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DAFBCFE4-B4BC-4CE8-B4B3-D998659544AD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/>
  <c r="F42" i="4"/>
  <c r="F43" i="4"/>
  <c r="F44" i="4"/>
  <c r="F45" i="4" s="1"/>
  <c r="F46" i="4" s="1"/>
  <c r="F47" i="4" s="1"/>
  <c r="F48" i="4"/>
  <c r="F49" i="4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2709" i="1"/>
  <c r="K10" i="1"/>
  <c r="K8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K11" i="1" s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J2701" i="7"/>
  <c r="B2701" i="6"/>
  <c r="J2705" i="6"/>
  <c r="B2694" i="5"/>
  <c r="C2694" i="5"/>
  <c r="D2694" i="5"/>
  <c r="E2694" i="5"/>
  <c r="B2695" i="5"/>
  <c r="C2695" i="5"/>
  <c r="D2695" i="5"/>
  <c r="E2695" i="5"/>
  <c r="G2700" i="5" s="1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G2703" i="5" s="1"/>
  <c r="B2699" i="5"/>
  <c r="C2699" i="5"/>
  <c r="D2699" i="5"/>
  <c r="E2699" i="5"/>
  <c r="G2699" i="5" s="1"/>
  <c r="B2700" i="5"/>
  <c r="C2700" i="5"/>
  <c r="D2700" i="5"/>
  <c r="E2700" i="5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B2704" i="5"/>
  <c r="C2704" i="5"/>
  <c r="D2704" i="5"/>
  <c r="E2704" i="5"/>
  <c r="B2705" i="5"/>
  <c r="C2705" i="5"/>
  <c r="D2705" i="5"/>
  <c r="E2705" i="5"/>
  <c r="F2705" i="5"/>
  <c r="J2705" i="7" s="1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B2698" i="7" s="1"/>
  <c r="C2698" i="3"/>
  <c r="D2698" i="3" s="1"/>
  <c r="B2699" i="3"/>
  <c r="B2699" i="6" s="1"/>
  <c r="B2700" i="3"/>
  <c r="B2701" i="3"/>
  <c r="B2701" i="7" s="1"/>
  <c r="B2702" i="3"/>
  <c r="B2702" i="6" s="1"/>
  <c r="B2703" i="3"/>
  <c r="B2703" i="7" s="1"/>
  <c r="B2704" i="3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7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7" s="1"/>
  <c r="A2701" i="3"/>
  <c r="A2701" i="7" s="1"/>
  <c r="A2702" i="3"/>
  <c r="A2702" i="7" s="1"/>
  <c r="B2694" i="2"/>
  <c r="B2695" i="2"/>
  <c r="C2695" i="2" s="1"/>
  <c r="B2696" i="2"/>
  <c r="B2697" i="2"/>
  <c r="B2698" i="2"/>
  <c r="B2699" i="2"/>
  <c r="C2699" i="2" s="1"/>
  <c r="B2700" i="2"/>
  <c r="B2701" i="2"/>
  <c r="B2702" i="2"/>
  <c r="B2703" i="2"/>
  <c r="C2703" i="2" s="1"/>
  <c r="B2704" i="2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2703" i="6" l="1"/>
  <c r="K2703" i="7"/>
  <c r="K2700" i="6"/>
  <c r="K2700" i="7"/>
  <c r="J2706" i="7"/>
  <c r="J2706" i="6"/>
  <c r="A2700" i="6"/>
  <c r="C2698" i="2"/>
  <c r="C2700" i="3"/>
  <c r="D2700" i="3" s="1"/>
  <c r="A2704" i="6"/>
  <c r="F2700" i="5"/>
  <c r="B2698" i="6"/>
  <c r="B2699" i="7"/>
  <c r="K9" i="1"/>
  <c r="F2703" i="5"/>
  <c r="J2703" i="6" s="1"/>
  <c r="D2706" i="2"/>
  <c r="C2695" i="3"/>
  <c r="D2695" i="3" s="1"/>
  <c r="B2694" i="7"/>
  <c r="H2700" i="5"/>
  <c r="L2700" i="6" s="1"/>
  <c r="A2703" i="7"/>
  <c r="C2705" i="3"/>
  <c r="D2705" i="3" s="1"/>
  <c r="F2699" i="5"/>
  <c r="J2699" i="6" s="1"/>
  <c r="B2706" i="7"/>
  <c r="D2704" i="2"/>
  <c r="G2704" i="5"/>
  <c r="A2701" i="6"/>
  <c r="J2703" i="7"/>
  <c r="F2706" i="7"/>
  <c r="F2706" i="6"/>
  <c r="K2699" i="6"/>
  <c r="K2699" i="7"/>
  <c r="F2704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703" i="3" s="1"/>
  <c r="E2695" i="3"/>
  <c r="A2702" i="6"/>
  <c r="H2702" i="5"/>
  <c r="C2701" i="3"/>
  <c r="H2704" i="5"/>
  <c r="A2699" i="6"/>
  <c r="J2699" i="7"/>
  <c r="C2702" i="3"/>
  <c r="D2702" i="3" s="1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699" i="3"/>
  <c r="E2699" i="3"/>
  <c r="E2705" i="3"/>
  <c r="D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H2699" i="2" s="1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G2705" i="2" s="1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F2699" i="2" s="1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H2698" i="2" l="1"/>
  <c r="H2697" i="2"/>
  <c r="F2701" i="2"/>
  <c r="G2695" i="2"/>
  <c r="I2695" i="2" a="1"/>
  <c r="I2695" i="2" s="1"/>
  <c r="F2700" i="2"/>
  <c r="G2706" i="2"/>
  <c r="H2700" i="2"/>
  <c r="J2700" i="6"/>
  <c r="J2700" i="7"/>
  <c r="G2704" i="2"/>
  <c r="I2706" i="2" a="1"/>
  <c r="I2706" i="2" s="1"/>
  <c r="F2696" i="2"/>
  <c r="G2702" i="2"/>
  <c r="H2696" i="2"/>
  <c r="F2697" i="2"/>
  <c r="E2697" i="2"/>
  <c r="F2695" i="2"/>
  <c r="G2701" i="2"/>
  <c r="H2701" i="7" s="1"/>
  <c r="H2695" i="2"/>
  <c r="I2695" i="7" s="1"/>
  <c r="I2703" i="2" a="1"/>
  <c r="I2703" i="2" s="1"/>
  <c r="H2706" i="2"/>
  <c r="I2706" i="7" s="1"/>
  <c r="O2706" i="7" s="1"/>
  <c r="E2702" i="3"/>
  <c r="L2700" i="7"/>
  <c r="P2700" i="7" s="1"/>
  <c r="E2700" i="2"/>
  <c r="G2699" i="2"/>
  <c r="H2705" i="2"/>
  <c r="E2694" i="2"/>
  <c r="G2698" i="2"/>
  <c r="H2704" i="2"/>
  <c r="I2704" i="7" s="1"/>
  <c r="O2704" i="7" s="1"/>
  <c r="E2700" i="3"/>
  <c r="G2703" i="2"/>
  <c r="H2703" i="7" s="1"/>
  <c r="I2700" i="2" a="1"/>
  <c r="I2700" i="2" s="1"/>
  <c r="G2697" i="2"/>
  <c r="H2697" i="6" s="1"/>
  <c r="H2703" i="2"/>
  <c r="I2703" i="6" s="1"/>
  <c r="I2699" i="2" a="1"/>
  <c r="I2699" i="2" s="1"/>
  <c r="G2696" i="2"/>
  <c r="H2702" i="2"/>
  <c r="I2703" i="7"/>
  <c r="H2696" i="6"/>
  <c r="H2696" i="7"/>
  <c r="I2702" i="7"/>
  <c r="I2702" i="6"/>
  <c r="G2701" i="7"/>
  <c r="G2701" i="6"/>
  <c r="H2695" i="7"/>
  <c r="H2695" i="6"/>
  <c r="D2694" i="3"/>
  <c r="E2694" i="3"/>
  <c r="G2700" i="7"/>
  <c r="G2700" i="6"/>
  <c r="H2706" i="7"/>
  <c r="H2706" i="6"/>
  <c r="I2700" i="7"/>
  <c r="I2700" i="6"/>
  <c r="F2696" i="7"/>
  <c r="F2696" i="6"/>
  <c r="H2705" i="7"/>
  <c r="H2705" i="6"/>
  <c r="I2699" i="7"/>
  <c r="I2699" i="6"/>
  <c r="H2704" i="7"/>
  <c r="H2704" i="6"/>
  <c r="I2698" i="6"/>
  <c r="I2698" i="7"/>
  <c r="L2698" i="6"/>
  <c r="L2698" i="7"/>
  <c r="G2697" i="7"/>
  <c r="G2697" i="6"/>
  <c r="I2697" i="6"/>
  <c r="I2697" i="7"/>
  <c r="G2696" i="6"/>
  <c r="G2696" i="7"/>
  <c r="H2702" i="7"/>
  <c r="H2702" i="6"/>
  <c r="I2696" i="6"/>
  <c r="I2696" i="7"/>
  <c r="G2695" i="7"/>
  <c r="G2695" i="6"/>
  <c r="H2699" i="7"/>
  <c r="H2699" i="6"/>
  <c r="I2705" i="7"/>
  <c r="I2705" i="6"/>
  <c r="H2698" i="7"/>
  <c r="H2698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O2697" i="7" s="1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O2702" i="7" s="1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O2699" i="7" s="1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P2706" i="7" s="1"/>
  <c r="L2706" i="6"/>
  <c r="F2698" i="5"/>
  <c r="S2" i="7"/>
  <c r="Q2" i="7"/>
  <c r="R2" i="7"/>
  <c r="Q4" i="7"/>
  <c r="T4" i="7"/>
  <c r="R4" i="7"/>
  <c r="S4" i="7"/>
  <c r="Q3" i="7"/>
  <c r="O2700" i="7" l="1"/>
  <c r="O2705" i="7"/>
  <c r="I2706" i="6"/>
  <c r="O2703" i="7"/>
  <c r="I2695" i="6"/>
  <c r="H2697" i="7"/>
  <c r="O2698" i="7"/>
  <c r="I2704" i="6"/>
  <c r="H2701" i="6"/>
  <c r="H2703" i="6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O1094" i="7" s="1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O1274" i="7" s="1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O1785" i="7" s="1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O1809" i="7" s="1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O2492" i="7" s="1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O2429" i="7" s="1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O416" i="7" s="1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O889" i="7" s="1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O2644" i="7" s="1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O1749" i="7" s="1"/>
  <c r="G1751" i="6"/>
  <c r="G1751" i="7"/>
  <c r="F1753" i="6"/>
  <c r="F1753" i="7"/>
  <c r="O1753" i="7" s="1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8" i="7"/>
  <c r="F719" i="7"/>
  <c r="O720" i="7"/>
  <c r="F721" i="7"/>
  <c r="F723" i="7"/>
  <c r="F724" i="7"/>
  <c r="F726" i="7"/>
  <c r="O726" i="7" s="1"/>
  <c r="F728" i="7"/>
  <c r="O728" i="7" s="1"/>
  <c r="F731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F791" i="7"/>
  <c r="O792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310" i="7"/>
  <c r="O1964" i="7"/>
  <c r="O2181" i="7"/>
  <c r="O1471" i="7"/>
  <c r="O2299" i="7"/>
  <c r="O2082" i="7"/>
  <c r="O2646" i="7"/>
  <c r="O2612" i="7"/>
  <c r="O2111" i="7"/>
  <c r="O2230" i="7"/>
  <c r="O2398" i="7"/>
  <c r="O1411" i="7"/>
  <c r="O1438" i="7"/>
  <c r="O1474" i="7"/>
  <c r="O2167" i="7"/>
  <c r="O1988" i="7"/>
  <c r="O1510" i="7"/>
  <c r="O1879" i="7"/>
  <c r="O2002" i="7"/>
  <c r="O2147" i="7"/>
  <c r="O1758" i="7"/>
  <c r="O2106" i="7"/>
  <c r="O2456" i="7"/>
  <c r="O2600" i="7"/>
  <c r="O2193" i="7"/>
  <c r="O2574" i="7"/>
  <c r="O1727" i="7"/>
  <c r="O207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H2035" i="7"/>
  <c r="F2165" i="7"/>
  <c r="F2177" i="7"/>
  <c r="G2250" i="7"/>
  <c r="O2273" i="7"/>
  <c r="G2286" i="7"/>
  <c r="G2298" i="7"/>
  <c r="O2333" i="7"/>
  <c r="O2381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O1404" i="7" s="1"/>
  <c r="F1416" i="7"/>
  <c r="O1416" i="7" s="1"/>
  <c r="G1417" i="7"/>
  <c r="F1428" i="7"/>
  <c r="G1429" i="7"/>
  <c r="F1440" i="7"/>
  <c r="O1440" i="7" s="1"/>
  <c r="G1441" i="7"/>
  <c r="F1452" i="7"/>
  <c r="O1452" i="7" s="1"/>
  <c r="G1453" i="7"/>
  <c r="F1464" i="7"/>
  <c r="G1465" i="7"/>
  <c r="F1476" i="7"/>
  <c r="O1476" i="7" s="1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997" i="7" l="1"/>
  <c r="O233" i="7"/>
  <c r="O549" i="7"/>
  <c r="O623" i="7"/>
  <c r="O536" i="7"/>
  <c r="O1804" i="7"/>
  <c r="O788" i="7"/>
  <c r="O1881" i="7"/>
  <c r="O1761" i="7"/>
  <c r="O2130" i="7"/>
  <c r="O2094" i="7"/>
  <c r="O1131" i="7"/>
  <c r="O789" i="7"/>
  <c r="O1079" i="7"/>
  <c r="O1188" i="7"/>
  <c r="O1399" i="7"/>
  <c r="O2576" i="7"/>
  <c r="O765" i="7"/>
  <c r="O782" i="7"/>
  <c r="O882" i="7"/>
  <c r="O846" i="7"/>
  <c r="O1500" i="7"/>
  <c r="O1428" i="7"/>
  <c r="O2469" i="7"/>
  <c r="O586" i="7"/>
  <c r="O1857" i="7"/>
  <c r="O2422" i="7"/>
  <c r="O2350" i="7"/>
  <c r="O2242" i="7"/>
  <c r="O368" i="7"/>
  <c r="O717" i="7"/>
  <c r="O404" i="7"/>
  <c r="O1322" i="7"/>
  <c r="O1840" i="7"/>
  <c r="O1459" i="7"/>
  <c r="O1006" i="7"/>
  <c r="O478" i="7"/>
  <c r="O2208" i="7"/>
  <c r="O1768" i="7"/>
  <c r="O564" i="7"/>
  <c r="O1833" i="7"/>
  <c r="O1713" i="7"/>
  <c r="O1978" i="7"/>
  <c r="O741" i="7"/>
  <c r="O1445" i="7"/>
  <c r="O1409" i="7"/>
  <c r="O1187" i="7"/>
  <c r="O1151" i="7"/>
  <c r="O1115" i="7"/>
  <c r="O1876" i="7"/>
  <c r="O2133" i="7"/>
  <c r="O1254" i="7"/>
  <c r="O2516" i="7"/>
  <c r="O327" i="7"/>
  <c r="O384" i="7"/>
  <c r="O1392" i="7"/>
  <c r="O1060" i="7"/>
  <c r="O1929" i="7"/>
  <c r="O2036" i="7"/>
  <c r="O1931" i="7"/>
  <c r="O1214" i="7"/>
  <c r="O1912" i="7"/>
  <c r="O1294" i="7"/>
  <c r="O1167" i="7"/>
  <c r="O954" i="7"/>
  <c r="O1078" i="7"/>
  <c r="O2326" i="7"/>
  <c r="O1043" i="7"/>
  <c r="O602" i="7"/>
  <c r="O1106" i="7"/>
  <c r="O1435" i="7"/>
  <c r="O1101" i="7"/>
  <c r="O918" i="7"/>
  <c r="O806" i="7"/>
  <c r="O2581" i="7"/>
  <c r="O1650" i="7"/>
  <c r="O1614" i="7"/>
  <c r="O2157" i="7"/>
  <c r="O2080" i="7"/>
  <c r="O1325" i="7"/>
  <c r="O761" i="7"/>
  <c r="O689" i="7"/>
  <c r="O672" i="7"/>
  <c r="O636" i="7"/>
  <c r="O248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464" i="7"/>
  <c r="O1042" i="7"/>
  <c r="O520" i="7"/>
  <c r="O2482" i="7"/>
  <c r="O2458" i="7"/>
  <c r="O2434" i="7"/>
  <c r="O2357" i="7"/>
  <c r="O2321" i="7"/>
  <c r="O2249" i="7"/>
  <c r="O1631" i="7"/>
  <c r="O2087" i="7"/>
  <c r="O2263" i="7"/>
  <c r="O2024" i="7"/>
  <c r="O285" i="7"/>
  <c r="O324" i="7"/>
  <c r="P2694" i="7"/>
  <c r="O716" i="7"/>
  <c r="O2109" i="7"/>
  <c r="O462" i="7"/>
  <c r="O813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I49" i="3" s="1"/>
  <c r="G50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P230" i="7" l="1"/>
  <c r="K231" i="6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P240" i="7" l="1"/>
  <c r="K241" i="6"/>
  <c r="K241" i="7"/>
  <c r="J241" i="6"/>
  <c r="J241" i="7"/>
  <c r="L241" i="6"/>
  <c r="L241" i="7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P241" i="7" l="1"/>
  <c r="K242" i="6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P478" i="7" l="1"/>
  <c r="L479" i="6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I607" i="3" s="1"/>
  <c r="F608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P720" i="7" l="1"/>
  <c r="K721" i="6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P722" i="7" l="1"/>
  <c r="J723" i="6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I750" i="3" s="1"/>
  <c r="F751" i="3"/>
  <c r="G751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P1006" i="7" l="1"/>
  <c r="L1007" i="6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P1143" i="7" l="1"/>
  <c r="J1144" i="6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 s="1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P1286" i="7" l="1"/>
  <c r="J1287" i="6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P1318" i="7" l="1"/>
  <c r="J1319" i="6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P1329" i="7" l="1"/>
  <c r="J1330" i="6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I1374" i="3" s="1"/>
  <c r="F1375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I1385" i="3" s="1"/>
  <c r="G1386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I1424" i="3" s="1"/>
  <c r="G1425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I1474" i="3" s="1"/>
  <c r="F1475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P1537" i="7" l="1"/>
  <c r="J1538" i="6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P1640" i="7" l="1"/>
  <c r="L1641" i="6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P1735" i="7" l="1"/>
  <c r="J1736" i="6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I1844" i="3" s="1"/>
  <c r="G1845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P1989" i="7" l="1"/>
  <c r="L1990" i="6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I2031" i="3" s="1"/>
  <c r="G2032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P2031" i="7" l="1"/>
  <c r="L2032" i="6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P2118" i="7" l="1"/>
  <c r="J2119" i="6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P2158" i="7" l="1"/>
  <c r="J2159" i="6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P2186" i="7" l="1"/>
  <c r="J2187" i="6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P2281" i="7" l="1"/>
  <c r="J2282" i="6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P2327" i="7" l="1"/>
  <c r="J2328" i="6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P2471" i="7" l="1"/>
  <c r="L2472" i="6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P2478" i="7" l="1"/>
  <c r="K2479" i="6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P2481" i="7" l="1"/>
  <c r="K2482" i="6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P2508" i="7" l="1"/>
  <c r="K2509" i="6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P2516" i="7" l="1"/>
  <c r="K2517" i="6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P2567" i="7" l="1"/>
  <c r="J2568" i="6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G2695" i="4"/>
  <c r="H2695" i="4" s="1"/>
  <c r="V2694" i="7" l="1"/>
  <c r="E2696" i="7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<sst xmlns="http://schemas.openxmlformats.org/spreadsheetml/2006/main" count="60" uniqueCount="57">
  <si>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</si>
  <si>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</si>
  <si>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</si>
  <si>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</si>
  <si>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</si>
  <si>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</si>
  <si>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</si>
  <si>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</si>
  <si>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</si>
  <si>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</si>
  <si>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</si>
  <si>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</si>
  <si>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</si>
  <si>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</si>
  <si>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</si>
  <si>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</si>
  <si>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</si>
  <si>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</si>
  <si>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</si>
  <si>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</si>
  <si>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</si>
  <si>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</si>
  <si>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</si>
  <si>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</si>
  <si>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</si>
  <si>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</si>
  <si>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</si>
  <si>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</si>
  <si>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</si>
  <si>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</si>
  <si>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</si>
  <si>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</si>
  <si>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</si>
  <si>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</si>
  <si>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</si>
  <si>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</si>
  <si>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</si>
  <si>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</si>
  <si>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</si>
  <si>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</si>
  <si>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</si>
  <si>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</si>
  <si>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</si>
  <si>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</si>
  <si>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</si>
  <si>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</si>
  <si>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</si>
  <si>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</si>
  <si>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</si>
  <si>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</si>
  <si>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</si>
  <si>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</si>
  <si>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</si>
  <si>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</si>
  <si>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</si>
  <si>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</si>
  <si>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HANNIBAL LEASE,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</si>
</sst>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:K2709"/>
    </sheetView>
  </sheetViews>
  <sheetFormatPr defaultColWidth="8.90625"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.906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.906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.906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.906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.906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.906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.906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.906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.906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.906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.906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.906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.906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.906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.906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.906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.906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.906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.906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.906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.906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.906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.906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.906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.906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.906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.906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.906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.906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.906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.906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.906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.906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.906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.906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.906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.906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.906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.906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.906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.906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.906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.906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.906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.906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.906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.906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.906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.906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.906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.906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.906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.906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.906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.906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.906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.906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.906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.906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.906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.906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.906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.906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.9062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7.95</v>
      </c>
      <c r="D5" s="2">
        <v>3.0581</v>
      </c>
      <c r="E5" s="2">
        <v>15</v>
      </c>
      <c r="F5" s="2"/>
      <c r="G5" s="2"/>
      <c r="H5" s="12"/>
    </row>
    <row r="6" spans="1:11" ht="13.5" x14ac:dyDescent="0.25">
      <c r="A6" s="12"/>
      <c r="B6" s="11">
        <v>42009</v>
      </c>
      <c r="C6" s="2">
        <v>7.95</v>
      </c>
      <c r="D6" s="2">
        <v>3.0581</v>
      </c>
      <c r="E6" s="2">
        <v>0</v>
      </c>
      <c r="F6" s="2"/>
      <c r="G6" s="2"/>
      <c r="H6" s="17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7.95</v>
      </c>
      <c r="D7" s="2">
        <v>3.0581</v>
      </c>
      <c r="E7" s="2">
        <v>0</v>
      </c>
      <c r="F7" s="2"/>
      <c r="G7" s="2"/>
      <c r="H7" s="17">
        <f t="shared" ref="H7:H70" si="0">(D7-D6)/D6</f>
        <v>0</v>
      </c>
    </row>
    <row r="8" spans="1:11" ht="13.5" x14ac:dyDescent="0.25">
      <c r="A8" s="12"/>
      <c r="B8" s="11">
        <v>42011</v>
      </c>
      <c r="C8" s="2">
        <v>7.95</v>
      </c>
      <c r="D8" s="2">
        <v>3.0581</v>
      </c>
      <c r="E8" s="2">
        <v>0</v>
      </c>
      <c r="F8" s="2"/>
      <c r="G8" s="2"/>
      <c r="H8" s="17">
        <f t="shared" si="0"/>
        <v>0</v>
      </c>
      <c r="J8" t="s">
        <v>8</v>
      </c>
      <c r="K8" s="10">
        <f>AVERAGE(H6:H2709)</f>
        <v>4.2038007545090755E-4</v>
      </c>
    </row>
    <row r="9" spans="1:11" ht="13.5" x14ac:dyDescent="0.25">
      <c r="A9" s="12"/>
      <c r="B9" s="11">
        <v>42012</v>
      </c>
      <c r="C9" s="2">
        <v>7.95</v>
      </c>
      <c r="D9" s="2">
        <v>3.0581</v>
      </c>
      <c r="E9" s="2">
        <v>0</v>
      </c>
      <c r="F9" s="2"/>
      <c r="G9" s="2"/>
      <c r="H9" s="17">
        <f t="shared" si="0"/>
        <v>0</v>
      </c>
      <c r="J9" t="s">
        <v>9</v>
      </c>
      <c r="K9" s="10">
        <f>K8*K6</f>
        <v>0.1059357790136287</v>
      </c>
    </row>
    <row r="10" spans="1:11" ht="13.5" x14ac:dyDescent="0.25">
      <c r="A10" s="12"/>
      <c r="B10" s="11">
        <v>42013</v>
      </c>
      <c r="C10" s="2">
        <v>8.06</v>
      </c>
      <c r="D10" s="2">
        <v>3.1004</v>
      </c>
      <c r="E10" s="2">
        <v>1</v>
      </c>
      <c r="F10" s="2"/>
      <c r="G10" s="2"/>
      <c r="H10" s="17">
        <f t="shared" si="0"/>
        <v>1.3832117981753378E-2</v>
      </c>
      <c r="J10" t="s">
        <v>10</v>
      </c>
      <c r="K10" s="10">
        <f>STDEV(H6:H2709)</f>
        <v>1.3690782621408186E-2</v>
      </c>
    </row>
    <row r="11" spans="1:11" ht="13.5" x14ac:dyDescent="0.25">
      <c r="A11" s="12"/>
      <c r="B11" s="11">
        <v>42016</v>
      </c>
      <c r="C11" s="2">
        <v>8.06</v>
      </c>
      <c r="D11" s="2">
        <v>3.1004</v>
      </c>
      <c r="E11" s="2">
        <v>0</v>
      </c>
      <c r="F11" s="2"/>
      <c r="G11" s="2"/>
      <c r="H11" s="17">
        <f t="shared" si="0"/>
        <v>0</v>
      </c>
      <c r="J11" t="s">
        <v>11</v>
      </c>
      <c r="K11" s="10">
        <f>K10*SQRT(K6)</f>
        <v>0.21733443642054612</v>
      </c>
    </row>
    <row r="12" spans="1:11" ht="13.5" x14ac:dyDescent="0.25">
      <c r="A12" s="12"/>
      <c r="B12" s="11">
        <v>42017</v>
      </c>
      <c r="C12" s="2">
        <v>8.06</v>
      </c>
      <c r="D12" s="2">
        <v>3.1004</v>
      </c>
      <c r="E12" s="2">
        <v>0</v>
      </c>
      <c r="F12" s="2"/>
      <c r="G12" s="2"/>
      <c r="H12" s="17">
        <f t="shared" si="0"/>
        <v>0</v>
      </c>
    </row>
    <row r="13" spans="1:11" ht="13.5" x14ac:dyDescent="0.25">
      <c r="A13" s="12"/>
      <c r="B13" s="11">
        <v>42019</v>
      </c>
      <c r="C13" s="2">
        <v>8.06</v>
      </c>
      <c r="D13" s="2">
        <v>3.1004</v>
      </c>
      <c r="E13" s="2">
        <v>0</v>
      </c>
      <c r="F13" s="2"/>
      <c r="G13" s="2"/>
      <c r="H13" s="17">
        <f t="shared" si="0"/>
        <v>0</v>
      </c>
    </row>
    <row r="14" spans="1:11" ht="13.5" x14ac:dyDescent="0.25">
      <c r="A14" s="12"/>
      <c r="B14" s="11">
        <v>42020</v>
      </c>
      <c r="C14" s="2">
        <v>8.06</v>
      </c>
      <c r="D14" s="2">
        <v>3.1004</v>
      </c>
      <c r="E14" s="2">
        <v>0</v>
      </c>
      <c r="F14" s="2"/>
      <c r="G14" s="2"/>
      <c r="H14" s="17">
        <f t="shared" si="0"/>
        <v>0</v>
      </c>
    </row>
    <row r="15" spans="1:11" ht="13.5" x14ac:dyDescent="0.25">
      <c r="A15" s="12"/>
      <c r="B15" s="11">
        <v>42023</v>
      </c>
      <c r="C15" s="2">
        <v>8.06</v>
      </c>
      <c r="D15" s="2">
        <v>3.1004</v>
      </c>
      <c r="E15" s="2">
        <v>0</v>
      </c>
      <c r="F15" s="2"/>
      <c r="G15" s="2"/>
      <c r="H15" s="17">
        <f t="shared" si="0"/>
        <v>0</v>
      </c>
    </row>
    <row r="16" spans="1:11" ht="13.5" x14ac:dyDescent="0.25">
      <c r="A16" s="12"/>
      <c r="B16" s="11">
        <v>42024</v>
      </c>
      <c r="C16" s="2">
        <v>7.82</v>
      </c>
      <c r="D16" s="2">
        <v>3.0081000000000002</v>
      </c>
      <c r="E16" s="2">
        <v>5515</v>
      </c>
      <c r="F16" s="2"/>
      <c r="G16" s="2"/>
      <c r="H16" s="17">
        <f t="shared" si="0"/>
        <v>-2.977035221261767E-2</v>
      </c>
    </row>
    <row r="17" spans="1:8" ht="13.5" x14ac:dyDescent="0.25">
      <c r="A17" s="12"/>
      <c r="B17" s="11">
        <v>42025</v>
      </c>
      <c r="C17" s="2">
        <v>7.82</v>
      </c>
      <c r="D17" s="2">
        <v>3.0081000000000002</v>
      </c>
      <c r="E17" s="2">
        <v>0</v>
      </c>
      <c r="F17" s="2"/>
      <c r="G17" s="2"/>
      <c r="H17" s="17">
        <f t="shared" si="0"/>
        <v>0</v>
      </c>
    </row>
    <row r="18" spans="1:8" ht="13.5" x14ac:dyDescent="0.25">
      <c r="A18" s="12"/>
      <c r="B18" s="11">
        <v>42026</v>
      </c>
      <c r="C18" s="2">
        <v>7.82</v>
      </c>
      <c r="D18" s="2">
        <v>3.0081000000000002</v>
      </c>
      <c r="E18" s="2">
        <v>0</v>
      </c>
      <c r="F18" s="2"/>
      <c r="G18" s="2"/>
      <c r="H18" s="17">
        <f t="shared" si="0"/>
        <v>0</v>
      </c>
    </row>
    <row r="19" spans="1:8" ht="13.5" x14ac:dyDescent="0.25">
      <c r="A19" s="12"/>
      <c r="B19" s="11">
        <v>42027</v>
      </c>
      <c r="C19" s="2">
        <v>7.82</v>
      </c>
      <c r="D19" s="2">
        <v>3.0081000000000002</v>
      </c>
      <c r="E19" s="2">
        <v>0</v>
      </c>
      <c r="F19" s="2"/>
      <c r="G19" s="2"/>
      <c r="H19" s="17">
        <f t="shared" si="0"/>
        <v>0</v>
      </c>
    </row>
    <row r="20" spans="1:8" ht="13.5" x14ac:dyDescent="0.25">
      <c r="A20" s="12"/>
      <c r="B20" s="11">
        <v>42030</v>
      </c>
      <c r="C20" s="2">
        <v>7.99</v>
      </c>
      <c r="D20" s="2">
        <v>3.0735000000000001</v>
      </c>
      <c r="E20" s="2">
        <v>8500</v>
      </c>
      <c r="F20" s="2"/>
      <c r="G20" s="2"/>
      <c r="H20" s="17">
        <f t="shared" si="0"/>
        <v>2.1741298494065989E-2</v>
      </c>
    </row>
    <row r="21" spans="1:8" ht="13.5" x14ac:dyDescent="0.25">
      <c r="A21" s="12"/>
      <c r="B21" s="11">
        <v>42031</v>
      </c>
      <c r="C21" s="2">
        <v>7.99</v>
      </c>
      <c r="D21" s="2">
        <v>3.0735000000000001</v>
      </c>
      <c r="E21" s="2">
        <v>0</v>
      </c>
      <c r="F21" s="2"/>
      <c r="G21" s="2"/>
      <c r="H21" s="17">
        <f t="shared" si="0"/>
        <v>0</v>
      </c>
    </row>
    <row r="22" spans="1:8" ht="13.5" x14ac:dyDescent="0.25">
      <c r="A22" s="12"/>
      <c r="B22" s="11">
        <v>42032</v>
      </c>
      <c r="C22" s="2">
        <v>7.89</v>
      </c>
      <c r="D22" s="2">
        <v>3.0350000000000001</v>
      </c>
      <c r="E22" s="2">
        <v>366</v>
      </c>
      <c r="F22" s="2"/>
      <c r="G22" s="2"/>
      <c r="H22" s="17">
        <f t="shared" si="0"/>
        <v>-1.2526435659671377E-2</v>
      </c>
    </row>
    <row r="23" spans="1:8" ht="13.5" x14ac:dyDescent="0.25">
      <c r="A23" s="12"/>
      <c r="B23" s="11">
        <v>42033</v>
      </c>
      <c r="C23" s="2">
        <v>7.99</v>
      </c>
      <c r="D23" s="2">
        <v>3.0735000000000001</v>
      </c>
      <c r="E23" s="2">
        <v>11510</v>
      </c>
      <c r="F23" s="2"/>
      <c r="G23" s="2"/>
      <c r="H23" s="17">
        <f t="shared" si="0"/>
        <v>1.2685337726523881E-2</v>
      </c>
    </row>
    <row r="24" spans="1:8" ht="13.5" x14ac:dyDescent="0.25">
      <c r="A24" s="12"/>
      <c r="B24" s="11">
        <v>42034</v>
      </c>
      <c r="C24" s="2">
        <v>7.99</v>
      </c>
      <c r="D24" s="2">
        <v>3.0735000000000001</v>
      </c>
      <c r="E24" s="2">
        <v>0</v>
      </c>
      <c r="F24" s="2"/>
      <c r="G24" s="2"/>
      <c r="H24" s="17">
        <f t="shared" si="0"/>
        <v>0</v>
      </c>
    </row>
    <row r="25" spans="1:8" ht="13.5" x14ac:dyDescent="0.25">
      <c r="A25" s="12"/>
      <c r="B25" s="11">
        <v>42037</v>
      </c>
      <c r="C25" s="2">
        <v>7.9</v>
      </c>
      <c r="D25" s="2">
        <v>3.0388999999999999</v>
      </c>
      <c r="E25" s="2">
        <v>7825</v>
      </c>
      <c r="F25" s="2"/>
      <c r="G25" s="2"/>
      <c r="H25" s="17">
        <f t="shared" si="0"/>
        <v>-1.1257523995444992E-2</v>
      </c>
    </row>
    <row r="26" spans="1:8" ht="13.5" x14ac:dyDescent="0.25">
      <c r="A26" s="12"/>
      <c r="B26" s="11">
        <v>42038</v>
      </c>
      <c r="C26" s="2">
        <v>7.9</v>
      </c>
      <c r="D26" s="2">
        <v>3.0388999999999999</v>
      </c>
      <c r="E26" s="2">
        <v>0</v>
      </c>
      <c r="F26" s="2"/>
      <c r="G26" s="2"/>
      <c r="H26" s="17">
        <f t="shared" si="0"/>
        <v>0</v>
      </c>
    </row>
    <row r="27" spans="1:8" ht="13.5" x14ac:dyDescent="0.25">
      <c r="A27" s="12"/>
      <c r="B27" s="11">
        <v>42039</v>
      </c>
      <c r="C27" s="2">
        <v>7.75</v>
      </c>
      <c r="D27" s="2">
        <v>2.9811999999999999</v>
      </c>
      <c r="E27" s="2">
        <v>200</v>
      </c>
      <c r="F27" s="2"/>
      <c r="G27" s="2"/>
      <c r="H27" s="17">
        <f t="shared" si="0"/>
        <v>-1.8987133502254134E-2</v>
      </c>
    </row>
    <row r="28" spans="1:8" ht="13.5" x14ac:dyDescent="0.25">
      <c r="A28" s="12"/>
      <c r="B28" s="11">
        <v>42040</v>
      </c>
      <c r="C28" s="2">
        <v>7.7</v>
      </c>
      <c r="D28" s="2">
        <v>2.9620000000000002</v>
      </c>
      <c r="E28" s="2">
        <v>955</v>
      </c>
      <c r="F28" s="2"/>
      <c r="G28" s="2"/>
      <c r="H28" s="17">
        <f t="shared" si="0"/>
        <v>-6.4403595867434799E-3</v>
      </c>
    </row>
    <row r="29" spans="1:8" ht="13.5" x14ac:dyDescent="0.25">
      <c r="A29" s="12"/>
      <c r="B29" s="11">
        <v>42041</v>
      </c>
      <c r="C29" s="2">
        <v>7.7</v>
      </c>
      <c r="D29" s="2">
        <v>2.9620000000000002</v>
      </c>
      <c r="E29" s="2">
        <v>100</v>
      </c>
      <c r="F29" s="2"/>
      <c r="G29" s="2"/>
      <c r="H29" s="17">
        <f t="shared" si="0"/>
        <v>0</v>
      </c>
    </row>
    <row r="30" spans="1:8" ht="13.5" x14ac:dyDescent="0.25">
      <c r="A30" s="12"/>
      <c r="B30" s="11">
        <v>42044</v>
      </c>
      <c r="C30" s="2">
        <v>7.9</v>
      </c>
      <c r="D30" s="2">
        <v>3.0388999999999999</v>
      </c>
      <c r="E30" s="2">
        <v>29</v>
      </c>
      <c r="F30" s="2"/>
      <c r="G30" s="2"/>
      <c r="H30" s="17">
        <f t="shared" si="0"/>
        <v>2.5962187711005991E-2</v>
      </c>
    </row>
    <row r="31" spans="1:8" ht="13.5" x14ac:dyDescent="0.25">
      <c r="A31" s="12"/>
      <c r="B31" s="11">
        <v>42045</v>
      </c>
      <c r="C31" s="2">
        <v>7.67</v>
      </c>
      <c r="D31" s="2">
        <v>2.9504000000000001</v>
      </c>
      <c r="E31" s="2">
        <v>600</v>
      </c>
      <c r="F31" s="2"/>
      <c r="G31" s="2"/>
      <c r="H31" s="17">
        <f t="shared" si="0"/>
        <v>-2.9122379808483267E-2</v>
      </c>
    </row>
    <row r="32" spans="1:8" ht="13.5" x14ac:dyDescent="0.25">
      <c r="A32" s="12"/>
      <c r="B32" s="11">
        <v>42046</v>
      </c>
      <c r="C32" s="2">
        <v>7.88</v>
      </c>
      <c r="D32" s="2">
        <v>3.0312000000000001</v>
      </c>
      <c r="E32" s="2">
        <v>13423</v>
      </c>
      <c r="F32" s="2"/>
      <c r="G32" s="2"/>
      <c r="H32" s="17">
        <f t="shared" si="0"/>
        <v>2.7386117136659428E-2</v>
      </c>
    </row>
    <row r="33" spans="1:8" ht="13.5" x14ac:dyDescent="0.25">
      <c r="A33" s="12"/>
      <c r="B33" s="11">
        <v>42047</v>
      </c>
      <c r="C33" s="2">
        <v>7.88</v>
      </c>
      <c r="D33" s="2">
        <v>3.0312000000000001</v>
      </c>
      <c r="E33" s="2">
        <v>0</v>
      </c>
      <c r="F33" s="2"/>
      <c r="G33" s="2"/>
      <c r="H33" s="17">
        <f t="shared" si="0"/>
        <v>0</v>
      </c>
    </row>
    <row r="34" spans="1:8" ht="13.5" x14ac:dyDescent="0.25">
      <c r="A34" s="12"/>
      <c r="B34" s="11">
        <v>42048</v>
      </c>
      <c r="C34" s="2">
        <v>7.88</v>
      </c>
      <c r="D34" s="2">
        <v>3.0312000000000001</v>
      </c>
      <c r="E34" s="2">
        <v>41</v>
      </c>
      <c r="F34" s="2"/>
      <c r="G34" s="2"/>
      <c r="H34" s="17">
        <f t="shared" si="0"/>
        <v>0</v>
      </c>
    </row>
    <row r="35" spans="1:8" ht="13.5" x14ac:dyDescent="0.25">
      <c r="A35" s="12"/>
      <c r="B35" s="11">
        <v>42051</v>
      </c>
      <c r="C35" s="2">
        <v>7.8</v>
      </c>
      <c r="D35" s="2">
        <v>3.0004</v>
      </c>
      <c r="E35" s="2">
        <v>1165</v>
      </c>
      <c r="F35" s="2"/>
      <c r="G35" s="2"/>
      <c r="H35" s="17">
        <f t="shared" si="0"/>
        <v>-1.0160992346265559E-2</v>
      </c>
    </row>
    <row r="36" spans="1:8" ht="13.5" x14ac:dyDescent="0.25">
      <c r="A36" s="12"/>
      <c r="B36" s="11">
        <v>42052</v>
      </c>
      <c r="C36" s="2">
        <v>7.87</v>
      </c>
      <c r="D36" s="2">
        <v>3.0274000000000001</v>
      </c>
      <c r="E36" s="2">
        <v>28</v>
      </c>
      <c r="F36" s="2"/>
      <c r="G36" s="2"/>
      <c r="H36" s="17">
        <f t="shared" si="0"/>
        <v>8.9988001599787138E-3</v>
      </c>
    </row>
    <row r="37" spans="1:8" ht="13.5" x14ac:dyDescent="0.25">
      <c r="A37" s="12"/>
      <c r="B37" s="11">
        <v>42053</v>
      </c>
      <c r="C37" s="2">
        <v>7.87</v>
      </c>
      <c r="D37" s="2">
        <v>3.0274000000000001</v>
      </c>
      <c r="E37" s="2">
        <v>0</v>
      </c>
      <c r="F37" s="2"/>
      <c r="G37" s="2"/>
      <c r="H37" s="17">
        <f t="shared" si="0"/>
        <v>0</v>
      </c>
    </row>
    <row r="38" spans="1:8" ht="13.5" x14ac:dyDescent="0.25">
      <c r="A38" s="12"/>
      <c r="B38" s="11">
        <v>42054</v>
      </c>
      <c r="C38" s="2">
        <v>7.8</v>
      </c>
      <c r="D38" s="2">
        <v>3.0004</v>
      </c>
      <c r="E38" s="2">
        <v>40</v>
      </c>
      <c r="F38" s="2"/>
      <c r="G38" s="2"/>
      <c r="H38" s="17">
        <f t="shared" si="0"/>
        <v>-8.9185439651186284E-3</v>
      </c>
    </row>
    <row r="39" spans="1:8" ht="13.5" x14ac:dyDescent="0.25">
      <c r="A39" s="12"/>
      <c r="B39" s="11">
        <v>42055</v>
      </c>
      <c r="C39" s="2">
        <v>7.8</v>
      </c>
      <c r="D39" s="2">
        <v>3.0004</v>
      </c>
      <c r="E39" s="2">
        <v>7000</v>
      </c>
      <c r="F39" s="2"/>
      <c r="G39" s="2"/>
      <c r="H39" s="17">
        <f t="shared" si="0"/>
        <v>0</v>
      </c>
    </row>
    <row r="40" spans="1:8" ht="13.5" x14ac:dyDescent="0.25">
      <c r="A40" s="12"/>
      <c r="B40" s="11">
        <v>42058</v>
      </c>
      <c r="C40" s="2">
        <v>7.84</v>
      </c>
      <c r="D40" s="2">
        <v>3.0158</v>
      </c>
      <c r="E40" s="2">
        <v>10000</v>
      </c>
      <c r="F40" s="2"/>
      <c r="G40" s="2"/>
      <c r="H40" s="17">
        <f t="shared" si="0"/>
        <v>5.1326489801360089E-3</v>
      </c>
    </row>
    <row r="41" spans="1:8" ht="13.5" x14ac:dyDescent="0.25">
      <c r="A41" s="12"/>
      <c r="B41" s="11">
        <v>42059</v>
      </c>
      <c r="C41" s="2">
        <v>7.89</v>
      </c>
      <c r="D41" s="2">
        <v>3.0350000000000001</v>
      </c>
      <c r="E41" s="2">
        <v>8480</v>
      </c>
      <c r="F41" s="2"/>
      <c r="G41" s="2"/>
      <c r="H41" s="17">
        <f t="shared" si="0"/>
        <v>6.3664699250613787E-3</v>
      </c>
    </row>
    <row r="42" spans="1:8" ht="13.5" x14ac:dyDescent="0.25">
      <c r="A42" s="12"/>
      <c r="B42" s="11">
        <v>42060</v>
      </c>
      <c r="C42" s="2">
        <v>7.88</v>
      </c>
      <c r="D42" s="2">
        <v>3.0312000000000001</v>
      </c>
      <c r="E42" s="2">
        <v>44</v>
      </c>
      <c r="F42" s="2"/>
      <c r="G42" s="2"/>
      <c r="H42" s="17">
        <f t="shared" si="0"/>
        <v>-1.2520593080724959E-3</v>
      </c>
    </row>
    <row r="43" spans="1:8" ht="13.5" x14ac:dyDescent="0.25">
      <c r="A43" s="12"/>
      <c r="B43" s="11">
        <v>42061</v>
      </c>
      <c r="C43" s="2">
        <v>7.88</v>
      </c>
      <c r="D43" s="2">
        <v>3.0312000000000001</v>
      </c>
      <c r="E43" s="2">
        <v>0</v>
      </c>
      <c r="F43" s="2"/>
      <c r="G43" s="2"/>
      <c r="H43" s="17">
        <f t="shared" si="0"/>
        <v>0</v>
      </c>
    </row>
    <row r="44" spans="1:8" ht="13.5" x14ac:dyDescent="0.25">
      <c r="A44" s="12"/>
      <c r="B44" s="11">
        <v>42062</v>
      </c>
      <c r="C44" s="2">
        <v>7.88</v>
      </c>
      <c r="D44" s="2">
        <v>3.0312000000000001</v>
      </c>
      <c r="E44" s="2">
        <v>0</v>
      </c>
      <c r="F44" s="2"/>
      <c r="G44" s="2"/>
      <c r="H44" s="17">
        <f t="shared" si="0"/>
        <v>0</v>
      </c>
    </row>
    <row r="45" spans="1:8" ht="13.5" x14ac:dyDescent="0.25">
      <c r="A45" s="12"/>
      <c r="B45" s="11">
        <v>42065</v>
      </c>
      <c r="C45" s="2">
        <v>7.88</v>
      </c>
      <c r="D45" s="2">
        <v>3.0312000000000001</v>
      </c>
      <c r="E45" s="2">
        <v>0</v>
      </c>
      <c r="F45" s="2"/>
      <c r="G45" s="2"/>
      <c r="H45" s="17">
        <f t="shared" si="0"/>
        <v>0</v>
      </c>
    </row>
    <row r="46" spans="1:8" ht="13.5" x14ac:dyDescent="0.25">
      <c r="A46" s="12"/>
      <c r="B46" s="11">
        <v>42066</v>
      </c>
      <c r="C46" s="2">
        <v>7.86</v>
      </c>
      <c r="D46" s="2">
        <v>3.0234999999999999</v>
      </c>
      <c r="E46" s="2">
        <v>51</v>
      </c>
      <c r="F46" s="2"/>
      <c r="G46" s="2"/>
      <c r="H46" s="17">
        <f t="shared" si="0"/>
        <v>-2.5402480865664629E-3</v>
      </c>
    </row>
    <row r="47" spans="1:8" ht="13.5" x14ac:dyDescent="0.25">
      <c r="A47" s="12"/>
      <c r="B47" s="11">
        <v>42067</v>
      </c>
      <c r="C47" s="2">
        <v>7.94</v>
      </c>
      <c r="D47" s="2">
        <v>3.0543</v>
      </c>
      <c r="E47" s="2">
        <v>5</v>
      </c>
      <c r="F47" s="2"/>
      <c r="G47" s="2"/>
      <c r="H47" s="17">
        <f t="shared" si="0"/>
        <v>1.0186869522077117E-2</v>
      </c>
    </row>
    <row r="48" spans="1:8" ht="13.5" x14ac:dyDescent="0.25">
      <c r="A48" s="12"/>
      <c r="B48" s="11">
        <v>42068</v>
      </c>
      <c r="C48" s="2">
        <v>7.94</v>
      </c>
      <c r="D48" s="2">
        <v>3.0543</v>
      </c>
      <c r="E48" s="2">
        <v>0</v>
      </c>
      <c r="F48" s="2"/>
      <c r="G48" s="2"/>
      <c r="H48" s="17">
        <f t="shared" si="0"/>
        <v>0</v>
      </c>
    </row>
    <row r="49" spans="1:8" ht="13.5" x14ac:dyDescent="0.25">
      <c r="A49" s="12"/>
      <c r="B49" s="11">
        <v>42069</v>
      </c>
      <c r="C49" s="2">
        <v>7.94</v>
      </c>
      <c r="D49" s="2">
        <v>3.0543</v>
      </c>
      <c r="E49" s="2">
        <v>0</v>
      </c>
      <c r="F49" s="2"/>
      <c r="G49" s="2"/>
      <c r="H49" s="17">
        <f t="shared" si="0"/>
        <v>0</v>
      </c>
    </row>
    <row r="50" spans="1:8" ht="13.5" x14ac:dyDescent="0.25">
      <c r="A50" s="12"/>
      <c r="B50" s="11">
        <v>42072</v>
      </c>
      <c r="C50" s="2">
        <v>7.94</v>
      </c>
      <c r="D50" s="2">
        <v>3.0543</v>
      </c>
      <c r="E50" s="2">
        <v>0</v>
      </c>
      <c r="F50" s="2"/>
      <c r="G50" s="2"/>
      <c r="H50" s="17">
        <f t="shared" si="0"/>
        <v>0</v>
      </c>
    </row>
    <row r="51" spans="1:8" ht="13.5" x14ac:dyDescent="0.25">
      <c r="A51" s="12"/>
      <c r="B51" s="11">
        <v>42073</v>
      </c>
      <c r="C51" s="2">
        <v>7.94</v>
      </c>
      <c r="D51" s="2">
        <v>3.0543</v>
      </c>
      <c r="E51" s="2">
        <v>0</v>
      </c>
      <c r="F51" s="2"/>
      <c r="G51" s="2"/>
      <c r="H51" s="17">
        <f t="shared" si="0"/>
        <v>0</v>
      </c>
    </row>
    <row r="52" spans="1:8" ht="13.5" x14ac:dyDescent="0.25">
      <c r="A52" s="12"/>
      <c r="B52" s="11">
        <v>42074</v>
      </c>
      <c r="C52" s="2">
        <v>7.8</v>
      </c>
      <c r="D52" s="2">
        <v>3.0004</v>
      </c>
      <c r="E52" s="2">
        <v>100</v>
      </c>
      <c r="F52" s="2"/>
      <c r="G52" s="2"/>
      <c r="H52" s="17">
        <f t="shared" si="0"/>
        <v>-1.7647251416036427E-2</v>
      </c>
    </row>
    <row r="53" spans="1:8" ht="13.5" x14ac:dyDescent="0.25">
      <c r="A53" s="12"/>
      <c r="B53" s="11">
        <v>42075</v>
      </c>
      <c r="C53" s="2">
        <v>7.79</v>
      </c>
      <c r="D53" s="2">
        <v>2.9965999999999999</v>
      </c>
      <c r="E53" s="2">
        <v>139</v>
      </c>
      <c r="F53" s="2"/>
      <c r="G53" s="2"/>
      <c r="H53" s="17">
        <f t="shared" si="0"/>
        <v>-1.2664978002933029E-3</v>
      </c>
    </row>
    <row r="54" spans="1:8" ht="13.5" x14ac:dyDescent="0.25">
      <c r="A54" s="12"/>
      <c r="B54" s="11">
        <v>42076</v>
      </c>
      <c r="C54" s="2">
        <v>7.87</v>
      </c>
      <c r="D54" s="2">
        <v>3.0274000000000001</v>
      </c>
      <c r="E54" s="2">
        <v>109</v>
      </c>
      <c r="F54" s="2"/>
      <c r="G54" s="2"/>
      <c r="H54" s="17">
        <f t="shared" si="0"/>
        <v>1.027831542414742E-2</v>
      </c>
    </row>
    <row r="55" spans="1:8" ht="13.5" x14ac:dyDescent="0.25">
      <c r="A55" s="12"/>
      <c r="B55" s="11">
        <v>42079</v>
      </c>
      <c r="C55" s="2">
        <v>7.87</v>
      </c>
      <c r="D55" s="2">
        <v>3.0274000000000001</v>
      </c>
      <c r="E55" s="2">
        <v>0</v>
      </c>
      <c r="F55" s="2"/>
      <c r="G55" s="2"/>
      <c r="H55" s="17">
        <f t="shared" si="0"/>
        <v>0</v>
      </c>
    </row>
    <row r="56" spans="1:8" ht="13.5" x14ac:dyDescent="0.25">
      <c r="A56" s="12"/>
      <c r="B56" s="11">
        <v>42080</v>
      </c>
      <c r="C56" s="2">
        <v>7.87</v>
      </c>
      <c r="D56" s="2">
        <v>3.0274000000000001</v>
      </c>
      <c r="E56" s="2">
        <v>0</v>
      </c>
      <c r="F56" s="2"/>
      <c r="G56" s="2"/>
      <c r="H56" s="17">
        <f t="shared" si="0"/>
        <v>0</v>
      </c>
    </row>
    <row r="57" spans="1:8" ht="13.5" x14ac:dyDescent="0.25">
      <c r="A57" s="12"/>
      <c r="B57" s="11">
        <v>42081</v>
      </c>
      <c r="C57" s="2">
        <v>7.87</v>
      </c>
      <c r="D57" s="2">
        <v>3.0274000000000001</v>
      </c>
      <c r="E57" s="2">
        <v>0</v>
      </c>
      <c r="F57" s="2"/>
      <c r="G57" s="2"/>
      <c r="H57" s="17">
        <f t="shared" si="0"/>
        <v>0</v>
      </c>
    </row>
    <row r="58" spans="1:8" ht="13.5" x14ac:dyDescent="0.25">
      <c r="A58" s="12"/>
      <c r="B58" s="11">
        <v>42082</v>
      </c>
      <c r="C58" s="2">
        <v>7.87</v>
      </c>
      <c r="D58" s="2">
        <v>3.0274000000000001</v>
      </c>
      <c r="E58" s="2">
        <v>0</v>
      </c>
      <c r="F58" s="2"/>
      <c r="G58" s="2"/>
      <c r="H58" s="17">
        <f t="shared" si="0"/>
        <v>0</v>
      </c>
    </row>
    <row r="59" spans="1:8" ht="13.5" x14ac:dyDescent="0.25">
      <c r="A59" s="12"/>
      <c r="B59" s="11">
        <v>42086</v>
      </c>
      <c r="C59" s="2">
        <v>7.87</v>
      </c>
      <c r="D59" s="2">
        <v>3.0274000000000001</v>
      </c>
      <c r="E59" s="2">
        <v>0</v>
      </c>
      <c r="F59" s="2"/>
      <c r="G59" s="2"/>
      <c r="H59" s="17">
        <f t="shared" si="0"/>
        <v>0</v>
      </c>
    </row>
    <row r="60" spans="1:8" ht="13.5" x14ac:dyDescent="0.25">
      <c r="A60" s="12"/>
      <c r="B60" s="11">
        <v>42087</v>
      </c>
      <c r="C60" s="2">
        <v>7.82</v>
      </c>
      <c r="D60" s="2">
        <v>3.0081000000000002</v>
      </c>
      <c r="E60" s="2">
        <v>505</v>
      </c>
      <c r="F60" s="2"/>
      <c r="G60" s="2"/>
      <c r="H60" s="17">
        <f t="shared" si="0"/>
        <v>-6.375107352843982E-3</v>
      </c>
    </row>
    <row r="61" spans="1:8" ht="13.5" x14ac:dyDescent="0.25">
      <c r="A61" s="12"/>
      <c r="B61" s="11">
        <v>42088</v>
      </c>
      <c r="C61" s="2">
        <v>7.82</v>
      </c>
      <c r="D61" s="2">
        <v>3.0081000000000002</v>
      </c>
      <c r="E61" s="2">
        <v>0</v>
      </c>
      <c r="F61" s="2"/>
      <c r="G61" s="2"/>
      <c r="H61" s="17">
        <f t="shared" si="0"/>
        <v>0</v>
      </c>
    </row>
    <row r="62" spans="1:8" ht="13.5" x14ac:dyDescent="0.25">
      <c r="A62" s="12"/>
      <c r="B62" s="11">
        <v>42089</v>
      </c>
      <c r="C62" s="2">
        <v>7.82</v>
      </c>
      <c r="D62" s="2">
        <v>3.0081000000000002</v>
      </c>
      <c r="E62" s="2">
        <v>0</v>
      </c>
      <c r="F62" s="2"/>
      <c r="G62" s="2"/>
      <c r="H62" s="17">
        <f t="shared" si="0"/>
        <v>0</v>
      </c>
    </row>
    <row r="63" spans="1:8" ht="13.5" x14ac:dyDescent="0.25">
      <c r="A63" s="12"/>
      <c r="B63" s="11">
        <v>42090</v>
      </c>
      <c r="C63" s="2">
        <v>7.82</v>
      </c>
      <c r="D63" s="2">
        <v>3.0081000000000002</v>
      </c>
      <c r="E63" s="2">
        <v>0</v>
      </c>
      <c r="F63" s="2"/>
      <c r="G63" s="2"/>
      <c r="H63" s="17">
        <f t="shared" si="0"/>
        <v>0</v>
      </c>
    </row>
    <row r="64" spans="1:8" ht="13.5" x14ac:dyDescent="0.25">
      <c r="A64" s="12"/>
      <c r="B64" s="11">
        <v>42093</v>
      </c>
      <c r="C64" s="2">
        <v>7.82</v>
      </c>
      <c r="D64" s="2">
        <v>3.0081000000000002</v>
      </c>
      <c r="E64" s="2">
        <v>0</v>
      </c>
      <c r="F64" s="2"/>
      <c r="G64" s="2"/>
      <c r="H64" s="17">
        <f t="shared" si="0"/>
        <v>0</v>
      </c>
    </row>
    <row r="65" spans="1:8" ht="13.5" x14ac:dyDescent="0.25">
      <c r="A65" s="12"/>
      <c r="B65" s="11">
        <v>42094</v>
      </c>
      <c r="C65" s="2">
        <v>7.82</v>
      </c>
      <c r="D65" s="2">
        <v>3.0081000000000002</v>
      </c>
      <c r="E65" s="2">
        <v>0</v>
      </c>
      <c r="F65" s="2"/>
      <c r="G65" s="2"/>
      <c r="H65" s="17">
        <f t="shared" si="0"/>
        <v>0</v>
      </c>
    </row>
    <row r="66" spans="1:8" ht="13.5" x14ac:dyDescent="0.25">
      <c r="A66" s="12"/>
      <c r="B66" s="11">
        <v>42095</v>
      </c>
      <c r="C66" s="2">
        <v>7.82</v>
      </c>
      <c r="D66" s="2">
        <v>3.0081000000000002</v>
      </c>
      <c r="E66" s="2">
        <v>772</v>
      </c>
      <c r="F66" s="2"/>
      <c r="G66" s="2"/>
      <c r="H66" s="17">
        <f t="shared" si="0"/>
        <v>0</v>
      </c>
    </row>
    <row r="67" spans="1:8" ht="13.5" x14ac:dyDescent="0.25">
      <c r="A67" s="12"/>
      <c r="B67" s="11">
        <v>42096</v>
      </c>
      <c r="C67" s="2">
        <v>7.75</v>
      </c>
      <c r="D67" s="2">
        <v>2.9811999999999999</v>
      </c>
      <c r="E67" s="2">
        <v>4635</v>
      </c>
      <c r="F67" s="2"/>
      <c r="G67" s="2"/>
      <c r="H67" s="17">
        <f t="shared" si="0"/>
        <v>-8.9425218576511308E-3</v>
      </c>
    </row>
    <row r="68" spans="1:8" ht="13.5" x14ac:dyDescent="0.25">
      <c r="A68" s="12"/>
      <c r="B68" s="11">
        <v>42097</v>
      </c>
      <c r="C68" s="2">
        <v>7.75</v>
      </c>
      <c r="D68" s="2">
        <v>2.9811999999999999</v>
      </c>
      <c r="E68" s="2">
        <v>0</v>
      </c>
      <c r="F68" s="2"/>
      <c r="G68" s="2"/>
      <c r="H68" s="17">
        <f t="shared" si="0"/>
        <v>0</v>
      </c>
    </row>
    <row r="69" spans="1:8" ht="13.5" x14ac:dyDescent="0.25">
      <c r="A69" s="12"/>
      <c r="B69" s="11">
        <v>42100</v>
      </c>
      <c r="C69" s="2">
        <v>7.75</v>
      </c>
      <c r="D69" s="2">
        <v>2.9811999999999999</v>
      </c>
      <c r="E69" s="2">
        <v>0</v>
      </c>
      <c r="F69" s="2"/>
      <c r="G69" s="2"/>
      <c r="H69" s="17">
        <f t="shared" si="0"/>
        <v>0</v>
      </c>
    </row>
    <row r="70" spans="1:8" ht="13.5" x14ac:dyDescent="0.25">
      <c r="A70" s="12"/>
      <c r="B70" s="11">
        <v>42101</v>
      </c>
      <c r="C70" s="2">
        <v>7.52</v>
      </c>
      <c r="D70" s="2">
        <v>2.8927</v>
      </c>
      <c r="E70" s="2">
        <v>65</v>
      </c>
      <c r="F70" s="2"/>
      <c r="G70" s="2"/>
      <c r="H70" s="17">
        <f t="shared" si="0"/>
        <v>-2.9686032470146183E-2</v>
      </c>
    </row>
    <row r="71" spans="1:8" ht="13.5" x14ac:dyDescent="0.25">
      <c r="A71" s="12"/>
      <c r="B71" s="11">
        <v>42102</v>
      </c>
      <c r="C71" s="2">
        <v>7.7</v>
      </c>
      <c r="D71" s="2">
        <v>2.9620000000000002</v>
      </c>
      <c r="E71" s="2">
        <v>71</v>
      </c>
      <c r="F71" s="2"/>
      <c r="G71" s="2"/>
      <c r="H71" s="17">
        <f t="shared" ref="H71:H134" si="1">(D71-D70)/D70</f>
        <v>2.3956856915684357E-2</v>
      </c>
    </row>
    <row r="72" spans="1:8" ht="13.5" x14ac:dyDescent="0.25">
      <c r="A72" s="12"/>
      <c r="B72" s="11">
        <v>42104</v>
      </c>
      <c r="C72" s="2">
        <v>7.7</v>
      </c>
      <c r="D72" s="2">
        <v>2.9620000000000002</v>
      </c>
      <c r="E72" s="2">
        <v>0</v>
      </c>
      <c r="F72" s="2"/>
      <c r="G72" s="2"/>
      <c r="H72" s="17">
        <f t="shared" si="1"/>
        <v>0</v>
      </c>
    </row>
    <row r="73" spans="1:8" ht="13.5" x14ac:dyDescent="0.25">
      <c r="A73" s="12"/>
      <c r="B73" s="11">
        <v>42107</v>
      </c>
      <c r="C73" s="2">
        <v>7.74</v>
      </c>
      <c r="D73" s="2">
        <v>2.9773000000000001</v>
      </c>
      <c r="E73" s="2">
        <v>599</v>
      </c>
      <c r="F73" s="2"/>
      <c r="G73" s="2"/>
      <c r="H73" s="17">
        <f t="shared" si="1"/>
        <v>5.165428764348369E-3</v>
      </c>
    </row>
    <row r="74" spans="1:8" ht="13.5" x14ac:dyDescent="0.25">
      <c r="A74" s="12"/>
      <c r="B74" s="11">
        <v>42108</v>
      </c>
      <c r="C74" s="2">
        <v>7.74</v>
      </c>
      <c r="D74" s="2">
        <v>2.9773000000000001</v>
      </c>
      <c r="E74" s="2">
        <v>0</v>
      </c>
      <c r="F74" s="2"/>
      <c r="G74" s="2"/>
      <c r="H74" s="17">
        <f t="shared" si="1"/>
        <v>0</v>
      </c>
    </row>
    <row r="75" spans="1:8" ht="13.5" x14ac:dyDescent="0.25">
      <c r="A75" s="12"/>
      <c r="B75" s="11">
        <v>42109</v>
      </c>
      <c r="C75" s="2">
        <v>7.65</v>
      </c>
      <c r="D75" s="2">
        <v>2.9426999999999999</v>
      </c>
      <c r="E75" s="2">
        <v>89</v>
      </c>
      <c r="F75" s="2"/>
      <c r="G75" s="2"/>
      <c r="H75" s="17">
        <f t="shared" si="1"/>
        <v>-1.1621267591441973E-2</v>
      </c>
    </row>
    <row r="76" spans="1:8" ht="13.5" x14ac:dyDescent="0.25">
      <c r="A76" s="12"/>
      <c r="B76" s="11">
        <v>42110</v>
      </c>
      <c r="C76" s="2">
        <v>7.6</v>
      </c>
      <c r="D76" s="2">
        <v>2.9235000000000002</v>
      </c>
      <c r="E76" s="2">
        <v>510</v>
      </c>
      <c r="F76" s="2"/>
      <c r="G76" s="2"/>
      <c r="H76" s="17">
        <f t="shared" si="1"/>
        <v>-6.5246202467120883E-3</v>
      </c>
    </row>
    <row r="77" spans="1:8" ht="13.5" x14ac:dyDescent="0.25">
      <c r="A77" s="12"/>
      <c r="B77" s="11">
        <v>42111</v>
      </c>
      <c r="C77" s="2">
        <v>7.6</v>
      </c>
      <c r="D77" s="2">
        <v>2.9235000000000002</v>
      </c>
      <c r="E77" s="2">
        <v>118</v>
      </c>
      <c r="F77" s="2"/>
      <c r="G77" s="2"/>
      <c r="H77" s="17">
        <f t="shared" si="1"/>
        <v>0</v>
      </c>
    </row>
    <row r="78" spans="1:8" ht="13.5" x14ac:dyDescent="0.25">
      <c r="A78" s="12"/>
      <c r="B78" s="11">
        <v>42114</v>
      </c>
      <c r="C78" s="2">
        <v>7.65</v>
      </c>
      <c r="D78" s="2">
        <v>2.9426999999999999</v>
      </c>
      <c r="E78" s="2">
        <v>494</v>
      </c>
      <c r="F78" s="2"/>
      <c r="G78" s="2"/>
      <c r="H78" s="17">
        <f t="shared" si="1"/>
        <v>6.5674704976910071E-3</v>
      </c>
    </row>
    <row r="79" spans="1:8" ht="13.5" x14ac:dyDescent="0.25">
      <c r="A79" s="12"/>
      <c r="B79" s="11">
        <v>42115</v>
      </c>
      <c r="C79" s="2">
        <v>7.6</v>
      </c>
      <c r="D79" s="2">
        <v>2.9235000000000002</v>
      </c>
      <c r="E79" s="2">
        <v>2768</v>
      </c>
      <c r="F79" s="2"/>
      <c r="G79" s="2"/>
      <c r="H79" s="17">
        <f t="shared" si="1"/>
        <v>-6.5246202467120883E-3</v>
      </c>
    </row>
    <row r="80" spans="1:8" ht="13.5" x14ac:dyDescent="0.25">
      <c r="A80" s="12"/>
      <c r="B80" s="11">
        <v>42116</v>
      </c>
      <c r="C80" s="2">
        <v>7.6</v>
      </c>
      <c r="D80" s="2">
        <v>2.9235000000000002</v>
      </c>
      <c r="E80" s="2">
        <v>4277</v>
      </c>
      <c r="F80" s="2"/>
      <c r="G80" s="2"/>
      <c r="H80" s="17">
        <f t="shared" si="1"/>
        <v>0</v>
      </c>
    </row>
    <row r="81" spans="1:8" ht="13.5" x14ac:dyDescent="0.25">
      <c r="A81" s="12"/>
      <c r="B81" s="11">
        <v>42117</v>
      </c>
      <c r="C81" s="2">
        <v>7.6</v>
      </c>
      <c r="D81" s="2">
        <v>2.9235000000000002</v>
      </c>
      <c r="E81" s="2">
        <v>0</v>
      </c>
      <c r="F81" s="2"/>
      <c r="G81" s="2"/>
      <c r="H81" s="17">
        <f t="shared" si="1"/>
        <v>0</v>
      </c>
    </row>
    <row r="82" spans="1:8" ht="13.5" x14ac:dyDescent="0.25">
      <c r="A82" s="12"/>
      <c r="B82" s="11">
        <v>42118</v>
      </c>
      <c r="C82" s="2">
        <v>7.59</v>
      </c>
      <c r="D82" s="2">
        <v>2.9196</v>
      </c>
      <c r="E82" s="2">
        <v>805</v>
      </c>
      <c r="F82" s="2"/>
      <c r="G82" s="2"/>
      <c r="H82" s="17">
        <f t="shared" si="1"/>
        <v>-1.3340174448435904E-3</v>
      </c>
    </row>
    <row r="83" spans="1:8" ht="13.5" x14ac:dyDescent="0.25">
      <c r="A83" s="12"/>
      <c r="B83" s="11">
        <v>42121</v>
      </c>
      <c r="C83" s="2">
        <v>7.59</v>
      </c>
      <c r="D83" s="2">
        <v>2.9196</v>
      </c>
      <c r="E83" s="2">
        <v>0</v>
      </c>
      <c r="F83" s="2"/>
      <c r="G83" s="2"/>
      <c r="H83" s="17">
        <f t="shared" si="1"/>
        <v>0</v>
      </c>
    </row>
    <row r="84" spans="1:8" ht="13.5" x14ac:dyDescent="0.25">
      <c r="A84" s="12"/>
      <c r="B84" s="11">
        <v>42122</v>
      </c>
      <c r="C84" s="2">
        <v>7.6</v>
      </c>
      <c r="D84" s="2">
        <v>2.9235000000000002</v>
      </c>
      <c r="E84" s="2">
        <v>1755</v>
      </c>
      <c r="F84" s="2"/>
      <c r="G84" s="2"/>
      <c r="H84" s="17">
        <f t="shared" si="1"/>
        <v>1.3357994245787905E-3</v>
      </c>
    </row>
    <row r="85" spans="1:8" ht="13.5" x14ac:dyDescent="0.25">
      <c r="A85" s="12"/>
      <c r="B85" s="11">
        <v>42123</v>
      </c>
      <c r="C85" s="2">
        <v>7.6</v>
      </c>
      <c r="D85" s="2">
        <v>2.9235000000000002</v>
      </c>
      <c r="E85" s="2">
        <v>1020</v>
      </c>
      <c r="F85" s="2"/>
      <c r="G85" s="2"/>
      <c r="H85" s="17">
        <f t="shared" si="1"/>
        <v>0</v>
      </c>
    </row>
    <row r="86" spans="1:8" ht="13.5" x14ac:dyDescent="0.25">
      <c r="A86" s="12"/>
      <c r="B86" s="11">
        <v>42124</v>
      </c>
      <c r="C86" s="2">
        <v>7.6</v>
      </c>
      <c r="D86" s="2">
        <v>2.9235000000000002</v>
      </c>
      <c r="E86" s="2">
        <v>0</v>
      </c>
      <c r="F86" s="2"/>
      <c r="G86" s="2"/>
      <c r="H86" s="17">
        <f t="shared" si="1"/>
        <v>0</v>
      </c>
    </row>
    <row r="87" spans="1:8" ht="13.5" x14ac:dyDescent="0.25">
      <c r="A87" s="12"/>
      <c r="B87" s="11">
        <v>42128</v>
      </c>
      <c r="C87" s="2">
        <v>7.4</v>
      </c>
      <c r="D87" s="2">
        <v>2.8466</v>
      </c>
      <c r="E87" s="2">
        <v>260</v>
      </c>
      <c r="F87" s="2"/>
      <c r="G87" s="2"/>
      <c r="H87" s="17">
        <f t="shared" si="1"/>
        <v>-2.6304087566273365E-2</v>
      </c>
    </row>
    <row r="88" spans="1:8" ht="13.5" x14ac:dyDescent="0.25">
      <c r="A88" s="12"/>
      <c r="B88" s="11">
        <v>42129</v>
      </c>
      <c r="C88" s="2">
        <v>7.4</v>
      </c>
      <c r="D88" s="2">
        <v>2.8466</v>
      </c>
      <c r="E88" s="2">
        <v>2767</v>
      </c>
      <c r="F88" s="2"/>
      <c r="G88" s="2"/>
      <c r="H88" s="17">
        <f t="shared" si="1"/>
        <v>0</v>
      </c>
    </row>
    <row r="89" spans="1:8" ht="13.5" x14ac:dyDescent="0.25">
      <c r="A89" s="12"/>
      <c r="B89" s="11">
        <v>42130</v>
      </c>
      <c r="C89" s="2">
        <v>7.4</v>
      </c>
      <c r="D89" s="2">
        <v>2.8466</v>
      </c>
      <c r="E89" s="2">
        <v>420</v>
      </c>
      <c r="F89" s="2"/>
      <c r="G89" s="2"/>
      <c r="H89" s="17">
        <f t="shared" si="1"/>
        <v>0</v>
      </c>
    </row>
    <row r="90" spans="1:8" ht="13.5" x14ac:dyDescent="0.25">
      <c r="A90" s="12"/>
      <c r="B90" s="11">
        <v>42131</v>
      </c>
      <c r="C90" s="2">
        <v>7.18</v>
      </c>
      <c r="D90" s="2">
        <v>2.7618999999999998</v>
      </c>
      <c r="E90" s="2">
        <v>13480</v>
      </c>
      <c r="F90" s="2"/>
      <c r="G90" s="2"/>
      <c r="H90" s="17">
        <f t="shared" si="1"/>
        <v>-2.9754795194266923E-2</v>
      </c>
    </row>
    <row r="91" spans="1:8" ht="13.5" x14ac:dyDescent="0.25">
      <c r="A91" s="12"/>
      <c r="B91" s="11">
        <v>42132</v>
      </c>
      <c r="C91" s="2">
        <v>7.38</v>
      </c>
      <c r="D91" s="2">
        <v>2.8389000000000002</v>
      </c>
      <c r="E91" s="2">
        <v>301</v>
      </c>
      <c r="F91" s="2"/>
      <c r="G91" s="2"/>
      <c r="H91" s="17">
        <f t="shared" si="1"/>
        <v>2.7879358412687065E-2</v>
      </c>
    </row>
    <row r="92" spans="1:8" ht="13.5" x14ac:dyDescent="0.25">
      <c r="A92" s="12"/>
      <c r="B92" s="11">
        <v>42135</v>
      </c>
      <c r="C92" s="2">
        <v>7.4</v>
      </c>
      <c r="D92" s="2">
        <v>2.8466</v>
      </c>
      <c r="E92" s="2">
        <v>2370</v>
      </c>
      <c r="F92" s="2"/>
      <c r="G92" s="2"/>
      <c r="H92" s="17">
        <f t="shared" si="1"/>
        <v>2.7123181513966036E-3</v>
      </c>
    </row>
    <row r="93" spans="1:8" ht="13.5" x14ac:dyDescent="0.25">
      <c r="A93" s="12"/>
      <c r="B93" s="11">
        <v>42136</v>
      </c>
      <c r="C93" s="2">
        <v>7.4</v>
      </c>
      <c r="D93" s="2">
        <v>2.8466</v>
      </c>
      <c r="E93" s="2">
        <v>6524</v>
      </c>
      <c r="F93" s="2"/>
      <c r="G93" s="2"/>
      <c r="H93" s="17">
        <f t="shared" si="1"/>
        <v>0</v>
      </c>
    </row>
    <row r="94" spans="1:8" ht="13.5" x14ac:dyDescent="0.25">
      <c r="A94" s="12"/>
      <c r="B94" s="11">
        <v>42137</v>
      </c>
      <c r="C94" s="2">
        <v>7.4</v>
      </c>
      <c r="D94" s="2">
        <v>2.8466</v>
      </c>
      <c r="E94" s="2">
        <v>0</v>
      </c>
      <c r="F94" s="2"/>
      <c r="G94" s="2"/>
      <c r="H94" s="17">
        <f t="shared" si="1"/>
        <v>0</v>
      </c>
    </row>
    <row r="95" spans="1:8" ht="13.5" x14ac:dyDescent="0.25">
      <c r="A95" s="12"/>
      <c r="B95" s="11">
        <v>42138</v>
      </c>
      <c r="C95" s="2">
        <v>7.4</v>
      </c>
      <c r="D95" s="2">
        <v>2.8466</v>
      </c>
      <c r="E95" s="2">
        <v>3202</v>
      </c>
      <c r="F95" s="2"/>
      <c r="G95" s="2"/>
      <c r="H95" s="17">
        <f t="shared" si="1"/>
        <v>0</v>
      </c>
    </row>
    <row r="96" spans="1:8" ht="13.5" x14ac:dyDescent="0.25">
      <c r="A96" s="12"/>
      <c r="B96" s="11">
        <v>42139</v>
      </c>
      <c r="C96" s="2">
        <v>7.6</v>
      </c>
      <c r="D96" s="2">
        <v>2.9235000000000002</v>
      </c>
      <c r="E96" s="2">
        <v>304413</v>
      </c>
      <c r="F96" s="2"/>
      <c r="G96" s="2"/>
      <c r="H96" s="17">
        <f t="shared" si="1"/>
        <v>2.7014684184641393E-2</v>
      </c>
    </row>
    <row r="97" spans="1:8" ht="13.5" x14ac:dyDescent="0.25">
      <c r="A97" s="12"/>
      <c r="B97" s="11">
        <v>42142</v>
      </c>
      <c r="C97" s="2">
        <v>7.6</v>
      </c>
      <c r="D97" s="2">
        <v>2.9235000000000002</v>
      </c>
      <c r="E97" s="2">
        <v>7826</v>
      </c>
      <c r="F97" s="2"/>
      <c r="G97" s="2"/>
      <c r="H97" s="17">
        <f t="shared" si="1"/>
        <v>0</v>
      </c>
    </row>
    <row r="98" spans="1:8" ht="13.5" x14ac:dyDescent="0.25">
      <c r="A98" s="12"/>
      <c r="B98" s="11">
        <v>42143</v>
      </c>
      <c r="C98" s="2">
        <v>7.6</v>
      </c>
      <c r="D98" s="2">
        <v>2.9235000000000002</v>
      </c>
      <c r="E98" s="2">
        <v>15989</v>
      </c>
      <c r="F98" s="2"/>
      <c r="G98" s="2"/>
      <c r="H98" s="17">
        <f t="shared" si="1"/>
        <v>0</v>
      </c>
    </row>
    <row r="99" spans="1:8" ht="13.5" x14ac:dyDescent="0.25">
      <c r="A99" s="12"/>
      <c r="B99" s="11">
        <v>42144</v>
      </c>
      <c r="C99" s="2">
        <v>7.6</v>
      </c>
      <c r="D99" s="2">
        <v>2.9235000000000002</v>
      </c>
      <c r="E99" s="2">
        <v>0</v>
      </c>
      <c r="F99" s="2"/>
      <c r="G99" s="2"/>
      <c r="H99" s="17">
        <f t="shared" si="1"/>
        <v>0</v>
      </c>
    </row>
    <row r="100" spans="1:8" ht="13.5" x14ac:dyDescent="0.25">
      <c r="A100" s="12"/>
      <c r="B100" s="11">
        <v>42145</v>
      </c>
      <c r="C100" s="2">
        <v>7.6</v>
      </c>
      <c r="D100" s="2">
        <v>2.9235000000000002</v>
      </c>
      <c r="E100" s="2">
        <v>5130</v>
      </c>
      <c r="F100" s="2"/>
      <c r="G100" s="2"/>
      <c r="H100" s="17">
        <f t="shared" si="1"/>
        <v>0</v>
      </c>
    </row>
    <row r="101" spans="1:8" ht="13.5" x14ac:dyDescent="0.25">
      <c r="A101" s="12"/>
      <c r="B101" s="11">
        <v>42146</v>
      </c>
      <c r="C101" s="2">
        <v>7.6</v>
      </c>
      <c r="D101" s="2">
        <v>2.9235000000000002</v>
      </c>
      <c r="E101" s="2">
        <v>0</v>
      </c>
      <c r="F101" s="2"/>
      <c r="G101" s="2"/>
      <c r="H101" s="17">
        <f t="shared" si="1"/>
        <v>0</v>
      </c>
    </row>
    <row r="102" spans="1:8" ht="13.5" x14ac:dyDescent="0.25">
      <c r="A102" s="12"/>
      <c r="B102" s="11">
        <v>42149</v>
      </c>
      <c r="C102" s="2">
        <v>7.7</v>
      </c>
      <c r="D102" s="2">
        <v>2.9620000000000002</v>
      </c>
      <c r="E102" s="2">
        <v>3490</v>
      </c>
      <c r="F102" s="2"/>
      <c r="G102" s="2"/>
      <c r="H102" s="17">
        <f t="shared" si="1"/>
        <v>1.3169146570891048E-2</v>
      </c>
    </row>
    <row r="103" spans="1:8" ht="13.5" x14ac:dyDescent="0.25">
      <c r="A103" s="12"/>
      <c r="B103" s="11">
        <v>42150</v>
      </c>
      <c r="C103" s="2">
        <v>7.8</v>
      </c>
      <c r="D103" s="2">
        <v>3.0004</v>
      </c>
      <c r="E103" s="2">
        <v>10</v>
      </c>
      <c r="F103" s="2"/>
      <c r="G103" s="2"/>
      <c r="H103" s="17">
        <f t="shared" si="1"/>
        <v>1.2964213369344958E-2</v>
      </c>
    </row>
    <row r="104" spans="1:8" ht="13.5" x14ac:dyDescent="0.25">
      <c r="A104" s="12"/>
      <c r="B104" s="11">
        <v>42151</v>
      </c>
      <c r="C104" s="2">
        <v>7.75</v>
      </c>
      <c r="D104" s="2">
        <v>2.9811999999999999</v>
      </c>
      <c r="E104" s="2">
        <v>3000</v>
      </c>
      <c r="F104" s="2"/>
      <c r="G104" s="2"/>
      <c r="H104" s="17">
        <f t="shared" si="1"/>
        <v>-6.3991467804293111E-3</v>
      </c>
    </row>
    <row r="105" spans="1:8" ht="13.5" x14ac:dyDescent="0.25">
      <c r="A105" s="12"/>
      <c r="B105" s="11">
        <v>42152</v>
      </c>
      <c r="C105" s="2">
        <v>7.8</v>
      </c>
      <c r="D105" s="2">
        <v>3.0004</v>
      </c>
      <c r="E105" s="2">
        <v>9528</v>
      </c>
      <c r="F105" s="2"/>
      <c r="G105" s="2"/>
      <c r="H105" s="17">
        <f t="shared" si="1"/>
        <v>6.440359586743629E-3</v>
      </c>
    </row>
    <row r="106" spans="1:8" ht="13.5" x14ac:dyDescent="0.25">
      <c r="A106" s="12"/>
      <c r="B106" s="11">
        <v>42153</v>
      </c>
      <c r="C106" s="2">
        <v>7.8</v>
      </c>
      <c r="D106" s="2">
        <v>3.0004</v>
      </c>
      <c r="E106" s="2">
        <v>1300</v>
      </c>
      <c r="F106" s="2"/>
      <c r="G106" s="2"/>
      <c r="H106" s="17">
        <f t="shared" si="1"/>
        <v>0</v>
      </c>
    </row>
    <row r="107" spans="1:8" ht="13.5" x14ac:dyDescent="0.25">
      <c r="A107" s="12"/>
      <c r="B107" s="11">
        <v>42156</v>
      </c>
      <c r="C107" s="2">
        <v>7.75</v>
      </c>
      <c r="D107" s="2">
        <v>2.9811999999999999</v>
      </c>
      <c r="E107" s="2">
        <v>378</v>
      </c>
      <c r="F107" s="2"/>
      <c r="G107" s="2"/>
      <c r="H107" s="17">
        <f t="shared" si="1"/>
        <v>-6.3991467804293111E-3</v>
      </c>
    </row>
    <row r="108" spans="1:8" ht="13.5" x14ac:dyDescent="0.25">
      <c r="A108" s="12"/>
      <c r="B108" s="11">
        <v>42157</v>
      </c>
      <c r="C108" s="2">
        <v>7.75</v>
      </c>
      <c r="D108" s="2">
        <v>2.9811999999999999</v>
      </c>
      <c r="E108" s="2">
        <v>7716</v>
      </c>
      <c r="F108" s="2"/>
      <c r="G108" s="2"/>
      <c r="H108" s="17">
        <f t="shared" si="1"/>
        <v>0</v>
      </c>
    </row>
    <row r="109" spans="1:8" ht="13.5" x14ac:dyDescent="0.25">
      <c r="A109" s="12"/>
      <c r="B109" s="11">
        <v>42158</v>
      </c>
      <c r="C109" s="2">
        <v>7.79</v>
      </c>
      <c r="D109" s="2">
        <v>2.9965999999999999</v>
      </c>
      <c r="E109" s="2">
        <v>3143</v>
      </c>
      <c r="F109" s="2"/>
      <c r="G109" s="2"/>
      <c r="H109" s="17">
        <f t="shared" si="1"/>
        <v>5.1657050852006179E-3</v>
      </c>
    </row>
    <row r="110" spans="1:8" ht="13.5" x14ac:dyDescent="0.25">
      <c r="A110" s="12"/>
      <c r="B110" s="11">
        <v>42159</v>
      </c>
      <c r="C110" s="2">
        <v>7.79</v>
      </c>
      <c r="D110" s="2">
        <v>2.9965999999999999</v>
      </c>
      <c r="E110" s="2">
        <v>2065</v>
      </c>
      <c r="F110" s="2"/>
      <c r="G110" s="2"/>
      <c r="H110" s="17">
        <f t="shared" si="1"/>
        <v>0</v>
      </c>
    </row>
    <row r="111" spans="1:8" ht="13.5" x14ac:dyDescent="0.25">
      <c r="A111" s="12"/>
      <c r="B111" s="11">
        <v>42160</v>
      </c>
      <c r="C111" s="2">
        <v>7.79</v>
      </c>
      <c r="D111" s="2">
        <v>2.9965999999999999</v>
      </c>
      <c r="E111" s="2">
        <v>0</v>
      </c>
      <c r="F111" s="2"/>
      <c r="G111" s="2"/>
      <c r="H111" s="17">
        <f t="shared" si="1"/>
        <v>0</v>
      </c>
    </row>
    <row r="112" spans="1:8" ht="13.5" x14ac:dyDescent="0.25">
      <c r="A112" s="12"/>
      <c r="B112" s="11">
        <v>42163</v>
      </c>
      <c r="C112" s="2">
        <v>7.79</v>
      </c>
      <c r="D112" s="2">
        <v>2.9965999999999999</v>
      </c>
      <c r="E112" s="2">
        <v>0</v>
      </c>
      <c r="F112" s="2"/>
      <c r="G112" s="2"/>
      <c r="H112" s="17">
        <f t="shared" si="1"/>
        <v>0</v>
      </c>
    </row>
    <row r="113" spans="1:8" ht="13.5" x14ac:dyDescent="0.25">
      <c r="A113" s="12"/>
      <c r="B113" s="11">
        <v>42164</v>
      </c>
      <c r="C113" s="2">
        <v>7.79</v>
      </c>
      <c r="D113" s="2">
        <v>2.9965999999999999</v>
      </c>
      <c r="E113" s="2">
        <v>170</v>
      </c>
      <c r="F113" s="2"/>
      <c r="G113" s="2"/>
      <c r="H113" s="17">
        <f t="shared" si="1"/>
        <v>0</v>
      </c>
    </row>
    <row r="114" spans="1:8" ht="13.5" x14ac:dyDescent="0.25">
      <c r="A114" s="12"/>
      <c r="B114" s="11">
        <v>42165</v>
      </c>
      <c r="C114" s="2">
        <v>7.79</v>
      </c>
      <c r="D114" s="2">
        <v>2.9965999999999999</v>
      </c>
      <c r="E114" s="2">
        <v>0</v>
      </c>
      <c r="F114" s="2"/>
      <c r="G114" s="2"/>
      <c r="H114" s="17">
        <f t="shared" si="1"/>
        <v>0</v>
      </c>
    </row>
    <row r="115" spans="1:8" ht="13.5" x14ac:dyDescent="0.25">
      <c r="A115" s="12"/>
      <c r="B115" s="11">
        <v>42166</v>
      </c>
      <c r="C115" s="2">
        <v>7.79</v>
      </c>
      <c r="D115" s="2">
        <v>2.9965999999999999</v>
      </c>
      <c r="E115" s="2">
        <v>0</v>
      </c>
      <c r="F115" s="2"/>
      <c r="G115" s="2"/>
      <c r="H115" s="17">
        <f t="shared" si="1"/>
        <v>0</v>
      </c>
    </row>
    <row r="116" spans="1:8" ht="13.5" x14ac:dyDescent="0.25">
      <c r="A116" s="12"/>
      <c r="B116" s="11">
        <v>42167</v>
      </c>
      <c r="C116" s="2">
        <v>7.8</v>
      </c>
      <c r="D116" s="2">
        <v>3.0004</v>
      </c>
      <c r="E116" s="2">
        <v>191470</v>
      </c>
      <c r="F116" s="2"/>
      <c r="G116" s="2"/>
      <c r="H116" s="17">
        <f t="shared" si="1"/>
        <v>1.2681038510311772E-3</v>
      </c>
    </row>
    <row r="117" spans="1:8" ht="13.5" x14ac:dyDescent="0.25">
      <c r="A117" s="12"/>
      <c r="B117" s="11">
        <v>42170</v>
      </c>
      <c r="C117" s="2">
        <v>7.82</v>
      </c>
      <c r="D117" s="2">
        <v>3.0081000000000002</v>
      </c>
      <c r="E117" s="2">
        <v>150</v>
      </c>
      <c r="F117" s="2"/>
      <c r="G117" s="2"/>
      <c r="H117" s="17">
        <f t="shared" si="1"/>
        <v>2.5663244900680782E-3</v>
      </c>
    </row>
    <row r="118" spans="1:8" ht="13.5" x14ac:dyDescent="0.25">
      <c r="A118" s="12"/>
      <c r="B118" s="11">
        <v>42171</v>
      </c>
      <c r="C118" s="2">
        <v>7.8</v>
      </c>
      <c r="D118" s="2">
        <v>3.0004</v>
      </c>
      <c r="E118" s="2">
        <v>2479</v>
      </c>
      <c r="F118" s="2"/>
      <c r="G118" s="2"/>
      <c r="H118" s="17">
        <f t="shared" si="1"/>
        <v>-2.5597553272830894E-3</v>
      </c>
    </row>
    <row r="119" spans="1:8" ht="13.5" x14ac:dyDescent="0.25">
      <c r="A119" s="12"/>
      <c r="B119" s="11">
        <v>42172</v>
      </c>
      <c r="C119" s="2">
        <v>7.8</v>
      </c>
      <c r="D119" s="2">
        <v>3.0004</v>
      </c>
      <c r="E119" s="2">
        <v>46603</v>
      </c>
      <c r="F119" s="2"/>
      <c r="G119" s="2"/>
      <c r="H119" s="17">
        <f t="shared" si="1"/>
        <v>0</v>
      </c>
    </row>
    <row r="120" spans="1:8" ht="13.5" x14ac:dyDescent="0.25">
      <c r="A120" s="12"/>
      <c r="B120" s="11">
        <v>42173</v>
      </c>
      <c r="C120" s="2">
        <v>7.8</v>
      </c>
      <c r="D120" s="2">
        <v>3.0004</v>
      </c>
      <c r="E120" s="2">
        <v>2712</v>
      </c>
      <c r="F120" s="2"/>
      <c r="G120" s="2"/>
      <c r="H120" s="17">
        <f t="shared" si="1"/>
        <v>0</v>
      </c>
    </row>
    <row r="121" spans="1:8" ht="13.5" x14ac:dyDescent="0.25">
      <c r="A121" s="12"/>
      <c r="B121" s="11">
        <v>42174</v>
      </c>
      <c r="C121" s="2">
        <v>7.8</v>
      </c>
      <c r="D121" s="2">
        <v>3.0004</v>
      </c>
      <c r="E121" s="2">
        <v>1000</v>
      </c>
      <c r="F121" s="2"/>
      <c r="G121" s="2"/>
      <c r="H121" s="17">
        <f t="shared" si="1"/>
        <v>0</v>
      </c>
    </row>
    <row r="122" spans="1:8" ht="13.5" x14ac:dyDescent="0.25">
      <c r="A122" s="12"/>
      <c r="B122" s="11">
        <v>42177</v>
      </c>
      <c r="C122" s="2">
        <v>7.8</v>
      </c>
      <c r="D122" s="2">
        <v>3.0004</v>
      </c>
      <c r="E122" s="2">
        <v>1581</v>
      </c>
      <c r="F122" s="2"/>
      <c r="G122" s="2"/>
      <c r="H122" s="17">
        <f t="shared" si="1"/>
        <v>0</v>
      </c>
    </row>
    <row r="123" spans="1:8" ht="13.5" x14ac:dyDescent="0.25">
      <c r="A123" s="12"/>
      <c r="B123" s="11">
        <v>42178</v>
      </c>
      <c r="C123" s="2">
        <v>7.8</v>
      </c>
      <c r="D123" s="2">
        <v>3.0004</v>
      </c>
      <c r="E123" s="2">
        <v>428</v>
      </c>
      <c r="F123" s="2"/>
      <c r="G123" s="2"/>
      <c r="H123" s="17">
        <f t="shared" si="1"/>
        <v>0</v>
      </c>
    </row>
    <row r="124" spans="1:8" ht="13.5" x14ac:dyDescent="0.25">
      <c r="A124" s="12"/>
      <c r="B124" s="11">
        <v>42179</v>
      </c>
      <c r="C124" s="2">
        <v>7.8</v>
      </c>
      <c r="D124" s="2">
        <v>3.0004</v>
      </c>
      <c r="E124" s="2">
        <v>2961</v>
      </c>
      <c r="F124" s="2"/>
      <c r="G124" s="2"/>
      <c r="H124" s="17">
        <f t="shared" si="1"/>
        <v>0</v>
      </c>
    </row>
    <row r="125" spans="1:8" ht="13.5" x14ac:dyDescent="0.25">
      <c r="A125" s="12"/>
      <c r="B125" s="11">
        <v>42180</v>
      </c>
      <c r="C125" s="2">
        <v>7.45</v>
      </c>
      <c r="D125" s="2">
        <v>3.0005000000000002</v>
      </c>
      <c r="E125" s="2">
        <v>1700</v>
      </c>
      <c r="F125" s="2"/>
      <c r="G125" s="2"/>
      <c r="H125" s="17">
        <f t="shared" si="1"/>
        <v>3.3328889481472814E-5</v>
      </c>
    </row>
    <row r="126" spans="1:8" ht="13.5" x14ac:dyDescent="0.25">
      <c r="A126" s="12"/>
      <c r="B126" s="11">
        <v>42181</v>
      </c>
      <c r="C126" s="2">
        <v>7.45</v>
      </c>
      <c r="D126" s="2">
        <v>3.0005000000000002</v>
      </c>
      <c r="E126" s="2">
        <v>0</v>
      </c>
      <c r="F126" s="2"/>
      <c r="G126" s="2"/>
      <c r="H126" s="17">
        <f t="shared" si="1"/>
        <v>0</v>
      </c>
    </row>
    <row r="127" spans="1:8" ht="13.5" x14ac:dyDescent="0.25">
      <c r="A127" s="12"/>
      <c r="B127" s="11">
        <v>42184</v>
      </c>
      <c r="C127" s="2">
        <v>7.45</v>
      </c>
      <c r="D127" s="2">
        <v>3.0005000000000002</v>
      </c>
      <c r="E127" s="2">
        <v>31801</v>
      </c>
      <c r="F127" s="2"/>
      <c r="G127" s="2"/>
      <c r="H127" s="17">
        <f t="shared" si="1"/>
        <v>0</v>
      </c>
    </row>
    <row r="128" spans="1:8" ht="13.5" x14ac:dyDescent="0.25">
      <c r="A128" s="12"/>
      <c r="B128" s="11">
        <v>42185</v>
      </c>
      <c r="C128" s="2">
        <v>7.45</v>
      </c>
      <c r="D128" s="2">
        <v>3.0005000000000002</v>
      </c>
      <c r="E128" s="2">
        <v>12269</v>
      </c>
      <c r="F128" s="2"/>
      <c r="G128" s="2"/>
      <c r="H128" s="17">
        <f t="shared" si="1"/>
        <v>0</v>
      </c>
    </row>
    <row r="129" spans="1:8" ht="13.5" x14ac:dyDescent="0.25">
      <c r="A129" s="12"/>
      <c r="B129" s="11">
        <v>42186</v>
      </c>
      <c r="C129" s="2">
        <v>7.45</v>
      </c>
      <c r="D129" s="2">
        <v>3.0005000000000002</v>
      </c>
      <c r="E129" s="2">
        <v>1539</v>
      </c>
      <c r="F129" s="2"/>
      <c r="G129" s="2"/>
      <c r="H129" s="17">
        <f t="shared" si="1"/>
        <v>0</v>
      </c>
    </row>
    <row r="130" spans="1:8" ht="13.5" x14ac:dyDescent="0.25">
      <c r="A130" s="12"/>
      <c r="B130" s="11">
        <v>42187</v>
      </c>
      <c r="C130" s="2">
        <v>7.45</v>
      </c>
      <c r="D130" s="2">
        <v>3.0005000000000002</v>
      </c>
      <c r="E130" s="2">
        <v>39</v>
      </c>
      <c r="F130" s="2"/>
      <c r="G130" s="2"/>
      <c r="H130" s="17">
        <f t="shared" si="1"/>
        <v>0</v>
      </c>
    </row>
    <row r="131" spans="1:8" ht="13.5" x14ac:dyDescent="0.25">
      <c r="A131" s="12"/>
      <c r="B131" s="11">
        <v>42188</v>
      </c>
      <c r="C131" s="2">
        <v>7.45</v>
      </c>
      <c r="D131" s="2">
        <v>3.0005000000000002</v>
      </c>
      <c r="E131" s="2">
        <v>58</v>
      </c>
      <c r="F131" s="2"/>
      <c r="G131" s="2"/>
      <c r="H131" s="17">
        <f t="shared" si="1"/>
        <v>0</v>
      </c>
    </row>
    <row r="132" spans="1:8" ht="13.5" x14ac:dyDescent="0.25">
      <c r="A132" s="12"/>
      <c r="B132" s="11">
        <v>42191</v>
      </c>
      <c r="C132" s="2">
        <v>7.45</v>
      </c>
      <c r="D132" s="2">
        <v>3.0005000000000002</v>
      </c>
      <c r="E132" s="2">
        <v>800</v>
      </c>
      <c r="F132" s="2"/>
      <c r="G132" s="2"/>
      <c r="H132" s="17">
        <f t="shared" si="1"/>
        <v>0</v>
      </c>
    </row>
    <row r="133" spans="1:8" ht="13.5" x14ac:dyDescent="0.25">
      <c r="A133" s="12"/>
      <c r="B133" s="11">
        <v>42192</v>
      </c>
      <c r="C133" s="2">
        <v>7.45</v>
      </c>
      <c r="D133" s="2">
        <v>3.0005000000000002</v>
      </c>
      <c r="E133" s="2">
        <v>213</v>
      </c>
      <c r="F133" s="2"/>
      <c r="G133" s="2"/>
      <c r="H133" s="17">
        <f t="shared" si="1"/>
        <v>0</v>
      </c>
    </row>
    <row r="134" spans="1:8" ht="13.5" x14ac:dyDescent="0.25">
      <c r="A134" s="12"/>
      <c r="B134" s="11">
        <v>42193</v>
      </c>
      <c r="C134" s="2">
        <v>7.45</v>
      </c>
      <c r="D134" s="2">
        <v>3.0005000000000002</v>
      </c>
      <c r="E134" s="2">
        <v>300</v>
      </c>
      <c r="F134" s="2"/>
      <c r="G134" s="2"/>
      <c r="H134" s="17">
        <f t="shared" si="1"/>
        <v>0</v>
      </c>
    </row>
    <row r="135" spans="1:8" ht="13.5" x14ac:dyDescent="0.25">
      <c r="A135" s="12"/>
      <c r="B135" s="11">
        <v>42194</v>
      </c>
      <c r="C135" s="2">
        <v>7.7</v>
      </c>
      <c r="D135" s="2">
        <v>3.1012</v>
      </c>
      <c r="E135" s="2">
        <v>37700</v>
      </c>
      <c r="F135" s="2"/>
      <c r="G135" s="2"/>
      <c r="H135" s="17">
        <f t="shared" ref="H135:H198" si="2">(D135-D134)/D134</f>
        <v>3.356107315447418E-2</v>
      </c>
    </row>
    <row r="136" spans="1:8" ht="13.5" x14ac:dyDescent="0.25">
      <c r="A136" s="12"/>
      <c r="B136" s="11">
        <v>42195</v>
      </c>
      <c r="C136" s="2">
        <v>7.7</v>
      </c>
      <c r="D136" s="2">
        <v>3.1012</v>
      </c>
      <c r="E136" s="2">
        <v>49002</v>
      </c>
      <c r="F136" s="2"/>
      <c r="G136" s="2"/>
      <c r="H136" s="17">
        <f t="shared" si="2"/>
        <v>0</v>
      </c>
    </row>
    <row r="137" spans="1:8" ht="13.5" x14ac:dyDescent="0.25">
      <c r="A137" s="12"/>
      <c r="B137" s="11">
        <v>42198</v>
      </c>
      <c r="C137" s="2">
        <v>7.7</v>
      </c>
      <c r="D137" s="2">
        <v>3.1012</v>
      </c>
      <c r="E137" s="2">
        <v>1229</v>
      </c>
      <c r="F137" s="2"/>
      <c r="G137" s="2"/>
      <c r="H137" s="17">
        <f t="shared" si="2"/>
        <v>0</v>
      </c>
    </row>
    <row r="138" spans="1:8" ht="13.5" x14ac:dyDescent="0.25">
      <c r="A138" s="12"/>
      <c r="B138" s="11">
        <v>42199</v>
      </c>
      <c r="C138" s="2">
        <v>7.6</v>
      </c>
      <c r="D138" s="2">
        <v>3.0609000000000002</v>
      </c>
      <c r="E138" s="2">
        <v>3150</v>
      </c>
      <c r="F138" s="2"/>
      <c r="G138" s="2"/>
      <c r="H138" s="17">
        <f t="shared" si="2"/>
        <v>-1.2994969689152515E-2</v>
      </c>
    </row>
    <row r="139" spans="1:8" ht="13.5" x14ac:dyDescent="0.25">
      <c r="A139" s="12"/>
      <c r="B139" s="11">
        <v>42200</v>
      </c>
      <c r="C139" s="2">
        <v>7.7</v>
      </c>
      <c r="D139" s="2">
        <v>3.1012</v>
      </c>
      <c r="E139" s="2">
        <v>846</v>
      </c>
      <c r="F139" s="2"/>
      <c r="G139" s="2"/>
      <c r="H139" s="17">
        <f t="shared" si="2"/>
        <v>1.3166062269267137E-2</v>
      </c>
    </row>
    <row r="140" spans="1:8" ht="13.5" x14ac:dyDescent="0.25">
      <c r="A140" s="12"/>
      <c r="B140" s="11">
        <v>42201</v>
      </c>
      <c r="C140" s="2">
        <v>7.7</v>
      </c>
      <c r="D140" s="2">
        <v>3.1012</v>
      </c>
      <c r="E140" s="2">
        <v>0</v>
      </c>
      <c r="F140" s="2"/>
      <c r="G140" s="2"/>
      <c r="H140" s="17">
        <f t="shared" si="2"/>
        <v>0</v>
      </c>
    </row>
    <row r="141" spans="1:8" ht="13.5" x14ac:dyDescent="0.25">
      <c r="A141" s="12"/>
      <c r="B141" s="11">
        <v>42205</v>
      </c>
      <c r="C141" s="2">
        <v>8.0399999999999991</v>
      </c>
      <c r="D141" s="2">
        <v>3.2381000000000002</v>
      </c>
      <c r="E141" s="2">
        <v>3855</v>
      </c>
      <c r="F141" s="2"/>
      <c r="G141" s="2"/>
      <c r="H141" s="17">
        <f t="shared" si="2"/>
        <v>4.4144202244292614E-2</v>
      </c>
    </row>
    <row r="142" spans="1:8" ht="13.5" x14ac:dyDescent="0.25">
      <c r="A142" s="12"/>
      <c r="B142" s="11">
        <v>42206</v>
      </c>
      <c r="C142" s="2">
        <v>8.0299999999999994</v>
      </c>
      <c r="D142" s="2">
        <v>3.2341000000000002</v>
      </c>
      <c r="E142" s="2">
        <v>4894</v>
      </c>
      <c r="F142" s="2"/>
      <c r="G142" s="2"/>
      <c r="H142" s="17">
        <f t="shared" si="2"/>
        <v>-1.2352923010407347E-3</v>
      </c>
    </row>
    <row r="143" spans="1:8" ht="13.5" x14ac:dyDescent="0.25">
      <c r="A143" s="12"/>
      <c r="B143" s="11">
        <v>42207</v>
      </c>
      <c r="C143" s="2">
        <v>8.0299999999999994</v>
      </c>
      <c r="D143" s="2">
        <v>3.2341000000000002</v>
      </c>
      <c r="E143" s="2">
        <v>0</v>
      </c>
      <c r="F143" s="2"/>
      <c r="G143" s="2"/>
      <c r="H143" s="17">
        <f t="shared" si="2"/>
        <v>0</v>
      </c>
    </row>
    <row r="144" spans="1:8" ht="13.5" x14ac:dyDescent="0.25">
      <c r="A144" s="12"/>
      <c r="B144" s="11">
        <v>42208</v>
      </c>
      <c r="C144" s="2">
        <v>8.1</v>
      </c>
      <c r="D144" s="2">
        <v>3.2623000000000002</v>
      </c>
      <c r="E144" s="2">
        <v>6195</v>
      </c>
      <c r="F144" s="2"/>
      <c r="G144" s="2"/>
      <c r="H144" s="17">
        <f t="shared" si="2"/>
        <v>8.7195819547942251E-3</v>
      </c>
    </row>
    <row r="145" spans="1:8" ht="13.5" x14ac:dyDescent="0.25">
      <c r="A145" s="12"/>
      <c r="B145" s="11">
        <v>42209</v>
      </c>
      <c r="C145" s="2">
        <v>8.1999999999999993</v>
      </c>
      <c r="D145" s="2">
        <v>3.3026</v>
      </c>
      <c r="E145" s="2">
        <v>41912</v>
      </c>
      <c r="F145" s="2"/>
      <c r="G145" s="2"/>
      <c r="H145" s="17">
        <f t="shared" si="2"/>
        <v>1.2353247708671728E-2</v>
      </c>
    </row>
    <row r="146" spans="1:8" ht="13.5" x14ac:dyDescent="0.25">
      <c r="A146" s="12"/>
      <c r="B146" s="11">
        <v>42212</v>
      </c>
      <c r="C146" s="2">
        <v>8.1999999999999993</v>
      </c>
      <c r="D146" s="2">
        <v>3.3026</v>
      </c>
      <c r="E146" s="2">
        <v>0</v>
      </c>
      <c r="F146" s="2"/>
      <c r="G146" s="2"/>
      <c r="H146" s="17">
        <f t="shared" si="2"/>
        <v>0</v>
      </c>
    </row>
    <row r="147" spans="1:8" ht="13.5" x14ac:dyDescent="0.25">
      <c r="A147" s="12"/>
      <c r="B147" s="11">
        <v>42213</v>
      </c>
      <c r="C147" s="2">
        <v>8.1999999999999993</v>
      </c>
      <c r="D147" s="2">
        <v>3.3026</v>
      </c>
      <c r="E147" s="2">
        <v>1633</v>
      </c>
      <c r="F147" s="2"/>
      <c r="G147" s="2"/>
      <c r="H147" s="17">
        <f t="shared" si="2"/>
        <v>0</v>
      </c>
    </row>
    <row r="148" spans="1:8" ht="13.5" x14ac:dyDescent="0.25">
      <c r="A148" s="12"/>
      <c r="B148" s="11">
        <v>42214</v>
      </c>
      <c r="C148" s="2">
        <v>8.1999999999999993</v>
      </c>
      <c r="D148" s="2">
        <v>3.3026</v>
      </c>
      <c r="E148" s="2">
        <v>0</v>
      </c>
      <c r="F148" s="2"/>
      <c r="G148" s="2"/>
      <c r="H148" s="17">
        <f t="shared" si="2"/>
        <v>0</v>
      </c>
    </row>
    <row r="149" spans="1:8" ht="13.5" x14ac:dyDescent="0.25">
      <c r="A149" s="12"/>
      <c r="B149" s="11">
        <v>42215</v>
      </c>
      <c r="C149" s="2">
        <v>8.1999999999999993</v>
      </c>
      <c r="D149" s="2">
        <v>3.3026</v>
      </c>
      <c r="E149" s="2">
        <v>0</v>
      </c>
      <c r="F149" s="2"/>
      <c r="G149" s="2"/>
      <c r="H149" s="17">
        <f t="shared" si="2"/>
        <v>0</v>
      </c>
    </row>
    <row r="150" spans="1:8" ht="13.5" x14ac:dyDescent="0.25">
      <c r="A150" s="12"/>
      <c r="B150" s="11">
        <v>42216</v>
      </c>
      <c r="C150" s="2">
        <v>8.1999999999999993</v>
      </c>
      <c r="D150" s="2">
        <v>3.3026</v>
      </c>
      <c r="E150" s="2">
        <v>0</v>
      </c>
      <c r="F150" s="2"/>
      <c r="G150" s="2"/>
      <c r="H150" s="17">
        <f t="shared" si="2"/>
        <v>0</v>
      </c>
    </row>
    <row r="151" spans="1:8" ht="13.5" x14ac:dyDescent="0.25">
      <c r="A151" s="12"/>
      <c r="B151" s="11">
        <v>42219</v>
      </c>
      <c r="C151" s="2">
        <v>8.1999999999999993</v>
      </c>
      <c r="D151" s="2">
        <v>3.3026</v>
      </c>
      <c r="E151" s="2">
        <v>100</v>
      </c>
      <c r="F151" s="2"/>
      <c r="G151" s="2"/>
      <c r="H151" s="17">
        <f t="shared" si="2"/>
        <v>0</v>
      </c>
    </row>
    <row r="152" spans="1:8" ht="13.5" x14ac:dyDescent="0.25">
      <c r="A152" s="12"/>
      <c r="B152" s="11">
        <v>42220</v>
      </c>
      <c r="C152" s="2">
        <v>8.1999999999999993</v>
      </c>
      <c r="D152" s="2">
        <v>3.3026</v>
      </c>
      <c r="E152" s="2">
        <v>861</v>
      </c>
      <c r="F152" s="2"/>
      <c r="G152" s="2"/>
      <c r="H152" s="17">
        <f t="shared" si="2"/>
        <v>0</v>
      </c>
    </row>
    <row r="153" spans="1:8" ht="13.5" x14ac:dyDescent="0.25">
      <c r="A153" s="12"/>
      <c r="B153" s="11">
        <v>42221</v>
      </c>
      <c r="C153" s="2">
        <v>8.1999999999999993</v>
      </c>
      <c r="D153" s="2">
        <v>3.3026</v>
      </c>
      <c r="E153" s="2">
        <v>0</v>
      </c>
      <c r="F153" s="2"/>
      <c r="G153" s="2"/>
      <c r="H153" s="17">
        <f t="shared" si="2"/>
        <v>0</v>
      </c>
    </row>
    <row r="154" spans="1:8" ht="13.5" x14ac:dyDescent="0.25">
      <c r="A154" s="12"/>
      <c r="B154" s="11">
        <v>42222</v>
      </c>
      <c r="C154" s="2">
        <v>8.1999999999999993</v>
      </c>
      <c r="D154" s="2">
        <v>3.3026</v>
      </c>
      <c r="E154" s="2">
        <v>4000</v>
      </c>
      <c r="F154" s="2"/>
      <c r="G154" s="2"/>
      <c r="H154" s="17">
        <f t="shared" si="2"/>
        <v>0</v>
      </c>
    </row>
    <row r="155" spans="1:8" ht="13.5" x14ac:dyDescent="0.25">
      <c r="A155" s="12"/>
      <c r="B155" s="11">
        <v>42223</v>
      </c>
      <c r="C155" s="2">
        <v>8.44</v>
      </c>
      <c r="D155" s="2">
        <v>3.3992</v>
      </c>
      <c r="E155" s="2">
        <v>1</v>
      </c>
      <c r="F155" s="2"/>
      <c r="G155" s="2"/>
      <c r="H155" s="17">
        <f t="shared" si="2"/>
        <v>2.9249682068673174E-2</v>
      </c>
    </row>
    <row r="156" spans="1:8" ht="13.5" x14ac:dyDescent="0.25">
      <c r="A156" s="12"/>
      <c r="B156" s="11">
        <v>42226</v>
      </c>
      <c r="C156" s="2">
        <v>8.44</v>
      </c>
      <c r="D156" s="2">
        <v>3.3992</v>
      </c>
      <c r="E156" s="2">
        <v>0</v>
      </c>
      <c r="F156" s="2"/>
      <c r="G156" s="2"/>
      <c r="H156" s="17">
        <f t="shared" si="2"/>
        <v>0</v>
      </c>
    </row>
    <row r="157" spans="1:8" ht="13.5" x14ac:dyDescent="0.25">
      <c r="A157" s="12"/>
      <c r="B157" s="11">
        <v>42227</v>
      </c>
      <c r="C157" s="2">
        <v>8.44</v>
      </c>
      <c r="D157" s="2">
        <v>3.3992</v>
      </c>
      <c r="E157" s="2">
        <v>0</v>
      </c>
      <c r="F157" s="2"/>
      <c r="G157" s="2"/>
      <c r="H157" s="17">
        <f t="shared" si="2"/>
        <v>0</v>
      </c>
    </row>
    <row r="158" spans="1:8" ht="13.5" x14ac:dyDescent="0.25">
      <c r="A158" s="12"/>
      <c r="B158" s="11">
        <v>42228</v>
      </c>
      <c r="C158" s="2">
        <v>8.1999999999999993</v>
      </c>
      <c r="D158" s="2">
        <v>3.3026</v>
      </c>
      <c r="E158" s="2">
        <v>150</v>
      </c>
      <c r="F158" s="2"/>
      <c r="G158" s="2"/>
      <c r="H158" s="17">
        <f t="shared" si="2"/>
        <v>-2.8418451400329496E-2</v>
      </c>
    </row>
    <row r="159" spans="1:8" ht="13.5" x14ac:dyDescent="0.25">
      <c r="A159" s="12"/>
      <c r="B159" s="11">
        <v>42230</v>
      </c>
      <c r="C159" s="2">
        <v>8.1999999999999993</v>
      </c>
      <c r="D159" s="2">
        <v>3.3026</v>
      </c>
      <c r="E159" s="2">
        <v>0</v>
      </c>
      <c r="F159" s="2"/>
      <c r="G159" s="2"/>
      <c r="H159" s="17">
        <f t="shared" si="2"/>
        <v>0</v>
      </c>
    </row>
    <row r="160" spans="1:8" ht="13.5" x14ac:dyDescent="0.25">
      <c r="A160" s="12"/>
      <c r="B160" s="11">
        <v>42233</v>
      </c>
      <c r="C160" s="2">
        <v>8.1999999999999993</v>
      </c>
      <c r="D160" s="2">
        <v>3.3026</v>
      </c>
      <c r="E160" s="2">
        <v>195</v>
      </c>
      <c r="F160" s="2"/>
      <c r="G160" s="2"/>
      <c r="H160" s="17">
        <f t="shared" si="2"/>
        <v>0</v>
      </c>
    </row>
    <row r="161" spans="1:8" ht="13.5" x14ac:dyDescent="0.25">
      <c r="A161" s="12"/>
      <c r="B161" s="11">
        <v>42234</v>
      </c>
      <c r="C161" s="2">
        <v>8.44</v>
      </c>
      <c r="D161" s="2">
        <v>3.3992</v>
      </c>
      <c r="E161" s="2">
        <v>1415</v>
      </c>
      <c r="F161" s="2"/>
      <c r="G161" s="2"/>
      <c r="H161" s="17">
        <f t="shared" si="2"/>
        <v>2.9249682068673174E-2</v>
      </c>
    </row>
    <row r="162" spans="1:8" ht="13.5" x14ac:dyDescent="0.25">
      <c r="A162" s="12"/>
      <c r="B162" s="11">
        <v>42235</v>
      </c>
      <c r="C162" s="2">
        <v>8.44</v>
      </c>
      <c r="D162" s="2">
        <v>3.3992</v>
      </c>
      <c r="E162" s="2">
        <v>0</v>
      </c>
      <c r="F162" s="2"/>
      <c r="G162" s="2"/>
      <c r="H162" s="17">
        <f t="shared" si="2"/>
        <v>0</v>
      </c>
    </row>
    <row r="163" spans="1:8" ht="13.5" x14ac:dyDescent="0.25">
      <c r="A163" s="12"/>
      <c r="B163" s="11">
        <v>42236</v>
      </c>
      <c r="C163" s="2">
        <v>8.44</v>
      </c>
      <c r="D163" s="2">
        <v>3.3992</v>
      </c>
      <c r="E163" s="2">
        <v>0</v>
      </c>
      <c r="F163" s="2"/>
      <c r="G163" s="2"/>
      <c r="H163" s="17">
        <f t="shared" si="2"/>
        <v>0</v>
      </c>
    </row>
    <row r="164" spans="1:8" ht="13.5" x14ac:dyDescent="0.25">
      <c r="A164" s="12"/>
      <c r="B164" s="11">
        <v>42237</v>
      </c>
      <c r="C164" s="2">
        <v>8.44</v>
      </c>
      <c r="D164" s="2">
        <v>3.3992</v>
      </c>
      <c r="E164" s="2">
        <v>0</v>
      </c>
      <c r="F164" s="2"/>
      <c r="G164" s="2"/>
      <c r="H164" s="17">
        <f t="shared" si="2"/>
        <v>0</v>
      </c>
    </row>
    <row r="165" spans="1:8" ht="13.5" x14ac:dyDescent="0.25">
      <c r="A165" s="12"/>
      <c r="B165" s="11">
        <v>42240</v>
      </c>
      <c r="C165" s="2">
        <v>8.44</v>
      </c>
      <c r="D165" s="2">
        <v>3.3992</v>
      </c>
      <c r="E165" s="2">
        <v>0</v>
      </c>
      <c r="F165" s="2"/>
      <c r="G165" s="2"/>
      <c r="H165" s="17">
        <f t="shared" si="2"/>
        <v>0</v>
      </c>
    </row>
    <row r="166" spans="1:8" ht="13.5" x14ac:dyDescent="0.25">
      <c r="A166" s="12"/>
      <c r="B166" s="11">
        <v>42241</v>
      </c>
      <c r="C166" s="2">
        <v>8.44</v>
      </c>
      <c r="D166" s="2">
        <v>3.3992</v>
      </c>
      <c r="E166" s="2">
        <v>0</v>
      </c>
      <c r="F166" s="2"/>
      <c r="G166" s="2"/>
      <c r="H166" s="17">
        <f t="shared" si="2"/>
        <v>0</v>
      </c>
    </row>
    <row r="167" spans="1:8" ht="13.5" x14ac:dyDescent="0.25">
      <c r="A167" s="12"/>
      <c r="B167" s="11">
        <v>42242</v>
      </c>
      <c r="C167" s="2">
        <v>8.44</v>
      </c>
      <c r="D167" s="2">
        <v>3.3992</v>
      </c>
      <c r="E167" s="2">
        <v>0</v>
      </c>
      <c r="F167" s="2"/>
      <c r="G167" s="2"/>
      <c r="H167" s="17">
        <f t="shared" si="2"/>
        <v>0</v>
      </c>
    </row>
    <row r="168" spans="1:8" ht="13.5" x14ac:dyDescent="0.25">
      <c r="A168" s="12"/>
      <c r="B168" s="11">
        <v>42243</v>
      </c>
      <c r="C168" s="2">
        <v>8.1999999999999993</v>
      </c>
      <c r="D168" s="2">
        <v>3.3026</v>
      </c>
      <c r="E168" s="2">
        <v>1000</v>
      </c>
      <c r="F168" s="2"/>
      <c r="G168" s="2"/>
      <c r="H168" s="17">
        <f t="shared" si="2"/>
        <v>-2.8418451400329496E-2</v>
      </c>
    </row>
    <row r="169" spans="1:8" ht="13.5" x14ac:dyDescent="0.25">
      <c r="A169" s="12"/>
      <c r="B169" s="11">
        <v>42244</v>
      </c>
      <c r="C169" s="2">
        <v>8.1999999999999993</v>
      </c>
      <c r="D169" s="2">
        <v>3.3026</v>
      </c>
      <c r="E169" s="2">
        <v>403</v>
      </c>
      <c r="F169" s="2"/>
      <c r="G169" s="2"/>
      <c r="H169" s="17">
        <f t="shared" si="2"/>
        <v>0</v>
      </c>
    </row>
    <row r="170" spans="1:8" ht="13.5" x14ac:dyDescent="0.25">
      <c r="A170" s="12"/>
      <c r="B170" s="11">
        <v>42247</v>
      </c>
      <c r="C170" s="2">
        <v>8.1999999999999993</v>
      </c>
      <c r="D170" s="2">
        <v>3.3026</v>
      </c>
      <c r="E170" s="2">
        <v>0</v>
      </c>
      <c r="F170" s="2"/>
      <c r="G170" s="2"/>
      <c r="H170" s="17">
        <f t="shared" si="2"/>
        <v>0</v>
      </c>
    </row>
    <row r="171" spans="1:8" ht="13.5" x14ac:dyDescent="0.25">
      <c r="A171" s="12"/>
      <c r="B171" s="11">
        <v>42248</v>
      </c>
      <c r="C171" s="2">
        <v>8.1999999999999993</v>
      </c>
      <c r="D171" s="2">
        <v>3.3026</v>
      </c>
      <c r="E171" s="2">
        <v>0</v>
      </c>
      <c r="F171" s="2"/>
      <c r="G171" s="2"/>
      <c r="H171" s="17">
        <f t="shared" si="2"/>
        <v>0</v>
      </c>
    </row>
    <row r="172" spans="1:8" ht="13.5" x14ac:dyDescent="0.25">
      <c r="A172" s="12"/>
      <c r="B172" s="11">
        <v>42249</v>
      </c>
      <c r="C172" s="2">
        <v>8.1999999999999993</v>
      </c>
      <c r="D172" s="2">
        <v>3.3026</v>
      </c>
      <c r="E172" s="2">
        <v>1014</v>
      </c>
      <c r="F172" s="2"/>
      <c r="G172" s="2"/>
      <c r="H172" s="17">
        <f t="shared" si="2"/>
        <v>0</v>
      </c>
    </row>
    <row r="173" spans="1:8" ht="13.5" x14ac:dyDescent="0.25">
      <c r="A173" s="12"/>
      <c r="B173" s="11">
        <v>42250</v>
      </c>
      <c r="C173" s="2">
        <v>8.1999999999999993</v>
      </c>
      <c r="D173" s="2">
        <v>3.3026</v>
      </c>
      <c r="E173" s="2">
        <v>1919</v>
      </c>
      <c r="F173" s="2"/>
      <c r="G173" s="2"/>
      <c r="H173" s="17">
        <f t="shared" si="2"/>
        <v>0</v>
      </c>
    </row>
    <row r="174" spans="1:8" ht="13.5" x14ac:dyDescent="0.25">
      <c r="A174" s="12"/>
      <c r="B174" s="11">
        <v>42251</v>
      </c>
      <c r="C174" s="2">
        <v>8.1999999999999993</v>
      </c>
      <c r="D174" s="2">
        <v>3.3026</v>
      </c>
      <c r="E174" s="2">
        <v>1501</v>
      </c>
      <c r="F174" s="2"/>
      <c r="G174" s="2"/>
      <c r="H174" s="17">
        <f t="shared" si="2"/>
        <v>0</v>
      </c>
    </row>
    <row r="175" spans="1:8" ht="13.5" x14ac:dyDescent="0.25">
      <c r="A175" s="12"/>
      <c r="B175" s="11">
        <v>42254</v>
      </c>
      <c r="C175" s="2">
        <v>8.1999999999999993</v>
      </c>
      <c r="D175" s="2">
        <v>3.3026</v>
      </c>
      <c r="E175" s="2">
        <v>2243</v>
      </c>
      <c r="F175" s="2"/>
      <c r="G175" s="2"/>
      <c r="H175" s="17">
        <f t="shared" si="2"/>
        <v>0</v>
      </c>
    </row>
    <row r="176" spans="1:8" ht="13.5" x14ac:dyDescent="0.25">
      <c r="A176" s="12"/>
      <c r="B176" s="11">
        <v>42255</v>
      </c>
      <c r="C176" s="2">
        <v>8.1999999999999993</v>
      </c>
      <c r="D176" s="2">
        <v>3.3026</v>
      </c>
      <c r="E176" s="2">
        <v>29847</v>
      </c>
      <c r="F176" s="2"/>
      <c r="G176" s="2"/>
      <c r="H176" s="17">
        <f t="shared" si="2"/>
        <v>0</v>
      </c>
    </row>
    <row r="177" spans="1:8" ht="13.5" x14ac:dyDescent="0.25">
      <c r="A177" s="12"/>
      <c r="B177" s="11">
        <v>42256</v>
      </c>
      <c r="C177" s="2">
        <v>8.1999999999999993</v>
      </c>
      <c r="D177" s="2">
        <v>3.3026</v>
      </c>
      <c r="E177" s="2">
        <v>0</v>
      </c>
      <c r="F177" s="2"/>
      <c r="G177" s="2"/>
      <c r="H177" s="17">
        <f t="shared" si="2"/>
        <v>0</v>
      </c>
    </row>
    <row r="178" spans="1:8" ht="13.5" x14ac:dyDescent="0.25">
      <c r="A178" s="12"/>
      <c r="B178" s="11">
        <v>42257</v>
      </c>
      <c r="C178" s="2">
        <v>8.1999999999999993</v>
      </c>
      <c r="D178" s="2">
        <v>3.3026</v>
      </c>
      <c r="E178" s="2">
        <v>0</v>
      </c>
      <c r="F178" s="2"/>
      <c r="G178" s="2"/>
      <c r="H178" s="17">
        <f t="shared" si="2"/>
        <v>0</v>
      </c>
    </row>
    <row r="179" spans="1:8" ht="13.5" x14ac:dyDescent="0.25">
      <c r="A179" s="12"/>
      <c r="B179" s="11">
        <v>42258</v>
      </c>
      <c r="C179" s="2">
        <v>8.1999999999999993</v>
      </c>
      <c r="D179" s="2">
        <v>3.3026</v>
      </c>
      <c r="E179" s="2">
        <v>0</v>
      </c>
      <c r="F179" s="2"/>
      <c r="G179" s="2"/>
      <c r="H179" s="17">
        <f t="shared" si="2"/>
        <v>0</v>
      </c>
    </row>
    <row r="180" spans="1:8" ht="13.5" x14ac:dyDescent="0.25">
      <c r="A180" s="12"/>
      <c r="B180" s="11">
        <v>42261</v>
      </c>
      <c r="C180" s="2">
        <v>8.19</v>
      </c>
      <c r="D180" s="2">
        <v>3.2986</v>
      </c>
      <c r="E180" s="2">
        <v>339</v>
      </c>
      <c r="F180" s="2"/>
      <c r="G180" s="2"/>
      <c r="H180" s="17">
        <f t="shared" si="2"/>
        <v>-1.2111669593653496E-3</v>
      </c>
    </row>
    <row r="181" spans="1:8" ht="13.5" x14ac:dyDescent="0.25">
      <c r="A181" s="12"/>
      <c r="B181" s="11">
        <v>42262</v>
      </c>
      <c r="C181" s="2">
        <v>8.19</v>
      </c>
      <c r="D181" s="2">
        <v>3.2986</v>
      </c>
      <c r="E181" s="2">
        <v>0</v>
      </c>
      <c r="F181" s="2"/>
      <c r="G181" s="2"/>
      <c r="H181" s="17">
        <f t="shared" si="2"/>
        <v>0</v>
      </c>
    </row>
    <row r="182" spans="1:8" ht="13.5" x14ac:dyDescent="0.25">
      <c r="A182" s="12"/>
      <c r="B182" s="11">
        <v>42263</v>
      </c>
      <c r="C182" s="2">
        <v>8.1999999999999993</v>
      </c>
      <c r="D182" s="2">
        <v>3.3026</v>
      </c>
      <c r="E182" s="2">
        <v>100</v>
      </c>
      <c r="F182" s="2"/>
      <c r="G182" s="2"/>
      <c r="H182" s="17">
        <f t="shared" si="2"/>
        <v>1.212635663614868E-3</v>
      </c>
    </row>
    <row r="183" spans="1:8" ht="13.5" x14ac:dyDescent="0.25">
      <c r="A183" s="12"/>
      <c r="B183" s="11">
        <v>42264</v>
      </c>
      <c r="C183" s="2">
        <v>8.3800000000000008</v>
      </c>
      <c r="D183" s="2">
        <v>3.3751000000000002</v>
      </c>
      <c r="E183" s="2">
        <v>16506</v>
      </c>
      <c r="F183" s="2"/>
      <c r="G183" s="2"/>
      <c r="H183" s="17">
        <f t="shared" si="2"/>
        <v>2.1952401138497012E-2</v>
      </c>
    </row>
    <row r="184" spans="1:8" ht="13.5" x14ac:dyDescent="0.25">
      <c r="A184" s="12"/>
      <c r="B184" s="11">
        <v>42265</v>
      </c>
      <c r="C184" s="2">
        <v>8.3699999999999992</v>
      </c>
      <c r="D184" s="2">
        <v>3.371</v>
      </c>
      <c r="E184" s="2">
        <v>50</v>
      </c>
      <c r="F184" s="2"/>
      <c r="G184" s="2"/>
      <c r="H184" s="17">
        <f t="shared" si="2"/>
        <v>-1.2147788213683192E-3</v>
      </c>
    </row>
    <row r="185" spans="1:8" ht="13.5" x14ac:dyDescent="0.25">
      <c r="A185" s="12"/>
      <c r="B185" s="11">
        <v>42268</v>
      </c>
      <c r="C185" s="2">
        <v>8.3699999999999992</v>
      </c>
      <c r="D185" s="2">
        <v>3.371</v>
      </c>
      <c r="E185" s="2">
        <v>15</v>
      </c>
      <c r="F185" s="2"/>
      <c r="G185" s="2"/>
      <c r="H185" s="17">
        <f t="shared" si="2"/>
        <v>0</v>
      </c>
    </row>
    <row r="186" spans="1:8" ht="13.5" x14ac:dyDescent="0.25">
      <c r="A186" s="12"/>
      <c r="B186" s="11">
        <v>42269</v>
      </c>
      <c r="C186" s="2">
        <v>8.3699999999999992</v>
      </c>
      <c r="D186" s="2">
        <v>3.371</v>
      </c>
      <c r="E186" s="2">
        <v>0</v>
      </c>
      <c r="F186" s="2"/>
      <c r="G186" s="2"/>
      <c r="H186" s="17">
        <f t="shared" si="2"/>
        <v>0</v>
      </c>
    </row>
    <row r="187" spans="1:8" ht="13.5" x14ac:dyDescent="0.25">
      <c r="A187" s="12"/>
      <c r="B187" s="11">
        <v>42270</v>
      </c>
      <c r="C187" s="2">
        <v>8.3699999999999992</v>
      </c>
      <c r="D187" s="2">
        <v>3.371</v>
      </c>
      <c r="E187" s="2">
        <v>0</v>
      </c>
      <c r="F187" s="2"/>
      <c r="G187" s="2"/>
      <c r="H187" s="17">
        <f t="shared" si="2"/>
        <v>0</v>
      </c>
    </row>
    <row r="188" spans="1:8" ht="13.5" x14ac:dyDescent="0.25">
      <c r="A188" s="12"/>
      <c r="B188" s="11">
        <v>42275</v>
      </c>
      <c r="C188" s="2">
        <v>8.34</v>
      </c>
      <c r="D188" s="2">
        <v>3.359</v>
      </c>
      <c r="E188" s="2">
        <v>6428</v>
      </c>
      <c r="F188" s="2"/>
      <c r="G188" s="2"/>
      <c r="H188" s="17">
        <f t="shared" si="2"/>
        <v>-3.5597745476119878E-3</v>
      </c>
    </row>
    <row r="189" spans="1:8" ht="13.5" x14ac:dyDescent="0.25">
      <c r="A189" s="12"/>
      <c r="B189" s="11">
        <v>42276</v>
      </c>
      <c r="C189" s="2">
        <v>8.34</v>
      </c>
      <c r="D189" s="2">
        <v>3.359</v>
      </c>
      <c r="E189" s="2">
        <v>0</v>
      </c>
      <c r="F189" s="2"/>
      <c r="G189" s="2"/>
      <c r="H189" s="17">
        <f t="shared" si="2"/>
        <v>0</v>
      </c>
    </row>
    <row r="190" spans="1:8" ht="13.5" x14ac:dyDescent="0.25">
      <c r="A190" s="12"/>
      <c r="B190" s="11">
        <v>42277</v>
      </c>
      <c r="C190" s="2">
        <v>8.34</v>
      </c>
      <c r="D190" s="2">
        <v>3.359</v>
      </c>
      <c r="E190" s="2">
        <v>5005</v>
      </c>
      <c r="F190" s="2"/>
      <c r="G190" s="2"/>
      <c r="H190" s="17">
        <f t="shared" si="2"/>
        <v>0</v>
      </c>
    </row>
    <row r="191" spans="1:8" ht="13.5" x14ac:dyDescent="0.25">
      <c r="A191" s="12"/>
      <c r="B191" s="11">
        <v>42278</v>
      </c>
      <c r="C191" s="2">
        <v>8.3699999999999992</v>
      </c>
      <c r="D191" s="2">
        <v>3.371</v>
      </c>
      <c r="E191" s="2">
        <v>19056</v>
      </c>
      <c r="F191" s="2"/>
      <c r="G191" s="2"/>
      <c r="H191" s="17">
        <f t="shared" si="2"/>
        <v>3.5724918130395984E-3</v>
      </c>
    </row>
    <row r="192" spans="1:8" ht="13.5" x14ac:dyDescent="0.25">
      <c r="A192" s="12"/>
      <c r="B192" s="11">
        <v>42279</v>
      </c>
      <c r="C192" s="2">
        <v>8.4</v>
      </c>
      <c r="D192" s="2">
        <v>3.3831000000000002</v>
      </c>
      <c r="E192" s="2">
        <v>3070</v>
      </c>
      <c r="F192" s="2"/>
      <c r="G192" s="2"/>
      <c r="H192" s="17">
        <f t="shared" si="2"/>
        <v>3.5894393355088167E-3</v>
      </c>
    </row>
    <row r="193" spans="1:8" ht="13.5" x14ac:dyDescent="0.25">
      <c r="A193" s="12"/>
      <c r="B193" s="11">
        <v>42282</v>
      </c>
      <c r="C193" s="2">
        <v>8.4</v>
      </c>
      <c r="D193" s="2">
        <v>3.3831000000000002</v>
      </c>
      <c r="E193" s="2">
        <v>0</v>
      </c>
      <c r="F193" s="2"/>
      <c r="G193" s="2"/>
      <c r="H193" s="17">
        <f t="shared" si="2"/>
        <v>0</v>
      </c>
    </row>
    <row r="194" spans="1:8" ht="13.5" x14ac:dyDescent="0.25">
      <c r="A194" s="12"/>
      <c r="B194" s="11">
        <v>42283</v>
      </c>
      <c r="C194" s="2">
        <v>8.4</v>
      </c>
      <c r="D194" s="2">
        <v>3.3831000000000002</v>
      </c>
      <c r="E194" s="2">
        <v>0</v>
      </c>
      <c r="F194" s="2"/>
      <c r="G194" s="2"/>
      <c r="H194" s="17">
        <f t="shared" si="2"/>
        <v>0</v>
      </c>
    </row>
    <row r="195" spans="1:8" ht="13.5" x14ac:dyDescent="0.25">
      <c r="A195" s="12"/>
      <c r="B195" s="11">
        <v>42284</v>
      </c>
      <c r="C195" s="2">
        <v>8.3699999999999992</v>
      </c>
      <c r="D195" s="2">
        <v>3.371</v>
      </c>
      <c r="E195" s="2">
        <v>105</v>
      </c>
      <c r="F195" s="2"/>
      <c r="G195" s="2"/>
      <c r="H195" s="17">
        <f t="shared" si="2"/>
        <v>-3.5766013419645357E-3</v>
      </c>
    </row>
    <row r="196" spans="1:8" ht="13.5" x14ac:dyDescent="0.25">
      <c r="A196" s="12"/>
      <c r="B196" s="11">
        <v>42285</v>
      </c>
      <c r="C196" s="2">
        <v>8.1999999999999993</v>
      </c>
      <c r="D196" s="2">
        <v>3.3026</v>
      </c>
      <c r="E196" s="2">
        <v>100</v>
      </c>
      <c r="F196" s="2"/>
      <c r="G196" s="2"/>
      <c r="H196" s="17">
        <f t="shared" si="2"/>
        <v>-2.0290714921388318E-2</v>
      </c>
    </row>
    <row r="197" spans="1:8" ht="13.5" x14ac:dyDescent="0.25">
      <c r="A197" s="12"/>
      <c r="B197" s="11">
        <v>42286</v>
      </c>
      <c r="C197" s="2">
        <v>8.3800000000000008</v>
      </c>
      <c r="D197" s="2">
        <v>3.3751000000000002</v>
      </c>
      <c r="E197" s="2">
        <v>10</v>
      </c>
      <c r="F197" s="2"/>
      <c r="G197" s="2"/>
      <c r="H197" s="17">
        <f t="shared" si="2"/>
        <v>2.1952401138497012E-2</v>
      </c>
    </row>
    <row r="198" spans="1:8" ht="13.5" x14ac:dyDescent="0.25">
      <c r="A198" s="12"/>
      <c r="B198" s="11">
        <v>42289</v>
      </c>
      <c r="C198" s="2">
        <v>8.2899999999999991</v>
      </c>
      <c r="D198" s="2">
        <v>3.3388</v>
      </c>
      <c r="E198" s="2">
        <v>3342</v>
      </c>
      <c r="F198" s="2"/>
      <c r="G198" s="2"/>
      <c r="H198" s="17">
        <f t="shared" si="2"/>
        <v>-1.0755236881870231E-2</v>
      </c>
    </row>
    <row r="199" spans="1:8" ht="13.5" x14ac:dyDescent="0.25">
      <c r="A199" s="12"/>
      <c r="B199" s="11">
        <v>42290</v>
      </c>
      <c r="C199" s="2">
        <v>8.2899999999999991</v>
      </c>
      <c r="D199" s="2">
        <v>3.3388</v>
      </c>
      <c r="E199" s="2">
        <v>0</v>
      </c>
      <c r="F199" s="2"/>
      <c r="G199" s="2"/>
      <c r="H199" s="17">
        <f t="shared" ref="H199:H262" si="3">(D199-D198)/D198</f>
        <v>0</v>
      </c>
    </row>
    <row r="200" spans="1:8" ht="13.5" x14ac:dyDescent="0.25">
      <c r="A200" s="12"/>
      <c r="B200" s="11">
        <v>42293</v>
      </c>
      <c r="C200" s="2">
        <v>8.2899999999999991</v>
      </c>
      <c r="D200" s="2">
        <v>3.3388</v>
      </c>
      <c r="E200" s="2">
        <v>0</v>
      </c>
      <c r="F200" s="2"/>
      <c r="G200" s="2"/>
      <c r="H200" s="17">
        <f t="shared" si="3"/>
        <v>0</v>
      </c>
    </row>
    <row r="201" spans="1:8" ht="13.5" x14ac:dyDescent="0.25">
      <c r="A201" s="12"/>
      <c r="B201" s="11">
        <v>42296</v>
      </c>
      <c r="C201" s="2">
        <v>8.2899999999999991</v>
      </c>
      <c r="D201" s="2">
        <v>3.3388</v>
      </c>
      <c r="E201" s="2">
        <v>0</v>
      </c>
      <c r="F201" s="2"/>
      <c r="G201" s="2"/>
      <c r="H201" s="17">
        <f t="shared" si="3"/>
        <v>0</v>
      </c>
    </row>
    <row r="202" spans="1:8" ht="13.5" x14ac:dyDescent="0.25">
      <c r="A202" s="12"/>
      <c r="B202" s="11">
        <v>42297</v>
      </c>
      <c r="C202" s="2">
        <v>8.1999999999999993</v>
      </c>
      <c r="D202" s="2">
        <v>3.3026</v>
      </c>
      <c r="E202" s="2">
        <v>39</v>
      </c>
      <c r="F202" s="2"/>
      <c r="G202" s="2"/>
      <c r="H202" s="17">
        <f t="shared" si="3"/>
        <v>-1.0842218761231584E-2</v>
      </c>
    </row>
    <row r="203" spans="1:8" ht="13.5" x14ac:dyDescent="0.25">
      <c r="A203" s="12"/>
      <c r="B203" s="11">
        <v>42298</v>
      </c>
      <c r="C203" s="2">
        <v>8.1999999999999993</v>
      </c>
      <c r="D203" s="2">
        <v>3.3026</v>
      </c>
      <c r="E203" s="2">
        <v>90</v>
      </c>
      <c r="F203" s="2"/>
      <c r="G203" s="2"/>
      <c r="H203" s="17">
        <f t="shared" si="3"/>
        <v>0</v>
      </c>
    </row>
    <row r="204" spans="1:8" ht="13.5" x14ac:dyDescent="0.25">
      <c r="A204" s="12"/>
      <c r="B204" s="11">
        <v>42299</v>
      </c>
      <c r="C204" s="2">
        <v>8.1999999999999993</v>
      </c>
      <c r="D204" s="2">
        <v>3.3026</v>
      </c>
      <c r="E204" s="2">
        <v>71</v>
      </c>
      <c r="F204" s="2"/>
      <c r="G204" s="2"/>
      <c r="H204" s="17">
        <f t="shared" si="3"/>
        <v>0</v>
      </c>
    </row>
    <row r="205" spans="1:8" ht="13.5" x14ac:dyDescent="0.25">
      <c r="A205" s="12"/>
      <c r="B205" s="11">
        <v>42300</v>
      </c>
      <c r="C205" s="2">
        <v>8.1999999999999993</v>
      </c>
      <c r="D205" s="2">
        <v>3.3026</v>
      </c>
      <c r="E205" s="2">
        <v>280</v>
      </c>
      <c r="F205" s="2"/>
      <c r="G205" s="2"/>
      <c r="H205" s="17">
        <f t="shared" si="3"/>
        <v>0</v>
      </c>
    </row>
    <row r="206" spans="1:8" ht="13.5" x14ac:dyDescent="0.25">
      <c r="A206" s="12"/>
      <c r="B206" s="11">
        <v>42303</v>
      </c>
      <c r="C206" s="2">
        <v>8.1999999999999993</v>
      </c>
      <c r="D206" s="2">
        <v>3.3026</v>
      </c>
      <c r="E206" s="2">
        <v>1170</v>
      </c>
      <c r="F206" s="2"/>
      <c r="G206" s="2"/>
      <c r="H206" s="17">
        <f t="shared" si="3"/>
        <v>0</v>
      </c>
    </row>
    <row r="207" spans="1:8" ht="13.5" x14ac:dyDescent="0.25">
      <c r="A207" s="12"/>
      <c r="B207" s="11">
        <v>42304</v>
      </c>
      <c r="C207" s="2">
        <v>8.1999999999999993</v>
      </c>
      <c r="D207" s="2">
        <v>3.3026</v>
      </c>
      <c r="E207" s="2">
        <v>0</v>
      </c>
      <c r="F207" s="2"/>
      <c r="G207" s="2"/>
      <c r="H207" s="17">
        <f t="shared" si="3"/>
        <v>0</v>
      </c>
    </row>
    <row r="208" spans="1:8" ht="13.5" x14ac:dyDescent="0.25">
      <c r="A208" s="12"/>
      <c r="B208" s="11">
        <v>42305</v>
      </c>
      <c r="C208" s="2">
        <v>8.1999999999999993</v>
      </c>
      <c r="D208" s="2">
        <v>3.3026</v>
      </c>
      <c r="E208" s="2">
        <v>255</v>
      </c>
      <c r="F208" s="2"/>
      <c r="G208" s="2"/>
      <c r="H208" s="17">
        <f t="shared" si="3"/>
        <v>0</v>
      </c>
    </row>
    <row r="209" spans="1:8" ht="13.5" x14ac:dyDescent="0.25">
      <c r="A209" s="12"/>
      <c r="B209" s="11">
        <v>42306</v>
      </c>
      <c r="C209" s="2">
        <v>8.1999999999999993</v>
      </c>
      <c r="D209" s="2">
        <v>3.3026</v>
      </c>
      <c r="E209" s="2">
        <v>39</v>
      </c>
      <c r="F209" s="2"/>
      <c r="G209" s="2"/>
      <c r="H209" s="17">
        <f t="shared" si="3"/>
        <v>0</v>
      </c>
    </row>
    <row r="210" spans="1:8" ht="13.5" x14ac:dyDescent="0.25">
      <c r="A210" s="12"/>
      <c r="B210" s="11">
        <v>42307</v>
      </c>
      <c r="C210" s="2">
        <v>8.1999999999999993</v>
      </c>
      <c r="D210" s="2">
        <v>3.3026</v>
      </c>
      <c r="E210" s="2">
        <v>56</v>
      </c>
      <c r="F210" s="2"/>
      <c r="G210" s="2"/>
      <c r="H210" s="17">
        <f t="shared" si="3"/>
        <v>0</v>
      </c>
    </row>
    <row r="211" spans="1:8" ht="13.5" x14ac:dyDescent="0.25">
      <c r="A211" s="12"/>
      <c r="B211" s="11">
        <v>42310</v>
      </c>
      <c r="C211" s="2">
        <v>8.1999999999999993</v>
      </c>
      <c r="D211" s="2">
        <v>3.3026</v>
      </c>
      <c r="E211" s="2">
        <v>0</v>
      </c>
      <c r="F211" s="2"/>
      <c r="G211" s="2"/>
      <c r="H211" s="17">
        <f t="shared" si="3"/>
        <v>0</v>
      </c>
    </row>
    <row r="212" spans="1:8" ht="13.5" x14ac:dyDescent="0.25">
      <c r="A212" s="12"/>
      <c r="B212" s="11">
        <v>42311</v>
      </c>
      <c r="C212" s="2">
        <v>8.1999999999999993</v>
      </c>
      <c r="D212" s="2">
        <v>3.3026</v>
      </c>
      <c r="E212" s="2">
        <v>0</v>
      </c>
      <c r="F212" s="2"/>
      <c r="G212" s="2"/>
      <c r="H212" s="17">
        <f t="shared" si="3"/>
        <v>0</v>
      </c>
    </row>
    <row r="213" spans="1:8" ht="13.5" x14ac:dyDescent="0.25">
      <c r="A213" s="12"/>
      <c r="B213" s="11">
        <v>42312</v>
      </c>
      <c r="C213" s="2">
        <v>8.1999999999999993</v>
      </c>
      <c r="D213" s="2">
        <v>3.3026</v>
      </c>
      <c r="E213" s="2">
        <v>0</v>
      </c>
      <c r="F213" s="2"/>
      <c r="G213" s="2"/>
      <c r="H213" s="17">
        <f t="shared" si="3"/>
        <v>0</v>
      </c>
    </row>
    <row r="214" spans="1:8" ht="13.5" x14ac:dyDescent="0.25">
      <c r="A214" s="12"/>
      <c r="B214" s="11">
        <v>42313</v>
      </c>
      <c r="C214" s="2">
        <v>8.1999999999999993</v>
      </c>
      <c r="D214" s="2">
        <v>3.3026</v>
      </c>
      <c r="E214" s="2">
        <v>63</v>
      </c>
      <c r="F214" s="2"/>
      <c r="G214" s="2"/>
      <c r="H214" s="17">
        <f t="shared" si="3"/>
        <v>0</v>
      </c>
    </row>
    <row r="215" spans="1:8" ht="13.5" x14ac:dyDescent="0.25">
      <c r="A215" s="12"/>
      <c r="B215" s="11">
        <v>42314</v>
      </c>
      <c r="C215" s="2">
        <v>8.1999999999999993</v>
      </c>
      <c r="D215" s="2">
        <v>3.3026</v>
      </c>
      <c r="E215" s="2">
        <v>445</v>
      </c>
      <c r="F215" s="2"/>
      <c r="G215" s="2"/>
      <c r="H215" s="17">
        <f t="shared" si="3"/>
        <v>0</v>
      </c>
    </row>
    <row r="216" spans="1:8" ht="13.5" x14ac:dyDescent="0.25">
      <c r="A216" s="12"/>
      <c r="B216" s="11">
        <v>42317</v>
      </c>
      <c r="C216" s="2">
        <v>8.1999999999999993</v>
      </c>
      <c r="D216" s="2">
        <v>3.3026</v>
      </c>
      <c r="E216" s="2">
        <v>250</v>
      </c>
      <c r="F216" s="2"/>
      <c r="G216" s="2"/>
      <c r="H216" s="17">
        <f t="shared" si="3"/>
        <v>0</v>
      </c>
    </row>
    <row r="217" spans="1:8" ht="13.5" x14ac:dyDescent="0.25">
      <c r="A217" s="12"/>
      <c r="B217" s="11">
        <v>42318</v>
      </c>
      <c r="C217" s="2">
        <v>8.1999999999999993</v>
      </c>
      <c r="D217" s="2">
        <v>3.3026</v>
      </c>
      <c r="E217" s="2">
        <v>400</v>
      </c>
      <c r="F217" s="2"/>
      <c r="G217" s="2"/>
      <c r="H217" s="17">
        <f t="shared" si="3"/>
        <v>0</v>
      </c>
    </row>
    <row r="218" spans="1:8" ht="13.5" x14ac:dyDescent="0.25">
      <c r="A218" s="12"/>
      <c r="B218" s="11">
        <v>42319</v>
      </c>
      <c r="C218" s="2">
        <v>8.1999999999999993</v>
      </c>
      <c r="D218" s="2">
        <v>3.3026</v>
      </c>
      <c r="E218" s="2">
        <v>398</v>
      </c>
      <c r="F218" s="2"/>
      <c r="G218" s="2"/>
      <c r="H218" s="17">
        <f t="shared" si="3"/>
        <v>0</v>
      </c>
    </row>
    <row r="219" spans="1:8" ht="13.5" x14ac:dyDescent="0.25">
      <c r="A219" s="12"/>
      <c r="B219" s="11">
        <v>42320</v>
      </c>
      <c r="C219" s="2">
        <v>8.1999999999999993</v>
      </c>
      <c r="D219" s="2">
        <v>3.3026</v>
      </c>
      <c r="E219" s="2">
        <v>0</v>
      </c>
      <c r="F219" s="2"/>
      <c r="G219" s="2"/>
      <c r="H219" s="17">
        <f t="shared" si="3"/>
        <v>0</v>
      </c>
    </row>
    <row r="220" spans="1:8" ht="13.5" x14ac:dyDescent="0.25">
      <c r="A220" s="12"/>
      <c r="B220" s="11">
        <v>42321</v>
      </c>
      <c r="C220" s="2">
        <v>8.1999999999999993</v>
      </c>
      <c r="D220" s="2">
        <v>3.3026</v>
      </c>
      <c r="E220" s="2">
        <v>20</v>
      </c>
      <c r="F220" s="2"/>
      <c r="G220" s="2"/>
      <c r="H220" s="17">
        <f t="shared" si="3"/>
        <v>0</v>
      </c>
    </row>
    <row r="221" spans="1:8" ht="13.5" x14ac:dyDescent="0.25">
      <c r="A221" s="12"/>
      <c r="B221" s="11">
        <v>42324</v>
      </c>
      <c r="C221" s="2">
        <v>8.1999999999999993</v>
      </c>
      <c r="D221" s="2">
        <v>3.3026</v>
      </c>
      <c r="E221" s="2">
        <v>0</v>
      </c>
      <c r="F221" s="2"/>
      <c r="G221" s="2"/>
      <c r="H221" s="17">
        <f t="shared" si="3"/>
        <v>0</v>
      </c>
    </row>
    <row r="222" spans="1:8" ht="13.5" x14ac:dyDescent="0.25">
      <c r="A222" s="12"/>
      <c r="B222" s="11">
        <v>42325</v>
      </c>
      <c r="C222" s="2">
        <v>8.1999999999999993</v>
      </c>
      <c r="D222" s="2">
        <v>3.3026</v>
      </c>
      <c r="E222" s="2">
        <v>117</v>
      </c>
      <c r="F222" s="2"/>
      <c r="G222" s="2"/>
      <c r="H222" s="17">
        <f t="shared" si="3"/>
        <v>0</v>
      </c>
    </row>
    <row r="223" spans="1:8" ht="13.5" x14ac:dyDescent="0.25">
      <c r="A223" s="12"/>
      <c r="B223" s="11">
        <v>42326</v>
      </c>
      <c r="C223" s="2">
        <v>8.1999999999999993</v>
      </c>
      <c r="D223" s="2">
        <v>3.3026</v>
      </c>
      <c r="E223" s="2">
        <v>0</v>
      </c>
      <c r="F223" s="2"/>
      <c r="G223" s="2"/>
      <c r="H223" s="17">
        <f t="shared" si="3"/>
        <v>0</v>
      </c>
    </row>
    <row r="224" spans="1:8" ht="13.5" x14ac:dyDescent="0.25">
      <c r="A224" s="12"/>
      <c r="B224" s="11">
        <v>42327</v>
      </c>
      <c r="C224" s="2">
        <v>8.3000000000000007</v>
      </c>
      <c r="D224" s="2">
        <v>3.3429000000000002</v>
      </c>
      <c r="E224" s="2">
        <v>11156</v>
      </c>
      <c r="F224" s="2"/>
      <c r="G224" s="2"/>
      <c r="H224" s="17">
        <f t="shared" si="3"/>
        <v>1.2202507115605955E-2</v>
      </c>
    </row>
    <row r="225" spans="1:8" ht="13.5" x14ac:dyDescent="0.25">
      <c r="A225" s="12"/>
      <c r="B225" s="11">
        <v>42328</v>
      </c>
      <c r="C225" s="2">
        <v>8.1999999999999993</v>
      </c>
      <c r="D225" s="2">
        <v>3.3026</v>
      </c>
      <c r="E225" s="2">
        <v>159</v>
      </c>
      <c r="F225" s="2"/>
      <c r="G225" s="2"/>
      <c r="H225" s="17">
        <f t="shared" si="3"/>
        <v>-1.2055400999132557E-2</v>
      </c>
    </row>
    <row r="226" spans="1:8" ht="13.5" x14ac:dyDescent="0.25">
      <c r="A226" s="12"/>
      <c r="B226" s="11">
        <v>42331</v>
      </c>
      <c r="C226" s="2">
        <v>8.1999999999999993</v>
      </c>
      <c r="D226" s="2">
        <v>3.3026</v>
      </c>
      <c r="E226" s="2">
        <v>700</v>
      </c>
      <c r="F226" s="2"/>
      <c r="G226" s="2"/>
      <c r="H226" s="17">
        <f t="shared" si="3"/>
        <v>0</v>
      </c>
    </row>
    <row r="227" spans="1:8" ht="13.5" x14ac:dyDescent="0.25">
      <c r="A227" s="12"/>
      <c r="B227" s="11">
        <v>42332</v>
      </c>
      <c r="C227" s="2">
        <v>8.1999999999999993</v>
      </c>
      <c r="D227" s="2">
        <v>3.3026</v>
      </c>
      <c r="E227" s="2">
        <v>0</v>
      </c>
      <c r="F227" s="2"/>
      <c r="G227" s="2"/>
      <c r="H227" s="17">
        <f t="shared" si="3"/>
        <v>0</v>
      </c>
    </row>
    <row r="228" spans="1:8" ht="13.5" x14ac:dyDescent="0.25">
      <c r="A228" s="12"/>
      <c r="B228" s="11">
        <v>42333</v>
      </c>
      <c r="C228" s="2">
        <v>8.1999999999999993</v>
      </c>
      <c r="D228" s="2">
        <v>3.3026</v>
      </c>
      <c r="E228" s="2">
        <v>78</v>
      </c>
      <c r="F228" s="2"/>
      <c r="G228" s="2"/>
      <c r="H228" s="17">
        <f t="shared" si="3"/>
        <v>0</v>
      </c>
    </row>
    <row r="229" spans="1:8" ht="13.5" x14ac:dyDescent="0.25">
      <c r="A229" s="12"/>
      <c r="B229" s="11">
        <v>42334</v>
      </c>
      <c r="C229" s="2">
        <v>8.1999999999999993</v>
      </c>
      <c r="D229" s="2">
        <v>3.3026</v>
      </c>
      <c r="E229" s="2">
        <v>0</v>
      </c>
      <c r="F229" s="2"/>
      <c r="G229" s="2"/>
      <c r="H229" s="17">
        <f t="shared" si="3"/>
        <v>0</v>
      </c>
    </row>
    <row r="230" spans="1:8" ht="13.5" x14ac:dyDescent="0.25">
      <c r="A230" s="12"/>
      <c r="B230" s="11">
        <v>42335</v>
      </c>
      <c r="C230" s="2">
        <v>8.1999999999999993</v>
      </c>
      <c r="D230" s="2">
        <v>3.3026</v>
      </c>
      <c r="E230" s="2">
        <v>0</v>
      </c>
      <c r="F230" s="2"/>
      <c r="G230" s="2"/>
      <c r="H230" s="17">
        <f t="shared" si="3"/>
        <v>0</v>
      </c>
    </row>
    <row r="231" spans="1:8" ht="13.5" x14ac:dyDescent="0.25">
      <c r="A231" s="12"/>
      <c r="B231" s="11">
        <v>42338</v>
      </c>
      <c r="C231" s="2">
        <v>8.1999999999999993</v>
      </c>
      <c r="D231" s="2">
        <v>3.3026</v>
      </c>
      <c r="E231" s="2">
        <v>0</v>
      </c>
      <c r="F231" s="2"/>
      <c r="G231" s="2"/>
      <c r="H231" s="17">
        <f t="shared" si="3"/>
        <v>0</v>
      </c>
    </row>
    <row r="232" spans="1:8" ht="13.5" x14ac:dyDescent="0.25">
      <c r="A232" s="12"/>
      <c r="B232" s="11">
        <v>42339</v>
      </c>
      <c r="C232" s="2">
        <v>8.1999999999999993</v>
      </c>
      <c r="D232" s="2">
        <v>3.3026</v>
      </c>
      <c r="E232" s="2">
        <v>25</v>
      </c>
      <c r="F232" s="2"/>
      <c r="G232" s="2"/>
      <c r="H232" s="17">
        <f t="shared" si="3"/>
        <v>0</v>
      </c>
    </row>
    <row r="233" spans="1:8" ht="13.5" x14ac:dyDescent="0.25">
      <c r="A233" s="12"/>
      <c r="B233" s="11">
        <v>42340</v>
      </c>
      <c r="C233" s="2">
        <v>8.1999999999999993</v>
      </c>
      <c r="D233" s="2">
        <v>3.3026</v>
      </c>
      <c r="E233" s="2">
        <v>0</v>
      </c>
      <c r="F233" s="2"/>
      <c r="G233" s="2"/>
      <c r="H233" s="17">
        <f t="shared" si="3"/>
        <v>0</v>
      </c>
    </row>
    <row r="234" spans="1:8" ht="13.5" x14ac:dyDescent="0.25">
      <c r="A234" s="12"/>
      <c r="B234" s="11">
        <v>42341</v>
      </c>
      <c r="C234" s="2">
        <v>8.1999999999999993</v>
      </c>
      <c r="D234" s="2">
        <v>3.3026</v>
      </c>
      <c r="E234" s="2">
        <v>0</v>
      </c>
      <c r="F234" s="2"/>
      <c r="G234" s="2"/>
      <c r="H234" s="17">
        <f t="shared" si="3"/>
        <v>0</v>
      </c>
    </row>
    <row r="235" spans="1:8" ht="13.5" x14ac:dyDescent="0.25">
      <c r="A235" s="12"/>
      <c r="B235" s="11">
        <v>42342</v>
      </c>
      <c r="C235" s="2">
        <v>8.1999999999999993</v>
      </c>
      <c r="D235" s="2">
        <v>3.3026</v>
      </c>
      <c r="E235" s="2">
        <v>0</v>
      </c>
      <c r="F235" s="2"/>
      <c r="G235" s="2"/>
      <c r="H235" s="17">
        <f t="shared" si="3"/>
        <v>0</v>
      </c>
    </row>
    <row r="236" spans="1:8" ht="13.5" x14ac:dyDescent="0.25">
      <c r="A236" s="12"/>
      <c r="B236" s="11">
        <v>42345</v>
      </c>
      <c r="C236" s="2">
        <v>8.1999999999999993</v>
      </c>
      <c r="D236" s="2">
        <v>3.3026</v>
      </c>
      <c r="E236" s="2">
        <v>0</v>
      </c>
      <c r="F236" s="2"/>
      <c r="G236" s="2"/>
      <c r="H236" s="17">
        <f t="shared" si="3"/>
        <v>0</v>
      </c>
    </row>
    <row r="237" spans="1:8" ht="13.5" x14ac:dyDescent="0.25">
      <c r="A237" s="12"/>
      <c r="B237" s="11">
        <v>42346</v>
      </c>
      <c r="C237" s="2">
        <v>8.1999999999999993</v>
      </c>
      <c r="D237" s="2">
        <v>3.3026</v>
      </c>
      <c r="E237" s="2">
        <v>6</v>
      </c>
      <c r="F237" s="2"/>
      <c r="G237" s="2"/>
      <c r="H237" s="17">
        <f t="shared" si="3"/>
        <v>0</v>
      </c>
    </row>
    <row r="238" spans="1:8" ht="13.5" x14ac:dyDescent="0.25">
      <c r="A238" s="12"/>
      <c r="B238" s="11">
        <v>42347</v>
      </c>
      <c r="C238" s="2">
        <v>8.1999999999999993</v>
      </c>
      <c r="D238" s="2">
        <v>3.3026</v>
      </c>
      <c r="E238" s="2">
        <v>78</v>
      </c>
      <c r="F238" s="2"/>
      <c r="G238" s="2"/>
      <c r="H238" s="17">
        <f t="shared" si="3"/>
        <v>0</v>
      </c>
    </row>
    <row r="239" spans="1:8" ht="13.5" x14ac:dyDescent="0.25">
      <c r="A239" s="12"/>
      <c r="B239" s="11">
        <v>42348</v>
      </c>
      <c r="C239" s="2">
        <v>8.1999999999999993</v>
      </c>
      <c r="D239" s="2">
        <v>3.3026</v>
      </c>
      <c r="E239" s="2">
        <v>299</v>
      </c>
      <c r="F239" s="2"/>
      <c r="G239" s="2"/>
      <c r="H239" s="17">
        <f t="shared" si="3"/>
        <v>0</v>
      </c>
    </row>
    <row r="240" spans="1:8" ht="13.5" x14ac:dyDescent="0.25">
      <c r="A240" s="12"/>
      <c r="B240" s="11">
        <v>42349</v>
      </c>
      <c r="C240" s="2">
        <v>8.1999999999999993</v>
      </c>
      <c r="D240" s="2">
        <v>3.3026</v>
      </c>
      <c r="E240" s="2">
        <v>580</v>
      </c>
      <c r="F240" s="2"/>
      <c r="G240" s="2"/>
      <c r="H240" s="17">
        <f t="shared" si="3"/>
        <v>0</v>
      </c>
    </row>
    <row r="241" spans="1:8" ht="13.5" x14ac:dyDescent="0.25">
      <c r="A241" s="12"/>
      <c r="B241" s="11">
        <v>42352</v>
      </c>
      <c r="C241" s="2">
        <v>8.1999999999999993</v>
      </c>
      <c r="D241" s="2">
        <v>3.3026</v>
      </c>
      <c r="E241" s="2">
        <v>150</v>
      </c>
      <c r="F241" s="2"/>
      <c r="G241" s="2"/>
      <c r="H241" s="17">
        <f t="shared" si="3"/>
        <v>0</v>
      </c>
    </row>
    <row r="242" spans="1:8" ht="13.5" x14ac:dyDescent="0.25">
      <c r="A242" s="12"/>
      <c r="B242" s="11">
        <v>42353</v>
      </c>
      <c r="C242" s="2">
        <v>8.1999999999999993</v>
      </c>
      <c r="D242" s="2">
        <v>3.3026</v>
      </c>
      <c r="E242" s="2">
        <v>0</v>
      </c>
      <c r="F242" s="2"/>
      <c r="G242" s="2"/>
      <c r="H242" s="17">
        <f t="shared" si="3"/>
        <v>0</v>
      </c>
    </row>
    <row r="243" spans="1:8" ht="13.5" x14ac:dyDescent="0.25">
      <c r="A243" s="12"/>
      <c r="B243" s="11">
        <v>42354</v>
      </c>
      <c r="C243" s="2">
        <v>8.1999999999999993</v>
      </c>
      <c r="D243" s="2">
        <v>3.3026</v>
      </c>
      <c r="E243" s="2">
        <v>684</v>
      </c>
      <c r="F243" s="2"/>
      <c r="G243" s="2"/>
      <c r="H243" s="17">
        <f t="shared" si="3"/>
        <v>0</v>
      </c>
    </row>
    <row r="244" spans="1:8" ht="13.5" x14ac:dyDescent="0.25">
      <c r="A244" s="12"/>
      <c r="B244" s="11">
        <v>42355</v>
      </c>
      <c r="C244" s="2">
        <v>8.1999999999999993</v>
      </c>
      <c r="D244" s="2">
        <v>3.3026</v>
      </c>
      <c r="E244" s="2">
        <v>0</v>
      </c>
      <c r="F244" s="2"/>
      <c r="G244" s="2"/>
      <c r="H244" s="17">
        <f t="shared" si="3"/>
        <v>0</v>
      </c>
    </row>
    <row r="245" spans="1:8" ht="13.5" x14ac:dyDescent="0.25">
      <c r="A245" s="12"/>
      <c r="B245" s="11">
        <v>42356</v>
      </c>
      <c r="C245" s="2">
        <v>8.1999999999999993</v>
      </c>
      <c r="D245" s="2">
        <v>3.3026</v>
      </c>
      <c r="E245" s="2">
        <v>0</v>
      </c>
      <c r="F245" s="2"/>
      <c r="G245" s="2"/>
      <c r="H245" s="17">
        <f t="shared" si="3"/>
        <v>0</v>
      </c>
    </row>
    <row r="246" spans="1:8" ht="13.5" x14ac:dyDescent="0.25">
      <c r="A246" s="12"/>
      <c r="B246" s="11">
        <v>42359</v>
      </c>
      <c r="C246" s="2">
        <v>8.1999999999999993</v>
      </c>
      <c r="D246" s="2">
        <v>3.3026</v>
      </c>
      <c r="E246" s="2">
        <v>0</v>
      </c>
      <c r="F246" s="2"/>
      <c r="G246" s="2"/>
      <c r="H246" s="17">
        <f t="shared" si="3"/>
        <v>0</v>
      </c>
    </row>
    <row r="247" spans="1:8" ht="13.5" x14ac:dyDescent="0.25">
      <c r="A247" s="12"/>
      <c r="B247" s="11">
        <v>42360</v>
      </c>
      <c r="C247" s="2">
        <v>8.1999999999999993</v>
      </c>
      <c r="D247" s="2">
        <v>3.3026</v>
      </c>
      <c r="E247" s="2">
        <v>0</v>
      </c>
      <c r="F247" s="2"/>
      <c r="G247" s="2"/>
      <c r="H247" s="17">
        <f t="shared" si="3"/>
        <v>0</v>
      </c>
    </row>
    <row r="248" spans="1:8" ht="13.5" x14ac:dyDescent="0.25">
      <c r="A248" s="12"/>
      <c r="B248" s="11">
        <v>42361</v>
      </c>
      <c r="C248" s="2">
        <v>8.1999999999999993</v>
      </c>
      <c r="D248" s="2">
        <v>3.3026</v>
      </c>
      <c r="E248" s="2">
        <v>0</v>
      </c>
      <c r="F248" s="2"/>
      <c r="G248" s="2"/>
      <c r="H248" s="17">
        <f t="shared" si="3"/>
        <v>0</v>
      </c>
    </row>
    <row r="249" spans="1:8" ht="13.5" x14ac:dyDescent="0.25">
      <c r="A249" s="12"/>
      <c r="B249" s="11">
        <v>42363</v>
      </c>
      <c r="C249" s="2">
        <v>8.1999999999999993</v>
      </c>
      <c r="D249" s="2">
        <v>3.3026</v>
      </c>
      <c r="E249" s="2">
        <v>0</v>
      </c>
      <c r="F249" s="2"/>
      <c r="G249" s="2"/>
      <c r="H249" s="17">
        <f t="shared" si="3"/>
        <v>0</v>
      </c>
    </row>
    <row r="250" spans="1:8" ht="13.5" x14ac:dyDescent="0.25">
      <c r="A250" s="12"/>
      <c r="B250" s="11">
        <v>42366</v>
      </c>
      <c r="C250" s="2">
        <v>8.4</v>
      </c>
      <c r="D250" s="2">
        <v>3.3831000000000002</v>
      </c>
      <c r="E250" s="2">
        <v>540</v>
      </c>
      <c r="F250" s="2"/>
      <c r="G250" s="2"/>
      <c r="H250" s="17">
        <f t="shared" si="3"/>
        <v>2.437473505722771E-2</v>
      </c>
    </row>
    <row r="251" spans="1:8" ht="13.5" x14ac:dyDescent="0.25">
      <c r="A251" s="12"/>
      <c r="B251" s="11">
        <v>42367</v>
      </c>
      <c r="C251" s="2">
        <v>8.4</v>
      </c>
      <c r="D251" s="2">
        <v>3.3831000000000002</v>
      </c>
      <c r="E251" s="2">
        <v>0</v>
      </c>
      <c r="F251" s="2"/>
      <c r="G251" s="2"/>
      <c r="H251" s="17">
        <f t="shared" si="3"/>
        <v>0</v>
      </c>
    </row>
    <row r="252" spans="1:8" ht="13.5" x14ac:dyDescent="0.25">
      <c r="A252" s="12"/>
      <c r="B252" s="11">
        <v>42368</v>
      </c>
      <c r="C252" s="2">
        <v>8.4</v>
      </c>
      <c r="D252" s="2">
        <v>3.3831000000000002</v>
      </c>
      <c r="E252" s="2">
        <v>0</v>
      </c>
      <c r="F252" s="2"/>
      <c r="G252" s="2"/>
      <c r="H252" s="17">
        <f t="shared" si="3"/>
        <v>0</v>
      </c>
    </row>
    <row r="253" spans="1:8" ht="13.5" x14ac:dyDescent="0.25">
      <c r="A253" s="12"/>
      <c r="B253" s="11">
        <v>42369</v>
      </c>
      <c r="C253" s="2">
        <v>8.4</v>
      </c>
      <c r="D253" s="2">
        <v>3.3831000000000002</v>
      </c>
      <c r="E253" s="2">
        <v>0</v>
      </c>
      <c r="F253" s="2"/>
      <c r="G253" s="2"/>
      <c r="H253" s="17">
        <f t="shared" si="3"/>
        <v>0</v>
      </c>
    </row>
    <row r="254" spans="1:8" ht="13.5" x14ac:dyDescent="0.25">
      <c r="A254" s="12"/>
      <c r="B254" s="11">
        <v>42373</v>
      </c>
      <c r="C254" s="2">
        <v>8.4</v>
      </c>
      <c r="D254" s="2">
        <v>3.3831000000000002</v>
      </c>
      <c r="E254" s="2">
        <v>0</v>
      </c>
      <c r="F254" s="2"/>
      <c r="G254" s="2"/>
      <c r="H254" s="17">
        <f t="shared" si="3"/>
        <v>0</v>
      </c>
    </row>
    <row r="255" spans="1:8" ht="13.5" x14ac:dyDescent="0.25">
      <c r="A255" s="12"/>
      <c r="B255" s="11">
        <v>42374</v>
      </c>
      <c r="C255" s="2">
        <v>8.4</v>
      </c>
      <c r="D255" s="2">
        <v>3.3831000000000002</v>
      </c>
      <c r="E255" s="2">
        <v>0</v>
      </c>
      <c r="F255" s="2"/>
      <c r="G255" s="2"/>
      <c r="H255" s="17">
        <f t="shared" si="3"/>
        <v>0</v>
      </c>
    </row>
    <row r="256" spans="1:8" ht="13.5" x14ac:dyDescent="0.25">
      <c r="A256" s="12"/>
      <c r="B256" s="11">
        <v>42375</v>
      </c>
      <c r="C256" s="2">
        <v>8.4</v>
      </c>
      <c r="D256" s="2">
        <v>3.3831000000000002</v>
      </c>
      <c r="E256" s="2">
        <v>0</v>
      </c>
      <c r="F256" s="2"/>
      <c r="G256" s="2"/>
      <c r="H256" s="17">
        <f t="shared" si="3"/>
        <v>0</v>
      </c>
    </row>
    <row r="257" spans="1:8" ht="13.5" x14ac:dyDescent="0.25">
      <c r="A257" s="12"/>
      <c r="B257" s="11">
        <v>42376</v>
      </c>
      <c r="C257" s="2">
        <v>8.2100000000000009</v>
      </c>
      <c r="D257" s="2">
        <v>3.3066</v>
      </c>
      <c r="E257" s="2">
        <v>39</v>
      </c>
      <c r="F257" s="2"/>
      <c r="G257" s="2"/>
      <c r="H257" s="17">
        <f t="shared" si="3"/>
        <v>-2.261239691407296E-2</v>
      </c>
    </row>
    <row r="258" spans="1:8" ht="13.5" x14ac:dyDescent="0.25">
      <c r="A258" s="12"/>
      <c r="B258" s="11">
        <v>42377</v>
      </c>
      <c r="C258" s="2">
        <v>8.1999999999999993</v>
      </c>
      <c r="D258" s="2">
        <v>3.3026</v>
      </c>
      <c r="E258" s="2">
        <v>250</v>
      </c>
      <c r="F258" s="2"/>
      <c r="G258" s="2"/>
      <c r="H258" s="17">
        <f t="shared" si="3"/>
        <v>-1.2097018085042049E-3</v>
      </c>
    </row>
    <row r="259" spans="1:8" ht="13.5" x14ac:dyDescent="0.25">
      <c r="A259" s="12"/>
      <c r="B259" s="11">
        <v>42380</v>
      </c>
      <c r="C259" s="2">
        <v>8.1999999999999993</v>
      </c>
      <c r="D259" s="2">
        <v>3.3026</v>
      </c>
      <c r="E259" s="2">
        <v>5</v>
      </c>
      <c r="F259" s="2"/>
      <c r="G259" s="2"/>
      <c r="H259" s="17">
        <f t="shared" si="3"/>
        <v>0</v>
      </c>
    </row>
    <row r="260" spans="1:8" ht="13.5" x14ac:dyDescent="0.25">
      <c r="A260" s="12"/>
      <c r="B260" s="11">
        <v>42381</v>
      </c>
      <c r="C260" s="2">
        <v>8.1999999999999993</v>
      </c>
      <c r="D260" s="2">
        <v>3.3026</v>
      </c>
      <c r="E260" s="2">
        <v>0</v>
      </c>
      <c r="F260" s="2"/>
      <c r="G260" s="2"/>
      <c r="H260" s="17">
        <f t="shared" si="3"/>
        <v>0</v>
      </c>
    </row>
    <row r="261" spans="1:8" ht="13.5" x14ac:dyDescent="0.25">
      <c r="A261" s="12"/>
      <c r="B261" s="11">
        <v>42382</v>
      </c>
      <c r="C261" s="2">
        <v>8.1999999999999993</v>
      </c>
      <c r="D261" s="2">
        <v>3.3026</v>
      </c>
      <c r="E261" s="2">
        <v>0</v>
      </c>
      <c r="F261" s="2"/>
      <c r="G261" s="2"/>
      <c r="H261" s="17">
        <f t="shared" si="3"/>
        <v>0</v>
      </c>
    </row>
    <row r="262" spans="1:8" ht="13.5" x14ac:dyDescent="0.25">
      <c r="A262" s="12"/>
      <c r="B262" s="11">
        <v>42384</v>
      </c>
      <c r="C262" s="2">
        <v>8.1999999999999993</v>
      </c>
      <c r="D262" s="2">
        <v>3.3026</v>
      </c>
      <c r="E262" s="2">
        <v>0</v>
      </c>
      <c r="F262" s="2"/>
      <c r="G262" s="2"/>
      <c r="H262" s="17">
        <f t="shared" si="3"/>
        <v>0</v>
      </c>
    </row>
    <row r="263" spans="1:8" ht="13.5" x14ac:dyDescent="0.25">
      <c r="A263" s="12"/>
      <c r="B263" s="11">
        <v>42387</v>
      </c>
      <c r="C263" s="2">
        <v>8.1999999999999993</v>
      </c>
      <c r="D263" s="2">
        <v>3.3026</v>
      </c>
      <c r="E263" s="2">
        <v>0</v>
      </c>
      <c r="F263" s="2"/>
      <c r="G263" s="2"/>
      <c r="H263" s="17">
        <f t="shared" ref="H263:H326" si="4">(D263-D262)/D262</f>
        <v>0</v>
      </c>
    </row>
    <row r="264" spans="1:8" ht="13.5" x14ac:dyDescent="0.25">
      <c r="A264" s="12"/>
      <c r="B264" s="11">
        <v>42388</v>
      </c>
      <c r="C264" s="2">
        <v>8.1999999999999993</v>
      </c>
      <c r="D264" s="2">
        <v>3.3026</v>
      </c>
      <c r="E264" s="2">
        <v>39</v>
      </c>
      <c r="F264" s="2"/>
      <c r="G264" s="2"/>
      <c r="H264" s="17">
        <f t="shared" si="4"/>
        <v>0</v>
      </c>
    </row>
    <row r="265" spans="1:8" ht="13.5" x14ac:dyDescent="0.25">
      <c r="A265" s="12"/>
      <c r="B265" s="11">
        <v>42389</v>
      </c>
      <c r="C265" s="2">
        <v>8.1999999999999993</v>
      </c>
      <c r="D265" s="2">
        <v>3.3026</v>
      </c>
      <c r="E265" s="2">
        <v>0</v>
      </c>
      <c r="F265" s="2"/>
      <c r="G265" s="2"/>
      <c r="H265" s="17">
        <f t="shared" si="4"/>
        <v>0</v>
      </c>
    </row>
    <row r="266" spans="1:8" ht="13.5" x14ac:dyDescent="0.25">
      <c r="A266" s="12"/>
      <c r="B266" s="11">
        <v>42390</v>
      </c>
      <c r="C266" s="2">
        <v>8.1999999999999993</v>
      </c>
      <c r="D266" s="2">
        <v>3.3026</v>
      </c>
      <c r="E266" s="2">
        <v>0</v>
      </c>
      <c r="F266" s="2"/>
      <c r="G266" s="2"/>
      <c r="H266" s="17">
        <f t="shared" si="4"/>
        <v>0</v>
      </c>
    </row>
    <row r="267" spans="1:8" ht="13.5" x14ac:dyDescent="0.25">
      <c r="A267" s="12"/>
      <c r="B267" s="11">
        <v>42391</v>
      </c>
      <c r="C267" s="2">
        <v>8.1999999999999993</v>
      </c>
      <c r="D267" s="2">
        <v>3.3026</v>
      </c>
      <c r="E267" s="2">
        <v>0</v>
      </c>
      <c r="F267" s="2"/>
      <c r="G267" s="2"/>
      <c r="H267" s="17">
        <f t="shared" si="4"/>
        <v>0</v>
      </c>
    </row>
    <row r="268" spans="1:8" ht="13.5" x14ac:dyDescent="0.25">
      <c r="A268" s="12"/>
      <c r="B268" s="11">
        <v>42394</v>
      </c>
      <c r="C268" s="2">
        <v>8.1999999999999993</v>
      </c>
      <c r="D268" s="2">
        <v>3.3026</v>
      </c>
      <c r="E268" s="2">
        <v>192</v>
      </c>
      <c r="F268" s="2"/>
      <c r="G268" s="2"/>
      <c r="H268" s="17">
        <f t="shared" si="4"/>
        <v>0</v>
      </c>
    </row>
    <row r="269" spans="1:8" ht="13.5" x14ac:dyDescent="0.25">
      <c r="A269" s="12"/>
      <c r="B269" s="11">
        <v>42395</v>
      </c>
      <c r="C269" s="2">
        <v>8.1999999999999993</v>
      </c>
      <c r="D269" s="2">
        <v>3.3026</v>
      </c>
      <c r="E269" s="2">
        <v>0</v>
      </c>
      <c r="F269" s="2"/>
      <c r="G269" s="2"/>
      <c r="H269" s="17">
        <f t="shared" si="4"/>
        <v>0</v>
      </c>
    </row>
    <row r="270" spans="1:8" ht="13.5" x14ac:dyDescent="0.25">
      <c r="A270" s="12"/>
      <c r="B270" s="11">
        <v>42396</v>
      </c>
      <c r="C270" s="2">
        <v>8.1999999999999993</v>
      </c>
      <c r="D270" s="2">
        <v>3.3026</v>
      </c>
      <c r="E270" s="2">
        <v>515</v>
      </c>
      <c r="F270" s="2"/>
      <c r="G270" s="2"/>
      <c r="H270" s="17">
        <f t="shared" si="4"/>
        <v>0</v>
      </c>
    </row>
    <row r="271" spans="1:8" ht="13.5" x14ac:dyDescent="0.25">
      <c r="A271" s="12"/>
      <c r="B271" s="11">
        <v>42397</v>
      </c>
      <c r="C271" s="2">
        <v>8.1999999999999993</v>
      </c>
      <c r="D271" s="2">
        <v>3.3026</v>
      </c>
      <c r="E271" s="2">
        <v>378</v>
      </c>
      <c r="F271" s="2"/>
      <c r="G271" s="2"/>
      <c r="H271" s="17">
        <f t="shared" si="4"/>
        <v>0</v>
      </c>
    </row>
    <row r="272" spans="1:8" ht="13.5" x14ac:dyDescent="0.25">
      <c r="A272" s="12"/>
      <c r="B272" s="11">
        <v>42398</v>
      </c>
      <c r="C272" s="2">
        <v>8.1999999999999993</v>
      </c>
      <c r="D272" s="2">
        <v>3.3026</v>
      </c>
      <c r="E272" s="2">
        <v>0</v>
      </c>
      <c r="F272" s="2"/>
      <c r="G272" s="2"/>
      <c r="H272" s="17">
        <f t="shared" si="4"/>
        <v>0</v>
      </c>
    </row>
    <row r="273" spans="1:8" ht="13.5" x14ac:dyDescent="0.25">
      <c r="A273" s="12"/>
      <c r="B273" s="11">
        <v>42401</v>
      </c>
      <c r="C273" s="2">
        <v>8.43</v>
      </c>
      <c r="D273" s="2">
        <v>3.3952</v>
      </c>
      <c r="E273" s="2">
        <v>1000</v>
      </c>
      <c r="F273" s="2"/>
      <c r="G273" s="2"/>
      <c r="H273" s="17">
        <f t="shared" si="4"/>
        <v>2.8038515109307823E-2</v>
      </c>
    </row>
    <row r="274" spans="1:8" ht="13.5" x14ac:dyDescent="0.25">
      <c r="A274" s="12"/>
      <c r="B274" s="11">
        <v>42402</v>
      </c>
      <c r="C274" s="2">
        <v>8.1999999999999993</v>
      </c>
      <c r="D274" s="2">
        <v>3.3026</v>
      </c>
      <c r="E274" s="2">
        <v>239</v>
      </c>
      <c r="F274" s="2"/>
      <c r="G274" s="2"/>
      <c r="H274" s="17">
        <f t="shared" si="4"/>
        <v>-2.7273798303487282E-2</v>
      </c>
    </row>
    <row r="275" spans="1:8" ht="13.5" x14ac:dyDescent="0.25">
      <c r="A275" s="12"/>
      <c r="B275" s="11">
        <v>42403</v>
      </c>
      <c r="C275" s="2">
        <v>8.1999999999999993</v>
      </c>
      <c r="D275" s="2">
        <v>3.3026</v>
      </c>
      <c r="E275" s="2">
        <v>0</v>
      </c>
      <c r="F275" s="2"/>
      <c r="G275" s="2"/>
      <c r="H275" s="17">
        <f t="shared" si="4"/>
        <v>0</v>
      </c>
    </row>
    <row r="276" spans="1:8" ht="13.5" x14ac:dyDescent="0.25">
      <c r="A276" s="12"/>
      <c r="B276" s="11">
        <v>42404</v>
      </c>
      <c r="C276" s="2">
        <v>8.2100000000000009</v>
      </c>
      <c r="D276" s="2">
        <v>3.3066</v>
      </c>
      <c r="E276" s="2">
        <v>789</v>
      </c>
      <c r="F276" s="2"/>
      <c r="G276" s="2"/>
      <c r="H276" s="17">
        <f t="shared" si="4"/>
        <v>1.2111669593653496E-3</v>
      </c>
    </row>
    <row r="277" spans="1:8" ht="13.5" x14ac:dyDescent="0.25">
      <c r="A277" s="12"/>
      <c r="B277" s="11">
        <v>42405</v>
      </c>
      <c r="C277" s="2">
        <v>8.1999999999999993</v>
      </c>
      <c r="D277" s="2">
        <v>3.3026</v>
      </c>
      <c r="E277" s="2">
        <v>39</v>
      </c>
      <c r="F277" s="2"/>
      <c r="G277" s="2"/>
      <c r="H277" s="17">
        <f t="shared" si="4"/>
        <v>-1.2097018085042049E-3</v>
      </c>
    </row>
    <row r="278" spans="1:8" ht="13.5" x14ac:dyDescent="0.25">
      <c r="A278" s="12"/>
      <c r="B278" s="11">
        <v>42408</v>
      </c>
      <c r="C278" s="2">
        <v>8.3000000000000007</v>
      </c>
      <c r="D278" s="2">
        <v>3.3429000000000002</v>
      </c>
      <c r="E278" s="2">
        <v>1500</v>
      </c>
      <c r="F278" s="2"/>
      <c r="G278" s="2"/>
      <c r="H278" s="17">
        <f t="shared" si="4"/>
        <v>1.2202507115605955E-2</v>
      </c>
    </row>
    <row r="279" spans="1:8" ht="13.5" x14ac:dyDescent="0.25">
      <c r="A279" s="12"/>
      <c r="B279" s="11">
        <v>42409</v>
      </c>
      <c r="C279" s="2">
        <v>8.3000000000000007</v>
      </c>
      <c r="D279" s="2">
        <v>3.3429000000000002</v>
      </c>
      <c r="E279" s="2">
        <v>0</v>
      </c>
      <c r="F279" s="2"/>
      <c r="G279" s="2"/>
      <c r="H279" s="17">
        <f t="shared" si="4"/>
        <v>0</v>
      </c>
    </row>
    <row r="280" spans="1:8" ht="13.5" x14ac:dyDescent="0.25">
      <c r="A280" s="12"/>
      <c r="B280" s="11">
        <v>42410</v>
      </c>
      <c r="C280" s="2">
        <v>8.1999999999999993</v>
      </c>
      <c r="D280" s="2">
        <v>3.3026</v>
      </c>
      <c r="E280" s="2">
        <v>589</v>
      </c>
      <c r="F280" s="2"/>
      <c r="G280" s="2"/>
      <c r="H280" s="17">
        <f t="shared" si="4"/>
        <v>-1.2055400999132557E-2</v>
      </c>
    </row>
    <row r="281" spans="1:8" ht="13.5" x14ac:dyDescent="0.25">
      <c r="A281" s="12"/>
      <c r="B281" s="11">
        <v>42411</v>
      </c>
      <c r="C281" s="2">
        <v>8.1999999999999993</v>
      </c>
      <c r="D281" s="2">
        <v>3.3026</v>
      </c>
      <c r="E281" s="2">
        <v>0</v>
      </c>
      <c r="F281" s="2"/>
      <c r="G281" s="2"/>
      <c r="H281" s="17">
        <f t="shared" si="4"/>
        <v>0</v>
      </c>
    </row>
    <row r="282" spans="1:8" ht="13.5" x14ac:dyDescent="0.25">
      <c r="A282" s="12"/>
      <c r="B282" s="11">
        <v>42412</v>
      </c>
      <c r="C282" s="2">
        <v>8.1999999999999993</v>
      </c>
      <c r="D282" s="2">
        <v>3.3026</v>
      </c>
      <c r="E282" s="2">
        <v>5150</v>
      </c>
      <c r="F282" s="2"/>
      <c r="G282" s="2"/>
      <c r="H282" s="17">
        <f t="shared" si="4"/>
        <v>0</v>
      </c>
    </row>
    <row r="283" spans="1:8" ht="13.5" x14ac:dyDescent="0.25">
      <c r="A283" s="12"/>
      <c r="B283" s="11">
        <v>42415</v>
      </c>
      <c r="C283" s="2">
        <v>8.1999999999999993</v>
      </c>
      <c r="D283" s="2">
        <v>3.3026</v>
      </c>
      <c r="E283" s="2">
        <v>191</v>
      </c>
      <c r="F283" s="2"/>
      <c r="G283" s="2"/>
      <c r="H283" s="17">
        <f t="shared" si="4"/>
        <v>0</v>
      </c>
    </row>
    <row r="284" spans="1:8" ht="13.5" x14ac:dyDescent="0.25">
      <c r="A284" s="12"/>
      <c r="B284" s="11">
        <v>42416</v>
      </c>
      <c r="C284" s="2">
        <v>8.1999999999999993</v>
      </c>
      <c r="D284" s="2">
        <v>3.3026</v>
      </c>
      <c r="E284" s="2">
        <v>0</v>
      </c>
      <c r="F284" s="2"/>
      <c r="G284" s="2"/>
      <c r="H284" s="17">
        <f t="shared" si="4"/>
        <v>0</v>
      </c>
    </row>
    <row r="285" spans="1:8" ht="13.5" x14ac:dyDescent="0.25">
      <c r="A285" s="12"/>
      <c r="B285" s="11">
        <v>42417</v>
      </c>
      <c r="C285" s="2">
        <v>8.1999999999999993</v>
      </c>
      <c r="D285" s="2">
        <v>3.3026</v>
      </c>
      <c r="E285" s="2">
        <v>0</v>
      </c>
      <c r="F285" s="2"/>
      <c r="G285" s="2"/>
      <c r="H285" s="17">
        <f t="shared" si="4"/>
        <v>0</v>
      </c>
    </row>
    <row r="286" spans="1:8" ht="13.5" x14ac:dyDescent="0.25">
      <c r="A286" s="12"/>
      <c r="B286" s="11">
        <v>42418</v>
      </c>
      <c r="C286" s="2">
        <v>8.1999999999999993</v>
      </c>
      <c r="D286" s="2">
        <v>3.3026</v>
      </c>
      <c r="E286" s="2">
        <v>0</v>
      </c>
      <c r="F286" s="2"/>
      <c r="G286" s="2"/>
      <c r="H286" s="17">
        <f t="shared" si="4"/>
        <v>0</v>
      </c>
    </row>
    <row r="287" spans="1:8" ht="13.5" x14ac:dyDescent="0.25">
      <c r="A287" s="12"/>
      <c r="B287" s="11">
        <v>42419</v>
      </c>
      <c r="C287" s="2">
        <v>8.1999999999999993</v>
      </c>
      <c r="D287" s="2">
        <v>3.3026</v>
      </c>
      <c r="E287" s="2">
        <v>300</v>
      </c>
      <c r="F287" s="2"/>
      <c r="G287" s="2"/>
      <c r="H287" s="17">
        <f t="shared" si="4"/>
        <v>0</v>
      </c>
    </row>
    <row r="288" spans="1:8" ht="13.5" x14ac:dyDescent="0.25">
      <c r="A288" s="12"/>
      <c r="B288" s="11">
        <v>42422</v>
      </c>
      <c r="C288" s="2">
        <v>8.1999999999999993</v>
      </c>
      <c r="D288" s="2">
        <v>3.3026</v>
      </c>
      <c r="E288" s="2">
        <v>0</v>
      </c>
      <c r="F288" s="2"/>
      <c r="G288" s="2"/>
      <c r="H288" s="17">
        <f t="shared" si="4"/>
        <v>0</v>
      </c>
    </row>
    <row r="289" spans="1:8" ht="13.5" x14ac:dyDescent="0.25">
      <c r="A289" s="12"/>
      <c r="B289" s="11">
        <v>42423</v>
      </c>
      <c r="C289" s="2">
        <v>8.1999999999999993</v>
      </c>
      <c r="D289" s="2">
        <v>3.3026</v>
      </c>
      <c r="E289" s="2">
        <v>50</v>
      </c>
      <c r="F289" s="2"/>
      <c r="G289" s="2"/>
      <c r="H289" s="17">
        <f t="shared" si="4"/>
        <v>0</v>
      </c>
    </row>
    <row r="290" spans="1:8" ht="13.5" x14ac:dyDescent="0.25">
      <c r="A290" s="12"/>
      <c r="B290" s="11">
        <v>42424</v>
      </c>
      <c r="C290" s="2">
        <v>8.3000000000000007</v>
      </c>
      <c r="D290" s="2">
        <v>3.3429000000000002</v>
      </c>
      <c r="E290" s="2">
        <v>3174</v>
      </c>
      <c r="F290" s="2"/>
      <c r="G290" s="2"/>
      <c r="H290" s="17">
        <f t="shared" si="4"/>
        <v>1.2202507115605955E-2</v>
      </c>
    </row>
    <row r="291" spans="1:8" ht="13.5" x14ac:dyDescent="0.25">
      <c r="A291" s="12"/>
      <c r="B291" s="11">
        <v>42425</v>
      </c>
      <c r="C291" s="2">
        <v>8.3000000000000007</v>
      </c>
      <c r="D291" s="2">
        <v>3.3429000000000002</v>
      </c>
      <c r="E291" s="2">
        <v>239</v>
      </c>
      <c r="F291" s="2"/>
      <c r="G291" s="2"/>
      <c r="H291" s="17">
        <f t="shared" si="4"/>
        <v>0</v>
      </c>
    </row>
    <row r="292" spans="1:8" ht="13.5" x14ac:dyDescent="0.25">
      <c r="A292" s="12"/>
      <c r="B292" s="11">
        <v>42426</v>
      </c>
      <c r="C292" s="2">
        <v>8.1999999999999993</v>
      </c>
      <c r="D292" s="2">
        <v>3.3026</v>
      </c>
      <c r="E292" s="2">
        <v>39</v>
      </c>
      <c r="F292" s="2"/>
      <c r="G292" s="2"/>
      <c r="H292" s="17">
        <f t="shared" si="4"/>
        <v>-1.2055400999132557E-2</v>
      </c>
    </row>
    <row r="293" spans="1:8" ht="13.5" x14ac:dyDescent="0.25">
      <c r="A293" s="12"/>
      <c r="B293" s="11">
        <v>42429</v>
      </c>
      <c r="C293" s="2">
        <v>8.1999999999999993</v>
      </c>
      <c r="D293" s="2">
        <v>3.3026</v>
      </c>
      <c r="E293" s="2">
        <v>0</v>
      </c>
      <c r="F293" s="2"/>
      <c r="G293" s="2"/>
      <c r="H293" s="17">
        <f t="shared" si="4"/>
        <v>0</v>
      </c>
    </row>
    <row r="294" spans="1:8" ht="13.5" x14ac:dyDescent="0.25">
      <c r="A294" s="12"/>
      <c r="B294" s="11">
        <v>42430</v>
      </c>
      <c r="C294" s="2">
        <v>8.1999999999999993</v>
      </c>
      <c r="D294" s="2">
        <v>3.3026</v>
      </c>
      <c r="E294" s="2">
        <v>0</v>
      </c>
      <c r="F294" s="2"/>
      <c r="G294" s="2"/>
      <c r="H294" s="17">
        <f t="shared" si="4"/>
        <v>0</v>
      </c>
    </row>
    <row r="295" spans="1:8" ht="13.5" x14ac:dyDescent="0.25">
      <c r="A295" s="12"/>
      <c r="B295" s="11">
        <v>42431</v>
      </c>
      <c r="C295" s="2">
        <v>8.1999999999999993</v>
      </c>
      <c r="D295" s="2">
        <v>3.3026</v>
      </c>
      <c r="E295" s="2">
        <v>5615</v>
      </c>
      <c r="F295" s="2"/>
      <c r="G295" s="2"/>
      <c r="H295" s="17">
        <f t="shared" si="4"/>
        <v>0</v>
      </c>
    </row>
    <row r="296" spans="1:8" ht="13.5" x14ac:dyDescent="0.25">
      <c r="A296" s="12"/>
      <c r="B296" s="11">
        <v>42432</v>
      </c>
      <c r="C296" s="2">
        <v>8.1999999999999993</v>
      </c>
      <c r="D296" s="2">
        <v>3.3026</v>
      </c>
      <c r="E296" s="2">
        <v>0</v>
      </c>
      <c r="F296" s="2"/>
      <c r="G296" s="2"/>
      <c r="H296" s="17">
        <f t="shared" si="4"/>
        <v>0</v>
      </c>
    </row>
    <row r="297" spans="1:8" ht="13.5" x14ac:dyDescent="0.25">
      <c r="A297" s="12"/>
      <c r="B297" s="11">
        <v>42433</v>
      </c>
      <c r="C297" s="2">
        <v>8.1999999999999993</v>
      </c>
      <c r="D297" s="2">
        <v>3.3026</v>
      </c>
      <c r="E297" s="2">
        <v>0</v>
      </c>
      <c r="F297" s="2"/>
      <c r="G297" s="2"/>
      <c r="H297" s="17">
        <f t="shared" si="4"/>
        <v>0</v>
      </c>
    </row>
    <row r="298" spans="1:8" ht="13.5" x14ac:dyDescent="0.25">
      <c r="A298" s="12"/>
      <c r="B298" s="11">
        <v>42436</v>
      </c>
      <c r="C298" s="2">
        <v>8.1999999999999993</v>
      </c>
      <c r="D298" s="2">
        <v>3.3026</v>
      </c>
      <c r="E298" s="2">
        <v>0</v>
      </c>
      <c r="F298" s="2"/>
      <c r="G298" s="2"/>
      <c r="H298" s="17">
        <f t="shared" si="4"/>
        <v>0</v>
      </c>
    </row>
    <row r="299" spans="1:8" ht="13.5" x14ac:dyDescent="0.25">
      <c r="A299" s="12"/>
      <c r="B299" s="11">
        <v>42437</v>
      </c>
      <c r="C299" s="2">
        <v>8.1999999999999993</v>
      </c>
      <c r="D299" s="2">
        <v>3.3026</v>
      </c>
      <c r="E299" s="2">
        <v>0</v>
      </c>
      <c r="F299" s="2"/>
      <c r="G299" s="2"/>
      <c r="H299" s="17">
        <f t="shared" si="4"/>
        <v>0</v>
      </c>
    </row>
    <row r="300" spans="1:8" ht="13.5" x14ac:dyDescent="0.25">
      <c r="A300" s="12"/>
      <c r="B300" s="11">
        <v>42438</v>
      </c>
      <c r="C300" s="2">
        <v>8.1999999999999993</v>
      </c>
      <c r="D300" s="2">
        <v>3.3026</v>
      </c>
      <c r="E300" s="2">
        <v>0</v>
      </c>
      <c r="F300" s="2"/>
      <c r="G300" s="2"/>
      <c r="H300" s="17">
        <f t="shared" si="4"/>
        <v>0</v>
      </c>
    </row>
    <row r="301" spans="1:8" ht="13.5" x14ac:dyDescent="0.25">
      <c r="A301" s="12"/>
      <c r="B301" s="11">
        <v>42439</v>
      </c>
      <c r="C301" s="2">
        <v>8.1999999999999993</v>
      </c>
      <c r="D301" s="2">
        <v>3.3026</v>
      </c>
      <c r="E301" s="2">
        <v>2</v>
      </c>
      <c r="F301" s="2"/>
      <c r="G301" s="2"/>
      <c r="H301" s="17">
        <f t="shared" si="4"/>
        <v>0</v>
      </c>
    </row>
    <row r="302" spans="1:8" ht="13.5" x14ac:dyDescent="0.25">
      <c r="A302" s="12"/>
      <c r="B302" s="11">
        <v>42440</v>
      </c>
      <c r="C302" s="2">
        <v>8.1999999999999993</v>
      </c>
      <c r="D302" s="2">
        <v>3.3026</v>
      </c>
      <c r="E302" s="2">
        <v>0</v>
      </c>
      <c r="F302" s="2"/>
      <c r="G302" s="2"/>
      <c r="H302" s="17">
        <f t="shared" si="4"/>
        <v>0</v>
      </c>
    </row>
    <row r="303" spans="1:8" ht="13.5" x14ac:dyDescent="0.25">
      <c r="A303" s="12"/>
      <c r="B303" s="11">
        <v>42443</v>
      </c>
      <c r="C303" s="2">
        <v>8.1999999999999993</v>
      </c>
      <c r="D303" s="2">
        <v>3.3026</v>
      </c>
      <c r="E303" s="2">
        <v>2000</v>
      </c>
      <c r="F303" s="2"/>
      <c r="G303" s="2"/>
      <c r="H303" s="17">
        <f t="shared" si="4"/>
        <v>0</v>
      </c>
    </row>
    <row r="304" spans="1:8" ht="13.5" x14ac:dyDescent="0.25">
      <c r="A304" s="12"/>
      <c r="B304" s="11">
        <v>42444</v>
      </c>
      <c r="C304" s="2">
        <v>8.3000000000000007</v>
      </c>
      <c r="D304" s="2">
        <v>3.3429000000000002</v>
      </c>
      <c r="E304" s="2">
        <v>87958</v>
      </c>
      <c r="F304" s="2"/>
      <c r="G304" s="2"/>
      <c r="H304" s="17">
        <f t="shared" si="4"/>
        <v>1.2202507115605955E-2</v>
      </c>
    </row>
    <row r="305" spans="1:8" ht="13.5" x14ac:dyDescent="0.25">
      <c r="A305" s="12"/>
      <c r="B305" s="11">
        <v>42445</v>
      </c>
      <c r="C305" s="2">
        <v>8.3000000000000007</v>
      </c>
      <c r="D305" s="2">
        <v>3.3429000000000002</v>
      </c>
      <c r="E305" s="2">
        <v>0</v>
      </c>
      <c r="F305" s="2"/>
      <c r="G305" s="2"/>
      <c r="H305" s="17">
        <f t="shared" si="4"/>
        <v>0</v>
      </c>
    </row>
    <row r="306" spans="1:8" ht="13.5" x14ac:dyDescent="0.25">
      <c r="A306" s="12"/>
      <c r="B306" s="11">
        <v>42446</v>
      </c>
      <c r="C306" s="2">
        <v>8.3000000000000007</v>
      </c>
      <c r="D306" s="2">
        <v>3.3429000000000002</v>
      </c>
      <c r="E306" s="2">
        <v>6600</v>
      </c>
      <c r="F306" s="2"/>
      <c r="G306" s="2"/>
      <c r="H306" s="17">
        <f t="shared" si="4"/>
        <v>0</v>
      </c>
    </row>
    <row r="307" spans="1:8" ht="13.5" x14ac:dyDescent="0.25">
      <c r="A307" s="12"/>
      <c r="B307" s="11">
        <v>42447</v>
      </c>
      <c r="C307" s="2">
        <v>8.3000000000000007</v>
      </c>
      <c r="D307" s="2">
        <v>3.3429000000000002</v>
      </c>
      <c r="E307" s="2">
        <v>0</v>
      </c>
      <c r="F307" s="2"/>
      <c r="G307" s="2"/>
      <c r="H307" s="17">
        <f t="shared" si="4"/>
        <v>0</v>
      </c>
    </row>
    <row r="308" spans="1:8" ht="13.5" x14ac:dyDescent="0.25">
      <c r="A308" s="12"/>
      <c r="B308" s="11">
        <v>42450</v>
      </c>
      <c r="C308" s="2">
        <v>8.3000000000000007</v>
      </c>
      <c r="D308" s="2">
        <v>3.3429000000000002</v>
      </c>
      <c r="E308" s="2">
        <v>0</v>
      </c>
      <c r="F308" s="2"/>
      <c r="G308" s="2"/>
      <c r="H308" s="17">
        <f t="shared" si="4"/>
        <v>0</v>
      </c>
    </row>
    <row r="309" spans="1:8" ht="13.5" x14ac:dyDescent="0.25">
      <c r="A309" s="12"/>
      <c r="B309" s="11">
        <v>42451</v>
      </c>
      <c r="C309" s="2">
        <v>8.4</v>
      </c>
      <c r="D309" s="2">
        <v>3.3831000000000002</v>
      </c>
      <c r="E309" s="2">
        <v>632</v>
      </c>
      <c r="F309" s="2"/>
      <c r="G309" s="2"/>
      <c r="H309" s="17">
        <f t="shared" si="4"/>
        <v>1.2025486852732661E-2</v>
      </c>
    </row>
    <row r="310" spans="1:8" ht="13.5" x14ac:dyDescent="0.25">
      <c r="A310" s="12"/>
      <c r="B310" s="11">
        <v>42452</v>
      </c>
      <c r="C310" s="2">
        <v>8.4</v>
      </c>
      <c r="D310" s="2">
        <v>3.3831000000000002</v>
      </c>
      <c r="E310" s="2">
        <v>0</v>
      </c>
      <c r="F310" s="2"/>
      <c r="G310" s="2"/>
      <c r="H310" s="17">
        <f t="shared" si="4"/>
        <v>0</v>
      </c>
    </row>
    <row r="311" spans="1:8" ht="13.5" x14ac:dyDescent="0.25">
      <c r="A311" s="12"/>
      <c r="B311" s="11">
        <v>42453</v>
      </c>
      <c r="C311" s="2">
        <v>8.4</v>
      </c>
      <c r="D311" s="2">
        <v>3.3831000000000002</v>
      </c>
      <c r="E311" s="2">
        <v>4100</v>
      </c>
      <c r="F311" s="2"/>
      <c r="G311" s="2"/>
      <c r="H311" s="17">
        <f t="shared" si="4"/>
        <v>0</v>
      </c>
    </row>
    <row r="312" spans="1:8" ht="13.5" x14ac:dyDescent="0.25">
      <c r="A312" s="12"/>
      <c r="B312" s="11">
        <v>42454</v>
      </c>
      <c r="C312" s="2">
        <v>8.4</v>
      </c>
      <c r="D312" s="2">
        <v>3.3831000000000002</v>
      </c>
      <c r="E312" s="2">
        <v>0</v>
      </c>
      <c r="F312" s="2"/>
      <c r="G312" s="2"/>
      <c r="H312" s="17">
        <f t="shared" si="4"/>
        <v>0</v>
      </c>
    </row>
    <row r="313" spans="1:8" ht="13.5" x14ac:dyDescent="0.25">
      <c r="A313" s="12"/>
      <c r="B313" s="11">
        <v>42457</v>
      </c>
      <c r="C313" s="2">
        <v>8.4</v>
      </c>
      <c r="D313" s="2">
        <v>3.3831000000000002</v>
      </c>
      <c r="E313" s="2">
        <v>0</v>
      </c>
      <c r="F313" s="2"/>
      <c r="G313" s="2"/>
      <c r="H313" s="17">
        <f t="shared" si="4"/>
        <v>0</v>
      </c>
    </row>
    <row r="314" spans="1:8" ht="13.5" x14ac:dyDescent="0.25">
      <c r="A314" s="12"/>
      <c r="B314" s="11">
        <v>42458</v>
      </c>
      <c r="C314" s="2">
        <v>8.4</v>
      </c>
      <c r="D314" s="2">
        <v>3.3831000000000002</v>
      </c>
      <c r="E314" s="2">
        <v>0</v>
      </c>
      <c r="F314" s="2"/>
      <c r="G314" s="2"/>
      <c r="H314" s="17">
        <f t="shared" si="4"/>
        <v>0</v>
      </c>
    </row>
    <row r="315" spans="1:8" ht="13.5" x14ac:dyDescent="0.25">
      <c r="A315" s="12"/>
      <c r="B315" s="11">
        <v>42459</v>
      </c>
      <c r="C315" s="2">
        <v>8.4</v>
      </c>
      <c r="D315" s="2">
        <v>3.3831000000000002</v>
      </c>
      <c r="E315" s="2">
        <v>0</v>
      </c>
      <c r="F315" s="2"/>
      <c r="G315" s="2"/>
      <c r="H315" s="17">
        <f t="shared" si="4"/>
        <v>0</v>
      </c>
    </row>
    <row r="316" spans="1:8" ht="13.5" x14ac:dyDescent="0.25">
      <c r="A316" s="12"/>
      <c r="B316" s="11">
        <v>42460</v>
      </c>
      <c r="C316" s="2">
        <v>8.44</v>
      </c>
      <c r="D316" s="2">
        <v>3.3992</v>
      </c>
      <c r="E316" s="2">
        <v>550</v>
      </c>
      <c r="F316" s="2"/>
      <c r="G316" s="2"/>
      <c r="H316" s="17">
        <f t="shared" si="4"/>
        <v>4.7589488930270402E-3</v>
      </c>
    </row>
    <row r="317" spans="1:8" ht="13.5" x14ac:dyDescent="0.25">
      <c r="A317" s="12"/>
      <c r="B317" s="11">
        <v>42461</v>
      </c>
      <c r="C317" s="2">
        <v>8.4</v>
      </c>
      <c r="D317" s="2">
        <v>3.3831000000000002</v>
      </c>
      <c r="E317" s="2">
        <v>1000</v>
      </c>
      <c r="F317" s="2"/>
      <c r="G317" s="2"/>
      <c r="H317" s="17">
        <f t="shared" si="4"/>
        <v>-4.736408566721517E-3</v>
      </c>
    </row>
    <row r="318" spans="1:8" ht="13.5" x14ac:dyDescent="0.25">
      <c r="A318" s="12"/>
      <c r="B318" s="11">
        <v>42464</v>
      </c>
      <c r="C318" s="2">
        <v>8.4</v>
      </c>
      <c r="D318" s="2">
        <v>3.3831000000000002</v>
      </c>
      <c r="E318" s="2">
        <v>155</v>
      </c>
      <c r="F318" s="2"/>
      <c r="G318" s="2"/>
      <c r="H318" s="17">
        <f t="shared" si="4"/>
        <v>0</v>
      </c>
    </row>
    <row r="319" spans="1:8" ht="13.5" x14ac:dyDescent="0.25">
      <c r="A319" s="12"/>
      <c r="B319" s="11">
        <v>42465</v>
      </c>
      <c r="C319" s="2">
        <v>8.4</v>
      </c>
      <c r="D319" s="2">
        <v>3.3831000000000002</v>
      </c>
      <c r="E319" s="2">
        <v>0</v>
      </c>
      <c r="F319" s="2"/>
      <c r="G319" s="2"/>
      <c r="H319" s="17">
        <f t="shared" si="4"/>
        <v>0</v>
      </c>
    </row>
    <row r="320" spans="1:8" ht="13.5" x14ac:dyDescent="0.25">
      <c r="A320" s="12"/>
      <c r="B320" s="11">
        <v>42466</v>
      </c>
      <c r="C320" s="2">
        <v>8.39</v>
      </c>
      <c r="D320" s="2">
        <v>3.3791000000000002</v>
      </c>
      <c r="E320" s="2">
        <v>300</v>
      </c>
      <c r="F320" s="2"/>
      <c r="G320" s="2"/>
      <c r="H320" s="17">
        <f t="shared" si="4"/>
        <v>-1.1823475510626359E-3</v>
      </c>
    </row>
    <row r="321" spans="1:8" ht="13.5" x14ac:dyDescent="0.25">
      <c r="A321" s="12"/>
      <c r="B321" s="11">
        <v>42467</v>
      </c>
      <c r="C321" s="2">
        <v>8.39</v>
      </c>
      <c r="D321" s="2">
        <v>3.3791000000000002</v>
      </c>
      <c r="E321" s="2">
        <v>0</v>
      </c>
      <c r="F321" s="2"/>
      <c r="G321" s="2"/>
      <c r="H321" s="17">
        <f t="shared" si="4"/>
        <v>0</v>
      </c>
    </row>
    <row r="322" spans="1:8" ht="13.5" x14ac:dyDescent="0.25">
      <c r="A322" s="12"/>
      <c r="B322" s="11">
        <v>42468</v>
      </c>
      <c r="C322" s="2">
        <v>8.39</v>
      </c>
      <c r="D322" s="2">
        <v>3.3791000000000002</v>
      </c>
      <c r="E322" s="2">
        <v>0</v>
      </c>
      <c r="F322" s="2"/>
      <c r="G322" s="2"/>
      <c r="H322" s="17">
        <f t="shared" si="4"/>
        <v>0</v>
      </c>
    </row>
    <row r="323" spans="1:8" ht="13.5" x14ac:dyDescent="0.25">
      <c r="A323" s="12"/>
      <c r="B323" s="11">
        <v>42471</v>
      </c>
      <c r="C323" s="2">
        <v>8.39</v>
      </c>
      <c r="D323" s="2">
        <v>3.3791000000000002</v>
      </c>
      <c r="E323" s="2">
        <v>0</v>
      </c>
      <c r="F323" s="2"/>
      <c r="G323" s="2"/>
      <c r="H323" s="17">
        <f t="shared" si="4"/>
        <v>0</v>
      </c>
    </row>
    <row r="324" spans="1:8" ht="13.5" x14ac:dyDescent="0.25">
      <c r="A324" s="12"/>
      <c r="B324" s="11">
        <v>42472</v>
      </c>
      <c r="C324" s="2">
        <v>8.39</v>
      </c>
      <c r="D324" s="2">
        <v>3.3791000000000002</v>
      </c>
      <c r="E324" s="2">
        <v>0</v>
      </c>
      <c r="F324" s="2"/>
      <c r="G324" s="2"/>
      <c r="H324" s="17">
        <f t="shared" si="4"/>
        <v>0</v>
      </c>
    </row>
    <row r="325" spans="1:8" ht="13.5" x14ac:dyDescent="0.25">
      <c r="A325" s="12"/>
      <c r="B325" s="11">
        <v>42473</v>
      </c>
      <c r="C325" s="2">
        <v>8.39</v>
      </c>
      <c r="D325" s="2">
        <v>3.3791000000000002</v>
      </c>
      <c r="E325" s="2">
        <v>0</v>
      </c>
      <c r="F325" s="2"/>
      <c r="G325" s="2"/>
      <c r="H325" s="17">
        <f t="shared" si="4"/>
        <v>0</v>
      </c>
    </row>
    <row r="326" spans="1:8" ht="13.5" x14ac:dyDescent="0.25">
      <c r="A326" s="12"/>
      <c r="B326" s="11">
        <v>42474</v>
      </c>
      <c r="C326" s="2">
        <v>8.39</v>
      </c>
      <c r="D326" s="2">
        <v>3.3791000000000002</v>
      </c>
      <c r="E326" s="2">
        <v>0</v>
      </c>
      <c r="F326" s="2"/>
      <c r="G326" s="2"/>
      <c r="H326" s="17">
        <f t="shared" si="4"/>
        <v>0</v>
      </c>
    </row>
    <row r="327" spans="1:8" ht="13.5" x14ac:dyDescent="0.25">
      <c r="A327" s="12"/>
      <c r="B327" s="11">
        <v>42475</v>
      </c>
      <c r="C327" s="2">
        <v>8.39</v>
      </c>
      <c r="D327" s="2">
        <v>3.3791000000000002</v>
      </c>
      <c r="E327" s="2">
        <v>0</v>
      </c>
      <c r="F327" s="2"/>
      <c r="G327" s="2"/>
      <c r="H327" s="17">
        <f t="shared" ref="H327:H390" si="5">(D327-D326)/D326</f>
        <v>0</v>
      </c>
    </row>
    <row r="328" spans="1:8" ht="13.5" x14ac:dyDescent="0.25">
      <c r="A328" s="12"/>
      <c r="B328" s="11">
        <v>42478</v>
      </c>
      <c r="C328" s="2">
        <v>8.39</v>
      </c>
      <c r="D328" s="2">
        <v>3.3791000000000002</v>
      </c>
      <c r="E328" s="2">
        <v>0</v>
      </c>
      <c r="F328" s="2"/>
      <c r="G328" s="2"/>
      <c r="H328" s="17">
        <f t="shared" si="5"/>
        <v>0</v>
      </c>
    </row>
    <row r="329" spans="1:8" ht="13.5" x14ac:dyDescent="0.25">
      <c r="A329" s="12"/>
      <c r="B329" s="11">
        <v>42479</v>
      </c>
      <c r="C329" s="2">
        <v>8.39</v>
      </c>
      <c r="D329" s="2">
        <v>3.3791000000000002</v>
      </c>
      <c r="E329" s="2">
        <v>0</v>
      </c>
      <c r="F329" s="2"/>
      <c r="G329" s="2"/>
      <c r="H329" s="17">
        <f t="shared" si="5"/>
        <v>0</v>
      </c>
    </row>
    <row r="330" spans="1:8" ht="13.5" x14ac:dyDescent="0.25">
      <c r="A330" s="12"/>
      <c r="B330" s="11">
        <v>42480</v>
      </c>
      <c r="C330" s="2">
        <v>8.39</v>
      </c>
      <c r="D330" s="2">
        <v>3.3791000000000002</v>
      </c>
      <c r="E330" s="2">
        <v>472</v>
      </c>
      <c r="F330" s="2"/>
      <c r="G330" s="2"/>
      <c r="H330" s="17">
        <f t="shared" si="5"/>
        <v>0</v>
      </c>
    </row>
    <row r="331" spans="1:8" ht="13.5" x14ac:dyDescent="0.25">
      <c r="A331" s="12"/>
      <c r="B331" s="11">
        <v>42481</v>
      </c>
      <c r="C331" s="2">
        <v>8.19</v>
      </c>
      <c r="D331" s="2">
        <v>3.2986</v>
      </c>
      <c r="E331" s="2">
        <v>90</v>
      </c>
      <c r="F331" s="2"/>
      <c r="G331" s="2"/>
      <c r="H331" s="17">
        <f t="shared" si="5"/>
        <v>-2.3822911426119451E-2</v>
      </c>
    </row>
    <row r="332" spans="1:8" ht="13.5" x14ac:dyDescent="0.25">
      <c r="A332" s="12"/>
      <c r="B332" s="11">
        <v>42482</v>
      </c>
      <c r="C332" s="2">
        <v>8.39</v>
      </c>
      <c r="D332" s="2">
        <v>3.3791000000000002</v>
      </c>
      <c r="E332" s="2">
        <v>1</v>
      </c>
      <c r="F332" s="2"/>
      <c r="G332" s="2"/>
      <c r="H332" s="17">
        <f t="shared" si="5"/>
        <v>2.4404292730249268E-2</v>
      </c>
    </row>
    <row r="333" spans="1:8" ht="13.5" x14ac:dyDescent="0.25">
      <c r="A333" s="12"/>
      <c r="B333" s="11">
        <v>42485</v>
      </c>
      <c r="C333" s="2">
        <v>8.39</v>
      </c>
      <c r="D333" s="2">
        <v>3.3791000000000002</v>
      </c>
      <c r="E333" s="2">
        <v>263</v>
      </c>
      <c r="F333" s="2"/>
      <c r="G333" s="2"/>
      <c r="H333" s="17">
        <f t="shared" si="5"/>
        <v>0</v>
      </c>
    </row>
    <row r="334" spans="1:8" ht="13.5" x14ac:dyDescent="0.25">
      <c r="A334" s="12"/>
      <c r="B334" s="11">
        <v>42486</v>
      </c>
      <c r="C334" s="2">
        <v>8.39</v>
      </c>
      <c r="D334" s="2">
        <v>3.3791000000000002</v>
      </c>
      <c r="E334" s="2">
        <v>0</v>
      </c>
      <c r="F334" s="2"/>
      <c r="G334" s="2"/>
      <c r="H334" s="17">
        <f t="shared" si="5"/>
        <v>0</v>
      </c>
    </row>
    <row r="335" spans="1:8" ht="13.5" x14ac:dyDescent="0.25">
      <c r="A335" s="12"/>
      <c r="B335" s="11">
        <v>42487</v>
      </c>
      <c r="C335" s="2">
        <v>8.64</v>
      </c>
      <c r="D335" s="2">
        <v>3.4798</v>
      </c>
      <c r="E335" s="2">
        <v>128133</v>
      </c>
      <c r="F335" s="2"/>
      <c r="G335" s="2"/>
      <c r="H335" s="17">
        <f t="shared" si="5"/>
        <v>2.980083454174182E-2</v>
      </c>
    </row>
    <row r="336" spans="1:8" ht="13.5" x14ac:dyDescent="0.25">
      <c r="A336" s="12"/>
      <c r="B336" s="11">
        <v>42488</v>
      </c>
      <c r="C336" s="2">
        <v>9.0500000000000007</v>
      </c>
      <c r="D336" s="2">
        <v>3.6448999999999998</v>
      </c>
      <c r="E336" s="2">
        <v>7310</v>
      </c>
      <c r="F336" s="2"/>
      <c r="G336" s="2"/>
      <c r="H336" s="17">
        <f t="shared" si="5"/>
        <v>4.7445255474452497E-2</v>
      </c>
    </row>
    <row r="337" spans="1:8" ht="13.5" x14ac:dyDescent="0.25">
      <c r="A337" s="12"/>
      <c r="B337" s="11">
        <v>42489</v>
      </c>
      <c r="C337" s="2">
        <v>9.32</v>
      </c>
      <c r="D337" s="2">
        <v>3.7536999999999998</v>
      </c>
      <c r="E337" s="2">
        <v>8186</v>
      </c>
      <c r="F337" s="2"/>
      <c r="G337" s="2"/>
      <c r="H337" s="17">
        <f t="shared" si="5"/>
        <v>2.9849927295673411E-2</v>
      </c>
    </row>
    <row r="338" spans="1:8" ht="13.5" x14ac:dyDescent="0.25">
      <c r="A338" s="12"/>
      <c r="B338" s="11">
        <v>42492</v>
      </c>
      <c r="C338" s="2">
        <v>9.32</v>
      </c>
      <c r="D338" s="2">
        <v>3.7536999999999998</v>
      </c>
      <c r="E338" s="2">
        <v>0</v>
      </c>
      <c r="F338" s="2"/>
      <c r="G338" s="2"/>
      <c r="H338" s="17">
        <f t="shared" si="5"/>
        <v>0</v>
      </c>
    </row>
    <row r="339" spans="1:8" ht="13.5" x14ac:dyDescent="0.25">
      <c r="A339" s="12"/>
      <c r="B339" s="11">
        <v>42493</v>
      </c>
      <c r="C339" s="2">
        <v>9.0500000000000007</v>
      </c>
      <c r="D339" s="2">
        <v>3.6448999999999998</v>
      </c>
      <c r="E339" s="2">
        <v>308</v>
      </c>
      <c r="F339" s="2"/>
      <c r="G339" s="2"/>
      <c r="H339" s="17">
        <f t="shared" si="5"/>
        <v>-2.8984735061406083E-2</v>
      </c>
    </row>
    <row r="340" spans="1:8" ht="13.5" x14ac:dyDescent="0.25">
      <c r="A340" s="12"/>
      <c r="B340" s="11">
        <v>42494</v>
      </c>
      <c r="C340" s="2">
        <v>9.06</v>
      </c>
      <c r="D340" s="2">
        <v>3.6488999999999998</v>
      </c>
      <c r="E340" s="2">
        <v>30449</v>
      </c>
      <c r="F340" s="2"/>
      <c r="G340" s="2"/>
      <c r="H340" s="17">
        <f t="shared" si="5"/>
        <v>1.0974237976350528E-3</v>
      </c>
    </row>
    <row r="341" spans="1:8" ht="13.5" x14ac:dyDescent="0.25">
      <c r="A341" s="12"/>
      <c r="B341" s="11">
        <v>42495</v>
      </c>
      <c r="C341" s="2">
        <v>9.0500000000000007</v>
      </c>
      <c r="D341" s="2">
        <v>3.6448999999999998</v>
      </c>
      <c r="E341" s="2">
        <v>140</v>
      </c>
      <c r="F341" s="2"/>
      <c r="G341" s="2"/>
      <c r="H341" s="17">
        <f t="shared" si="5"/>
        <v>-1.0962207788648645E-3</v>
      </c>
    </row>
    <row r="342" spans="1:8" ht="13.5" x14ac:dyDescent="0.25">
      <c r="A342" s="12"/>
      <c r="B342" s="11">
        <v>42496</v>
      </c>
      <c r="C342" s="2">
        <v>9.0500000000000007</v>
      </c>
      <c r="D342" s="2">
        <v>3.6448999999999998</v>
      </c>
      <c r="E342" s="2">
        <v>0</v>
      </c>
      <c r="F342" s="2"/>
      <c r="G342" s="2"/>
      <c r="H342" s="17">
        <f t="shared" si="5"/>
        <v>0</v>
      </c>
    </row>
    <row r="343" spans="1:8" ht="13.5" x14ac:dyDescent="0.25">
      <c r="A343" s="12"/>
      <c r="B343" s="11">
        <v>42499</v>
      </c>
      <c r="C343" s="2">
        <v>9.0500000000000007</v>
      </c>
      <c r="D343" s="2">
        <v>3.6448999999999998</v>
      </c>
      <c r="E343" s="2">
        <v>0</v>
      </c>
      <c r="F343" s="2"/>
      <c r="G343" s="2"/>
      <c r="H343" s="17">
        <f t="shared" si="5"/>
        <v>0</v>
      </c>
    </row>
    <row r="344" spans="1:8" ht="13.5" x14ac:dyDescent="0.25">
      <c r="A344" s="12"/>
      <c r="B344" s="11">
        <v>42500</v>
      </c>
      <c r="C344" s="2">
        <v>8.9700000000000006</v>
      </c>
      <c r="D344" s="2">
        <v>3.6126999999999998</v>
      </c>
      <c r="E344" s="2">
        <v>496</v>
      </c>
      <c r="F344" s="2"/>
      <c r="G344" s="2"/>
      <c r="H344" s="17">
        <f t="shared" si="5"/>
        <v>-8.8342615709621677E-3</v>
      </c>
    </row>
    <row r="345" spans="1:8" ht="13.5" x14ac:dyDescent="0.25">
      <c r="A345" s="12"/>
      <c r="B345" s="11">
        <v>42501</v>
      </c>
      <c r="C345" s="2">
        <v>9.06</v>
      </c>
      <c r="D345" s="2">
        <v>3.6488999999999998</v>
      </c>
      <c r="E345" s="2">
        <v>60</v>
      </c>
      <c r="F345" s="2"/>
      <c r="G345" s="2"/>
      <c r="H345" s="17">
        <f t="shared" si="5"/>
        <v>1.0020206493758134E-2</v>
      </c>
    </row>
    <row r="346" spans="1:8" ht="13.5" x14ac:dyDescent="0.25">
      <c r="A346" s="12"/>
      <c r="B346" s="11">
        <v>42502</v>
      </c>
      <c r="C346" s="2">
        <v>9</v>
      </c>
      <c r="D346" s="2">
        <v>3.6248</v>
      </c>
      <c r="E346" s="2">
        <v>393</v>
      </c>
      <c r="F346" s="2"/>
      <c r="G346" s="2"/>
      <c r="H346" s="17">
        <f t="shared" si="5"/>
        <v>-6.6047301926607446E-3</v>
      </c>
    </row>
    <row r="347" spans="1:8" ht="13.5" x14ac:dyDescent="0.25">
      <c r="A347" s="12"/>
      <c r="B347" s="11">
        <v>42503</v>
      </c>
      <c r="C347" s="2">
        <v>9</v>
      </c>
      <c r="D347" s="2">
        <v>3.6248</v>
      </c>
      <c r="E347" s="2">
        <v>0</v>
      </c>
      <c r="F347" s="2"/>
      <c r="G347" s="2"/>
      <c r="H347" s="17">
        <f t="shared" si="5"/>
        <v>0</v>
      </c>
    </row>
    <row r="348" spans="1:8" ht="13.5" x14ac:dyDescent="0.25">
      <c r="A348" s="12"/>
      <c r="B348" s="11">
        <v>42506</v>
      </c>
      <c r="C348" s="2">
        <v>9</v>
      </c>
      <c r="D348" s="2">
        <v>3.6248</v>
      </c>
      <c r="E348" s="2">
        <v>0</v>
      </c>
      <c r="F348" s="2"/>
      <c r="G348" s="2"/>
      <c r="H348" s="17">
        <f t="shared" si="5"/>
        <v>0</v>
      </c>
    </row>
    <row r="349" spans="1:8" ht="13.5" x14ac:dyDescent="0.25">
      <c r="A349" s="12"/>
      <c r="B349" s="11">
        <v>42507</v>
      </c>
      <c r="C349" s="2">
        <v>8.9</v>
      </c>
      <c r="D349" s="2">
        <v>3.5844999999999998</v>
      </c>
      <c r="E349" s="2">
        <v>940</v>
      </c>
      <c r="F349" s="2"/>
      <c r="G349" s="2"/>
      <c r="H349" s="17">
        <f t="shared" si="5"/>
        <v>-1.111785477819472E-2</v>
      </c>
    </row>
    <row r="350" spans="1:8" ht="13.5" x14ac:dyDescent="0.25">
      <c r="A350" s="12"/>
      <c r="B350" s="11">
        <v>42508</v>
      </c>
      <c r="C350" s="2">
        <v>8.9700000000000006</v>
      </c>
      <c r="D350" s="2">
        <v>3.6126999999999998</v>
      </c>
      <c r="E350" s="2">
        <v>263</v>
      </c>
      <c r="F350" s="2"/>
      <c r="G350" s="2"/>
      <c r="H350" s="17">
        <f t="shared" si="5"/>
        <v>7.8672060259450428E-3</v>
      </c>
    </row>
    <row r="351" spans="1:8" ht="13.5" x14ac:dyDescent="0.25">
      <c r="A351" s="12"/>
      <c r="B351" s="11">
        <v>42509</v>
      </c>
      <c r="C351" s="2">
        <v>8.99</v>
      </c>
      <c r="D351" s="2">
        <v>3.6208</v>
      </c>
      <c r="E351" s="2">
        <v>5</v>
      </c>
      <c r="F351" s="2"/>
      <c r="G351" s="2"/>
      <c r="H351" s="17">
        <f t="shared" si="5"/>
        <v>2.2420904032995318E-3</v>
      </c>
    </row>
    <row r="352" spans="1:8" ht="13.5" x14ac:dyDescent="0.25">
      <c r="A352" s="12"/>
      <c r="B352" s="11">
        <v>42510</v>
      </c>
      <c r="C352" s="2">
        <v>8.99</v>
      </c>
      <c r="D352" s="2">
        <v>3.6208</v>
      </c>
      <c r="E352" s="2">
        <v>0</v>
      </c>
      <c r="F352" s="2"/>
      <c r="G352" s="2"/>
      <c r="H352" s="17">
        <f t="shared" si="5"/>
        <v>0</v>
      </c>
    </row>
    <row r="353" spans="1:8" ht="13.5" x14ac:dyDescent="0.25">
      <c r="A353" s="12"/>
      <c r="B353" s="11">
        <v>42513</v>
      </c>
      <c r="C353" s="2">
        <v>8.73</v>
      </c>
      <c r="D353" s="2">
        <v>3.516</v>
      </c>
      <c r="E353" s="2">
        <v>0</v>
      </c>
      <c r="F353" s="2"/>
      <c r="G353" s="2"/>
      <c r="H353" s="17">
        <f t="shared" si="5"/>
        <v>-2.894387980556783E-2</v>
      </c>
    </row>
    <row r="354" spans="1:8" ht="13.5" x14ac:dyDescent="0.25">
      <c r="A354" s="12"/>
      <c r="B354" s="11">
        <v>42514</v>
      </c>
      <c r="C354" s="2">
        <v>8.9499999999999993</v>
      </c>
      <c r="D354" s="2">
        <v>3.6046</v>
      </c>
      <c r="E354" s="2">
        <v>9</v>
      </c>
      <c r="F354" s="2"/>
      <c r="G354" s="2"/>
      <c r="H354" s="17">
        <f t="shared" si="5"/>
        <v>2.5199089874857795E-2</v>
      </c>
    </row>
    <row r="355" spans="1:8" ht="13.5" x14ac:dyDescent="0.25">
      <c r="A355" s="12"/>
      <c r="B355" s="11">
        <v>42515</v>
      </c>
      <c r="C355" s="2">
        <v>8.69</v>
      </c>
      <c r="D355" s="2">
        <v>3.4998999999999998</v>
      </c>
      <c r="E355" s="2">
        <v>160</v>
      </c>
      <c r="F355" s="2"/>
      <c r="G355" s="2"/>
      <c r="H355" s="17">
        <f t="shared" si="5"/>
        <v>-2.9046218720523841E-2</v>
      </c>
    </row>
    <row r="356" spans="1:8" ht="13.5" x14ac:dyDescent="0.25">
      <c r="A356" s="12"/>
      <c r="B356" s="11">
        <v>42516</v>
      </c>
      <c r="C356" s="2">
        <v>8.89</v>
      </c>
      <c r="D356" s="2">
        <v>3.5804999999999998</v>
      </c>
      <c r="E356" s="2">
        <v>5</v>
      </c>
      <c r="F356" s="2"/>
      <c r="G356" s="2"/>
      <c r="H356" s="17">
        <f t="shared" si="5"/>
        <v>2.3029229406554476E-2</v>
      </c>
    </row>
    <row r="357" spans="1:8" ht="13.5" x14ac:dyDescent="0.25">
      <c r="A357" s="12"/>
      <c r="B357" s="11">
        <v>42517</v>
      </c>
      <c r="C357" s="2">
        <v>8.93</v>
      </c>
      <c r="D357" s="2">
        <v>3.5966</v>
      </c>
      <c r="E357" s="2">
        <v>55</v>
      </c>
      <c r="F357" s="2"/>
      <c r="G357" s="2"/>
      <c r="H357" s="17">
        <f t="shared" si="5"/>
        <v>4.4965786901271405E-3</v>
      </c>
    </row>
    <row r="358" spans="1:8" ht="13.5" x14ac:dyDescent="0.25">
      <c r="A358" s="12"/>
      <c r="B358" s="11">
        <v>42520</v>
      </c>
      <c r="C358" s="2">
        <v>8.93</v>
      </c>
      <c r="D358" s="2">
        <v>3.5966</v>
      </c>
      <c r="E358" s="2">
        <v>0</v>
      </c>
      <c r="F358" s="2"/>
      <c r="G358" s="2"/>
      <c r="H358" s="17">
        <f t="shared" si="5"/>
        <v>0</v>
      </c>
    </row>
    <row r="359" spans="1:8" ht="13.5" x14ac:dyDescent="0.25">
      <c r="A359" s="12"/>
      <c r="B359" s="11">
        <v>42521</v>
      </c>
      <c r="C359" s="2">
        <v>9</v>
      </c>
      <c r="D359" s="2">
        <v>3.6248</v>
      </c>
      <c r="E359" s="2">
        <v>1500</v>
      </c>
      <c r="F359" s="2"/>
      <c r="G359" s="2"/>
      <c r="H359" s="17">
        <f t="shared" si="5"/>
        <v>7.8407384752266045E-3</v>
      </c>
    </row>
    <row r="360" spans="1:8" ht="13.5" x14ac:dyDescent="0.25">
      <c r="A360" s="12"/>
      <c r="B360" s="11">
        <v>42522</v>
      </c>
      <c r="C360" s="2">
        <v>8.73</v>
      </c>
      <c r="D360" s="2">
        <v>3.516</v>
      </c>
      <c r="E360" s="2">
        <v>0</v>
      </c>
      <c r="F360" s="2"/>
      <c r="G360" s="2"/>
      <c r="H360" s="17">
        <f t="shared" si="5"/>
        <v>-3.0015449128227765E-2</v>
      </c>
    </row>
    <row r="361" spans="1:8" ht="13.5" x14ac:dyDescent="0.25">
      <c r="A361" s="12"/>
      <c r="B361" s="11">
        <v>42523</v>
      </c>
      <c r="C361" s="2">
        <v>8.9700000000000006</v>
      </c>
      <c r="D361" s="2">
        <v>3.6126999999999998</v>
      </c>
      <c r="E361" s="2">
        <v>9</v>
      </c>
      <c r="F361" s="2"/>
      <c r="G361" s="2"/>
      <c r="H361" s="17">
        <f t="shared" si="5"/>
        <v>2.7502844141069335E-2</v>
      </c>
    </row>
    <row r="362" spans="1:8" ht="13.5" x14ac:dyDescent="0.25">
      <c r="A362" s="12"/>
      <c r="B362" s="11">
        <v>42524</v>
      </c>
      <c r="C362" s="2">
        <v>9</v>
      </c>
      <c r="D362" s="2">
        <v>3.6248</v>
      </c>
      <c r="E362" s="2">
        <v>260</v>
      </c>
      <c r="F362" s="2"/>
      <c r="G362" s="2"/>
      <c r="H362" s="17">
        <f t="shared" si="5"/>
        <v>3.3492955407313707E-3</v>
      </c>
    </row>
    <row r="363" spans="1:8" ht="13.5" x14ac:dyDescent="0.25">
      <c r="A363" s="12"/>
      <c r="B363" s="11">
        <v>42527</v>
      </c>
      <c r="C363" s="2">
        <v>9</v>
      </c>
      <c r="D363" s="2">
        <v>3.6248</v>
      </c>
      <c r="E363" s="2">
        <v>0</v>
      </c>
      <c r="F363" s="2"/>
      <c r="G363" s="2"/>
      <c r="H363" s="17">
        <f t="shared" si="5"/>
        <v>0</v>
      </c>
    </row>
    <row r="364" spans="1:8" ht="13.5" x14ac:dyDescent="0.25">
      <c r="A364" s="12"/>
      <c r="B364" s="11">
        <v>42528</v>
      </c>
      <c r="C364" s="2">
        <v>9</v>
      </c>
      <c r="D364" s="2">
        <v>3.6248</v>
      </c>
      <c r="E364" s="2">
        <v>0</v>
      </c>
      <c r="F364" s="2"/>
      <c r="G364" s="2"/>
      <c r="H364" s="17">
        <f t="shared" si="5"/>
        <v>0</v>
      </c>
    </row>
    <row r="365" spans="1:8" ht="13.5" x14ac:dyDescent="0.25">
      <c r="A365" s="12"/>
      <c r="B365" s="11">
        <v>42529</v>
      </c>
      <c r="C365" s="2">
        <v>9</v>
      </c>
      <c r="D365" s="2">
        <v>3.6248</v>
      </c>
      <c r="E365" s="2">
        <v>0</v>
      </c>
      <c r="F365" s="2"/>
      <c r="G365" s="2"/>
      <c r="H365" s="17">
        <f t="shared" si="5"/>
        <v>0</v>
      </c>
    </row>
    <row r="366" spans="1:8" ht="13.5" x14ac:dyDescent="0.25">
      <c r="A366" s="12"/>
      <c r="B366" s="11">
        <v>42530</v>
      </c>
      <c r="C366" s="2">
        <v>8.99</v>
      </c>
      <c r="D366" s="2">
        <v>3.6208</v>
      </c>
      <c r="E366" s="2">
        <v>3003</v>
      </c>
      <c r="F366" s="2"/>
      <c r="G366" s="2"/>
      <c r="H366" s="17">
        <f t="shared" si="5"/>
        <v>-1.1035091591260217E-3</v>
      </c>
    </row>
    <row r="367" spans="1:8" ht="13.5" x14ac:dyDescent="0.25">
      <c r="A367" s="12"/>
      <c r="B367" s="11">
        <v>42531</v>
      </c>
      <c r="C367" s="2">
        <v>8.99</v>
      </c>
      <c r="D367" s="2">
        <v>3.6208</v>
      </c>
      <c r="E367" s="2">
        <v>0</v>
      </c>
      <c r="F367" s="2"/>
      <c r="G367" s="2"/>
      <c r="H367" s="17">
        <f t="shared" si="5"/>
        <v>0</v>
      </c>
    </row>
    <row r="368" spans="1:8" ht="13.5" x14ac:dyDescent="0.25">
      <c r="A368" s="12"/>
      <c r="B368" s="11">
        <v>42534</v>
      </c>
      <c r="C368" s="2">
        <v>8.99</v>
      </c>
      <c r="D368" s="2">
        <v>3.6208</v>
      </c>
      <c r="E368" s="2">
        <v>0</v>
      </c>
      <c r="F368" s="2"/>
      <c r="G368" s="2"/>
      <c r="H368" s="17">
        <f t="shared" si="5"/>
        <v>0</v>
      </c>
    </row>
    <row r="369" spans="1:8" ht="13.5" x14ac:dyDescent="0.25">
      <c r="A369" s="12"/>
      <c r="B369" s="11">
        <v>42535</v>
      </c>
      <c r="C369" s="2">
        <v>8.99</v>
      </c>
      <c r="D369" s="2">
        <v>3.6208</v>
      </c>
      <c r="E369" s="2">
        <v>400</v>
      </c>
      <c r="F369" s="2"/>
      <c r="G369" s="2"/>
      <c r="H369" s="17">
        <f t="shared" si="5"/>
        <v>0</v>
      </c>
    </row>
    <row r="370" spans="1:8" ht="13.5" x14ac:dyDescent="0.25">
      <c r="A370" s="12"/>
      <c r="B370" s="11">
        <v>42536</v>
      </c>
      <c r="C370" s="2">
        <v>8.89</v>
      </c>
      <c r="D370" s="2">
        <v>3.5804999999999998</v>
      </c>
      <c r="E370" s="2">
        <v>836</v>
      </c>
      <c r="F370" s="2"/>
      <c r="G370" s="2"/>
      <c r="H370" s="17">
        <f t="shared" si="5"/>
        <v>-1.1130136986301432E-2</v>
      </c>
    </row>
    <row r="371" spans="1:8" ht="13.5" x14ac:dyDescent="0.25">
      <c r="A371" s="12"/>
      <c r="B371" s="11">
        <v>42537</v>
      </c>
      <c r="C371" s="2">
        <v>8.89</v>
      </c>
      <c r="D371" s="2">
        <v>3.5804999999999998</v>
      </c>
      <c r="E371" s="2">
        <v>0</v>
      </c>
      <c r="F371" s="2"/>
      <c r="G371" s="2"/>
      <c r="H371" s="17">
        <f t="shared" si="5"/>
        <v>0</v>
      </c>
    </row>
    <row r="372" spans="1:8" ht="13.5" x14ac:dyDescent="0.25">
      <c r="A372" s="12"/>
      <c r="B372" s="11">
        <v>42538</v>
      </c>
      <c r="C372" s="2">
        <v>8.6300000000000008</v>
      </c>
      <c r="D372" s="2">
        <v>3.4758</v>
      </c>
      <c r="E372" s="2">
        <v>660</v>
      </c>
      <c r="F372" s="2"/>
      <c r="G372" s="2"/>
      <c r="H372" s="17">
        <f t="shared" si="5"/>
        <v>-2.9241726015919508E-2</v>
      </c>
    </row>
    <row r="373" spans="1:8" ht="13.5" x14ac:dyDescent="0.25">
      <c r="A373" s="12"/>
      <c r="B373" s="11">
        <v>42541</v>
      </c>
      <c r="C373" s="2">
        <v>8.8800000000000008</v>
      </c>
      <c r="D373" s="2">
        <v>3.5764999999999998</v>
      </c>
      <c r="E373" s="2">
        <v>81</v>
      </c>
      <c r="F373" s="2"/>
      <c r="G373" s="2"/>
      <c r="H373" s="17">
        <f t="shared" si="5"/>
        <v>2.8971747511364231E-2</v>
      </c>
    </row>
    <row r="374" spans="1:8" ht="13.5" x14ac:dyDescent="0.25">
      <c r="A374" s="12"/>
      <c r="B374" s="11">
        <v>42542</v>
      </c>
      <c r="C374" s="2">
        <v>8.8800000000000008</v>
      </c>
      <c r="D374" s="2">
        <v>3.5764999999999998</v>
      </c>
      <c r="E374" s="2">
        <v>0</v>
      </c>
      <c r="F374" s="2"/>
      <c r="G374" s="2"/>
      <c r="H374" s="17">
        <f t="shared" si="5"/>
        <v>0</v>
      </c>
    </row>
    <row r="375" spans="1:8" ht="13.5" x14ac:dyDescent="0.25">
      <c r="A375" s="12"/>
      <c r="B375" s="11">
        <v>42543</v>
      </c>
      <c r="C375" s="2">
        <v>9</v>
      </c>
      <c r="D375" s="2">
        <v>3.6248</v>
      </c>
      <c r="E375" s="2">
        <v>182</v>
      </c>
      <c r="F375" s="2"/>
      <c r="G375" s="2"/>
      <c r="H375" s="17">
        <f t="shared" si="5"/>
        <v>1.3504823151125467E-2</v>
      </c>
    </row>
    <row r="376" spans="1:8" ht="13.5" x14ac:dyDescent="0.25">
      <c r="A376" s="12"/>
      <c r="B376" s="11">
        <v>42544</v>
      </c>
      <c r="C376" s="2">
        <v>9</v>
      </c>
      <c r="D376" s="2">
        <v>3.6248</v>
      </c>
      <c r="E376" s="2">
        <v>0</v>
      </c>
      <c r="F376" s="2"/>
      <c r="G376" s="2"/>
      <c r="H376" s="17">
        <f t="shared" si="5"/>
        <v>0</v>
      </c>
    </row>
    <row r="377" spans="1:8" ht="13.5" x14ac:dyDescent="0.25">
      <c r="A377" s="12"/>
      <c r="B377" s="11">
        <v>42545</v>
      </c>
      <c r="C377" s="2">
        <v>8.65</v>
      </c>
      <c r="D377" s="2">
        <v>3.6503000000000001</v>
      </c>
      <c r="E377" s="2">
        <v>24</v>
      </c>
      <c r="F377" s="2"/>
      <c r="G377" s="2"/>
      <c r="H377" s="17">
        <f t="shared" si="5"/>
        <v>7.0348708894284037E-3</v>
      </c>
    </row>
    <row r="378" spans="1:8" ht="13.5" x14ac:dyDescent="0.25">
      <c r="A378" s="12"/>
      <c r="B378" s="11">
        <v>42548</v>
      </c>
      <c r="C378" s="2">
        <v>8.65</v>
      </c>
      <c r="D378" s="2">
        <v>3.6503000000000001</v>
      </c>
      <c r="E378" s="2">
        <v>0</v>
      </c>
      <c r="F378" s="2"/>
      <c r="G378" s="2"/>
      <c r="H378" s="17">
        <f t="shared" si="5"/>
        <v>0</v>
      </c>
    </row>
    <row r="379" spans="1:8" ht="13.5" x14ac:dyDescent="0.25">
      <c r="A379" s="12"/>
      <c r="B379" s="11">
        <v>42549</v>
      </c>
      <c r="C379" s="2">
        <v>8.65</v>
      </c>
      <c r="D379" s="2">
        <v>3.6503000000000001</v>
      </c>
      <c r="E379" s="2">
        <v>0</v>
      </c>
      <c r="F379" s="2"/>
      <c r="G379" s="2"/>
      <c r="H379" s="17">
        <f t="shared" si="5"/>
        <v>0</v>
      </c>
    </row>
    <row r="380" spans="1:8" ht="13.5" x14ac:dyDescent="0.25">
      <c r="A380" s="12"/>
      <c r="B380" s="11">
        <v>42550</v>
      </c>
      <c r="C380" s="2">
        <v>8.4</v>
      </c>
      <c r="D380" s="2">
        <v>3.5448</v>
      </c>
      <c r="E380" s="2">
        <v>11</v>
      </c>
      <c r="F380" s="2"/>
      <c r="G380" s="2"/>
      <c r="H380" s="17">
        <f t="shared" si="5"/>
        <v>-2.8901734104046284E-2</v>
      </c>
    </row>
    <row r="381" spans="1:8" ht="13.5" x14ac:dyDescent="0.25">
      <c r="A381" s="12"/>
      <c r="B381" s="11">
        <v>42551</v>
      </c>
      <c r="C381" s="2">
        <v>8.65</v>
      </c>
      <c r="D381" s="2">
        <v>3.6503000000000001</v>
      </c>
      <c r="E381" s="2">
        <v>102</v>
      </c>
      <c r="F381" s="2"/>
      <c r="G381" s="2"/>
      <c r="H381" s="17">
        <f t="shared" si="5"/>
        <v>2.9761904761904805E-2</v>
      </c>
    </row>
    <row r="382" spans="1:8" ht="13.5" x14ac:dyDescent="0.25">
      <c r="A382" s="12"/>
      <c r="B382" s="11">
        <v>42552</v>
      </c>
      <c r="C382" s="2">
        <v>8.8000000000000007</v>
      </c>
      <c r="D382" s="2">
        <v>3.7136</v>
      </c>
      <c r="E382" s="2">
        <v>500</v>
      </c>
      <c r="F382" s="2"/>
      <c r="G382" s="2"/>
      <c r="H382" s="17">
        <f t="shared" si="5"/>
        <v>1.734104046242772E-2</v>
      </c>
    </row>
    <row r="383" spans="1:8" ht="13.5" x14ac:dyDescent="0.25">
      <c r="A383" s="12"/>
      <c r="B383" s="11">
        <v>42555</v>
      </c>
      <c r="C383" s="2">
        <v>8.8000000000000007</v>
      </c>
      <c r="D383" s="2">
        <v>3.7136</v>
      </c>
      <c r="E383" s="2">
        <v>0</v>
      </c>
      <c r="F383" s="2"/>
      <c r="G383" s="2"/>
      <c r="H383" s="17">
        <f t="shared" si="5"/>
        <v>0</v>
      </c>
    </row>
    <row r="384" spans="1:8" ht="13.5" x14ac:dyDescent="0.25">
      <c r="A384" s="12"/>
      <c r="B384" s="11">
        <v>42559</v>
      </c>
      <c r="C384" s="2">
        <v>8.8000000000000007</v>
      </c>
      <c r="D384" s="2">
        <v>3.7136</v>
      </c>
      <c r="E384" s="2">
        <v>0</v>
      </c>
      <c r="F384" s="2"/>
      <c r="G384" s="2"/>
      <c r="H384" s="17">
        <f t="shared" si="5"/>
        <v>0</v>
      </c>
    </row>
    <row r="385" spans="1:8" ht="13.5" x14ac:dyDescent="0.25">
      <c r="A385" s="12"/>
      <c r="B385" s="11">
        <v>42562</v>
      </c>
      <c r="C385" s="2">
        <v>8.8000000000000007</v>
      </c>
      <c r="D385" s="2">
        <v>3.7136</v>
      </c>
      <c r="E385" s="2">
        <v>0</v>
      </c>
      <c r="F385" s="2"/>
      <c r="G385" s="2"/>
      <c r="H385" s="17">
        <f t="shared" si="5"/>
        <v>0</v>
      </c>
    </row>
    <row r="386" spans="1:8" ht="13.5" x14ac:dyDescent="0.25">
      <c r="A386" s="12"/>
      <c r="B386" s="11">
        <v>42563</v>
      </c>
      <c r="C386" s="2">
        <v>8.84</v>
      </c>
      <c r="D386" s="2">
        <v>3.7303999999999999</v>
      </c>
      <c r="E386" s="2">
        <v>6245</v>
      </c>
      <c r="F386" s="2"/>
      <c r="G386" s="2"/>
      <c r="H386" s="17">
        <f t="shared" si="5"/>
        <v>4.5239121068504752E-3</v>
      </c>
    </row>
    <row r="387" spans="1:8" ht="13.5" x14ac:dyDescent="0.25">
      <c r="A387" s="12"/>
      <c r="B387" s="11">
        <v>42564</v>
      </c>
      <c r="C387" s="2">
        <v>8.84</v>
      </c>
      <c r="D387" s="2">
        <v>3.7303999999999999</v>
      </c>
      <c r="E387" s="2">
        <v>0</v>
      </c>
      <c r="F387" s="2"/>
      <c r="G387" s="2"/>
      <c r="H387" s="17">
        <f t="shared" si="5"/>
        <v>0</v>
      </c>
    </row>
    <row r="388" spans="1:8" ht="13.5" x14ac:dyDescent="0.25">
      <c r="A388" s="12"/>
      <c r="B388" s="11">
        <v>42565</v>
      </c>
      <c r="C388" s="2">
        <v>8.84</v>
      </c>
      <c r="D388" s="2">
        <v>3.7303999999999999</v>
      </c>
      <c r="E388" s="2">
        <v>0</v>
      </c>
      <c r="F388" s="2"/>
      <c r="G388" s="2"/>
      <c r="H388" s="17">
        <f t="shared" si="5"/>
        <v>0</v>
      </c>
    </row>
    <row r="389" spans="1:8" ht="13.5" x14ac:dyDescent="0.25">
      <c r="A389" s="12"/>
      <c r="B389" s="11">
        <v>42566</v>
      </c>
      <c r="C389" s="2">
        <v>8.84</v>
      </c>
      <c r="D389" s="2">
        <v>3.7303999999999999</v>
      </c>
      <c r="E389" s="2">
        <v>0</v>
      </c>
      <c r="F389" s="2"/>
      <c r="G389" s="2"/>
      <c r="H389" s="17">
        <f t="shared" si="5"/>
        <v>0</v>
      </c>
    </row>
    <row r="390" spans="1:8" ht="13.5" x14ac:dyDescent="0.25">
      <c r="A390" s="12"/>
      <c r="B390" s="11">
        <v>42569</v>
      </c>
      <c r="C390" s="2">
        <v>8.84</v>
      </c>
      <c r="D390" s="2">
        <v>3.7303999999999999</v>
      </c>
      <c r="E390" s="2">
        <v>0</v>
      </c>
      <c r="F390" s="2"/>
      <c r="G390" s="2"/>
      <c r="H390" s="17">
        <f t="shared" si="5"/>
        <v>0</v>
      </c>
    </row>
    <row r="391" spans="1:8" ht="13.5" x14ac:dyDescent="0.25">
      <c r="A391" s="12"/>
      <c r="B391" s="11">
        <v>42570</v>
      </c>
      <c r="C391" s="2">
        <v>8.84</v>
      </c>
      <c r="D391" s="2">
        <v>3.7303999999999999</v>
      </c>
      <c r="E391" s="2">
        <v>0</v>
      </c>
      <c r="F391" s="2"/>
      <c r="G391" s="2"/>
      <c r="H391" s="17">
        <f t="shared" ref="H391:H454" si="6">(D391-D390)/D390</f>
        <v>0</v>
      </c>
    </row>
    <row r="392" spans="1:8" ht="13.5" x14ac:dyDescent="0.25">
      <c r="A392" s="12"/>
      <c r="B392" s="11">
        <v>42571</v>
      </c>
      <c r="C392" s="2">
        <v>8.84</v>
      </c>
      <c r="D392" s="2">
        <v>3.7303999999999999</v>
      </c>
      <c r="E392" s="2">
        <v>0</v>
      </c>
      <c r="F392" s="2"/>
      <c r="G392" s="2"/>
      <c r="H392" s="17">
        <f t="shared" si="6"/>
        <v>0</v>
      </c>
    </row>
    <row r="393" spans="1:8" ht="13.5" x14ac:dyDescent="0.25">
      <c r="A393" s="12"/>
      <c r="B393" s="11">
        <v>42572</v>
      </c>
      <c r="C393" s="2">
        <v>8.6</v>
      </c>
      <c r="D393" s="2">
        <v>3.6292</v>
      </c>
      <c r="E393" s="2">
        <v>2812</v>
      </c>
      <c r="F393" s="2"/>
      <c r="G393" s="2"/>
      <c r="H393" s="17">
        <f t="shared" si="6"/>
        <v>-2.7128458074201146E-2</v>
      </c>
    </row>
    <row r="394" spans="1:8" ht="13.5" x14ac:dyDescent="0.25">
      <c r="A394" s="12"/>
      <c r="B394" s="11">
        <v>42573</v>
      </c>
      <c r="C394" s="2">
        <v>8.84</v>
      </c>
      <c r="D394" s="2">
        <v>3.7303999999999999</v>
      </c>
      <c r="E394" s="2">
        <v>85</v>
      </c>
      <c r="F394" s="2"/>
      <c r="G394" s="2"/>
      <c r="H394" s="17">
        <f t="shared" si="6"/>
        <v>2.7884933318637704E-2</v>
      </c>
    </row>
    <row r="395" spans="1:8" ht="13.5" x14ac:dyDescent="0.25">
      <c r="A395" s="12"/>
      <c r="B395" s="11">
        <v>42577</v>
      </c>
      <c r="C395" s="2">
        <v>8.84</v>
      </c>
      <c r="D395" s="2">
        <v>3.7303999999999999</v>
      </c>
      <c r="E395" s="2">
        <v>9</v>
      </c>
      <c r="F395" s="2"/>
      <c r="G395" s="2"/>
      <c r="H395" s="17">
        <f t="shared" si="6"/>
        <v>0</v>
      </c>
    </row>
    <row r="396" spans="1:8" ht="13.5" x14ac:dyDescent="0.25">
      <c r="A396" s="12"/>
      <c r="B396" s="11">
        <v>42578</v>
      </c>
      <c r="C396" s="2">
        <v>8.84</v>
      </c>
      <c r="D396" s="2">
        <v>3.7303999999999999</v>
      </c>
      <c r="E396" s="2">
        <v>0</v>
      </c>
      <c r="F396" s="2"/>
      <c r="G396" s="2"/>
      <c r="H396" s="17">
        <f t="shared" si="6"/>
        <v>0</v>
      </c>
    </row>
    <row r="397" spans="1:8" ht="13.5" x14ac:dyDescent="0.25">
      <c r="A397" s="12"/>
      <c r="B397" s="11">
        <v>42579</v>
      </c>
      <c r="C397" s="2">
        <v>8.84</v>
      </c>
      <c r="D397" s="2">
        <v>3.7303999999999999</v>
      </c>
      <c r="E397" s="2">
        <v>0</v>
      </c>
      <c r="F397" s="2"/>
      <c r="G397" s="2"/>
      <c r="H397" s="17">
        <f t="shared" si="6"/>
        <v>0</v>
      </c>
    </row>
    <row r="398" spans="1:8" ht="13.5" x14ac:dyDescent="0.25">
      <c r="A398" s="12"/>
      <c r="B398" s="11">
        <v>42580</v>
      </c>
      <c r="C398" s="2">
        <v>8.84</v>
      </c>
      <c r="D398" s="2">
        <v>3.7303999999999999</v>
      </c>
      <c r="E398" s="2">
        <v>0</v>
      </c>
      <c r="F398" s="2"/>
      <c r="G398" s="2"/>
      <c r="H398" s="17">
        <f t="shared" si="6"/>
        <v>0</v>
      </c>
    </row>
    <row r="399" spans="1:8" ht="13.5" x14ac:dyDescent="0.25">
      <c r="A399" s="12"/>
      <c r="B399" s="11">
        <v>42583</v>
      </c>
      <c r="C399" s="2">
        <v>8.84</v>
      </c>
      <c r="D399" s="2">
        <v>3.7303999999999999</v>
      </c>
      <c r="E399" s="2">
        <v>0</v>
      </c>
      <c r="F399" s="2"/>
      <c r="G399" s="2"/>
      <c r="H399" s="17">
        <f t="shared" si="6"/>
        <v>0</v>
      </c>
    </row>
    <row r="400" spans="1:8" ht="13.5" x14ac:dyDescent="0.25">
      <c r="A400" s="12"/>
      <c r="B400" s="11">
        <v>42584</v>
      </c>
      <c r="C400" s="2">
        <v>8.84</v>
      </c>
      <c r="D400" s="2">
        <v>3.7303999999999999</v>
      </c>
      <c r="E400" s="2">
        <v>0</v>
      </c>
      <c r="F400" s="2"/>
      <c r="G400" s="2"/>
      <c r="H400" s="17">
        <f t="shared" si="6"/>
        <v>0</v>
      </c>
    </row>
    <row r="401" spans="1:8" ht="13.5" x14ac:dyDescent="0.25">
      <c r="A401" s="12"/>
      <c r="B401" s="11">
        <v>42585</v>
      </c>
      <c r="C401" s="2">
        <v>8.84</v>
      </c>
      <c r="D401" s="2">
        <v>3.7303999999999999</v>
      </c>
      <c r="E401" s="2">
        <v>0</v>
      </c>
      <c r="F401" s="2"/>
      <c r="G401" s="2"/>
      <c r="H401" s="17">
        <f t="shared" si="6"/>
        <v>0</v>
      </c>
    </row>
    <row r="402" spans="1:8" ht="13.5" x14ac:dyDescent="0.25">
      <c r="A402" s="12"/>
      <c r="B402" s="11">
        <v>42586</v>
      </c>
      <c r="C402" s="2">
        <v>8.84</v>
      </c>
      <c r="D402" s="2">
        <v>3.7303999999999999</v>
      </c>
      <c r="E402" s="2">
        <v>0</v>
      </c>
      <c r="F402" s="2"/>
      <c r="G402" s="2"/>
      <c r="H402" s="17">
        <f t="shared" si="6"/>
        <v>0</v>
      </c>
    </row>
    <row r="403" spans="1:8" ht="13.5" x14ac:dyDescent="0.25">
      <c r="A403" s="12"/>
      <c r="B403" s="11">
        <v>42587</v>
      </c>
      <c r="C403" s="2">
        <v>8.84</v>
      </c>
      <c r="D403" s="2">
        <v>3.7303999999999999</v>
      </c>
      <c r="E403" s="2">
        <v>0</v>
      </c>
      <c r="F403" s="2"/>
      <c r="G403" s="2"/>
      <c r="H403" s="17">
        <f t="shared" si="6"/>
        <v>0</v>
      </c>
    </row>
    <row r="404" spans="1:8" ht="13.5" x14ac:dyDescent="0.25">
      <c r="A404" s="12"/>
      <c r="B404" s="11">
        <v>42590</v>
      </c>
      <c r="C404" s="2">
        <v>8.84</v>
      </c>
      <c r="D404" s="2">
        <v>3.7303999999999999</v>
      </c>
      <c r="E404" s="2">
        <v>0</v>
      </c>
      <c r="F404" s="2"/>
      <c r="G404" s="2"/>
      <c r="H404" s="17">
        <f t="shared" si="6"/>
        <v>0</v>
      </c>
    </row>
    <row r="405" spans="1:8" ht="13.5" x14ac:dyDescent="0.25">
      <c r="A405" s="12"/>
      <c r="B405" s="11">
        <v>42591</v>
      </c>
      <c r="C405" s="2">
        <v>8.84</v>
      </c>
      <c r="D405" s="2">
        <v>3.7303999999999999</v>
      </c>
      <c r="E405" s="2">
        <v>0</v>
      </c>
      <c r="F405" s="2"/>
      <c r="G405" s="2"/>
      <c r="H405" s="17">
        <f t="shared" si="6"/>
        <v>0</v>
      </c>
    </row>
    <row r="406" spans="1:8" ht="13.5" x14ac:dyDescent="0.25">
      <c r="A406" s="12"/>
      <c r="B406" s="11">
        <v>42592</v>
      </c>
      <c r="C406" s="2">
        <v>8.84</v>
      </c>
      <c r="D406" s="2">
        <v>3.7303999999999999</v>
      </c>
      <c r="E406" s="2">
        <v>0</v>
      </c>
      <c r="F406" s="2"/>
      <c r="G406" s="2"/>
      <c r="H406" s="17">
        <f t="shared" si="6"/>
        <v>0</v>
      </c>
    </row>
    <row r="407" spans="1:8" ht="13.5" x14ac:dyDescent="0.25">
      <c r="A407" s="12"/>
      <c r="B407" s="11">
        <v>42593</v>
      </c>
      <c r="C407" s="2">
        <v>8.84</v>
      </c>
      <c r="D407" s="2">
        <v>3.7303999999999999</v>
      </c>
      <c r="E407" s="2">
        <v>0</v>
      </c>
      <c r="F407" s="2"/>
      <c r="G407" s="2"/>
      <c r="H407" s="17">
        <f t="shared" si="6"/>
        <v>0</v>
      </c>
    </row>
    <row r="408" spans="1:8" ht="13.5" x14ac:dyDescent="0.25">
      <c r="A408" s="12"/>
      <c r="B408" s="11">
        <v>42594</v>
      </c>
      <c r="C408" s="2">
        <v>8.8000000000000007</v>
      </c>
      <c r="D408" s="2">
        <v>3.7136</v>
      </c>
      <c r="E408" s="2">
        <v>1</v>
      </c>
      <c r="F408" s="2"/>
      <c r="G408" s="2"/>
      <c r="H408" s="17">
        <f t="shared" si="6"/>
        <v>-4.5035384945313981E-3</v>
      </c>
    </row>
    <row r="409" spans="1:8" ht="13.5" x14ac:dyDescent="0.25">
      <c r="A409" s="12"/>
      <c r="B409" s="11">
        <v>42597</v>
      </c>
      <c r="C409" s="2">
        <v>8.8000000000000007</v>
      </c>
      <c r="D409" s="2">
        <v>3.7136</v>
      </c>
      <c r="E409" s="2">
        <v>0</v>
      </c>
      <c r="F409" s="2"/>
      <c r="G409" s="2"/>
      <c r="H409" s="17">
        <f t="shared" si="6"/>
        <v>0</v>
      </c>
    </row>
    <row r="410" spans="1:8" ht="13.5" x14ac:dyDescent="0.25">
      <c r="A410" s="12"/>
      <c r="B410" s="11">
        <v>42598</v>
      </c>
      <c r="C410" s="2">
        <v>8.8000000000000007</v>
      </c>
      <c r="D410" s="2">
        <v>3.7136</v>
      </c>
      <c r="E410" s="2">
        <v>0</v>
      </c>
      <c r="F410" s="2"/>
      <c r="G410" s="2"/>
      <c r="H410" s="17">
        <f t="shared" si="6"/>
        <v>0</v>
      </c>
    </row>
    <row r="411" spans="1:8" ht="13.5" x14ac:dyDescent="0.25">
      <c r="A411" s="12"/>
      <c r="B411" s="11">
        <v>42599</v>
      </c>
      <c r="C411" s="2">
        <v>8.8000000000000007</v>
      </c>
      <c r="D411" s="2">
        <v>3.7136</v>
      </c>
      <c r="E411" s="2">
        <v>0</v>
      </c>
      <c r="F411" s="2"/>
      <c r="G411" s="2"/>
      <c r="H411" s="17">
        <f t="shared" si="6"/>
        <v>0</v>
      </c>
    </row>
    <row r="412" spans="1:8" ht="13.5" x14ac:dyDescent="0.25">
      <c r="A412" s="12"/>
      <c r="B412" s="11">
        <v>42600</v>
      </c>
      <c r="C412" s="2">
        <v>8.84</v>
      </c>
      <c r="D412" s="2">
        <v>3.7303999999999999</v>
      </c>
      <c r="E412" s="2">
        <v>408</v>
      </c>
      <c r="F412" s="2"/>
      <c r="G412" s="2"/>
      <c r="H412" s="17">
        <f t="shared" si="6"/>
        <v>4.5239121068504752E-3</v>
      </c>
    </row>
    <row r="413" spans="1:8" ht="13.5" x14ac:dyDescent="0.25">
      <c r="A413" s="12"/>
      <c r="B413" s="11">
        <v>42601</v>
      </c>
      <c r="C413" s="2">
        <v>8.84</v>
      </c>
      <c r="D413" s="2">
        <v>3.7303999999999999</v>
      </c>
      <c r="E413" s="2">
        <v>0</v>
      </c>
      <c r="F413" s="2"/>
      <c r="G413" s="2"/>
      <c r="H413" s="17">
        <f t="shared" si="6"/>
        <v>0</v>
      </c>
    </row>
    <row r="414" spans="1:8" ht="13.5" x14ac:dyDescent="0.25">
      <c r="A414" s="12"/>
      <c r="B414" s="11">
        <v>42604</v>
      </c>
      <c r="C414" s="2">
        <v>8.84</v>
      </c>
      <c r="D414" s="2">
        <v>3.7303999999999999</v>
      </c>
      <c r="E414" s="2">
        <v>0</v>
      </c>
      <c r="F414" s="2"/>
      <c r="G414" s="2"/>
      <c r="H414" s="17">
        <f t="shared" si="6"/>
        <v>0</v>
      </c>
    </row>
    <row r="415" spans="1:8" ht="13.5" x14ac:dyDescent="0.25">
      <c r="A415" s="12"/>
      <c r="B415" s="11">
        <v>42605</v>
      </c>
      <c r="C415" s="2">
        <v>8.58</v>
      </c>
      <c r="D415" s="2">
        <v>3.6206999999999998</v>
      </c>
      <c r="E415" s="2">
        <v>1840</v>
      </c>
      <c r="F415" s="2"/>
      <c r="G415" s="2"/>
      <c r="H415" s="17">
        <f t="shared" si="6"/>
        <v>-2.9407034098220066E-2</v>
      </c>
    </row>
    <row r="416" spans="1:8" ht="13.5" x14ac:dyDescent="0.25">
      <c r="A416" s="12"/>
      <c r="B416" s="11">
        <v>42606</v>
      </c>
      <c r="C416" s="2">
        <v>8.83</v>
      </c>
      <c r="D416" s="2">
        <v>3.7262</v>
      </c>
      <c r="E416" s="2">
        <v>5</v>
      </c>
      <c r="F416" s="2"/>
      <c r="G416" s="2"/>
      <c r="H416" s="17">
        <f t="shared" si="6"/>
        <v>2.9138011986632462E-2</v>
      </c>
    </row>
    <row r="417" spans="1:8" ht="13.5" x14ac:dyDescent="0.25">
      <c r="A417" s="12"/>
      <c r="B417" s="11">
        <v>42607</v>
      </c>
      <c r="C417" s="2">
        <v>8.83</v>
      </c>
      <c r="D417" s="2">
        <v>3.7262</v>
      </c>
      <c r="E417" s="2">
        <v>0</v>
      </c>
      <c r="F417" s="2"/>
      <c r="G417" s="2"/>
      <c r="H417" s="17">
        <f t="shared" si="6"/>
        <v>0</v>
      </c>
    </row>
    <row r="418" spans="1:8" ht="13.5" x14ac:dyDescent="0.25">
      <c r="A418" s="12"/>
      <c r="B418" s="11">
        <v>42608</v>
      </c>
      <c r="C418" s="2">
        <v>8.83</v>
      </c>
      <c r="D418" s="2">
        <v>3.7262</v>
      </c>
      <c r="E418" s="2">
        <v>2910</v>
      </c>
      <c r="F418" s="2"/>
      <c r="G418" s="2"/>
      <c r="H418" s="17">
        <f t="shared" si="6"/>
        <v>0</v>
      </c>
    </row>
    <row r="419" spans="1:8" ht="13.5" x14ac:dyDescent="0.25">
      <c r="A419" s="12"/>
      <c r="B419" s="11">
        <v>42611</v>
      </c>
      <c r="C419" s="2">
        <v>8.83</v>
      </c>
      <c r="D419" s="2">
        <v>3.7262</v>
      </c>
      <c r="E419" s="2">
        <v>0</v>
      </c>
      <c r="F419" s="2"/>
      <c r="G419" s="2"/>
      <c r="H419" s="17">
        <f t="shared" si="6"/>
        <v>0</v>
      </c>
    </row>
    <row r="420" spans="1:8" ht="13.5" x14ac:dyDescent="0.25">
      <c r="A420" s="12"/>
      <c r="B420" s="11">
        <v>42612</v>
      </c>
      <c r="C420" s="2">
        <v>8.99</v>
      </c>
      <c r="D420" s="2">
        <v>3.7936999999999999</v>
      </c>
      <c r="E420" s="2">
        <v>1000</v>
      </c>
      <c r="F420" s="2"/>
      <c r="G420" s="2"/>
      <c r="H420" s="17">
        <f t="shared" si="6"/>
        <v>1.8114969674198886E-2</v>
      </c>
    </row>
    <row r="421" spans="1:8" ht="13.5" x14ac:dyDescent="0.25">
      <c r="A421" s="12"/>
      <c r="B421" s="11">
        <v>42613</v>
      </c>
      <c r="C421" s="2">
        <v>8.99</v>
      </c>
      <c r="D421" s="2">
        <v>3.7936999999999999</v>
      </c>
      <c r="E421" s="2">
        <v>0</v>
      </c>
      <c r="F421" s="2"/>
      <c r="G421" s="2"/>
      <c r="H421" s="17">
        <f t="shared" si="6"/>
        <v>0</v>
      </c>
    </row>
    <row r="422" spans="1:8" ht="13.5" x14ac:dyDescent="0.25">
      <c r="A422" s="12"/>
      <c r="B422" s="11">
        <v>42614</v>
      </c>
      <c r="C422" s="2">
        <v>9.25</v>
      </c>
      <c r="D422" s="2">
        <v>3.9035000000000002</v>
      </c>
      <c r="E422" s="2">
        <v>10879</v>
      </c>
      <c r="F422" s="2"/>
      <c r="G422" s="2"/>
      <c r="H422" s="17">
        <f t="shared" si="6"/>
        <v>2.8942720826633721E-2</v>
      </c>
    </row>
    <row r="423" spans="1:8" ht="13.5" x14ac:dyDescent="0.25">
      <c r="A423" s="12"/>
      <c r="B423" s="11">
        <v>42615</v>
      </c>
      <c r="C423" s="2">
        <v>9.5</v>
      </c>
      <c r="D423" s="2">
        <v>4.0090000000000003</v>
      </c>
      <c r="E423" s="2">
        <v>7050</v>
      </c>
      <c r="F423" s="2"/>
      <c r="G423" s="2"/>
      <c r="H423" s="17">
        <f t="shared" si="6"/>
        <v>2.7027027027027063E-2</v>
      </c>
    </row>
    <row r="424" spans="1:8" ht="13.5" x14ac:dyDescent="0.25">
      <c r="A424" s="12"/>
      <c r="B424" s="11">
        <v>42618</v>
      </c>
      <c r="C424" s="2">
        <v>9.5</v>
      </c>
      <c r="D424" s="2">
        <v>4.0090000000000003</v>
      </c>
      <c r="E424" s="2">
        <v>0</v>
      </c>
      <c r="F424" s="2"/>
      <c r="G424" s="2"/>
      <c r="H424" s="17">
        <f t="shared" si="6"/>
        <v>0</v>
      </c>
    </row>
    <row r="425" spans="1:8" ht="13.5" x14ac:dyDescent="0.25">
      <c r="A425" s="12"/>
      <c r="B425" s="11">
        <v>42619</v>
      </c>
      <c r="C425" s="2">
        <v>9.24</v>
      </c>
      <c r="D425" s="2">
        <v>3.8992</v>
      </c>
      <c r="E425" s="2">
        <v>50</v>
      </c>
      <c r="F425" s="2"/>
      <c r="G425" s="2"/>
      <c r="H425" s="17">
        <f t="shared" si="6"/>
        <v>-2.7388376153654359E-2</v>
      </c>
    </row>
    <row r="426" spans="1:8" ht="13.5" x14ac:dyDescent="0.25">
      <c r="A426" s="12"/>
      <c r="B426" s="11">
        <v>42620</v>
      </c>
      <c r="C426" s="2">
        <v>9.24</v>
      </c>
      <c r="D426" s="2">
        <v>3.8992</v>
      </c>
      <c r="E426" s="2">
        <v>0</v>
      </c>
      <c r="F426" s="2"/>
      <c r="G426" s="2"/>
      <c r="H426" s="17">
        <f t="shared" si="6"/>
        <v>0</v>
      </c>
    </row>
    <row r="427" spans="1:8" ht="13.5" x14ac:dyDescent="0.25">
      <c r="A427" s="12"/>
      <c r="B427" s="11">
        <v>42621</v>
      </c>
      <c r="C427" s="2">
        <v>9.24</v>
      </c>
      <c r="D427" s="2">
        <v>3.8992</v>
      </c>
      <c r="E427" s="2">
        <v>0</v>
      </c>
      <c r="F427" s="2"/>
      <c r="G427" s="2"/>
      <c r="H427" s="17">
        <f t="shared" si="6"/>
        <v>0</v>
      </c>
    </row>
    <row r="428" spans="1:8" ht="13.5" x14ac:dyDescent="0.25">
      <c r="A428" s="12"/>
      <c r="B428" s="11">
        <v>42622</v>
      </c>
      <c r="C428" s="2">
        <v>9.24</v>
      </c>
      <c r="D428" s="2">
        <v>3.8992</v>
      </c>
      <c r="E428" s="2">
        <v>215</v>
      </c>
      <c r="F428" s="2"/>
      <c r="G428" s="2"/>
      <c r="H428" s="17">
        <f t="shared" si="6"/>
        <v>0</v>
      </c>
    </row>
    <row r="429" spans="1:8" ht="13.5" x14ac:dyDescent="0.25">
      <c r="A429" s="12"/>
      <c r="B429" s="11">
        <v>42627</v>
      </c>
      <c r="C429" s="2">
        <v>9.24</v>
      </c>
      <c r="D429" s="2">
        <v>3.8992</v>
      </c>
      <c r="E429" s="2">
        <v>215</v>
      </c>
      <c r="F429" s="2"/>
      <c r="G429" s="2"/>
      <c r="H429" s="17">
        <f t="shared" si="6"/>
        <v>0</v>
      </c>
    </row>
    <row r="430" spans="1:8" ht="13.5" x14ac:dyDescent="0.25">
      <c r="A430" s="12"/>
      <c r="B430" s="11">
        <v>42628</v>
      </c>
      <c r="C430" s="2">
        <v>9.24</v>
      </c>
      <c r="D430" s="2">
        <v>3.8992</v>
      </c>
      <c r="E430" s="2">
        <v>13</v>
      </c>
      <c r="F430" s="2"/>
      <c r="G430" s="2"/>
      <c r="H430" s="17">
        <f t="shared" si="6"/>
        <v>0</v>
      </c>
    </row>
    <row r="431" spans="1:8" ht="13.5" x14ac:dyDescent="0.25">
      <c r="A431" s="12"/>
      <c r="B431" s="11">
        <v>42629</v>
      </c>
      <c r="C431" s="2">
        <v>9.24</v>
      </c>
      <c r="D431" s="2">
        <v>3.8992</v>
      </c>
      <c r="E431" s="2">
        <v>10</v>
      </c>
      <c r="F431" s="2"/>
      <c r="G431" s="2"/>
      <c r="H431" s="17">
        <f t="shared" si="6"/>
        <v>0</v>
      </c>
    </row>
    <row r="432" spans="1:8" ht="13.5" x14ac:dyDescent="0.25">
      <c r="A432" s="12"/>
      <c r="B432" s="11">
        <v>42632</v>
      </c>
      <c r="C432" s="2">
        <v>9.23</v>
      </c>
      <c r="D432" s="2">
        <v>3.895</v>
      </c>
      <c r="E432" s="2">
        <v>14</v>
      </c>
      <c r="F432" s="2"/>
      <c r="G432" s="2"/>
      <c r="H432" s="17">
        <f t="shared" si="6"/>
        <v>-1.0771440295445172E-3</v>
      </c>
    </row>
    <row r="433" spans="1:8" ht="13.5" x14ac:dyDescent="0.25">
      <c r="A433" s="12"/>
      <c r="B433" s="11">
        <v>42633</v>
      </c>
      <c r="C433" s="2">
        <v>9.1999999999999993</v>
      </c>
      <c r="D433" s="2">
        <v>3.8824000000000001</v>
      </c>
      <c r="E433" s="2">
        <v>14</v>
      </c>
      <c r="F433" s="2"/>
      <c r="G433" s="2"/>
      <c r="H433" s="17">
        <f t="shared" si="6"/>
        <v>-3.2349165596918983E-3</v>
      </c>
    </row>
    <row r="434" spans="1:8" ht="13.5" x14ac:dyDescent="0.25">
      <c r="A434" s="12"/>
      <c r="B434" s="11">
        <v>42634</v>
      </c>
      <c r="C434" s="2">
        <v>9.1999999999999993</v>
      </c>
      <c r="D434" s="2">
        <v>3.8824000000000001</v>
      </c>
      <c r="E434" s="2">
        <v>12</v>
      </c>
      <c r="F434" s="2"/>
      <c r="G434" s="2"/>
      <c r="H434" s="17">
        <f t="shared" si="6"/>
        <v>0</v>
      </c>
    </row>
    <row r="435" spans="1:8" ht="13.5" x14ac:dyDescent="0.25">
      <c r="A435" s="12"/>
      <c r="B435" s="11">
        <v>42635</v>
      </c>
      <c r="C435" s="2">
        <v>9.1999999999999993</v>
      </c>
      <c r="D435" s="2">
        <v>3.8824000000000001</v>
      </c>
      <c r="E435" s="2">
        <v>395</v>
      </c>
      <c r="F435" s="2"/>
      <c r="G435" s="2"/>
      <c r="H435" s="17">
        <f t="shared" si="6"/>
        <v>0</v>
      </c>
    </row>
    <row r="436" spans="1:8" ht="13.5" x14ac:dyDescent="0.25">
      <c r="A436" s="12"/>
      <c r="B436" s="11">
        <v>42636</v>
      </c>
      <c r="C436" s="2">
        <v>9.1999999999999993</v>
      </c>
      <c r="D436" s="2">
        <v>3.8824000000000001</v>
      </c>
      <c r="E436" s="2">
        <v>13</v>
      </c>
      <c r="F436" s="2"/>
      <c r="G436" s="2"/>
      <c r="H436" s="17">
        <f t="shared" si="6"/>
        <v>0</v>
      </c>
    </row>
    <row r="437" spans="1:8" ht="13.5" x14ac:dyDescent="0.25">
      <c r="A437" s="12"/>
      <c r="B437" s="11">
        <v>42639</v>
      </c>
      <c r="C437" s="2">
        <v>9.23</v>
      </c>
      <c r="D437" s="2">
        <v>3.895</v>
      </c>
      <c r="E437" s="2">
        <v>13</v>
      </c>
      <c r="F437" s="2"/>
      <c r="G437" s="2"/>
      <c r="H437" s="17">
        <f t="shared" si="6"/>
        <v>3.2454152070883844E-3</v>
      </c>
    </row>
    <row r="438" spans="1:8" ht="13.5" x14ac:dyDescent="0.25">
      <c r="A438" s="12"/>
      <c r="B438" s="11">
        <v>42640</v>
      </c>
      <c r="C438" s="2">
        <v>9.23</v>
      </c>
      <c r="D438" s="2">
        <v>3.895</v>
      </c>
      <c r="E438" s="2">
        <v>10</v>
      </c>
      <c r="F438" s="2"/>
      <c r="G438" s="2"/>
      <c r="H438" s="17">
        <f t="shared" si="6"/>
        <v>0</v>
      </c>
    </row>
    <row r="439" spans="1:8" ht="13.5" x14ac:dyDescent="0.25">
      <c r="A439" s="12"/>
      <c r="B439" s="11">
        <v>42641</v>
      </c>
      <c r="C439" s="2">
        <v>9.23</v>
      </c>
      <c r="D439" s="2">
        <v>3.895</v>
      </c>
      <c r="E439" s="2">
        <v>14</v>
      </c>
      <c r="F439" s="2"/>
      <c r="G439" s="2"/>
      <c r="H439" s="17">
        <f t="shared" si="6"/>
        <v>0</v>
      </c>
    </row>
    <row r="440" spans="1:8" ht="13.5" x14ac:dyDescent="0.25">
      <c r="A440" s="12"/>
      <c r="B440" s="11">
        <v>42642</v>
      </c>
      <c r="C440" s="2">
        <v>9.23</v>
      </c>
      <c r="D440" s="2">
        <v>3.895</v>
      </c>
      <c r="E440" s="2">
        <v>1560</v>
      </c>
      <c r="F440" s="2"/>
      <c r="G440" s="2"/>
      <c r="H440" s="17">
        <f t="shared" si="6"/>
        <v>0</v>
      </c>
    </row>
    <row r="441" spans="1:8" ht="13.5" x14ac:dyDescent="0.25">
      <c r="A441" s="12"/>
      <c r="B441" s="11">
        <v>42643</v>
      </c>
      <c r="C441" s="2">
        <v>9.23</v>
      </c>
      <c r="D441" s="2">
        <v>3.895</v>
      </c>
      <c r="E441" s="2">
        <v>15</v>
      </c>
      <c r="F441" s="2"/>
      <c r="G441" s="2"/>
      <c r="H441" s="17">
        <f t="shared" si="6"/>
        <v>0</v>
      </c>
    </row>
    <row r="442" spans="1:8" ht="13.5" x14ac:dyDescent="0.25">
      <c r="A442" s="12"/>
      <c r="B442" s="11">
        <v>42647</v>
      </c>
      <c r="C442" s="2">
        <v>9.23</v>
      </c>
      <c r="D442" s="2">
        <v>3.895</v>
      </c>
      <c r="E442" s="2">
        <v>23</v>
      </c>
      <c r="F442" s="2"/>
      <c r="G442" s="2"/>
      <c r="H442" s="17">
        <f t="shared" si="6"/>
        <v>0</v>
      </c>
    </row>
    <row r="443" spans="1:8" ht="13.5" x14ac:dyDescent="0.25">
      <c r="A443" s="12"/>
      <c r="B443" s="11">
        <v>42648</v>
      </c>
      <c r="C443" s="2">
        <v>9.2100000000000009</v>
      </c>
      <c r="D443" s="2">
        <v>3.8866000000000001</v>
      </c>
      <c r="E443" s="2">
        <v>10</v>
      </c>
      <c r="F443" s="2"/>
      <c r="G443" s="2"/>
      <c r="H443" s="17">
        <f t="shared" si="6"/>
        <v>-2.1566110397945992E-3</v>
      </c>
    </row>
    <row r="444" spans="1:8" ht="13.5" x14ac:dyDescent="0.25">
      <c r="A444" s="12"/>
      <c r="B444" s="11">
        <v>42649</v>
      </c>
      <c r="C444" s="2">
        <v>9.2100000000000009</v>
      </c>
      <c r="D444" s="2">
        <v>3.8866000000000001</v>
      </c>
      <c r="E444" s="2">
        <v>0</v>
      </c>
      <c r="F444" s="2"/>
      <c r="G444" s="2"/>
      <c r="H444" s="17">
        <f t="shared" si="6"/>
        <v>0</v>
      </c>
    </row>
    <row r="445" spans="1:8" ht="13.5" x14ac:dyDescent="0.25">
      <c r="A445" s="12"/>
      <c r="B445" s="11">
        <v>42650</v>
      </c>
      <c r="C445" s="2">
        <v>9.2200000000000006</v>
      </c>
      <c r="D445" s="2">
        <v>3.8908</v>
      </c>
      <c r="E445" s="2">
        <v>24</v>
      </c>
      <c r="F445" s="2"/>
      <c r="G445" s="2"/>
      <c r="H445" s="17">
        <f t="shared" si="6"/>
        <v>1.0806360314928167E-3</v>
      </c>
    </row>
    <row r="446" spans="1:8" ht="13.5" x14ac:dyDescent="0.25">
      <c r="A446" s="12"/>
      <c r="B446" s="11">
        <v>42653</v>
      </c>
      <c r="C446" s="2">
        <v>9.2200000000000006</v>
      </c>
      <c r="D446" s="2">
        <v>3.8908</v>
      </c>
      <c r="E446" s="2">
        <v>10</v>
      </c>
      <c r="F446" s="2"/>
      <c r="G446" s="2"/>
      <c r="H446" s="17">
        <f t="shared" si="6"/>
        <v>0</v>
      </c>
    </row>
    <row r="447" spans="1:8" ht="13.5" x14ac:dyDescent="0.25">
      <c r="A447" s="12"/>
      <c r="B447" s="11">
        <v>42654</v>
      </c>
      <c r="C447" s="2">
        <v>9.1999999999999993</v>
      </c>
      <c r="D447" s="2">
        <v>3.8824000000000001</v>
      </c>
      <c r="E447" s="2">
        <v>90</v>
      </c>
      <c r="F447" s="2"/>
      <c r="G447" s="2"/>
      <c r="H447" s="17">
        <f t="shared" si="6"/>
        <v>-2.1589390356738878E-3</v>
      </c>
    </row>
    <row r="448" spans="1:8" ht="13.5" x14ac:dyDescent="0.25">
      <c r="A448" s="12"/>
      <c r="B448" s="11">
        <v>42655</v>
      </c>
      <c r="C448" s="2">
        <v>9.1999999999999993</v>
      </c>
      <c r="D448" s="2">
        <v>3.8824000000000001</v>
      </c>
      <c r="E448" s="2">
        <v>15</v>
      </c>
      <c r="F448" s="2"/>
      <c r="G448" s="2"/>
      <c r="H448" s="17">
        <f t="shared" si="6"/>
        <v>0</v>
      </c>
    </row>
    <row r="449" spans="1:8" ht="13.5" x14ac:dyDescent="0.25">
      <c r="A449" s="12"/>
      <c r="B449" s="11">
        <v>42656</v>
      </c>
      <c r="C449" s="2">
        <v>9.1999999999999993</v>
      </c>
      <c r="D449" s="2">
        <v>3.8824000000000001</v>
      </c>
      <c r="E449" s="2">
        <v>10</v>
      </c>
      <c r="F449" s="2"/>
      <c r="G449" s="2"/>
      <c r="H449" s="17">
        <f t="shared" si="6"/>
        <v>0</v>
      </c>
    </row>
    <row r="450" spans="1:8" ht="13.5" x14ac:dyDescent="0.25">
      <c r="A450" s="12"/>
      <c r="B450" s="11">
        <v>42657</v>
      </c>
      <c r="C450" s="2">
        <v>9.1999999999999993</v>
      </c>
      <c r="D450" s="2">
        <v>3.8824000000000001</v>
      </c>
      <c r="E450" s="2">
        <v>110</v>
      </c>
      <c r="F450" s="2"/>
      <c r="G450" s="2"/>
      <c r="H450" s="17">
        <f t="shared" si="6"/>
        <v>0</v>
      </c>
    </row>
    <row r="451" spans="1:8" ht="13.5" x14ac:dyDescent="0.25">
      <c r="A451" s="12"/>
      <c r="B451" s="11">
        <v>42660</v>
      </c>
      <c r="C451" s="2">
        <v>9.2200000000000006</v>
      </c>
      <c r="D451" s="2">
        <v>3.8908</v>
      </c>
      <c r="E451" s="2">
        <v>2</v>
      </c>
      <c r="F451" s="2"/>
      <c r="G451" s="2"/>
      <c r="H451" s="17">
        <f t="shared" si="6"/>
        <v>2.1636101380589231E-3</v>
      </c>
    </row>
    <row r="452" spans="1:8" ht="13.5" x14ac:dyDescent="0.25">
      <c r="A452" s="12"/>
      <c r="B452" s="11">
        <v>42661</v>
      </c>
      <c r="C452" s="2">
        <v>9.2200000000000006</v>
      </c>
      <c r="D452" s="2">
        <v>3.8908</v>
      </c>
      <c r="E452" s="2">
        <v>0</v>
      </c>
      <c r="F452" s="2"/>
      <c r="G452" s="2"/>
      <c r="H452" s="17">
        <f t="shared" si="6"/>
        <v>0</v>
      </c>
    </row>
    <row r="453" spans="1:8" ht="13.5" x14ac:dyDescent="0.25">
      <c r="A453" s="12"/>
      <c r="B453" s="11">
        <v>42662</v>
      </c>
      <c r="C453" s="2">
        <v>9.2200000000000006</v>
      </c>
      <c r="D453" s="2">
        <v>3.8908</v>
      </c>
      <c r="E453" s="2">
        <v>0</v>
      </c>
      <c r="F453" s="2"/>
      <c r="G453" s="2"/>
      <c r="H453" s="17">
        <f t="shared" si="6"/>
        <v>0</v>
      </c>
    </row>
    <row r="454" spans="1:8" ht="13.5" x14ac:dyDescent="0.25">
      <c r="A454" s="12"/>
      <c r="B454" s="11">
        <v>42663</v>
      </c>
      <c r="C454" s="2">
        <v>9.15</v>
      </c>
      <c r="D454" s="2">
        <v>3.8613</v>
      </c>
      <c r="E454" s="2">
        <v>115</v>
      </c>
      <c r="F454" s="2"/>
      <c r="G454" s="2"/>
      <c r="H454" s="17">
        <f t="shared" si="6"/>
        <v>-7.5819882800452557E-3</v>
      </c>
    </row>
    <row r="455" spans="1:8" ht="13.5" x14ac:dyDescent="0.25">
      <c r="A455" s="12"/>
      <c r="B455" s="11">
        <v>42664</v>
      </c>
      <c r="C455" s="2">
        <v>9.18</v>
      </c>
      <c r="D455" s="2">
        <v>3.8738999999999999</v>
      </c>
      <c r="E455" s="2">
        <v>21758</v>
      </c>
      <c r="F455" s="2"/>
      <c r="G455" s="2"/>
      <c r="H455" s="17">
        <f t="shared" ref="H455:H518" si="7">(D455-D454)/D454</f>
        <v>3.2631497164167366E-3</v>
      </c>
    </row>
    <row r="456" spans="1:8" ht="13.5" x14ac:dyDescent="0.25">
      <c r="A456" s="12"/>
      <c r="B456" s="11">
        <v>42667</v>
      </c>
      <c r="C456" s="2">
        <v>9.1999999999999993</v>
      </c>
      <c r="D456" s="2">
        <v>3.8824000000000001</v>
      </c>
      <c r="E456" s="2">
        <v>10550</v>
      </c>
      <c r="F456" s="2"/>
      <c r="G456" s="2"/>
      <c r="H456" s="17">
        <f t="shared" si="7"/>
        <v>2.1941712486125546E-3</v>
      </c>
    </row>
    <row r="457" spans="1:8" ht="13.5" x14ac:dyDescent="0.25">
      <c r="A457" s="12"/>
      <c r="B457" s="11">
        <v>42668</v>
      </c>
      <c r="C457" s="2">
        <v>9.1999999999999993</v>
      </c>
      <c r="D457" s="2">
        <v>3.8824000000000001</v>
      </c>
      <c r="E457" s="2">
        <v>1010</v>
      </c>
      <c r="F457" s="2"/>
      <c r="G457" s="2"/>
      <c r="H457" s="17">
        <f t="shared" si="7"/>
        <v>0</v>
      </c>
    </row>
    <row r="458" spans="1:8" ht="13.5" x14ac:dyDescent="0.25">
      <c r="A458" s="12"/>
      <c r="B458" s="11">
        <v>42669</v>
      </c>
      <c r="C458" s="2">
        <v>9.1999999999999993</v>
      </c>
      <c r="D458" s="2">
        <v>3.8824000000000001</v>
      </c>
      <c r="E458" s="2">
        <v>0</v>
      </c>
      <c r="F458" s="2"/>
      <c r="G458" s="2"/>
      <c r="H458" s="17">
        <f t="shared" si="7"/>
        <v>0</v>
      </c>
    </row>
    <row r="459" spans="1:8" ht="13.5" x14ac:dyDescent="0.25">
      <c r="A459" s="12"/>
      <c r="B459" s="11">
        <v>42670</v>
      </c>
      <c r="C459" s="2">
        <v>9.1999999999999993</v>
      </c>
      <c r="D459" s="2">
        <v>3.8824000000000001</v>
      </c>
      <c r="E459" s="2">
        <v>5000</v>
      </c>
      <c r="F459" s="2"/>
      <c r="G459" s="2"/>
      <c r="H459" s="17">
        <f t="shared" si="7"/>
        <v>0</v>
      </c>
    </row>
    <row r="460" spans="1:8" ht="13.5" x14ac:dyDescent="0.25">
      <c r="A460" s="12"/>
      <c r="B460" s="11">
        <v>42671</v>
      </c>
      <c r="C460" s="2">
        <v>9</v>
      </c>
      <c r="D460" s="2">
        <v>3.798</v>
      </c>
      <c r="E460" s="2">
        <v>13200</v>
      </c>
      <c r="F460" s="2"/>
      <c r="G460" s="2"/>
      <c r="H460" s="17">
        <f t="shared" si="7"/>
        <v>-2.1739130434782615E-2</v>
      </c>
    </row>
    <row r="461" spans="1:8" ht="13.5" x14ac:dyDescent="0.25">
      <c r="A461" s="12"/>
      <c r="B461" s="11">
        <v>42674</v>
      </c>
      <c r="C461" s="2">
        <v>9</v>
      </c>
      <c r="D461" s="2">
        <v>3.798</v>
      </c>
      <c r="E461" s="2">
        <v>3002</v>
      </c>
      <c r="F461" s="2"/>
      <c r="G461" s="2"/>
      <c r="H461" s="17">
        <f t="shared" si="7"/>
        <v>0</v>
      </c>
    </row>
    <row r="462" spans="1:8" ht="13.5" x14ac:dyDescent="0.25">
      <c r="A462" s="12"/>
      <c r="B462" s="11">
        <v>42675</v>
      </c>
      <c r="C462" s="2">
        <v>9</v>
      </c>
      <c r="D462" s="2">
        <v>3.798</v>
      </c>
      <c r="E462" s="2">
        <v>0</v>
      </c>
      <c r="F462" s="2"/>
      <c r="G462" s="2"/>
      <c r="H462" s="17">
        <f t="shared" si="7"/>
        <v>0</v>
      </c>
    </row>
    <row r="463" spans="1:8" ht="13.5" x14ac:dyDescent="0.25">
      <c r="A463" s="12"/>
      <c r="B463" s="11">
        <v>42676</v>
      </c>
      <c r="C463" s="2">
        <v>9</v>
      </c>
      <c r="D463" s="2">
        <v>3.798</v>
      </c>
      <c r="E463" s="2">
        <v>500</v>
      </c>
      <c r="F463" s="2"/>
      <c r="G463" s="2"/>
      <c r="H463" s="17">
        <f t="shared" si="7"/>
        <v>0</v>
      </c>
    </row>
    <row r="464" spans="1:8" ht="13.5" x14ac:dyDescent="0.25">
      <c r="A464" s="12"/>
      <c r="B464" s="11">
        <v>42677</v>
      </c>
      <c r="C464" s="2">
        <v>9</v>
      </c>
      <c r="D464" s="2">
        <v>3.798</v>
      </c>
      <c r="E464" s="2">
        <v>0</v>
      </c>
      <c r="F464" s="2"/>
      <c r="G464" s="2"/>
      <c r="H464" s="17">
        <f t="shared" si="7"/>
        <v>0</v>
      </c>
    </row>
    <row r="465" spans="1:8" ht="13.5" x14ac:dyDescent="0.25">
      <c r="A465" s="12"/>
      <c r="B465" s="11">
        <v>42678</v>
      </c>
      <c r="C465" s="2">
        <v>9</v>
      </c>
      <c r="D465" s="2">
        <v>3.798</v>
      </c>
      <c r="E465" s="2">
        <v>0</v>
      </c>
      <c r="F465" s="2"/>
      <c r="G465" s="2"/>
      <c r="H465" s="17">
        <f t="shared" si="7"/>
        <v>0</v>
      </c>
    </row>
    <row r="466" spans="1:8" ht="13.5" x14ac:dyDescent="0.25">
      <c r="A466" s="12"/>
      <c r="B466" s="11">
        <v>42681</v>
      </c>
      <c r="C466" s="2">
        <v>8.82</v>
      </c>
      <c r="D466" s="2">
        <v>3.722</v>
      </c>
      <c r="E466" s="2">
        <v>2700</v>
      </c>
      <c r="F466" s="2"/>
      <c r="G466" s="2"/>
      <c r="H466" s="17">
        <f t="shared" si="7"/>
        <v>-2.001053185887311E-2</v>
      </c>
    </row>
    <row r="467" spans="1:8" ht="13.5" x14ac:dyDescent="0.25">
      <c r="A467" s="12"/>
      <c r="B467" s="11">
        <v>42682</v>
      </c>
      <c r="C467" s="2">
        <v>8.9</v>
      </c>
      <c r="D467" s="2">
        <v>3.7557999999999998</v>
      </c>
      <c r="E467" s="2">
        <v>180</v>
      </c>
      <c r="F467" s="2"/>
      <c r="G467" s="2"/>
      <c r="H467" s="17">
        <f t="shared" si="7"/>
        <v>9.0811391724878645E-3</v>
      </c>
    </row>
    <row r="468" spans="1:8" ht="13.5" x14ac:dyDescent="0.25">
      <c r="A468" s="12"/>
      <c r="B468" s="11">
        <v>42683</v>
      </c>
      <c r="C468" s="2">
        <v>8.8000000000000007</v>
      </c>
      <c r="D468" s="2">
        <v>3.7136</v>
      </c>
      <c r="E468" s="2">
        <v>200</v>
      </c>
      <c r="F468" s="2"/>
      <c r="G468" s="2"/>
      <c r="H468" s="17">
        <f t="shared" si="7"/>
        <v>-1.1235955056179721E-2</v>
      </c>
    </row>
    <row r="469" spans="1:8" ht="13.5" x14ac:dyDescent="0.25">
      <c r="A469" s="12"/>
      <c r="B469" s="11">
        <v>42684</v>
      </c>
      <c r="C469" s="2">
        <v>8.9</v>
      </c>
      <c r="D469" s="2">
        <v>3.7557999999999998</v>
      </c>
      <c r="E469" s="2">
        <v>1521</v>
      </c>
      <c r="F469" s="2"/>
      <c r="G469" s="2"/>
      <c r="H469" s="17">
        <f t="shared" si="7"/>
        <v>1.1363636363636308E-2</v>
      </c>
    </row>
    <row r="470" spans="1:8" ht="13.5" x14ac:dyDescent="0.25">
      <c r="A470" s="12"/>
      <c r="B470" s="11">
        <v>42685</v>
      </c>
      <c r="C470" s="2">
        <v>9</v>
      </c>
      <c r="D470" s="2">
        <v>3.798</v>
      </c>
      <c r="E470" s="2">
        <v>10</v>
      </c>
      <c r="F470" s="2"/>
      <c r="G470" s="2"/>
      <c r="H470" s="17">
        <f t="shared" si="7"/>
        <v>1.1235955056179839E-2</v>
      </c>
    </row>
    <row r="471" spans="1:8" ht="13.5" x14ac:dyDescent="0.25">
      <c r="A471" s="12"/>
      <c r="B471" s="11">
        <v>42688</v>
      </c>
      <c r="C471" s="2">
        <v>9</v>
      </c>
      <c r="D471" s="2">
        <v>3.798</v>
      </c>
      <c r="E471" s="2">
        <v>10</v>
      </c>
      <c r="F471" s="2"/>
      <c r="G471" s="2"/>
      <c r="H471" s="17">
        <f t="shared" si="7"/>
        <v>0</v>
      </c>
    </row>
    <row r="472" spans="1:8" ht="13.5" x14ac:dyDescent="0.25">
      <c r="A472" s="12"/>
      <c r="B472" s="11">
        <v>42689</v>
      </c>
      <c r="C472" s="2">
        <v>9</v>
      </c>
      <c r="D472" s="2">
        <v>3.798</v>
      </c>
      <c r="E472" s="2">
        <v>5160</v>
      </c>
      <c r="F472" s="2"/>
      <c r="G472" s="2"/>
      <c r="H472" s="17">
        <f t="shared" si="7"/>
        <v>0</v>
      </c>
    </row>
    <row r="473" spans="1:8" ht="13.5" x14ac:dyDescent="0.25">
      <c r="A473" s="12"/>
      <c r="B473" s="11">
        <v>42690</v>
      </c>
      <c r="C473" s="2">
        <v>8.75</v>
      </c>
      <c r="D473" s="2">
        <v>3.6924999999999999</v>
      </c>
      <c r="E473" s="2">
        <v>2010</v>
      </c>
      <c r="F473" s="2"/>
      <c r="G473" s="2"/>
      <c r="H473" s="17">
        <f t="shared" si="7"/>
        <v>-2.7777777777777818E-2</v>
      </c>
    </row>
    <row r="474" spans="1:8" ht="13.5" x14ac:dyDescent="0.25">
      <c r="A474" s="12"/>
      <c r="B474" s="11">
        <v>42691</v>
      </c>
      <c r="C474" s="2">
        <v>9</v>
      </c>
      <c r="D474" s="2">
        <v>3.798</v>
      </c>
      <c r="E474" s="2">
        <v>10980</v>
      </c>
      <c r="F474" s="2"/>
      <c r="G474" s="2"/>
      <c r="H474" s="17">
        <f t="shared" si="7"/>
        <v>2.8571428571428612E-2</v>
      </c>
    </row>
    <row r="475" spans="1:8" ht="13.5" x14ac:dyDescent="0.25">
      <c r="A475" s="12"/>
      <c r="B475" s="11">
        <v>42692</v>
      </c>
      <c r="C475" s="2">
        <v>9</v>
      </c>
      <c r="D475" s="2">
        <v>3.798</v>
      </c>
      <c r="E475" s="2">
        <v>1050</v>
      </c>
      <c r="F475" s="2"/>
      <c r="G475" s="2"/>
      <c r="H475" s="17">
        <f t="shared" si="7"/>
        <v>0</v>
      </c>
    </row>
    <row r="476" spans="1:8" ht="13.5" x14ac:dyDescent="0.25">
      <c r="A476" s="12"/>
      <c r="B476" s="11">
        <v>42695</v>
      </c>
      <c r="C476" s="2">
        <v>9</v>
      </c>
      <c r="D476" s="2">
        <v>3.798</v>
      </c>
      <c r="E476" s="2">
        <v>10</v>
      </c>
      <c r="F476" s="2"/>
      <c r="G476" s="2"/>
      <c r="H476" s="17">
        <f t="shared" si="7"/>
        <v>0</v>
      </c>
    </row>
    <row r="477" spans="1:8" ht="13.5" x14ac:dyDescent="0.25">
      <c r="A477" s="12"/>
      <c r="B477" s="11">
        <v>42696</v>
      </c>
      <c r="C477" s="2">
        <v>9</v>
      </c>
      <c r="D477" s="2">
        <v>3.798</v>
      </c>
      <c r="E477" s="2">
        <v>89</v>
      </c>
      <c r="F477" s="2"/>
      <c r="G477" s="2"/>
      <c r="H477" s="17">
        <f t="shared" si="7"/>
        <v>0</v>
      </c>
    </row>
    <row r="478" spans="1:8" ht="13.5" x14ac:dyDescent="0.25">
      <c r="A478" s="12"/>
      <c r="B478" s="11">
        <v>42697</v>
      </c>
      <c r="C478" s="2">
        <v>9</v>
      </c>
      <c r="D478" s="2">
        <v>3.798</v>
      </c>
      <c r="E478" s="2">
        <v>0</v>
      </c>
      <c r="F478" s="2"/>
      <c r="G478" s="2"/>
      <c r="H478" s="17">
        <f t="shared" si="7"/>
        <v>0</v>
      </c>
    </row>
    <row r="479" spans="1:8" ht="13.5" x14ac:dyDescent="0.25">
      <c r="A479" s="12"/>
      <c r="B479" s="11">
        <v>42698</v>
      </c>
      <c r="C479" s="2">
        <v>9.15</v>
      </c>
      <c r="D479" s="2">
        <v>3.8613</v>
      </c>
      <c r="E479" s="2">
        <v>20</v>
      </c>
      <c r="F479" s="2"/>
      <c r="G479" s="2"/>
      <c r="H479" s="17">
        <f t="shared" si="7"/>
        <v>1.6666666666666642E-2</v>
      </c>
    </row>
    <row r="480" spans="1:8" ht="13.5" x14ac:dyDescent="0.25">
      <c r="A480" s="12"/>
      <c r="B480" s="11">
        <v>42699</v>
      </c>
      <c r="C480" s="2">
        <v>9.15</v>
      </c>
      <c r="D480" s="2">
        <v>3.8613</v>
      </c>
      <c r="E480" s="2">
        <v>10</v>
      </c>
      <c r="F480" s="2"/>
      <c r="G480" s="2"/>
      <c r="H480" s="17">
        <f t="shared" si="7"/>
        <v>0</v>
      </c>
    </row>
    <row r="481" spans="1:8" ht="13.5" x14ac:dyDescent="0.25">
      <c r="A481" s="12"/>
      <c r="B481" s="11">
        <v>42702</v>
      </c>
      <c r="C481" s="2">
        <v>9.15</v>
      </c>
      <c r="D481" s="2">
        <v>3.8613</v>
      </c>
      <c r="E481" s="2">
        <v>0</v>
      </c>
      <c r="F481" s="2"/>
      <c r="G481" s="2"/>
      <c r="H481" s="17">
        <f t="shared" si="7"/>
        <v>0</v>
      </c>
    </row>
    <row r="482" spans="1:8" ht="13.5" x14ac:dyDescent="0.25">
      <c r="A482" s="12"/>
      <c r="B482" s="11">
        <v>42703</v>
      </c>
      <c r="C482" s="2">
        <v>9.15</v>
      </c>
      <c r="D482" s="2">
        <v>3.8613</v>
      </c>
      <c r="E482" s="2">
        <v>0</v>
      </c>
      <c r="F482" s="2"/>
      <c r="G482" s="2"/>
      <c r="H482" s="17">
        <f t="shared" si="7"/>
        <v>0</v>
      </c>
    </row>
    <row r="483" spans="1:8" ht="13.5" x14ac:dyDescent="0.25">
      <c r="A483" s="12"/>
      <c r="B483" s="11">
        <v>42704</v>
      </c>
      <c r="C483" s="2">
        <v>9.15</v>
      </c>
      <c r="D483" s="2">
        <v>3.8613</v>
      </c>
      <c r="E483" s="2">
        <v>0</v>
      </c>
      <c r="F483" s="2"/>
      <c r="G483" s="2"/>
      <c r="H483" s="17">
        <f t="shared" si="7"/>
        <v>0</v>
      </c>
    </row>
    <row r="484" spans="1:8" ht="13.5" x14ac:dyDescent="0.25">
      <c r="A484" s="12"/>
      <c r="B484" s="11">
        <v>42705</v>
      </c>
      <c r="C484" s="2">
        <v>9.15</v>
      </c>
      <c r="D484" s="2">
        <v>3.8613</v>
      </c>
      <c r="E484" s="2">
        <v>0</v>
      </c>
      <c r="F484" s="2"/>
      <c r="G484" s="2"/>
      <c r="H484" s="17">
        <f t="shared" si="7"/>
        <v>0</v>
      </c>
    </row>
    <row r="485" spans="1:8" ht="13.5" x14ac:dyDescent="0.25">
      <c r="A485" s="12"/>
      <c r="B485" s="11">
        <v>42706</v>
      </c>
      <c r="C485" s="2">
        <v>9.14</v>
      </c>
      <c r="D485" s="2">
        <v>3.8570000000000002</v>
      </c>
      <c r="E485" s="2">
        <v>15</v>
      </c>
      <c r="F485" s="2"/>
      <c r="G485" s="2"/>
      <c r="H485" s="17">
        <f t="shared" si="7"/>
        <v>-1.1136145857612071E-3</v>
      </c>
    </row>
    <row r="486" spans="1:8" ht="13.5" x14ac:dyDescent="0.25">
      <c r="A486" s="12"/>
      <c r="B486" s="11">
        <v>42709</v>
      </c>
      <c r="C486" s="2">
        <v>9.14</v>
      </c>
      <c r="D486" s="2">
        <v>3.8570000000000002</v>
      </c>
      <c r="E486" s="2">
        <v>0</v>
      </c>
      <c r="F486" s="2"/>
      <c r="G486" s="2"/>
      <c r="H486" s="17">
        <f t="shared" si="7"/>
        <v>0</v>
      </c>
    </row>
    <row r="487" spans="1:8" ht="13.5" x14ac:dyDescent="0.25">
      <c r="A487" s="12"/>
      <c r="B487" s="11">
        <v>42710</v>
      </c>
      <c r="C487" s="2">
        <v>9.1</v>
      </c>
      <c r="D487" s="2">
        <v>3.8401999999999998</v>
      </c>
      <c r="E487" s="2">
        <v>25010</v>
      </c>
      <c r="F487" s="2"/>
      <c r="G487" s="2"/>
      <c r="H487" s="17">
        <f t="shared" si="7"/>
        <v>-4.3557168784029996E-3</v>
      </c>
    </row>
    <row r="488" spans="1:8" ht="13.5" x14ac:dyDescent="0.25">
      <c r="A488" s="12"/>
      <c r="B488" s="11">
        <v>42711</v>
      </c>
      <c r="C488" s="2">
        <v>9.14</v>
      </c>
      <c r="D488" s="2">
        <v>3.8570000000000002</v>
      </c>
      <c r="E488" s="2">
        <v>589</v>
      </c>
      <c r="F488" s="2"/>
      <c r="G488" s="2"/>
      <c r="H488" s="17">
        <f t="shared" si="7"/>
        <v>4.3747721472840919E-3</v>
      </c>
    </row>
    <row r="489" spans="1:8" ht="13.5" x14ac:dyDescent="0.25">
      <c r="A489" s="12"/>
      <c r="B489" s="11">
        <v>42712</v>
      </c>
      <c r="C489" s="2">
        <v>9.14</v>
      </c>
      <c r="D489" s="2">
        <v>3.8570000000000002</v>
      </c>
      <c r="E489" s="2">
        <v>10</v>
      </c>
      <c r="F489" s="2"/>
      <c r="G489" s="2"/>
      <c r="H489" s="17">
        <f t="shared" si="7"/>
        <v>0</v>
      </c>
    </row>
    <row r="490" spans="1:8" ht="13.5" x14ac:dyDescent="0.25">
      <c r="A490" s="12"/>
      <c r="B490" s="11">
        <v>42713</v>
      </c>
      <c r="C490" s="2">
        <v>9.14</v>
      </c>
      <c r="D490" s="2">
        <v>3.8570000000000002</v>
      </c>
      <c r="E490" s="2">
        <v>0</v>
      </c>
      <c r="F490" s="2"/>
      <c r="G490" s="2"/>
      <c r="H490" s="17">
        <f t="shared" si="7"/>
        <v>0</v>
      </c>
    </row>
    <row r="491" spans="1:8" ht="13.5" x14ac:dyDescent="0.25">
      <c r="A491" s="12"/>
      <c r="B491" s="11">
        <v>42717</v>
      </c>
      <c r="C491" s="2">
        <v>8.8699999999999992</v>
      </c>
      <c r="D491" s="2">
        <v>3.7431000000000001</v>
      </c>
      <c r="E491" s="2">
        <v>31100</v>
      </c>
      <c r="F491" s="2"/>
      <c r="G491" s="2"/>
      <c r="H491" s="17">
        <f t="shared" si="7"/>
        <v>-2.9530723360124477E-2</v>
      </c>
    </row>
    <row r="492" spans="1:8" ht="13.5" x14ac:dyDescent="0.25">
      <c r="A492" s="12"/>
      <c r="B492" s="11">
        <v>42718</v>
      </c>
      <c r="C492" s="2">
        <v>8.6999999999999993</v>
      </c>
      <c r="D492" s="2">
        <v>3.6714000000000002</v>
      </c>
      <c r="E492" s="2">
        <v>32600</v>
      </c>
      <c r="F492" s="2"/>
      <c r="G492" s="2"/>
      <c r="H492" s="17">
        <f t="shared" si="7"/>
        <v>-1.9155245651999647E-2</v>
      </c>
    </row>
    <row r="493" spans="1:8" ht="13.5" x14ac:dyDescent="0.25">
      <c r="A493" s="12"/>
      <c r="B493" s="11">
        <v>42719</v>
      </c>
      <c r="C493" s="2">
        <v>8.9600000000000009</v>
      </c>
      <c r="D493" s="2">
        <v>3.7810999999999999</v>
      </c>
      <c r="E493" s="2">
        <v>0</v>
      </c>
      <c r="F493" s="2"/>
      <c r="G493" s="2"/>
      <c r="H493" s="17">
        <f t="shared" si="7"/>
        <v>2.9879609958054061E-2</v>
      </c>
    </row>
    <row r="494" spans="1:8" ht="13.5" x14ac:dyDescent="0.25">
      <c r="A494" s="12"/>
      <c r="B494" s="11">
        <v>42720</v>
      </c>
      <c r="C494" s="2">
        <v>8.6999999999999993</v>
      </c>
      <c r="D494" s="2">
        <v>3.6714000000000002</v>
      </c>
      <c r="E494" s="2">
        <v>241</v>
      </c>
      <c r="F494" s="2"/>
      <c r="G494" s="2"/>
      <c r="H494" s="17">
        <f t="shared" si="7"/>
        <v>-2.9012721165798231E-2</v>
      </c>
    </row>
    <row r="495" spans="1:8" ht="13.5" x14ac:dyDescent="0.25">
      <c r="A495" s="12"/>
      <c r="B495" s="11">
        <v>42723</v>
      </c>
      <c r="C495" s="2">
        <v>8.44</v>
      </c>
      <c r="D495" s="2">
        <v>3.5615999999999999</v>
      </c>
      <c r="E495" s="2">
        <v>64</v>
      </c>
      <c r="F495" s="2"/>
      <c r="G495" s="2"/>
      <c r="H495" s="17">
        <f t="shared" si="7"/>
        <v>-2.9906847524105336E-2</v>
      </c>
    </row>
    <row r="496" spans="1:8" ht="13.5" x14ac:dyDescent="0.25">
      <c r="A496" s="12"/>
      <c r="B496" s="11">
        <v>42724</v>
      </c>
      <c r="C496" s="2">
        <v>8.49</v>
      </c>
      <c r="D496" s="2">
        <v>3.5827</v>
      </c>
      <c r="E496" s="2">
        <v>509</v>
      </c>
      <c r="F496" s="2"/>
      <c r="G496" s="2"/>
      <c r="H496" s="17">
        <f t="shared" si="7"/>
        <v>5.9243036837376799E-3</v>
      </c>
    </row>
    <row r="497" spans="1:8" ht="13.5" x14ac:dyDescent="0.25">
      <c r="A497" s="12"/>
      <c r="B497" s="11">
        <v>42725</v>
      </c>
      <c r="C497" s="2">
        <v>8.24</v>
      </c>
      <c r="D497" s="2">
        <v>3.4773000000000001</v>
      </c>
      <c r="E497" s="2">
        <v>8511</v>
      </c>
      <c r="F497" s="2"/>
      <c r="G497" s="2"/>
      <c r="H497" s="17">
        <f t="shared" si="7"/>
        <v>-2.9419153152650219E-2</v>
      </c>
    </row>
    <row r="498" spans="1:8" ht="13.5" x14ac:dyDescent="0.25">
      <c r="A498" s="12"/>
      <c r="B498" s="11">
        <v>42726</v>
      </c>
      <c r="C498" s="2">
        <v>8.69</v>
      </c>
      <c r="D498" s="2">
        <v>3.6671</v>
      </c>
      <c r="E498" s="2">
        <v>55906</v>
      </c>
      <c r="F498" s="2"/>
      <c r="G498" s="2"/>
      <c r="H498" s="17">
        <f t="shared" si="7"/>
        <v>5.4582578437293292E-2</v>
      </c>
    </row>
    <row r="499" spans="1:8" ht="13.5" x14ac:dyDescent="0.25">
      <c r="A499" s="12"/>
      <c r="B499" s="11">
        <v>42727</v>
      </c>
      <c r="C499" s="2">
        <v>9.2100000000000009</v>
      </c>
      <c r="D499" s="2">
        <v>3.8866000000000001</v>
      </c>
      <c r="E499" s="2">
        <v>223</v>
      </c>
      <c r="F499" s="2"/>
      <c r="G499" s="2"/>
      <c r="H499" s="17">
        <f t="shared" si="7"/>
        <v>5.9856562406261082E-2</v>
      </c>
    </row>
    <row r="500" spans="1:8" ht="13.5" x14ac:dyDescent="0.25">
      <c r="A500" s="12"/>
      <c r="B500" s="11">
        <v>42730</v>
      </c>
      <c r="C500" s="2">
        <v>9.2899999999999991</v>
      </c>
      <c r="D500" s="2">
        <v>3.9203000000000001</v>
      </c>
      <c r="E500" s="2">
        <v>10</v>
      </c>
      <c r="F500" s="2"/>
      <c r="G500" s="2"/>
      <c r="H500" s="17">
        <f t="shared" si="7"/>
        <v>8.6708176812638465E-3</v>
      </c>
    </row>
    <row r="501" spans="1:8" ht="13.5" x14ac:dyDescent="0.25">
      <c r="A501" s="12"/>
      <c r="B501" s="11">
        <v>42731</v>
      </c>
      <c r="C501" s="2">
        <v>9.27</v>
      </c>
      <c r="D501" s="2">
        <v>3.9119000000000002</v>
      </c>
      <c r="E501" s="2">
        <v>1148001</v>
      </c>
      <c r="F501" s="2"/>
      <c r="G501" s="2"/>
      <c r="H501" s="17">
        <f t="shared" si="7"/>
        <v>-2.142693161237651E-3</v>
      </c>
    </row>
    <row r="502" spans="1:8" ht="13.5" x14ac:dyDescent="0.25">
      <c r="A502" s="12"/>
      <c r="B502" s="11">
        <v>42732</v>
      </c>
      <c r="C502" s="2">
        <v>9.27</v>
      </c>
      <c r="D502" s="2">
        <v>3.9119000000000002</v>
      </c>
      <c r="E502" s="2">
        <v>0</v>
      </c>
      <c r="F502" s="2"/>
      <c r="G502" s="2"/>
      <c r="H502" s="17">
        <f t="shared" si="7"/>
        <v>0</v>
      </c>
    </row>
    <row r="503" spans="1:8" ht="13.5" x14ac:dyDescent="0.25">
      <c r="A503" s="12"/>
      <c r="B503" s="11">
        <v>42733</v>
      </c>
      <c r="C503" s="2">
        <v>9.27</v>
      </c>
      <c r="D503" s="2">
        <v>3.9119000000000002</v>
      </c>
      <c r="E503" s="2">
        <v>0</v>
      </c>
      <c r="F503" s="2"/>
      <c r="G503" s="2"/>
      <c r="H503" s="17">
        <f t="shared" si="7"/>
        <v>0</v>
      </c>
    </row>
    <row r="504" spans="1:8" ht="13.5" x14ac:dyDescent="0.25">
      <c r="A504" s="12"/>
      <c r="B504" s="11">
        <v>42734</v>
      </c>
      <c r="C504" s="2">
        <v>9.26</v>
      </c>
      <c r="D504" s="2">
        <v>3.9077000000000002</v>
      </c>
      <c r="E504" s="2">
        <v>2112</v>
      </c>
      <c r="F504" s="2"/>
      <c r="G504" s="2"/>
      <c r="H504" s="17">
        <f t="shared" si="7"/>
        <v>-1.0736470768680133E-3</v>
      </c>
    </row>
    <row r="505" spans="1:8" ht="13.5" x14ac:dyDescent="0.25">
      <c r="A505" s="12"/>
      <c r="B505" s="11">
        <v>42737</v>
      </c>
      <c r="C505" s="2">
        <v>9.26</v>
      </c>
      <c r="D505" s="2">
        <v>3.9077000000000002</v>
      </c>
      <c r="E505" s="2">
        <v>0</v>
      </c>
      <c r="F505" s="2"/>
      <c r="G505" s="2"/>
      <c r="H505" s="17">
        <f t="shared" si="7"/>
        <v>0</v>
      </c>
    </row>
    <row r="506" spans="1:8" ht="13.5" x14ac:dyDescent="0.25">
      <c r="A506" s="12"/>
      <c r="B506" s="11">
        <v>42738</v>
      </c>
      <c r="C506" s="2">
        <v>9.26</v>
      </c>
      <c r="D506" s="2">
        <v>3.9077000000000002</v>
      </c>
      <c r="E506" s="2">
        <v>0</v>
      </c>
      <c r="F506" s="2"/>
      <c r="G506" s="2"/>
      <c r="H506" s="17">
        <f t="shared" si="7"/>
        <v>0</v>
      </c>
    </row>
    <row r="507" spans="1:8" ht="13.5" x14ac:dyDescent="0.25">
      <c r="A507" s="12"/>
      <c r="B507" s="11">
        <v>42739</v>
      </c>
      <c r="C507" s="2">
        <v>9.25</v>
      </c>
      <c r="D507" s="2">
        <v>3.9035000000000002</v>
      </c>
      <c r="E507" s="2">
        <v>11350</v>
      </c>
      <c r="F507" s="2"/>
      <c r="G507" s="2"/>
      <c r="H507" s="17">
        <f t="shared" si="7"/>
        <v>-1.0748010338562277E-3</v>
      </c>
    </row>
    <row r="508" spans="1:8" ht="13.5" x14ac:dyDescent="0.25">
      <c r="A508" s="12"/>
      <c r="B508" s="11">
        <v>42740</v>
      </c>
      <c r="C508" s="2">
        <v>9.25</v>
      </c>
      <c r="D508" s="2">
        <v>3.9035000000000002</v>
      </c>
      <c r="E508" s="2">
        <v>1091</v>
      </c>
      <c r="F508" s="2"/>
      <c r="G508" s="2"/>
      <c r="H508" s="17">
        <f t="shared" si="7"/>
        <v>0</v>
      </c>
    </row>
    <row r="509" spans="1:8" ht="13.5" x14ac:dyDescent="0.25">
      <c r="A509" s="12"/>
      <c r="B509" s="11">
        <v>42741</v>
      </c>
      <c r="C509" s="2">
        <v>8.98</v>
      </c>
      <c r="D509" s="2">
        <v>3.7894999999999999</v>
      </c>
      <c r="E509" s="2">
        <v>17900</v>
      </c>
      <c r="F509" s="2"/>
      <c r="G509" s="2"/>
      <c r="H509" s="17">
        <f t="shared" si="7"/>
        <v>-2.9204560010247297E-2</v>
      </c>
    </row>
    <row r="510" spans="1:8" ht="13.5" x14ac:dyDescent="0.25">
      <c r="A510" s="12"/>
      <c r="B510" s="11">
        <v>42744</v>
      </c>
      <c r="C510" s="2">
        <v>8.9700000000000006</v>
      </c>
      <c r="D510" s="2">
        <v>3.7852999999999999</v>
      </c>
      <c r="E510" s="2">
        <v>5</v>
      </c>
      <c r="F510" s="2"/>
      <c r="G510" s="2"/>
      <c r="H510" s="17">
        <f t="shared" si="7"/>
        <v>-1.1083256366275186E-3</v>
      </c>
    </row>
    <row r="511" spans="1:8" ht="13.5" x14ac:dyDescent="0.25">
      <c r="A511" s="12"/>
      <c r="B511" s="11">
        <v>42745</v>
      </c>
      <c r="C511" s="2">
        <v>9.2200000000000006</v>
      </c>
      <c r="D511" s="2">
        <v>3.8908</v>
      </c>
      <c r="E511" s="2">
        <v>10</v>
      </c>
      <c r="F511" s="2"/>
      <c r="G511" s="2"/>
      <c r="H511" s="17">
        <f t="shared" si="7"/>
        <v>2.7870974559480136E-2</v>
      </c>
    </row>
    <row r="512" spans="1:8" ht="13.5" x14ac:dyDescent="0.25">
      <c r="A512" s="12"/>
      <c r="B512" s="11">
        <v>42746</v>
      </c>
      <c r="C512" s="2">
        <v>9.2200000000000006</v>
      </c>
      <c r="D512" s="2">
        <v>3.8908</v>
      </c>
      <c r="E512" s="2">
        <v>0</v>
      </c>
      <c r="F512" s="2"/>
      <c r="G512" s="2"/>
      <c r="H512" s="17">
        <f t="shared" si="7"/>
        <v>0</v>
      </c>
    </row>
    <row r="513" spans="1:8" ht="13.5" x14ac:dyDescent="0.25">
      <c r="A513" s="12"/>
      <c r="B513" s="11">
        <v>42747</v>
      </c>
      <c r="C513" s="2">
        <v>9.2200000000000006</v>
      </c>
      <c r="D513" s="2">
        <v>3.8908</v>
      </c>
      <c r="E513" s="2">
        <v>0</v>
      </c>
      <c r="F513" s="2"/>
      <c r="G513" s="2"/>
      <c r="H513" s="17">
        <f t="shared" si="7"/>
        <v>0</v>
      </c>
    </row>
    <row r="514" spans="1:8" ht="13.5" x14ac:dyDescent="0.25">
      <c r="A514" s="12"/>
      <c r="B514" s="11">
        <v>42748</v>
      </c>
      <c r="C514" s="2">
        <v>9.2200000000000006</v>
      </c>
      <c r="D514" s="2">
        <v>3.8908</v>
      </c>
      <c r="E514" s="2">
        <v>10</v>
      </c>
      <c r="F514" s="2"/>
      <c r="G514" s="2"/>
      <c r="H514" s="17">
        <f t="shared" si="7"/>
        <v>0</v>
      </c>
    </row>
    <row r="515" spans="1:8" ht="13.5" x14ac:dyDescent="0.25">
      <c r="A515" s="12"/>
      <c r="B515" s="11">
        <v>42751</v>
      </c>
      <c r="C515" s="2">
        <v>9.2200000000000006</v>
      </c>
      <c r="D515" s="2">
        <v>3.8908</v>
      </c>
      <c r="E515" s="2">
        <v>0</v>
      </c>
      <c r="F515" s="2"/>
      <c r="G515" s="2"/>
      <c r="H515" s="17">
        <f t="shared" si="7"/>
        <v>0</v>
      </c>
    </row>
    <row r="516" spans="1:8" ht="13.5" x14ac:dyDescent="0.25">
      <c r="A516" s="12"/>
      <c r="B516" s="11">
        <v>42752</v>
      </c>
      <c r="C516" s="2">
        <v>9.2899999999999991</v>
      </c>
      <c r="D516" s="2">
        <v>3.9203000000000001</v>
      </c>
      <c r="E516" s="2">
        <v>10716</v>
      </c>
      <c r="F516" s="2"/>
      <c r="G516" s="2"/>
      <c r="H516" s="17">
        <f t="shared" si="7"/>
        <v>7.5819882800452557E-3</v>
      </c>
    </row>
    <row r="517" spans="1:8" ht="13.5" x14ac:dyDescent="0.25">
      <c r="A517" s="12"/>
      <c r="B517" s="11">
        <v>42753</v>
      </c>
      <c r="C517" s="2">
        <v>9.2899999999999991</v>
      </c>
      <c r="D517" s="2">
        <v>3.9203000000000001</v>
      </c>
      <c r="E517" s="2">
        <v>0</v>
      </c>
      <c r="F517" s="2"/>
      <c r="G517" s="2"/>
      <c r="H517" s="17">
        <f t="shared" si="7"/>
        <v>0</v>
      </c>
    </row>
    <row r="518" spans="1:8" ht="13.5" x14ac:dyDescent="0.25">
      <c r="A518" s="12"/>
      <c r="B518" s="11">
        <v>42754</v>
      </c>
      <c r="C518" s="2">
        <v>9.2899999999999991</v>
      </c>
      <c r="D518" s="2">
        <v>3.9203000000000001</v>
      </c>
      <c r="E518" s="2">
        <v>0</v>
      </c>
      <c r="F518" s="2"/>
      <c r="G518" s="2"/>
      <c r="H518" s="17">
        <f t="shared" si="7"/>
        <v>0</v>
      </c>
    </row>
    <row r="519" spans="1:8" ht="13.5" x14ac:dyDescent="0.25">
      <c r="A519" s="12"/>
      <c r="B519" s="11">
        <v>42755</v>
      </c>
      <c r="C519" s="2">
        <v>9.2799999999999994</v>
      </c>
      <c r="D519" s="2">
        <v>3.9161000000000001</v>
      </c>
      <c r="E519" s="2">
        <v>650</v>
      </c>
      <c r="F519" s="2"/>
      <c r="G519" s="2"/>
      <c r="H519" s="17">
        <f t="shared" ref="H519:H582" si="8">(D519-D518)/D518</f>
        <v>-1.0713465806188255E-3</v>
      </c>
    </row>
    <row r="520" spans="1:8" ht="13.5" x14ac:dyDescent="0.25">
      <c r="A520" s="12"/>
      <c r="B520" s="11">
        <v>42758</v>
      </c>
      <c r="C520" s="2">
        <v>9.2799999999999994</v>
      </c>
      <c r="D520" s="2">
        <v>3.9161000000000001</v>
      </c>
      <c r="E520" s="2">
        <v>0</v>
      </c>
      <c r="F520" s="2"/>
      <c r="G520" s="2"/>
      <c r="H520" s="17">
        <f t="shared" si="8"/>
        <v>0</v>
      </c>
    </row>
    <row r="521" spans="1:8" ht="13.5" x14ac:dyDescent="0.25">
      <c r="A521" s="12"/>
      <c r="B521" s="11">
        <v>42759</v>
      </c>
      <c r="C521" s="2">
        <v>9.27</v>
      </c>
      <c r="D521" s="2">
        <v>3.9119000000000002</v>
      </c>
      <c r="E521" s="2">
        <v>34</v>
      </c>
      <c r="F521" s="2"/>
      <c r="G521" s="2"/>
      <c r="H521" s="17">
        <f t="shared" si="8"/>
        <v>-1.0724955951073726E-3</v>
      </c>
    </row>
    <row r="522" spans="1:8" ht="13.5" x14ac:dyDescent="0.25">
      <c r="A522" s="12"/>
      <c r="B522" s="11">
        <v>42760</v>
      </c>
      <c r="C522" s="2">
        <v>9.27</v>
      </c>
      <c r="D522" s="2">
        <v>3.9119000000000002</v>
      </c>
      <c r="E522" s="2">
        <v>0</v>
      </c>
      <c r="F522" s="2"/>
      <c r="G522" s="2"/>
      <c r="H522" s="17">
        <f t="shared" si="8"/>
        <v>0</v>
      </c>
    </row>
    <row r="523" spans="1:8" ht="13.5" x14ac:dyDescent="0.25">
      <c r="A523" s="12"/>
      <c r="B523" s="11">
        <v>42761</v>
      </c>
      <c r="C523" s="2">
        <v>9.27</v>
      </c>
      <c r="D523" s="2">
        <v>3.9119000000000002</v>
      </c>
      <c r="E523" s="2">
        <v>0</v>
      </c>
      <c r="F523" s="2"/>
      <c r="G523" s="2"/>
      <c r="H523" s="17">
        <f t="shared" si="8"/>
        <v>0</v>
      </c>
    </row>
    <row r="524" spans="1:8" ht="13.5" x14ac:dyDescent="0.25">
      <c r="A524" s="12"/>
      <c r="B524" s="11">
        <v>42762</v>
      </c>
      <c r="C524" s="2">
        <v>9.26</v>
      </c>
      <c r="D524" s="2">
        <v>3.9077000000000002</v>
      </c>
      <c r="E524" s="2">
        <v>5</v>
      </c>
      <c r="F524" s="2"/>
      <c r="G524" s="2"/>
      <c r="H524" s="17">
        <f t="shared" si="8"/>
        <v>-1.0736470768680133E-3</v>
      </c>
    </row>
    <row r="525" spans="1:8" ht="13.5" x14ac:dyDescent="0.25">
      <c r="A525" s="12"/>
      <c r="B525" s="11">
        <v>42765</v>
      </c>
      <c r="C525" s="2">
        <v>9.26</v>
      </c>
      <c r="D525" s="2">
        <v>3.9077000000000002</v>
      </c>
      <c r="E525" s="2">
        <v>315</v>
      </c>
      <c r="F525" s="2"/>
      <c r="G525" s="2"/>
      <c r="H525" s="17">
        <f t="shared" si="8"/>
        <v>0</v>
      </c>
    </row>
    <row r="526" spans="1:8" ht="13.5" x14ac:dyDescent="0.25">
      <c r="A526" s="12"/>
      <c r="B526" s="11">
        <v>42766</v>
      </c>
      <c r="C526" s="2">
        <v>9.26</v>
      </c>
      <c r="D526" s="2">
        <v>3.9077000000000002</v>
      </c>
      <c r="E526" s="2">
        <v>0</v>
      </c>
      <c r="F526" s="2"/>
      <c r="G526" s="2"/>
      <c r="H526" s="17">
        <f t="shared" si="8"/>
        <v>0</v>
      </c>
    </row>
    <row r="527" spans="1:8" ht="13.5" x14ac:dyDescent="0.25">
      <c r="A527" s="12"/>
      <c r="B527" s="11">
        <v>42767</v>
      </c>
      <c r="C527" s="2">
        <v>9.1</v>
      </c>
      <c r="D527" s="2">
        <v>3.8401999999999998</v>
      </c>
      <c r="E527" s="2">
        <v>8932</v>
      </c>
      <c r="F527" s="2"/>
      <c r="G527" s="2"/>
      <c r="H527" s="17">
        <f t="shared" si="8"/>
        <v>-1.7273588044118108E-2</v>
      </c>
    </row>
    <row r="528" spans="1:8" ht="13.5" x14ac:dyDescent="0.25">
      <c r="A528" s="12"/>
      <c r="B528" s="11">
        <v>42768</v>
      </c>
      <c r="C528" s="2">
        <v>9</v>
      </c>
      <c r="D528" s="2">
        <v>3.798</v>
      </c>
      <c r="E528" s="2">
        <v>45</v>
      </c>
      <c r="F528" s="2"/>
      <c r="G528" s="2"/>
      <c r="H528" s="17">
        <f t="shared" si="8"/>
        <v>-1.0989010989010936E-2</v>
      </c>
    </row>
    <row r="529" spans="1:8" ht="13.5" x14ac:dyDescent="0.25">
      <c r="A529" s="12"/>
      <c r="B529" s="11">
        <v>42769</v>
      </c>
      <c r="C529" s="2">
        <v>8.99</v>
      </c>
      <c r="D529" s="2">
        <v>3.7936999999999999</v>
      </c>
      <c r="E529" s="2">
        <v>185</v>
      </c>
      <c r="F529" s="2"/>
      <c r="G529" s="2"/>
      <c r="H529" s="17">
        <f t="shared" si="8"/>
        <v>-1.132174828857344E-3</v>
      </c>
    </row>
    <row r="530" spans="1:8" ht="13.5" x14ac:dyDescent="0.25">
      <c r="A530" s="12"/>
      <c r="B530" s="11">
        <v>42772</v>
      </c>
      <c r="C530" s="2">
        <v>8.99</v>
      </c>
      <c r="D530" s="2">
        <v>3.7936999999999999</v>
      </c>
      <c r="E530" s="2">
        <v>0</v>
      </c>
      <c r="F530" s="2"/>
      <c r="G530" s="2"/>
      <c r="H530" s="17">
        <f t="shared" si="8"/>
        <v>0</v>
      </c>
    </row>
    <row r="531" spans="1:8" ht="13.5" x14ac:dyDescent="0.25">
      <c r="A531" s="12"/>
      <c r="B531" s="11">
        <v>42773</v>
      </c>
      <c r="C531" s="2">
        <v>9.15</v>
      </c>
      <c r="D531" s="2">
        <v>3.8613</v>
      </c>
      <c r="E531" s="2">
        <v>48069</v>
      </c>
      <c r="F531" s="2"/>
      <c r="G531" s="2"/>
      <c r="H531" s="17">
        <f t="shared" si="8"/>
        <v>1.7819015736615998E-2</v>
      </c>
    </row>
    <row r="532" spans="1:8" ht="13.5" x14ac:dyDescent="0.25">
      <c r="A532" s="12"/>
      <c r="B532" s="11">
        <v>42774</v>
      </c>
      <c r="C532" s="2">
        <v>9.14</v>
      </c>
      <c r="D532" s="2">
        <v>3.8570000000000002</v>
      </c>
      <c r="E532" s="2">
        <v>1000</v>
      </c>
      <c r="F532" s="2"/>
      <c r="G532" s="2"/>
      <c r="H532" s="17">
        <f t="shared" si="8"/>
        <v>-1.1136145857612071E-3</v>
      </c>
    </row>
    <row r="533" spans="1:8" ht="13.5" x14ac:dyDescent="0.25">
      <c r="A533" s="12"/>
      <c r="B533" s="11">
        <v>42775</v>
      </c>
      <c r="C533" s="2">
        <v>9.14</v>
      </c>
      <c r="D533" s="2">
        <v>3.8570000000000002</v>
      </c>
      <c r="E533" s="2">
        <v>0</v>
      </c>
      <c r="F533" s="2"/>
      <c r="G533" s="2"/>
      <c r="H533" s="17">
        <f t="shared" si="8"/>
        <v>0</v>
      </c>
    </row>
    <row r="534" spans="1:8" ht="13.5" x14ac:dyDescent="0.25">
      <c r="A534" s="12"/>
      <c r="B534" s="11">
        <v>42776</v>
      </c>
      <c r="C534" s="2">
        <v>9.14</v>
      </c>
      <c r="D534" s="2">
        <v>3.8570000000000002</v>
      </c>
      <c r="E534" s="2">
        <v>0</v>
      </c>
      <c r="F534" s="2"/>
      <c r="G534" s="2"/>
      <c r="H534" s="17">
        <f t="shared" si="8"/>
        <v>0</v>
      </c>
    </row>
    <row r="535" spans="1:8" ht="13.5" x14ac:dyDescent="0.25">
      <c r="A535" s="12"/>
      <c r="B535" s="11">
        <v>42779</v>
      </c>
      <c r="C535" s="2">
        <v>9.14</v>
      </c>
      <c r="D535" s="2">
        <v>3.8570000000000002</v>
      </c>
      <c r="E535" s="2">
        <v>0</v>
      </c>
      <c r="F535" s="2"/>
      <c r="G535" s="2"/>
      <c r="H535" s="17">
        <f t="shared" si="8"/>
        <v>0</v>
      </c>
    </row>
    <row r="536" spans="1:8" ht="13.5" x14ac:dyDescent="0.25">
      <c r="A536" s="12"/>
      <c r="B536" s="11">
        <v>42780</v>
      </c>
      <c r="C536" s="2">
        <v>9.14</v>
      </c>
      <c r="D536" s="2">
        <v>3.8570000000000002</v>
      </c>
      <c r="E536" s="2">
        <v>0</v>
      </c>
      <c r="F536" s="2"/>
      <c r="G536" s="2"/>
      <c r="H536" s="17">
        <f t="shared" si="8"/>
        <v>0</v>
      </c>
    </row>
    <row r="537" spans="1:8" ht="13.5" x14ac:dyDescent="0.25">
      <c r="A537" s="12"/>
      <c r="B537" s="11">
        <v>42781</v>
      </c>
      <c r="C537" s="2">
        <v>8.9700000000000006</v>
      </c>
      <c r="D537" s="2">
        <v>3.7852999999999999</v>
      </c>
      <c r="E537" s="2">
        <v>7687</v>
      </c>
      <c r="F537" s="2"/>
      <c r="G537" s="2"/>
      <c r="H537" s="17">
        <f t="shared" si="8"/>
        <v>-1.8589577391755333E-2</v>
      </c>
    </row>
    <row r="538" spans="1:8" ht="13.5" x14ac:dyDescent="0.25">
      <c r="A538" s="12"/>
      <c r="B538" s="11">
        <v>42782</v>
      </c>
      <c r="C538" s="2">
        <v>8.9700000000000006</v>
      </c>
      <c r="D538" s="2">
        <v>3.7852999999999999</v>
      </c>
      <c r="E538" s="2">
        <v>0</v>
      </c>
      <c r="F538" s="2"/>
      <c r="G538" s="2"/>
      <c r="H538" s="17">
        <f t="shared" si="8"/>
        <v>0</v>
      </c>
    </row>
    <row r="539" spans="1:8" ht="13.5" x14ac:dyDescent="0.25">
      <c r="A539" s="12"/>
      <c r="B539" s="11">
        <v>42783</v>
      </c>
      <c r="C539" s="2">
        <v>8.9700000000000006</v>
      </c>
      <c r="D539" s="2">
        <v>3.7852999999999999</v>
      </c>
      <c r="E539" s="2">
        <v>0</v>
      </c>
      <c r="F539" s="2"/>
      <c r="G539" s="2"/>
      <c r="H539" s="17">
        <f t="shared" si="8"/>
        <v>0</v>
      </c>
    </row>
    <row r="540" spans="1:8" ht="13.5" x14ac:dyDescent="0.25">
      <c r="A540" s="12"/>
      <c r="B540" s="11">
        <v>42786</v>
      </c>
      <c r="C540" s="2">
        <v>8.9600000000000009</v>
      </c>
      <c r="D540" s="2">
        <v>3.7810999999999999</v>
      </c>
      <c r="E540" s="2">
        <v>500</v>
      </c>
      <c r="F540" s="2"/>
      <c r="G540" s="2"/>
      <c r="H540" s="17">
        <f t="shared" si="8"/>
        <v>-1.1095553853063117E-3</v>
      </c>
    </row>
    <row r="541" spans="1:8" ht="13.5" x14ac:dyDescent="0.25">
      <c r="A541" s="12"/>
      <c r="B541" s="11">
        <v>42787</v>
      </c>
      <c r="C541" s="2">
        <v>8.6300000000000008</v>
      </c>
      <c r="D541" s="2">
        <v>3.6417999999999999</v>
      </c>
      <c r="E541" s="2">
        <v>1082</v>
      </c>
      <c r="F541" s="2"/>
      <c r="G541" s="2"/>
      <c r="H541" s="17">
        <f t="shared" si="8"/>
        <v>-3.6841130887836866E-2</v>
      </c>
    </row>
    <row r="542" spans="1:8" ht="13.5" x14ac:dyDescent="0.25">
      <c r="A542" s="12"/>
      <c r="B542" s="11">
        <v>42788</v>
      </c>
      <c r="C542" s="2">
        <v>8.8800000000000008</v>
      </c>
      <c r="D542" s="2">
        <v>3.7473000000000001</v>
      </c>
      <c r="E542" s="2">
        <v>2352</v>
      </c>
      <c r="F542" s="2"/>
      <c r="G542" s="2"/>
      <c r="H542" s="17">
        <f t="shared" si="8"/>
        <v>2.8969191059366288E-2</v>
      </c>
    </row>
    <row r="543" spans="1:8" ht="13.5" x14ac:dyDescent="0.25">
      <c r="A543" s="12"/>
      <c r="B543" s="11">
        <v>42789</v>
      </c>
      <c r="C543" s="2">
        <v>8.8800000000000008</v>
      </c>
      <c r="D543" s="2">
        <v>3.7473000000000001</v>
      </c>
      <c r="E543" s="2">
        <v>0</v>
      </c>
      <c r="F543" s="2"/>
      <c r="G543" s="2"/>
      <c r="H543" s="17">
        <f t="shared" si="8"/>
        <v>0</v>
      </c>
    </row>
    <row r="544" spans="1:8" ht="13.5" x14ac:dyDescent="0.25">
      <c r="A544" s="12"/>
      <c r="B544" s="11">
        <v>42790</v>
      </c>
      <c r="C544" s="2">
        <v>8.8800000000000008</v>
      </c>
      <c r="D544" s="2">
        <v>3.7473000000000001</v>
      </c>
      <c r="E544" s="2">
        <v>0</v>
      </c>
      <c r="F544" s="2"/>
      <c r="G544" s="2"/>
      <c r="H544" s="17">
        <f t="shared" si="8"/>
        <v>0</v>
      </c>
    </row>
    <row r="545" spans="1:8" ht="13.5" x14ac:dyDescent="0.25">
      <c r="A545" s="12"/>
      <c r="B545" s="11">
        <v>42793</v>
      </c>
      <c r="C545" s="2">
        <v>8.8800000000000008</v>
      </c>
      <c r="D545" s="2">
        <v>3.7473000000000001</v>
      </c>
      <c r="E545" s="2">
        <v>0</v>
      </c>
      <c r="F545" s="2"/>
      <c r="G545" s="2"/>
      <c r="H545" s="17">
        <f t="shared" si="8"/>
        <v>0</v>
      </c>
    </row>
    <row r="546" spans="1:8" ht="13.5" x14ac:dyDescent="0.25">
      <c r="A546" s="12"/>
      <c r="B546" s="11">
        <v>42794</v>
      </c>
      <c r="C546" s="2">
        <v>8.99</v>
      </c>
      <c r="D546" s="2">
        <v>3.7936999999999999</v>
      </c>
      <c r="E546" s="2">
        <v>14</v>
      </c>
      <c r="F546" s="2"/>
      <c r="G546" s="2"/>
      <c r="H546" s="17">
        <f t="shared" si="8"/>
        <v>1.2382248552290923E-2</v>
      </c>
    </row>
    <row r="547" spans="1:8" ht="13.5" x14ac:dyDescent="0.25">
      <c r="A547" s="12"/>
      <c r="B547" s="11">
        <v>42795</v>
      </c>
      <c r="C547" s="2">
        <v>8.99</v>
      </c>
      <c r="D547" s="2">
        <v>3.7936999999999999</v>
      </c>
      <c r="E547" s="2">
        <v>200</v>
      </c>
      <c r="F547" s="2"/>
      <c r="G547" s="2"/>
      <c r="H547" s="17">
        <f t="shared" si="8"/>
        <v>0</v>
      </c>
    </row>
    <row r="548" spans="1:8" ht="13.5" x14ac:dyDescent="0.25">
      <c r="A548" s="12"/>
      <c r="B548" s="11">
        <v>42796</v>
      </c>
      <c r="C548" s="2">
        <v>8.99</v>
      </c>
      <c r="D548" s="2">
        <v>3.7936999999999999</v>
      </c>
      <c r="E548" s="2">
        <v>40</v>
      </c>
      <c r="F548" s="2"/>
      <c r="G548" s="2"/>
      <c r="H548" s="17">
        <f t="shared" si="8"/>
        <v>0</v>
      </c>
    </row>
    <row r="549" spans="1:8" ht="13.5" x14ac:dyDescent="0.25">
      <c r="A549" s="12"/>
      <c r="B549" s="11">
        <v>42797</v>
      </c>
      <c r="C549" s="2">
        <v>8.99</v>
      </c>
      <c r="D549" s="2">
        <v>3.7936999999999999</v>
      </c>
      <c r="E549" s="2">
        <v>0</v>
      </c>
      <c r="F549" s="2"/>
      <c r="G549" s="2"/>
      <c r="H549" s="17">
        <f t="shared" si="8"/>
        <v>0</v>
      </c>
    </row>
    <row r="550" spans="1:8" ht="13.5" x14ac:dyDescent="0.25">
      <c r="A550" s="12"/>
      <c r="B550" s="11">
        <v>42800</v>
      </c>
      <c r="C550" s="2">
        <v>8.99</v>
      </c>
      <c r="D550" s="2">
        <v>3.7936999999999999</v>
      </c>
      <c r="E550" s="2">
        <v>0</v>
      </c>
      <c r="F550" s="2"/>
      <c r="G550" s="2"/>
      <c r="H550" s="17">
        <f t="shared" si="8"/>
        <v>0</v>
      </c>
    </row>
    <row r="551" spans="1:8" ht="13.5" x14ac:dyDescent="0.25">
      <c r="A551" s="12"/>
      <c r="B551" s="11">
        <v>42801</v>
      </c>
      <c r="C551" s="2">
        <v>8.99</v>
      </c>
      <c r="D551" s="2">
        <v>3.7936999999999999</v>
      </c>
      <c r="E551" s="2">
        <v>0</v>
      </c>
      <c r="F551" s="2"/>
      <c r="G551" s="2"/>
      <c r="H551" s="17">
        <f t="shared" si="8"/>
        <v>0</v>
      </c>
    </row>
    <row r="552" spans="1:8" ht="13.5" x14ac:dyDescent="0.25">
      <c r="A552" s="12"/>
      <c r="B552" s="11">
        <v>42802</v>
      </c>
      <c r="C552" s="2">
        <v>8.99</v>
      </c>
      <c r="D552" s="2">
        <v>3.7936999999999999</v>
      </c>
      <c r="E552" s="2">
        <v>0</v>
      </c>
      <c r="F552" s="2"/>
      <c r="G552" s="2"/>
      <c r="H552" s="17">
        <f t="shared" si="8"/>
        <v>0</v>
      </c>
    </row>
    <row r="553" spans="1:8" ht="13.5" x14ac:dyDescent="0.25">
      <c r="A553" s="12"/>
      <c r="B553" s="11">
        <v>42803</v>
      </c>
      <c r="C553" s="2">
        <v>8.73</v>
      </c>
      <c r="D553" s="2">
        <v>3.6840000000000002</v>
      </c>
      <c r="E553" s="2">
        <v>15</v>
      </c>
      <c r="F553" s="2"/>
      <c r="G553" s="2"/>
      <c r="H553" s="17">
        <f t="shared" si="8"/>
        <v>-2.8916361335898907E-2</v>
      </c>
    </row>
    <row r="554" spans="1:8" ht="13.5" x14ac:dyDescent="0.25">
      <c r="A554" s="12"/>
      <c r="B554" s="11">
        <v>42804</v>
      </c>
      <c r="C554" s="2">
        <v>8.99</v>
      </c>
      <c r="D554" s="2">
        <v>3.7936999999999999</v>
      </c>
      <c r="E554" s="2">
        <v>28344</v>
      </c>
      <c r="F554" s="2"/>
      <c r="G554" s="2"/>
      <c r="H554" s="17">
        <f t="shared" si="8"/>
        <v>2.9777415852334333E-2</v>
      </c>
    </row>
    <row r="555" spans="1:8" ht="13.5" x14ac:dyDescent="0.25">
      <c r="A555" s="12"/>
      <c r="B555" s="11">
        <v>42807</v>
      </c>
      <c r="C555" s="2">
        <v>8.99</v>
      </c>
      <c r="D555" s="2">
        <v>3.7936999999999999</v>
      </c>
      <c r="E555" s="2">
        <v>1000</v>
      </c>
      <c r="F555" s="2"/>
      <c r="G555" s="2"/>
      <c r="H555" s="17">
        <f t="shared" si="8"/>
        <v>0</v>
      </c>
    </row>
    <row r="556" spans="1:8" ht="13.5" x14ac:dyDescent="0.25">
      <c r="A556" s="12"/>
      <c r="B556" s="11">
        <v>42808</v>
      </c>
      <c r="C556" s="2">
        <v>8.99</v>
      </c>
      <c r="D556" s="2">
        <v>3.7936999999999999</v>
      </c>
      <c r="E556" s="2">
        <v>0</v>
      </c>
      <c r="F556" s="2"/>
      <c r="G556" s="2"/>
      <c r="H556" s="17">
        <f t="shared" si="8"/>
        <v>0</v>
      </c>
    </row>
    <row r="557" spans="1:8" ht="13.5" x14ac:dyDescent="0.25">
      <c r="A557" s="12"/>
      <c r="B557" s="11">
        <v>42809</v>
      </c>
      <c r="C557" s="2">
        <v>8.99</v>
      </c>
      <c r="D557" s="2">
        <v>3.7936999999999999</v>
      </c>
      <c r="E557" s="2">
        <v>300</v>
      </c>
      <c r="F557" s="2"/>
      <c r="G557" s="2"/>
      <c r="H557" s="17">
        <f t="shared" si="8"/>
        <v>0</v>
      </c>
    </row>
    <row r="558" spans="1:8" ht="13.5" x14ac:dyDescent="0.25">
      <c r="A558" s="12"/>
      <c r="B558" s="11">
        <v>42810</v>
      </c>
      <c r="C558" s="2">
        <v>8.99</v>
      </c>
      <c r="D558" s="2">
        <v>3.7936999999999999</v>
      </c>
      <c r="E558" s="2">
        <v>0</v>
      </c>
      <c r="F558" s="2"/>
      <c r="G558" s="2"/>
      <c r="H558" s="17">
        <f t="shared" si="8"/>
        <v>0</v>
      </c>
    </row>
    <row r="559" spans="1:8" ht="13.5" x14ac:dyDescent="0.25">
      <c r="A559" s="12"/>
      <c r="B559" s="11">
        <v>42811</v>
      </c>
      <c r="C559" s="2">
        <v>8.8000000000000007</v>
      </c>
      <c r="D559" s="2">
        <v>3.7136</v>
      </c>
      <c r="E559" s="2">
        <v>350</v>
      </c>
      <c r="F559" s="2"/>
      <c r="G559" s="2"/>
      <c r="H559" s="17">
        <f t="shared" si="8"/>
        <v>-2.1113952078445804E-2</v>
      </c>
    </row>
    <row r="560" spans="1:8" ht="13.5" x14ac:dyDescent="0.25">
      <c r="A560" s="12"/>
      <c r="B560" s="11">
        <v>42815</v>
      </c>
      <c r="C560" s="2">
        <v>9</v>
      </c>
      <c r="D560" s="2">
        <v>3.798</v>
      </c>
      <c r="E560" s="2">
        <v>16581</v>
      </c>
      <c r="F560" s="2"/>
      <c r="G560" s="2"/>
      <c r="H560" s="17">
        <f t="shared" si="8"/>
        <v>2.2727272727272735E-2</v>
      </c>
    </row>
    <row r="561" spans="1:8" ht="13.5" x14ac:dyDescent="0.25">
      <c r="A561" s="12"/>
      <c r="B561" s="11">
        <v>42816</v>
      </c>
      <c r="C561" s="2">
        <v>9</v>
      </c>
      <c r="D561" s="2">
        <v>3.798</v>
      </c>
      <c r="E561" s="2">
        <v>0</v>
      </c>
      <c r="F561" s="2"/>
      <c r="G561" s="2"/>
      <c r="H561" s="17">
        <f t="shared" si="8"/>
        <v>0</v>
      </c>
    </row>
    <row r="562" spans="1:8" ht="13.5" x14ac:dyDescent="0.25">
      <c r="A562" s="12"/>
      <c r="B562" s="11">
        <v>42817</v>
      </c>
      <c r="C562" s="2">
        <v>9</v>
      </c>
      <c r="D562" s="2">
        <v>3.798</v>
      </c>
      <c r="E562" s="2">
        <v>0</v>
      </c>
      <c r="F562" s="2"/>
      <c r="G562" s="2"/>
      <c r="H562" s="17">
        <f t="shared" si="8"/>
        <v>0</v>
      </c>
    </row>
    <row r="563" spans="1:8" ht="13.5" x14ac:dyDescent="0.25">
      <c r="A563" s="12"/>
      <c r="B563" s="11">
        <v>42818</v>
      </c>
      <c r="C563" s="2">
        <v>9</v>
      </c>
      <c r="D563" s="2">
        <v>3.798</v>
      </c>
      <c r="E563" s="2">
        <v>0</v>
      </c>
      <c r="F563" s="2"/>
      <c r="G563" s="2"/>
      <c r="H563" s="17">
        <f t="shared" si="8"/>
        <v>0</v>
      </c>
    </row>
    <row r="564" spans="1:8" ht="13.5" x14ac:dyDescent="0.25">
      <c r="A564" s="12"/>
      <c r="B564" s="11">
        <v>42821</v>
      </c>
      <c r="C564" s="2">
        <v>9</v>
      </c>
      <c r="D564" s="2">
        <v>3.798</v>
      </c>
      <c r="E564" s="2">
        <v>0</v>
      </c>
      <c r="F564" s="2"/>
      <c r="G564" s="2"/>
      <c r="H564" s="17">
        <f t="shared" si="8"/>
        <v>0</v>
      </c>
    </row>
    <row r="565" spans="1:8" ht="13.5" x14ac:dyDescent="0.25">
      <c r="A565" s="12"/>
      <c r="B565" s="11">
        <v>42822</v>
      </c>
      <c r="C565" s="2">
        <v>9</v>
      </c>
      <c r="D565" s="2">
        <v>3.798</v>
      </c>
      <c r="E565" s="2">
        <v>0</v>
      </c>
      <c r="F565" s="2"/>
      <c r="G565" s="2"/>
      <c r="H565" s="17">
        <f t="shared" si="8"/>
        <v>0</v>
      </c>
    </row>
    <row r="566" spans="1:8" ht="13.5" x14ac:dyDescent="0.25">
      <c r="A566" s="12"/>
      <c r="B566" s="11">
        <v>42823</v>
      </c>
      <c r="C566" s="2">
        <v>9</v>
      </c>
      <c r="D566" s="2">
        <v>3.798</v>
      </c>
      <c r="E566" s="2">
        <v>0</v>
      </c>
      <c r="F566" s="2"/>
      <c r="G566" s="2"/>
      <c r="H566" s="17">
        <f t="shared" si="8"/>
        <v>0</v>
      </c>
    </row>
    <row r="567" spans="1:8" ht="13.5" x14ac:dyDescent="0.25">
      <c r="A567" s="12"/>
      <c r="B567" s="11">
        <v>42824</v>
      </c>
      <c r="C567" s="2">
        <v>9</v>
      </c>
      <c r="D567" s="2">
        <v>3.798</v>
      </c>
      <c r="E567" s="2">
        <v>54733</v>
      </c>
      <c r="F567" s="2"/>
      <c r="G567" s="2"/>
      <c r="H567" s="17">
        <f t="shared" si="8"/>
        <v>0</v>
      </c>
    </row>
    <row r="568" spans="1:8" ht="13.5" x14ac:dyDescent="0.25">
      <c r="A568" s="12"/>
      <c r="B568" s="11">
        <v>42825</v>
      </c>
      <c r="C568" s="2">
        <v>9.0299999999999994</v>
      </c>
      <c r="D568" s="2">
        <v>3.8106</v>
      </c>
      <c r="E568" s="2">
        <v>8</v>
      </c>
      <c r="F568" s="2"/>
      <c r="G568" s="2"/>
      <c r="H568" s="17">
        <f t="shared" si="8"/>
        <v>3.3175355450236819E-3</v>
      </c>
    </row>
    <row r="569" spans="1:8" ht="13.5" x14ac:dyDescent="0.25">
      <c r="A569" s="12"/>
      <c r="B569" s="11">
        <v>42828</v>
      </c>
      <c r="C569" s="2">
        <v>9.0500000000000007</v>
      </c>
      <c r="D569" s="2">
        <v>3.8191000000000002</v>
      </c>
      <c r="E569" s="2">
        <v>65028</v>
      </c>
      <c r="F569" s="2"/>
      <c r="G569" s="2"/>
      <c r="H569" s="17">
        <f t="shared" si="8"/>
        <v>2.2306198498924512E-3</v>
      </c>
    </row>
    <row r="570" spans="1:8" ht="13.5" x14ac:dyDescent="0.25">
      <c r="A570" s="12"/>
      <c r="B570" s="11">
        <v>42829</v>
      </c>
      <c r="C570" s="2">
        <v>9</v>
      </c>
      <c r="D570" s="2">
        <v>3.798</v>
      </c>
      <c r="E570" s="2">
        <v>40</v>
      </c>
      <c r="F570" s="2"/>
      <c r="G570" s="2"/>
      <c r="H570" s="17">
        <f t="shared" si="8"/>
        <v>-5.5248618784530697E-3</v>
      </c>
    </row>
    <row r="571" spans="1:8" ht="13.5" x14ac:dyDescent="0.25">
      <c r="A571" s="12"/>
      <c r="B571" s="11">
        <v>42830</v>
      </c>
      <c r="C571" s="2">
        <v>9</v>
      </c>
      <c r="D571" s="2">
        <v>3.798</v>
      </c>
      <c r="E571" s="2">
        <v>0</v>
      </c>
      <c r="F571" s="2"/>
      <c r="G571" s="2"/>
      <c r="H571" s="17">
        <f t="shared" si="8"/>
        <v>0</v>
      </c>
    </row>
    <row r="572" spans="1:8" ht="13.5" x14ac:dyDescent="0.25">
      <c r="A572" s="12"/>
      <c r="B572" s="11">
        <v>42831</v>
      </c>
      <c r="C572" s="2">
        <v>9</v>
      </c>
      <c r="D572" s="2">
        <v>3.798</v>
      </c>
      <c r="E572" s="2">
        <v>0</v>
      </c>
      <c r="F572" s="2"/>
      <c r="G572" s="2"/>
      <c r="H572" s="17">
        <f t="shared" si="8"/>
        <v>0</v>
      </c>
    </row>
    <row r="573" spans="1:8" ht="13.5" x14ac:dyDescent="0.25">
      <c r="A573" s="12"/>
      <c r="B573" s="11">
        <v>42832</v>
      </c>
      <c r="C573" s="2">
        <v>9</v>
      </c>
      <c r="D573" s="2">
        <v>3.798</v>
      </c>
      <c r="E573" s="2">
        <v>3786</v>
      </c>
      <c r="F573" s="2"/>
      <c r="G573" s="2"/>
      <c r="H573" s="17">
        <f t="shared" si="8"/>
        <v>0</v>
      </c>
    </row>
    <row r="574" spans="1:8" ht="13.5" x14ac:dyDescent="0.25">
      <c r="A574" s="12"/>
      <c r="B574" s="11">
        <v>42835</v>
      </c>
      <c r="C574" s="2">
        <v>9.0500000000000007</v>
      </c>
      <c r="D574" s="2">
        <v>3.8191000000000002</v>
      </c>
      <c r="E574" s="2">
        <v>40896</v>
      </c>
      <c r="F574" s="2"/>
      <c r="G574" s="2"/>
      <c r="H574" s="17">
        <f t="shared" si="8"/>
        <v>5.555555555555587E-3</v>
      </c>
    </row>
    <row r="575" spans="1:8" ht="13.5" x14ac:dyDescent="0.25">
      <c r="A575" s="12"/>
      <c r="B575" s="11">
        <v>42836</v>
      </c>
      <c r="C575" s="2">
        <v>8.75</v>
      </c>
      <c r="D575" s="2">
        <v>3.6924999999999999</v>
      </c>
      <c r="E575" s="2">
        <v>561</v>
      </c>
      <c r="F575" s="2"/>
      <c r="G575" s="2"/>
      <c r="H575" s="17">
        <f t="shared" si="8"/>
        <v>-3.31491712707183E-2</v>
      </c>
    </row>
    <row r="576" spans="1:8" ht="13.5" x14ac:dyDescent="0.25">
      <c r="A576" s="12"/>
      <c r="B576" s="11">
        <v>42837</v>
      </c>
      <c r="C576" s="2">
        <v>9.1</v>
      </c>
      <c r="D576" s="2">
        <v>3.8401999999999998</v>
      </c>
      <c r="E576" s="2">
        <v>21397</v>
      </c>
      <c r="F576" s="2"/>
      <c r="G576" s="2"/>
      <c r="H576" s="17">
        <f t="shared" si="8"/>
        <v>3.9999999999999987E-2</v>
      </c>
    </row>
    <row r="577" spans="1:8" ht="13.5" x14ac:dyDescent="0.25">
      <c r="A577" s="12"/>
      <c r="B577" s="11">
        <v>42838</v>
      </c>
      <c r="C577" s="2">
        <v>9.15</v>
      </c>
      <c r="D577" s="2">
        <v>3.8613</v>
      </c>
      <c r="E577" s="2">
        <v>8079</v>
      </c>
      <c r="F577" s="2"/>
      <c r="G577" s="2"/>
      <c r="H577" s="17">
        <f t="shared" si="8"/>
        <v>5.4945054945055253E-3</v>
      </c>
    </row>
    <row r="578" spans="1:8" ht="13.5" x14ac:dyDescent="0.25">
      <c r="A578" s="12"/>
      <c r="B578" s="11">
        <v>42839</v>
      </c>
      <c r="C578" s="2">
        <v>9.18</v>
      </c>
      <c r="D578" s="2">
        <v>3.8738999999999999</v>
      </c>
      <c r="E578" s="2">
        <v>15</v>
      </c>
      <c r="F578" s="2"/>
      <c r="G578" s="2"/>
      <c r="H578" s="17">
        <f t="shared" si="8"/>
        <v>3.2631497164167366E-3</v>
      </c>
    </row>
    <row r="579" spans="1:8" ht="13.5" x14ac:dyDescent="0.25">
      <c r="A579" s="12"/>
      <c r="B579" s="11">
        <v>42842</v>
      </c>
      <c r="C579" s="2">
        <v>9.1999999999999993</v>
      </c>
      <c r="D579" s="2">
        <v>3.8824000000000001</v>
      </c>
      <c r="E579" s="2">
        <v>6480</v>
      </c>
      <c r="F579" s="2"/>
      <c r="G579" s="2"/>
      <c r="H579" s="17">
        <f t="shared" si="8"/>
        <v>2.1941712486125546E-3</v>
      </c>
    </row>
    <row r="580" spans="1:8" ht="13.5" x14ac:dyDescent="0.25">
      <c r="A580" s="12"/>
      <c r="B580" s="11">
        <v>42843</v>
      </c>
      <c r="C580" s="2">
        <v>9.2100000000000009</v>
      </c>
      <c r="D580" s="2">
        <v>3.8866000000000001</v>
      </c>
      <c r="E580" s="2">
        <v>1002</v>
      </c>
      <c r="F580" s="2"/>
      <c r="G580" s="2"/>
      <c r="H580" s="17">
        <f t="shared" si="8"/>
        <v>1.0818050690294615E-3</v>
      </c>
    </row>
    <row r="581" spans="1:8" ht="13.5" x14ac:dyDescent="0.25">
      <c r="A581" s="12"/>
      <c r="B581" s="11">
        <v>42844</v>
      </c>
      <c r="C581" s="2">
        <v>9.44</v>
      </c>
      <c r="D581" s="2">
        <v>3.9836</v>
      </c>
      <c r="E581" s="2">
        <v>16268</v>
      </c>
      <c r="F581" s="2"/>
      <c r="G581" s="2"/>
      <c r="H581" s="17">
        <f t="shared" si="8"/>
        <v>2.4957546441619918E-2</v>
      </c>
    </row>
    <row r="582" spans="1:8" ht="13.5" x14ac:dyDescent="0.25">
      <c r="A582" s="12"/>
      <c r="B582" s="11">
        <v>42845</v>
      </c>
      <c r="C582" s="2">
        <v>9.44</v>
      </c>
      <c r="D582" s="2">
        <v>3.9836</v>
      </c>
      <c r="E582" s="2">
        <v>0</v>
      </c>
      <c r="F582" s="2"/>
      <c r="G582" s="2"/>
      <c r="H582" s="17">
        <f t="shared" si="8"/>
        <v>0</v>
      </c>
    </row>
    <row r="583" spans="1:8" ht="13.5" x14ac:dyDescent="0.25">
      <c r="A583" s="12"/>
      <c r="B583" s="11">
        <v>42846</v>
      </c>
      <c r="C583" s="2">
        <v>9.44</v>
      </c>
      <c r="D583" s="2">
        <v>3.9836</v>
      </c>
      <c r="E583" s="2">
        <v>66</v>
      </c>
      <c r="F583" s="2"/>
      <c r="G583" s="2"/>
      <c r="H583" s="17">
        <f t="shared" ref="H583:H646" si="9">(D583-D582)/D582</f>
        <v>0</v>
      </c>
    </row>
    <row r="584" spans="1:8" ht="13.5" x14ac:dyDescent="0.25">
      <c r="A584" s="12"/>
      <c r="B584" s="11">
        <v>42849</v>
      </c>
      <c r="C584" s="2">
        <v>9.15</v>
      </c>
      <c r="D584" s="2">
        <v>3.8613</v>
      </c>
      <c r="E584" s="2">
        <v>2259</v>
      </c>
      <c r="F584" s="2"/>
      <c r="G584" s="2"/>
      <c r="H584" s="17">
        <f t="shared" si="9"/>
        <v>-3.0700873581684926E-2</v>
      </c>
    </row>
    <row r="585" spans="1:8" ht="13.5" x14ac:dyDescent="0.25">
      <c r="A585" s="12"/>
      <c r="B585" s="11">
        <v>42850</v>
      </c>
      <c r="C585" s="2">
        <v>9.42</v>
      </c>
      <c r="D585" s="2">
        <v>3.9752000000000001</v>
      </c>
      <c r="E585" s="2">
        <v>1326</v>
      </c>
      <c r="F585" s="2"/>
      <c r="G585" s="2"/>
      <c r="H585" s="17">
        <f t="shared" si="9"/>
        <v>2.9497837515862563E-2</v>
      </c>
    </row>
    <row r="586" spans="1:8" ht="13.5" x14ac:dyDescent="0.25">
      <c r="A586" s="12"/>
      <c r="B586" s="11">
        <v>42851</v>
      </c>
      <c r="C586" s="2">
        <v>9.58</v>
      </c>
      <c r="D586" s="2">
        <v>4.0427</v>
      </c>
      <c r="E586" s="2">
        <v>13931</v>
      </c>
      <c r="F586" s="2"/>
      <c r="G586" s="2"/>
      <c r="H586" s="17">
        <f t="shared" si="9"/>
        <v>1.6980277721875603E-2</v>
      </c>
    </row>
    <row r="587" spans="1:8" ht="13.5" x14ac:dyDescent="0.25">
      <c r="A587" s="12"/>
      <c r="B587" s="11">
        <v>42852</v>
      </c>
      <c r="C587" s="2">
        <v>9.68</v>
      </c>
      <c r="D587" s="2">
        <v>4.0849000000000002</v>
      </c>
      <c r="E587" s="2">
        <v>400</v>
      </c>
      <c r="F587" s="2"/>
      <c r="G587" s="2"/>
      <c r="H587" s="17">
        <f t="shared" si="9"/>
        <v>1.0438568283572919E-2</v>
      </c>
    </row>
    <row r="588" spans="1:8" ht="13.5" x14ac:dyDescent="0.25">
      <c r="A588" s="12"/>
      <c r="B588" s="11">
        <v>42853</v>
      </c>
      <c r="C588" s="2">
        <v>9.69</v>
      </c>
      <c r="D588" s="2">
        <v>4.0891000000000002</v>
      </c>
      <c r="E588" s="2">
        <v>280</v>
      </c>
      <c r="F588" s="2"/>
      <c r="G588" s="2"/>
      <c r="H588" s="17">
        <f t="shared" si="9"/>
        <v>1.0281769443560385E-3</v>
      </c>
    </row>
    <row r="589" spans="1:8" ht="13.5" x14ac:dyDescent="0.25">
      <c r="A589" s="12"/>
      <c r="B589" s="11">
        <v>42857</v>
      </c>
      <c r="C589" s="2">
        <v>9.69</v>
      </c>
      <c r="D589" s="2">
        <v>4.0891000000000002</v>
      </c>
      <c r="E589" s="2">
        <v>0</v>
      </c>
      <c r="F589" s="2"/>
      <c r="G589" s="2"/>
      <c r="H589" s="17">
        <f t="shared" si="9"/>
        <v>0</v>
      </c>
    </row>
    <row r="590" spans="1:8" ht="13.5" x14ac:dyDescent="0.25">
      <c r="A590" s="12"/>
      <c r="B590" s="11">
        <v>42858</v>
      </c>
      <c r="C590" s="2">
        <v>9.65</v>
      </c>
      <c r="D590" s="2">
        <v>4.0723000000000003</v>
      </c>
      <c r="E590" s="2">
        <v>500</v>
      </c>
      <c r="F590" s="2"/>
      <c r="G590" s="2"/>
      <c r="H590" s="17">
        <f t="shared" si="9"/>
        <v>-4.1084835293829754E-3</v>
      </c>
    </row>
    <row r="591" spans="1:8" ht="13.5" x14ac:dyDescent="0.25">
      <c r="A591" s="12"/>
      <c r="B591" s="11">
        <v>42859</v>
      </c>
      <c r="C591" s="2">
        <v>9.6999999999999993</v>
      </c>
      <c r="D591" s="2">
        <v>4.0933999999999999</v>
      </c>
      <c r="E591" s="2">
        <v>3260</v>
      </c>
      <c r="F591" s="2"/>
      <c r="G591" s="2"/>
      <c r="H591" s="17">
        <f t="shared" si="9"/>
        <v>5.1813471502589869E-3</v>
      </c>
    </row>
    <row r="592" spans="1:8" ht="13.5" x14ac:dyDescent="0.25">
      <c r="A592" s="12"/>
      <c r="B592" s="11">
        <v>42860</v>
      </c>
      <c r="C592" s="2">
        <v>9.6999999999999993</v>
      </c>
      <c r="D592" s="2">
        <v>4.0933999999999999</v>
      </c>
      <c r="E592" s="2">
        <v>0</v>
      </c>
      <c r="F592" s="2"/>
      <c r="G592" s="2"/>
      <c r="H592" s="17">
        <f t="shared" si="9"/>
        <v>0</v>
      </c>
    </row>
    <row r="593" spans="1:8" ht="13.5" x14ac:dyDescent="0.25">
      <c r="A593" s="12"/>
      <c r="B593" s="11">
        <v>42863</v>
      </c>
      <c r="C593" s="2">
        <v>9.6999999999999993</v>
      </c>
      <c r="D593" s="2">
        <v>4.0933999999999999</v>
      </c>
      <c r="E593" s="2">
        <v>26305</v>
      </c>
      <c r="F593" s="2"/>
      <c r="G593" s="2"/>
      <c r="H593" s="17">
        <f t="shared" si="9"/>
        <v>0</v>
      </c>
    </row>
    <row r="594" spans="1:8" ht="13.5" x14ac:dyDescent="0.25">
      <c r="A594" s="12"/>
      <c r="B594" s="11">
        <v>42864</v>
      </c>
      <c r="C594" s="2">
        <v>9.6999999999999993</v>
      </c>
      <c r="D594" s="2">
        <v>4.0933999999999999</v>
      </c>
      <c r="E594" s="2">
        <v>0</v>
      </c>
      <c r="F594" s="2"/>
      <c r="G594" s="2"/>
      <c r="H594" s="17">
        <f t="shared" si="9"/>
        <v>0</v>
      </c>
    </row>
    <row r="595" spans="1:8" ht="13.5" x14ac:dyDescent="0.25">
      <c r="A595" s="12"/>
      <c r="B595" s="11">
        <v>42865</v>
      </c>
      <c r="C595" s="2">
        <v>9.6999999999999993</v>
      </c>
      <c r="D595" s="2">
        <v>4.0933999999999999</v>
      </c>
      <c r="E595" s="2">
        <v>0</v>
      </c>
      <c r="F595" s="2"/>
      <c r="G595" s="2"/>
      <c r="H595" s="17">
        <f t="shared" si="9"/>
        <v>0</v>
      </c>
    </row>
    <row r="596" spans="1:8" ht="13.5" x14ac:dyDescent="0.25">
      <c r="A596" s="12"/>
      <c r="B596" s="11">
        <v>42866</v>
      </c>
      <c r="C596" s="2">
        <v>9.69</v>
      </c>
      <c r="D596" s="2">
        <v>4.0891000000000002</v>
      </c>
      <c r="E596" s="2">
        <v>250</v>
      </c>
      <c r="F596" s="2"/>
      <c r="G596" s="2"/>
      <c r="H596" s="17">
        <f t="shared" si="9"/>
        <v>-1.0504714906922725E-3</v>
      </c>
    </row>
    <row r="597" spans="1:8" ht="13.5" x14ac:dyDescent="0.25">
      <c r="A597" s="12"/>
      <c r="B597" s="11">
        <v>42867</v>
      </c>
      <c r="C597" s="2">
        <v>9.69</v>
      </c>
      <c r="D597" s="2">
        <v>4.0891000000000002</v>
      </c>
      <c r="E597" s="2">
        <v>0</v>
      </c>
      <c r="F597" s="2"/>
      <c r="G597" s="2"/>
      <c r="H597" s="17">
        <f t="shared" si="9"/>
        <v>0</v>
      </c>
    </row>
    <row r="598" spans="1:8" ht="13.5" x14ac:dyDescent="0.25">
      <c r="A598" s="12"/>
      <c r="B598" s="11">
        <v>42870</v>
      </c>
      <c r="C598" s="2">
        <v>9.69</v>
      </c>
      <c r="D598" s="2">
        <v>4.0891000000000002</v>
      </c>
      <c r="E598" s="2">
        <v>0</v>
      </c>
      <c r="F598" s="2"/>
      <c r="G598" s="2"/>
      <c r="H598" s="17">
        <f t="shared" si="9"/>
        <v>0</v>
      </c>
    </row>
    <row r="599" spans="1:8" ht="13.5" x14ac:dyDescent="0.25">
      <c r="A599" s="12"/>
      <c r="B599" s="11">
        <v>42871</v>
      </c>
      <c r="C599" s="2">
        <v>9.69</v>
      </c>
      <c r="D599" s="2">
        <v>4.0891000000000002</v>
      </c>
      <c r="E599" s="2">
        <v>100</v>
      </c>
      <c r="F599" s="2"/>
      <c r="G599" s="2"/>
      <c r="H599" s="17">
        <f t="shared" si="9"/>
        <v>0</v>
      </c>
    </row>
    <row r="600" spans="1:8" ht="13.5" x14ac:dyDescent="0.25">
      <c r="A600" s="12"/>
      <c r="B600" s="11">
        <v>42872</v>
      </c>
      <c r="C600" s="2">
        <v>9.9</v>
      </c>
      <c r="D600" s="2">
        <v>4.1778000000000004</v>
      </c>
      <c r="E600" s="2">
        <v>3519</v>
      </c>
      <c r="F600" s="2"/>
      <c r="G600" s="2"/>
      <c r="H600" s="17">
        <f t="shared" si="9"/>
        <v>2.1691814824778121E-2</v>
      </c>
    </row>
    <row r="601" spans="1:8" ht="13.5" x14ac:dyDescent="0.25">
      <c r="A601" s="12"/>
      <c r="B601" s="11">
        <v>42873</v>
      </c>
      <c r="C601" s="2">
        <v>9.9</v>
      </c>
      <c r="D601" s="2">
        <v>4.1778000000000004</v>
      </c>
      <c r="E601" s="2">
        <v>0</v>
      </c>
      <c r="F601" s="2"/>
      <c r="G601" s="2"/>
      <c r="H601" s="17">
        <f t="shared" si="9"/>
        <v>0</v>
      </c>
    </row>
    <row r="602" spans="1:8" ht="13.5" x14ac:dyDescent="0.25">
      <c r="A602" s="12"/>
      <c r="B602" s="11">
        <v>42874</v>
      </c>
      <c r="C602" s="2">
        <v>9.9</v>
      </c>
      <c r="D602" s="2">
        <v>4.1778000000000004</v>
      </c>
      <c r="E602" s="2">
        <v>2310</v>
      </c>
      <c r="F602" s="2"/>
      <c r="G602" s="2"/>
      <c r="H602" s="17">
        <f t="shared" si="9"/>
        <v>0</v>
      </c>
    </row>
    <row r="603" spans="1:8" ht="13.5" x14ac:dyDescent="0.25">
      <c r="A603" s="12"/>
      <c r="B603" s="11">
        <v>42877</v>
      </c>
      <c r="C603" s="2">
        <v>9.9</v>
      </c>
      <c r="D603" s="2">
        <v>4.1778000000000004</v>
      </c>
      <c r="E603" s="2">
        <v>18</v>
      </c>
      <c r="F603" s="2"/>
      <c r="G603" s="2"/>
      <c r="H603" s="17">
        <f t="shared" si="9"/>
        <v>0</v>
      </c>
    </row>
    <row r="604" spans="1:8" ht="13.5" x14ac:dyDescent="0.25">
      <c r="A604" s="12"/>
      <c r="B604" s="11">
        <v>42878</v>
      </c>
      <c r="C604" s="2">
        <v>9.9</v>
      </c>
      <c r="D604" s="2">
        <v>4.1778000000000004</v>
      </c>
      <c r="E604" s="2">
        <v>0</v>
      </c>
      <c r="F604" s="2"/>
      <c r="G604" s="2"/>
      <c r="H604" s="17">
        <f t="shared" si="9"/>
        <v>0</v>
      </c>
    </row>
    <row r="605" spans="1:8" ht="13.5" x14ac:dyDescent="0.25">
      <c r="A605" s="12"/>
      <c r="B605" s="11">
        <v>42879</v>
      </c>
      <c r="C605" s="2">
        <v>10</v>
      </c>
      <c r="D605" s="2">
        <v>4.22</v>
      </c>
      <c r="E605" s="2">
        <v>4000</v>
      </c>
      <c r="F605" s="2"/>
      <c r="G605" s="2"/>
      <c r="H605" s="17">
        <f t="shared" si="9"/>
        <v>1.0101010101009944E-2</v>
      </c>
    </row>
    <row r="606" spans="1:8" ht="13.5" x14ac:dyDescent="0.25">
      <c r="A606" s="12"/>
      <c r="B606" s="11">
        <v>42880</v>
      </c>
      <c r="C606" s="2">
        <v>10</v>
      </c>
      <c r="D606" s="2">
        <v>4.22</v>
      </c>
      <c r="E606" s="2">
        <v>421</v>
      </c>
      <c r="F606" s="2"/>
      <c r="G606" s="2"/>
      <c r="H606" s="17">
        <f t="shared" si="9"/>
        <v>0</v>
      </c>
    </row>
    <row r="607" spans="1:8" ht="13.5" x14ac:dyDescent="0.25">
      <c r="A607" s="12"/>
      <c r="B607" s="11">
        <v>42881</v>
      </c>
      <c r="C607" s="2">
        <v>10</v>
      </c>
      <c r="D607" s="2">
        <v>4.22</v>
      </c>
      <c r="E607" s="2">
        <v>0</v>
      </c>
      <c r="F607" s="2"/>
      <c r="G607" s="2"/>
      <c r="H607" s="17">
        <f t="shared" si="9"/>
        <v>0</v>
      </c>
    </row>
    <row r="608" spans="1:8" ht="13.5" x14ac:dyDescent="0.25">
      <c r="A608" s="12"/>
      <c r="B608" s="11">
        <v>42884</v>
      </c>
      <c r="C608" s="2">
        <v>10</v>
      </c>
      <c r="D608" s="2">
        <v>4.22</v>
      </c>
      <c r="E608" s="2">
        <v>0</v>
      </c>
      <c r="F608" s="2"/>
      <c r="G608" s="2"/>
      <c r="H608" s="17">
        <f t="shared" si="9"/>
        <v>0</v>
      </c>
    </row>
    <row r="609" spans="1:8" ht="13.5" x14ac:dyDescent="0.25">
      <c r="A609" s="12"/>
      <c r="B609" s="11">
        <v>42885</v>
      </c>
      <c r="C609" s="2">
        <v>10</v>
      </c>
      <c r="D609" s="2">
        <v>4.22</v>
      </c>
      <c r="E609" s="2">
        <v>0</v>
      </c>
      <c r="F609" s="2"/>
      <c r="G609" s="2"/>
      <c r="H609" s="17">
        <f t="shared" si="9"/>
        <v>0</v>
      </c>
    </row>
    <row r="610" spans="1:8" ht="13.5" x14ac:dyDescent="0.25">
      <c r="A610" s="12"/>
      <c r="B610" s="11">
        <v>42886</v>
      </c>
      <c r="C610" s="2">
        <v>10</v>
      </c>
      <c r="D610" s="2">
        <v>4.22</v>
      </c>
      <c r="E610" s="2">
        <v>0</v>
      </c>
      <c r="F610" s="2"/>
      <c r="G610" s="2"/>
      <c r="H610" s="17">
        <f t="shared" si="9"/>
        <v>0</v>
      </c>
    </row>
    <row r="611" spans="1:8" ht="13.5" x14ac:dyDescent="0.25">
      <c r="A611" s="12"/>
      <c r="B611" s="11">
        <v>42887</v>
      </c>
      <c r="C611" s="2">
        <v>10</v>
      </c>
      <c r="D611" s="2">
        <v>4.22</v>
      </c>
      <c r="E611" s="2">
        <v>0</v>
      </c>
      <c r="F611" s="2"/>
      <c r="G611" s="2"/>
      <c r="H611" s="17">
        <f t="shared" si="9"/>
        <v>0</v>
      </c>
    </row>
    <row r="612" spans="1:8" ht="13.5" x14ac:dyDescent="0.25">
      <c r="A612" s="12"/>
      <c r="B612" s="11">
        <v>42888</v>
      </c>
      <c r="C612" s="2">
        <v>10</v>
      </c>
      <c r="D612" s="2">
        <v>4.22</v>
      </c>
      <c r="E612" s="2">
        <v>0</v>
      </c>
      <c r="F612" s="2"/>
      <c r="G612" s="2"/>
      <c r="H612" s="17">
        <f t="shared" si="9"/>
        <v>0</v>
      </c>
    </row>
    <row r="613" spans="1:8" ht="13.5" x14ac:dyDescent="0.25">
      <c r="A613" s="12"/>
      <c r="B613" s="11">
        <v>42891</v>
      </c>
      <c r="C613" s="2">
        <v>10</v>
      </c>
      <c r="D613" s="2">
        <v>4.22</v>
      </c>
      <c r="E613" s="2">
        <v>0</v>
      </c>
      <c r="F613" s="2"/>
      <c r="G613" s="2"/>
      <c r="H613" s="17">
        <f t="shared" si="9"/>
        <v>0</v>
      </c>
    </row>
    <row r="614" spans="1:8" ht="13.5" x14ac:dyDescent="0.25">
      <c r="A614" s="12"/>
      <c r="B614" s="11">
        <v>42892</v>
      </c>
      <c r="C614" s="2">
        <v>10.27</v>
      </c>
      <c r="D614" s="2">
        <v>4.3338999999999999</v>
      </c>
      <c r="E614" s="2">
        <v>21875</v>
      </c>
      <c r="F614" s="2"/>
      <c r="G614" s="2"/>
      <c r="H614" s="17">
        <f t="shared" si="9"/>
        <v>2.6990521327014246E-2</v>
      </c>
    </row>
    <row r="615" spans="1:8" ht="13.5" x14ac:dyDescent="0.25">
      <c r="A615" s="12"/>
      <c r="B615" s="11">
        <v>42893</v>
      </c>
      <c r="C615" s="2">
        <v>10.27</v>
      </c>
      <c r="D615" s="2">
        <v>4.3338999999999999</v>
      </c>
      <c r="E615" s="2">
        <v>0</v>
      </c>
      <c r="F615" s="2"/>
      <c r="G615" s="2"/>
      <c r="H615" s="17">
        <f t="shared" si="9"/>
        <v>0</v>
      </c>
    </row>
    <row r="616" spans="1:8" ht="13.5" x14ac:dyDescent="0.25">
      <c r="A616" s="12"/>
      <c r="B616" s="11">
        <v>42894</v>
      </c>
      <c r="C616" s="2">
        <v>10.24</v>
      </c>
      <c r="D616" s="2">
        <v>4.3212000000000002</v>
      </c>
      <c r="E616" s="2">
        <v>8000</v>
      </c>
      <c r="F616" s="2"/>
      <c r="G616" s="2"/>
      <c r="H616" s="17">
        <f t="shared" si="9"/>
        <v>-2.9303860264426294E-3</v>
      </c>
    </row>
    <row r="617" spans="1:8" ht="13.5" x14ac:dyDescent="0.25">
      <c r="A617" s="12"/>
      <c r="B617" s="11">
        <v>42895</v>
      </c>
      <c r="C617" s="2">
        <v>10.5</v>
      </c>
      <c r="D617" s="2">
        <v>4.431</v>
      </c>
      <c r="E617" s="2">
        <v>3011</v>
      </c>
      <c r="F617" s="2"/>
      <c r="G617" s="2"/>
      <c r="H617" s="17">
        <f t="shared" si="9"/>
        <v>2.5409608442099392E-2</v>
      </c>
    </row>
    <row r="618" spans="1:8" ht="13.5" x14ac:dyDescent="0.25">
      <c r="A618" s="12"/>
      <c r="B618" s="11">
        <v>42898</v>
      </c>
      <c r="C618" s="2">
        <v>10.5</v>
      </c>
      <c r="D618" s="2">
        <v>4.431</v>
      </c>
      <c r="E618" s="2">
        <v>0</v>
      </c>
      <c r="F618" s="2"/>
      <c r="G618" s="2"/>
      <c r="H618" s="17">
        <f t="shared" si="9"/>
        <v>0</v>
      </c>
    </row>
    <row r="619" spans="1:8" ht="13.5" x14ac:dyDescent="0.25">
      <c r="A619" s="12"/>
      <c r="B619" s="11">
        <v>42899</v>
      </c>
      <c r="C619" s="2">
        <v>10.4</v>
      </c>
      <c r="D619" s="2">
        <v>4.3887999999999998</v>
      </c>
      <c r="E619" s="2">
        <v>95</v>
      </c>
      <c r="F619" s="2"/>
      <c r="G619" s="2"/>
      <c r="H619" s="17">
        <f t="shared" si="9"/>
        <v>-9.5238095238095767E-3</v>
      </c>
    </row>
    <row r="620" spans="1:8" ht="13.5" x14ac:dyDescent="0.25">
      <c r="A620" s="12"/>
      <c r="B620" s="11">
        <v>42900</v>
      </c>
      <c r="C620" s="2">
        <v>10.4</v>
      </c>
      <c r="D620" s="2">
        <v>4.3887999999999998</v>
      </c>
      <c r="E620" s="2">
        <v>0</v>
      </c>
      <c r="F620" s="2"/>
      <c r="G620" s="2"/>
      <c r="H620" s="17">
        <f t="shared" si="9"/>
        <v>0</v>
      </c>
    </row>
    <row r="621" spans="1:8" ht="13.5" x14ac:dyDescent="0.25">
      <c r="A621" s="12"/>
      <c r="B621" s="11">
        <v>42901</v>
      </c>
      <c r="C621" s="2">
        <v>10.44</v>
      </c>
      <c r="D621" s="2">
        <v>4.6516999999999999</v>
      </c>
      <c r="E621" s="2">
        <v>250</v>
      </c>
      <c r="F621" s="2"/>
      <c r="G621" s="2"/>
      <c r="H621" s="17">
        <f t="shared" si="9"/>
        <v>5.9902479037550159E-2</v>
      </c>
    </row>
    <row r="622" spans="1:8" ht="13.5" x14ac:dyDescent="0.25">
      <c r="A622" s="12"/>
      <c r="B622" s="11">
        <v>42902</v>
      </c>
      <c r="C622" s="2">
        <v>10.38</v>
      </c>
      <c r="D622" s="2">
        <v>4.625</v>
      </c>
      <c r="E622" s="2">
        <v>2250</v>
      </c>
      <c r="F622" s="2"/>
      <c r="G622" s="2"/>
      <c r="H622" s="17">
        <f t="shared" si="9"/>
        <v>-5.7398370488208495E-3</v>
      </c>
    </row>
    <row r="623" spans="1:8" ht="13.5" x14ac:dyDescent="0.25">
      <c r="A623" s="12"/>
      <c r="B623" s="11">
        <v>42905</v>
      </c>
      <c r="C623" s="2">
        <v>10.38</v>
      </c>
      <c r="D623" s="2">
        <v>4.625</v>
      </c>
      <c r="E623" s="2">
        <v>0</v>
      </c>
      <c r="F623" s="2"/>
      <c r="G623" s="2"/>
      <c r="H623" s="17">
        <f t="shared" si="9"/>
        <v>0</v>
      </c>
    </row>
    <row r="624" spans="1:8" ht="13.5" x14ac:dyDescent="0.25">
      <c r="A624" s="12"/>
      <c r="B624" s="11">
        <v>42906</v>
      </c>
      <c r="C624" s="2">
        <v>10.38</v>
      </c>
      <c r="D624" s="2">
        <v>4.625</v>
      </c>
      <c r="E624" s="2">
        <v>0</v>
      </c>
      <c r="F624" s="2"/>
      <c r="G624" s="2"/>
      <c r="H624" s="17">
        <f t="shared" si="9"/>
        <v>0</v>
      </c>
    </row>
    <row r="625" spans="1:8" ht="13.5" x14ac:dyDescent="0.25">
      <c r="A625" s="12"/>
      <c r="B625" s="11">
        <v>42907</v>
      </c>
      <c r="C625" s="2">
        <v>10.38</v>
      </c>
      <c r="D625" s="2">
        <v>4.625</v>
      </c>
      <c r="E625" s="2">
        <v>1</v>
      </c>
      <c r="F625" s="2"/>
      <c r="G625" s="2"/>
      <c r="H625" s="17">
        <f t="shared" si="9"/>
        <v>0</v>
      </c>
    </row>
    <row r="626" spans="1:8" ht="13.5" x14ac:dyDescent="0.25">
      <c r="A626" s="12"/>
      <c r="B626" s="11">
        <v>42908</v>
      </c>
      <c r="C626" s="2">
        <v>10.38</v>
      </c>
      <c r="D626" s="2">
        <v>4.625</v>
      </c>
      <c r="E626" s="2">
        <v>0</v>
      </c>
      <c r="F626" s="2"/>
      <c r="G626" s="2"/>
      <c r="H626" s="17">
        <f t="shared" si="9"/>
        <v>0</v>
      </c>
    </row>
    <row r="627" spans="1:8" ht="13.5" x14ac:dyDescent="0.25">
      <c r="A627" s="12"/>
      <c r="B627" s="11">
        <v>42909</v>
      </c>
      <c r="C627" s="2">
        <v>10.39</v>
      </c>
      <c r="D627" s="2">
        <v>4.6294000000000004</v>
      </c>
      <c r="E627" s="2">
        <v>4000</v>
      </c>
      <c r="F627" s="2"/>
      <c r="G627" s="2"/>
      <c r="H627" s="17">
        <f t="shared" si="9"/>
        <v>9.5135135135143863E-4</v>
      </c>
    </row>
    <row r="628" spans="1:8" ht="13.5" x14ac:dyDescent="0.25">
      <c r="A628" s="12"/>
      <c r="B628" s="11">
        <v>42914</v>
      </c>
      <c r="C628" s="2">
        <v>10.39</v>
      </c>
      <c r="D628" s="2">
        <v>4.6294000000000004</v>
      </c>
      <c r="E628" s="2">
        <v>0</v>
      </c>
      <c r="F628" s="2"/>
      <c r="G628" s="2"/>
      <c r="H628" s="17">
        <f t="shared" si="9"/>
        <v>0</v>
      </c>
    </row>
    <row r="629" spans="1:8" ht="13.5" x14ac:dyDescent="0.25">
      <c r="A629" s="12"/>
      <c r="B629" s="11">
        <v>42915</v>
      </c>
      <c r="C629" s="2">
        <v>10.39</v>
      </c>
      <c r="D629" s="2">
        <v>4.6294000000000004</v>
      </c>
      <c r="E629" s="2">
        <v>0</v>
      </c>
      <c r="F629" s="2"/>
      <c r="G629" s="2"/>
      <c r="H629" s="17">
        <f t="shared" si="9"/>
        <v>0</v>
      </c>
    </row>
    <row r="630" spans="1:8" ht="13.5" x14ac:dyDescent="0.25">
      <c r="A630" s="12"/>
      <c r="B630" s="11">
        <v>42916</v>
      </c>
      <c r="C630" s="2">
        <v>10.39</v>
      </c>
      <c r="D630" s="2">
        <v>4.6294000000000004</v>
      </c>
      <c r="E630" s="2">
        <v>0</v>
      </c>
      <c r="F630" s="2"/>
      <c r="G630" s="2"/>
      <c r="H630" s="17">
        <f t="shared" si="9"/>
        <v>0</v>
      </c>
    </row>
    <row r="631" spans="1:8" ht="13.5" x14ac:dyDescent="0.25">
      <c r="A631" s="12"/>
      <c r="B631" s="11">
        <v>42919</v>
      </c>
      <c r="C631" s="2">
        <v>10.39</v>
      </c>
      <c r="D631" s="2">
        <v>4.6294000000000004</v>
      </c>
      <c r="E631" s="2">
        <v>0</v>
      </c>
      <c r="F631" s="2"/>
      <c r="G631" s="2"/>
      <c r="H631" s="17">
        <f t="shared" si="9"/>
        <v>0</v>
      </c>
    </row>
    <row r="632" spans="1:8" ht="13.5" x14ac:dyDescent="0.25">
      <c r="A632" s="12"/>
      <c r="B632" s="11">
        <v>42920</v>
      </c>
      <c r="C632" s="2">
        <v>10.39</v>
      </c>
      <c r="D632" s="2">
        <v>4.6294000000000004</v>
      </c>
      <c r="E632" s="2">
        <v>0</v>
      </c>
      <c r="F632" s="2"/>
      <c r="G632" s="2"/>
      <c r="H632" s="17">
        <f t="shared" si="9"/>
        <v>0</v>
      </c>
    </row>
    <row r="633" spans="1:8" ht="13.5" x14ac:dyDescent="0.25">
      <c r="A633" s="12"/>
      <c r="B633" s="11">
        <v>42921</v>
      </c>
      <c r="C633" s="2">
        <v>10.7</v>
      </c>
      <c r="D633" s="2">
        <v>4.7675999999999998</v>
      </c>
      <c r="E633" s="2">
        <v>7348</v>
      </c>
      <c r="F633" s="2"/>
      <c r="G633" s="2"/>
      <c r="H633" s="17">
        <f t="shared" si="9"/>
        <v>2.9852680692962246E-2</v>
      </c>
    </row>
    <row r="634" spans="1:8" ht="13.5" x14ac:dyDescent="0.25">
      <c r="A634" s="12"/>
      <c r="B634" s="11">
        <v>42922</v>
      </c>
      <c r="C634" s="2">
        <v>11</v>
      </c>
      <c r="D634" s="2">
        <v>4.9012000000000002</v>
      </c>
      <c r="E634" s="2">
        <v>5956</v>
      </c>
      <c r="F634" s="2"/>
      <c r="G634" s="2"/>
      <c r="H634" s="17">
        <f t="shared" si="9"/>
        <v>2.8022485107811138E-2</v>
      </c>
    </row>
    <row r="635" spans="1:8" ht="13.5" x14ac:dyDescent="0.25">
      <c r="A635" s="12"/>
      <c r="B635" s="11">
        <v>42923</v>
      </c>
      <c r="C635" s="2">
        <v>11</v>
      </c>
      <c r="D635" s="2">
        <v>4.9012000000000002</v>
      </c>
      <c r="E635" s="2">
        <v>0</v>
      </c>
      <c r="F635" s="2"/>
      <c r="G635" s="2"/>
      <c r="H635" s="17">
        <f t="shared" si="9"/>
        <v>0</v>
      </c>
    </row>
    <row r="636" spans="1:8" ht="13.5" x14ac:dyDescent="0.25">
      <c r="A636" s="12"/>
      <c r="B636" s="11">
        <v>42926</v>
      </c>
      <c r="C636" s="2">
        <v>10.51</v>
      </c>
      <c r="D636" s="2">
        <v>4.6829000000000001</v>
      </c>
      <c r="E636" s="2">
        <v>0</v>
      </c>
      <c r="F636" s="2"/>
      <c r="G636" s="2"/>
      <c r="H636" s="17">
        <f t="shared" si="9"/>
        <v>-4.4540112625479508E-2</v>
      </c>
    </row>
    <row r="637" spans="1:8" ht="13.5" x14ac:dyDescent="0.25">
      <c r="A637" s="12"/>
      <c r="B637" s="11">
        <v>42927</v>
      </c>
      <c r="C637" s="2">
        <v>10.82</v>
      </c>
      <c r="D637" s="2">
        <v>4.8209999999999997</v>
      </c>
      <c r="E637" s="2">
        <v>239</v>
      </c>
      <c r="F637" s="2"/>
      <c r="G637" s="2"/>
      <c r="H637" s="17">
        <f t="shared" si="9"/>
        <v>2.9490273121356353E-2</v>
      </c>
    </row>
    <row r="638" spans="1:8" ht="13.5" x14ac:dyDescent="0.25">
      <c r="A638" s="12"/>
      <c r="B638" s="11">
        <v>42928</v>
      </c>
      <c r="C638" s="2">
        <v>11</v>
      </c>
      <c r="D638" s="2">
        <v>4.9012000000000002</v>
      </c>
      <c r="E638" s="2">
        <v>300</v>
      </c>
      <c r="F638" s="2"/>
      <c r="G638" s="2"/>
      <c r="H638" s="17">
        <f t="shared" si="9"/>
        <v>1.6635552789877724E-2</v>
      </c>
    </row>
    <row r="639" spans="1:8" ht="13.5" x14ac:dyDescent="0.25">
      <c r="A639" s="12"/>
      <c r="B639" s="11">
        <v>42929</v>
      </c>
      <c r="C639" s="2">
        <v>11</v>
      </c>
      <c r="D639" s="2">
        <v>4.9012000000000002</v>
      </c>
      <c r="E639" s="2">
        <v>1585</v>
      </c>
      <c r="F639" s="2"/>
      <c r="G639" s="2"/>
      <c r="H639" s="17">
        <f t="shared" si="9"/>
        <v>0</v>
      </c>
    </row>
    <row r="640" spans="1:8" ht="13.5" x14ac:dyDescent="0.25">
      <c r="A640" s="12"/>
      <c r="B640" s="11">
        <v>42930</v>
      </c>
      <c r="C640" s="2">
        <v>11.2</v>
      </c>
      <c r="D640" s="2">
        <v>4.9903000000000004</v>
      </c>
      <c r="E640" s="2">
        <v>100</v>
      </c>
      <c r="F640" s="2"/>
      <c r="G640" s="2"/>
      <c r="H640" s="17">
        <f t="shared" si="9"/>
        <v>1.817922141516367E-2</v>
      </c>
    </row>
    <row r="641" spans="1:8" ht="13.5" x14ac:dyDescent="0.25">
      <c r="A641" s="12"/>
      <c r="B641" s="11">
        <v>42933</v>
      </c>
      <c r="C641" s="2">
        <v>11.2</v>
      </c>
      <c r="D641" s="2">
        <v>4.9903000000000004</v>
      </c>
      <c r="E641" s="2">
        <v>15</v>
      </c>
      <c r="F641" s="2"/>
      <c r="G641" s="2"/>
      <c r="H641" s="17">
        <f t="shared" si="9"/>
        <v>0</v>
      </c>
    </row>
    <row r="642" spans="1:8" ht="13.5" x14ac:dyDescent="0.25">
      <c r="A642" s="12"/>
      <c r="B642" s="11">
        <v>42934</v>
      </c>
      <c r="C642" s="2">
        <v>11.2</v>
      </c>
      <c r="D642" s="2">
        <v>4.9903000000000004</v>
      </c>
      <c r="E642" s="2">
        <v>2883</v>
      </c>
      <c r="F642" s="2"/>
      <c r="G642" s="2"/>
      <c r="H642" s="17">
        <f t="shared" si="9"/>
        <v>0</v>
      </c>
    </row>
    <row r="643" spans="1:8" ht="13.5" x14ac:dyDescent="0.25">
      <c r="A643" s="12"/>
      <c r="B643" s="11">
        <v>42935</v>
      </c>
      <c r="C643" s="2">
        <v>11.2</v>
      </c>
      <c r="D643" s="2">
        <v>4.9903000000000004</v>
      </c>
      <c r="E643" s="2">
        <v>0</v>
      </c>
      <c r="F643" s="2"/>
      <c r="G643" s="2"/>
      <c r="H643" s="17">
        <f t="shared" si="9"/>
        <v>0</v>
      </c>
    </row>
    <row r="644" spans="1:8" ht="13.5" x14ac:dyDescent="0.25">
      <c r="A644" s="12"/>
      <c r="B644" s="11">
        <v>42936</v>
      </c>
      <c r="C644" s="2">
        <v>11.2</v>
      </c>
      <c r="D644" s="2">
        <v>4.9903000000000004</v>
      </c>
      <c r="E644" s="2">
        <v>0</v>
      </c>
      <c r="F644" s="2"/>
      <c r="G644" s="2"/>
      <c r="H644" s="17">
        <f t="shared" si="9"/>
        <v>0</v>
      </c>
    </row>
    <row r="645" spans="1:8" ht="13.5" x14ac:dyDescent="0.25">
      <c r="A645" s="12"/>
      <c r="B645" s="11">
        <v>42937</v>
      </c>
      <c r="C645" s="2">
        <v>11.2</v>
      </c>
      <c r="D645" s="2">
        <v>4.9903000000000004</v>
      </c>
      <c r="E645" s="2">
        <v>0</v>
      </c>
      <c r="F645" s="2"/>
      <c r="G645" s="2"/>
      <c r="H645" s="17">
        <f t="shared" si="9"/>
        <v>0</v>
      </c>
    </row>
    <row r="646" spans="1:8" ht="13.5" x14ac:dyDescent="0.25">
      <c r="A646" s="12"/>
      <c r="B646" s="11">
        <v>42940</v>
      </c>
      <c r="C646" s="2">
        <v>11.2</v>
      </c>
      <c r="D646" s="2">
        <v>4.9903000000000004</v>
      </c>
      <c r="E646" s="2">
        <v>0</v>
      </c>
      <c r="F646" s="2"/>
      <c r="G646" s="2"/>
      <c r="H646" s="17">
        <f t="shared" si="9"/>
        <v>0</v>
      </c>
    </row>
    <row r="647" spans="1:8" ht="13.5" x14ac:dyDescent="0.25">
      <c r="A647" s="12"/>
      <c r="B647" s="11">
        <v>42942</v>
      </c>
      <c r="C647" s="2">
        <v>11.2</v>
      </c>
      <c r="D647" s="2">
        <v>4.9903000000000004</v>
      </c>
      <c r="E647" s="2">
        <v>0</v>
      </c>
      <c r="F647" s="2"/>
      <c r="G647" s="2"/>
      <c r="H647" s="17">
        <f t="shared" ref="H647:H710" si="10">(D647-D646)/D646</f>
        <v>0</v>
      </c>
    </row>
    <row r="648" spans="1:8" ht="13.5" x14ac:dyDescent="0.25">
      <c r="A648" s="12"/>
      <c r="B648" s="11">
        <v>42943</v>
      </c>
      <c r="C648" s="2">
        <v>11.2</v>
      </c>
      <c r="D648" s="2">
        <v>4.9903000000000004</v>
      </c>
      <c r="E648" s="2">
        <v>5000</v>
      </c>
      <c r="F648" s="2"/>
      <c r="G648" s="2"/>
      <c r="H648" s="17">
        <f t="shared" si="10"/>
        <v>0</v>
      </c>
    </row>
    <row r="649" spans="1:8" ht="13.5" x14ac:dyDescent="0.25">
      <c r="A649" s="12"/>
      <c r="B649" s="11">
        <v>42944</v>
      </c>
      <c r="C649" s="2">
        <v>11.2</v>
      </c>
      <c r="D649" s="2">
        <v>4.9903000000000004</v>
      </c>
      <c r="E649" s="2">
        <v>0</v>
      </c>
      <c r="F649" s="2"/>
      <c r="G649" s="2"/>
      <c r="H649" s="17">
        <f t="shared" si="10"/>
        <v>0</v>
      </c>
    </row>
    <row r="650" spans="1:8" ht="13.5" x14ac:dyDescent="0.25">
      <c r="A650" s="12"/>
      <c r="B650" s="11">
        <v>42947</v>
      </c>
      <c r="C650" s="2">
        <v>11.2</v>
      </c>
      <c r="D650" s="2">
        <v>4.9903000000000004</v>
      </c>
      <c r="E650" s="2">
        <v>0</v>
      </c>
      <c r="F650" s="2"/>
      <c r="G650" s="2"/>
      <c r="H650" s="17">
        <f t="shared" si="10"/>
        <v>0</v>
      </c>
    </row>
    <row r="651" spans="1:8" ht="13.5" x14ac:dyDescent="0.25">
      <c r="A651" s="12"/>
      <c r="B651" s="11">
        <v>42948</v>
      </c>
      <c r="C651" s="2">
        <v>11.2</v>
      </c>
      <c r="D651" s="2">
        <v>4.9903000000000004</v>
      </c>
      <c r="E651" s="2">
        <v>0</v>
      </c>
      <c r="F651" s="2"/>
      <c r="G651" s="2"/>
      <c r="H651" s="17">
        <f t="shared" si="10"/>
        <v>0</v>
      </c>
    </row>
    <row r="652" spans="1:8" ht="13.5" x14ac:dyDescent="0.25">
      <c r="A652" s="12"/>
      <c r="B652" s="11">
        <v>42949</v>
      </c>
      <c r="C652" s="2">
        <v>11.2</v>
      </c>
      <c r="D652" s="2">
        <v>4.9903000000000004</v>
      </c>
      <c r="E652" s="2">
        <v>0</v>
      </c>
      <c r="F652" s="2"/>
      <c r="G652" s="2"/>
      <c r="H652" s="17">
        <f t="shared" si="10"/>
        <v>0</v>
      </c>
    </row>
    <row r="653" spans="1:8" ht="13.5" x14ac:dyDescent="0.25">
      <c r="A653" s="12"/>
      <c r="B653" s="11">
        <v>42950</v>
      </c>
      <c r="C653" s="2">
        <v>11.2</v>
      </c>
      <c r="D653" s="2">
        <v>4.9903000000000004</v>
      </c>
      <c r="E653" s="2">
        <v>0</v>
      </c>
      <c r="F653" s="2"/>
      <c r="G653" s="2"/>
      <c r="H653" s="17">
        <f t="shared" si="10"/>
        <v>0</v>
      </c>
    </row>
    <row r="654" spans="1:8" ht="13.5" x14ac:dyDescent="0.25">
      <c r="A654" s="12"/>
      <c r="B654" s="11">
        <v>42951</v>
      </c>
      <c r="C654" s="2">
        <v>11.2</v>
      </c>
      <c r="D654" s="2">
        <v>4.9903000000000004</v>
      </c>
      <c r="E654" s="2">
        <v>0</v>
      </c>
      <c r="F654" s="2"/>
      <c r="G654" s="2"/>
      <c r="H654" s="17">
        <f t="shared" si="10"/>
        <v>0</v>
      </c>
    </row>
    <row r="655" spans="1:8" ht="13.5" x14ac:dyDescent="0.25">
      <c r="A655" s="12"/>
      <c r="B655" s="11">
        <v>42954</v>
      </c>
      <c r="C655" s="2">
        <v>11.2</v>
      </c>
      <c r="D655" s="2">
        <v>4.9903000000000004</v>
      </c>
      <c r="E655" s="2">
        <v>2000</v>
      </c>
      <c r="F655" s="2"/>
      <c r="G655" s="2"/>
      <c r="H655" s="17">
        <f t="shared" si="10"/>
        <v>0</v>
      </c>
    </row>
    <row r="656" spans="1:8" ht="13.5" x14ac:dyDescent="0.25">
      <c r="A656" s="12"/>
      <c r="B656" s="11">
        <v>42955</v>
      </c>
      <c r="C656" s="2">
        <v>11.2</v>
      </c>
      <c r="D656" s="2">
        <v>4.9903000000000004</v>
      </c>
      <c r="E656" s="2">
        <v>0</v>
      </c>
      <c r="F656" s="2"/>
      <c r="G656" s="2"/>
      <c r="H656" s="17">
        <f t="shared" si="10"/>
        <v>0</v>
      </c>
    </row>
    <row r="657" spans="1:8" ht="13.5" x14ac:dyDescent="0.25">
      <c r="A657" s="12"/>
      <c r="B657" s="11">
        <v>42956</v>
      </c>
      <c r="C657" s="2">
        <v>11.2</v>
      </c>
      <c r="D657" s="2">
        <v>4.9903000000000004</v>
      </c>
      <c r="E657" s="2">
        <v>0</v>
      </c>
      <c r="F657" s="2"/>
      <c r="G657" s="2"/>
      <c r="H657" s="17">
        <f t="shared" si="10"/>
        <v>0</v>
      </c>
    </row>
    <row r="658" spans="1:8" ht="13.5" x14ac:dyDescent="0.25">
      <c r="A658" s="12"/>
      <c r="B658" s="11">
        <v>42957</v>
      </c>
      <c r="C658" s="2">
        <v>11.2</v>
      </c>
      <c r="D658" s="2">
        <v>4.9903000000000004</v>
      </c>
      <c r="E658" s="2">
        <v>80</v>
      </c>
      <c r="F658" s="2"/>
      <c r="G658" s="2"/>
      <c r="H658" s="17">
        <f t="shared" si="10"/>
        <v>0</v>
      </c>
    </row>
    <row r="659" spans="1:8" ht="13.5" x14ac:dyDescent="0.25">
      <c r="A659" s="12"/>
      <c r="B659" s="11">
        <v>42958</v>
      </c>
      <c r="C659" s="2">
        <v>11.2</v>
      </c>
      <c r="D659" s="2">
        <v>4.9903000000000004</v>
      </c>
      <c r="E659" s="2">
        <v>1</v>
      </c>
      <c r="F659" s="2"/>
      <c r="G659" s="2"/>
      <c r="H659" s="17">
        <f t="shared" si="10"/>
        <v>0</v>
      </c>
    </row>
    <row r="660" spans="1:8" ht="13.5" x14ac:dyDescent="0.25">
      <c r="A660" s="12"/>
      <c r="B660" s="11">
        <v>42961</v>
      </c>
      <c r="C660" s="2">
        <v>11.2</v>
      </c>
      <c r="D660" s="2">
        <v>4.9903000000000004</v>
      </c>
      <c r="E660" s="2">
        <v>0</v>
      </c>
      <c r="F660" s="2"/>
      <c r="G660" s="2"/>
      <c r="H660" s="17">
        <f t="shared" si="10"/>
        <v>0</v>
      </c>
    </row>
    <row r="661" spans="1:8" ht="13.5" x14ac:dyDescent="0.25">
      <c r="A661" s="12"/>
      <c r="B661" s="11">
        <v>42962</v>
      </c>
      <c r="C661" s="2">
        <v>11.2</v>
      </c>
      <c r="D661" s="2">
        <v>4.9903000000000004</v>
      </c>
      <c r="E661" s="2">
        <v>0</v>
      </c>
      <c r="F661" s="2"/>
      <c r="G661" s="2"/>
      <c r="H661" s="17">
        <f t="shared" si="10"/>
        <v>0</v>
      </c>
    </row>
    <row r="662" spans="1:8" ht="13.5" x14ac:dyDescent="0.25">
      <c r="A662" s="12"/>
      <c r="B662" s="11">
        <v>42963</v>
      </c>
      <c r="C662" s="2">
        <v>11.2</v>
      </c>
      <c r="D662" s="2">
        <v>4.9903000000000004</v>
      </c>
      <c r="E662" s="2">
        <v>0</v>
      </c>
      <c r="F662" s="2"/>
      <c r="G662" s="2"/>
      <c r="H662" s="17">
        <f t="shared" si="10"/>
        <v>0</v>
      </c>
    </row>
    <row r="663" spans="1:8" ht="13.5" x14ac:dyDescent="0.25">
      <c r="A663" s="12"/>
      <c r="B663" s="11">
        <v>42964</v>
      </c>
      <c r="C663" s="2">
        <v>10.9</v>
      </c>
      <c r="D663" s="2">
        <v>4.8567</v>
      </c>
      <c r="E663" s="2">
        <v>4</v>
      </c>
      <c r="F663" s="2"/>
      <c r="G663" s="2"/>
      <c r="H663" s="17">
        <f t="shared" si="10"/>
        <v>-2.677193755886427E-2</v>
      </c>
    </row>
    <row r="664" spans="1:8" ht="13.5" x14ac:dyDescent="0.25">
      <c r="A664" s="12"/>
      <c r="B664" s="11">
        <v>42965</v>
      </c>
      <c r="C664" s="2">
        <v>9.5</v>
      </c>
      <c r="D664" s="2">
        <v>4.2328999999999999</v>
      </c>
      <c r="E664" s="2">
        <v>0</v>
      </c>
      <c r="F664" s="2"/>
      <c r="G664" s="2"/>
      <c r="H664" s="17">
        <f t="shared" si="10"/>
        <v>-0.12844112257294049</v>
      </c>
    </row>
    <row r="665" spans="1:8" ht="13.5" x14ac:dyDescent="0.25">
      <c r="A665" s="12"/>
      <c r="B665" s="11">
        <v>42968</v>
      </c>
      <c r="C665" s="2">
        <v>9.5</v>
      </c>
      <c r="D665" s="2">
        <v>4.8369999999999997</v>
      </c>
      <c r="E665" s="2">
        <v>0</v>
      </c>
      <c r="F665" s="2"/>
      <c r="G665" s="2"/>
      <c r="H665" s="17">
        <f t="shared" si="10"/>
        <v>0.14271539606416403</v>
      </c>
    </row>
    <row r="666" spans="1:8" ht="13.5" x14ac:dyDescent="0.25">
      <c r="A666" s="12"/>
      <c r="B666" s="11">
        <v>42969</v>
      </c>
      <c r="C666" s="2">
        <v>9.5</v>
      </c>
      <c r="D666" s="2">
        <v>4.8369999999999997</v>
      </c>
      <c r="E666" s="2">
        <v>0</v>
      </c>
      <c r="F666" s="2"/>
      <c r="G666" s="2"/>
      <c r="H666" s="17">
        <f t="shared" si="10"/>
        <v>0</v>
      </c>
    </row>
    <row r="667" spans="1:8" ht="13.5" x14ac:dyDescent="0.25">
      <c r="A667" s="12"/>
      <c r="B667" s="11">
        <v>42970</v>
      </c>
      <c r="C667" s="2">
        <v>9.5</v>
      </c>
      <c r="D667" s="2">
        <v>4.8369999999999997</v>
      </c>
      <c r="E667" s="2">
        <v>0</v>
      </c>
      <c r="F667" s="2"/>
      <c r="G667" s="2"/>
      <c r="H667" s="17">
        <f t="shared" si="10"/>
        <v>0</v>
      </c>
    </row>
    <row r="668" spans="1:8" ht="13.5" x14ac:dyDescent="0.25">
      <c r="A668" s="12"/>
      <c r="B668" s="11">
        <v>42971</v>
      </c>
      <c r="C668" s="2">
        <v>9.4499999999999993</v>
      </c>
      <c r="D668" s="2">
        <v>4.8116000000000003</v>
      </c>
      <c r="E668" s="2">
        <v>21</v>
      </c>
      <c r="F668" s="2"/>
      <c r="G668" s="2"/>
      <c r="H668" s="17">
        <f t="shared" si="10"/>
        <v>-5.2511887533594013E-3</v>
      </c>
    </row>
    <row r="669" spans="1:8" ht="13.5" x14ac:dyDescent="0.25">
      <c r="A669" s="12"/>
      <c r="B669" s="11">
        <v>42972</v>
      </c>
      <c r="C669" s="2">
        <v>9.4</v>
      </c>
      <c r="D669" s="2">
        <v>4.7861000000000002</v>
      </c>
      <c r="E669" s="2">
        <v>291</v>
      </c>
      <c r="F669" s="2"/>
      <c r="G669" s="2"/>
      <c r="H669" s="17">
        <f t="shared" si="10"/>
        <v>-5.2996924100091602E-3</v>
      </c>
    </row>
    <row r="670" spans="1:8" ht="13.5" x14ac:dyDescent="0.25">
      <c r="A670" s="12"/>
      <c r="B670" s="11">
        <v>42975</v>
      </c>
      <c r="C670" s="2">
        <v>9.35</v>
      </c>
      <c r="D670" s="2">
        <v>4.7606000000000002</v>
      </c>
      <c r="E670" s="2">
        <v>4</v>
      </c>
      <c r="F670" s="2"/>
      <c r="G670" s="2"/>
      <c r="H670" s="17">
        <f t="shared" si="10"/>
        <v>-5.3279287937987247E-3</v>
      </c>
    </row>
    <row r="671" spans="1:8" ht="13.5" x14ac:dyDescent="0.25">
      <c r="A671" s="12"/>
      <c r="B671" s="11">
        <v>42976</v>
      </c>
      <c r="C671" s="2">
        <v>9.35</v>
      </c>
      <c r="D671" s="2">
        <v>4.7606000000000002</v>
      </c>
      <c r="E671" s="2">
        <v>0</v>
      </c>
      <c r="F671" s="2"/>
      <c r="G671" s="2"/>
      <c r="H671" s="17">
        <f t="shared" si="10"/>
        <v>0</v>
      </c>
    </row>
    <row r="672" spans="1:8" ht="13.5" x14ac:dyDescent="0.25">
      <c r="A672" s="12"/>
      <c r="B672" s="11">
        <v>42977</v>
      </c>
      <c r="C672" s="2">
        <v>9.35</v>
      </c>
      <c r="D672" s="2">
        <v>4.7606000000000002</v>
      </c>
      <c r="E672" s="2">
        <v>0</v>
      </c>
      <c r="F672" s="2"/>
      <c r="G672" s="2"/>
      <c r="H672" s="17">
        <f t="shared" si="10"/>
        <v>0</v>
      </c>
    </row>
    <row r="673" spans="1:8" ht="13.5" x14ac:dyDescent="0.25">
      <c r="A673" s="12"/>
      <c r="B673" s="11">
        <v>42978</v>
      </c>
      <c r="C673" s="2">
        <v>9.35</v>
      </c>
      <c r="D673" s="2">
        <v>4.7606000000000002</v>
      </c>
      <c r="E673" s="2">
        <v>0</v>
      </c>
      <c r="F673" s="2"/>
      <c r="G673" s="2"/>
      <c r="H673" s="17">
        <f t="shared" si="10"/>
        <v>0</v>
      </c>
    </row>
    <row r="674" spans="1:8" ht="13.5" x14ac:dyDescent="0.25">
      <c r="A674" s="12"/>
      <c r="B674" s="11">
        <v>42982</v>
      </c>
      <c r="C674" s="2">
        <v>9.35</v>
      </c>
      <c r="D674" s="2">
        <v>4.7606000000000002</v>
      </c>
      <c r="E674" s="2">
        <v>0</v>
      </c>
      <c r="F674" s="2"/>
      <c r="G674" s="2"/>
      <c r="H674" s="17">
        <f t="shared" si="10"/>
        <v>0</v>
      </c>
    </row>
    <row r="675" spans="1:8" ht="13.5" x14ac:dyDescent="0.25">
      <c r="A675" s="12"/>
      <c r="B675" s="11">
        <v>42983</v>
      </c>
      <c r="C675" s="2">
        <v>9.3000000000000007</v>
      </c>
      <c r="D675" s="2">
        <v>4.7351999999999999</v>
      </c>
      <c r="E675" s="2">
        <v>10</v>
      </c>
      <c r="F675" s="2"/>
      <c r="G675" s="2"/>
      <c r="H675" s="17">
        <f t="shared" si="10"/>
        <v>-5.3354619165652036E-3</v>
      </c>
    </row>
    <row r="676" spans="1:8" ht="13.5" x14ac:dyDescent="0.25">
      <c r="A676" s="12"/>
      <c r="B676" s="11">
        <v>42984</v>
      </c>
      <c r="C676" s="2">
        <v>9.3000000000000007</v>
      </c>
      <c r="D676" s="2">
        <v>4.7351999999999999</v>
      </c>
      <c r="E676" s="2">
        <v>721</v>
      </c>
      <c r="F676" s="2"/>
      <c r="G676" s="2"/>
      <c r="H676" s="17">
        <f t="shared" si="10"/>
        <v>0</v>
      </c>
    </row>
    <row r="677" spans="1:8" ht="13.5" x14ac:dyDescent="0.25">
      <c r="A677" s="12"/>
      <c r="B677" s="11">
        <v>42985</v>
      </c>
      <c r="C677" s="2">
        <v>9.24</v>
      </c>
      <c r="D677" s="2">
        <v>4.7046000000000001</v>
      </c>
      <c r="E677" s="2">
        <v>100</v>
      </c>
      <c r="F677" s="2"/>
      <c r="G677" s="2"/>
      <c r="H677" s="17">
        <f t="shared" si="10"/>
        <v>-6.4622402432842835E-3</v>
      </c>
    </row>
    <row r="678" spans="1:8" ht="13.5" x14ac:dyDescent="0.25">
      <c r="A678" s="12"/>
      <c r="B678" s="11">
        <v>42986</v>
      </c>
      <c r="C678" s="2">
        <v>9.24</v>
      </c>
      <c r="D678" s="2">
        <v>4.7046000000000001</v>
      </c>
      <c r="E678" s="2">
        <v>0</v>
      </c>
      <c r="F678" s="2"/>
      <c r="G678" s="2"/>
      <c r="H678" s="17">
        <f t="shared" si="10"/>
        <v>0</v>
      </c>
    </row>
    <row r="679" spans="1:8" ht="13.5" x14ac:dyDescent="0.25">
      <c r="A679" s="12"/>
      <c r="B679" s="11">
        <v>42989</v>
      </c>
      <c r="C679" s="2">
        <v>9</v>
      </c>
      <c r="D679" s="2">
        <v>4.5823999999999998</v>
      </c>
      <c r="E679" s="2">
        <v>1053</v>
      </c>
      <c r="F679" s="2"/>
      <c r="G679" s="2"/>
      <c r="H679" s="17">
        <f t="shared" si="10"/>
        <v>-2.5974578072524828E-2</v>
      </c>
    </row>
    <row r="680" spans="1:8" ht="13.5" x14ac:dyDescent="0.25">
      <c r="A680" s="12"/>
      <c r="B680" s="11">
        <v>42990</v>
      </c>
      <c r="C680" s="2">
        <v>9.25</v>
      </c>
      <c r="D680" s="2">
        <v>4.7096999999999998</v>
      </c>
      <c r="E680" s="2">
        <v>366</v>
      </c>
      <c r="F680" s="2"/>
      <c r="G680" s="2"/>
      <c r="H680" s="17">
        <f t="shared" si="10"/>
        <v>2.7780202513966474E-2</v>
      </c>
    </row>
    <row r="681" spans="1:8" ht="13.5" x14ac:dyDescent="0.25">
      <c r="A681" s="12"/>
      <c r="B681" s="11">
        <v>42991</v>
      </c>
      <c r="C681" s="2">
        <v>9.1999999999999993</v>
      </c>
      <c r="D681" s="2">
        <v>4.6843000000000004</v>
      </c>
      <c r="E681" s="2">
        <v>10</v>
      </c>
      <c r="F681" s="2"/>
      <c r="G681" s="2"/>
      <c r="H681" s="17">
        <f t="shared" si="10"/>
        <v>-5.3931248274835817E-3</v>
      </c>
    </row>
    <row r="682" spans="1:8" ht="13.5" x14ac:dyDescent="0.25">
      <c r="A682" s="12"/>
      <c r="B682" s="11">
        <v>42992</v>
      </c>
      <c r="C682" s="2">
        <v>8.93</v>
      </c>
      <c r="D682" s="2">
        <v>4.5468000000000002</v>
      </c>
      <c r="E682" s="2">
        <v>1800</v>
      </c>
      <c r="F682" s="2"/>
      <c r="G682" s="2"/>
      <c r="H682" s="17">
        <f t="shared" si="10"/>
        <v>-2.9353371901885056E-2</v>
      </c>
    </row>
    <row r="683" spans="1:8" ht="13.5" x14ac:dyDescent="0.25">
      <c r="A683" s="12"/>
      <c r="B683" s="11">
        <v>42993</v>
      </c>
      <c r="C683" s="2">
        <v>8.9</v>
      </c>
      <c r="D683" s="2">
        <v>4.5315000000000003</v>
      </c>
      <c r="E683" s="2">
        <v>121</v>
      </c>
      <c r="F683" s="2"/>
      <c r="G683" s="2"/>
      <c r="H683" s="17">
        <f t="shared" si="10"/>
        <v>-3.365003958828158E-3</v>
      </c>
    </row>
    <row r="684" spans="1:8" ht="13.5" x14ac:dyDescent="0.25">
      <c r="A684" s="12"/>
      <c r="B684" s="11">
        <v>42996</v>
      </c>
      <c r="C684" s="2">
        <v>8.8800000000000008</v>
      </c>
      <c r="D684" s="2">
        <v>4.5213000000000001</v>
      </c>
      <c r="E684" s="2">
        <v>3</v>
      </c>
      <c r="F684" s="2"/>
      <c r="G684" s="2"/>
      <c r="H684" s="17">
        <f t="shared" si="10"/>
        <v>-2.2509102946044815E-3</v>
      </c>
    </row>
    <row r="685" spans="1:8" ht="13.5" x14ac:dyDescent="0.25">
      <c r="A685" s="12"/>
      <c r="B685" s="11">
        <v>42997</v>
      </c>
      <c r="C685" s="2">
        <v>8.6999999999999993</v>
      </c>
      <c r="D685" s="2">
        <v>4.4297000000000004</v>
      </c>
      <c r="E685" s="2">
        <v>20</v>
      </c>
      <c r="F685" s="2"/>
      <c r="G685" s="2"/>
      <c r="H685" s="17">
        <f t="shared" si="10"/>
        <v>-2.0259659832349033E-2</v>
      </c>
    </row>
    <row r="686" spans="1:8" ht="13.5" x14ac:dyDescent="0.25">
      <c r="A686" s="12"/>
      <c r="B686" s="11">
        <v>42998</v>
      </c>
      <c r="C686" s="2">
        <v>8.9</v>
      </c>
      <c r="D686" s="2">
        <v>4.5315000000000003</v>
      </c>
      <c r="E686" s="2">
        <v>330</v>
      </c>
      <c r="F686" s="2"/>
      <c r="G686" s="2"/>
      <c r="H686" s="17">
        <f t="shared" si="10"/>
        <v>2.298124026457771E-2</v>
      </c>
    </row>
    <row r="687" spans="1:8" ht="13.5" x14ac:dyDescent="0.25">
      <c r="A687" s="12"/>
      <c r="B687" s="11">
        <v>43000</v>
      </c>
      <c r="C687" s="2">
        <v>8.9</v>
      </c>
      <c r="D687" s="2">
        <v>4.5315000000000003</v>
      </c>
      <c r="E687" s="2">
        <v>0</v>
      </c>
      <c r="F687" s="2"/>
      <c r="G687" s="2"/>
      <c r="H687" s="17">
        <f t="shared" si="10"/>
        <v>0</v>
      </c>
    </row>
    <row r="688" spans="1:8" ht="13.5" x14ac:dyDescent="0.25">
      <c r="A688" s="12"/>
      <c r="B688" s="11">
        <v>43003</v>
      </c>
      <c r="C688" s="2">
        <v>8.9</v>
      </c>
      <c r="D688" s="2">
        <v>4.5315000000000003</v>
      </c>
      <c r="E688" s="2">
        <v>0</v>
      </c>
      <c r="F688" s="2"/>
      <c r="G688" s="2"/>
      <c r="H688" s="17">
        <f t="shared" si="10"/>
        <v>0</v>
      </c>
    </row>
    <row r="689" spans="1:8" ht="13.5" x14ac:dyDescent="0.25">
      <c r="A689" s="12"/>
      <c r="B689" s="11">
        <v>43004</v>
      </c>
      <c r="C689" s="2">
        <v>8.9</v>
      </c>
      <c r="D689" s="2">
        <v>4.5315000000000003</v>
      </c>
      <c r="E689" s="2">
        <v>0</v>
      </c>
      <c r="F689" s="2"/>
      <c r="G689" s="2"/>
      <c r="H689" s="17">
        <f t="shared" si="10"/>
        <v>0</v>
      </c>
    </row>
    <row r="690" spans="1:8" ht="13.5" x14ac:dyDescent="0.25">
      <c r="A690" s="12"/>
      <c r="B690" s="11">
        <v>43005</v>
      </c>
      <c r="C690" s="2">
        <v>8.9</v>
      </c>
      <c r="D690" s="2">
        <v>4.5315000000000003</v>
      </c>
      <c r="E690" s="2">
        <v>0</v>
      </c>
      <c r="F690" s="2"/>
      <c r="G690" s="2"/>
      <c r="H690" s="17">
        <f t="shared" si="10"/>
        <v>0</v>
      </c>
    </row>
    <row r="691" spans="1:8" ht="13.5" x14ac:dyDescent="0.25">
      <c r="A691" s="12"/>
      <c r="B691" s="11">
        <v>43006</v>
      </c>
      <c r="C691" s="2">
        <v>8.9</v>
      </c>
      <c r="D691" s="2">
        <v>4.5315000000000003</v>
      </c>
      <c r="E691" s="2">
        <v>0</v>
      </c>
      <c r="F691" s="2"/>
      <c r="G691" s="2"/>
      <c r="H691" s="17">
        <f t="shared" si="10"/>
        <v>0</v>
      </c>
    </row>
    <row r="692" spans="1:8" ht="13.5" x14ac:dyDescent="0.25">
      <c r="A692" s="12"/>
      <c r="B692" s="11">
        <v>43007</v>
      </c>
      <c r="C692" s="2">
        <v>8.9</v>
      </c>
      <c r="D692" s="2">
        <v>4.5315000000000003</v>
      </c>
      <c r="E692" s="2">
        <v>0</v>
      </c>
      <c r="F692" s="2"/>
      <c r="G692" s="2"/>
      <c r="H692" s="17">
        <f t="shared" si="10"/>
        <v>0</v>
      </c>
    </row>
    <row r="693" spans="1:8" ht="13.5" x14ac:dyDescent="0.25">
      <c r="A693" s="12"/>
      <c r="B693" s="11">
        <v>43010</v>
      </c>
      <c r="C693" s="2">
        <v>8.6999999999999993</v>
      </c>
      <c r="D693" s="2">
        <v>4.4297000000000004</v>
      </c>
      <c r="E693" s="2">
        <v>323</v>
      </c>
      <c r="F693" s="2"/>
      <c r="G693" s="2"/>
      <c r="H693" s="17">
        <f t="shared" si="10"/>
        <v>-2.2464967450071694E-2</v>
      </c>
    </row>
    <row r="694" spans="1:8" ht="13.5" x14ac:dyDescent="0.25">
      <c r="A694" s="12"/>
      <c r="B694" s="11">
        <v>43011</v>
      </c>
      <c r="C694" s="2">
        <v>8.6999999999999993</v>
      </c>
      <c r="D694" s="2">
        <v>4.4297000000000004</v>
      </c>
      <c r="E694" s="2">
        <v>0</v>
      </c>
      <c r="F694" s="2"/>
      <c r="G694" s="2"/>
      <c r="H694" s="17">
        <f t="shared" si="10"/>
        <v>0</v>
      </c>
    </row>
    <row r="695" spans="1:8" ht="13.5" x14ac:dyDescent="0.25">
      <c r="A695" s="12"/>
      <c r="B695" s="11">
        <v>43012</v>
      </c>
      <c r="C695" s="2">
        <v>8.65</v>
      </c>
      <c r="D695" s="2">
        <v>4.4042000000000003</v>
      </c>
      <c r="E695" s="2">
        <v>20</v>
      </c>
      <c r="F695" s="2"/>
      <c r="G695" s="2"/>
      <c r="H695" s="17">
        <f t="shared" si="10"/>
        <v>-5.7565975122468964E-3</v>
      </c>
    </row>
    <row r="696" spans="1:8" ht="13.5" x14ac:dyDescent="0.25">
      <c r="A696" s="12"/>
      <c r="B696" s="11">
        <v>43013</v>
      </c>
      <c r="C696" s="2">
        <v>8.65</v>
      </c>
      <c r="D696" s="2">
        <v>4.4042000000000003</v>
      </c>
      <c r="E696" s="2">
        <v>0</v>
      </c>
      <c r="F696" s="2"/>
      <c r="G696" s="2"/>
      <c r="H696" s="17">
        <f t="shared" si="10"/>
        <v>0</v>
      </c>
    </row>
    <row r="697" spans="1:8" ht="13.5" x14ac:dyDescent="0.25">
      <c r="A697" s="12"/>
      <c r="B697" s="11">
        <v>43014</v>
      </c>
      <c r="C697" s="2">
        <v>8.65</v>
      </c>
      <c r="D697" s="2">
        <v>4.4042000000000003</v>
      </c>
      <c r="E697" s="2">
        <v>0</v>
      </c>
      <c r="F697" s="2"/>
      <c r="G697" s="2"/>
      <c r="H697" s="17">
        <f t="shared" si="10"/>
        <v>0</v>
      </c>
    </row>
    <row r="698" spans="1:8" ht="13.5" x14ac:dyDescent="0.25">
      <c r="A698" s="12"/>
      <c r="B698" s="11">
        <v>43017</v>
      </c>
      <c r="C698" s="2">
        <v>8.67</v>
      </c>
      <c r="D698" s="2">
        <v>4.4143999999999997</v>
      </c>
      <c r="E698" s="2">
        <v>640</v>
      </c>
      <c r="F698" s="2"/>
      <c r="G698" s="2"/>
      <c r="H698" s="17">
        <f t="shared" si="10"/>
        <v>2.3159711184776621E-3</v>
      </c>
    </row>
    <row r="699" spans="1:8" ht="13.5" x14ac:dyDescent="0.25">
      <c r="A699" s="12"/>
      <c r="B699" s="11">
        <v>43018</v>
      </c>
      <c r="C699" s="2">
        <v>8.65</v>
      </c>
      <c r="D699" s="2">
        <v>4.4042000000000003</v>
      </c>
      <c r="E699" s="2">
        <v>1023</v>
      </c>
      <c r="F699" s="2"/>
      <c r="G699" s="2"/>
      <c r="H699" s="17">
        <f t="shared" si="10"/>
        <v>-2.3106197897787518E-3</v>
      </c>
    </row>
    <row r="700" spans="1:8" ht="13.5" x14ac:dyDescent="0.25">
      <c r="A700" s="12"/>
      <c r="B700" s="11">
        <v>43019</v>
      </c>
      <c r="C700" s="2">
        <v>8.65</v>
      </c>
      <c r="D700" s="2">
        <v>4.4042000000000003</v>
      </c>
      <c r="E700" s="2">
        <v>0</v>
      </c>
      <c r="F700" s="2"/>
      <c r="G700" s="2"/>
      <c r="H700" s="17">
        <f t="shared" si="10"/>
        <v>0</v>
      </c>
    </row>
    <row r="701" spans="1:8" ht="13.5" x14ac:dyDescent="0.25">
      <c r="A701" s="12"/>
      <c r="B701" s="11">
        <v>43020</v>
      </c>
      <c r="C701" s="2">
        <v>8.65</v>
      </c>
      <c r="D701" s="2">
        <v>4.4042000000000003</v>
      </c>
      <c r="E701" s="2">
        <v>0</v>
      </c>
      <c r="F701" s="2"/>
      <c r="G701" s="2"/>
      <c r="H701" s="17">
        <f t="shared" si="10"/>
        <v>0</v>
      </c>
    </row>
    <row r="702" spans="1:8" ht="13.5" x14ac:dyDescent="0.25">
      <c r="A702" s="12"/>
      <c r="B702" s="11">
        <v>43021</v>
      </c>
      <c r="C702" s="2">
        <v>8.65</v>
      </c>
      <c r="D702" s="2">
        <v>4.4042000000000003</v>
      </c>
      <c r="E702" s="2">
        <v>0</v>
      </c>
      <c r="F702" s="2"/>
      <c r="G702" s="2"/>
      <c r="H702" s="17">
        <f t="shared" si="10"/>
        <v>0</v>
      </c>
    </row>
    <row r="703" spans="1:8" ht="13.5" x14ac:dyDescent="0.25">
      <c r="A703" s="12"/>
      <c r="B703" s="11">
        <v>43024</v>
      </c>
      <c r="C703" s="2">
        <v>8.65</v>
      </c>
      <c r="D703" s="2">
        <v>4.4042000000000003</v>
      </c>
      <c r="E703" s="2">
        <v>2119</v>
      </c>
      <c r="F703" s="2"/>
      <c r="G703" s="2"/>
      <c r="H703" s="17">
        <f t="shared" si="10"/>
        <v>0</v>
      </c>
    </row>
    <row r="704" spans="1:8" ht="13.5" x14ac:dyDescent="0.25">
      <c r="A704" s="12"/>
      <c r="B704" s="11">
        <v>43025</v>
      </c>
      <c r="C704" s="2">
        <v>8.69</v>
      </c>
      <c r="D704" s="2">
        <v>4.4245999999999999</v>
      </c>
      <c r="E704" s="2">
        <v>1086</v>
      </c>
      <c r="F704" s="2"/>
      <c r="G704" s="2"/>
      <c r="H704" s="17">
        <f t="shared" si="10"/>
        <v>4.6319422369555264E-3</v>
      </c>
    </row>
    <row r="705" spans="1:8" ht="13.5" x14ac:dyDescent="0.25">
      <c r="A705" s="12"/>
      <c r="B705" s="11">
        <v>43026</v>
      </c>
      <c r="C705" s="2">
        <v>8.69</v>
      </c>
      <c r="D705" s="2">
        <v>4.4245999999999999</v>
      </c>
      <c r="E705" s="2">
        <v>0</v>
      </c>
      <c r="F705" s="2"/>
      <c r="G705" s="2"/>
      <c r="H705" s="17">
        <f t="shared" si="10"/>
        <v>0</v>
      </c>
    </row>
    <row r="706" spans="1:8" ht="13.5" x14ac:dyDescent="0.25">
      <c r="A706" s="12"/>
      <c r="B706" s="11">
        <v>43027</v>
      </c>
      <c r="C706" s="2">
        <v>8.69</v>
      </c>
      <c r="D706" s="2">
        <v>4.4245999999999999</v>
      </c>
      <c r="E706" s="2">
        <v>0</v>
      </c>
      <c r="F706" s="2"/>
      <c r="G706" s="2"/>
      <c r="H706" s="17">
        <f t="shared" si="10"/>
        <v>0</v>
      </c>
    </row>
    <row r="707" spans="1:8" ht="13.5" x14ac:dyDescent="0.25">
      <c r="A707" s="12"/>
      <c r="B707" s="11">
        <v>43028</v>
      </c>
      <c r="C707" s="2">
        <v>8.69</v>
      </c>
      <c r="D707" s="2">
        <v>4.4245999999999999</v>
      </c>
      <c r="E707" s="2">
        <v>0</v>
      </c>
      <c r="F707" s="2"/>
      <c r="G707" s="2"/>
      <c r="H707" s="17">
        <f t="shared" si="10"/>
        <v>0</v>
      </c>
    </row>
    <row r="708" spans="1:8" ht="13.5" x14ac:dyDescent="0.25">
      <c r="A708" s="12"/>
      <c r="B708" s="11">
        <v>43031</v>
      </c>
      <c r="C708" s="2">
        <v>8.69</v>
      </c>
      <c r="D708" s="2">
        <v>4.4245999999999999</v>
      </c>
      <c r="E708" s="2">
        <v>0</v>
      </c>
      <c r="F708" s="2"/>
      <c r="G708" s="2"/>
      <c r="H708" s="17">
        <f t="shared" si="10"/>
        <v>0</v>
      </c>
    </row>
    <row r="709" spans="1:8" ht="13.5" x14ac:dyDescent="0.25">
      <c r="A709" s="12"/>
      <c r="B709" s="11">
        <v>43032</v>
      </c>
      <c r="C709" s="2">
        <v>8.65</v>
      </c>
      <c r="D709" s="2">
        <v>4.4042000000000003</v>
      </c>
      <c r="E709" s="2">
        <v>6728</v>
      </c>
      <c r="F709" s="2"/>
      <c r="G709" s="2"/>
      <c r="H709" s="17">
        <f t="shared" si="10"/>
        <v>-4.6105862676851083E-3</v>
      </c>
    </row>
    <row r="710" spans="1:8" ht="13.5" x14ac:dyDescent="0.25">
      <c r="A710" s="12"/>
      <c r="B710" s="11">
        <v>43033</v>
      </c>
      <c r="C710" s="2">
        <v>8.4</v>
      </c>
      <c r="D710" s="2">
        <v>4.2769000000000004</v>
      </c>
      <c r="E710" s="2">
        <v>1263</v>
      </c>
      <c r="F710" s="2"/>
      <c r="G710" s="2"/>
      <c r="H710" s="17">
        <f t="shared" si="10"/>
        <v>-2.8904227782571172E-2</v>
      </c>
    </row>
    <row r="711" spans="1:8" ht="13.5" x14ac:dyDescent="0.25">
      <c r="A711" s="12"/>
      <c r="B711" s="11">
        <v>43034</v>
      </c>
      <c r="C711" s="2">
        <v>8.15</v>
      </c>
      <c r="D711" s="2">
        <v>4.1497000000000002</v>
      </c>
      <c r="E711" s="2">
        <v>3010</v>
      </c>
      <c r="F711" s="2"/>
      <c r="G711" s="2"/>
      <c r="H711" s="17">
        <f t="shared" ref="H711:H774" si="11">(D711-D710)/D710</f>
        <v>-2.9741167668170917E-2</v>
      </c>
    </row>
    <row r="712" spans="1:8" ht="13.5" x14ac:dyDescent="0.25">
      <c r="A712" s="12"/>
      <c r="B712" s="11">
        <v>43035</v>
      </c>
      <c r="C712" s="2">
        <v>8.35</v>
      </c>
      <c r="D712" s="2">
        <v>4.2515000000000001</v>
      </c>
      <c r="E712" s="2">
        <v>1009</v>
      </c>
      <c r="F712" s="2"/>
      <c r="G712" s="2"/>
      <c r="H712" s="17">
        <f t="shared" si="11"/>
        <v>2.4531893871846129E-2</v>
      </c>
    </row>
    <row r="713" spans="1:8" ht="13.5" x14ac:dyDescent="0.25">
      <c r="A713" s="12"/>
      <c r="B713" s="11">
        <v>43038</v>
      </c>
      <c r="C713" s="2">
        <v>8.49</v>
      </c>
      <c r="D713" s="2">
        <v>4.3228</v>
      </c>
      <c r="E713" s="2">
        <v>348</v>
      </c>
      <c r="F713" s="2"/>
      <c r="G713" s="2"/>
      <c r="H713" s="17">
        <f t="shared" si="11"/>
        <v>1.6770551570034088E-2</v>
      </c>
    </row>
    <row r="714" spans="1:8" ht="13.5" x14ac:dyDescent="0.25">
      <c r="A714" s="12"/>
      <c r="B714" s="11">
        <v>43039</v>
      </c>
      <c r="C714" s="2">
        <v>8.24</v>
      </c>
      <c r="D714" s="2">
        <v>4.1955</v>
      </c>
      <c r="E714" s="2">
        <v>2239</v>
      </c>
      <c r="F714" s="2"/>
      <c r="G714" s="2"/>
      <c r="H714" s="17">
        <f t="shared" si="11"/>
        <v>-2.9448505598223366E-2</v>
      </c>
    </row>
    <row r="715" spans="1:8" ht="13.5" x14ac:dyDescent="0.25">
      <c r="A715" s="12"/>
      <c r="B715" s="11">
        <v>43040</v>
      </c>
      <c r="C715" s="2">
        <v>8.1999999999999993</v>
      </c>
      <c r="D715" s="2">
        <v>4.1750999999999996</v>
      </c>
      <c r="E715" s="2">
        <v>635</v>
      </c>
      <c r="F715" s="2"/>
      <c r="G715" s="2"/>
      <c r="H715" s="17">
        <f t="shared" si="11"/>
        <v>-4.8623525205578402E-3</v>
      </c>
    </row>
    <row r="716" spans="1:8" ht="13.5" x14ac:dyDescent="0.25">
      <c r="A716" s="12"/>
      <c r="B716" s="11">
        <v>43041</v>
      </c>
      <c r="C716" s="2">
        <v>8.2200000000000006</v>
      </c>
      <c r="D716" s="2">
        <v>4.1852999999999998</v>
      </c>
      <c r="E716" s="2">
        <v>30</v>
      </c>
      <c r="F716" s="2"/>
      <c r="G716" s="2"/>
      <c r="H716" s="17">
        <f t="shared" si="11"/>
        <v>2.4430552561615793E-3</v>
      </c>
    </row>
    <row r="717" spans="1:8" ht="13.5" x14ac:dyDescent="0.25">
      <c r="A717" s="12"/>
      <c r="B717" s="11">
        <v>43042</v>
      </c>
      <c r="C717" s="2">
        <v>8.2200000000000006</v>
      </c>
      <c r="D717" s="2">
        <v>4.1852999999999998</v>
      </c>
      <c r="E717" s="2">
        <v>0</v>
      </c>
      <c r="F717" s="2"/>
      <c r="G717" s="2"/>
      <c r="H717" s="17">
        <f t="shared" si="11"/>
        <v>0</v>
      </c>
    </row>
    <row r="718" spans="1:8" ht="13.5" x14ac:dyDescent="0.25">
      <c r="A718" s="12"/>
      <c r="B718" s="11">
        <v>43045</v>
      </c>
      <c r="C718" s="2">
        <v>8.42</v>
      </c>
      <c r="D718" s="2">
        <v>4.2870999999999997</v>
      </c>
      <c r="E718" s="2">
        <v>546</v>
      </c>
      <c r="F718" s="2"/>
      <c r="G718" s="2"/>
      <c r="H718" s="17">
        <f t="shared" si="11"/>
        <v>2.4323226530953552E-2</v>
      </c>
    </row>
    <row r="719" spans="1:8" ht="13.5" x14ac:dyDescent="0.25">
      <c r="A719" s="12"/>
      <c r="B719" s="11">
        <v>43046</v>
      </c>
      <c r="C719" s="2">
        <v>8.42</v>
      </c>
      <c r="D719" s="2">
        <v>4.2870999999999997</v>
      </c>
      <c r="E719" s="2">
        <v>0</v>
      </c>
      <c r="F719" s="2"/>
      <c r="G719" s="2"/>
      <c r="H719" s="17">
        <f t="shared" si="11"/>
        <v>0</v>
      </c>
    </row>
    <row r="720" spans="1:8" ht="13.5" x14ac:dyDescent="0.25">
      <c r="A720" s="12"/>
      <c r="B720" s="11">
        <v>43047</v>
      </c>
      <c r="C720" s="2">
        <v>8.43</v>
      </c>
      <c r="D720" s="2">
        <v>4.2922000000000002</v>
      </c>
      <c r="E720" s="2">
        <v>1000</v>
      </c>
      <c r="F720" s="2"/>
      <c r="G720" s="2"/>
      <c r="H720" s="17">
        <f t="shared" si="11"/>
        <v>1.189615357701138E-3</v>
      </c>
    </row>
    <row r="721" spans="1:8" ht="13.5" x14ac:dyDescent="0.25">
      <c r="A721" s="12"/>
      <c r="B721" s="11">
        <v>43048</v>
      </c>
      <c r="C721" s="2">
        <v>8.43</v>
      </c>
      <c r="D721" s="2">
        <v>4.2922000000000002</v>
      </c>
      <c r="E721" s="2">
        <v>2200</v>
      </c>
      <c r="F721" s="2"/>
      <c r="G721" s="2"/>
      <c r="H721" s="17">
        <f t="shared" si="11"/>
        <v>0</v>
      </c>
    </row>
    <row r="722" spans="1:8" ht="13.5" x14ac:dyDescent="0.25">
      <c r="A722" s="12"/>
      <c r="B722" s="11">
        <v>43049</v>
      </c>
      <c r="C722" s="2">
        <v>8.49</v>
      </c>
      <c r="D722" s="2">
        <v>4.3228</v>
      </c>
      <c r="E722" s="2">
        <v>5000</v>
      </c>
      <c r="F722" s="2"/>
      <c r="G722" s="2"/>
      <c r="H722" s="17">
        <f t="shared" si="11"/>
        <v>7.1292111271608356E-3</v>
      </c>
    </row>
    <row r="723" spans="1:8" ht="13.5" x14ac:dyDescent="0.25">
      <c r="A723" s="12"/>
      <c r="B723" s="11">
        <v>43052</v>
      </c>
      <c r="C723" s="2">
        <v>8.49</v>
      </c>
      <c r="D723" s="2">
        <v>4.3228</v>
      </c>
      <c r="E723" s="2">
        <v>0</v>
      </c>
      <c r="F723" s="2"/>
      <c r="G723" s="2"/>
      <c r="H723" s="17">
        <f t="shared" si="11"/>
        <v>0</v>
      </c>
    </row>
    <row r="724" spans="1:8" ht="13.5" x14ac:dyDescent="0.25">
      <c r="A724" s="12"/>
      <c r="B724" s="11">
        <v>43053</v>
      </c>
      <c r="C724" s="2">
        <v>8.4499999999999993</v>
      </c>
      <c r="D724" s="2">
        <v>4.3023999999999996</v>
      </c>
      <c r="E724" s="2">
        <v>10368</v>
      </c>
      <c r="F724" s="2"/>
      <c r="G724" s="2"/>
      <c r="H724" s="17">
        <f t="shared" si="11"/>
        <v>-4.7191635051356566E-3</v>
      </c>
    </row>
    <row r="725" spans="1:8" ht="13.5" x14ac:dyDescent="0.25">
      <c r="A725" s="12"/>
      <c r="B725" s="11">
        <v>43054</v>
      </c>
      <c r="C725" s="2">
        <v>8.4499999999999993</v>
      </c>
      <c r="D725" s="2">
        <v>4.3023999999999996</v>
      </c>
      <c r="E725" s="2">
        <v>0</v>
      </c>
      <c r="F725" s="2"/>
      <c r="G725" s="2"/>
      <c r="H725" s="17">
        <f t="shared" si="11"/>
        <v>0</v>
      </c>
    </row>
    <row r="726" spans="1:8" ht="13.5" x14ac:dyDescent="0.25">
      <c r="A726" s="12"/>
      <c r="B726" s="11">
        <v>43055</v>
      </c>
      <c r="C726" s="2">
        <v>8.4499999999999993</v>
      </c>
      <c r="D726" s="2">
        <v>4.3023999999999996</v>
      </c>
      <c r="E726" s="2">
        <v>0</v>
      </c>
      <c r="F726" s="2"/>
      <c r="G726" s="2"/>
      <c r="H726" s="17">
        <f t="shared" si="11"/>
        <v>0</v>
      </c>
    </row>
    <row r="727" spans="1:8" ht="13.5" x14ac:dyDescent="0.25">
      <c r="A727" s="12"/>
      <c r="B727" s="11">
        <v>43056</v>
      </c>
      <c r="C727" s="2">
        <v>8.4499999999999993</v>
      </c>
      <c r="D727" s="2">
        <v>4.3023999999999996</v>
      </c>
      <c r="E727" s="2">
        <v>0</v>
      </c>
      <c r="F727" s="2"/>
      <c r="G727" s="2"/>
      <c r="H727" s="17">
        <f t="shared" si="11"/>
        <v>0</v>
      </c>
    </row>
    <row r="728" spans="1:8" ht="13.5" x14ac:dyDescent="0.25">
      <c r="A728" s="12"/>
      <c r="B728" s="11">
        <v>43059</v>
      </c>
      <c r="C728" s="2">
        <v>8.4499999999999993</v>
      </c>
      <c r="D728" s="2">
        <v>4.3023999999999996</v>
      </c>
      <c r="E728" s="2">
        <v>0</v>
      </c>
      <c r="F728" s="2"/>
      <c r="G728" s="2"/>
      <c r="H728" s="17">
        <f t="shared" si="11"/>
        <v>0</v>
      </c>
    </row>
    <row r="729" spans="1:8" ht="13.5" x14ac:dyDescent="0.25">
      <c r="A729" s="12"/>
      <c r="B729" s="11">
        <v>43060</v>
      </c>
      <c r="C729" s="2">
        <v>8.4499999999999993</v>
      </c>
      <c r="D729" s="2">
        <v>4.3023999999999996</v>
      </c>
      <c r="E729" s="2">
        <v>0</v>
      </c>
      <c r="F729" s="2"/>
      <c r="G729" s="2"/>
      <c r="H729" s="17">
        <f t="shared" si="11"/>
        <v>0</v>
      </c>
    </row>
    <row r="730" spans="1:8" ht="13.5" x14ac:dyDescent="0.25">
      <c r="A730" s="12"/>
      <c r="B730" s="11">
        <v>43061</v>
      </c>
      <c r="C730" s="2">
        <v>8.1999999999999993</v>
      </c>
      <c r="D730" s="2">
        <v>4.1750999999999996</v>
      </c>
      <c r="E730" s="2">
        <v>5</v>
      </c>
      <c r="F730" s="2"/>
      <c r="G730" s="2"/>
      <c r="H730" s="17">
        <f t="shared" si="11"/>
        <v>-2.958813685384901E-2</v>
      </c>
    </row>
    <row r="731" spans="1:8" ht="13.5" x14ac:dyDescent="0.25">
      <c r="A731" s="12"/>
      <c r="B731" s="11">
        <v>43062</v>
      </c>
      <c r="C731" s="2">
        <v>8.1999999999999993</v>
      </c>
      <c r="D731" s="2">
        <v>4.1750999999999996</v>
      </c>
      <c r="E731" s="2">
        <v>0</v>
      </c>
      <c r="F731" s="2"/>
      <c r="G731" s="2"/>
      <c r="H731" s="17">
        <f t="shared" si="11"/>
        <v>0</v>
      </c>
    </row>
    <row r="732" spans="1:8" ht="13.5" x14ac:dyDescent="0.25">
      <c r="A732" s="12"/>
      <c r="B732" s="11">
        <v>43063</v>
      </c>
      <c r="C732" s="2">
        <v>8.4</v>
      </c>
      <c r="D732" s="2">
        <v>4.2769000000000004</v>
      </c>
      <c r="E732" s="2">
        <v>3627</v>
      </c>
      <c r="F732" s="2"/>
      <c r="G732" s="2"/>
      <c r="H732" s="17">
        <f t="shared" si="11"/>
        <v>2.4382649517377019E-2</v>
      </c>
    </row>
    <row r="733" spans="1:8" ht="13.5" x14ac:dyDescent="0.25">
      <c r="A733" s="12"/>
      <c r="B733" s="11">
        <v>43066</v>
      </c>
      <c r="C733" s="2">
        <v>8.4</v>
      </c>
      <c r="D733" s="2">
        <v>4.2769000000000004</v>
      </c>
      <c r="E733" s="2">
        <v>3501</v>
      </c>
      <c r="F733" s="2"/>
      <c r="G733" s="2"/>
      <c r="H733" s="17">
        <f t="shared" si="11"/>
        <v>0</v>
      </c>
    </row>
    <row r="734" spans="1:8" ht="13.5" x14ac:dyDescent="0.25">
      <c r="A734" s="12"/>
      <c r="B734" s="11">
        <v>43067</v>
      </c>
      <c r="C734" s="2">
        <v>8.44</v>
      </c>
      <c r="D734" s="2">
        <v>4.2972999999999999</v>
      </c>
      <c r="E734" s="2">
        <v>10</v>
      </c>
      <c r="F734" s="2"/>
      <c r="G734" s="2"/>
      <c r="H734" s="17">
        <f t="shared" si="11"/>
        <v>4.7698099090461611E-3</v>
      </c>
    </row>
    <row r="735" spans="1:8" ht="13.5" x14ac:dyDescent="0.25">
      <c r="A735" s="12"/>
      <c r="B735" s="11">
        <v>43068</v>
      </c>
      <c r="C735" s="2">
        <v>8.4</v>
      </c>
      <c r="D735" s="2">
        <v>4.2769000000000004</v>
      </c>
      <c r="E735" s="2">
        <v>1235</v>
      </c>
      <c r="F735" s="2"/>
      <c r="G735" s="2"/>
      <c r="H735" s="17">
        <f t="shared" si="11"/>
        <v>-4.7471668256811326E-3</v>
      </c>
    </row>
    <row r="736" spans="1:8" ht="13.5" x14ac:dyDescent="0.25">
      <c r="A736" s="12"/>
      <c r="B736" s="11">
        <v>43069</v>
      </c>
      <c r="C736" s="2">
        <v>8.3800000000000008</v>
      </c>
      <c r="D736" s="2">
        <v>4.2667999999999999</v>
      </c>
      <c r="E736" s="2">
        <v>292</v>
      </c>
      <c r="F736" s="2"/>
      <c r="G736" s="2"/>
      <c r="H736" s="17">
        <f t="shared" si="11"/>
        <v>-2.361523533400463E-3</v>
      </c>
    </row>
    <row r="737" spans="1:8" ht="13.5" x14ac:dyDescent="0.25">
      <c r="A737" s="12"/>
      <c r="B737" s="11">
        <v>43073</v>
      </c>
      <c r="C737" s="2">
        <v>8.3800000000000008</v>
      </c>
      <c r="D737" s="2">
        <v>4.2667999999999999</v>
      </c>
      <c r="E737" s="2">
        <v>915</v>
      </c>
      <c r="F737" s="2"/>
      <c r="G737" s="2"/>
      <c r="H737" s="17">
        <f t="shared" si="11"/>
        <v>0</v>
      </c>
    </row>
    <row r="738" spans="1:8" ht="13.5" x14ac:dyDescent="0.25">
      <c r="A738" s="12"/>
      <c r="B738" s="11">
        <v>43074</v>
      </c>
      <c r="C738" s="2">
        <v>8.3800000000000008</v>
      </c>
      <c r="D738" s="2">
        <v>4.2667999999999999</v>
      </c>
      <c r="E738" s="2">
        <v>0</v>
      </c>
      <c r="F738" s="2"/>
      <c r="G738" s="2"/>
      <c r="H738" s="17">
        <f t="shared" si="11"/>
        <v>0</v>
      </c>
    </row>
    <row r="739" spans="1:8" ht="13.5" x14ac:dyDescent="0.25">
      <c r="A739" s="12"/>
      <c r="B739" s="11">
        <v>43075</v>
      </c>
      <c r="C739" s="2">
        <v>8.3800000000000008</v>
      </c>
      <c r="D739" s="2">
        <v>4.2667999999999999</v>
      </c>
      <c r="E739" s="2">
        <v>0</v>
      </c>
      <c r="F739" s="2"/>
      <c r="G739" s="2"/>
      <c r="H739" s="17">
        <f t="shared" si="11"/>
        <v>0</v>
      </c>
    </row>
    <row r="740" spans="1:8" ht="13.5" x14ac:dyDescent="0.25">
      <c r="A740" s="12"/>
      <c r="B740" s="11">
        <v>43076</v>
      </c>
      <c r="C740" s="2">
        <v>8.3800000000000008</v>
      </c>
      <c r="D740" s="2">
        <v>4.2667999999999999</v>
      </c>
      <c r="E740" s="2">
        <v>0</v>
      </c>
      <c r="F740" s="2"/>
      <c r="G740" s="2"/>
      <c r="H740" s="17">
        <f t="shared" si="11"/>
        <v>0</v>
      </c>
    </row>
    <row r="741" spans="1:8" ht="13.5" x14ac:dyDescent="0.25">
      <c r="A741" s="12"/>
      <c r="B741" s="11">
        <v>43077</v>
      </c>
      <c r="C741" s="2">
        <v>8.3800000000000008</v>
      </c>
      <c r="D741" s="2">
        <v>4.2667999999999999</v>
      </c>
      <c r="E741" s="2">
        <v>0</v>
      </c>
      <c r="F741" s="2"/>
      <c r="G741" s="2"/>
      <c r="H741" s="17">
        <f t="shared" si="11"/>
        <v>0</v>
      </c>
    </row>
    <row r="742" spans="1:8" ht="13.5" x14ac:dyDescent="0.25">
      <c r="A742" s="12"/>
      <c r="B742" s="11">
        <v>43080</v>
      </c>
      <c r="C742" s="2">
        <v>8.3800000000000008</v>
      </c>
      <c r="D742" s="2">
        <v>4.2667999999999999</v>
      </c>
      <c r="E742" s="2">
        <v>0</v>
      </c>
      <c r="F742" s="2"/>
      <c r="G742" s="2"/>
      <c r="H742" s="17">
        <f t="shared" si="11"/>
        <v>0</v>
      </c>
    </row>
    <row r="743" spans="1:8" ht="13.5" x14ac:dyDescent="0.25">
      <c r="A743" s="12"/>
      <c r="B743" s="11">
        <v>43081</v>
      </c>
      <c r="C743" s="2">
        <v>8.33</v>
      </c>
      <c r="D743" s="2">
        <v>4.2412999999999998</v>
      </c>
      <c r="E743" s="2">
        <v>100</v>
      </c>
      <c r="F743" s="2"/>
      <c r="G743" s="2"/>
      <c r="H743" s="17">
        <f t="shared" si="11"/>
        <v>-5.9763757382581975E-3</v>
      </c>
    </row>
    <row r="744" spans="1:8" ht="13.5" x14ac:dyDescent="0.25">
      <c r="A744" s="12"/>
      <c r="B744" s="11">
        <v>43082</v>
      </c>
      <c r="C744" s="2">
        <v>8.1999999999999993</v>
      </c>
      <c r="D744" s="2">
        <v>4.1750999999999996</v>
      </c>
      <c r="E744" s="2">
        <v>408</v>
      </c>
      <c r="F744" s="2"/>
      <c r="G744" s="2"/>
      <c r="H744" s="17">
        <f t="shared" si="11"/>
        <v>-1.5608421946101493E-2</v>
      </c>
    </row>
    <row r="745" spans="1:8" ht="13.5" x14ac:dyDescent="0.25">
      <c r="A745" s="12"/>
      <c r="B745" s="11">
        <v>43083</v>
      </c>
      <c r="C745" s="2">
        <v>8.15</v>
      </c>
      <c r="D745" s="2">
        <v>4.1497000000000002</v>
      </c>
      <c r="E745" s="2">
        <v>5979</v>
      </c>
      <c r="F745" s="2"/>
      <c r="G745" s="2"/>
      <c r="H745" s="17">
        <f t="shared" si="11"/>
        <v>-6.0836866182844545E-3</v>
      </c>
    </row>
    <row r="746" spans="1:8" ht="13.5" x14ac:dyDescent="0.25">
      <c r="A746" s="12"/>
      <c r="B746" s="11">
        <v>43084</v>
      </c>
      <c r="C746" s="2">
        <v>8.15</v>
      </c>
      <c r="D746" s="2">
        <v>4.1497000000000002</v>
      </c>
      <c r="E746" s="2">
        <v>597</v>
      </c>
      <c r="F746" s="2"/>
      <c r="G746" s="2"/>
      <c r="H746" s="17">
        <f t="shared" si="11"/>
        <v>0</v>
      </c>
    </row>
    <row r="747" spans="1:8" ht="13.5" x14ac:dyDescent="0.25">
      <c r="A747" s="12"/>
      <c r="B747" s="11">
        <v>43087</v>
      </c>
      <c r="C747" s="2">
        <v>8.15</v>
      </c>
      <c r="D747" s="2">
        <v>4.1497000000000002</v>
      </c>
      <c r="E747" s="2">
        <v>0</v>
      </c>
      <c r="F747" s="2"/>
      <c r="G747" s="2"/>
      <c r="H747" s="17">
        <f t="shared" si="11"/>
        <v>0</v>
      </c>
    </row>
    <row r="748" spans="1:8" ht="13.5" x14ac:dyDescent="0.25">
      <c r="A748" s="12"/>
      <c r="B748" s="11">
        <v>43088</v>
      </c>
      <c r="C748" s="2">
        <v>8.33</v>
      </c>
      <c r="D748" s="2">
        <v>4.2412999999999998</v>
      </c>
      <c r="E748" s="2">
        <v>1160</v>
      </c>
      <c r="F748" s="2"/>
      <c r="G748" s="2"/>
      <c r="H748" s="17">
        <f t="shared" si="11"/>
        <v>2.2073884859146367E-2</v>
      </c>
    </row>
    <row r="749" spans="1:8" ht="13.5" x14ac:dyDescent="0.25">
      <c r="A749" s="12"/>
      <c r="B749" s="11">
        <v>43089</v>
      </c>
      <c r="C749" s="2">
        <v>8</v>
      </c>
      <c r="D749" s="2">
        <v>4.0732999999999997</v>
      </c>
      <c r="E749" s="2">
        <v>7430</v>
      </c>
      <c r="F749" s="2"/>
      <c r="G749" s="2"/>
      <c r="H749" s="17">
        <f t="shared" si="11"/>
        <v>-3.9610496781647173E-2</v>
      </c>
    </row>
    <row r="750" spans="1:8" ht="13.5" x14ac:dyDescent="0.25">
      <c r="A750" s="12"/>
      <c r="B750" s="11">
        <v>43090</v>
      </c>
      <c r="C750" s="2">
        <v>7.78</v>
      </c>
      <c r="D750" s="2">
        <v>3.9613</v>
      </c>
      <c r="E750" s="2">
        <v>4219</v>
      </c>
      <c r="F750" s="2"/>
      <c r="G750" s="2"/>
      <c r="H750" s="17">
        <f t="shared" si="11"/>
        <v>-2.7496133356246694E-2</v>
      </c>
    </row>
    <row r="751" spans="1:8" ht="13.5" x14ac:dyDescent="0.25">
      <c r="A751" s="12"/>
      <c r="B751" s="11">
        <v>43091</v>
      </c>
      <c r="C751" s="2">
        <v>7.99</v>
      </c>
      <c r="D751" s="2">
        <v>4.0682</v>
      </c>
      <c r="E751" s="2">
        <v>13484</v>
      </c>
      <c r="F751" s="2"/>
      <c r="G751" s="2"/>
      <c r="H751" s="17">
        <f t="shared" si="11"/>
        <v>2.6986090424860523E-2</v>
      </c>
    </row>
    <row r="752" spans="1:8" ht="13.5" x14ac:dyDescent="0.25">
      <c r="A752" s="12"/>
      <c r="B752" s="11">
        <v>43094</v>
      </c>
      <c r="C752" s="2">
        <v>7.99</v>
      </c>
      <c r="D752" s="2">
        <v>4.0682</v>
      </c>
      <c r="E752" s="2">
        <v>0</v>
      </c>
      <c r="F752" s="2"/>
      <c r="G752" s="2"/>
      <c r="H752" s="17">
        <f t="shared" si="11"/>
        <v>0</v>
      </c>
    </row>
    <row r="753" spans="1:8" ht="13.5" x14ac:dyDescent="0.25">
      <c r="A753" s="12"/>
      <c r="B753" s="11">
        <v>43095</v>
      </c>
      <c r="C753" s="2">
        <v>7.98</v>
      </c>
      <c r="D753" s="2">
        <v>4.0631000000000004</v>
      </c>
      <c r="E753" s="2">
        <v>3271</v>
      </c>
      <c r="F753" s="2"/>
      <c r="G753" s="2"/>
      <c r="H753" s="17">
        <f t="shared" si="11"/>
        <v>-1.253625682119773E-3</v>
      </c>
    </row>
    <row r="754" spans="1:8" ht="13.5" x14ac:dyDescent="0.25">
      <c r="A754" s="12"/>
      <c r="B754" s="11">
        <v>43096</v>
      </c>
      <c r="C754" s="2">
        <v>7.98</v>
      </c>
      <c r="D754" s="2">
        <v>4.0631000000000004</v>
      </c>
      <c r="E754" s="2">
        <v>2539</v>
      </c>
      <c r="F754" s="2"/>
      <c r="G754" s="2"/>
      <c r="H754" s="17">
        <f t="shared" si="11"/>
        <v>0</v>
      </c>
    </row>
    <row r="755" spans="1:8" ht="13.5" x14ac:dyDescent="0.25">
      <c r="A755" s="12"/>
      <c r="B755" s="11">
        <v>43097</v>
      </c>
      <c r="C755" s="2">
        <v>8.2100000000000009</v>
      </c>
      <c r="D755" s="2">
        <v>4.1802000000000001</v>
      </c>
      <c r="E755" s="2">
        <v>255</v>
      </c>
      <c r="F755" s="2"/>
      <c r="G755" s="2"/>
      <c r="H755" s="17">
        <f t="shared" si="11"/>
        <v>2.8820358839309824E-2</v>
      </c>
    </row>
    <row r="756" spans="1:8" ht="13.5" x14ac:dyDescent="0.25">
      <c r="A756" s="12"/>
      <c r="B756" s="11">
        <v>43098</v>
      </c>
      <c r="C756" s="2">
        <v>8.3000000000000007</v>
      </c>
      <c r="D756" s="2">
        <v>4.226</v>
      </c>
      <c r="E756" s="2">
        <v>1950</v>
      </c>
      <c r="F756" s="2"/>
      <c r="G756" s="2"/>
      <c r="H756" s="17">
        <f t="shared" si="11"/>
        <v>1.0956413568728731E-2</v>
      </c>
    </row>
    <row r="757" spans="1:8" ht="13.5" x14ac:dyDescent="0.25">
      <c r="A757" s="12"/>
      <c r="B757" s="11">
        <v>43102</v>
      </c>
      <c r="C757" s="2">
        <v>8.06</v>
      </c>
      <c r="D757" s="2">
        <v>4.1037999999999997</v>
      </c>
      <c r="E757" s="2">
        <v>1</v>
      </c>
      <c r="F757" s="2"/>
      <c r="G757" s="2"/>
      <c r="H757" s="17">
        <f t="shared" si="11"/>
        <v>-2.8916232844297281E-2</v>
      </c>
    </row>
    <row r="758" spans="1:8" ht="13.5" x14ac:dyDescent="0.25">
      <c r="A758" s="12"/>
      <c r="B758" s="11">
        <v>43103</v>
      </c>
      <c r="C758" s="2">
        <v>8.06</v>
      </c>
      <c r="D758" s="2">
        <v>4.1037999999999997</v>
      </c>
      <c r="E758" s="2">
        <v>0</v>
      </c>
      <c r="F758" s="2"/>
      <c r="G758" s="2"/>
      <c r="H758" s="17">
        <f t="shared" si="11"/>
        <v>0</v>
      </c>
    </row>
    <row r="759" spans="1:8" ht="13.5" x14ac:dyDescent="0.25">
      <c r="A759" s="12"/>
      <c r="B759" s="11">
        <v>43104</v>
      </c>
      <c r="C759" s="2">
        <v>8.09</v>
      </c>
      <c r="D759" s="2">
        <v>4.1191000000000004</v>
      </c>
      <c r="E759" s="2">
        <v>6080</v>
      </c>
      <c r="F759" s="2"/>
      <c r="G759" s="2"/>
      <c r="H759" s="17">
        <f t="shared" si="11"/>
        <v>3.7282518641261167E-3</v>
      </c>
    </row>
    <row r="760" spans="1:8" ht="13.5" x14ac:dyDescent="0.25">
      <c r="A760" s="12"/>
      <c r="B760" s="11">
        <v>43105</v>
      </c>
      <c r="C760" s="2">
        <v>8</v>
      </c>
      <c r="D760" s="2">
        <v>4.0732999999999997</v>
      </c>
      <c r="E760" s="2">
        <v>34573</v>
      </c>
      <c r="F760" s="2"/>
      <c r="G760" s="2"/>
      <c r="H760" s="17">
        <f t="shared" si="11"/>
        <v>-1.11189337476635E-2</v>
      </c>
    </row>
    <row r="761" spans="1:8" ht="13.5" x14ac:dyDescent="0.25">
      <c r="A761" s="12"/>
      <c r="B761" s="11">
        <v>43108</v>
      </c>
      <c r="C761" s="2">
        <v>8</v>
      </c>
      <c r="D761" s="2">
        <v>4.0732999999999997</v>
      </c>
      <c r="E761" s="2">
        <v>35</v>
      </c>
      <c r="F761" s="2"/>
      <c r="G761" s="2"/>
      <c r="H761" s="17">
        <f t="shared" si="11"/>
        <v>0</v>
      </c>
    </row>
    <row r="762" spans="1:8" ht="13.5" x14ac:dyDescent="0.25">
      <c r="A762" s="12"/>
      <c r="B762" s="11">
        <v>43109</v>
      </c>
      <c r="C762" s="2">
        <v>8</v>
      </c>
      <c r="D762" s="2">
        <v>4.0732999999999997</v>
      </c>
      <c r="E762" s="2">
        <v>380</v>
      </c>
      <c r="F762" s="2"/>
      <c r="G762" s="2"/>
      <c r="H762" s="17">
        <f t="shared" si="11"/>
        <v>0</v>
      </c>
    </row>
    <row r="763" spans="1:8" ht="13.5" x14ac:dyDescent="0.25">
      <c r="A763" s="12"/>
      <c r="B763" s="11">
        <v>43110</v>
      </c>
      <c r="C763" s="2">
        <v>8</v>
      </c>
      <c r="D763" s="2">
        <v>4.0732999999999997</v>
      </c>
      <c r="E763" s="2">
        <v>1008</v>
      </c>
      <c r="F763" s="2"/>
      <c r="G763" s="2"/>
      <c r="H763" s="17">
        <f t="shared" si="11"/>
        <v>0</v>
      </c>
    </row>
    <row r="764" spans="1:8" ht="13.5" x14ac:dyDescent="0.25">
      <c r="A764" s="12"/>
      <c r="B764" s="11">
        <v>43111</v>
      </c>
      <c r="C764" s="2">
        <v>8</v>
      </c>
      <c r="D764" s="2">
        <v>4.0732999999999997</v>
      </c>
      <c r="E764" s="2">
        <v>0</v>
      </c>
      <c r="F764" s="2"/>
      <c r="G764" s="2"/>
      <c r="H764" s="17">
        <f t="shared" si="11"/>
        <v>0</v>
      </c>
    </row>
    <row r="765" spans="1:8" ht="13.5" x14ac:dyDescent="0.25">
      <c r="A765" s="12"/>
      <c r="B765" s="11">
        <v>43112</v>
      </c>
      <c r="C765" s="2">
        <v>8</v>
      </c>
      <c r="D765" s="2">
        <v>4.0732999999999997</v>
      </c>
      <c r="E765" s="2">
        <v>0</v>
      </c>
      <c r="F765" s="2"/>
      <c r="G765" s="2"/>
      <c r="H765" s="17">
        <f t="shared" si="11"/>
        <v>0</v>
      </c>
    </row>
    <row r="766" spans="1:8" ht="13.5" x14ac:dyDescent="0.25">
      <c r="A766" s="12"/>
      <c r="B766" s="11">
        <v>43115</v>
      </c>
      <c r="C766" s="2">
        <v>8</v>
      </c>
      <c r="D766" s="2">
        <v>4.0732999999999997</v>
      </c>
      <c r="E766" s="2">
        <v>102</v>
      </c>
      <c r="F766" s="2"/>
      <c r="G766" s="2"/>
      <c r="H766" s="17">
        <f t="shared" si="11"/>
        <v>0</v>
      </c>
    </row>
    <row r="767" spans="1:8" ht="13.5" x14ac:dyDescent="0.25">
      <c r="A767" s="12"/>
      <c r="B767" s="11">
        <v>43116</v>
      </c>
      <c r="C767" s="2">
        <v>8</v>
      </c>
      <c r="D767" s="2">
        <v>4.0732999999999997</v>
      </c>
      <c r="E767" s="2">
        <v>0</v>
      </c>
      <c r="F767" s="2"/>
      <c r="G767" s="2"/>
      <c r="H767" s="17">
        <f t="shared" si="11"/>
        <v>0</v>
      </c>
    </row>
    <row r="768" spans="1:8" ht="13.5" x14ac:dyDescent="0.25">
      <c r="A768" s="12"/>
      <c r="B768" s="11">
        <v>43117</v>
      </c>
      <c r="C768" s="2">
        <v>7.99</v>
      </c>
      <c r="D768" s="2">
        <v>4.0682</v>
      </c>
      <c r="E768" s="2">
        <v>650</v>
      </c>
      <c r="F768" s="2"/>
      <c r="G768" s="2"/>
      <c r="H768" s="17">
        <f t="shared" si="11"/>
        <v>-1.2520560724718682E-3</v>
      </c>
    </row>
    <row r="769" spans="1:8" ht="13.5" x14ac:dyDescent="0.25">
      <c r="A769" s="12"/>
      <c r="B769" s="11">
        <v>43118</v>
      </c>
      <c r="C769" s="2">
        <v>7.97</v>
      </c>
      <c r="D769" s="2">
        <v>4.0579999999999998</v>
      </c>
      <c r="E769" s="2">
        <v>3551</v>
      </c>
      <c r="F769" s="2"/>
      <c r="G769" s="2"/>
      <c r="H769" s="17">
        <f t="shared" si="11"/>
        <v>-2.5072513642397641E-3</v>
      </c>
    </row>
    <row r="770" spans="1:8" ht="13.5" x14ac:dyDescent="0.25">
      <c r="A770" s="12"/>
      <c r="B770" s="11">
        <v>43119</v>
      </c>
      <c r="C770" s="2">
        <v>7.97</v>
      </c>
      <c r="D770" s="2">
        <v>4.0579999999999998</v>
      </c>
      <c r="E770" s="2">
        <v>950</v>
      </c>
      <c r="F770" s="2"/>
      <c r="G770" s="2"/>
      <c r="H770" s="17">
        <f t="shared" si="11"/>
        <v>0</v>
      </c>
    </row>
    <row r="771" spans="1:8" ht="13.5" x14ac:dyDescent="0.25">
      <c r="A771" s="12"/>
      <c r="B771" s="11">
        <v>43122</v>
      </c>
      <c r="C771" s="2">
        <v>8.1</v>
      </c>
      <c r="D771" s="2">
        <v>4.1242000000000001</v>
      </c>
      <c r="E771" s="2">
        <v>15607</v>
      </c>
      <c r="F771" s="2"/>
      <c r="G771" s="2"/>
      <c r="H771" s="17">
        <f t="shared" si="11"/>
        <v>1.6313454903893607E-2</v>
      </c>
    </row>
    <row r="772" spans="1:8" ht="13.5" x14ac:dyDescent="0.25">
      <c r="A772" s="12"/>
      <c r="B772" s="11">
        <v>43123</v>
      </c>
      <c r="C772" s="2">
        <v>8.1999999999999993</v>
      </c>
      <c r="D772" s="2">
        <v>4.1750999999999996</v>
      </c>
      <c r="E772" s="2">
        <v>914</v>
      </c>
      <c r="F772" s="2"/>
      <c r="G772" s="2"/>
      <c r="H772" s="17">
        <f t="shared" si="11"/>
        <v>1.2341787498181345E-2</v>
      </c>
    </row>
    <row r="773" spans="1:8" ht="13.5" x14ac:dyDescent="0.25">
      <c r="A773" s="12"/>
      <c r="B773" s="11">
        <v>43124</v>
      </c>
      <c r="C773" s="2">
        <v>8.16</v>
      </c>
      <c r="D773" s="2">
        <v>4.1547000000000001</v>
      </c>
      <c r="E773" s="2">
        <v>6280</v>
      </c>
      <c r="F773" s="2"/>
      <c r="G773" s="2"/>
      <c r="H773" s="17">
        <f t="shared" si="11"/>
        <v>-4.8861105123229462E-3</v>
      </c>
    </row>
    <row r="774" spans="1:8" ht="13.5" x14ac:dyDescent="0.25">
      <c r="A774" s="12"/>
      <c r="B774" s="11">
        <v>43125</v>
      </c>
      <c r="C774" s="2">
        <v>8.17</v>
      </c>
      <c r="D774" s="2">
        <v>4.1597999999999997</v>
      </c>
      <c r="E774" s="2">
        <v>5050</v>
      </c>
      <c r="F774" s="2"/>
      <c r="G774" s="2"/>
      <c r="H774" s="17">
        <f t="shared" si="11"/>
        <v>1.2275254531012251E-3</v>
      </c>
    </row>
    <row r="775" spans="1:8" ht="13.5" x14ac:dyDescent="0.25">
      <c r="A775" s="12"/>
      <c r="B775" s="11">
        <v>43126</v>
      </c>
      <c r="C775" s="2">
        <v>8.17</v>
      </c>
      <c r="D775" s="2">
        <v>4.1597999999999997</v>
      </c>
      <c r="E775" s="2">
        <v>5222</v>
      </c>
      <c r="F775" s="2"/>
      <c r="G775" s="2"/>
      <c r="H775" s="17">
        <f t="shared" ref="H775:H838" si="12">(D775-D774)/D774</f>
        <v>0</v>
      </c>
    </row>
    <row r="776" spans="1:8" ht="13.5" x14ac:dyDescent="0.25">
      <c r="A776" s="12"/>
      <c r="B776" s="11">
        <v>43129</v>
      </c>
      <c r="C776" s="2">
        <v>8.17</v>
      </c>
      <c r="D776" s="2">
        <v>4.1597999999999997</v>
      </c>
      <c r="E776" s="2">
        <v>250</v>
      </c>
      <c r="F776" s="2"/>
      <c r="G776" s="2"/>
      <c r="H776" s="17">
        <f t="shared" si="12"/>
        <v>0</v>
      </c>
    </row>
    <row r="777" spans="1:8" ht="13.5" x14ac:dyDescent="0.25">
      <c r="A777" s="12"/>
      <c r="B777" s="11">
        <v>43130</v>
      </c>
      <c r="C777" s="2">
        <v>8.16</v>
      </c>
      <c r="D777" s="2">
        <v>4.1547000000000001</v>
      </c>
      <c r="E777" s="2">
        <v>8700</v>
      </c>
      <c r="F777" s="2"/>
      <c r="G777" s="2"/>
      <c r="H777" s="17">
        <f t="shared" si="12"/>
        <v>-1.2260204817538488E-3</v>
      </c>
    </row>
    <row r="778" spans="1:8" ht="13.5" x14ac:dyDescent="0.25">
      <c r="A778" s="12"/>
      <c r="B778" s="11">
        <v>43131</v>
      </c>
      <c r="C778" s="2">
        <v>8.15</v>
      </c>
      <c r="D778" s="2">
        <v>4.1497000000000002</v>
      </c>
      <c r="E778" s="2">
        <v>436</v>
      </c>
      <c r="F778" s="2"/>
      <c r="G778" s="2"/>
      <c r="H778" s="17">
        <f t="shared" si="12"/>
        <v>-1.2034563265698832E-3</v>
      </c>
    </row>
    <row r="779" spans="1:8" ht="13.5" x14ac:dyDescent="0.25">
      <c r="A779" s="12"/>
      <c r="B779" s="11">
        <v>43132</v>
      </c>
      <c r="C779" s="2">
        <v>8.16</v>
      </c>
      <c r="D779" s="2">
        <v>4.1547000000000001</v>
      </c>
      <c r="E779" s="2">
        <v>4500</v>
      </c>
      <c r="F779" s="2"/>
      <c r="G779" s="2"/>
      <c r="H779" s="17">
        <f t="shared" si="12"/>
        <v>1.2049063787743434E-3</v>
      </c>
    </row>
    <row r="780" spans="1:8" ht="13.5" x14ac:dyDescent="0.25">
      <c r="A780" s="12"/>
      <c r="B780" s="11">
        <v>43133</v>
      </c>
      <c r="C780" s="2">
        <v>8.14</v>
      </c>
      <c r="D780" s="2">
        <v>4.1445999999999996</v>
      </c>
      <c r="E780" s="2">
        <v>1660</v>
      </c>
      <c r="F780" s="2"/>
      <c r="G780" s="2"/>
      <c r="H780" s="17">
        <f t="shared" si="12"/>
        <v>-2.4309817796713219E-3</v>
      </c>
    </row>
    <row r="781" spans="1:8" ht="13.5" x14ac:dyDescent="0.25">
      <c r="A781" s="12"/>
      <c r="B781" s="11">
        <v>43136</v>
      </c>
      <c r="C781" s="2">
        <v>8.14</v>
      </c>
      <c r="D781" s="2">
        <v>4.1445999999999996</v>
      </c>
      <c r="E781" s="2">
        <v>1204</v>
      </c>
      <c r="F781" s="2"/>
      <c r="G781" s="2"/>
      <c r="H781" s="17">
        <f t="shared" si="12"/>
        <v>0</v>
      </c>
    </row>
    <row r="782" spans="1:8" ht="13.5" x14ac:dyDescent="0.25">
      <c r="A782" s="12"/>
      <c r="B782" s="11">
        <v>43137</v>
      </c>
      <c r="C782" s="2">
        <v>8.14</v>
      </c>
      <c r="D782" s="2">
        <v>4.1445999999999996</v>
      </c>
      <c r="E782" s="2">
        <v>721</v>
      </c>
      <c r="F782" s="2"/>
      <c r="G782" s="2"/>
      <c r="H782" s="17">
        <f t="shared" si="12"/>
        <v>0</v>
      </c>
    </row>
    <row r="783" spans="1:8" ht="13.5" x14ac:dyDescent="0.25">
      <c r="A783" s="12"/>
      <c r="B783" s="11">
        <v>43138</v>
      </c>
      <c r="C783" s="2">
        <v>7.98</v>
      </c>
      <c r="D783" s="2">
        <v>4.0631000000000004</v>
      </c>
      <c r="E783" s="2">
        <v>1</v>
      </c>
      <c r="F783" s="2"/>
      <c r="G783" s="2"/>
      <c r="H783" s="17">
        <f t="shared" si="12"/>
        <v>-1.9664141292283756E-2</v>
      </c>
    </row>
    <row r="784" spans="1:8" ht="13.5" x14ac:dyDescent="0.25">
      <c r="A784" s="12"/>
      <c r="B784" s="11">
        <v>43139</v>
      </c>
      <c r="C784" s="2">
        <v>8.1</v>
      </c>
      <c r="D784" s="2">
        <v>4.1242000000000001</v>
      </c>
      <c r="E784" s="2">
        <v>180</v>
      </c>
      <c r="F784" s="2"/>
      <c r="G784" s="2"/>
      <c r="H784" s="17">
        <f t="shared" si="12"/>
        <v>1.5037779035711575E-2</v>
      </c>
    </row>
    <row r="785" spans="1:8" ht="13.5" x14ac:dyDescent="0.25">
      <c r="A785" s="12"/>
      <c r="B785" s="11">
        <v>43140</v>
      </c>
      <c r="C785" s="2">
        <v>8.1199999999999992</v>
      </c>
      <c r="D785" s="2">
        <v>4.1344000000000003</v>
      </c>
      <c r="E785" s="2">
        <v>301</v>
      </c>
      <c r="F785" s="2"/>
      <c r="G785" s="2"/>
      <c r="H785" s="17">
        <f t="shared" si="12"/>
        <v>2.4732069249794406E-3</v>
      </c>
    </row>
    <row r="786" spans="1:8" ht="13.5" x14ac:dyDescent="0.25">
      <c r="A786" s="12"/>
      <c r="B786" s="11">
        <v>43143</v>
      </c>
      <c r="C786" s="2">
        <v>8.09</v>
      </c>
      <c r="D786" s="2">
        <v>4.1191000000000004</v>
      </c>
      <c r="E786" s="2">
        <v>5829</v>
      </c>
      <c r="F786" s="2"/>
      <c r="G786" s="2"/>
      <c r="H786" s="17">
        <f t="shared" si="12"/>
        <v>-3.7006578947368102E-3</v>
      </c>
    </row>
    <row r="787" spans="1:8" ht="13.5" x14ac:dyDescent="0.25">
      <c r="A787" s="12"/>
      <c r="B787" s="11">
        <v>43144</v>
      </c>
      <c r="C787" s="2">
        <v>8.09</v>
      </c>
      <c r="D787" s="2">
        <v>4.1191000000000004</v>
      </c>
      <c r="E787" s="2">
        <v>0</v>
      </c>
      <c r="F787" s="2"/>
      <c r="G787" s="2"/>
      <c r="H787" s="17">
        <f t="shared" si="12"/>
        <v>0</v>
      </c>
    </row>
    <row r="788" spans="1:8" ht="13.5" x14ac:dyDescent="0.25">
      <c r="A788" s="12"/>
      <c r="B788" s="11">
        <v>43145</v>
      </c>
      <c r="C788" s="2">
        <v>8.08</v>
      </c>
      <c r="D788" s="2">
        <v>4.1139999999999999</v>
      </c>
      <c r="E788" s="2">
        <v>7321</v>
      </c>
      <c r="F788" s="2"/>
      <c r="G788" s="2"/>
      <c r="H788" s="17">
        <f t="shared" si="12"/>
        <v>-1.2381345439539094E-3</v>
      </c>
    </row>
    <row r="789" spans="1:8" ht="13.5" x14ac:dyDescent="0.25">
      <c r="A789" s="12"/>
      <c r="B789" s="11">
        <v>43146</v>
      </c>
      <c r="C789" s="2">
        <v>8.08</v>
      </c>
      <c r="D789" s="2">
        <v>4.1139999999999999</v>
      </c>
      <c r="E789" s="2">
        <v>0</v>
      </c>
      <c r="F789" s="2"/>
      <c r="G789" s="2"/>
      <c r="H789" s="17">
        <f t="shared" si="12"/>
        <v>0</v>
      </c>
    </row>
    <row r="790" spans="1:8" ht="13.5" x14ac:dyDescent="0.25">
      <c r="A790" s="12"/>
      <c r="B790" s="11">
        <v>43147</v>
      </c>
      <c r="C790" s="2">
        <v>8.08</v>
      </c>
      <c r="D790" s="2">
        <v>4.1139999999999999</v>
      </c>
      <c r="E790" s="2">
        <v>0</v>
      </c>
      <c r="F790" s="2"/>
      <c r="G790" s="2"/>
      <c r="H790" s="17">
        <f t="shared" si="12"/>
        <v>0</v>
      </c>
    </row>
    <row r="791" spans="1:8" ht="13.5" x14ac:dyDescent="0.25">
      <c r="A791" s="12"/>
      <c r="B791" s="11">
        <v>43150</v>
      </c>
      <c r="C791" s="2">
        <v>8</v>
      </c>
      <c r="D791" s="2">
        <v>4.0732999999999997</v>
      </c>
      <c r="E791" s="2">
        <v>616</v>
      </c>
      <c r="F791" s="2"/>
      <c r="G791" s="2"/>
      <c r="H791" s="17">
        <f t="shared" si="12"/>
        <v>-9.8930481283422897E-3</v>
      </c>
    </row>
    <row r="792" spans="1:8" ht="13.5" x14ac:dyDescent="0.25">
      <c r="A792" s="12"/>
      <c r="B792" s="11">
        <v>43151</v>
      </c>
      <c r="C792" s="2">
        <v>8.08</v>
      </c>
      <c r="D792" s="2">
        <v>4.1139999999999999</v>
      </c>
      <c r="E792" s="2">
        <v>1</v>
      </c>
      <c r="F792" s="2"/>
      <c r="G792" s="2"/>
      <c r="H792" s="17">
        <f t="shared" si="12"/>
        <v>9.9918984607075788E-3</v>
      </c>
    </row>
    <row r="793" spans="1:8" ht="13.5" x14ac:dyDescent="0.25">
      <c r="A793" s="12"/>
      <c r="B793" s="11">
        <v>43152</v>
      </c>
      <c r="C793" s="2">
        <v>8.08</v>
      </c>
      <c r="D793" s="2">
        <v>4.1139999999999999</v>
      </c>
      <c r="E793" s="2">
        <v>0</v>
      </c>
      <c r="F793" s="2"/>
      <c r="G793" s="2"/>
      <c r="H793" s="17">
        <f t="shared" si="12"/>
        <v>0</v>
      </c>
    </row>
    <row r="794" spans="1:8" ht="13.5" x14ac:dyDescent="0.25">
      <c r="A794" s="12"/>
      <c r="B794" s="11">
        <v>43153</v>
      </c>
      <c r="C794" s="2">
        <v>8.06</v>
      </c>
      <c r="D794" s="2">
        <v>4.1037999999999997</v>
      </c>
      <c r="E794" s="2">
        <v>50</v>
      </c>
      <c r="F794" s="2"/>
      <c r="G794" s="2"/>
      <c r="H794" s="17">
        <f t="shared" si="12"/>
        <v>-2.4793388429752575E-3</v>
      </c>
    </row>
    <row r="795" spans="1:8" ht="13.5" x14ac:dyDescent="0.25">
      <c r="A795" s="12"/>
      <c r="B795" s="11">
        <v>43154</v>
      </c>
      <c r="C795" s="2">
        <v>8</v>
      </c>
      <c r="D795" s="2">
        <v>4.0732999999999997</v>
      </c>
      <c r="E795" s="2">
        <v>2141</v>
      </c>
      <c r="F795" s="2"/>
      <c r="G795" s="2"/>
      <c r="H795" s="17">
        <f t="shared" si="12"/>
        <v>-7.4321360690092044E-3</v>
      </c>
    </row>
    <row r="796" spans="1:8" ht="13.5" x14ac:dyDescent="0.25">
      <c r="A796" s="12"/>
      <c r="B796" s="11">
        <v>43157</v>
      </c>
      <c r="C796" s="2">
        <v>8</v>
      </c>
      <c r="D796" s="2">
        <v>4.0732999999999997</v>
      </c>
      <c r="E796" s="2">
        <v>109</v>
      </c>
      <c r="F796" s="2"/>
      <c r="G796" s="2"/>
      <c r="H796" s="17">
        <f t="shared" si="12"/>
        <v>0</v>
      </c>
    </row>
    <row r="797" spans="1:8" ht="13.5" x14ac:dyDescent="0.25">
      <c r="A797" s="12"/>
      <c r="B797" s="11">
        <v>43158</v>
      </c>
      <c r="C797" s="2">
        <v>8</v>
      </c>
      <c r="D797" s="2">
        <v>4.0732999999999997</v>
      </c>
      <c r="E797" s="2">
        <v>991</v>
      </c>
      <c r="F797" s="2"/>
      <c r="G797" s="2"/>
      <c r="H797" s="17">
        <f t="shared" si="12"/>
        <v>0</v>
      </c>
    </row>
    <row r="798" spans="1:8" ht="13.5" x14ac:dyDescent="0.25">
      <c r="A798" s="12"/>
      <c r="B798" s="11">
        <v>43159</v>
      </c>
      <c r="C798" s="2">
        <v>8</v>
      </c>
      <c r="D798" s="2">
        <v>4.0732999999999997</v>
      </c>
      <c r="E798" s="2">
        <v>7070</v>
      </c>
      <c r="F798" s="2"/>
      <c r="G798" s="2"/>
      <c r="H798" s="17">
        <f t="shared" si="12"/>
        <v>0</v>
      </c>
    </row>
    <row r="799" spans="1:8" ht="13.5" x14ac:dyDescent="0.25">
      <c r="A799" s="12"/>
      <c r="B799" s="11">
        <v>43160</v>
      </c>
      <c r="C799" s="2">
        <v>8</v>
      </c>
      <c r="D799" s="2">
        <v>4.0732999999999997</v>
      </c>
      <c r="E799" s="2">
        <v>50</v>
      </c>
      <c r="F799" s="2"/>
      <c r="G799" s="2"/>
      <c r="H799" s="17">
        <f t="shared" si="12"/>
        <v>0</v>
      </c>
    </row>
    <row r="800" spans="1:8" ht="13.5" x14ac:dyDescent="0.25">
      <c r="A800" s="12"/>
      <c r="B800" s="11">
        <v>43161</v>
      </c>
      <c r="C800" s="2">
        <v>8</v>
      </c>
      <c r="D800" s="2">
        <v>4.0732999999999997</v>
      </c>
      <c r="E800" s="2">
        <v>0</v>
      </c>
      <c r="F800" s="2"/>
      <c r="G800" s="2"/>
      <c r="H800" s="17">
        <f t="shared" si="12"/>
        <v>0</v>
      </c>
    </row>
    <row r="801" spans="1:8" ht="13.5" x14ac:dyDescent="0.25">
      <c r="A801" s="12"/>
      <c r="B801" s="11">
        <v>43164</v>
      </c>
      <c r="C801" s="2">
        <v>7.97</v>
      </c>
      <c r="D801" s="2">
        <v>4.0579999999999998</v>
      </c>
      <c r="E801" s="2">
        <v>353</v>
      </c>
      <c r="F801" s="2"/>
      <c r="G801" s="2"/>
      <c r="H801" s="17">
        <f t="shared" si="12"/>
        <v>-3.7561682174158226E-3</v>
      </c>
    </row>
    <row r="802" spans="1:8" ht="13.5" x14ac:dyDescent="0.25">
      <c r="A802" s="12"/>
      <c r="B802" s="11">
        <v>43165</v>
      </c>
      <c r="C802" s="2">
        <v>7.97</v>
      </c>
      <c r="D802" s="2">
        <v>4.0579999999999998</v>
      </c>
      <c r="E802" s="2">
        <v>0</v>
      </c>
      <c r="F802" s="2"/>
      <c r="G802" s="2"/>
      <c r="H802" s="17">
        <f t="shared" si="12"/>
        <v>0</v>
      </c>
    </row>
    <row r="803" spans="1:8" ht="13.5" x14ac:dyDescent="0.25">
      <c r="A803" s="12"/>
      <c r="B803" s="11">
        <v>43166</v>
      </c>
      <c r="C803" s="2">
        <v>7.97</v>
      </c>
      <c r="D803" s="2">
        <v>4.0579999999999998</v>
      </c>
      <c r="E803" s="2">
        <v>0</v>
      </c>
      <c r="F803" s="2"/>
      <c r="G803" s="2"/>
      <c r="H803" s="17">
        <f t="shared" si="12"/>
        <v>0</v>
      </c>
    </row>
    <row r="804" spans="1:8" ht="13.5" x14ac:dyDescent="0.25">
      <c r="A804" s="12"/>
      <c r="B804" s="11">
        <v>43167</v>
      </c>
      <c r="C804" s="2">
        <v>7.97</v>
      </c>
      <c r="D804" s="2">
        <v>4.0579999999999998</v>
      </c>
      <c r="E804" s="2">
        <v>529</v>
      </c>
      <c r="F804" s="2"/>
      <c r="G804" s="2"/>
      <c r="H804" s="17">
        <f t="shared" si="12"/>
        <v>0</v>
      </c>
    </row>
    <row r="805" spans="1:8" ht="13.5" x14ac:dyDescent="0.25">
      <c r="A805" s="12"/>
      <c r="B805" s="11">
        <v>43168</v>
      </c>
      <c r="C805" s="2">
        <v>7.97</v>
      </c>
      <c r="D805" s="2">
        <v>4.0579999999999998</v>
      </c>
      <c r="E805" s="2">
        <v>0</v>
      </c>
      <c r="F805" s="2"/>
      <c r="G805" s="2"/>
      <c r="H805" s="17">
        <f t="shared" si="12"/>
        <v>0</v>
      </c>
    </row>
    <row r="806" spans="1:8" ht="13.5" x14ac:dyDescent="0.25">
      <c r="A806" s="12"/>
      <c r="B806" s="11">
        <v>43171</v>
      </c>
      <c r="C806" s="2">
        <v>8</v>
      </c>
      <c r="D806" s="2">
        <v>4.0732999999999997</v>
      </c>
      <c r="E806" s="2">
        <v>3842</v>
      </c>
      <c r="F806" s="2"/>
      <c r="G806" s="2"/>
      <c r="H806" s="17">
        <f t="shared" si="12"/>
        <v>3.7703302119270255E-3</v>
      </c>
    </row>
    <row r="807" spans="1:8" ht="13.5" x14ac:dyDescent="0.25">
      <c r="A807" s="12"/>
      <c r="B807" s="11">
        <v>43172</v>
      </c>
      <c r="C807" s="2">
        <v>7.99</v>
      </c>
      <c r="D807" s="2">
        <v>4.0682</v>
      </c>
      <c r="E807" s="2">
        <v>2965</v>
      </c>
      <c r="F807" s="2"/>
      <c r="G807" s="2"/>
      <c r="H807" s="17">
        <f t="shared" si="12"/>
        <v>-1.2520560724718682E-3</v>
      </c>
    </row>
    <row r="808" spans="1:8" ht="13.5" x14ac:dyDescent="0.25">
      <c r="A808" s="12"/>
      <c r="B808" s="11">
        <v>43173</v>
      </c>
      <c r="C808" s="2">
        <v>7.99</v>
      </c>
      <c r="D808" s="2">
        <v>4.0682</v>
      </c>
      <c r="E808" s="2">
        <v>0</v>
      </c>
      <c r="F808" s="2"/>
      <c r="G808" s="2"/>
      <c r="H808" s="17">
        <f t="shared" si="12"/>
        <v>0</v>
      </c>
    </row>
    <row r="809" spans="1:8" ht="13.5" x14ac:dyDescent="0.25">
      <c r="A809" s="12"/>
      <c r="B809" s="11">
        <v>43174</v>
      </c>
      <c r="C809" s="2">
        <v>8.0299999999999994</v>
      </c>
      <c r="D809" s="2">
        <v>4.0885999999999996</v>
      </c>
      <c r="E809" s="2">
        <v>150</v>
      </c>
      <c r="F809" s="2"/>
      <c r="G809" s="2"/>
      <c r="H809" s="17">
        <f t="shared" si="12"/>
        <v>5.0145027284793104E-3</v>
      </c>
    </row>
    <row r="810" spans="1:8" ht="13.5" x14ac:dyDescent="0.25">
      <c r="A810" s="12"/>
      <c r="B810" s="11">
        <v>43175</v>
      </c>
      <c r="C810" s="2">
        <v>8.0299999999999994</v>
      </c>
      <c r="D810" s="2">
        <v>4.0885999999999996</v>
      </c>
      <c r="E810" s="2">
        <v>0</v>
      </c>
      <c r="F810" s="2"/>
      <c r="G810" s="2"/>
      <c r="H810" s="17">
        <f t="shared" si="12"/>
        <v>0</v>
      </c>
    </row>
    <row r="811" spans="1:8" ht="13.5" x14ac:dyDescent="0.25">
      <c r="A811" s="12"/>
      <c r="B811" s="11">
        <v>43178</v>
      </c>
      <c r="C811" s="2">
        <v>8.0299999999999994</v>
      </c>
      <c r="D811" s="2">
        <v>4.0885999999999996</v>
      </c>
      <c r="E811" s="2">
        <v>0</v>
      </c>
      <c r="F811" s="2"/>
      <c r="G811" s="2"/>
      <c r="H811" s="17">
        <f t="shared" si="12"/>
        <v>0</v>
      </c>
    </row>
    <row r="812" spans="1:8" ht="13.5" x14ac:dyDescent="0.25">
      <c r="A812" s="12"/>
      <c r="B812" s="11">
        <v>43180</v>
      </c>
      <c r="C812" s="2">
        <v>8</v>
      </c>
      <c r="D812" s="2">
        <v>4.0732999999999997</v>
      </c>
      <c r="E812" s="2">
        <v>1753</v>
      </c>
      <c r="F812" s="2"/>
      <c r="G812" s="2"/>
      <c r="H812" s="17">
        <f t="shared" si="12"/>
        <v>-3.7421122144499024E-3</v>
      </c>
    </row>
    <row r="813" spans="1:8" ht="13.5" x14ac:dyDescent="0.25">
      <c r="A813" s="12"/>
      <c r="B813" s="11">
        <v>43181</v>
      </c>
      <c r="C813" s="2">
        <v>7.97</v>
      </c>
      <c r="D813" s="2">
        <v>4.0579999999999998</v>
      </c>
      <c r="E813" s="2">
        <v>1461</v>
      </c>
      <c r="F813" s="2"/>
      <c r="G813" s="2"/>
      <c r="H813" s="17">
        <f t="shared" si="12"/>
        <v>-3.7561682174158226E-3</v>
      </c>
    </row>
    <row r="814" spans="1:8" ht="13.5" x14ac:dyDescent="0.25">
      <c r="A814" s="12"/>
      <c r="B814" s="11">
        <v>43182</v>
      </c>
      <c r="C814" s="2">
        <v>7.96</v>
      </c>
      <c r="D814" s="2">
        <v>4.0529000000000002</v>
      </c>
      <c r="E814" s="2">
        <v>1000</v>
      </c>
      <c r="F814" s="2"/>
      <c r="G814" s="2"/>
      <c r="H814" s="17">
        <f t="shared" si="12"/>
        <v>-1.2567767373089355E-3</v>
      </c>
    </row>
    <row r="815" spans="1:8" ht="13.5" x14ac:dyDescent="0.25">
      <c r="A815" s="12"/>
      <c r="B815" s="11">
        <v>43185</v>
      </c>
      <c r="C815" s="2">
        <v>7.97</v>
      </c>
      <c r="D815" s="2">
        <v>4.0579999999999998</v>
      </c>
      <c r="E815" s="2">
        <v>110</v>
      </c>
      <c r="F815" s="2"/>
      <c r="G815" s="2"/>
      <c r="H815" s="17">
        <f t="shared" si="12"/>
        <v>1.2583582126377804E-3</v>
      </c>
    </row>
    <row r="816" spans="1:8" ht="13.5" x14ac:dyDescent="0.25">
      <c r="A816" s="12"/>
      <c r="B816" s="11">
        <v>43186</v>
      </c>
      <c r="C816" s="2">
        <v>7.97</v>
      </c>
      <c r="D816" s="2">
        <v>4.0579999999999998</v>
      </c>
      <c r="E816" s="2">
        <v>434</v>
      </c>
      <c r="F816" s="2"/>
      <c r="G816" s="2"/>
      <c r="H816" s="17">
        <f t="shared" si="12"/>
        <v>0</v>
      </c>
    </row>
    <row r="817" spans="1:8" ht="13.5" x14ac:dyDescent="0.25">
      <c r="A817" s="12"/>
      <c r="B817" s="11">
        <v>43187</v>
      </c>
      <c r="C817" s="2">
        <v>7.97</v>
      </c>
      <c r="D817" s="2">
        <v>4.0579999999999998</v>
      </c>
      <c r="E817" s="2">
        <v>172</v>
      </c>
      <c r="F817" s="2"/>
      <c r="G817" s="2"/>
      <c r="H817" s="17">
        <f t="shared" si="12"/>
        <v>0</v>
      </c>
    </row>
    <row r="818" spans="1:8" ht="13.5" x14ac:dyDescent="0.25">
      <c r="A818" s="12"/>
      <c r="B818" s="11">
        <v>43188</v>
      </c>
      <c r="C818" s="2">
        <v>8</v>
      </c>
      <c r="D818" s="2">
        <v>4.0732999999999997</v>
      </c>
      <c r="E818" s="2">
        <v>94</v>
      </c>
      <c r="F818" s="2"/>
      <c r="G818" s="2"/>
      <c r="H818" s="17">
        <f t="shared" si="12"/>
        <v>3.7703302119270255E-3</v>
      </c>
    </row>
    <row r="819" spans="1:8" ht="13.5" x14ac:dyDescent="0.25">
      <c r="A819" s="12"/>
      <c r="B819" s="11">
        <v>43189</v>
      </c>
      <c r="C819" s="2">
        <v>8</v>
      </c>
      <c r="D819" s="2">
        <v>4.0732999999999997</v>
      </c>
      <c r="E819" s="2">
        <v>2000</v>
      </c>
      <c r="F819" s="2"/>
      <c r="G819" s="2"/>
      <c r="H819" s="17">
        <f t="shared" si="12"/>
        <v>0</v>
      </c>
    </row>
    <row r="820" spans="1:8" ht="13.5" x14ac:dyDescent="0.25">
      <c r="A820" s="12"/>
      <c r="B820" s="11">
        <v>43192</v>
      </c>
      <c r="C820" s="2">
        <v>8</v>
      </c>
      <c r="D820" s="2">
        <v>4.0732999999999997</v>
      </c>
      <c r="E820" s="2">
        <v>0</v>
      </c>
      <c r="F820" s="2"/>
      <c r="G820" s="2"/>
      <c r="H820" s="17">
        <f t="shared" si="12"/>
        <v>0</v>
      </c>
    </row>
    <row r="821" spans="1:8" ht="13.5" x14ac:dyDescent="0.25">
      <c r="A821" s="12"/>
      <c r="B821" s="11">
        <v>43193</v>
      </c>
      <c r="C821" s="2">
        <v>8</v>
      </c>
      <c r="D821" s="2">
        <v>4.0732999999999997</v>
      </c>
      <c r="E821" s="2">
        <v>1850</v>
      </c>
      <c r="F821" s="2"/>
      <c r="G821" s="2"/>
      <c r="H821" s="17">
        <f t="shared" si="12"/>
        <v>0</v>
      </c>
    </row>
    <row r="822" spans="1:8" ht="13.5" x14ac:dyDescent="0.25">
      <c r="A822" s="12"/>
      <c r="B822" s="11">
        <v>43194</v>
      </c>
      <c r="C822" s="2">
        <v>8</v>
      </c>
      <c r="D822" s="2">
        <v>4.0732999999999997</v>
      </c>
      <c r="E822" s="2">
        <v>0</v>
      </c>
      <c r="F822" s="2"/>
      <c r="G822" s="2"/>
      <c r="H822" s="17">
        <f t="shared" si="12"/>
        <v>0</v>
      </c>
    </row>
    <row r="823" spans="1:8" ht="13.5" x14ac:dyDescent="0.25">
      <c r="A823" s="12"/>
      <c r="B823" s="11">
        <v>43195</v>
      </c>
      <c r="C823" s="2">
        <v>8</v>
      </c>
      <c r="D823" s="2">
        <v>4.0732999999999997</v>
      </c>
      <c r="E823" s="2">
        <v>2923</v>
      </c>
      <c r="F823" s="2"/>
      <c r="G823" s="2"/>
      <c r="H823" s="17">
        <f t="shared" si="12"/>
        <v>0</v>
      </c>
    </row>
    <row r="824" spans="1:8" ht="13.5" x14ac:dyDescent="0.25">
      <c r="A824" s="12"/>
      <c r="B824" s="11">
        <v>43196</v>
      </c>
      <c r="C824" s="2">
        <v>8</v>
      </c>
      <c r="D824" s="2">
        <v>4.0732999999999997</v>
      </c>
      <c r="E824" s="2">
        <v>3375</v>
      </c>
      <c r="F824" s="2"/>
      <c r="G824" s="2"/>
      <c r="H824" s="17">
        <f t="shared" si="12"/>
        <v>0</v>
      </c>
    </row>
    <row r="825" spans="1:8" ht="13.5" x14ac:dyDescent="0.25">
      <c r="A825" s="12"/>
      <c r="B825" s="11">
        <v>43200</v>
      </c>
      <c r="C825" s="2">
        <v>7.99</v>
      </c>
      <c r="D825" s="2">
        <v>4.0682</v>
      </c>
      <c r="E825" s="2">
        <v>580</v>
      </c>
      <c r="F825" s="2"/>
      <c r="G825" s="2"/>
      <c r="H825" s="17">
        <f t="shared" si="12"/>
        <v>-1.2520560724718682E-3</v>
      </c>
    </row>
    <row r="826" spans="1:8" ht="13.5" x14ac:dyDescent="0.25">
      <c r="A826" s="12"/>
      <c r="B826" s="11">
        <v>43201</v>
      </c>
      <c r="C826" s="2">
        <v>7.99</v>
      </c>
      <c r="D826" s="2">
        <v>4.0682</v>
      </c>
      <c r="E826" s="2">
        <v>0</v>
      </c>
      <c r="F826" s="2"/>
      <c r="G826" s="2"/>
      <c r="H826" s="17">
        <f t="shared" si="12"/>
        <v>0</v>
      </c>
    </row>
    <row r="827" spans="1:8" ht="13.5" x14ac:dyDescent="0.25">
      <c r="A827" s="12"/>
      <c r="B827" s="11">
        <v>43202</v>
      </c>
      <c r="C827" s="2">
        <v>7.99</v>
      </c>
      <c r="D827" s="2">
        <v>4.0682</v>
      </c>
      <c r="E827" s="2">
        <v>1550</v>
      </c>
      <c r="F827" s="2"/>
      <c r="G827" s="2"/>
      <c r="H827" s="17">
        <f t="shared" si="12"/>
        <v>0</v>
      </c>
    </row>
    <row r="828" spans="1:8" ht="13.5" x14ac:dyDescent="0.25">
      <c r="A828" s="12"/>
      <c r="B828" s="11">
        <v>43203</v>
      </c>
      <c r="C828" s="2">
        <v>7.99</v>
      </c>
      <c r="D828" s="2">
        <v>4.0682</v>
      </c>
      <c r="E828" s="2">
        <v>0</v>
      </c>
      <c r="F828" s="2"/>
      <c r="G828" s="2"/>
      <c r="H828" s="17">
        <f t="shared" si="12"/>
        <v>0</v>
      </c>
    </row>
    <row r="829" spans="1:8" ht="13.5" x14ac:dyDescent="0.25">
      <c r="A829" s="12"/>
      <c r="B829" s="11">
        <v>43206</v>
      </c>
      <c r="C829" s="2">
        <v>7.99</v>
      </c>
      <c r="D829" s="2">
        <v>4.0682</v>
      </c>
      <c r="E829" s="2">
        <v>0</v>
      </c>
      <c r="F829" s="2"/>
      <c r="G829" s="2"/>
      <c r="H829" s="17">
        <f t="shared" si="12"/>
        <v>0</v>
      </c>
    </row>
    <row r="830" spans="1:8" ht="13.5" x14ac:dyDescent="0.25">
      <c r="A830" s="12"/>
      <c r="B830" s="11">
        <v>43207</v>
      </c>
      <c r="C830" s="2">
        <v>7.99</v>
      </c>
      <c r="D830" s="2">
        <v>4.0682</v>
      </c>
      <c r="E830" s="2">
        <v>0</v>
      </c>
      <c r="F830" s="2"/>
      <c r="G830" s="2"/>
      <c r="H830" s="17">
        <f t="shared" si="12"/>
        <v>0</v>
      </c>
    </row>
    <row r="831" spans="1:8" ht="13.5" x14ac:dyDescent="0.25">
      <c r="A831" s="12"/>
      <c r="B831" s="11">
        <v>43208</v>
      </c>
      <c r="C831" s="2">
        <v>7.99</v>
      </c>
      <c r="D831" s="2">
        <v>4.0682</v>
      </c>
      <c r="E831" s="2">
        <v>55</v>
      </c>
      <c r="F831" s="2"/>
      <c r="G831" s="2"/>
      <c r="H831" s="17">
        <f t="shared" si="12"/>
        <v>0</v>
      </c>
    </row>
    <row r="832" spans="1:8" ht="13.5" x14ac:dyDescent="0.25">
      <c r="A832" s="12"/>
      <c r="B832" s="11">
        <v>43209</v>
      </c>
      <c r="C832" s="2">
        <v>7.99</v>
      </c>
      <c r="D832" s="2">
        <v>4.0682</v>
      </c>
      <c r="E832" s="2">
        <v>1312</v>
      </c>
      <c r="F832" s="2"/>
      <c r="G832" s="2"/>
      <c r="H832" s="17">
        <f t="shared" si="12"/>
        <v>0</v>
      </c>
    </row>
    <row r="833" spans="1:8" ht="13.5" x14ac:dyDescent="0.25">
      <c r="A833" s="12"/>
      <c r="B833" s="11">
        <v>43210</v>
      </c>
      <c r="C833" s="2">
        <v>7.8</v>
      </c>
      <c r="D833" s="2">
        <v>3.9714999999999998</v>
      </c>
      <c r="E833" s="2">
        <v>11549</v>
      </c>
      <c r="F833" s="2"/>
      <c r="G833" s="2"/>
      <c r="H833" s="17">
        <f t="shared" si="12"/>
        <v>-2.3769726168821649E-2</v>
      </c>
    </row>
    <row r="834" spans="1:8" ht="13.5" x14ac:dyDescent="0.25">
      <c r="A834" s="12"/>
      <c r="B834" s="11">
        <v>43213</v>
      </c>
      <c r="C834" s="2">
        <v>7.76</v>
      </c>
      <c r="D834" s="2">
        <v>3.9510999999999998</v>
      </c>
      <c r="E834" s="2">
        <v>2090</v>
      </c>
      <c r="F834" s="2"/>
      <c r="G834" s="2"/>
      <c r="H834" s="17">
        <f t="shared" si="12"/>
        <v>-5.1365982626211696E-3</v>
      </c>
    </row>
    <row r="835" spans="1:8" ht="13.5" x14ac:dyDescent="0.25">
      <c r="A835" s="12"/>
      <c r="B835" s="11">
        <v>43214</v>
      </c>
      <c r="C835" s="2">
        <v>7.7</v>
      </c>
      <c r="D835" s="2">
        <v>3.9205000000000001</v>
      </c>
      <c r="E835" s="2">
        <v>20</v>
      </c>
      <c r="F835" s="2"/>
      <c r="G835" s="2"/>
      <c r="H835" s="17">
        <f t="shared" si="12"/>
        <v>-7.7446786970716353E-3</v>
      </c>
    </row>
    <row r="836" spans="1:8" ht="13.5" x14ac:dyDescent="0.25">
      <c r="A836" s="12"/>
      <c r="B836" s="11">
        <v>43215</v>
      </c>
      <c r="C836" s="2">
        <v>7.93</v>
      </c>
      <c r="D836" s="2">
        <v>4.0376000000000003</v>
      </c>
      <c r="E836" s="2">
        <v>5080</v>
      </c>
      <c r="F836" s="2"/>
      <c r="G836" s="2"/>
      <c r="H836" s="17">
        <f t="shared" si="12"/>
        <v>2.986863920418319E-2</v>
      </c>
    </row>
    <row r="837" spans="1:8" ht="13.5" x14ac:dyDescent="0.25">
      <c r="A837" s="12"/>
      <c r="B837" s="11">
        <v>43216</v>
      </c>
      <c r="C837" s="2">
        <v>7.97</v>
      </c>
      <c r="D837" s="2">
        <v>4.0579999999999998</v>
      </c>
      <c r="E837" s="2">
        <v>1350</v>
      </c>
      <c r="F837" s="2"/>
      <c r="G837" s="2"/>
      <c r="H837" s="17">
        <f t="shared" si="12"/>
        <v>5.0525064394688745E-3</v>
      </c>
    </row>
    <row r="838" spans="1:8" ht="13.5" x14ac:dyDescent="0.25">
      <c r="A838" s="12"/>
      <c r="B838" s="11">
        <v>43217</v>
      </c>
      <c r="C838" s="2">
        <v>7.97</v>
      </c>
      <c r="D838" s="2">
        <v>4.0579999999999998</v>
      </c>
      <c r="E838" s="2">
        <v>0</v>
      </c>
      <c r="F838" s="2"/>
      <c r="G838" s="2"/>
      <c r="H838" s="17">
        <f t="shared" si="12"/>
        <v>0</v>
      </c>
    </row>
    <row r="839" spans="1:8" ht="13.5" x14ac:dyDescent="0.25">
      <c r="A839" s="12"/>
      <c r="B839" s="11">
        <v>43220</v>
      </c>
      <c r="C839" s="2">
        <v>7.9</v>
      </c>
      <c r="D839" s="2">
        <v>4.0224000000000002</v>
      </c>
      <c r="E839" s="2">
        <v>2246</v>
      </c>
      <c r="F839" s="2"/>
      <c r="G839" s="2"/>
      <c r="H839" s="17">
        <f t="shared" ref="H839:H902" si="13">(D839-D838)/D838</f>
        <v>-8.7727944800393386E-3</v>
      </c>
    </row>
    <row r="840" spans="1:8" ht="13.5" x14ac:dyDescent="0.25">
      <c r="A840" s="12"/>
      <c r="B840" s="11">
        <v>43222</v>
      </c>
      <c r="C840" s="2">
        <v>7.9</v>
      </c>
      <c r="D840" s="2">
        <v>4.0224000000000002</v>
      </c>
      <c r="E840" s="2">
        <v>526</v>
      </c>
      <c r="F840" s="2"/>
      <c r="G840" s="2"/>
      <c r="H840" s="17">
        <f t="shared" si="13"/>
        <v>0</v>
      </c>
    </row>
    <row r="841" spans="1:8" ht="13.5" x14ac:dyDescent="0.25">
      <c r="A841" s="12"/>
      <c r="B841" s="11">
        <v>43223</v>
      </c>
      <c r="C841" s="2">
        <v>8</v>
      </c>
      <c r="D841" s="2">
        <v>4.0732999999999997</v>
      </c>
      <c r="E841" s="2">
        <v>511</v>
      </c>
      <c r="F841" s="2"/>
      <c r="G841" s="2"/>
      <c r="H841" s="17">
        <f t="shared" si="13"/>
        <v>1.2654136833730982E-2</v>
      </c>
    </row>
    <row r="842" spans="1:8" ht="13.5" x14ac:dyDescent="0.25">
      <c r="A842" s="12"/>
      <c r="B842" s="11">
        <v>43224</v>
      </c>
      <c r="C842" s="2">
        <v>8</v>
      </c>
      <c r="D842" s="2">
        <v>4.0732999999999997</v>
      </c>
      <c r="E842" s="2">
        <v>0</v>
      </c>
      <c r="F842" s="2"/>
      <c r="G842" s="2"/>
      <c r="H842" s="17">
        <f t="shared" si="13"/>
        <v>0</v>
      </c>
    </row>
    <row r="843" spans="1:8" ht="13.5" x14ac:dyDescent="0.25">
      <c r="A843" s="12"/>
      <c r="B843" s="11">
        <v>43227</v>
      </c>
      <c r="C843" s="2">
        <v>7.97</v>
      </c>
      <c r="D843" s="2">
        <v>4.0579999999999998</v>
      </c>
      <c r="E843" s="2">
        <v>879</v>
      </c>
      <c r="F843" s="2"/>
      <c r="G843" s="2"/>
      <c r="H843" s="17">
        <f t="shared" si="13"/>
        <v>-3.7561682174158226E-3</v>
      </c>
    </row>
    <row r="844" spans="1:8" ht="13.5" x14ac:dyDescent="0.25">
      <c r="A844" s="12"/>
      <c r="B844" s="11">
        <v>43228</v>
      </c>
      <c r="C844" s="2">
        <v>8</v>
      </c>
      <c r="D844" s="2">
        <v>4.0732999999999997</v>
      </c>
      <c r="E844" s="2">
        <v>2569</v>
      </c>
      <c r="F844" s="2"/>
      <c r="G844" s="2"/>
      <c r="H844" s="17">
        <f t="shared" si="13"/>
        <v>3.7703302119270255E-3</v>
      </c>
    </row>
    <row r="845" spans="1:8" ht="13.5" x14ac:dyDescent="0.25">
      <c r="A845" s="12"/>
      <c r="B845" s="11">
        <v>43229</v>
      </c>
      <c r="C845" s="2">
        <v>8</v>
      </c>
      <c r="D845" s="2">
        <v>4.0732999999999997</v>
      </c>
      <c r="E845" s="2">
        <v>1685</v>
      </c>
      <c r="F845" s="2"/>
      <c r="G845" s="2"/>
      <c r="H845" s="17">
        <f t="shared" si="13"/>
        <v>0</v>
      </c>
    </row>
    <row r="846" spans="1:8" ht="13.5" x14ac:dyDescent="0.25">
      <c r="A846" s="12"/>
      <c r="B846" s="11">
        <v>43230</v>
      </c>
      <c r="C846" s="2">
        <v>8</v>
      </c>
      <c r="D846" s="2">
        <v>4.0732999999999997</v>
      </c>
      <c r="E846" s="2">
        <v>0</v>
      </c>
      <c r="F846" s="2"/>
      <c r="G846" s="2"/>
      <c r="H846" s="17">
        <f t="shared" si="13"/>
        <v>0</v>
      </c>
    </row>
    <row r="847" spans="1:8" ht="13.5" x14ac:dyDescent="0.25">
      <c r="A847" s="12"/>
      <c r="B847" s="11">
        <v>43231</v>
      </c>
      <c r="C847" s="2">
        <v>8</v>
      </c>
      <c r="D847" s="2">
        <v>4.0732999999999997</v>
      </c>
      <c r="E847" s="2">
        <v>0</v>
      </c>
      <c r="F847" s="2"/>
      <c r="G847" s="2"/>
      <c r="H847" s="17">
        <f t="shared" si="13"/>
        <v>0</v>
      </c>
    </row>
    <row r="848" spans="1:8" ht="13.5" x14ac:dyDescent="0.25">
      <c r="A848" s="12"/>
      <c r="B848" s="11">
        <v>43234</v>
      </c>
      <c r="C848" s="2">
        <v>7.97</v>
      </c>
      <c r="D848" s="2">
        <v>4.0579999999999998</v>
      </c>
      <c r="E848" s="2">
        <v>170</v>
      </c>
      <c r="F848" s="2"/>
      <c r="G848" s="2"/>
      <c r="H848" s="17">
        <f t="shared" si="13"/>
        <v>-3.7561682174158226E-3</v>
      </c>
    </row>
    <row r="849" spans="1:8" ht="13.5" x14ac:dyDescent="0.25">
      <c r="A849" s="12"/>
      <c r="B849" s="11">
        <v>43235</v>
      </c>
      <c r="C849" s="2">
        <v>7.96</v>
      </c>
      <c r="D849" s="2">
        <v>4.0529000000000002</v>
      </c>
      <c r="E849" s="2">
        <v>502</v>
      </c>
      <c r="F849" s="2"/>
      <c r="G849" s="2"/>
      <c r="H849" s="17">
        <f t="shared" si="13"/>
        <v>-1.2567767373089355E-3</v>
      </c>
    </row>
    <row r="850" spans="1:8" ht="13.5" x14ac:dyDescent="0.25">
      <c r="A850" s="12"/>
      <c r="B850" s="11">
        <v>43236</v>
      </c>
      <c r="C850" s="2">
        <v>8</v>
      </c>
      <c r="D850" s="2">
        <v>4.0732999999999997</v>
      </c>
      <c r="E850" s="2">
        <v>1579</v>
      </c>
      <c r="F850" s="2"/>
      <c r="G850" s="2"/>
      <c r="H850" s="17">
        <f t="shared" si="13"/>
        <v>5.0334328505513403E-3</v>
      </c>
    </row>
    <row r="851" spans="1:8" ht="13.5" x14ac:dyDescent="0.25">
      <c r="A851" s="12"/>
      <c r="B851" s="11">
        <v>43237</v>
      </c>
      <c r="C851" s="2">
        <v>7.9</v>
      </c>
      <c r="D851" s="2">
        <v>4.0224000000000002</v>
      </c>
      <c r="E851" s="2">
        <v>10</v>
      </c>
      <c r="F851" s="2"/>
      <c r="G851" s="2"/>
      <c r="H851" s="17">
        <f t="shared" si="13"/>
        <v>-1.2496010605651316E-2</v>
      </c>
    </row>
    <row r="852" spans="1:8" ht="13.5" x14ac:dyDescent="0.25">
      <c r="A852" s="12"/>
      <c r="B852" s="11">
        <v>43238</v>
      </c>
      <c r="C852" s="2">
        <v>8</v>
      </c>
      <c r="D852" s="2">
        <v>4.0732999999999997</v>
      </c>
      <c r="E852" s="2">
        <v>4551</v>
      </c>
      <c r="F852" s="2"/>
      <c r="G852" s="2"/>
      <c r="H852" s="17">
        <f t="shared" si="13"/>
        <v>1.2654136833730982E-2</v>
      </c>
    </row>
    <row r="853" spans="1:8" ht="13.5" x14ac:dyDescent="0.25">
      <c r="A853" s="12"/>
      <c r="B853" s="11">
        <v>43241</v>
      </c>
      <c r="C853" s="2">
        <v>8</v>
      </c>
      <c r="D853" s="2">
        <v>4.0732999999999997</v>
      </c>
      <c r="E853" s="2">
        <v>0</v>
      </c>
      <c r="F853" s="2"/>
      <c r="G853" s="2"/>
      <c r="H853" s="17">
        <f t="shared" si="13"/>
        <v>0</v>
      </c>
    </row>
    <row r="854" spans="1:8" ht="13.5" x14ac:dyDescent="0.25">
      <c r="A854" s="12"/>
      <c r="B854" s="11">
        <v>43242</v>
      </c>
      <c r="C854" s="2">
        <v>8</v>
      </c>
      <c r="D854" s="2">
        <v>4.0732999999999997</v>
      </c>
      <c r="E854" s="2">
        <v>201</v>
      </c>
      <c r="F854" s="2"/>
      <c r="G854" s="2"/>
      <c r="H854" s="17">
        <f t="shared" si="13"/>
        <v>0</v>
      </c>
    </row>
    <row r="855" spans="1:8" ht="13.5" x14ac:dyDescent="0.25">
      <c r="A855" s="12"/>
      <c r="B855" s="11">
        <v>43243</v>
      </c>
      <c r="C855" s="2">
        <v>7.99</v>
      </c>
      <c r="D855" s="2">
        <v>4.0682</v>
      </c>
      <c r="E855" s="2">
        <v>21</v>
      </c>
      <c r="F855" s="2"/>
      <c r="G855" s="2"/>
      <c r="H855" s="17">
        <f t="shared" si="13"/>
        <v>-1.2520560724718682E-3</v>
      </c>
    </row>
    <row r="856" spans="1:8" ht="13.5" x14ac:dyDescent="0.25">
      <c r="A856" s="12"/>
      <c r="B856" s="11">
        <v>43244</v>
      </c>
      <c r="C856" s="2">
        <v>7.99</v>
      </c>
      <c r="D856" s="2">
        <v>4.0682</v>
      </c>
      <c r="E856" s="2">
        <v>0</v>
      </c>
      <c r="F856" s="2"/>
      <c r="G856" s="2"/>
      <c r="H856" s="17">
        <f t="shared" si="13"/>
        <v>0</v>
      </c>
    </row>
    <row r="857" spans="1:8" ht="13.5" x14ac:dyDescent="0.25">
      <c r="A857" s="12"/>
      <c r="B857" s="11">
        <v>43245</v>
      </c>
      <c r="C857" s="2">
        <v>8</v>
      </c>
      <c r="D857" s="2">
        <v>4.0732999999999997</v>
      </c>
      <c r="E857" s="2">
        <v>900</v>
      </c>
      <c r="F857" s="2"/>
      <c r="G857" s="2"/>
      <c r="H857" s="17">
        <f t="shared" si="13"/>
        <v>1.253625682119773E-3</v>
      </c>
    </row>
    <row r="858" spans="1:8" ht="13.5" x14ac:dyDescent="0.25">
      <c r="A858" s="12"/>
      <c r="B858" s="11">
        <v>43248</v>
      </c>
      <c r="C858" s="2">
        <v>8</v>
      </c>
      <c r="D858" s="2">
        <v>4.0732999999999997</v>
      </c>
      <c r="E858" s="2">
        <v>0</v>
      </c>
      <c r="F858" s="2"/>
      <c r="G858" s="2"/>
      <c r="H858" s="17">
        <f t="shared" si="13"/>
        <v>0</v>
      </c>
    </row>
    <row r="859" spans="1:8" ht="13.5" x14ac:dyDescent="0.25">
      <c r="A859" s="12"/>
      <c r="B859" s="11">
        <v>43249</v>
      </c>
      <c r="C859" s="2">
        <v>8</v>
      </c>
      <c r="D859" s="2">
        <v>4.0732999999999997</v>
      </c>
      <c r="E859" s="2">
        <v>2</v>
      </c>
      <c r="F859" s="2"/>
      <c r="G859" s="2"/>
      <c r="H859" s="17">
        <f t="shared" si="13"/>
        <v>0</v>
      </c>
    </row>
    <row r="860" spans="1:8" ht="13.5" x14ac:dyDescent="0.25">
      <c r="A860" s="12"/>
      <c r="B860" s="11">
        <v>43250</v>
      </c>
      <c r="C860" s="2">
        <v>8</v>
      </c>
      <c r="D860" s="2">
        <v>4.0732999999999997</v>
      </c>
      <c r="E860" s="2">
        <v>1642</v>
      </c>
      <c r="F860" s="2"/>
      <c r="G860" s="2"/>
      <c r="H860" s="17">
        <f t="shared" si="13"/>
        <v>0</v>
      </c>
    </row>
    <row r="861" spans="1:8" ht="13.5" x14ac:dyDescent="0.25">
      <c r="A861" s="12"/>
      <c r="B861" s="11">
        <v>43251</v>
      </c>
      <c r="C861" s="2">
        <v>8</v>
      </c>
      <c r="D861" s="2">
        <v>4.0732999999999997</v>
      </c>
      <c r="E861" s="2">
        <v>42</v>
      </c>
      <c r="F861" s="2"/>
      <c r="G861" s="2"/>
      <c r="H861" s="17">
        <f t="shared" si="13"/>
        <v>0</v>
      </c>
    </row>
    <row r="862" spans="1:8" ht="13.5" x14ac:dyDescent="0.25">
      <c r="A862" s="12"/>
      <c r="B862" s="11">
        <v>43252</v>
      </c>
      <c r="C862" s="2">
        <v>8</v>
      </c>
      <c r="D862" s="2">
        <v>4.0732999999999997</v>
      </c>
      <c r="E862" s="2">
        <v>17</v>
      </c>
      <c r="F862" s="2"/>
      <c r="G862" s="2"/>
      <c r="H862" s="17">
        <f t="shared" si="13"/>
        <v>0</v>
      </c>
    </row>
    <row r="863" spans="1:8" ht="13.5" x14ac:dyDescent="0.25">
      <c r="A863" s="12"/>
      <c r="B863" s="11">
        <v>43255</v>
      </c>
      <c r="C863" s="2">
        <v>7.99</v>
      </c>
      <c r="D863" s="2">
        <v>4.0682</v>
      </c>
      <c r="E863" s="2">
        <v>32</v>
      </c>
      <c r="F863" s="2"/>
      <c r="G863" s="2"/>
      <c r="H863" s="17">
        <f t="shared" si="13"/>
        <v>-1.2520560724718682E-3</v>
      </c>
    </row>
    <row r="864" spans="1:8" ht="13.5" x14ac:dyDescent="0.25">
      <c r="A864" s="12"/>
      <c r="B864" s="11">
        <v>43256</v>
      </c>
      <c r="C864" s="2">
        <v>7.99</v>
      </c>
      <c r="D864" s="2">
        <v>4.0682</v>
      </c>
      <c r="E864" s="2">
        <v>0</v>
      </c>
      <c r="F864" s="2"/>
      <c r="G864" s="2"/>
      <c r="H864" s="17">
        <f t="shared" si="13"/>
        <v>0</v>
      </c>
    </row>
    <row r="865" spans="1:8" ht="13.5" x14ac:dyDescent="0.25">
      <c r="A865" s="12"/>
      <c r="B865" s="11">
        <v>43257</v>
      </c>
      <c r="C865" s="2">
        <v>7.99</v>
      </c>
      <c r="D865" s="2">
        <v>4.0682</v>
      </c>
      <c r="E865" s="2">
        <v>0</v>
      </c>
      <c r="F865" s="2"/>
      <c r="G865" s="2"/>
      <c r="H865" s="17">
        <f t="shared" si="13"/>
        <v>0</v>
      </c>
    </row>
    <row r="866" spans="1:8" ht="13.5" x14ac:dyDescent="0.25">
      <c r="A866" s="12"/>
      <c r="B866" s="11">
        <v>43258</v>
      </c>
      <c r="C866" s="2">
        <v>7.99</v>
      </c>
      <c r="D866" s="2">
        <v>4.0682</v>
      </c>
      <c r="E866" s="2">
        <v>0</v>
      </c>
      <c r="F866" s="2"/>
      <c r="G866" s="2"/>
      <c r="H866" s="17">
        <f t="shared" si="13"/>
        <v>0</v>
      </c>
    </row>
    <row r="867" spans="1:8" ht="13.5" x14ac:dyDescent="0.25">
      <c r="A867" s="12"/>
      <c r="B867" s="11">
        <v>43259</v>
      </c>
      <c r="C867" s="2">
        <v>7.76</v>
      </c>
      <c r="D867" s="2">
        <v>3.9510999999999998</v>
      </c>
      <c r="E867" s="2">
        <v>15772</v>
      </c>
      <c r="F867" s="2"/>
      <c r="G867" s="2"/>
      <c r="H867" s="17">
        <f t="shared" si="13"/>
        <v>-2.8784228897301069E-2</v>
      </c>
    </row>
    <row r="868" spans="1:8" ht="13.5" x14ac:dyDescent="0.25">
      <c r="A868" s="12"/>
      <c r="B868" s="11">
        <v>43262</v>
      </c>
      <c r="C868" s="2">
        <v>7.76</v>
      </c>
      <c r="D868" s="2">
        <v>3.9510999999999998</v>
      </c>
      <c r="E868" s="2">
        <v>1719</v>
      </c>
      <c r="F868" s="2"/>
      <c r="G868" s="2"/>
      <c r="H868" s="17">
        <f t="shared" si="13"/>
        <v>0</v>
      </c>
    </row>
    <row r="869" spans="1:8" ht="13.5" x14ac:dyDescent="0.25">
      <c r="A869" s="12"/>
      <c r="B869" s="11">
        <v>43263</v>
      </c>
      <c r="C869" s="2">
        <v>8</v>
      </c>
      <c r="D869" s="2">
        <v>4.0732999999999997</v>
      </c>
      <c r="E869" s="2">
        <v>9200</v>
      </c>
      <c r="F869" s="2"/>
      <c r="G869" s="2"/>
      <c r="H869" s="17">
        <f t="shared" si="13"/>
        <v>3.0928095973273232E-2</v>
      </c>
    </row>
    <row r="870" spans="1:8" ht="13.5" x14ac:dyDescent="0.25">
      <c r="A870" s="12"/>
      <c r="B870" s="11">
        <v>43264</v>
      </c>
      <c r="C870" s="2">
        <v>8.16</v>
      </c>
      <c r="D870" s="2">
        <v>4.1547000000000001</v>
      </c>
      <c r="E870" s="2">
        <v>2400</v>
      </c>
      <c r="F870" s="2"/>
      <c r="G870" s="2"/>
      <c r="H870" s="17">
        <f t="shared" si="13"/>
        <v>1.9983796921415158E-2</v>
      </c>
    </row>
    <row r="871" spans="1:8" ht="13.5" x14ac:dyDescent="0.25">
      <c r="A871" s="12"/>
      <c r="B871" s="11">
        <v>43265</v>
      </c>
      <c r="C871" s="2">
        <v>8.39</v>
      </c>
      <c r="D871" s="2">
        <v>4.2718999999999996</v>
      </c>
      <c r="E871" s="2">
        <v>7032</v>
      </c>
      <c r="F871" s="2"/>
      <c r="G871" s="2"/>
      <c r="H871" s="17">
        <f t="shared" si="13"/>
        <v>2.8209016294798547E-2</v>
      </c>
    </row>
    <row r="872" spans="1:8" ht="13.5" x14ac:dyDescent="0.25">
      <c r="A872" s="12"/>
      <c r="B872" s="11">
        <v>43269</v>
      </c>
      <c r="C872" s="2">
        <v>8.09</v>
      </c>
      <c r="D872" s="2">
        <v>4.3880999999999997</v>
      </c>
      <c r="E872" s="2">
        <v>7157</v>
      </c>
      <c r="F872" s="2"/>
      <c r="G872" s="2"/>
      <c r="H872" s="17">
        <f t="shared" si="13"/>
        <v>2.7201011259626887E-2</v>
      </c>
    </row>
    <row r="873" spans="1:8" ht="13.5" x14ac:dyDescent="0.25">
      <c r="A873" s="12"/>
      <c r="B873" s="11">
        <v>43270</v>
      </c>
      <c r="C873" s="2">
        <v>7.98</v>
      </c>
      <c r="D873" s="2">
        <v>4.3284000000000002</v>
      </c>
      <c r="E873" s="2">
        <v>2920</v>
      </c>
      <c r="F873" s="2"/>
      <c r="G873" s="2"/>
      <c r="H873" s="17">
        <f t="shared" si="13"/>
        <v>-1.3604977097148977E-2</v>
      </c>
    </row>
    <row r="874" spans="1:8" ht="13.5" x14ac:dyDescent="0.25">
      <c r="A874" s="12"/>
      <c r="B874" s="11">
        <v>43271</v>
      </c>
      <c r="C874" s="2">
        <v>8</v>
      </c>
      <c r="D874" s="2">
        <v>4.3392999999999997</v>
      </c>
      <c r="E874" s="2">
        <v>6880</v>
      </c>
      <c r="F874" s="2"/>
      <c r="G874" s="2"/>
      <c r="H874" s="17">
        <f t="shared" si="13"/>
        <v>2.5182515479159656E-3</v>
      </c>
    </row>
    <row r="875" spans="1:8" ht="13.5" x14ac:dyDescent="0.25">
      <c r="A875" s="12"/>
      <c r="B875" s="11">
        <v>43272</v>
      </c>
      <c r="C875" s="2">
        <v>8</v>
      </c>
      <c r="D875" s="2">
        <v>4.3392999999999997</v>
      </c>
      <c r="E875" s="2">
        <v>0</v>
      </c>
      <c r="F875" s="2"/>
      <c r="G875" s="2"/>
      <c r="H875" s="17">
        <f t="shared" si="13"/>
        <v>0</v>
      </c>
    </row>
    <row r="876" spans="1:8" ht="13.5" x14ac:dyDescent="0.25">
      <c r="A876" s="12"/>
      <c r="B876" s="11">
        <v>43273</v>
      </c>
      <c r="C876" s="2">
        <v>8</v>
      </c>
      <c r="D876" s="2">
        <v>4.3392999999999997</v>
      </c>
      <c r="E876" s="2">
        <v>118024</v>
      </c>
      <c r="F876" s="2"/>
      <c r="G876" s="2"/>
      <c r="H876" s="17">
        <f t="shared" si="13"/>
        <v>0</v>
      </c>
    </row>
    <row r="877" spans="1:8" ht="13.5" x14ac:dyDescent="0.25">
      <c r="A877" s="12"/>
      <c r="B877" s="11">
        <v>43276</v>
      </c>
      <c r="C877" s="2">
        <v>8.24</v>
      </c>
      <c r="D877" s="2">
        <v>4.4695</v>
      </c>
      <c r="E877" s="2">
        <v>4586</v>
      </c>
      <c r="F877" s="2"/>
      <c r="G877" s="2"/>
      <c r="H877" s="17">
        <f t="shared" si="13"/>
        <v>3.0004839490240437E-2</v>
      </c>
    </row>
    <row r="878" spans="1:8" ht="13.5" x14ac:dyDescent="0.25">
      <c r="A878" s="12"/>
      <c r="B878" s="11">
        <v>43277</v>
      </c>
      <c r="C878" s="2">
        <v>8.2899999999999991</v>
      </c>
      <c r="D878" s="2">
        <v>4.4965999999999999</v>
      </c>
      <c r="E878" s="2">
        <v>247</v>
      </c>
      <c r="F878" s="2"/>
      <c r="G878" s="2"/>
      <c r="H878" s="17">
        <f t="shared" si="13"/>
        <v>6.0633180445239738E-3</v>
      </c>
    </row>
    <row r="879" spans="1:8" ht="13.5" x14ac:dyDescent="0.25">
      <c r="A879" s="12"/>
      <c r="B879" s="11">
        <v>43278</v>
      </c>
      <c r="C879" s="2">
        <v>8.5</v>
      </c>
      <c r="D879" s="2">
        <v>4.6105</v>
      </c>
      <c r="E879" s="2">
        <v>220592</v>
      </c>
      <c r="F879" s="2"/>
      <c r="G879" s="2"/>
      <c r="H879" s="17">
        <f t="shared" si="13"/>
        <v>2.5330249521860988E-2</v>
      </c>
    </row>
    <row r="880" spans="1:8" ht="13.5" x14ac:dyDescent="0.25">
      <c r="A880" s="12"/>
      <c r="B880" s="11">
        <v>43279</v>
      </c>
      <c r="C880" s="2">
        <v>8.6300000000000008</v>
      </c>
      <c r="D880" s="2">
        <v>4.681</v>
      </c>
      <c r="E880" s="2">
        <v>544</v>
      </c>
      <c r="F880" s="2"/>
      <c r="G880" s="2"/>
      <c r="H880" s="17">
        <f t="shared" si="13"/>
        <v>1.5291183168853705E-2</v>
      </c>
    </row>
    <row r="881" spans="1:8" ht="13.5" x14ac:dyDescent="0.25">
      <c r="A881" s="12"/>
      <c r="B881" s="11">
        <v>43280</v>
      </c>
      <c r="C881" s="2">
        <v>8.65</v>
      </c>
      <c r="D881" s="2">
        <v>4.6917999999999997</v>
      </c>
      <c r="E881" s="2">
        <v>500</v>
      </c>
      <c r="F881" s="2"/>
      <c r="G881" s="2"/>
      <c r="H881" s="17">
        <f t="shared" si="13"/>
        <v>2.3071993163853236E-3</v>
      </c>
    </row>
    <row r="882" spans="1:8" ht="13.5" x14ac:dyDescent="0.25">
      <c r="A882" s="12"/>
      <c r="B882" s="11">
        <v>43283</v>
      </c>
      <c r="C882" s="2">
        <v>8.65</v>
      </c>
      <c r="D882" s="2">
        <v>4.6917999999999997</v>
      </c>
      <c r="E882" s="2">
        <v>0</v>
      </c>
      <c r="F882" s="2"/>
      <c r="G882" s="2"/>
      <c r="H882" s="17">
        <f t="shared" si="13"/>
        <v>0</v>
      </c>
    </row>
    <row r="883" spans="1:8" ht="13.5" x14ac:dyDescent="0.25">
      <c r="A883" s="12"/>
      <c r="B883" s="11">
        <v>43284</v>
      </c>
      <c r="C883" s="2">
        <v>8.6999999999999993</v>
      </c>
      <c r="D883" s="2">
        <v>4.7190000000000003</v>
      </c>
      <c r="E883" s="2">
        <v>200</v>
      </c>
      <c r="F883" s="2"/>
      <c r="G883" s="2"/>
      <c r="H883" s="17">
        <f t="shared" si="13"/>
        <v>5.7973485655826249E-3</v>
      </c>
    </row>
    <row r="884" spans="1:8" ht="13.5" x14ac:dyDescent="0.25">
      <c r="A884" s="12"/>
      <c r="B884" s="11">
        <v>43285</v>
      </c>
      <c r="C884" s="2">
        <v>8.69</v>
      </c>
      <c r="D884" s="2">
        <v>4.7134999999999998</v>
      </c>
      <c r="E884" s="2">
        <v>500</v>
      </c>
      <c r="F884" s="2"/>
      <c r="G884" s="2"/>
      <c r="H884" s="17">
        <f t="shared" si="13"/>
        <v>-1.1655011655012724E-3</v>
      </c>
    </row>
    <row r="885" spans="1:8" ht="13.5" x14ac:dyDescent="0.25">
      <c r="A885" s="12"/>
      <c r="B885" s="11">
        <v>43286</v>
      </c>
      <c r="C885" s="2">
        <v>8.69</v>
      </c>
      <c r="D885" s="2">
        <v>4.7134999999999998</v>
      </c>
      <c r="E885" s="2">
        <v>0</v>
      </c>
      <c r="F885" s="2"/>
      <c r="G885" s="2"/>
      <c r="H885" s="17">
        <f t="shared" si="13"/>
        <v>0</v>
      </c>
    </row>
    <row r="886" spans="1:8" ht="13.5" x14ac:dyDescent="0.25">
      <c r="A886" s="12"/>
      <c r="B886" s="11">
        <v>43287</v>
      </c>
      <c r="C886" s="2">
        <v>8.68</v>
      </c>
      <c r="D886" s="2">
        <v>4.7081</v>
      </c>
      <c r="E886" s="2">
        <v>931</v>
      </c>
      <c r="F886" s="2"/>
      <c r="G886" s="2"/>
      <c r="H886" s="17">
        <f t="shared" si="13"/>
        <v>-1.1456454863689083E-3</v>
      </c>
    </row>
    <row r="887" spans="1:8" ht="13.5" x14ac:dyDescent="0.25">
      <c r="A887" s="12"/>
      <c r="B887" s="11">
        <v>43290</v>
      </c>
      <c r="C887" s="2">
        <v>8.68</v>
      </c>
      <c r="D887" s="2">
        <v>4.7081</v>
      </c>
      <c r="E887" s="2">
        <v>0</v>
      </c>
      <c r="F887" s="2"/>
      <c r="G887" s="2"/>
      <c r="H887" s="17">
        <f t="shared" si="13"/>
        <v>0</v>
      </c>
    </row>
    <row r="888" spans="1:8" ht="13.5" x14ac:dyDescent="0.25">
      <c r="A888" s="12"/>
      <c r="B888" s="11">
        <v>43291</v>
      </c>
      <c r="C888" s="2">
        <v>8.68</v>
      </c>
      <c r="D888" s="2">
        <v>4.7081</v>
      </c>
      <c r="E888" s="2">
        <v>0</v>
      </c>
      <c r="F888" s="2"/>
      <c r="G888" s="2"/>
      <c r="H888" s="17">
        <f t="shared" si="13"/>
        <v>0</v>
      </c>
    </row>
    <row r="889" spans="1:8" ht="13.5" x14ac:dyDescent="0.25">
      <c r="A889" s="12"/>
      <c r="B889" s="11">
        <v>43292</v>
      </c>
      <c r="C889" s="2">
        <v>8.68</v>
      </c>
      <c r="D889" s="2">
        <v>4.7081</v>
      </c>
      <c r="E889" s="2">
        <v>0</v>
      </c>
      <c r="F889" s="2"/>
      <c r="G889" s="2"/>
      <c r="H889" s="17">
        <f t="shared" si="13"/>
        <v>0</v>
      </c>
    </row>
    <row r="890" spans="1:8" ht="13.5" x14ac:dyDescent="0.25">
      <c r="A890" s="12"/>
      <c r="B890" s="11">
        <v>43293</v>
      </c>
      <c r="C890" s="2">
        <v>8.65</v>
      </c>
      <c r="D890" s="2">
        <v>4.6917999999999997</v>
      </c>
      <c r="E890" s="2">
        <v>878</v>
      </c>
      <c r="F890" s="2"/>
      <c r="G890" s="2"/>
      <c r="H890" s="17">
        <f t="shared" si="13"/>
        <v>-3.4621184766679136E-3</v>
      </c>
    </row>
    <row r="891" spans="1:8" ht="13.5" x14ac:dyDescent="0.25">
      <c r="A891" s="12"/>
      <c r="B891" s="11">
        <v>43294</v>
      </c>
      <c r="C891" s="2">
        <v>8.65</v>
      </c>
      <c r="D891" s="2">
        <v>4.6917999999999997</v>
      </c>
      <c r="E891" s="2">
        <v>0</v>
      </c>
      <c r="F891" s="2"/>
      <c r="G891" s="2"/>
      <c r="H891" s="17">
        <f t="shared" si="13"/>
        <v>0</v>
      </c>
    </row>
    <row r="892" spans="1:8" ht="13.5" x14ac:dyDescent="0.25">
      <c r="A892" s="12"/>
      <c r="B892" s="11">
        <v>43297</v>
      </c>
      <c r="C892" s="2">
        <v>8.4</v>
      </c>
      <c r="D892" s="2">
        <v>4.5561999999999996</v>
      </c>
      <c r="E892" s="2">
        <v>2397</v>
      </c>
      <c r="F892" s="2"/>
      <c r="G892" s="2"/>
      <c r="H892" s="17">
        <f t="shared" si="13"/>
        <v>-2.8901487701948118E-2</v>
      </c>
    </row>
    <row r="893" spans="1:8" ht="13.5" x14ac:dyDescent="0.25">
      <c r="A893" s="12"/>
      <c r="B893" s="11">
        <v>43298</v>
      </c>
      <c r="C893" s="2">
        <v>8.4</v>
      </c>
      <c r="D893" s="2">
        <v>4.5561999999999996</v>
      </c>
      <c r="E893" s="2">
        <v>0</v>
      </c>
      <c r="F893" s="2"/>
      <c r="G893" s="2"/>
      <c r="H893" s="17">
        <f t="shared" si="13"/>
        <v>0</v>
      </c>
    </row>
    <row r="894" spans="1:8" ht="13.5" x14ac:dyDescent="0.25">
      <c r="A894" s="12"/>
      <c r="B894" s="11">
        <v>43299</v>
      </c>
      <c r="C894" s="2">
        <v>8.6</v>
      </c>
      <c r="D894" s="2">
        <v>4.6646999999999998</v>
      </c>
      <c r="E894" s="2">
        <v>8455</v>
      </c>
      <c r="F894" s="2"/>
      <c r="G894" s="2"/>
      <c r="H894" s="17">
        <f t="shared" si="13"/>
        <v>2.381370440279186E-2</v>
      </c>
    </row>
    <row r="895" spans="1:8" ht="13.5" x14ac:dyDescent="0.25">
      <c r="A895" s="12"/>
      <c r="B895" s="11">
        <v>43300</v>
      </c>
      <c r="C895" s="2">
        <v>8.6</v>
      </c>
      <c r="D895" s="2">
        <v>4.6646999999999998</v>
      </c>
      <c r="E895" s="2">
        <v>0</v>
      </c>
      <c r="F895" s="2"/>
      <c r="G895" s="2"/>
      <c r="H895" s="17">
        <f t="shared" si="13"/>
        <v>0</v>
      </c>
    </row>
    <row r="896" spans="1:8" ht="13.5" x14ac:dyDescent="0.25">
      <c r="A896" s="12"/>
      <c r="B896" s="11">
        <v>43301</v>
      </c>
      <c r="C896" s="2">
        <v>8.5</v>
      </c>
      <c r="D896" s="2">
        <v>4.6105</v>
      </c>
      <c r="E896" s="2">
        <v>150</v>
      </c>
      <c r="F896" s="2"/>
      <c r="G896" s="2"/>
      <c r="H896" s="17">
        <f t="shared" si="13"/>
        <v>-1.1619182369712908E-2</v>
      </c>
    </row>
    <row r="897" spans="1:8" ht="13.5" x14ac:dyDescent="0.25">
      <c r="A897" s="12"/>
      <c r="B897" s="11">
        <v>43304</v>
      </c>
      <c r="C897" s="2">
        <v>8.5</v>
      </c>
      <c r="D897" s="2">
        <v>4.6105</v>
      </c>
      <c r="E897" s="2">
        <v>0</v>
      </c>
      <c r="F897" s="2"/>
      <c r="G897" s="2"/>
      <c r="H897" s="17">
        <f t="shared" si="13"/>
        <v>0</v>
      </c>
    </row>
    <row r="898" spans="1:8" ht="13.5" x14ac:dyDescent="0.25">
      <c r="A898" s="12"/>
      <c r="B898" s="11">
        <v>43305</v>
      </c>
      <c r="C898" s="2">
        <v>8.5</v>
      </c>
      <c r="D898" s="2">
        <v>4.6105</v>
      </c>
      <c r="E898" s="2">
        <v>6250</v>
      </c>
      <c r="F898" s="2"/>
      <c r="G898" s="2"/>
      <c r="H898" s="17">
        <f t="shared" si="13"/>
        <v>0</v>
      </c>
    </row>
    <row r="899" spans="1:8" ht="13.5" x14ac:dyDescent="0.25">
      <c r="A899" s="12"/>
      <c r="B899" s="11">
        <v>43307</v>
      </c>
      <c r="C899" s="2">
        <v>8.5</v>
      </c>
      <c r="D899" s="2">
        <v>4.6105</v>
      </c>
      <c r="E899" s="2">
        <v>0</v>
      </c>
      <c r="F899" s="2"/>
      <c r="G899" s="2"/>
      <c r="H899" s="17">
        <f t="shared" si="13"/>
        <v>0</v>
      </c>
    </row>
    <row r="900" spans="1:8" ht="13.5" x14ac:dyDescent="0.25">
      <c r="A900" s="12"/>
      <c r="B900" s="11">
        <v>43308</v>
      </c>
      <c r="C900" s="2">
        <v>8.5</v>
      </c>
      <c r="D900" s="2">
        <v>4.6105</v>
      </c>
      <c r="E900" s="2">
        <v>6100</v>
      </c>
      <c r="F900" s="2"/>
      <c r="G900" s="2"/>
      <c r="H900" s="17">
        <f t="shared" si="13"/>
        <v>0</v>
      </c>
    </row>
    <row r="901" spans="1:8" ht="13.5" x14ac:dyDescent="0.25">
      <c r="A901" s="12"/>
      <c r="B901" s="11">
        <v>43311</v>
      </c>
      <c r="C901" s="2">
        <v>8.5</v>
      </c>
      <c r="D901" s="2">
        <v>4.6105</v>
      </c>
      <c r="E901" s="2">
        <v>0</v>
      </c>
      <c r="F901" s="2"/>
      <c r="G901" s="2"/>
      <c r="H901" s="17">
        <f t="shared" si="13"/>
        <v>0</v>
      </c>
    </row>
    <row r="902" spans="1:8" ht="13.5" x14ac:dyDescent="0.25">
      <c r="A902" s="12"/>
      <c r="B902" s="11">
        <v>43312</v>
      </c>
      <c r="C902" s="2">
        <v>8.5</v>
      </c>
      <c r="D902" s="2">
        <v>4.6105</v>
      </c>
      <c r="E902" s="2">
        <v>618</v>
      </c>
      <c r="F902" s="2"/>
      <c r="G902" s="2"/>
      <c r="H902" s="17">
        <f t="shared" si="13"/>
        <v>0</v>
      </c>
    </row>
    <row r="903" spans="1:8" ht="13.5" x14ac:dyDescent="0.25">
      <c r="A903" s="12"/>
      <c r="B903" s="11">
        <v>43313</v>
      </c>
      <c r="C903" s="2">
        <v>8.5</v>
      </c>
      <c r="D903" s="2">
        <v>4.6105</v>
      </c>
      <c r="E903" s="2">
        <v>69</v>
      </c>
      <c r="F903" s="2"/>
      <c r="G903" s="2"/>
      <c r="H903" s="17">
        <f t="shared" ref="H903:H966" si="14">(D903-D902)/D902</f>
        <v>0</v>
      </c>
    </row>
    <row r="904" spans="1:8" ht="13.5" x14ac:dyDescent="0.25">
      <c r="A904" s="12"/>
      <c r="B904" s="11">
        <v>43314</v>
      </c>
      <c r="C904" s="2">
        <v>8.5</v>
      </c>
      <c r="D904" s="2">
        <v>4.6105</v>
      </c>
      <c r="E904" s="2">
        <v>0</v>
      </c>
      <c r="F904" s="2"/>
      <c r="G904" s="2"/>
      <c r="H904" s="17">
        <f t="shared" si="14"/>
        <v>0</v>
      </c>
    </row>
    <row r="905" spans="1:8" ht="13.5" x14ac:dyDescent="0.25">
      <c r="A905" s="12"/>
      <c r="B905" s="11">
        <v>43315</v>
      </c>
      <c r="C905" s="2">
        <v>8.69</v>
      </c>
      <c r="D905" s="2">
        <v>4.7134999999999998</v>
      </c>
      <c r="E905" s="2">
        <v>1</v>
      </c>
      <c r="F905" s="2"/>
      <c r="G905" s="2"/>
      <c r="H905" s="17">
        <f t="shared" si="14"/>
        <v>2.2340310161587627E-2</v>
      </c>
    </row>
    <row r="906" spans="1:8" ht="13.5" x14ac:dyDescent="0.25">
      <c r="A906" s="12"/>
      <c r="B906" s="11">
        <v>43318</v>
      </c>
      <c r="C906" s="2">
        <v>8.5</v>
      </c>
      <c r="D906" s="2">
        <v>4.6105</v>
      </c>
      <c r="E906" s="2">
        <v>200</v>
      </c>
      <c r="F906" s="2"/>
      <c r="G906" s="2"/>
      <c r="H906" s="17">
        <f t="shared" si="14"/>
        <v>-2.1852126869629736E-2</v>
      </c>
    </row>
    <row r="907" spans="1:8" ht="13.5" x14ac:dyDescent="0.25">
      <c r="A907" s="12"/>
      <c r="B907" s="11">
        <v>43319</v>
      </c>
      <c r="C907" s="2">
        <v>8.5</v>
      </c>
      <c r="D907" s="2">
        <v>4.6105</v>
      </c>
      <c r="E907" s="2">
        <v>100</v>
      </c>
      <c r="F907" s="2"/>
      <c r="G907" s="2"/>
      <c r="H907" s="17">
        <f t="shared" si="14"/>
        <v>0</v>
      </c>
    </row>
    <row r="908" spans="1:8" ht="13.5" x14ac:dyDescent="0.25">
      <c r="A908" s="12"/>
      <c r="B908" s="11">
        <v>43320</v>
      </c>
      <c r="C908" s="2">
        <v>8.49</v>
      </c>
      <c r="D908" s="2">
        <v>4.6051000000000002</v>
      </c>
      <c r="E908" s="2">
        <v>100</v>
      </c>
      <c r="F908" s="2"/>
      <c r="G908" s="2"/>
      <c r="H908" s="17">
        <f t="shared" si="14"/>
        <v>-1.1712395618696126E-3</v>
      </c>
    </row>
    <row r="909" spans="1:8" ht="13.5" x14ac:dyDescent="0.25">
      <c r="A909" s="12"/>
      <c r="B909" s="11">
        <v>43321</v>
      </c>
      <c r="C909" s="2">
        <v>8.49</v>
      </c>
      <c r="D909" s="2">
        <v>4.6051000000000002</v>
      </c>
      <c r="E909" s="2">
        <v>0</v>
      </c>
      <c r="F909" s="2"/>
      <c r="G909" s="2"/>
      <c r="H909" s="17">
        <f t="shared" si="14"/>
        <v>0</v>
      </c>
    </row>
    <row r="910" spans="1:8" ht="13.5" x14ac:dyDescent="0.25">
      <c r="A910" s="12"/>
      <c r="B910" s="11">
        <v>43322</v>
      </c>
      <c r="C910" s="2">
        <v>8.49</v>
      </c>
      <c r="D910" s="2">
        <v>4.6051000000000002</v>
      </c>
      <c r="E910" s="2">
        <v>150</v>
      </c>
      <c r="F910" s="2"/>
      <c r="G910" s="2"/>
      <c r="H910" s="17">
        <f t="shared" si="14"/>
        <v>0</v>
      </c>
    </row>
    <row r="911" spans="1:8" ht="13.5" x14ac:dyDescent="0.25">
      <c r="A911" s="12"/>
      <c r="B911" s="11">
        <v>43326</v>
      </c>
      <c r="C911" s="2">
        <v>8.49</v>
      </c>
      <c r="D911" s="2">
        <v>4.6051000000000002</v>
      </c>
      <c r="E911" s="2">
        <v>50</v>
      </c>
      <c r="F911" s="2"/>
      <c r="G911" s="2"/>
      <c r="H911" s="17">
        <f t="shared" si="14"/>
        <v>0</v>
      </c>
    </row>
    <row r="912" spans="1:8" ht="13.5" x14ac:dyDescent="0.25">
      <c r="A912" s="12"/>
      <c r="B912" s="11">
        <v>43327</v>
      </c>
      <c r="C912" s="2">
        <v>8.49</v>
      </c>
      <c r="D912" s="2">
        <v>4.6051000000000002</v>
      </c>
      <c r="E912" s="2">
        <v>0</v>
      </c>
      <c r="F912" s="2"/>
      <c r="G912" s="2"/>
      <c r="H912" s="17">
        <f t="shared" si="14"/>
        <v>0</v>
      </c>
    </row>
    <row r="913" spans="1:8" ht="13.5" x14ac:dyDescent="0.25">
      <c r="A913" s="12"/>
      <c r="B913" s="11">
        <v>43328</v>
      </c>
      <c r="C913" s="2">
        <v>8.49</v>
      </c>
      <c r="D913" s="2">
        <v>4.6051000000000002</v>
      </c>
      <c r="E913" s="2">
        <v>0</v>
      </c>
      <c r="F913" s="2"/>
      <c r="G913" s="2"/>
      <c r="H913" s="17">
        <f t="shared" si="14"/>
        <v>0</v>
      </c>
    </row>
    <row r="914" spans="1:8" ht="13.5" x14ac:dyDescent="0.25">
      <c r="A914" s="12"/>
      <c r="B914" s="11">
        <v>43329</v>
      </c>
      <c r="C914" s="2">
        <v>8.49</v>
      </c>
      <c r="D914" s="2">
        <v>4.6051000000000002</v>
      </c>
      <c r="E914" s="2">
        <v>0</v>
      </c>
      <c r="F914" s="2"/>
      <c r="G914" s="2"/>
      <c r="H914" s="17">
        <f t="shared" si="14"/>
        <v>0</v>
      </c>
    </row>
    <row r="915" spans="1:8" ht="13.5" x14ac:dyDescent="0.25">
      <c r="A915" s="12"/>
      <c r="B915" s="11">
        <v>43332</v>
      </c>
      <c r="C915" s="2">
        <v>8.49</v>
      </c>
      <c r="D915" s="2">
        <v>4.6051000000000002</v>
      </c>
      <c r="E915" s="2">
        <v>0</v>
      </c>
      <c r="F915" s="2"/>
      <c r="G915" s="2"/>
      <c r="H915" s="17">
        <f t="shared" si="14"/>
        <v>0</v>
      </c>
    </row>
    <row r="916" spans="1:8" ht="13.5" x14ac:dyDescent="0.25">
      <c r="A916" s="12"/>
      <c r="B916" s="11">
        <v>43335</v>
      </c>
      <c r="C916" s="2">
        <v>8.49</v>
      </c>
      <c r="D916" s="2">
        <v>4.6051000000000002</v>
      </c>
      <c r="E916" s="2">
        <v>0</v>
      </c>
      <c r="F916" s="2"/>
      <c r="G916" s="2"/>
      <c r="H916" s="17">
        <f t="shared" si="14"/>
        <v>0</v>
      </c>
    </row>
    <row r="917" spans="1:8" ht="13.5" x14ac:dyDescent="0.25">
      <c r="A917" s="12"/>
      <c r="B917" s="11">
        <v>43336</v>
      </c>
      <c r="C917" s="2">
        <v>8.49</v>
      </c>
      <c r="D917" s="2">
        <v>4.6051000000000002</v>
      </c>
      <c r="E917" s="2">
        <v>0</v>
      </c>
      <c r="F917" s="2"/>
      <c r="G917" s="2"/>
      <c r="H917" s="17">
        <f t="shared" si="14"/>
        <v>0</v>
      </c>
    </row>
    <row r="918" spans="1:8" ht="13.5" x14ac:dyDescent="0.25">
      <c r="A918" s="12"/>
      <c r="B918" s="11">
        <v>43339</v>
      </c>
      <c r="C918" s="2">
        <v>8.49</v>
      </c>
      <c r="D918" s="2">
        <v>4.6051000000000002</v>
      </c>
      <c r="E918" s="2">
        <v>0</v>
      </c>
      <c r="F918" s="2"/>
      <c r="G918" s="2"/>
      <c r="H918" s="17">
        <f t="shared" si="14"/>
        <v>0</v>
      </c>
    </row>
    <row r="919" spans="1:8" ht="13.5" x14ac:dyDescent="0.25">
      <c r="A919" s="12"/>
      <c r="B919" s="11">
        <v>43340</v>
      </c>
      <c r="C919" s="2">
        <v>8.49</v>
      </c>
      <c r="D919" s="2">
        <v>4.6051000000000002</v>
      </c>
      <c r="E919" s="2">
        <v>0</v>
      </c>
      <c r="F919" s="2"/>
      <c r="G919" s="2"/>
      <c r="H919" s="17">
        <f t="shared" si="14"/>
        <v>0</v>
      </c>
    </row>
    <row r="920" spans="1:8" ht="13.5" x14ac:dyDescent="0.25">
      <c r="A920" s="12"/>
      <c r="B920" s="11">
        <v>43341</v>
      </c>
      <c r="C920" s="2">
        <v>8.49</v>
      </c>
      <c r="D920" s="2">
        <v>4.6051000000000002</v>
      </c>
      <c r="E920" s="2">
        <v>0</v>
      </c>
      <c r="F920" s="2"/>
      <c r="G920" s="2"/>
      <c r="H920" s="17">
        <f t="shared" si="14"/>
        <v>0</v>
      </c>
    </row>
    <row r="921" spans="1:8" ht="13.5" x14ac:dyDescent="0.25">
      <c r="A921" s="12"/>
      <c r="B921" s="11">
        <v>43342</v>
      </c>
      <c r="C921" s="2">
        <v>8.49</v>
      </c>
      <c r="D921" s="2">
        <v>4.6051000000000002</v>
      </c>
      <c r="E921" s="2">
        <v>151</v>
      </c>
      <c r="F921" s="2"/>
      <c r="G921" s="2"/>
      <c r="H921" s="17">
        <f t="shared" si="14"/>
        <v>0</v>
      </c>
    </row>
    <row r="922" spans="1:8" ht="13.5" x14ac:dyDescent="0.25">
      <c r="A922" s="12"/>
      <c r="B922" s="11">
        <v>43343</v>
      </c>
      <c r="C922" s="2">
        <v>8.49</v>
      </c>
      <c r="D922" s="2">
        <v>4.6051000000000002</v>
      </c>
      <c r="E922" s="2">
        <v>0</v>
      </c>
      <c r="F922" s="2"/>
      <c r="G922" s="2"/>
      <c r="H922" s="17">
        <f t="shared" si="14"/>
        <v>0</v>
      </c>
    </row>
    <row r="923" spans="1:8" ht="13.5" x14ac:dyDescent="0.25">
      <c r="A923" s="12"/>
      <c r="B923" s="11">
        <v>43346</v>
      </c>
      <c r="C923" s="2">
        <v>8.49</v>
      </c>
      <c r="D923" s="2">
        <v>4.6051000000000002</v>
      </c>
      <c r="E923" s="2">
        <v>0</v>
      </c>
      <c r="F923" s="2"/>
      <c r="G923" s="2"/>
      <c r="H923" s="17">
        <f t="shared" si="14"/>
        <v>0</v>
      </c>
    </row>
    <row r="924" spans="1:8" ht="13.5" x14ac:dyDescent="0.25">
      <c r="A924" s="12"/>
      <c r="B924" s="11">
        <v>43347</v>
      </c>
      <c r="C924" s="2">
        <v>8.4</v>
      </c>
      <c r="D924" s="2">
        <v>4.5561999999999996</v>
      </c>
      <c r="E924" s="2">
        <v>293</v>
      </c>
      <c r="F924" s="2"/>
      <c r="G924" s="2"/>
      <c r="H924" s="17">
        <f t="shared" si="14"/>
        <v>-1.0618661918308094E-2</v>
      </c>
    </row>
    <row r="925" spans="1:8" ht="13.5" x14ac:dyDescent="0.25">
      <c r="A925" s="12"/>
      <c r="B925" s="11">
        <v>43348</v>
      </c>
      <c r="C925" s="2">
        <v>8.4</v>
      </c>
      <c r="D925" s="2">
        <v>4.5561999999999996</v>
      </c>
      <c r="E925" s="2">
        <v>0</v>
      </c>
      <c r="F925" s="2"/>
      <c r="G925" s="2"/>
      <c r="H925" s="17">
        <f t="shared" si="14"/>
        <v>0</v>
      </c>
    </row>
    <row r="926" spans="1:8" ht="13.5" x14ac:dyDescent="0.25">
      <c r="A926" s="12"/>
      <c r="B926" s="11">
        <v>43349</v>
      </c>
      <c r="C926" s="2">
        <v>8.4</v>
      </c>
      <c r="D926" s="2">
        <v>4.5561999999999996</v>
      </c>
      <c r="E926" s="2">
        <v>0</v>
      </c>
      <c r="F926" s="2"/>
      <c r="G926" s="2"/>
      <c r="H926" s="17">
        <f t="shared" si="14"/>
        <v>0</v>
      </c>
    </row>
    <row r="927" spans="1:8" ht="13.5" x14ac:dyDescent="0.25">
      <c r="A927" s="12"/>
      <c r="B927" s="11">
        <v>43350</v>
      </c>
      <c r="C927" s="2">
        <v>8.1999999999999993</v>
      </c>
      <c r="D927" s="2">
        <v>4.4478</v>
      </c>
      <c r="E927" s="2">
        <v>251</v>
      </c>
      <c r="F927" s="2"/>
      <c r="G927" s="2"/>
      <c r="H927" s="17">
        <f t="shared" si="14"/>
        <v>-2.3791756288134767E-2</v>
      </c>
    </row>
    <row r="928" spans="1:8" ht="13.5" x14ac:dyDescent="0.25">
      <c r="A928" s="12"/>
      <c r="B928" s="11">
        <v>43353</v>
      </c>
      <c r="C928" s="2">
        <v>8.15</v>
      </c>
      <c r="D928" s="2">
        <v>4.4206000000000003</v>
      </c>
      <c r="E928" s="2">
        <v>224</v>
      </c>
      <c r="F928" s="2"/>
      <c r="G928" s="2"/>
      <c r="H928" s="17">
        <f t="shared" si="14"/>
        <v>-6.1153828859210552E-3</v>
      </c>
    </row>
    <row r="929" spans="1:8" ht="13.5" x14ac:dyDescent="0.25">
      <c r="A929" s="12"/>
      <c r="B929" s="11">
        <v>43355</v>
      </c>
      <c r="C929" s="2">
        <v>8.1999999999999993</v>
      </c>
      <c r="D929" s="2">
        <v>4.4478</v>
      </c>
      <c r="E929" s="2">
        <v>326</v>
      </c>
      <c r="F929" s="2"/>
      <c r="G929" s="2"/>
      <c r="H929" s="17">
        <f t="shared" si="14"/>
        <v>6.1530109034971872E-3</v>
      </c>
    </row>
    <row r="930" spans="1:8" ht="13.5" x14ac:dyDescent="0.25">
      <c r="A930" s="12"/>
      <c r="B930" s="11">
        <v>43356</v>
      </c>
      <c r="C930" s="2">
        <v>8.1</v>
      </c>
      <c r="D930" s="2">
        <v>4.3935000000000004</v>
      </c>
      <c r="E930" s="2">
        <v>148</v>
      </c>
      <c r="F930" s="2"/>
      <c r="G930" s="2"/>
      <c r="H930" s="17">
        <f t="shared" si="14"/>
        <v>-1.2208282746526276E-2</v>
      </c>
    </row>
    <row r="931" spans="1:8" ht="13.5" x14ac:dyDescent="0.25">
      <c r="A931" s="12"/>
      <c r="B931" s="11">
        <v>43357</v>
      </c>
      <c r="C931" s="2">
        <v>8.1</v>
      </c>
      <c r="D931" s="2">
        <v>4.3935000000000004</v>
      </c>
      <c r="E931" s="2">
        <v>0</v>
      </c>
      <c r="F931" s="2"/>
      <c r="G931" s="2"/>
      <c r="H931" s="17">
        <f t="shared" si="14"/>
        <v>0</v>
      </c>
    </row>
    <row r="932" spans="1:8" ht="13.5" x14ac:dyDescent="0.25">
      <c r="A932" s="12"/>
      <c r="B932" s="11">
        <v>43360</v>
      </c>
      <c r="C932" s="2">
        <v>8.1</v>
      </c>
      <c r="D932" s="2">
        <v>4.3935000000000004</v>
      </c>
      <c r="E932" s="2">
        <v>168</v>
      </c>
      <c r="F932" s="2"/>
      <c r="G932" s="2"/>
      <c r="H932" s="17">
        <f t="shared" si="14"/>
        <v>0</v>
      </c>
    </row>
    <row r="933" spans="1:8" ht="13.5" x14ac:dyDescent="0.25">
      <c r="A933" s="12"/>
      <c r="B933" s="11">
        <v>43361</v>
      </c>
      <c r="C933" s="2">
        <v>8.1</v>
      </c>
      <c r="D933" s="2">
        <v>4.3935000000000004</v>
      </c>
      <c r="E933" s="2">
        <v>0</v>
      </c>
      <c r="F933" s="2"/>
      <c r="G933" s="2"/>
      <c r="H933" s="17">
        <f t="shared" si="14"/>
        <v>0</v>
      </c>
    </row>
    <row r="934" spans="1:8" ht="13.5" x14ac:dyDescent="0.25">
      <c r="A934" s="12"/>
      <c r="B934" s="11">
        <v>43362</v>
      </c>
      <c r="C934" s="2">
        <v>8.1</v>
      </c>
      <c r="D934" s="2">
        <v>4.3935000000000004</v>
      </c>
      <c r="E934" s="2">
        <v>0</v>
      </c>
      <c r="F934" s="2"/>
      <c r="G934" s="2"/>
      <c r="H934" s="17">
        <f t="shared" si="14"/>
        <v>0</v>
      </c>
    </row>
    <row r="935" spans="1:8" ht="13.5" x14ac:dyDescent="0.25">
      <c r="A935" s="12"/>
      <c r="B935" s="11">
        <v>43363</v>
      </c>
      <c r="C935" s="2">
        <v>8.1</v>
      </c>
      <c r="D935" s="2">
        <v>4.3935000000000004</v>
      </c>
      <c r="E935" s="2">
        <v>0</v>
      </c>
      <c r="F935" s="2"/>
      <c r="G935" s="2"/>
      <c r="H935" s="17">
        <f t="shared" si="14"/>
        <v>0</v>
      </c>
    </row>
    <row r="936" spans="1:8" ht="13.5" x14ac:dyDescent="0.25">
      <c r="A936" s="12"/>
      <c r="B936" s="11">
        <v>43364</v>
      </c>
      <c r="C936" s="2">
        <v>8.1</v>
      </c>
      <c r="D936" s="2">
        <v>4.3935000000000004</v>
      </c>
      <c r="E936" s="2">
        <v>0</v>
      </c>
      <c r="F936" s="2"/>
      <c r="G936" s="2"/>
      <c r="H936" s="17">
        <f t="shared" si="14"/>
        <v>0</v>
      </c>
    </row>
    <row r="937" spans="1:8" ht="13.5" x14ac:dyDescent="0.25">
      <c r="A937" s="12"/>
      <c r="B937" s="11">
        <v>43367</v>
      </c>
      <c r="C937" s="2">
        <v>8.1</v>
      </c>
      <c r="D937" s="2">
        <v>4.3935000000000004</v>
      </c>
      <c r="E937" s="2">
        <v>0</v>
      </c>
      <c r="F937" s="2"/>
      <c r="G937" s="2"/>
      <c r="H937" s="17">
        <f t="shared" si="14"/>
        <v>0</v>
      </c>
    </row>
    <row r="938" spans="1:8" ht="13.5" x14ac:dyDescent="0.25">
      <c r="A938" s="12"/>
      <c r="B938" s="11">
        <v>43368</v>
      </c>
      <c r="C938" s="2">
        <v>8.1</v>
      </c>
      <c r="D938" s="2">
        <v>4.3935000000000004</v>
      </c>
      <c r="E938" s="2">
        <v>0</v>
      </c>
      <c r="F938" s="2"/>
      <c r="G938" s="2"/>
      <c r="H938" s="17">
        <f t="shared" si="14"/>
        <v>0</v>
      </c>
    </row>
    <row r="939" spans="1:8" ht="13.5" x14ac:dyDescent="0.25">
      <c r="A939" s="12"/>
      <c r="B939" s="11">
        <v>43369</v>
      </c>
      <c r="C939" s="2">
        <v>8.1</v>
      </c>
      <c r="D939" s="2">
        <v>4.3935000000000004</v>
      </c>
      <c r="E939" s="2">
        <v>0</v>
      </c>
      <c r="F939" s="2"/>
      <c r="G939" s="2"/>
      <c r="H939" s="17">
        <f t="shared" si="14"/>
        <v>0</v>
      </c>
    </row>
    <row r="940" spans="1:8" ht="13.5" x14ac:dyDescent="0.25">
      <c r="A940" s="12"/>
      <c r="B940" s="11">
        <v>43370</v>
      </c>
      <c r="C940" s="2">
        <v>8.1</v>
      </c>
      <c r="D940" s="2">
        <v>4.3935000000000004</v>
      </c>
      <c r="E940" s="2">
        <v>0</v>
      </c>
      <c r="F940" s="2"/>
      <c r="G940" s="2"/>
      <c r="H940" s="17">
        <f t="shared" si="14"/>
        <v>0</v>
      </c>
    </row>
    <row r="941" spans="1:8" ht="13.5" x14ac:dyDescent="0.25">
      <c r="A941" s="12"/>
      <c r="B941" s="11">
        <v>43371</v>
      </c>
      <c r="C941" s="2">
        <v>8.1</v>
      </c>
      <c r="D941" s="2">
        <v>4.3935000000000004</v>
      </c>
      <c r="E941" s="2">
        <v>0</v>
      </c>
      <c r="F941" s="2"/>
      <c r="G941" s="2"/>
      <c r="H941" s="17">
        <f t="shared" si="14"/>
        <v>0</v>
      </c>
    </row>
    <row r="942" spans="1:8" ht="13.5" x14ac:dyDescent="0.25">
      <c r="A942" s="12"/>
      <c r="B942" s="11">
        <v>43374</v>
      </c>
      <c r="C942" s="2">
        <v>8.1</v>
      </c>
      <c r="D942" s="2">
        <v>4.3935000000000004</v>
      </c>
      <c r="E942" s="2">
        <v>0</v>
      </c>
      <c r="F942" s="2"/>
      <c r="G942" s="2"/>
      <c r="H942" s="17">
        <f t="shared" si="14"/>
        <v>0</v>
      </c>
    </row>
    <row r="943" spans="1:8" ht="13.5" x14ac:dyDescent="0.25">
      <c r="A943" s="12"/>
      <c r="B943" s="11">
        <v>43375</v>
      </c>
      <c r="C943" s="2">
        <v>8.1</v>
      </c>
      <c r="D943" s="2">
        <v>4.3935000000000004</v>
      </c>
      <c r="E943" s="2">
        <v>0</v>
      </c>
      <c r="F943" s="2"/>
      <c r="G943" s="2"/>
      <c r="H943" s="17">
        <f t="shared" si="14"/>
        <v>0</v>
      </c>
    </row>
    <row r="944" spans="1:8" ht="13.5" x14ac:dyDescent="0.25">
      <c r="A944" s="12"/>
      <c r="B944" s="11">
        <v>43376</v>
      </c>
      <c r="C944" s="2">
        <v>8.1</v>
      </c>
      <c r="D944" s="2">
        <v>4.3935000000000004</v>
      </c>
      <c r="E944" s="2">
        <v>0</v>
      </c>
      <c r="F944" s="2"/>
      <c r="G944" s="2"/>
      <c r="H944" s="17">
        <f t="shared" si="14"/>
        <v>0</v>
      </c>
    </row>
    <row r="945" spans="1:8" ht="13.5" x14ac:dyDescent="0.25">
      <c r="A945" s="12"/>
      <c r="B945" s="11">
        <v>43377</v>
      </c>
      <c r="C945" s="2">
        <v>8.1</v>
      </c>
      <c r="D945" s="2">
        <v>4.3935000000000004</v>
      </c>
      <c r="E945" s="2">
        <v>0</v>
      </c>
      <c r="F945" s="2"/>
      <c r="G945" s="2"/>
      <c r="H945" s="17">
        <f t="shared" si="14"/>
        <v>0</v>
      </c>
    </row>
    <row r="946" spans="1:8" ht="13.5" x14ac:dyDescent="0.25">
      <c r="A946" s="12"/>
      <c r="B946" s="11">
        <v>43378</v>
      </c>
      <c r="C946" s="2">
        <v>8.1</v>
      </c>
      <c r="D946" s="2">
        <v>4.3935000000000004</v>
      </c>
      <c r="E946" s="2">
        <v>0</v>
      </c>
      <c r="F946" s="2"/>
      <c r="G946" s="2"/>
      <c r="H946" s="17">
        <f t="shared" si="14"/>
        <v>0</v>
      </c>
    </row>
    <row r="947" spans="1:8" ht="13.5" x14ac:dyDescent="0.25">
      <c r="A947" s="12"/>
      <c r="B947" s="11">
        <v>43381</v>
      </c>
      <c r="C947" s="2">
        <v>8.1</v>
      </c>
      <c r="D947" s="2">
        <v>4.3935000000000004</v>
      </c>
      <c r="E947" s="2">
        <v>840</v>
      </c>
      <c r="F947" s="2"/>
      <c r="G947" s="2"/>
      <c r="H947" s="17">
        <f t="shared" si="14"/>
        <v>0</v>
      </c>
    </row>
    <row r="948" spans="1:8" ht="13.5" x14ac:dyDescent="0.25">
      <c r="A948" s="12"/>
      <c r="B948" s="11">
        <v>43382</v>
      </c>
      <c r="C948" s="2">
        <v>8.1</v>
      </c>
      <c r="D948" s="2">
        <v>4.3935000000000004</v>
      </c>
      <c r="E948" s="2">
        <v>0</v>
      </c>
      <c r="F948" s="2"/>
      <c r="G948" s="2"/>
      <c r="H948" s="17">
        <f t="shared" si="14"/>
        <v>0</v>
      </c>
    </row>
    <row r="949" spans="1:8" ht="13.5" x14ac:dyDescent="0.25">
      <c r="A949" s="12"/>
      <c r="B949" s="11">
        <v>43383</v>
      </c>
      <c r="C949" s="2">
        <v>8.1</v>
      </c>
      <c r="D949" s="2">
        <v>4.3935000000000004</v>
      </c>
      <c r="E949" s="2">
        <v>0</v>
      </c>
      <c r="F949" s="2"/>
      <c r="G949" s="2"/>
      <c r="H949" s="17">
        <f t="shared" si="14"/>
        <v>0</v>
      </c>
    </row>
    <row r="950" spans="1:8" ht="13.5" x14ac:dyDescent="0.25">
      <c r="A950" s="12"/>
      <c r="B950" s="11">
        <v>43384</v>
      </c>
      <c r="C950" s="2">
        <v>8.1</v>
      </c>
      <c r="D950" s="2">
        <v>4.3935000000000004</v>
      </c>
      <c r="E950" s="2">
        <v>0</v>
      </c>
      <c r="F950" s="2"/>
      <c r="G950" s="2"/>
      <c r="H950" s="17">
        <f t="shared" si="14"/>
        <v>0</v>
      </c>
    </row>
    <row r="951" spans="1:8" ht="13.5" x14ac:dyDescent="0.25">
      <c r="A951" s="12"/>
      <c r="B951" s="11">
        <v>43385</v>
      </c>
      <c r="C951" s="2">
        <v>8.1</v>
      </c>
      <c r="D951" s="2">
        <v>4.3935000000000004</v>
      </c>
      <c r="E951" s="2">
        <v>0</v>
      </c>
      <c r="F951" s="2"/>
      <c r="G951" s="2"/>
      <c r="H951" s="17">
        <f t="shared" si="14"/>
        <v>0</v>
      </c>
    </row>
    <row r="952" spans="1:8" ht="13.5" x14ac:dyDescent="0.25">
      <c r="A952" s="12"/>
      <c r="B952" s="11">
        <v>43389</v>
      </c>
      <c r="C952" s="2">
        <v>8.1</v>
      </c>
      <c r="D952" s="2">
        <v>4.3935000000000004</v>
      </c>
      <c r="E952" s="2">
        <v>0</v>
      </c>
      <c r="F952" s="2"/>
      <c r="G952" s="2"/>
      <c r="H952" s="17">
        <f t="shared" si="14"/>
        <v>0</v>
      </c>
    </row>
    <row r="953" spans="1:8" ht="13.5" x14ac:dyDescent="0.25">
      <c r="A953" s="12"/>
      <c r="B953" s="11">
        <v>43390</v>
      </c>
      <c r="C953" s="2">
        <v>8.1</v>
      </c>
      <c r="D953" s="2">
        <v>4.3935000000000004</v>
      </c>
      <c r="E953" s="2">
        <v>0</v>
      </c>
      <c r="F953" s="2"/>
      <c r="G953" s="2"/>
      <c r="H953" s="17">
        <f t="shared" si="14"/>
        <v>0</v>
      </c>
    </row>
    <row r="954" spans="1:8" ht="13.5" x14ac:dyDescent="0.25">
      <c r="A954" s="12"/>
      <c r="B954" s="11">
        <v>43391</v>
      </c>
      <c r="C954" s="2">
        <v>8.1</v>
      </c>
      <c r="D954" s="2">
        <v>4.3935000000000004</v>
      </c>
      <c r="E954" s="2">
        <v>0</v>
      </c>
      <c r="F954" s="2"/>
      <c r="G954" s="2"/>
      <c r="H954" s="17">
        <f t="shared" si="14"/>
        <v>0</v>
      </c>
    </row>
    <row r="955" spans="1:8" ht="13.5" x14ac:dyDescent="0.25">
      <c r="A955" s="12"/>
      <c r="B955" s="11">
        <v>43392</v>
      </c>
      <c r="C955" s="2">
        <v>7.86</v>
      </c>
      <c r="D955" s="2">
        <v>4.2633000000000001</v>
      </c>
      <c r="E955" s="2">
        <v>5</v>
      </c>
      <c r="F955" s="2"/>
      <c r="G955" s="2"/>
      <c r="H955" s="17">
        <f t="shared" si="14"/>
        <v>-2.9634687606691773E-2</v>
      </c>
    </row>
    <row r="956" spans="1:8" ht="13.5" x14ac:dyDescent="0.25">
      <c r="A956" s="12"/>
      <c r="B956" s="11">
        <v>43395</v>
      </c>
      <c r="C956" s="2">
        <v>7.86</v>
      </c>
      <c r="D956" s="2">
        <v>4.2633000000000001</v>
      </c>
      <c r="E956" s="2">
        <v>0</v>
      </c>
      <c r="F956" s="2"/>
      <c r="G956" s="2"/>
      <c r="H956" s="17">
        <f t="shared" si="14"/>
        <v>0</v>
      </c>
    </row>
    <row r="957" spans="1:8" ht="13.5" x14ac:dyDescent="0.25">
      <c r="A957" s="12"/>
      <c r="B957" s="11">
        <v>43396</v>
      </c>
      <c r="C957" s="2">
        <v>7.86</v>
      </c>
      <c r="D957" s="2">
        <v>4.2633000000000001</v>
      </c>
      <c r="E957" s="2">
        <v>0</v>
      </c>
      <c r="F957" s="2"/>
      <c r="G957" s="2"/>
      <c r="H957" s="17">
        <f t="shared" si="14"/>
        <v>0</v>
      </c>
    </row>
    <row r="958" spans="1:8" ht="13.5" x14ac:dyDescent="0.25">
      <c r="A958" s="12"/>
      <c r="B958" s="11">
        <v>43397</v>
      </c>
      <c r="C958" s="2">
        <v>7.86</v>
      </c>
      <c r="D958" s="2">
        <v>4.2633000000000001</v>
      </c>
      <c r="E958" s="2">
        <v>0</v>
      </c>
      <c r="F958" s="2"/>
      <c r="G958" s="2"/>
      <c r="H958" s="17">
        <f t="shared" si="14"/>
        <v>0</v>
      </c>
    </row>
    <row r="959" spans="1:8" ht="13.5" x14ac:dyDescent="0.25">
      <c r="A959" s="12"/>
      <c r="B959" s="11">
        <v>43398</v>
      </c>
      <c r="C959" s="2">
        <v>7.86</v>
      </c>
      <c r="D959" s="2">
        <v>4.2633000000000001</v>
      </c>
      <c r="E959" s="2">
        <v>0</v>
      </c>
      <c r="F959" s="2"/>
      <c r="G959" s="2"/>
      <c r="H959" s="17">
        <f t="shared" si="14"/>
        <v>0</v>
      </c>
    </row>
    <row r="960" spans="1:8" ht="13.5" x14ac:dyDescent="0.25">
      <c r="A960" s="12"/>
      <c r="B960" s="11">
        <v>43399</v>
      </c>
      <c r="C960" s="2">
        <v>7.86</v>
      </c>
      <c r="D960" s="2">
        <v>4.2633000000000001</v>
      </c>
      <c r="E960" s="2">
        <v>0</v>
      </c>
      <c r="F960" s="2"/>
      <c r="G960" s="2"/>
      <c r="H960" s="17">
        <f t="shared" si="14"/>
        <v>0</v>
      </c>
    </row>
    <row r="961" spans="1:8" ht="13.5" x14ac:dyDescent="0.25">
      <c r="A961" s="12"/>
      <c r="B961" s="11">
        <v>43402</v>
      </c>
      <c r="C961" s="2">
        <v>7.85</v>
      </c>
      <c r="D961" s="2">
        <v>4.2579000000000002</v>
      </c>
      <c r="E961" s="2">
        <v>44</v>
      </c>
      <c r="F961" s="2"/>
      <c r="G961" s="2"/>
      <c r="H961" s="17">
        <f t="shared" si="14"/>
        <v>-1.2666244458517696E-3</v>
      </c>
    </row>
    <row r="962" spans="1:8" ht="13.5" x14ac:dyDescent="0.25">
      <c r="A962" s="12"/>
      <c r="B962" s="11">
        <v>43403</v>
      </c>
      <c r="C962" s="2">
        <v>7.85</v>
      </c>
      <c r="D962" s="2">
        <v>4.2579000000000002</v>
      </c>
      <c r="E962" s="2">
        <v>0</v>
      </c>
      <c r="F962" s="2"/>
      <c r="G962" s="2"/>
      <c r="H962" s="17">
        <f t="shared" si="14"/>
        <v>0</v>
      </c>
    </row>
    <row r="963" spans="1:8" ht="13.5" x14ac:dyDescent="0.25">
      <c r="A963" s="12"/>
      <c r="B963" s="11">
        <v>43404</v>
      </c>
      <c r="C963" s="2">
        <v>7.85</v>
      </c>
      <c r="D963" s="2">
        <v>4.2579000000000002</v>
      </c>
      <c r="E963" s="2">
        <v>0</v>
      </c>
      <c r="F963" s="2"/>
      <c r="G963" s="2"/>
      <c r="H963" s="17">
        <f t="shared" si="14"/>
        <v>0</v>
      </c>
    </row>
    <row r="964" spans="1:8" ht="13.5" x14ac:dyDescent="0.25">
      <c r="A964" s="12"/>
      <c r="B964" s="11">
        <v>43405</v>
      </c>
      <c r="C964" s="2">
        <v>7.85</v>
      </c>
      <c r="D964" s="2">
        <v>4.2579000000000002</v>
      </c>
      <c r="E964" s="2">
        <v>0</v>
      </c>
      <c r="F964" s="2"/>
      <c r="G964" s="2"/>
      <c r="H964" s="17">
        <f t="shared" si="14"/>
        <v>0</v>
      </c>
    </row>
    <row r="965" spans="1:8" ht="13.5" x14ac:dyDescent="0.25">
      <c r="A965" s="12"/>
      <c r="B965" s="11">
        <v>43406</v>
      </c>
      <c r="C965" s="2">
        <v>7.85</v>
      </c>
      <c r="D965" s="2">
        <v>4.2579000000000002</v>
      </c>
      <c r="E965" s="2">
        <v>0</v>
      </c>
      <c r="F965" s="2"/>
      <c r="G965" s="2"/>
      <c r="H965" s="17">
        <f t="shared" si="14"/>
        <v>0</v>
      </c>
    </row>
    <row r="966" spans="1:8" ht="13.5" x14ac:dyDescent="0.25">
      <c r="A966" s="12"/>
      <c r="B966" s="11">
        <v>43409</v>
      </c>
      <c r="C966" s="2">
        <v>7.62</v>
      </c>
      <c r="D966" s="2">
        <v>4.1332000000000004</v>
      </c>
      <c r="E966" s="2">
        <v>0</v>
      </c>
      <c r="F966" s="2"/>
      <c r="G966" s="2"/>
      <c r="H966" s="17">
        <f t="shared" si="14"/>
        <v>-2.9286737593649404E-2</v>
      </c>
    </row>
    <row r="967" spans="1:8" ht="13.5" x14ac:dyDescent="0.25">
      <c r="A967" s="12"/>
      <c r="B967" s="11">
        <v>43410</v>
      </c>
      <c r="C967" s="2">
        <v>7.4</v>
      </c>
      <c r="D967" s="2">
        <v>4.0137999999999998</v>
      </c>
      <c r="E967" s="2">
        <v>37</v>
      </c>
      <c r="F967" s="2"/>
      <c r="G967" s="2"/>
      <c r="H967" s="17">
        <f t="shared" ref="H967:H1030" si="15">(D967-D966)/D966</f>
        <v>-2.8888028646085504E-2</v>
      </c>
    </row>
    <row r="968" spans="1:8" ht="13.5" x14ac:dyDescent="0.25">
      <c r="A968" s="12"/>
      <c r="B968" s="11">
        <v>43411</v>
      </c>
      <c r="C968" s="2">
        <v>7.62</v>
      </c>
      <c r="D968" s="2">
        <v>4.1332000000000004</v>
      </c>
      <c r="E968" s="2">
        <v>199</v>
      </c>
      <c r="F968" s="2"/>
      <c r="G968" s="2"/>
      <c r="H968" s="17">
        <f t="shared" si="15"/>
        <v>2.9747371568090243E-2</v>
      </c>
    </row>
    <row r="969" spans="1:8" ht="13.5" x14ac:dyDescent="0.25">
      <c r="A969" s="12"/>
      <c r="B969" s="11">
        <v>43412</v>
      </c>
      <c r="C969" s="2">
        <v>7.78</v>
      </c>
      <c r="D969" s="2">
        <v>4.22</v>
      </c>
      <c r="E969" s="2">
        <v>5</v>
      </c>
      <c r="F969" s="2"/>
      <c r="G969" s="2"/>
      <c r="H969" s="17">
        <f t="shared" si="15"/>
        <v>2.1000677441207614E-2</v>
      </c>
    </row>
    <row r="970" spans="1:8" ht="13.5" x14ac:dyDescent="0.25">
      <c r="A970" s="12"/>
      <c r="B970" s="11">
        <v>43413</v>
      </c>
      <c r="C970" s="2">
        <v>7.77</v>
      </c>
      <c r="D970" s="2">
        <v>4.2145000000000001</v>
      </c>
      <c r="E970" s="2">
        <v>1</v>
      </c>
      <c r="F970" s="2"/>
      <c r="G970" s="2"/>
      <c r="H970" s="17">
        <f t="shared" si="15"/>
        <v>-1.3033175355449329E-3</v>
      </c>
    </row>
    <row r="971" spans="1:8" ht="13.5" x14ac:dyDescent="0.25">
      <c r="A971" s="12"/>
      <c r="B971" s="11">
        <v>43416</v>
      </c>
      <c r="C971" s="2">
        <v>7.77</v>
      </c>
      <c r="D971" s="2">
        <v>4.2145000000000001</v>
      </c>
      <c r="E971" s="2">
        <v>0</v>
      </c>
      <c r="F971" s="2"/>
      <c r="G971" s="2"/>
      <c r="H971" s="17">
        <f t="shared" si="15"/>
        <v>0</v>
      </c>
    </row>
    <row r="972" spans="1:8" ht="13.5" x14ac:dyDescent="0.25">
      <c r="A972" s="12"/>
      <c r="B972" s="11">
        <v>43417</v>
      </c>
      <c r="C972" s="2">
        <v>7.77</v>
      </c>
      <c r="D972" s="2">
        <v>4.2145000000000001</v>
      </c>
      <c r="E972" s="2">
        <v>0</v>
      </c>
      <c r="F972" s="2"/>
      <c r="G972" s="2"/>
      <c r="H972" s="17">
        <f t="shared" si="15"/>
        <v>0</v>
      </c>
    </row>
    <row r="973" spans="1:8" ht="13.5" x14ac:dyDescent="0.25">
      <c r="A973" s="12"/>
      <c r="B973" s="11">
        <v>43418</v>
      </c>
      <c r="C973" s="2">
        <v>7.77</v>
      </c>
      <c r="D973" s="2">
        <v>4.2145000000000001</v>
      </c>
      <c r="E973" s="2">
        <v>0</v>
      </c>
      <c r="F973" s="2"/>
      <c r="G973" s="2"/>
      <c r="H973" s="17">
        <f t="shared" si="15"/>
        <v>0</v>
      </c>
    </row>
    <row r="974" spans="1:8" ht="13.5" x14ac:dyDescent="0.25">
      <c r="A974" s="12"/>
      <c r="B974" s="11">
        <v>43419</v>
      </c>
      <c r="C974" s="2">
        <v>7.77</v>
      </c>
      <c r="D974" s="2">
        <v>4.2145000000000001</v>
      </c>
      <c r="E974" s="2">
        <v>0</v>
      </c>
      <c r="F974" s="2"/>
      <c r="G974" s="2"/>
      <c r="H974" s="17">
        <f t="shared" si="15"/>
        <v>0</v>
      </c>
    </row>
    <row r="975" spans="1:8" ht="13.5" x14ac:dyDescent="0.25">
      <c r="A975" s="12"/>
      <c r="B975" s="11">
        <v>43420</v>
      </c>
      <c r="C975" s="2">
        <v>7.75</v>
      </c>
      <c r="D975" s="2">
        <v>4.2037000000000004</v>
      </c>
      <c r="E975" s="2">
        <v>4</v>
      </c>
      <c r="F975" s="2"/>
      <c r="G975" s="2"/>
      <c r="H975" s="17">
        <f t="shared" si="15"/>
        <v>-2.5625815636492345E-3</v>
      </c>
    </row>
    <row r="976" spans="1:8" ht="13.5" x14ac:dyDescent="0.25">
      <c r="A976" s="12"/>
      <c r="B976" s="11">
        <v>43423</v>
      </c>
      <c r="C976" s="2">
        <v>7.75</v>
      </c>
      <c r="D976" s="2">
        <v>4.2037000000000004</v>
      </c>
      <c r="E976" s="2">
        <v>0</v>
      </c>
      <c r="F976" s="2"/>
      <c r="G976" s="2"/>
      <c r="H976" s="17">
        <f t="shared" si="15"/>
        <v>0</v>
      </c>
    </row>
    <row r="977" spans="1:8" ht="13.5" x14ac:dyDescent="0.25">
      <c r="A977" s="12"/>
      <c r="B977" s="11">
        <v>43425</v>
      </c>
      <c r="C977" s="2">
        <v>7.75</v>
      </c>
      <c r="D977" s="2">
        <v>4.2037000000000004</v>
      </c>
      <c r="E977" s="2">
        <v>0</v>
      </c>
      <c r="F977" s="2"/>
      <c r="G977" s="2"/>
      <c r="H977" s="17">
        <f t="shared" si="15"/>
        <v>0</v>
      </c>
    </row>
    <row r="978" spans="1:8" ht="13.5" x14ac:dyDescent="0.25">
      <c r="A978" s="12"/>
      <c r="B978" s="11">
        <v>43426</v>
      </c>
      <c r="C978" s="2">
        <v>7.75</v>
      </c>
      <c r="D978" s="2">
        <v>4.2037000000000004</v>
      </c>
      <c r="E978" s="2">
        <v>0</v>
      </c>
      <c r="F978" s="2"/>
      <c r="G978" s="2"/>
      <c r="H978" s="17">
        <f t="shared" si="15"/>
        <v>0</v>
      </c>
    </row>
    <row r="979" spans="1:8" ht="13.5" x14ac:dyDescent="0.25">
      <c r="A979" s="12"/>
      <c r="B979" s="11">
        <v>43427</v>
      </c>
      <c r="C979" s="2">
        <v>7.75</v>
      </c>
      <c r="D979" s="2">
        <v>4.2037000000000004</v>
      </c>
      <c r="E979" s="2">
        <v>0</v>
      </c>
      <c r="F979" s="2"/>
      <c r="G979" s="2"/>
      <c r="H979" s="17">
        <f t="shared" si="15"/>
        <v>0</v>
      </c>
    </row>
    <row r="980" spans="1:8" ht="13.5" x14ac:dyDescent="0.25">
      <c r="A980" s="12"/>
      <c r="B980" s="11">
        <v>43430</v>
      </c>
      <c r="C980" s="2">
        <v>7.75</v>
      </c>
      <c r="D980" s="2">
        <v>4.2037000000000004</v>
      </c>
      <c r="E980" s="2">
        <v>0</v>
      </c>
      <c r="F980" s="2"/>
      <c r="G980" s="2"/>
      <c r="H980" s="17">
        <f t="shared" si="15"/>
        <v>0</v>
      </c>
    </row>
    <row r="981" spans="1:8" ht="13.5" x14ac:dyDescent="0.25">
      <c r="A981" s="12"/>
      <c r="B981" s="11">
        <v>43431</v>
      </c>
      <c r="C981" s="2">
        <v>7.75</v>
      </c>
      <c r="D981" s="2">
        <v>4.2037000000000004</v>
      </c>
      <c r="E981" s="2">
        <v>0</v>
      </c>
      <c r="F981" s="2"/>
      <c r="G981" s="2"/>
      <c r="H981" s="17">
        <f t="shared" si="15"/>
        <v>0</v>
      </c>
    </row>
    <row r="982" spans="1:8" ht="13.5" x14ac:dyDescent="0.25">
      <c r="A982" s="12"/>
      <c r="B982" s="11">
        <v>43432</v>
      </c>
      <c r="C982" s="2">
        <v>7.75</v>
      </c>
      <c r="D982" s="2">
        <v>4.2037000000000004</v>
      </c>
      <c r="E982" s="2">
        <v>0</v>
      </c>
      <c r="F982" s="2"/>
      <c r="G982" s="2"/>
      <c r="H982" s="17">
        <f t="shared" si="15"/>
        <v>0</v>
      </c>
    </row>
    <row r="983" spans="1:8" ht="13.5" x14ac:dyDescent="0.25">
      <c r="A983" s="12"/>
      <c r="B983" s="11">
        <v>43433</v>
      </c>
      <c r="C983" s="2">
        <v>7.75</v>
      </c>
      <c r="D983" s="2">
        <v>4.2037000000000004</v>
      </c>
      <c r="E983" s="2">
        <v>0</v>
      </c>
      <c r="F983" s="2"/>
      <c r="G983" s="2"/>
      <c r="H983" s="17">
        <f t="shared" si="15"/>
        <v>0</v>
      </c>
    </row>
    <row r="984" spans="1:8" ht="13.5" x14ac:dyDescent="0.25">
      <c r="A984" s="12"/>
      <c r="B984" s="11">
        <v>43434</v>
      </c>
      <c r="C984" s="2">
        <v>7.75</v>
      </c>
      <c r="D984" s="2">
        <v>4.2037000000000004</v>
      </c>
      <c r="E984" s="2">
        <v>0</v>
      </c>
      <c r="F984" s="2"/>
      <c r="G984" s="2"/>
      <c r="H984" s="17">
        <f t="shared" si="15"/>
        <v>0</v>
      </c>
    </row>
    <row r="985" spans="1:8" ht="13.5" x14ac:dyDescent="0.25">
      <c r="A985" s="12"/>
      <c r="B985" s="11">
        <v>43437</v>
      </c>
      <c r="C985" s="2">
        <v>7.75</v>
      </c>
      <c r="D985" s="2">
        <v>4.2037000000000004</v>
      </c>
      <c r="E985" s="2">
        <v>0</v>
      </c>
      <c r="F985" s="2"/>
      <c r="G985" s="2"/>
      <c r="H985" s="17">
        <f t="shared" si="15"/>
        <v>0</v>
      </c>
    </row>
    <row r="986" spans="1:8" ht="13.5" x14ac:dyDescent="0.25">
      <c r="A986" s="12"/>
      <c r="B986" s="11">
        <v>43438</v>
      </c>
      <c r="C986" s="2">
        <v>7.75</v>
      </c>
      <c r="D986" s="2">
        <v>4.2037000000000004</v>
      </c>
      <c r="E986" s="2">
        <v>0</v>
      </c>
      <c r="F986" s="2"/>
      <c r="G986" s="2"/>
      <c r="H986" s="17">
        <f t="shared" si="15"/>
        <v>0</v>
      </c>
    </row>
    <row r="987" spans="1:8" ht="13.5" x14ac:dyDescent="0.25">
      <c r="A987" s="12"/>
      <c r="B987" s="11">
        <v>43439</v>
      </c>
      <c r="C987" s="2">
        <v>7.75</v>
      </c>
      <c r="D987" s="2">
        <v>4.2037000000000004</v>
      </c>
      <c r="E987" s="2">
        <v>0</v>
      </c>
      <c r="F987" s="2"/>
      <c r="G987" s="2"/>
      <c r="H987" s="17">
        <f t="shared" si="15"/>
        <v>0</v>
      </c>
    </row>
    <row r="988" spans="1:8" ht="13.5" x14ac:dyDescent="0.25">
      <c r="A988" s="12"/>
      <c r="B988" s="11">
        <v>43440</v>
      </c>
      <c r="C988" s="2">
        <v>7.75</v>
      </c>
      <c r="D988" s="2">
        <v>4.2037000000000004</v>
      </c>
      <c r="E988" s="2">
        <v>0</v>
      </c>
      <c r="F988" s="2"/>
      <c r="G988" s="2"/>
      <c r="H988" s="17">
        <f t="shared" si="15"/>
        <v>0</v>
      </c>
    </row>
    <row r="989" spans="1:8" ht="13.5" x14ac:dyDescent="0.25">
      <c r="A989" s="12"/>
      <c r="B989" s="11">
        <v>43441</v>
      </c>
      <c r="C989" s="2">
        <v>7.75</v>
      </c>
      <c r="D989" s="2">
        <v>4.2037000000000004</v>
      </c>
      <c r="E989" s="2">
        <v>0</v>
      </c>
      <c r="F989" s="2"/>
      <c r="G989" s="2"/>
      <c r="H989" s="17">
        <f t="shared" si="15"/>
        <v>0</v>
      </c>
    </row>
    <row r="990" spans="1:8" ht="13.5" x14ac:dyDescent="0.25">
      <c r="A990" s="12"/>
      <c r="B990" s="11">
        <v>43444</v>
      </c>
      <c r="C990" s="2">
        <v>7.75</v>
      </c>
      <c r="D990" s="2">
        <v>4.2037000000000004</v>
      </c>
      <c r="E990" s="2">
        <v>0</v>
      </c>
      <c r="F990" s="2"/>
      <c r="G990" s="2"/>
      <c r="H990" s="17">
        <f t="shared" si="15"/>
        <v>0</v>
      </c>
    </row>
    <row r="991" spans="1:8" ht="13.5" x14ac:dyDescent="0.25">
      <c r="A991" s="12"/>
      <c r="B991" s="11">
        <v>43445</v>
      </c>
      <c r="C991" s="2">
        <v>7.68</v>
      </c>
      <c r="D991" s="2">
        <v>4.1657000000000002</v>
      </c>
      <c r="E991" s="2">
        <v>199</v>
      </c>
      <c r="F991" s="2"/>
      <c r="G991" s="2"/>
      <c r="H991" s="17">
        <f t="shared" si="15"/>
        <v>-9.0396555415467924E-3</v>
      </c>
    </row>
    <row r="992" spans="1:8" ht="13.5" x14ac:dyDescent="0.25">
      <c r="A992" s="12"/>
      <c r="B992" s="11">
        <v>43446</v>
      </c>
      <c r="C992" s="2">
        <v>7.68</v>
      </c>
      <c r="D992" s="2">
        <v>4.1657000000000002</v>
      </c>
      <c r="E992" s="2">
        <v>0</v>
      </c>
      <c r="F992" s="2"/>
      <c r="G992" s="2"/>
      <c r="H992" s="17">
        <f t="shared" si="15"/>
        <v>0</v>
      </c>
    </row>
    <row r="993" spans="1:8" ht="13.5" x14ac:dyDescent="0.25">
      <c r="A993" s="12"/>
      <c r="B993" s="11">
        <v>43447</v>
      </c>
      <c r="C993" s="2">
        <v>7.68</v>
      </c>
      <c r="D993" s="2">
        <v>4.1657000000000002</v>
      </c>
      <c r="E993" s="2">
        <v>0</v>
      </c>
      <c r="F993" s="2"/>
      <c r="G993" s="2"/>
      <c r="H993" s="17">
        <f t="shared" si="15"/>
        <v>0</v>
      </c>
    </row>
    <row r="994" spans="1:8" ht="13.5" x14ac:dyDescent="0.25">
      <c r="A994" s="12"/>
      <c r="B994" s="11">
        <v>43448</v>
      </c>
      <c r="C994" s="2">
        <v>7.68</v>
      </c>
      <c r="D994" s="2">
        <v>4.1657000000000002</v>
      </c>
      <c r="E994" s="2">
        <v>0</v>
      </c>
      <c r="F994" s="2"/>
      <c r="G994" s="2"/>
      <c r="H994" s="17">
        <f t="shared" si="15"/>
        <v>0</v>
      </c>
    </row>
    <row r="995" spans="1:8" ht="13.5" x14ac:dyDescent="0.25">
      <c r="A995" s="12"/>
      <c r="B995" s="11">
        <v>43451</v>
      </c>
      <c r="C995" s="2">
        <v>7.45</v>
      </c>
      <c r="D995" s="2">
        <v>4.0410000000000004</v>
      </c>
      <c r="E995" s="2">
        <v>618</v>
      </c>
      <c r="F995" s="2"/>
      <c r="G995" s="2"/>
      <c r="H995" s="17">
        <f t="shared" si="15"/>
        <v>-2.9934944907218427E-2</v>
      </c>
    </row>
    <row r="996" spans="1:8" ht="13.5" x14ac:dyDescent="0.25">
      <c r="A996" s="12"/>
      <c r="B996" s="11">
        <v>43452</v>
      </c>
      <c r="C996" s="2">
        <v>7.45</v>
      </c>
      <c r="D996" s="2">
        <v>4.0410000000000004</v>
      </c>
      <c r="E996" s="2">
        <v>0</v>
      </c>
      <c r="F996" s="2"/>
      <c r="G996" s="2"/>
      <c r="H996" s="17">
        <f t="shared" si="15"/>
        <v>0</v>
      </c>
    </row>
    <row r="997" spans="1:8" ht="13.5" x14ac:dyDescent="0.25">
      <c r="A997" s="12"/>
      <c r="B997" s="11">
        <v>43453</v>
      </c>
      <c r="C997" s="2">
        <v>7.45</v>
      </c>
      <c r="D997" s="2">
        <v>4.0410000000000004</v>
      </c>
      <c r="E997" s="2">
        <v>0</v>
      </c>
      <c r="F997" s="2"/>
      <c r="G997" s="2"/>
      <c r="H997" s="17">
        <f t="shared" si="15"/>
        <v>0</v>
      </c>
    </row>
    <row r="998" spans="1:8" ht="13.5" x14ac:dyDescent="0.25">
      <c r="A998" s="12"/>
      <c r="B998" s="11">
        <v>43454</v>
      </c>
      <c r="C998" s="2">
        <v>7.45</v>
      </c>
      <c r="D998" s="2">
        <v>4.0410000000000004</v>
      </c>
      <c r="E998" s="2">
        <v>0</v>
      </c>
      <c r="F998" s="2"/>
      <c r="G998" s="2"/>
      <c r="H998" s="17">
        <f t="shared" si="15"/>
        <v>0</v>
      </c>
    </row>
    <row r="999" spans="1:8" ht="13.5" x14ac:dyDescent="0.25">
      <c r="A999" s="12"/>
      <c r="B999" s="11">
        <v>43455</v>
      </c>
      <c r="C999" s="2">
        <v>7.45</v>
      </c>
      <c r="D999" s="2">
        <v>4.0410000000000004</v>
      </c>
      <c r="E999" s="2">
        <v>0</v>
      </c>
      <c r="F999" s="2"/>
      <c r="G999" s="2"/>
      <c r="H999" s="17">
        <f t="shared" si="15"/>
        <v>0</v>
      </c>
    </row>
    <row r="1000" spans="1:8" ht="13.5" x14ac:dyDescent="0.25">
      <c r="A1000" s="12"/>
      <c r="B1000" s="11">
        <v>43458</v>
      </c>
      <c r="C1000" s="2">
        <v>7.45</v>
      </c>
      <c r="D1000" s="2">
        <v>4.0410000000000004</v>
      </c>
      <c r="E1000" s="2">
        <v>0</v>
      </c>
      <c r="F1000" s="2"/>
      <c r="G1000" s="2"/>
      <c r="H1000" s="17">
        <f t="shared" si="15"/>
        <v>0</v>
      </c>
    </row>
    <row r="1001" spans="1:8" ht="13.5" x14ac:dyDescent="0.25">
      <c r="A1001" s="12"/>
      <c r="B1001" s="11">
        <v>43459</v>
      </c>
      <c r="C1001" s="2">
        <v>7.3</v>
      </c>
      <c r="D1001" s="2">
        <v>3.9596</v>
      </c>
      <c r="E1001" s="2">
        <v>550</v>
      </c>
      <c r="F1001" s="2"/>
      <c r="G1001" s="2"/>
      <c r="H1001" s="17">
        <f t="shared" si="15"/>
        <v>-2.0143528829497735E-2</v>
      </c>
    </row>
    <row r="1002" spans="1:8" ht="13.5" x14ac:dyDescent="0.25">
      <c r="A1002" s="12"/>
      <c r="B1002" s="11">
        <v>43460</v>
      </c>
      <c r="C1002" s="2">
        <v>7.51</v>
      </c>
      <c r="D1002" s="2">
        <v>4.0735000000000001</v>
      </c>
      <c r="E1002" s="2">
        <v>25</v>
      </c>
      <c r="F1002" s="2"/>
      <c r="G1002" s="2"/>
      <c r="H1002" s="17">
        <f t="shared" si="15"/>
        <v>2.876553187190628E-2</v>
      </c>
    </row>
    <row r="1003" spans="1:8" ht="13.5" x14ac:dyDescent="0.25">
      <c r="A1003" s="12"/>
      <c r="B1003" s="11">
        <v>43461</v>
      </c>
      <c r="C1003" s="2">
        <v>7.5</v>
      </c>
      <c r="D1003" s="2">
        <v>4.0681000000000003</v>
      </c>
      <c r="E1003" s="2">
        <v>10</v>
      </c>
      <c r="F1003" s="2"/>
      <c r="G1003" s="2"/>
      <c r="H1003" s="17">
        <f t="shared" si="15"/>
        <v>-1.3256413403706516E-3</v>
      </c>
    </row>
    <row r="1004" spans="1:8" ht="13.5" x14ac:dyDescent="0.25">
      <c r="A1004" s="12"/>
      <c r="B1004" s="11">
        <v>43462</v>
      </c>
      <c r="C1004" s="2">
        <v>7.59</v>
      </c>
      <c r="D1004" s="2">
        <v>4.1169000000000002</v>
      </c>
      <c r="E1004" s="2">
        <v>1532</v>
      </c>
      <c r="F1004" s="2"/>
      <c r="G1004" s="2"/>
      <c r="H1004" s="17">
        <f t="shared" si="15"/>
        <v>1.1995771982006329E-2</v>
      </c>
    </row>
    <row r="1005" spans="1:8" ht="13.5" x14ac:dyDescent="0.25">
      <c r="A1005" s="12"/>
      <c r="B1005" s="11">
        <v>43465</v>
      </c>
      <c r="C1005" s="2">
        <v>7.6</v>
      </c>
      <c r="D1005" s="2">
        <v>4.1223000000000001</v>
      </c>
      <c r="E1005" s="2">
        <v>300</v>
      </c>
      <c r="F1005" s="2"/>
      <c r="G1005" s="2"/>
      <c r="H1005" s="17">
        <f t="shared" si="15"/>
        <v>1.311666545216024E-3</v>
      </c>
    </row>
    <row r="1006" spans="1:8" ht="13.5" x14ac:dyDescent="0.25">
      <c r="A1006" s="12"/>
      <c r="B1006" s="11">
        <v>43467</v>
      </c>
      <c r="C1006" s="2">
        <v>7.68</v>
      </c>
      <c r="D1006" s="2">
        <v>4.1657000000000002</v>
      </c>
      <c r="E1006" s="2">
        <v>10</v>
      </c>
      <c r="F1006" s="2"/>
      <c r="G1006" s="2"/>
      <c r="H1006" s="17">
        <f t="shared" si="15"/>
        <v>1.0528103243335057E-2</v>
      </c>
    </row>
    <row r="1007" spans="1:8" ht="13.5" x14ac:dyDescent="0.25">
      <c r="A1007" s="12"/>
      <c r="B1007" s="11">
        <v>43468</v>
      </c>
      <c r="C1007" s="2">
        <v>7.68</v>
      </c>
      <c r="D1007" s="2">
        <v>4.1657000000000002</v>
      </c>
      <c r="E1007" s="2">
        <v>0</v>
      </c>
      <c r="F1007" s="2"/>
      <c r="G1007" s="2"/>
      <c r="H1007" s="17">
        <f t="shared" si="15"/>
        <v>0</v>
      </c>
    </row>
    <row r="1008" spans="1:8" ht="13.5" x14ac:dyDescent="0.25">
      <c r="A1008" s="12"/>
      <c r="B1008" s="11">
        <v>43469</v>
      </c>
      <c r="C1008" s="2">
        <v>7.68</v>
      </c>
      <c r="D1008" s="2">
        <v>4.1657000000000002</v>
      </c>
      <c r="E1008" s="2">
        <v>0</v>
      </c>
      <c r="F1008" s="2"/>
      <c r="G1008" s="2"/>
      <c r="H1008" s="17">
        <f t="shared" si="15"/>
        <v>0</v>
      </c>
    </row>
    <row r="1009" spans="1:8" ht="13.5" x14ac:dyDescent="0.25">
      <c r="A1009" s="12"/>
      <c r="B1009" s="11">
        <v>43472</v>
      </c>
      <c r="C1009" s="2">
        <v>7.68</v>
      </c>
      <c r="D1009" s="2">
        <v>4.1657000000000002</v>
      </c>
      <c r="E1009" s="2">
        <v>0</v>
      </c>
      <c r="F1009" s="2"/>
      <c r="G1009" s="2"/>
      <c r="H1009" s="17">
        <f t="shared" si="15"/>
        <v>0</v>
      </c>
    </row>
    <row r="1010" spans="1:8" ht="13.5" x14ac:dyDescent="0.25">
      <c r="A1010" s="12"/>
      <c r="B1010" s="11">
        <v>43473</v>
      </c>
      <c r="C1010" s="2">
        <v>7.68</v>
      </c>
      <c r="D1010" s="2">
        <v>4.1657000000000002</v>
      </c>
      <c r="E1010" s="2">
        <v>0</v>
      </c>
      <c r="F1010" s="2"/>
      <c r="G1010" s="2"/>
      <c r="H1010" s="17">
        <f t="shared" si="15"/>
        <v>0</v>
      </c>
    </row>
    <row r="1011" spans="1:8" ht="13.5" x14ac:dyDescent="0.25">
      <c r="A1011" s="12"/>
      <c r="B1011" s="11">
        <v>43474</v>
      </c>
      <c r="C1011" s="2">
        <v>7.6</v>
      </c>
      <c r="D1011" s="2">
        <v>4.1223000000000001</v>
      </c>
      <c r="E1011" s="2">
        <v>556</v>
      </c>
      <c r="F1011" s="2"/>
      <c r="G1011" s="2"/>
      <c r="H1011" s="17">
        <f t="shared" si="15"/>
        <v>-1.0418417072760906E-2</v>
      </c>
    </row>
    <row r="1012" spans="1:8" ht="13.5" x14ac:dyDescent="0.25">
      <c r="A1012" s="12"/>
      <c r="B1012" s="11">
        <v>43475</v>
      </c>
      <c r="C1012" s="2">
        <v>7.38</v>
      </c>
      <c r="D1012" s="2">
        <v>4.0030000000000001</v>
      </c>
      <c r="E1012" s="2">
        <v>5</v>
      </c>
      <c r="F1012" s="2"/>
      <c r="G1012" s="2"/>
      <c r="H1012" s="17">
        <f t="shared" si="15"/>
        <v>-2.8940154767969326E-2</v>
      </c>
    </row>
    <row r="1013" spans="1:8" ht="13.5" x14ac:dyDescent="0.25">
      <c r="A1013" s="12"/>
      <c r="B1013" s="11">
        <v>43476</v>
      </c>
      <c r="C1013" s="2">
        <v>7.38</v>
      </c>
      <c r="D1013" s="2">
        <v>4.0030000000000001</v>
      </c>
      <c r="E1013" s="2">
        <v>0</v>
      </c>
      <c r="F1013" s="2"/>
      <c r="G1013" s="2"/>
      <c r="H1013" s="17">
        <f t="shared" si="15"/>
        <v>0</v>
      </c>
    </row>
    <row r="1014" spans="1:8" ht="13.5" x14ac:dyDescent="0.25">
      <c r="A1014" s="12"/>
      <c r="B1014" s="11">
        <v>43480</v>
      </c>
      <c r="C1014" s="2">
        <v>7.38</v>
      </c>
      <c r="D1014" s="2">
        <v>4.0030000000000001</v>
      </c>
      <c r="E1014" s="2">
        <v>0</v>
      </c>
      <c r="F1014" s="2"/>
      <c r="G1014" s="2"/>
      <c r="H1014" s="17">
        <f t="shared" si="15"/>
        <v>0</v>
      </c>
    </row>
    <row r="1015" spans="1:8" ht="13.5" x14ac:dyDescent="0.25">
      <c r="A1015" s="12"/>
      <c r="B1015" s="11">
        <v>43481</v>
      </c>
      <c r="C1015" s="2">
        <v>7.5</v>
      </c>
      <c r="D1015" s="2">
        <v>4.0681000000000003</v>
      </c>
      <c r="E1015" s="2">
        <v>1</v>
      </c>
      <c r="F1015" s="2"/>
      <c r="G1015" s="2"/>
      <c r="H1015" s="17">
        <f t="shared" si="15"/>
        <v>1.626280289782667E-2</v>
      </c>
    </row>
    <row r="1016" spans="1:8" ht="13.5" x14ac:dyDescent="0.25">
      <c r="A1016" s="12"/>
      <c r="B1016" s="11">
        <v>43482</v>
      </c>
      <c r="C1016" s="2">
        <v>7.5</v>
      </c>
      <c r="D1016" s="2">
        <v>4.0681000000000003</v>
      </c>
      <c r="E1016" s="2">
        <v>0</v>
      </c>
      <c r="F1016" s="2"/>
      <c r="G1016" s="2"/>
      <c r="H1016" s="17">
        <f t="shared" si="15"/>
        <v>0</v>
      </c>
    </row>
    <row r="1017" spans="1:8" ht="13.5" x14ac:dyDescent="0.25">
      <c r="A1017" s="12"/>
      <c r="B1017" s="11">
        <v>43483</v>
      </c>
      <c r="C1017" s="2">
        <v>7.28</v>
      </c>
      <c r="D1017" s="2">
        <v>3.9487000000000001</v>
      </c>
      <c r="E1017" s="2">
        <v>35</v>
      </c>
      <c r="F1017" s="2"/>
      <c r="G1017" s="2"/>
      <c r="H1017" s="17">
        <f t="shared" si="15"/>
        <v>-2.9350310955974575E-2</v>
      </c>
    </row>
    <row r="1018" spans="1:8" ht="13.5" x14ac:dyDescent="0.25">
      <c r="A1018" s="12"/>
      <c r="B1018" s="11">
        <v>43486</v>
      </c>
      <c r="C1018" s="2">
        <v>7.28</v>
      </c>
      <c r="D1018" s="2">
        <v>3.9487000000000001</v>
      </c>
      <c r="E1018" s="2">
        <v>0</v>
      </c>
      <c r="F1018" s="2"/>
      <c r="G1018" s="2"/>
      <c r="H1018" s="17">
        <f t="shared" si="15"/>
        <v>0</v>
      </c>
    </row>
    <row r="1019" spans="1:8" ht="13.5" x14ac:dyDescent="0.25">
      <c r="A1019" s="12"/>
      <c r="B1019" s="11">
        <v>43487</v>
      </c>
      <c r="C1019" s="2">
        <v>7.28</v>
      </c>
      <c r="D1019" s="2">
        <v>3.9487000000000001</v>
      </c>
      <c r="E1019" s="2">
        <v>0</v>
      </c>
      <c r="F1019" s="2"/>
      <c r="G1019" s="2"/>
      <c r="H1019" s="17">
        <f t="shared" si="15"/>
        <v>0</v>
      </c>
    </row>
    <row r="1020" spans="1:8" ht="13.5" x14ac:dyDescent="0.25">
      <c r="A1020" s="12"/>
      <c r="B1020" s="11">
        <v>43488</v>
      </c>
      <c r="C1020" s="2">
        <v>7.28</v>
      </c>
      <c r="D1020" s="2">
        <v>3.9487000000000001</v>
      </c>
      <c r="E1020" s="2">
        <v>0</v>
      </c>
      <c r="F1020" s="2"/>
      <c r="G1020" s="2"/>
      <c r="H1020" s="17">
        <f t="shared" si="15"/>
        <v>0</v>
      </c>
    </row>
    <row r="1021" spans="1:8" ht="13.5" x14ac:dyDescent="0.25">
      <c r="A1021" s="12"/>
      <c r="B1021" s="11">
        <v>43489</v>
      </c>
      <c r="C1021" s="2">
        <v>7.28</v>
      </c>
      <c r="D1021" s="2">
        <v>3.9487000000000001</v>
      </c>
      <c r="E1021" s="2">
        <v>0</v>
      </c>
      <c r="F1021" s="2"/>
      <c r="G1021" s="2"/>
      <c r="H1021" s="17">
        <f t="shared" si="15"/>
        <v>0</v>
      </c>
    </row>
    <row r="1022" spans="1:8" ht="13.5" x14ac:dyDescent="0.25">
      <c r="A1022" s="12"/>
      <c r="B1022" s="11">
        <v>43490</v>
      </c>
      <c r="C1022" s="2">
        <v>7.28</v>
      </c>
      <c r="D1022" s="2">
        <v>3.9487000000000001</v>
      </c>
      <c r="E1022" s="2">
        <v>0</v>
      </c>
      <c r="F1022" s="2"/>
      <c r="G1022" s="2"/>
      <c r="H1022" s="17">
        <f t="shared" si="15"/>
        <v>0</v>
      </c>
    </row>
    <row r="1023" spans="1:8" ht="13.5" x14ac:dyDescent="0.25">
      <c r="A1023" s="12"/>
      <c r="B1023" s="11">
        <v>43493</v>
      </c>
      <c r="C1023" s="2">
        <v>7.28</v>
      </c>
      <c r="D1023" s="2">
        <v>3.9487000000000001</v>
      </c>
      <c r="E1023" s="2">
        <v>0</v>
      </c>
      <c r="F1023" s="2"/>
      <c r="G1023" s="2"/>
      <c r="H1023" s="17">
        <f t="shared" si="15"/>
        <v>0</v>
      </c>
    </row>
    <row r="1024" spans="1:8" ht="13.5" x14ac:dyDescent="0.25">
      <c r="A1024" s="12"/>
      <c r="B1024" s="11">
        <v>43494</v>
      </c>
      <c r="C1024" s="2">
        <v>7.28</v>
      </c>
      <c r="D1024" s="2">
        <v>3.9487000000000001</v>
      </c>
      <c r="E1024" s="2">
        <v>0</v>
      </c>
      <c r="F1024" s="2"/>
      <c r="G1024" s="2"/>
      <c r="H1024" s="17">
        <f t="shared" si="15"/>
        <v>0</v>
      </c>
    </row>
    <row r="1025" spans="1:8" ht="13.5" x14ac:dyDescent="0.25">
      <c r="A1025" s="12"/>
      <c r="B1025" s="11">
        <v>43495</v>
      </c>
      <c r="C1025" s="2">
        <v>7.28</v>
      </c>
      <c r="D1025" s="2">
        <v>3.9487000000000001</v>
      </c>
      <c r="E1025" s="2">
        <v>6</v>
      </c>
      <c r="F1025" s="2"/>
      <c r="G1025" s="2"/>
      <c r="H1025" s="17">
        <f t="shared" si="15"/>
        <v>0</v>
      </c>
    </row>
    <row r="1026" spans="1:8" ht="13.5" x14ac:dyDescent="0.25">
      <c r="A1026" s="12"/>
      <c r="B1026" s="11">
        <v>43496</v>
      </c>
      <c r="C1026" s="2">
        <v>7.07</v>
      </c>
      <c r="D1026" s="2">
        <v>3.8348</v>
      </c>
      <c r="E1026" s="2">
        <v>0</v>
      </c>
      <c r="F1026" s="2"/>
      <c r="G1026" s="2"/>
      <c r="H1026" s="17">
        <f t="shared" si="15"/>
        <v>-2.8844936308152078E-2</v>
      </c>
    </row>
    <row r="1027" spans="1:8" ht="13.5" x14ac:dyDescent="0.25">
      <c r="A1027" s="12"/>
      <c r="B1027" s="11">
        <v>43497</v>
      </c>
      <c r="C1027" s="2">
        <v>7.07</v>
      </c>
      <c r="D1027" s="2">
        <v>3.8348</v>
      </c>
      <c r="E1027" s="2">
        <v>214</v>
      </c>
      <c r="F1027" s="2"/>
      <c r="G1027" s="2"/>
      <c r="H1027" s="17">
        <f t="shared" si="15"/>
        <v>0</v>
      </c>
    </row>
    <row r="1028" spans="1:8" ht="13.5" x14ac:dyDescent="0.25">
      <c r="A1028" s="12"/>
      <c r="B1028" s="11">
        <v>43500</v>
      </c>
      <c r="C1028" s="2">
        <v>7.28</v>
      </c>
      <c r="D1028" s="2">
        <v>3.9487000000000001</v>
      </c>
      <c r="E1028" s="2">
        <v>3685</v>
      </c>
      <c r="F1028" s="2"/>
      <c r="G1028" s="2"/>
      <c r="H1028" s="17">
        <f t="shared" si="15"/>
        <v>2.9701679357463262E-2</v>
      </c>
    </row>
    <row r="1029" spans="1:8" ht="13.5" x14ac:dyDescent="0.25">
      <c r="A1029" s="12"/>
      <c r="B1029" s="11">
        <v>43501</v>
      </c>
      <c r="C1029" s="2">
        <v>7.49</v>
      </c>
      <c r="D1029" s="2">
        <v>4.0627000000000004</v>
      </c>
      <c r="E1029" s="2">
        <v>1</v>
      </c>
      <c r="F1029" s="2"/>
      <c r="G1029" s="2"/>
      <c r="H1029" s="17">
        <f t="shared" si="15"/>
        <v>2.8870261098589492E-2</v>
      </c>
    </row>
    <row r="1030" spans="1:8" ht="13.5" x14ac:dyDescent="0.25">
      <c r="A1030" s="12"/>
      <c r="B1030" s="11">
        <v>43502</v>
      </c>
      <c r="C1030" s="2">
        <v>7.49</v>
      </c>
      <c r="D1030" s="2">
        <v>4.0627000000000004</v>
      </c>
      <c r="E1030" s="2">
        <v>0</v>
      </c>
      <c r="F1030" s="2"/>
      <c r="G1030" s="2"/>
      <c r="H1030" s="17">
        <f t="shared" si="15"/>
        <v>0</v>
      </c>
    </row>
    <row r="1031" spans="1:8" ht="13.5" x14ac:dyDescent="0.25">
      <c r="A1031" s="12"/>
      <c r="B1031" s="11">
        <v>43503</v>
      </c>
      <c r="C1031" s="2">
        <v>7.49</v>
      </c>
      <c r="D1031" s="2">
        <v>4.0627000000000004</v>
      </c>
      <c r="E1031" s="2">
        <v>70</v>
      </c>
      <c r="F1031" s="2"/>
      <c r="G1031" s="2"/>
      <c r="H1031" s="17">
        <f t="shared" ref="H1031:H1094" si="16">(D1031-D1030)/D1030</f>
        <v>0</v>
      </c>
    </row>
    <row r="1032" spans="1:8" ht="13.5" x14ac:dyDescent="0.25">
      <c r="A1032" s="12"/>
      <c r="B1032" s="11">
        <v>43504</v>
      </c>
      <c r="C1032" s="2">
        <v>7.49</v>
      </c>
      <c r="D1032" s="2">
        <v>4.0627000000000004</v>
      </c>
      <c r="E1032" s="2">
        <v>201</v>
      </c>
      <c r="F1032" s="2"/>
      <c r="G1032" s="2"/>
      <c r="H1032" s="17">
        <f t="shared" si="16"/>
        <v>0</v>
      </c>
    </row>
    <row r="1033" spans="1:8" ht="13.5" x14ac:dyDescent="0.25">
      <c r="A1033" s="12"/>
      <c r="B1033" s="11">
        <v>43507</v>
      </c>
      <c r="C1033" s="2">
        <v>7.5</v>
      </c>
      <c r="D1033" s="2">
        <v>4.0681000000000003</v>
      </c>
      <c r="E1033" s="2">
        <v>100</v>
      </c>
      <c r="F1033" s="2"/>
      <c r="G1033" s="2"/>
      <c r="H1033" s="17">
        <f t="shared" si="16"/>
        <v>1.3291653333989339E-3</v>
      </c>
    </row>
    <row r="1034" spans="1:8" ht="13.5" x14ac:dyDescent="0.25">
      <c r="A1034" s="12"/>
      <c r="B1034" s="11">
        <v>43508</v>
      </c>
      <c r="C1034" s="2">
        <v>7.5</v>
      </c>
      <c r="D1034" s="2">
        <v>4.0681000000000003</v>
      </c>
      <c r="E1034" s="2">
        <v>0</v>
      </c>
      <c r="F1034" s="2"/>
      <c r="G1034" s="2"/>
      <c r="H1034" s="17">
        <f t="shared" si="16"/>
        <v>0</v>
      </c>
    </row>
    <row r="1035" spans="1:8" ht="13.5" x14ac:dyDescent="0.25">
      <c r="A1035" s="12"/>
      <c r="B1035" s="11">
        <v>43509</v>
      </c>
      <c r="C1035" s="2">
        <v>7.5</v>
      </c>
      <c r="D1035" s="2">
        <v>4.0681000000000003</v>
      </c>
      <c r="E1035" s="2">
        <v>0</v>
      </c>
      <c r="F1035" s="2"/>
      <c r="G1035" s="2"/>
      <c r="H1035" s="17">
        <f t="shared" si="16"/>
        <v>0</v>
      </c>
    </row>
    <row r="1036" spans="1:8" ht="13.5" x14ac:dyDescent="0.25">
      <c r="A1036" s="12"/>
      <c r="B1036" s="11">
        <v>43510</v>
      </c>
      <c r="C1036" s="2">
        <v>7.5</v>
      </c>
      <c r="D1036" s="2">
        <v>4.0681000000000003</v>
      </c>
      <c r="E1036" s="2">
        <v>0</v>
      </c>
      <c r="F1036" s="2"/>
      <c r="G1036" s="2"/>
      <c r="H1036" s="17">
        <f t="shared" si="16"/>
        <v>0</v>
      </c>
    </row>
    <row r="1037" spans="1:8" ht="13.5" x14ac:dyDescent="0.25">
      <c r="A1037" s="12"/>
      <c r="B1037" s="11">
        <v>43511</v>
      </c>
      <c r="C1037" s="2">
        <v>7.26</v>
      </c>
      <c r="D1037" s="2">
        <v>3.9379</v>
      </c>
      <c r="E1037" s="2">
        <v>80</v>
      </c>
      <c r="F1037" s="2"/>
      <c r="G1037" s="2"/>
      <c r="H1037" s="17">
        <f t="shared" si="16"/>
        <v>-3.2005112951992404E-2</v>
      </c>
    </row>
    <row r="1038" spans="1:8" ht="13.5" x14ac:dyDescent="0.25">
      <c r="A1038" s="12"/>
      <c r="B1038" s="11">
        <v>43514</v>
      </c>
      <c r="C1038" s="2">
        <v>7.26</v>
      </c>
      <c r="D1038" s="2">
        <v>3.9379</v>
      </c>
      <c r="E1038" s="2">
        <v>0</v>
      </c>
      <c r="F1038" s="2"/>
      <c r="G1038" s="2"/>
      <c r="H1038" s="17">
        <f t="shared" si="16"/>
        <v>0</v>
      </c>
    </row>
    <row r="1039" spans="1:8" ht="13.5" x14ac:dyDescent="0.25">
      <c r="A1039" s="12"/>
      <c r="B1039" s="11">
        <v>43515</v>
      </c>
      <c r="C1039" s="2">
        <v>7.26</v>
      </c>
      <c r="D1039" s="2">
        <v>3.9379</v>
      </c>
      <c r="E1039" s="2">
        <v>0</v>
      </c>
      <c r="F1039" s="2"/>
      <c r="G1039" s="2"/>
      <c r="H1039" s="17">
        <f t="shared" si="16"/>
        <v>0</v>
      </c>
    </row>
    <row r="1040" spans="1:8" ht="13.5" x14ac:dyDescent="0.25">
      <c r="A1040" s="12"/>
      <c r="B1040" s="11">
        <v>43516</v>
      </c>
      <c r="C1040" s="2">
        <v>7.26</v>
      </c>
      <c r="D1040" s="2">
        <v>3.9379</v>
      </c>
      <c r="E1040" s="2">
        <v>18</v>
      </c>
      <c r="F1040" s="2"/>
      <c r="G1040" s="2"/>
      <c r="H1040" s="17">
        <f t="shared" si="16"/>
        <v>0</v>
      </c>
    </row>
    <row r="1041" spans="1:8" ht="13.5" x14ac:dyDescent="0.25">
      <c r="A1041" s="12"/>
      <c r="B1041" s="11">
        <v>43517</v>
      </c>
      <c r="C1041" s="2">
        <v>7.26</v>
      </c>
      <c r="D1041" s="2">
        <v>3.9379</v>
      </c>
      <c r="E1041" s="2">
        <v>0</v>
      </c>
      <c r="F1041" s="2"/>
      <c r="G1041" s="2"/>
      <c r="H1041" s="17">
        <f t="shared" si="16"/>
        <v>0</v>
      </c>
    </row>
    <row r="1042" spans="1:8" ht="13.5" x14ac:dyDescent="0.25">
      <c r="A1042" s="12"/>
      <c r="B1042" s="11">
        <v>43518</v>
      </c>
      <c r="C1042" s="2">
        <v>7.05</v>
      </c>
      <c r="D1042" s="2">
        <v>3.8239999999999998</v>
      </c>
      <c r="E1042" s="2">
        <v>0</v>
      </c>
      <c r="F1042" s="2"/>
      <c r="G1042" s="2"/>
      <c r="H1042" s="17">
        <f t="shared" si="16"/>
        <v>-2.8924045811219205E-2</v>
      </c>
    </row>
    <row r="1043" spans="1:8" ht="13.5" x14ac:dyDescent="0.25">
      <c r="A1043" s="12"/>
      <c r="B1043" s="11">
        <v>43521</v>
      </c>
      <c r="C1043" s="2">
        <v>6.84</v>
      </c>
      <c r="D1043" s="2">
        <v>3.7101000000000002</v>
      </c>
      <c r="E1043" s="2">
        <v>0</v>
      </c>
      <c r="F1043" s="2"/>
      <c r="G1043" s="2"/>
      <c r="H1043" s="17">
        <f t="shared" si="16"/>
        <v>-2.97855648535564E-2</v>
      </c>
    </row>
    <row r="1044" spans="1:8" ht="13.5" x14ac:dyDescent="0.25">
      <c r="A1044" s="12"/>
      <c r="B1044" s="11">
        <v>43522</v>
      </c>
      <c r="C1044" s="2">
        <v>6.64</v>
      </c>
      <c r="D1044" s="2">
        <v>3.6015999999999999</v>
      </c>
      <c r="E1044" s="2">
        <v>7</v>
      </c>
      <c r="F1044" s="2"/>
      <c r="G1044" s="2"/>
      <c r="H1044" s="17">
        <f t="shared" si="16"/>
        <v>-2.9244494757553773E-2</v>
      </c>
    </row>
    <row r="1045" spans="1:8" ht="13.5" x14ac:dyDescent="0.25">
      <c r="A1045" s="12"/>
      <c r="B1045" s="11">
        <v>43523</v>
      </c>
      <c r="C1045" s="2">
        <v>6.35</v>
      </c>
      <c r="D1045" s="2">
        <v>3.4443000000000001</v>
      </c>
      <c r="E1045" s="2">
        <v>0</v>
      </c>
      <c r="F1045" s="2"/>
      <c r="G1045" s="2"/>
      <c r="H1045" s="17">
        <f t="shared" si="16"/>
        <v>-4.3675033318525035E-2</v>
      </c>
    </row>
    <row r="1046" spans="1:8" ht="13.5" x14ac:dyDescent="0.25">
      <c r="A1046" s="12"/>
      <c r="B1046" s="11">
        <v>43524</v>
      </c>
      <c r="C1046" s="2">
        <v>6.07</v>
      </c>
      <c r="D1046" s="2">
        <v>3.2924000000000002</v>
      </c>
      <c r="E1046" s="2">
        <v>0</v>
      </c>
      <c r="F1046" s="2"/>
      <c r="G1046" s="2"/>
      <c r="H1046" s="17">
        <f t="shared" si="16"/>
        <v>-4.4101849432395528E-2</v>
      </c>
    </row>
    <row r="1047" spans="1:8" ht="13.5" x14ac:dyDescent="0.25">
      <c r="A1047" s="12"/>
      <c r="B1047" s="11">
        <v>43525</v>
      </c>
      <c r="C1047" s="2">
        <v>6.15</v>
      </c>
      <c r="D1047" s="2">
        <v>3.3357999999999999</v>
      </c>
      <c r="E1047" s="2">
        <v>3317</v>
      </c>
      <c r="F1047" s="2"/>
      <c r="G1047" s="2"/>
      <c r="H1047" s="17">
        <f t="shared" si="16"/>
        <v>1.3181873405418435E-2</v>
      </c>
    </row>
    <row r="1048" spans="1:8" ht="13.5" x14ac:dyDescent="0.25">
      <c r="A1048" s="12"/>
      <c r="B1048" s="11">
        <v>43528</v>
      </c>
      <c r="C1048" s="2">
        <v>6.15</v>
      </c>
      <c r="D1048" s="2">
        <v>3.3357999999999999</v>
      </c>
      <c r="E1048" s="2">
        <v>0</v>
      </c>
      <c r="F1048" s="2"/>
      <c r="G1048" s="2"/>
      <c r="H1048" s="17">
        <f t="shared" si="16"/>
        <v>0</v>
      </c>
    </row>
    <row r="1049" spans="1:8" ht="13.5" x14ac:dyDescent="0.25">
      <c r="A1049" s="12"/>
      <c r="B1049" s="11">
        <v>43529</v>
      </c>
      <c r="C1049" s="2">
        <v>6.18</v>
      </c>
      <c r="D1049" s="2">
        <v>3.3521000000000001</v>
      </c>
      <c r="E1049" s="2">
        <v>11529</v>
      </c>
      <c r="F1049" s="2">
        <v>5.7827000000000002</v>
      </c>
      <c r="G1049" s="2">
        <v>66668.748300000007</v>
      </c>
      <c r="H1049" s="17">
        <f t="shared" si="16"/>
        <v>4.8863840757839812E-3</v>
      </c>
    </row>
    <row r="1050" spans="1:8" ht="13.5" x14ac:dyDescent="0.25">
      <c r="A1050" s="12"/>
      <c r="B1050" s="11">
        <v>43530</v>
      </c>
      <c r="C1050" s="2">
        <v>6.18</v>
      </c>
      <c r="D1050" s="2">
        <v>3.3521000000000001</v>
      </c>
      <c r="E1050" s="2">
        <v>0</v>
      </c>
      <c r="F1050" s="2">
        <v>0</v>
      </c>
      <c r="G1050" s="2">
        <v>0</v>
      </c>
      <c r="H1050" s="17">
        <f t="shared" si="16"/>
        <v>0</v>
      </c>
    </row>
    <row r="1051" spans="1:8" ht="13.5" x14ac:dyDescent="0.25">
      <c r="A1051" s="12"/>
      <c r="B1051" s="11">
        <v>43531</v>
      </c>
      <c r="C1051" s="2">
        <v>6.18</v>
      </c>
      <c r="D1051" s="2">
        <v>3.3521000000000001</v>
      </c>
      <c r="E1051" s="2">
        <v>0</v>
      </c>
      <c r="F1051" s="2">
        <v>0</v>
      </c>
      <c r="G1051" s="2">
        <v>0</v>
      </c>
      <c r="H1051" s="17">
        <f t="shared" si="16"/>
        <v>0</v>
      </c>
    </row>
    <row r="1052" spans="1:8" ht="13.5" x14ac:dyDescent="0.25">
      <c r="A1052" s="12"/>
      <c r="B1052" s="11">
        <v>43532</v>
      </c>
      <c r="C1052" s="2">
        <v>6.17</v>
      </c>
      <c r="D1052" s="2">
        <v>3.3466999999999998</v>
      </c>
      <c r="E1052" s="2">
        <v>16</v>
      </c>
      <c r="F1052" s="2">
        <v>6.17</v>
      </c>
      <c r="G1052" s="2">
        <v>98.72</v>
      </c>
      <c r="H1052" s="17">
        <f t="shared" si="16"/>
        <v>-1.6109304615018326E-3</v>
      </c>
    </row>
    <row r="1053" spans="1:8" ht="13.5" x14ac:dyDescent="0.25">
      <c r="A1053" s="12"/>
      <c r="B1053" s="11">
        <v>43535</v>
      </c>
      <c r="C1053" s="2">
        <v>6.15</v>
      </c>
      <c r="D1053" s="2">
        <v>3.3357999999999999</v>
      </c>
      <c r="E1053" s="2">
        <v>1001</v>
      </c>
      <c r="F1053" s="2">
        <v>6.0000999999999998</v>
      </c>
      <c r="G1053" s="2">
        <v>6006.1000999999997</v>
      </c>
      <c r="H1053" s="17">
        <f t="shared" si="16"/>
        <v>-3.2569396719155917E-3</v>
      </c>
    </row>
    <row r="1054" spans="1:8" ht="13.5" x14ac:dyDescent="0.25">
      <c r="A1054" s="12"/>
      <c r="B1054" s="11">
        <v>43536</v>
      </c>
      <c r="C1054" s="2">
        <v>5.97</v>
      </c>
      <c r="D1054" s="2">
        <v>3.2382</v>
      </c>
      <c r="E1054" s="2">
        <v>0</v>
      </c>
      <c r="F1054" s="2">
        <v>0</v>
      </c>
      <c r="G1054" s="2">
        <v>0</v>
      </c>
      <c r="H1054" s="17">
        <f t="shared" si="16"/>
        <v>-2.9258348821871789E-2</v>
      </c>
    </row>
    <row r="1055" spans="1:8" ht="13.5" x14ac:dyDescent="0.25">
      <c r="A1055" s="12"/>
      <c r="B1055" s="11">
        <v>43537</v>
      </c>
      <c r="C1055" s="2">
        <v>6.14</v>
      </c>
      <c r="D1055" s="2">
        <v>3.3304</v>
      </c>
      <c r="E1055" s="2">
        <v>3024</v>
      </c>
      <c r="F1055" s="2">
        <v>5.8037000000000001</v>
      </c>
      <c r="G1055" s="2">
        <v>17550.388800000001</v>
      </c>
      <c r="H1055" s="17">
        <f t="shared" si="16"/>
        <v>2.8472608239145224E-2</v>
      </c>
    </row>
    <row r="1056" spans="1:8" ht="13.5" x14ac:dyDescent="0.25">
      <c r="A1056" s="12"/>
      <c r="B1056" s="11">
        <v>43538</v>
      </c>
      <c r="C1056" s="2">
        <v>6.14</v>
      </c>
      <c r="D1056" s="2">
        <v>3.3304</v>
      </c>
      <c r="E1056" s="2">
        <v>0</v>
      </c>
      <c r="F1056" s="2">
        <v>0</v>
      </c>
      <c r="G1056" s="2">
        <v>0</v>
      </c>
      <c r="H1056" s="17">
        <f t="shared" si="16"/>
        <v>0</v>
      </c>
    </row>
    <row r="1057" spans="1:8" ht="13.5" x14ac:dyDescent="0.25">
      <c r="A1057" s="12"/>
      <c r="B1057" s="11">
        <v>43539</v>
      </c>
      <c r="C1057" s="2">
        <v>6.14</v>
      </c>
      <c r="D1057" s="2">
        <v>3.3304</v>
      </c>
      <c r="E1057" s="2">
        <v>0</v>
      </c>
      <c r="F1057" s="2">
        <v>0</v>
      </c>
      <c r="G1057" s="2">
        <v>0</v>
      </c>
      <c r="H1057" s="17">
        <f t="shared" si="16"/>
        <v>0</v>
      </c>
    </row>
    <row r="1058" spans="1:8" ht="13.5" x14ac:dyDescent="0.25">
      <c r="A1058" s="12"/>
      <c r="B1058" s="11">
        <v>43542</v>
      </c>
      <c r="C1058" s="2">
        <v>6.14</v>
      </c>
      <c r="D1058" s="2">
        <v>3.3304</v>
      </c>
      <c r="E1058" s="2">
        <v>0</v>
      </c>
      <c r="F1058" s="2">
        <v>0</v>
      </c>
      <c r="G1058" s="2">
        <v>0</v>
      </c>
      <c r="H1058" s="17">
        <f t="shared" si="16"/>
        <v>0</v>
      </c>
    </row>
    <row r="1059" spans="1:8" ht="13.5" x14ac:dyDescent="0.25">
      <c r="A1059" s="12"/>
      <c r="B1059" s="11">
        <v>43543</v>
      </c>
      <c r="C1059" s="2">
        <v>6.14</v>
      </c>
      <c r="D1059" s="2">
        <v>3.3304</v>
      </c>
      <c r="E1059" s="2">
        <v>0</v>
      </c>
      <c r="F1059" s="2">
        <v>0</v>
      </c>
      <c r="G1059" s="2">
        <v>0</v>
      </c>
      <c r="H1059" s="17">
        <f t="shared" si="16"/>
        <v>0</v>
      </c>
    </row>
    <row r="1060" spans="1:8" ht="13.5" x14ac:dyDescent="0.25">
      <c r="A1060" s="12"/>
      <c r="B1060" s="11">
        <v>43545</v>
      </c>
      <c r="C1060" s="2">
        <v>6.14</v>
      </c>
      <c r="D1060" s="2">
        <v>3.3304</v>
      </c>
      <c r="E1060" s="2">
        <v>0</v>
      </c>
      <c r="F1060" s="2">
        <v>0</v>
      </c>
      <c r="G1060" s="2">
        <v>0</v>
      </c>
      <c r="H1060" s="17">
        <f t="shared" si="16"/>
        <v>0</v>
      </c>
    </row>
    <row r="1061" spans="1:8" ht="13.5" x14ac:dyDescent="0.25">
      <c r="A1061" s="12"/>
      <c r="B1061" s="11">
        <v>43546</v>
      </c>
      <c r="C1061" s="2">
        <v>6</v>
      </c>
      <c r="D1061" s="2">
        <v>3.2545000000000002</v>
      </c>
      <c r="E1061" s="2">
        <v>119</v>
      </c>
      <c r="F1061" s="2">
        <v>6</v>
      </c>
      <c r="G1061" s="2">
        <v>714</v>
      </c>
      <c r="H1061" s="17">
        <f t="shared" si="16"/>
        <v>-2.279005524861874E-2</v>
      </c>
    </row>
    <row r="1062" spans="1:8" ht="13.5" x14ac:dyDescent="0.25">
      <c r="A1062" s="12"/>
      <c r="B1062" s="11">
        <v>43549</v>
      </c>
      <c r="C1062" s="2">
        <v>6.17</v>
      </c>
      <c r="D1062" s="2">
        <v>3.3466999999999998</v>
      </c>
      <c r="E1062" s="2">
        <v>29822</v>
      </c>
      <c r="F1062" s="2">
        <v>6.1773999999999996</v>
      </c>
      <c r="G1062" s="2">
        <v>184222.4228</v>
      </c>
      <c r="H1062" s="17">
        <f t="shared" si="16"/>
        <v>2.8330004609002798E-2</v>
      </c>
    </row>
    <row r="1063" spans="1:8" ht="13.5" x14ac:dyDescent="0.25">
      <c r="A1063" s="12"/>
      <c r="B1063" s="11">
        <v>43550</v>
      </c>
      <c r="C1063" s="2">
        <v>6.3</v>
      </c>
      <c r="D1063" s="2">
        <v>3.4171999999999998</v>
      </c>
      <c r="E1063" s="2">
        <v>113928</v>
      </c>
      <c r="F1063" s="2">
        <v>6.2152000000000003</v>
      </c>
      <c r="G1063" s="2">
        <v>708085.30559999996</v>
      </c>
      <c r="H1063" s="17">
        <f t="shared" si="16"/>
        <v>2.1065527235784507E-2</v>
      </c>
    </row>
    <row r="1064" spans="1:8" ht="13.5" x14ac:dyDescent="0.25">
      <c r="A1064" s="12"/>
      <c r="B1064" s="11">
        <v>43551</v>
      </c>
      <c r="C1064" s="2">
        <v>6.3</v>
      </c>
      <c r="D1064" s="2">
        <v>3.4171999999999998</v>
      </c>
      <c r="E1064" s="2">
        <v>0</v>
      </c>
      <c r="F1064" s="2">
        <v>0</v>
      </c>
      <c r="G1064" s="2">
        <v>0</v>
      </c>
      <c r="H1064" s="17">
        <f t="shared" si="16"/>
        <v>0</v>
      </c>
    </row>
    <row r="1065" spans="1:8" ht="13.5" x14ac:dyDescent="0.25">
      <c r="A1065" s="12"/>
      <c r="B1065" s="11">
        <v>43552</v>
      </c>
      <c r="C1065" s="2">
        <v>6.58</v>
      </c>
      <c r="D1065" s="2">
        <v>3.5691000000000002</v>
      </c>
      <c r="E1065" s="2">
        <v>10000</v>
      </c>
      <c r="F1065" s="2">
        <v>6.58</v>
      </c>
      <c r="G1065" s="2">
        <v>65800</v>
      </c>
      <c r="H1065" s="17">
        <f t="shared" si="16"/>
        <v>4.4451597799368012E-2</v>
      </c>
    </row>
    <row r="1066" spans="1:8" ht="13.5" x14ac:dyDescent="0.25">
      <c r="A1066" s="12"/>
      <c r="B1066" s="11">
        <v>43553</v>
      </c>
      <c r="C1066" s="2">
        <v>6.77</v>
      </c>
      <c r="D1066" s="2">
        <v>3.6720999999999999</v>
      </c>
      <c r="E1066" s="2">
        <v>5000</v>
      </c>
      <c r="F1066" s="2">
        <v>6.77</v>
      </c>
      <c r="G1066" s="2">
        <v>33850</v>
      </c>
      <c r="H1066" s="17">
        <f t="shared" si="16"/>
        <v>2.8858815947998027E-2</v>
      </c>
    </row>
    <row r="1067" spans="1:8" ht="13.5" x14ac:dyDescent="0.25">
      <c r="A1067" s="12"/>
      <c r="B1067" s="11">
        <v>43556</v>
      </c>
      <c r="C1067" s="2">
        <v>6.95</v>
      </c>
      <c r="D1067" s="2">
        <v>3.7698</v>
      </c>
      <c r="E1067" s="2">
        <v>88</v>
      </c>
      <c r="F1067" s="2">
        <v>6.5640999999999998</v>
      </c>
      <c r="G1067" s="2">
        <v>577.64080000000001</v>
      </c>
      <c r="H1067" s="17">
        <f t="shared" si="16"/>
        <v>2.6606029247569545E-2</v>
      </c>
    </row>
    <row r="1068" spans="1:8" ht="13.5" x14ac:dyDescent="0.25">
      <c r="A1068" s="12"/>
      <c r="B1068" s="11">
        <v>43557</v>
      </c>
      <c r="C1068" s="2">
        <v>6.75</v>
      </c>
      <c r="D1068" s="2">
        <v>3.6613000000000002</v>
      </c>
      <c r="E1068" s="2">
        <v>31</v>
      </c>
      <c r="F1068" s="2">
        <v>6.75</v>
      </c>
      <c r="G1068" s="2">
        <v>209.25</v>
      </c>
      <c r="H1068" s="17">
        <f t="shared" si="16"/>
        <v>-2.8781367711814901E-2</v>
      </c>
    </row>
    <row r="1069" spans="1:8" ht="13.5" x14ac:dyDescent="0.25">
      <c r="A1069" s="12"/>
      <c r="B1069" s="11">
        <v>43558</v>
      </c>
      <c r="C1069" s="2">
        <v>6.94</v>
      </c>
      <c r="D1069" s="2">
        <v>3.7643</v>
      </c>
      <c r="E1069" s="2">
        <v>5</v>
      </c>
      <c r="F1069" s="2">
        <v>6.94</v>
      </c>
      <c r="G1069" s="2">
        <v>34.700000000000003</v>
      </c>
      <c r="H1069" s="17">
        <f t="shared" si="16"/>
        <v>2.8132084232376411E-2</v>
      </c>
    </row>
    <row r="1070" spans="1:8" ht="13.5" x14ac:dyDescent="0.25">
      <c r="A1070" s="12"/>
      <c r="B1070" s="11">
        <v>43559</v>
      </c>
      <c r="C1070" s="2">
        <v>6.94</v>
      </c>
      <c r="D1070" s="2">
        <v>3.7643</v>
      </c>
      <c r="E1070" s="2">
        <v>0</v>
      </c>
      <c r="F1070" s="2">
        <v>0</v>
      </c>
      <c r="G1070" s="2">
        <v>0</v>
      </c>
      <c r="H1070" s="17">
        <f t="shared" si="16"/>
        <v>0</v>
      </c>
    </row>
    <row r="1071" spans="1:8" ht="13.5" x14ac:dyDescent="0.25">
      <c r="A1071" s="12"/>
      <c r="B1071" s="11">
        <v>43560</v>
      </c>
      <c r="C1071" s="2">
        <v>6.94</v>
      </c>
      <c r="D1071" s="2">
        <v>3.7643</v>
      </c>
      <c r="E1071" s="2">
        <v>0</v>
      </c>
      <c r="F1071" s="2">
        <v>0</v>
      </c>
      <c r="G1071" s="2">
        <v>0</v>
      </c>
      <c r="H1071" s="17">
        <f t="shared" si="16"/>
        <v>0</v>
      </c>
    </row>
    <row r="1072" spans="1:8" ht="13.5" x14ac:dyDescent="0.25">
      <c r="A1072" s="12"/>
      <c r="B1072" s="11">
        <v>43563</v>
      </c>
      <c r="C1072" s="2">
        <v>6.94</v>
      </c>
      <c r="D1072" s="2">
        <v>3.7643</v>
      </c>
      <c r="E1072" s="2">
        <v>0</v>
      </c>
      <c r="F1072" s="2">
        <v>0</v>
      </c>
      <c r="G1072" s="2">
        <v>0</v>
      </c>
      <c r="H1072" s="17">
        <f t="shared" si="16"/>
        <v>0</v>
      </c>
    </row>
    <row r="1073" spans="1:8" ht="13.5" x14ac:dyDescent="0.25">
      <c r="A1073" s="12"/>
      <c r="B1073" s="11">
        <v>43565</v>
      </c>
      <c r="C1073" s="2">
        <v>6.94</v>
      </c>
      <c r="D1073" s="2">
        <v>3.7643</v>
      </c>
      <c r="E1073" s="2">
        <v>0</v>
      </c>
      <c r="F1073" s="2">
        <v>0</v>
      </c>
      <c r="G1073" s="2">
        <v>0</v>
      </c>
      <c r="H1073" s="17">
        <f t="shared" si="16"/>
        <v>0</v>
      </c>
    </row>
    <row r="1074" spans="1:8" ht="13.5" x14ac:dyDescent="0.25">
      <c r="A1074" s="12"/>
      <c r="B1074" s="11">
        <v>43566</v>
      </c>
      <c r="C1074" s="2">
        <v>6.94</v>
      </c>
      <c r="D1074" s="2">
        <v>3.7643</v>
      </c>
      <c r="E1074" s="2">
        <v>2088</v>
      </c>
      <c r="F1074" s="2">
        <v>6.9318</v>
      </c>
      <c r="G1074" s="2">
        <v>14473.598400000001</v>
      </c>
      <c r="H1074" s="17">
        <f t="shared" si="16"/>
        <v>0</v>
      </c>
    </row>
    <row r="1075" spans="1:8" ht="13.5" x14ac:dyDescent="0.25">
      <c r="A1075" s="12"/>
      <c r="B1075" s="11">
        <v>43567</v>
      </c>
      <c r="C1075" s="2">
        <v>6.93</v>
      </c>
      <c r="D1075" s="2">
        <v>3.7589000000000001</v>
      </c>
      <c r="E1075" s="2">
        <v>1265</v>
      </c>
      <c r="F1075" s="2">
        <v>6.93</v>
      </c>
      <c r="G1075" s="2">
        <v>8766.4500000000007</v>
      </c>
      <c r="H1075" s="17">
        <f t="shared" si="16"/>
        <v>-1.4345296602289535E-3</v>
      </c>
    </row>
    <row r="1076" spans="1:8" ht="13.5" x14ac:dyDescent="0.25">
      <c r="A1076" s="12"/>
      <c r="B1076" s="11">
        <v>43570</v>
      </c>
      <c r="C1076" s="2">
        <v>6.93</v>
      </c>
      <c r="D1076" s="2">
        <v>3.7589000000000001</v>
      </c>
      <c r="E1076" s="2">
        <v>0</v>
      </c>
      <c r="F1076" s="2">
        <v>0</v>
      </c>
      <c r="G1076" s="2">
        <v>0</v>
      </c>
      <c r="H1076" s="17">
        <f t="shared" si="16"/>
        <v>0</v>
      </c>
    </row>
    <row r="1077" spans="1:8" ht="13.5" x14ac:dyDescent="0.25">
      <c r="A1077" s="12"/>
      <c r="B1077" s="11">
        <v>43571</v>
      </c>
      <c r="C1077" s="2">
        <v>6.73</v>
      </c>
      <c r="D1077" s="2">
        <v>3.6503999999999999</v>
      </c>
      <c r="E1077" s="2">
        <v>0</v>
      </c>
      <c r="F1077" s="2">
        <v>0</v>
      </c>
      <c r="G1077" s="2">
        <v>0</v>
      </c>
      <c r="H1077" s="17">
        <f t="shared" si="16"/>
        <v>-2.8864827476123404E-2</v>
      </c>
    </row>
    <row r="1078" spans="1:8" ht="13.5" x14ac:dyDescent="0.25">
      <c r="A1078" s="12"/>
      <c r="B1078" s="11">
        <v>43572</v>
      </c>
      <c r="C1078" s="2">
        <v>6.93</v>
      </c>
      <c r="D1078" s="2">
        <v>3.7589000000000001</v>
      </c>
      <c r="E1078" s="2">
        <v>376</v>
      </c>
      <c r="F1078" s="2">
        <v>6.5311000000000003</v>
      </c>
      <c r="G1078" s="2">
        <v>2455.6936000000001</v>
      </c>
      <c r="H1078" s="17">
        <f t="shared" si="16"/>
        <v>2.9722770107385565E-2</v>
      </c>
    </row>
    <row r="1079" spans="1:8" ht="13.5" x14ac:dyDescent="0.25">
      <c r="A1079" s="12"/>
      <c r="B1079" s="11">
        <v>43573</v>
      </c>
      <c r="C1079" s="2">
        <v>6.93</v>
      </c>
      <c r="D1079" s="2">
        <v>3.7589000000000001</v>
      </c>
      <c r="E1079" s="2">
        <v>0</v>
      </c>
      <c r="F1079" s="2">
        <v>0</v>
      </c>
      <c r="G1079" s="2">
        <v>0</v>
      </c>
      <c r="H1079" s="17">
        <f t="shared" si="16"/>
        <v>0</v>
      </c>
    </row>
    <row r="1080" spans="1:8" ht="13.5" x14ac:dyDescent="0.25">
      <c r="A1080" s="12"/>
      <c r="B1080" s="11">
        <v>43574</v>
      </c>
      <c r="C1080" s="2">
        <v>6.93</v>
      </c>
      <c r="D1080" s="2">
        <v>3.7589000000000001</v>
      </c>
      <c r="E1080" s="2">
        <v>0</v>
      </c>
      <c r="F1080" s="2">
        <v>0</v>
      </c>
      <c r="G1080" s="2">
        <v>0</v>
      </c>
      <c r="H1080" s="17">
        <f t="shared" si="16"/>
        <v>0</v>
      </c>
    </row>
    <row r="1081" spans="1:8" ht="13.5" x14ac:dyDescent="0.25">
      <c r="A1081" s="12"/>
      <c r="B1081" s="11">
        <v>43577</v>
      </c>
      <c r="C1081" s="2">
        <v>6.93</v>
      </c>
      <c r="D1081" s="2">
        <v>3.7589000000000001</v>
      </c>
      <c r="E1081" s="2">
        <v>0</v>
      </c>
      <c r="F1081" s="2">
        <v>0</v>
      </c>
      <c r="G1081" s="2">
        <v>0</v>
      </c>
      <c r="H1081" s="17">
        <f t="shared" si="16"/>
        <v>0</v>
      </c>
    </row>
    <row r="1082" spans="1:8" ht="13.5" x14ac:dyDescent="0.25">
      <c r="A1082" s="12"/>
      <c r="B1082" s="11">
        <v>43578</v>
      </c>
      <c r="C1082" s="2">
        <v>6.93</v>
      </c>
      <c r="D1082" s="2">
        <v>3.7589000000000001</v>
      </c>
      <c r="E1082" s="2">
        <v>0</v>
      </c>
      <c r="F1082" s="2">
        <v>0</v>
      </c>
      <c r="G1082" s="2">
        <v>0</v>
      </c>
      <c r="H1082" s="17">
        <f t="shared" si="16"/>
        <v>0</v>
      </c>
    </row>
    <row r="1083" spans="1:8" ht="13.5" x14ac:dyDescent="0.25">
      <c r="A1083" s="12"/>
      <c r="B1083" s="11">
        <v>43579</v>
      </c>
      <c r="C1083" s="2">
        <v>6.73</v>
      </c>
      <c r="D1083" s="2">
        <v>3.6503999999999999</v>
      </c>
      <c r="E1083" s="2">
        <v>0</v>
      </c>
      <c r="F1083" s="2">
        <v>0</v>
      </c>
      <c r="G1083" s="2">
        <v>0</v>
      </c>
      <c r="H1083" s="17">
        <f t="shared" si="16"/>
        <v>-2.8864827476123404E-2</v>
      </c>
    </row>
    <row r="1084" spans="1:8" ht="13.5" x14ac:dyDescent="0.25">
      <c r="A1084" s="12"/>
      <c r="B1084" s="11">
        <v>43580</v>
      </c>
      <c r="C1084" s="2">
        <v>6.53</v>
      </c>
      <c r="D1084" s="2">
        <v>3.5419</v>
      </c>
      <c r="E1084" s="2">
        <v>0</v>
      </c>
      <c r="F1084" s="2">
        <v>0</v>
      </c>
      <c r="G1084" s="2">
        <v>0</v>
      </c>
      <c r="H1084" s="17">
        <f t="shared" si="16"/>
        <v>-2.9722770107385443E-2</v>
      </c>
    </row>
    <row r="1085" spans="1:8" ht="13.5" x14ac:dyDescent="0.25">
      <c r="A1085" s="12"/>
      <c r="B1085" s="11">
        <v>43581</v>
      </c>
      <c r="C1085" s="2">
        <v>6.72</v>
      </c>
      <c r="D1085" s="2">
        <v>3.645</v>
      </c>
      <c r="E1085" s="2">
        <v>21</v>
      </c>
      <c r="F1085" s="2">
        <v>6.5209999999999999</v>
      </c>
      <c r="G1085" s="2">
        <v>136.941</v>
      </c>
      <c r="H1085" s="17">
        <f t="shared" si="16"/>
        <v>2.9108670487591397E-2</v>
      </c>
    </row>
    <row r="1086" spans="1:8" ht="13.5" x14ac:dyDescent="0.25">
      <c r="A1086" s="12"/>
      <c r="B1086" s="11">
        <v>43584</v>
      </c>
      <c r="C1086" s="2">
        <v>6.9</v>
      </c>
      <c r="D1086" s="2">
        <v>3.7425999999999999</v>
      </c>
      <c r="E1086" s="2">
        <v>5</v>
      </c>
      <c r="F1086" s="2">
        <v>6.9</v>
      </c>
      <c r="G1086" s="2">
        <v>34.5</v>
      </c>
      <c r="H1086" s="17">
        <f t="shared" si="16"/>
        <v>2.6776406035665268E-2</v>
      </c>
    </row>
    <row r="1087" spans="1:8" ht="13.5" x14ac:dyDescent="0.25">
      <c r="A1087" s="12"/>
      <c r="B1087" s="11">
        <v>43585</v>
      </c>
      <c r="C1087" s="2">
        <v>6.9</v>
      </c>
      <c r="D1087" s="2">
        <v>3.7425999999999999</v>
      </c>
      <c r="E1087" s="2">
        <v>0</v>
      </c>
      <c r="F1087" s="2">
        <v>0</v>
      </c>
      <c r="G1087" s="2">
        <v>0</v>
      </c>
      <c r="H1087" s="17">
        <f t="shared" si="16"/>
        <v>0</v>
      </c>
    </row>
    <row r="1088" spans="1:8" ht="13.5" x14ac:dyDescent="0.25">
      <c r="A1088" s="12"/>
      <c r="B1088" s="11">
        <v>43587</v>
      </c>
      <c r="C1088" s="2">
        <v>6.89</v>
      </c>
      <c r="D1088" s="2">
        <v>3.7372000000000001</v>
      </c>
      <c r="E1088" s="2">
        <v>39</v>
      </c>
      <c r="F1088" s="2">
        <v>6.89</v>
      </c>
      <c r="G1088" s="2">
        <v>268.70999999999998</v>
      </c>
      <c r="H1088" s="17">
        <f t="shared" si="16"/>
        <v>-1.4428472185111553E-3</v>
      </c>
    </row>
    <row r="1089" spans="1:8" ht="13.5" x14ac:dyDescent="0.25">
      <c r="A1089" s="12"/>
      <c r="B1089" s="11">
        <v>43588</v>
      </c>
      <c r="C1089" s="2">
        <v>6.89</v>
      </c>
      <c r="D1089" s="2">
        <v>3.7372000000000001</v>
      </c>
      <c r="E1089" s="2">
        <v>1085</v>
      </c>
      <c r="F1089" s="2">
        <v>6.89</v>
      </c>
      <c r="G1089" s="2">
        <v>7475.65</v>
      </c>
      <c r="H1089" s="17">
        <f t="shared" si="16"/>
        <v>0</v>
      </c>
    </row>
    <row r="1090" spans="1:8" ht="13.5" x14ac:dyDescent="0.25">
      <c r="A1090" s="12"/>
      <c r="B1090" s="11">
        <v>43591</v>
      </c>
      <c r="C1090" s="2">
        <v>6.89</v>
      </c>
      <c r="D1090" s="2">
        <v>3.7372000000000001</v>
      </c>
      <c r="E1090" s="2">
        <v>0</v>
      </c>
      <c r="F1090" s="2">
        <v>0</v>
      </c>
      <c r="G1090" s="2">
        <v>0</v>
      </c>
      <c r="H1090" s="17">
        <f t="shared" si="16"/>
        <v>0</v>
      </c>
    </row>
    <row r="1091" spans="1:8" ht="13.5" x14ac:dyDescent="0.25">
      <c r="A1091" s="12"/>
      <c r="B1091" s="11">
        <v>43592</v>
      </c>
      <c r="C1091" s="2">
        <v>6.89</v>
      </c>
      <c r="D1091" s="2">
        <v>3.7372000000000001</v>
      </c>
      <c r="E1091" s="2">
        <v>0</v>
      </c>
      <c r="F1091" s="2">
        <v>0</v>
      </c>
      <c r="G1091" s="2">
        <v>0</v>
      </c>
      <c r="H1091" s="17">
        <f t="shared" si="16"/>
        <v>0</v>
      </c>
    </row>
    <row r="1092" spans="1:8" ht="13.5" x14ac:dyDescent="0.25">
      <c r="A1092" s="12"/>
      <c r="B1092" s="11">
        <v>43593</v>
      </c>
      <c r="C1092" s="2">
        <v>6.89</v>
      </c>
      <c r="D1092" s="2">
        <v>3.7372000000000001</v>
      </c>
      <c r="E1092" s="2">
        <v>0</v>
      </c>
      <c r="F1092" s="2">
        <v>0</v>
      </c>
      <c r="G1092" s="2">
        <v>0</v>
      </c>
      <c r="H1092" s="17">
        <f t="shared" si="16"/>
        <v>0</v>
      </c>
    </row>
    <row r="1093" spans="1:8" ht="13.5" x14ac:dyDescent="0.25">
      <c r="A1093" s="12"/>
      <c r="B1093" s="11">
        <v>43594</v>
      </c>
      <c r="C1093" s="2">
        <v>6.9</v>
      </c>
      <c r="D1093" s="2">
        <v>3.7425999999999999</v>
      </c>
      <c r="E1093" s="2">
        <v>87</v>
      </c>
      <c r="F1093" s="2">
        <v>6.8901000000000003</v>
      </c>
      <c r="G1093" s="2">
        <v>599.43870000000004</v>
      </c>
      <c r="H1093" s="17">
        <f t="shared" si="16"/>
        <v>1.4449320346783285E-3</v>
      </c>
    </row>
    <row r="1094" spans="1:8" ht="13.5" x14ac:dyDescent="0.25">
      <c r="A1094" s="12"/>
      <c r="B1094" s="11">
        <v>43595</v>
      </c>
      <c r="C1094" s="2">
        <v>6.9</v>
      </c>
      <c r="D1094" s="2">
        <v>3.7425999999999999</v>
      </c>
      <c r="E1094" s="2">
        <v>0</v>
      </c>
      <c r="F1094" s="2">
        <v>0</v>
      </c>
      <c r="G1094" s="2">
        <v>0</v>
      </c>
      <c r="H1094" s="17">
        <f t="shared" si="16"/>
        <v>0</v>
      </c>
    </row>
    <row r="1095" spans="1:8" ht="13.5" x14ac:dyDescent="0.25">
      <c r="A1095" s="12"/>
      <c r="B1095" s="11">
        <v>43598</v>
      </c>
      <c r="C1095" s="2">
        <v>6.9</v>
      </c>
      <c r="D1095" s="2">
        <v>3.7425999999999999</v>
      </c>
      <c r="E1095" s="2">
        <v>0</v>
      </c>
      <c r="F1095" s="2">
        <v>0</v>
      </c>
      <c r="G1095" s="2">
        <v>0</v>
      </c>
      <c r="H1095" s="17">
        <f t="shared" ref="H1095:H1158" si="17">(D1095-D1094)/D1094</f>
        <v>0</v>
      </c>
    </row>
    <row r="1096" spans="1:8" ht="13.5" x14ac:dyDescent="0.25">
      <c r="A1096" s="12"/>
      <c r="B1096" s="11">
        <v>43599</v>
      </c>
      <c r="C1096" s="2">
        <v>6.9</v>
      </c>
      <c r="D1096" s="2">
        <v>3.7425999999999999</v>
      </c>
      <c r="E1096" s="2">
        <v>0</v>
      </c>
      <c r="F1096" s="2">
        <v>0</v>
      </c>
      <c r="G1096" s="2">
        <v>0</v>
      </c>
      <c r="H1096" s="17">
        <f t="shared" si="17"/>
        <v>0</v>
      </c>
    </row>
    <row r="1097" spans="1:8" ht="13.5" x14ac:dyDescent="0.25">
      <c r="A1097" s="12"/>
      <c r="B1097" s="11">
        <v>43600</v>
      </c>
      <c r="C1097" s="2">
        <v>6.9</v>
      </c>
      <c r="D1097" s="2">
        <v>3.7425999999999999</v>
      </c>
      <c r="E1097" s="2">
        <v>0</v>
      </c>
      <c r="F1097" s="2">
        <v>0</v>
      </c>
      <c r="G1097" s="2">
        <v>0</v>
      </c>
      <c r="H1097" s="17">
        <f t="shared" si="17"/>
        <v>0</v>
      </c>
    </row>
    <row r="1098" spans="1:8" ht="13.5" x14ac:dyDescent="0.25">
      <c r="A1098" s="12"/>
      <c r="B1098" s="11">
        <v>43601</v>
      </c>
      <c r="C1098" s="2">
        <v>6.9</v>
      </c>
      <c r="D1098" s="2">
        <v>3.7425999999999999</v>
      </c>
      <c r="E1098" s="2">
        <v>0</v>
      </c>
      <c r="F1098" s="2">
        <v>0</v>
      </c>
      <c r="G1098" s="2">
        <v>0</v>
      </c>
      <c r="H1098" s="17">
        <f t="shared" si="17"/>
        <v>0</v>
      </c>
    </row>
    <row r="1099" spans="1:8" ht="13.5" x14ac:dyDescent="0.25">
      <c r="A1099" s="12"/>
      <c r="B1099" s="11">
        <v>43602</v>
      </c>
      <c r="C1099" s="2">
        <v>6.9</v>
      </c>
      <c r="D1099" s="2">
        <v>3.7425999999999999</v>
      </c>
      <c r="E1099" s="2">
        <v>0</v>
      </c>
      <c r="F1099" s="2">
        <v>0</v>
      </c>
      <c r="G1099" s="2">
        <v>0</v>
      </c>
      <c r="H1099" s="17">
        <f t="shared" si="17"/>
        <v>0</v>
      </c>
    </row>
    <row r="1100" spans="1:8" ht="13.5" x14ac:dyDescent="0.25">
      <c r="A1100" s="12"/>
      <c r="B1100" s="11">
        <v>43605</v>
      </c>
      <c r="C1100" s="2">
        <v>6.59</v>
      </c>
      <c r="D1100" s="2">
        <v>3.5745</v>
      </c>
      <c r="E1100" s="2">
        <v>0</v>
      </c>
      <c r="F1100" s="2">
        <v>0</v>
      </c>
      <c r="G1100" s="2">
        <v>0</v>
      </c>
      <c r="H1100" s="17">
        <f t="shared" si="17"/>
        <v>-4.4915299524394783E-2</v>
      </c>
    </row>
    <row r="1101" spans="1:8" ht="13.5" x14ac:dyDescent="0.25">
      <c r="A1101" s="12"/>
      <c r="B1101" s="11">
        <v>43606</v>
      </c>
      <c r="C1101" s="2">
        <v>6.78</v>
      </c>
      <c r="D1101" s="2">
        <v>3.6775000000000002</v>
      </c>
      <c r="E1101" s="2">
        <v>1</v>
      </c>
      <c r="F1101" s="2">
        <v>6.78</v>
      </c>
      <c r="G1101" s="2">
        <v>6.78</v>
      </c>
      <c r="H1101" s="17">
        <f t="shared" si="17"/>
        <v>2.8815218911735965E-2</v>
      </c>
    </row>
    <row r="1102" spans="1:8" ht="13.5" x14ac:dyDescent="0.25">
      <c r="A1102" s="12"/>
      <c r="B1102" s="11">
        <v>43607</v>
      </c>
      <c r="C1102" s="2">
        <v>6.48</v>
      </c>
      <c r="D1102" s="2">
        <v>3.5148000000000001</v>
      </c>
      <c r="E1102" s="2">
        <v>0</v>
      </c>
      <c r="F1102" s="2">
        <v>0</v>
      </c>
      <c r="G1102" s="2">
        <v>0</v>
      </c>
      <c r="H1102" s="17">
        <f t="shared" si="17"/>
        <v>-4.4242012236573772E-2</v>
      </c>
    </row>
    <row r="1103" spans="1:8" ht="13.5" x14ac:dyDescent="0.25">
      <c r="A1103" s="12"/>
      <c r="B1103" s="11">
        <v>43608</v>
      </c>
      <c r="C1103" s="2">
        <v>6.67</v>
      </c>
      <c r="D1103" s="2">
        <v>3.6179000000000001</v>
      </c>
      <c r="E1103" s="2">
        <v>1</v>
      </c>
      <c r="F1103" s="2">
        <v>6.67</v>
      </c>
      <c r="G1103" s="2">
        <v>6.67</v>
      </c>
      <c r="H1103" s="17">
        <f t="shared" si="17"/>
        <v>2.9333105724365531E-2</v>
      </c>
    </row>
    <row r="1104" spans="1:8" ht="13.5" x14ac:dyDescent="0.25">
      <c r="A1104" s="12"/>
      <c r="B1104" s="11">
        <v>43609</v>
      </c>
      <c r="C1104" s="2">
        <v>6.87</v>
      </c>
      <c r="D1104" s="2">
        <v>3.7263999999999999</v>
      </c>
      <c r="E1104" s="2">
        <v>1</v>
      </c>
      <c r="F1104" s="2">
        <v>6.87</v>
      </c>
      <c r="G1104" s="2">
        <v>6.87</v>
      </c>
      <c r="H1104" s="17">
        <f t="shared" si="17"/>
        <v>2.9989773072776973E-2</v>
      </c>
    </row>
    <row r="1105" spans="1:8" ht="13.5" x14ac:dyDescent="0.25">
      <c r="A1105" s="12"/>
      <c r="B1105" s="11">
        <v>43612</v>
      </c>
      <c r="C1105" s="2">
        <v>6.87</v>
      </c>
      <c r="D1105" s="2">
        <v>3.7263999999999999</v>
      </c>
      <c r="E1105" s="2">
        <v>0</v>
      </c>
      <c r="F1105" s="2">
        <v>0</v>
      </c>
      <c r="G1105" s="2">
        <v>0</v>
      </c>
      <c r="H1105" s="17">
        <f t="shared" si="17"/>
        <v>0</v>
      </c>
    </row>
    <row r="1106" spans="1:8" ht="13.5" x14ac:dyDescent="0.25">
      <c r="A1106" s="12"/>
      <c r="B1106" s="11">
        <v>43613</v>
      </c>
      <c r="C1106" s="2">
        <v>6.87</v>
      </c>
      <c r="D1106" s="2">
        <v>3.7263999999999999</v>
      </c>
      <c r="E1106" s="2">
        <v>0</v>
      </c>
      <c r="F1106" s="2">
        <v>0</v>
      </c>
      <c r="G1106" s="2">
        <v>0</v>
      </c>
      <c r="H1106" s="17">
        <f t="shared" si="17"/>
        <v>0</v>
      </c>
    </row>
    <row r="1107" spans="1:8" ht="13.5" x14ac:dyDescent="0.25">
      <c r="A1107" s="12"/>
      <c r="B1107" s="11">
        <v>43614</v>
      </c>
      <c r="C1107" s="2">
        <v>6.87</v>
      </c>
      <c r="D1107" s="2">
        <v>3.7263999999999999</v>
      </c>
      <c r="E1107" s="2">
        <v>0</v>
      </c>
      <c r="F1107" s="2">
        <v>0</v>
      </c>
      <c r="G1107" s="2">
        <v>0</v>
      </c>
      <c r="H1107" s="17">
        <f t="shared" si="17"/>
        <v>0</v>
      </c>
    </row>
    <row r="1108" spans="1:8" ht="13.5" x14ac:dyDescent="0.25">
      <c r="A1108" s="12"/>
      <c r="B1108" s="11">
        <v>43615</v>
      </c>
      <c r="C1108" s="2">
        <v>6.57</v>
      </c>
      <c r="D1108" s="2">
        <v>3.7265000000000001</v>
      </c>
      <c r="E1108" s="2">
        <v>83</v>
      </c>
      <c r="F1108" s="2">
        <v>6.57</v>
      </c>
      <c r="G1108" s="2">
        <v>545.30999999999995</v>
      </c>
      <c r="H1108" s="17">
        <f t="shared" si="17"/>
        <v>2.6835551739000383E-5</v>
      </c>
    </row>
    <row r="1109" spans="1:8" ht="13.5" x14ac:dyDescent="0.25">
      <c r="A1109" s="12"/>
      <c r="B1109" s="11">
        <v>43616</v>
      </c>
      <c r="C1109" s="2">
        <v>6.57</v>
      </c>
      <c r="D1109" s="2">
        <v>3.7265000000000001</v>
      </c>
      <c r="E1109" s="2">
        <v>0</v>
      </c>
      <c r="F1109" s="2">
        <v>0</v>
      </c>
      <c r="G1109" s="2">
        <v>0</v>
      </c>
      <c r="H1109" s="17">
        <f t="shared" si="17"/>
        <v>0</v>
      </c>
    </row>
    <row r="1110" spans="1:8" ht="13.5" x14ac:dyDescent="0.25">
      <c r="A1110" s="12"/>
      <c r="B1110" s="11">
        <v>43619</v>
      </c>
      <c r="C1110" s="2">
        <v>6.76</v>
      </c>
      <c r="D1110" s="2">
        <v>3.8342000000000001</v>
      </c>
      <c r="E1110" s="2">
        <v>1</v>
      </c>
      <c r="F1110" s="2">
        <v>6.76</v>
      </c>
      <c r="G1110" s="2">
        <v>6.76</v>
      </c>
      <c r="H1110" s="17">
        <f t="shared" si="17"/>
        <v>2.8901113645511848E-2</v>
      </c>
    </row>
    <row r="1111" spans="1:8" ht="13.5" x14ac:dyDescent="0.25">
      <c r="A1111" s="12"/>
      <c r="B1111" s="11">
        <v>43623</v>
      </c>
      <c r="C1111" s="2">
        <v>6.76</v>
      </c>
      <c r="D1111" s="2">
        <v>3.8342000000000001</v>
      </c>
      <c r="E1111" s="2">
        <v>0</v>
      </c>
      <c r="F1111" s="2">
        <v>0</v>
      </c>
      <c r="G1111" s="2">
        <v>0</v>
      </c>
      <c r="H1111" s="17">
        <f t="shared" si="17"/>
        <v>0</v>
      </c>
    </row>
    <row r="1112" spans="1:8" ht="13.5" x14ac:dyDescent="0.25">
      <c r="A1112" s="12"/>
      <c r="B1112" s="11">
        <v>43626</v>
      </c>
      <c r="C1112" s="2">
        <v>6.76</v>
      </c>
      <c r="D1112" s="2">
        <v>3.8342000000000001</v>
      </c>
      <c r="E1112" s="2">
        <v>0</v>
      </c>
      <c r="F1112" s="2">
        <v>0</v>
      </c>
      <c r="G1112" s="2">
        <v>0</v>
      </c>
      <c r="H1112" s="17">
        <f t="shared" si="17"/>
        <v>0</v>
      </c>
    </row>
    <row r="1113" spans="1:8" ht="13.5" x14ac:dyDescent="0.25">
      <c r="A1113" s="12"/>
      <c r="B1113" s="11">
        <v>43627</v>
      </c>
      <c r="C1113" s="2">
        <v>6.76</v>
      </c>
      <c r="D1113" s="2">
        <v>3.8342000000000001</v>
      </c>
      <c r="E1113" s="2">
        <v>0</v>
      </c>
      <c r="F1113" s="2">
        <v>0</v>
      </c>
      <c r="G1113" s="2">
        <v>0</v>
      </c>
      <c r="H1113" s="17">
        <f t="shared" si="17"/>
        <v>0</v>
      </c>
    </row>
    <row r="1114" spans="1:8" ht="13.5" x14ac:dyDescent="0.25">
      <c r="A1114" s="12"/>
      <c r="B1114" s="11">
        <v>43628</v>
      </c>
      <c r="C1114" s="2">
        <v>6.76</v>
      </c>
      <c r="D1114" s="2">
        <v>3.8342000000000001</v>
      </c>
      <c r="E1114" s="2">
        <v>0</v>
      </c>
      <c r="F1114" s="2">
        <v>0</v>
      </c>
      <c r="G1114" s="2">
        <v>0</v>
      </c>
      <c r="H1114" s="17">
        <f t="shared" si="17"/>
        <v>0</v>
      </c>
    </row>
    <row r="1115" spans="1:8" ht="13.5" x14ac:dyDescent="0.25">
      <c r="A1115" s="12"/>
      <c r="B1115" s="11">
        <v>43629</v>
      </c>
      <c r="C1115" s="2">
        <v>6.76</v>
      </c>
      <c r="D1115" s="2">
        <v>3.8342000000000001</v>
      </c>
      <c r="E1115" s="2">
        <v>0</v>
      </c>
      <c r="F1115" s="2">
        <v>0</v>
      </c>
      <c r="G1115" s="2">
        <v>0</v>
      </c>
      <c r="H1115" s="17">
        <f t="shared" si="17"/>
        <v>0</v>
      </c>
    </row>
    <row r="1116" spans="1:8" ht="13.5" x14ac:dyDescent="0.25">
      <c r="A1116" s="12"/>
      <c r="B1116" s="11">
        <v>43630</v>
      </c>
      <c r="C1116" s="2">
        <v>6.76</v>
      </c>
      <c r="D1116" s="2">
        <v>3.8342000000000001</v>
      </c>
      <c r="E1116" s="2">
        <v>0</v>
      </c>
      <c r="F1116" s="2">
        <v>0</v>
      </c>
      <c r="G1116" s="2">
        <v>0</v>
      </c>
      <c r="H1116" s="17">
        <f t="shared" si="17"/>
        <v>0</v>
      </c>
    </row>
    <row r="1117" spans="1:8" ht="13.5" x14ac:dyDescent="0.25">
      <c r="A1117" s="12"/>
      <c r="B1117" s="11">
        <v>43633</v>
      </c>
      <c r="C1117" s="2">
        <v>6.75</v>
      </c>
      <c r="D1117" s="2">
        <v>3.8285999999999998</v>
      </c>
      <c r="E1117" s="2">
        <v>232</v>
      </c>
      <c r="F1117" s="2">
        <v>6.5670000000000002</v>
      </c>
      <c r="G1117" s="2">
        <v>1523.5440000000001</v>
      </c>
      <c r="H1117" s="17">
        <f t="shared" si="17"/>
        <v>-1.4605393563195115E-3</v>
      </c>
    </row>
    <row r="1118" spans="1:8" ht="13.5" x14ac:dyDescent="0.25">
      <c r="A1118" s="12"/>
      <c r="B1118" s="11">
        <v>43634</v>
      </c>
      <c r="C1118" s="2">
        <v>6.75</v>
      </c>
      <c r="D1118" s="2">
        <v>3.8285999999999998</v>
      </c>
      <c r="E1118" s="2">
        <v>0</v>
      </c>
      <c r="F1118" s="2">
        <v>0</v>
      </c>
      <c r="G1118" s="2">
        <v>0</v>
      </c>
      <c r="H1118" s="17">
        <f t="shared" si="17"/>
        <v>0</v>
      </c>
    </row>
    <row r="1119" spans="1:8" ht="13.5" x14ac:dyDescent="0.25">
      <c r="A1119" s="12"/>
      <c r="B1119" s="11">
        <v>43635</v>
      </c>
      <c r="C1119" s="2">
        <v>6.75</v>
      </c>
      <c r="D1119" s="2">
        <v>3.8285999999999998</v>
      </c>
      <c r="E1119" s="2">
        <v>0</v>
      </c>
      <c r="F1119" s="2">
        <v>0</v>
      </c>
      <c r="G1119" s="2">
        <v>0</v>
      </c>
      <c r="H1119" s="17">
        <f t="shared" si="17"/>
        <v>0</v>
      </c>
    </row>
    <row r="1120" spans="1:8" ht="13.5" x14ac:dyDescent="0.25">
      <c r="A1120" s="12"/>
      <c r="B1120" s="11">
        <v>43636</v>
      </c>
      <c r="C1120" s="2">
        <v>6.75</v>
      </c>
      <c r="D1120" s="2">
        <v>3.8285999999999998</v>
      </c>
      <c r="E1120" s="2">
        <v>0</v>
      </c>
      <c r="F1120" s="2">
        <v>0</v>
      </c>
      <c r="G1120" s="2">
        <v>0</v>
      </c>
      <c r="H1120" s="17">
        <f t="shared" si="17"/>
        <v>0</v>
      </c>
    </row>
    <row r="1121" spans="1:8" ht="13.5" x14ac:dyDescent="0.25">
      <c r="A1121" s="12"/>
      <c r="B1121" s="11">
        <v>43637</v>
      </c>
      <c r="C1121" s="2">
        <v>6.75</v>
      </c>
      <c r="D1121" s="2">
        <v>3.8285999999999998</v>
      </c>
      <c r="E1121" s="2">
        <v>0</v>
      </c>
      <c r="F1121" s="2">
        <v>0</v>
      </c>
      <c r="G1121" s="2">
        <v>0</v>
      </c>
      <c r="H1121" s="17">
        <f t="shared" si="17"/>
        <v>0</v>
      </c>
    </row>
    <row r="1122" spans="1:8" ht="13.5" x14ac:dyDescent="0.25">
      <c r="A1122" s="12"/>
      <c r="B1122" s="11">
        <v>43640</v>
      </c>
      <c r="C1122" s="2">
        <v>6.75</v>
      </c>
      <c r="D1122" s="2">
        <v>3.8285999999999998</v>
      </c>
      <c r="E1122" s="2">
        <v>0</v>
      </c>
      <c r="F1122" s="2">
        <v>0</v>
      </c>
      <c r="G1122" s="2">
        <v>0</v>
      </c>
      <c r="H1122" s="17">
        <f t="shared" si="17"/>
        <v>0</v>
      </c>
    </row>
    <row r="1123" spans="1:8" ht="13.5" x14ac:dyDescent="0.25">
      <c r="A1123" s="12"/>
      <c r="B1123" s="11">
        <v>43641</v>
      </c>
      <c r="C1123" s="2">
        <v>6.75</v>
      </c>
      <c r="D1123" s="2">
        <v>3.8285999999999998</v>
      </c>
      <c r="E1123" s="2">
        <v>0</v>
      </c>
      <c r="F1123" s="2">
        <v>0</v>
      </c>
      <c r="G1123" s="2">
        <v>0</v>
      </c>
      <c r="H1123" s="17">
        <f t="shared" si="17"/>
        <v>0</v>
      </c>
    </row>
    <row r="1124" spans="1:8" ht="13.5" x14ac:dyDescent="0.25">
      <c r="A1124" s="12"/>
      <c r="B1124" s="11">
        <v>43642</v>
      </c>
      <c r="C1124" s="2">
        <v>6.75</v>
      </c>
      <c r="D1124" s="2">
        <v>3.8285999999999998</v>
      </c>
      <c r="E1124" s="2">
        <v>0</v>
      </c>
      <c r="F1124" s="2">
        <v>0</v>
      </c>
      <c r="G1124" s="2">
        <v>0</v>
      </c>
      <c r="H1124" s="17">
        <f t="shared" si="17"/>
        <v>0</v>
      </c>
    </row>
    <row r="1125" spans="1:8" ht="13.5" x14ac:dyDescent="0.25">
      <c r="A1125" s="12"/>
      <c r="B1125" s="11">
        <v>43643</v>
      </c>
      <c r="C1125" s="2">
        <v>6.75</v>
      </c>
      <c r="D1125" s="2">
        <v>3.8285999999999998</v>
      </c>
      <c r="E1125" s="2">
        <v>0</v>
      </c>
      <c r="F1125" s="2">
        <v>0</v>
      </c>
      <c r="G1125" s="2">
        <v>0</v>
      </c>
      <c r="H1125" s="17">
        <f t="shared" si="17"/>
        <v>0</v>
      </c>
    </row>
    <row r="1126" spans="1:8" ht="13.5" x14ac:dyDescent="0.25">
      <c r="A1126" s="12"/>
      <c r="B1126" s="11">
        <v>43644</v>
      </c>
      <c r="C1126" s="2">
        <v>6.75</v>
      </c>
      <c r="D1126" s="2">
        <v>3.8285999999999998</v>
      </c>
      <c r="E1126" s="2">
        <v>0</v>
      </c>
      <c r="F1126" s="2">
        <v>0</v>
      </c>
      <c r="G1126" s="2">
        <v>0</v>
      </c>
      <c r="H1126" s="17">
        <f t="shared" si="17"/>
        <v>0</v>
      </c>
    </row>
    <row r="1127" spans="1:8" ht="13.5" x14ac:dyDescent="0.25">
      <c r="A1127" s="12"/>
      <c r="B1127" s="11">
        <v>43647</v>
      </c>
      <c r="C1127" s="2">
        <v>6.75</v>
      </c>
      <c r="D1127" s="2">
        <v>3.8285999999999998</v>
      </c>
      <c r="E1127" s="2">
        <v>0</v>
      </c>
      <c r="F1127" s="2">
        <v>0</v>
      </c>
      <c r="G1127" s="2">
        <v>0</v>
      </c>
      <c r="H1127" s="17">
        <f t="shared" si="17"/>
        <v>0</v>
      </c>
    </row>
    <row r="1128" spans="1:8" ht="13.5" x14ac:dyDescent="0.25">
      <c r="A1128" s="12"/>
      <c r="B1128" s="11">
        <v>43648</v>
      </c>
      <c r="C1128" s="2">
        <v>6.75</v>
      </c>
      <c r="D1128" s="2">
        <v>3.8285999999999998</v>
      </c>
      <c r="E1128" s="2">
        <v>0</v>
      </c>
      <c r="F1128" s="2">
        <v>0</v>
      </c>
      <c r="G1128" s="2">
        <v>0</v>
      </c>
      <c r="H1128" s="17">
        <f t="shared" si="17"/>
        <v>0</v>
      </c>
    </row>
    <row r="1129" spans="1:8" ht="13.5" x14ac:dyDescent="0.25">
      <c r="A1129" s="12"/>
      <c r="B1129" s="11">
        <v>43649</v>
      </c>
      <c r="C1129" s="2">
        <v>6.75</v>
      </c>
      <c r="D1129" s="2">
        <v>3.8285999999999998</v>
      </c>
      <c r="E1129" s="2">
        <v>0</v>
      </c>
      <c r="F1129" s="2">
        <v>0</v>
      </c>
      <c r="G1129" s="2">
        <v>0</v>
      </c>
      <c r="H1129" s="17">
        <f t="shared" si="17"/>
        <v>0</v>
      </c>
    </row>
    <row r="1130" spans="1:8" ht="13.5" x14ac:dyDescent="0.25">
      <c r="A1130" s="12"/>
      <c r="B1130" s="11">
        <v>43650</v>
      </c>
      <c r="C1130" s="2">
        <v>6.75</v>
      </c>
      <c r="D1130" s="2">
        <v>3.8285999999999998</v>
      </c>
      <c r="E1130" s="2">
        <v>0</v>
      </c>
      <c r="F1130" s="2">
        <v>0</v>
      </c>
      <c r="G1130" s="2">
        <v>0</v>
      </c>
      <c r="H1130" s="17">
        <f t="shared" si="17"/>
        <v>0</v>
      </c>
    </row>
    <row r="1131" spans="1:8" ht="13.5" x14ac:dyDescent="0.25">
      <c r="A1131" s="12"/>
      <c r="B1131" s="11">
        <v>43651</v>
      </c>
      <c r="C1131" s="2">
        <v>6.75</v>
      </c>
      <c r="D1131" s="2">
        <v>3.8285999999999998</v>
      </c>
      <c r="E1131" s="2">
        <v>0</v>
      </c>
      <c r="F1131" s="2">
        <v>0</v>
      </c>
      <c r="G1131" s="2">
        <v>0</v>
      </c>
      <c r="H1131" s="17">
        <f t="shared" si="17"/>
        <v>0</v>
      </c>
    </row>
    <row r="1132" spans="1:8" ht="13.5" x14ac:dyDescent="0.25">
      <c r="A1132" s="12"/>
      <c r="B1132" s="11">
        <v>43654</v>
      </c>
      <c r="C1132" s="2">
        <v>6.75</v>
      </c>
      <c r="D1132" s="2">
        <v>3.8285999999999998</v>
      </c>
      <c r="E1132" s="2">
        <v>0</v>
      </c>
      <c r="F1132" s="2">
        <v>0</v>
      </c>
      <c r="G1132" s="2">
        <v>0</v>
      </c>
      <c r="H1132" s="17">
        <f t="shared" si="17"/>
        <v>0</v>
      </c>
    </row>
    <row r="1133" spans="1:8" ht="13.5" x14ac:dyDescent="0.25">
      <c r="A1133" s="12"/>
      <c r="B1133" s="11">
        <v>43655</v>
      </c>
      <c r="C1133" s="2">
        <v>6.75</v>
      </c>
      <c r="D1133" s="2">
        <v>3.8285999999999998</v>
      </c>
      <c r="E1133" s="2">
        <v>95</v>
      </c>
      <c r="F1133" s="2">
        <v>6.7026000000000003</v>
      </c>
      <c r="G1133" s="2">
        <v>636.74699999999996</v>
      </c>
      <c r="H1133" s="17">
        <f t="shared" si="17"/>
        <v>0</v>
      </c>
    </row>
    <row r="1134" spans="1:8" ht="13.5" x14ac:dyDescent="0.25">
      <c r="A1134" s="12"/>
      <c r="B1134" s="11">
        <v>43656</v>
      </c>
      <c r="C1134" s="2">
        <v>6.75</v>
      </c>
      <c r="D1134" s="2">
        <v>3.8285999999999998</v>
      </c>
      <c r="E1134" s="2">
        <v>0</v>
      </c>
      <c r="F1134" s="2">
        <v>0</v>
      </c>
      <c r="G1134" s="2">
        <v>0</v>
      </c>
      <c r="H1134" s="17">
        <f t="shared" si="17"/>
        <v>0</v>
      </c>
    </row>
    <row r="1135" spans="1:8" ht="13.5" x14ac:dyDescent="0.25">
      <c r="A1135" s="12"/>
      <c r="B1135" s="11">
        <v>43657</v>
      </c>
      <c r="C1135" s="2">
        <v>6.75</v>
      </c>
      <c r="D1135" s="2">
        <v>3.8285999999999998</v>
      </c>
      <c r="E1135" s="2">
        <v>0</v>
      </c>
      <c r="F1135" s="2">
        <v>0</v>
      </c>
      <c r="G1135" s="2">
        <v>0</v>
      </c>
      <c r="H1135" s="17">
        <f t="shared" si="17"/>
        <v>0</v>
      </c>
    </row>
    <row r="1136" spans="1:8" ht="13.5" x14ac:dyDescent="0.25">
      <c r="A1136" s="12"/>
      <c r="B1136" s="11">
        <v>43658</v>
      </c>
      <c r="C1136" s="2">
        <v>6.75</v>
      </c>
      <c r="D1136" s="2">
        <v>3.8285999999999998</v>
      </c>
      <c r="E1136" s="2">
        <v>0</v>
      </c>
      <c r="F1136" s="2">
        <v>0</v>
      </c>
      <c r="G1136" s="2">
        <v>0</v>
      </c>
      <c r="H1136" s="17">
        <f t="shared" si="17"/>
        <v>0</v>
      </c>
    </row>
    <row r="1137" spans="1:8" ht="13.5" x14ac:dyDescent="0.25">
      <c r="A1137" s="12"/>
      <c r="B1137" s="11">
        <v>43661</v>
      </c>
      <c r="C1137" s="2">
        <v>6.75</v>
      </c>
      <c r="D1137" s="2">
        <v>3.8285999999999998</v>
      </c>
      <c r="E1137" s="2">
        <v>0</v>
      </c>
      <c r="F1137" s="2">
        <v>0</v>
      </c>
      <c r="G1137" s="2">
        <v>0</v>
      </c>
      <c r="H1137" s="17">
        <f t="shared" si="17"/>
        <v>0</v>
      </c>
    </row>
    <row r="1138" spans="1:8" ht="13.5" x14ac:dyDescent="0.25">
      <c r="A1138" s="12"/>
      <c r="B1138" s="11">
        <v>43662</v>
      </c>
      <c r="C1138" s="2">
        <v>6.75</v>
      </c>
      <c r="D1138" s="2">
        <v>3.8285999999999998</v>
      </c>
      <c r="E1138" s="2">
        <v>0</v>
      </c>
      <c r="F1138" s="2">
        <v>0</v>
      </c>
      <c r="G1138" s="2">
        <v>0</v>
      </c>
      <c r="H1138" s="17">
        <f t="shared" si="17"/>
        <v>0</v>
      </c>
    </row>
    <row r="1139" spans="1:8" ht="13.5" x14ac:dyDescent="0.25">
      <c r="A1139" s="12"/>
      <c r="B1139" s="11">
        <v>43663</v>
      </c>
      <c r="C1139" s="2">
        <v>6.55</v>
      </c>
      <c r="D1139" s="2">
        <v>3.7151000000000001</v>
      </c>
      <c r="E1139" s="2">
        <v>5474</v>
      </c>
      <c r="F1139" s="2">
        <v>6.74</v>
      </c>
      <c r="G1139" s="2">
        <v>36894.76</v>
      </c>
      <c r="H1139" s="17">
        <f t="shared" si="17"/>
        <v>-2.9645301154468923E-2</v>
      </c>
    </row>
    <row r="1140" spans="1:8" ht="13.5" x14ac:dyDescent="0.25">
      <c r="A1140" s="12"/>
      <c r="B1140" s="11">
        <v>43664</v>
      </c>
      <c r="C1140" s="2">
        <v>6.55</v>
      </c>
      <c r="D1140" s="2">
        <v>3.7151000000000001</v>
      </c>
      <c r="E1140" s="2">
        <v>0</v>
      </c>
      <c r="F1140" s="2">
        <v>0</v>
      </c>
      <c r="G1140" s="2">
        <v>0</v>
      </c>
      <c r="H1140" s="17">
        <f t="shared" si="17"/>
        <v>0</v>
      </c>
    </row>
    <row r="1141" spans="1:8" ht="13.5" x14ac:dyDescent="0.25">
      <c r="A1141" s="12"/>
      <c r="B1141" s="11">
        <v>43665</v>
      </c>
      <c r="C1141" s="2">
        <v>6.55</v>
      </c>
      <c r="D1141" s="2">
        <v>3.7151000000000001</v>
      </c>
      <c r="E1141" s="2">
        <v>0</v>
      </c>
      <c r="F1141" s="2">
        <v>0</v>
      </c>
      <c r="G1141" s="2">
        <v>0</v>
      </c>
      <c r="H1141" s="17">
        <f t="shared" si="17"/>
        <v>0</v>
      </c>
    </row>
    <row r="1142" spans="1:8" ht="13.5" x14ac:dyDescent="0.25">
      <c r="A1142" s="12"/>
      <c r="B1142" s="11">
        <v>43668</v>
      </c>
      <c r="C1142" s="2">
        <v>6.55</v>
      </c>
      <c r="D1142" s="2">
        <v>3.7151000000000001</v>
      </c>
      <c r="E1142" s="2">
        <v>0</v>
      </c>
      <c r="F1142" s="2">
        <v>0</v>
      </c>
      <c r="G1142" s="2">
        <v>0</v>
      </c>
      <c r="H1142" s="17">
        <f t="shared" si="17"/>
        <v>0</v>
      </c>
    </row>
    <row r="1143" spans="1:8" ht="13.5" x14ac:dyDescent="0.25">
      <c r="A1143" s="12"/>
      <c r="B1143" s="11">
        <v>43669</v>
      </c>
      <c r="C1143" s="2">
        <v>6.55</v>
      </c>
      <c r="D1143" s="2">
        <v>3.7151000000000001</v>
      </c>
      <c r="E1143" s="2">
        <v>0</v>
      </c>
      <c r="F1143" s="2">
        <v>0</v>
      </c>
      <c r="G1143" s="2">
        <v>0</v>
      </c>
      <c r="H1143" s="17">
        <f t="shared" si="17"/>
        <v>0</v>
      </c>
    </row>
    <row r="1144" spans="1:8" ht="13.5" x14ac:dyDescent="0.25">
      <c r="A1144" s="12"/>
      <c r="B1144" s="11">
        <v>43670</v>
      </c>
      <c r="C1144" s="2">
        <v>6.55</v>
      </c>
      <c r="D1144" s="2">
        <v>3.7151000000000001</v>
      </c>
      <c r="E1144" s="2">
        <v>0</v>
      </c>
      <c r="F1144" s="2">
        <v>0</v>
      </c>
      <c r="G1144" s="2">
        <v>0</v>
      </c>
      <c r="H1144" s="17">
        <f t="shared" si="17"/>
        <v>0</v>
      </c>
    </row>
    <row r="1145" spans="1:8" ht="13.5" x14ac:dyDescent="0.25">
      <c r="A1145" s="12"/>
      <c r="B1145" s="11">
        <v>43672</v>
      </c>
      <c r="C1145" s="2">
        <v>6.55</v>
      </c>
      <c r="D1145" s="2">
        <v>3.7151000000000001</v>
      </c>
      <c r="E1145" s="2">
        <v>0</v>
      </c>
      <c r="F1145" s="2">
        <v>0</v>
      </c>
      <c r="G1145" s="2">
        <v>0</v>
      </c>
      <c r="H1145" s="17">
        <f t="shared" si="17"/>
        <v>0</v>
      </c>
    </row>
    <row r="1146" spans="1:8" ht="13.5" x14ac:dyDescent="0.25">
      <c r="A1146" s="12"/>
      <c r="B1146" s="11">
        <v>43675</v>
      </c>
      <c r="C1146" s="2">
        <v>6.55</v>
      </c>
      <c r="D1146" s="2">
        <v>3.7151000000000001</v>
      </c>
      <c r="E1146" s="2">
        <v>0</v>
      </c>
      <c r="F1146" s="2">
        <v>0</v>
      </c>
      <c r="G1146" s="2">
        <v>0</v>
      </c>
      <c r="H1146" s="17">
        <f t="shared" si="17"/>
        <v>0</v>
      </c>
    </row>
    <row r="1147" spans="1:8" ht="13.5" x14ac:dyDescent="0.25">
      <c r="A1147" s="12"/>
      <c r="B1147" s="11">
        <v>43676</v>
      </c>
      <c r="C1147" s="2">
        <v>6.55</v>
      </c>
      <c r="D1147" s="2">
        <v>3.7151000000000001</v>
      </c>
      <c r="E1147" s="2">
        <v>0</v>
      </c>
      <c r="F1147" s="2">
        <v>0</v>
      </c>
      <c r="G1147" s="2">
        <v>0</v>
      </c>
      <c r="H1147" s="17">
        <f t="shared" si="17"/>
        <v>0</v>
      </c>
    </row>
    <row r="1148" spans="1:8" ht="13.5" x14ac:dyDescent="0.25">
      <c r="A1148" s="12"/>
      <c r="B1148" s="11">
        <v>43677</v>
      </c>
      <c r="C1148" s="2">
        <v>6.36</v>
      </c>
      <c r="D1148" s="2">
        <v>3.6074000000000002</v>
      </c>
      <c r="E1148" s="2">
        <v>0</v>
      </c>
      <c r="F1148" s="2">
        <v>0</v>
      </c>
      <c r="G1148" s="2">
        <v>0</v>
      </c>
      <c r="H1148" s="17">
        <f t="shared" si="17"/>
        <v>-2.8989798390352858E-2</v>
      </c>
    </row>
    <row r="1149" spans="1:8" ht="13.5" x14ac:dyDescent="0.25">
      <c r="A1149" s="12"/>
      <c r="B1149" s="11">
        <v>43678</v>
      </c>
      <c r="C1149" s="2">
        <v>6.36</v>
      </c>
      <c r="D1149" s="2">
        <v>3.6074000000000002</v>
      </c>
      <c r="E1149" s="2">
        <v>0</v>
      </c>
      <c r="F1149" s="2">
        <v>0</v>
      </c>
      <c r="G1149" s="2">
        <v>0</v>
      </c>
      <c r="H1149" s="17">
        <f t="shared" si="17"/>
        <v>0</v>
      </c>
    </row>
    <row r="1150" spans="1:8" ht="13.5" x14ac:dyDescent="0.25">
      <c r="A1150" s="12"/>
      <c r="B1150" s="11">
        <v>43679</v>
      </c>
      <c r="C1150" s="2">
        <v>6.5</v>
      </c>
      <c r="D1150" s="2">
        <v>3.6867999999999999</v>
      </c>
      <c r="E1150" s="2">
        <v>1</v>
      </c>
      <c r="F1150" s="2">
        <v>6.5</v>
      </c>
      <c r="G1150" s="2">
        <v>6.5</v>
      </c>
      <c r="H1150" s="17">
        <f t="shared" si="17"/>
        <v>2.2010312136164466E-2</v>
      </c>
    </row>
    <row r="1151" spans="1:8" ht="13.5" x14ac:dyDescent="0.25">
      <c r="A1151" s="12"/>
      <c r="B1151" s="11">
        <v>43682</v>
      </c>
      <c r="C1151" s="2">
        <v>6.5</v>
      </c>
      <c r="D1151" s="2">
        <v>3.6867999999999999</v>
      </c>
      <c r="E1151" s="2">
        <v>0</v>
      </c>
      <c r="F1151" s="2">
        <v>0</v>
      </c>
      <c r="G1151" s="2">
        <v>0</v>
      </c>
      <c r="H1151" s="17">
        <f t="shared" si="17"/>
        <v>0</v>
      </c>
    </row>
    <row r="1152" spans="1:8" ht="13.5" x14ac:dyDescent="0.25">
      <c r="A1152" s="12"/>
      <c r="B1152" s="11">
        <v>43683</v>
      </c>
      <c r="C1152" s="2">
        <v>6.5</v>
      </c>
      <c r="D1152" s="2">
        <v>3.6867999999999999</v>
      </c>
      <c r="E1152" s="2">
        <v>0</v>
      </c>
      <c r="F1152" s="2">
        <v>0</v>
      </c>
      <c r="G1152" s="2">
        <v>0</v>
      </c>
      <c r="H1152" s="17">
        <f t="shared" si="17"/>
        <v>0</v>
      </c>
    </row>
    <row r="1153" spans="1:8" ht="13.5" x14ac:dyDescent="0.25">
      <c r="A1153" s="12"/>
      <c r="B1153" s="11">
        <v>43684</v>
      </c>
      <c r="C1153" s="2">
        <v>6.5</v>
      </c>
      <c r="D1153" s="2">
        <v>3.6867999999999999</v>
      </c>
      <c r="E1153" s="2">
        <v>0</v>
      </c>
      <c r="F1153" s="2">
        <v>0</v>
      </c>
      <c r="G1153" s="2">
        <v>0</v>
      </c>
      <c r="H1153" s="17">
        <f t="shared" si="17"/>
        <v>0</v>
      </c>
    </row>
    <row r="1154" spans="1:8" ht="13.5" x14ac:dyDescent="0.25">
      <c r="A1154" s="12"/>
      <c r="B1154" s="11">
        <v>43685</v>
      </c>
      <c r="C1154" s="2">
        <v>6.5</v>
      </c>
      <c r="D1154" s="2">
        <v>3.6867999999999999</v>
      </c>
      <c r="E1154" s="2">
        <v>0</v>
      </c>
      <c r="F1154" s="2">
        <v>0</v>
      </c>
      <c r="G1154" s="2">
        <v>0</v>
      </c>
      <c r="H1154" s="17">
        <f t="shared" si="17"/>
        <v>0</v>
      </c>
    </row>
    <row r="1155" spans="1:8" ht="13.5" x14ac:dyDescent="0.25">
      <c r="A1155" s="12"/>
      <c r="B1155" s="11">
        <v>43686</v>
      </c>
      <c r="C1155" s="2">
        <v>6.5</v>
      </c>
      <c r="D1155" s="2">
        <v>3.6867999999999999</v>
      </c>
      <c r="E1155" s="2">
        <v>0</v>
      </c>
      <c r="F1155" s="2">
        <v>0</v>
      </c>
      <c r="G1155" s="2">
        <v>0</v>
      </c>
      <c r="H1155" s="17">
        <f t="shared" si="17"/>
        <v>0</v>
      </c>
    </row>
    <row r="1156" spans="1:8" ht="13.5" x14ac:dyDescent="0.25">
      <c r="A1156" s="12"/>
      <c r="B1156" s="11">
        <v>43691</v>
      </c>
      <c r="C1156" s="2">
        <v>6.47</v>
      </c>
      <c r="D1156" s="2">
        <v>3.6698</v>
      </c>
      <c r="E1156" s="2">
        <v>840</v>
      </c>
      <c r="F1156" s="2">
        <v>6.47</v>
      </c>
      <c r="G1156" s="2">
        <v>5434.8</v>
      </c>
      <c r="H1156" s="17">
        <f t="shared" si="17"/>
        <v>-4.6110448085059956E-3</v>
      </c>
    </row>
    <row r="1157" spans="1:8" ht="13.5" x14ac:dyDescent="0.25">
      <c r="A1157" s="12"/>
      <c r="B1157" s="11">
        <v>43692</v>
      </c>
      <c r="C1157" s="2">
        <v>6.47</v>
      </c>
      <c r="D1157" s="2">
        <v>3.6698</v>
      </c>
      <c r="E1157" s="2">
        <v>0</v>
      </c>
      <c r="F1157" s="2">
        <v>0</v>
      </c>
      <c r="G1157" s="2">
        <v>0</v>
      </c>
      <c r="H1157" s="17">
        <f t="shared" si="17"/>
        <v>0</v>
      </c>
    </row>
    <row r="1158" spans="1:8" ht="13.5" x14ac:dyDescent="0.25">
      <c r="A1158" s="12"/>
      <c r="B1158" s="11">
        <v>43693</v>
      </c>
      <c r="C1158" s="2">
        <v>6.47</v>
      </c>
      <c r="D1158" s="2">
        <v>3.6698</v>
      </c>
      <c r="E1158" s="2">
        <v>0</v>
      </c>
      <c r="F1158" s="2">
        <v>0</v>
      </c>
      <c r="G1158" s="2">
        <v>0</v>
      </c>
      <c r="H1158" s="17">
        <f t="shared" si="17"/>
        <v>0</v>
      </c>
    </row>
    <row r="1159" spans="1:8" ht="13.5" x14ac:dyDescent="0.25">
      <c r="A1159" s="12"/>
      <c r="B1159" s="11">
        <v>43696</v>
      </c>
      <c r="C1159" s="2">
        <v>6.47</v>
      </c>
      <c r="D1159" s="2">
        <v>3.6698</v>
      </c>
      <c r="E1159" s="2">
        <v>0</v>
      </c>
      <c r="F1159" s="2">
        <v>0</v>
      </c>
      <c r="G1159" s="2">
        <v>0</v>
      </c>
      <c r="H1159" s="17">
        <f t="shared" ref="H1159:H1222" si="18">(D1159-D1158)/D1158</f>
        <v>0</v>
      </c>
    </row>
    <row r="1160" spans="1:8" ht="13.5" x14ac:dyDescent="0.25">
      <c r="A1160" s="12"/>
      <c r="B1160" s="11">
        <v>43697</v>
      </c>
      <c r="C1160" s="2">
        <v>6.47</v>
      </c>
      <c r="D1160" s="2">
        <v>3.6698</v>
      </c>
      <c r="E1160" s="2">
        <v>0</v>
      </c>
      <c r="F1160" s="2">
        <v>0</v>
      </c>
      <c r="G1160" s="2">
        <v>0</v>
      </c>
      <c r="H1160" s="17">
        <f t="shared" si="18"/>
        <v>0</v>
      </c>
    </row>
    <row r="1161" spans="1:8" ht="13.5" x14ac:dyDescent="0.25">
      <c r="A1161" s="12"/>
      <c r="B1161" s="11">
        <v>43698</v>
      </c>
      <c r="C1161" s="2">
        <v>6.47</v>
      </c>
      <c r="D1161" s="2">
        <v>3.6698</v>
      </c>
      <c r="E1161" s="2">
        <v>0</v>
      </c>
      <c r="F1161" s="2">
        <v>0</v>
      </c>
      <c r="G1161" s="2">
        <v>0</v>
      </c>
      <c r="H1161" s="17">
        <f t="shared" si="18"/>
        <v>0</v>
      </c>
    </row>
    <row r="1162" spans="1:8" ht="13.5" x14ac:dyDescent="0.25">
      <c r="A1162" s="12"/>
      <c r="B1162" s="11">
        <v>43699</v>
      </c>
      <c r="C1162" s="2">
        <v>6.47</v>
      </c>
      <c r="D1162" s="2">
        <v>3.6698</v>
      </c>
      <c r="E1162" s="2">
        <v>0</v>
      </c>
      <c r="F1162" s="2">
        <v>0</v>
      </c>
      <c r="G1162" s="2">
        <v>0</v>
      </c>
      <c r="H1162" s="17">
        <f t="shared" si="18"/>
        <v>0</v>
      </c>
    </row>
    <row r="1163" spans="1:8" ht="13.5" x14ac:dyDescent="0.25">
      <c r="A1163" s="12"/>
      <c r="B1163" s="11">
        <v>43700</v>
      </c>
      <c r="C1163" s="2">
        <v>6.47</v>
      </c>
      <c r="D1163" s="2">
        <v>3.6698</v>
      </c>
      <c r="E1163" s="2">
        <v>0</v>
      </c>
      <c r="F1163" s="2">
        <v>0</v>
      </c>
      <c r="G1163" s="2">
        <v>0</v>
      </c>
      <c r="H1163" s="17">
        <f t="shared" si="18"/>
        <v>0</v>
      </c>
    </row>
    <row r="1164" spans="1:8" ht="13.5" x14ac:dyDescent="0.25">
      <c r="A1164" s="12"/>
      <c r="B1164" s="11">
        <v>43703</v>
      </c>
      <c r="C1164" s="2">
        <v>6.47</v>
      </c>
      <c r="D1164" s="2">
        <v>3.6698</v>
      </c>
      <c r="E1164" s="2">
        <v>0</v>
      </c>
      <c r="F1164" s="2">
        <v>0</v>
      </c>
      <c r="G1164" s="2">
        <v>0</v>
      </c>
      <c r="H1164" s="17">
        <f t="shared" si="18"/>
        <v>0</v>
      </c>
    </row>
    <row r="1165" spans="1:8" ht="13.5" x14ac:dyDescent="0.25">
      <c r="A1165" s="12"/>
      <c r="B1165" s="11">
        <v>43704</v>
      </c>
      <c r="C1165" s="2">
        <v>6.47</v>
      </c>
      <c r="D1165" s="2">
        <v>3.6698</v>
      </c>
      <c r="E1165" s="2">
        <v>0</v>
      </c>
      <c r="F1165" s="2">
        <v>0</v>
      </c>
      <c r="G1165" s="2">
        <v>0</v>
      </c>
      <c r="H1165" s="17">
        <f t="shared" si="18"/>
        <v>0</v>
      </c>
    </row>
    <row r="1166" spans="1:8" ht="13.5" x14ac:dyDescent="0.25">
      <c r="A1166" s="12"/>
      <c r="B1166" s="11">
        <v>43705</v>
      </c>
      <c r="C1166" s="2">
        <v>6.47</v>
      </c>
      <c r="D1166" s="2">
        <v>3.6698</v>
      </c>
      <c r="E1166" s="2">
        <v>0</v>
      </c>
      <c r="F1166" s="2">
        <v>0</v>
      </c>
      <c r="G1166" s="2">
        <v>0</v>
      </c>
      <c r="H1166" s="17">
        <f t="shared" si="18"/>
        <v>0</v>
      </c>
    </row>
    <row r="1167" spans="1:8" ht="13.5" x14ac:dyDescent="0.25">
      <c r="A1167" s="12"/>
      <c r="B1167" s="11">
        <v>43706</v>
      </c>
      <c r="C1167" s="2">
        <v>6.47</v>
      </c>
      <c r="D1167" s="2">
        <v>3.6698</v>
      </c>
      <c r="E1167" s="2">
        <v>1484</v>
      </c>
      <c r="F1167" s="2">
        <v>6.3413000000000004</v>
      </c>
      <c r="G1167" s="2">
        <v>9410.4892</v>
      </c>
      <c r="H1167" s="17">
        <f t="shared" si="18"/>
        <v>0</v>
      </c>
    </row>
    <row r="1168" spans="1:8" ht="13.5" x14ac:dyDescent="0.25">
      <c r="A1168" s="12"/>
      <c r="B1168" s="11">
        <v>43707</v>
      </c>
      <c r="C1168" s="2">
        <v>6.47</v>
      </c>
      <c r="D1168" s="2">
        <v>3.6698</v>
      </c>
      <c r="E1168" s="2">
        <v>0</v>
      </c>
      <c r="F1168" s="2">
        <v>0</v>
      </c>
      <c r="G1168" s="2">
        <v>0</v>
      </c>
      <c r="H1168" s="17">
        <f t="shared" si="18"/>
        <v>0</v>
      </c>
    </row>
    <row r="1169" spans="1:8" ht="13.5" x14ac:dyDescent="0.25">
      <c r="A1169" s="12"/>
      <c r="B1169" s="11">
        <v>43710</v>
      </c>
      <c r="C1169" s="2">
        <v>6.47</v>
      </c>
      <c r="D1169" s="2">
        <v>3.6698</v>
      </c>
      <c r="E1169" s="2">
        <v>0</v>
      </c>
      <c r="F1169" s="2">
        <v>0</v>
      </c>
      <c r="G1169" s="2">
        <v>0</v>
      </c>
      <c r="H1169" s="17">
        <f t="shared" si="18"/>
        <v>0</v>
      </c>
    </row>
    <row r="1170" spans="1:8" ht="13.5" x14ac:dyDescent="0.25">
      <c r="A1170" s="12"/>
      <c r="B1170" s="11">
        <v>43711</v>
      </c>
      <c r="C1170" s="2">
        <v>6.47</v>
      </c>
      <c r="D1170" s="2">
        <v>3.6698</v>
      </c>
      <c r="E1170" s="2">
        <v>0</v>
      </c>
      <c r="F1170" s="2">
        <v>0</v>
      </c>
      <c r="G1170" s="2">
        <v>0</v>
      </c>
      <c r="H1170" s="17">
        <f t="shared" si="18"/>
        <v>0</v>
      </c>
    </row>
    <row r="1171" spans="1:8" ht="13.5" x14ac:dyDescent="0.25">
      <c r="A1171" s="12"/>
      <c r="B1171" s="11">
        <v>43712</v>
      </c>
      <c r="C1171" s="2">
        <v>6.47</v>
      </c>
      <c r="D1171" s="2">
        <v>3.6698</v>
      </c>
      <c r="E1171" s="2">
        <v>0</v>
      </c>
      <c r="F1171" s="2">
        <v>0</v>
      </c>
      <c r="G1171" s="2">
        <v>0</v>
      </c>
      <c r="H1171" s="17">
        <f t="shared" si="18"/>
        <v>0</v>
      </c>
    </row>
    <row r="1172" spans="1:8" ht="13.5" x14ac:dyDescent="0.25">
      <c r="A1172" s="12"/>
      <c r="B1172" s="11">
        <v>43713</v>
      </c>
      <c r="C1172" s="2">
        <v>6.47</v>
      </c>
      <c r="D1172" s="2">
        <v>3.6698</v>
      </c>
      <c r="E1172" s="2">
        <v>0</v>
      </c>
      <c r="F1172" s="2">
        <v>0</v>
      </c>
      <c r="G1172" s="2">
        <v>0</v>
      </c>
      <c r="H1172" s="17">
        <f t="shared" si="18"/>
        <v>0</v>
      </c>
    </row>
    <row r="1173" spans="1:8" ht="13.5" x14ac:dyDescent="0.25">
      <c r="A1173" s="12"/>
      <c r="B1173" s="11">
        <v>43714</v>
      </c>
      <c r="C1173" s="2">
        <v>6.28</v>
      </c>
      <c r="D1173" s="2">
        <v>3.5619999999999998</v>
      </c>
      <c r="E1173" s="2">
        <v>83</v>
      </c>
      <c r="F1173" s="2">
        <v>6.28</v>
      </c>
      <c r="G1173" s="2">
        <v>521.24</v>
      </c>
      <c r="H1173" s="17">
        <f t="shared" si="18"/>
        <v>-2.9374897814594833E-2</v>
      </c>
    </row>
    <row r="1174" spans="1:8" ht="13.5" x14ac:dyDescent="0.25">
      <c r="A1174" s="12"/>
      <c r="B1174" s="11">
        <v>43717</v>
      </c>
      <c r="C1174" s="2">
        <v>6.28</v>
      </c>
      <c r="D1174" s="2">
        <v>3.5619999999999998</v>
      </c>
      <c r="E1174" s="2">
        <v>0</v>
      </c>
      <c r="F1174" s="2">
        <v>0</v>
      </c>
      <c r="G1174" s="2">
        <v>0</v>
      </c>
      <c r="H1174" s="17">
        <f t="shared" si="18"/>
        <v>0</v>
      </c>
    </row>
    <row r="1175" spans="1:8" ht="13.5" x14ac:dyDescent="0.25">
      <c r="A1175" s="12"/>
      <c r="B1175" s="11">
        <v>43718</v>
      </c>
      <c r="C1175" s="2">
        <v>6.28</v>
      </c>
      <c r="D1175" s="2">
        <v>3.5619999999999998</v>
      </c>
      <c r="E1175" s="2">
        <v>0</v>
      </c>
      <c r="F1175" s="2">
        <v>0</v>
      </c>
      <c r="G1175" s="2">
        <v>0</v>
      </c>
      <c r="H1175" s="17">
        <f t="shared" si="18"/>
        <v>0</v>
      </c>
    </row>
    <row r="1176" spans="1:8" ht="13.5" x14ac:dyDescent="0.25">
      <c r="A1176" s="12"/>
      <c r="B1176" s="11">
        <v>43719</v>
      </c>
      <c r="C1176" s="2">
        <v>6.28</v>
      </c>
      <c r="D1176" s="2">
        <v>3.5619999999999998</v>
      </c>
      <c r="E1176" s="2">
        <v>0</v>
      </c>
      <c r="F1176" s="2">
        <v>0</v>
      </c>
      <c r="G1176" s="2">
        <v>0</v>
      </c>
      <c r="H1176" s="17">
        <f t="shared" si="18"/>
        <v>0</v>
      </c>
    </row>
    <row r="1177" spans="1:8" ht="13.5" x14ac:dyDescent="0.25">
      <c r="A1177" s="12"/>
      <c r="B1177" s="11">
        <v>43720</v>
      </c>
      <c r="C1177" s="2">
        <v>6.2</v>
      </c>
      <c r="D1177" s="2">
        <v>3.5165999999999999</v>
      </c>
      <c r="E1177" s="2">
        <v>1</v>
      </c>
      <c r="F1177" s="2">
        <v>6.2</v>
      </c>
      <c r="G1177" s="2">
        <v>6.2</v>
      </c>
      <c r="H1177" s="17">
        <f t="shared" si="18"/>
        <v>-1.2745648512071838E-2</v>
      </c>
    </row>
    <row r="1178" spans="1:8" ht="13.5" x14ac:dyDescent="0.25">
      <c r="A1178" s="12"/>
      <c r="B1178" s="11">
        <v>43721</v>
      </c>
      <c r="C1178" s="2">
        <v>6.2</v>
      </c>
      <c r="D1178" s="2">
        <v>3.5165999999999999</v>
      </c>
      <c r="E1178" s="2">
        <v>0</v>
      </c>
      <c r="F1178" s="2">
        <v>0</v>
      </c>
      <c r="G1178" s="2">
        <v>0</v>
      </c>
      <c r="H1178" s="17">
        <f t="shared" si="18"/>
        <v>0</v>
      </c>
    </row>
    <row r="1179" spans="1:8" ht="13.5" x14ac:dyDescent="0.25">
      <c r="A1179" s="12"/>
      <c r="B1179" s="11">
        <v>43724</v>
      </c>
      <c r="C1179" s="2">
        <v>6.2</v>
      </c>
      <c r="D1179" s="2">
        <v>3.5165999999999999</v>
      </c>
      <c r="E1179" s="2">
        <v>0</v>
      </c>
      <c r="F1179" s="2">
        <v>0</v>
      </c>
      <c r="G1179" s="2">
        <v>0</v>
      </c>
      <c r="H1179" s="17">
        <f t="shared" si="18"/>
        <v>0</v>
      </c>
    </row>
    <row r="1180" spans="1:8" ht="13.5" x14ac:dyDescent="0.25">
      <c r="A1180" s="12"/>
      <c r="B1180" s="11">
        <v>43725</v>
      </c>
      <c r="C1180" s="2">
        <v>6.2</v>
      </c>
      <c r="D1180" s="2">
        <v>3.5165999999999999</v>
      </c>
      <c r="E1180" s="2">
        <v>0</v>
      </c>
      <c r="F1180" s="2">
        <v>0</v>
      </c>
      <c r="G1180" s="2">
        <v>0</v>
      </c>
      <c r="H1180" s="17">
        <f t="shared" si="18"/>
        <v>0</v>
      </c>
    </row>
    <row r="1181" spans="1:8" ht="13.5" x14ac:dyDescent="0.25">
      <c r="A1181" s="12"/>
      <c r="B1181" s="11">
        <v>43726</v>
      </c>
      <c r="C1181" s="2">
        <v>6.2</v>
      </c>
      <c r="D1181" s="2">
        <v>3.5165999999999999</v>
      </c>
      <c r="E1181" s="2">
        <v>0</v>
      </c>
      <c r="F1181" s="2">
        <v>0</v>
      </c>
      <c r="G1181" s="2">
        <v>0</v>
      </c>
      <c r="H1181" s="17">
        <f t="shared" si="18"/>
        <v>0</v>
      </c>
    </row>
    <row r="1182" spans="1:8" ht="13.5" x14ac:dyDescent="0.25">
      <c r="A1182" s="12"/>
      <c r="B1182" s="11">
        <v>43727</v>
      </c>
      <c r="C1182" s="2">
        <v>6.2</v>
      </c>
      <c r="D1182" s="2">
        <v>3.5165999999999999</v>
      </c>
      <c r="E1182" s="2">
        <v>0</v>
      </c>
      <c r="F1182" s="2">
        <v>0</v>
      </c>
      <c r="G1182" s="2">
        <v>0</v>
      </c>
      <c r="H1182" s="17">
        <f t="shared" si="18"/>
        <v>0</v>
      </c>
    </row>
    <row r="1183" spans="1:8" ht="13.5" x14ac:dyDescent="0.25">
      <c r="A1183" s="12"/>
      <c r="B1183" s="11">
        <v>43728</v>
      </c>
      <c r="C1183" s="2">
        <v>6.2</v>
      </c>
      <c r="D1183" s="2">
        <v>3.5165999999999999</v>
      </c>
      <c r="E1183" s="2">
        <v>0</v>
      </c>
      <c r="F1183" s="2">
        <v>0</v>
      </c>
      <c r="G1183" s="2">
        <v>0</v>
      </c>
      <c r="H1183" s="17">
        <f t="shared" si="18"/>
        <v>0</v>
      </c>
    </row>
    <row r="1184" spans="1:8" ht="13.5" x14ac:dyDescent="0.25">
      <c r="A1184" s="12"/>
      <c r="B1184" s="11">
        <v>43731</v>
      </c>
      <c r="C1184" s="2">
        <v>6.2</v>
      </c>
      <c r="D1184" s="2">
        <v>3.5165999999999999</v>
      </c>
      <c r="E1184" s="2">
        <v>0</v>
      </c>
      <c r="F1184" s="2">
        <v>0</v>
      </c>
      <c r="G1184" s="2">
        <v>0</v>
      </c>
      <c r="H1184" s="17">
        <f t="shared" si="18"/>
        <v>0</v>
      </c>
    </row>
    <row r="1185" spans="1:8" ht="13.5" x14ac:dyDescent="0.25">
      <c r="A1185" s="12"/>
      <c r="B1185" s="11">
        <v>43732</v>
      </c>
      <c r="C1185" s="2">
        <v>6.2</v>
      </c>
      <c r="D1185" s="2">
        <v>3.5165999999999999</v>
      </c>
      <c r="E1185" s="2">
        <v>0</v>
      </c>
      <c r="F1185" s="2">
        <v>0</v>
      </c>
      <c r="G1185" s="2">
        <v>0</v>
      </c>
      <c r="H1185" s="17">
        <f t="shared" si="18"/>
        <v>0</v>
      </c>
    </row>
    <row r="1186" spans="1:8" ht="13.5" x14ac:dyDescent="0.25">
      <c r="A1186" s="12"/>
      <c r="B1186" s="11">
        <v>43733</v>
      </c>
      <c r="C1186" s="2">
        <v>6.2</v>
      </c>
      <c r="D1186" s="2">
        <v>3.5165999999999999</v>
      </c>
      <c r="E1186" s="2">
        <v>0</v>
      </c>
      <c r="F1186" s="2">
        <v>0</v>
      </c>
      <c r="G1186" s="2">
        <v>0</v>
      </c>
      <c r="H1186" s="17">
        <f t="shared" si="18"/>
        <v>0</v>
      </c>
    </row>
    <row r="1187" spans="1:8" ht="13.5" x14ac:dyDescent="0.25">
      <c r="A1187" s="12"/>
      <c r="B1187" s="11">
        <v>43734</v>
      </c>
      <c r="C1187" s="2">
        <v>6.2</v>
      </c>
      <c r="D1187" s="2">
        <v>3.5165999999999999</v>
      </c>
      <c r="E1187" s="2">
        <v>0</v>
      </c>
      <c r="F1187" s="2">
        <v>0</v>
      </c>
      <c r="G1187" s="2">
        <v>0</v>
      </c>
      <c r="H1187" s="17">
        <f t="shared" si="18"/>
        <v>0</v>
      </c>
    </row>
    <row r="1188" spans="1:8" ht="13.5" x14ac:dyDescent="0.25">
      <c r="A1188" s="12"/>
      <c r="B1188" s="11">
        <v>43735</v>
      </c>
      <c r="C1188" s="2">
        <v>6.2</v>
      </c>
      <c r="D1188" s="2">
        <v>3.5165999999999999</v>
      </c>
      <c r="E1188" s="2">
        <v>0</v>
      </c>
      <c r="F1188" s="2">
        <v>0</v>
      </c>
      <c r="G1188" s="2">
        <v>0</v>
      </c>
      <c r="H1188" s="17">
        <f t="shared" si="18"/>
        <v>0</v>
      </c>
    </row>
    <row r="1189" spans="1:8" ht="13.5" x14ac:dyDescent="0.25">
      <c r="A1189" s="12"/>
      <c r="B1189" s="11">
        <v>43738</v>
      </c>
      <c r="C1189" s="2">
        <v>6.2</v>
      </c>
      <c r="D1189" s="2">
        <v>3.5165999999999999</v>
      </c>
      <c r="E1189" s="2">
        <v>0</v>
      </c>
      <c r="F1189" s="2">
        <v>0</v>
      </c>
      <c r="G1189" s="2">
        <v>0</v>
      </c>
      <c r="H1189" s="17">
        <f t="shared" si="18"/>
        <v>0</v>
      </c>
    </row>
    <row r="1190" spans="1:8" ht="13.5" x14ac:dyDescent="0.25">
      <c r="A1190" s="12"/>
      <c r="B1190" s="11">
        <v>43739</v>
      </c>
      <c r="C1190" s="2">
        <v>6.2</v>
      </c>
      <c r="D1190" s="2">
        <v>3.5165999999999999</v>
      </c>
      <c r="E1190" s="2">
        <v>0</v>
      </c>
      <c r="F1190" s="2">
        <v>0</v>
      </c>
      <c r="G1190" s="2">
        <v>0</v>
      </c>
      <c r="H1190" s="17">
        <f t="shared" si="18"/>
        <v>0</v>
      </c>
    </row>
    <row r="1191" spans="1:8" ht="13.5" x14ac:dyDescent="0.25">
      <c r="A1191" s="12"/>
      <c r="B1191" s="11">
        <v>43740</v>
      </c>
      <c r="C1191" s="2">
        <v>6.2</v>
      </c>
      <c r="D1191" s="2">
        <v>3.5165999999999999</v>
      </c>
      <c r="E1191" s="2">
        <v>0</v>
      </c>
      <c r="F1191" s="2">
        <v>0</v>
      </c>
      <c r="G1191" s="2">
        <v>0</v>
      </c>
      <c r="H1191" s="17">
        <f t="shared" si="18"/>
        <v>0</v>
      </c>
    </row>
    <row r="1192" spans="1:8" ht="13.5" x14ac:dyDescent="0.25">
      <c r="A1192" s="12"/>
      <c r="B1192" s="11">
        <v>43741</v>
      </c>
      <c r="C1192" s="2">
        <v>6.2</v>
      </c>
      <c r="D1192" s="2">
        <v>3.5165999999999999</v>
      </c>
      <c r="E1192" s="2">
        <v>0</v>
      </c>
      <c r="F1192" s="2">
        <v>0</v>
      </c>
      <c r="G1192" s="2">
        <v>0</v>
      </c>
      <c r="H1192" s="17">
        <f t="shared" si="18"/>
        <v>0</v>
      </c>
    </row>
    <row r="1193" spans="1:8" ht="13.5" x14ac:dyDescent="0.25">
      <c r="A1193" s="12"/>
      <c r="B1193" s="11">
        <v>43742</v>
      </c>
      <c r="C1193" s="2">
        <v>6.2</v>
      </c>
      <c r="D1193" s="2">
        <v>3.5165999999999999</v>
      </c>
      <c r="E1193" s="2">
        <v>0</v>
      </c>
      <c r="F1193" s="2">
        <v>0</v>
      </c>
      <c r="G1193" s="2">
        <v>0</v>
      </c>
      <c r="H1193" s="17">
        <f t="shared" si="18"/>
        <v>0</v>
      </c>
    </row>
    <row r="1194" spans="1:8" ht="13.5" x14ac:dyDescent="0.25">
      <c r="A1194" s="12"/>
      <c r="B1194" s="11">
        <v>43745</v>
      </c>
      <c r="C1194" s="2">
        <v>6.2</v>
      </c>
      <c r="D1194" s="2">
        <v>3.5165999999999999</v>
      </c>
      <c r="E1194" s="2">
        <v>0</v>
      </c>
      <c r="F1194" s="2">
        <v>0</v>
      </c>
      <c r="G1194" s="2">
        <v>0</v>
      </c>
      <c r="H1194" s="17">
        <f t="shared" si="18"/>
        <v>0</v>
      </c>
    </row>
    <row r="1195" spans="1:8" ht="13.5" x14ac:dyDescent="0.25">
      <c r="A1195" s="12"/>
      <c r="B1195" s="11">
        <v>43746</v>
      </c>
      <c r="C1195" s="2">
        <v>6</v>
      </c>
      <c r="D1195" s="2">
        <v>3.4032</v>
      </c>
      <c r="E1195" s="2">
        <v>15</v>
      </c>
      <c r="F1195" s="2">
        <v>6</v>
      </c>
      <c r="G1195" s="2">
        <v>90</v>
      </c>
      <c r="H1195" s="17">
        <f t="shared" si="18"/>
        <v>-3.2247056816242944E-2</v>
      </c>
    </row>
    <row r="1196" spans="1:8" ht="13.5" x14ac:dyDescent="0.25">
      <c r="A1196" s="12"/>
      <c r="B1196" s="11">
        <v>43747</v>
      </c>
      <c r="C1196" s="2">
        <v>6</v>
      </c>
      <c r="D1196" s="2">
        <v>3.4032</v>
      </c>
      <c r="E1196" s="2">
        <v>6</v>
      </c>
      <c r="F1196" s="2">
        <v>5.9438000000000004</v>
      </c>
      <c r="G1196" s="2">
        <v>35.662799999999997</v>
      </c>
      <c r="H1196" s="17">
        <f t="shared" si="18"/>
        <v>0</v>
      </c>
    </row>
    <row r="1197" spans="1:8" ht="13.5" x14ac:dyDescent="0.25">
      <c r="A1197" s="12"/>
      <c r="B1197" s="11">
        <v>43748</v>
      </c>
      <c r="C1197" s="2">
        <v>6</v>
      </c>
      <c r="D1197" s="2">
        <v>3.4032</v>
      </c>
      <c r="E1197" s="2">
        <v>0</v>
      </c>
      <c r="F1197" s="2">
        <v>0</v>
      </c>
      <c r="G1197" s="2">
        <v>0</v>
      </c>
      <c r="H1197" s="17">
        <f t="shared" si="18"/>
        <v>0</v>
      </c>
    </row>
    <row r="1198" spans="1:8" ht="13.5" x14ac:dyDescent="0.25">
      <c r="A1198" s="12"/>
      <c r="B1198" s="11">
        <v>43749</v>
      </c>
      <c r="C1198" s="2">
        <v>6</v>
      </c>
      <c r="D1198" s="2">
        <v>3.4032</v>
      </c>
      <c r="E1198" s="2">
        <v>0</v>
      </c>
      <c r="F1198" s="2">
        <v>0</v>
      </c>
      <c r="G1198" s="2">
        <v>0</v>
      </c>
      <c r="H1198" s="17">
        <f t="shared" si="18"/>
        <v>0</v>
      </c>
    </row>
    <row r="1199" spans="1:8" ht="13.5" x14ac:dyDescent="0.25">
      <c r="A1199" s="12"/>
      <c r="B1199" s="11">
        <v>43752</v>
      </c>
      <c r="C1199" s="2">
        <v>6</v>
      </c>
      <c r="D1199" s="2">
        <v>3.4032</v>
      </c>
      <c r="E1199" s="2">
        <v>21</v>
      </c>
      <c r="F1199" s="2">
        <v>6</v>
      </c>
      <c r="G1199" s="2">
        <v>126</v>
      </c>
      <c r="H1199" s="17">
        <f t="shared" si="18"/>
        <v>0</v>
      </c>
    </row>
    <row r="1200" spans="1:8" ht="13.5" x14ac:dyDescent="0.25">
      <c r="A1200" s="12"/>
      <c r="B1200" s="11">
        <v>43754</v>
      </c>
      <c r="C1200" s="2">
        <v>6</v>
      </c>
      <c r="D1200" s="2">
        <v>3.4032</v>
      </c>
      <c r="E1200" s="2">
        <v>0</v>
      </c>
      <c r="F1200" s="2">
        <v>0</v>
      </c>
      <c r="G1200" s="2">
        <v>0</v>
      </c>
      <c r="H1200" s="17">
        <f t="shared" si="18"/>
        <v>0</v>
      </c>
    </row>
    <row r="1201" spans="1:8" ht="13.5" x14ac:dyDescent="0.25">
      <c r="A1201" s="12"/>
      <c r="B1201" s="11">
        <v>43755</v>
      </c>
      <c r="C1201" s="2">
        <v>6</v>
      </c>
      <c r="D1201" s="2">
        <v>3.4032</v>
      </c>
      <c r="E1201" s="2">
        <v>0</v>
      </c>
      <c r="F1201" s="2">
        <v>0</v>
      </c>
      <c r="G1201" s="2">
        <v>0</v>
      </c>
      <c r="H1201" s="17">
        <f t="shared" si="18"/>
        <v>0</v>
      </c>
    </row>
    <row r="1202" spans="1:8" ht="13.5" x14ac:dyDescent="0.25">
      <c r="A1202" s="12"/>
      <c r="B1202" s="11">
        <v>43756</v>
      </c>
      <c r="C1202" s="2">
        <v>5.99</v>
      </c>
      <c r="D1202" s="2">
        <v>3.3975</v>
      </c>
      <c r="E1202" s="2">
        <v>8</v>
      </c>
      <c r="F1202" s="2">
        <v>5.9024999999999999</v>
      </c>
      <c r="G1202" s="2">
        <v>47.22</v>
      </c>
      <c r="H1202" s="17">
        <f t="shared" si="18"/>
        <v>-1.6748942172073455E-3</v>
      </c>
    </row>
    <row r="1203" spans="1:8" ht="13.5" x14ac:dyDescent="0.25">
      <c r="A1203" s="12"/>
      <c r="B1203" s="11">
        <v>43759</v>
      </c>
      <c r="C1203" s="2">
        <v>5.99</v>
      </c>
      <c r="D1203" s="2">
        <v>3.3975</v>
      </c>
      <c r="E1203" s="2">
        <v>8</v>
      </c>
      <c r="F1203" s="2">
        <v>5.85</v>
      </c>
      <c r="G1203" s="2">
        <v>46.8</v>
      </c>
      <c r="H1203" s="17">
        <f t="shared" si="18"/>
        <v>0</v>
      </c>
    </row>
    <row r="1204" spans="1:8" ht="13.5" x14ac:dyDescent="0.25">
      <c r="A1204" s="12"/>
      <c r="B1204" s="11">
        <v>43760</v>
      </c>
      <c r="C1204" s="2">
        <v>5.99</v>
      </c>
      <c r="D1204" s="2">
        <v>3.3975</v>
      </c>
      <c r="E1204" s="2">
        <v>16</v>
      </c>
      <c r="F1204" s="2">
        <v>5.84</v>
      </c>
      <c r="G1204" s="2">
        <v>93.44</v>
      </c>
      <c r="H1204" s="17">
        <f t="shared" si="18"/>
        <v>0</v>
      </c>
    </row>
    <row r="1205" spans="1:8" ht="13.5" x14ac:dyDescent="0.25">
      <c r="A1205" s="12"/>
      <c r="B1205" s="11">
        <v>43761</v>
      </c>
      <c r="C1205" s="2">
        <v>5.99</v>
      </c>
      <c r="D1205" s="2">
        <v>3.3975</v>
      </c>
      <c r="E1205" s="2">
        <v>0</v>
      </c>
      <c r="F1205" s="2">
        <v>0</v>
      </c>
      <c r="G1205" s="2">
        <v>0</v>
      </c>
      <c r="H1205" s="17">
        <f t="shared" si="18"/>
        <v>0</v>
      </c>
    </row>
    <row r="1206" spans="1:8" ht="13.5" x14ac:dyDescent="0.25">
      <c r="A1206" s="12"/>
      <c r="B1206" s="11">
        <v>43762</v>
      </c>
      <c r="C1206" s="2">
        <v>5.99</v>
      </c>
      <c r="D1206" s="2">
        <v>3.3975</v>
      </c>
      <c r="E1206" s="2">
        <v>0</v>
      </c>
      <c r="F1206" s="2">
        <v>0</v>
      </c>
      <c r="G1206" s="2">
        <v>0</v>
      </c>
      <c r="H1206" s="17">
        <f t="shared" si="18"/>
        <v>0</v>
      </c>
    </row>
    <row r="1207" spans="1:8" ht="13.5" x14ac:dyDescent="0.25">
      <c r="A1207" s="12"/>
      <c r="B1207" s="11">
        <v>43763</v>
      </c>
      <c r="C1207" s="2">
        <v>5.99</v>
      </c>
      <c r="D1207" s="2">
        <v>3.3975</v>
      </c>
      <c r="E1207" s="2">
        <v>0</v>
      </c>
      <c r="F1207" s="2">
        <v>0</v>
      </c>
      <c r="G1207" s="2">
        <v>0</v>
      </c>
      <c r="H1207" s="17">
        <f t="shared" si="18"/>
        <v>0</v>
      </c>
    </row>
    <row r="1208" spans="1:8" ht="13.5" x14ac:dyDescent="0.25">
      <c r="A1208" s="12"/>
      <c r="B1208" s="11">
        <v>43766</v>
      </c>
      <c r="C1208" s="2">
        <v>5.83</v>
      </c>
      <c r="D1208" s="2">
        <v>3.3068</v>
      </c>
      <c r="E1208" s="2">
        <v>7</v>
      </c>
      <c r="F1208" s="2">
        <v>5.83</v>
      </c>
      <c r="G1208" s="2">
        <v>40.81</v>
      </c>
      <c r="H1208" s="17">
        <f t="shared" si="18"/>
        <v>-2.6696100073583518E-2</v>
      </c>
    </row>
    <row r="1209" spans="1:8" ht="13.5" x14ac:dyDescent="0.25">
      <c r="A1209" s="12"/>
      <c r="B1209" s="11">
        <v>43767</v>
      </c>
      <c r="C1209" s="2">
        <v>5.83</v>
      </c>
      <c r="D1209" s="2">
        <v>3.3068</v>
      </c>
      <c r="E1209" s="2">
        <v>0</v>
      </c>
      <c r="F1209" s="2">
        <v>0</v>
      </c>
      <c r="G1209" s="2">
        <v>0</v>
      </c>
      <c r="H1209" s="17">
        <f t="shared" si="18"/>
        <v>0</v>
      </c>
    </row>
    <row r="1210" spans="1:8" ht="13.5" x14ac:dyDescent="0.25">
      <c r="A1210" s="12"/>
      <c r="B1210" s="11">
        <v>43768</v>
      </c>
      <c r="C1210" s="2">
        <v>5.83</v>
      </c>
      <c r="D1210" s="2">
        <v>3.3068</v>
      </c>
      <c r="E1210" s="2">
        <v>0</v>
      </c>
      <c r="F1210" s="2">
        <v>0</v>
      </c>
      <c r="G1210" s="2">
        <v>0</v>
      </c>
      <c r="H1210" s="17">
        <f t="shared" si="18"/>
        <v>0</v>
      </c>
    </row>
    <row r="1211" spans="1:8" ht="13.5" x14ac:dyDescent="0.25">
      <c r="A1211" s="12"/>
      <c r="B1211" s="11">
        <v>43769</v>
      </c>
      <c r="C1211" s="2">
        <v>5.57</v>
      </c>
      <c r="D1211" s="2">
        <v>3.1593</v>
      </c>
      <c r="E1211" s="2">
        <v>10</v>
      </c>
      <c r="F1211" s="2">
        <v>5.57</v>
      </c>
      <c r="G1211" s="2">
        <v>55.7</v>
      </c>
      <c r="H1211" s="17">
        <f t="shared" si="18"/>
        <v>-4.4605056247731936E-2</v>
      </c>
    </row>
    <row r="1212" spans="1:8" ht="13.5" x14ac:dyDescent="0.25">
      <c r="A1212" s="12"/>
      <c r="B1212" s="11">
        <v>43770</v>
      </c>
      <c r="C1212" s="2">
        <v>5.72</v>
      </c>
      <c r="D1212" s="2">
        <v>3.2444000000000002</v>
      </c>
      <c r="E1212" s="2">
        <v>377</v>
      </c>
      <c r="F1212" s="2">
        <v>5.5533999999999999</v>
      </c>
      <c r="G1212" s="2">
        <v>2093.6318000000001</v>
      </c>
      <c r="H1212" s="17">
        <f t="shared" si="18"/>
        <v>2.6936346659070104E-2</v>
      </c>
    </row>
    <row r="1213" spans="1:8" ht="13.5" x14ac:dyDescent="0.25">
      <c r="A1213" s="12"/>
      <c r="B1213" s="11">
        <v>43773</v>
      </c>
      <c r="C1213" s="2">
        <v>5.72</v>
      </c>
      <c r="D1213" s="2">
        <v>3.2444000000000002</v>
      </c>
      <c r="E1213" s="2">
        <v>0</v>
      </c>
      <c r="F1213" s="2">
        <v>0</v>
      </c>
      <c r="G1213" s="2">
        <v>0</v>
      </c>
      <c r="H1213" s="17">
        <f t="shared" si="18"/>
        <v>0</v>
      </c>
    </row>
    <row r="1214" spans="1:8" ht="13.5" x14ac:dyDescent="0.25">
      <c r="A1214" s="12"/>
      <c r="B1214" s="11">
        <v>43774</v>
      </c>
      <c r="C1214" s="2">
        <v>5.72</v>
      </c>
      <c r="D1214" s="2">
        <v>3.2444000000000002</v>
      </c>
      <c r="E1214" s="2">
        <v>0</v>
      </c>
      <c r="F1214" s="2">
        <v>0</v>
      </c>
      <c r="G1214" s="2">
        <v>0</v>
      </c>
      <c r="H1214" s="17">
        <f t="shared" si="18"/>
        <v>0</v>
      </c>
    </row>
    <row r="1215" spans="1:8" ht="13.5" x14ac:dyDescent="0.25">
      <c r="A1215" s="12"/>
      <c r="B1215" s="11">
        <v>43775</v>
      </c>
      <c r="C1215" s="2">
        <v>5.72</v>
      </c>
      <c r="D1215" s="2">
        <v>3.2444000000000002</v>
      </c>
      <c r="E1215" s="2">
        <v>0</v>
      </c>
      <c r="F1215" s="2">
        <v>0</v>
      </c>
      <c r="G1215" s="2">
        <v>0</v>
      </c>
      <c r="H1215" s="17">
        <f t="shared" si="18"/>
        <v>0</v>
      </c>
    </row>
    <row r="1216" spans="1:8" ht="13.5" x14ac:dyDescent="0.25">
      <c r="A1216" s="12"/>
      <c r="B1216" s="11">
        <v>43776</v>
      </c>
      <c r="C1216" s="2">
        <v>5.72</v>
      </c>
      <c r="D1216" s="2">
        <v>3.2444000000000002</v>
      </c>
      <c r="E1216" s="2">
        <v>0</v>
      </c>
      <c r="F1216" s="2">
        <v>0</v>
      </c>
      <c r="G1216" s="2">
        <v>0</v>
      </c>
      <c r="H1216" s="17">
        <f t="shared" si="18"/>
        <v>0</v>
      </c>
    </row>
    <row r="1217" spans="1:8" ht="13.5" x14ac:dyDescent="0.25">
      <c r="A1217" s="12"/>
      <c r="B1217" s="11">
        <v>43777</v>
      </c>
      <c r="C1217" s="2">
        <v>5.72</v>
      </c>
      <c r="D1217" s="2">
        <v>3.2444000000000002</v>
      </c>
      <c r="E1217" s="2">
        <v>0</v>
      </c>
      <c r="F1217" s="2">
        <v>0</v>
      </c>
      <c r="G1217" s="2">
        <v>0</v>
      </c>
      <c r="H1217" s="17">
        <f t="shared" si="18"/>
        <v>0</v>
      </c>
    </row>
    <row r="1218" spans="1:8" ht="13.5" x14ac:dyDescent="0.25">
      <c r="A1218" s="12"/>
      <c r="B1218" s="11">
        <v>43780</v>
      </c>
      <c r="C1218" s="2">
        <v>5.55</v>
      </c>
      <c r="D1218" s="2">
        <v>3.1478999999999999</v>
      </c>
      <c r="E1218" s="2">
        <v>0</v>
      </c>
      <c r="F1218" s="2">
        <v>0</v>
      </c>
      <c r="G1218" s="2">
        <v>0</v>
      </c>
      <c r="H1218" s="17">
        <f t="shared" si="18"/>
        <v>-2.9743558130933375E-2</v>
      </c>
    </row>
    <row r="1219" spans="1:8" ht="13.5" x14ac:dyDescent="0.25">
      <c r="A1219" s="12"/>
      <c r="B1219" s="11">
        <v>43781</v>
      </c>
      <c r="C1219" s="2">
        <v>5.39</v>
      </c>
      <c r="D1219" s="2">
        <v>3.0571999999999999</v>
      </c>
      <c r="E1219" s="2">
        <v>0</v>
      </c>
      <c r="F1219" s="2">
        <v>0</v>
      </c>
      <c r="G1219" s="2">
        <v>0</v>
      </c>
      <c r="H1219" s="17">
        <f t="shared" si="18"/>
        <v>-2.8812859366561836E-2</v>
      </c>
    </row>
    <row r="1220" spans="1:8" ht="13.5" x14ac:dyDescent="0.25">
      <c r="A1220" s="12"/>
      <c r="B1220" s="11">
        <v>43782</v>
      </c>
      <c r="C1220" s="2">
        <v>5.23</v>
      </c>
      <c r="D1220" s="2">
        <v>2.9664000000000001</v>
      </c>
      <c r="E1220" s="2">
        <v>27</v>
      </c>
      <c r="F1220" s="2">
        <v>5.23</v>
      </c>
      <c r="G1220" s="2">
        <v>141.21</v>
      </c>
      <c r="H1220" s="17">
        <f t="shared" si="18"/>
        <v>-2.9700379432160071E-2</v>
      </c>
    </row>
    <row r="1221" spans="1:8" ht="13.5" x14ac:dyDescent="0.25">
      <c r="A1221" s="12"/>
      <c r="B1221" s="11">
        <v>43783</v>
      </c>
      <c r="C1221" s="2">
        <v>5.08</v>
      </c>
      <c r="D1221" s="2">
        <v>2.8814000000000002</v>
      </c>
      <c r="E1221" s="2">
        <v>62</v>
      </c>
      <c r="F1221" s="2">
        <v>5.08</v>
      </c>
      <c r="G1221" s="2">
        <v>314.95999999999998</v>
      </c>
      <c r="H1221" s="17">
        <f t="shared" si="18"/>
        <v>-2.8654261057173665E-2</v>
      </c>
    </row>
    <row r="1222" spans="1:8" ht="13.5" x14ac:dyDescent="0.25">
      <c r="A1222" s="12"/>
      <c r="B1222" s="11">
        <v>43784</v>
      </c>
      <c r="C1222" s="2">
        <v>4.93</v>
      </c>
      <c r="D1222" s="2">
        <v>2.7963</v>
      </c>
      <c r="E1222" s="2">
        <v>1172</v>
      </c>
      <c r="F1222" s="2">
        <v>4.93</v>
      </c>
      <c r="G1222" s="2">
        <v>5777.96</v>
      </c>
      <c r="H1222" s="17">
        <f t="shared" si="18"/>
        <v>-2.9534254181994922E-2</v>
      </c>
    </row>
    <row r="1223" spans="1:8" ht="13.5" x14ac:dyDescent="0.25">
      <c r="A1223" s="12"/>
      <c r="B1223" s="11">
        <v>43787</v>
      </c>
      <c r="C1223" s="2">
        <v>4.79</v>
      </c>
      <c r="D1223" s="2">
        <v>2.7168999999999999</v>
      </c>
      <c r="E1223" s="2">
        <v>127</v>
      </c>
      <c r="F1223" s="2">
        <v>4.8175999999999997</v>
      </c>
      <c r="G1223" s="2">
        <v>611.83519999999999</v>
      </c>
      <c r="H1223" s="17">
        <f t="shared" ref="H1223:H1286" si="19">(D1223-D1222)/D1222</f>
        <v>-2.8394664377928026E-2</v>
      </c>
    </row>
    <row r="1224" spans="1:8" ht="13.5" x14ac:dyDescent="0.25">
      <c r="A1224" s="12"/>
      <c r="B1224" s="11">
        <v>43788</v>
      </c>
      <c r="C1224" s="2">
        <v>5</v>
      </c>
      <c r="D1224" s="2">
        <v>2.8359999999999999</v>
      </c>
      <c r="E1224" s="2">
        <v>2357</v>
      </c>
      <c r="F1224" s="2">
        <v>4.6006999999999998</v>
      </c>
      <c r="G1224" s="2">
        <v>10843.849899999999</v>
      </c>
      <c r="H1224" s="17">
        <f t="shared" si="19"/>
        <v>4.3836725680002943E-2</v>
      </c>
    </row>
    <row r="1225" spans="1:8" ht="13.5" x14ac:dyDescent="0.25">
      <c r="A1225" s="12"/>
      <c r="B1225" s="11">
        <v>43789</v>
      </c>
      <c r="C1225" s="2">
        <v>5</v>
      </c>
      <c r="D1225" s="2">
        <v>2.8359999999999999</v>
      </c>
      <c r="E1225" s="2">
        <v>0</v>
      </c>
      <c r="F1225" s="2">
        <v>0</v>
      </c>
      <c r="G1225" s="2">
        <v>0</v>
      </c>
      <c r="H1225" s="17">
        <f t="shared" si="19"/>
        <v>0</v>
      </c>
    </row>
    <row r="1226" spans="1:8" ht="13.5" x14ac:dyDescent="0.25">
      <c r="A1226" s="12"/>
      <c r="B1226" s="11">
        <v>43790</v>
      </c>
      <c r="C1226" s="2">
        <v>5.0999999999999996</v>
      </c>
      <c r="D1226" s="2">
        <v>2.8927</v>
      </c>
      <c r="E1226" s="2">
        <v>61</v>
      </c>
      <c r="F1226" s="2">
        <v>4.8787000000000003</v>
      </c>
      <c r="G1226" s="2">
        <v>297.60070000000002</v>
      </c>
      <c r="H1226" s="17">
        <f t="shared" si="19"/>
        <v>1.9992947813822354E-2</v>
      </c>
    </row>
    <row r="1227" spans="1:8" ht="13.5" x14ac:dyDescent="0.25">
      <c r="A1227" s="12"/>
      <c r="B1227" s="11">
        <v>43791</v>
      </c>
      <c r="C1227" s="2">
        <v>5.0999999999999996</v>
      </c>
      <c r="D1227" s="2">
        <v>2.8927</v>
      </c>
      <c r="E1227" s="2">
        <v>1</v>
      </c>
      <c r="F1227" s="2">
        <v>5.0999999999999996</v>
      </c>
      <c r="G1227" s="2">
        <v>5.0999999999999996</v>
      </c>
      <c r="H1227" s="17">
        <f t="shared" si="19"/>
        <v>0</v>
      </c>
    </row>
    <row r="1228" spans="1:8" ht="13.5" x14ac:dyDescent="0.25">
      <c r="A1228" s="12"/>
      <c r="B1228" s="11">
        <v>43794</v>
      </c>
      <c r="C1228" s="2">
        <v>5.0999999999999996</v>
      </c>
      <c r="D1228" s="2">
        <v>2.8927</v>
      </c>
      <c r="E1228" s="2">
        <v>0</v>
      </c>
      <c r="F1228" s="2">
        <v>0</v>
      </c>
      <c r="G1228" s="2">
        <v>0</v>
      </c>
      <c r="H1228" s="17">
        <f t="shared" si="19"/>
        <v>0</v>
      </c>
    </row>
    <row r="1229" spans="1:8" ht="13.5" x14ac:dyDescent="0.25">
      <c r="A1229" s="12"/>
      <c r="B1229" s="11">
        <v>43795</v>
      </c>
      <c r="C1229" s="2">
        <v>5.0999999999999996</v>
      </c>
      <c r="D1229" s="2">
        <v>2.8927</v>
      </c>
      <c r="E1229" s="2">
        <v>0</v>
      </c>
      <c r="F1229" s="2">
        <v>0</v>
      </c>
      <c r="G1229" s="2">
        <v>0</v>
      </c>
      <c r="H1229" s="17">
        <f t="shared" si="19"/>
        <v>0</v>
      </c>
    </row>
    <row r="1230" spans="1:8" ht="13.5" x14ac:dyDescent="0.25">
      <c r="A1230" s="12"/>
      <c r="B1230" s="11">
        <v>43796</v>
      </c>
      <c r="C1230" s="2">
        <v>5.0999999999999996</v>
      </c>
      <c r="D1230" s="2">
        <v>2.8927</v>
      </c>
      <c r="E1230" s="2">
        <v>0</v>
      </c>
      <c r="F1230" s="2">
        <v>0</v>
      </c>
      <c r="G1230" s="2">
        <v>0</v>
      </c>
      <c r="H1230" s="17">
        <f t="shared" si="19"/>
        <v>0</v>
      </c>
    </row>
    <row r="1231" spans="1:8" ht="13.5" x14ac:dyDescent="0.25">
      <c r="A1231" s="12"/>
      <c r="B1231" s="11">
        <v>43797</v>
      </c>
      <c r="C1231" s="2">
        <v>5.0999999999999996</v>
      </c>
      <c r="D1231" s="2">
        <v>2.8927</v>
      </c>
      <c r="E1231" s="2">
        <v>0</v>
      </c>
      <c r="F1231" s="2">
        <v>0</v>
      </c>
      <c r="G1231" s="2">
        <v>0</v>
      </c>
      <c r="H1231" s="17">
        <f t="shared" si="19"/>
        <v>0</v>
      </c>
    </row>
    <row r="1232" spans="1:8" ht="13.5" x14ac:dyDescent="0.25">
      <c r="A1232" s="12"/>
      <c r="B1232" s="11">
        <v>43798</v>
      </c>
      <c r="C1232" s="2">
        <v>4.95</v>
      </c>
      <c r="D1232" s="2">
        <v>2.8075999999999999</v>
      </c>
      <c r="E1232" s="2">
        <v>242</v>
      </c>
      <c r="F1232" s="2">
        <v>4.9974999999999996</v>
      </c>
      <c r="G1232" s="2">
        <v>1209.395</v>
      </c>
      <c r="H1232" s="17">
        <f t="shared" si="19"/>
        <v>-2.9418882013343996E-2</v>
      </c>
    </row>
    <row r="1233" spans="1:8" ht="13.5" x14ac:dyDescent="0.25">
      <c r="A1233" s="12"/>
      <c r="B1233" s="11">
        <v>43801</v>
      </c>
      <c r="C1233" s="2">
        <v>4.95</v>
      </c>
      <c r="D1233" s="2">
        <v>2.8075999999999999</v>
      </c>
      <c r="E1233" s="2">
        <v>3</v>
      </c>
      <c r="F1233" s="2">
        <v>4.8567</v>
      </c>
      <c r="G1233" s="2">
        <v>14.5701</v>
      </c>
      <c r="H1233" s="17">
        <f t="shared" si="19"/>
        <v>0</v>
      </c>
    </row>
    <row r="1234" spans="1:8" ht="13.5" x14ac:dyDescent="0.25">
      <c r="A1234" s="12"/>
      <c r="B1234" s="11">
        <v>43802</v>
      </c>
      <c r="C1234" s="2">
        <v>4.95</v>
      </c>
      <c r="D1234" s="2">
        <v>2.8075999999999999</v>
      </c>
      <c r="E1234" s="2">
        <v>0</v>
      </c>
      <c r="F1234" s="2">
        <v>0</v>
      </c>
      <c r="G1234" s="2">
        <v>0</v>
      </c>
      <c r="H1234" s="17">
        <f t="shared" si="19"/>
        <v>0</v>
      </c>
    </row>
    <row r="1235" spans="1:8" ht="13.5" x14ac:dyDescent="0.25">
      <c r="A1235" s="12"/>
      <c r="B1235" s="11">
        <v>43803</v>
      </c>
      <c r="C1235" s="2">
        <v>4.95</v>
      </c>
      <c r="D1235" s="2">
        <v>2.8075999999999999</v>
      </c>
      <c r="E1235" s="2">
        <v>0</v>
      </c>
      <c r="F1235" s="2">
        <v>0</v>
      </c>
      <c r="G1235" s="2">
        <v>0</v>
      </c>
      <c r="H1235" s="17">
        <f t="shared" si="19"/>
        <v>0</v>
      </c>
    </row>
    <row r="1236" spans="1:8" ht="13.5" x14ac:dyDescent="0.25">
      <c r="A1236" s="12"/>
      <c r="B1236" s="11">
        <v>43804</v>
      </c>
      <c r="C1236" s="2">
        <v>4.95</v>
      </c>
      <c r="D1236" s="2">
        <v>2.8075999999999999</v>
      </c>
      <c r="E1236" s="2">
        <v>0</v>
      </c>
      <c r="F1236" s="2">
        <v>0</v>
      </c>
      <c r="G1236" s="2">
        <v>0</v>
      </c>
      <c r="H1236" s="17">
        <f t="shared" si="19"/>
        <v>0</v>
      </c>
    </row>
    <row r="1237" spans="1:8" ht="13.5" x14ac:dyDescent="0.25">
      <c r="A1237" s="12"/>
      <c r="B1237" s="11">
        <v>43805</v>
      </c>
      <c r="C1237" s="2">
        <v>4.95</v>
      </c>
      <c r="D1237" s="2">
        <v>2.8075999999999999</v>
      </c>
      <c r="E1237" s="2">
        <v>1</v>
      </c>
      <c r="F1237" s="2">
        <v>4.95</v>
      </c>
      <c r="G1237" s="2">
        <v>4.95</v>
      </c>
      <c r="H1237" s="17">
        <f t="shared" si="19"/>
        <v>0</v>
      </c>
    </row>
    <row r="1238" spans="1:8" ht="13.5" x14ac:dyDescent="0.25">
      <c r="A1238" s="12"/>
      <c r="B1238" s="11">
        <v>43808</v>
      </c>
      <c r="C1238" s="2">
        <v>4.95</v>
      </c>
      <c r="D1238" s="2">
        <v>2.8075999999999999</v>
      </c>
      <c r="E1238" s="2">
        <v>0</v>
      </c>
      <c r="F1238" s="2">
        <v>0</v>
      </c>
      <c r="G1238" s="2">
        <v>0</v>
      </c>
      <c r="H1238" s="17">
        <f t="shared" si="19"/>
        <v>0</v>
      </c>
    </row>
    <row r="1239" spans="1:8" ht="13.5" x14ac:dyDescent="0.25">
      <c r="A1239" s="12"/>
      <c r="B1239" s="11">
        <v>43809</v>
      </c>
      <c r="C1239" s="2">
        <v>4.95</v>
      </c>
      <c r="D1239" s="2">
        <v>2.8075999999999999</v>
      </c>
      <c r="E1239" s="2">
        <v>2</v>
      </c>
      <c r="F1239" s="2">
        <v>4.95</v>
      </c>
      <c r="G1239" s="2">
        <v>9.9</v>
      </c>
      <c r="H1239" s="17">
        <f t="shared" si="19"/>
        <v>0</v>
      </c>
    </row>
    <row r="1240" spans="1:8" ht="13.5" x14ac:dyDescent="0.25">
      <c r="A1240" s="12"/>
      <c r="B1240" s="11">
        <v>43810</v>
      </c>
      <c r="C1240" s="2">
        <v>4.95</v>
      </c>
      <c r="D1240" s="2">
        <v>2.8075999999999999</v>
      </c>
      <c r="E1240" s="2">
        <v>810</v>
      </c>
      <c r="F1240" s="2">
        <v>4.95</v>
      </c>
      <c r="G1240" s="2">
        <v>4009.5</v>
      </c>
      <c r="H1240" s="17">
        <f t="shared" si="19"/>
        <v>0</v>
      </c>
    </row>
    <row r="1241" spans="1:8" ht="13.5" x14ac:dyDescent="0.25">
      <c r="A1241" s="12"/>
      <c r="B1241" s="11">
        <v>43811</v>
      </c>
      <c r="C1241" s="2">
        <v>5</v>
      </c>
      <c r="D1241" s="2">
        <v>2.8359999999999999</v>
      </c>
      <c r="E1241" s="2">
        <v>6757</v>
      </c>
      <c r="F1241" s="2">
        <v>4.9890999999999996</v>
      </c>
      <c r="G1241" s="2">
        <v>33711.348700000002</v>
      </c>
      <c r="H1241" s="17">
        <f t="shared" si="19"/>
        <v>1.011540105428123E-2</v>
      </c>
    </row>
    <row r="1242" spans="1:8" ht="13.5" x14ac:dyDescent="0.25">
      <c r="A1242" s="12"/>
      <c r="B1242" s="11">
        <v>43812</v>
      </c>
      <c r="C1242" s="2">
        <v>4.8499999999999996</v>
      </c>
      <c r="D1242" s="2">
        <v>2.7509000000000001</v>
      </c>
      <c r="E1242" s="2">
        <v>23</v>
      </c>
      <c r="F1242" s="2">
        <v>4.8499999999999996</v>
      </c>
      <c r="G1242" s="2">
        <v>111.55</v>
      </c>
      <c r="H1242" s="17">
        <f t="shared" si="19"/>
        <v>-3.0007052186177621E-2</v>
      </c>
    </row>
    <row r="1243" spans="1:8" ht="13.5" x14ac:dyDescent="0.25">
      <c r="A1243" s="12"/>
      <c r="B1243" s="11">
        <v>43815</v>
      </c>
      <c r="C1243" s="2">
        <v>4.71</v>
      </c>
      <c r="D1243" s="2">
        <v>2.6715</v>
      </c>
      <c r="E1243" s="2">
        <v>267</v>
      </c>
      <c r="F1243" s="2">
        <v>4.7108999999999996</v>
      </c>
      <c r="G1243" s="2">
        <v>1257.8103000000001</v>
      </c>
      <c r="H1243" s="17">
        <f t="shared" si="19"/>
        <v>-2.8863281108001067E-2</v>
      </c>
    </row>
    <row r="1244" spans="1:8" ht="13.5" x14ac:dyDescent="0.25">
      <c r="A1244" s="12"/>
      <c r="B1244" s="11">
        <v>43816</v>
      </c>
      <c r="C1244" s="2">
        <v>4.8499999999999996</v>
      </c>
      <c r="D1244" s="2">
        <v>2.7509000000000001</v>
      </c>
      <c r="E1244" s="2">
        <v>2309</v>
      </c>
      <c r="F1244" s="2">
        <v>4.6055999999999999</v>
      </c>
      <c r="G1244" s="2">
        <v>10634.330400000001</v>
      </c>
      <c r="H1244" s="17">
        <f t="shared" si="19"/>
        <v>2.9721130451057509E-2</v>
      </c>
    </row>
    <row r="1245" spans="1:8" ht="13.5" x14ac:dyDescent="0.25">
      <c r="A1245" s="12"/>
      <c r="B1245" s="11">
        <v>43817</v>
      </c>
      <c r="C1245" s="2">
        <v>4.71</v>
      </c>
      <c r="D1245" s="2">
        <v>2.6715</v>
      </c>
      <c r="E1245" s="2">
        <v>1345</v>
      </c>
      <c r="F1245" s="2">
        <v>4.7108999999999996</v>
      </c>
      <c r="G1245" s="2">
        <v>6336.1605</v>
      </c>
      <c r="H1245" s="17">
        <f t="shared" si="19"/>
        <v>-2.8863281108001067E-2</v>
      </c>
    </row>
    <row r="1246" spans="1:8" ht="13.5" x14ac:dyDescent="0.25">
      <c r="A1246" s="12"/>
      <c r="B1246" s="11">
        <v>43818</v>
      </c>
      <c r="C1246" s="2">
        <v>4.71</v>
      </c>
      <c r="D1246" s="2">
        <v>2.6715</v>
      </c>
      <c r="E1246" s="2">
        <v>0</v>
      </c>
      <c r="F1246" s="2">
        <v>0</v>
      </c>
      <c r="G1246" s="2">
        <v>0</v>
      </c>
      <c r="H1246" s="17">
        <f t="shared" si="19"/>
        <v>0</v>
      </c>
    </row>
    <row r="1247" spans="1:8" ht="13.5" x14ac:dyDescent="0.25">
      <c r="A1247" s="12"/>
      <c r="B1247" s="11">
        <v>43819</v>
      </c>
      <c r="C1247" s="2">
        <v>4.71</v>
      </c>
      <c r="D1247" s="2">
        <v>2.6715</v>
      </c>
      <c r="E1247" s="2">
        <v>885</v>
      </c>
      <c r="F1247" s="2">
        <v>4.5936000000000003</v>
      </c>
      <c r="G1247" s="2">
        <v>4065.3359999999998</v>
      </c>
      <c r="H1247" s="17">
        <f t="shared" si="19"/>
        <v>0</v>
      </c>
    </row>
    <row r="1248" spans="1:8" ht="13.5" x14ac:dyDescent="0.25">
      <c r="A1248" s="12"/>
      <c r="B1248" s="11">
        <v>43822</v>
      </c>
      <c r="C1248" s="2">
        <v>4.71</v>
      </c>
      <c r="D1248" s="2">
        <v>2.6715</v>
      </c>
      <c r="E1248" s="2">
        <v>0</v>
      </c>
      <c r="F1248" s="2">
        <v>0</v>
      </c>
      <c r="G1248" s="2">
        <v>0</v>
      </c>
      <c r="H1248" s="17">
        <f t="shared" si="19"/>
        <v>0</v>
      </c>
    </row>
    <row r="1249" spans="1:8" ht="13.5" x14ac:dyDescent="0.25">
      <c r="A1249" s="12"/>
      <c r="B1249" s="11">
        <v>43823</v>
      </c>
      <c r="C1249" s="2">
        <v>4.71</v>
      </c>
      <c r="D1249" s="2">
        <v>2.6715</v>
      </c>
      <c r="E1249" s="2">
        <v>0</v>
      </c>
      <c r="F1249" s="2">
        <v>0</v>
      </c>
      <c r="G1249" s="2">
        <v>0</v>
      </c>
      <c r="H1249" s="17">
        <f t="shared" si="19"/>
        <v>0</v>
      </c>
    </row>
    <row r="1250" spans="1:8" ht="13.5" x14ac:dyDescent="0.25">
      <c r="A1250" s="12"/>
      <c r="B1250" s="11">
        <v>43824</v>
      </c>
      <c r="C1250" s="2">
        <v>4.71</v>
      </c>
      <c r="D1250" s="2">
        <v>2.6715</v>
      </c>
      <c r="E1250" s="2">
        <v>0</v>
      </c>
      <c r="F1250" s="2">
        <v>0</v>
      </c>
      <c r="G1250" s="2">
        <v>0</v>
      </c>
      <c r="H1250" s="17">
        <f t="shared" si="19"/>
        <v>0</v>
      </c>
    </row>
    <row r="1251" spans="1:8" ht="13.5" x14ac:dyDescent="0.25">
      <c r="A1251" s="12"/>
      <c r="B1251" s="11">
        <v>43825</v>
      </c>
      <c r="C1251" s="2">
        <v>4.68</v>
      </c>
      <c r="D1251" s="2">
        <v>2.6545000000000001</v>
      </c>
      <c r="E1251" s="2">
        <v>1558</v>
      </c>
      <c r="F1251" s="2">
        <v>4.68</v>
      </c>
      <c r="G1251" s="2">
        <v>7291.44</v>
      </c>
      <c r="H1251" s="17">
        <f t="shared" si="19"/>
        <v>-6.3634662174807798E-3</v>
      </c>
    </row>
    <row r="1252" spans="1:8" ht="13.5" x14ac:dyDescent="0.25">
      <c r="A1252" s="12"/>
      <c r="B1252" s="11">
        <v>43826</v>
      </c>
      <c r="C1252" s="2">
        <v>4.54</v>
      </c>
      <c r="D1252" s="2">
        <v>2.5750999999999999</v>
      </c>
      <c r="E1252" s="2">
        <v>874</v>
      </c>
      <c r="F1252" s="2">
        <v>4.5418000000000003</v>
      </c>
      <c r="G1252" s="2">
        <v>3969.5331999999999</v>
      </c>
      <c r="H1252" s="17">
        <f t="shared" si="19"/>
        <v>-2.991147108683373E-2</v>
      </c>
    </row>
    <row r="1253" spans="1:8" ht="13.5" x14ac:dyDescent="0.25">
      <c r="A1253" s="12"/>
      <c r="B1253" s="11">
        <v>43829</v>
      </c>
      <c r="C1253" s="2">
        <v>4.54</v>
      </c>
      <c r="D1253" s="2">
        <v>2.5750999999999999</v>
      </c>
      <c r="E1253" s="2">
        <v>25</v>
      </c>
      <c r="F1253" s="2">
        <v>4.54</v>
      </c>
      <c r="G1253" s="2">
        <v>113.5</v>
      </c>
      <c r="H1253" s="17">
        <f t="shared" si="19"/>
        <v>0</v>
      </c>
    </row>
    <row r="1254" spans="1:8" ht="13.5" x14ac:dyDescent="0.25">
      <c r="A1254" s="12"/>
      <c r="B1254" s="11">
        <v>43830</v>
      </c>
      <c r="C1254" s="2">
        <v>4.54</v>
      </c>
      <c r="D1254" s="2">
        <v>2.5750999999999999</v>
      </c>
      <c r="E1254" s="2">
        <v>93</v>
      </c>
      <c r="F1254" s="2">
        <v>4.54</v>
      </c>
      <c r="G1254" s="2">
        <v>422.22</v>
      </c>
      <c r="H1254" s="17">
        <f t="shared" si="19"/>
        <v>0</v>
      </c>
    </row>
    <row r="1255" spans="1:8" ht="13.5" x14ac:dyDescent="0.25">
      <c r="A1255" s="12"/>
      <c r="B1255" s="11">
        <v>43832</v>
      </c>
      <c r="C1255" s="2">
        <v>4.54</v>
      </c>
      <c r="D1255" s="2">
        <v>2.5750999999999999</v>
      </c>
      <c r="E1255" s="2">
        <v>0</v>
      </c>
      <c r="F1255" s="2">
        <v>0</v>
      </c>
      <c r="G1255" s="2">
        <v>0</v>
      </c>
      <c r="H1255" s="17">
        <f t="shared" si="19"/>
        <v>0</v>
      </c>
    </row>
    <row r="1256" spans="1:8" ht="13.5" x14ac:dyDescent="0.25">
      <c r="A1256" s="12"/>
      <c r="B1256" s="11">
        <v>43833</v>
      </c>
      <c r="C1256" s="2">
        <v>4.5999999999999996</v>
      </c>
      <c r="D1256" s="2">
        <v>2.6091000000000002</v>
      </c>
      <c r="E1256" s="2">
        <v>1</v>
      </c>
      <c r="F1256" s="2">
        <v>4.5999999999999996</v>
      </c>
      <c r="G1256" s="2">
        <v>4.5999999999999996</v>
      </c>
      <c r="H1256" s="17">
        <f t="shared" si="19"/>
        <v>1.320337074288387E-2</v>
      </c>
    </row>
    <row r="1257" spans="1:8" ht="13.5" x14ac:dyDescent="0.25">
      <c r="A1257" s="12"/>
      <c r="B1257" s="11">
        <v>43836</v>
      </c>
      <c r="C1257" s="2">
        <v>4.5999999999999996</v>
      </c>
      <c r="D1257" s="2">
        <v>2.6091000000000002</v>
      </c>
      <c r="E1257" s="2">
        <v>0</v>
      </c>
      <c r="F1257" s="2">
        <v>0</v>
      </c>
      <c r="G1257" s="2">
        <v>0</v>
      </c>
      <c r="H1257" s="17">
        <f t="shared" si="19"/>
        <v>0</v>
      </c>
    </row>
    <row r="1258" spans="1:8" ht="13.5" x14ac:dyDescent="0.25">
      <c r="A1258" s="12"/>
      <c r="B1258" s="11">
        <v>43837</v>
      </c>
      <c r="C1258" s="2">
        <v>4.5999999999999996</v>
      </c>
      <c r="D1258" s="2">
        <v>2.6091000000000002</v>
      </c>
      <c r="E1258" s="2">
        <v>1008</v>
      </c>
      <c r="F1258" s="2">
        <v>4.5990000000000002</v>
      </c>
      <c r="G1258" s="2">
        <v>4635.7920000000004</v>
      </c>
      <c r="H1258" s="17">
        <f t="shared" si="19"/>
        <v>0</v>
      </c>
    </row>
    <row r="1259" spans="1:8" ht="13.5" x14ac:dyDescent="0.25">
      <c r="A1259" s="12"/>
      <c r="B1259" s="11">
        <v>43838</v>
      </c>
      <c r="C1259" s="2">
        <v>4.5999999999999996</v>
      </c>
      <c r="D1259" s="2">
        <v>2.6091000000000002</v>
      </c>
      <c r="E1259" s="2">
        <v>510</v>
      </c>
      <c r="F1259" s="2">
        <v>4.5010000000000003</v>
      </c>
      <c r="G1259" s="2">
        <v>2295.5100000000002</v>
      </c>
      <c r="H1259" s="17">
        <f t="shared" si="19"/>
        <v>0</v>
      </c>
    </row>
    <row r="1260" spans="1:8" ht="13.5" x14ac:dyDescent="0.25">
      <c r="A1260" s="12"/>
      <c r="B1260" s="11">
        <v>43839</v>
      </c>
      <c r="C1260" s="2">
        <v>4.57</v>
      </c>
      <c r="D1260" s="2">
        <v>2.5920999999999998</v>
      </c>
      <c r="E1260" s="2">
        <v>967</v>
      </c>
      <c r="F1260" s="2">
        <v>4.57</v>
      </c>
      <c r="G1260" s="2">
        <v>4419.1899999999996</v>
      </c>
      <c r="H1260" s="17">
        <f t="shared" si="19"/>
        <v>-6.5156567398721192E-3</v>
      </c>
    </row>
    <row r="1261" spans="1:8" ht="13.5" x14ac:dyDescent="0.25">
      <c r="A1261" s="12"/>
      <c r="B1261" s="11">
        <v>43840</v>
      </c>
      <c r="C1261" s="2">
        <v>4.55</v>
      </c>
      <c r="D1261" s="2">
        <v>2.5807000000000002</v>
      </c>
      <c r="E1261" s="2">
        <v>1000</v>
      </c>
      <c r="F1261" s="2">
        <v>4.55</v>
      </c>
      <c r="G1261" s="2">
        <v>4550</v>
      </c>
      <c r="H1261" s="17">
        <f t="shared" si="19"/>
        <v>-4.3979784730525957E-3</v>
      </c>
    </row>
    <row r="1262" spans="1:8" ht="13.5" x14ac:dyDescent="0.25">
      <c r="A1262" s="12"/>
      <c r="B1262" s="11">
        <v>43843</v>
      </c>
      <c r="C1262" s="2">
        <v>4.55</v>
      </c>
      <c r="D1262" s="2">
        <v>2.5807000000000002</v>
      </c>
      <c r="E1262" s="2">
        <v>0</v>
      </c>
      <c r="F1262" s="2">
        <v>0</v>
      </c>
      <c r="G1262" s="2">
        <v>0</v>
      </c>
      <c r="H1262" s="17">
        <f t="shared" si="19"/>
        <v>0</v>
      </c>
    </row>
    <row r="1263" spans="1:8" ht="13.5" x14ac:dyDescent="0.25">
      <c r="A1263" s="12"/>
      <c r="B1263" s="11">
        <v>43845</v>
      </c>
      <c r="C1263" s="2">
        <v>4.55</v>
      </c>
      <c r="D1263" s="2">
        <v>2.5807000000000002</v>
      </c>
      <c r="E1263" s="2">
        <v>0</v>
      </c>
      <c r="F1263" s="2">
        <v>0</v>
      </c>
      <c r="G1263" s="2">
        <v>0</v>
      </c>
      <c r="H1263" s="17">
        <f t="shared" si="19"/>
        <v>0</v>
      </c>
    </row>
    <row r="1264" spans="1:8" ht="13.5" x14ac:dyDescent="0.25">
      <c r="A1264" s="12"/>
      <c r="B1264" s="11">
        <v>43846</v>
      </c>
      <c r="C1264" s="2">
        <v>4.55</v>
      </c>
      <c r="D1264" s="2">
        <v>2.5807000000000002</v>
      </c>
      <c r="E1264" s="2">
        <v>0</v>
      </c>
      <c r="F1264" s="2">
        <v>0</v>
      </c>
      <c r="G1264" s="2">
        <v>0</v>
      </c>
      <c r="H1264" s="17">
        <f t="shared" si="19"/>
        <v>0</v>
      </c>
    </row>
    <row r="1265" spans="1:8" ht="13.5" x14ac:dyDescent="0.25">
      <c r="A1265" s="12"/>
      <c r="B1265" s="11">
        <v>43847</v>
      </c>
      <c r="C1265" s="2">
        <v>4.54</v>
      </c>
      <c r="D1265" s="2">
        <v>2.5750999999999999</v>
      </c>
      <c r="E1265" s="2">
        <v>5</v>
      </c>
      <c r="F1265" s="2">
        <v>4.54</v>
      </c>
      <c r="G1265" s="2">
        <v>22.7</v>
      </c>
      <c r="H1265" s="17">
        <f t="shared" si="19"/>
        <v>-2.169953888479975E-3</v>
      </c>
    </row>
    <row r="1266" spans="1:8" ht="13.5" x14ac:dyDescent="0.25">
      <c r="A1266" s="12"/>
      <c r="B1266" s="11">
        <v>43850</v>
      </c>
      <c r="C1266" s="2">
        <v>4.49</v>
      </c>
      <c r="D1266" s="2">
        <v>2.5467</v>
      </c>
      <c r="E1266" s="2">
        <v>2105</v>
      </c>
      <c r="F1266" s="2">
        <v>4.49</v>
      </c>
      <c r="G1266" s="2">
        <v>9451.4500000000007</v>
      </c>
      <c r="H1266" s="17">
        <f t="shared" si="19"/>
        <v>-1.1028697914644085E-2</v>
      </c>
    </row>
    <row r="1267" spans="1:8" ht="13.5" x14ac:dyDescent="0.25">
      <c r="A1267" s="12"/>
      <c r="B1267" s="11">
        <v>43851</v>
      </c>
      <c r="C1267" s="2">
        <v>4.3600000000000003</v>
      </c>
      <c r="D1267" s="2">
        <v>2.4729999999999999</v>
      </c>
      <c r="E1267" s="2">
        <v>50</v>
      </c>
      <c r="F1267" s="2">
        <v>4.3600000000000003</v>
      </c>
      <c r="G1267" s="2">
        <v>218</v>
      </c>
      <c r="H1267" s="17">
        <f t="shared" si="19"/>
        <v>-2.8939411787803862E-2</v>
      </c>
    </row>
    <row r="1268" spans="1:8" ht="13.5" x14ac:dyDescent="0.25">
      <c r="A1268" s="12"/>
      <c r="B1268" s="11">
        <v>43852</v>
      </c>
      <c r="C1268" s="2">
        <v>4.3600000000000003</v>
      </c>
      <c r="D1268" s="2">
        <v>2.4729999999999999</v>
      </c>
      <c r="E1268" s="2">
        <v>0</v>
      </c>
      <c r="F1268" s="2">
        <v>0</v>
      </c>
      <c r="G1268" s="2">
        <v>0</v>
      </c>
      <c r="H1268" s="17">
        <f t="shared" si="19"/>
        <v>0</v>
      </c>
    </row>
    <row r="1269" spans="1:8" ht="13.5" x14ac:dyDescent="0.25">
      <c r="A1269" s="12"/>
      <c r="B1269" s="11">
        <v>43853</v>
      </c>
      <c r="C1269" s="2">
        <v>4.3600000000000003</v>
      </c>
      <c r="D1269" s="2">
        <v>2.4729999999999999</v>
      </c>
      <c r="E1269" s="2">
        <v>0</v>
      </c>
      <c r="F1269" s="2">
        <v>0</v>
      </c>
      <c r="G1269" s="2">
        <v>0</v>
      </c>
      <c r="H1269" s="17">
        <f t="shared" si="19"/>
        <v>0</v>
      </c>
    </row>
    <row r="1270" spans="1:8" ht="13.5" x14ac:dyDescent="0.25">
      <c r="A1270" s="12"/>
      <c r="B1270" s="11">
        <v>43854</v>
      </c>
      <c r="C1270" s="2">
        <v>4.33</v>
      </c>
      <c r="D1270" s="2">
        <v>2.456</v>
      </c>
      <c r="E1270" s="2">
        <v>138</v>
      </c>
      <c r="F1270" s="2">
        <v>4.2336</v>
      </c>
      <c r="G1270" s="2">
        <v>584.23680000000002</v>
      </c>
      <c r="H1270" s="17">
        <f t="shared" si="19"/>
        <v>-6.8742418115648627E-3</v>
      </c>
    </row>
    <row r="1271" spans="1:8" ht="13.5" x14ac:dyDescent="0.25">
      <c r="A1271" s="12"/>
      <c r="B1271" s="11">
        <v>43857</v>
      </c>
      <c r="C1271" s="2">
        <v>4.33</v>
      </c>
      <c r="D1271" s="2">
        <v>2.456</v>
      </c>
      <c r="E1271" s="2">
        <v>0</v>
      </c>
      <c r="F1271" s="2">
        <v>0</v>
      </c>
      <c r="G1271" s="2">
        <v>0</v>
      </c>
      <c r="H1271" s="17">
        <f t="shared" si="19"/>
        <v>0</v>
      </c>
    </row>
    <row r="1272" spans="1:8" ht="13.5" x14ac:dyDescent="0.25">
      <c r="A1272" s="12"/>
      <c r="B1272" s="11">
        <v>43858</v>
      </c>
      <c r="C1272" s="2">
        <v>4.33</v>
      </c>
      <c r="D1272" s="2">
        <v>2.456</v>
      </c>
      <c r="E1272" s="2">
        <v>0</v>
      </c>
      <c r="F1272" s="2">
        <v>0</v>
      </c>
      <c r="G1272" s="2">
        <v>0</v>
      </c>
      <c r="H1272" s="17">
        <f t="shared" si="19"/>
        <v>0</v>
      </c>
    </row>
    <row r="1273" spans="1:8" ht="13.5" x14ac:dyDescent="0.25">
      <c r="A1273" s="12"/>
      <c r="B1273" s="11">
        <v>43859</v>
      </c>
      <c r="C1273" s="2">
        <v>4.33</v>
      </c>
      <c r="D1273" s="2">
        <v>2.456</v>
      </c>
      <c r="E1273" s="2">
        <v>0</v>
      </c>
      <c r="F1273" s="2">
        <v>0</v>
      </c>
      <c r="G1273" s="2">
        <v>0</v>
      </c>
      <c r="H1273" s="17">
        <f t="shared" si="19"/>
        <v>0</v>
      </c>
    </row>
    <row r="1274" spans="1:8" ht="13.5" x14ac:dyDescent="0.25">
      <c r="A1274" s="12"/>
      <c r="B1274" s="11">
        <v>43860</v>
      </c>
      <c r="C1274" s="2">
        <v>4.3600000000000003</v>
      </c>
      <c r="D1274" s="2">
        <v>2.4729999999999999</v>
      </c>
      <c r="E1274" s="2">
        <v>4115</v>
      </c>
      <c r="F1274" s="2">
        <v>4.3600000000000003</v>
      </c>
      <c r="G1274" s="2">
        <v>17941.400000000001</v>
      </c>
      <c r="H1274" s="17">
        <f t="shared" si="19"/>
        <v>6.9218241042344891E-3</v>
      </c>
    </row>
    <row r="1275" spans="1:8" ht="13.5" x14ac:dyDescent="0.25">
      <c r="A1275" s="12"/>
      <c r="B1275" s="11">
        <v>43861</v>
      </c>
      <c r="C1275" s="2">
        <v>4.62</v>
      </c>
      <c r="D1275" s="2">
        <v>2.6204000000000001</v>
      </c>
      <c r="E1275" s="2">
        <v>18259</v>
      </c>
      <c r="F1275" s="2">
        <v>4.3719000000000001</v>
      </c>
      <c r="G1275" s="2">
        <v>79826.522100000002</v>
      </c>
      <c r="H1275" s="17">
        <f t="shared" si="19"/>
        <v>5.9603720177921635E-2</v>
      </c>
    </row>
    <row r="1276" spans="1:8" ht="13.5" x14ac:dyDescent="0.25">
      <c r="A1276" s="12"/>
      <c r="B1276" s="11">
        <v>43864</v>
      </c>
      <c r="C1276" s="2">
        <v>4.8899999999999997</v>
      </c>
      <c r="D1276" s="2">
        <v>2.7736000000000001</v>
      </c>
      <c r="E1276" s="2">
        <v>9121</v>
      </c>
      <c r="F1276" s="2">
        <v>4.8825000000000003</v>
      </c>
      <c r="G1276" s="2">
        <v>44533.282500000001</v>
      </c>
      <c r="H1276" s="17">
        <f t="shared" si="19"/>
        <v>5.8464356586780647E-2</v>
      </c>
    </row>
    <row r="1277" spans="1:8" ht="13.5" x14ac:dyDescent="0.25">
      <c r="A1277" s="12"/>
      <c r="B1277" s="11">
        <v>43865</v>
      </c>
      <c r="C1277" s="2">
        <v>4.99</v>
      </c>
      <c r="D1277" s="2">
        <v>2.8302999999999998</v>
      </c>
      <c r="E1277" s="2">
        <v>3525</v>
      </c>
      <c r="F1277" s="2">
        <v>4.9874999999999998</v>
      </c>
      <c r="G1277" s="2">
        <v>17580.9375</v>
      </c>
      <c r="H1277" s="17">
        <f t="shared" si="19"/>
        <v>2.0442745889818197E-2</v>
      </c>
    </row>
    <row r="1278" spans="1:8" ht="13.5" x14ac:dyDescent="0.25">
      <c r="A1278" s="12"/>
      <c r="B1278" s="11">
        <v>43866</v>
      </c>
      <c r="C1278" s="2">
        <v>4.8499999999999996</v>
      </c>
      <c r="D1278" s="2">
        <v>2.7509000000000001</v>
      </c>
      <c r="E1278" s="2">
        <v>3009</v>
      </c>
      <c r="F1278" s="2">
        <v>5.0400999999999998</v>
      </c>
      <c r="G1278" s="2">
        <v>15165.660900000001</v>
      </c>
      <c r="H1278" s="17">
        <f t="shared" si="19"/>
        <v>-2.8053563226512986E-2</v>
      </c>
    </row>
    <row r="1279" spans="1:8" ht="13.5" x14ac:dyDescent="0.25">
      <c r="A1279" s="12"/>
      <c r="B1279" s="11">
        <v>43867</v>
      </c>
      <c r="C1279" s="2">
        <v>4.97</v>
      </c>
      <c r="D1279" s="2">
        <v>2.819</v>
      </c>
      <c r="E1279" s="2">
        <v>1</v>
      </c>
      <c r="F1279" s="2">
        <v>4.97</v>
      </c>
      <c r="G1279" s="2">
        <v>4.97</v>
      </c>
      <c r="H1279" s="17">
        <f t="shared" si="19"/>
        <v>2.4755534552328266E-2</v>
      </c>
    </row>
    <row r="1280" spans="1:8" ht="13.5" x14ac:dyDescent="0.25">
      <c r="A1280" s="12"/>
      <c r="B1280" s="11">
        <v>43868</v>
      </c>
      <c r="C1280" s="2">
        <v>4.83</v>
      </c>
      <c r="D1280" s="2">
        <v>2.7395999999999998</v>
      </c>
      <c r="E1280" s="2">
        <v>500</v>
      </c>
      <c r="F1280" s="2">
        <v>5</v>
      </c>
      <c r="G1280" s="2">
        <v>2500</v>
      </c>
      <c r="H1280" s="17">
        <f t="shared" si="19"/>
        <v>-2.8166016317843257E-2</v>
      </c>
    </row>
    <row r="1281" spans="1:8" ht="13.5" x14ac:dyDescent="0.25">
      <c r="A1281" s="12"/>
      <c r="B1281" s="11">
        <v>43871</v>
      </c>
      <c r="C1281" s="2">
        <v>4.97</v>
      </c>
      <c r="D1281" s="2">
        <v>2.819</v>
      </c>
      <c r="E1281" s="2">
        <v>1</v>
      </c>
      <c r="F1281" s="2">
        <v>4.97</v>
      </c>
      <c r="G1281" s="2">
        <v>4.97</v>
      </c>
      <c r="H1281" s="17">
        <f t="shared" si="19"/>
        <v>2.8982333187326671E-2</v>
      </c>
    </row>
    <row r="1282" spans="1:8" ht="13.5" x14ac:dyDescent="0.25">
      <c r="A1282" s="12"/>
      <c r="B1282" s="11">
        <v>43872</v>
      </c>
      <c r="C1282" s="2">
        <v>4.88</v>
      </c>
      <c r="D1282" s="2">
        <v>2.7679</v>
      </c>
      <c r="E1282" s="2">
        <v>500</v>
      </c>
      <c r="F1282" s="2">
        <v>4.88</v>
      </c>
      <c r="G1282" s="2">
        <v>2440</v>
      </c>
      <c r="H1282" s="17">
        <f t="shared" si="19"/>
        <v>-1.8126995388435589E-2</v>
      </c>
    </row>
    <row r="1283" spans="1:8" ht="13.5" x14ac:dyDescent="0.25">
      <c r="A1283" s="12"/>
      <c r="B1283" s="11">
        <v>43873</v>
      </c>
      <c r="C1283" s="2">
        <v>4.67</v>
      </c>
      <c r="D1283" s="2">
        <v>2.6488</v>
      </c>
      <c r="E1283" s="2">
        <v>1798</v>
      </c>
      <c r="F1283" s="2">
        <v>4.6700999999999997</v>
      </c>
      <c r="G1283" s="2">
        <v>8396.8397999999997</v>
      </c>
      <c r="H1283" s="17">
        <f t="shared" si="19"/>
        <v>-4.3029011163698103E-2</v>
      </c>
    </row>
    <row r="1284" spans="1:8" ht="13.5" x14ac:dyDescent="0.25">
      <c r="A1284" s="12"/>
      <c r="B1284" s="11">
        <v>43874</v>
      </c>
      <c r="C1284" s="2">
        <v>4.53</v>
      </c>
      <c r="D1284" s="2">
        <v>2.5693999999999999</v>
      </c>
      <c r="E1284" s="2">
        <v>84</v>
      </c>
      <c r="F1284" s="2">
        <v>4.53</v>
      </c>
      <c r="G1284" s="2">
        <v>380.52</v>
      </c>
      <c r="H1284" s="17">
        <f t="shared" si="19"/>
        <v>-2.9975838115373049E-2</v>
      </c>
    </row>
    <row r="1285" spans="1:8" ht="13.5" x14ac:dyDescent="0.25">
      <c r="A1285" s="12"/>
      <c r="B1285" s="11">
        <v>43875</v>
      </c>
      <c r="C1285" s="2">
        <v>4.66</v>
      </c>
      <c r="D1285" s="2">
        <v>2.6431</v>
      </c>
      <c r="E1285" s="2">
        <v>1</v>
      </c>
      <c r="F1285" s="2">
        <v>4.66</v>
      </c>
      <c r="G1285" s="2">
        <v>4.66</v>
      </c>
      <c r="H1285" s="17">
        <f t="shared" si="19"/>
        <v>2.8683739394411188E-2</v>
      </c>
    </row>
    <row r="1286" spans="1:8" ht="13.5" x14ac:dyDescent="0.25">
      <c r="A1286" s="12"/>
      <c r="B1286" s="11">
        <v>43878</v>
      </c>
      <c r="C1286" s="2">
        <v>4.66</v>
      </c>
      <c r="D1286" s="2">
        <v>2.6431</v>
      </c>
      <c r="E1286" s="2">
        <v>0</v>
      </c>
      <c r="F1286" s="2">
        <v>0</v>
      </c>
      <c r="G1286" s="2">
        <v>0</v>
      </c>
      <c r="H1286" s="17">
        <f t="shared" si="19"/>
        <v>0</v>
      </c>
    </row>
    <row r="1287" spans="1:8" ht="13.5" x14ac:dyDescent="0.25">
      <c r="A1287" s="12"/>
      <c r="B1287" s="11">
        <v>43879</v>
      </c>
      <c r="C1287" s="2">
        <v>4.66</v>
      </c>
      <c r="D1287" s="2">
        <v>2.6431</v>
      </c>
      <c r="E1287" s="2">
        <v>0</v>
      </c>
      <c r="F1287" s="2">
        <v>0</v>
      </c>
      <c r="G1287" s="2">
        <v>0</v>
      </c>
      <c r="H1287" s="17">
        <f t="shared" ref="H1287:H1350" si="20">(D1287-D1286)/D1286</f>
        <v>0</v>
      </c>
    </row>
    <row r="1288" spans="1:8" ht="13.5" x14ac:dyDescent="0.25">
      <c r="A1288" s="12"/>
      <c r="B1288" s="11">
        <v>43880</v>
      </c>
      <c r="C1288" s="2">
        <v>4.66</v>
      </c>
      <c r="D1288" s="2">
        <v>2.6431</v>
      </c>
      <c r="E1288" s="2">
        <v>0</v>
      </c>
      <c r="F1288" s="2">
        <v>0</v>
      </c>
      <c r="G1288" s="2">
        <v>0</v>
      </c>
      <c r="H1288" s="17">
        <f t="shared" si="20"/>
        <v>0</v>
      </c>
    </row>
    <row r="1289" spans="1:8" ht="13.5" x14ac:dyDescent="0.25">
      <c r="A1289" s="12"/>
      <c r="B1289" s="11">
        <v>43881</v>
      </c>
      <c r="C1289" s="2">
        <v>4.67</v>
      </c>
      <c r="D1289" s="2">
        <v>2.6488</v>
      </c>
      <c r="E1289" s="2">
        <v>51</v>
      </c>
      <c r="F1289" s="2">
        <v>4.5712000000000002</v>
      </c>
      <c r="G1289" s="2">
        <v>233.13120000000001</v>
      </c>
      <c r="H1289" s="17">
        <f t="shared" si="20"/>
        <v>2.1565585865082814E-3</v>
      </c>
    </row>
    <row r="1290" spans="1:8" ht="13.5" x14ac:dyDescent="0.25">
      <c r="A1290" s="12"/>
      <c r="B1290" s="11">
        <v>43882</v>
      </c>
      <c r="C1290" s="2">
        <v>4.54</v>
      </c>
      <c r="D1290" s="2">
        <v>2.5750999999999999</v>
      </c>
      <c r="E1290" s="2">
        <v>15</v>
      </c>
      <c r="F1290" s="2">
        <v>4.54</v>
      </c>
      <c r="G1290" s="2">
        <v>68.099999999999994</v>
      </c>
      <c r="H1290" s="17">
        <f t="shared" si="20"/>
        <v>-2.7823920265780767E-2</v>
      </c>
    </row>
    <row r="1291" spans="1:8" ht="13.5" x14ac:dyDescent="0.25">
      <c r="A1291" s="12"/>
      <c r="B1291" s="11">
        <v>43885</v>
      </c>
      <c r="C1291" s="2">
        <v>4.67</v>
      </c>
      <c r="D1291" s="2">
        <v>2.6488</v>
      </c>
      <c r="E1291" s="2">
        <v>1</v>
      </c>
      <c r="F1291" s="2">
        <v>4.67</v>
      </c>
      <c r="G1291" s="2">
        <v>4.67</v>
      </c>
      <c r="H1291" s="17">
        <f t="shared" si="20"/>
        <v>2.8620247757368687E-2</v>
      </c>
    </row>
    <row r="1292" spans="1:8" ht="13.5" x14ac:dyDescent="0.25">
      <c r="A1292" s="12"/>
      <c r="B1292" s="11">
        <v>43886</v>
      </c>
      <c r="C1292" s="2">
        <v>4.67</v>
      </c>
      <c r="D1292" s="2">
        <v>2.6488</v>
      </c>
      <c r="E1292" s="2">
        <v>0</v>
      </c>
      <c r="F1292" s="2">
        <v>0</v>
      </c>
      <c r="G1292" s="2">
        <v>0</v>
      </c>
      <c r="H1292" s="17">
        <f t="shared" si="20"/>
        <v>0</v>
      </c>
    </row>
    <row r="1293" spans="1:8" ht="13.5" x14ac:dyDescent="0.25">
      <c r="A1293" s="12"/>
      <c r="B1293" s="11">
        <v>43887</v>
      </c>
      <c r="C1293" s="2">
        <v>4.67</v>
      </c>
      <c r="D1293" s="2">
        <v>2.6488</v>
      </c>
      <c r="E1293" s="2">
        <v>0</v>
      </c>
      <c r="F1293" s="2">
        <v>0</v>
      </c>
      <c r="G1293" s="2">
        <v>0</v>
      </c>
      <c r="H1293" s="17">
        <f t="shared" si="20"/>
        <v>0</v>
      </c>
    </row>
    <row r="1294" spans="1:8" ht="13.5" x14ac:dyDescent="0.25">
      <c r="A1294" s="12"/>
      <c r="B1294" s="11">
        <v>43888</v>
      </c>
      <c r="C1294" s="2">
        <v>4.67</v>
      </c>
      <c r="D1294" s="2">
        <v>2.6488</v>
      </c>
      <c r="E1294" s="2">
        <v>0</v>
      </c>
      <c r="F1294" s="2">
        <v>0</v>
      </c>
      <c r="G1294" s="2">
        <v>0</v>
      </c>
      <c r="H1294" s="17">
        <f t="shared" si="20"/>
        <v>0</v>
      </c>
    </row>
    <row r="1295" spans="1:8" ht="13.5" x14ac:dyDescent="0.25">
      <c r="A1295" s="12"/>
      <c r="B1295" s="11">
        <v>43889</v>
      </c>
      <c r="C1295" s="2">
        <v>4.67</v>
      </c>
      <c r="D1295" s="2">
        <v>2.6488</v>
      </c>
      <c r="E1295" s="2">
        <v>0</v>
      </c>
      <c r="F1295" s="2">
        <v>0</v>
      </c>
      <c r="G1295" s="2">
        <v>0</v>
      </c>
      <c r="H1295" s="17">
        <f t="shared" si="20"/>
        <v>0</v>
      </c>
    </row>
    <row r="1296" spans="1:8" ht="13.5" x14ac:dyDescent="0.25">
      <c r="A1296" s="12"/>
      <c r="B1296" s="11">
        <v>43892</v>
      </c>
      <c r="C1296" s="2">
        <v>4.67</v>
      </c>
      <c r="D1296" s="2">
        <v>2.6488</v>
      </c>
      <c r="E1296" s="2">
        <v>0</v>
      </c>
      <c r="F1296" s="2">
        <v>0</v>
      </c>
      <c r="G1296" s="2">
        <v>0</v>
      </c>
      <c r="H1296" s="17">
        <f t="shared" si="20"/>
        <v>0</v>
      </c>
    </row>
    <row r="1297" spans="1:8" ht="13.5" x14ac:dyDescent="0.25">
      <c r="A1297" s="12"/>
      <c r="B1297" s="11">
        <v>43893</v>
      </c>
      <c r="C1297" s="2">
        <v>4.67</v>
      </c>
      <c r="D1297" s="2">
        <v>2.6488</v>
      </c>
      <c r="E1297" s="2">
        <v>0</v>
      </c>
      <c r="F1297" s="2">
        <v>0</v>
      </c>
      <c r="G1297" s="2">
        <v>0</v>
      </c>
      <c r="H1297" s="17">
        <f t="shared" si="20"/>
        <v>0</v>
      </c>
    </row>
    <row r="1298" spans="1:8" ht="13.5" x14ac:dyDescent="0.25">
      <c r="A1298" s="12"/>
      <c r="B1298" s="11">
        <v>43894</v>
      </c>
      <c r="C1298" s="2">
        <v>4.67</v>
      </c>
      <c r="D1298" s="2">
        <v>2.6488</v>
      </c>
      <c r="E1298" s="2">
        <v>0</v>
      </c>
      <c r="F1298" s="2">
        <v>0</v>
      </c>
      <c r="G1298" s="2">
        <v>0</v>
      </c>
      <c r="H1298" s="17">
        <f t="shared" si="20"/>
        <v>0</v>
      </c>
    </row>
    <row r="1299" spans="1:8" ht="13.5" x14ac:dyDescent="0.25">
      <c r="A1299" s="12"/>
      <c r="B1299" s="11">
        <v>43895</v>
      </c>
      <c r="C1299" s="2">
        <v>4.67</v>
      </c>
      <c r="D1299" s="2">
        <v>2.6488</v>
      </c>
      <c r="E1299" s="2">
        <v>0</v>
      </c>
      <c r="F1299" s="2">
        <v>0</v>
      </c>
      <c r="G1299" s="2">
        <v>0</v>
      </c>
      <c r="H1299" s="17">
        <f t="shared" si="20"/>
        <v>0</v>
      </c>
    </row>
    <row r="1300" spans="1:8" ht="13.5" x14ac:dyDescent="0.25">
      <c r="A1300" s="12"/>
      <c r="B1300" s="11">
        <v>43896</v>
      </c>
      <c r="C1300" s="2">
        <v>4.67</v>
      </c>
      <c r="D1300" s="2">
        <v>2.6488</v>
      </c>
      <c r="E1300" s="2">
        <v>0</v>
      </c>
      <c r="F1300" s="2">
        <v>0</v>
      </c>
      <c r="G1300" s="2">
        <v>0</v>
      </c>
      <c r="H1300" s="17">
        <f t="shared" si="20"/>
        <v>0</v>
      </c>
    </row>
    <row r="1301" spans="1:8" ht="13.5" x14ac:dyDescent="0.25">
      <c r="A1301" s="12"/>
      <c r="B1301" s="11">
        <v>43899</v>
      </c>
      <c r="C1301" s="2">
        <v>4.67</v>
      </c>
      <c r="D1301" s="2">
        <v>2.6488</v>
      </c>
      <c r="E1301" s="2">
        <v>0</v>
      </c>
      <c r="F1301" s="2">
        <v>0</v>
      </c>
      <c r="G1301" s="2">
        <v>0</v>
      </c>
      <c r="H1301" s="17">
        <f t="shared" si="20"/>
        <v>0</v>
      </c>
    </row>
    <row r="1302" spans="1:8" ht="13.5" x14ac:dyDescent="0.25">
      <c r="A1302" s="12"/>
      <c r="B1302" s="11">
        <v>43900</v>
      </c>
      <c r="C1302" s="2">
        <v>4.67</v>
      </c>
      <c r="D1302" s="2">
        <v>2.6488</v>
      </c>
      <c r="E1302" s="2">
        <v>0</v>
      </c>
      <c r="F1302" s="2">
        <v>0</v>
      </c>
      <c r="G1302" s="2">
        <v>0</v>
      </c>
      <c r="H1302" s="17">
        <f t="shared" si="20"/>
        <v>0</v>
      </c>
    </row>
    <row r="1303" spans="1:8" ht="13.5" x14ac:dyDescent="0.25">
      <c r="A1303" s="12"/>
      <c r="B1303" s="11">
        <v>43901</v>
      </c>
      <c r="C1303" s="2">
        <v>4.53</v>
      </c>
      <c r="D1303" s="2">
        <v>2.5693999999999999</v>
      </c>
      <c r="E1303" s="2">
        <v>0</v>
      </c>
      <c r="F1303" s="2">
        <v>0</v>
      </c>
      <c r="G1303" s="2">
        <v>0</v>
      </c>
      <c r="H1303" s="17">
        <f t="shared" si="20"/>
        <v>-2.9975838115373049E-2</v>
      </c>
    </row>
    <row r="1304" spans="1:8" ht="13.5" x14ac:dyDescent="0.25">
      <c r="A1304" s="12"/>
      <c r="B1304" s="11">
        <v>43902</v>
      </c>
      <c r="C1304" s="2">
        <v>4.4000000000000004</v>
      </c>
      <c r="D1304" s="2">
        <v>2.4956999999999998</v>
      </c>
      <c r="E1304" s="2">
        <v>38</v>
      </c>
      <c r="F1304" s="2">
        <v>4.4000000000000004</v>
      </c>
      <c r="G1304" s="2">
        <v>167.2</v>
      </c>
      <c r="H1304" s="17">
        <f t="shared" si="20"/>
        <v>-2.8683739394411188E-2</v>
      </c>
    </row>
    <row r="1305" spans="1:8" ht="13.5" x14ac:dyDescent="0.25">
      <c r="A1305" s="12"/>
      <c r="B1305" s="11">
        <v>43903</v>
      </c>
      <c r="C1305" s="2">
        <v>4.5</v>
      </c>
      <c r="D1305" s="2">
        <v>2.5524</v>
      </c>
      <c r="E1305" s="2">
        <v>63</v>
      </c>
      <c r="F1305" s="2">
        <v>4.2736999999999998</v>
      </c>
      <c r="G1305" s="2">
        <v>269.24310000000003</v>
      </c>
      <c r="H1305" s="17">
        <f t="shared" si="20"/>
        <v>2.271907681211692E-2</v>
      </c>
    </row>
    <row r="1306" spans="1:8" ht="13.5" x14ac:dyDescent="0.25">
      <c r="A1306" s="12"/>
      <c r="B1306" s="11">
        <v>43906</v>
      </c>
      <c r="C1306" s="2">
        <v>4.5</v>
      </c>
      <c r="D1306" s="2">
        <v>2.5524</v>
      </c>
      <c r="E1306" s="2">
        <v>0</v>
      </c>
      <c r="F1306" s="2">
        <v>0</v>
      </c>
      <c r="G1306" s="2">
        <v>0</v>
      </c>
      <c r="H1306" s="17">
        <f t="shared" si="20"/>
        <v>0</v>
      </c>
    </row>
    <row r="1307" spans="1:8" ht="13.5" x14ac:dyDescent="0.25">
      <c r="A1307" s="12"/>
      <c r="B1307" s="11">
        <v>43907</v>
      </c>
      <c r="C1307" s="2">
        <v>4.5</v>
      </c>
      <c r="D1307" s="2">
        <v>2.5524</v>
      </c>
      <c r="E1307" s="2">
        <v>0</v>
      </c>
      <c r="F1307" s="2">
        <v>0</v>
      </c>
      <c r="G1307" s="2">
        <v>0</v>
      </c>
      <c r="H1307" s="17">
        <f t="shared" si="20"/>
        <v>0</v>
      </c>
    </row>
    <row r="1308" spans="1:8" ht="13.5" x14ac:dyDescent="0.25">
      <c r="A1308" s="12"/>
      <c r="B1308" s="11">
        <v>43908</v>
      </c>
      <c r="C1308" s="2">
        <v>4.63</v>
      </c>
      <c r="D1308" s="2">
        <v>2.6261000000000001</v>
      </c>
      <c r="E1308" s="2">
        <v>1</v>
      </c>
      <c r="F1308" s="2">
        <v>4.63</v>
      </c>
      <c r="G1308" s="2">
        <v>4.63</v>
      </c>
      <c r="H1308" s="17">
        <f t="shared" si="20"/>
        <v>2.8874784516533497E-2</v>
      </c>
    </row>
    <row r="1309" spans="1:8" ht="13.5" x14ac:dyDescent="0.25">
      <c r="A1309" s="12"/>
      <c r="B1309" s="11">
        <v>43909</v>
      </c>
      <c r="C1309" s="2">
        <v>4.75</v>
      </c>
      <c r="D1309" s="2">
        <v>2.6941999999999999</v>
      </c>
      <c r="E1309" s="2">
        <v>1</v>
      </c>
      <c r="F1309" s="2">
        <v>4.75</v>
      </c>
      <c r="G1309" s="2">
        <v>4.75</v>
      </c>
      <c r="H1309" s="17">
        <f t="shared" si="20"/>
        <v>2.5931990404021107E-2</v>
      </c>
    </row>
    <row r="1310" spans="1:8" ht="13.5" x14ac:dyDescent="0.25">
      <c r="A1310" s="12"/>
      <c r="B1310" s="11">
        <v>43913</v>
      </c>
      <c r="C1310" s="2">
        <v>4.75</v>
      </c>
      <c r="D1310" s="2">
        <v>2.6941999999999999</v>
      </c>
      <c r="E1310" s="2">
        <v>0</v>
      </c>
      <c r="F1310" s="2">
        <v>0</v>
      </c>
      <c r="G1310" s="2">
        <v>0</v>
      </c>
      <c r="H1310" s="17">
        <f t="shared" si="20"/>
        <v>0</v>
      </c>
    </row>
    <row r="1311" spans="1:8" ht="13.5" x14ac:dyDescent="0.25">
      <c r="A1311" s="12"/>
      <c r="B1311" s="11">
        <v>43914</v>
      </c>
      <c r="C1311" s="2">
        <v>4.75</v>
      </c>
      <c r="D1311" s="2">
        <v>2.6941999999999999</v>
      </c>
      <c r="E1311" s="2">
        <v>0</v>
      </c>
      <c r="F1311" s="2">
        <v>0</v>
      </c>
      <c r="G1311" s="2">
        <v>0</v>
      </c>
      <c r="H1311" s="17">
        <f t="shared" si="20"/>
        <v>0</v>
      </c>
    </row>
    <row r="1312" spans="1:8" ht="13.5" x14ac:dyDescent="0.25">
      <c r="A1312" s="12"/>
      <c r="B1312" s="11">
        <v>43915</v>
      </c>
      <c r="C1312" s="2">
        <v>4.83</v>
      </c>
      <c r="D1312" s="2">
        <v>2.7395999999999998</v>
      </c>
      <c r="E1312" s="2">
        <v>4</v>
      </c>
      <c r="F1312" s="2">
        <v>4.835</v>
      </c>
      <c r="G1312" s="2">
        <v>19.34</v>
      </c>
      <c r="H1312" s="17">
        <f t="shared" si="20"/>
        <v>1.6851013287803387E-2</v>
      </c>
    </row>
    <row r="1313" spans="1:8" ht="13.5" x14ac:dyDescent="0.25">
      <c r="A1313" s="12"/>
      <c r="B1313" s="11">
        <v>43916</v>
      </c>
      <c r="C1313" s="2">
        <v>4.95</v>
      </c>
      <c r="D1313" s="2">
        <v>2.8075999999999999</v>
      </c>
      <c r="E1313" s="2">
        <v>1</v>
      </c>
      <c r="F1313" s="2">
        <v>4.95</v>
      </c>
      <c r="G1313" s="2">
        <v>4.95</v>
      </c>
      <c r="H1313" s="17">
        <f t="shared" si="20"/>
        <v>2.4821141772521559E-2</v>
      </c>
    </row>
    <row r="1314" spans="1:8" ht="13.5" x14ac:dyDescent="0.25">
      <c r="A1314" s="12"/>
      <c r="B1314" s="11">
        <v>43917</v>
      </c>
      <c r="C1314" s="2">
        <v>5</v>
      </c>
      <c r="D1314" s="2">
        <v>2.8359999999999999</v>
      </c>
      <c r="E1314" s="2">
        <v>1</v>
      </c>
      <c r="F1314" s="2">
        <v>5</v>
      </c>
      <c r="G1314" s="2">
        <v>5</v>
      </c>
      <c r="H1314" s="17">
        <f t="shared" si="20"/>
        <v>1.011540105428123E-2</v>
      </c>
    </row>
    <row r="1315" spans="1:8" ht="13.5" x14ac:dyDescent="0.25">
      <c r="A1315" s="12"/>
      <c r="B1315" s="11">
        <v>43920</v>
      </c>
      <c r="C1315" s="2">
        <v>5.15</v>
      </c>
      <c r="D1315" s="2">
        <v>2.9211</v>
      </c>
      <c r="E1315" s="2">
        <v>1</v>
      </c>
      <c r="F1315" s="2">
        <v>5.15</v>
      </c>
      <c r="G1315" s="2">
        <v>5.15</v>
      </c>
      <c r="H1315" s="17">
        <f t="shared" si="20"/>
        <v>3.0007052186177777E-2</v>
      </c>
    </row>
    <row r="1316" spans="1:8" ht="13.5" x14ac:dyDescent="0.25">
      <c r="A1316" s="12"/>
      <c r="B1316" s="11">
        <v>43921</v>
      </c>
      <c r="C1316" s="2">
        <v>5.25</v>
      </c>
      <c r="D1316" s="2">
        <v>2.9777999999999998</v>
      </c>
      <c r="E1316" s="2">
        <v>1</v>
      </c>
      <c r="F1316" s="2">
        <v>5.25</v>
      </c>
      <c r="G1316" s="2">
        <v>5.25</v>
      </c>
      <c r="H1316" s="17">
        <f t="shared" si="20"/>
        <v>1.941049604600998E-2</v>
      </c>
    </row>
    <row r="1317" spans="1:8" ht="13.5" x14ac:dyDescent="0.25">
      <c r="A1317" s="12"/>
      <c r="B1317" s="11">
        <v>43922</v>
      </c>
      <c r="C1317" s="2">
        <v>5.35</v>
      </c>
      <c r="D1317" s="2">
        <v>3.0345</v>
      </c>
      <c r="E1317" s="2">
        <v>1</v>
      </c>
      <c r="F1317" s="2">
        <v>5.35</v>
      </c>
      <c r="G1317" s="2">
        <v>5.35</v>
      </c>
      <c r="H1317" s="17">
        <f t="shared" si="20"/>
        <v>1.9040902679830815E-2</v>
      </c>
    </row>
    <row r="1318" spans="1:8" ht="13.5" x14ac:dyDescent="0.25">
      <c r="A1318" s="12"/>
      <c r="B1318" s="11">
        <v>43923</v>
      </c>
      <c r="C1318" s="2">
        <v>5.45</v>
      </c>
      <c r="D1318" s="2">
        <v>3.0912000000000002</v>
      </c>
      <c r="E1318" s="2">
        <v>1</v>
      </c>
      <c r="F1318" s="2">
        <v>5.45</v>
      </c>
      <c r="G1318" s="2">
        <v>5.45</v>
      </c>
      <c r="H1318" s="17">
        <f t="shared" si="20"/>
        <v>1.86851211072665E-2</v>
      </c>
    </row>
    <row r="1319" spans="1:8" ht="13.5" x14ac:dyDescent="0.25">
      <c r="A1319" s="12"/>
      <c r="B1319" s="11">
        <v>43924</v>
      </c>
      <c r="C1319" s="2">
        <v>5.5</v>
      </c>
      <c r="D1319" s="2">
        <v>3.1196000000000002</v>
      </c>
      <c r="E1319" s="2">
        <v>1</v>
      </c>
      <c r="F1319" s="2">
        <v>5.5</v>
      </c>
      <c r="G1319" s="2">
        <v>5.5</v>
      </c>
      <c r="H1319" s="17">
        <f t="shared" si="20"/>
        <v>9.1873706004140712E-3</v>
      </c>
    </row>
    <row r="1320" spans="1:8" ht="13.5" x14ac:dyDescent="0.25">
      <c r="A1320" s="12"/>
      <c r="B1320" s="11">
        <v>43927</v>
      </c>
      <c r="C1320" s="2">
        <v>5.5</v>
      </c>
      <c r="D1320" s="2">
        <v>3.1196000000000002</v>
      </c>
      <c r="E1320" s="2">
        <v>0</v>
      </c>
      <c r="F1320" s="2">
        <v>0</v>
      </c>
      <c r="G1320" s="2">
        <v>0</v>
      </c>
      <c r="H1320" s="17">
        <f t="shared" si="20"/>
        <v>0</v>
      </c>
    </row>
    <row r="1321" spans="1:8" ht="13.5" x14ac:dyDescent="0.25">
      <c r="A1321" s="12"/>
      <c r="B1321" s="11">
        <v>43928</v>
      </c>
      <c r="C1321" s="2">
        <v>5.5</v>
      </c>
      <c r="D1321" s="2">
        <v>3.1196000000000002</v>
      </c>
      <c r="E1321" s="2">
        <v>0</v>
      </c>
      <c r="F1321" s="2">
        <v>0</v>
      </c>
      <c r="G1321" s="2">
        <v>0</v>
      </c>
      <c r="H1321" s="17">
        <f t="shared" si="20"/>
        <v>0</v>
      </c>
    </row>
    <row r="1322" spans="1:8" ht="13.5" x14ac:dyDescent="0.25">
      <c r="A1322" s="12"/>
      <c r="B1322" s="11">
        <v>43929</v>
      </c>
      <c r="C1322" s="2">
        <v>5.5</v>
      </c>
      <c r="D1322" s="2">
        <v>3.1196000000000002</v>
      </c>
      <c r="E1322" s="2">
        <v>0</v>
      </c>
      <c r="F1322" s="2">
        <v>0</v>
      </c>
      <c r="G1322" s="2">
        <v>0</v>
      </c>
      <c r="H1322" s="17">
        <f t="shared" si="20"/>
        <v>0</v>
      </c>
    </row>
    <row r="1323" spans="1:8" ht="13.5" x14ac:dyDescent="0.25">
      <c r="A1323" s="12"/>
      <c r="B1323" s="11">
        <v>43934</v>
      </c>
      <c r="C1323" s="2">
        <v>5.66</v>
      </c>
      <c r="D1323" s="2">
        <v>3.2103000000000002</v>
      </c>
      <c r="E1323" s="2">
        <v>1</v>
      </c>
      <c r="F1323" s="2">
        <v>5.66</v>
      </c>
      <c r="G1323" s="2">
        <v>5.66</v>
      </c>
      <c r="H1323" s="17">
        <f t="shared" si="20"/>
        <v>2.9074240287216311E-2</v>
      </c>
    </row>
    <row r="1324" spans="1:8" ht="13.5" x14ac:dyDescent="0.25">
      <c r="A1324" s="12"/>
      <c r="B1324" s="11">
        <v>43935</v>
      </c>
      <c r="C1324" s="2">
        <v>5.8</v>
      </c>
      <c r="D1324" s="2">
        <v>3.2896999999999998</v>
      </c>
      <c r="E1324" s="2">
        <v>1</v>
      </c>
      <c r="F1324" s="2">
        <v>5.8</v>
      </c>
      <c r="G1324" s="2">
        <v>5.8</v>
      </c>
      <c r="H1324" s="17">
        <f t="shared" si="20"/>
        <v>2.4732891007070892E-2</v>
      </c>
    </row>
    <row r="1325" spans="1:8" ht="13.5" x14ac:dyDescent="0.25">
      <c r="A1325" s="12"/>
      <c r="B1325" s="11">
        <v>43936</v>
      </c>
      <c r="C1325" s="2">
        <v>5.94</v>
      </c>
      <c r="D1325" s="2">
        <v>3.3691</v>
      </c>
      <c r="E1325" s="2">
        <v>1</v>
      </c>
      <c r="F1325" s="2">
        <v>5.94</v>
      </c>
      <c r="G1325" s="2">
        <v>5.94</v>
      </c>
      <c r="H1325" s="17">
        <f t="shared" si="20"/>
        <v>2.4135939447366063E-2</v>
      </c>
    </row>
    <row r="1326" spans="1:8" ht="13.5" x14ac:dyDescent="0.25">
      <c r="A1326" s="12"/>
      <c r="B1326" s="11">
        <v>43937</v>
      </c>
      <c r="C1326" s="2">
        <v>5.99</v>
      </c>
      <c r="D1326" s="2">
        <v>3.3975</v>
      </c>
      <c r="E1326" s="2">
        <v>1</v>
      </c>
      <c r="F1326" s="2">
        <v>5.99</v>
      </c>
      <c r="G1326" s="2">
        <v>5.99</v>
      </c>
      <c r="H1326" s="17">
        <f t="shared" si="20"/>
        <v>8.429550918642956E-3</v>
      </c>
    </row>
    <row r="1327" spans="1:8" ht="13.5" x14ac:dyDescent="0.25">
      <c r="A1327" s="12"/>
      <c r="B1327" s="11">
        <v>43938</v>
      </c>
      <c r="C1327" s="2">
        <v>5.99</v>
      </c>
      <c r="D1327" s="2">
        <v>3.3975</v>
      </c>
      <c r="E1327" s="2">
        <v>0</v>
      </c>
      <c r="F1327" s="2">
        <v>0</v>
      </c>
      <c r="G1327" s="2">
        <v>0</v>
      </c>
      <c r="H1327" s="17">
        <f t="shared" si="20"/>
        <v>0</v>
      </c>
    </row>
    <row r="1328" spans="1:8" ht="13.5" x14ac:dyDescent="0.25">
      <c r="A1328" s="12"/>
      <c r="B1328" s="11">
        <v>43941</v>
      </c>
      <c r="C1328" s="2">
        <v>5.99</v>
      </c>
      <c r="D1328" s="2">
        <v>3.3975</v>
      </c>
      <c r="E1328" s="2">
        <v>0</v>
      </c>
      <c r="F1328" s="2">
        <v>0</v>
      </c>
      <c r="G1328" s="2">
        <v>0</v>
      </c>
      <c r="H1328" s="17">
        <f t="shared" si="20"/>
        <v>0</v>
      </c>
    </row>
    <row r="1329" spans="1:8" ht="13.5" x14ac:dyDescent="0.25">
      <c r="A1329" s="12"/>
      <c r="B1329" s="11">
        <v>43942</v>
      </c>
      <c r="C1329" s="2">
        <v>5.99</v>
      </c>
      <c r="D1329" s="2">
        <v>3.3975</v>
      </c>
      <c r="E1329" s="2">
        <v>0</v>
      </c>
      <c r="F1329" s="2">
        <v>0</v>
      </c>
      <c r="G1329" s="2">
        <v>0</v>
      </c>
      <c r="H1329" s="17">
        <f t="shared" si="20"/>
        <v>0</v>
      </c>
    </row>
    <row r="1330" spans="1:8" ht="13.5" x14ac:dyDescent="0.25">
      <c r="A1330" s="12"/>
      <c r="B1330" s="11">
        <v>43943</v>
      </c>
      <c r="C1330" s="2">
        <v>5.99</v>
      </c>
      <c r="D1330" s="2">
        <v>3.3975</v>
      </c>
      <c r="E1330" s="2">
        <v>0</v>
      </c>
      <c r="F1330" s="2">
        <v>0</v>
      </c>
      <c r="G1330" s="2">
        <v>0</v>
      </c>
      <c r="H1330" s="17">
        <f t="shared" si="20"/>
        <v>0</v>
      </c>
    </row>
    <row r="1331" spans="1:8" ht="13.5" x14ac:dyDescent="0.25">
      <c r="A1331" s="12"/>
      <c r="B1331" s="11">
        <v>43944</v>
      </c>
      <c r="C1331" s="2">
        <v>5.99</v>
      </c>
      <c r="D1331" s="2">
        <v>3.3975</v>
      </c>
      <c r="E1331" s="2">
        <v>0</v>
      </c>
      <c r="F1331" s="2">
        <v>0</v>
      </c>
      <c r="G1331" s="2">
        <v>0</v>
      </c>
      <c r="H1331" s="17">
        <f t="shared" si="20"/>
        <v>0</v>
      </c>
    </row>
    <row r="1332" spans="1:8" ht="13.5" x14ac:dyDescent="0.25">
      <c r="A1332" s="12"/>
      <c r="B1332" s="11">
        <v>43945</v>
      </c>
      <c r="C1332" s="2">
        <v>5.99</v>
      </c>
      <c r="D1332" s="2">
        <v>3.3975</v>
      </c>
      <c r="E1332" s="2">
        <v>0</v>
      </c>
      <c r="F1332" s="2">
        <v>0</v>
      </c>
      <c r="G1332" s="2">
        <v>0</v>
      </c>
      <c r="H1332" s="17">
        <f t="shared" si="20"/>
        <v>0</v>
      </c>
    </row>
    <row r="1333" spans="1:8" ht="13.5" x14ac:dyDescent="0.25">
      <c r="A1333" s="12"/>
      <c r="B1333" s="11">
        <v>43948</v>
      </c>
      <c r="C1333" s="2">
        <v>5.99</v>
      </c>
      <c r="D1333" s="2">
        <v>3.3975</v>
      </c>
      <c r="E1333" s="2">
        <v>0</v>
      </c>
      <c r="F1333" s="2">
        <v>0</v>
      </c>
      <c r="G1333" s="2">
        <v>0</v>
      </c>
      <c r="H1333" s="17">
        <f t="shared" si="20"/>
        <v>0</v>
      </c>
    </row>
    <row r="1334" spans="1:8" ht="13.5" x14ac:dyDescent="0.25">
      <c r="A1334" s="12"/>
      <c r="B1334" s="11">
        <v>43949</v>
      </c>
      <c r="C1334" s="2">
        <v>5.82</v>
      </c>
      <c r="D1334" s="2">
        <v>3.3010999999999999</v>
      </c>
      <c r="E1334" s="2">
        <v>3</v>
      </c>
      <c r="F1334" s="2">
        <v>5.82</v>
      </c>
      <c r="G1334" s="2">
        <v>17.46</v>
      </c>
      <c r="H1334" s="17">
        <f t="shared" si="20"/>
        <v>-2.8373804267844017E-2</v>
      </c>
    </row>
    <row r="1335" spans="1:8" ht="13.5" x14ac:dyDescent="0.25">
      <c r="A1335" s="12"/>
      <c r="B1335" s="11">
        <v>43950</v>
      </c>
      <c r="C1335" s="2">
        <v>5.82</v>
      </c>
      <c r="D1335" s="2">
        <v>3.3010999999999999</v>
      </c>
      <c r="E1335" s="2">
        <v>0</v>
      </c>
      <c r="F1335" s="2">
        <v>0</v>
      </c>
      <c r="G1335" s="2">
        <v>0</v>
      </c>
      <c r="H1335" s="17">
        <f t="shared" si="20"/>
        <v>0</v>
      </c>
    </row>
    <row r="1336" spans="1:8" ht="13.5" x14ac:dyDescent="0.25">
      <c r="A1336" s="12"/>
      <c r="B1336" s="11">
        <v>43951</v>
      </c>
      <c r="C1336" s="2">
        <v>5.99</v>
      </c>
      <c r="D1336" s="2">
        <v>3.3975</v>
      </c>
      <c r="E1336" s="2">
        <v>1</v>
      </c>
      <c r="F1336" s="2">
        <v>5.99</v>
      </c>
      <c r="G1336" s="2">
        <v>5.99</v>
      </c>
      <c r="H1336" s="17">
        <f t="shared" si="20"/>
        <v>2.9202387083093528E-2</v>
      </c>
    </row>
    <row r="1337" spans="1:8" ht="13.5" x14ac:dyDescent="0.25">
      <c r="A1337" s="12"/>
      <c r="B1337" s="11">
        <v>43955</v>
      </c>
      <c r="C1337" s="2">
        <v>5.99</v>
      </c>
      <c r="D1337" s="2">
        <v>3.3975</v>
      </c>
      <c r="E1337" s="2">
        <v>0</v>
      </c>
      <c r="F1337" s="2">
        <v>0</v>
      </c>
      <c r="G1337" s="2">
        <v>0</v>
      </c>
      <c r="H1337" s="17">
        <f t="shared" si="20"/>
        <v>0</v>
      </c>
    </row>
    <row r="1338" spans="1:8" ht="13.5" x14ac:dyDescent="0.25">
      <c r="A1338" s="12"/>
      <c r="B1338" s="11">
        <v>43956</v>
      </c>
      <c r="C1338" s="2">
        <v>5.99</v>
      </c>
      <c r="D1338" s="2">
        <v>3.3975</v>
      </c>
      <c r="E1338" s="2">
        <v>0</v>
      </c>
      <c r="F1338" s="2">
        <v>0</v>
      </c>
      <c r="G1338" s="2">
        <v>0</v>
      </c>
      <c r="H1338" s="17">
        <f t="shared" si="20"/>
        <v>0</v>
      </c>
    </row>
    <row r="1339" spans="1:8" ht="13.5" x14ac:dyDescent="0.25">
      <c r="A1339" s="12"/>
      <c r="B1339" s="11">
        <v>43957</v>
      </c>
      <c r="C1339" s="2">
        <v>5.9</v>
      </c>
      <c r="D1339" s="2">
        <v>3.3464999999999998</v>
      </c>
      <c r="E1339" s="2">
        <v>20</v>
      </c>
      <c r="F1339" s="2">
        <v>5.8525</v>
      </c>
      <c r="G1339" s="2">
        <v>117.05</v>
      </c>
      <c r="H1339" s="17">
        <f t="shared" si="20"/>
        <v>-1.5011037527593866E-2</v>
      </c>
    </row>
    <row r="1340" spans="1:8" ht="13.5" x14ac:dyDescent="0.25">
      <c r="A1340" s="12"/>
      <c r="B1340" s="11">
        <v>43958</v>
      </c>
      <c r="C1340" s="2">
        <v>5.9</v>
      </c>
      <c r="D1340" s="2">
        <v>3.3464999999999998</v>
      </c>
      <c r="E1340" s="2">
        <v>0</v>
      </c>
      <c r="F1340" s="2">
        <v>0</v>
      </c>
      <c r="G1340" s="2">
        <v>0</v>
      </c>
      <c r="H1340" s="17">
        <f t="shared" si="20"/>
        <v>0</v>
      </c>
    </row>
    <row r="1341" spans="1:8" ht="13.5" x14ac:dyDescent="0.25">
      <c r="A1341" s="12"/>
      <c r="B1341" s="11">
        <v>43959</v>
      </c>
      <c r="C1341" s="2">
        <v>5.73</v>
      </c>
      <c r="D1341" s="2">
        <v>3.25</v>
      </c>
      <c r="E1341" s="2">
        <v>7</v>
      </c>
      <c r="F1341" s="2">
        <v>5.73</v>
      </c>
      <c r="G1341" s="2">
        <v>40.11</v>
      </c>
      <c r="H1341" s="17">
        <f t="shared" si="20"/>
        <v>-2.8836097415209865E-2</v>
      </c>
    </row>
    <row r="1342" spans="1:8" ht="13.5" x14ac:dyDescent="0.25">
      <c r="A1342" s="12"/>
      <c r="B1342" s="11">
        <v>43962</v>
      </c>
      <c r="C1342" s="2">
        <v>5.73</v>
      </c>
      <c r="D1342" s="2">
        <v>3.25</v>
      </c>
      <c r="E1342" s="2">
        <v>0</v>
      </c>
      <c r="F1342" s="2">
        <v>0</v>
      </c>
      <c r="G1342" s="2">
        <v>0</v>
      </c>
      <c r="H1342" s="17">
        <f t="shared" si="20"/>
        <v>0</v>
      </c>
    </row>
    <row r="1343" spans="1:8" ht="13.5" x14ac:dyDescent="0.25">
      <c r="A1343" s="12"/>
      <c r="B1343" s="11">
        <v>43963</v>
      </c>
      <c r="C1343" s="2">
        <v>5.73</v>
      </c>
      <c r="D1343" s="2">
        <v>3.25</v>
      </c>
      <c r="E1343" s="2">
        <v>0</v>
      </c>
      <c r="F1343" s="2">
        <v>0</v>
      </c>
      <c r="G1343" s="2">
        <v>0</v>
      </c>
      <c r="H1343" s="17">
        <f t="shared" si="20"/>
        <v>0</v>
      </c>
    </row>
    <row r="1344" spans="1:8" ht="13.5" x14ac:dyDescent="0.25">
      <c r="A1344" s="12"/>
      <c r="B1344" s="11">
        <v>43964</v>
      </c>
      <c r="C1344" s="2">
        <v>5.73</v>
      </c>
      <c r="D1344" s="2">
        <v>3.25</v>
      </c>
      <c r="E1344" s="2">
        <v>0</v>
      </c>
      <c r="F1344" s="2">
        <v>0</v>
      </c>
      <c r="G1344" s="2">
        <v>0</v>
      </c>
      <c r="H1344" s="17">
        <f t="shared" si="20"/>
        <v>0</v>
      </c>
    </row>
    <row r="1345" spans="1:8" ht="13.5" x14ac:dyDescent="0.25">
      <c r="A1345" s="12"/>
      <c r="B1345" s="11">
        <v>43965</v>
      </c>
      <c r="C1345" s="2">
        <v>5.6</v>
      </c>
      <c r="D1345" s="2">
        <v>3.1762999999999999</v>
      </c>
      <c r="E1345" s="2">
        <v>7</v>
      </c>
      <c r="F1345" s="2">
        <v>5.6</v>
      </c>
      <c r="G1345" s="2">
        <v>39.200000000000003</v>
      </c>
      <c r="H1345" s="17">
        <f t="shared" si="20"/>
        <v>-2.2676923076923108E-2</v>
      </c>
    </row>
    <row r="1346" spans="1:8" ht="13.5" x14ac:dyDescent="0.25">
      <c r="A1346" s="12"/>
      <c r="B1346" s="11">
        <v>43966</v>
      </c>
      <c r="C1346" s="2">
        <v>5.69</v>
      </c>
      <c r="D1346" s="2">
        <v>3.2273000000000001</v>
      </c>
      <c r="E1346" s="2">
        <v>8</v>
      </c>
      <c r="F1346" s="2">
        <v>5.6988000000000003</v>
      </c>
      <c r="G1346" s="2">
        <v>45.590400000000002</v>
      </c>
      <c r="H1346" s="17">
        <f t="shared" si="20"/>
        <v>1.6056417844662076E-2</v>
      </c>
    </row>
    <row r="1347" spans="1:8" ht="13.5" x14ac:dyDescent="0.25">
      <c r="A1347" s="12"/>
      <c r="B1347" s="11">
        <v>43969</v>
      </c>
      <c r="C1347" s="2">
        <v>5.52</v>
      </c>
      <c r="D1347" s="2">
        <v>3.1309</v>
      </c>
      <c r="E1347" s="2">
        <v>14</v>
      </c>
      <c r="F1347" s="2">
        <v>5.61</v>
      </c>
      <c r="G1347" s="2">
        <v>78.540000000000006</v>
      </c>
      <c r="H1347" s="17">
        <f t="shared" si="20"/>
        <v>-2.9870170111238509E-2</v>
      </c>
    </row>
    <row r="1348" spans="1:8" ht="13.5" x14ac:dyDescent="0.25">
      <c r="A1348" s="12"/>
      <c r="B1348" s="11">
        <v>43970</v>
      </c>
      <c r="C1348" s="2">
        <v>5.52</v>
      </c>
      <c r="D1348" s="2">
        <v>3.1309</v>
      </c>
      <c r="E1348" s="2">
        <v>0</v>
      </c>
      <c r="F1348" s="2">
        <v>0</v>
      </c>
      <c r="G1348" s="2">
        <v>0</v>
      </c>
      <c r="H1348" s="17">
        <f t="shared" si="20"/>
        <v>0</v>
      </c>
    </row>
    <row r="1349" spans="1:8" ht="13.5" x14ac:dyDescent="0.25">
      <c r="A1349" s="12"/>
      <c r="B1349" s="11">
        <v>43971</v>
      </c>
      <c r="C1349" s="2">
        <v>5.45</v>
      </c>
      <c r="D1349" s="2">
        <v>3.0912000000000002</v>
      </c>
      <c r="E1349" s="2">
        <v>7</v>
      </c>
      <c r="F1349" s="2">
        <v>5.45</v>
      </c>
      <c r="G1349" s="2">
        <v>38.15</v>
      </c>
      <c r="H1349" s="17">
        <f t="shared" si="20"/>
        <v>-1.268006004663191E-2</v>
      </c>
    </row>
    <row r="1350" spans="1:8" ht="13.5" x14ac:dyDescent="0.25">
      <c r="A1350" s="12"/>
      <c r="B1350" s="11">
        <v>43972</v>
      </c>
      <c r="C1350" s="2">
        <v>5.45</v>
      </c>
      <c r="D1350" s="2">
        <v>3.0912000000000002</v>
      </c>
      <c r="E1350" s="2">
        <v>0</v>
      </c>
      <c r="F1350" s="2">
        <v>0</v>
      </c>
      <c r="G1350" s="2">
        <v>0</v>
      </c>
      <c r="H1350" s="17">
        <f t="shared" si="20"/>
        <v>0</v>
      </c>
    </row>
    <row r="1351" spans="1:8" ht="13.5" x14ac:dyDescent="0.25">
      <c r="A1351" s="12"/>
      <c r="B1351" s="11">
        <v>43973</v>
      </c>
      <c r="C1351" s="2">
        <v>5.45</v>
      </c>
      <c r="D1351" s="2">
        <v>3.0912000000000002</v>
      </c>
      <c r="E1351" s="2">
        <v>0</v>
      </c>
      <c r="F1351" s="2">
        <v>0</v>
      </c>
      <c r="G1351" s="2">
        <v>0</v>
      </c>
      <c r="H1351" s="17">
        <f t="shared" ref="H1351:H1414" si="21">(D1351-D1350)/D1350</f>
        <v>0</v>
      </c>
    </row>
    <row r="1352" spans="1:8" ht="13.5" x14ac:dyDescent="0.25">
      <c r="A1352" s="12"/>
      <c r="B1352" s="11">
        <v>43977</v>
      </c>
      <c r="C1352" s="2">
        <v>5.61</v>
      </c>
      <c r="D1352" s="2">
        <v>3.1819999999999999</v>
      </c>
      <c r="E1352" s="2">
        <v>16</v>
      </c>
      <c r="F1352" s="2">
        <v>5.3475000000000001</v>
      </c>
      <c r="G1352" s="2">
        <v>85.56</v>
      </c>
      <c r="H1352" s="17">
        <f t="shared" si="21"/>
        <v>2.9373706004140712E-2</v>
      </c>
    </row>
    <row r="1353" spans="1:8" ht="13.5" x14ac:dyDescent="0.25">
      <c r="A1353" s="12"/>
      <c r="B1353" s="11">
        <v>43978</v>
      </c>
      <c r="C1353" s="2">
        <v>5.73</v>
      </c>
      <c r="D1353" s="2">
        <v>3.25</v>
      </c>
      <c r="E1353" s="2">
        <v>1</v>
      </c>
      <c r="F1353" s="2">
        <v>5.73</v>
      </c>
      <c r="G1353" s="2">
        <v>5.73</v>
      </c>
      <c r="H1353" s="17">
        <f t="shared" si="21"/>
        <v>2.1370207416719064E-2</v>
      </c>
    </row>
    <row r="1354" spans="1:8" ht="13.5" x14ac:dyDescent="0.25">
      <c r="A1354" s="12"/>
      <c r="B1354" s="11">
        <v>43979</v>
      </c>
      <c r="C1354" s="2">
        <v>5.86</v>
      </c>
      <c r="D1354" s="2">
        <v>3.3237999999999999</v>
      </c>
      <c r="E1354" s="2">
        <v>1</v>
      </c>
      <c r="F1354" s="2">
        <v>5.86</v>
      </c>
      <c r="G1354" s="2">
        <v>5.86</v>
      </c>
      <c r="H1354" s="17">
        <f t="shared" si="21"/>
        <v>2.2707692307692266E-2</v>
      </c>
    </row>
    <row r="1355" spans="1:8" ht="13.5" x14ac:dyDescent="0.25">
      <c r="A1355" s="12"/>
      <c r="B1355" s="11">
        <v>43980</v>
      </c>
      <c r="C1355" s="2">
        <v>5.98</v>
      </c>
      <c r="D1355" s="2">
        <v>3.3917999999999999</v>
      </c>
      <c r="E1355" s="2">
        <v>1</v>
      </c>
      <c r="F1355" s="2">
        <v>5.98</v>
      </c>
      <c r="G1355" s="2">
        <v>5.98</v>
      </c>
      <c r="H1355" s="17">
        <f t="shared" si="21"/>
        <v>2.0458511342439395E-2</v>
      </c>
    </row>
    <row r="1356" spans="1:8" ht="13.5" x14ac:dyDescent="0.25">
      <c r="A1356" s="12"/>
      <c r="B1356" s="11">
        <v>43983</v>
      </c>
      <c r="C1356" s="2">
        <v>5.98</v>
      </c>
      <c r="D1356" s="2">
        <v>3.3917999999999999</v>
      </c>
      <c r="E1356" s="2">
        <v>16</v>
      </c>
      <c r="F1356" s="2">
        <v>5.8581000000000003</v>
      </c>
      <c r="G1356" s="2">
        <v>93.729600000000005</v>
      </c>
      <c r="H1356" s="17">
        <f t="shared" si="21"/>
        <v>0</v>
      </c>
    </row>
    <row r="1357" spans="1:8" ht="13.5" x14ac:dyDescent="0.25">
      <c r="A1357" s="12"/>
      <c r="B1357" s="11">
        <v>43984</v>
      </c>
      <c r="C1357" s="2">
        <v>5.98</v>
      </c>
      <c r="D1357" s="2">
        <v>3.3917999999999999</v>
      </c>
      <c r="E1357" s="2">
        <v>0</v>
      </c>
      <c r="F1357" s="2">
        <v>0</v>
      </c>
      <c r="G1357" s="2">
        <v>0</v>
      </c>
      <c r="H1357" s="17">
        <f t="shared" si="21"/>
        <v>0</v>
      </c>
    </row>
    <row r="1358" spans="1:8" ht="13.5" x14ac:dyDescent="0.25">
      <c r="A1358" s="12"/>
      <c r="B1358" s="11">
        <v>43985</v>
      </c>
      <c r="C1358" s="2">
        <v>5.98</v>
      </c>
      <c r="D1358" s="2">
        <v>3.3917999999999999</v>
      </c>
      <c r="E1358" s="2">
        <v>306</v>
      </c>
      <c r="F1358" s="2">
        <v>5.8131000000000004</v>
      </c>
      <c r="G1358" s="2">
        <v>1778.8086000000001</v>
      </c>
      <c r="H1358" s="17">
        <f t="shared" si="21"/>
        <v>0</v>
      </c>
    </row>
    <row r="1359" spans="1:8" ht="13.5" x14ac:dyDescent="0.25">
      <c r="A1359" s="12"/>
      <c r="B1359" s="11">
        <v>43986</v>
      </c>
      <c r="C1359" s="2">
        <v>5.92</v>
      </c>
      <c r="D1359" s="2">
        <v>3.3578000000000001</v>
      </c>
      <c r="E1359" s="2">
        <v>33</v>
      </c>
      <c r="F1359" s="2">
        <v>5.92</v>
      </c>
      <c r="G1359" s="2">
        <v>195.36</v>
      </c>
      <c r="H1359" s="17">
        <f t="shared" si="21"/>
        <v>-1.0024175953770803E-2</v>
      </c>
    </row>
    <row r="1360" spans="1:8" ht="13.5" x14ac:dyDescent="0.25">
      <c r="A1360" s="12"/>
      <c r="B1360" s="11">
        <v>43987</v>
      </c>
      <c r="C1360" s="2">
        <v>5.94</v>
      </c>
      <c r="D1360" s="2">
        <v>3.3691</v>
      </c>
      <c r="E1360" s="2">
        <v>1</v>
      </c>
      <c r="F1360" s="2">
        <v>5.94</v>
      </c>
      <c r="G1360" s="2">
        <v>5.94</v>
      </c>
      <c r="H1360" s="17">
        <f t="shared" si="21"/>
        <v>3.3652987074870048E-3</v>
      </c>
    </row>
    <row r="1361" spans="1:8" ht="13.5" x14ac:dyDescent="0.25">
      <c r="A1361" s="12"/>
      <c r="B1361" s="11">
        <v>43990</v>
      </c>
      <c r="C1361" s="2">
        <v>5.94</v>
      </c>
      <c r="D1361" s="2">
        <v>3.3691</v>
      </c>
      <c r="E1361" s="2">
        <v>0</v>
      </c>
      <c r="F1361" s="2">
        <v>0</v>
      </c>
      <c r="G1361" s="2">
        <v>0</v>
      </c>
      <c r="H1361" s="17">
        <f t="shared" si="21"/>
        <v>0</v>
      </c>
    </row>
    <row r="1362" spans="1:8" ht="13.5" x14ac:dyDescent="0.25">
      <c r="A1362" s="12"/>
      <c r="B1362" s="11">
        <v>43991</v>
      </c>
      <c r="C1362" s="2">
        <v>5.94</v>
      </c>
      <c r="D1362" s="2">
        <v>3.3691</v>
      </c>
      <c r="E1362" s="2">
        <v>0</v>
      </c>
      <c r="F1362" s="2">
        <v>0</v>
      </c>
      <c r="G1362" s="2">
        <v>0</v>
      </c>
      <c r="H1362" s="17">
        <f t="shared" si="21"/>
        <v>0</v>
      </c>
    </row>
    <row r="1363" spans="1:8" ht="13.5" x14ac:dyDescent="0.25">
      <c r="A1363" s="12"/>
      <c r="B1363" s="11">
        <v>43992</v>
      </c>
      <c r="C1363" s="2">
        <v>5.94</v>
      </c>
      <c r="D1363" s="2">
        <v>3.3691</v>
      </c>
      <c r="E1363" s="2">
        <v>0</v>
      </c>
      <c r="F1363" s="2">
        <v>0</v>
      </c>
      <c r="G1363" s="2">
        <v>0</v>
      </c>
      <c r="H1363" s="17">
        <f t="shared" si="21"/>
        <v>0</v>
      </c>
    </row>
    <row r="1364" spans="1:8" ht="13.5" x14ac:dyDescent="0.25">
      <c r="A1364" s="12"/>
      <c r="B1364" s="11">
        <v>43993</v>
      </c>
      <c r="C1364" s="2">
        <v>5.94</v>
      </c>
      <c r="D1364" s="2">
        <v>3.3691</v>
      </c>
      <c r="E1364" s="2">
        <v>0</v>
      </c>
      <c r="F1364" s="2">
        <v>0</v>
      </c>
      <c r="G1364" s="2">
        <v>0</v>
      </c>
      <c r="H1364" s="17">
        <f t="shared" si="21"/>
        <v>0</v>
      </c>
    </row>
    <row r="1365" spans="1:8" ht="13.5" x14ac:dyDescent="0.25">
      <c r="A1365" s="12"/>
      <c r="B1365" s="11">
        <v>43994</v>
      </c>
      <c r="C1365" s="2">
        <v>5.94</v>
      </c>
      <c r="D1365" s="2">
        <v>3.3691</v>
      </c>
      <c r="E1365" s="2">
        <v>0</v>
      </c>
      <c r="F1365" s="2">
        <v>0</v>
      </c>
      <c r="G1365" s="2">
        <v>0</v>
      </c>
      <c r="H1365" s="17">
        <f t="shared" si="21"/>
        <v>0</v>
      </c>
    </row>
    <row r="1366" spans="1:8" ht="13.5" x14ac:dyDescent="0.25">
      <c r="A1366" s="12"/>
      <c r="B1366" s="11">
        <v>43997</v>
      </c>
      <c r="C1366" s="2">
        <v>5.94</v>
      </c>
      <c r="D1366" s="2">
        <v>3.3691</v>
      </c>
      <c r="E1366" s="2">
        <v>0</v>
      </c>
      <c r="F1366" s="2">
        <v>0</v>
      </c>
      <c r="G1366" s="2">
        <v>0</v>
      </c>
      <c r="H1366" s="17">
        <f t="shared" si="21"/>
        <v>0</v>
      </c>
    </row>
    <row r="1367" spans="1:8" ht="13.5" x14ac:dyDescent="0.25">
      <c r="A1367" s="12"/>
      <c r="B1367" s="11">
        <v>43998</v>
      </c>
      <c r="C1367" s="2">
        <v>5.77</v>
      </c>
      <c r="D1367" s="2">
        <v>3.2726999999999999</v>
      </c>
      <c r="E1367" s="2">
        <v>2114</v>
      </c>
      <c r="F1367" s="2">
        <v>5.9343000000000004</v>
      </c>
      <c r="G1367" s="2">
        <v>12545.110199999999</v>
      </c>
      <c r="H1367" s="17">
        <f t="shared" si="21"/>
        <v>-2.8612982695675415E-2</v>
      </c>
    </row>
    <row r="1368" spans="1:8" ht="13.5" x14ac:dyDescent="0.25">
      <c r="A1368" s="12"/>
      <c r="B1368" s="11">
        <v>43999</v>
      </c>
      <c r="C1368" s="2">
        <v>5.77</v>
      </c>
      <c r="D1368" s="2">
        <v>3.2726999999999999</v>
      </c>
      <c r="E1368" s="2">
        <v>5</v>
      </c>
      <c r="F1368" s="2">
        <v>5.77</v>
      </c>
      <c r="G1368" s="2">
        <v>28.85</v>
      </c>
      <c r="H1368" s="17">
        <f t="shared" si="21"/>
        <v>0</v>
      </c>
    </row>
    <row r="1369" spans="1:8" ht="13.5" x14ac:dyDescent="0.25">
      <c r="A1369" s="12"/>
      <c r="B1369" s="11">
        <v>44000</v>
      </c>
      <c r="C1369" s="2">
        <v>5.77</v>
      </c>
      <c r="D1369" s="2">
        <v>3.2726999999999999</v>
      </c>
      <c r="E1369" s="2">
        <v>0</v>
      </c>
      <c r="F1369" s="2">
        <v>0</v>
      </c>
      <c r="G1369" s="2">
        <v>0</v>
      </c>
      <c r="H1369" s="17">
        <f t="shared" si="21"/>
        <v>0</v>
      </c>
    </row>
    <row r="1370" spans="1:8" ht="13.5" x14ac:dyDescent="0.25">
      <c r="A1370" s="12"/>
      <c r="B1370" s="11">
        <v>44001</v>
      </c>
      <c r="C1370" s="2">
        <v>5.77</v>
      </c>
      <c r="D1370" s="2">
        <v>3.2726999999999999</v>
      </c>
      <c r="E1370" s="2">
        <v>0</v>
      </c>
      <c r="F1370" s="2">
        <v>0</v>
      </c>
      <c r="G1370" s="2">
        <v>0</v>
      </c>
      <c r="H1370" s="17">
        <f t="shared" si="21"/>
        <v>0</v>
      </c>
    </row>
    <row r="1371" spans="1:8" ht="13.5" x14ac:dyDescent="0.25">
      <c r="A1371" s="12"/>
      <c r="B1371" s="11">
        <v>44004</v>
      </c>
      <c r="C1371" s="2">
        <v>5.6</v>
      </c>
      <c r="D1371" s="2">
        <v>3.1762999999999999</v>
      </c>
      <c r="E1371" s="2">
        <v>80</v>
      </c>
      <c r="F1371" s="2">
        <v>5.6</v>
      </c>
      <c r="G1371" s="2">
        <v>448</v>
      </c>
      <c r="H1371" s="17">
        <f t="shared" si="21"/>
        <v>-2.9455801020564075E-2</v>
      </c>
    </row>
    <row r="1372" spans="1:8" ht="13.5" x14ac:dyDescent="0.25">
      <c r="A1372" s="12"/>
      <c r="B1372" s="11">
        <v>44005</v>
      </c>
      <c r="C1372" s="2">
        <v>5.6</v>
      </c>
      <c r="D1372" s="2">
        <v>3.1762999999999999</v>
      </c>
      <c r="E1372" s="2">
        <v>0</v>
      </c>
      <c r="F1372" s="2">
        <v>0</v>
      </c>
      <c r="G1372" s="2">
        <v>0</v>
      </c>
      <c r="H1372" s="17">
        <f t="shared" si="21"/>
        <v>0</v>
      </c>
    </row>
    <row r="1373" spans="1:8" ht="13.5" x14ac:dyDescent="0.25">
      <c r="A1373" s="12"/>
      <c r="B1373" s="11">
        <v>44006</v>
      </c>
      <c r="C1373" s="2">
        <v>5.6</v>
      </c>
      <c r="D1373" s="2">
        <v>3.1762999999999999</v>
      </c>
      <c r="E1373" s="2">
        <v>125</v>
      </c>
      <c r="F1373" s="2">
        <v>5.6</v>
      </c>
      <c r="G1373" s="2">
        <v>700</v>
      </c>
      <c r="H1373" s="17">
        <f t="shared" si="21"/>
        <v>0</v>
      </c>
    </row>
    <row r="1374" spans="1:8" ht="13.5" x14ac:dyDescent="0.25">
      <c r="A1374" s="12"/>
      <c r="B1374" s="11">
        <v>44007</v>
      </c>
      <c r="C1374" s="2">
        <v>5.6</v>
      </c>
      <c r="D1374" s="2">
        <v>3.1762999999999999</v>
      </c>
      <c r="E1374" s="2">
        <v>0</v>
      </c>
      <c r="F1374" s="2">
        <v>0</v>
      </c>
      <c r="G1374" s="2">
        <v>0</v>
      </c>
      <c r="H1374" s="17">
        <f t="shared" si="21"/>
        <v>0</v>
      </c>
    </row>
    <row r="1375" spans="1:8" ht="13.5" x14ac:dyDescent="0.25">
      <c r="A1375" s="12"/>
      <c r="B1375" s="11">
        <v>44008</v>
      </c>
      <c r="C1375" s="2">
        <v>5.6</v>
      </c>
      <c r="D1375" s="2">
        <v>3.1762999999999999</v>
      </c>
      <c r="E1375" s="2">
        <v>85</v>
      </c>
      <c r="F1375" s="2">
        <v>5.5995999999999997</v>
      </c>
      <c r="G1375" s="2">
        <v>475.96600000000001</v>
      </c>
      <c r="H1375" s="17">
        <f t="shared" si="21"/>
        <v>0</v>
      </c>
    </row>
    <row r="1376" spans="1:8" ht="13.5" x14ac:dyDescent="0.25">
      <c r="A1376" s="12"/>
      <c r="B1376" s="11">
        <v>44011</v>
      </c>
      <c r="C1376" s="2">
        <v>5.6</v>
      </c>
      <c r="D1376" s="2">
        <v>3.1762999999999999</v>
      </c>
      <c r="E1376" s="2">
        <v>0</v>
      </c>
      <c r="F1376" s="2">
        <v>0</v>
      </c>
      <c r="G1376" s="2">
        <v>0</v>
      </c>
      <c r="H1376" s="17">
        <f t="shared" si="21"/>
        <v>0</v>
      </c>
    </row>
    <row r="1377" spans="1:8" ht="13.5" x14ac:dyDescent="0.25">
      <c r="A1377" s="12"/>
      <c r="B1377" s="11">
        <v>44012</v>
      </c>
      <c r="C1377" s="2">
        <v>5.6</v>
      </c>
      <c r="D1377" s="2">
        <v>3.1762999999999999</v>
      </c>
      <c r="E1377" s="2">
        <v>0</v>
      </c>
      <c r="F1377" s="2">
        <v>0</v>
      </c>
      <c r="G1377" s="2">
        <v>0</v>
      </c>
      <c r="H1377" s="17">
        <f t="shared" si="21"/>
        <v>0</v>
      </c>
    </row>
    <row r="1378" spans="1:8" ht="13.5" x14ac:dyDescent="0.25">
      <c r="A1378" s="12"/>
      <c r="B1378" s="11">
        <v>44013</v>
      </c>
      <c r="C1378" s="2">
        <v>5.6</v>
      </c>
      <c r="D1378" s="2">
        <v>3.1762999999999999</v>
      </c>
      <c r="E1378" s="2">
        <v>0</v>
      </c>
      <c r="F1378" s="2">
        <v>0</v>
      </c>
      <c r="G1378" s="2">
        <v>0</v>
      </c>
      <c r="H1378" s="17">
        <f t="shared" si="21"/>
        <v>0</v>
      </c>
    </row>
    <row r="1379" spans="1:8" ht="13.5" x14ac:dyDescent="0.25">
      <c r="A1379" s="12"/>
      <c r="B1379" s="11">
        <v>44014</v>
      </c>
      <c r="C1379" s="2">
        <v>5.6</v>
      </c>
      <c r="D1379" s="2">
        <v>3.1762999999999999</v>
      </c>
      <c r="E1379" s="2">
        <v>0</v>
      </c>
      <c r="F1379" s="2">
        <v>0</v>
      </c>
      <c r="G1379" s="2">
        <v>0</v>
      </c>
      <c r="H1379" s="17">
        <f t="shared" si="21"/>
        <v>0</v>
      </c>
    </row>
    <row r="1380" spans="1:8" ht="13.5" x14ac:dyDescent="0.25">
      <c r="A1380" s="12"/>
      <c r="B1380" s="11">
        <v>44015</v>
      </c>
      <c r="C1380" s="2">
        <v>5.6</v>
      </c>
      <c r="D1380" s="2">
        <v>3.1762999999999999</v>
      </c>
      <c r="E1380" s="2">
        <v>0</v>
      </c>
      <c r="F1380" s="2">
        <v>0</v>
      </c>
      <c r="G1380" s="2">
        <v>0</v>
      </c>
      <c r="H1380" s="17">
        <f t="shared" si="21"/>
        <v>0</v>
      </c>
    </row>
    <row r="1381" spans="1:8" ht="13.5" x14ac:dyDescent="0.25">
      <c r="A1381" s="12"/>
      <c r="B1381" s="11">
        <v>44018</v>
      </c>
      <c r="C1381" s="2">
        <v>5.6</v>
      </c>
      <c r="D1381" s="2">
        <v>3.1762999999999999</v>
      </c>
      <c r="E1381" s="2">
        <v>0</v>
      </c>
      <c r="F1381" s="2">
        <v>0</v>
      </c>
      <c r="G1381" s="2">
        <v>0</v>
      </c>
      <c r="H1381" s="17">
        <f t="shared" si="21"/>
        <v>0</v>
      </c>
    </row>
    <row r="1382" spans="1:8" ht="13.5" x14ac:dyDescent="0.25">
      <c r="A1382" s="12"/>
      <c r="B1382" s="11">
        <v>44019</v>
      </c>
      <c r="C1382" s="2">
        <v>5.6</v>
      </c>
      <c r="D1382" s="2">
        <v>3.1762999999999999</v>
      </c>
      <c r="E1382" s="2">
        <v>0</v>
      </c>
      <c r="F1382" s="2">
        <v>0</v>
      </c>
      <c r="G1382" s="2">
        <v>0</v>
      </c>
      <c r="H1382" s="17">
        <f t="shared" si="21"/>
        <v>0</v>
      </c>
    </row>
    <row r="1383" spans="1:8" ht="13.5" x14ac:dyDescent="0.25">
      <c r="A1383" s="12"/>
      <c r="B1383" s="11">
        <v>44020</v>
      </c>
      <c r="C1383" s="2">
        <v>5.6</v>
      </c>
      <c r="D1383" s="2">
        <v>3.1762999999999999</v>
      </c>
      <c r="E1383" s="2">
        <v>0</v>
      </c>
      <c r="F1383" s="2">
        <v>0</v>
      </c>
      <c r="G1383" s="2">
        <v>0</v>
      </c>
      <c r="H1383" s="17">
        <f t="shared" si="21"/>
        <v>0</v>
      </c>
    </row>
    <row r="1384" spans="1:8" ht="13.5" x14ac:dyDescent="0.25">
      <c r="A1384" s="12"/>
      <c r="B1384" s="11">
        <v>44021</v>
      </c>
      <c r="C1384" s="2">
        <v>4.08</v>
      </c>
      <c r="D1384" s="2">
        <v>3.1766000000000001</v>
      </c>
      <c r="E1384" s="2">
        <v>0</v>
      </c>
      <c r="F1384" s="2">
        <v>0</v>
      </c>
      <c r="G1384" s="2">
        <v>0</v>
      </c>
      <c r="H1384" s="17">
        <f t="shared" si="21"/>
        <v>9.4449516733365559E-5</v>
      </c>
    </row>
    <row r="1385" spans="1:8" ht="13.5" x14ac:dyDescent="0.25">
      <c r="A1385" s="12"/>
      <c r="B1385" s="11">
        <v>44022</v>
      </c>
      <c r="C1385" s="2">
        <v>4.08</v>
      </c>
      <c r="D1385" s="2">
        <v>3.1766000000000001</v>
      </c>
      <c r="E1385" s="2">
        <v>0</v>
      </c>
      <c r="F1385" s="2">
        <v>0</v>
      </c>
      <c r="G1385" s="2">
        <v>0</v>
      </c>
      <c r="H1385" s="17">
        <f t="shared" si="21"/>
        <v>0</v>
      </c>
    </row>
    <row r="1386" spans="1:8" ht="13.5" x14ac:dyDescent="0.25">
      <c r="A1386" s="12"/>
      <c r="B1386" s="11">
        <v>44025</v>
      </c>
      <c r="C1386" s="2">
        <v>4.1900000000000004</v>
      </c>
      <c r="D1386" s="2">
        <v>3.2623000000000002</v>
      </c>
      <c r="E1386" s="2">
        <v>4908</v>
      </c>
      <c r="F1386" s="2">
        <v>4.1901999999999999</v>
      </c>
      <c r="G1386" s="2">
        <v>20565.5016</v>
      </c>
      <c r="H1386" s="17">
        <f t="shared" si="21"/>
        <v>2.6978530504312821E-2</v>
      </c>
    </row>
    <row r="1387" spans="1:8" ht="13.5" x14ac:dyDescent="0.25">
      <c r="A1387" s="12"/>
      <c r="B1387" s="11">
        <v>44026</v>
      </c>
      <c r="C1387" s="2">
        <v>4.1900000000000004</v>
      </c>
      <c r="D1387" s="2">
        <v>3.2623000000000002</v>
      </c>
      <c r="E1387" s="2">
        <v>0</v>
      </c>
      <c r="F1387" s="2">
        <v>0</v>
      </c>
      <c r="G1387" s="2">
        <v>0</v>
      </c>
      <c r="H1387" s="17">
        <f t="shared" si="21"/>
        <v>0</v>
      </c>
    </row>
    <row r="1388" spans="1:8" ht="13.5" x14ac:dyDescent="0.25">
      <c r="A1388" s="12"/>
      <c r="B1388" s="11">
        <v>44027</v>
      </c>
      <c r="C1388" s="2">
        <v>4.17</v>
      </c>
      <c r="D1388" s="2">
        <v>3.2467000000000001</v>
      </c>
      <c r="E1388" s="2">
        <v>1776</v>
      </c>
      <c r="F1388" s="2">
        <v>4.17</v>
      </c>
      <c r="G1388" s="2">
        <v>7405.92</v>
      </c>
      <c r="H1388" s="17">
        <f t="shared" si="21"/>
        <v>-4.7819023388407126E-3</v>
      </c>
    </row>
    <row r="1389" spans="1:8" ht="13.5" x14ac:dyDescent="0.25">
      <c r="A1389" s="12"/>
      <c r="B1389" s="11">
        <v>44028</v>
      </c>
      <c r="C1389" s="2">
        <v>4.18</v>
      </c>
      <c r="D1389" s="2">
        <v>3.2545000000000002</v>
      </c>
      <c r="E1389" s="2">
        <v>20</v>
      </c>
      <c r="F1389" s="2">
        <v>4.18</v>
      </c>
      <c r="G1389" s="2">
        <v>83.6</v>
      </c>
      <c r="H1389" s="17">
        <f t="shared" si="21"/>
        <v>2.4024394000061689E-3</v>
      </c>
    </row>
    <row r="1390" spans="1:8" ht="13.5" x14ac:dyDescent="0.25">
      <c r="A1390" s="12"/>
      <c r="B1390" s="11">
        <v>44029</v>
      </c>
      <c r="C1390" s="2">
        <v>4.18</v>
      </c>
      <c r="D1390" s="2">
        <v>3.2545000000000002</v>
      </c>
      <c r="E1390" s="2">
        <v>0</v>
      </c>
      <c r="F1390" s="2">
        <v>0</v>
      </c>
      <c r="G1390" s="2">
        <v>0</v>
      </c>
      <c r="H1390" s="17">
        <f t="shared" si="21"/>
        <v>0</v>
      </c>
    </row>
    <row r="1391" spans="1:8" ht="13.5" x14ac:dyDescent="0.25">
      <c r="A1391" s="12"/>
      <c r="B1391" s="11">
        <v>44032</v>
      </c>
      <c r="C1391" s="2">
        <v>4.18</v>
      </c>
      <c r="D1391" s="2">
        <v>3.2545000000000002</v>
      </c>
      <c r="E1391" s="2">
        <v>0</v>
      </c>
      <c r="F1391" s="2">
        <v>0</v>
      </c>
      <c r="G1391" s="2">
        <v>0</v>
      </c>
      <c r="H1391" s="17">
        <f t="shared" si="21"/>
        <v>0</v>
      </c>
    </row>
    <row r="1392" spans="1:8" ht="13.5" x14ac:dyDescent="0.25">
      <c r="A1392" s="12"/>
      <c r="B1392" s="11">
        <v>44033</v>
      </c>
      <c r="C1392" s="2">
        <v>4.18</v>
      </c>
      <c r="D1392" s="2">
        <v>3.2545000000000002</v>
      </c>
      <c r="E1392" s="2">
        <v>0</v>
      </c>
      <c r="F1392" s="2">
        <v>0</v>
      </c>
      <c r="G1392" s="2">
        <v>0</v>
      </c>
      <c r="H1392" s="17">
        <f t="shared" si="21"/>
        <v>0</v>
      </c>
    </row>
    <row r="1393" spans="1:8" ht="13.5" x14ac:dyDescent="0.25">
      <c r="A1393" s="12"/>
      <c r="B1393" s="11">
        <v>44034</v>
      </c>
      <c r="C1393" s="2">
        <v>4.18</v>
      </c>
      <c r="D1393" s="2">
        <v>3.2545000000000002</v>
      </c>
      <c r="E1393" s="2">
        <v>0</v>
      </c>
      <c r="F1393" s="2">
        <v>0</v>
      </c>
      <c r="G1393" s="2">
        <v>0</v>
      </c>
      <c r="H1393" s="17">
        <f t="shared" si="21"/>
        <v>0</v>
      </c>
    </row>
    <row r="1394" spans="1:8" ht="13.5" x14ac:dyDescent="0.25">
      <c r="A1394" s="12"/>
      <c r="B1394" s="11">
        <v>44035</v>
      </c>
      <c r="C1394" s="2">
        <v>4.18</v>
      </c>
      <c r="D1394" s="2">
        <v>3.2545000000000002</v>
      </c>
      <c r="E1394" s="2">
        <v>0</v>
      </c>
      <c r="F1394" s="2">
        <v>0</v>
      </c>
      <c r="G1394" s="2">
        <v>0</v>
      </c>
      <c r="H1394" s="17">
        <f t="shared" si="21"/>
        <v>0</v>
      </c>
    </row>
    <row r="1395" spans="1:8" ht="13.5" x14ac:dyDescent="0.25">
      <c r="A1395" s="12"/>
      <c r="B1395" s="11">
        <v>44036</v>
      </c>
      <c r="C1395" s="2">
        <v>4.18</v>
      </c>
      <c r="D1395" s="2">
        <v>3.2545000000000002</v>
      </c>
      <c r="E1395" s="2">
        <v>0</v>
      </c>
      <c r="F1395" s="2">
        <v>0</v>
      </c>
      <c r="G1395" s="2">
        <v>0</v>
      </c>
      <c r="H1395" s="17">
        <f t="shared" si="21"/>
        <v>0</v>
      </c>
    </row>
    <row r="1396" spans="1:8" ht="13.5" x14ac:dyDescent="0.25">
      <c r="A1396" s="12"/>
      <c r="B1396" s="11">
        <v>44039</v>
      </c>
      <c r="C1396" s="2">
        <v>4.18</v>
      </c>
      <c r="D1396" s="2">
        <v>3.2545000000000002</v>
      </c>
      <c r="E1396" s="2">
        <v>0</v>
      </c>
      <c r="F1396" s="2">
        <v>0</v>
      </c>
      <c r="G1396" s="2">
        <v>0</v>
      </c>
      <c r="H1396" s="17">
        <f t="shared" si="21"/>
        <v>0</v>
      </c>
    </row>
    <row r="1397" spans="1:8" ht="13.5" x14ac:dyDescent="0.25">
      <c r="A1397" s="12"/>
      <c r="B1397" s="11">
        <v>44040</v>
      </c>
      <c r="C1397" s="2">
        <v>4.18</v>
      </c>
      <c r="D1397" s="2">
        <v>3.2545000000000002</v>
      </c>
      <c r="E1397" s="2">
        <v>0</v>
      </c>
      <c r="F1397" s="2">
        <v>0</v>
      </c>
      <c r="G1397" s="2">
        <v>0</v>
      </c>
      <c r="H1397" s="17">
        <f t="shared" si="21"/>
        <v>0</v>
      </c>
    </row>
    <row r="1398" spans="1:8" ht="13.5" x14ac:dyDescent="0.25">
      <c r="A1398" s="12"/>
      <c r="B1398" s="11">
        <v>44041</v>
      </c>
      <c r="C1398" s="2">
        <v>4.18</v>
      </c>
      <c r="D1398" s="2">
        <v>3.2545000000000002</v>
      </c>
      <c r="E1398" s="2">
        <v>0</v>
      </c>
      <c r="F1398" s="2">
        <v>0</v>
      </c>
      <c r="G1398" s="2">
        <v>0</v>
      </c>
      <c r="H1398" s="17">
        <f t="shared" si="21"/>
        <v>0</v>
      </c>
    </row>
    <row r="1399" spans="1:8" ht="13.5" x14ac:dyDescent="0.25">
      <c r="A1399" s="12"/>
      <c r="B1399" s="11">
        <v>44042</v>
      </c>
      <c r="C1399" s="2">
        <v>4.18</v>
      </c>
      <c r="D1399" s="2">
        <v>3.2545000000000002</v>
      </c>
      <c r="E1399" s="2">
        <v>0</v>
      </c>
      <c r="F1399" s="2">
        <v>0</v>
      </c>
      <c r="G1399" s="2">
        <v>0</v>
      </c>
      <c r="H1399" s="17">
        <f t="shared" si="21"/>
        <v>0</v>
      </c>
    </row>
    <row r="1400" spans="1:8" ht="13.5" x14ac:dyDescent="0.25">
      <c r="A1400" s="12"/>
      <c r="B1400" s="11">
        <v>44046</v>
      </c>
      <c r="C1400" s="2">
        <v>4.18</v>
      </c>
      <c r="D1400" s="2">
        <v>3.2545000000000002</v>
      </c>
      <c r="E1400" s="2">
        <v>1</v>
      </c>
      <c r="F1400" s="2">
        <v>4.18</v>
      </c>
      <c r="G1400" s="2">
        <v>4.18</v>
      </c>
      <c r="H1400" s="17">
        <f t="shared" si="21"/>
        <v>0</v>
      </c>
    </row>
    <row r="1401" spans="1:8" ht="13.5" x14ac:dyDescent="0.25">
      <c r="A1401" s="12"/>
      <c r="B1401" s="11">
        <v>44047</v>
      </c>
      <c r="C1401" s="2">
        <v>4.18</v>
      </c>
      <c r="D1401" s="2">
        <v>3.2545000000000002</v>
      </c>
      <c r="E1401" s="2">
        <v>0</v>
      </c>
      <c r="F1401" s="2">
        <v>0</v>
      </c>
      <c r="G1401" s="2">
        <v>0</v>
      </c>
      <c r="H1401" s="17">
        <f t="shared" si="21"/>
        <v>0</v>
      </c>
    </row>
    <row r="1402" spans="1:8" ht="13.5" x14ac:dyDescent="0.25">
      <c r="A1402" s="12"/>
      <c r="B1402" s="11">
        <v>44048</v>
      </c>
      <c r="C1402" s="2">
        <v>4.18</v>
      </c>
      <c r="D1402" s="2">
        <v>3.2545000000000002</v>
      </c>
      <c r="E1402" s="2">
        <v>0</v>
      </c>
      <c r="F1402" s="2">
        <v>0</v>
      </c>
      <c r="G1402" s="2">
        <v>0</v>
      </c>
      <c r="H1402" s="17">
        <f t="shared" si="21"/>
        <v>0</v>
      </c>
    </row>
    <row r="1403" spans="1:8" ht="13.5" x14ac:dyDescent="0.25">
      <c r="A1403" s="12"/>
      <c r="B1403" s="11">
        <v>44049</v>
      </c>
      <c r="C1403" s="2">
        <v>4.18</v>
      </c>
      <c r="D1403" s="2">
        <v>3.2545000000000002</v>
      </c>
      <c r="E1403" s="2">
        <v>0</v>
      </c>
      <c r="F1403" s="2">
        <v>0</v>
      </c>
      <c r="G1403" s="2">
        <v>0</v>
      </c>
      <c r="H1403" s="17">
        <f t="shared" si="21"/>
        <v>0</v>
      </c>
    </row>
    <row r="1404" spans="1:8" ht="13.5" x14ac:dyDescent="0.25">
      <c r="A1404" s="12"/>
      <c r="B1404" s="11">
        <v>44050</v>
      </c>
      <c r="C1404" s="2">
        <v>4.18</v>
      </c>
      <c r="D1404" s="2">
        <v>3.2545000000000002</v>
      </c>
      <c r="E1404" s="2">
        <v>0</v>
      </c>
      <c r="F1404" s="2">
        <v>0</v>
      </c>
      <c r="G1404" s="2">
        <v>0</v>
      </c>
      <c r="H1404" s="17">
        <f t="shared" si="21"/>
        <v>0</v>
      </c>
    </row>
    <row r="1405" spans="1:8" ht="13.5" x14ac:dyDescent="0.25">
      <c r="A1405" s="12"/>
      <c r="B1405" s="11">
        <v>44053</v>
      </c>
      <c r="C1405" s="2">
        <v>4.17</v>
      </c>
      <c r="D1405" s="2">
        <v>3.2467000000000001</v>
      </c>
      <c r="E1405" s="2">
        <v>20</v>
      </c>
      <c r="F1405" s="2">
        <v>4.17</v>
      </c>
      <c r="G1405" s="2">
        <v>83.4</v>
      </c>
      <c r="H1405" s="17">
        <f t="shared" si="21"/>
        <v>-2.3966815178983036E-3</v>
      </c>
    </row>
    <row r="1406" spans="1:8" ht="13.5" x14ac:dyDescent="0.25">
      <c r="A1406" s="12"/>
      <c r="B1406" s="11">
        <v>44054</v>
      </c>
      <c r="C1406" s="2">
        <v>4.18</v>
      </c>
      <c r="D1406" s="2">
        <v>3.2545000000000002</v>
      </c>
      <c r="E1406" s="2">
        <v>8</v>
      </c>
      <c r="F1406" s="2">
        <v>4.1775000000000002</v>
      </c>
      <c r="G1406" s="2">
        <v>33.42</v>
      </c>
      <c r="H1406" s="17">
        <f t="shared" si="21"/>
        <v>2.4024394000061689E-3</v>
      </c>
    </row>
    <row r="1407" spans="1:8" ht="13.5" x14ac:dyDescent="0.25">
      <c r="A1407" s="12"/>
      <c r="B1407" s="11">
        <v>44055</v>
      </c>
      <c r="C1407" s="2">
        <v>4.18</v>
      </c>
      <c r="D1407" s="2">
        <v>3.2545000000000002</v>
      </c>
      <c r="E1407" s="2">
        <v>3995</v>
      </c>
      <c r="F1407" s="2">
        <v>4.17</v>
      </c>
      <c r="G1407" s="2">
        <v>16659.150000000001</v>
      </c>
      <c r="H1407" s="17">
        <f t="shared" si="21"/>
        <v>0</v>
      </c>
    </row>
    <row r="1408" spans="1:8" ht="13.5" x14ac:dyDescent="0.25">
      <c r="A1408" s="12"/>
      <c r="B1408" s="11">
        <v>44057</v>
      </c>
      <c r="C1408" s="2">
        <v>4.18</v>
      </c>
      <c r="D1408" s="2">
        <v>3.2545000000000002</v>
      </c>
      <c r="E1408" s="2">
        <v>0</v>
      </c>
      <c r="F1408" s="2">
        <v>0</v>
      </c>
      <c r="G1408" s="2">
        <v>0</v>
      </c>
      <c r="H1408" s="17">
        <f t="shared" si="21"/>
        <v>0</v>
      </c>
    </row>
    <row r="1409" spans="1:8" ht="13.5" x14ac:dyDescent="0.25">
      <c r="A1409" s="12"/>
      <c r="B1409" s="11">
        <v>44060</v>
      </c>
      <c r="C1409" s="2">
        <v>4.12</v>
      </c>
      <c r="D1409" s="2">
        <v>3.2078000000000002</v>
      </c>
      <c r="E1409" s="2">
        <v>1577</v>
      </c>
      <c r="F1409" s="2">
        <v>4.1199000000000003</v>
      </c>
      <c r="G1409" s="2">
        <v>6497.0823</v>
      </c>
      <c r="H1409" s="17">
        <f t="shared" si="21"/>
        <v>-1.4349362421262855E-2</v>
      </c>
    </row>
    <row r="1410" spans="1:8" ht="13.5" x14ac:dyDescent="0.25">
      <c r="A1410" s="12"/>
      <c r="B1410" s="11">
        <v>44061</v>
      </c>
      <c r="C1410" s="2">
        <v>4.18</v>
      </c>
      <c r="D1410" s="2">
        <v>3.2545000000000002</v>
      </c>
      <c r="E1410" s="2">
        <v>57</v>
      </c>
      <c r="F1410" s="2">
        <v>4.1018999999999997</v>
      </c>
      <c r="G1410" s="2">
        <v>233.8083</v>
      </c>
      <c r="H1410" s="17">
        <f t="shared" si="21"/>
        <v>1.4558264230937078E-2</v>
      </c>
    </row>
    <row r="1411" spans="1:8" ht="13.5" x14ac:dyDescent="0.25">
      <c r="A1411" s="12"/>
      <c r="B1411" s="11">
        <v>44062</v>
      </c>
      <c r="C1411" s="2">
        <v>4.18</v>
      </c>
      <c r="D1411" s="2">
        <v>3.2545000000000002</v>
      </c>
      <c r="E1411" s="2">
        <v>0</v>
      </c>
      <c r="F1411" s="2">
        <v>0</v>
      </c>
      <c r="G1411" s="2">
        <v>0</v>
      </c>
      <c r="H1411" s="17">
        <f t="shared" si="21"/>
        <v>0</v>
      </c>
    </row>
    <row r="1412" spans="1:8" ht="13.5" x14ac:dyDescent="0.25">
      <c r="A1412" s="12"/>
      <c r="B1412" s="11">
        <v>44064</v>
      </c>
      <c r="C1412" s="2">
        <v>4.16</v>
      </c>
      <c r="D1412" s="2">
        <v>3.2389000000000001</v>
      </c>
      <c r="E1412" s="2">
        <v>33</v>
      </c>
      <c r="F1412" s="2">
        <v>4.16</v>
      </c>
      <c r="G1412" s="2">
        <v>137.28</v>
      </c>
      <c r="H1412" s="17">
        <f t="shared" si="21"/>
        <v>-4.7933630357966071E-3</v>
      </c>
    </row>
    <row r="1413" spans="1:8" ht="13.5" x14ac:dyDescent="0.25">
      <c r="A1413" s="12"/>
      <c r="B1413" s="11">
        <v>44067</v>
      </c>
      <c r="C1413" s="2">
        <v>4.05</v>
      </c>
      <c r="D1413" s="2">
        <v>3.1533000000000002</v>
      </c>
      <c r="E1413" s="2">
        <v>51</v>
      </c>
      <c r="F1413" s="2">
        <v>4.0632999999999999</v>
      </c>
      <c r="G1413" s="2">
        <v>207.22829999999999</v>
      </c>
      <c r="H1413" s="17">
        <f t="shared" si="21"/>
        <v>-2.6428725801969772E-2</v>
      </c>
    </row>
    <row r="1414" spans="1:8" ht="13.5" x14ac:dyDescent="0.25">
      <c r="A1414" s="12"/>
      <c r="B1414" s="11">
        <v>44068</v>
      </c>
      <c r="C1414" s="2">
        <v>4.05</v>
      </c>
      <c r="D1414" s="2">
        <v>3.1533000000000002</v>
      </c>
      <c r="E1414" s="2">
        <v>0</v>
      </c>
      <c r="F1414" s="2">
        <v>0</v>
      </c>
      <c r="G1414" s="2">
        <v>0</v>
      </c>
      <c r="H1414" s="17">
        <f t="shared" si="21"/>
        <v>0</v>
      </c>
    </row>
    <row r="1415" spans="1:8" ht="13.5" x14ac:dyDescent="0.25">
      <c r="A1415" s="12"/>
      <c r="B1415" s="11">
        <v>44069</v>
      </c>
      <c r="C1415" s="2">
        <v>4</v>
      </c>
      <c r="D1415" s="2">
        <v>3.1143000000000001</v>
      </c>
      <c r="E1415" s="2">
        <v>19</v>
      </c>
      <c r="F1415" s="2">
        <v>4</v>
      </c>
      <c r="G1415" s="2">
        <v>76</v>
      </c>
      <c r="H1415" s="17">
        <f t="shared" ref="H1415:H1478" si="22">(D1415-D1414)/D1414</f>
        <v>-1.2367995433355577E-2</v>
      </c>
    </row>
    <row r="1416" spans="1:8" ht="13.5" x14ac:dyDescent="0.25">
      <c r="A1416" s="12"/>
      <c r="B1416" s="11">
        <v>44070</v>
      </c>
      <c r="C1416" s="2">
        <v>3.88</v>
      </c>
      <c r="D1416" s="2">
        <v>3.0209000000000001</v>
      </c>
      <c r="E1416" s="2">
        <v>603</v>
      </c>
      <c r="F1416" s="2">
        <v>3.8832</v>
      </c>
      <c r="G1416" s="2">
        <v>2341.5695999999998</v>
      </c>
      <c r="H1416" s="17">
        <f t="shared" si="22"/>
        <v>-2.9990688116109537E-2</v>
      </c>
    </row>
    <row r="1417" spans="1:8" ht="13.5" x14ac:dyDescent="0.25">
      <c r="A1417" s="12"/>
      <c r="B1417" s="11">
        <v>44071</v>
      </c>
      <c r="C1417" s="2">
        <v>3.77</v>
      </c>
      <c r="D1417" s="2">
        <v>2.9352999999999998</v>
      </c>
      <c r="E1417" s="2">
        <v>3712</v>
      </c>
      <c r="F1417" s="2">
        <v>3.7702</v>
      </c>
      <c r="G1417" s="2">
        <v>13994.982400000001</v>
      </c>
      <c r="H1417" s="17">
        <f t="shared" si="22"/>
        <v>-2.8335926379555874E-2</v>
      </c>
    </row>
    <row r="1418" spans="1:8" ht="13.5" x14ac:dyDescent="0.25">
      <c r="A1418" s="12"/>
      <c r="B1418" s="11">
        <v>44074</v>
      </c>
      <c r="C1418" s="2">
        <v>3.88</v>
      </c>
      <c r="D1418" s="2">
        <v>3.0209000000000001</v>
      </c>
      <c r="E1418" s="2">
        <v>21</v>
      </c>
      <c r="F1418" s="2">
        <v>3.69</v>
      </c>
      <c r="G1418" s="2">
        <v>77.489999999999995</v>
      </c>
      <c r="H1418" s="17">
        <f t="shared" si="22"/>
        <v>2.916226620788347E-2</v>
      </c>
    </row>
    <row r="1419" spans="1:8" ht="13.5" x14ac:dyDescent="0.25">
      <c r="A1419" s="12"/>
      <c r="B1419" s="11">
        <v>44075</v>
      </c>
      <c r="C1419" s="2">
        <v>3.77</v>
      </c>
      <c r="D1419" s="2">
        <v>2.9352999999999998</v>
      </c>
      <c r="E1419" s="2">
        <v>333</v>
      </c>
      <c r="F1419" s="2">
        <v>3.8589000000000002</v>
      </c>
      <c r="G1419" s="2">
        <v>1285.0137</v>
      </c>
      <c r="H1419" s="17">
        <f t="shared" si="22"/>
        <v>-2.8335926379555874E-2</v>
      </c>
    </row>
    <row r="1420" spans="1:8" ht="13.5" x14ac:dyDescent="0.25">
      <c r="A1420" s="12"/>
      <c r="B1420" s="11">
        <v>44076</v>
      </c>
      <c r="C1420" s="2">
        <v>3.66</v>
      </c>
      <c r="D1420" s="2">
        <v>2.8496000000000001</v>
      </c>
      <c r="E1420" s="2">
        <v>9320</v>
      </c>
      <c r="F1420" s="2">
        <v>3.87</v>
      </c>
      <c r="G1420" s="2">
        <v>36068.400000000001</v>
      </c>
      <c r="H1420" s="17">
        <f t="shared" si="22"/>
        <v>-2.9196334275883102E-2</v>
      </c>
    </row>
    <row r="1421" spans="1:8" ht="13.5" x14ac:dyDescent="0.25">
      <c r="A1421" s="12"/>
      <c r="B1421" s="11">
        <v>44077</v>
      </c>
      <c r="C1421" s="2">
        <v>3.66</v>
      </c>
      <c r="D1421" s="2">
        <v>2.8496000000000001</v>
      </c>
      <c r="E1421" s="2">
        <v>0</v>
      </c>
      <c r="F1421" s="2">
        <v>0</v>
      </c>
      <c r="G1421" s="2">
        <v>0</v>
      </c>
      <c r="H1421" s="17">
        <f t="shared" si="22"/>
        <v>0</v>
      </c>
    </row>
    <row r="1422" spans="1:8" ht="13.5" x14ac:dyDescent="0.25">
      <c r="A1422" s="12"/>
      <c r="B1422" s="11">
        <v>44078</v>
      </c>
      <c r="C1422" s="2">
        <v>3.76</v>
      </c>
      <c r="D1422" s="2">
        <v>2.9275000000000002</v>
      </c>
      <c r="E1422" s="2">
        <v>1</v>
      </c>
      <c r="F1422" s="2">
        <v>3.76</v>
      </c>
      <c r="G1422" s="2">
        <v>3.76</v>
      </c>
      <c r="H1422" s="17">
        <f t="shared" si="22"/>
        <v>2.7337170129140959E-2</v>
      </c>
    </row>
    <row r="1423" spans="1:8" ht="13.5" x14ac:dyDescent="0.25">
      <c r="A1423" s="12"/>
      <c r="B1423" s="11">
        <v>44081</v>
      </c>
      <c r="C1423" s="2">
        <v>3.76</v>
      </c>
      <c r="D1423" s="2">
        <v>2.9275000000000002</v>
      </c>
      <c r="E1423" s="2">
        <v>0</v>
      </c>
      <c r="F1423" s="2">
        <v>0</v>
      </c>
      <c r="G1423" s="2">
        <v>0</v>
      </c>
      <c r="H1423" s="17">
        <f t="shared" si="22"/>
        <v>0</v>
      </c>
    </row>
    <row r="1424" spans="1:8" ht="13.5" x14ac:dyDescent="0.25">
      <c r="A1424" s="12"/>
      <c r="B1424" s="11">
        <v>44082</v>
      </c>
      <c r="C1424" s="2">
        <v>3.76</v>
      </c>
      <c r="D1424" s="2">
        <v>2.9275000000000002</v>
      </c>
      <c r="E1424" s="2">
        <v>0</v>
      </c>
      <c r="F1424" s="2">
        <v>0</v>
      </c>
      <c r="G1424" s="2">
        <v>0</v>
      </c>
      <c r="H1424" s="17">
        <f t="shared" si="22"/>
        <v>0</v>
      </c>
    </row>
    <row r="1425" spans="1:8" ht="13.5" x14ac:dyDescent="0.25">
      <c r="A1425" s="12"/>
      <c r="B1425" s="11">
        <v>44083</v>
      </c>
      <c r="C1425" s="2">
        <v>3.76</v>
      </c>
      <c r="D1425" s="2">
        <v>2.9275000000000002</v>
      </c>
      <c r="E1425" s="2">
        <v>0</v>
      </c>
      <c r="F1425" s="2">
        <v>0</v>
      </c>
      <c r="G1425" s="2">
        <v>0</v>
      </c>
      <c r="H1425" s="17">
        <f t="shared" si="22"/>
        <v>0</v>
      </c>
    </row>
    <row r="1426" spans="1:8" ht="13.5" x14ac:dyDescent="0.25">
      <c r="A1426" s="12"/>
      <c r="B1426" s="11">
        <v>44084</v>
      </c>
      <c r="C1426" s="2">
        <v>3.65</v>
      </c>
      <c r="D1426" s="2">
        <v>2.8418000000000001</v>
      </c>
      <c r="E1426" s="2">
        <v>21</v>
      </c>
      <c r="F1426" s="2">
        <v>3.65</v>
      </c>
      <c r="G1426" s="2">
        <v>76.650000000000006</v>
      </c>
      <c r="H1426" s="17">
        <f t="shared" si="22"/>
        <v>-2.9274124679760923E-2</v>
      </c>
    </row>
    <row r="1427" spans="1:8" ht="13.5" x14ac:dyDescent="0.25">
      <c r="A1427" s="12"/>
      <c r="B1427" s="11">
        <v>44085</v>
      </c>
      <c r="C1427" s="2">
        <v>3.59</v>
      </c>
      <c r="D1427" s="2">
        <v>2.7951000000000001</v>
      </c>
      <c r="E1427" s="2">
        <v>10</v>
      </c>
      <c r="F1427" s="2">
        <v>3.59</v>
      </c>
      <c r="G1427" s="2">
        <v>35.9</v>
      </c>
      <c r="H1427" s="17">
        <f t="shared" si="22"/>
        <v>-1.6433246533886961E-2</v>
      </c>
    </row>
    <row r="1428" spans="1:8" ht="13.5" x14ac:dyDescent="0.25">
      <c r="A1428" s="12"/>
      <c r="B1428" s="11">
        <v>44088</v>
      </c>
      <c r="C1428" s="2">
        <v>3.59</v>
      </c>
      <c r="D1428" s="2">
        <v>2.7951000000000001</v>
      </c>
      <c r="E1428" s="2">
        <v>0</v>
      </c>
      <c r="F1428" s="2">
        <v>0</v>
      </c>
      <c r="G1428" s="2">
        <v>0</v>
      </c>
      <c r="H1428" s="17">
        <f t="shared" si="22"/>
        <v>0</v>
      </c>
    </row>
    <row r="1429" spans="1:8" ht="13.5" x14ac:dyDescent="0.25">
      <c r="A1429" s="12"/>
      <c r="B1429" s="11">
        <v>44089</v>
      </c>
      <c r="C1429" s="2">
        <v>3.51</v>
      </c>
      <c r="D1429" s="2">
        <v>2.7328000000000001</v>
      </c>
      <c r="E1429" s="2">
        <v>1805</v>
      </c>
      <c r="F1429" s="2">
        <v>3.5127999999999999</v>
      </c>
      <c r="G1429" s="2">
        <v>6340.6040000000003</v>
      </c>
      <c r="H1429" s="17">
        <f t="shared" si="22"/>
        <v>-2.2289005760080145E-2</v>
      </c>
    </row>
    <row r="1430" spans="1:8" ht="13.5" x14ac:dyDescent="0.25">
      <c r="A1430" s="12"/>
      <c r="B1430" s="11">
        <v>44090</v>
      </c>
      <c r="C1430" s="2">
        <v>3.51</v>
      </c>
      <c r="D1430" s="2">
        <v>2.7328000000000001</v>
      </c>
      <c r="E1430" s="2">
        <v>0</v>
      </c>
      <c r="F1430" s="2">
        <v>0</v>
      </c>
      <c r="G1430" s="2">
        <v>0</v>
      </c>
      <c r="H1430" s="17">
        <f t="shared" si="22"/>
        <v>0</v>
      </c>
    </row>
    <row r="1431" spans="1:8" ht="13.5" x14ac:dyDescent="0.25">
      <c r="A1431" s="12"/>
      <c r="B1431" s="11">
        <v>44091</v>
      </c>
      <c r="C1431" s="2">
        <v>3.51</v>
      </c>
      <c r="D1431" s="2">
        <v>2.7328000000000001</v>
      </c>
      <c r="E1431" s="2">
        <v>698</v>
      </c>
      <c r="F1431" s="2">
        <v>3.4701</v>
      </c>
      <c r="G1431" s="2">
        <v>2422.1298000000002</v>
      </c>
      <c r="H1431" s="17">
        <f t="shared" si="22"/>
        <v>0</v>
      </c>
    </row>
    <row r="1432" spans="1:8" ht="13.5" x14ac:dyDescent="0.25">
      <c r="A1432" s="12"/>
      <c r="B1432" s="11">
        <v>44092</v>
      </c>
      <c r="C1432" s="2">
        <v>3.49</v>
      </c>
      <c r="D1432" s="2">
        <v>2.7172000000000001</v>
      </c>
      <c r="E1432" s="2">
        <v>16</v>
      </c>
      <c r="F1432" s="2">
        <v>3.4906000000000001</v>
      </c>
      <c r="G1432" s="2">
        <v>55.849600000000002</v>
      </c>
      <c r="H1432" s="17">
        <f t="shared" si="22"/>
        <v>-5.7084309133489672E-3</v>
      </c>
    </row>
    <row r="1433" spans="1:8" ht="13.5" x14ac:dyDescent="0.25">
      <c r="A1433" s="12"/>
      <c r="B1433" s="11">
        <v>44095</v>
      </c>
      <c r="C1433" s="2">
        <v>3.49</v>
      </c>
      <c r="D1433" s="2">
        <v>2.7172000000000001</v>
      </c>
      <c r="E1433" s="2">
        <v>16</v>
      </c>
      <c r="F1433" s="2">
        <v>3.49</v>
      </c>
      <c r="G1433" s="2">
        <v>55.84</v>
      </c>
      <c r="H1433" s="17">
        <f t="shared" si="22"/>
        <v>0</v>
      </c>
    </row>
    <row r="1434" spans="1:8" ht="13.5" x14ac:dyDescent="0.25">
      <c r="A1434" s="12"/>
      <c r="B1434" s="11">
        <v>44096</v>
      </c>
      <c r="C1434" s="2">
        <v>3.49</v>
      </c>
      <c r="D1434" s="2">
        <v>2.7172000000000001</v>
      </c>
      <c r="E1434" s="2">
        <v>0</v>
      </c>
      <c r="F1434" s="2">
        <v>0</v>
      </c>
      <c r="G1434" s="2">
        <v>0</v>
      </c>
      <c r="H1434" s="17">
        <f t="shared" si="22"/>
        <v>0</v>
      </c>
    </row>
    <row r="1435" spans="1:8" ht="13.5" x14ac:dyDescent="0.25">
      <c r="A1435" s="12"/>
      <c r="B1435" s="11">
        <v>44097</v>
      </c>
      <c r="C1435" s="2">
        <v>3.49</v>
      </c>
      <c r="D1435" s="2">
        <v>2.7172000000000001</v>
      </c>
      <c r="E1435" s="2">
        <v>0</v>
      </c>
      <c r="F1435" s="2">
        <v>0</v>
      </c>
      <c r="G1435" s="2">
        <v>0</v>
      </c>
      <c r="H1435" s="17">
        <f t="shared" si="22"/>
        <v>0</v>
      </c>
    </row>
    <row r="1436" spans="1:8" ht="13.5" x14ac:dyDescent="0.25">
      <c r="A1436" s="12"/>
      <c r="B1436" s="11">
        <v>44098</v>
      </c>
      <c r="C1436" s="2">
        <v>3.49</v>
      </c>
      <c r="D1436" s="2">
        <v>2.7172000000000001</v>
      </c>
      <c r="E1436" s="2">
        <v>0</v>
      </c>
      <c r="F1436" s="2">
        <v>0</v>
      </c>
      <c r="G1436" s="2">
        <v>0</v>
      </c>
      <c r="H1436" s="17">
        <f t="shared" si="22"/>
        <v>0</v>
      </c>
    </row>
    <row r="1437" spans="1:8" ht="13.5" x14ac:dyDescent="0.25">
      <c r="A1437" s="12"/>
      <c r="B1437" s="11">
        <v>44099</v>
      </c>
      <c r="C1437" s="2">
        <v>3.49</v>
      </c>
      <c r="D1437" s="2">
        <v>2.7172000000000001</v>
      </c>
      <c r="E1437" s="2">
        <v>0</v>
      </c>
      <c r="F1437" s="2">
        <v>0</v>
      </c>
      <c r="G1437" s="2">
        <v>0</v>
      </c>
      <c r="H1437" s="17">
        <f t="shared" si="22"/>
        <v>0</v>
      </c>
    </row>
    <row r="1438" spans="1:8" ht="13.5" x14ac:dyDescent="0.25">
      <c r="A1438" s="12"/>
      <c r="B1438" s="11">
        <v>44102</v>
      </c>
      <c r="C1438" s="2">
        <v>3.49</v>
      </c>
      <c r="D1438" s="2">
        <v>2.7172000000000001</v>
      </c>
      <c r="E1438" s="2">
        <v>0</v>
      </c>
      <c r="F1438" s="2">
        <v>0</v>
      </c>
      <c r="G1438" s="2">
        <v>0</v>
      </c>
      <c r="H1438" s="17">
        <f t="shared" si="22"/>
        <v>0</v>
      </c>
    </row>
    <row r="1439" spans="1:8" ht="13.5" x14ac:dyDescent="0.25">
      <c r="A1439" s="12"/>
      <c r="B1439" s="11">
        <v>44103</v>
      </c>
      <c r="C1439" s="2">
        <v>3.49</v>
      </c>
      <c r="D1439" s="2">
        <v>2.7172000000000001</v>
      </c>
      <c r="E1439" s="2">
        <v>0</v>
      </c>
      <c r="F1439" s="2">
        <v>0</v>
      </c>
      <c r="G1439" s="2">
        <v>0</v>
      </c>
      <c r="H1439" s="17">
        <f t="shared" si="22"/>
        <v>0</v>
      </c>
    </row>
    <row r="1440" spans="1:8" ht="13.5" x14ac:dyDescent="0.25">
      <c r="A1440" s="12"/>
      <c r="B1440" s="11">
        <v>44104</v>
      </c>
      <c r="C1440" s="2">
        <v>3.5</v>
      </c>
      <c r="D1440" s="2">
        <v>2.7250000000000001</v>
      </c>
      <c r="E1440" s="2">
        <v>558</v>
      </c>
      <c r="F1440" s="2">
        <v>3.5</v>
      </c>
      <c r="G1440" s="2">
        <v>1953</v>
      </c>
      <c r="H1440" s="17">
        <f t="shared" si="22"/>
        <v>2.8706020903871737E-3</v>
      </c>
    </row>
    <row r="1441" spans="1:8" ht="13.5" x14ac:dyDescent="0.25">
      <c r="A1441" s="12"/>
      <c r="B1441" s="11">
        <v>44105</v>
      </c>
      <c r="C1441" s="2">
        <v>3.5</v>
      </c>
      <c r="D1441" s="2">
        <v>2.7250000000000001</v>
      </c>
      <c r="E1441" s="2">
        <v>42</v>
      </c>
      <c r="F1441" s="2">
        <v>3.5</v>
      </c>
      <c r="G1441" s="2">
        <v>147</v>
      </c>
      <c r="H1441" s="17">
        <f t="shared" si="22"/>
        <v>0</v>
      </c>
    </row>
    <row r="1442" spans="1:8" ht="13.5" x14ac:dyDescent="0.25">
      <c r="A1442" s="12"/>
      <c r="B1442" s="11">
        <v>44106</v>
      </c>
      <c r="C1442" s="2">
        <v>3.5</v>
      </c>
      <c r="D1442" s="2">
        <v>2.7250000000000001</v>
      </c>
      <c r="E1442" s="2">
        <v>20</v>
      </c>
      <c r="F1442" s="2">
        <v>3.5</v>
      </c>
      <c r="G1442" s="2">
        <v>70</v>
      </c>
      <c r="H1442" s="17">
        <f t="shared" si="22"/>
        <v>0</v>
      </c>
    </row>
    <row r="1443" spans="1:8" ht="13.5" x14ac:dyDescent="0.25">
      <c r="A1443" s="12"/>
      <c r="B1443" s="11">
        <v>44109</v>
      </c>
      <c r="C1443" s="2">
        <v>3.47</v>
      </c>
      <c r="D1443" s="2">
        <v>2.7017000000000002</v>
      </c>
      <c r="E1443" s="2">
        <v>21</v>
      </c>
      <c r="F1443" s="2">
        <v>3.47</v>
      </c>
      <c r="G1443" s="2">
        <v>72.87</v>
      </c>
      <c r="H1443" s="17">
        <f t="shared" si="22"/>
        <v>-8.550458715596284E-3</v>
      </c>
    </row>
    <row r="1444" spans="1:8" ht="13.5" x14ac:dyDescent="0.25">
      <c r="A1444" s="12"/>
      <c r="B1444" s="11">
        <v>44110</v>
      </c>
      <c r="C1444" s="2">
        <v>3.5</v>
      </c>
      <c r="D1444" s="2">
        <v>2.7250000000000001</v>
      </c>
      <c r="E1444" s="2">
        <v>33</v>
      </c>
      <c r="F1444" s="2">
        <v>3.4033000000000002</v>
      </c>
      <c r="G1444" s="2">
        <v>112.30889999999999</v>
      </c>
      <c r="H1444" s="17">
        <f t="shared" si="22"/>
        <v>8.6241995780434073E-3</v>
      </c>
    </row>
    <row r="1445" spans="1:8" ht="13.5" x14ac:dyDescent="0.25">
      <c r="A1445" s="12"/>
      <c r="B1445" s="11">
        <v>44111</v>
      </c>
      <c r="C1445" s="2">
        <v>3.5</v>
      </c>
      <c r="D1445" s="2">
        <v>2.7250000000000001</v>
      </c>
      <c r="E1445" s="2">
        <v>22</v>
      </c>
      <c r="F1445" s="2">
        <v>3.4045000000000001</v>
      </c>
      <c r="G1445" s="2">
        <v>74.899000000000001</v>
      </c>
      <c r="H1445" s="17">
        <f t="shared" si="22"/>
        <v>0</v>
      </c>
    </row>
    <row r="1446" spans="1:8" ht="13.5" x14ac:dyDescent="0.25">
      <c r="A1446" s="12"/>
      <c r="B1446" s="11">
        <v>44112</v>
      </c>
      <c r="C1446" s="2">
        <v>3.5</v>
      </c>
      <c r="D1446" s="2">
        <v>2.7250000000000001</v>
      </c>
      <c r="E1446" s="2">
        <v>0</v>
      </c>
      <c r="F1446" s="2">
        <v>0</v>
      </c>
      <c r="G1446" s="2">
        <v>0</v>
      </c>
      <c r="H1446" s="17">
        <f t="shared" si="22"/>
        <v>0</v>
      </c>
    </row>
    <row r="1447" spans="1:8" ht="13.5" x14ac:dyDescent="0.25">
      <c r="A1447" s="12"/>
      <c r="B1447" s="11">
        <v>44113</v>
      </c>
      <c r="C1447" s="2">
        <v>3.5</v>
      </c>
      <c r="D1447" s="2">
        <v>2.7250000000000001</v>
      </c>
      <c r="E1447" s="2">
        <v>1</v>
      </c>
      <c r="F1447" s="2">
        <v>3.5</v>
      </c>
      <c r="G1447" s="2">
        <v>3.5</v>
      </c>
      <c r="H1447" s="17">
        <f t="shared" si="22"/>
        <v>0</v>
      </c>
    </row>
    <row r="1448" spans="1:8" ht="13.5" x14ac:dyDescent="0.25">
      <c r="A1448" s="12"/>
      <c r="B1448" s="11">
        <v>44116</v>
      </c>
      <c r="C1448" s="2">
        <v>3.5</v>
      </c>
      <c r="D1448" s="2">
        <v>2.7250000000000001</v>
      </c>
      <c r="E1448" s="2">
        <v>46</v>
      </c>
      <c r="F1448" s="2">
        <v>3.4043000000000001</v>
      </c>
      <c r="G1448" s="2">
        <v>156.59780000000001</v>
      </c>
      <c r="H1448" s="17">
        <f t="shared" si="22"/>
        <v>0</v>
      </c>
    </row>
    <row r="1449" spans="1:8" ht="13.5" x14ac:dyDescent="0.25">
      <c r="A1449" s="12"/>
      <c r="B1449" s="11">
        <v>44117</v>
      </c>
      <c r="C1449" s="2">
        <v>3.4</v>
      </c>
      <c r="D1449" s="2">
        <v>2.6472000000000002</v>
      </c>
      <c r="E1449" s="2">
        <v>75</v>
      </c>
      <c r="F1449" s="2">
        <v>3.4</v>
      </c>
      <c r="G1449" s="2">
        <v>255</v>
      </c>
      <c r="H1449" s="17">
        <f t="shared" si="22"/>
        <v>-2.8550458715596281E-2</v>
      </c>
    </row>
    <row r="1450" spans="1:8" ht="13.5" x14ac:dyDescent="0.25">
      <c r="A1450" s="12"/>
      <c r="B1450" s="11">
        <v>44118</v>
      </c>
      <c r="C1450" s="2">
        <v>3.39</v>
      </c>
      <c r="D1450" s="2">
        <v>2.6394000000000002</v>
      </c>
      <c r="E1450" s="2">
        <v>81</v>
      </c>
      <c r="F1450" s="2">
        <v>3.3938000000000001</v>
      </c>
      <c r="G1450" s="2">
        <v>274.89780000000002</v>
      </c>
      <c r="H1450" s="17">
        <f t="shared" si="22"/>
        <v>-2.9465095194923046E-3</v>
      </c>
    </row>
    <row r="1451" spans="1:8" ht="13.5" x14ac:dyDescent="0.25">
      <c r="A1451" s="12"/>
      <c r="B1451" s="11">
        <v>44120</v>
      </c>
      <c r="C1451" s="2">
        <v>3.49</v>
      </c>
      <c r="D1451" s="2">
        <v>2.7172000000000001</v>
      </c>
      <c r="E1451" s="2">
        <v>5</v>
      </c>
      <c r="F1451" s="2">
        <v>3.49</v>
      </c>
      <c r="G1451" s="2">
        <v>17.45</v>
      </c>
      <c r="H1451" s="17">
        <f t="shared" si="22"/>
        <v>2.9476396150640245E-2</v>
      </c>
    </row>
    <row r="1452" spans="1:8" ht="13.5" x14ac:dyDescent="0.25">
      <c r="A1452" s="12"/>
      <c r="B1452" s="11">
        <v>44123</v>
      </c>
      <c r="C1452" s="2">
        <v>3.49</v>
      </c>
      <c r="D1452" s="2">
        <v>2.7172000000000001</v>
      </c>
      <c r="E1452" s="2">
        <v>0</v>
      </c>
      <c r="F1452" s="2">
        <v>0</v>
      </c>
      <c r="G1452" s="2">
        <v>0</v>
      </c>
      <c r="H1452" s="17">
        <f t="shared" si="22"/>
        <v>0</v>
      </c>
    </row>
    <row r="1453" spans="1:8" ht="13.5" x14ac:dyDescent="0.25">
      <c r="A1453" s="12"/>
      <c r="B1453" s="11">
        <v>44124</v>
      </c>
      <c r="C1453" s="2">
        <v>3.5</v>
      </c>
      <c r="D1453" s="2">
        <v>2.7250000000000001</v>
      </c>
      <c r="E1453" s="2">
        <v>22</v>
      </c>
      <c r="F1453" s="2">
        <v>3.4140999999999999</v>
      </c>
      <c r="G1453" s="2">
        <v>75.110200000000006</v>
      </c>
      <c r="H1453" s="17">
        <f t="shared" si="22"/>
        <v>2.8706020903871737E-3</v>
      </c>
    </row>
    <row r="1454" spans="1:8" ht="13.5" x14ac:dyDescent="0.25">
      <c r="A1454" s="12"/>
      <c r="B1454" s="11">
        <v>44125</v>
      </c>
      <c r="C1454" s="2">
        <v>3.5</v>
      </c>
      <c r="D1454" s="2">
        <v>2.7250000000000001</v>
      </c>
      <c r="E1454" s="2">
        <v>0</v>
      </c>
      <c r="F1454" s="2">
        <v>0</v>
      </c>
      <c r="G1454" s="2">
        <v>0</v>
      </c>
      <c r="H1454" s="17">
        <f t="shared" si="22"/>
        <v>0</v>
      </c>
    </row>
    <row r="1455" spans="1:8" ht="13.5" x14ac:dyDescent="0.25">
      <c r="A1455" s="12"/>
      <c r="B1455" s="11">
        <v>44126</v>
      </c>
      <c r="C1455" s="2">
        <v>3.5</v>
      </c>
      <c r="D1455" s="2">
        <v>2.7250000000000001</v>
      </c>
      <c r="E1455" s="2">
        <v>0</v>
      </c>
      <c r="F1455" s="2">
        <v>0</v>
      </c>
      <c r="G1455" s="2">
        <v>0</v>
      </c>
      <c r="H1455" s="17">
        <f t="shared" si="22"/>
        <v>0</v>
      </c>
    </row>
    <row r="1456" spans="1:8" ht="13.5" x14ac:dyDescent="0.25">
      <c r="A1456" s="12"/>
      <c r="B1456" s="11">
        <v>44127</v>
      </c>
      <c r="C1456" s="2">
        <v>3.4</v>
      </c>
      <c r="D1456" s="2">
        <v>2.6472000000000002</v>
      </c>
      <c r="E1456" s="2">
        <v>188</v>
      </c>
      <c r="F1456" s="2">
        <v>3.4</v>
      </c>
      <c r="G1456" s="2">
        <v>639.20000000000005</v>
      </c>
      <c r="H1456" s="17">
        <f t="shared" si="22"/>
        <v>-2.8550458715596281E-2</v>
      </c>
    </row>
    <row r="1457" spans="1:8" ht="13.5" x14ac:dyDescent="0.25">
      <c r="A1457" s="12"/>
      <c r="B1457" s="11">
        <v>44130</v>
      </c>
      <c r="C1457" s="2">
        <v>3.4</v>
      </c>
      <c r="D1457" s="2">
        <v>2.6472000000000002</v>
      </c>
      <c r="E1457" s="2">
        <v>0</v>
      </c>
      <c r="F1457" s="2">
        <v>0</v>
      </c>
      <c r="G1457" s="2">
        <v>0</v>
      </c>
      <c r="H1457" s="17">
        <f t="shared" si="22"/>
        <v>0</v>
      </c>
    </row>
    <row r="1458" spans="1:8" ht="13.5" x14ac:dyDescent="0.25">
      <c r="A1458" s="12"/>
      <c r="B1458" s="11">
        <v>44131</v>
      </c>
      <c r="C1458" s="2">
        <v>3.4</v>
      </c>
      <c r="D1458" s="2">
        <v>2.6472000000000002</v>
      </c>
      <c r="E1458" s="2">
        <v>21</v>
      </c>
      <c r="F1458" s="2">
        <v>3.4</v>
      </c>
      <c r="G1458" s="2">
        <v>71.400000000000006</v>
      </c>
      <c r="H1458" s="17">
        <f t="shared" si="22"/>
        <v>0</v>
      </c>
    </row>
    <row r="1459" spans="1:8" ht="13.5" x14ac:dyDescent="0.25">
      <c r="A1459" s="12"/>
      <c r="B1459" s="11">
        <v>44132</v>
      </c>
      <c r="C1459" s="2">
        <v>3.4</v>
      </c>
      <c r="D1459" s="2">
        <v>2.6472000000000002</v>
      </c>
      <c r="E1459" s="2">
        <v>0</v>
      </c>
      <c r="F1459" s="2">
        <v>0</v>
      </c>
      <c r="G1459" s="2">
        <v>0</v>
      </c>
      <c r="H1459" s="17">
        <f t="shared" si="22"/>
        <v>0</v>
      </c>
    </row>
    <row r="1460" spans="1:8" ht="13.5" x14ac:dyDescent="0.25">
      <c r="A1460" s="12"/>
      <c r="B1460" s="11">
        <v>44134</v>
      </c>
      <c r="C1460" s="2">
        <v>3.4</v>
      </c>
      <c r="D1460" s="2">
        <v>2.6472000000000002</v>
      </c>
      <c r="E1460" s="2">
        <v>0</v>
      </c>
      <c r="F1460" s="2">
        <v>0</v>
      </c>
      <c r="G1460" s="2">
        <v>0</v>
      </c>
      <c r="H1460" s="17">
        <f t="shared" si="22"/>
        <v>0</v>
      </c>
    </row>
    <row r="1461" spans="1:8" ht="13.5" x14ac:dyDescent="0.25">
      <c r="A1461" s="12"/>
      <c r="B1461" s="11">
        <v>44137</v>
      </c>
      <c r="C1461" s="2">
        <v>3.4</v>
      </c>
      <c r="D1461" s="2">
        <v>2.6472000000000002</v>
      </c>
      <c r="E1461" s="2">
        <v>0</v>
      </c>
      <c r="F1461" s="2">
        <v>0</v>
      </c>
      <c r="G1461" s="2">
        <v>0</v>
      </c>
      <c r="H1461" s="17">
        <f t="shared" si="22"/>
        <v>0</v>
      </c>
    </row>
    <row r="1462" spans="1:8" ht="13.5" x14ac:dyDescent="0.25">
      <c r="A1462" s="12"/>
      <c r="B1462" s="11">
        <v>44138</v>
      </c>
      <c r="C1462" s="2">
        <v>3.39</v>
      </c>
      <c r="D1462" s="2">
        <v>2.6394000000000002</v>
      </c>
      <c r="E1462" s="2">
        <v>65</v>
      </c>
      <c r="F1462" s="2">
        <v>3.39</v>
      </c>
      <c r="G1462" s="2">
        <v>220.35</v>
      </c>
      <c r="H1462" s="17">
        <f t="shared" si="22"/>
        <v>-2.9465095194923046E-3</v>
      </c>
    </row>
    <row r="1463" spans="1:8" ht="13.5" x14ac:dyDescent="0.25">
      <c r="A1463" s="12"/>
      <c r="B1463" s="11">
        <v>44139</v>
      </c>
      <c r="C1463" s="2">
        <v>3.37</v>
      </c>
      <c r="D1463" s="2">
        <v>2.6238000000000001</v>
      </c>
      <c r="E1463" s="2">
        <v>2222</v>
      </c>
      <c r="F1463" s="2">
        <v>3.37</v>
      </c>
      <c r="G1463" s="2">
        <v>7488.14</v>
      </c>
      <c r="H1463" s="17">
        <f t="shared" si="22"/>
        <v>-5.9104341895885645E-3</v>
      </c>
    </row>
    <row r="1464" spans="1:8" ht="13.5" x14ac:dyDescent="0.25">
      <c r="A1464" s="12"/>
      <c r="B1464" s="11">
        <v>44140</v>
      </c>
      <c r="C1464" s="2">
        <v>3.37</v>
      </c>
      <c r="D1464" s="2">
        <v>2.6238000000000001</v>
      </c>
      <c r="E1464" s="2">
        <v>0</v>
      </c>
      <c r="F1464" s="2">
        <v>0</v>
      </c>
      <c r="G1464" s="2">
        <v>0</v>
      </c>
      <c r="H1464" s="17">
        <f t="shared" si="22"/>
        <v>0</v>
      </c>
    </row>
    <row r="1465" spans="1:8" ht="13.5" x14ac:dyDescent="0.25">
      <c r="A1465" s="12"/>
      <c r="B1465" s="11">
        <v>44141</v>
      </c>
      <c r="C1465" s="2">
        <v>3.37</v>
      </c>
      <c r="D1465" s="2">
        <v>2.6238000000000001</v>
      </c>
      <c r="E1465" s="2">
        <v>0</v>
      </c>
      <c r="F1465" s="2">
        <v>0</v>
      </c>
      <c r="G1465" s="2">
        <v>0</v>
      </c>
      <c r="H1465" s="17">
        <f t="shared" si="22"/>
        <v>0</v>
      </c>
    </row>
    <row r="1466" spans="1:8" ht="13.5" x14ac:dyDescent="0.25">
      <c r="A1466" s="12"/>
      <c r="B1466" s="11">
        <v>44144</v>
      </c>
      <c r="C1466" s="2">
        <v>3.38</v>
      </c>
      <c r="D1466" s="2">
        <v>2.6316000000000002</v>
      </c>
      <c r="E1466" s="2">
        <v>234</v>
      </c>
      <c r="F1466" s="2">
        <v>3.3302</v>
      </c>
      <c r="G1466" s="2">
        <v>779.26679999999999</v>
      </c>
      <c r="H1466" s="17">
        <f t="shared" si="22"/>
        <v>2.9727875600274521E-3</v>
      </c>
    </row>
    <row r="1467" spans="1:8" ht="13.5" x14ac:dyDescent="0.25">
      <c r="A1467" s="12"/>
      <c r="B1467" s="11">
        <v>44145</v>
      </c>
      <c r="C1467" s="2">
        <v>3.38</v>
      </c>
      <c r="D1467" s="2">
        <v>2.6316000000000002</v>
      </c>
      <c r="E1467" s="2">
        <v>0</v>
      </c>
      <c r="F1467" s="2">
        <v>0</v>
      </c>
      <c r="G1467" s="2">
        <v>0</v>
      </c>
      <c r="H1467" s="17">
        <f t="shared" si="22"/>
        <v>0</v>
      </c>
    </row>
    <row r="1468" spans="1:8" ht="13.5" x14ac:dyDescent="0.25">
      <c r="A1468" s="12"/>
      <c r="B1468" s="11">
        <v>44146</v>
      </c>
      <c r="C1468" s="2">
        <v>3.38</v>
      </c>
      <c r="D1468" s="2">
        <v>2.6316000000000002</v>
      </c>
      <c r="E1468" s="2">
        <v>0</v>
      </c>
      <c r="F1468" s="2">
        <v>0</v>
      </c>
      <c r="G1468" s="2">
        <v>0</v>
      </c>
      <c r="H1468" s="17">
        <f t="shared" si="22"/>
        <v>0</v>
      </c>
    </row>
    <row r="1469" spans="1:8" ht="13.5" x14ac:dyDescent="0.25">
      <c r="A1469" s="12"/>
      <c r="B1469" s="11">
        <v>44147</v>
      </c>
      <c r="C1469" s="2">
        <v>3.38</v>
      </c>
      <c r="D1469" s="2">
        <v>2.6316000000000002</v>
      </c>
      <c r="E1469" s="2">
        <v>0</v>
      </c>
      <c r="F1469" s="2">
        <v>0</v>
      </c>
      <c r="G1469" s="2">
        <v>0</v>
      </c>
      <c r="H1469" s="17">
        <f t="shared" si="22"/>
        <v>0</v>
      </c>
    </row>
    <row r="1470" spans="1:8" ht="13.5" x14ac:dyDescent="0.25">
      <c r="A1470" s="12"/>
      <c r="B1470" s="11">
        <v>44148</v>
      </c>
      <c r="C1470" s="2">
        <v>3.38</v>
      </c>
      <c r="D1470" s="2">
        <v>2.6316000000000002</v>
      </c>
      <c r="E1470" s="2">
        <v>0</v>
      </c>
      <c r="F1470" s="2">
        <v>0</v>
      </c>
      <c r="G1470" s="2">
        <v>0</v>
      </c>
      <c r="H1470" s="17">
        <f t="shared" si="22"/>
        <v>0</v>
      </c>
    </row>
    <row r="1471" spans="1:8" ht="13.5" x14ac:dyDescent="0.25">
      <c r="A1471" s="12"/>
      <c r="B1471" s="11">
        <v>44151</v>
      </c>
      <c r="C1471" s="2">
        <v>3.38</v>
      </c>
      <c r="D1471" s="2">
        <v>2.6316000000000002</v>
      </c>
      <c r="E1471" s="2">
        <v>0</v>
      </c>
      <c r="F1471" s="2">
        <v>0</v>
      </c>
      <c r="G1471" s="2">
        <v>0</v>
      </c>
      <c r="H1471" s="17">
        <f t="shared" si="22"/>
        <v>0</v>
      </c>
    </row>
    <row r="1472" spans="1:8" ht="13.5" x14ac:dyDescent="0.25">
      <c r="A1472" s="12"/>
      <c r="B1472" s="11">
        <v>44152</v>
      </c>
      <c r="C1472" s="2">
        <v>3.38</v>
      </c>
      <c r="D1472" s="2">
        <v>2.6316000000000002</v>
      </c>
      <c r="E1472" s="2">
        <v>0</v>
      </c>
      <c r="F1472" s="2">
        <v>0</v>
      </c>
      <c r="G1472" s="2">
        <v>0</v>
      </c>
      <c r="H1472" s="17">
        <f t="shared" si="22"/>
        <v>0</v>
      </c>
    </row>
    <row r="1473" spans="1:8" ht="13.5" x14ac:dyDescent="0.25">
      <c r="A1473" s="12"/>
      <c r="B1473" s="11">
        <v>44153</v>
      </c>
      <c r="C1473" s="2">
        <v>3.38</v>
      </c>
      <c r="D1473" s="2">
        <v>2.6316000000000002</v>
      </c>
      <c r="E1473" s="2">
        <v>0</v>
      </c>
      <c r="F1473" s="2">
        <v>0</v>
      </c>
      <c r="G1473" s="2">
        <v>0</v>
      </c>
      <c r="H1473" s="17">
        <f t="shared" si="22"/>
        <v>0</v>
      </c>
    </row>
    <row r="1474" spans="1:8" ht="13.5" x14ac:dyDescent="0.25">
      <c r="A1474" s="12"/>
      <c r="B1474" s="11">
        <v>44154</v>
      </c>
      <c r="C1474" s="2">
        <v>3.38</v>
      </c>
      <c r="D1474" s="2">
        <v>2.6316000000000002</v>
      </c>
      <c r="E1474" s="2">
        <v>0</v>
      </c>
      <c r="F1474" s="2">
        <v>0</v>
      </c>
      <c r="G1474" s="2">
        <v>0</v>
      </c>
      <c r="H1474" s="17">
        <f t="shared" si="22"/>
        <v>0</v>
      </c>
    </row>
    <row r="1475" spans="1:8" ht="13.5" x14ac:dyDescent="0.25">
      <c r="A1475" s="12"/>
      <c r="B1475" s="11">
        <v>44155</v>
      </c>
      <c r="C1475" s="2">
        <v>3.38</v>
      </c>
      <c r="D1475" s="2">
        <v>2.6316000000000002</v>
      </c>
      <c r="E1475" s="2">
        <v>21</v>
      </c>
      <c r="F1475" s="2">
        <v>3.38</v>
      </c>
      <c r="G1475" s="2">
        <v>70.98</v>
      </c>
      <c r="H1475" s="17">
        <f t="shared" si="22"/>
        <v>0</v>
      </c>
    </row>
    <row r="1476" spans="1:8" ht="13.5" x14ac:dyDescent="0.25">
      <c r="A1476" s="12"/>
      <c r="B1476" s="11">
        <v>44158</v>
      </c>
      <c r="C1476" s="2">
        <v>3.38</v>
      </c>
      <c r="D1476" s="2">
        <v>2.6316000000000002</v>
      </c>
      <c r="E1476" s="2">
        <v>0</v>
      </c>
      <c r="F1476" s="2">
        <v>0</v>
      </c>
      <c r="G1476" s="2">
        <v>0</v>
      </c>
      <c r="H1476" s="17">
        <f t="shared" si="22"/>
        <v>0</v>
      </c>
    </row>
    <row r="1477" spans="1:8" ht="13.5" x14ac:dyDescent="0.25">
      <c r="A1477" s="12"/>
      <c r="B1477" s="11">
        <v>44159</v>
      </c>
      <c r="C1477" s="2">
        <v>3.34</v>
      </c>
      <c r="D1477" s="2">
        <v>2.6004999999999998</v>
      </c>
      <c r="E1477" s="2">
        <v>84</v>
      </c>
      <c r="F1477" s="2">
        <v>3.34</v>
      </c>
      <c r="G1477" s="2">
        <v>280.56</v>
      </c>
      <c r="H1477" s="17">
        <f t="shared" si="22"/>
        <v>-1.1817905456756478E-2</v>
      </c>
    </row>
    <row r="1478" spans="1:8" ht="13.5" x14ac:dyDescent="0.25">
      <c r="A1478" s="12"/>
      <c r="B1478" s="11">
        <v>44160</v>
      </c>
      <c r="C1478" s="2">
        <v>3.34</v>
      </c>
      <c r="D1478" s="2">
        <v>2.6004999999999998</v>
      </c>
      <c r="E1478" s="2">
        <v>0</v>
      </c>
      <c r="F1478" s="2">
        <v>0</v>
      </c>
      <c r="G1478" s="2">
        <v>0</v>
      </c>
      <c r="H1478" s="17">
        <f t="shared" si="22"/>
        <v>0</v>
      </c>
    </row>
    <row r="1479" spans="1:8" ht="13.5" x14ac:dyDescent="0.25">
      <c r="A1479" s="12"/>
      <c r="B1479" s="11">
        <v>44161</v>
      </c>
      <c r="C1479" s="2">
        <v>3.34</v>
      </c>
      <c r="D1479" s="2">
        <v>2.6004999999999998</v>
      </c>
      <c r="E1479" s="2">
        <v>0</v>
      </c>
      <c r="F1479" s="2">
        <v>0</v>
      </c>
      <c r="G1479" s="2">
        <v>0</v>
      </c>
      <c r="H1479" s="17">
        <f t="shared" ref="H1479:H1542" si="23">(D1479-D1478)/D1478</f>
        <v>0</v>
      </c>
    </row>
    <row r="1480" spans="1:8" ht="13.5" x14ac:dyDescent="0.25">
      <c r="A1480" s="12"/>
      <c r="B1480" s="11">
        <v>44162</v>
      </c>
      <c r="C1480" s="2">
        <v>3.34</v>
      </c>
      <c r="D1480" s="2">
        <v>2.6004999999999998</v>
      </c>
      <c r="E1480" s="2">
        <v>0</v>
      </c>
      <c r="F1480" s="2">
        <v>0</v>
      </c>
      <c r="G1480" s="2">
        <v>0</v>
      </c>
      <c r="H1480" s="17">
        <f t="shared" si="23"/>
        <v>0</v>
      </c>
    </row>
    <row r="1481" spans="1:8" ht="13.5" x14ac:dyDescent="0.25">
      <c r="A1481" s="12"/>
      <c r="B1481" s="11">
        <v>44165</v>
      </c>
      <c r="C1481" s="2">
        <v>3.34</v>
      </c>
      <c r="D1481" s="2">
        <v>2.6004999999999998</v>
      </c>
      <c r="E1481" s="2">
        <v>21</v>
      </c>
      <c r="F1481" s="2">
        <v>3.34</v>
      </c>
      <c r="G1481" s="2">
        <v>70.14</v>
      </c>
      <c r="H1481" s="17">
        <f t="shared" si="23"/>
        <v>0</v>
      </c>
    </row>
    <row r="1482" spans="1:8" ht="13.5" x14ac:dyDescent="0.25">
      <c r="A1482" s="12"/>
      <c r="B1482" s="11">
        <v>44166</v>
      </c>
      <c r="C1482" s="2">
        <v>3.31</v>
      </c>
      <c r="D1482" s="2">
        <v>2.5771000000000002</v>
      </c>
      <c r="E1482" s="2">
        <v>43</v>
      </c>
      <c r="F1482" s="2">
        <v>3.3247</v>
      </c>
      <c r="G1482" s="2">
        <v>142.96209999999999</v>
      </c>
      <c r="H1482" s="17">
        <f t="shared" si="23"/>
        <v>-8.9982695635453351E-3</v>
      </c>
    </row>
    <row r="1483" spans="1:8" ht="13.5" x14ac:dyDescent="0.25">
      <c r="A1483" s="12"/>
      <c r="B1483" s="11">
        <v>44167</v>
      </c>
      <c r="C1483" s="2">
        <v>3.31</v>
      </c>
      <c r="D1483" s="2">
        <v>2.5771000000000002</v>
      </c>
      <c r="E1483" s="2">
        <v>0</v>
      </c>
      <c r="F1483" s="2">
        <v>0</v>
      </c>
      <c r="G1483" s="2">
        <v>0</v>
      </c>
      <c r="H1483" s="17">
        <f t="shared" si="23"/>
        <v>0</v>
      </c>
    </row>
    <row r="1484" spans="1:8" ht="13.5" x14ac:dyDescent="0.25">
      <c r="A1484" s="12"/>
      <c r="B1484" s="11">
        <v>44168</v>
      </c>
      <c r="C1484" s="2">
        <v>3.31</v>
      </c>
      <c r="D1484" s="2">
        <v>2.5771000000000002</v>
      </c>
      <c r="E1484" s="2">
        <v>54</v>
      </c>
      <c r="F1484" s="2">
        <v>3.31</v>
      </c>
      <c r="G1484" s="2">
        <v>178.74</v>
      </c>
      <c r="H1484" s="17">
        <f t="shared" si="23"/>
        <v>0</v>
      </c>
    </row>
    <row r="1485" spans="1:8" ht="13.5" x14ac:dyDescent="0.25">
      <c r="A1485" s="12"/>
      <c r="B1485" s="11">
        <v>44169</v>
      </c>
      <c r="C1485" s="2">
        <v>3.31</v>
      </c>
      <c r="D1485" s="2">
        <v>2.5771000000000002</v>
      </c>
      <c r="E1485" s="2">
        <v>420</v>
      </c>
      <c r="F1485" s="2">
        <v>3.31</v>
      </c>
      <c r="G1485" s="2">
        <v>1390.2</v>
      </c>
      <c r="H1485" s="17">
        <f t="shared" si="23"/>
        <v>0</v>
      </c>
    </row>
    <row r="1486" spans="1:8" ht="13.5" x14ac:dyDescent="0.25">
      <c r="A1486" s="12"/>
      <c r="B1486" s="11">
        <v>44172</v>
      </c>
      <c r="C1486" s="2">
        <v>3.31</v>
      </c>
      <c r="D1486" s="2">
        <v>2.5771000000000002</v>
      </c>
      <c r="E1486" s="2">
        <v>527</v>
      </c>
      <c r="F1486" s="2">
        <v>3.3056999999999999</v>
      </c>
      <c r="G1486" s="2">
        <v>1742.1039000000001</v>
      </c>
      <c r="H1486" s="17">
        <f t="shared" si="23"/>
        <v>0</v>
      </c>
    </row>
    <row r="1487" spans="1:8" ht="13.5" x14ac:dyDescent="0.25">
      <c r="A1487" s="12"/>
      <c r="B1487" s="11">
        <v>44173</v>
      </c>
      <c r="C1487" s="2">
        <v>3.28</v>
      </c>
      <c r="D1487" s="2">
        <v>2.5537000000000001</v>
      </c>
      <c r="E1487" s="2">
        <v>392</v>
      </c>
      <c r="F1487" s="2">
        <v>3.2797999999999998</v>
      </c>
      <c r="G1487" s="2">
        <v>1285.6815999999999</v>
      </c>
      <c r="H1487" s="17">
        <f t="shared" si="23"/>
        <v>-9.0799736137519241E-3</v>
      </c>
    </row>
    <row r="1488" spans="1:8" ht="13.5" x14ac:dyDescent="0.25">
      <c r="A1488" s="12"/>
      <c r="B1488" s="11">
        <v>44174</v>
      </c>
      <c r="C1488" s="2">
        <v>3.31</v>
      </c>
      <c r="D1488" s="2">
        <v>2.5771000000000002</v>
      </c>
      <c r="E1488" s="2">
        <v>33</v>
      </c>
      <c r="F1488" s="2">
        <v>3.2566999999999999</v>
      </c>
      <c r="G1488" s="2">
        <v>107.47110000000001</v>
      </c>
      <c r="H1488" s="17">
        <f t="shared" si="23"/>
        <v>9.1631750009790059E-3</v>
      </c>
    </row>
    <row r="1489" spans="1:8" ht="13.5" x14ac:dyDescent="0.25">
      <c r="A1489" s="12"/>
      <c r="B1489" s="11">
        <v>44175</v>
      </c>
      <c r="C1489" s="2">
        <v>3.31</v>
      </c>
      <c r="D1489" s="2">
        <v>2.5771000000000002</v>
      </c>
      <c r="E1489" s="2">
        <v>0</v>
      </c>
      <c r="F1489" s="2">
        <v>0</v>
      </c>
      <c r="G1489" s="2">
        <v>0</v>
      </c>
      <c r="H1489" s="17">
        <f t="shared" si="23"/>
        <v>0</v>
      </c>
    </row>
    <row r="1490" spans="1:8" ht="13.5" x14ac:dyDescent="0.25">
      <c r="A1490" s="12"/>
      <c r="B1490" s="11">
        <v>44176</v>
      </c>
      <c r="C1490" s="2">
        <v>3.31</v>
      </c>
      <c r="D1490" s="2">
        <v>2.5771000000000002</v>
      </c>
      <c r="E1490" s="2">
        <v>0</v>
      </c>
      <c r="F1490" s="2">
        <v>0</v>
      </c>
      <c r="G1490" s="2">
        <v>0</v>
      </c>
      <c r="H1490" s="17">
        <f t="shared" si="23"/>
        <v>0</v>
      </c>
    </row>
    <row r="1491" spans="1:8" ht="13.5" x14ac:dyDescent="0.25">
      <c r="A1491" s="12"/>
      <c r="B1491" s="11">
        <v>44179</v>
      </c>
      <c r="C1491" s="2">
        <v>3.31</v>
      </c>
      <c r="D1491" s="2">
        <v>2.5771000000000002</v>
      </c>
      <c r="E1491" s="2">
        <v>0</v>
      </c>
      <c r="F1491" s="2">
        <v>0</v>
      </c>
      <c r="G1491" s="2">
        <v>0</v>
      </c>
      <c r="H1491" s="17">
        <f t="shared" si="23"/>
        <v>0</v>
      </c>
    </row>
    <row r="1492" spans="1:8" ht="13.5" x14ac:dyDescent="0.25">
      <c r="A1492" s="12"/>
      <c r="B1492" s="11">
        <v>44180</v>
      </c>
      <c r="C1492" s="2">
        <v>3.31</v>
      </c>
      <c r="D1492" s="2">
        <v>2.5771000000000002</v>
      </c>
      <c r="E1492" s="2">
        <v>0</v>
      </c>
      <c r="F1492" s="2">
        <v>0</v>
      </c>
      <c r="G1492" s="2">
        <v>0</v>
      </c>
      <c r="H1492" s="17">
        <f t="shared" si="23"/>
        <v>0</v>
      </c>
    </row>
    <row r="1493" spans="1:8" ht="13.5" x14ac:dyDescent="0.25">
      <c r="A1493" s="12"/>
      <c r="B1493" s="11">
        <v>44181</v>
      </c>
      <c r="C1493" s="2">
        <v>3.31</v>
      </c>
      <c r="D1493" s="2">
        <v>2.5771000000000002</v>
      </c>
      <c r="E1493" s="2">
        <v>0</v>
      </c>
      <c r="F1493" s="2">
        <v>0</v>
      </c>
      <c r="G1493" s="2">
        <v>0</v>
      </c>
      <c r="H1493" s="17">
        <f t="shared" si="23"/>
        <v>0</v>
      </c>
    </row>
    <row r="1494" spans="1:8" ht="13.5" x14ac:dyDescent="0.25">
      <c r="A1494" s="12"/>
      <c r="B1494" s="11">
        <v>44182</v>
      </c>
      <c r="C1494" s="2">
        <v>3.22</v>
      </c>
      <c r="D1494" s="2">
        <v>2.5070000000000001</v>
      </c>
      <c r="E1494" s="2">
        <v>296</v>
      </c>
      <c r="F1494" s="2">
        <v>3.22</v>
      </c>
      <c r="G1494" s="2">
        <v>953.12</v>
      </c>
      <c r="H1494" s="17">
        <f t="shared" si="23"/>
        <v>-2.7201117535214019E-2</v>
      </c>
    </row>
    <row r="1495" spans="1:8" ht="13.5" x14ac:dyDescent="0.25">
      <c r="A1495" s="12"/>
      <c r="B1495" s="11">
        <v>44183</v>
      </c>
      <c r="C1495" s="2">
        <v>3.22</v>
      </c>
      <c r="D1495" s="2">
        <v>2.5070000000000001</v>
      </c>
      <c r="E1495" s="2">
        <v>0</v>
      </c>
      <c r="F1495" s="2">
        <v>0</v>
      </c>
      <c r="G1495" s="2">
        <v>0</v>
      </c>
      <c r="H1495" s="17">
        <f t="shared" si="23"/>
        <v>0</v>
      </c>
    </row>
    <row r="1496" spans="1:8" ht="13.5" x14ac:dyDescent="0.25">
      <c r="A1496" s="12"/>
      <c r="B1496" s="11">
        <v>44186</v>
      </c>
      <c r="C1496" s="2">
        <v>3.22</v>
      </c>
      <c r="D1496" s="2">
        <v>2.5070000000000001</v>
      </c>
      <c r="E1496" s="2">
        <v>0</v>
      </c>
      <c r="F1496" s="2">
        <v>0</v>
      </c>
      <c r="G1496" s="2">
        <v>0</v>
      </c>
      <c r="H1496" s="17">
        <f t="shared" si="23"/>
        <v>0</v>
      </c>
    </row>
    <row r="1497" spans="1:8" ht="13.5" x14ac:dyDescent="0.25">
      <c r="A1497" s="12"/>
      <c r="B1497" s="11">
        <v>44187</v>
      </c>
      <c r="C1497" s="2">
        <v>3.22</v>
      </c>
      <c r="D1497" s="2">
        <v>2.5070000000000001</v>
      </c>
      <c r="E1497" s="2">
        <v>0</v>
      </c>
      <c r="F1497" s="2">
        <v>0</v>
      </c>
      <c r="G1497" s="2">
        <v>0</v>
      </c>
      <c r="H1497" s="17">
        <f t="shared" si="23"/>
        <v>0</v>
      </c>
    </row>
    <row r="1498" spans="1:8" ht="13.5" x14ac:dyDescent="0.25">
      <c r="A1498" s="12"/>
      <c r="B1498" s="11">
        <v>44188</v>
      </c>
      <c r="C1498" s="2">
        <v>3.15</v>
      </c>
      <c r="D1498" s="2">
        <v>2.4525000000000001</v>
      </c>
      <c r="E1498" s="2">
        <v>3133</v>
      </c>
      <c r="F1498" s="2">
        <v>3.1705000000000001</v>
      </c>
      <c r="G1498" s="2">
        <v>9933.1764999999996</v>
      </c>
      <c r="H1498" s="17">
        <f t="shared" si="23"/>
        <v>-2.1739130434782605E-2</v>
      </c>
    </row>
    <row r="1499" spans="1:8" ht="13.5" x14ac:dyDescent="0.25">
      <c r="A1499" s="12"/>
      <c r="B1499" s="11">
        <v>44189</v>
      </c>
      <c r="C1499" s="2">
        <v>3.15</v>
      </c>
      <c r="D1499" s="2">
        <v>2.4525000000000001</v>
      </c>
      <c r="E1499" s="2">
        <v>0</v>
      </c>
      <c r="F1499" s="2">
        <v>0</v>
      </c>
      <c r="G1499" s="2">
        <v>0</v>
      </c>
      <c r="H1499" s="17">
        <f t="shared" si="23"/>
        <v>0</v>
      </c>
    </row>
    <row r="1500" spans="1:8" ht="13.5" x14ac:dyDescent="0.25">
      <c r="A1500" s="12"/>
      <c r="B1500" s="11">
        <v>44190</v>
      </c>
      <c r="C1500" s="2">
        <v>3.22</v>
      </c>
      <c r="D1500" s="2">
        <v>2.5070000000000001</v>
      </c>
      <c r="E1500" s="2">
        <v>262</v>
      </c>
      <c r="F1500" s="2">
        <v>3.0684999999999998</v>
      </c>
      <c r="G1500" s="2">
        <v>803.947</v>
      </c>
      <c r="H1500" s="17">
        <f t="shared" si="23"/>
        <v>2.222222222222222E-2</v>
      </c>
    </row>
    <row r="1501" spans="1:8" ht="13.5" x14ac:dyDescent="0.25">
      <c r="A1501" s="12"/>
      <c r="B1501" s="11">
        <v>44193</v>
      </c>
      <c r="C1501" s="2">
        <v>3.2</v>
      </c>
      <c r="D1501" s="2">
        <v>2.4914999999999998</v>
      </c>
      <c r="E1501" s="2">
        <v>1370</v>
      </c>
      <c r="F1501" s="2">
        <v>3.2</v>
      </c>
      <c r="G1501" s="2">
        <v>4384</v>
      </c>
      <c r="H1501" s="17">
        <f t="shared" si="23"/>
        <v>-6.1826884722777382E-3</v>
      </c>
    </row>
    <row r="1502" spans="1:8" ht="13.5" x14ac:dyDescent="0.25">
      <c r="A1502" s="12"/>
      <c r="B1502" s="11">
        <v>44194</v>
      </c>
      <c r="C1502" s="2">
        <v>3.2</v>
      </c>
      <c r="D1502" s="2">
        <v>2.4914999999999998</v>
      </c>
      <c r="E1502" s="2">
        <v>0</v>
      </c>
      <c r="F1502" s="2">
        <v>0</v>
      </c>
      <c r="G1502" s="2">
        <v>0</v>
      </c>
      <c r="H1502" s="17">
        <f t="shared" si="23"/>
        <v>0</v>
      </c>
    </row>
    <row r="1503" spans="1:8" ht="13.5" x14ac:dyDescent="0.25">
      <c r="A1503" s="12"/>
      <c r="B1503" s="11">
        <v>44195</v>
      </c>
      <c r="C1503" s="2">
        <v>3.2</v>
      </c>
      <c r="D1503" s="2">
        <v>2.4914999999999998</v>
      </c>
      <c r="E1503" s="2">
        <v>1544</v>
      </c>
      <c r="F1503" s="2">
        <v>3.1101000000000001</v>
      </c>
      <c r="G1503" s="2">
        <v>4801.9943999999996</v>
      </c>
      <c r="H1503" s="17">
        <f t="shared" si="23"/>
        <v>0</v>
      </c>
    </row>
    <row r="1504" spans="1:8" ht="13.5" x14ac:dyDescent="0.25">
      <c r="A1504" s="12"/>
      <c r="B1504" s="11">
        <v>44196</v>
      </c>
      <c r="C1504" s="2">
        <v>3.2</v>
      </c>
      <c r="D1504" s="2">
        <v>2.4914999999999998</v>
      </c>
      <c r="E1504" s="2">
        <v>0</v>
      </c>
      <c r="F1504" s="2">
        <v>0</v>
      </c>
      <c r="G1504" s="2">
        <v>0</v>
      </c>
      <c r="H1504" s="17">
        <f t="shared" si="23"/>
        <v>0</v>
      </c>
    </row>
    <row r="1505" spans="1:8" ht="13.5" x14ac:dyDescent="0.25">
      <c r="A1505" s="12"/>
      <c r="B1505" s="11">
        <v>44200</v>
      </c>
      <c r="C1505" s="2">
        <v>3.2</v>
      </c>
      <c r="D1505" s="2">
        <v>2.4914999999999998</v>
      </c>
      <c r="E1505" s="2">
        <v>0</v>
      </c>
      <c r="F1505" s="2">
        <v>0</v>
      </c>
      <c r="G1505" s="2">
        <v>0</v>
      </c>
      <c r="H1505" s="17">
        <f t="shared" si="23"/>
        <v>0</v>
      </c>
    </row>
    <row r="1506" spans="1:8" ht="13.5" x14ac:dyDescent="0.25">
      <c r="A1506" s="12"/>
      <c r="B1506" s="11">
        <v>44201</v>
      </c>
      <c r="C1506" s="2">
        <v>3.2</v>
      </c>
      <c r="D1506" s="2">
        <v>2.4914999999999998</v>
      </c>
      <c r="E1506" s="2">
        <v>526</v>
      </c>
      <c r="F1506" s="2">
        <v>3.0482</v>
      </c>
      <c r="G1506" s="2">
        <v>1603.3532</v>
      </c>
      <c r="H1506" s="17">
        <f t="shared" si="23"/>
        <v>0</v>
      </c>
    </row>
    <row r="1507" spans="1:8" ht="13.5" x14ac:dyDescent="0.25">
      <c r="A1507" s="12"/>
      <c r="B1507" s="11">
        <v>44202</v>
      </c>
      <c r="C1507" s="2">
        <v>3.2</v>
      </c>
      <c r="D1507" s="2">
        <v>2.4914999999999998</v>
      </c>
      <c r="E1507" s="2">
        <v>0</v>
      </c>
      <c r="F1507" s="2">
        <v>0</v>
      </c>
      <c r="G1507" s="2">
        <v>0</v>
      </c>
      <c r="H1507" s="17">
        <f t="shared" si="23"/>
        <v>0</v>
      </c>
    </row>
    <row r="1508" spans="1:8" ht="13.5" x14ac:dyDescent="0.25">
      <c r="A1508" s="12"/>
      <c r="B1508" s="11">
        <v>44203</v>
      </c>
      <c r="C1508" s="2">
        <v>3.06</v>
      </c>
      <c r="D1508" s="2">
        <v>2.3824999999999998</v>
      </c>
      <c r="E1508" s="2">
        <v>39</v>
      </c>
      <c r="F1508" s="2">
        <v>3.0638000000000001</v>
      </c>
      <c r="G1508" s="2">
        <v>119.48820000000001</v>
      </c>
      <c r="H1508" s="17">
        <f t="shared" si="23"/>
        <v>-4.3748745735500701E-2</v>
      </c>
    </row>
    <row r="1509" spans="1:8" ht="13.5" x14ac:dyDescent="0.25">
      <c r="A1509" s="12"/>
      <c r="B1509" s="11">
        <v>44204</v>
      </c>
      <c r="C1509" s="2">
        <v>3.19</v>
      </c>
      <c r="D1509" s="2">
        <v>2.4836999999999998</v>
      </c>
      <c r="E1509" s="2">
        <v>821</v>
      </c>
      <c r="F1509" s="2">
        <v>2.9302999999999999</v>
      </c>
      <c r="G1509" s="2">
        <v>2405.7763</v>
      </c>
      <c r="H1509" s="17">
        <f t="shared" si="23"/>
        <v>4.2476390346274907E-2</v>
      </c>
    </row>
    <row r="1510" spans="1:8" ht="13.5" x14ac:dyDescent="0.25">
      <c r="A1510" s="12"/>
      <c r="B1510" s="11">
        <v>44207</v>
      </c>
      <c r="C1510" s="2">
        <v>3.19</v>
      </c>
      <c r="D1510" s="2">
        <v>2.4836999999999998</v>
      </c>
      <c r="E1510" s="2">
        <v>0</v>
      </c>
      <c r="F1510" s="2">
        <v>0</v>
      </c>
      <c r="G1510" s="2">
        <v>0</v>
      </c>
      <c r="H1510" s="17">
        <f t="shared" si="23"/>
        <v>0</v>
      </c>
    </row>
    <row r="1511" spans="1:8" ht="13.5" x14ac:dyDescent="0.25">
      <c r="A1511" s="12"/>
      <c r="B1511" s="11">
        <v>44208</v>
      </c>
      <c r="C1511" s="2">
        <v>3.19</v>
      </c>
      <c r="D1511" s="2">
        <v>2.4836999999999998</v>
      </c>
      <c r="E1511" s="2">
        <v>0</v>
      </c>
      <c r="F1511" s="2">
        <v>0</v>
      </c>
      <c r="G1511" s="2">
        <v>0</v>
      </c>
      <c r="H1511" s="17">
        <f t="shared" si="23"/>
        <v>0</v>
      </c>
    </row>
    <row r="1512" spans="1:8" ht="13.5" x14ac:dyDescent="0.25">
      <c r="A1512" s="12"/>
      <c r="B1512" s="11">
        <v>44209</v>
      </c>
      <c r="C1512" s="2">
        <v>3.19</v>
      </c>
      <c r="D1512" s="2">
        <v>2.4836999999999998</v>
      </c>
      <c r="E1512" s="2">
        <v>0</v>
      </c>
      <c r="F1512" s="2">
        <v>0</v>
      </c>
      <c r="G1512" s="2">
        <v>0</v>
      </c>
      <c r="H1512" s="17">
        <f t="shared" si="23"/>
        <v>0</v>
      </c>
    </row>
    <row r="1513" spans="1:8" ht="13.5" x14ac:dyDescent="0.25">
      <c r="A1513" s="12"/>
      <c r="B1513" s="11">
        <v>44211</v>
      </c>
      <c r="C1513" s="2">
        <v>3.19</v>
      </c>
      <c r="D1513" s="2">
        <v>2.4836999999999998</v>
      </c>
      <c r="E1513" s="2">
        <v>0</v>
      </c>
      <c r="F1513" s="2">
        <v>0</v>
      </c>
      <c r="G1513" s="2">
        <v>0</v>
      </c>
      <c r="H1513" s="17">
        <f t="shared" si="23"/>
        <v>0</v>
      </c>
    </row>
    <row r="1514" spans="1:8" ht="13.5" x14ac:dyDescent="0.25">
      <c r="A1514" s="12"/>
      <c r="B1514" s="11">
        <v>44214</v>
      </c>
      <c r="C1514" s="2">
        <v>3.19</v>
      </c>
      <c r="D1514" s="2">
        <v>2.4836999999999998</v>
      </c>
      <c r="E1514" s="2">
        <v>0</v>
      </c>
      <c r="F1514" s="2">
        <v>0</v>
      </c>
      <c r="G1514" s="2">
        <v>0</v>
      </c>
      <c r="H1514" s="17">
        <f t="shared" si="23"/>
        <v>0</v>
      </c>
    </row>
    <row r="1515" spans="1:8" ht="13.5" x14ac:dyDescent="0.25">
      <c r="A1515" s="12"/>
      <c r="B1515" s="11">
        <v>44215</v>
      </c>
      <c r="C1515" s="2">
        <v>3.28</v>
      </c>
      <c r="D1515" s="2">
        <v>2.5537000000000001</v>
      </c>
      <c r="E1515" s="2">
        <v>1188</v>
      </c>
      <c r="F1515" s="2">
        <v>3.2730000000000001</v>
      </c>
      <c r="G1515" s="2">
        <v>3888.3240000000001</v>
      </c>
      <c r="H1515" s="17">
        <f t="shared" si="23"/>
        <v>2.818375810283057E-2</v>
      </c>
    </row>
    <row r="1516" spans="1:8" ht="13.5" x14ac:dyDescent="0.25">
      <c r="A1516" s="12"/>
      <c r="B1516" s="11">
        <v>44216</v>
      </c>
      <c r="C1516" s="2">
        <v>3.3</v>
      </c>
      <c r="D1516" s="2">
        <v>2.5693000000000001</v>
      </c>
      <c r="E1516" s="2">
        <v>2776</v>
      </c>
      <c r="F1516" s="2">
        <v>3.2854000000000001</v>
      </c>
      <c r="G1516" s="2">
        <v>9120.2703999999994</v>
      </c>
      <c r="H1516" s="17">
        <f t="shared" si="23"/>
        <v>6.1087833339860034E-3</v>
      </c>
    </row>
    <row r="1517" spans="1:8" ht="13.5" x14ac:dyDescent="0.25">
      <c r="A1517" s="12"/>
      <c r="B1517" s="11">
        <v>44217</v>
      </c>
      <c r="C1517" s="2">
        <v>3.3</v>
      </c>
      <c r="D1517" s="2">
        <v>2.5693000000000001</v>
      </c>
      <c r="E1517" s="2">
        <v>130</v>
      </c>
      <c r="F1517" s="2">
        <v>3.3</v>
      </c>
      <c r="G1517" s="2">
        <v>429</v>
      </c>
      <c r="H1517" s="17">
        <f t="shared" si="23"/>
        <v>0</v>
      </c>
    </row>
    <row r="1518" spans="1:8" ht="13.5" x14ac:dyDescent="0.25">
      <c r="A1518" s="12"/>
      <c r="B1518" s="11">
        <v>44218</v>
      </c>
      <c r="C1518" s="2">
        <v>3.3</v>
      </c>
      <c r="D1518" s="2">
        <v>2.5693000000000001</v>
      </c>
      <c r="E1518" s="2">
        <v>0</v>
      </c>
      <c r="F1518" s="2">
        <v>0</v>
      </c>
      <c r="G1518" s="2">
        <v>0</v>
      </c>
      <c r="H1518" s="17">
        <f t="shared" si="23"/>
        <v>0</v>
      </c>
    </row>
    <row r="1519" spans="1:8" ht="13.5" x14ac:dyDescent="0.25">
      <c r="A1519" s="12"/>
      <c r="B1519" s="11">
        <v>44221</v>
      </c>
      <c r="C1519" s="2">
        <v>3.34</v>
      </c>
      <c r="D1519" s="2">
        <v>2.6004999999999998</v>
      </c>
      <c r="E1519" s="2">
        <v>1000</v>
      </c>
      <c r="F1519" s="2">
        <v>3.34</v>
      </c>
      <c r="G1519" s="2">
        <v>3340</v>
      </c>
      <c r="H1519" s="17">
        <f t="shared" si="23"/>
        <v>1.214338535787945E-2</v>
      </c>
    </row>
    <row r="1520" spans="1:8" ht="13.5" x14ac:dyDescent="0.25">
      <c r="A1520" s="12"/>
      <c r="B1520" s="11">
        <v>44222</v>
      </c>
      <c r="C1520" s="2">
        <v>3.34</v>
      </c>
      <c r="D1520" s="2">
        <v>2.6004999999999998</v>
      </c>
      <c r="E1520" s="2">
        <v>0</v>
      </c>
      <c r="F1520" s="2">
        <v>0</v>
      </c>
      <c r="G1520" s="2">
        <v>0</v>
      </c>
      <c r="H1520" s="17">
        <f t="shared" si="23"/>
        <v>0</v>
      </c>
    </row>
    <row r="1521" spans="1:8" ht="13.5" x14ac:dyDescent="0.25">
      <c r="A1521" s="12"/>
      <c r="B1521" s="11">
        <v>44223</v>
      </c>
      <c r="C1521" s="2">
        <v>3.33</v>
      </c>
      <c r="D1521" s="2">
        <v>2.5926999999999998</v>
      </c>
      <c r="E1521" s="2">
        <v>1160</v>
      </c>
      <c r="F1521" s="2">
        <v>3.3027000000000002</v>
      </c>
      <c r="G1521" s="2">
        <v>3831.1320000000001</v>
      </c>
      <c r="H1521" s="17">
        <f t="shared" si="23"/>
        <v>-2.9994231878485021E-3</v>
      </c>
    </row>
    <row r="1522" spans="1:8" ht="13.5" x14ac:dyDescent="0.25">
      <c r="A1522" s="12"/>
      <c r="B1522" s="11">
        <v>44224</v>
      </c>
      <c r="C1522" s="2">
        <v>3.36</v>
      </c>
      <c r="D1522" s="2">
        <v>2.6160000000000001</v>
      </c>
      <c r="E1522" s="2">
        <v>1350</v>
      </c>
      <c r="F1522" s="2">
        <v>3.3506999999999998</v>
      </c>
      <c r="G1522" s="2">
        <v>4523.4449999999997</v>
      </c>
      <c r="H1522" s="17">
        <f t="shared" si="23"/>
        <v>8.9867705480774183E-3</v>
      </c>
    </row>
    <row r="1523" spans="1:8" ht="13.5" x14ac:dyDescent="0.25">
      <c r="A1523" s="12"/>
      <c r="B1523" s="11">
        <v>44225</v>
      </c>
      <c r="C1523" s="2">
        <v>3.36</v>
      </c>
      <c r="D1523" s="2">
        <v>2.6160000000000001</v>
      </c>
      <c r="E1523" s="2">
        <v>901</v>
      </c>
      <c r="F1523" s="2">
        <v>3.35</v>
      </c>
      <c r="G1523" s="2">
        <v>3018.35</v>
      </c>
      <c r="H1523" s="17">
        <f t="shared" si="23"/>
        <v>0</v>
      </c>
    </row>
    <row r="1524" spans="1:8" ht="13.5" x14ac:dyDescent="0.25">
      <c r="A1524" s="12"/>
      <c r="B1524" s="11">
        <v>44228</v>
      </c>
      <c r="C1524" s="2">
        <v>3.36</v>
      </c>
      <c r="D1524" s="2">
        <v>2.6160000000000001</v>
      </c>
      <c r="E1524" s="2">
        <v>1358</v>
      </c>
      <c r="F1524" s="2">
        <v>3.36</v>
      </c>
      <c r="G1524" s="2">
        <v>4562.88</v>
      </c>
      <c r="H1524" s="17">
        <f t="shared" si="23"/>
        <v>0</v>
      </c>
    </row>
    <row r="1525" spans="1:8" ht="13.5" x14ac:dyDescent="0.25">
      <c r="A1525" s="12"/>
      <c r="B1525" s="11">
        <v>44229</v>
      </c>
      <c r="C1525" s="2">
        <v>3.36</v>
      </c>
      <c r="D1525" s="2">
        <v>2.6160000000000001</v>
      </c>
      <c r="E1525" s="2">
        <v>1832</v>
      </c>
      <c r="F1525" s="2">
        <v>3.35</v>
      </c>
      <c r="G1525" s="2">
        <v>6137.2</v>
      </c>
      <c r="H1525" s="17">
        <f t="shared" si="23"/>
        <v>0</v>
      </c>
    </row>
    <row r="1526" spans="1:8" ht="13.5" x14ac:dyDescent="0.25">
      <c r="A1526" s="12"/>
      <c r="B1526" s="11">
        <v>44230</v>
      </c>
      <c r="C1526" s="2">
        <v>3.37</v>
      </c>
      <c r="D1526" s="2">
        <v>2.6238000000000001</v>
      </c>
      <c r="E1526" s="2">
        <v>1507</v>
      </c>
      <c r="F1526" s="2">
        <v>3.3698999999999999</v>
      </c>
      <c r="G1526" s="2">
        <v>5078.4393</v>
      </c>
      <c r="H1526" s="17">
        <f t="shared" si="23"/>
        <v>2.9816513761468E-3</v>
      </c>
    </row>
    <row r="1527" spans="1:8" ht="13.5" x14ac:dyDescent="0.25">
      <c r="A1527" s="12"/>
      <c r="B1527" s="11">
        <v>44231</v>
      </c>
      <c r="C1527" s="2">
        <v>3.36</v>
      </c>
      <c r="D1527" s="2">
        <v>2.6160000000000001</v>
      </c>
      <c r="E1527" s="2">
        <v>1358</v>
      </c>
      <c r="F1527" s="2">
        <v>3.36</v>
      </c>
      <c r="G1527" s="2">
        <v>4562.88</v>
      </c>
      <c r="H1527" s="17">
        <f t="shared" si="23"/>
        <v>-2.9727875600274521E-3</v>
      </c>
    </row>
    <row r="1528" spans="1:8" ht="13.5" x14ac:dyDescent="0.25">
      <c r="A1528" s="12"/>
      <c r="B1528" s="11">
        <v>44232</v>
      </c>
      <c r="C1528" s="2">
        <v>3.38</v>
      </c>
      <c r="D1528" s="2">
        <v>2.6316000000000002</v>
      </c>
      <c r="E1528" s="2">
        <v>1530</v>
      </c>
      <c r="F1528" s="2">
        <v>3.3603000000000001</v>
      </c>
      <c r="G1528" s="2">
        <v>5141.259</v>
      </c>
      <c r="H1528" s="17">
        <f t="shared" si="23"/>
        <v>5.9633027522936E-3</v>
      </c>
    </row>
    <row r="1529" spans="1:8" ht="13.5" x14ac:dyDescent="0.25">
      <c r="A1529" s="12"/>
      <c r="B1529" s="11">
        <v>44235</v>
      </c>
      <c r="C1529" s="2">
        <v>3.37</v>
      </c>
      <c r="D1529" s="2">
        <v>2.6238000000000001</v>
      </c>
      <c r="E1529" s="2">
        <v>1500</v>
      </c>
      <c r="F1529" s="2">
        <v>3.37</v>
      </c>
      <c r="G1529" s="2">
        <v>5055</v>
      </c>
      <c r="H1529" s="17">
        <f t="shared" si="23"/>
        <v>-2.9639762881897053E-3</v>
      </c>
    </row>
    <row r="1530" spans="1:8" ht="13.5" x14ac:dyDescent="0.25">
      <c r="A1530" s="12"/>
      <c r="B1530" s="11">
        <v>44236</v>
      </c>
      <c r="C1530" s="2">
        <v>3.37</v>
      </c>
      <c r="D1530" s="2">
        <v>2.6238000000000001</v>
      </c>
      <c r="E1530" s="2">
        <v>1500</v>
      </c>
      <c r="F1530" s="2">
        <v>3.37</v>
      </c>
      <c r="G1530" s="2">
        <v>5055</v>
      </c>
      <c r="H1530" s="17">
        <f t="shared" si="23"/>
        <v>0</v>
      </c>
    </row>
    <row r="1531" spans="1:8" ht="13.5" x14ac:dyDescent="0.25">
      <c r="A1531" s="12"/>
      <c r="B1531" s="11">
        <v>44237</v>
      </c>
      <c r="C1531" s="2">
        <v>3.36</v>
      </c>
      <c r="D1531" s="2">
        <v>2.6160000000000001</v>
      </c>
      <c r="E1531" s="2">
        <v>1750</v>
      </c>
      <c r="F1531" s="2">
        <v>3.36</v>
      </c>
      <c r="G1531" s="2">
        <v>5880</v>
      </c>
      <c r="H1531" s="17">
        <f t="shared" si="23"/>
        <v>-2.9727875600274521E-3</v>
      </c>
    </row>
    <row r="1532" spans="1:8" ht="13.5" x14ac:dyDescent="0.25">
      <c r="A1532" s="12"/>
      <c r="B1532" s="11">
        <v>44238</v>
      </c>
      <c r="C1532" s="2">
        <v>3.36</v>
      </c>
      <c r="D1532" s="2">
        <v>2.6160000000000001</v>
      </c>
      <c r="E1532" s="2">
        <v>1750</v>
      </c>
      <c r="F1532" s="2">
        <v>3.36</v>
      </c>
      <c r="G1532" s="2">
        <v>5880</v>
      </c>
      <c r="H1532" s="17">
        <f t="shared" si="23"/>
        <v>0</v>
      </c>
    </row>
    <row r="1533" spans="1:8" ht="13.5" x14ac:dyDescent="0.25">
      <c r="A1533" s="12"/>
      <c r="B1533" s="11">
        <v>44239</v>
      </c>
      <c r="C1533" s="2">
        <v>3.36</v>
      </c>
      <c r="D1533" s="2">
        <v>2.6160000000000001</v>
      </c>
      <c r="E1533" s="2">
        <v>1750</v>
      </c>
      <c r="F1533" s="2">
        <v>3.36</v>
      </c>
      <c r="G1533" s="2">
        <v>5880</v>
      </c>
      <c r="H1533" s="17">
        <f t="shared" si="23"/>
        <v>0</v>
      </c>
    </row>
    <row r="1534" spans="1:8" ht="13.5" x14ac:dyDescent="0.25">
      <c r="A1534" s="12"/>
      <c r="B1534" s="11">
        <v>44242</v>
      </c>
      <c r="C1534" s="2">
        <v>3.36</v>
      </c>
      <c r="D1534" s="2">
        <v>2.6160000000000001</v>
      </c>
      <c r="E1534" s="2">
        <v>2000</v>
      </c>
      <c r="F1534" s="2">
        <v>3.36</v>
      </c>
      <c r="G1534" s="2">
        <v>6720</v>
      </c>
      <c r="H1534" s="17">
        <f t="shared" si="23"/>
        <v>0</v>
      </c>
    </row>
    <row r="1535" spans="1:8" ht="13.5" x14ac:dyDescent="0.25">
      <c r="A1535" s="12"/>
      <c r="B1535" s="11">
        <v>44243</v>
      </c>
      <c r="C1535" s="2">
        <v>3.36</v>
      </c>
      <c r="D1535" s="2">
        <v>2.6160000000000001</v>
      </c>
      <c r="E1535" s="2">
        <v>1750</v>
      </c>
      <c r="F1535" s="2">
        <v>3.36</v>
      </c>
      <c r="G1535" s="2">
        <v>5880</v>
      </c>
      <c r="H1535" s="17">
        <f t="shared" si="23"/>
        <v>0</v>
      </c>
    </row>
    <row r="1536" spans="1:8" ht="13.5" x14ac:dyDescent="0.25">
      <c r="A1536" s="12"/>
      <c r="B1536" s="11">
        <v>44244</v>
      </c>
      <c r="C1536" s="2">
        <v>3.36</v>
      </c>
      <c r="D1536" s="2">
        <v>2.6160000000000001</v>
      </c>
      <c r="E1536" s="2">
        <v>1770</v>
      </c>
      <c r="F1536" s="2">
        <v>3.3500999999999999</v>
      </c>
      <c r="G1536" s="2">
        <v>5929.6769999999997</v>
      </c>
      <c r="H1536" s="17">
        <f t="shared" si="23"/>
        <v>0</v>
      </c>
    </row>
    <row r="1537" spans="1:8" ht="13.5" x14ac:dyDescent="0.25">
      <c r="A1537" s="12"/>
      <c r="B1537" s="11">
        <v>44245</v>
      </c>
      <c r="C1537" s="2">
        <v>3.36</v>
      </c>
      <c r="D1537" s="2">
        <v>2.6160000000000001</v>
      </c>
      <c r="E1537" s="2">
        <v>1755</v>
      </c>
      <c r="F1537" s="2">
        <v>3.35</v>
      </c>
      <c r="G1537" s="2">
        <v>5879.25</v>
      </c>
      <c r="H1537" s="17">
        <f t="shared" si="23"/>
        <v>0</v>
      </c>
    </row>
    <row r="1538" spans="1:8" ht="13.5" x14ac:dyDescent="0.25">
      <c r="A1538" s="12"/>
      <c r="B1538" s="11">
        <v>44246</v>
      </c>
      <c r="C1538" s="2">
        <v>3.36</v>
      </c>
      <c r="D1538" s="2">
        <v>2.6160000000000001</v>
      </c>
      <c r="E1538" s="2">
        <v>1292</v>
      </c>
      <c r="F1538" s="2">
        <v>3.35</v>
      </c>
      <c r="G1538" s="2">
        <v>4328.2</v>
      </c>
      <c r="H1538" s="17">
        <f t="shared" si="23"/>
        <v>0</v>
      </c>
    </row>
    <row r="1539" spans="1:8" ht="13.5" x14ac:dyDescent="0.25">
      <c r="A1539" s="12"/>
      <c r="B1539" s="11">
        <v>44249</v>
      </c>
      <c r="C1539" s="2">
        <v>3.36</v>
      </c>
      <c r="D1539" s="2">
        <v>2.6160000000000001</v>
      </c>
      <c r="E1539" s="2">
        <v>25</v>
      </c>
      <c r="F1539" s="2">
        <v>3.3519999999999999</v>
      </c>
      <c r="G1539" s="2">
        <v>83.8</v>
      </c>
      <c r="H1539" s="17">
        <f t="shared" si="23"/>
        <v>0</v>
      </c>
    </row>
    <row r="1540" spans="1:8" ht="13.5" x14ac:dyDescent="0.25">
      <c r="A1540" s="12"/>
      <c r="B1540" s="11">
        <v>44250</v>
      </c>
      <c r="C1540" s="2">
        <v>3.36</v>
      </c>
      <c r="D1540" s="2">
        <v>2.6160000000000001</v>
      </c>
      <c r="E1540" s="2">
        <v>0</v>
      </c>
      <c r="F1540" s="2">
        <v>0</v>
      </c>
      <c r="G1540" s="2">
        <v>0</v>
      </c>
      <c r="H1540" s="17">
        <f t="shared" si="23"/>
        <v>0</v>
      </c>
    </row>
    <row r="1541" spans="1:8" ht="13.5" x14ac:dyDescent="0.25">
      <c r="A1541" s="12"/>
      <c r="B1541" s="11">
        <v>44251</v>
      </c>
      <c r="C1541" s="2">
        <v>3.36</v>
      </c>
      <c r="D1541" s="2">
        <v>2.6160000000000001</v>
      </c>
      <c r="E1541" s="2">
        <v>0</v>
      </c>
      <c r="F1541" s="2">
        <v>0</v>
      </c>
      <c r="G1541" s="2">
        <v>0</v>
      </c>
      <c r="H1541" s="17">
        <f t="shared" si="23"/>
        <v>0</v>
      </c>
    </row>
    <row r="1542" spans="1:8" ht="13.5" x14ac:dyDescent="0.25">
      <c r="A1542" s="12"/>
      <c r="B1542" s="11">
        <v>44252</v>
      </c>
      <c r="C1542" s="2">
        <v>3.36</v>
      </c>
      <c r="D1542" s="2">
        <v>2.6160000000000001</v>
      </c>
      <c r="E1542" s="2">
        <v>0</v>
      </c>
      <c r="F1542" s="2">
        <v>0</v>
      </c>
      <c r="G1542" s="2">
        <v>0</v>
      </c>
      <c r="H1542" s="17">
        <f t="shared" si="23"/>
        <v>0</v>
      </c>
    </row>
    <row r="1543" spans="1:8" ht="13.5" x14ac:dyDescent="0.25">
      <c r="A1543" s="12"/>
      <c r="B1543" s="11">
        <v>44253</v>
      </c>
      <c r="C1543" s="2">
        <v>3.36</v>
      </c>
      <c r="D1543" s="2">
        <v>2.6160000000000001</v>
      </c>
      <c r="E1543" s="2">
        <v>0</v>
      </c>
      <c r="F1543" s="2">
        <v>0</v>
      </c>
      <c r="G1543" s="2">
        <v>0</v>
      </c>
      <c r="H1543" s="17">
        <f t="shared" ref="H1543:H1606" si="24">(D1543-D1542)/D1542</f>
        <v>0</v>
      </c>
    </row>
    <row r="1544" spans="1:8" ht="13.5" x14ac:dyDescent="0.25">
      <c r="A1544" s="12"/>
      <c r="B1544" s="11">
        <v>44256</v>
      </c>
      <c r="C1544" s="2">
        <v>3.36</v>
      </c>
      <c r="D1544" s="2">
        <v>2.6160000000000001</v>
      </c>
      <c r="E1544" s="2">
        <v>0</v>
      </c>
      <c r="F1544" s="2">
        <v>0</v>
      </c>
      <c r="G1544" s="2">
        <v>0</v>
      </c>
      <c r="H1544" s="17">
        <f t="shared" si="24"/>
        <v>0</v>
      </c>
    </row>
    <row r="1545" spans="1:8" ht="13.5" x14ac:dyDescent="0.25">
      <c r="A1545" s="12"/>
      <c r="B1545" s="11">
        <v>44257</v>
      </c>
      <c r="C1545" s="2">
        <v>3.36</v>
      </c>
      <c r="D1545" s="2">
        <v>2.6160000000000001</v>
      </c>
      <c r="E1545" s="2">
        <v>0</v>
      </c>
      <c r="F1545" s="2">
        <v>0</v>
      </c>
      <c r="G1545" s="2">
        <v>0</v>
      </c>
      <c r="H1545" s="17">
        <f t="shared" si="24"/>
        <v>0</v>
      </c>
    </row>
    <row r="1546" spans="1:8" ht="13.5" x14ac:dyDescent="0.25">
      <c r="A1546" s="12"/>
      <c r="B1546" s="11">
        <v>44258</v>
      </c>
      <c r="C1546" s="2">
        <v>3.36</v>
      </c>
      <c r="D1546" s="2">
        <v>2.6160000000000001</v>
      </c>
      <c r="E1546" s="2">
        <v>0</v>
      </c>
      <c r="F1546" s="2">
        <v>0</v>
      </c>
      <c r="G1546" s="2">
        <v>0</v>
      </c>
      <c r="H1546" s="17">
        <f t="shared" si="24"/>
        <v>0</v>
      </c>
    </row>
    <row r="1547" spans="1:8" ht="13.5" x14ac:dyDescent="0.25">
      <c r="A1547" s="12"/>
      <c r="B1547" s="11">
        <v>44259</v>
      </c>
      <c r="C1547" s="2">
        <v>3.36</v>
      </c>
      <c r="D1547" s="2">
        <v>2.6160000000000001</v>
      </c>
      <c r="E1547" s="2">
        <v>0</v>
      </c>
      <c r="F1547" s="2">
        <v>0</v>
      </c>
      <c r="G1547" s="2">
        <v>0</v>
      </c>
      <c r="H1547" s="17">
        <f t="shared" si="24"/>
        <v>0</v>
      </c>
    </row>
    <row r="1548" spans="1:8" ht="13.5" x14ac:dyDescent="0.25">
      <c r="A1548" s="12"/>
      <c r="B1548" s="11">
        <v>44260</v>
      </c>
      <c r="C1548" s="2">
        <v>3.34</v>
      </c>
      <c r="D1548" s="2">
        <v>2.6004999999999998</v>
      </c>
      <c r="E1548" s="2">
        <v>2758</v>
      </c>
      <c r="F1548" s="2">
        <v>3.3443999999999998</v>
      </c>
      <c r="G1548" s="2">
        <v>9223.8552</v>
      </c>
      <c r="H1548" s="17">
        <f t="shared" si="24"/>
        <v>-5.9250764525994992E-3</v>
      </c>
    </row>
    <row r="1549" spans="1:8" ht="13.5" x14ac:dyDescent="0.25">
      <c r="A1549" s="12"/>
      <c r="B1549" s="11">
        <v>44263</v>
      </c>
      <c r="C1549" s="2">
        <v>3.34</v>
      </c>
      <c r="D1549" s="2">
        <v>2.6004999999999998</v>
      </c>
      <c r="E1549" s="2">
        <v>0</v>
      </c>
      <c r="F1549" s="2">
        <v>0</v>
      </c>
      <c r="G1549" s="2">
        <v>0</v>
      </c>
      <c r="H1549" s="17">
        <f t="shared" si="24"/>
        <v>0</v>
      </c>
    </row>
    <row r="1550" spans="1:8" ht="13.5" x14ac:dyDescent="0.25">
      <c r="A1550" s="12"/>
      <c r="B1550" s="11">
        <v>44264</v>
      </c>
      <c r="C1550" s="2">
        <v>3.33</v>
      </c>
      <c r="D1550" s="2">
        <v>2.5926999999999998</v>
      </c>
      <c r="E1550" s="2">
        <v>500</v>
      </c>
      <c r="F1550" s="2">
        <v>3.33</v>
      </c>
      <c r="G1550" s="2">
        <v>1665</v>
      </c>
      <c r="H1550" s="17">
        <f t="shared" si="24"/>
        <v>-2.9994231878485021E-3</v>
      </c>
    </row>
    <row r="1551" spans="1:8" ht="13.5" x14ac:dyDescent="0.25">
      <c r="A1551" s="12"/>
      <c r="B1551" s="11">
        <v>44265</v>
      </c>
      <c r="C1551" s="2">
        <v>3.33</v>
      </c>
      <c r="D1551" s="2">
        <v>2.5926999999999998</v>
      </c>
      <c r="E1551" s="2">
        <v>0</v>
      </c>
      <c r="F1551" s="2">
        <v>0</v>
      </c>
      <c r="G1551" s="2">
        <v>0</v>
      </c>
      <c r="H1551" s="17">
        <f t="shared" si="24"/>
        <v>0</v>
      </c>
    </row>
    <row r="1552" spans="1:8" ht="13.5" x14ac:dyDescent="0.25">
      <c r="A1552" s="12"/>
      <c r="B1552" s="11">
        <v>44266</v>
      </c>
      <c r="C1552" s="2">
        <v>3.33</v>
      </c>
      <c r="D1552" s="2">
        <v>2.5926999999999998</v>
      </c>
      <c r="E1552" s="2">
        <v>40</v>
      </c>
      <c r="F1552" s="2">
        <v>3.33</v>
      </c>
      <c r="G1552" s="2">
        <v>133.19999999999999</v>
      </c>
      <c r="H1552" s="17">
        <f t="shared" si="24"/>
        <v>0</v>
      </c>
    </row>
    <row r="1553" spans="1:8" ht="13.5" x14ac:dyDescent="0.25">
      <c r="A1553" s="12"/>
      <c r="B1553" s="11">
        <v>44267</v>
      </c>
      <c r="C1553" s="2">
        <v>3.33</v>
      </c>
      <c r="D1553" s="2">
        <v>2.5926999999999998</v>
      </c>
      <c r="E1553" s="2">
        <v>0</v>
      </c>
      <c r="F1553" s="2">
        <v>0</v>
      </c>
      <c r="G1553" s="2">
        <v>0</v>
      </c>
      <c r="H1553" s="17">
        <f t="shared" si="24"/>
        <v>0</v>
      </c>
    </row>
    <row r="1554" spans="1:8" ht="13.5" x14ac:dyDescent="0.25">
      <c r="A1554" s="12"/>
      <c r="B1554" s="11">
        <v>44270</v>
      </c>
      <c r="C1554" s="2">
        <v>3.33</v>
      </c>
      <c r="D1554" s="2">
        <v>2.5926999999999998</v>
      </c>
      <c r="E1554" s="2">
        <v>0</v>
      </c>
      <c r="F1554" s="2">
        <v>0</v>
      </c>
      <c r="G1554" s="2">
        <v>0</v>
      </c>
      <c r="H1554" s="17">
        <f t="shared" si="24"/>
        <v>0</v>
      </c>
    </row>
    <row r="1555" spans="1:8" ht="13.5" x14ac:dyDescent="0.25">
      <c r="A1555" s="12"/>
      <c r="B1555" s="11">
        <v>44271</v>
      </c>
      <c r="C1555" s="2">
        <v>3.33</v>
      </c>
      <c r="D1555" s="2">
        <v>2.5926999999999998</v>
      </c>
      <c r="E1555" s="2">
        <v>0</v>
      </c>
      <c r="F1555" s="2">
        <v>0</v>
      </c>
      <c r="G1555" s="2">
        <v>0</v>
      </c>
      <c r="H1555" s="17">
        <f t="shared" si="24"/>
        <v>0</v>
      </c>
    </row>
    <row r="1556" spans="1:8" ht="13.5" x14ac:dyDescent="0.25">
      <c r="A1556" s="12"/>
      <c r="B1556" s="11">
        <v>44272</v>
      </c>
      <c r="C1556" s="2">
        <v>3.33</v>
      </c>
      <c r="D1556" s="2">
        <v>2.5926999999999998</v>
      </c>
      <c r="E1556" s="2">
        <v>0</v>
      </c>
      <c r="F1556" s="2">
        <v>0</v>
      </c>
      <c r="G1556" s="2">
        <v>0</v>
      </c>
      <c r="H1556" s="17">
        <f t="shared" si="24"/>
        <v>0</v>
      </c>
    </row>
    <row r="1557" spans="1:8" ht="13.5" x14ac:dyDescent="0.25">
      <c r="A1557" s="12"/>
      <c r="B1557" s="11">
        <v>44273</v>
      </c>
      <c r="C1557" s="2">
        <v>3.33</v>
      </c>
      <c r="D1557" s="2">
        <v>2.5926999999999998</v>
      </c>
      <c r="E1557" s="2">
        <v>0</v>
      </c>
      <c r="F1557" s="2">
        <v>0</v>
      </c>
      <c r="G1557" s="2">
        <v>0</v>
      </c>
      <c r="H1557" s="17">
        <f t="shared" si="24"/>
        <v>0</v>
      </c>
    </row>
    <row r="1558" spans="1:8" ht="13.5" x14ac:dyDescent="0.25">
      <c r="A1558" s="12"/>
      <c r="B1558" s="11">
        <v>44274</v>
      </c>
      <c r="C1558" s="2">
        <v>3.33</v>
      </c>
      <c r="D1558" s="2">
        <v>2.5926999999999998</v>
      </c>
      <c r="E1558" s="2">
        <v>0</v>
      </c>
      <c r="F1558" s="2">
        <v>0</v>
      </c>
      <c r="G1558" s="2">
        <v>0</v>
      </c>
      <c r="H1558" s="17">
        <f t="shared" si="24"/>
        <v>0</v>
      </c>
    </row>
    <row r="1559" spans="1:8" ht="13.5" x14ac:dyDescent="0.25">
      <c r="A1559" s="12"/>
      <c r="B1559" s="11">
        <v>44277</v>
      </c>
      <c r="C1559" s="2">
        <v>3.33</v>
      </c>
      <c r="D1559" s="2">
        <v>2.5926999999999998</v>
      </c>
      <c r="E1559" s="2">
        <v>0</v>
      </c>
      <c r="F1559" s="2">
        <v>0</v>
      </c>
      <c r="G1559" s="2">
        <v>0</v>
      </c>
      <c r="H1559" s="17">
        <f t="shared" si="24"/>
        <v>0</v>
      </c>
    </row>
    <row r="1560" spans="1:8" ht="13.5" x14ac:dyDescent="0.25">
      <c r="A1560" s="12"/>
      <c r="B1560" s="11">
        <v>44278</v>
      </c>
      <c r="C1560" s="2">
        <v>3.33</v>
      </c>
      <c r="D1560" s="2">
        <v>2.5926999999999998</v>
      </c>
      <c r="E1560" s="2">
        <v>0</v>
      </c>
      <c r="F1560" s="2">
        <v>0</v>
      </c>
      <c r="G1560" s="2">
        <v>0</v>
      </c>
      <c r="H1560" s="17">
        <f t="shared" si="24"/>
        <v>0</v>
      </c>
    </row>
    <row r="1561" spans="1:8" ht="13.5" x14ac:dyDescent="0.25">
      <c r="A1561" s="12"/>
      <c r="B1561" s="11">
        <v>44279</v>
      </c>
      <c r="C1561" s="2">
        <v>3.33</v>
      </c>
      <c r="D1561" s="2">
        <v>2.5926999999999998</v>
      </c>
      <c r="E1561" s="2">
        <v>0</v>
      </c>
      <c r="F1561" s="2">
        <v>0</v>
      </c>
      <c r="G1561" s="2">
        <v>0</v>
      </c>
      <c r="H1561" s="17">
        <f t="shared" si="24"/>
        <v>0</v>
      </c>
    </row>
    <row r="1562" spans="1:8" ht="13.5" x14ac:dyDescent="0.25">
      <c r="A1562" s="12"/>
      <c r="B1562" s="11">
        <v>44280</v>
      </c>
      <c r="C1562" s="2">
        <v>3.33</v>
      </c>
      <c r="D1562" s="2">
        <v>2.5926999999999998</v>
      </c>
      <c r="E1562" s="2">
        <v>0</v>
      </c>
      <c r="F1562" s="2">
        <v>0</v>
      </c>
      <c r="G1562" s="2">
        <v>0</v>
      </c>
      <c r="H1562" s="17">
        <f t="shared" si="24"/>
        <v>0</v>
      </c>
    </row>
    <row r="1563" spans="1:8" ht="13.5" x14ac:dyDescent="0.25">
      <c r="A1563" s="12"/>
      <c r="B1563" s="11">
        <v>44281</v>
      </c>
      <c r="C1563" s="2">
        <v>3.33</v>
      </c>
      <c r="D1563" s="2">
        <v>2.5926999999999998</v>
      </c>
      <c r="E1563" s="2">
        <v>0</v>
      </c>
      <c r="F1563" s="2">
        <v>0</v>
      </c>
      <c r="G1563" s="2">
        <v>0</v>
      </c>
      <c r="H1563" s="17">
        <f t="shared" si="24"/>
        <v>0</v>
      </c>
    </row>
    <row r="1564" spans="1:8" ht="13.5" x14ac:dyDescent="0.25">
      <c r="A1564" s="12"/>
      <c r="B1564" s="11">
        <v>44284</v>
      </c>
      <c r="C1564" s="2">
        <v>3.33</v>
      </c>
      <c r="D1564" s="2">
        <v>2.5926999999999998</v>
      </c>
      <c r="E1564" s="2">
        <v>0</v>
      </c>
      <c r="F1564" s="2">
        <v>0</v>
      </c>
      <c r="G1564" s="2">
        <v>0</v>
      </c>
      <c r="H1564" s="17">
        <f t="shared" si="24"/>
        <v>0</v>
      </c>
    </row>
    <row r="1565" spans="1:8" ht="13.5" x14ac:dyDescent="0.25">
      <c r="A1565" s="12"/>
      <c r="B1565" s="11">
        <v>44285</v>
      </c>
      <c r="C1565" s="2">
        <v>3.33</v>
      </c>
      <c r="D1565" s="2">
        <v>2.5926999999999998</v>
      </c>
      <c r="E1565" s="2">
        <v>0</v>
      </c>
      <c r="F1565" s="2">
        <v>0</v>
      </c>
      <c r="G1565" s="2">
        <v>0</v>
      </c>
      <c r="H1565" s="17">
        <f t="shared" si="24"/>
        <v>0</v>
      </c>
    </row>
    <row r="1566" spans="1:8" ht="13.5" x14ac:dyDescent="0.25">
      <c r="A1566" s="12"/>
      <c r="B1566" s="11">
        <v>44286</v>
      </c>
      <c r="C1566" s="2">
        <v>3.29</v>
      </c>
      <c r="D1566" s="2">
        <v>2.5615000000000001</v>
      </c>
      <c r="E1566" s="2">
        <v>1609</v>
      </c>
      <c r="F1566" s="2">
        <v>3.2795000000000001</v>
      </c>
      <c r="G1566" s="2">
        <v>5276.7155000000002</v>
      </c>
      <c r="H1566" s="17">
        <f t="shared" si="24"/>
        <v>-1.2033787171674191E-2</v>
      </c>
    </row>
    <row r="1567" spans="1:8" ht="13.5" x14ac:dyDescent="0.25">
      <c r="A1567" s="12"/>
      <c r="B1567" s="11">
        <v>44287</v>
      </c>
      <c r="C1567" s="2">
        <v>3.2</v>
      </c>
      <c r="D1567" s="2">
        <v>2.4914999999999998</v>
      </c>
      <c r="E1567" s="2">
        <v>32</v>
      </c>
      <c r="F1567" s="2">
        <v>3.2</v>
      </c>
      <c r="G1567" s="2">
        <v>102.4</v>
      </c>
      <c r="H1567" s="17">
        <f t="shared" si="24"/>
        <v>-2.7327737653718633E-2</v>
      </c>
    </row>
    <row r="1568" spans="1:8" ht="13.5" x14ac:dyDescent="0.25">
      <c r="A1568" s="12"/>
      <c r="B1568" s="11">
        <v>44288</v>
      </c>
      <c r="C1568" s="2">
        <v>3.2</v>
      </c>
      <c r="D1568" s="2">
        <v>2.4914999999999998</v>
      </c>
      <c r="E1568" s="2">
        <v>0</v>
      </c>
      <c r="F1568" s="2">
        <v>0</v>
      </c>
      <c r="G1568" s="2">
        <v>0</v>
      </c>
      <c r="H1568" s="17">
        <f t="shared" si="24"/>
        <v>0</v>
      </c>
    </row>
    <row r="1569" spans="1:8" ht="13.5" x14ac:dyDescent="0.25">
      <c r="A1569" s="12"/>
      <c r="B1569" s="11">
        <v>44291</v>
      </c>
      <c r="C1569" s="2">
        <v>3.2</v>
      </c>
      <c r="D1569" s="2">
        <v>2.4914999999999998</v>
      </c>
      <c r="E1569" s="2">
        <v>0</v>
      </c>
      <c r="F1569" s="2">
        <v>0</v>
      </c>
      <c r="G1569" s="2">
        <v>0</v>
      </c>
      <c r="H1569" s="17">
        <f t="shared" si="24"/>
        <v>0</v>
      </c>
    </row>
    <row r="1570" spans="1:8" ht="13.5" x14ac:dyDescent="0.25">
      <c r="A1570" s="12"/>
      <c r="B1570" s="11">
        <v>44292</v>
      </c>
      <c r="C1570" s="2">
        <v>3.2</v>
      </c>
      <c r="D1570" s="2">
        <v>2.4914999999999998</v>
      </c>
      <c r="E1570" s="2">
        <v>0</v>
      </c>
      <c r="F1570" s="2">
        <v>0</v>
      </c>
      <c r="G1570" s="2">
        <v>0</v>
      </c>
      <c r="H1570" s="17">
        <f t="shared" si="24"/>
        <v>0</v>
      </c>
    </row>
    <row r="1571" spans="1:8" ht="13.5" x14ac:dyDescent="0.25">
      <c r="A1571" s="12"/>
      <c r="B1571" s="11">
        <v>44293</v>
      </c>
      <c r="C1571" s="2">
        <v>3.2</v>
      </c>
      <c r="D1571" s="2">
        <v>2.4914999999999998</v>
      </c>
      <c r="E1571" s="2">
        <v>0</v>
      </c>
      <c r="F1571" s="2">
        <v>0</v>
      </c>
      <c r="G1571" s="2">
        <v>0</v>
      </c>
      <c r="H1571" s="17">
        <f t="shared" si="24"/>
        <v>0</v>
      </c>
    </row>
    <row r="1572" spans="1:8" ht="13.5" x14ac:dyDescent="0.25">
      <c r="A1572" s="12"/>
      <c r="B1572" s="11">
        <v>44294</v>
      </c>
      <c r="C1572" s="2">
        <v>3.19</v>
      </c>
      <c r="D1572" s="2">
        <v>2.4836999999999998</v>
      </c>
      <c r="E1572" s="2">
        <v>965</v>
      </c>
      <c r="F1572" s="2">
        <v>3.1800999999999999</v>
      </c>
      <c r="G1572" s="2">
        <v>3068.7964999999999</v>
      </c>
      <c r="H1572" s="17">
        <f t="shared" si="24"/>
        <v>-3.130644190246851E-3</v>
      </c>
    </row>
    <row r="1573" spans="1:8" ht="13.5" x14ac:dyDescent="0.25">
      <c r="A1573" s="12"/>
      <c r="B1573" s="11">
        <v>44298</v>
      </c>
      <c r="C1573" s="2">
        <v>3.18</v>
      </c>
      <c r="D1573" s="2">
        <v>2.4759000000000002</v>
      </c>
      <c r="E1573" s="2">
        <v>10</v>
      </c>
      <c r="F1573" s="2">
        <v>3.18</v>
      </c>
      <c r="G1573" s="2">
        <v>31.8</v>
      </c>
      <c r="H1573" s="17">
        <f t="shared" si="24"/>
        <v>-3.1404759028866554E-3</v>
      </c>
    </row>
    <row r="1574" spans="1:8" ht="13.5" x14ac:dyDescent="0.25">
      <c r="A1574" s="12"/>
      <c r="B1574" s="11">
        <v>44299</v>
      </c>
      <c r="C1574" s="2">
        <v>3.18</v>
      </c>
      <c r="D1574" s="2">
        <v>2.4759000000000002</v>
      </c>
      <c r="E1574" s="2">
        <v>0</v>
      </c>
      <c r="F1574" s="2">
        <v>0</v>
      </c>
      <c r="G1574" s="2">
        <v>0</v>
      </c>
      <c r="H1574" s="17">
        <f t="shared" si="24"/>
        <v>0</v>
      </c>
    </row>
    <row r="1575" spans="1:8" ht="13.5" x14ac:dyDescent="0.25">
      <c r="A1575" s="12"/>
      <c r="B1575" s="11">
        <v>44300</v>
      </c>
      <c r="C1575" s="2">
        <v>3.18</v>
      </c>
      <c r="D1575" s="2">
        <v>2.4759000000000002</v>
      </c>
      <c r="E1575" s="2">
        <v>0</v>
      </c>
      <c r="F1575" s="2">
        <v>0</v>
      </c>
      <c r="G1575" s="2">
        <v>0</v>
      </c>
      <c r="H1575" s="17">
        <f t="shared" si="24"/>
        <v>0</v>
      </c>
    </row>
    <row r="1576" spans="1:8" ht="13.5" x14ac:dyDescent="0.25">
      <c r="A1576" s="12"/>
      <c r="B1576" s="11">
        <v>44301</v>
      </c>
      <c r="C1576" s="2">
        <v>3.18</v>
      </c>
      <c r="D1576" s="2">
        <v>2.4759000000000002</v>
      </c>
      <c r="E1576" s="2">
        <v>0</v>
      </c>
      <c r="F1576" s="2">
        <v>0</v>
      </c>
      <c r="G1576" s="2">
        <v>0</v>
      </c>
      <c r="H1576" s="17">
        <f t="shared" si="24"/>
        <v>0</v>
      </c>
    </row>
    <row r="1577" spans="1:8" ht="13.5" x14ac:dyDescent="0.25">
      <c r="A1577" s="12"/>
      <c r="B1577" s="11">
        <v>44302</v>
      </c>
      <c r="C1577" s="2">
        <v>3.18</v>
      </c>
      <c r="D1577" s="2">
        <v>2.4759000000000002</v>
      </c>
      <c r="E1577" s="2">
        <v>34</v>
      </c>
      <c r="F1577" s="2">
        <v>3.1120999999999999</v>
      </c>
      <c r="G1577" s="2">
        <v>105.81140000000001</v>
      </c>
      <c r="H1577" s="17">
        <f t="shared" si="24"/>
        <v>0</v>
      </c>
    </row>
    <row r="1578" spans="1:8" ht="13.5" x14ac:dyDescent="0.25">
      <c r="A1578" s="12"/>
      <c r="B1578" s="11">
        <v>44305</v>
      </c>
      <c r="C1578" s="2">
        <v>3.18</v>
      </c>
      <c r="D1578" s="2">
        <v>2.4759000000000002</v>
      </c>
      <c r="E1578" s="2">
        <v>0</v>
      </c>
      <c r="F1578" s="2">
        <v>0</v>
      </c>
      <c r="G1578" s="2">
        <v>0</v>
      </c>
      <c r="H1578" s="17">
        <f t="shared" si="24"/>
        <v>0</v>
      </c>
    </row>
    <row r="1579" spans="1:8" ht="13.5" x14ac:dyDescent="0.25">
      <c r="A1579" s="12"/>
      <c r="B1579" s="11">
        <v>44306</v>
      </c>
      <c r="C1579" s="2">
        <v>3.18</v>
      </c>
      <c r="D1579" s="2">
        <v>2.4759000000000002</v>
      </c>
      <c r="E1579" s="2">
        <v>0</v>
      </c>
      <c r="F1579" s="2">
        <v>0</v>
      </c>
      <c r="G1579" s="2">
        <v>0</v>
      </c>
      <c r="H1579" s="17">
        <f t="shared" si="24"/>
        <v>0</v>
      </c>
    </row>
    <row r="1580" spans="1:8" ht="13.5" x14ac:dyDescent="0.25">
      <c r="A1580" s="12"/>
      <c r="B1580" s="11">
        <v>44307</v>
      </c>
      <c r="C1580" s="2">
        <v>3.2</v>
      </c>
      <c r="D1580" s="2">
        <v>2.4914999999999998</v>
      </c>
      <c r="E1580" s="2">
        <v>1715</v>
      </c>
      <c r="F1580" s="2">
        <v>3.1932999999999998</v>
      </c>
      <c r="G1580" s="2">
        <v>5476.5095000000001</v>
      </c>
      <c r="H1580" s="17">
        <f t="shared" si="24"/>
        <v>6.3007391251664498E-3</v>
      </c>
    </row>
    <row r="1581" spans="1:8" ht="13.5" x14ac:dyDescent="0.25">
      <c r="A1581" s="12"/>
      <c r="B1581" s="11">
        <v>44308</v>
      </c>
      <c r="C1581" s="2">
        <v>3.2</v>
      </c>
      <c r="D1581" s="2">
        <v>2.4914999999999998</v>
      </c>
      <c r="E1581" s="2">
        <v>0</v>
      </c>
      <c r="F1581" s="2">
        <v>0</v>
      </c>
      <c r="G1581" s="2">
        <v>0</v>
      </c>
      <c r="H1581" s="17">
        <f t="shared" si="24"/>
        <v>0</v>
      </c>
    </row>
    <row r="1582" spans="1:8" ht="13.5" x14ac:dyDescent="0.25">
      <c r="A1582" s="12"/>
      <c r="B1582" s="11">
        <v>44309</v>
      </c>
      <c r="C1582" s="2">
        <v>3.2</v>
      </c>
      <c r="D1582" s="2">
        <v>2.4914999999999998</v>
      </c>
      <c r="E1582" s="2">
        <v>0</v>
      </c>
      <c r="F1582" s="2">
        <v>0</v>
      </c>
      <c r="G1582" s="2">
        <v>0</v>
      </c>
      <c r="H1582" s="17">
        <f t="shared" si="24"/>
        <v>0</v>
      </c>
    </row>
    <row r="1583" spans="1:8" ht="13.5" x14ac:dyDescent="0.25">
      <c r="A1583" s="12"/>
      <c r="B1583" s="11">
        <v>44312</v>
      </c>
      <c r="C1583" s="2">
        <v>3.19</v>
      </c>
      <c r="D1583" s="2">
        <v>2.4836999999999998</v>
      </c>
      <c r="E1583" s="2">
        <v>3</v>
      </c>
      <c r="F1583" s="2">
        <v>3.19</v>
      </c>
      <c r="G1583" s="2">
        <v>9.57</v>
      </c>
      <c r="H1583" s="17">
        <f t="shared" si="24"/>
        <v>-3.130644190246851E-3</v>
      </c>
    </row>
    <row r="1584" spans="1:8" ht="13.5" x14ac:dyDescent="0.25">
      <c r="A1584" s="12"/>
      <c r="B1584" s="11">
        <v>44313</v>
      </c>
      <c r="C1584" s="2">
        <v>3.2</v>
      </c>
      <c r="D1584" s="2">
        <v>2.4914999999999998</v>
      </c>
      <c r="E1584" s="2">
        <v>10477</v>
      </c>
      <c r="F1584" s="2">
        <v>3.198</v>
      </c>
      <c r="G1584" s="2">
        <v>33505.446000000004</v>
      </c>
      <c r="H1584" s="17">
        <f t="shared" si="24"/>
        <v>3.1404759028868341E-3</v>
      </c>
    </row>
    <row r="1585" spans="1:8" ht="13.5" x14ac:dyDescent="0.25">
      <c r="A1585" s="12"/>
      <c r="B1585" s="11">
        <v>44314</v>
      </c>
      <c r="C1585" s="2">
        <v>3.2</v>
      </c>
      <c r="D1585" s="2">
        <v>2.4914999999999998</v>
      </c>
      <c r="E1585" s="2">
        <v>0</v>
      </c>
      <c r="F1585" s="2">
        <v>0</v>
      </c>
      <c r="G1585" s="2">
        <v>0</v>
      </c>
      <c r="H1585" s="17">
        <f t="shared" si="24"/>
        <v>0</v>
      </c>
    </row>
    <row r="1586" spans="1:8" ht="13.5" x14ac:dyDescent="0.25">
      <c r="A1586" s="12"/>
      <c r="B1586" s="11">
        <v>44315</v>
      </c>
      <c r="C1586" s="2">
        <v>3.2</v>
      </c>
      <c r="D1586" s="2">
        <v>2.4914999999999998</v>
      </c>
      <c r="E1586" s="2">
        <v>0</v>
      </c>
      <c r="F1586" s="2">
        <v>0</v>
      </c>
      <c r="G1586" s="2">
        <v>0</v>
      </c>
      <c r="H1586" s="17">
        <f t="shared" si="24"/>
        <v>0</v>
      </c>
    </row>
    <row r="1587" spans="1:8" ht="13.5" x14ac:dyDescent="0.25">
      <c r="A1587" s="12"/>
      <c r="B1587" s="11">
        <v>44316</v>
      </c>
      <c r="C1587" s="2">
        <v>3.2</v>
      </c>
      <c r="D1587" s="2">
        <v>2.4914999999999998</v>
      </c>
      <c r="E1587" s="2">
        <v>0</v>
      </c>
      <c r="F1587" s="2">
        <v>0</v>
      </c>
      <c r="G1587" s="2">
        <v>0</v>
      </c>
      <c r="H1587" s="17">
        <f t="shared" si="24"/>
        <v>0</v>
      </c>
    </row>
    <row r="1588" spans="1:8" ht="13.5" x14ac:dyDescent="0.25">
      <c r="A1588" s="12"/>
      <c r="B1588" s="11">
        <v>44319</v>
      </c>
      <c r="C1588" s="2">
        <v>3.2</v>
      </c>
      <c r="D1588" s="2">
        <v>2.4914999999999998</v>
      </c>
      <c r="E1588" s="2">
        <v>0</v>
      </c>
      <c r="F1588" s="2">
        <v>0</v>
      </c>
      <c r="G1588" s="2">
        <v>0</v>
      </c>
      <c r="H1588" s="17">
        <f t="shared" si="24"/>
        <v>0</v>
      </c>
    </row>
    <row r="1589" spans="1:8" ht="13.5" x14ac:dyDescent="0.25">
      <c r="A1589" s="12"/>
      <c r="B1589" s="11">
        <v>44320</v>
      </c>
      <c r="C1589" s="2">
        <v>3.2</v>
      </c>
      <c r="D1589" s="2">
        <v>2.4914999999999998</v>
      </c>
      <c r="E1589" s="2">
        <v>0</v>
      </c>
      <c r="F1589" s="2">
        <v>0</v>
      </c>
      <c r="G1589" s="2">
        <v>0</v>
      </c>
      <c r="H1589" s="17">
        <f t="shared" si="24"/>
        <v>0</v>
      </c>
    </row>
    <row r="1590" spans="1:8" ht="13.5" x14ac:dyDescent="0.25">
      <c r="A1590" s="12"/>
      <c r="B1590" s="11">
        <v>44321</v>
      </c>
      <c r="C1590" s="2">
        <v>3.2</v>
      </c>
      <c r="D1590" s="2">
        <v>2.4914999999999998</v>
      </c>
      <c r="E1590" s="2">
        <v>0</v>
      </c>
      <c r="F1590" s="2">
        <v>0</v>
      </c>
      <c r="G1590" s="2">
        <v>0</v>
      </c>
      <c r="H1590" s="17">
        <f t="shared" si="24"/>
        <v>0</v>
      </c>
    </row>
    <row r="1591" spans="1:8" ht="13.5" x14ac:dyDescent="0.25">
      <c r="A1591" s="12"/>
      <c r="B1591" s="11">
        <v>44322</v>
      </c>
      <c r="C1591" s="2">
        <v>3.2</v>
      </c>
      <c r="D1591" s="2">
        <v>2.4914999999999998</v>
      </c>
      <c r="E1591" s="2">
        <v>0</v>
      </c>
      <c r="F1591" s="2">
        <v>0</v>
      </c>
      <c r="G1591" s="2">
        <v>0</v>
      </c>
      <c r="H1591" s="17">
        <f t="shared" si="24"/>
        <v>0</v>
      </c>
    </row>
    <row r="1592" spans="1:8" ht="13.5" x14ac:dyDescent="0.25">
      <c r="A1592" s="12"/>
      <c r="B1592" s="11">
        <v>44323</v>
      </c>
      <c r="C1592" s="2">
        <v>3.2</v>
      </c>
      <c r="D1592" s="2">
        <v>2.4914999999999998</v>
      </c>
      <c r="E1592" s="2">
        <v>0</v>
      </c>
      <c r="F1592" s="2">
        <v>0</v>
      </c>
      <c r="G1592" s="2">
        <v>0</v>
      </c>
      <c r="H1592" s="17">
        <f t="shared" si="24"/>
        <v>0</v>
      </c>
    </row>
    <row r="1593" spans="1:8" ht="13.5" x14ac:dyDescent="0.25">
      <c r="A1593" s="12"/>
      <c r="B1593" s="11">
        <v>44326</v>
      </c>
      <c r="C1593" s="2">
        <v>3.2</v>
      </c>
      <c r="D1593" s="2">
        <v>2.4914999999999998</v>
      </c>
      <c r="E1593" s="2">
        <v>0</v>
      </c>
      <c r="F1593" s="2">
        <v>0</v>
      </c>
      <c r="G1593" s="2">
        <v>0</v>
      </c>
      <c r="H1593" s="17">
        <f t="shared" si="24"/>
        <v>0</v>
      </c>
    </row>
    <row r="1594" spans="1:8" ht="13.5" x14ac:dyDescent="0.25">
      <c r="A1594" s="12"/>
      <c r="B1594" s="11">
        <v>44327</v>
      </c>
      <c r="C1594" s="2">
        <v>3.25</v>
      </c>
      <c r="D1594" s="2">
        <v>2.5304000000000002</v>
      </c>
      <c r="E1594" s="2">
        <v>1000</v>
      </c>
      <c r="F1594" s="2">
        <v>3.25</v>
      </c>
      <c r="G1594" s="2">
        <v>3250</v>
      </c>
      <c r="H1594" s="17">
        <f t="shared" si="24"/>
        <v>1.5613084487256826E-2</v>
      </c>
    </row>
    <row r="1595" spans="1:8" ht="13.5" x14ac:dyDescent="0.25">
      <c r="A1595" s="12"/>
      <c r="B1595" s="11">
        <v>44333</v>
      </c>
      <c r="C1595" s="2">
        <v>3.25</v>
      </c>
      <c r="D1595" s="2">
        <v>2.5304000000000002</v>
      </c>
      <c r="E1595" s="2">
        <v>0</v>
      </c>
      <c r="F1595" s="2">
        <v>0</v>
      </c>
      <c r="G1595" s="2">
        <v>0</v>
      </c>
      <c r="H1595" s="17">
        <f t="shared" si="24"/>
        <v>0</v>
      </c>
    </row>
    <row r="1596" spans="1:8" ht="13.5" x14ac:dyDescent="0.25">
      <c r="A1596" s="12"/>
      <c r="B1596" s="11">
        <v>44334</v>
      </c>
      <c r="C1596" s="2">
        <v>3.25</v>
      </c>
      <c r="D1596" s="2">
        <v>2.5304000000000002</v>
      </c>
      <c r="E1596" s="2">
        <v>0</v>
      </c>
      <c r="F1596" s="2">
        <v>0</v>
      </c>
      <c r="G1596" s="2">
        <v>0</v>
      </c>
      <c r="H1596" s="17">
        <f t="shared" si="24"/>
        <v>0</v>
      </c>
    </row>
    <row r="1597" spans="1:8" ht="13.5" x14ac:dyDescent="0.25">
      <c r="A1597" s="12"/>
      <c r="B1597" s="11">
        <v>44335</v>
      </c>
      <c r="C1597" s="2">
        <v>3.25</v>
      </c>
      <c r="D1597" s="2">
        <v>2.5304000000000002</v>
      </c>
      <c r="E1597" s="2">
        <v>100</v>
      </c>
      <c r="F1597" s="2">
        <v>3.25</v>
      </c>
      <c r="G1597" s="2">
        <v>325</v>
      </c>
      <c r="H1597" s="17">
        <f t="shared" si="24"/>
        <v>0</v>
      </c>
    </row>
    <row r="1598" spans="1:8" ht="13.5" x14ac:dyDescent="0.25">
      <c r="A1598" s="12"/>
      <c r="B1598" s="11">
        <v>44336</v>
      </c>
      <c r="C1598" s="2">
        <v>3.25</v>
      </c>
      <c r="D1598" s="2">
        <v>2.5304000000000002</v>
      </c>
      <c r="E1598" s="2">
        <v>0</v>
      </c>
      <c r="F1598" s="2">
        <v>0</v>
      </c>
      <c r="G1598" s="2">
        <v>0</v>
      </c>
      <c r="H1598" s="17">
        <f t="shared" si="24"/>
        <v>0</v>
      </c>
    </row>
    <row r="1599" spans="1:8" ht="13.5" x14ac:dyDescent="0.25">
      <c r="A1599" s="12"/>
      <c r="B1599" s="11">
        <v>44337</v>
      </c>
      <c r="C1599" s="2">
        <v>3.25</v>
      </c>
      <c r="D1599" s="2">
        <v>2.5304000000000002</v>
      </c>
      <c r="E1599" s="2">
        <v>500</v>
      </c>
      <c r="F1599" s="2">
        <v>3.25</v>
      </c>
      <c r="G1599" s="2">
        <v>1625</v>
      </c>
      <c r="H1599" s="17">
        <f t="shared" si="24"/>
        <v>0</v>
      </c>
    </row>
    <row r="1600" spans="1:8" ht="13.5" x14ac:dyDescent="0.25">
      <c r="A1600" s="12"/>
      <c r="B1600" s="11">
        <v>44340</v>
      </c>
      <c r="C1600" s="2">
        <v>3.25</v>
      </c>
      <c r="D1600" s="2">
        <v>2.5304000000000002</v>
      </c>
      <c r="E1600" s="2">
        <v>23</v>
      </c>
      <c r="F1600" s="2">
        <v>3.25</v>
      </c>
      <c r="G1600" s="2">
        <v>74.75</v>
      </c>
      <c r="H1600" s="17">
        <f t="shared" si="24"/>
        <v>0</v>
      </c>
    </row>
    <row r="1601" spans="1:8" ht="13.5" x14ac:dyDescent="0.25">
      <c r="A1601" s="12"/>
      <c r="B1601" s="11">
        <v>44341</v>
      </c>
      <c r="C1601" s="2">
        <v>3.25</v>
      </c>
      <c r="D1601" s="2">
        <v>2.5304000000000002</v>
      </c>
      <c r="E1601" s="2">
        <v>0</v>
      </c>
      <c r="F1601" s="2">
        <v>0</v>
      </c>
      <c r="G1601" s="2">
        <v>0</v>
      </c>
      <c r="H1601" s="17">
        <f t="shared" si="24"/>
        <v>0</v>
      </c>
    </row>
    <row r="1602" spans="1:8" ht="13.5" x14ac:dyDescent="0.25">
      <c r="A1602" s="12"/>
      <c r="B1602" s="11">
        <v>44342</v>
      </c>
      <c r="C1602" s="2">
        <v>3.25</v>
      </c>
      <c r="D1602" s="2">
        <v>2.5304000000000002</v>
      </c>
      <c r="E1602" s="2">
        <v>20222</v>
      </c>
      <c r="F1602" s="2">
        <v>3.1610999999999998</v>
      </c>
      <c r="G1602" s="2">
        <v>63923.764199999998</v>
      </c>
      <c r="H1602" s="17">
        <f t="shared" si="24"/>
        <v>0</v>
      </c>
    </row>
    <row r="1603" spans="1:8" ht="13.5" x14ac:dyDescent="0.25">
      <c r="A1603" s="12"/>
      <c r="B1603" s="11">
        <v>44343</v>
      </c>
      <c r="C1603" s="2">
        <v>3.25</v>
      </c>
      <c r="D1603" s="2">
        <v>2.5304000000000002</v>
      </c>
      <c r="E1603" s="2">
        <v>20222</v>
      </c>
      <c r="F1603" s="2">
        <v>3.1610999999999998</v>
      </c>
      <c r="G1603" s="2">
        <v>63923.764199999998</v>
      </c>
      <c r="H1603" s="17">
        <f t="shared" si="24"/>
        <v>0</v>
      </c>
    </row>
    <row r="1604" spans="1:8" ht="13.5" x14ac:dyDescent="0.25">
      <c r="A1604" s="12"/>
      <c r="B1604" s="11">
        <v>44344</v>
      </c>
      <c r="C1604" s="2">
        <v>3.25</v>
      </c>
      <c r="D1604" s="2">
        <v>2.5304000000000002</v>
      </c>
      <c r="E1604" s="2">
        <v>20222</v>
      </c>
      <c r="F1604" s="2">
        <v>3.1610999999999998</v>
      </c>
      <c r="G1604" s="2">
        <v>63923.764199999998</v>
      </c>
      <c r="H1604" s="17">
        <f t="shared" si="24"/>
        <v>0</v>
      </c>
    </row>
    <row r="1605" spans="1:8" ht="13.5" x14ac:dyDescent="0.25">
      <c r="A1605" s="12"/>
      <c r="B1605" s="11">
        <v>44347</v>
      </c>
      <c r="C1605" s="2">
        <v>3.25</v>
      </c>
      <c r="D1605" s="2">
        <v>2.5304000000000002</v>
      </c>
      <c r="E1605" s="2">
        <v>0</v>
      </c>
      <c r="F1605" s="2">
        <v>0</v>
      </c>
      <c r="G1605" s="2">
        <v>0</v>
      </c>
      <c r="H1605" s="17">
        <f t="shared" si="24"/>
        <v>0</v>
      </c>
    </row>
    <row r="1606" spans="1:8" ht="13.5" x14ac:dyDescent="0.25">
      <c r="A1606" s="12"/>
      <c r="B1606" s="11">
        <v>44348</v>
      </c>
      <c r="C1606" s="2">
        <v>3.25</v>
      </c>
      <c r="D1606" s="2">
        <v>2.5304000000000002</v>
      </c>
      <c r="E1606" s="2">
        <v>2332</v>
      </c>
      <c r="F1606" s="2">
        <v>3.2401</v>
      </c>
      <c r="G1606" s="2">
        <v>7555.9132</v>
      </c>
      <c r="H1606" s="17">
        <f t="shared" si="24"/>
        <v>0</v>
      </c>
    </row>
    <row r="1607" spans="1:8" ht="13.5" x14ac:dyDescent="0.25">
      <c r="A1607" s="12"/>
      <c r="B1607" s="11">
        <v>44349</v>
      </c>
      <c r="C1607" s="2">
        <v>3.33</v>
      </c>
      <c r="D1607" s="2">
        <v>2.5926999999999998</v>
      </c>
      <c r="E1607" s="2">
        <v>50</v>
      </c>
      <c r="F1607" s="2">
        <v>3.33</v>
      </c>
      <c r="G1607" s="2">
        <v>166.5</v>
      </c>
      <c r="H1607" s="17">
        <f t="shared" ref="H1607:H1670" si="25">(D1607-D1606)/D1606</f>
        <v>2.4620613341763978E-2</v>
      </c>
    </row>
    <row r="1608" spans="1:8" ht="13.5" x14ac:dyDescent="0.25">
      <c r="A1608" s="12"/>
      <c r="B1608" s="11">
        <v>44350</v>
      </c>
      <c r="C1608" s="2">
        <v>3.33</v>
      </c>
      <c r="D1608" s="2">
        <v>2.5926999999999998</v>
      </c>
      <c r="E1608" s="2">
        <v>50</v>
      </c>
      <c r="F1608" s="2">
        <v>3.33</v>
      </c>
      <c r="G1608" s="2">
        <v>166.5</v>
      </c>
      <c r="H1608" s="17">
        <f t="shared" si="25"/>
        <v>0</v>
      </c>
    </row>
    <row r="1609" spans="1:8" ht="13.5" x14ac:dyDescent="0.25">
      <c r="A1609" s="12"/>
      <c r="B1609" s="11">
        <v>44351</v>
      </c>
      <c r="C1609" s="2">
        <v>3.33</v>
      </c>
      <c r="D1609" s="2">
        <v>2.5926999999999998</v>
      </c>
      <c r="E1609" s="2">
        <v>50</v>
      </c>
      <c r="F1609" s="2">
        <v>3.33</v>
      </c>
      <c r="G1609" s="2">
        <v>166.5</v>
      </c>
      <c r="H1609" s="17">
        <f t="shared" si="25"/>
        <v>0</v>
      </c>
    </row>
    <row r="1610" spans="1:8" ht="13.5" x14ac:dyDescent="0.25">
      <c r="A1610" s="12"/>
      <c r="B1610" s="11">
        <v>44354</v>
      </c>
      <c r="C1610" s="2">
        <v>3.33</v>
      </c>
      <c r="D1610" s="2">
        <v>2.5926999999999998</v>
      </c>
      <c r="E1610" s="2">
        <v>21</v>
      </c>
      <c r="F1610" s="2">
        <v>3.2919</v>
      </c>
      <c r="G1610" s="2">
        <v>69.129900000000006</v>
      </c>
      <c r="H1610" s="17">
        <f t="shared" si="25"/>
        <v>0</v>
      </c>
    </row>
    <row r="1611" spans="1:8" ht="13.5" x14ac:dyDescent="0.25">
      <c r="A1611" s="12"/>
      <c r="B1611" s="11">
        <v>44355</v>
      </c>
      <c r="C1611" s="2">
        <v>3.29</v>
      </c>
      <c r="D1611" s="2">
        <v>2.5615000000000001</v>
      </c>
      <c r="E1611" s="2">
        <v>22</v>
      </c>
      <c r="F1611" s="2">
        <v>3.29</v>
      </c>
      <c r="G1611" s="2">
        <v>72.38</v>
      </c>
      <c r="H1611" s="17">
        <f t="shared" si="25"/>
        <v>-1.2033787171674191E-2</v>
      </c>
    </row>
    <row r="1612" spans="1:8" ht="13.5" x14ac:dyDescent="0.25">
      <c r="A1612" s="12"/>
      <c r="B1612" s="11">
        <v>44356</v>
      </c>
      <c r="C1612" s="2">
        <v>3.33</v>
      </c>
      <c r="D1612" s="2">
        <v>2.5926999999999998</v>
      </c>
      <c r="E1612" s="2">
        <v>105</v>
      </c>
      <c r="F1612" s="2">
        <v>3.2037</v>
      </c>
      <c r="G1612" s="2">
        <v>336.38850000000002</v>
      </c>
      <c r="H1612" s="17">
        <f t="shared" si="25"/>
        <v>1.2180363068514414E-2</v>
      </c>
    </row>
    <row r="1613" spans="1:8" ht="13.5" x14ac:dyDescent="0.25">
      <c r="A1613" s="12"/>
      <c r="B1613" s="11">
        <v>44357</v>
      </c>
      <c r="C1613" s="2">
        <v>3.33</v>
      </c>
      <c r="D1613" s="2">
        <v>2.5926999999999998</v>
      </c>
      <c r="E1613" s="2">
        <v>0</v>
      </c>
      <c r="F1613" s="2">
        <v>0</v>
      </c>
      <c r="G1613" s="2">
        <v>0</v>
      </c>
      <c r="H1613" s="17">
        <f t="shared" si="25"/>
        <v>0</v>
      </c>
    </row>
    <row r="1614" spans="1:8" ht="13.5" x14ac:dyDescent="0.25">
      <c r="A1614" s="12"/>
      <c r="B1614" s="11">
        <v>44358</v>
      </c>
      <c r="C1614" s="2">
        <v>3.33</v>
      </c>
      <c r="D1614" s="2">
        <v>2.5926999999999998</v>
      </c>
      <c r="E1614" s="2">
        <v>0</v>
      </c>
      <c r="F1614" s="2">
        <v>0</v>
      </c>
      <c r="G1614" s="2">
        <v>0</v>
      </c>
      <c r="H1614" s="17">
        <f t="shared" si="25"/>
        <v>0</v>
      </c>
    </row>
    <row r="1615" spans="1:8" ht="13.5" x14ac:dyDescent="0.25">
      <c r="A1615" s="12"/>
      <c r="B1615" s="11">
        <v>44361</v>
      </c>
      <c r="C1615" s="2">
        <v>3.24</v>
      </c>
      <c r="D1615" s="2">
        <v>2.5226000000000002</v>
      </c>
      <c r="E1615" s="2">
        <v>66</v>
      </c>
      <c r="F1615" s="2">
        <v>3.26</v>
      </c>
      <c r="G1615" s="2">
        <v>215.16</v>
      </c>
      <c r="H1615" s="17">
        <f t="shared" si="25"/>
        <v>-2.7037451305588617E-2</v>
      </c>
    </row>
    <row r="1616" spans="1:8" ht="13.5" x14ac:dyDescent="0.25">
      <c r="A1616" s="12"/>
      <c r="B1616" s="11">
        <v>44362</v>
      </c>
      <c r="C1616" s="2">
        <v>3.24</v>
      </c>
      <c r="D1616" s="2">
        <v>2.5226000000000002</v>
      </c>
      <c r="E1616" s="2">
        <v>66</v>
      </c>
      <c r="F1616" s="2">
        <v>3.26</v>
      </c>
      <c r="G1616" s="2">
        <v>215.16</v>
      </c>
      <c r="H1616" s="17">
        <f t="shared" si="25"/>
        <v>0</v>
      </c>
    </row>
    <row r="1617" spans="1:8" ht="13.5" x14ac:dyDescent="0.25">
      <c r="A1617" s="12"/>
      <c r="B1617" s="11">
        <v>44363</v>
      </c>
      <c r="C1617" s="2">
        <v>3.31</v>
      </c>
      <c r="D1617" s="2">
        <v>2.5771000000000002</v>
      </c>
      <c r="E1617" s="2">
        <v>5298</v>
      </c>
      <c r="F1617" s="2">
        <v>3.31</v>
      </c>
      <c r="G1617" s="2">
        <v>17536.38</v>
      </c>
      <c r="H1617" s="17">
        <f t="shared" si="25"/>
        <v>2.1604693570126055E-2</v>
      </c>
    </row>
    <row r="1618" spans="1:8" ht="13.5" x14ac:dyDescent="0.25">
      <c r="A1618" s="12"/>
      <c r="B1618" s="11">
        <v>44364</v>
      </c>
      <c r="C1618" s="2">
        <v>3.31</v>
      </c>
      <c r="D1618" s="2">
        <v>2.5771000000000002</v>
      </c>
      <c r="E1618" s="2">
        <v>5298</v>
      </c>
      <c r="F1618" s="2">
        <v>3.31</v>
      </c>
      <c r="G1618" s="2">
        <v>17536.38</v>
      </c>
      <c r="H1618" s="17">
        <f t="shared" si="25"/>
        <v>0</v>
      </c>
    </row>
    <row r="1619" spans="1:8" ht="13.5" x14ac:dyDescent="0.25">
      <c r="A1619" s="12"/>
      <c r="B1619" s="11">
        <v>44365</v>
      </c>
      <c r="C1619" s="2">
        <v>3.31</v>
      </c>
      <c r="D1619" s="2">
        <v>2.5771000000000002</v>
      </c>
      <c r="E1619" s="2">
        <v>5298</v>
      </c>
      <c r="F1619" s="2">
        <v>3.31</v>
      </c>
      <c r="G1619" s="2">
        <v>17536.38</v>
      </c>
      <c r="H1619" s="17">
        <f t="shared" si="25"/>
        <v>0</v>
      </c>
    </row>
    <row r="1620" spans="1:8" ht="13.5" x14ac:dyDescent="0.25">
      <c r="A1620" s="12"/>
      <c r="B1620" s="11">
        <v>44368</v>
      </c>
      <c r="C1620" s="2">
        <v>3.31</v>
      </c>
      <c r="D1620" s="2">
        <v>2.5771000000000002</v>
      </c>
      <c r="E1620" s="2">
        <v>0</v>
      </c>
      <c r="F1620" s="2">
        <v>0</v>
      </c>
      <c r="G1620" s="2">
        <v>0</v>
      </c>
      <c r="H1620" s="17">
        <f t="shared" si="25"/>
        <v>0</v>
      </c>
    </row>
    <row r="1621" spans="1:8" ht="13.5" x14ac:dyDescent="0.25">
      <c r="A1621" s="12"/>
      <c r="B1621" s="11">
        <v>44369</v>
      </c>
      <c r="C1621" s="2">
        <v>3.31</v>
      </c>
      <c r="D1621" s="2">
        <v>2.5771000000000002</v>
      </c>
      <c r="E1621" s="2">
        <v>0</v>
      </c>
      <c r="F1621" s="2">
        <v>0</v>
      </c>
      <c r="G1621" s="2">
        <v>0</v>
      </c>
      <c r="H1621" s="17">
        <f t="shared" si="25"/>
        <v>0</v>
      </c>
    </row>
    <row r="1622" spans="1:8" ht="13.5" x14ac:dyDescent="0.25">
      <c r="A1622" s="12"/>
      <c r="B1622" s="11">
        <v>44370</v>
      </c>
      <c r="C1622" s="2">
        <v>3.31</v>
      </c>
      <c r="D1622" s="2">
        <v>2.5771000000000002</v>
      </c>
      <c r="E1622" s="2">
        <v>0</v>
      </c>
      <c r="F1622" s="2">
        <v>0</v>
      </c>
      <c r="G1622" s="2">
        <v>0</v>
      </c>
      <c r="H1622" s="17">
        <f t="shared" si="25"/>
        <v>0</v>
      </c>
    </row>
    <row r="1623" spans="1:8" ht="13.5" x14ac:dyDescent="0.25">
      <c r="A1623" s="12"/>
      <c r="B1623" s="11">
        <v>44371</v>
      </c>
      <c r="C1623" s="2">
        <v>3.31</v>
      </c>
      <c r="D1623" s="2">
        <v>2.5771000000000002</v>
      </c>
      <c r="E1623" s="2">
        <v>0</v>
      </c>
      <c r="F1623" s="2">
        <v>0</v>
      </c>
      <c r="G1623" s="2">
        <v>0</v>
      </c>
      <c r="H1623" s="17">
        <f t="shared" si="25"/>
        <v>0</v>
      </c>
    </row>
    <row r="1624" spans="1:8" ht="13.5" x14ac:dyDescent="0.25">
      <c r="A1624" s="12"/>
      <c r="B1624" s="11">
        <v>44372</v>
      </c>
      <c r="C1624" s="2">
        <v>3.3</v>
      </c>
      <c r="D1624" s="2">
        <v>2.5693000000000001</v>
      </c>
      <c r="E1624" s="2">
        <v>20</v>
      </c>
      <c r="F1624" s="2">
        <v>3.3</v>
      </c>
      <c r="G1624" s="2">
        <v>66</v>
      </c>
      <c r="H1624" s="17">
        <f t="shared" si="25"/>
        <v>-3.0266578712506418E-3</v>
      </c>
    </row>
    <row r="1625" spans="1:8" ht="13.5" x14ac:dyDescent="0.25">
      <c r="A1625" s="12"/>
      <c r="B1625" s="11">
        <v>44375</v>
      </c>
      <c r="C1625" s="2">
        <v>3.3</v>
      </c>
      <c r="D1625" s="2">
        <v>2.5693000000000001</v>
      </c>
      <c r="E1625" s="2">
        <v>0</v>
      </c>
      <c r="F1625" s="2">
        <v>0</v>
      </c>
      <c r="G1625" s="2">
        <v>0</v>
      </c>
      <c r="H1625" s="17">
        <f t="shared" si="25"/>
        <v>0</v>
      </c>
    </row>
    <row r="1626" spans="1:8" ht="13.5" x14ac:dyDescent="0.25">
      <c r="A1626" s="12"/>
      <c r="B1626" s="11">
        <v>44376</v>
      </c>
      <c r="C1626" s="2">
        <v>3.3</v>
      </c>
      <c r="D1626" s="2">
        <v>2.5693000000000001</v>
      </c>
      <c r="E1626" s="2">
        <v>0</v>
      </c>
      <c r="F1626" s="2">
        <v>0</v>
      </c>
      <c r="G1626" s="2">
        <v>0</v>
      </c>
      <c r="H1626" s="17">
        <f t="shared" si="25"/>
        <v>0</v>
      </c>
    </row>
    <row r="1627" spans="1:8" ht="13.5" x14ac:dyDescent="0.25">
      <c r="A1627" s="12"/>
      <c r="B1627" s="11">
        <v>44377</v>
      </c>
      <c r="C1627" s="2">
        <v>3.3</v>
      </c>
      <c r="D1627" s="2">
        <v>2.5693000000000001</v>
      </c>
      <c r="E1627" s="2">
        <v>0</v>
      </c>
      <c r="F1627" s="2">
        <v>0</v>
      </c>
      <c r="G1627" s="2">
        <v>0</v>
      </c>
      <c r="H1627" s="17">
        <f t="shared" si="25"/>
        <v>0</v>
      </c>
    </row>
    <row r="1628" spans="1:8" ht="13.5" x14ac:dyDescent="0.25">
      <c r="A1628" s="12"/>
      <c r="B1628" s="11">
        <v>44378</v>
      </c>
      <c r="C1628" s="2">
        <v>3.38</v>
      </c>
      <c r="D1628" s="2">
        <v>2.6316000000000002</v>
      </c>
      <c r="E1628" s="2">
        <v>23</v>
      </c>
      <c r="F1628" s="2">
        <v>3.2938999999999998</v>
      </c>
      <c r="G1628" s="2">
        <v>75.759699999999995</v>
      </c>
      <c r="H1628" s="17">
        <f t="shared" si="25"/>
        <v>2.4247849608842884E-2</v>
      </c>
    </row>
    <row r="1629" spans="1:8" ht="13.5" x14ac:dyDescent="0.25">
      <c r="A1629" s="12"/>
      <c r="B1629" s="11">
        <v>44379</v>
      </c>
      <c r="C1629" s="2">
        <v>3.38</v>
      </c>
      <c r="D1629" s="2">
        <v>2.6316000000000002</v>
      </c>
      <c r="E1629" s="2">
        <v>0</v>
      </c>
      <c r="F1629" s="2">
        <v>0</v>
      </c>
      <c r="G1629" s="2">
        <v>0</v>
      </c>
      <c r="H1629" s="17">
        <f t="shared" si="25"/>
        <v>0</v>
      </c>
    </row>
    <row r="1630" spans="1:8" ht="13.5" x14ac:dyDescent="0.25">
      <c r="A1630" s="12"/>
      <c r="B1630" s="11">
        <v>44382</v>
      </c>
      <c r="C1630" s="2">
        <v>3.38</v>
      </c>
      <c r="D1630" s="2">
        <v>2.6316000000000002</v>
      </c>
      <c r="E1630" s="2">
        <v>1001</v>
      </c>
      <c r="F1630" s="2">
        <v>3.3001</v>
      </c>
      <c r="G1630" s="2">
        <v>3303.4000999999998</v>
      </c>
      <c r="H1630" s="17">
        <f t="shared" si="25"/>
        <v>0</v>
      </c>
    </row>
    <row r="1631" spans="1:8" ht="13.5" x14ac:dyDescent="0.25">
      <c r="A1631" s="12"/>
      <c r="B1631" s="11">
        <v>44383</v>
      </c>
      <c r="C1631" s="2">
        <v>3.38</v>
      </c>
      <c r="D1631" s="2">
        <v>2.6316000000000002</v>
      </c>
      <c r="E1631" s="2">
        <v>0</v>
      </c>
      <c r="F1631" s="2">
        <v>0</v>
      </c>
      <c r="G1631" s="2">
        <v>0</v>
      </c>
      <c r="H1631" s="17">
        <f t="shared" si="25"/>
        <v>0</v>
      </c>
    </row>
    <row r="1632" spans="1:8" ht="13.5" x14ac:dyDescent="0.25">
      <c r="A1632" s="12"/>
      <c r="B1632" s="11">
        <v>44384</v>
      </c>
      <c r="C1632" s="2">
        <v>3.38</v>
      </c>
      <c r="D1632" s="2">
        <v>2.6316000000000002</v>
      </c>
      <c r="E1632" s="2">
        <v>0</v>
      </c>
      <c r="F1632" s="2">
        <v>0</v>
      </c>
      <c r="G1632" s="2">
        <v>0</v>
      </c>
      <c r="H1632" s="17">
        <f t="shared" si="25"/>
        <v>0</v>
      </c>
    </row>
    <row r="1633" spans="1:8" ht="13.5" x14ac:dyDescent="0.25">
      <c r="A1633" s="12"/>
      <c r="B1633" s="11">
        <v>44385</v>
      </c>
      <c r="C1633" s="2">
        <v>3.3</v>
      </c>
      <c r="D1633" s="2">
        <v>2.5693000000000001</v>
      </c>
      <c r="E1633" s="2">
        <v>21</v>
      </c>
      <c r="F1633" s="2">
        <v>3.3</v>
      </c>
      <c r="G1633" s="2">
        <v>69.3</v>
      </c>
      <c r="H1633" s="17">
        <f t="shared" si="25"/>
        <v>-2.3673810609515129E-2</v>
      </c>
    </row>
    <row r="1634" spans="1:8" ht="13.5" x14ac:dyDescent="0.25">
      <c r="A1634" s="12"/>
      <c r="B1634" s="11">
        <v>44386</v>
      </c>
      <c r="C1634" s="2">
        <v>3.3</v>
      </c>
      <c r="D1634" s="2">
        <v>2.5693000000000001</v>
      </c>
      <c r="E1634" s="2">
        <v>0</v>
      </c>
      <c r="F1634" s="2">
        <v>0</v>
      </c>
      <c r="G1634" s="2">
        <v>0</v>
      </c>
      <c r="H1634" s="17">
        <f t="shared" si="25"/>
        <v>0</v>
      </c>
    </row>
    <row r="1635" spans="1:8" ht="13.5" x14ac:dyDescent="0.25">
      <c r="A1635" s="12"/>
      <c r="B1635" s="11">
        <v>44389</v>
      </c>
      <c r="C1635" s="2">
        <v>3.3</v>
      </c>
      <c r="D1635" s="2">
        <v>2.5693000000000001</v>
      </c>
      <c r="E1635" s="2">
        <v>0</v>
      </c>
      <c r="F1635" s="2">
        <v>0</v>
      </c>
      <c r="G1635" s="2">
        <v>0</v>
      </c>
      <c r="H1635" s="17">
        <f t="shared" si="25"/>
        <v>0</v>
      </c>
    </row>
    <row r="1636" spans="1:8" ht="13.5" x14ac:dyDescent="0.25">
      <c r="A1636" s="12"/>
      <c r="B1636" s="11">
        <v>44390</v>
      </c>
      <c r="C1636" s="2">
        <v>3.3</v>
      </c>
      <c r="D1636" s="2">
        <v>2.5693000000000001</v>
      </c>
      <c r="E1636" s="2">
        <v>0</v>
      </c>
      <c r="F1636" s="2">
        <v>0</v>
      </c>
      <c r="G1636" s="2">
        <v>0</v>
      </c>
      <c r="H1636" s="17">
        <f t="shared" si="25"/>
        <v>0</v>
      </c>
    </row>
    <row r="1637" spans="1:8" ht="13.5" x14ac:dyDescent="0.25">
      <c r="A1637" s="12"/>
      <c r="B1637" s="11">
        <v>44391</v>
      </c>
      <c r="C1637" s="2">
        <v>3.3</v>
      </c>
      <c r="D1637" s="2">
        <v>2.5693000000000001</v>
      </c>
      <c r="E1637" s="2">
        <v>0</v>
      </c>
      <c r="F1637" s="2">
        <v>0</v>
      </c>
      <c r="G1637" s="2">
        <v>0</v>
      </c>
      <c r="H1637" s="17">
        <f t="shared" si="25"/>
        <v>0</v>
      </c>
    </row>
    <row r="1638" spans="1:8" ht="13.5" x14ac:dyDescent="0.25">
      <c r="A1638" s="12"/>
      <c r="B1638" s="11">
        <v>44392</v>
      </c>
      <c r="C1638" s="2">
        <v>3.3</v>
      </c>
      <c r="D1638" s="2">
        <v>2.5693000000000001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1:8" ht="13.5" x14ac:dyDescent="0.25">
      <c r="A1639" s="12"/>
      <c r="B1639" s="11">
        <v>44393</v>
      </c>
      <c r="C1639" s="2">
        <v>3.3</v>
      </c>
      <c r="D1639" s="2">
        <v>2.5693000000000001</v>
      </c>
      <c r="E1639" s="2">
        <v>502</v>
      </c>
      <c r="F1639" s="2">
        <v>3.29</v>
      </c>
      <c r="G1639" s="2">
        <v>1651.58</v>
      </c>
      <c r="H1639" s="17">
        <f t="shared" si="25"/>
        <v>0</v>
      </c>
    </row>
    <row r="1640" spans="1:8" ht="13.5" x14ac:dyDescent="0.25">
      <c r="A1640" s="12"/>
      <c r="B1640" s="11">
        <v>44396</v>
      </c>
      <c r="C1640" s="2">
        <v>3.3</v>
      </c>
      <c r="D1640" s="2">
        <v>2.5693000000000001</v>
      </c>
      <c r="E1640" s="2">
        <v>502</v>
      </c>
      <c r="F1640" s="2">
        <v>3.29</v>
      </c>
      <c r="G1640" s="2">
        <v>1651.58</v>
      </c>
      <c r="H1640" s="17">
        <f t="shared" si="25"/>
        <v>0</v>
      </c>
    </row>
    <row r="1641" spans="1:8" ht="13.5" x14ac:dyDescent="0.25">
      <c r="A1641" s="12"/>
      <c r="B1641" s="11">
        <v>44399</v>
      </c>
      <c r="C1641" s="2">
        <v>3.3</v>
      </c>
      <c r="D1641" s="2">
        <v>2.5693000000000001</v>
      </c>
      <c r="E1641" s="2">
        <v>502</v>
      </c>
      <c r="F1641" s="2">
        <v>3.29</v>
      </c>
      <c r="G1641" s="2">
        <v>1651.58</v>
      </c>
      <c r="H1641" s="17">
        <f t="shared" si="25"/>
        <v>0</v>
      </c>
    </row>
    <row r="1642" spans="1:8" ht="13.5" x14ac:dyDescent="0.25">
      <c r="A1642" s="12"/>
      <c r="B1642" s="11">
        <v>44400</v>
      </c>
      <c r="C1642" s="2">
        <v>3.3</v>
      </c>
      <c r="D1642" s="2">
        <v>2.5693000000000001</v>
      </c>
      <c r="E1642" s="2">
        <v>502</v>
      </c>
      <c r="F1642" s="2">
        <v>3.29</v>
      </c>
      <c r="G1642" s="2">
        <v>1651.58</v>
      </c>
      <c r="H1642" s="17">
        <f t="shared" si="25"/>
        <v>0</v>
      </c>
    </row>
    <row r="1643" spans="1:8" ht="13.5" x14ac:dyDescent="0.25">
      <c r="A1643" s="12"/>
      <c r="B1643" s="11">
        <v>44403</v>
      </c>
      <c r="C1643" s="2">
        <v>3.3</v>
      </c>
      <c r="D1643" s="2">
        <v>2.5693000000000001</v>
      </c>
      <c r="E1643" s="2">
        <v>0</v>
      </c>
      <c r="F1643" s="2">
        <v>0</v>
      </c>
      <c r="G1643" s="2">
        <v>0</v>
      </c>
      <c r="H1643" s="17">
        <f t="shared" si="25"/>
        <v>0</v>
      </c>
    </row>
    <row r="1644" spans="1:8" ht="13.5" x14ac:dyDescent="0.25">
      <c r="A1644" s="12"/>
      <c r="B1644" s="11">
        <v>44404</v>
      </c>
      <c r="C1644" s="2">
        <v>3.3</v>
      </c>
      <c r="D1644" s="2">
        <v>2.5693000000000001</v>
      </c>
      <c r="E1644" s="2">
        <v>0</v>
      </c>
      <c r="F1644" s="2">
        <v>0</v>
      </c>
      <c r="G1644" s="2">
        <v>0</v>
      </c>
      <c r="H1644" s="17">
        <f t="shared" si="25"/>
        <v>0</v>
      </c>
    </row>
    <row r="1645" spans="1:8" ht="13.5" x14ac:dyDescent="0.25">
      <c r="A1645" s="12"/>
      <c r="B1645" s="11">
        <v>44405</v>
      </c>
      <c r="C1645" s="2">
        <v>3.3</v>
      </c>
      <c r="D1645" s="2">
        <v>2.5693000000000001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1:8" ht="13.5" x14ac:dyDescent="0.25">
      <c r="A1646" s="12"/>
      <c r="B1646" s="11">
        <v>44406</v>
      </c>
      <c r="C1646" s="2">
        <v>3.3</v>
      </c>
      <c r="D1646" s="2">
        <v>2.5693000000000001</v>
      </c>
      <c r="E1646" s="2">
        <v>0</v>
      </c>
      <c r="F1646" s="2">
        <v>0</v>
      </c>
      <c r="G1646" s="2">
        <v>0</v>
      </c>
      <c r="H1646" s="17">
        <f t="shared" si="25"/>
        <v>0</v>
      </c>
    </row>
    <row r="1647" spans="1:8" ht="13.5" x14ac:dyDescent="0.25">
      <c r="A1647" s="12"/>
      <c r="B1647" s="11">
        <v>44407</v>
      </c>
      <c r="C1647" s="2">
        <v>3.3</v>
      </c>
      <c r="D1647" s="2">
        <v>2.5693000000000001</v>
      </c>
      <c r="E1647" s="2">
        <v>0</v>
      </c>
      <c r="F1647" s="2">
        <v>0</v>
      </c>
      <c r="G1647" s="2">
        <v>0</v>
      </c>
      <c r="H1647" s="17">
        <f t="shared" si="25"/>
        <v>0</v>
      </c>
    </row>
    <row r="1648" spans="1:8" ht="13.5" x14ac:dyDescent="0.25">
      <c r="A1648" s="12"/>
      <c r="B1648" s="11">
        <v>44410</v>
      </c>
      <c r="C1648" s="2">
        <v>3.3</v>
      </c>
      <c r="D1648" s="2">
        <v>2.5693000000000001</v>
      </c>
      <c r="E1648" s="2">
        <v>0</v>
      </c>
      <c r="F1648" s="2">
        <v>0</v>
      </c>
      <c r="G1648" s="2">
        <v>0</v>
      </c>
      <c r="H1648" s="17">
        <f t="shared" si="25"/>
        <v>0</v>
      </c>
    </row>
    <row r="1649" spans="1:8" ht="13.5" x14ac:dyDescent="0.25">
      <c r="A1649" s="12"/>
      <c r="B1649" s="11">
        <v>44411</v>
      </c>
      <c r="C1649" s="2">
        <v>3.3</v>
      </c>
      <c r="D1649" s="2">
        <v>2.5693000000000001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1:8" ht="13.5" x14ac:dyDescent="0.25">
      <c r="A1650" s="12"/>
      <c r="B1650" s="11">
        <v>44412</v>
      </c>
      <c r="C1650" s="2">
        <v>3.3</v>
      </c>
      <c r="D1650" s="2">
        <v>2.5693000000000001</v>
      </c>
      <c r="E1650" s="2">
        <v>21</v>
      </c>
      <c r="F1650" s="2">
        <v>3.3</v>
      </c>
      <c r="G1650" s="2">
        <v>69.3</v>
      </c>
      <c r="H1650" s="17">
        <f t="shared" si="25"/>
        <v>0</v>
      </c>
    </row>
    <row r="1651" spans="1:8" ht="13.5" x14ac:dyDescent="0.25">
      <c r="A1651" s="12"/>
      <c r="B1651" s="11">
        <v>44413</v>
      </c>
      <c r="C1651" s="2">
        <v>3.29</v>
      </c>
      <c r="D1651" s="2">
        <v>2.5615000000000001</v>
      </c>
      <c r="E1651" s="2">
        <v>21</v>
      </c>
      <c r="F1651" s="2">
        <v>3.29</v>
      </c>
      <c r="G1651" s="2">
        <v>69.09</v>
      </c>
      <c r="H1651" s="17">
        <f t="shared" si="25"/>
        <v>-3.0358463394699058E-3</v>
      </c>
    </row>
    <row r="1652" spans="1:8" ht="13.5" x14ac:dyDescent="0.25">
      <c r="A1652" s="12"/>
      <c r="B1652" s="11">
        <v>44414</v>
      </c>
      <c r="C1652" s="2">
        <v>3.29</v>
      </c>
      <c r="D1652" s="2">
        <v>2.5615000000000001</v>
      </c>
      <c r="E1652" s="2">
        <v>0</v>
      </c>
      <c r="F1652" s="2">
        <v>0</v>
      </c>
      <c r="G1652" s="2">
        <v>0</v>
      </c>
      <c r="H1652" s="17">
        <f t="shared" si="25"/>
        <v>0</v>
      </c>
    </row>
    <row r="1653" spans="1:8" ht="13.5" x14ac:dyDescent="0.25">
      <c r="A1653" s="12"/>
      <c r="B1653" s="11">
        <v>44417</v>
      </c>
      <c r="C1653" s="2">
        <v>3.29</v>
      </c>
      <c r="D1653" s="2">
        <v>2.5615000000000001</v>
      </c>
      <c r="E1653" s="2">
        <v>0</v>
      </c>
      <c r="F1653" s="2">
        <v>0</v>
      </c>
      <c r="G1653" s="2">
        <v>0</v>
      </c>
      <c r="H1653" s="17">
        <f t="shared" si="25"/>
        <v>0</v>
      </c>
    </row>
    <row r="1654" spans="1:8" ht="13.5" x14ac:dyDescent="0.25">
      <c r="A1654" s="12"/>
      <c r="B1654" s="11">
        <v>44419</v>
      </c>
      <c r="C1654" s="2">
        <v>3.29</v>
      </c>
      <c r="D1654" s="2">
        <v>2.5615000000000001</v>
      </c>
      <c r="E1654" s="2">
        <v>22</v>
      </c>
      <c r="F1654" s="2">
        <v>3.29</v>
      </c>
      <c r="G1654" s="2">
        <v>72.38</v>
      </c>
      <c r="H1654" s="17">
        <f t="shared" si="25"/>
        <v>0</v>
      </c>
    </row>
    <row r="1655" spans="1:8" ht="13.5" x14ac:dyDescent="0.25">
      <c r="A1655" s="12"/>
      <c r="B1655" s="11">
        <v>44420</v>
      </c>
      <c r="C1655" s="2">
        <v>3.29</v>
      </c>
      <c r="D1655" s="2">
        <v>2.5615000000000001</v>
      </c>
      <c r="E1655" s="2">
        <v>0</v>
      </c>
      <c r="F1655" s="2">
        <v>0</v>
      </c>
      <c r="G1655" s="2">
        <v>0</v>
      </c>
      <c r="H1655" s="17">
        <f t="shared" si="25"/>
        <v>0</v>
      </c>
    </row>
    <row r="1656" spans="1:8" ht="13.5" x14ac:dyDescent="0.25">
      <c r="A1656" s="12"/>
      <c r="B1656" s="11">
        <v>44424</v>
      </c>
      <c r="C1656" s="2">
        <v>3.29</v>
      </c>
      <c r="D1656" s="2">
        <v>2.5615000000000001</v>
      </c>
      <c r="E1656" s="2">
        <v>0</v>
      </c>
      <c r="F1656" s="2">
        <v>0</v>
      </c>
      <c r="G1656" s="2">
        <v>0</v>
      </c>
      <c r="H1656" s="17">
        <f t="shared" si="25"/>
        <v>0</v>
      </c>
    </row>
    <row r="1657" spans="1:8" ht="13.5" x14ac:dyDescent="0.25">
      <c r="A1657" s="12"/>
      <c r="B1657" s="11">
        <v>44425</v>
      </c>
      <c r="C1657" s="2">
        <v>3.29</v>
      </c>
      <c r="D1657" s="2">
        <v>2.5615000000000001</v>
      </c>
      <c r="E1657" s="2">
        <v>0</v>
      </c>
      <c r="F1657" s="2">
        <v>0</v>
      </c>
      <c r="G1657" s="2">
        <v>0</v>
      </c>
      <c r="H1657" s="17">
        <f t="shared" si="25"/>
        <v>0</v>
      </c>
    </row>
    <row r="1658" spans="1:8" ht="13.5" x14ac:dyDescent="0.25">
      <c r="A1658" s="12"/>
      <c r="B1658" s="11">
        <v>44426</v>
      </c>
      <c r="C1658" s="2">
        <v>3.29</v>
      </c>
      <c r="D1658" s="2">
        <v>2.5615000000000001</v>
      </c>
      <c r="E1658" s="2">
        <v>0</v>
      </c>
      <c r="F1658" s="2">
        <v>0</v>
      </c>
      <c r="G1658" s="2">
        <v>0</v>
      </c>
      <c r="H1658" s="17">
        <f t="shared" si="25"/>
        <v>0</v>
      </c>
    </row>
    <row r="1659" spans="1:8" ht="13.5" x14ac:dyDescent="0.25">
      <c r="A1659" s="12"/>
      <c r="B1659" s="11">
        <v>44427</v>
      </c>
      <c r="C1659" s="2">
        <v>3.29</v>
      </c>
      <c r="D1659" s="2">
        <v>2.5615000000000001</v>
      </c>
      <c r="E1659" s="2">
        <v>43</v>
      </c>
      <c r="F1659" s="2">
        <v>3.29</v>
      </c>
      <c r="G1659" s="2">
        <v>141.47</v>
      </c>
      <c r="H1659" s="17">
        <f t="shared" si="25"/>
        <v>0</v>
      </c>
    </row>
    <row r="1660" spans="1:8" ht="13.5" x14ac:dyDescent="0.25">
      <c r="A1660" s="12"/>
      <c r="B1660" s="11">
        <v>44428</v>
      </c>
      <c r="C1660" s="2">
        <v>3.29</v>
      </c>
      <c r="D1660" s="2">
        <v>2.5615000000000001</v>
      </c>
      <c r="E1660" s="2">
        <v>21</v>
      </c>
      <c r="F1660" s="2">
        <v>3.29</v>
      </c>
      <c r="G1660" s="2">
        <v>69.09</v>
      </c>
      <c r="H1660" s="17">
        <f t="shared" si="25"/>
        <v>0</v>
      </c>
    </row>
    <row r="1661" spans="1:8" ht="13.5" x14ac:dyDescent="0.25">
      <c r="A1661" s="12"/>
      <c r="B1661" s="11">
        <v>44431</v>
      </c>
      <c r="C1661" s="2">
        <v>3.29</v>
      </c>
      <c r="D1661" s="2">
        <v>2.5615000000000001</v>
      </c>
      <c r="E1661" s="2">
        <v>0</v>
      </c>
      <c r="F1661" s="2">
        <v>0</v>
      </c>
      <c r="G1661" s="2">
        <v>0</v>
      </c>
      <c r="H1661" s="17">
        <f t="shared" si="25"/>
        <v>0</v>
      </c>
    </row>
    <row r="1662" spans="1:8" ht="13.5" x14ac:dyDescent="0.25">
      <c r="A1662" s="12"/>
      <c r="B1662" s="11">
        <v>44432</v>
      </c>
      <c r="C1662" s="2">
        <v>3.29</v>
      </c>
      <c r="D1662" s="2">
        <v>2.5615000000000001</v>
      </c>
      <c r="E1662" s="2">
        <v>0</v>
      </c>
      <c r="F1662" s="2">
        <v>0</v>
      </c>
      <c r="G1662" s="2">
        <v>0</v>
      </c>
      <c r="H1662" s="17">
        <f t="shared" si="25"/>
        <v>0</v>
      </c>
    </row>
    <row r="1663" spans="1:8" ht="13.5" x14ac:dyDescent="0.25">
      <c r="A1663" s="12"/>
      <c r="B1663" s="11">
        <v>44433</v>
      </c>
      <c r="C1663" s="2">
        <v>3.29</v>
      </c>
      <c r="D1663" s="2">
        <v>2.5615000000000001</v>
      </c>
      <c r="E1663" s="2">
        <v>1001</v>
      </c>
      <c r="F1663" s="2">
        <v>3.28</v>
      </c>
      <c r="G1663" s="2">
        <v>3283.28</v>
      </c>
      <c r="H1663" s="17">
        <f t="shared" si="25"/>
        <v>0</v>
      </c>
    </row>
    <row r="1664" spans="1:8" ht="13.5" x14ac:dyDescent="0.25">
      <c r="A1664" s="12"/>
      <c r="B1664" s="11">
        <v>44434</v>
      </c>
      <c r="C1664" s="2">
        <v>3.29</v>
      </c>
      <c r="D1664" s="2">
        <v>2.5615000000000001</v>
      </c>
      <c r="E1664" s="2">
        <v>0</v>
      </c>
      <c r="F1664" s="2">
        <v>0</v>
      </c>
      <c r="G1664" s="2">
        <v>0</v>
      </c>
      <c r="H1664" s="17">
        <f t="shared" si="25"/>
        <v>0</v>
      </c>
    </row>
    <row r="1665" spans="1:8" ht="13.5" x14ac:dyDescent="0.25">
      <c r="A1665" s="12"/>
      <c r="B1665" s="11">
        <v>44435</v>
      </c>
      <c r="C1665" s="2">
        <v>3.29</v>
      </c>
      <c r="D1665" s="2">
        <v>2.5615000000000001</v>
      </c>
      <c r="E1665" s="2">
        <v>0</v>
      </c>
      <c r="F1665" s="2">
        <v>0</v>
      </c>
      <c r="G1665" s="2">
        <v>0</v>
      </c>
      <c r="H1665" s="17">
        <f t="shared" si="25"/>
        <v>0</v>
      </c>
    </row>
    <row r="1666" spans="1:8" ht="13.5" x14ac:dyDescent="0.25">
      <c r="A1666" s="12"/>
      <c r="B1666" s="11">
        <v>44438</v>
      </c>
      <c r="C1666" s="2">
        <v>3.29</v>
      </c>
      <c r="D1666" s="2">
        <v>2.5615000000000001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x14ac:dyDescent="0.25">
      <c r="A1667" s="12"/>
      <c r="B1667" s="11">
        <v>44439</v>
      </c>
      <c r="C1667" s="2">
        <v>3.29</v>
      </c>
      <c r="D1667" s="2">
        <v>2.5615000000000001</v>
      </c>
      <c r="E1667" s="2">
        <v>0</v>
      </c>
      <c r="F1667" s="2">
        <v>0</v>
      </c>
      <c r="G1667" s="2">
        <v>0</v>
      </c>
      <c r="H1667" s="17">
        <f t="shared" si="25"/>
        <v>0</v>
      </c>
    </row>
    <row r="1668" spans="1:8" ht="13.5" x14ac:dyDescent="0.25">
      <c r="A1668" s="12"/>
      <c r="B1668" s="11">
        <v>44440</v>
      </c>
      <c r="C1668" s="2">
        <v>3.29</v>
      </c>
      <c r="D1668" s="2">
        <v>2.5615000000000001</v>
      </c>
      <c r="E1668" s="2">
        <v>300</v>
      </c>
      <c r="F1668" s="2">
        <v>3.29</v>
      </c>
      <c r="G1668" s="2">
        <v>987</v>
      </c>
      <c r="H1668" s="17">
        <f t="shared" si="25"/>
        <v>0</v>
      </c>
    </row>
    <row r="1669" spans="1:8" ht="13.5" x14ac:dyDescent="0.25">
      <c r="A1669" s="12"/>
      <c r="B1669" s="11">
        <v>44441</v>
      </c>
      <c r="C1669" s="2">
        <v>3.29</v>
      </c>
      <c r="D1669" s="2">
        <v>2.5615000000000001</v>
      </c>
      <c r="E1669" s="2">
        <v>0</v>
      </c>
      <c r="F1669" s="2">
        <v>3.29</v>
      </c>
      <c r="G1669" s="2">
        <v>0</v>
      </c>
      <c r="H1669" s="17">
        <f t="shared" si="25"/>
        <v>0</v>
      </c>
    </row>
    <row r="1670" spans="1:8" ht="13.5" x14ac:dyDescent="0.25">
      <c r="A1670" s="12"/>
      <c r="B1670" s="11">
        <v>44442</v>
      </c>
      <c r="C1670" s="2">
        <v>3.29</v>
      </c>
      <c r="D1670" s="2">
        <v>2.5615000000000001</v>
      </c>
      <c r="E1670" s="2">
        <v>0</v>
      </c>
      <c r="F1670" s="2">
        <v>0</v>
      </c>
      <c r="G1670" s="2">
        <v>0</v>
      </c>
      <c r="H1670" s="17">
        <f t="shared" si="25"/>
        <v>0</v>
      </c>
    </row>
    <row r="1671" spans="1:8" ht="13.5" x14ac:dyDescent="0.25">
      <c r="A1671" s="12"/>
      <c r="B1671" s="11">
        <v>44445</v>
      </c>
      <c r="C1671" s="2">
        <v>3.29</v>
      </c>
      <c r="D1671" s="2">
        <v>2.5615000000000001</v>
      </c>
      <c r="E1671" s="2">
        <v>0</v>
      </c>
      <c r="F1671" s="2">
        <v>0</v>
      </c>
      <c r="G1671" s="2">
        <v>0</v>
      </c>
      <c r="H1671" s="17">
        <f t="shared" ref="H1671:H1734" si="26">(D1671-D1670)/D1670</f>
        <v>0</v>
      </c>
    </row>
    <row r="1672" spans="1:8" ht="13.5" x14ac:dyDescent="0.25">
      <c r="A1672" s="12"/>
      <c r="B1672" s="11">
        <v>44446</v>
      </c>
      <c r="C1672" s="2">
        <v>3.29</v>
      </c>
      <c r="D1672" s="2">
        <v>2.5615000000000001</v>
      </c>
      <c r="E1672" s="2">
        <v>0</v>
      </c>
      <c r="F1672" s="2">
        <v>0</v>
      </c>
      <c r="G1672" s="2">
        <v>0</v>
      </c>
      <c r="H1672" s="17">
        <f t="shared" si="26"/>
        <v>0</v>
      </c>
    </row>
    <row r="1673" spans="1:8" ht="13.5" x14ac:dyDescent="0.25">
      <c r="A1673" s="12"/>
      <c r="B1673" s="11">
        <v>44447</v>
      </c>
      <c r="C1673" s="2">
        <v>3.29</v>
      </c>
      <c r="D1673" s="2">
        <v>2.5615000000000001</v>
      </c>
      <c r="E1673" s="2">
        <v>0</v>
      </c>
      <c r="F1673" s="2">
        <v>0</v>
      </c>
      <c r="G1673" s="2">
        <v>0</v>
      </c>
      <c r="H1673" s="17">
        <f t="shared" si="26"/>
        <v>0</v>
      </c>
    </row>
    <row r="1674" spans="1:8" ht="13.5" x14ac:dyDescent="0.25">
      <c r="A1674" s="12"/>
      <c r="B1674" s="11">
        <v>44448</v>
      </c>
      <c r="C1674" s="2">
        <v>3.29</v>
      </c>
      <c r="D1674" s="2">
        <v>2.5615000000000001</v>
      </c>
      <c r="E1674" s="2">
        <v>0</v>
      </c>
      <c r="F1674" s="2">
        <v>0</v>
      </c>
      <c r="G1674" s="2">
        <v>0</v>
      </c>
      <c r="H1674" s="17">
        <f t="shared" si="26"/>
        <v>0</v>
      </c>
    </row>
    <row r="1675" spans="1:8" ht="13.5" x14ac:dyDescent="0.25">
      <c r="A1675" s="12"/>
      <c r="B1675" s="11">
        <v>44449</v>
      </c>
      <c r="C1675" s="2">
        <v>3.29</v>
      </c>
      <c r="D1675" s="2">
        <v>2.5615000000000001</v>
      </c>
      <c r="E1675" s="2">
        <v>0</v>
      </c>
      <c r="F1675" s="2">
        <v>0</v>
      </c>
      <c r="G1675" s="2">
        <v>0</v>
      </c>
      <c r="H1675" s="17">
        <f t="shared" si="26"/>
        <v>0</v>
      </c>
    </row>
    <row r="1676" spans="1:8" ht="13.5" x14ac:dyDescent="0.25">
      <c r="A1676" s="12"/>
      <c r="B1676" s="11">
        <v>44452</v>
      </c>
      <c r="C1676" s="2">
        <v>3.29</v>
      </c>
      <c r="D1676" s="2">
        <v>2.5615000000000001</v>
      </c>
      <c r="E1676" s="2">
        <v>0</v>
      </c>
      <c r="F1676" s="2">
        <v>0</v>
      </c>
      <c r="G1676" s="2">
        <v>0</v>
      </c>
      <c r="H1676" s="17">
        <f t="shared" si="26"/>
        <v>0</v>
      </c>
    </row>
    <row r="1677" spans="1:8" ht="13.5" x14ac:dyDescent="0.25">
      <c r="A1677" s="12"/>
      <c r="B1677" s="11">
        <v>44453</v>
      </c>
      <c r="C1677" s="2">
        <v>3.29</v>
      </c>
      <c r="D1677" s="2">
        <v>2.5615000000000001</v>
      </c>
      <c r="E1677" s="2">
        <v>0</v>
      </c>
      <c r="F1677" s="2">
        <v>0</v>
      </c>
      <c r="G1677" s="2">
        <v>0</v>
      </c>
      <c r="H1677" s="17">
        <f t="shared" si="26"/>
        <v>0</v>
      </c>
    </row>
    <row r="1678" spans="1:8" ht="13.5" x14ac:dyDescent="0.25">
      <c r="A1678" s="12"/>
      <c r="B1678" s="11">
        <v>44454</v>
      </c>
      <c r="C1678" s="2">
        <v>3.29</v>
      </c>
      <c r="D1678" s="2">
        <v>2.5615000000000001</v>
      </c>
      <c r="E1678" s="2">
        <v>22</v>
      </c>
      <c r="F1678" s="2">
        <v>3.29</v>
      </c>
      <c r="G1678" s="2">
        <v>72.38</v>
      </c>
      <c r="H1678" s="17">
        <f t="shared" si="26"/>
        <v>0</v>
      </c>
    </row>
    <row r="1679" spans="1:8" ht="13.5" x14ac:dyDescent="0.25">
      <c r="A1679" s="12"/>
      <c r="B1679" s="11">
        <v>44455</v>
      </c>
      <c r="C1679" s="2">
        <v>3.28</v>
      </c>
      <c r="D1679" s="2">
        <v>2.5537000000000001</v>
      </c>
      <c r="E1679" s="2">
        <v>8</v>
      </c>
      <c r="F1679" s="2">
        <v>3.28</v>
      </c>
      <c r="G1679" s="2">
        <v>26.24</v>
      </c>
      <c r="H1679" s="17">
        <f t="shared" si="26"/>
        <v>-3.0450907671286469E-3</v>
      </c>
    </row>
    <row r="1680" spans="1:8" ht="13.5" x14ac:dyDescent="0.25">
      <c r="A1680" s="12"/>
      <c r="B1680" s="11">
        <v>44456</v>
      </c>
      <c r="C1680" s="2">
        <v>3.29</v>
      </c>
      <c r="D1680" s="2">
        <v>2.5615000000000001</v>
      </c>
      <c r="E1680" s="2">
        <v>10</v>
      </c>
      <c r="F1680" s="2">
        <v>3.29</v>
      </c>
      <c r="G1680" s="2">
        <v>32.9</v>
      </c>
      <c r="H1680" s="17">
        <f t="shared" si="26"/>
        <v>3.0543916669930017E-3</v>
      </c>
    </row>
    <row r="1681" spans="1:8" ht="13.5" x14ac:dyDescent="0.25">
      <c r="A1681" s="12"/>
      <c r="B1681" s="11">
        <v>44459</v>
      </c>
      <c r="C1681" s="2">
        <v>3.29</v>
      </c>
      <c r="D1681" s="2">
        <v>2.5615000000000001</v>
      </c>
      <c r="E1681" s="2">
        <v>0</v>
      </c>
      <c r="F1681" s="2">
        <v>0</v>
      </c>
      <c r="G1681" s="2">
        <v>0</v>
      </c>
      <c r="H1681" s="17">
        <f t="shared" si="26"/>
        <v>0</v>
      </c>
    </row>
    <row r="1682" spans="1:8" ht="13.5" x14ac:dyDescent="0.25">
      <c r="A1682" s="12"/>
      <c r="B1682" s="11">
        <v>44460</v>
      </c>
      <c r="C1682" s="2">
        <v>3.29</v>
      </c>
      <c r="D1682" s="2">
        <v>2.5615000000000001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1:8" ht="13.5" x14ac:dyDescent="0.25">
      <c r="A1683" s="12"/>
      <c r="B1683" s="11">
        <v>44461</v>
      </c>
      <c r="C1683" s="2">
        <v>3.28</v>
      </c>
      <c r="D1683" s="2">
        <v>2.5537000000000001</v>
      </c>
      <c r="E1683" s="2">
        <v>21</v>
      </c>
      <c r="F1683" s="2">
        <v>3.28</v>
      </c>
      <c r="G1683" s="2">
        <v>68.88</v>
      </c>
      <c r="H1683" s="17">
        <f t="shared" si="26"/>
        <v>-3.0450907671286469E-3</v>
      </c>
    </row>
    <row r="1684" spans="1:8" ht="13.5" x14ac:dyDescent="0.25">
      <c r="A1684" s="12"/>
      <c r="B1684" s="11">
        <v>44462</v>
      </c>
      <c r="C1684" s="2">
        <v>3.28</v>
      </c>
      <c r="D1684" s="2">
        <v>2.5537000000000001</v>
      </c>
      <c r="E1684" s="2">
        <v>35</v>
      </c>
      <c r="F1684" s="2">
        <v>3.27</v>
      </c>
      <c r="G1684" s="2">
        <v>114.45</v>
      </c>
      <c r="H1684" s="17">
        <f t="shared" si="26"/>
        <v>0</v>
      </c>
    </row>
    <row r="1685" spans="1:8" ht="13.5" x14ac:dyDescent="0.25">
      <c r="A1685" s="12"/>
      <c r="B1685" s="11">
        <v>44463</v>
      </c>
      <c r="C1685" s="2">
        <v>3.28</v>
      </c>
      <c r="D1685" s="2">
        <v>2.5537000000000001</v>
      </c>
      <c r="E1685" s="2">
        <v>0</v>
      </c>
      <c r="F1685" s="2">
        <v>0</v>
      </c>
      <c r="G1685" s="2">
        <v>0</v>
      </c>
      <c r="H1685" s="17">
        <f t="shared" si="26"/>
        <v>0</v>
      </c>
    </row>
    <row r="1686" spans="1:8" ht="13.5" x14ac:dyDescent="0.25">
      <c r="A1686" s="12"/>
      <c r="B1686" s="11">
        <v>44466</v>
      </c>
      <c r="C1686" s="2">
        <v>3.28</v>
      </c>
      <c r="D1686" s="2">
        <v>2.5537000000000001</v>
      </c>
      <c r="E1686" s="2">
        <v>0</v>
      </c>
      <c r="F1686" s="2">
        <v>0</v>
      </c>
      <c r="G1686" s="2">
        <v>0</v>
      </c>
      <c r="H1686" s="17">
        <f t="shared" si="26"/>
        <v>0</v>
      </c>
    </row>
    <row r="1687" spans="1:8" ht="13.5" x14ac:dyDescent="0.25">
      <c r="A1687" s="12"/>
      <c r="B1687" s="11">
        <v>44467</v>
      </c>
      <c r="C1687" s="2">
        <v>3.15</v>
      </c>
      <c r="D1687" s="2">
        <v>2.4525000000000001</v>
      </c>
      <c r="E1687" s="2">
        <v>87</v>
      </c>
      <c r="F1687" s="2">
        <v>3.15</v>
      </c>
      <c r="G1687" s="2">
        <v>274.05</v>
      </c>
      <c r="H1687" s="17">
        <f t="shared" si="26"/>
        <v>-3.9628773935857758E-2</v>
      </c>
    </row>
    <row r="1688" spans="1:8" ht="13.5" x14ac:dyDescent="0.25">
      <c r="A1688" s="12"/>
      <c r="B1688" s="11">
        <v>44468</v>
      </c>
      <c r="C1688" s="2">
        <v>3.15</v>
      </c>
      <c r="D1688" s="2">
        <v>2.4525000000000001</v>
      </c>
      <c r="E1688" s="2">
        <v>172</v>
      </c>
      <c r="F1688" s="2">
        <v>3.15</v>
      </c>
      <c r="G1688" s="2">
        <v>541.79999999999995</v>
      </c>
      <c r="H1688" s="17">
        <f t="shared" si="26"/>
        <v>0</v>
      </c>
    </row>
    <row r="1689" spans="1:8" ht="13.5" x14ac:dyDescent="0.25">
      <c r="A1689" s="12"/>
      <c r="B1689" s="11">
        <v>44469</v>
      </c>
      <c r="C1689" s="2">
        <v>3.15</v>
      </c>
      <c r="D1689" s="2">
        <v>2.4525000000000001</v>
      </c>
      <c r="E1689" s="2">
        <v>0</v>
      </c>
      <c r="F1689" s="2">
        <v>0</v>
      </c>
      <c r="G1689" s="2">
        <v>0</v>
      </c>
      <c r="H1689" s="17">
        <f t="shared" si="26"/>
        <v>0</v>
      </c>
    </row>
    <row r="1690" spans="1:8" ht="13.5" x14ac:dyDescent="0.25">
      <c r="A1690" s="12"/>
      <c r="B1690" s="11">
        <v>44470</v>
      </c>
      <c r="C1690" s="2">
        <v>3.15</v>
      </c>
      <c r="D1690" s="2">
        <v>2.4525000000000001</v>
      </c>
      <c r="E1690" s="2">
        <v>0</v>
      </c>
      <c r="F1690" s="2">
        <v>0</v>
      </c>
      <c r="G1690" s="2">
        <v>0</v>
      </c>
      <c r="H1690" s="17">
        <f t="shared" si="26"/>
        <v>0</v>
      </c>
    </row>
    <row r="1691" spans="1:8" ht="13.5" x14ac:dyDescent="0.25">
      <c r="A1691" s="12"/>
      <c r="B1691" s="11">
        <v>44473</v>
      </c>
      <c r="C1691" s="2">
        <v>3.03</v>
      </c>
      <c r="D1691" s="2">
        <v>2.3591000000000002</v>
      </c>
      <c r="E1691" s="2">
        <v>156</v>
      </c>
      <c r="F1691" s="2">
        <v>3.0419999999999998</v>
      </c>
      <c r="G1691" s="2">
        <v>474.55200000000002</v>
      </c>
      <c r="H1691" s="17">
        <f t="shared" si="26"/>
        <v>-3.8083588175331265E-2</v>
      </c>
    </row>
    <row r="1692" spans="1:8" ht="13.5" x14ac:dyDescent="0.25">
      <c r="A1692" s="12"/>
      <c r="B1692" s="11">
        <v>44474</v>
      </c>
      <c r="C1692" s="2">
        <v>3.07</v>
      </c>
      <c r="D1692" s="2">
        <v>2.3902000000000001</v>
      </c>
      <c r="E1692" s="2">
        <v>82000</v>
      </c>
      <c r="F1692" s="2">
        <v>3.07</v>
      </c>
      <c r="G1692" s="2">
        <v>251740</v>
      </c>
      <c r="H1692" s="17">
        <f t="shared" si="26"/>
        <v>1.3182993514475818E-2</v>
      </c>
    </row>
    <row r="1693" spans="1:8" ht="13.5" x14ac:dyDescent="0.25">
      <c r="A1693" s="12"/>
      <c r="B1693" s="11">
        <v>44475</v>
      </c>
      <c r="C1693" s="2">
        <v>3.07</v>
      </c>
      <c r="D1693" s="2">
        <v>2.3902000000000001</v>
      </c>
      <c r="E1693" s="2">
        <v>1000</v>
      </c>
      <c r="F1693" s="2">
        <v>3.07</v>
      </c>
      <c r="G1693" s="2">
        <v>3070</v>
      </c>
      <c r="H1693" s="17">
        <f t="shared" si="26"/>
        <v>0</v>
      </c>
    </row>
    <row r="1694" spans="1:8" ht="13.5" x14ac:dyDescent="0.25">
      <c r="A1694" s="12"/>
      <c r="B1694" s="11">
        <v>44476</v>
      </c>
      <c r="C1694" s="2">
        <v>3.05</v>
      </c>
      <c r="D1694" s="2">
        <v>2.3746999999999998</v>
      </c>
      <c r="E1694" s="2">
        <v>480</v>
      </c>
      <c r="F1694" s="2">
        <v>3.05</v>
      </c>
      <c r="G1694" s="2">
        <v>1464</v>
      </c>
      <c r="H1694" s="17">
        <f t="shared" si="26"/>
        <v>-6.4848129863610956E-3</v>
      </c>
    </row>
    <row r="1695" spans="1:8" ht="13.5" x14ac:dyDescent="0.25">
      <c r="A1695" s="12"/>
      <c r="B1695" s="11">
        <v>44477</v>
      </c>
      <c r="C1695" s="2">
        <v>3.06</v>
      </c>
      <c r="D1695" s="2">
        <v>2.3824999999999998</v>
      </c>
      <c r="E1695" s="2">
        <v>3</v>
      </c>
      <c r="F1695" s="2">
        <v>3.06</v>
      </c>
      <c r="G1695" s="2">
        <v>9.18</v>
      </c>
      <c r="H1695" s="17">
        <f t="shared" si="26"/>
        <v>3.2846254263696594E-3</v>
      </c>
    </row>
    <row r="1696" spans="1:8" ht="13.5" x14ac:dyDescent="0.25">
      <c r="A1696" s="12"/>
      <c r="B1696" s="11">
        <v>44480</v>
      </c>
      <c r="C1696" s="2">
        <v>3.04</v>
      </c>
      <c r="D1696" s="2">
        <v>2.3668999999999998</v>
      </c>
      <c r="E1696" s="2">
        <v>834</v>
      </c>
      <c r="F1696" s="2">
        <v>2.79</v>
      </c>
      <c r="G1696" s="2">
        <v>2326.86</v>
      </c>
      <c r="H1696" s="17">
        <f t="shared" si="26"/>
        <v>-6.5477439664218505E-3</v>
      </c>
    </row>
    <row r="1697" spans="1:8" ht="13.5" x14ac:dyDescent="0.25">
      <c r="A1697" s="12"/>
      <c r="B1697" s="11">
        <v>44481</v>
      </c>
      <c r="C1697" s="2">
        <v>3.04</v>
      </c>
      <c r="D1697" s="2">
        <v>2.3668999999999998</v>
      </c>
      <c r="E1697" s="2">
        <v>0</v>
      </c>
      <c r="F1697" s="2">
        <v>0</v>
      </c>
      <c r="G1697" s="2">
        <v>0</v>
      </c>
      <c r="H1697" s="17">
        <f t="shared" si="26"/>
        <v>0</v>
      </c>
    </row>
    <row r="1698" spans="1:8" ht="13.5" x14ac:dyDescent="0.25">
      <c r="A1698" s="12"/>
      <c r="B1698" s="11">
        <v>44482</v>
      </c>
      <c r="C1698" s="2">
        <v>3.04</v>
      </c>
      <c r="D1698" s="2">
        <v>2.3668999999999998</v>
      </c>
      <c r="E1698" s="2">
        <v>0</v>
      </c>
      <c r="F1698" s="2">
        <v>0</v>
      </c>
      <c r="G1698" s="2">
        <v>0</v>
      </c>
      <c r="H1698" s="17">
        <f t="shared" si="26"/>
        <v>0</v>
      </c>
    </row>
    <row r="1699" spans="1:8" ht="13.5" x14ac:dyDescent="0.25">
      <c r="A1699" s="12"/>
      <c r="B1699" s="11">
        <v>44483</v>
      </c>
      <c r="C1699" s="2">
        <v>2.98</v>
      </c>
      <c r="D1699" s="2">
        <v>2.3201999999999998</v>
      </c>
      <c r="E1699" s="2">
        <v>1000</v>
      </c>
      <c r="F1699" s="2">
        <v>2.98</v>
      </c>
      <c r="G1699" s="2">
        <v>2980</v>
      </c>
      <c r="H1699" s="17">
        <f t="shared" si="26"/>
        <v>-1.9730449110651048E-2</v>
      </c>
    </row>
    <row r="1700" spans="1:8" ht="13.5" x14ac:dyDescent="0.25">
      <c r="A1700" s="12"/>
      <c r="B1700" s="11">
        <v>44488</v>
      </c>
      <c r="C1700" s="2">
        <v>2.98</v>
      </c>
      <c r="D1700" s="2">
        <v>2.3201999999999998</v>
      </c>
      <c r="E1700" s="2">
        <v>0</v>
      </c>
      <c r="F1700" s="2">
        <v>0</v>
      </c>
      <c r="G1700" s="2">
        <v>0</v>
      </c>
      <c r="H1700" s="17">
        <f t="shared" si="26"/>
        <v>0</v>
      </c>
    </row>
    <row r="1701" spans="1:8" ht="13.5" x14ac:dyDescent="0.25">
      <c r="A1701" s="12"/>
      <c r="B1701" s="11">
        <v>44489</v>
      </c>
      <c r="C1701" s="2">
        <v>2.98</v>
      </c>
      <c r="D1701" s="2">
        <v>2.3201999999999998</v>
      </c>
      <c r="E1701" s="2">
        <v>0</v>
      </c>
      <c r="F1701" s="2">
        <v>0</v>
      </c>
      <c r="G1701" s="2">
        <v>0</v>
      </c>
      <c r="H1701" s="17">
        <f t="shared" si="26"/>
        <v>0</v>
      </c>
    </row>
    <row r="1702" spans="1:8" ht="13.5" x14ac:dyDescent="0.25">
      <c r="A1702" s="12"/>
      <c r="B1702" s="11">
        <v>44490</v>
      </c>
      <c r="C1702" s="2">
        <v>2.99</v>
      </c>
      <c r="D1702" s="2">
        <v>2.3279999999999998</v>
      </c>
      <c r="E1702" s="2">
        <v>1089</v>
      </c>
      <c r="F1702" s="2">
        <v>2.99</v>
      </c>
      <c r="G1702" s="2">
        <v>3256.11</v>
      </c>
      <c r="H1702" s="17">
        <f t="shared" si="26"/>
        <v>3.3617791569692398E-3</v>
      </c>
    </row>
    <row r="1703" spans="1:8" ht="13.5" x14ac:dyDescent="0.25">
      <c r="A1703" s="12"/>
      <c r="B1703" s="11">
        <v>44491</v>
      </c>
      <c r="C1703" s="2">
        <v>2.99</v>
      </c>
      <c r="D1703" s="2">
        <v>2.3279999999999998</v>
      </c>
      <c r="E1703" s="2">
        <v>0</v>
      </c>
      <c r="F1703" s="2">
        <v>0</v>
      </c>
      <c r="G1703" s="2">
        <v>0</v>
      </c>
      <c r="H1703" s="17">
        <f t="shared" si="26"/>
        <v>0</v>
      </c>
    </row>
    <row r="1704" spans="1:8" ht="13.5" x14ac:dyDescent="0.25">
      <c r="A1704" s="12"/>
      <c r="B1704" s="11">
        <v>44494</v>
      </c>
      <c r="C1704" s="2">
        <v>2.98</v>
      </c>
      <c r="D1704" s="2">
        <v>2.3201999999999998</v>
      </c>
      <c r="E1704" s="2">
        <v>36692</v>
      </c>
      <c r="F1704" s="2">
        <v>2.82</v>
      </c>
      <c r="G1704" s="2">
        <v>103471.44</v>
      </c>
      <c r="H1704" s="17">
        <f t="shared" si="26"/>
        <v>-3.3505154639175386E-3</v>
      </c>
    </row>
    <row r="1705" spans="1:8" ht="13.5" x14ac:dyDescent="0.25">
      <c r="A1705" s="12"/>
      <c r="B1705" s="11">
        <v>44495</v>
      </c>
      <c r="C1705" s="2">
        <v>2.98</v>
      </c>
      <c r="D1705" s="2">
        <v>2.3201999999999998</v>
      </c>
      <c r="E1705" s="2">
        <v>0</v>
      </c>
      <c r="F1705" s="2">
        <v>0</v>
      </c>
      <c r="G1705" s="2">
        <v>0</v>
      </c>
      <c r="H1705" s="17">
        <f t="shared" si="26"/>
        <v>0</v>
      </c>
    </row>
    <row r="1706" spans="1:8" ht="13.5" x14ac:dyDescent="0.25">
      <c r="A1706" s="12"/>
      <c r="B1706" s="11">
        <v>44496</v>
      </c>
      <c r="C1706" s="2">
        <v>2.98</v>
      </c>
      <c r="D1706" s="2">
        <v>2.3201999999999998</v>
      </c>
      <c r="E1706" s="2">
        <v>0</v>
      </c>
      <c r="F1706" s="2">
        <v>0</v>
      </c>
      <c r="G1706" s="2">
        <v>0</v>
      </c>
      <c r="H1706" s="17">
        <f t="shared" si="26"/>
        <v>0</v>
      </c>
    </row>
    <row r="1707" spans="1:8" ht="13.5" x14ac:dyDescent="0.25">
      <c r="A1707" s="12"/>
      <c r="B1707" s="11">
        <v>44497</v>
      </c>
      <c r="C1707" s="2">
        <v>2.98</v>
      </c>
      <c r="D1707" s="2">
        <v>2.3201999999999998</v>
      </c>
      <c r="E1707" s="2">
        <v>0</v>
      </c>
      <c r="F1707" s="2">
        <v>0</v>
      </c>
      <c r="G1707" s="2">
        <v>0</v>
      </c>
      <c r="H1707" s="17">
        <f t="shared" si="26"/>
        <v>0</v>
      </c>
    </row>
    <row r="1708" spans="1:8" ht="13.5" x14ac:dyDescent="0.25">
      <c r="A1708" s="12"/>
      <c r="B1708" s="11">
        <v>44498</v>
      </c>
      <c r="C1708" s="2">
        <v>2.98</v>
      </c>
      <c r="D1708" s="2">
        <v>2.3201999999999998</v>
      </c>
      <c r="E1708" s="2">
        <v>0</v>
      </c>
      <c r="F1708" s="2">
        <v>0</v>
      </c>
      <c r="G1708" s="2">
        <v>0</v>
      </c>
      <c r="H1708" s="17">
        <f t="shared" si="26"/>
        <v>0</v>
      </c>
    </row>
    <row r="1709" spans="1:8" ht="13.5" x14ac:dyDescent="0.25">
      <c r="A1709" s="12"/>
      <c r="B1709" s="11">
        <v>44501</v>
      </c>
      <c r="C1709" s="2">
        <v>2.98</v>
      </c>
      <c r="D1709" s="2">
        <v>2.3201999999999998</v>
      </c>
      <c r="E1709" s="2">
        <v>0</v>
      </c>
      <c r="F1709" s="2">
        <v>0</v>
      </c>
      <c r="G1709" s="2">
        <v>0</v>
      </c>
      <c r="H1709" s="17">
        <f t="shared" si="26"/>
        <v>0</v>
      </c>
    </row>
    <row r="1710" spans="1:8" ht="13.5" x14ac:dyDescent="0.25">
      <c r="A1710" s="12"/>
      <c r="B1710" s="11">
        <v>44502</v>
      </c>
      <c r="C1710" s="2">
        <v>2.98</v>
      </c>
      <c r="D1710" s="2">
        <v>2.3201999999999998</v>
      </c>
      <c r="E1710" s="2">
        <v>0</v>
      </c>
      <c r="F1710" s="2">
        <v>0</v>
      </c>
      <c r="G1710" s="2">
        <v>0</v>
      </c>
      <c r="H1710" s="17">
        <f t="shared" si="26"/>
        <v>0</v>
      </c>
    </row>
    <row r="1711" spans="1:8" ht="13.5" x14ac:dyDescent="0.25">
      <c r="A1711" s="12"/>
      <c r="B1711" s="11">
        <v>44503</v>
      </c>
      <c r="C1711" s="2">
        <v>2.98</v>
      </c>
      <c r="D1711" s="2">
        <v>2.3201999999999998</v>
      </c>
      <c r="E1711" s="2">
        <v>0</v>
      </c>
      <c r="F1711" s="2">
        <v>0</v>
      </c>
      <c r="G1711" s="2">
        <v>0</v>
      </c>
      <c r="H1711" s="17">
        <f t="shared" si="26"/>
        <v>0</v>
      </c>
    </row>
    <row r="1712" spans="1:8" ht="13.5" x14ac:dyDescent="0.25">
      <c r="A1712" s="12"/>
      <c r="B1712" s="11">
        <v>44504</v>
      </c>
      <c r="C1712" s="2">
        <v>2.98</v>
      </c>
      <c r="D1712" s="2">
        <v>2.3201999999999998</v>
      </c>
      <c r="E1712" s="2">
        <v>0</v>
      </c>
      <c r="F1712" s="2">
        <v>0</v>
      </c>
      <c r="G1712" s="2">
        <v>0</v>
      </c>
      <c r="H1712" s="17">
        <f t="shared" si="26"/>
        <v>0</v>
      </c>
    </row>
    <row r="1713" spans="1:8" ht="13.5" x14ac:dyDescent="0.25">
      <c r="A1713" s="12"/>
      <c r="B1713" s="11">
        <v>44505</v>
      </c>
      <c r="C1713" s="2">
        <v>2.97</v>
      </c>
      <c r="D1713" s="2">
        <v>2.3123999999999998</v>
      </c>
      <c r="E1713" s="2">
        <v>1313</v>
      </c>
      <c r="F1713" s="2">
        <v>2.97</v>
      </c>
      <c r="G1713" s="2">
        <v>3899.61</v>
      </c>
      <c r="H1713" s="17">
        <f t="shared" si="26"/>
        <v>-3.3617791569692398E-3</v>
      </c>
    </row>
    <row r="1714" spans="1:8" ht="13.5" x14ac:dyDescent="0.25">
      <c r="A1714" s="12"/>
      <c r="B1714" s="11">
        <v>44508</v>
      </c>
      <c r="C1714" s="2">
        <v>2.97</v>
      </c>
      <c r="D1714" s="2">
        <v>2.3123999999999998</v>
      </c>
      <c r="E1714" s="2">
        <v>0</v>
      </c>
      <c r="F1714" s="2">
        <v>0</v>
      </c>
      <c r="G1714" s="2">
        <v>0</v>
      </c>
      <c r="H1714" s="17">
        <f t="shared" si="26"/>
        <v>0</v>
      </c>
    </row>
    <row r="1715" spans="1:8" ht="13.5" x14ac:dyDescent="0.25">
      <c r="A1715" s="12"/>
      <c r="B1715" s="11">
        <v>44509</v>
      </c>
      <c r="C1715" s="2">
        <v>2.97</v>
      </c>
      <c r="D1715" s="2">
        <v>2.3123999999999998</v>
      </c>
      <c r="E1715" s="2">
        <v>0</v>
      </c>
      <c r="F1715" s="2">
        <v>0</v>
      </c>
      <c r="G1715" s="2">
        <v>0</v>
      </c>
      <c r="H1715" s="17">
        <f t="shared" si="26"/>
        <v>0</v>
      </c>
    </row>
    <row r="1716" spans="1:8" ht="13.5" x14ac:dyDescent="0.25">
      <c r="A1716" s="12"/>
      <c r="B1716" s="11">
        <v>44510</v>
      </c>
      <c r="C1716" s="2">
        <v>2.97</v>
      </c>
      <c r="D1716" s="2">
        <v>2.3123999999999998</v>
      </c>
      <c r="E1716" s="2">
        <v>0</v>
      </c>
      <c r="F1716" s="2">
        <v>0</v>
      </c>
      <c r="G1716" s="2">
        <v>0</v>
      </c>
      <c r="H1716" s="17">
        <f t="shared" si="26"/>
        <v>0</v>
      </c>
    </row>
    <row r="1717" spans="1:8" ht="13.5" x14ac:dyDescent="0.25">
      <c r="A1717" s="12"/>
      <c r="B1717" s="11">
        <v>44511</v>
      </c>
      <c r="C1717" s="2">
        <v>2.98</v>
      </c>
      <c r="D1717" s="2">
        <v>2.3201999999999998</v>
      </c>
      <c r="E1717" s="2">
        <v>1000</v>
      </c>
      <c r="F1717" s="2">
        <v>2.9609999999999999</v>
      </c>
      <c r="G1717" s="2">
        <v>2961</v>
      </c>
      <c r="H1717" s="17">
        <f t="shared" si="26"/>
        <v>3.3731188375713673E-3</v>
      </c>
    </row>
    <row r="1718" spans="1:8" ht="13.5" x14ac:dyDescent="0.25">
      <c r="A1718" s="12"/>
      <c r="B1718" s="11">
        <v>44512</v>
      </c>
      <c r="C1718" s="2">
        <v>2.98</v>
      </c>
      <c r="D1718" s="2">
        <v>2.3201999999999998</v>
      </c>
      <c r="E1718" s="2">
        <v>0</v>
      </c>
      <c r="F1718" s="2">
        <v>0</v>
      </c>
      <c r="G1718" s="2">
        <v>0</v>
      </c>
      <c r="H1718" s="17">
        <f t="shared" si="26"/>
        <v>0</v>
      </c>
    </row>
    <row r="1719" spans="1:8" ht="13.5" x14ac:dyDescent="0.25">
      <c r="A1719" s="12"/>
      <c r="B1719" s="11">
        <v>44515</v>
      </c>
      <c r="C1719" s="2">
        <v>2.95</v>
      </c>
      <c r="D1719" s="2">
        <v>2.2968000000000002</v>
      </c>
      <c r="E1719" s="2">
        <v>3020</v>
      </c>
      <c r="F1719" s="2">
        <v>2.95</v>
      </c>
      <c r="G1719" s="2">
        <v>8909</v>
      </c>
      <c r="H1719" s="17">
        <f t="shared" si="26"/>
        <v>-1.0085337470907528E-2</v>
      </c>
    </row>
    <row r="1720" spans="1:8" ht="13.5" x14ac:dyDescent="0.25">
      <c r="A1720" s="12"/>
      <c r="B1720" s="11">
        <v>44516</v>
      </c>
      <c r="C1720" s="2">
        <v>2.95</v>
      </c>
      <c r="D1720" s="2">
        <v>2.2968000000000002</v>
      </c>
      <c r="E1720" s="2">
        <v>0</v>
      </c>
      <c r="F1720" s="2">
        <v>0</v>
      </c>
      <c r="G1720" s="2">
        <v>0</v>
      </c>
      <c r="H1720" s="17">
        <f t="shared" si="26"/>
        <v>0</v>
      </c>
    </row>
    <row r="1721" spans="1:8" ht="13.5" x14ac:dyDescent="0.25">
      <c r="A1721" s="12"/>
      <c r="B1721" s="11">
        <v>44517</v>
      </c>
      <c r="C1721" s="2">
        <v>2.95</v>
      </c>
      <c r="D1721" s="2">
        <v>2.2968000000000002</v>
      </c>
      <c r="E1721" s="2">
        <v>0</v>
      </c>
      <c r="F1721" s="2">
        <v>0</v>
      </c>
      <c r="G1721" s="2">
        <v>0</v>
      </c>
      <c r="H1721" s="17">
        <f t="shared" si="26"/>
        <v>0</v>
      </c>
    </row>
    <row r="1722" spans="1:8" ht="13.5" x14ac:dyDescent="0.25">
      <c r="A1722" s="12"/>
      <c r="B1722" s="11">
        <v>44518</v>
      </c>
      <c r="C1722" s="2">
        <v>2.96</v>
      </c>
      <c r="D1722" s="2">
        <v>2.3046000000000002</v>
      </c>
      <c r="E1722" s="2">
        <v>508</v>
      </c>
      <c r="F1722" s="2">
        <v>2.96</v>
      </c>
      <c r="G1722" s="2">
        <v>1503.68</v>
      </c>
      <c r="H1722" s="17">
        <f t="shared" si="26"/>
        <v>3.396029258098236E-3</v>
      </c>
    </row>
    <row r="1723" spans="1:8" ht="13.5" x14ac:dyDescent="0.25">
      <c r="A1723" s="12"/>
      <c r="B1723" s="11">
        <v>44519</v>
      </c>
      <c r="C1723" s="2">
        <v>2.96</v>
      </c>
      <c r="D1723" s="2">
        <v>2.3046000000000002</v>
      </c>
      <c r="E1723" s="2">
        <v>0</v>
      </c>
      <c r="F1723" s="2">
        <v>0</v>
      </c>
      <c r="G1723" s="2">
        <v>0</v>
      </c>
      <c r="H1723" s="17">
        <f t="shared" si="26"/>
        <v>0</v>
      </c>
    </row>
    <row r="1724" spans="1:8" ht="13.5" x14ac:dyDescent="0.25">
      <c r="A1724" s="12"/>
      <c r="B1724" s="11">
        <v>44522</v>
      </c>
      <c r="C1724" s="2">
        <v>2.81</v>
      </c>
      <c r="D1724" s="2">
        <v>2.1878000000000002</v>
      </c>
      <c r="E1724" s="2">
        <v>2000</v>
      </c>
      <c r="F1724" s="2">
        <v>2.81</v>
      </c>
      <c r="G1724" s="2">
        <v>5620</v>
      </c>
      <c r="H1724" s="17">
        <f t="shared" si="26"/>
        <v>-5.0681246203245683E-2</v>
      </c>
    </row>
    <row r="1725" spans="1:8" ht="13.5" x14ac:dyDescent="0.25">
      <c r="A1725" s="12"/>
      <c r="B1725" s="11">
        <v>44523</v>
      </c>
      <c r="C1725" s="2">
        <v>2.96</v>
      </c>
      <c r="D1725" s="2">
        <v>2.3046000000000002</v>
      </c>
      <c r="E1725" s="2">
        <v>666</v>
      </c>
      <c r="F1725" s="2">
        <v>2.8769999999999998</v>
      </c>
      <c r="G1725" s="2">
        <v>1916.0820000000001</v>
      </c>
      <c r="H1725" s="17">
        <f t="shared" si="26"/>
        <v>5.3386964073498494E-2</v>
      </c>
    </row>
    <row r="1726" spans="1:8" ht="13.5" x14ac:dyDescent="0.25">
      <c r="A1726" s="12"/>
      <c r="B1726" s="11">
        <v>44524</v>
      </c>
      <c r="C1726" s="2">
        <v>2.96</v>
      </c>
      <c r="D1726" s="2">
        <v>2.3046000000000002</v>
      </c>
      <c r="E1726" s="2">
        <v>0</v>
      </c>
      <c r="F1726" s="2">
        <v>0</v>
      </c>
      <c r="G1726" s="2">
        <v>0</v>
      </c>
      <c r="H1726" s="17">
        <f t="shared" si="26"/>
        <v>0</v>
      </c>
    </row>
    <row r="1727" spans="1:8" ht="13.5" x14ac:dyDescent="0.25">
      <c r="A1727" s="12"/>
      <c r="B1727" s="11">
        <v>44525</v>
      </c>
      <c r="C1727" s="2">
        <v>2.97</v>
      </c>
      <c r="D1727" s="2">
        <v>2.3123999999999998</v>
      </c>
      <c r="E1727" s="2">
        <v>6</v>
      </c>
      <c r="F1727" s="2">
        <v>2.97</v>
      </c>
      <c r="G1727" s="2">
        <v>17.82</v>
      </c>
      <c r="H1727" s="17">
        <f t="shared" si="26"/>
        <v>3.3845352772713636E-3</v>
      </c>
    </row>
    <row r="1728" spans="1:8" ht="13.5" x14ac:dyDescent="0.25">
      <c r="A1728" s="12"/>
      <c r="B1728" s="11">
        <v>44526</v>
      </c>
      <c r="C1728" s="2">
        <v>2.97</v>
      </c>
      <c r="D1728" s="2">
        <v>2.3123999999999998</v>
      </c>
      <c r="E1728" s="2">
        <v>0</v>
      </c>
      <c r="F1728" s="2">
        <v>0</v>
      </c>
      <c r="G1728" s="2">
        <v>0</v>
      </c>
      <c r="H1728" s="17">
        <f t="shared" si="26"/>
        <v>0</v>
      </c>
    </row>
    <row r="1729" spans="1:8" ht="13.5" x14ac:dyDescent="0.25">
      <c r="A1729" s="12"/>
      <c r="B1729" s="11">
        <v>44529</v>
      </c>
      <c r="C1729" s="2">
        <v>2.97</v>
      </c>
      <c r="D1729" s="2">
        <v>2.3123999999999998</v>
      </c>
      <c r="E1729" s="2">
        <v>0</v>
      </c>
      <c r="F1729" s="2">
        <v>0</v>
      </c>
      <c r="G1729" s="2">
        <v>0</v>
      </c>
      <c r="H1729" s="17">
        <f t="shared" si="26"/>
        <v>0</v>
      </c>
    </row>
    <row r="1730" spans="1:8" ht="13.5" x14ac:dyDescent="0.25">
      <c r="A1730" s="12"/>
      <c r="B1730" s="11">
        <v>44530</v>
      </c>
      <c r="C1730" s="2">
        <v>2.92</v>
      </c>
      <c r="D1730" s="2">
        <v>2.2734999999999999</v>
      </c>
      <c r="E1730" s="2">
        <v>73</v>
      </c>
      <c r="F1730" s="2">
        <v>2.9489999999999998</v>
      </c>
      <c r="G1730" s="2">
        <v>215.27699999999999</v>
      </c>
      <c r="H1730" s="17">
        <f t="shared" si="26"/>
        <v>-1.6822349074554547E-2</v>
      </c>
    </row>
    <row r="1731" spans="1:8" ht="13.5" x14ac:dyDescent="0.25">
      <c r="A1731" s="12"/>
      <c r="B1731" s="11">
        <v>44531</v>
      </c>
      <c r="C1731" s="2">
        <v>2.96</v>
      </c>
      <c r="D1731" s="2">
        <v>2.3046000000000002</v>
      </c>
      <c r="E1731" s="2">
        <v>385</v>
      </c>
      <c r="F1731" s="2">
        <v>2.95</v>
      </c>
      <c r="G1731" s="2">
        <v>1135.75</v>
      </c>
      <c r="H1731" s="17">
        <f t="shared" si="26"/>
        <v>1.3679349021332901E-2</v>
      </c>
    </row>
    <row r="1732" spans="1:8" ht="13.5" x14ac:dyDescent="0.25">
      <c r="A1732" s="12"/>
      <c r="B1732" s="11">
        <v>44532</v>
      </c>
      <c r="C1732" s="2">
        <v>2.96</v>
      </c>
      <c r="D1732" s="2">
        <v>2.3046000000000002</v>
      </c>
      <c r="E1732" s="2">
        <v>0</v>
      </c>
      <c r="F1732" s="2">
        <v>0</v>
      </c>
      <c r="G1732" s="2">
        <v>0</v>
      </c>
      <c r="H1732" s="17">
        <f t="shared" si="26"/>
        <v>0</v>
      </c>
    </row>
    <row r="1733" spans="1:8" ht="13.5" x14ac:dyDescent="0.25">
      <c r="A1733" s="12"/>
      <c r="B1733" s="11">
        <v>44533</v>
      </c>
      <c r="C1733" s="2">
        <v>2.96</v>
      </c>
      <c r="D1733" s="2">
        <v>2.3046000000000002</v>
      </c>
      <c r="E1733" s="2">
        <v>0</v>
      </c>
      <c r="F1733" s="2">
        <v>0</v>
      </c>
      <c r="G1733" s="2">
        <v>0</v>
      </c>
      <c r="H1733" s="17">
        <f t="shared" si="26"/>
        <v>0</v>
      </c>
    </row>
    <row r="1734" spans="1:8" ht="13.5" x14ac:dyDescent="0.25">
      <c r="A1734" s="12"/>
      <c r="B1734" s="11">
        <v>44536</v>
      </c>
      <c r="C1734" s="2">
        <v>2.95</v>
      </c>
      <c r="D1734" s="2">
        <v>2.2968000000000002</v>
      </c>
      <c r="E1734" s="2">
        <v>100</v>
      </c>
      <c r="F1734" s="2">
        <v>2.95</v>
      </c>
      <c r="G1734" s="2">
        <v>295</v>
      </c>
      <c r="H1734" s="17">
        <f t="shared" si="26"/>
        <v>-3.3845352772715561E-3</v>
      </c>
    </row>
    <row r="1735" spans="1:8" ht="13.5" x14ac:dyDescent="0.25">
      <c r="A1735" s="12"/>
      <c r="B1735" s="11">
        <v>44537</v>
      </c>
      <c r="C1735" s="2">
        <v>2.94</v>
      </c>
      <c r="D1735" s="2">
        <v>2.2890000000000001</v>
      </c>
      <c r="E1735" s="2">
        <v>24</v>
      </c>
      <c r="F1735" s="2">
        <v>2.94</v>
      </c>
      <c r="G1735" s="2">
        <v>70.56</v>
      </c>
      <c r="H1735" s="17">
        <f t="shared" ref="H1735:H1798" si="27">(D1735-D1734)/D1734</f>
        <v>-3.396029258098236E-3</v>
      </c>
    </row>
    <row r="1736" spans="1:8" ht="13.5" x14ac:dyDescent="0.25">
      <c r="A1736" s="12"/>
      <c r="B1736" s="11">
        <v>44538</v>
      </c>
      <c r="C1736" s="2">
        <v>2.94</v>
      </c>
      <c r="D1736" s="2">
        <v>2.2890000000000001</v>
      </c>
      <c r="E1736" s="2">
        <v>0</v>
      </c>
      <c r="F1736" s="2">
        <v>0</v>
      </c>
      <c r="G1736" s="2">
        <v>0</v>
      </c>
      <c r="H1736" s="17">
        <f t="shared" si="27"/>
        <v>0</v>
      </c>
    </row>
    <row r="1737" spans="1:8" ht="13.5" x14ac:dyDescent="0.25">
      <c r="A1737" s="12"/>
      <c r="B1737" s="11">
        <v>44539</v>
      </c>
      <c r="C1737" s="2">
        <v>2.94</v>
      </c>
      <c r="D1737" s="2">
        <v>2.2890000000000001</v>
      </c>
      <c r="E1737" s="2">
        <v>0</v>
      </c>
      <c r="F1737" s="2">
        <v>0</v>
      </c>
      <c r="G1737" s="2">
        <v>0</v>
      </c>
      <c r="H1737" s="17">
        <f t="shared" si="27"/>
        <v>0</v>
      </c>
    </row>
    <row r="1738" spans="1:8" ht="13.5" x14ac:dyDescent="0.25">
      <c r="A1738" s="12"/>
      <c r="B1738" s="11">
        <v>44540</v>
      </c>
      <c r="C1738" s="2">
        <v>2.94</v>
      </c>
      <c r="D1738" s="2">
        <v>2.2890000000000001</v>
      </c>
      <c r="E1738" s="2">
        <v>0</v>
      </c>
      <c r="F1738" s="2">
        <v>0</v>
      </c>
      <c r="G1738" s="2">
        <v>0</v>
      </c>
      <c r="H1738" s="17">
        <f t="shared" si="27"/>
        <v>0</v>
      </c>
    </row>
    <row r="1739" spans="1:8" ht="13.5" x14ac:dyDescent="0.25">
      <c r="A1739" s="12"/>
      <c r="B1739" s="11">
        <v>44543</v>
      </c>
      <c r="C1739" s="2">
        <v>2.94</v>
      </c>
      <c r="D1739" s="2">
        <v>2.2890000000000001</v>
      </c>
      <c r="E1739" s="2">
        <v>0</v>
      </c>
      <c r="F1739" s="2">
        <v>0</v>
      </c>
      <c r="G1739" s="2">
        <v>0</v>
      </c>
      <c r="H1739" s="17">
        <f t="shared" si="27"/>
        <v>0</v>
      </c>
    </row>
    <row r="1740" spans="1:8" ht="13.5" x14ac:dyDescent="0.25">
      <c r="A1740" s="12"/>
      <c r="B1740" s="11">
        <v>44544</v>
      </c>
      <c r="C1740" s="2">
        <v>2.94</v>
      </c>
      <c r="D1740" s="2">
        <v>2.2890000000000001</v>
      </c>
      <c r="E1740" s="2">
        <v>0</v>
      </c>
      <c r="F1740" s="2">
        <v>0</v>
      </c>
      <c r="G1740" s="2">
        <v>0</v>
      </c>
      <c r="H1740" s="17">
        <f t="shared" si="27"/>
        <v>0</v>
      </c>
    </row>
    <row r="1741" spans="1:8" ht="13.5" x14ac:dyDescent="0.25">
      <c r="A1741" s="12"/>
      <c r="B1741" s="11">
        <v>44545</v>
      </c>
      <c r="C1741" s="2">
        <v>2.94</v>
      </c>
      <c r="D1741" s="2">
        <v>2.2890000000000001</v>
      </c>
      <c r="E1741" s="2">
        <v>0</v>
      </c>
      <c r="F1741" s="2">
        <v>0</v>
      </c>
      <c r="G1741" s="2">
        <v>0</v>
      </c>
      <c r="H1741" s="17">
        <f t="shared" si="27"/>
        <v>0</v>
      </c>
    </row>
    <row r="1742" spans="1:8" ht="13.5" x14ac:dyDescent="0.25">
      <c r="A1742" s="12"/>
      <c r="B1742" s="11">
        <v>44546</v>
      </c>
      <c r="C1742" s="2">
        <v>2.77</v>
      </c>
      <c r="D1742" s="2">
        <v>2.1566999999999998</v>
      </c>
      <c r="E1742" s="2">
        <v>279</v>
      </c>
      <c r="F1742" s="2">
        <v>2.77</v>
      </c>
      <c r="G1742" s="2">
        <v>772.83</v>
      </c>
      <c r="H1742" s="17">
        <f t="shared" si="27"/>
        <v>-5.7798165137614807E-2</v>
      </c>
    </row>
    <row r="1743" spans="1:8" ht="13.5" x14ac:dyDescent="0.25">
      <c r="A1743" s="12"/>
      <c r="B1743" s="11">
        <v>44550</v>
      </c>
      <c r="C1743" s="2">
        <v>2.77</v>
      </c>
      <c r="D1743" s="2">
        <v>2.1566999999999998</v>
      </c>
      <c r="E1743" s="2">
        <v>0</v>
      </c>
      <c r="F1743" s="2">
        <v>0</v>
      </c>
      <c r="G1743" s="2">
        <v>0</v>
      </c>
      <c r="H1743" s="17">
        <f t="shared" si="27"/>
        <v>0</v>
      </c>
    </row>
    <row r="1744" spans="1:8" ht="13.5" x14ac:dyDescent="0.25">
      <c r="A1744" s="12"/>
      <c r="B1744" s="11">
        <v>44551</v>
      </c>
      <c r="C1744" s="2">
        <v>2.77</v>
      </c>
      <c r="D1744" s="2">
        <v>2.1566999999999998</v>
      </c>
      <c r="E1744" s="2">
        <v>0</v>
      </c>
      <c r="F1744" s="2">
        <v>0</v>
      </c>
      <c r="G1744" s="2">
        <v>0</v>
      </c>
      <c r="H1744" s="17">
        <f t="shared" si="27"/>
        <v>0</v>
      </c>
    </row>
    <row r="1745" spans="1:8" ht="13.5" x14ac:dyDescent="0.25">
      <c r="A1745" s="12"/>
      <c r="B1745" s="11">
        <v>44552</v>
      </c>
      <c r="C1745" s="2">
        <v>2.77</v>
      </c>
      <c r="D1745" s="2">
        <v>2.1566999999999998</v>
      </c>
      <c r="E1745" s="2">
        <v>0</v>
      </c>
      <c r="F1745" s="2">
        <v>0</v>
      </c>
      <c r="G1745" s="2">
        <v>0</v>
      </c>
      <c r="H1745" s="17">
        <f t="shared" si="27"/>
        <v>0</v>
      </c>
    </row>
    <row r="1746" spans="1:8" ht="13.5" x14ac:dyDescent="0.25">
      <c r="A1746" s="12"/>
      <c r="B1746" s="11">
        <v>44553</v>
      </c>
      <c r="C1746" s="2">
        <v>2.77</v>
      </c>
      <c r="D1746" s="2">
        <v>2.1566999999999998</v>
      </c>
      <c r="E1746" s="2">
        <v>0</v>
      </c>
      <c r="F1746" s="2">
        <v>0</v>
      </c>
      <c r="G1746" s="2">
        <v>0</v>
      </c>
      <c r="H1746" s="17">
        <f t="shared" si="27"/>
        <v>0</v>
      </c>
    </row>
    <row r="1747" spans="1:8" ht="13.5" x14ac:dyDescent="0.25">
      <c r="A1747" s="12"/>
      <c r="B1747" s="11">
        <v>44554</v>
      </c>
      <c r="C1747" s="2">
        <v>2.92</v>
      </c>
      <c r="D1747" s="2">
        <v>2.2734999999999999</v>
      </c>
      <c r="E1747" s="2">
        <v>10</v>
      </c>
      <c r="F1747" s="2">
        <v>2.9</v>
      </c>
      <c r="G1747" s="2">
        <v>29</v>
      </c>
      <c r="H1747" s="17">
        <f t="shared" si="27"/>
        <v>5.4156813650484546E-2</v>
      </c>
    </row>
    <row r="1748" spans="1:8" ht="13.5" x14ac:dyDescent="0.25">
      <c r="A1748" s="12"/>
      <c r="B1748" s="11">
        <v>44557</v>
      </c>
      <c r="C1748" s="2">
        <v>2.92</v>
      </c>
      <c r="D1748" s="2">
        <v>2.2734999999999999</v>
      </c>
      <c r="E1748" s="2">
        <v>0</v>
      </c>
      <c r="F1748" s="2">
        <v>0</v>
      </c>
      <c r="G1748" s="2">
        <v>0</v>
      </c>
      <c r="H1748" s="17">
        <f t="shared" si="27"/>
        <v>0</v>
      </c>
    </row>
    <row r="1749" spans="1:8" ht="13.5" x14ac:dyDescent="0.25">
      <c r="A1749" s="12"/>
      <c r="B1749" s="11">
        <v>44558</v>
      </c>
      <c r="C1749" s="2">
        <v>2.92</v>
      </c>
      <c r="D1749" s="2">
        <v>2.2734999999999999</v>
      </c>
      <c r="E1749" s="2">
        <v>0</v>
      </c>
      <c r="F1749" s="2">
        <v>0</v>
      </c>
      <c r="G1749" s="2">
        <v>0</v>
      </c>
      <c r="H1749" s="17">
        <f t="shared" si="27"/>
        <v>0</v>
      </c>
    </row>
    <row r="1750" spans="1:8" ht="13.5" x14ac:dyDescent="0.25">
      <c r="A1750" s="12"/>
      <c r="B1750" s="11">
        <v>44559</v>
      </c>
      <c r="C1750" s="2">
        <v>2.91</v>
      </c>
      <c r="D1750" s="2">
        <v>2.2656999999999998</v>
      </c>
      <c r="E1750" s="2">
        <v>1500</v>
      </c>
      <c r="F1750" s="2">
        <v>2.91</v>
      </c>
      <c r="G1750" s="2">
        <v>4365</v>
      </c>
      <c r="H1750" s="17">
        <f t="shared" si="27"/>
        <v>-3.4308335166043677E-3</v>
      </c>
    </row>
    <row r="1751" spans="1:8" ht="13.5" x14ac:dyDescent="0.25">
      <c r="A1751" s="12"/>
      <c r="B1751" s="11">
        <v>44560</v>
      </c>
      <c r="C1751" s="2">
        <v>2.91</v>
      </c>
      <c r="D1751" s="2">
        <v>2.2656999999999998</v>
      </c>
      <c r="E1751" s="2">
        <v>0</v>
      </c>
      <c r="F1751" s="2">
        <v>0</v>
      </c>
      <c r="G1751" s="2">
        <v>0</v>
      </c>
      <c r="H1751" s="17">
        <f t="shared" si="27"/>
        <v>0</v>
      </c>
    </row>
    <row r="1752" spans="1:8" ht="13.5" x14ac:dyDescent="0.25">
      <c r="A1752" s="12"/>
      <c r="B1752" s="11">
        <v>44561</v>
      </c>
      <c r="C1752" s="2">
        <v>2.91</v>
      </c>
      <c r="D1752" s="2">
        <v>2.2656999999999998</v>
      </c>
      <c r="E1752" s="2">
        <v>0</v>
      </c>
      <c r="F1752" s="2">
        <v>0</v>
      </c>
      <c r="G1752" s="2">
        <v>0</v>
      </c>
      <c r="H1752" s="17">
        <f t="shared" si="27"/>
        <v>0</v>
      </c>
    </row>
    <row r="1753" spans="1:8" ht="13.5" x14ac:dyDescent="0.25">
      <c r="A1753" s="12"/>
      <c r="B1753" s="11">
        <v>44564</v>
      </c>
      <c r="C1753" s="2">
        <v>2.91</v>
      </c>
      <c r="D1753" s="2">
        <v>2.2656999999999998</v>
      </c>
      <c r="E1753" s="2">
        <v>0</v>
      </c>
      <c r="F1753" s="2">
        <v>0</v>
      </c>
      <c r="G1753" s="2">
        <v>0</v>
      </c>
      <c r="H1753" s="17">
        <f t="shared" si="27"/>
        <v>0</v>
      </c>
    </row>
    <row r="1754" spans="1:8" ht="13.5" x14ac:dyDescent="0.25">
      <c r="A1754" s="12"/>
      <c r="B1754" s="11">
        <v>44565</v>
      </c>
      <c r="C1754" s="2">
        <v>2.91</v>
      </c>
      <c r="D1754" s="2">
        <v>2.2656999999999998</v>
      </c>
      <c r="E1754" s="2">
        <v>0</v>
      </c>
      <c r="F1754" s="2">
        <v>0</v>
      </c>
      <c r="G1754" s="2">
        <v>0</v>
      </c>
      <c r="H1754" s="17">
        <f t="shared" si="27"/>
        <v>0</v>
      </c>
    </row>
    <row r="1755" spans="1:8" ht="13.5" x14ac:dyDescent="0.25">
      <c r="A1755" s="12"/>
      <c r="B1755" s="11">
        <v>44566</v>
      </c>
      <c r="C1755" s="2">
        <v>2.91</v>
      </c>
      <c r="D1755" s="2">
        <v>2.2656999999999998</v>
      </c>
      <c r="E1755" s="2">
        <v>0</v>
      </c>
      <c r="F1755" s="2">
        <v>0</v>
      </c>
      <c r="G1755" s="2">
        <v>0</v>
      </c>
      <c r="H1755" s="17">
        <f t="shared" si="27"/>
        <v>0</v>
      </c>
    </row>
    <row r="1756" spans="1:8" ht="13.5" x14ac:dyDescent="0.25">
      <c r="A1756" s="12"/>
      <c r="B1756" s="11">
        <v>44567</v>
      </c>
      <c r="C1756" s="2">
        <v>2.91</v>
      </c>
      <c r="D1756" s="2">
        <v>2.2656999999999998</v>
      </c>
      <c r="E1756" s="2">
        <v>12</v>
      </c>
      <c r="F1756" s="2">
        <v>2.91</v>
      </c>
      <c r="G1756" s="2">
        <v>34.92</v>
      </c>
      <c r="H1756" s="17">
        <f t="shared" si="27"/>
        <v>0</v>
      </c>
    </row>
    <row r="1757" spans="1:8" ht="13.5" x14ac:dyDescent="0.25">
      <c r="A1757" s="12"/>
      <c r="B1757" s="11">
        <v>44568</v>
      </c>
      <c r="C1757" s="2">
        <v>2.91</v>
      </c>
      <c r="D1757" s="2">
        <v>2.2656999999999998</v>
      </c>
      <c r="E1757" s="2">
        <v>0</v>
      </c>
      <c r="F1757" s="2">
        <v>0</v>
      </c>
      <c r="G1757" s="2">
        <v>0</v>
      </c>
      <c r="H1757" s="17">
        <f t="shared" si="27"/>
        <v>0</v>
      </c>
    </row>
    <row r="1758" spans="1:8" ht="13.5" x14ac:dyDescent="0.25">
      <c r="A1758" s="12"/>
      <c r="B1758" s="11">
        <v>44571</v>
      </c>
      <c r="C1758" s="2">
        <v>2.91</v>
      </c>
      <c r="D1758" s="2">
        <v>2.2656999999999998</v>
      </c>
      <c r="E1758" s="2">
        <v>0</v>
      </c>
      <c r="F1758" s="2">
        <v>0</v>
      </c>
      <c r="G1758" s="2">
        <v>0</v>
      </c>
      <c r="H1758" s="17">
        <f t="shared" si="27"/>
        <v>0</v>
      </c>
    </row>
    <row r="1759" spans="1:8" ht="13.5" x14ac:dyDescent="0.25">
      <c r="A1759" s="12"/>
      <c r="B1759" s="11">
        <v>44572</v>
      </c>
      <c r="C1759" s="2">
        <v>2.91</v>
      </c>
      <c r="D1759" s="2">
        <v>2.2656999999999998</v>
      </c>
      <c r="E1759" s="2">
        <v>0</v>
      </c>
      <c r="F1759" s="2">
        <v>0</v>
      </c>
      <c r="G1759" s="2">
        <v>0</v>
      </c>
      <c r="H1759" s="17">
        <f t="shared" si="27"/>
        <v>0</v>
      </c>
    </row>
    <row r="1760" spans="1:8" ht="13.5" x14ac:dyDescent="0.25">
      <c r="A1760" s="12"/>
      <c r="B1760" s="11">
        <v>44573</v>
      </c>
      <c r="C1760" s="2">
        <v>2.91</v>
      </c>
      <c r="D1760" s="2">
        <v>2.2656999999999998</v>
      </c>
      <c r="E1760" s="2">
        <v>0</v>
      </c>
      <c r="F1760" s="2">
        <v>0</v>
      </c>
      <c r="G1760" s="2">
        <v>0</v>
      </c>
      <c r="H1760" s="17">
        <f t="shared" si="27"/>
        <v>0</v>
      </c>
    </row>
    <row r="1761" spans="1:8" ht="13.5" x14ac:dyDescent="0.25">
      <c r="A1761" s="12"/>
      <c r="B1761" s="11">
        <v>44574</v>
      </c>
      <c r="C1761" s="2">
        <v>2.91</v>
      </c>
      <c r="D1761" s="2">
        <v>2.2656999999999998</v>
      </c>
      <c r="E1761" s="2">
        <v>0</v>
      </c>
      <c r="F1761" s="2">
        <v>0</v>
      </c>
      <c r="G1761" s="2">
        <v>0</v>
      </c>
      <c r="H1761" s="17">
        <f t="shared" si="27"/>
        <v>0</v>
      </c>
    </row>
    <row r="1762" spans="1:8" ht="13.5" x14ac:dyDescent="0.25">
      <c r="A1762" s="12"/>
      <c r="B1762" s="11">
        <v>44575</v>
      </c>
      <c r="C1762" s="2">
        <v>2.91</v>
      </c>
      <c r="D1762" s="2">
        <v>2.2656999999999998</v>
      </c>
      <c r="E1762" s="2">
        <v>0</v>
      </c>
      <c r="F1762" s="2">
        <v>0</v>
      </c>
      <c r="G1762" s="2">
        <v>0</v>
      </c>
      <c r="H1762" s="17">
        <f t="shared" si="27"/>
        <v>0</v>
      </c>
    </row>
    <row r="1763" spans="1:8" ht="13.5" x14ac:dyDescent="0.25">
      <c r="A1763" s="12"/>
      <c r="B1763" s="11">
        <v>44578</v>
      </c>
      <c r="C1763" s="2">
        <v>2.91</v>
      </c>
      <c r="D1763" s="2">
        <v>2.2656999999999998</v>
      </c>
      <c r="E1763" s="2">
        <v>206</v>
      </c>
      <c r="F1763" s="2">
        <v>2.91</v>
      </c>
      <c r="G1763" s="2">
        <v>599.46</v>
      </c>
      <c r="H1763" s="17">
        <f t="shared" si="27"/>
        <v>0</v>
      </c>
    </row>
    <row r="1764" spans="1:8" ht="13.5" x14ac:dyDescent="0.25">
      <c r="A1764" s="12"/>
      <c r="B1764" s="11">
        <v>44579</v>
      </c>
      <c r="C1764" s="2">
        <v>3.04</v>
      </c>
      <c r="D1764" s="2">
        <v>2.3668999999999998</v>
      </c>
      <c r="E1764" s="2">
        <v>624</v>
      </c>
      <c r="F1764" s="2">
        <v>3.04</v>
      </c>
      <c r="G1764" s="2">
        <v>1896.96</v>
      </c>
      <c r="H1764" s="17">
        <f t="shared" si="27"/>
        <v>4.4666107604713762E-2</v>
      </c>
    </row>
    <row r="1765" spans="1:8" ht="13.5" x14ac:dyDescent="0.25">
      <c r="A1765" s="12"/>
      <c r="B1765" s="11">
        <v>44580</v>
      </c>
      <c r="C1765" s="2">
        <v>3.08</v>
      </c>
      <c r="D1765" s="2">
        <v>2.3980000000000001</v>
      </c>
      <c r="E1765" s="2">
        <v>133</v>
      </c>
      <c r="F1765" s="2">
        <v>3.08</v>
      </c>
      <c r="G1765" s="2">
        <v>409.64</v>
      </c>
      <c r="H1765" s="17">
        <f t="shared" si="27"/>
        <v>1.3139549621868415E-2</v>
      </c>
    </row>
    <row r="1766" spans="1:8" ht="13.5" x14ac:dyDescent="0.25">
      <c r="A1766" s="12"/>
      <c r="B1766" s="11">
        <v>44581</v>
      </c>
      <c r="C1766" s="2">
        <v>3.08</v>
      </c>
      <c r="D1766" s="2">
        <v>2.3980000000000001</v>
      </c>
      <c r="E1766" s="2">
        <v>0</v>
      </c>
      <c r="F1766" s="2">
        <v>0</v>
      </c>
      <c r="G1766" s="2">
        <v>0</v>
      </c>
      <c r="H1766" s="17">
        <f t="shared" si="27"/>
        <v>0</v>
      </c>
    </row>
    <row r="1767" spans="1:8" ht="13.5" x14ac:dyDescent="0.25">
      <c r="A1767" s="12"/>
      <c r="B1767" s="11">
        <v>44582</v>
      </c>
      <c r="C1767" s="2">
        <v>3.08</v>
      </c>
      <c r="D1767" s="2">
        <v>2.3980000000000001</v>
      </c>
      <c r="E1767" s="2">
        <v>0</v>
      </c>
      <c r="F1767" s="2">
        <v>0</v>
      </c>
      <c r="G1767" s="2">
        <v>0</v>
      </c>
      <c r="H1767" s="17">
        <f t="shared" si="27"/>
        <v>0</v>
      </c>
    </row>
    <row r="1768" spans="1:8" ht="13.5" x14ac:dyDescent="0.25">
      <c r="A1768" s="12"/>
      <c r="B1768" s="11">
        <v>44585</v>
      </c>
      <c r="C1768" s="2">
        <v>3.08</v>
      </c>
      <c r="D1768" s="2">
        <v>2.3980000000000001</v>
      </c>
      <c r="E1768" s="2">
        <v>0</v>
      </c>
      <c r="F1768" s="2">
        <v>0</v>
      </c>
      <c r="G1768" s="2">
        <v>0</v>
      </c>
      <c r="H1768" s="17">
        <f t="shared" si="27"/>
        <v>0</v>
      </c>
    </row>
    <row r="1769" spans="1:8" ht="13.5" x14ac:dyDescent="0.25">
      <c r="A1769" s="12"/>
      <c r="B1769" s="11">
        <v>44586</v>
      </c>
      <c r="C1769" s="2">
        <v>3.08</v>
      </c>
      <c r="D1769" s="2">
        <v>2.3980000000000001</v>
      </c>
      <c r="E1769" s="2">
        <v>363</v>
      </c>
      <c r="F1769" s="2">
        <v>3.08</v>
      </c>
      <c r="G1769" s="2">
        <v>1118.04</v>
      </c>
      <c r="H1769" s="17">
        <f t="shared" si="27"/>
        <v>0</v>
      </c>
    </row>
    <row r="1770" spans="1:8" ht="13.5" x14ac:dyDescent="0.25">
      <c r="A1770" s="12"/>
      <c r="B1770" s="11">
        <v>44587</v>
      </c>
      <c r="C1770" s="2">
        <v>3.08</v>
      </c>
      <c r="D1770" s="2">
        <v>2.3980000000000001</v>
      </c>
      <c r="E1770" s="2">
        <v>645</v>
      </c>
      <c r="F1770" s="2">
        <v>3.08</v>
      </c>
      <c r="G1770" s="2">
        <v>1986.6</v>
      </c>
      <c r="H1770" s="17">
        <f t="shared" si="27"/>
        <v>0</v>
      </c>
    </row>
    <row r="1771" spans="1:8" ht="13.5" x14ac:dyDescent="0.25">
      <c r="A1771" s="12"/>
      <c r="B1771" s="11">
        <v>44588</v>
      </c>
      <c r="C1771" s="2">
        <v>3.08</v>
      </c>
      <c r="D1771" s="2">
        <v>2.3980000000000001</v>
      </c>
      <c r="E1771" s="2">
        <v>0</v>
      </c>
      <c r="F1771" s="2">
        <v>0</v>
      </c>
      <c r="G1771" s="2">
        <v>0</v>
      </c>
      <c r="H1771" s="17">
        <f t="shared" si="27"/>
        <v>0</v>
      </c>
    </row>
    <row r="1772" spans="1:8" ht="13.5" x14ac:dyDescent="0.25">
      <c r="A1772" s="12"/>
      <c r="B1772" s="11">
        <v>44589</v>
      </c>
      <c r="C1772" s="2">
        <v>3.08</v>
      </c>
      <c r="D1772" s="2">
        <v>2.3980000000000001</v>
      </c>
      <c r="E1772" s="2">
        <v>0</v>
      </c>
      <c r="F1772" s="2">
        <v>0</v>
      </c>
      <c r="G1772" s="2">
        <v>0</v>
      </c>
      <c r="H1772" s="17">
        <f t="shared" si="27"/>
        <v>0</v>
      </c>
    </row>
    <row r="1773" spans="1:8" ht="13.5" x14ac:dyDescent="0.25">
      <c r="A1773" s="12"/>
      <c r="B1773" s="11">
        <v>44592</v>
      </c>
      <c r="C1773" s="2">
        <v>3.08</v>
      </c>
      <c r="D1773" s="2">
        <v>2.3980000000000001</v>
      </c>
      <c r="E1773" s="2">
        <v>0</v>
      </c>
      <c r="F1773" s="2">
        <v>0</v>
      </c>
      <c r="G1773" s="2">
        <v>0</v>
      </c>
      <c r="H1773" s="17">
        <f t="shared" si="27"/>
        <v>0</v>
      </c>
    </row>
    <row r="1774" spans="1:8" ht="13.5" x14ac:dyDescent="0.25">
      <c r="A1774" s="12"/>
      <c r="B1774" s="11">
        <v>44593</v>
      </c>
      <c r="C1774" s="2">
        <v>3.08</v>
      </c>
      <c r="D1774" s="2">
        <v>2.3980000000000001</v>
      </c>
      <c r="E1774" s="2">
        <v>0</v>
      </c>
      <c r="F1774" s="2">
        <v>0</v>
      </c>
      <c r="G1774" s="2">
        <v>0</v>
      </c>
      <c r="H1774" s="17">
        <f t="shared" si="27"/>
        <v>0</v>
      </c>
    </row>
    <row r="1775" spans="1:8" ht="13.5" x14ac:dyDescent="0.25">
      <c r="A1775" s="12"/>
      <c r="B1775" s="11">
        <v>44594</v>
      </c>
      <c r="C1775" s="2">
        <v>3.08</v>
      </c>
      <c r="D1775" s="2">
        <v>2.3980000000000001</v>
      </c>
      <c r="E1775" s="2">
        <v>0</v>
      </c>
      <c r="F1775" s="2">
        <v>0</v>
      </c>
      <c r="G1775" s="2">
        <v>0</v>
      </c>
      <c r="H1775" s="17">
        <f t="shared" si="27"/>
        <v>0</v>
      </c>
    </row>
    <row r="1776" spans="1:8" ht="13.5" x14ac:dyDescent="0.25">
      <c r="A1776" s="12"/>
      <c r="B1776" s="11">
        <v>44595</v>
      </c>
      <c r="C1776" s="2">
        <v>3.08</v>
      </c>
      <c r="D1776" s="2">
        <v>2.3980000000000001</v>
      </c>
      <c r="E1776" s="2">
        <v>0</v>
      </c>
      <c r="F1776" s="2">
        <v>0</v>
      </c>
      <c r="G1776" s="2">
        <v>0</v>
      </c>
      <c r="H1776" s="17">
        <f t="shared" si="27"/>
        <v>0</v>
      </c>
    </row>
    <row r="1777" spans="1:8" ht="13.5" x14ac:dyDescent="0.25">
      <c r="A1777" s="12"/>
      <c r="B1777" s="11">
        <v>44596</v>
      </c>
      <c r="C1777" s="2">
        <v>3.08</v>
      </c>
      <c r="D1777" s="2">
        <v>2.3980000000000001</v>
      </c>
      <c r="E1777" s="2">
        <v>0</v>
      </c>
      <c r="F1777" s="2">
        <v>0</v>
      </c>
      <c r="G1777" s="2">
        <v>0</v>
      </c>
      <c r="H1777" s="17">
        <f t="shared" si="27"/>
        <v>0</v>
      </c>
    </row>
    <row r="1778" spans="1:8" ht="13.5" x14ac:dyDescent="0.25">
      <c r="A1778" s="12"/>
      <c r="B1778" s="11">
        <v>44599</v>
      </c>
      <c r="C1778" s="2">
        <v>3.08</v>
      </c>
      <c r="D1778" s="2">
        <v>2.3980000000000001</v>
      </c>
      <c r="E1778" s="2">
        <v>0</v>
      </c>
      <c r="F1778" s="2">
        <v>0</v>
      </c>
      <c r="G1778" s="2">
        <v>0</v>
      </c>
      <c r="H1778" s="17">
        <f t="shared" si="27"/>
        <v>0</v>
      </c>
    </row>
    <row r="1779" spans="1:8" ht="13.5" x14ac:dyDescent="0.25">
      <c r="A1779" s="12"/>
      <c r="B1779" s="11">
        <v>44600</v>
      </c>
      <c r="C1779" s="2">
        <v>3.08</v>
      </c>
      <c r="D1779" s="2">
        <v>2.3980000000000001</v>
      </c>
      <c r="E1779" s="2">
        <v>0</v>
      </c>
      <c r="F1779" s="2">
        <v>0</v>
      </c>
      <c r="G1779" s="2">
        <v>0</v>
      </c>
      <c r="H1779" s="17">
        <f t="shared" si="27"/>
        <v>0</v>
      </c>
    </row>
    <row r="1780" spans="1:8" ht="13.5" x14ac:dyDescent="0.25">
      <c r="A1780" s="12"/>
      <c r="B1780" s="11">
        <v>44601</v>
      </c>
      <c r="C1780" s="2">
        <v>3.08</v>
      </c>
      <c r="D1780" s="2">
        <v>2.3980000000000001</v>
      </c>
      <c r="E1780" s="2">
        <v>0</v>
      </c>
      <c r="F1780" s="2">
        <v>0</v>
      </c>
      <c r="G1780" s="2">
        <v>0</v>
      </c>
      <c r="H1780" s="17">
        <f t="shared" si="27"/>
        <v>0</v>
      </c>
    </row>
    <row r="1781" spans="1:8" ht="13.5" x14ac:dyDescent="0.25">
      <c r="A1781" s="12"/>
      <c r="B1781" s="11">
        <v>44602</v>
      </c>
      <c r="C1781" s="2">
        <v>3.08</v>
      </c>
      <c r="D1781" s="2">
        <v>2.3980000000000001</v>
      </c>
      <c r="E1781" s="2">
        <v>0</v>
      </c>
      <c r="F1781" s="2">
        <v>0</v>
      </c>
      <c r="G1781" s="2">
        <v>0</v>
      </c>
      <c r="H1781" s="17">
        <f t="shared" si="27"/>
        <v>0</v>
      </c>
    </row>
    <row r="1782" spans="1:8" ht="13.5" x14ac:dyDescent="0.25">
      <c r="A1782" s="12"/>
      <c r="B1782" s="11">
        <v>44603</v>
      </c>
      <c r="C1782" s="2">
        <v>3.08</v>
      </c>
      <c r="D1782" s="2">
        <v>2.3980000000000001</v>
      </c>
      <c r="E1782" s="2">
        <v>0</v>
      </c>
      <c r="F1782" s="2">
        <v>0</v>
      </c>
      <c r="G1782" s="2">
        <v>0</v>
      </c>
      <c r="H1782" s="17">
        <f t="shared" si="27"/>
        <v>0</v>
      </c>
    </row>
    <row r="1783" spans="1:8" ht="13.5" x14ac:dyDescent="0.25">
      <c r="A1783" s="12"/>
      <c r="B1783" s="11">
        <v>44606</v>
      </c>
      <c r="C1783" s="2">
        <v>3.07</v>
      </c>
      <c r="D1783" s="2">
        <v>2.3902000000000001</v>
      </c>
      <c r="E1783" s="2">
        <v>23</v>
      </c>
      <c r="F1783" s="2">
        <v>3.07</v>
      </c>
      <c r="G1783" s="2">
        <v>70.61</v>
      </c>
      <c r="H1783" s="17">
        <f t="shared" si="27"/>
        <v>-3.2527105921601454E-3</v>
      </c>
    </row>
    <row r="1784" spans="1:8" ht="13.5" x14ac:dyDescent="0.25">
      <c r="A1784" s="12"/>
      <c r="B1784" s="11">
        <v>44607</v>
      </c>
      <c r="C1784" s="2">
        <v>3.07</v>
      </c>
      <c r="D1784" s="2">
        <v>2.3902000000000001</v>
      </c>
      <c r="E1784" s="2">
        <v>23</v>
      </c>
      <c r="F1784" s="2">
        <v>3.07</v>
      </c>
      <c r="G1784" s="2">
        <v>70.61</v>
      </c>
      <c r="H1784" s="17">
        <f t="shared" si="27"/>
        <v>0</v>
      </c>
    </row>
    <row r="1785" spans="1:8" ht="13.5" x14ac:dyDescent="0.25">
      <c r="A1785" s="12"/>
      <c r="B1785" s="11">
        <v>44608</v>
      </c>
      <c r="C1785" s="2">
        <v>3.07</v>
      </c>
      <c r="D1785" s="2">
        <v>2.3902000000000001</v>
      </c>
      <c r="E1785" s="2">
        <v>0</v>
      </c>
      <c r="F1785" s="2">
        <v>0</v>
      </c>
      <c r="G1785" s="2">
        <v>0</v>
      </c>
      <c r="H1785" s="17">
        <f t="shared" si="27"/>
        <v>0</v>
      </c>
    </row>
    <row r="1786" spans="1:8" ht="13.5" x14ac:dyDescent="0.25">
      <c r="A1786" s="12"/>
      <c r="B1786" s="11">
        <v>44609</v>
      </c>
      <c r="C1786" s="2">
        <v>3.07</v>
      </c>
      <c r="D1786" s="2">
        <v>2.3902000000000001</v>
      </c>
      <c r="E1786" s="2">
        <v>0</v>
      </c>
      <c r="F1786" s="2">
        <v>0</v>
      </c>
      <c r="G1786" s="2">
        <v>0</v>
      </c>
      <c r="H1786" s="17">
        <f t="shared" si="27"/>
        <v>0</v>
      </c>
    </row>
    <row r="1787" spans="1:8" ht="13.5" x14ac:dyDescent="0.25">
      <c r="A1787" s="12"/>
      <c r="B1787" s="11">
        <v>44610</v>
      </c>
      <c r="C1787" s="2">
        <v>3.07</v>
      </c>
      <c r="D1787" s="2">
        <v>2.3902000000000001</v>
      </c>
      <c r="E1787" s="2">
        <v>0</v>
      </c>
      <c r="F1787" s="2">
        <v>0</v>
      </c>
      <c r="G1787" s="2">
        <v>0</v>
      </c>
      <c r="H1787" s="17">
        <f t="shared" si="27"/>
        <v>0</v>
      </c>
    </row>
    <row r="1788" spans="1:8" ht="13.5" x14ac:dyDescent="0.25">
      <c r="A1788" s="12"/>
      <c r="B1788" s="11">
        <v>44613</v>
      </c>
      <c r="C1788" s="2">
        <v>3.07</v>
      </c>
      <c r="D1788" s="2">
        <v>2.3902000000000001</v>
      </c>
      <c r="E1788" s="2">
        <v>0</v>
      </c>
      <c r="F1788" s="2">
        <v>0</v>
      </c>
      <c r="G1788" s="2">
        <v>0</v>
      </c>
      <c r="H1788" s="17">
        <f t="shared" si="27"/>
        <v>0</v>
      </c>
    </row>
    <row r="1789" spans="1:8" ht="13.5" x14ac:dyDescent="0.25">
      <c r="A1789" s="12"/>
      <c r="B1789" s="11">
        <v>44614</v>
      </c>
      <c r="C1789" s="2">
        <v>3.07</v>
      </c>
      <c r="D1789" s="2">
        <v>2.3902000000000001</v>
      </c>
      <c r="E1789" s="2">
        <v>0</v>
      </c>
      <c r="F1789" s="2">
        <v>0</v>
      </c>
      <c r="G1789" s="2">
        <v>0</v>
      </c>
      <c r="H1789" s="17">
        <f t="shared" si="27"/>
        <v>0</v>
      </c>
    </row>
    <row r="1790" spans="1:8" ht="13.5" x14ac:dyDescent="0.25">
      <c r="A1790" s="12"/>
      <c r="B1790" s="11">
        <v>44615</v>
      </c>
      <c r="C1790" s="2">
        <v>3.07</v>
      </c>
      <c r="D1790" s="2">
        <v>2.3902000000000001</v>
      </c>
      <c r="E1790" s="2">
        <v>23</v>
      </c>
      <c r="F1790" s="2">
        <v>3.07</v>
      </c>
      <c r="G1790" s="2">
        <v>70.61</v>
      </c>
      <c r="H1790" s="17">
        <f t="shared" si="27"/>
        <v>0</v>
      </c>
    </row>
    <row r="1791" spans="1:8" ht="13.5" x14ac:dyDescent="0.25">
      <c r="A1791" s="12"/>
      <c r="B1791" s="11">
        <v>44616</v>
      </c>
      <c r="C1791" s="2">
        <v>3.07</v>
      </c>
      <c r="D1791" s="2">
        <v>2.3902000000000001</v>
      </c>
      <c r="E1791" s="2">
        <v>0</v>
      </c>
      <c r="F1791" s="2">
        <v>0</v>
      </c>
      <c r="G1791" s="2">
        <v>0</v>
      </c>
      <c r="H1791" s="17">
        <f t="shared" si="27"/>
        <v>0</v>
      </c>
    </row>
    <row r="1792" spans="1:8" ht="13.5" x14ac:dyDescent="0.25">
      <c r="A1792" s="12"/>
      <c r="B1792" s="11">
        <v>44617</v>
      </c>
      <c r="C1792" s="2">
        <v>2.94</v>
      </c>
      <c r="D1792" s="2">
        <v>2.2890000000000001</v>
      </c>
      <c r="E1792" s="2">
        <v>0</v>
      </c>
      <c r="F1792" s="2">
        <v>0</v>
      </c>
      <c r="G1792" s="2">
        <v>0</v>
      </c>
      <c r="H1792" s="17">
        <f t="shared" si="27"/>
        <v>-4.233955317546647E-2</v>
      </c>
    </row>
    <row r="1793" spans="1:8" ht="13.5" x14ac:dyDescent="0.25">
      <c r="A1793" s="12"/>
      <c r="B1793" s="11">
        <v>44620</v>
      </c>
      <c r="C1793" s="2">
        <v>3.07</v>
      </c>
      <c r="D1793" s="2">
        <v>2.3902000000000001</v>
      </c>
      <c r="E1793" s="2">
        <v>75</v>
      </c>
      <c r="F1793" s="2">
        <v>3.0350000000000001</v>
      </c>
      <c r="G1793" s="2">
        <v>227.625</v>
      </c>
      <c r="H1793" s="17">
        <f t="shared" si="27"/>
        <v>4.421144604630841E-2</v>
      </c>
    </row>
    <row r="1794" spans="1:8" ht="13.5" x14ac:dyDescent="0.25">
      <c r="A1794" s="12"/>
      <c r="B1794" s="11">
        <v>44621</v>
      </c>
      <c r="C1794" s="2">
        <v>3</v>
      </c>
      <c r="D1794" s="2">
        <v>2.3357000000000001</v>
      </c>
      <c r="E1794" s="2">
        <v>37</v>
      </c>
      <c r="F1794" s="2">
        <v>3</v>
      </c>
      <c r="G1794" s="2">
        <v>111</v>
      </c>
      <c r="H1794" s="17">
        <f t="shared" si="27"/>
        <v>-2.2801439210107938E-2</v>
      </c>
    </row>
    <row r="1795" spans="1:8" ht="13.5" x14ac:dyDescent="0.25">
      <c r="A1795" s="12"/>
      <c r="B1795" s="11">
        <v>44622</v>
      </c>
      <c r="C1795" s="2">
        <v>3</v>
      </c>
      <c r="D1795" s="2">
        <v>2.3357000000000001</v>
      </c>
      <c r="E1795" s="2">
        <v>0</v>
      </c>
      <c r="F1795" s="2">
        <v>0</v>
      </c>
      <c r="G1795" s="2">
        <v>0</v>
      </c>
      <c r="H1795" s="17">
        <f t="shared" si="27"/>
        <v>0</v>
      </c>
    </row>
    <row r="1796" spans="1:8" ht="13.5" x14ac:dyDescent="0.25">
      <c r="A1796" s="12"/>
      <c r="B1796" s="11">
        <v>44623</v>
      </c>
      <c r="C1796" s="2">
        <v>2.99</v>
      </c>
      <c r="D1796" s="2">
        <v>2.3279999999999998</v>
      </c>
      <c r="E1796" s="2">
        <v>46</v>
      </c>
      <c r="F1796" s="2">
        <v>3.0680000000000001</v>
      </c>
      <c r="G1796" s="2">
        <v>141.12799999999999</v>
      </c>
      <c r="H1796" s="17">
        <f t="shared" si="27"/>
        <v>-3.2966562486621835E-3</v>
      </c>
    </row>
    <row r="1797" spans="1:8" ht="13.5" x14ac:dyDescent="0.25">
      <c r="A1797" s="12"/>
      <c r="B1797" s="11">
        <v>44624</v>
      </c>
      <c r="C1797" s="2">
        <v>3.08</v>
      </c>
      <c r="D1797" s="2">
        <v>2.3980000000000001</v>
      </c>
      <c r="E1797" s="2">
        <v>5</v>
      </c>
      <c r="F1797" s="2">
        <v>3.08</v>
      </c>
      <c r="G1797" s="2">
        <v>15.4</v>
      </c>
      <c r="H1797" s="17">
        <f t="shared" si="27"/>
        <v>3.0068728522336895E-2</v>
      </c>
    </row>
    <row r="1798" spans="1:8" ht="13.5" x14ac:dyDescent="0.25">
      <c r="A1798" s="12"/>
      <c r="B1798" s="11">
        <v>44627</v>
      </c>
      <c r="C1798" s="2">
        <v>3.08</v>
      </c>
      <c r="D1798" s="2">
        <v>2.3980000000000001</v>
      </c>
      <c r="E1798" s="2">
        <v>50</v>
      </c>
      <c r="F1798" s="2">
        <v>3.08</v>
      </c>
      <c r="G1798" s="2">
        <v>154</v>
      </c>
      <c r="H1798" s="17">
        <f t="shared" si="27"/>
        <v>0</v>
      </c>
    </row>
    <row r="1799" spans="1:8" ht="13.5" x14ac:dyDescent="0.25">
      <c r="A1799" s="12"/>
      <c r="B1799" s="11">
        <v>44628</v>
      </c>
      <c r="C1799" s="2">
        <v>3.08</v>
      </c>
      <c r="D1799" s="2">
        <v>2.3980000000000001</v>
      </c>
      <c r="E1799" s="2">
        <v>0</v>
      </c>
      <c r="F1799" s="2">
        <v>0</v>
      </c>
      <c r="G1799" s="2">
        <v>0</v>
      </c>
      <c r="H1799" s="17">
        <f t="shared" ref="H1799:H1862" si="28">(D1799-D1798)/D1798</f>
        <v>0</v>
      </c>
    </row>
    <row r="1800" spans="1:8" ht="13.5" x14ac:dyDescent="0.25">
      <c r="A1800" s="12"/>
      <c r="B1800" s="11">
        <v>44629</v>
      </c>
      <c r="C1800" s="2">
        <v>3.08</v>
      </c>
      <c r="D1800" s="2">
        <v>2.3980000000000001</v>
      </c>
      <c r="E1800" s="2">
        <v>0</v>
      </c>
      <c r="F1800" s="2">
        <v>0</v>
      </c>
      <c r="G1800" s="2">
        <v>0</v>
      </c>
      <c r="H1800" s="17">
        <f t="shared" si="28"/>
        <v>0</v>
      </c>
    </row>
    <row r="1801" spans="1:8" ht="13.5" x14ac:dyDescent="0.25">
      <c r="A1801" s="12"/>
      <c r="B1801" s="11">
        <v>44630</v>
      </c>
      <c r="C1801" s="2">
        <v>2.95</v>
      </c>
      <c r="D1801" s="2">
        <v>2.2968000000000002</v>
      </c>
      <c r="E1801" s="2">
        <v>0</v>
      </c>
      <c r="F1801" s="2">
        <v>0</v>
      </c>
      <c r="G1801" s="2">
        <v>0</v>
      </c>
      <c r="H1801" s="17">
        <f t="shared" si="28"/>
        <v>-4.2201834862385303E-2</v>
      </c>
    </row>
    <row r="1802" spans="1:8" ht="13.5" x14ac:dyDescent="0.25">
      <c r="A1802" s="12"/>
      <c r="B1802" s="11">
        <v>44631</v>
      </c>
      <c r="C1802" s="2">
        <v>2.95</v>
      </c>
      <c r="D1802" s="2">
        <v>2.2968000000000002</v>
      </c>
      <c r="E1802" s="2">
        <v>85</v>
      </c>
      <c r="F1802" s="2">
        <v>2.8940000000000001</v>
      </c>
      <c r="G1802" s="2">
        <v>245.99</v>
      </c>
      <c r="H1802" s="17">
        <f t="shared" si="28"/>
        <v>0</v>
      </c>
    </row>
    <row r="1803" spans="1:8" ht="13.5" x14ac:dyDescent="0.25">
      <c r="A1803" s="12"/>
      <c r="B1803" s="11">
        <v>44634</v>
      </c>
      <c r="C1803" s="2">
        <v>2.95</v>
      </c>
      <c r="D1803" s="2">
        <v>2.2968000000000002</v>
      </c>
      <c r="E1803" s="2">
        <v>0</v>
      </c>
      <c r="F1803" s="2">
        <v>0</v>
      </c>
      <c r="G1803" s="2">
        <v>0</v>
      </c>
      <c r="H1803" s="17">
        <f t="shared" si="28"/>
        <v>0</v>
      </c>
    </row>
    <row r="1804" spans="1:8" ht="13.5" x14ac:dyDescent="0.25">
      <c r="A1804" s="12"/>
      <c r="B1804" s="11">
        <v>44635</v>
      </c>
      <c r="C1804" s="2">
        <v>2.82</v>
      </c>
      <c r="D1804" s="2">
        <v>2.1956000000000002</v>
      </c>
      <c r="E1804" s="2">
        <v>1534</v>
      </c>
      <c r="F1804" s="2">
        <v>2.82</v>
      </c>
      <c r="G1804" s="2">
        <v>4325.88</v>
      </c>
      <c r="H1804" s="17">
        <f t="shared" si="28"/>
        <v>-4.4061302681992313E-2</v>
      </c>
    </row>
    <row r="1805" spans="1:8" ht="13.5" x14ac:dyDescent="0.25">
      <c r="A1805" s="12"/>
      <c r="B1805" s="11">
        <v>44636</v>
      </c>
      <c r="C1805" s="2">
        <v>2.82</v>
      </c>
      <c r="D1805" s="2">
        <v>2.1956000000000002</v>
      </c>
      <c r="E1805" s="2">
        <v>25</v>
      </c>
      <c r="F1805" s="2">
        <v>2.82</v>
      </c>
      <c r="G1805" s="2">
        <v>70.5</v>
      </c>
      <c r="H1805" s="17">
        <f t="shared" si="28"/>
        <v>0</v>
      </c>
    </row>
    <row r="1806" spans="1:8" ht="13.5" x14ac:dyDescent="0.25">
      <c r="A1806" s="12"/>
      <c r="B1806" s="11">
        <v>44637</v>
      </c>
      <c r="C1806" s="2">
        <v>2.82</v>
      </c>
      <c r="D1806" s="2">
        <v>2.1956000000000002</v>
      </c>
      <c r="E1806" s="2">
        <v>0</v>
      </c>
      <c r="F1806" s="2">
        <v>0</v>
      </c>
      <c r="G1806" s="2">
        <v>0</v>
      </c>
      <c r="H1806" s="17">
        <f t="shared" si="28"/>
        <v>0</v>
      </c>
    </row>
    <row r="1807" spans="1:8" ht="13.5" x14ac:dyDescent="0.25">
      <c r="A1807" s="12"/>
      <c r="B1807" s="11">
        <v>44638</v>
      </c>
      <c r="C1807" s="2">
        <v>2.82</v>
      </c>
      <c r="D1807" s="2">
        <v>2.1956000000000002</v>
      </c>
      <c r="E1807" s="2">
        <v>0</v>
      </c>
      <c r="F1807" s="2">
        <v>0</v>
      </c>
      <c r="G1807" s="2">
        <v>0</v>
      </c>
      <c r="H1807" s="17">
        <f t="shared" si="28"/>
        <v>0</v>
      </c>
    </row>
    <row r="1808" spans="1:8" ht="13.5" x14ac:dyDescent="0.25">
      <c r="A1808" s="12"/>
      <c r="B1808" s="11">
        <v>44641</v>
      </c>
      <c r="C1808" s="2">
        <v>2.82</v>
      </c>
      <c r="D1808" s="2">
        <v>2.1956000000000002</v>
      </c>
      <c r="E1808" s="2">
        <v>85</v>
      </c>
      <c r="F1808" s="2">
        <v>2.82</v>
      </c>
      <c r="G1808" s="2">
        <v>239.7</v>
      </c>
      <c r="H1808" s="17">
        <f t="shared" si="28"/>
        <v>0</v>
      </c>
    </row>
    <row r="1809" spans="1:8" ht="13.5" x14ac:dyDescent="0.25">
      <c r="A1809" s="12"/>
      <c r="B1809" s="11">
        <v>44642</v>
      </c>
      <c r="C1809" s="2">
        <v>2.82</v>
      </c>
      <c r="D1809" s="2">
        <v>2.1956000000000002</v>
      </c>
      <c r="E1809" s="2">
        <v>0</v>
      </c>
      <c r="F1809" s="2">
        <v>0</v>
      </c>
      <c r="G1809" s="2">
        <v>0</v>
      </c>
      <c r="H1809" s="17">
        <f t="shared" si="28"/>
        <v>0</v>
      </c>
    </row>
    <row r="1810" spans="1:8" ht="13.5" x14ac:dyDescent="0.25">
      <c r="A1810" s="12"/>
      <c r="B1810" s="11">
        <v>44643</v>
      </c>
      <c r="C1810" s="2">
        <v>2.82</v>
      </c>
      <c r="D1810" s="2">
        <v>2.1956000000000002</v>
      </c>
      <c r="E1810" s="2">
        <v>5000</v>
      </c>
      <c r="F1810" s="2">
        <v>2.82</v>
      </c>
      <c r="G1810" s="2">
        <v>14100</v>
      </c>
      <c r="H1810" s="17">
        <f t="shared" si="28"/>
        <v>0</v>
      </c>
    </row>
    <row r="1811" spans="1:8" ht="13.5" x14ac:dyDescent="0.25">
      <c r="A1811" s="12"/>
      <c r="B1811" s="11">
        <v>44644</v>
      </c>
      <c r="C1811" s="2">
        <v>2.75</v>
      </c>
      <c r="D1811" s="2">
        <v>2.1410999999999998</v>
      </c>
      <c r="E1811" s="2">
        <v>102129</v>
      </c>
      <c r="F1811" s="2">
        <v>2.75</v>
      </c>
      <c r="G1811" s="2">
        <v>280854.75</v>
      </c>
      <c r="H1811" s="17">
        <f t="shared" si="28"/>
        <v>-2.4822372016760991E-2</v>
      </c>
    </row>
    <row r="1812" spans="1:8" ht="13.5" x14ac:dyDescent="0.25">
      <c r="A1812" s="12"/>
      <c r="B1812" s="11">
        <v>44645</v>
      </c>
      <c r="C1812" s="2">
        <v>2.82</v>
      </c>
      <c r="D1812" s="2">
        <v>2.1956000000000002</v>
      </c>
      <c r="E1812" s="2">
        <v>4</v>
      </c>
      <c r="F1812" s="2">
        <v>2.82</v>
      </c>
      <c r="G1812" s="2">
        <v>11.28</v>
      </c>
      <c r="H1812" s="17">
        <f t="shared" si="28"/>
        <v>2.5454205782074839E-2</v>
      </c>
    </row>
    <row r="1813" spans="1:8" ht="13.5" x14ac:dyDescent="0.25">
      <c r="A1813" s="12"/>
      <c r="B1813" s="11">
        <v>44648</v>
      </c>
      <c r="C1813" s="2">
        <v>2.82</v>
      </c>
      <c r="D1813" s="2">
        <v>2.1956000000000002</v>
      </c>
      <c r="E1813" s="2">
        <v>6181</v>
      </c>
      <c r="F1813" s="2">
        <v>2.82</v>
      </c>
      <c r="G1813" s="2">
        <v>17430.419999999998</v>
      </c>
      <c r="H1813" s="17">
        <f t="shared" si="28"/>
        <v>0</v>
      </c>
    </row>
    <row r="1814" spans="1:8" ht="13.5" x14ac:dyDescent="0.25">
      <c r="A1814" s="12"/>
      <c r="B1814" s="11">
        <v>44649</v>
      </c>
      <c r="C1814" s="2">
        <v>2.94</v>
      </c>
      <c r="D1814" s="2">
        <v>2.2890000000000001</v>
      </c>
      <c r="E1814" s="2">
        <v>10</v>
      </c>
      <c r="F1814" s="2">
        <v>2.94</v>
      </c>
      <c r="G1814" s="2">
        <v>29.4</v>
      </c>
      <c r="H1814" s="17">
        <f t="shared" si="28"/>
        <v>4.2539624703953324E-2</v>
      </c>
    </row>
    <row r="1815" spans="1:8" ht="13.5" x14ac:dyDescent="0.25">
      <c r="A1815" s="12"/>
      <c r="B1815" s="11">
        <v>44650</v>
      </c>
      <c r="C1815" s="2">
        <v>2.99</v>
      </c>
      <c r="D1815" s="2">
        <v>2.3279999999999998</v>
      </c>
      <c r="E1815" s="2">
        <v>1</v>
      </c>
      <c r="F1815" s="2">
        <v>2.99</v>
      </c>
      <c r="G1815" s="2">
        <v>2.99</v>
      </c>
      <c r="H1815" s="17">
        <f t="shared" si="28"/>
        <v>1.7038007863695807E-2</v>
      </c>
    </row>
    <row r="1816" spans="1:8" ht="13.5" x14ac:dyDescent="0.25">
      <c r="A1816" s="12"/>
      <c r="B1816" s="11">
        <v>44651</v>
      </c>
      <c r="C1816" s="2">
        <v>3.12</v>
      </c>
      <c r="D1816" s="2">
        <v>2.4291999999999998</v>
      </c>
      <c r="E1816" s="2">
        <v>360</v>
      </c>
      <c r="F1816" s="2">
        <v>3.12</v>
      </c>
      <c r="G1816" s="2">
        <v>1123.2</v>
      </c>
      <c r="H1816" s="17">
        <f t="shared" si="28"/>
        <v>4.3470790378006857E-2</v>
      </c>
    </row>
    <row r="1817" spans="1:8" ht="13.5" x14ac:dyDescent="0.25">
      <c r="A1817" s="12"/>
      <c r="B1817" s="11">
        <v>44652</v>
      </c>
      <c r="C1817" s="2">
        <v>3.12</v>
      </c>
      <c r="D1817" s="2">
        <v>2.4291999999999998</v>
      </c>
      <c r="E1817" s="2">
        <v>1501</v>
      </c>
      <c r="F1817" s="2">
        <v>3.12</v>
      </c>
      <c r="G1817" s="2">
        <v>4683.12</v>
      </c>
      <c r="H1817" s="17">
        <f t="shared" si="28"/>
        <v>0</v>
      </c>
    </row>
    <row r="1818" spans="1:8" ht="13.5" x14ac:dyDescent="0.25">
      <c r="A1818" s="12"/>
      <c r="B1818" s="11">
        <v>44655</v>
      </c>
      <c r="C1818" s="2">
        <v>3.12</v>
      </c>
      <c r="D1818" s="2">
        <v>2.4291999999999998</v>
      </c>
      <c r="E1818" s="2">
        <v>5001</v>
      </c>
      <c r="F1818" s="2">
        <v>2.98</v>
      </c>
      <c r="G1818" s="2">
        <v>14902.98</v>
      </c>
      <c r="H1818" s="17">
        <f t="shared" si="28"/>
        <v>0</v>
      </c>
    </row>
    <row r="1819" spans="1:8" ht="13.5" x14ac:dyDescent="0.25">
      <c r="A1819" s="12"/>
      <c r="B1819" s="11">
        <v>44656</v>
      </c>
      <c r="C1819" s="2">
        <v>3.12</v>
      </c>
      <c r="D1819" s="2">
        <v>2.4291999999999998</v>
      </c>
      <c r="E1819" s="2">
        <v>0</v>
      </c>
      <c r="F1819" s="2">
        <v>0</v>
      </c>
      <c r="G1819" s="2">
        <v>0</v>
      </c>
      <c r="H1819" s="17">
        <f t="shared" si="28"/>
        <v>0</v>
      </c>
    </row>
    <row r="1820" spans="1:8" ht="13.5" x14ac:dyDescent="0.25">
      <c r="A1820" s="12"/>
      <c r="B1820" s="11">
        <v>44657</v>
      </c>
      <c r="C1820" s="2">
        <v>3.12</v>
      </c>
      <c r="D1820" s="2">
        <v>2.4291999999999998</v>
      </c>
      <c r="E1820" s="2">
        <v>0</v>
      </c>
      <c r="F1820" s="2">
        <v>0</v>
      </c>
      <c r="G1820" s="2">
        <v>0</v>
      </c>
      <c r="H1820" s="17">
        <f t="shared" si="28"/>
        <v>0</v>
      </c>
    </row>
    <row r="1821" spans="1:8" ht="13.5" x14ac:dyDescent="0.25">
      <c r="A1821" s="12"/>
      <c r="B1821" s="11">
        <v>44658</v>
      </c>
      <c r="C1821" s="2">
        <v>3.12</v>
      </c>
      <c r="D1821" s="2">
        <v>2.4291999999999998</v>
      </c>
      <c r="E1821" s="2">
        <v>0</v>
      </c>
      <c r="F1821" s="2">
        <v>0</v>
      </c>
      <c r="G1821" s="2">
        <v>0</v>
      </c>
      <c r="H1821" s="17">
        <f t="shared" si="28"/>
        <v>0</v>
      </c>
    </row>
    <row r="1822" spans="1:8" ht="13.5" x14ac:dyDescent="0.25">
      <c r="A1822" s="12"/>
      <c r="B1822" s="11">
        <v>44659</v>
      </c>
      <c r="C1822" s="2">
        <v>3.12</v>
      </c>
      <c r="D1822" s="2">
        <v>2.4291999999999998</v>
      </c>
      <c r="E1822" s="2">
        <v>0</v>
      </c>
      <c r="F1822" s="2">
        <v>0</v>
      </c>
      <c r="G1822" s="2">
        <v>0</v>
      </c>
      <c r="H1822" s="17">
        <f t="shared" si="28"/>
        <v>0</v>
      </c>
    </row>
    <row r="1823" spans="1:8" ht="13.5" x14ac:dyDescent="0.25">
      <c r="A1823" s="12"/>
      <c r="B1823" s="11">
        <v>44662</v>
      </c>
      <c r="C1823" s="2">
        <v>3.12</v>
      </c>
      <c r="D1823" s="2">
        <v>2.4291999999999998</v>
      </c>
      <c r="E1823" s="2">
        <v>0</v>
      </c>
      <c r="F1823" s="2">
        <v>0</v>
      </c>
      <c r="G1823" s="2">
        <v>0</v>
      </c>
      <c r="H1823" s="17">
        <f t="shared" si="28"/>
        <v>0</v>
      </c>
    </row>
    <row r="1824" spans="1:8" ht="13.5" x14ac:dyDescent="0.25">
      <c r="A1824" s="12"/>
      <c r="B1824" s="11">
        <v>44663</v>
      </c>
      <c r="C1824" s="2">
        <v>3.12</v>
      </c>
      <c r="D1824" s="2">
        <v>2.4291999999999998</v>
      </c>
      <c r="E1824" s="2">
        <v>0</v>
      </c>
      <c r="F1824" s="2">
        <v>0</v>
      </c>
      <c r="G1824" s="2">
        <v>0</v>
      </c>
      <c r="H1824" s="17">
        <f t="shared" si="28"/>
        <v>0</v>
      </c>
    </row>
    <row r="1825" spans="1:8" ht="13.5" x14ac:dyDescent="0.25">
      <c r="A1825" s="12"/>
      <c r="B1825" s="11">
        <v>44664</v>
      </c>
      <c r="C1825" s="2">
        <v>3.12</v>
      </c>
      <c r="D1825" s="2">
        <v>2.4291999999999998</v>
      </c>
      <c r="E1825" s="2">
        <v>0</v>
      </c>
      <c r="F1825" s="2">
        <v>0</v>
      </c>
      <c r="G1825" s="2">
        <v>0</v>
      </c>
      <c r="H1825" s="17">
        <f t="shared" si="28"/>
        <v>0</v>
      </c>
    </row>
    <row r="1826" spans="1:8" ht="13.5" x14ac:dyDescent="0.25">
      <c r="A1826" s="12"/>
      <c r="B1826" s="11">
        <v>44665</v>
      </c>
      <c r="C1826" s="2">
        <v>3.12</v>
      </c>
      <c r="D1826" s="2">
        <v>2.4291999999999998</v>
      </c>
      <c r="E1826" s="2">
        <v>0</v>
      </c>
      <c r="F1826" s="2">
        <v>0</v>
      </c>
      <c r="G1826" s="2">
        <v>0</v>
      </c>
      <c r="H1826" s="17">
        <f t="shared" si="28"/>
        <v>0</v>
      </c>
    </row>
    <row r="1827" spans="1:8" ht="13.5" x14ac:dyDescent="0.25">
      <c r="A1827" s="12"/>
      <c r="B1827" s="11">
        <v>44666</v>
      </c>
      <c r="C1827" s="2">
        <v>2.98</v>
      </c>
      <c r="D1827" s="2">
        <v>2.3201999999999998</v>
      </c>
      <c r="E1827" s="2">
        <v>5036</v>
      </c>
      <c r="F1827" s="2">
        <v>3.12</v>
      </c>
      <c r="G1827" s="2">
        <v>15712.32</v>
      </c>
      <c r="H1827" s="17">
        <f t="shared" si="28"/>
        <v>-4.4870739338053675E-2</v>
      </c>
    </row>
    <row r="1828" spans="1:8" ht="13.5" x14ac:dyDescent="0.25">
      <c r="A1828" s="12"/>
      <c r="B1828" s="11">
        <v>44669</v>
      </c>
      <c r="C1828" s="2">
        <v>2.98</v>
      </c>
      <c r="D1828" s="2">
        <v>2.3201999999999998</v>
      </c>
      <c r="E1828" s="2">
        <v>45</v>
      </c>
      <c r="F1828" s="2">
        <v>2.98</v>
      </c>
      <c r="G1828" s="2">
        <v>134.1</v>
      </c>
      <c r="H1828" s="17">
        <f t="shared" si="28"/>
        <v>0</v>
      </c>
    </row>
    <row r="1829" spans="1:8" ht="13.5" x14ac:dyDescent="0.25">
      <c r="A1829" s="12"/>
      <c r="B1829" s="11">
        <v>44670</v>
      </c>
      <c r="C1829" s="2">
        <v>3.11</v>
      </c>
      <c r="D1829" s="2">
        <v>2.4214000000000002</v>
      </c>
      <c r="E1829" s="2">
        <v>0</v>
      </c>
      <c r="F1829" s="2">
        <v>0</v>
      </c>
      <c r="G1829" s="2">
        <v>0</v>
      </c>
      <c r="H1829" s="17">
        <f t="shared" si="28"/>
        <v>4.3616929575036809E-2</v>
      </c>
    </row>
    <row r="1830" spans="1:8" ht="13.5" x14ac:dyDescent="0.25">
      <c r="A1830" s="12"/>
      <c r="B1830" s="11">
        <v>44671</v>
      </c>
      <c r="C1830" s="2">
        <v>3.11</v>
      </c>
      <c r="D1830" s="2">
        <v>2.4214000000000002</v>
      </c>
      <c r="E1830" s="2">
        <v>0</v>
      </c>
      <c r="F1830" s="2">
        <v>0</v>
      </c>
      <c r="G1830" s="2">
        <v>0</v>
      </c>
      <c r="H1830" s="17">
        <f t="shared" si="28"/>
        <v>0</v>
      </c>
    </row>
    <row r="1831" spans="1:8" ht="13.5" x14ac:dyDescent="0.25">
      <c r="A1831" s="12"/>
      <c r="B1831" s="11">
        <v>44672</v>
      </c>
      <c r="C1831" s="2">
        <v>3.11</v>
      </c>
      <c r="D1831" s="2">
        <v>2.4214000000000002</v>
      </c>
      <c r="E1831" s="2">
        <v>0</v>
      </c>
      <c r="F1831" s="2">
        <v>0</v>
      </c>
      <c r="G1831" s="2">
        <v>0</v>
      </c>
      <c r="H1831" s="17">
        <f t="shared" si="28"/>
        <v>0</v>
      </c>
    </row>
    <row r="1832" spans="1:8" ht="13.5" x14ac:dyDescent="0.25">
      <c r="A1832" s="12"/>
      <c r="B1832" s="11">
        <v>44673</v>
      </c>
      <c r="C1832" s="2">
        <v>3.11</v>
      </c>
      <c r="D1832" s="2">
        <v>2.4214000000000002</v>
      </c>
      <c r="E1832" s="2">
        <v>0</v>
      </c>
      <c r="F1832" s="2">
        <v>0</v>
      </c>
      <c r="G1832" s="2">
        <v>0</v>
      </c>
      <c r="H1832" s="17">
        <f t="shared" si="28"/>
        <v>0</v>
      </c>
    </row>
    <row r="1833" spans="1:8" ht="13.5" x14ac:dyDescent="0.25">
      <c r="A1833" s="12"/>
      <c r="B1833" s="11">
        <v>44676</v>
      </c>
      <c r="C1833" s="2">
        <v>3.11</v>
      </c>
      <c r="D1833" s="2">
        <v>2.4214000000000002</v>
      </c>
      <c r="E1833" s="2">
        <v>0</v>
      </c>
      <c r="F1833" s="2">
        <v>0</v>
      </c>
      <c r="G1833" s="2">
        <v>0</v>
      </c>
      <c r="H1833" s="17">
        <f t="shared" si="28"/>
        <v>0</v>
      </c>
    </row>
    <row r="1834" spans="1:8" ht="13.5" x14ac:dyDescent="0.25">
      <c r="A1834" s="12"/>
      <c r="B1834" s="11">
        <v>44677</v>
      </c>
      <c r="C1834" s="2">
        <v>3.11</v>
      </c>
      <c r="D1834" s="2">
        <v>2.4214000000000002</v>
      </c>
      <c r="E1834" s="2">
        <v>0</v>
      </c>
      <c r="F1834" s="2">
        <v>0</v>
      </c>
      <c r="G1834" s="2">
        <v>0</v>
      </c>
      <c r="H1834" s="17">
        <f t="shared" si="28"/>
        <v>0</v>
      </c>
    </row>
    <row r="1835" spans="1:8" ht="13.5" x14ac:dyDescent="0.25">
      <c r="A1835" s="12"/>
      <c r="B1835" s="11">
        <v>44678</v>
      </c>
      <c r="C1835" s="2">
        <v>3.1</v>
      </c>
      <c r="D1835" s="2">
        <v>2.4136000000000002</v>
      </c>
      <c r="E1835" s="2">
        <v>2000</v>
      </c>
      <c r="F1835" s="2">
        <v>3.1</v>
      </c>
      <c r="G1835" s="2">
        <v>6200</v>
      </c>
      <c r="H1835" s="17">
        <f t="shared" si="28"/>
        <v>-3.2212769472206278E-3</v>
      </c>
    </row>
    <row r="1836" spans="1:8" ht="13.5" x14ac:dyDescent="0.25">
      <c r="A1836" s="12"/>
      <c r="B1836" s="11">
        <v>44679</v>
      </c>
      <c r="C1836" s="2">
        <v>3.1</v>
      </c>
      <c r="D1836" s="2">
        <v>2.4136000000000002</v>
      </c>
      <c r="E1836" s="2">
        <v>8997</v>
      </c>
      <c r="F1836" s="2">
        <v>3.1</v>
      </c>
      <c r="G1836" s="2">
        <v>27890.7</v>
      </c>
      <c r="H1836" s="17">
        <f t="shared" si="28"/>
        <v>0</v>
      </c>
    </row>
    <row r="1837" spans="1:8" ht="13.5" x14ac:dyDescent="0.25">
      <c r="A1837" s="12"/>
      <c r="B1837" s="11">
        <v>44680</v>
      </c>
      <c r="C1837" s="2">
        <v>3.15</v>
      </c>
      <c r="D1837" s="2">
        <v>2.4525000000000001</v>
      </c>
      <c r="E1837" s="2">
        <v>8620</v>
      </c>
      <c r="F1837" s="2">
        <v>3.1179999999999999</v>
      </c>
      <c r="G1837" s="2">
        <v>26877.16</v>
      </c>
      <c r="H1837" s="17">
        <f t="shared" si="28"/>
        <v>1.6117003646005938E-2</v>
      </c>
    </row>
    <row r="1838" spans="1:8" ht="13.5" x14ac:dyDescent="0.25">
      <c r="A1838" s="12"/>
      <c r="B1838" s="11">
        <v>44685</v>
      </c>
      <c r="C1838" s="2">
        <v>3.2</v>
      </c>
      <c r="D1838" s="2">
        <v>2.4914999999999998</v>
      </c>
      <c r="E1838" s="2">
        <v>21055</v>
      </c>
      <c r="F1838" s="2">
        <v>3.1949999999999998</v>
      </c>
      <c r="G1838" s="2">
        <v>67270.725000000006</v>
      </c>
      <c r="H1838" s="17">
        <f t="shared" si="28"/>
        <v>1.5902140672782752E-2</v>
      </c>
    </row>
    <row r="1839" spans="1:8" ht="13.5" x14ac:dyDescent="0.25">
      <c r="A1839" s="12"/>
      <c r="B1839" s="11">
        <v>44686</v>
      </c>
      <c r="C1839" s="2">
        <v>3.3</v>
      </c>
      <c r="D1839" s="2">
        <v>2.5693000000000001</v>
      </c>
      <c r="E1839" s="2">
        <v>9302</v>
      </c>
      <c r="F1839" s="2">
        <v>3.2519999999999998</v>
      </c>
      <c r="G1839" s="2">
        <v>30250.103999999999</v>
      </c>
      <c r="H1839" s="17">
        <f t="shared" si="28"/>
        <v>3.1226168974513472E-2</v>
      </c>
    </row>
    <row r="1840" spans="1:8" ht="13.5" x14ac:dyDescent="0.25">
      <c r="A1840" s="12"/>
      <c r="B1840" s="11">
        <v>44687</v>
      </c>
      <c r="C1840" s="2">
        <v>3.44</v>
      </c>
      <c r="D1840" s="2">
        <v>2.6783000000000001</v>
      </c>
      <c r="E1840" s="2">
        <v>2750</v>
      </c>
      <c r="F1840" s="2">
        <v>3.3</v>
      </c>
      <c r="G1840" s="2">
        <v>9075</v>
      </c>
      <c r="H1840" s="17">
        <f t="shared" si="28"/>
        <v>4.2424006538745951E-2</v>
      </c>
    </row>
    <row r="1841" spans="1:8" ht="13.5" x14ac:dyDescent="0.25">
      <c r="A1841" s="12"/>
      <c r="B1841" s="11">
        <v>44690</v>
      </c>
      <c r="C1841" s="2">
        <v>3.58</v>
      </c>
      <c r="D1841" s="2">
        <v>2.7873000000000001</v>
      </c>
      <c r="E1841" s="2">
        <v>1290</v>
      </c>
      <c r="F1841" s="2">
        <v>3.58</v>
      </c>
      <c r="G1841" s="2">
        <v>4618.2</v>
      </c>
      <c r="H1841" s="17">
        <f t="shared" si="28"/>
        <v>4.0697457342344014E-2</v>
      </c>
    </row>
    <row r="1842" spans="1:8" ht="13.5" x14ac:dyDescent="0.25">
      <c r="A1842" s="12"/>
      <c r="B1842" s="11">
        <v>44691</v>
      </c>
      <c r="C1842" s="2">
        <v>3.58</v>
      </c>
      <c r="D1842" s="2">
        <v>2.7873000000000001</v>
      </c>
      <c r="E1842" s="2">
        <v>0</v>
      </c>
      <c r="F1842" s="2">
        <v>0</v>
      </c>
      <c r="G1842" s="2">
        <v>0</v>
      </c>
      <c r="H1842" s="17">
        <f t="shared" si="28"/>
        <v>0</v>
      </c>
    </row>
    <row r="1843" spans="1:8" ht="13.5" x14ac:dyDescent="0.25">
      <c r="A1843" s="12"/>
      <c r="B1843" s="11">
        <v>44692</v>
      </c>
      <c r="C1843" s="2">
        <v>3.58</v>
      </c>
      <c r="D1843" s="2">
        <v>2.7873000000000001</v>
      </c>
      <c r="E1843" s="2">
        <v>0</v>
      </c>
      <c r="F1843" s="2">
        <v>0</v>
      </c>
      <c r="G1843" s="2">
        <v>0</v>
      </c>
      <c r="H1843" s="17">
        <f t="shared" si="28"/>
        <v>0</v>
      </c>
    </row>
    <row r="1844" spans="1:8" ht="13.5" x14ac:dyDescent="0.25">
      <c r="A1844" s="12"/>
      <c r="B1844" s="11">
        <v>44693</v>
      </c>
      <c r="C1844" s="2">
        <v>3.6</v>
      </c>
      <c r="D1844" s="2">
        <v>2.8029000000000002</v>
      </c>
      <c r="E1844" s="2">
        <v>12906</v>
      </c>
      <c r="F1844" s="2">
        <v>3.6</v>
      </c>
      <c r="G1844" s="2">
        <v>46461.599999999999</v>
      </c>
      <c r="H1844" s="17">
        <f t="shared" si="28"/>
        <v>5.5968141211925728E-3</v>
      </c>
    </row>
    <row r="1845" spans="1:8" ht="13.5" x14ac:dyDescent="0.25">
      <c r="A1845" s="12"/>
      <c r="B1845" s="11">
        <v>44694</v>
      </c>
      <c r="C1845" s="2">
        <v>3.6</v>
      </c>
      <c r="D1845" s="2">
        <v>2.8029000000000002</v>
      </c>
      <c r="E1845" s="2">
        <v>1000</v>
      </c>
      <c r="F1845" s="2">
        <v>3.6</v>
      </c>
      <c r="G1845" s="2">
        <v>3600</v>
      </c>
      <c r="H1845" s="17">
        <f t="shared" si="28"/>
        <v>0</v>
      </c>
    </row>
    <row r="1846" spans="1:8" ht="13.5" x14ac:dyDescent="0.25">
      <c r="A1846" s="12"/>
      <c r="B1846" s="11">
        <v>44697</v>
      </c>
      <c r="C1846" s="2">
        <v>3.6</v>
      </c>
      <c r="D1846" s="2">
        <v>2.8029000000000002</v>
      </c>
      <c r="E1846" s="2">
        <v>875</v>
      </c>
      <c r="F1846" s="2">
        <v>3.6</v>
      </c>
      <c r="G1846" s="2">
        <v>3150</v>
      </c>
      <c r="H1846" s="17">
        <f t="shared" si="28"/>
        <v>0</v>
      </c>
    </row>
    <row r="1847" spans="1:8" ht="13.5" x14ac:dyDescent="0.25">
      <c r="A1847" s="12"/>
      <c r="B1847" s="11">
        <v>44698</v>
      </c>
      <c r="C1847" s="2">
        <v>3.62</v>
      </c>
      <c r="D1847" s="2">
        <v>2.8184999999999998</v>
      </c>
      <c r="E1847" s="2">
        <v>525</v>
      </c>
      <c r="F1847" s="2">
        <v>3.62</v>
      </c>
      <c r="G1847" s="2">
        <v>1900.5</v>
      </c>
      <c r="H1847" s="17">
        <f t="shared" si="28"/>
        <v>5.5656641335758011E-3</v>
      </c>
    </row>
    <row r="1848" spans="1:8" ht="13.5" x14ac:dyDescent="0.25">
      <c r="A1848" s="12"/>
      <c r="B1848" s="11">
        <v>44699</v>
      </c>
      <c r="C1848" s="2">
        <v>3.6</v>
      </c>
      <c r="D1848" s="2">
        <v>2.8029000000000002</v>
      </c>
      <c r="E1848" s="2">
        <v>228</v>
      </c>
      <c r="F1848" s="2">
        <v>3.6</v>
      </c>
      <c r="G1848" s="2">
        <v>820.8</v>
      </c>
      <c r="H1848" s="17">
        <f t="shared" si="28"/>
        <v>-5.5348589675357869E-3</v>
      </c>
    </row>
    <row r="1849" spans="1:8" ht="13.5" x14ac:dyDescent="0.25">
      <c r="A1849" s="12"/>
      <c r="B1849" s="11">
        <v>44700</v>
      </c>
      <c r="C1849" s="2">
        <v>3.76</v>
      </c>
      <c r="D1849" s="2">
        <v>2.9275000000000002</v>
      </c>
      <c r="E1849" s="2">
        <v>100</v>
      </c>
      <c r="F1849" s="2">
        <v>3.76</v>
      </c>
      <c r="G1849" s="2">
        <v>376</v>
      </c>
      <c r="H1849" s="17">
        <f t="shared" si="28"/>
        <v>4.4453958400228345E-2</v>
      </c>
    </row>
    <row r="1850" spans="1:8" ht="13.5" x14ac:dyDescent="0.25">
      <c r="A1850" s="12"/>
      <c r="B1850" s="11">
        <v>44701</v>
      </c>
      <c r="C1850" s="2">
        <v>3.76</v>
      </c>
      <c r="D1850" s="2">
        <v>2.9275000000000002</v>
      </c>
      <c r="E1850" s="2">
        <v>0</v>
      </c>
      <c r="F1850" s="2">
        <v>0</v>
      </c>
      <c r="G1850" s="2">
        <v>0</v>
      </c>
      <c r="H1850" s="17">
        <f t="shared" si="28"/>
        <v>0</v>
      </c>
    </row>
    <row r="1851" spans="1:8" ht="13.5" x14ac:dyDescent="0.25">
      <c r="A1851" s="12"/>
      <c r="B1851" s="11">
        <v>44704</v>
      </c>
      <c r="C1851" s="2">
        <v>3.92</v>
      </c>
      <c r="D1851" s="2">
        <v>3.052</v>
      </c>
      <c r="E1851" s="2">
        <v>100</v>
      </c>
      <c r="F1851" s="2">
        <v>3.92</v>
      </c>
      <c r="G1851" s="2">
        <v>392</v>
      </c>
      <c r="H1851" s="17">
        <f t="shared" si="28"/>
        <v>4.252775405636202E-2</v>
      </c>
    </row>
    <row r="1852" spans="1:8" ht="13.5" x14ac:dyDescent="0.25">
      <c r="A1852" s="12"/>
      <c r="B1852" s="11">
        <v>44705</v>
      </c>
      <c r="C1852" s="2">
        <v>4</v>
      </c>
      <c r="D1852" s="2">
        <v>3.1143000000000001</v>
      </c>
      <c r="E1852" s="2">
        <v>421</v>
      </c>
      <c r="F1852" s="2">
        <v>4</v>
      </c>
      <c r="G1852" s="2">
        <v>1684</v>
      </c>
      <c r="H1852" s="17">
        <f t="shared" si="28"/>
        <v>2.0412844036697256E-2</v>
      </c>
    </row>
    <row r="1853" spans="1:8" ht="13.5" x14ac:dyDescent="0.25">
      <c r="A1853" s="12"/>
      <c r="B1853" s="11">
        <v>44706</v>
      </c>
      <c r="C1853" s="2">
        <v>3.9</v>
      </c>
      <c r="D1853" s="2">
        <v>3.0365000000000002</v>
      </c>
      <c r="E1853" s="2">
        <v>190</v>
      </c>
      <c r="F1853" s="2">
        <v>3.9</v>
      </c>
      <c r="G1853" s="2">
        <v>741</v>
      </c>
      <c r="H1853" s="17">
        <f t="shared" si="28"/>
        <v>-2.4981536781941326E-2</v>
      </c>
    </row>
    <row r="1854" spans="1:8" ht="13.5" x14ac:dyDescent="0.25">
      <c r="A1854" s="12"/>
      <c r="B1854" s="11">
        <v>44707</v>
      </c>
      <c r="C1854" s="2">
        <v>3.7</v>
      </c>
      <c r="D1854" s="2">
        <v>3.0324</v>
      </c>
      <c r="E1854" s="2">
        <v>0</v>
      </c>
      <c r="F1854" s="2">
        <v>0</v>
      </c>
      <c r="G1854" s="2">
        <v>0</v>
      </c>
      <c r="H1854" s="17">
        <f t="shared" si="28"/>
        <v>-1.3502387617323282E-3</v>
      </c>
    </row>
    <row r="1855" spans="1:8" ht="13.5" x14ac:dyDescent="0.25">
      <c r="A1855" s="12"/>
      <c r="B1855" s="11">
        <v>44708</v>
      </c>
      <c r="C1855" s="2">
        <v>3.7</v>
      </c>
      <c r="D1855" s="2">
        <v>3.0324</v>
      </c>
      <c r="E1855" s="2">
        <v>0</v>
      </c>
      <c r="F1855" s="2">
        <v>0</v>
      </c>
      <c r="G1855" s="2">
        <v>0</v>
      </c>
      <c r="H1855" s="17">
        <f t="shared" si="28"/>
        <v>0</v>
      </c>
    </row>
    <row r="1856" spans="1:8" ht="13.5" x14ac:dyDescent="0.25">
      <c r="A1856" s="12"/>
      <c r="B1856" s="11">
        <v>44711</v>
      </c>
      <c r="C1856" s="2">
        <v>3.7</v>
      </c>
      <c r="D1856" s="2">
        <v>3.0324</v>
      </c>
      <c r="E1856" s="2">
        <v>0</v>
      </c>
      <c r="F1856" s="2">
        <v>0</v>
      </c>
      <c r="G1856" s="2">
        <v>0</v>
      </c>
      <c r="H1856" s="17">
        <f t="shared" si="28"/>
        <v>0</v>
      </c>
    </row>
    <row r="1857" spans="1:8" ht="13.5" x14ac:dyDescent="0.25">
      <c r="A1857" s="12"/>
      <c r="B1857" s="11">
        <v>44712</v>
      </c>
      <c r="C1857" s="2">
        <v>3.7</v>
      </c>
      <c r="D1857" s="2">
        <v>3.0324</v>
      </c>
      <c r="E1857" s="2">
        <v>0</v>
      </c>
      <c r="F1857" s="2">
        <v>0</v>
      </c>
      <c r="G1857" s="2">
        <v>0</v>
      </c>
      <c r="H1857" s="17">
        <f t="shared" si="28"/>
        <v>0</v>
      </c>
    </row>
    <row r="1858" spans="1:8" ht="13.5" x14ac:dyDescent="0.25">
      <c r="A1858" s="12"/>
      <c r="B1858" s="11">
        <v>44713</v>
      </c>
      <c r="C1858" s="2">
        <v>3.7</v>
      </c>
      <c r="D1858" s="2">
        <v>3.0324</v>
      </c>
      <c r="E1858" s="2">
        <v>0</v>
      </c>
      <c r="F1858" s="2">
        <v>0</v>
      </c>
      <c r="G1858" s="2">
        <v>0</v>
      </c>
      <c r="H1858" s="17">
        <f t="shared" si="28"/>
        <v>0</v>
      </c>
    </row>
    <row r="1859" spans="1:8" ht="13.5" x14ac:dyDescent="0.25">
      <c r="A1859" s="12"/>
      <c r="B1859" s="11">
        <v>44714</v>
      </c>
      <c r="C1859" s="2">
        <v>3.7</v>
      </c>
      <c r="D1859" s="2">
        <v>3.0324</v>
      </c>
      <c r="E1859" s="2">
        <v>1345</v>
      </c>
      <c r="F1859" s="2">
        <v>3.7</v>
      </c>
      <c r="G1859" s="2">
        <v>4976.5</v>
      </c>
      <c r="H1859" s="17">
        <f t="shared" si="28"/>
        <v>0</v>
      </c>
    </row>
    <row r="1860" spans="1:8" ht="13.5" x14ac:dyDescent="0.25">
      <c r="A1860" s="12"/>
      <c r="B1860" s="11">
        <v>44715</v>
      </c>
      <c r="C1860" s="2">
        <v>3.7</v>
      </c>
      <c r="D1860" s="2">
        <v>3.0324</v>
      </c>
      <c r="E1860" s="2">
        <v>3042</v>
      </c>
      <c r="F1860" s="2">
        <v>3.7</v>
      </c>
      <c r="G1860" s="2">
        <v>11255.4</v>
      </c>
      <c r="H1860" s="17">
        <f t="shared" si="28"/>
        <v>0</v>
      </c>
    </row>
    <row r="1861" spans="1:8" ht="13.5" x14ac:dyDescent="0.25">
      <c r="A1861" s="12"/>
      <c r="B1861" s="11">
        <v>44718</v>
      </c>
      <c r="C1861" s="2">
        <v>3.86</v>
      </c>
      <c r="D1861" s="2">
        <v>3.1635</v>
      </c>
      <c r="E1861" s="2">
        <v>5812</v>
      </c>
      <c r="F1861" s="2">
        <v>3.86</v>
      </c>
      <c r="G1861" s="2">
        <v>22434.32</v>
      </c>
      <c r="H1861" s="17">
        <f t="shared" si="28"/>
        <v>4.3233082706766915E-2</v>
      </c>
    </row>
    <row r="1862" spans="1:8" ht="13.5" x14ac:dyDescent="0.25">
      <c r="A1862" s="12"/>
      <c r="B1862" s="11">
        <v>44719</v>
      </c>
      <c r="C1862" s="2">
        <v>3.86</v>
      </c>
      <c r="D1862" s="2">
        <v>3.1635</v>
      </c>
      <c r="E1862" s="2">
        <v>829</v>
      </c>
      <c r="F1862" s="2">
        <v>3.86</v>
      </c>
      <c r="G1862" s="2">
        <v>3199.94</v>
      </c>
      <c r="H1862" s="17">
        <f t="shared" si="28"/>
        <v>0</v>
      </c>
    </row>
    <row r="1863" spans="1:8" ht="13.5" x14ac:dyDescent="0.25">
      <c r="A1863" s="12"/>
      <c r="B1863" s="11">
        <v>44720</v>
      </c>
      <c r="C1863" s="2">
        <v>3.86</v>
      </c>
      <c r="D1863" s="2">
        <v>3.1635</v>
      </c>
      <c r="E1863" s="2">
        <v>912</v>
      </c>
      <c r="F1863" s="2">
        <v>3.86</v>
      </c>
      <c r="G1863" s="2">
        <v>3520.32</v>
      </c>
      <c r="H1863" s="17">
        <f t="shared" ref="H1863:H1926" si="29">(D1863-D1862)/D1862</f>
        <v>0</v>
      </c>
    </row>
    <row r="1864" spans="1:8" ht="13.5" x14ac:dyDescent="0.25">
      <c r="A1864" s="12"/>
      <c r="B1864" s="11">
        <v>44721</v>
      </c>
      <c r="C1864" s="2">
        <v>3.81</v>
      </c>
      <c r="D1864" s="2">
        <v>3.1225000000000001</v>
      </c>
      <c r="E1864" s="2">
        <v>42</v>
      </c>
      <c r="F1864" s="2">
        <v>3.81</v>
      </c>
      <c r="G1864" s="2">
        <v>160.02000000000001</v>
      </c>
      <c r="H1864" s="17">
        <f t="shared" si="29"/>
        <v>-1.2960328749802411E-2</v>
      </c>
    </row>
    <row r="1865" spans="1:8" ht="13.5" x14ac:dyDescent="0.25">
      <c r="A1865" s="12"/>
      <c r="B1865" s="11">
        <v>44722</v>
      </c>
      <c r="C1865" s="2">
        <v>3.81</v>
      </c>
      <c r="D1865" s="2">
        <v>3.1225000000000001</v>
      </c>
      <c r="E1865" s="2">
        <v>0</v>
      </c>
      <c r="F1865" s="2">
        <v>0</v>
      </c>
      <c r="G1865" s="2">
        <v>0</v>
      </c>
      <c r="H1865" s="17">
        <f t="shared" si="29"/>
        <v>0</v>
      </c>
    </row>
    <row r="1866" spans="1:8" ht="13.5" x14ac:dyDescent="0.25">
      <c r="A1866" s="12"/>
      <c r="B1866" s="11">
        <v>44725</v>
      </c>
      <c r="C1866" s="2">
        <v>3.64</v>
      </c>
      <c r="D1866" s="2">
        <v>2.9832000000000001</v>
      </c>
      <c r="E1866" s="2">
        <v>1020</v>
      </c>
      <c r="F1866" s="2">
        <v>3.64</v>
      </c>
      <c r="G1866" s="2">
        <v>3712.8</v>
      </c>
      <c r="H1866" s="17">
        <f t="shared" si="29"/>
        <v>-4.461168935148118E-2</v>
      </c>
    </row>
    <row r="1867" spans="1:8" ht="13.5" x14ac:dyDescent="0.25">
      <c r="A1867" s="12"/>
      <c r="B1867" s="11">
        <v>44726</v>
      </c>
      <c r="C1867" s="2">
        <v>3.48</v>
      </c>
      <c r="D1867" s="2">
        <v>2.8521000000000001</v>
      </c>
      <c r="E1867" s="2">
        <v>1070</v>
      </c>
      <c r="F1867" s="2">
        <v>3.48</v>
      </c>
      <c r="G1867" s="2">
        <v>3723.6</v>
      </c>
      <c r="H1867" s="17">
        <f t="shared" si="29"/>
        <v>-4.3946098149637972E-2</v>
      </c>
    </row>
    <row r="1868" spans="1:8" ht="13.5" x14ac:dyDescent="0.25">
      <c r="A1868" s="12"/>
      <c r="B1868" s="11">
        <v>44727</v>
      </c>
      <c r="C1868" s="2">
        <v>3.33</v>
      </c>
      <c r="D1868" s="2">
        <v>2.7290999999999999</v>
      </c>
      <c r="E1868" s="2">
        <v>273893</v>
      </c>
      <c r="F1868" s="2">
        <v>3.33</v>
      </c>
      <c r="G1868" s="2">
        <v>912063.69</v>
      </c>
      <c r="H1868" s="17">
        <f t="shared" si="29"/>
        <v>-4.3126117597559771E-2</v>
      </c>
    </row>
    <row r="1869" spans="1:8" ht="13.5" x14ac:dyDescent="0.25">
      <c r="A1869" s="12"/>
      <c r="B1869" s="11">
        <v>44728</v>
      </c>
      <c r="C1869" s="2">
        <v>3.33</v>
      </c>
      <c r="D1869" s="2">
        <v>2.7290999999999999</v>
      </c>
      <c r="E1869" s="2">
        <v>8377</v>
      </c>
      <c r="F1869" s="2">
        <v>3.33</v>
      </c>
      <c r="G1869" s="2">
        <v>27895.41</v>
      </c>
      <c r="H1869" s="17">
        <f t="shared" si="29"/>
        <v>0</v>
      </c>
    </row>
    <row r="1870" spans="1:8" ht="13.5" x14ac:dyDescent="0.25">
      <c r="A1870" s="12"/>
      <c r="B1870" s="11">
        <v>44729</v>
      </c>
      <c r="C1870" s="2">
        <v>3.47</v>
      </c>
      <c r="D1870" s="2">
        <v>2.8439000000000001</v>
      </c>
      <c r="E1870" s="2">
        <v>0</v>
      </c>
      <c r="F1870" s="2">
        <v>0</v>
      </c>
      <c r="G1870" s="2">
        <v>0</v>
      </c>
      <c r="H1870" s="17">
        <f t="shared" si="29"/>
        <v>4.2065149683045783E-2</v>
      </c>
    </row>
    <row r="1871" spans="1:8" ht="13.5" x14ac:dyDescent="0.25">
      <c r="A1871" s="12"/>
      <c r="B1871" s="11">
        <v>44732</v>
      </c>
      <c r="C1871" s="2">
        <v>3.62</v>
      </c>
      <c r="D1871" s="2">
        <v>2.9668000000000001</v>
      </c>
      <c r="E1871" s="2">
        <v>3000</v>
      </c>
      <c r="F1871" s="2">
        <v>3.62</v>
      </c>
      <c r="G1871" s="2">
        <v>10860</v>
      </c>
      <c r="H1871" s="17">
        <f t="shared" si="29"/>
        <v>4.3215302929076271E-2</v>
      </c>
    </row>
    <row r="1872" spans="1:8" ht="13.5" x14ac:dyDescent="0.25">
      <c r="A1872" s="12"/>
      <c r="B1872" s="11">
        <v>44733</v>
      </c>
      <c r="C1872" s="2">
        <v>3.78</v>
      </c>
      <c r="D1872" s="2">
        <v>3.0979000000000001</v>
      </c>
      <c r="E1872" s="2">
        <v>1000</v>
      </c>
      <c r="F1872" s="2">
        <v>3.78</v>
      </c>
      <c r="G1872" s="2">
        <v>3780</v>
      </c>
      <c r="H1872" s="17">
        <f t="shared" si="29"/>
        <v>4.4189025212350005E-2</v>
      </c>
    </row>
    <row r="1873" spans="1:8" ht="13.5" x14ac:dyDescent="0.25">
      <c r="A1873" s="12"/>
      <c r="B1873" s="11">
        <v>44734</v>
      </c>
      <c r="C1873" s="2">
        <v>3.95</v>
      </c>
      <c r="D1873" s="2">
        <v>3.2372999999999998</v>
      </c>
      <c r="E1873" s="2">
        <v>7337</v>
      </c>
      <c r="F1873" s="2">
        <v>3.9430000000000001</v>
      </c>
      <c r="G1873" s="2">
        <v>28929.791000000001</v>
      </c>
      <c r="H1873" s="17">
        <f t="shared" si="29"/>
        <v>4.4998224603763758E-2</v>
      </c>
    </row>
    <row r="1874" spans="1:8" ht="13.5" x14ac:dyDescent="0.25">
      <c r="A1874" s="12"/>
      <c r="B1874" s="11">
        <v>44735</v>
      </c>
      <c r="C1874" s="2">
        <v>4.12</v>
      </c>
      <c r="D1874" s="2">
        <v>3.3765999999999998</v>
      </c>
      <c r="E1874" s="2">
        <v>4090</v>
      </c>
      <c r="F1874" s="2">
        <v>4.12</v>
      </c>
      <c r="G1874" s="2">
        <v>16850.8</v>
      </c>
      <c r="H1874" s="17">
        <f t="shared" si="29"/>
        <v>4.3029685231520093E-2</v>
      </c>
    </row>
    <row r="1875" spans="1:8" ht="13.5" x14ac:dyDescent="0.25">
      <c r="A1875" s="12"/>
      <c r="B1875" s="11">
        <v>44736</v>
      </c>
      <c r="C1875" s="2">
        <v>4.3</v>
      </c>
      <c r="D1875" s="2">
        <v>3.5240999999999998</v>
      </c>
      <c r="E1875" s="2">
        <v>5500</v>
      </c>
      <c r="F1875" s="2">
        <v>4.3</v>
      </c>
      <c r="G1875" s="2">
        <v>23650</v>
      </c>
      <c r="H1875" s="17">
        <f t="shared" si="29"/>
        <v>4.3682994728425031E-2</v>
      </c>
    </row>
    <row r="1876" spans="1:8" ht="13.5" x14ac:dyDescent="0.25">
      <c r="A1876" s="12"/>
      <c r="B1876" s="11">
        <v>44739</v>
      </c>
      <c r="C1876" s="2">
        <v>4.3</v>
      </c>
      <c r="D1876" s="2">
        <v>3.5240999999999998</v>
      </c>
      <c r="E1876" s="2">
        <v>5940</v>
      </c>
      <c r="F1876" s="2">
        <v>4.3</v>
      </c>
      <c r="G1876" s="2">
        <v>25542</v>
      </c>
      <c r="H1876" s="17">
        <f t="shared" si="29"/>
        <v>0</v>
      </c>
    </row>
    <row r="1877" spans="1:8" ht="13.5" x14ac:dyDescent="0.25">
      <c r="A1877" s="12"/>
      <c r="B1877" s="11">
        <v>44740</v>
      </c>
      <c r="C1877" s="2">
        <v>4.3</v>
      </c>
      <c r="D1877" s="2">
        <v>3.5240999999999998</v>
      </c>
      <c r="E1877" s="2">
        <v>11910</v>
      </c>
      <c r="F1877" s="2">
        <v>4.3</v>
      </c>
      <c r="G1877" s="2">
        <v>51213</v>
      </c>
      <c r="H1877" s="17">
        <f t="shared" si="29"/>
        <v>0</v>
      </c>
    </row>
    <row r="1878" spans="1:8" ht="13.5" x14ac:dyDescent="0.25">
      <c r="A1878" s="12"/>
      <c r="B1878" s="11">
        <v>44741</v>
      </c>
      <c r="C1878" s="2">
        <v>4.3600000000000003</v>
      </c>
      <c r="D1878" s="2">
        <v>3.5733000000000001</v>
      </c>
      <c r="E1878" s="2">
        <v>1700</v>
      </c>
      <c r="F1878" s="2">
        <v>4.3600000000000003</v>
      </c>
      <c r="G1878" s="2">
        <v>7412</v>
      </c>
      <c r="H1878" s="17">
        <f t="shared" si="29"/>
        <v>1.396101132203977E-2</v>
      </c>
    </row>
    <row r="1879" spans="1:8" ht="13.5" x14ac:dyDescent="0.25">
      <c r="A1879" s="12"/>
      <c r="B1879" s="11">
        <v>44742</v>
      </c>
      <c r="C1879" s="2">
        <v>4.3600000000000003</v>
      </c>
      <c r="D1879" s="2">
        <v>3.5733000000000001</v>
      </c>
      <c r="E1879" s="2">
        <v>1500</v>
      </c>
      <c r="F1879" s="2">
        <v>4.3600000000000003</v>
      </c>
      <c r="G1879" s="2">
        <v>6540</v>
      </c>
      <c r="H1879" s="17">
        <f t="shared" si="29"/>
        <v>0</v>
      </c>
    </row>
    <row r="1880" spans="1:8" ht="13.5" x14ac:dyDescent="0.25">
      <c r="A1880" s="12"/>
      <c r="B1880" s="11">
        <v>44743</v>
      </c>
      <c r="C1880" s="2">
        <v>4.3600000000000003</v>
      </c>
      <c r="D1880" s="2">
        <v>3.5733000000000001</v>
      </c>
      <c r="E1880" s="2">
        <v>2018</v>
      </c>
      <c r="F1880" s="2">
        <v>4.3600000000000003</v>
      </c>
      <c r="G1880" s="2">
        <v>8798.48</v>
      </c>
      <c r="H1880" s="17">
        <f t="shared" si="29"/>
        <v>0</v>
      </c>
    </row>
    <row r="1881" spans="1:8" ht="13.5" x14ac:dyDescent="0.25">
      <c r="A1881" s="12"/>
      <c r="B1881" s="11">
        <v>44746</v>
      </c>
      <c r="C1881" s="2">
        <v>4.3600000000000003</v>
      </c>
      <c r="D1881" s="2">
        <v>3.5733000000000001</v>
      </c>
      <c r="E1881" s="2">
        <v>4601</v>
      </c>
      <c r="F1881" s="2">
        <v>4.3600000000000003</v>
      </c>
      <c r="G1881" s="2">
        <v>20060.36</v>
      </c>
      <c r="H1881" s="17">
        <f t="shared" si="29"/>
        <v>0</v>
      </c>
    </row>
    <row r="1882" spans="1:8" ht="13.5" x14ac:dyDescent="0.25">
      <c r="A1882" s="12"/>
      <c r="B1882" s="11">
        <v>44747</v>
      </c>
      <c r="C1882" s="2">
        <v>4.45</v>
      </c>
      <c r="D1882" s="2">
        <v>3.6469999999999998</v>
      </c>
      <c r="E1882" s="2">
        <v>2000</v>
      </c>
      <c r="F1882" s="2">
        <v>4.45</v>
      </c>
      <c r="G1882" s="2">
        <v>8900</v>
      </c>
      <c r="H1882" s="17">
        <f t="shared" si="29"/>
        <v>2.0625192399182729E-2</v>
      </c>
    </row>
    <row r="1883" spans="1:8" ht="13.5" x14ac:dyDescent="0.25">
      <c r="A1883" s="12"/>
      <c r="B1883" s="11">
        <v>44748</v>
      </c>
      <c r="C1883" s="2">
        <v>4.45</v>
      </c>
      <c r="D1883" s="2">
        <v>3.6469999999999998</v>
      </c>
      <c r="E1883" s="2">
        <v>1500</v>
      </c>
      <c r="F1883" s="2">
        <v>4.45</v>
      </c>
      <c r="G1883" s="2">
        <v>6675</v>
      </c>
      <c r="H1883" s="17">
        <f t="shared" si="29"/>
        <v>0</v>
      </c>
    </row>
    <row r="1884" spans="1:8" ht="13.5" x14ac:dyDescent="0.25">
      <c r="A1884" s="12"/>
      <c r="B1884" s="11">
        <v>44749</v>
      </c>
      <c r="C1884" s="2">
        <v>4.45</v>
      </c>
      <c r="D1884" s="2">
        <v>3.6469999999999998</v>
      </c>
      <c r="E1884" s="2">
        <v>1025</v>
      </c>
      <c r="F1884" s="2">
        <v>4.45</v>
      </c>
      <c r="G1884" s="2">
        <v>4561.25</v>
      </c>
      <c r="H1884" s="17">
        <f t="shared" si="29"/>
        <v>0</v>
      </c>
    </row>
    <row r="1885" spans="1:8" ht="13.5" x14ac:dyDescent="0.25">
      <c r="A1885" s="12"/>
      <c r="B1885" s="11">
        <v>44750</v>
      </c>
      <c r="C1885" s="2">
        <v>4.45</v>
      </c>
      <c r="D1885" s="2">
        <v>3.6469999999999998</v>
      </c>
      <c r="E1885" s="2">
        <v>7000</v>
      </c>
      <c r="F1885" s="2">
        <v>4.45</v>
      </c>
      <c r="G1885" s="2">
        <v>31150</v>
      </c>
      <c r="H1885" s="17">
        <f t="shared" si="29"/>
        <v>0</v>
      </c>
    </row>
    <row r="1886" spans="1:8" ht="13.5" x14ac:dyDescent="0.25">
      <c r="A1886" s="12"/>
      <c r="B1886" s="11">
        <v>44753</v>
      </c>
      <c r="C1886" s="2">
        <v>4.45</v>
      </c>
      <c r="D1886" s="2">
        <v>3.6469999999999998</v>
      </c>
      <c r="E1886" s="2">
        <v>0</v>
      </c>
      <c r="F1886" s="2">
        <v>0</v>
      </c>
      <c r="G1886" s="2">
        <v>0</v>
      </c>
      <c r="H1886" s="17">
        <f t="shared" si="29"/>
        <v>0</v>
      </c>
    </row>
    <row r="1887" spans="1:8" ht="13.5" x14ac:dyDescent="0.25">
      <c r="A1887" s="12"/>
      <c r="B1887" s="11">
        <v>44754</v>
      </c>
      <c r="C1887" s="2">
        <v>4.25</v>
      </c>
      <c r="D1887" s="2">
        <v>3.4830999999999999</v>
      </c>
      <c r="E1887" s="2">
        <v>1</v>
      </c>
      <c r="F1887" s="2">
        <v>4.25</v>
      </c>
      <c r="G1887" s="2">
        <v>4.25</v>
      </c>
      <c r="H1887" s="17">
        <f t="shared" si="29"/>
        <v>-4.4941047436248958E-2</v>
      </c>
    </row>
    <row r="1888" spans="1:8" ht="13.5" x14ac:dyDescent="0.25">
      <c r="A1888" s="12"/>
      <c r="B1888" s="11">
        <v>44755</v>
      </c>
      <c r="C1888" s="2">
        <v>4.4400000000000004</v>
      </c>
      <c r="D1888" s="2">
        <v>3.6387999999999998</v>
      </c>
      <c r="E1888" s="2">
        <v>454</v>
      </c>
      <c r="F1888" s="2">
        <v>4.3559999999999999</v>
      </c>
      <c r="G1888" s="2">
        <v>1977.624</v>
      </c>
      <c r="H1888" s="17">
        <f t="shared" si="29"/>
        <v>4.4701558956102311E-2</v>
      </c>
    </row>
    <row r="1889" spans="1:8" ht="13.5" x14ac:dyDescent="0.25">
      <c r="A1889" s="12"/>
      <c r="B1889" s="11">
        <v>44756</v>
      </c>
      <c r="C1889" s="2">
        <v>4.45</v>
      </c>
      <c r="D1889" s="2">
        <v>3.6469999999999998</v>
      </c>
      <c r="E1889" s="2">
        <v>9910</v>
      </c>
      <c r="F1889" s="2">
        <v>4.45</v>
      </c>
      <c r="G1889" s="2">
        <v>44099.5</v>
      </c>
      <c r="H1889" s="17">
        <f t="shared" si="29"/>
        <v>2.2534901615917295E-3</v>
      </c>
    </row>
    <row r="1890" spans="1:8" ht="13.5" x14ac:dyDescent="0.25">
      <c r="A1890" s="12"/>
      <c r="B1890" s="11">
        <v>44757</v>
      </c>
      <c r="C1890" s="2">
        <v>4.45</v>
      </c>
      <c r="D1890" s="2">
        <v>3.6469999999999998</v>
      </c>
      <c r="E1890" s="2">
        <v>0</v>
      </c>
      <c r="F1890" s="2">
        <v>0</v>
      </c>
      <c r="G1890" s="2">
        <v>0</v>
      </c>
      <c r="H1890" s="17">
        <f t="shared" si="29"/>
        <v>0</v>
      </c>
    </row>
    <row r="1891" spans="1:8" ht="13.5" x14ac:dyDescent="0.25">
      <c r="A1891" s="12"/>
      <c r="B1891" s="11">
        <v>44760</v>
      </c>
      <c r="C1891" s="2">
        <v>4.4400000000000004</v>
      </c>
      <c r="D1891" s="2">
        <v>3.6387999999999998</v>
      </c>
      <c r="E1891" s="2">
        <v>5110</v>
      </c>
      <c r="F1891" s="2">
        <v>4.4400000000000004</v>
      </c>
      <c r="G1891" s="2">
        <v>22688.400000000001</v>
      </c>
      <c r="H1891" s="17">
        <f t="shared" si="29"/>
        <v>-2.2484233616671197E-3</v>
      </c>
    </row>
    <row r="1892" spans="1:8" ht="13.5" x14ac:dyDescent="0.25">
      <c r="A1892" s="12"/>
      <c r="B1892" s="11">
        <v>44761</v>
      </c>
      <c r="C1892" s="2">
        <v>4.4400000000000004</v>
      </c>
      <c r="D1892" s="2">
        <v>3.6387999999999998</v>
      </c>
      <c r="E1892" s="2">
        <v>0</v>
      </c>
      <c r="F1892" s="2">
        <v>0</v>
      </c>
      <c r="G1892" s="2">
        <v>0</v>
      </c>
      <c r="H1892" s="17">
        <f t="shared" si="29"/>
        <v>0</v>
      </c>
    </row>
    <row r="1893" spans="1:8" ht="13.5" x14ac:dyDescent="0.25">
      <c r="A1893" s="12"/>
      <c r="B1893" s="11">
        <v>44762</v>
      </c>
      <c r="C1893" s="2">
        <v>4.4400000000000004</v>
      </c>
      <c r="D1893" s="2">
        <v>3.6387999999999998</v>
      </c>
      <c r="E1893" s="2">
        <v>0</v>
      </c>
      <c r="F1893" s="2">
        <v>0</v>
      </c>
      <c r="G1893" s="2">
        <v>0</v>
      </c>
      <c r="H1893" s="17">
        <f t="shared" si="29"/>
        <v>0</v>
      </c>
    </row>
    <row r="1894" spans="1:8" ht="13.5" x14ac:dyDescent="0.25">
      <c r="A1894" s="12"/>
      <c r="B1894" s="11">
        <v>44763</v>
      </c>
      <c r="C1894" s="2">
        <v>4.4400000000000004</v>
      </c>
      <c r="D1894" s="2">
        <v>3.6387999999999998</v>
      </c>
      <c r="E1894" s="2">
        <v>0</v>
      </c>
      <c r="F1894" s="2">
        <v>0</v>
      </c>
      <c r="G1894" s="2">
        <v>0</v>
      </c>
      <c r="H1894" s="17">
        <f t="shared" si="29"/>
        <v>0</v>
      </c>
    </row>
    <row r="1895" spans="1:8" ht="13.5" x14ac:dyDescent="0.25">
      <c r="A1895" s="12"/>
      <c r="B1895" s="11">
        <v>44764</v>
      </c>
      <c r="C1895" s="2">
        <v>4.25</v>
      </c>
      <c r="D1895" s="2">
        <v>3.4830999999999999</v>
      </c>
      <c r="E1895" s="2">
        <v>900</v>
      </c>
      <c r="F1895" s="2">
        <v>4.25</v>
      </c>
      <c r="G1895" s="2">
        <v>3825</v>
      </c>
      <c r="H1895" s="17">
        <f t="shared" si="29"/>
        <v>-4.2788831482906443E-2</v>
      </c>
    </row>
    <row r="1896" spans="1:8" ht="13.5" x14ac:dyDescent="0.25">
      <c r="A1896" s="12"/>
      <c r="B1896" s="11">
        <v>44768</v>
      </c>
      <c r="C1896" s="2">
        <v>4.25</v>
      </c>
      <c r="D1896" s="2">
        <v>3.4830999999999999</v>
      </c>
      <c r="E1896" s="2">
        <v>2730</v>
      </c>
      <c r="F1896" s="2">
        <v>4.2869999999999999</v>
      </c>
      <c r="G1896" s="2">
        <v>11703.51</v>
      </c>
      <c r="H1896" s="17">
        <f t="shared" si="29"/>
        <v>0</v>
      </c>
    </row>
    <row r="1897" spans="1:8" ht="13.5" x14ac:dyDescent="0.25">
      <c r="A1897" s="12"/>
      <c r="B1897" s="11">
        <v>44769</v>
      </c>
      <c r="C1897" s="2">
        <v>4.25</v>
      </c>
      <c r="D1897" s="2">
        <v>3.4830999999999999</v>
      </c>
      <c r="E1897" s="2">
        <v>0</v>
      </c>
      <c r="F1897" s="2">
        <v>0</v>
      </c>
      <c r="G1897" s="2">
        <v>0</v>
      </c>
      <c r="H1897" s="17">
        <f t="shared" si="29"/>
        <v>0</v>
      </c>
    </row>
    <row r="1898" spans="1:8" ht="13.5" x14ac:dyDescent="0.25">
      <c r="A1898" s="12"/>
      <c r="B1898" s="11">
        <v>44770</v>
      </c>
      <c r="C1898" s="2">
        <v>4.25</v>
      </c>
      <c r="D1898" s="2">
        <v>3.4830999999999999</v>
      </c>
      <c r="E1898" s="2">
        <v>0</v>
      </c>
      <c r="F1898" s="2">
        <v>0</v>
      </c>
      <c r="G1898" s="2">
        <v>0</v>
      </c>
      <c r="H1898" s="17">
        <f t="shared" si="29"/>
        <v>0</v>
      </c>
    </row>
    <row r="1899" spans="1:8" ht="13.5" x14ac:dyDescent="0.25">
      <c r="A1899" s="12"/>
      <c r="B1899" s="11">
        <v>44771</v>
      </c>
      <c r="C1899" s="2">
        <v>4.3</v>
      </c>
      <c r="D1899" s="2">
        <v>3.5240999999999998</v>
      </c>
      <c r="E1899" s="2">
        <v>4000</v>
      </c>
      <c r="F1899" s="2">
        <v>4.3</v>
      </c>
      <c r="G1899" s="2">
        <v>17200</v>
      </c>
      <c r="H1899" s="17">
        <f t="shared" si="29"/>
        <v>1.1771123424535594E-2</v>
      </c>
    </row>
    <row r="1900" spans="1:8" ht="13.5" x14ac:dyDescent="0.25">
      <c r="A1900" s="12"/>
      <c r="B1900" s="11">
        <v>44774</v>
      </c>
      <c r="C1900" s="2">
        <v>4.3</v>
      </c>
      <c r="D1900" s="2">
        <v>3.5240999999999998</v>
      </c>
      <c r="E1900" s="2">
        <v>14005</v>
      </c>
      <c r="F1900" s="2">
        <v>4.3</v>
      </c>
      <c r="G1900" s="2">
        <v>60221.5</v>
      </c>
      <c r="H1900" s="17">
        <f t="shared" si="29"/>
        <v>0</v>
      </c>
    </row>
    <row r="1901" spans="1:8" ht="13.5" x14ac:dyDescent="0.25">
      <c r="A1901" s="12"/>
      <c r="B1901" s="11">
        <v>44775</v>
      </c>
      <c r="C1901" s="2">
        <v>4.3</v>
      </c>
      <c r="D1901" s="2">
        <v>3.5240999999999998</v>
      </c>
      <c r="E1901" s="2">
        <v>4000</v>
      </c>
      <c r="F1901" s="2">
        <v>4.3</v>
      </c>
      <c r="G1901" s="2">
        <v>17200</v>
      </c>
      <c r="H1901" s="17">
        <f t="shared" si="29"/>
        <v>0</v>
      </c>
    </row>
    <row r="1902" spans="1:8" ht="13.5" x14ac:dyDescent="0.25">
      <c r="A1902" s="12"/>
      <c r="B1902" s="11">
        <v>44776</v>
      </c>
      <c r="C1902" s="2">
        <v>4.3</v>
      </c>
      <c r="D1902" s="2">
        <v>3.5240999999999998</v>
      </c>
      <c r="E1902" s="2">
        <v>10</v>
      </c>
      <c r="F1902" s="2">
        <v>4.3</v>
      </c>
      <c r="G1902" s="2">
        <v>43</v>
      </c>
      <c r="H1902" s="17">
        <f t="shared" si="29"/>
        <v>0</v>
      </c>
    </row>
    <row r="1903" spans="1:8" ht="13.5" x14ac:dyDescent="0.25">
      <c r="A1903" s="12"/>
      <c r="B1903" s="11">
        <v>44777</v>
      </c>
      <c r="C1903" s="2">
        <v>4.3</v>
      </c>
      <c r="D1903" s="2">
        <v>3.5240999999999998</v>
      </c>
      <c r="E1903" s="2">
        <v>2500</v>
      </c>
      <c r="F1903" s="2">
        <v>4.3</v>
      </c>
      <c r="G1903" s="2">
        <v>10750</v>
      </c>
      <c r="H1903" s="17">
        <f t="shared" si="29"/>
        <v>0</v>
      </c>
    </row>
    <row r="1904" spans="1:8" ht="13.5" x14ac:dyDescent="0.25">
      <c r="A1904" s="12"/>
      <c r="B1904" s="11">
        <v>44778</v>
      </c>
      <c r="C1904" s="2">
        <v>4.3</v>
      </c>
      <c r="D1904" s="2">
        <v>3.5240999999999998</v>
      </c>
      <c r="E1904" s="2">
        <v>594</v>
      </c>
      <c r="F1904" s="2">
        <v>4.3</v>
      </c>
      <c r="G1904" s="2">
        <v>2554.1999999999998</v>
      </c>
      <c r="H1904" s="17">
        <f t="shared" si="29"/>
        <v>0</v>
      </c>
    </row>
    <row r="1905" spans="1:8" ht="13.5" x14ac:dyDescent="0.25">
      <c r="A1905" s="12"/>
      <c r="B1905" s="11">
        <v>44781</v>
      </c>
      <c r="C1905" s="2">
        <v>4.3</v>
      </c>
      <c r="D1905" s="2">
        <v>3.5240999999999998</v>
      </c>
      <c r="E1905" s="2">
        <v>2693</v>
      </c>
      <c r="F1905" s="2">
        <v>4.3</v>
      </c>
      <c r="G1905" s="2">
        <v>11579.9</v>
      </c>
      <c r="H1905" s="17">
        <f t="shared" si="29"/>
        <v>0</v>
      </c>
    </row>
    <row r="1906" spans="1:8" ht="13.5" x14ac:dyDescent="0.25">
      <c r="A1906" s="12"/>
      <c r="B1906" s="11">
        <v>44782</v>
      </c>
      <c r="C1906" s="2">
        <v>4.3</v>
      </c>
      <c r="D1906" s="2">
        <v>3.5240999999999998</v>
      </c>
      <c r="E1906" s="2">
        <v>0</v>
      </c>
      <c r="F1906" s="2">
        <v>0</v>
      </c>
      <c r="G1906" s="2">
        <v>0</v>
      </c>
      <c r="H1906" s="17">
        <f t="shared" si="29"/>
        <v>0</v>
      </c>
    </row>
    <row r="1907" spans="1:8" ht="13.5" x14ac:dyDescent="0.25">
      <c r="A1907" s="12"/>
      <c r="B1907" s="11">
        <v>44783</v>
      </c>
      <c r="C1907" s="2">
        <v>4.4000000000000004</v>
      </c>
      <c r="D1907" s="2">
        <v>3.6061000000000001</v>
      </c>
      <c r="E1907" s="2">
        <v>1519</v>
      </c>
      <c r="F1907" s="2">
        <v>4.4000000000000004</v>
      </c>
      <c r="G1907" s="2">
        <v>6683.6</v>
      </c>
      <c r="H1907" s="17">
        <f t="shared" si="29"/>
        <v>2.3268352203399536E-2</v>
      </c>
    </row>
    <row r="1908" spans="1:8" ht="13.5" x14ac:dyDescent="0.25">
      <c r="A1908" s="12"/>
      <c r="B1908" s="11">
        <v>44784</v>
      </c>
      <c r="C1908" s="2">
        <v>4.45</v>
      </c>
      <c r="D1908" s="2">
        <v>3.6469999999999998</v>
      </c>
      <c r="E1908" s="2">
        <v>1036</v>
      </c>
      <c r="F1908" s="2">
        <v>4.45</v>
      </c>
      <c r="G1908" s="2">
        <v>4610.2</v>
      </c>
      <c r="H1908" s="17">
        <f t="shared" si="29"/>
        <v>1.1341892903690889E-2</v>
      </c>
    </row>
    <row r="1909" spans="1:8" ht="13.5" x14ac:dyDescent="0.25">
      <c r="A1909" s="12"/>
      <c r="B1909" s="11">
        <v>44785</v>
      </c>
      <c r="C1909" s="2">
        <v>4.6399999999999997</v>
      </c>
      <c r="D1909" s="2">
        <v>3.8028</v>
      </c>
      <c r="E1909" s="2">
        <v>2336</v>
      </c>
      <c r="F1909" s="2">
        <v>4.6260000000000003</v>
      </c>
      <c r="G1909" s="2">
        <v>10806.335999999999</v>
      </c>
      <c r="H1909" s="17">
        <f t="shared" si="29"/>
        <v>4.2720043871675398E-2</v>
      </c>
    </row>
    <row r="1910" spans="1:8" ht="13.5" x14ac:dyDescent="0.25">
      <c r="A1910" s="12"/>
      <c r="B1910" s="11">
        <v>44788</v>
      </c>
      <c r="C1910" s="2">
        <v>4.6399999999999997</v>
      </c>
      <c r="D1910" s="2">
        <v>3.8028</v>
      </c>
      <c r="E1910" s="2">
        <v>0</v>
      </c>
      <c r="F1910" s="2">
        <v>0</v>
      </c>
      <c r="G1910" s="2">
        <v>0</v>
      </c>
      <c r="H1910" s="17">
        <f t="shared" si="29"/>
        <v>0</v>
      </c>
    </row>
    <row r="1911" spans="1:8" ht="13.5" x14ac:dyDescent="0.25">
      <c r="A1911" s="12"/>
      <c r="B1911" s="11">
        <v>44789</v>
      </c>
      <c r="C1911" s="2">
        <v>4.6399999999999997</v>
      </c>
      <c r="D1911" s="2">
        <v>3.8028</v>
      </c>
      <c r="E1911" s="2">
        <v>0</v>
      </c>
      <c r="F1911" s="2">
        <v>0</v>
      </c>
      <c r="G1911" s="2">
        <v>0</v>
      </c>
      <c r="H1911" s="17">
        <f t="shared" si="29"/>
        <v>0</v>
      </c>
    </row>
    <row r="1912" spans="1:8" ht="13.5" x14ac:dyDescent="0.25">
      <c r="A1912" s="12"/>
      <c r="B1912" s="11">
        <v>44790</v>
      </c>
      <c r="C1912" s="2">
        <v>4.6399999999999997</v>
      </c>
      <c r="D1912" s="2">
        <v>3.8028</v>
      </c>
      <c r="E1912" s="2">
        <v>0</v>
      </c>
      <c r="F1912" s="2">
        <v>0</v>
      </c>
      <c r="G1912" s="2">
        <v>0</v>
      </c>
      <c r="H1912" s="17">
        <f t="shared" si="29"/>
        <v>0</v>
      </c>
    </row>
    <row r="1913" spans="1:8" ht="13.5" x14ac:dyDescent="0.25">
      <c r="A1913" s="12"/>
      <c r="B1913" s="11">
        <v>44791</v>
      </c>
      <c r="C1913" s="2">
        <v>4.6399999999999997</v>
      </c>
      <c r="D1913" s="2">
        <v>3.8028</v>
      </c>
      <c r="E1913" s="2">
        <v>0</v>
      </c>
      <c r="F1913" s="2">
        <v>0</v>
      </c>
      <c r="G1913" s="2">
        <v>0</v>
      </c>
      <c r="H1913" s="17">
        <f t="shared" si="29"/>
        <v>0</v>
      </c>
    </row>
    <row r="1914" spans="1:8" ht="13.5" x14ac:dyDescent="0.25">
      <c r="A1914" s="12"/>
      <c r="B1914" s="11">
        <v>44792</v>
      </c>
      <c r="C1914" s="2">
        <v>4.6399999999999997</v>
      </c>
      <c r="D1914" s="2">
        <v>3.8028</v>
      </c>
      <c r="E1914" s="2">
        <v>0</v>
      </c>
      <c r="F1914" s="2">
        <v>0</v>
      </c>
      <c r="G1914" s="2">
        <v>0</v>
      </c>
      <c r="H1914" s="17">
        <f t="shared" si="29"/>
        <v>0</v>
      </c>
    </row>
    <row r="1915" spans="1:8" ht="13.5" x14ac:dyDescent="0.25">
      <c r="A1915" s="12"/>
      <c r="B1915" s="11">
        <v>44795</v>
      </c>
      <c r="C1915" s="2">
        <v>4.4400000000000004</v>
      </c>
      <c r="D1915" s="2">
        <v>3.6387999999999998</v>
      </c>
      <c r="E1915" s="2">
        <v>6570</v>
      </c>
      <c r="F1915" s="2">
        <v>4.4400000000000004</v>
      </c>
      <c r="G1915" s="2">
        <v>29170.799999999999</v>
      </c>
      <c r="H1915" s="17">
        <f t="shared" si="29"/>
        <v>-4.3126117597559729E-2</v>
      </c>
    </row>
    <row r="1916" spans="1:8" ht="13.5" x14ac:dyDescent="0.25">
      <c r="A1916" s="12"/>
      <c r="B1916" s="11">
        <v>44796</v>
      </c>
      <c r="C1916" s="2">
        <v>4.5999999999999996</v>
      </c>
      <c r="D1916" s="2">
        <v>3.77</v>
      </c>
      <c r="E1916" s="2">
        <v>28690</v>
      </c>
      <c r="F1916" s="2">
        <v>4.4260000000000002</v>
      </c>
      <c r="G1916" s="2">
        <v>126981.94</v>
      </c>
      <c r="H1916" s="17">
        <f t="shared" si="29"/>
        <v>3.6055842585467797E-2</v>
      </c>
    </row>
    <row r="1917" spans="1:8" ht="13.5" x14ac:dyDescent="0.25">
      <c r="A1917" s="12"/>
      <c r="B1917" s="11">
        <v>44797</v>
      </c>
      <c r="C1917" s="2">
        <v>4.5999999999999996</v>
      </c>
      <c r="D1917" s="2">
        <v>3.77</v>
      </c>
      <c r="E1917" s="2">
        <v>0</v>
      </c>
      <c r="F1917" s="2">
        <v>0</v>
      </c>
      <c r="G1917" s="2">
        <v>0</v>
      </c>
      <c r="H1917" s="17">
        <f t="shared" si="29"/>
        <v>0</v>
      </c>
    </row>
    <row r="1918" spans="1:8" ht="13.5" x14ac:dyDescent="0.25">
      <c r="A1918" s="12"/>
      <c r="B1918" s="11">
        <v>44798</v>
      </c>
      <c r="C1918" s="2">
        <v>4.5999999999999996</v>
      </c>
      <c r="D1918" s="2">
        <v>3.77</v>
      </c>
      <c r="E1918" s="2">
        <v>0</v>
      </c>
      <c r="F1918" s="2">
        <v>0</v>
      </c>
      <c r="G1918" s="2">
        <v>0</v>
      </c>
      <c r="H1918" s="17">
        <f t="shared" si="29"/>
        <v>0</v>
      </c>
    </row>
    <row r="1919" spans="1:8" ht="13.5" x14ac:dyDescent="0.25">
      <c r="A1919" s="12"/>
      <c r="B1919" s="11">
        <v>44799</v>
      </c>
      <c r="C1919" s="2">
        <v>4.5999999999999996</v>
      </c>
      <c r="D1919" s="2">
        <v>3.77</v>
      </c>
      <c r="E1919" s="2">
        <v>0</v>
      </c>
      <c r="F1919" s="2">
        <v>0</v>
      </c>
      <c r="G1919" s="2">
        <v>0</v>
      </c>
      <c r="H1919" s="17">
        <f t="shared" si="29"/>
        <v>0</v>
      </c>
    </row>
    <row r="1920" spans="1:8" ht="13.5" x14ac:dyDescent="0.25">
      <c r="A1920" s="12"/>
      <c r="B1920" s="11">
        <v>44802</v>
      </c>
      <c r="C1920" s="2">
        <v>4.5999999999999996</v>
      </c>
      <c r="D1920" s="2">
        <v>3.77</v>
      </c>
      <c r="E1920" s="2">
        <v>0</v>
      </c>
      <c r="F1920" s="2">
        <v>0</v>
      </c>
      <c r="G1920" s="2">
        <v>0</v>
      </c>
      <c r="H1920" s="17">
        <f t="shared" si="29"/>
        <v>0</v>
      </c>
    </row>
    <row r="1921" spans="1:8" ht="13.5" x14ac:dyDescent="0.25">
      <c r="A1921" s="12"/>
      <c r="B1921" s="11">
        <v>44803</v>
      </c>
      <c r="C1921" s="2">
        <v>4.58</v>
      </c>
      <c r="D1921" s="2">
        <v>3.7536</v>
      </c>
      <c r="E1921" s="2">
        <v>200</v>
      </c>
      <c r="F1921" s="2">
        <v>4.58</v>
      </c>
      <c r="G1921" s="2">
        <v>916</v>
      </c>
      <c r="H1921" s="17">
        <f t="shared" si="29"/>
        <v>-4.3501326259946871E-3</v>
      </c>
    </row>
    <row r="1922" spans="1:8" ht="13.5" x14ac:dyDescent="0.25">
      <c r="A1922" s="12"/>
      <c r="B1922" s="11">
        <v>44804</v>
      </c>
      <c r="C1922" s="2">
        <v>4.4000000000000004</v>
      </c>
      <c r="D1922" s="2">
        <v>3.6061000000000001</v>
      </c>
      <c r="E1922" s="2">
        <v>1484</v>
      </c>
      <c r="F1922" s="2">
        <v>4.4000000000000004</v>
      </c>
      <c r="G1922" s="2">
        <v>6529.6</v>
      </c>
      <c r="H1922" s="17">
        <f t="shared" si="29"/>
        <v>-3.9295609548167083E-2</v>
      </c>
    </row>
    <row r="1923" spans="1:8" ht="13.5" x14ac:dyDescent="0.25">
      <c r="A1923" s="12"/>
      <c r="B1923" s="11">
        <v>44805</v>
      </c>
      <c r="C1923" s="2">
        <v>4.59</v>
      </c>
      <c r="D1923" s="2">
        <v>3.7618</v>
      </c>
      <c r="E1923" s="2">
        <v>0</v>
      </c>
      <c r="F1923" s="2">
        <v>0</v>
      </c>
      <c r="G1923" s="2">
        <v>0</v>
      </c>
      <c r="H1923" s="17">
        <f t="shared" si="29"/>
        <v>4.3176839244613283E-2</v>
      </c>
    </row>
    <row r="1924" spans="1:8" ht="13.5" x14ac:dyDescent="0.25">
      <c r="A1924" s="12"/>
      <c r="B1924" s="11">
        <v>44806</v>
      </c>
      <c r="C1924" s="2">
        <v>4.6399999999999997</v>
      </c>
      <c r="D1924" s="2">
        <v>3.8028</v>
      </c>
      <c r="E1924" s="2">
        <v>29890</v>
      </c>
      <c r="F1924" s="2">
        <v>4.6399999999999997</v>
      </c>
      <c r="G1924" s="2">
        <v>138689.60000000001</v>
      </c>
      <c r="H1924" s="17">
        <f t="shared" si="29"/>
        <v>1.0899037694720592E-2</v>
      </c>
    </row>
    <row r="1925" spans="1:8" ht="13.5" x14ac:dyDescent="0.25">
      <c r="A1925" s="12"/>
      <c r="B1925" s="11">
        <v>44809</v>
      </c>
      <c r="C1925" s="2">
        <v>4.4400000000000004</v>
      </c>
      <c r="D1925" s="2">
        <v>3.6387999999999998</v>
      </c>
      <c r="E1925" s="2">
        <v>1404</v>
      </c>
      <c r="F1925" s="2">
        <v>4.4400000000000004</v>
      </c>
      <c r="G1925" s="2">
        <v>6233.76</v>
      </c>
      <c r="H1925" s="17">
        <f t="shared" si="29"/>
        <v>-4.3126117597559729E-2</v>
      </c>
    </row>
    <row r="1926" spans="1:8" ht="13.5" x14ac:dyDescent="0.25">
      <c r="A1926" s="12"/>
      <c r="B1926" s="11">
        <v>44810</v>
      </c>
      <c r="C1926" s="2">
        <v>4.45</v>
      </c>
      <c r="D1926" s="2">
        <v>3.6469999999999998</v>
      </c>
      <c r="E1926" s="2">
        <v>12467</v>
      </c>
      <c r="F1926" s="2">
        <v>4.45</v>
      </c>
      <c r="G1926" s="2">
        <v>55478.15</v>
      </c>
      <c r="H1926" s="17">
        <f t="shared" si="29"/>
        <v>2.2534901615917295E-3</v>
      </c>
    </row>
    <row r="1927" spans="1:8" ht="13.5" x14ac:dyDescent="0.25">
      <c r="A1927" s="12"/>
      <c r="B1927" s="11">
        <v>44811</v>
      </c>
      <c r="C1927" s="2">
        <v>4.25</v>
      </c>
      <c r="D1927" s="2">
        <v>3.4830999999999999</v>
      </c>
      <c r="E1927" s="2">
        <v>5000</v>
      </c>
      <c r="F1927" s="2">
        <v>4.25</v>
      </c>
      <c r="G1927" s="2">
        <v>21250</v>
      </c>
      <c r="H1927" s="17">
        <f t="shared" ref="H1927:H1990" si="30">(D1927-D1926)/D1926</f>
        <v>-4.4941047436248958E-2</v>
      </c>
    </row>
    <row r="1928" spans="1:8" ht="13.5" x14ac:dyDescent="0.25">
      <c r="A1928" s="12"/>
      <c r="B1928" s="11">
        <v>44812</v>
      </c>
      <c r="C1928" s="2">
        <v>4.25</v>
      </c>
      <c r="D1928" s="2">
        <v>3.4830999999999999</v>
      </c>
      <c r="E1928" s="2">
        <v>5010</v>
      </c>
      <c r="F1928" s="2">
        <v>4.25</v>
      </c>
      <c r="G1928" s="2">
        <v>21292.5</v>
      </c>
      <c r="H1928" s="17">
        <f t="shared" si="30"/>
        <v>0</v>
      </c>
    </row>
    <row r="1929" spans="1:8" ht="13.5" x14ac:dyDescent="0.25">
      <c r="A1929" s="12"/>
      <c r="B1929" s="11">
        <v>44813</v>
      </c>
      <c r="C1929" s="2">
        <v>4.4400000000000004</v>
      </c>
      <c r="D1929" s="2">
        <v>3.6387999999999998</v>
      </c>
      <c r="E1929" s="2">
        <v>55</v>
      </c>
      <c r="F1929" s="2">
        <v>4.4400000000000004</v>
      </c>
      <c r="G1929" s="2">
        <v>244.2</v>
      </c>
      <c r="H1929" s="17">
        <f t="shared" si="30"/>
        <v>4.4701558956102311E-2</v>
      </c>
    </row>
    <row r="1930" spans="1:8" ht="13.5" x14ac:dyDescent="0.25">
      <c r="A1930" s="12"/>
      <c r="B1930" s="11">
        <v>44816</v>
      </c>
      <c r="C1930" s="2">
        <v>4.4400000000000004</v>
      </c>
      <c r="D1930" s="2">
        <v>3.6387999999999998</v>
      </c>
      <c r="E1930" s="2">
        <v>0</v>
      </c>
      <c r="F1930" s="2">
        <v>0</v>
      </c>
      <c r="G1930" s="2">
        <v>0</v>
      </c>
      <c r="H1930" s="17">
        <f t="shared" si="30"/>
        <v>0</v>
      </c>
    </row>
    <row r="1931" spans="1:8" ht="13.5" x14ac:dyDescent="0.25">
      <c r="A1931" s="12"/>
      <c r="B1931" s="11">
        <v>44817</v>
      </c>
      <c r="C1931" s="2">
        <v>4.63</v>
      </c>
      <c r="D1931" s="2">
        <v>3.7946</v>
      </c>
      <c r="E1931" s="2">
        <v>200</v>
      </c>
      <c r="F1931" s="2">
        <v>4.63</v>
      </c>
      <c r="G1931" s="2">
        <v>926</v>
      </c>
      <c r="H1931" s="17">
        <f t="shared" si="30"/>
        <v>4.2816313070242987E-2</v>
      </c>
    </row>
    <row r="1932" spans="1:8" ht="13.5" x14ac:dyDescent="0.25">
      <c r="A1932" s="12"/>
      <c r="B1932" s="11">
        <v>44818</v>
      </c>
      <c r="C1932" s="2">
        <v>4.63</v>
      </c>
      <c r="D1932" s="2">
        <v>3.7946</v>
      </c>
      <c r="E1932" s="2">
        <v>0</v>
      </c>
      <c r="F1932" s="2">
        <v>0</v>
      </c>
      <c r="G1932" s="2">
        <v>0</v>
      </c>
      <c r="H1932" s="17">
        <f t="shared" si="30"/>
        <v>0</v>
      </c>
    </row>
    <row r="1933" spans="1:8" ht="13.5" x14ac:dyDescent="0.25">
      <c r="A1933" s="12"/>
      <c r="B1933" s="11">
        <v>44819</v>
      </c>
      <c r="C1933" s="2">
        <v>4.63</v>
      </c>
      <c r="D1933" s="2">
        <v>3.7946</v>
      </c>
      <c r="E1933" s="2">
        <v>0</v>
      </c>
      <c r="F1933" s="2">
        <v>0</v>
      </c>
      <c r="G1933" s="2">
        <v>0</v>
      </c>
      <c r="H1933" s="17">
        <f t="shared" si="30"/>
        <v>0</v>
      </c>
    </row>
    <row r="1934" spans="1:8" ht="13.5" x14ac:dyDescent="0.25">
      <c r="A1934" s="12"/>
      <c r="B1934" s="11">
        <v>44820</v>
      </c>
      <c r="C1934" s="2">
        <v>4.63</v>
      </c>
      <c r="D1934" s="2">
        <v>3.7946</v>
      </c>
      <c r="E1934" s="2">
        <v>250</v>
      </c>
      <c r="F1934" s="2">
        <v>4.63</v>
      </c>
      <c r="G1934" s="2">
        <v>1157.5</v>
      </c>
      <c r="H1934" s="17">
        <f t="shared" si="30"/>
        <v>0</v>
      </c>
    </row>
    <row r="1935" spans="1:8" ht="13.5" x14ac:dyDescent="0.25">
      <c r="A1935" s="12"/>
      <c r="B1935" s="11">
        <v>44823</v>
      </c>
      <c r="C1935" s="2">
        <v>4.63</v>
      </c>
      <c r="D1935" s="2">
        <v>3.7946</v>
      </c>
      <c r="E1935" s="2">
        <v>0</v>
      </c>
      <c r="F1935" s="2">
        <v>0</v>
      </c>
      <c r="G1935" s="2">
        <v>0</v>
      </c>
      <c r="H1935" s="17">
        <f t="shared" si="30"/>
        <v>0</v>
      </c>
    </row>
    <row r="1936" spans="1:8" ht="13.5" x14ac:dyDescent="0.25">
      <c r="A1936" s="12"/>
      <c r="B1936" s="11">
        <v>44824</v>
      </c>
      <c r="C1936" s="2">
        <v>4.43</v>
      </c>
      <c r="D1936" s="2">
        <v>3.6305999999999998</v>
      </c>
      <c r="E1936" s="2">
        <v>0</v>
      </c>
      <c r="F1936" s="2">
        <v>0</v>
      </c>
      <c r="G1936" s="2">
        <v>0</v>
      </c>
      <c r="H1936" s="17">
        <f t="shared" si="30"/>
        <v>-4.3219311653402238E-2</v>
      </c>
    </row>
    <row r="1937" spans="1:8" ht="13.5" x14ac:dyDescent="0.25">
      <c r="A1937" s="12"/>
      <c r="B1937" s="11">
        <v>44825</v>
      </c>
      <c r="C1937" s="2">
        <v>4.43</v>
      </c>
      <c r="D1937" s="2">
        <v>3.6305999999999998</v>
      </c>
      <c r="E1937" s="2">
        <v>0</v>
      </c>
      <c r="F1937" s="2">
        <v>0</v>
      </c>
      <c r="G1937" s="2">
        <v>0</v>
      </c>
      <c r="H1937" s="17">
        <f t="shared" si="30"/>
        <v>0</v>
      </c>
    </row>
    <row r="1938" spans="1:8" ht="13.5" x14ac:dyDescent="0.25">
      <c r="A1938" s="12"/>
      <c r="B1938" s="11">
        <v>44826</v>
      </c>
      <c r="C1938" s="2">
        <v>4.43</v>
      </c>
      <c r="D1938" s="2">
        <v>3.6305999999999998</v>
      </c>
      <c r="E1938" s="2">
        <v>0</v>
      </c>
      <c r="F1938" s="2">
        <v>0</v>
      </c>
      <c r="G1938" s="2">
        <v>0</v>
      </c>
      <c r="H1938" s="17">
        <f t="shared" si="30"/>
        <v>0</v>
      </c>
    </row>
    <row r="1939" spans="1:8" ht="13.5" x14ac:dyDescent="0.25">
      <c r="A1939" s="12"/>
      <c r="B1939" s="11">
        <v>44827</v>
      </c>
      <c r="C1939" s="2">
        <v>4.3899999999999997</v>
      </c>
      <c r="D1939" s="2">
        <v>3.5979000000000001</v>
      </c>
      <c r="E1939" s="2">
        <v>400</v>
      </c>
      <c r="F1939" s="2">
        <v>4.3899999999999997</v>
      </c>
      <c r="G1939" s="2">
        <v>1756</v>
      </c>
      <c r="H1939" s="17">
        <f t="shared" si="30"/>
        <v>-9.0067757395471074E-3</v>
      </c>
    </row>
    <row r="1940" spans="1:8" ht="13.5" x14ac:dyDescent="0.25">
      <c r="A1940" s="12"/>
      <c r="B1940" s="11">
        <v>44830</v>
      </c>
      <c r="C1940" s="2">
        <v>4.43</v>
      </c>
      <c r="D1940" s="2">
        <v>3.6305999999999998</v>
      </c>
      <c r="E1940" s="2">
        <v>232</v>
      </c>
      <c r="F1940" s="2">
        <v>4.43</v>
      </c>
      <c r="G1940" s="2">
        <v>1027.76</v>
      </c>
      <c r="H1940" s="17">
        <f t="shared" si="30"/>
        <v>9.0886350371049019E-3</v>
      </c>
    </row>
    <row r="1941" spans="1:8" ht="13.5" x14ac:dyDescent="0.25">
      <c r="A1941" s="12"/>
      <c r="B1941" s="11">
        <v>44831</v>
      </c>
      <c r="C1941" s="2">
        <v>4.5999999999999996</v>
      </c>
      <c r="D1941" s="2">
        <v>3.77</v>
      </c>
      <c r="E1941" s="2">
        <v>10</v>
      </c>
      <c r="F1941" s="2">
        <v>4.5999999999999996</v>
      </c>
      <c r="G1941" s="2">
        <v>46</v>
      </c>
      <c r="H1941" s="17">
        <f t="shared" si="30"/>
        <v>3.8395857434032996E-2</v>
      </c>
    </row>
    <row r="1942" spans="1:8" ht="13.5" x14ac:dyDescent="0.25">
      <c r="A1942" s="12"/>
      <c r="B1942" s="11">
        <v>44832</v>
      </c>
      <c r="C1942" s="2">
        <v>4.5999999999999996</v>
      </c>
      <c r="D1942" s="2">
        <v>3.77</v>
      </c>
      <c r="E1942" s="2">
        <v>0</v>
      </c>
      <c r="F1942" s="2">
        <v>0</v>
      </c>
      <c r="G1942" s="2">
        <v>0</v>
      </c>
      <c r="H1942" s="17">
        <f t="shared" si="30"/>
        <v>0</v>
      </c>
    </row>
    <row r="1943" spans="1:8" ht="13.5" x14ac:dyDescent="0.25">
      <c r="A1943" s="12"/>
      <c r="B1943" s="11">
        <v>44833</v>
      </c>
      <c r="C1943" s="2">
        <v>4.45</v>
      </c>
      <c r="D1943" s="2">
        <v>3.6469999999999998</v>
      </c>
      <c r="E1943" s="2">
        <v>2020</v>
      </c>
      <c r="F1943" s="2">
        <v>4.45</v>
      </c>
      <c r="G1943" s="2">
        <v>8989</v>
      </c>
      <c r="H1943" s="17">
        <f t="shared" si="30"/>
        <v>-3.2625994694960268E-2</v>
      </c>
    </row>
    <row r="1944" spans="1:8" ht="13.5" x14ac:dyDescent="0.25">
      <c r="A1944" s="12"/>
      <c r="B1944" s="11">
        <v>44834</v>
      </c>
      <c r="C1944" s="2">
        <v>4.59</v>
      </c>
      <c r="D1944" s="2">
        <v>3.7618</v>
      </c>
      <c r="E1944" s="2">
        <v>23</v>
      </c>
      <c r="F1944" s="2">
        <v>4.5960000000000001</v>
      </c>
      <c r="G1944" s="2">
        <v>105.708</v>
      </c>
      <c r="H1944" s="17">
        <f t="shared" si="30"/>
        <v>3.1477927063339795E-2</v>
      </c>
    </row>
    <row r="1945" spans="1:8" ht="13.5" x14ac:dyDescent="0.25">
      <c r="A1945" s="12"/>
      <c r="B1945" s="11">
        <v>44837</v>
      </c>
      <c r="C1945" s="2">
        <v>4.59</v>
      </c>
      <c r="D1945" s="2">
        <v>3.7618</v>
      </c>
      <c r="E1945" s="2">
        <v>0</v>
      </c>
      <c r="F1945" s="2">
        <v>0</v>
      </c>
      <c r="G1945" s="2">
        <v>0</v>
      </c>
      <c r="H1945" s="17">
        <f t="shared" si="30"/>
        <v>0</v>
      </c>
    </row>
    <row r="1946" spans="1:8" ht="13.5" x14ac:dyDescent="0.25">
      <c r="A1946" s="12"/>
      <c r="B1946" s="11">
        <v>44838</v>
      </c>
      <c r="C1946" s="2">
        <v>4.3899999999999997</v>
      </c>
      <c r="D1946" s="2">
        <v>3.5979000000000001</v>
      </c>
      <c r="E1946" s="2">
        <v>36</v>
      </c>
      <c r="F1946" s="2">
        <v>4.3899999999999997</v>
      </c>
      <c r="G1946" s="2">
        <v>158.04</v>
      </c>
      <c r="H1946" s="17">
        <f t="shared" si="30"/>
        <v>-4.3569567760114822E-2</v>
      </c>
    </row>
    <row r="1947" spans="1:8" ht="13.5" x14ac:dyDescent="0.25">
      <c r="A1947" s="12"/>
      <c r="B1947" s="11">
        <v>44839</v>
      </c>
      <c r="C1947" s="2">
        <v>4.3899999999999997</v>
      </c>
      <c r="D1947" s="2">
        <v>3.5979000000000001</v>
      </c>
      <c r="E1947" s="2">
        <v>0</v>
      </c>
      <c r="F1947" s="2">
        <v>0</v>
      </c>
      <c r="G1947" s="2">
        <v>0</v>
      </c>
      <c r="H1947" s="17">
        <f t="shared" si="30"/>
        <v>0</v>
      </c>
    </row>
    <row r="1948" spans="1:8" ht="13.5" x14ac:dyDescent="0.25">
      <c r="A1948" s="12"/>
      <c r="B1948" s="11">
        <v>44840</v>
      </c>
      <c r="C1948" s="2">
        <v>4.3899999999999997</v>
      </c>
      <c r="D1948" s="2">
        <v>3.5979000000000001</v>
      </c>
      <c r="E1948" s="2">
        <v>0</v>
      </c>
      <c r="F1948" s="2">
        <v>0</v>
      </c>
      <c r="G1948" s="2">
        <v>0</v>
      </c>
      <c r="H1948" s="17">
        <f t="shared" si="30"/>
        <v>0</v>
      </c>
    </row>
    <row r="1949" spans="1:8" ht="13.5" x14ac:dyDescent="0.25">
      <c r="A1949" s="12"/>
      <c r="B1949" s="11">
        <v>44841</v>
      </c>
      <c r="C1949" s="2">
        <v>4.3</v>
      </c>
      <c r="D1949" s="2">
        <v>3.5240999999999998</v>
      </c>
      <c r="E1949" s="2">
        <v>4150</v>
      </c>
      <c r="F1949" s="2">
        <v>4.3</v>
      </c>
      <c r="G1949" s="2">
        <v>17845</v>
      </c>
      <c r="H1949" s="17">
        <f t="shared" si="30"/>
        <v>-2.0511965313099394E-2</v>
      </c>
    </row>
    <row r="1950" spans="1:8" ht="13.5" x14ac:dyDescent="0.25">
      <c r="A1950" s="12"/>
      <c r="B1950" s="11">
        <v>44844</v>
      </c>
      <c r="C1950" s="2">
        <v>4.3</v>
      </c>
      <c r="D1950" s="2">
        <v>3.5240999999999998</v>
      </c>
      <c r="E1950" s="2">
        <v>0</v>
      </c>
      <c r="F1950" s="2">
        <v>0</v>
      </c>
      <c r="G1950" s="2">
        <v>0</v>
      </c>
      <c r="H1950" s="17">
        <f t="shared" si="30"/>
        <v>0</v>
      </c>
    </row>
    <row r="1951" spans="1:8" ht="13.5" x14ac:dyDescent="0.25">
      <c r="A1951" s="12"/>
      <c r="B1951" s="11">
        <v>44845</v>
      </c>
      <c r="C1951" s="2">
        <v>4.32</v>
      </c>
      <c r="D1951" s="2">
        <v>3.5405000000000002</v>
      </c>
      <c r="E1951" s="2">
        <v>1250</v>
      </c>
      <c r="F1951" s="2">
        <v>4.32</v>
      </c>
      <c r="G1951" s="2">
        <v>5400</v>
      </c>
      <c r="H1951" s="17">
        <f t="shared" si="30"/>
        <v>4.6536704406800076E-3</v>
      </c>
    </row>
    <row r="1952" spans="1:8" ht="13.5" x14ac:dyDescent="0.25">
      <c r="A1952" s="12"/>
      <c r="B1952" s="11">
        <v>44846</v>
      </c>
      <c r="C1952" s="2">
        <v>4.32</v>
      </c>
      <c r="D1952" s="2">
        <v>3.5405000000000002</v>
      </c>
      <c r="E1952" s="2">
        <v>500</v>
      </c>
      <c r="F1952" s="2">
        <v>4.32</v>
      </c>
      <c r="G1952" s="2">
        <v>2160</v>
      </c>
      <c r="H1952" s="17">
        <f t="shared" si="30"/>
        <v>0</v>
      </c>
    </row>
    <row r="1953" spans="1:8" ht="13.5" x14ac:dyDescent="0.25">
      <c r="A1953" s="12"/>
      <c r="B1953" s="11">
        <v>44847</v>
      </c>
      <c r="C1953" s="2">
        <v>4.32</v>
      </c>
      <c r="D1953" s="2">
        <v>3.5405000000000002</v>
      </c>
      <c r="E1953" s="2">
        <v>47</v>
      </c>
      <c r="F1953" s="2">
        <v>4.32</v>
      </c>
      <c r="G1953" s="2">
        <v>203.04</v>
      </c>
      <c r="H1953" s="17">
        <f t="shared" si="30"/>
        <v>0</v>
      </c>
    </row>
    <row r="1954" spans="1:8" ht="13.5" x14ac:dyDescent="0.25">
      <c r="A1954" s="12"/>
      <c r="B1954" s="11">
        <v>44848</v>
      </c>
      <c r="C1954" s="2">
        <v>4.32</v>
      </c>
      <c r="D1954" s="2">
        <v>3.5405000000000002</v>
      </c>
      <c r="E1954" s="2">
        <v>0</v>
      </c>
      <c r="F1954" s="2">
        <v>0</v>
      </c>
      <c r="G1954" s="2">
        <v>0</v>
      </c>
      <c r="H1954" s="17">
        <f t="shared" si="30"/>
        <v>0</v>
      </c>
    </row>
    <row r="1955" spans="1:8" ht="13.5" x14ac:dyDescent="0.25">
      <c r="A1955" s="12"/>
      <c r="B1955" s="11">
        <v>44851</v>
      </c>
      <c r="C1955" s="2">
        <v>4.3</v>
      </c>
      <c r="D1955" s="2">
        <v>3.5240999999999998</v>
      </c>
      <c r="E1955" s="2">
        <v>750</v>
      </c>
      <c r="F1955" s="2">
        <v>4.3</v>
      </c>
      <c r="G1955" s="2">
        <v>3225</v>
      </c>
      <c r="H1955" s="17">
        <f t="shared" si="30"/>
        <v>-4.632114108176928E-3</v>
      </c>
    </row>
    <row r="1956" spans="1:8" ht="13.5" x14ac:dyDescent="0.25">
      <c r="A1956" s="12"/>
      <c r="B1956" s="11">
        <v>44852</v>
      </c>
      <c r="C1956" s="2">
        <v>4.3</v>
      </c>
      <c r="D1956" s="2">
        <v>3.5240999999999998</v>
      </c>
      <c r="E1956" s="2">
        <v>0</v>
      </c>
      <c r="F1956" s="2">
        <v>0</v>
      </c>
      <c r="G1956" s="2">
        <v>0</v>
      </c>
      <c r="H1956" s="17">
        <f t="shared" si="30"/>
        <v>0</v>
      </c>
    </row>
    <row r="1957" spans="1:8" ht="13.5" x14ac:dyDescent="0.25">
      <c r="A1957" s="12"/>
      <c r="B1957" s="11">
        <v>44853</v>
      </c>
      <c r="C1957" s="2">
        <v>4.49</v>
      </c>
      <c r="D1957" s="2">
        <v>3.6798000000000002</v>
      </c>
      <c r="E1957" s="2">
        <v>2500</v>
      </c>
      <c r="F1957" s="2">
        <v>4.49</v>
      </c>
      <c r="G1957" s="2">
        <v>11225</v>
      </c>
      <c r="H1957" s="17">
        <f t="shared" si="30"/>
        <v>4.4181493147186633E-2</v>
      </c>
    </row>
    <row r="1958" spans="1:8" ht="13.5" x14ac:dyDescent="0.25">
      <c r="A1958" s="12"/>
      <c r="B1958" s="11">
        <v>44854</v>
      </c>
      <c r="C1958" s="2">
        <v>4.3899999999999997</v>
      </c>
      <c r="D1958" s="2">
        <v>3.5979000000000001</v>
      </c>
      <c r="E1958" s="2">
        <v>60</v>
      </c>
      <c r="F1958" s="2">
        <v>4.3899999999999997</v>
      </c>
      <c r="G1958" s="2">
        <v>263.39999999999998</v>
      </c>
      <c r="H1958" s="17">
        <f t="shared" si="30"/>
        <v>-2.2256644382846916E-2</v>
      </c>
    </row>
    <row r="1959" spans="1:8" ht="13.5" x14ac:dyDescent="0.25">
      <c r="A1959" s="12"/>
      <c r="B1959" s="11">
        <v>44855</v>
      </c>
      <c r="C1959" s="2">
        <v>4.58</v>
      </c>
      <c r="D1959" s="2">
        <v>3.7536</v>
      </c>
      <c r="E1959" s="2">
        <v>1</v>
      </c>
      <c r="F1959" s="2">
        <v>4.58</v>
      </c>
      <c r="G1959" s="2">
        <v>4.58</v>
      </c>
      <c r="H1959" s="17">
        <f t="shared" si="30"/>
        <v>4.3275243892270478E-2</v>
      </c>
    </row>
    <row r="1960" spans="1:8" ht="13.5" x14ac:dyDescent="0.25">
      <c r="A1960" s="12"/>
      <c r="B1960" s="11">
        <v>44858</v>
      </c>
      <c r="C1960" s="2">
        <v>4.55</v>
      </c>
      <c r="D1960" s="2">
        <v>3.7290000000000001</v>
      </c>
      <c r="E1960" s="2">
        <v>2</v>
      </c>
      <c r="F1960" s="2">
        <v>4.55</v>
      </c>
      <c r="G1960" s="2">
        <v>9.1</v>
      </c>
      <c r="H1960" s="17">
        <f t="shared" si="30"/>
        <v>-6.5537084398976861E-3</v>
      </c>
    </row>
    <row r="1961" spans="1:8" ht="13.5" x14ac:dyDescent="0.25">
      <c r="A1961" s="12"/>
      <c r="B1961" s="11">
        <v>44859</v>
      </c>
      <c r="C1961" s="2">
        <v>4.54</v>
      </c>
      <c r="D1961" s="2">
        <v>3.7208000000000001</v>
      </c>
      <c r="E1961" s="2">
        <v>1000</v>
      </c>
      <c r="F1961" s="2">
        <v>4.54</v>
      </c>
      <c r="G1961" s="2">
        <v>4540</v>
      </c>
      <c r="H1961" s="17">
        <f t="shared" si="30"/>
        <v>-2.1989809600429029E-3</v>
      </c>
    </row>
    <row r="1962" spans="1:8" ht="13.5" x14ac:dyDescent="0.25">
      <c r="A1962" s="12"/>
      <c r="B1962" s="11">
        <v>44860</v>
      </c>
      <c r="C1962" s="2">
        <v>4.54</v>
      </c>
      <c r="D1962" s="2">
        <v>3.7208000000000001</v>
      </c>
      <c r="E1962" s="2">
        <v>0</v>
      </c>
      <c r="F1962" s="2">
        <v>0</v>
      </c>
      <c r="G1962" s="2">
        <v>0</v>
      </c>
      <c r="H1962" s="17">
        <f t="shared" si="30"/>
        <v>0</v>
      </c>
    </row>
    <row r="1963" spans="1:8" ht="13.5" x14ac:dyDescent="0.25">
      <c r="A1963" s="12"/>
      <c r="B1963" s="11">
        <v>44861</v>
      </c>
      <c r="C1963" s="2">
        <v>4.54</v>
      </c>
      <c r="D1963" s="2">
        <v>3.7208000000000001</v>
      </c>
      <c r="E1963" s="2">
        <v>0</v>
      </c>
      <c r="F1963" s="2">
        <v>0</v>
      </c>
      <c r="G1963" s="2">
        <v>0</v>
      </c>
      <c r="H1963" s="17">
        <f t="shared" si="30"/>
        <v>0</v>
      </c>
    </row>
    <row r="1964" spans="1:8" ht="13.5" x14ac:dyDescent="0.25">
      <c r="A1964" s="12"/>
      <c r="B1964" s="11">
        <v>44862</v>
      </c>
      <c r="C1964" s="2">
        <v>4.55</v>
      </c>
      <c r="D1964" s="2">
        <v>3.7290000000000001</v>
      </c>
      <c r="E1964" s="2">
        <v>4090</v>
      </c>
      <c r="F1964" s="2">
        <v>4.55</v>
      </c>
      <c r="G1964" s="2">
        <v>18609.5</v>
      </c>
      <c r="H1964" s="17">
        <f t="shared" si="30"/>
        <v>2.203827133949684E-3</v>
      </c>
    </row>
    <row r="1965" spans="1:8" ht="13.5" x14ac:dyDescent="0.25">
      <c r="A1965" s="12"/>
      <c r="B1965" s="11">
        <v>44865</v>
      </c>
      <c r="C1965" s="2">
        <v>4.55</v>
      </c>
      <c r="D1965" s="2">
        <v>3.7290000000000001</v>
      </c>
      <c r="E1965" s="2">
        <v>4052</v>
      </c>
      <c r="F1965" s="2">
        <v>4.55</v>
      </c>
      <c r="G1965" s="2">
        <v>18436.599999999999</v>
      </c>
      <c r="H1965" s="17">
        <f t="shared" si="30"/>
        <v>0</v>
      </c>
    </row>
    <row r="1966" spans="1:8" ht="13.5" x14ac:dyDescent="0.25">
      <c r="A1966" s="12"/>
      <c r="B1966" s="11">
        <v>44866</v>
      </c>
      <c r="C1966" s="2">
        <v>4.3499999999999996</v>
      </c>
      <c r="D1966" s="2">
        <v>3.5651000000000002</v>
      </c>
      <c r="E1966" s="2">
        <v>0</v>
      </c>
      <c r="F1966" s="2">
        <v>0</v>
      </c>
      <c r="G1966" s="2">
        <v>0</v>
      </c>
      <c r="H1966" s="17">
        <f t="shared" si="30"/>
        <v>-4.3952802359881984E-2</v>
      </c>
    </row>
    <row r="1967" spans="1:8" ht="13.5" x14ac:dyDescent="0.25">
      <c r="A1967" s="12"/>
      <c r="B1967" s="11">
        <v>44867</v>
      </c>
      <c r="C1967" s="2">
        <v>4.3</v>
      </c>
      <c r="D1967" s="2">
        <v>3.5240999999999998</v>
      </c>
      <c r="E1967" s="2">
        <v>7099</v>
      </c>
      <c r="F1967" s="2">
        <v>4.3</v>
      </c>
      <c r="G1967" s="2">
        <v>30525.7</v>
      </c>
      <c r="H1967" s="17">
        <f t="shared" si="30"/>
        <v>-1.1500378671005123E-2</v>
      </c>
    </row>
    <row r="1968" spans="1:8" ht="13.5" x14ac:dyDescent="0.25">
      <c r="A1968" s="12"/>
      <c r="B1968" s="11">
        <v>44868</v>
      </c>
      <c r="C1968" s="2">
        <v>4.1100000000000003</v>
      </c>
      <c r="D1968" s="2">
        <v>3.3683999999999998</v>
      </c>
      <c r="E1968" s="2">
        <v>6252</v>
      </c>
      <c r="F1968" s="2">
        <v>4.1100000000000003</v>
      </c>
      <c r="G1968" s="2">
        <v>25695.72</v>
      </c>
      <c r="H1968" s="17">
        <f t="shared" si="30"/>
        <v>-4.4181493147186501E-2</v>
      </c>
    </row>
    <row r="1969" spans="1:8" ht="13.5" x14ac:dyDescent="0.25">
      <c r="A1969" s="12"/>
      <c r="B1969" s="11">
        <v>44869</v>
      </c>
      <c r="C1969" s="2">
        <v>4.29</v>
      </c>
      <c r="D1969" s="2">
        <v>3.5158999999999998</v>
      </c>
      <c r="E1969" s="2">
        <v>545</v>
      </c>
      <c r="F1969" s="2">
        <v>4.29</v>
      </c>
      <c r="G1969" s="2">
        <v>2338.0500000000002</v>
      </c>
      <c r="H1969" s="17">
        <f t="shared" si="30"/>
        <v>4.3789336183351138E-2</v>
      </c>
    </row>
    <row r="1970" spans="1:8" ht="13.5" x14ac:dyDescent="0.25">
      <c r="A1970" s="12"/>
      <c r="B1970" s="11">
        <v>44872</v>
      </c>
      <c r="C1970" s="2">
        <v>4.29</v>
      </c>
      <c r="D1970" s="2">
        <v>3.5158999999999998</v>
      </c>
      <c r="E1970" s="2">
        <v>0</v>
      </c>
      <c r="F1970" s="2">
        <v>0</v>
      </c>
      <c r="G1970" s="2">
        <v>0</v>
      </c>
      <c r="H1970" s="17">
        <f t="shared" si="30"/>
        <v>0</v>
      </c>
    </row>
    <row r="1971" spans="1:8" ht="13.5" x14ac:dyDescent="0.25">
      <c r="A1971" s="12"/>
      <c r="B1971" s="11">
        <v>44873</v>
      </c>
      <c r="C1971" s="2">
        <v>4.29</v>
      </c>
      <c r="D1971" s="2">
        <v>3.5158999999999998</v>
      </c>
      <c r="E1971" s="2">
        <v>0</v>
      </c>
      <c r="F1971" s="2">
        <v>0</v>
      </c>
      <c r="G1971" s="2">
        <v>0</v>
      </c>
      <c r="H1971" s="17">
        <f t="shared" si="30"/>
        <v>0</v>
      </c>
    </row>
    <row r="1972" spans="1:8" ht="13.5" x14ac:dyDescent="0.25">
      <c r="A1972" s="12"/>
      <c r="B1972" s="11">
        <v>44874</v>
      </c>
      <c r="C1972" s="2">
        <v>4.3</v>
      </c>
      <c r="D1972" s="2">
        <v>3.5240999999999998</v>
      </c>
      <c r="E1972" s="2">
        <v>5200</v>
      </c>
      <c r="F1972" s="2">
        <v>4.21</v>
      </c>
      <c r="G1972" s="2">
        <v>21892</v>
      </c>
      <c r="H1972" s="17">
        <f t="shared" si="30"/>
        <v>2.332262009727235E-3</v>
      </c>
    </row>
    <row r="1973" spans="1:8" ht="13.5" x14ac:dyDescent="0.25">
      <c r="A1973" s="12"/>
      <c r="B1973" s="11">
        <v>44875</v>
      </c>
      <c r="C1973" s="2">
        <v>4.3</v>
      </c>
      <c r="D1973" s="2">
        <v>3.5240999999999998</v>
      </c>
      <c r="E1973" s="2">
        <v>120</v>
      </c>
      <c r="F1973" s="2">
        <v>4.3</v>
      </c>
      <c r="G1973" s="2">
        <v>516</v>
      </c>
      <c r="H1973" s="17">
        <f t="shared" si="30"/>
        <v>0</v>
      </c>
    </row>
    <row r="1974" spans="1:8" ht="13.5" x14ac:dyDescent="0.25">
      <c r="A1974" s="12"/>
      <c r="B1974" s="11">
        <v>44876</v>
      </c>
      <c r="C1974" s="2">
        <v>4.3</v>
      </c>
      <c r="D1974" s="2">
        <v>3.5240999999999998</v>
      </c>
      <c r="E1974" s="2">
        <v>0</v>
      </c>
      <c r="F1974" s="2">
        <v>0</v>
      </c>
      <c r="G1974" s="2">
        <v>0</v>
      </c>
      <c r="H1974" s="17">
        <f t="shared" si="30"/>
        <v>0</v>
      </c>
    </row>
    <row r="1975" spans="1:8" ht="13.5" x14ac:dyDescent="0.25">
      <c r="A1975" s="12"/>
      <c r="B1975" s="11">
        <v>44879</v>
      </c>
      <c r="C1975" s="2">
        <v>4.3</v>
      </c>
      <c r="D1975" s="2">
        <v>3.5240999999999998</v>
      </c>
      <c r="E1975" s="2">
        <v>0</v>
      </c>
      <c r="F1975" s="2">
        <v>0</v>
      </c>
      <c r="G1975" s="2">
        <v>0</v>
      </c>
      <c r="H1975" s="17">
        <f t="shared" si="30"/>
        <v>0</v>
      </c>
    </row>
    <row r="1976" spans="1:8" ht="13.5" x14ac:dyDescent="0.25">
      <c r="A1976" s="12"/>
      <c r="B1976" s="11">
        <v>44880</v>
      </c>
      <c r="C1976" s="2">
        <v>4.3</v>
      </c>
      <c r="D1976" s="2">
        <v>3.5240999999999998</v>
      </c>
      <c r="E1976" s="2">
        <v>800</v>
      </c>
      <c r="F1976" s="2">
        <v>4.3</v>
      </c>
      <c r="G1976" s="2">
        <v>3440</v>
      </c>
      <c r="H1976" s="17">
        <f t="shared" si="30"/>
        <v>0</v>
      </c>
    </row>
    <row r="1977" spans="1:8" ht="13.5" x14ac:dyDescent="0.25">
      <c r="A1977" s="12"/>
      <c r="B1977" s="11">
        <v>44881</v>
      </c>
      <c r="C1977" s="2">
        <v>4.3</v>
      </c>
      <c r="D1977" s="2">
        <v>3.5240999999999998</v>
      </c>
      <c r="E1977" s="2">
        <v>0</v>
      </c>
      <c r="F1977" s="2">
        <v>0</v>
      </c>
      <c r="G1977" s="2">
        <v>0</v>
      </c>
      <c r="H1977" s="17">
        <f t="shared" si="30"/>
        <v>0</v>
      </c>
    </row>
    <row r="1978" spans="1:8" ht="13.5" x14ac:dyDescent="0.25">
      <c r="A1978" s="12"/>
      <c r="B1978" s="11">
        <v>44882</v>
      </c>
      <c r="C1978" s="2">
        <v>4.12</v>
      </c>
      <c r="D1978" s="2">
        <v>3.3765999999999998</v>
      </c>
      <c r="E1978" s="2">
        <v>38</v>
      </c>
      <c r="F1978" s="2">
        <v>4.125</v>
      </c>
      <c r="G1978" s="2">
        <v>156.75</v>
      </c>
      <c r="H1978" s="17">
        <f t="shared" si="30"/>
        <v>-4.1854657926846561E-2</v>
      </c>
    </row>
    <row r="1979" spans="1:8" ht="13.5" x14ac:dyDescent="0.25">
      <c r="A1979" s="12"/>
      <c r="B1979" s="11">
        <v>44883</v>
      </c>
      <c r="C1979" s="2">
        <v>4.12</v>
      </c>
      <c r="D1979" s="2">
        <v>3.3765999999999998</v>
      </c>
      <c r="E1979" s="2">
        <v>0</v>
      </c>
      <c r="F1979" s="2">
        <v>0</v>
      </c>
      <c r="G1979" s="2">
        <v>0</v>
      </c>
      <c r="H1979" s="17">
        <f t="shared" si="30"/>
        <v>0</v>
      </c>
    </row>
    <row r="1980" spans="1:8" ht="13.5" x14ac:dyDescent="0.25">
      <c r="A1980" s="12"/>
      <c r="B1980" s="11">
        <v>44886</v>
      </c>
      <c r="C1980" s="2">
        <v>4.29</v>
      </c>
      <c r="D1980" s="2">
        <v>3.5158999999999998</v>
      </c>
      <c r="E1980" s="2">
        <v>50</v>
      </c>
      <c r="F1980" s="2">
        <v>4.29</v>
      </c>
      <c r="G1980" s="2">
        <v>214.5</v>
      </c>
      <c r="H1980" s="17">
        <f t="shared" si="30"/>
        <v>4.1254516377421072E-2</v>
      </c>
    </row>
    <row r="1981" spans="1:8" ht="13.5" x14ac:dyDescent="0.25">
      <c r="A1981" s="12"/>
      <c r="B1981" s="11">
        <v>44887</v>
      </c>
      <c r="C1981" s="2">
        <v>4.29</v>
      </c>
      <c r="D1981" s="2">
        <v>3.5158999999999998</v>
      </c>
      <c r="E1981" s="2">
        <v>0</v>
      </c>
      <c r="F1981" s="2">
        <v>0</v>
      </c>
      <c r="G1981" s="2">
        <v>0</v>
      </c>
      <c r="H1981" s="17">
        <f t="shared" si="30"/>
        <v>0</v>
      </c>
    </row>
    <row r="1982" spans="1:8" ht="13.5" x14ac:dyDescent="0.25">
      <c r="A1982" s="12"/>
      <c r="B1982" s="11">
        <v>44888</v>
      </c>
      <c r="C1982" s="2">
        <v>4.29</v>
      </c>
      <c r="D1982" s="2">
        <v>3.5158999999999998</v>
      </c>
      <c r="E1982" s="2">
        <v>0</v>
      </c>
      <c r="F1982" s="2">
        <v>0</v>
      </c>
      <c r="G1982" s="2">
        <v>0</v>
      </c>
      <c r="H1982" s="17">
        <f t="shared" si="30"/>
        <v>0</v>
      </c>
    </row>
    <row r="1983" spans="1:8" ht="13.5" x14ac:dyDescent="0.25">
      <c r="A1983" s="12"/>
      <c r="B1983" s="11">
        <v>44889</v>
      </c>
      <c r="C1983" s="2">
        <v>4.29</v>
      </c>
      <c r="D1983" s="2">
        <v>3.5158999999999998</v>
      </c>
      <c r="E1983" s="2">
        <v>4</v>
      </c>
      <c r="F1983" s="2">
        <v>4.29</v>
      </c>
      <c r="G1983" s="2">
        <v>17.16</v>
      </c>
      <c r="H1983" s="17">
        <f t="shared" si="30"/>
        <v>0</v>
      </c>
    </row>
    <row r="1984" spans="1:8" ht="13.5" x14ac:dyDescent="0.25">
      <c r="A1984" s="12"/>
      <c r="B1984" s="11">
        <v>44890</v>
      </c>
      <c r="C1984" s="2">
        <v>4.29</v>
      </c>
      <c r="D1984" s="2">
        <v>3.5158999999999998</v>
      </c>
      <c r="E1984" s="2">
        <v>0</v>
      </c>
      <c r="F1984" s="2">
        <v>0</v>
      </c>
      <c r="G1984" s="2">
        <v>0</v>
      </c>
      <c r="H1984" s="17">
        <f t="shared" si="30"/>
        <v>0</v>
      </c>
    </row>
    <row r="1985" spans="1:8" ht="13.5" x14ac:dyDescent="0.25">
      <c r="A1985" s="12"/>
      <c r="B1985" s="11">
        <v>44893</v>
      </c>
      <c r="C1985" s="2">
        <v>4.29</v>
      </c>
      <c r="D1985" s="2">
        <v>3.5158999999999998</v>
      </c>
      <c r="E1985" s="2">
        <v>0</v>
      </c>
      <c r="F1985" s="2">
        <v>0</v>
      </c>
      <c r="G1985" s="2">
        <v>0</v>
      </c>
      <c r="H1985" s="17">
        <f t="shared" si="30"/>
        <v>0</v>
      </c>
    </row>
    <row r="1986" spans="1:8" ht="13.5" x14ac:dyDescent="0.25">
      <c r="A1986" s="12"/>
      <c r="B1986" s="11">
        <v>44894</v>
      </c>
      <c r="C1986" s="2">
        <v>4.1500000000000004</v>
      </c>
      <c r="D1986" s="2">
        <v>3.4011999999999998</v>
      </c>
      <c r="E1986" s="2">
        <v>1125</v>
      </c>
      <c r="F1986" s="2">
        <v>4.1500000000000004</v>
      </c>
      <c r="G1986" s="2">
        <v>4668.75</v>
      </c>
      <c r="H1986" s="17">
        <f t="shared" si="30"/>
        <v>-3.2623225916550536E-2</v>
      </c>
    </row>
    <row r="1987" spans="1:8" ht="13.5" x14ac:dyDescent="0.25">
      <c r="A1987" s="12"/>
      <c r="B1987" s="11">
        <v>44895</v>
      </c>
      <c r="C1987" s="2">
        <v>4.28</v>
      </c>
      <c r="D1987" s="2">
        <v>3.5076999999999998</v>
      </c>
      <c r="E1987" s="2">
        <v>50</v>
      </c>
      <c r="F1987" s="2">
        <v>4.28</v>
      </c>
      <c r="G1987" s="2">
        <v>214</v>
      </c>
      <c r="H1987" s="17">
        <f t="shared" si="30"/>
        <v>3.1312477948959201E-2</v>
      </c>
    </row>
    <row r="1988" spans="1:8" ht="13.5" x14ac:dyDescent="0.25">
      <c r="A1988" s="12"/>
      <c r="B1988" s="11">
        <v>44896</v>
      </c>
      <c r="C1988" s="2">
        <v>4.28</v>
      </c>
      <c r="D1988" s="2">
        <v>3.5076999999999998</v>
      </c>
      <c r="E1988" s="2">
        <v>0</v>
      </c>
      <c r="F1988" s="2">
        <v>0</v>
      </c>
      <c r="G1988" s="2">
        <v>0</v>
      </c>
      <c r="H1988" s="17">
        <f t="shared" si="30"/>
        <v>0</v>
      </c>
    </row>
    <row r="1989" spans="1:8" ht="13.5" x14ac:dyDescent="0.25">
      <c r="A1989" s="12"/>
      <c r="B1989" s="11">
        <v>44897</v>
      </c>
      <c r="C1989" s="2">
        <v>4.28</v>
      </c>
      <c r="D1989" s="2">
        <v>3.5076999999999998</v>
      </c>
      <c r="E1989" s="2">
        <v>0</v>
      </c>
      <c r="F1989" s="2">
        <v>0</v>
      </c>
      <c r="G1989" s="2">
        <v>0</v>
      </c>
      <c r="H1989" s="17">
        <f t="shared" si="30"/>
        <v>0</v>
      </c>
    </row>
    <row r="1990" spans="1:8" ht="13.5" x14ac:dyDescent="0.25">
      <c r="A1990" s="12"/>
      <c r="B1990" s="11">
        <v>44900</v>
      </c>
      <c r="C1990" s="2">
        <v>4.28</v>
      </c>
      <c r="D1990" s="2">
        <v>3.5076999999999998</v>
      </c>
      <c r="E1990" s="2">
        <v>0</v>
      </c>
      <c r="F1990" s="2">
        <v>0</v>
      </c>
      <c r="G1990" s="2">
        <v>0</v>
      </c>
      <c r="H1990" s="17">
        <f t="shared" si="30"/>
        <v>0</v>
      </c>
    </row>
    <row r="1991" spans="1:8" ht="13.5" x14ac:dyDescent="0.25">
      <c r="A1991" s="12"/>
      <c r="B1991" s="11">
        <v>44901</v>
      </c>
      <c r="C1991" s="2">
        <v>4.28</v>
      </c>
      <c r="D1991" s="2">
        <v>3.5076999999999998</v>
      </c>
      <c r="E1991" s="2">
        <v>0</v>
      </c>
      <c r="F1991" s="2">
        <v>0</v>
      </c>
      <c r="G1991" s="2">
        <v>0</v>
      </c>
      <c r="H1991" s="17">
        <f t="shared" ref="H1991:H2054" si="31">(D1991-D1990)/D1990</f>
        <v>0</v>
      </c>
    </row>
    <row r="1992" spans="1:8" ht="13.5" x14ac:dyDescent="0.25">
      <c r="A1992" s="12"/>
      <c r="B1992" s="11">
        <v>44902</v>
      </c>
      <c r="C1992" s="2">
        <v>4.16</v>
      </c>
      <c r="D1992" s="2">
        <v>3.4094000000000002</v>
      </c>
      <c r="E1992" s="2">
        <v>5</v>
      </c>
      <c r="F1992" s="2">
        <v>4.1840000000000002</v>
      </c>
      <c r="G1992" s="2">
        <v>20.92</v>
      </c>
      <c r="H1992" s="17">
        <f t="shared" si="31"/>
        <v>-2.8024061350742542E-2</v>
      </c>
    </row>
    <row r="1993" spans="1:8" ht="13.5" x14ac:dyDescent="0.25">
      <c r="A1993" s="12"/>
      <c r="B1993" s="11">
        <v>44903</v>
      </c>
      <c r="C1993" s="2">
        <v>4.28</v>
      </c>
      <c r="D1993" s="2">
        <v>3.5076999999999998</v>
      </c>
      <c r="E1993" s="2">
        <v>52</v>
      </c>
      <c r="F1993" s="2">
        <v>4.2750000000000004</v>
      </c>
      <c r="G1993" s="2">
        <v>222.3</v>
      </c>
      <c r="H1993" s="17">
        <f t="shared" si="31"/>
        <v>2.8832052560567725E-2</v>
      </c>
    </row>
    <row r="1994" spans="1:8" ht="13.5" x14ac:dyDescent="0.25">
      <c r="A1994" s="12"/>
      <c r="B1994" s="11">
        <v>44904</v>
      </c>
      <c r="C1994" s="2">
        <v>4.28</v>
      </c>
      <c r="D1994" s="2">
        <v>3.5076999999999998</v>
      </c>
      <c r="E1994" s="2">
        <v>0</v>
      </c>
      <c r="F1994" s="2">
        <v>0</v>
      </c>
      <c r="G1994" s="2">
        <v>0</v>
      </c>
      <c r="H1994" s="17">
        <f t="shared" si="31"/>
        <v>0</v>
      </c>
    </row>
    <row r="1995" spans="1:8" ht="13.5" x14ac:dyDescent="0.25">
      <c r="A1995" s="12"/>
      <c r="B1995" s="11">
        <v>44907</v>
      </c>
      <c r="C1995" s="2">
        <v>4.47</v>
      </c>
      <c r="D1995" s="2">
        <v>3.6634000000000002</v>
      </c>
      <c r="E1995" s="2">
        <v>5100</v>
      </c>
      <c r="F1995" s="2">
        <v>4.47</v>
      </c>
      <c r="G1995" s="2">
        <v>22797</v>
      </c>
      <c r="H1995" s="17">
        <f t="shared" si="31"/>
        <v>4.4388060552498901E-2</v>
      </c>
    </row>
    <row r="1996" spans="1:8" ht="13.5" x14ac:dyDescent="0.25">
      <c r="A1996" s="12"/>
      <c r="B1996" s="11">
        <v>44908</v>
      </c>
      <c r="C1996" s="2">
        <v>4.47</v>
      </c>
      <c r="D1996" s="2">
        <v>3.6634000000000002</v>
      </c>
      <c r="E1996" s="2">
        <v>0</v>
      </c>
      <c r="F1996" s="2">
        <v>0</v>
      </c>
      <c r="G1996" s="2">
        <v>0</v>
      </c>
      <c r="H1996" s="17">
        <f t="shared" si="31"/>
        <v>0</v>
      </c>
    </row>
    <row r="1997" spans="1:8" ht="13.5" x14ac:dyDescent="0.25">
      <c r="A1997" s="12"/>
      <c r="B1997" s="11">
        <v>44909</v>
      </c>
      <c r="C1997" s="2">
        <v>4.47</v>
      </c>
      <c r="D1997" s="2">
        <v>3.6634000000000002</v>
      </c>
      <c r="E1997" s="2">
        <v>0</v>
      </c>
      <c r="F1997" s="2">
        <v>0</v>
      </c>
      <c r="G1997" s="2">
        <v>0</v>
      </c>
      <c r="H1997" s="17">
        <f t="shared" si="31"/>
        <v>0</v>
      </c>
    </row>
    <row r="1998" spans="1:8" ht="13.5" x14ac:dyDescent="0.25">
      <c r="A1998" s="12"/>
      <c r="B1998" s="11">
        <v>44910</v>
      </c>
      <c r="C1998" s="2">
        <v>4.47</v>
      </c>
      <c r="D1998" s="2">
        <v>3.6634000000000002</v>
      </c>
      <c r="E1998" s="2">
        <v>0</v>
      </c>
      <c r="F1998" s="2">
        <v>0</v>
      </c>
      <c r="G1998" s="2">
        <v>0</v>
      </c>
      <c r="H1998" s="17">
        <f t="shared" si="31"/>
        <v>0</v>
      </c>
    </row>
    <row r="1999" spans="1:8" ht="13.5" x14ac:dyDescent="0.25">
      <c r="A1999" s="12"/>
      <c r="B1999" s="11">
        <v>44911</v>
      </c>
      <c r="C1999" s="2">
        <v>4.4000000000000004</v>
      </c>
      <c r="D1999" s="2">
        <v>3.6061000000000001</v>
      </c>
      <c r="E1999" s="2">
        <v>200</v>
      </c>
      <c r="F1999" s="2">
        <v>4.4000000000000004</v>
      </c>
      <c r="G1999" s="2">
        <v>880</v>
      </c>
      <c r="H1999" s="17">
        <f t="shared" si="31"/>
        <v>-1.5641207621335404E-2</v>
      </c>
    </row>
    <row r="2000" spans="1:8" ht="13.5" x14ac:dyDescent="0.25">
      <c r="A2000" s="12"/>
      <c r="B2000" s="11">
        <v>44914</v>
      </c>
      <c r="C2000" s="2">
        <v>4.4000000000000004</v>
      </c>
      <c r="D2000" s="2">
        <v>3.6061000000000001</v>
      </c>
      <c r="E2000" s="2">
        <v>176</v>
      </c>
      <c r="F2000" s="2">
        <v>4.4000000000000004</v>
      </c>
      <c r="G2000" s="2">
        <v>774.4</v>
      </c>
      <c r="H2000" s="17">
        <f t="shared" si="31"/>
        <v>0</v>
      </c>
    </row>
    <row r="2001" spans="1:8" ht="13.5" x14ac:dyDescent="0.25">
      <c r="A2001" s="12"/>
      <c r="B2001" s="11">
        <v>44915</v>
      </c>
      <c r="C2001" s="2">
        <v>4.4000000000000004</v>
      </c>
      <c r="D2001" s="2">
        <v>3.6061000000000001</v>
      </c>
      <c r="E2001" s="2">
        <v>0</v>
      </c>
      <c r="F2001" s="2">
        <v>0</v>
      </c>
      <c r="G2001" s="2">
        <v>0</v>
      </c>
      <c r="H2001" s="17">
        <f t="shared" si="31"/>
        <v>0</v>
      </c>
    </row>
    <row r="2002" spans="1:8" ht="13.5" x14ac:dyDescent="0.25">
      <c r="A2002" s="12"/>
      <c r="B2002" s="11">
        <v>44916</v>
      </c>
      <c r="C2002" s="2">
        <v>4.4000000000000004</v>
      </c>
      <c r="D2002" s="2">
        <v>3.6061000000000001</v>
      </c>
      <c r="E2002" s="2">
        <v>0</v>
      </c>
      <c r="F2002" s="2">
        <v>0</v>
      </c>
      <c r="G2002" s="2">
        <v>0</v>
      </c>
      <c r="H2002" s="17">
        <f t="shared" si="31"/>
        <v>0</v>
      </c>
    </row>
    <row r="2003" spans="1:8" ht="13.5" x14ac:dyDescent="0.25">
      <c r="A2003" s="12"/>
      <c r="B2003" s="11">
        <v>44917</v>
      </c>
      <c r="C2003" s="2">
        <v>4.21</v>
      </c>
      <c r="D2003" s="2">
        <v>3.4502999999999999</v>
      </c>
      <c r="E2003" s="2">
        <v>0</v>
      </c>
      <c r="F2003" s="2">
        <v>0</v>
      </c>
      <c r="G2003" s="2">
        <v>0</v>
      </c>
      <c r="H2003" s="17">
        <f t="shared" si="31"/>
        <v>-4.3204570034108915E-2</v>
      </c>
    </row>
    <row r="2004" spans="1:8" ht="13.5" x14ac:dyDescent="0.25">
      <c r="A2004" s="12"/>
      <c r="B2004" s="11">
        <v>44918</v>
      </c>
      <c r="C2004" s="2">
        <v>4.1500000000000004</v>
      </c>
      <c r="D2004" s="2">
        <v>3.4011999999999998</v>
      </c>
      <c r="E2004" s="2">
        <v>2180</v>
      </c>
      <c r="F2004" s="2">
        <v>4.1769999999999996</v>
      </c>
      <c r="G2004" s="2">
        <v>9105.86</v>
      </c>
      <c r="H2004" s="17">
        <f t="shared" si="31"/>
        <v>-1.4230646610439714E-2</v>
      </c>
    </row>
    <row r="2005" spans="1:8" ht="13.5" x14ac:dyDescent="0.25">
      <c r="A2005" s="12"/>
      <c r="B2005" s="11">
        <v>44921</v>
      </c>
      <c r="C2005" s="2">
        <v>4.2</v>
      </c>
      <c r="D2005" s="2">
        <v>3.4420999999999999</v>
      </c>
      <c r="E2005" s="2">
        <v>675</v>
      </c>
      <c r="F2005" s="2">
        <v>4.2</v>
      </c>
      <c r="G2005" s="2">
        <v>2835</v>
      </c>
      <c r="H2005" s="17">
        <f t="shared" si="31"/>
        <v>1.2025167587910196E-2</v>
      </c>
    </row>
    <row r="2006" spans="1:8" ht="13.5" x14ac:dyDescent="0.25">
      <c r="A2006" s="12"/>
      <c r="B2006" s="11">
        <v>44922</v>
      </c>
      <c r="C2006" s="2">
        <v>4.2</v>
      </c>
      <c r="D2006" s="2">
        <v>3.4420999999999999</v>
      </c>
      <c r="E2006" s="2">
        <v>2218</v>
      </c>
      <c r="F2006" s="2">
        <v>4.2</v>
      </c>
      <c r="G2006" s="2">
        <v>9315.6</v>
      </c>
      <c r="H2006" s="17">
        <f t="shared" si="31"/>
        <v>0</v>
      </c>
    </row>
    <row r="2007" spans="1:8" ht="13.5" x14ac:dyDescent="0.25">
      <c r="A2007" s="12"/>
      <c r="B2007" s="11">
        <v>44923</v>
      </c>
      <c r="C2007" s="2">
        <v>4.2</v>
      </c>
      <c r="D2007" s="2">
        <v>3.4420999999999999</v>
      </c>
      <c r="E2007" s="2">
        <v>0</v>
      </c>
      <c r="F2007" s="2">
        <v>0</v>
      </c>
      <c r="G2007" s="2">
        <v>0</v>
      </c>
      <c r="H2007" s="17">
        <f t="shared" si="31"/>
        <v>0</v>
      </c>
    </row>
    <row r="2008" spans="1:8" ht="13.5" x14ac:dyDescent="0.25">
      <c r="A2008" s="12"/>
      <c r="B2008" s="11">
        <v>44924</v>
      </c>
      <c r="C2008" s="2">
        <v>4.38</v>
      </c>
      <c r="D2008" s="2">
        <v>3.5897000000000001</v>
      </c>
      <c r="E2008" s="2">
        <v>2600</v>
      </c>
      <c r="F2008" s="2">
        <v>4.38</v>
      </c>
      <c r="G2008" s="2">
        <v>11388</v>
      </c>
      <c r="H2008" s="17">
        <f t="shared" si="31"/>
        <v>4.2880799511925909E-2</v>
      </c>
    </row>
    <row r="2009" spans="1:8" ht="13.5" x14ac:dyDescent="0.25">
      <c r="A2009" s="12"/>
      <c r="B2009" s="11">
        <v>44925</v>
      </c>
      <c r="C2009" s="2">
        <v>4.4000000000000004</v>
      </c>
      <c r="D2009" s="2">
        <v>3.6061000000000001</v>
      </c>
      <c r="E2009" s="2">
        <v>950</v>
      </c>
      <c r="F2009" s="2">
        <v>4.4000000000000004</v>
      </c>
      <c r="G2009" s="2">
        <v>4180</v>
      </c>
      <c r="H2009" s="17">
        <f t="shared" si="31"/>
        <v>4.5686269047552639E-3</v>
      </c>
    </row>
    <row r="2010" spans="1:8" ht="13.5" x14ac:dyDescent="0.25">
      <c r="A2010" s="12"/>
      <c r="B2010" s="11">
        <v>44928</v>
      </c>
      <c r="C2010" s="2">
        <v>4.4000000000000004</v>
      </c>
      <c r="D2010" s="2">
        <v>3.6061000000000001</v>
      </c>
      <c r="E2010" s="2">
        <v>58</v>
      </c>
      <c r="F2010" s="2">
        <v>4.4000000000000004</v>
      </c>
      <c r="G2010" s="2">
        <v>255.2</v>
      </c>
      <c r="H2010" s="17">
        <f t="shared" si="31"/>
        <v>0</v>
      </c>
    </row>
    <row r="2011" spans="1:8" ht="13.5" x14ac:dyDescent="0.25">
      <c r="A2011" s="12"/>
      <c r="B2011" s="11">
        <v>44929</v>
      </c>
      <c r="C2011" s="2">
        <v>4.4000000000000004</v>
      </c>
      <c r="D2011" s="2">
        <v>3.6061000000000001</v>
      </c>
      <c r="E2011" s="2">
        <v>0</v>
      </c>
      <c r="F2011" s="2">
        <v>0</v>
      </c>
      <c r="G2011" s="2">
        <v>0</v>
      </c>
      <c r="H2011" s="17">
        <f t="shared" si="31"/>
        <v>0</v>
      </c>
    </row>
    <row r="2012" spans="1:8" ht="13.5" x14ac:dyDescent="0.25">
      <c r="A2012" s="12"/>
      <c r="B2012" s="11">
        <v>44930</v>
      </c>
      <c r="C2012" s="2">
        <v>4.4000000000000004</v>
      </c>
      <c r="D2012" s="2">
        <v>3.6061000000000001</v>
      </c>
      <c r="E2012" s="2">
        <v>0</v>
      </c>
      <c r="F2012" s="2">
        <v>0</v>
      </c>
      <c r="G2012" s="2">
        <v>0</v>
      </c>
      <c r="H2012" s="17">
        <f t="shared" si="31"/>
        <v>0</v>
      </c>
    </row>
    <row r="2013" spans="1:8" ht="13.5" x14ac:dyDescent="0.25">
      <c r="A2013" s="12"/>
      <c r="B2013" s="11">
        <v>44931</v>
      </c>
      <c r="C2013" s="2">
        <v>4.4000000000000004</v>
      </c>
      <c r="D2013" s="2">
        <v>3.6061000000000001</v>
      </c>
      <c r="E2013" s="2">
        <v>0</v>
      </c>
      <c r="F2013" s="2">
        <v>0</v>
      </c>
      <c r="G2013" s="2">
        <v>0</v>
      </c>
      <c r="H2013" s="17">
        <f t="shared" si="31"/>
        <v>0</v>
      </c>
    </row>
    <row r="2014" spans="1:8" ht="13.5" x14ac:dyDescent="0.25">
      <c r="A2014" s="12"/>
      <c r="B2014" s="11">
        <v>44932</v>
      </c>
      <c r="C2014" s="2">
        <v>4.4000000000000004</v>
      </c>
      <c r="D2014" s="2">
        <v>3.6061000000000001</v>
      </c>
      <c r="E2014" s="2">
        <v>0</v>
      </c>
      <c r="F2014" s="2">
        <v>0</v>
      </c>
      <c r="G2014" s="2">
        <v>0</v>
      </c>
      <c r="H2014" s="17">
        <f t="shared" si="31"/>
        <v>0</v>
      </c>
    </row>
    <row r="2015" spans="1:8" ht="13.5" x14ac:dyDescent="0.25">
      <c r="A2015" s="12"/>
      <c r="B2015" s="11">
        <v>44935</v>
      </c>
      <c r="C2015" s="2">
        <v>4.4000000000000004</v>
      </c>
      <c r="D2015" s="2">
        <v>3.6061000000000001</v>
      </c>
      <c r="E2015" s="2">
        <v>3785</v>
      </c>
      <c r="F2015" s="2">
        <v>4.4000000000000004</v>
      </c>
      <c r="G2015" s="2">
        <v>16654</v>
      </c>
      <c r="H2015" s="17">
        <f t="shared" si="31"/>
        <v>0</v>
      </c>
    </row>
    <row r="2016" spans="1:8" ht="13.5" x14ac:dyDescent="0.25">
      <c r="A2016" s="12"/>
      <c r="B2016" s="11">
        <v>44936</v>
      </c>
      <c r="C2016" s="2">
        <v>4.4000000000000004</v>
      </c>
      <c r="D2016" s="2">
        <v>3.6061000000000001</v>
      </c>
      <c r="E2016" s="2">
        <v>85</v>
      </c>
      <c r="F2016" s="2">
        <v>4.4000000000000004</v>
      </c>
      <c r="G2016" s="2">
        <v>374</v>
      </c>
      <c r="H2016" s="17">
        <f t="shared" si="31"/>
        <v>0</v>
      </c>
    </row>
    <row r="2017" spans="1:8" ht="13.5" x14ac:dyDescent="0.25">
      <c r="A2017" s="12"/>
      <c r="B2017" s="11">
        <v>44937</v>
      </c>
      <c r="C2017" s="2">
        <v>4.4000000000000004</v>
      </c>
      <c r="D2017" s="2">
        <v>3.6061000000000001</v>
      </c>
      <c r="E2017" s="2">
        <v>0</v>
      </c>
      <c r="F2017" s="2">
        <v>0</v>
      </c>
      <c r="G2017" s="2">
        <v>0</v>
      </c>
      <c r="H2017" s="17">
        <f t="shared" si="31"/>
        <v>0</v>
      </c>
    </row>
    <row r="2018" spans="1:8" ht="13.5" x14ac:dyDescent="0.25">
      <c r="A2018" s="12"/>
      <c r="B2018" s="11">
        <v>44938</v>
      </c>
      <c r="C2018" s="2">
        <v>4.4000000000000004</v>
      </c>
      <c r="D2018" s="2">
        <v>3.6061000000000001</v>
      </c>
      <c r="E2018" s="2">
        <v>0</v>
      </c>
      <c r="F2018" s="2">
        <v>0</v>
      </c>
      <c r="G2018" s="2">
        <v>0</v>
      </c>
      <c r="H2018" s="17">
        <f t="shared" si="31"/>
        <v>0</v>
      </c>
    </row>
    <row r="2019" spans="1:8" ht="13.5" x14ac:dyDescent="0.25">
      <c r="A2019" s="12"/>
      <c r="B2019" s="11">
        <v>44939</v>
      </c>
      <c r="C2019" s="2">
        <v>4.4000000000000004</v>
      </c>
      <c r="D2019" s="2">
        <v>3.6061000000000001</v>
      </c>
      <c r="E2019" s="2">
        <v>0</v>
      </c>
      <c r="F2019" s="2">
        <v>0</v>
      </c>
      <c r="G2019" s="2">
        <v>0</v>
      </c>
      <c r="H2019" s="17">
        <f t="shared" si="31"/>
        <v>0</v>
      </c>
    </row>
    <row r="2020" spans="1:8" ht="13.5" x14ac:dyDescent="0.25">
      <c r="A2020" s="12"/>
      <c r="B2020" s="11">
        <v>44942</v>
      </c>
      <c r="C2020" s="2">
        <v>4.45</v>
      </c>
      <c r="D2020" s="2">
        <v>3.6469999999999998</v>
      </c>
      <c r="E2020" s="2">
        <v>1175</v>
      </c>
      <c r="F2020" s="2">
        <v>4.45</v>
      </c>
      <c r="G2020" s="2">
        <v>5228.75</v>
      </c>
      <c r="H2020" s="17">
        <f t="shared" si="31"/>
        <v>1.1341892903690889E-2</v>
      </c>
    </row>
    <row r="2021" spans="1:8" ht="13.5" x14ac:dyDescent="0.25">
      <c r="A2021" s="12"/>
      <c r="B2021" s="11">
        <v>44943</v>
      </c>
      <c r="C2021" s="2">
        <v>4.45</v>
      </c>
      <c r="D2021" s="2">
        <v>3.6469999999999998</v>
      </c>
      <c r="E2021" s="2">
        <v>0</v>
      </c>
      <c r="F2021" s="2">
        <v>0</v>
      </c>
      <c r="G2021" s="2">
        <v>0</v>
      </c>
      <c r="H2021" s="17">
        <f t="shared" si="31"/>
        <v>0</v>
      </c>
    </row>
    <row r="2022" spans="1:8" ht="13.5" x14ac:dyDescent="0.25">
      <c r="A2022" s="12"/>
      <c r="B2022" s="11">
        <v>44944</v>
      </c>
      <c r="C2022" s="2">
        <v>4.45</v>
      </c>
      <c r="D2022" s="2">
        <v>3.6469999999999998</v>
      </c>
      <c r="E2022" s="2">
        <v>0</v>
      </c>
      <c r="F2022" s="2">
        <v>0</v>
      </c>
      <c r="G2022" s="2">
        <v>0</v>
      </c>
      <c r="H2022" s="17">
        <f t="shared" si="31"/>
        <v>0</v>
      </c>
    </row>
    <row r="2023" spans="1:8" ht="13.5" x14ac:dyDescent="0.25">
      <c r="A2023" s="12"/>
      <c r="B2023" s="11">
        <v>44945</v>
      </c>
      <c r="C2023" s="2">
        <v>4.5999999999999996</v>
      </c>
      <c r="D2023" s="2">
        <v>3.77</v>
      </c>
      <c r="E2023" s="2">
        <v>20</v>
      </c>
      <c r="F2023" s="2">
        <v>4.5999999999999996</v>
      </c>
      <c r="G2023" s="2">
        <v>92</v>
      </c>
      <c r="H2023" s="17">
        <f t="shared" si="31"/>
        <v>3.3726350425006914E-2</v>
      </c>
    </row>
    <row r="2024" spans="1:8" ht="13.5" x14ac:dyDescent="0.25">
      <c r="A2024" s="12"/>
      <c r="B2024" s="11">
        <v>44946</v>
      </c>
      <c r="C2024" s="2">
        <v>4.5999999999999996</v>
      </c>
      <c r="D2024" s="2">
        <v>3.77</v>
      </c>
      <c r="E2024" s="2">
        <v>0</v>
      </c>
      <c r="F2024" s="2">
        <v>0</v>
      </c>
      <c r="G2024" s="2">
        <v>0</v>
      </c>
      <c r="H2024" s="17">
        <f t="shared" si="31"/>
        <v>0</v>
      </c>
    </row>
    <row r="2025" spans="1:8" ht="13.5" x14ac:dyDescent="0.25">
      <c r="A2025" s="12"/>
      <c r="B2025" s="11">
        <v>44949</v>
      </c>
      <c r="C2025" s="2">
        <v>4.5</v>
      </c>
      <c r="D2025" s="2">
        <v>3.6880000000000002</v>
      </c>
      <c r="E2025" s="2">
        <v>3350</v>
      </c>
      <c r="F2025" s="2">
        <v>4.5</v>
      </c>
      <c r="G2025" s="2">
        <v>15075</v>
      </c>
      <c r="H2025" s="17">
        <f t="shared" si="31"/>
        <v>-2.1750663129973435E-2</v>
      </c>
    </row>
    <row r="2026" spans="1:8" ht="13.5" x14ac:dyDescent="0.25">
      <c r="A2026" s="12"/>
      <c r="B2026" s="11">
        <v>44950</v>
      </c>
      <c r="C2026" s="2">
        <v>4.5</v>
      </c>
      <c r="D2026" s="2">
        <v>3.6880000000000002</v>
      </c>
      <c r="E2026" s="2">
        <v>5</v>
      </c>
      <c r="F2026" s="2">
        <v>4.5</v>
      </c>
      <c r="G2026" s="2">
        <v>22.5</v>
      </c>
      <c r="H2026" s="17">
        <f t="shared" si="31"/>
        <v>0</v>
      </c>
    </row>
    <row r="2027" spans="1:8" ht="13.5" x14ac:dyDescent="0.25">
      <c r="A2027" s="12"/>
      <c r="B2027" s="11">
        <v>44951</v>
      </c>
      <c r="C2027" s="2">
        <v>4.5</v>
      </c>
      <c r="D2027" s="2">
        <v>3.6880000000000002</v>
      </c>
      <c r="E2027" s="2">
        <v>0</v>
      </c>
      <c r="F2027" s="2">
        <v>0</v>
      </c>
      <c r="G2027" s="2">
        <v>0</v>
      </c>
      <c r="H2027" s="17">
        <f t="shared" si="31"/>
        <v>0</v>
      </c>
    </row>
    <row r="2028" spans="1:8" ht="13.5" x14ac:dyDescent="0.25">
      <c r="A2028" s="12"/>
      <c r="B2028" s="11">
        <v>44952</v>
      </c>
      <c r="C2028" s="2">
        <v>4.3</v>
      </c>
      <c r="D2028" s="2">
        <v>3.5240999999999998</v>
      </c>
      <c r="E2028" s="2">
        <v>0</v>
      </c>
      <c r="F2028" s="2">
        <v>0</v>
      </c>
      <c r="G2028" s="2">
        <v>0</v>
      </c>
      <c r="H2028" s="17">
        <f t="shared" si="31"/>
        <v>-4.4441431670282097E-2</v>
      </c>
    </row>
    <row r="2029" spans="1:8" ht="13.5" x14ac:dyDescent="0.25">
      <c r="A2029" s="12"/>
      <c r="B2029" s="11">
        <v>44953</v>
      </c>
      <c r="C2029" s="2">
        <v>4.49</v>
      </c>
      <c r="D2029" s="2">
        <v>3.6798000000000002</v>
      </c>
      <c r="E2029" s="2">
        <v>0</v>
      </c>
      <c r="F2029" s="2">
        <v>0</v>
      </c>
      <c r="G2029" s="2">
        <v>0</v>
      </c>
      <c r="H2029" s="17">
        <f t="shared" si="31"/>
        <v>4.4181493147186633E-2</v>
      </c>
    </row>
    <row r="2030" spans="1:8" ht="13.5" x14ac:dyDescent="0.25">
      <c r="A2030" s="12"/>
      <c r="B2030" s="11">
        <v>44956</v>
      </c>
      <c r="C2030" s="2">
        <v>4.49</v>
      </c>
      <c r="D2030" s="2">
        <v>3.6798000000000002</v>
      </c>
      <c r="E2030" s="2">
        <v>0</v>
      </c>
      <c r="F2030" s="2">
        <v>0</v>
      </c>
      <c r="G2030" s="2">
        <v>0</v>
      </c>
      <c r="H2030" s="17">
        <f t="shared" si="31"/>
        <v>0</v>
      </c>
    </row>
    <row r="2031" spans="1:8" ht="13.5" x14ac:dyDescent="0.25">
      <c r="A2031" s="12"/>
      <c r="B2031" s="11">
        <v>44957</v>
      </c>
      <c r="C2031" s="2">
        <v>4.5</v>
      </c>
      <c r="D2031" s="2">
        <v>3.6880000000000002</v>
      </c>
      <c r="E2031" s="2">
        <v>250</v>
      </c>
      <c r="F2031" s="2">
        <v>4.5</v>
      </c>
      <c r="G2031" s="2">
        <v>1125</v>
      </c>
      <c r="H2031" s="17">
        <f t="shared" si="31"/>
        <v>2.2283819772813697E-3</v>
      </c>
    </row>
    <row r="2032" spans="1:8" ht="13.5" x14ac:dyDescent="0.25">
      <c r="A2032" s="12"/>
      <c r="B2032" s="11">
        <v>44958</v>
      </c>
      <c r="C2032" s="2">
        <v>4.3</v>
      </c>
      <c r="D2032" s="2">
        <v>3.5240999999999998</v>
      </c>
      <c r="E2032" s="2">
        <v>1608</v>
      </c>
      <c r="F2032" s="2">
        <v>4.3</v>
      </c>
      <c r="G2032" s="2">
        <v>6914.4</v>
      </c>
      <c r="H2032" s="17">
        <f t="shared" si="31"/>
        <v>-4.4441431670282097E-2</v>
      </c>
    </row>
    <row r="2033" spans="1:8" ht="13.5" x14ac:dyDescent="0.25">
      <c r="A2033" s="12"/>
      <c r="B2033" s="11">
        <v>44959</v>
      </c>
      <c r="C2033" s="2">
        <v>4.1500000000000004</v>
      </c>
      <c r="D2033" s="2">
        <v>3.4011999999999998</v>
      </c>
      <c r="E2033" s="2">
        <v>223</v>
      </c>
      <c r="F2033" s="2">
        <v>4.1500000000000004</v>
      </c>
      <c r="G2033" s="2">
        <v>925.45</v>
      </c>
      <c r="H2033" s="17">
        <f t="shared" si="31"/>
        <v>-3.4874152265826741E-2</v>
      </c>
    </row>
    <row r="2034" spans="1:8" ht="13.5" x14ac:dyDescent="0.25">
      <c r="A2034" s="12"/>
      <c r="B2034" s="11">
        <v>44960</v>
      </c>
      <c r="C2034" s="2">
        <v>4.25</v>
      </c>
      <c r="D2034" s="2">
        <v>3.4830999999999999</v>
      </c>
      <c r="E2034" s="2">
        <v>112</v>
      </c>
      <c r="F2034" s="2">
        <v>4.25</v>
      </c>
      <c r="G2034" s="2">
        <v>476</v>
      </c>
      <c r="H2034" s="17">
        <f t="shared" si="31"/>
        <v>2.4079736563565827E-2</v>
      </c>
    </row>
    <row r="2035" spans="1:8" ht="13.5" x14ac:dyDescent="0.25">
      <c r="A2035" s="12"/>
      <c r="B2035" s="11">
        <v>44963</v>
      </c>
      <c r="C2035" s="2">
        <v>4.25</v>
      </c>
      <c r="D2035" s="2">
        <v>3.4830999999999999</v>
      </c>
      <c r="E2035" s="2">
        <v>0</v>
      </c>
      <c r="F2035" s="2">
        <v>0</v>
      </c>
      <c r="G2035" s="2">
        <v>0</v>
      </c>
      <c r="H2035" s="17">
        <f t="shared" si="31"/>
        <v>0</v>
      </c>
    </row>
    <row r="2036" spans="1:8" ht="13.5" x14ac:dyDescent="0.25">
      <c r="A2036" s="12"/>
      <c r="B2036" s="11">
        <v>44964</v>
      </c>
      <c r="C2036" s="2">
        <v>4.25</v>
      </c>
      <c r="D2036" s="2">
        <v>3.4830999999999999</v>
      </c>
      <c r="E2036" s="2">
        <v>400025</v>
      </c>
      <c r="F2036" s="2">
        <v>4.25</v>
      </c>
      <c r="G2036" s="2">
        <v>1700106.25</v>
      </c>
      <c r="H2036" s="17">
        <f t="shared" si="31"/>
        <v>0</v>
      </c>
    </row>
    <row r="2037" spans="1:8" ht="13.5" x14ac:dyDescent="0.25">
      <c r="A2037" s="12"/>
      <c r="B2037" s="11">
        <v>44965</v>
      </c>
      <c r="C2037" s="2">
        <v>4.3</v>
      </c>
      <c r="D2037" s="2">
        <v>3.5240999999999998</v>
      </c>
      <c r="E2037" s="2">
        <v>7002</v>
      </c>
      <c r="F2037" s="2">
        <v>4.3</v>
      </c>
      <c r="G2037" s="2">
        <v>30108.6</v>
      </c>
      <c r="H2037" s="17">
        <f t="shared" si="31"/>
        <v>1.1771123424535594E-2</v>
      </c>
    </row>
    <row r="2038" spans="1:8" ht="13.5" x14ac:dyDescent="0.25">
      <c r="A2038" s="12"/>
      <c r="B2038" s="11">
        <v>44966</v>
      </c>
      <c r="C2038" s="2">
        <v>4.3</v>
      </c>
      <c r="D2038" s="2">
        <v>3.5240999999999998</v>
      </c>
      <c r="E2038" s="2">
        <v>0</v>
      </c>
      <c r="F2038" s="2">
        <v>0</v>
      </c>
      <c r="G2038" s="2">
        <v>0</v>
      </c>
      <c r="H2038" s="17">
        <f t="shared" si="31"/>
        <v>0</v>
      </c>
    </row>
    <row r="2039" spans="1:8" ht="13.5" x14ac:dyDescent="0.25">
      <c r="A2039" s="12"/>
      <c r="B2039" s="11">
        <v>44967</v>
      </c>
      <c r="C2039" s="2">
        <v>4.45</v>
      </c>
      <c r="D2039" s="2">
        <v>3.6469999999999998</v>
      </c>
      <c r="E2039" s="2">
        <v>312</v>
      </c>
      <c r="F2039" s="2">
        <v>4.45</v>
      </c>
      <c r="G2039" s="2">
        <v>1388.4</v>
      </c>
      <c r="H2039" s="17">
        <f t="shared" si="31"/>
        <v>3.4874152265826741E-2</v>
      </c>
    </row>
    <row r="2040" spans="1:8" ht="13.5" x14ac:dyDescent="0.25">
      <c r="A2040" s="12"/>
      <c r="B2040" s="11">
        <v>44970</v>
      </c>
      <c r="C2040" s="2">
        <v>4.45</v>
      </c>
      <c r="D2040" s="2">
        <v>3.6469999999999998</v>
      </c>
      <c r="E2040" s="2">
        <v>0</v>
      </c>
      <c r="F2040" s="2">
        <v>0</v>
      </c>
      <c r="G2040" s="2">
        <v>0</v>
      </c>
      <c r="H2040" s="17">
        <f t="shared" si="31"/>
        <v>0</v>
      </c>
    </row>
    <row r="2041" spans="1:8" ht="13.5" x14ac:dyDescent="0.25">
      <c r="A2041" s="12"/>
      <c r="B2041" s="11">
        <v>44971</v>
      </c>
      <c r="C2041" s="2">
        <v>4.5</v>
      </c>
      <c r="D2041" s="2">
        <v>3.6880000000000002</v>
      </c>
      <c r="E2041" s="2">
        <v>500</v>
      </c>
      <c r="F2041" s="2">
        <v>4.5</v>
      </c>
      <c r="G2041" s="2">
        <v>2250</v>
      </c>
      <c r="H2041" s="17">
        <f t="shared" si="31"/>
        <v>1.1242116808335719E-2</v>
      </c>
    </row>
    <row r="2042" spans="1:8" ht="13.5" x14ac:dyDescent="0.25">
      <c r="A2042" s="12"/>
      <c r="B2042" s="11">
        <v>44972</v>
      </c>
      <c r="C2042" s="2">
        <v>4.5</v>
      </c>
      <c r="D2042" s="2">
        <v>3.6880000000000002</v>
      </c>
      <c r="E2042" s="2">
        <v>0</v>
      </c>
      <c r="F2042" s="2">
        <v>0</v>
      </c>
      <c r="G2042" s="2">
        <v>0</v>
      </c>
      <c r="H2042" s="17">
        <f t="shared" si="31"/>
        <v>0</v>
      </c>
    </row>
    <row r="2043" spans="1:8" ht="13.5" x14ac:dyDescent="0.25">
      <c r="A2043" s="12"/>
      <c r="B2043" s="11">
        <v>44973</v>
      </c>
      <c r="C2043" s="2">
        <v>4.5</v>
      </c>
      <c r="D2043" s="2">
        <v>3.6880000000000002</v>
      </c>
      <c r="E2043" s="2">
        <v>0</v>
      </c>
      <c r="F2043" s="2">
        <v>0</v>
      </c>
      <c r="G2043" s="2">
        <v>0</v>
      </c>
      <c r="H2043" s="17">
        <f t="shared" si="31"/>
        <v>0</v>
      </c>
    </row>
    <row r="2044" spans="1:8" ht="13.5" x14ac:dyDescent="0.25">
      <c r="A2044" s="12"/>
      <c r="B2044" s="11">
        <v>44974</v>
      </c>
      <c r="C2044" s="2">
        <v>4.5</v>
      </c>
      <c r="D2044" s="2">
        <v>3.6880000000000002</v>
      </c>
      <c r="E2044" s="2">
        <v>0</v>
      </c>
      <c r="F2044" s="2">
        <v>0</v>
      </c>
      <c r="G2044" s="2">
        <v>0</v>
      </c>
      <c r="H2044" s="17">
        <f t="shared" si="31"/>
        <v>0</v>
      </c>
    </row>
    <row r="2045" spans="1:8" ht="13.5" x14ac:dyDescent="0.25">
      <c r="A2045" s="12"/>
      <c r="B2045" s="11">
        <v>44977</v>
      </c>
      <c r="C2045" s="2">
        <v>4.5</v>
      </c>
      <c r="D2045" s="2">
        <v>3.6880000000000002</v>
      </c>
      <c r="E2045" s="2">
        <v>0</v>
      </c>
      <c r="F2045" s="2">
        <v>0</v>
      </c>
      <c r="G2045" s="2">
        <v>0</v>
      </c>
      <c r="H2045" s="17">
        <f t="shared" si="31"/>
        <v>0</v>
      </c>
    </row>
    <row r="2046" spans="1:8" ht="13.5" x14ac:dyDescent="0.25">
      <c r="A2046" s="12"/>
      <c r="B2046" s="11">
        <v>44978</v>
      </c>
      <c r="C2046" s="2">
        <v>4.5</v>
      </c>
      <c r="D2046" s="2">
        <v>3.6880000000000002</v>
      </c>
      <c r="E2046" s="2">
        <v>0</v>
      </c>
      <c r="F2046" s="2">
        <v>0</v>
      </c>
      <c r="G2046" s="2">
        <v>0</v>
      </c>
      <c r="H2046" s="17">
        <f t="shared" si="31"/>
        <v>0</v>
      </c>
    </row>
    <row r="2047" spans="1:8" ht="13.5" x14ac:dyDescent="0.25">
      <c r="A2047" s="12"/>
      <c r="B2047" s="11">
        <v>44979</v>
      </c>
      <c r="C2047" s="2">
        <v>4.5</v>
      </c>
      <c r="D2047" s="2">
        <v>3.6880000000000002</v>
      </c>
      <c r="E2047" s="2">
        <v>0</v>
      </c>
      <c r="F2047" s="2">
        <v>0</v>
      </c>
      <c r="G2047" s="2">
        <v>0</v>
      </c>
      <c r="H2047" s="17">
        <f t="shared" si="31"/>
        <v>0</v>
      </c>
    </row>
    <row r="2048" spans="1:8" ht="13.5" x14ac:dyDescent="0.25">
      <c r="A2048" s="12"/>
      <c r="B2048" s="11">
        <v>44980</v>
      </c>
      <c r="C2048" s="2">
        <v>4.5</v>
      </c>
      <c r="D2048" s="2">
        <v>3.6880000000000002</v>
      </c>
      <c r="E2048" s="2">
        <v>0</v>
      </c>
      <c r="F2048" s="2">
        <v>0</v>
      </c>
      <c r="G2048" s="2">
        <v>0</v>
      </c>
      <c r="H2048" s="17">
        <f t="shared" si="31"/>
        <v>0</v>
      </c>
    </row>
    <row r="2049" spans="1:8" ht="13.5" x14ac:dyDescent="0.25">
      <c r="A2049" s="12"/>
      <c r="B2049" s="11">
        <v>44981</v>
      </c>
      <c r="C2049" s="2">
        <v>4.5</v>
      </c>
      <c r="D2049" s="2">
        <v>3.6880000000000002</v>
      </c>
      <c r="E2049" s="2">
        <v>0</v>
      </c>
      <c r="F2049" s="2">
        <v>0</v>
      </c>
      <c r="G2049" s="2">
        <v>0</v>
      </c>
      <c r="H2049" s="17">
        <f t="shared" si="31"/>
        <v>0</v>
      </c>
    </row>
    <row r="2050" spans="1:8" ht="13.5" x14ac:dyDescent="0.25">
      <c r="A2050" s="12"/>
      <c r="B2050" s="11">
        <v>44984</v>
      </c>
      <c r="C2050" s="2">
        <v>4.5</v>
      </c>
      <c r="D2050" s="2">
        <v>3.6880000000000002</v>
      </c>
      <c r="E2050" s="2">
        <v>5000</v>
      </c>
      <c r="F2050" s="2">
        <v>4.5</v>
      </c>
      <c r="G2050" s="2">
        <v>22500</v>
      </c>
      <c r="H2050" s="17">
        <f t="shared" si="31"/>
        <v>0</v>
      </c>
    </row>
    <row r="2051" spans="1:8" ht="13.5" x14ac:dyDescent="0.25">
      <c r="A2051" s="12"/>
      <c r="B2051" s="11">
        <v>44985</v>
      </c>
      <c r="C2051" s="2">
        <v>4.5</v>
      </c>
      <c r="D2051" s="2">
        <v>3.6880000000000002</v>
      </c>
      <c r="E2051" s="2">
        <v>0</v>
      </c>
      <c r="F2051" s="2">
        <v>0</v>
      </c>
      <c r="G2051" s="2">
        <v>0</v>
      </c>
      <c r="H2051" s="17">
        <f t="shared" si="31"/>
        <v>0</v>
      </c>
    </row>
    <row r="2052" spans="1:8" ht="13.5" x14ac:dyDescent="0.25">
      <c r="A2052" s="12"/>
      <c r="B2052" s="11">
        <v>44986</v>
      </c>
      <c r="C2052" s="2">
        <v>4.5</v>
      </c>
      <c r="D2052" s="2">
        <v>3.6880000000000002</v>
      </c>
      <c r="E2052" s="2">
        <v>1649</v>
      </c>
      <c r="F2052" s="2">
        <v>4.5</v>
      </c>
      <c r="G2052" s="2">
        <v>7420.5</v>
      </c>
      <c r="H2052" s="17">
        <f t="shared" si="31"/>
        <v>0</v>
      </c>
    </row>
    <row r="2053" spans="1:8" ht="13.5" x14ac:dyDescent="0.25">
      <c r="A2053" s="12"/>
      <c r="B2053" s="11">
        <v>44987</v>
      </c>
      <c r="C2053" s="2">
        <v>4.5</v>
      </c>
      <c r="D2053" s="2">
        <v>3.6880000000000002</v>
      </c>
      <c r="E2053" s="2">
        <v>0</v>
      </c>
      <c r="F2053" s="2">
        <v>0</v>
      </c>
      <c r="G2053" s="2">
        <v>0</v>
      </c>
      <c r="H2053" s="17">
        <f t="shared" si="31"/>
        <v>0</v>
      </c>
    </row>
    <row r="2054" spans="1:8" ht="13.5" x14ac:dyDescent="0.25">
      <c r="A2054" s="12"/>
      <c r="B2054" s="11">
        <v>44988</v>
      </c>
      <c r="C2054" s="2">
        <v>4.5</v>
      </c>
      <c r="D2054" s="2">
        <v>3.6880000000000002</v>
      </c>
      <c r="E2054" s="2">
        <v>0</v>
      </c>
      <c r="F2054" s="2">
        <v>0</v>
      </c>
      <c r="G2054" s="2">
        <v>0</v>
      </c>
      <c r="H2054" s="17">
        <f t="shared" si="31"/>
        <v>0</v>
      </c>
    </row>
    <row r="2055" spans="1:8" ht="13.5" x14ac:dyDescent="0.25">
      <c r="A2055" s="12"/>
      <c r="B2055" s="11">
        <v>44991</v>
      </c>
      <c r="C2055" s="2">
        <v>4.5</v>
      </c>
      <c r="D2055" s="2">
        <v>3.6880000000000002</v>
      </c>
      <c r="E2055" s="2">
        <v>0</v>
      </c>
      <c r="F2055" s="2">
        <v>0</v>
      </c>
      <c r="G2055" s="2">
        <v>0</v>
      </c>
      <c r="H2055" s="17">
        <f t="shared" ref="H2055:H2118" si="32">(D2055-D2054)/D2054</f>
        <v>0</v>
      </c>
    </row>
    <row r="2056" spans="1:8" ht="13.5" x14ac:dyDescent="0.25">
      <c r="A2056" s="12"/>
      <c r="B2056" s="11">
        <v>44992</v>
      </c>
      <c r="C2056" s="2">
        <v>4.5</v>
      </c>
      <c r="D2056" s="2">
        <v>3.6880000000000002</v>
      </c>
      <c r="E2056" s="2">
        <v>0</v>
      </c>
      <c r="F2056" s="2">
        <v>0</v>
      </c>
      <c r="G2056" s="2">
        <v>0</v>
      </c>
      <c r="H2056" s="17">
        <f t="shared" si="32"/>
        <v>0</v>
      </c>
    </row>
    <row r="2057" spans="1:8" ht="13.5" x14ac:dyDescent="0.25">
      <c r="A2057" s="12"/>
      <c r="B2057" s="11">
        <v>44993</v>
      </c>
      <c r="C2057" s="2">
        <v>4.5</v>
      </c>
      <c r="D2057" s="2">
        <v>3.6880000000000002</v>
      </c>
      <c r="E2057" s="2">
        <v>0</v>
      </c>
      <c r="F2057" s="2">
        <v>0</v>
      </c>
      <c r="G2057" s="2">
        <v>0</v>
      </c>
      <c r="H2057" s="17">
        <f t="shared" si="32"/>
        <v>0</v>
      </c>
    </row>
    <row r="2058" spans="1:8" ht="13.5" x14ac:dyDescent="0.25">
      <c r="A2058" s="12"/>
      <c r="B2058" s="11">
        <v>44994</v>
      </c>
      <c r="C2058" s="2">
        <v>4.5</v>
      </c>
      <c r="D2058" s="2">
        <v>3.6880000000000002</v>
      </c>
      <c r="E2058" s="2">
        <v>337</v>
      </c>
      <c r="F2058" s="2">
        <v>4.5</v>
      </c>
      <c r="G2058" s="2">
        <v>1516.5</v>
      </c>
      <c r="H2058" s="17">
        <f t="shared" si="32"/>
        <v>0</v>
      </c>
    </row>
    <row r="2059" spans="1:8" ht="13.5" x14ac:dyDescent="0.25">
      <c r="A2059" s="12"/>
      <c r="B2059" s="11">
        <v>44995</v>
      </c>
      <c r="C2059" s="2">
        <v>4.5</v>
      </c>
      <c r="D2059" s="2">
        <v>3.6880000000000002</v>
      </c>
      <c r="E2059" s="2">
        <v>0</v>
      </c>
      <c r="F2059" s="2">
        <v>0</v>
      </c>
      <c r="G2059" s="2">
        <v>0</v>
      </c>
      <c r="H2059" s="17">
        <f t="shared" si="32"/>
        <v>0</v>
      </c>
    </row>
    <row r="2060" spans="1:8" ht="13.5" x14ac:dyDescent="0.25">
      <c r="A2060" s="12"/>
      <c r="B2060" s="11">
        <v>44998</v>
      </c>
      <c r="C2060" s="2">
        <v>4.5</v>
      </c>
      <c r="D2060" s="2">
        <v>3.6880000000000002</v>
      </c>
      <c r="E2060" s="2">
        <v>0</v>
      </c>
      <c r="F2060" s="2">
        <v>0</v>
      </c>
      <c r="G2060" s="2">
        <v>0</v>
      </c>
      <c r="H2060" s="17">
        <f t="shared" si="32"/>
        <v>0</v>
      </c>
    </row>
    <row r="2061" spans="1:8" ht="13.5" x14ac:dyDescent="0.25">
      <c r="A2061" s="12"/>
      <c r="B2061" s="11">
        <v>44999</v>
      </c>
      <c r="C2061" s="2">
        <v>4.5</v>
      </c>
      <c r="D2061" s="2">
        <v>3.6880000000000002</v>
      </c>
      <c r="E2061" s="2">
        <v>0</v>
      </c>
      <c r="F2061" s="2">
        <v>0</v>
      </c>
      <c r="G2061" s="2">
        <v>0</v>
      </c>
      <c r="H2061" s="17">
        <f t="shared" si="32"/>
        <v>0</v>
      </c>
    </row>
    <row r="2062" spans="1:8" ht="13.5" x14ac:dyDescent="0.25">
      <c r="A2062" s="12"/>
      <c r="B2062" s="11">
        <v>45000</v>
      </c>
      <c r="C2062" s="2">
        <v>4.5</v>
      </c>
      <c r="D2062" s="2">
        <v>3.6880000000000002</v>
      </c>
      <c r="E2062" s="2">
        <v>1856</v>
      </c>
      <c r="F2062" s="2">
        <v>4.5</v>
      </c>
      <c r="G2062" s="2">
        <v>8352</v>
      </c>
      <c r="H2062" s="17">
        <f t="shared" si="32"/>
        <v>0</v>
      </c>
    </row>
    <row r="2063" spans="1:8" ht="13.5" x14ac:dyDescent="0.25">
      <c r="A2063" s="12"/>
      <c r="B2063" s="11">
        <v>45001</v>
      </c>
      <c r="C2063" s="2">
        <v>4.5</v>
      </c>
      <c r="D2063" s="2">
        <v>3.6880000000000002</v>
      </c>
      <c r="E2063" s="2">
        <v>0</v>
      </c>
      <c r="F2063" s="2">
        <v>0</v>
      </c>
      <c r="G2063" s="2">
        <v>0</v>
      </c>
      <c r="H2063" s="17">
        <f t="shared" si="32"/>
        <v>0</v>
      </c>
    </row>
    <row r="2064" spans="1:8" ht="13.5" x14ac:dyDescent="0.25">
      <c r="A2064" s="12"/>
      <c r="B2064" s="11">
        <v>45002</v>
      </c>
      <c r="C2064" s="2">
        <v>4.5</v>
      </c>
      <c r="D2064" s="2">
        <v>3.6880000000000002</v>
      </c>
      <c r="E2064" s="2">
        <v>11080</v>
      </c>
      <c r="F2064" s="2">
        <v>4.5</v>
      </c>
      <c r="G2064" s="2">
        <v>49860</v>
      </c>
      <c r="H2064" s="17">
        <f t="shared" si="32"/>
        <v>0</v>
      </c>
    </row>
    <row r="2065" spans="1:8" ht="13.5" x14ac:dyDescent="0.25">
      <c r="A2065" s="12"/>
      <c r="B2065" s="11">
        <v>45006</v>
      </c>
      <c r="C2065" s="2">
        <v>4.5</v>
      </c>
      <c r="D2065" s="2">
        <v>3.6880000000000002</v>
      </c>
      <c r="E2065" s="2">
        <v>0</v>
      </c>
      <c r="F2065" s="2">
        <v>0</v>
      </c>
      <c r="G2065" s="2">
        <v>0</v>
      </c>
      <c r="H2065" s="17">
        <f t="shared" si="32"/>
        <v>0</v>
      </c>
    </row>
    <row r="2066" spans="1:8" ht="13.5" x14ac:dyDescent="0.25">
      <c r="A2066" s="12"/>
      <c r="B2066" s="11">
        <v>45007</v>
      </c>
      <c r="C2066" s="2">
        <v>4.5</v>
      </c>
      <c r="D2066" s="2">
        <v>3.6880000000000002</v>
      </c>
      <c r="E2066" s="2">
        <v>0</v>
      </c>
      <c r="F2066" s="2">
        <v>0</v>
      </c>
      <c r="G2066" s="2">
        <v>0</v>
      </c>
      <c r="H2066" s="17">
        <f t="shared" si="32"/>
        <v>0</v>
      </c>
    </row>
    <row r="2067" spans="1:8" ht="13.5" x14ac:dyDescent="0.25">
      <c r="A2067" s="12"/>
      <c r="B2067" s="11">
        <v>45008</v>
      </c>
      <c r="C2067" s="2">
        <v>4.5</v>
      </c>
      <c r="D2067" s="2">
        <v>3.6880000000000002</v>
      </c>
      <c r="E2067" s="2">
        <v>0</v>
      </c>
      <c r="F2067" s="2">
        <v>0</v>
      </c>
      <c r="G2067" s="2">
        <v>0</v>
      </c>
      <c r="H2067" s="17">
        <f t="shared" si="32"/>
        <v>0</v>
      </c>
    </row>
    <row r="2068" spans="1:8" ht="13.5" x14ac:dyDescent="0.25">
      <c r="A2068" s="12"/>
      <c r="B2068" s="11">
        <v>45009</v>
      </c>
      <c r="C2068" s="2">
        <v>4.5</v>
      </c>
      <c r="D2068" s="2">
        <v>3.6880000000000002</v>
      </c>
      <c r="E2068" s="2">
        <v>0</v>
      </c>
      <c r="F2068" s="2">
        <v>0</v>
      </c>
      <c r="G2068" s="2">
        <v>0</v>
      </c>
      <c r="H2068" s="17">
        <f t="shared" si="32"/>
        <v>0</v>
      </c>
    </row>
    <row r="2069" spans="1:8" ht="13.5" x14ac:dyDescent="0.25">
      <c r="A2069" s="12"/>
      <c r="B2069" s="11">
        <v>45012</v>
      </c>
      <c r="C2069" s="2">
        <v>4.5</v>
      </c>
      <c r="D2069" s="2">
        <v>3.6880000000000002</v>
      </c>
      <c r="E2069" s="2">
        <v>0</v>
      </c>
      <c r="F2069" s="2">
        <v>0</v>
      </c>
      <c r="G2069" s="2">
        <v>0</v>
      </c>
      <c r="H2069" s="17">
        <f t="shared" si="32"/>
        <v>0</v>
      </c>
    </row>
    <row r="2070" spans="1:8" ht="13.5" x14ac:dyDescent="0.25">
      <c r="A2070" s="12"/>
      <c r="B2070" s="11">
        <v>45013</v>
      </c>
      <c r="C2070" s="2">
        <v>4.5</v>
      </c>
      <c r="D2070" s="2">
        <v>3.6880000000000002</v>
      </c>
      <c r="E2070" s="2">
        <v>0</v>
      </c>
      <c r="F2070" s="2">
        <v>0</v>
      </c>
      <c r="G2070" s="2">
        <v>0</v>
      </c>
      <c r="H2070" s="17">
        <f t="shared" si="32"/>
        <v>0</v>
      </c>
    </row>
    <row r="2071" spans="1:8" ht="13.5" x14ac:dyDescent="0.25">
      <c r="A2071" s="12"/>
      <c r="B2071" s="11">
        <v>45014</v>
      </c>
      <c r="C2071" s="2">
        <v>4.5</v>
      </c>
      <c r="D2071" s="2">
        <v>3.6880000000000002</v>
      </c>
      <c r="E2071" s="2">
        <v>2000</v>
      </c>
      <c r="F2071" s="2">
        <v>4.5</v>
      </c>
      <c r="G2071" s="2">
        <v>9000</v>
      </c>
      <c r="H2071" s="17">
        <f t="shared" si="32"/>
        <v>0</v>
      </c>
    </row>
    <row r="2072" spans="1:8" ht="13.5" x14ac:dyDescent="0.25">
      <c r="A2072" s="12"/>
      <c r="B2072" s="11">
        <v>45015</v>
      </c>
      <c r="C2072" s="2">
        <v>4.5</v>
      </c>
      <c r="D2072" s="2">
        <v>3.6880000000000002</v>
      </c>
      <c r="E2072" s="2">
        <v>0</v>
      </c>
      <c r="F2072" s="2">
        <v>0</v>
      </c>
      <c r="G2072" s="2">
        <v>0</v>
      </c>
      <c r="H2072" s="17">
        <f t="shared" si="32"/>
        <v>0</v>
      </c>
    </row>
    <row r="2073" spans="1:8" ht="13.5" x14ac:dyDescent="0.25">
      <c r="A2073" s="12"/>
      <c r="B2073" s="11">
        <v>45016</v>
      </c>
      <c r="C2073" s="2">
        <v>4.5999999999999996</v>
      </c>
      <c r="D2073" s="2">
        <v>3.77</v>
      </c>
      <c r="E2073" s="2">
        <v>30</v>
      </c>
      <c r="F2073" s="2">
        <v>4.5999999999999996</v>
      </c>
      <c r="G2073" s="2">
        <v>138</v>
      </c>
      <c r="H2073" s="17">
        <f t="shared" si="32"/>
        <v>2.2234273318871976E-2</v>
      </c>
    </row>
    <row r="2074" spans="1:8" ht="13.5" x14ac:dyDescent="0.25">
      <c r="A2074" s="12"/>
      <c r="B2074" s="11">
        <v>45019</v>
      </c>
      <c r="C2074" s="2">
        <v>4.5999999999999996</v>
      </c>
      <c r="D2074" s="2">
        <v>3.77</v>
      </c>
      <c r="E2074" s="2">
        <v>0</v>
      </c>
      <c r="F2074" s="2">
        <v>0</v>
      </c>
      <c r="G2074" s="2">
        <v>0</v>
      </c>
      <c r="H2074" s="17">
        <f t="shared" si="32"/>
        <v>0</v>
      </c>
    </row>
    <row r="2075" spans="1:8" ht="13.5" x14ac:dyDescent="0.25">
      <c r="A2075" s="12"/>
      <c r="B2075" s="11">
        <v>45020</v>
      </c>
      <c r="C2075" s="2">
        <v>4.5999999999999996</v>
      </c>
      <c r="D2075" s="2">
        <v>3.77</v>
      </c>
      <c r="E2075" s="2">
        <v>0</v>
      </c>
      <c r="F2075" s="2">
        <v>0</v>
      </c>
      <c r="G2075" s="2">
        <v>0</v>
      </c>
      <c r="H2075" s="17">
        <f t="shared" si="32"/>
        <v>0</v>
      </c>
    </row>
    <row r="2076" spans="1:8" ht="13.5" x14ac:dyDescent="0.25">
      <c r="A2076" s="12"/>
      <c r="B2076" s="11">
        <v>45021</v>
      </c>
      <c r="C2076" s="2">
        <v>4.5999999999999996</v>
      </c>
      <c r="D2076" s="2">
        <v>3.77</v>
      </c>
      <c r="E2076" s="2">
        <v>0</v>
      </c>
      <c r="F2076" s="2">
        <v>0</v>
      </c>
      <c r="G2076" s="2">
        <v>0</v>
      </c>
      <c r="H2076" s="17">
        <f t="shared" si="32"/>
        <v>0</v>
      </c>
    </row>
    <row r="2077" spans="1:8" ht="13.5" x14ac:dyDescent="0.25">
      <c r="A2077" s="12"/>
      <c r="B2077" s="11">
        <v>45022</v>
      </c>
      <c r="C2077" s="2">
        <v>4.5999999999999996</v>
      </c>
      <c r="D2077" s="2">
        <v>3.77</v>
      </c>
      <c r="E2077" s="2">
        <v>0</v>
      </c>
      <c r="F2077" s="2">
        <v>0</v>
      </c>
      <c r="G2077" s="2">
        <v>0</v>
      </c>
      <c r="H2077" s="17">
        <f t="shared" si="32"/>
        <v>0</v>
      </c>
    </row>
    <row r="2078" spans="1:8" ht="13.5" x14ac:dyDescent="0.25">
      <c r="A2078" s="12"/>
      <c r="B2078" s="11">
        <v>45023</v>
      </c>
      <c r="C2078" s="2">
        <v>4.5999999999999996</v>
      </c>
      <c r="D2078" s="2">
        <v>3.77</v>
      </c>
      <c r="E2078" s="2">
        <v>0</v>
      </c>
      <c r="F2078" s="2">
        <v>0</v>
      </c>
      <c r="G2078" s="2">
        <v>0</v>
      </c>
      <c r="H2078" s="17">
        <f t="shared" si="32"/>
        <v>0</v>
      </c>
    </row>
    <row r="2079" spans="1:8" ht="13.5" x14ac:dyDescent="0.25">
      <c r="A2079" s="12"/>
      <c r="B2079" s="11">
        <v>45026</v>
      </c>
      <c r="C2079" s="2">
        <v>4.5999999999999996</v>
      </c>
      <c r="D2079" s="2">
        <v>3.77</v>
      </c>
      <c r="E2079" s="2">
        <v>0</v>
      </c>
      <c r="F2079" s="2">
        <v>0</v>
      </c>
      <c r="G2079" s="2">
        <v>0</v>
      </c>
      <c r="H2079" s="17">
        <f t="shared" si="32"/>
        <v>0</v>
      </c>
    </row>
    <row r="2080" spans="1:8" ht="13.5" x14ac:dyDescent="0.25">
      <c r="A2080" s="12"/>
      <c r="B2080" s="11">
        <v>45027</v>
      </c>
      <c r="C2080" s="2">
        <v>4.5999999999999996</v>
      </c>
      <c r="D2080" s="2">
        <v>3.77</v>
      </c>
      <c r="E2080" s="2">
        <v>0</v>
      </c>
      <c r="F2080" s="2">
        <v>0</v>
      </c>
      <c r="G2080" s="2">
        <v>0</v>
      </c>
      <c r="H2080" s="17">
        <f t="shared" si="32"/>
        <v>0</v>
      </c>
    </row>
    <row r="2081" spans="1:8" ht="13.5" x14ac:dyDescent="0.25">
      <c r="A2081" s="12"/>
      <c r="B2081" s="11">
        <v>45028</v>
      </c>
      <c r="C2081" s="2">
        <v>4.5999999999999996</v>
      </c>
      <c r="D2081" s="2">
        <v>3.77</v>
      </c>
      <c r="E2081" s="2">
        <v>0</v>
      </c>
      <c r="F2081" s="2">
        <v>0</v>
      </c>
      <c r="G2081" s="2">
        <v>0</v>
      </c>
      <c r="H2081" s="17">
        <f t="shared" si="32"/>
        <v>0</v>
      </c>
    </row>
    <row r="2082" spans="1:8" ht="13.5" x14ac:dyDescent="0.25">
      <c r="A2082" s="12"/>
      <c r="B2082" s="11">
        <v>45029</v>
      </c>
      <c r="C2082" s="2">
        <v>4.59</v>
      </c>
      <c r="D2082" s="2">
        <v>3.7618</v>
      </c>
      <c r="E2082" s="2">
        <v>2045</v>
      </c>
      <c r="F2082" s="2">
        <v>4.59</v>
      </c>
      <c r="G2082" s="2">
        <v>9386.5499999999993</v>
      </c>
      <c r="H2082" s="17">
        <f t="shared" si="32"/>
        <v>-2.1750663129973436E-3</v>
      </c>
    </row>
    <row r="2083" spans="1:8" ht="13.5" x14ac:dyDescent="0.25">
      <c r="A2083" s="12"/>
      <c r="B2083" s="11">
        <v>45030</v>
      </c>
      <c r="C2083" s="2">
        <v>4.59</v>
      </c>
      <c r="D2083" s="2">
        <v>3.7618</v>
      </c>
      <c r="E2083" s="2">
        <v>865</v>
      </c>
      <c r="F2083" s="2">
        <v>4.59</v>
      </c>
      <c r="G2083" s="2">
        <v>3970.35</v>
      </c>
      <c r="H2083" s="17">
        <f t="shared" si="32"/>
        <v>0</v>
      </c>
    </row>
    <row r="2084" spans="1:8" ht="13.5" x14ac:dyDescent="0.25">
      <c r="A2084" s="12"/>
      <c r="B2084" s="11">
        <v>45033</v>
      </c>
      <c r="C2084" s="2">
        <v>4.59</v>
      </c>
      <c r="D2084" s="2">
        <v>3.7618</v>
      </c>
      <c r="E2084" s="2">
        <v>520</v>
      </c>
      <c r="F2084" s="2">
        <v>4.59</v>
      </c>
      <c r="G2084" s="2">
        <v>2386.8000000000002</v>
      </c>
      <c r="H2084" s="17">
        <f t="shared" si="32"/>
        <v>0</v>
      </c>
    </row>
    <row r="2085" spans="1:8" ht="13.5" x14ac:dyDescent="0.25">
      <c r="A2085" s="12"/>
      <c r="B2085" s="11">
        <v>45034</v>
      </c>
      <c r="C2085" s="2">
        <v>4.59</v>
      </c>
      <c r="D2085" s="2">
        <v>3.7618</v>
      </c>
      <c r="E2085" s="2">
        <v>0</v>
      </c>
      <c r="F2085" s="2">
        <v>0</v>
      </c>
      <c r="G2085" s="2">
        <v>0</v>
      </c>
      <c r="H2085" s="17">
        <f t="shared" si="32"/>
        <v>0</v>
      </c>
    </row>
    <row r="2086" spans="1:8" ht="13.5" x14ac:dyDescent="0.25">
      <c r="A2086" s="12"/>
      <c r="B2086" s="11">
        <v>45035</v>
      </c>
      <c r="C2086" s="2">
        <v>4.5</v>
      </c>
      <c r="D2086" s="2">
        <v>3.6880000000000002</v>
      </c>
      <c r="E2086" s="2">
        <v>1274</v>
      </c>
      <c r="F2086" s="2">
        <v>4.5</v>
      </c>
      <c r="G2086" s="2">
        <v>5733</v>
      </c>
      <c r="H2086" s="17">
        <f t="shared" si="32"/>
        <v>-1.9618267850497067E-2</v>
      </c>
    </row>
    <row r="2087" spans="1:8" ht="13.5" x14ac:dyDescent="0.25">
      <c r="A2087" s="12"/>
      <c r="B2087" s="11">
        <v>45036</v>
      </c>
      <c r="C2087" s="2">
        <v>4.5999999999999996</v>
      </c>
      <c r="D2087" s="2">
        <v>3.77</v>
      </c>
      <c r="E2087" s="2">
        <v>5240</v>
      </c>
      <c r="F2087" s="2">
        <v>4.5999999999999996</v>
      </c>
      <c r="G2087" s="2">
        <v>24104</v>
      </c>
      <c r="H2087" s="17">
        <f t="shared" si="32"/>
        <v>2.2234273318871976E-2</v>
      </c>
    </row>
    <row r="2088" spans="1:8" ht="13.5" x14ac:dyDescent="0.25">
      <c r="A2088" s="12"/>
      <c r="B2088" s="11">
        <v>45040</v>
      </c>
      <c r="C2088" s="2">
        <v>4.5999999999999996</v>
      </c>
      <c r="D2088" s="2">
        <v>3.77</v>
      </c>
      <c r="E2088" s="2">
        <v>21522</v>
      </c>
      <c r="F2088" s="2">
        <v>4.5999999999999996</v>
      </c>
      <c r="G2088" s="2">
        <v>99001.2</v>
      </c>
      <c r="H2088" s="17">
        <f t="shared" si="32"/>
        <v>0</v>
      </c>
    </row>
    <row r="2089" spans="1:8" ht="13.5" x14ac:dyDescent="0.25">
      <c r="A2089" s="12"/>
      <c r="B2089" s="11">
        <v>45041</v>
      </c>
      <c r="C2089" s="2">
        <v>4.5999999999999996</v>
      </c>
      <c r="D2089" s="2">
        <v>3.77</v>
      </c>
      <c r="E2089" s="2">
        <v>166</v>
      </c>
      <c r="F2089" s="2">
        <v>4.5999999999999996</v>
      </c>
      <c r="G2089" s="2">
        <v>763.6</v>
      </c>
      <c r="H2089" s="17">
        <f t="shared" si="32"/>
        <v>0</v>
      </c>
    </row>
    <row r="2090" spans="1:8" ht="13.5" x14ac:dyDescent="0.25">
      <c r="A2090" s="12"/>
      <c r="B2090" s="11">
        <v>45042</v>
      </c>
      <c r="C2090" s="2">
        <v>4.5999999999999996</v>
      </c>
      <c r="D2090" s="2">
        <v>3.77</v>
      </c>
      <c r="E2090" s="2">
        <v>0</v>
      </c>
      <c r="F2090" s="2">
        <v>0</v>
      </c>
      <c r="G2090" s="2">
        <v>0</v>
      </c>
      <c r="H2090" s="17">
        <f t="shared" si="32"/>
        <v>0</v>
      </c>
    </row>
    <row r="2091" spans="1:8" ht="13.5" x14ac:dyDescent="0.25">
      <c r="A2091" s="12"/>
      <c r="B2091" s="11">
        <v>45043</v>
      </c>
      <c r="C2091" s="2">
        <v>4.62</v>
      </c>
      <c r="D2091" s="2">
        <v>3.7864</v>
      </c>
      <c r="E2091" s="2">
        <v>450</v>
      </c>
      <c r="F2091" s="2">
        <v>4.62</v>
      </c>
      <c r="G2091" s="2">
        <v>2079</v>
      </c>
      <c r="H2091" s="17">
        <f t="shared" si="32"/>
        <v>4.3501326259946871E-3</v>
      </c>
    </row>
    <row r="2092" spans="1:8" ht="13.5" x14ac:dyDescent="0.25">
      <c r="A2092" s="12"/>
      <c r="B2092" s="11">
        <v>45044</v>
      </c>
      <c r="C2092" s="2">
        <v>4.62</v>
      </c>
      <c r="D2092" s="2">
        <v>3.7864</v>
      </c>
      <c r="E2092" s="2">
        <v>0</v>
      </c>
      <c r="F2092" s="2">
        <v>0</v>
      </c>
      <c r="G2092" s="2">
        <v>0</v>
      </c>
      <c r="H2092" s="17">
        <f t="shared" si="32"/>
        <v>0</v>
      </c>
    </row>
    <row r="2093" spans="1:8" ht="13.5" x14ac:dyDescent="0.25">
      <c r="A2093" s="12"/>
      <c r="B2093" s="11">
        <v>45048</v>
      </c>
      <c r="C2093" s="2">
        <v>4.62</v>
      </c>
      <c r="D2093" s="2">
        <v>3.7864</v>
      </c>
      <c r="E2093" s="2">
        <v>600</v>
      </c>
      <c r="F2093" s="2">
        <v>4.62</v>
      </c>
      <c r="G2093" s="2">
        <v>2772</v>
      </c>
      <c r="H2093" s="17">
        <f t="shared" si="32"/>
        <v>0</v>
      </c>
    </row>
    <row r="2094" spans="1:8" ht="13.5" x14ac:dyDescent="0.25">
      <c r="A2094" s="12"/>
      <c r="B2094" s="11">
        <v>45049</v>
      </c>
      <c r="C2094" s="2">
        <v>4.62</v>
      </c>
      <c r="D2094" s="2">
        <v>3.7864</v>
      </c>
      <c r="E2094" s="2">
        <v>400</v>
      </c>
      <c r="F2094" s="2">
        <v>4.62</v>
      </c>
      <c r="G2094" s="2">
        <v>1848</v>
      </c>
      <c r="H2094" s="17">
        <f t="shared" si="32"/>
        <v>0</v>
      </c>
    </row>
    <row r="2095" spans="1:8" ht="13.5" x14ac:dyDescent="0.25">
      <c r="A2095" s="12"/>
      <c r="B2095" s="11">
        <v>45050</v>
      </c>
      <c r="C2095" s="2">
        <v>4.62</v>
      </c>
      <c r="D2095" s="2">
        <v>3.7864</v>
      </c>
      <c r="E2095" s="2">
        <v>0</v>
      </c>
      <c r="F2095" s="2">
        <v>0</v>
      </c>
      <c r="G2095" s="2">
        <v>0</v>
      </c>
      <c r="H2095" s="17">
        <f t="shared" si="32"/>
        <v>0</v>
      </c>
    </row>
    <row r="2096" spans="1:8" ht="13.5" x14ac:dyDescent="0.25">
      <c r="A2096" s="12"/>
      <c r="B2096" s="11">
        <v>45051</v>
      </c>
      <c r="C2096" s="2">
        <v>4.68</v>
      </c>
      <c r="D2096" s="2">
        <v>3.8355000000000001</v>
      </c>
      <c r="E2096" s="2">
        <v>17</v>
      </c>
      <c r="F2096" s="2">
        <v>4.68</v>
      </c>
      <c r="G2096" s="2">
        <v>79.56</v>
      </c>
      <c r="H2096" s="17">
        <f t="shared" si="32"/>
        <v>1.2967462497359007E-2</v>
      </c>
    </row>
    <row r="2097" spans="1:8" ht="13.5" x14ac:dyDescent="0.25">
      <c r="A2097" s="12"/>
      <c r="B2097" s="11">
        <v>45054</v>
      </c>
      <c r="C2097" s="2">
        <v>4.5</v>
      </c>
      <c r="D2097" s="2">
        <v>3.6880000000000002</v>
      </c>
      <c r="E2097" s="2">
        <v>63118</v>
      </c>
      <c r="F2097" s="2">
        <v>4.5</v>
      </c>
      <c r="G2097" s="2">
        <v>284031</v>
      </c>
      <c r="H2097" s="17">
        <f t="shared" si="32"/>
        <v>-3.8456524573067384E-2</v>
      </c>
    </row>
    <row r="2098" spans="1:8" ht="13.5" x14ac:dyDescent="0.25">
      <c r="A2098" s="12"/>
      <c r="B2098" s="11">
        <v>45055</v>
      </c>
      <c r="C2098" s="2">
        <v>4.7</v>
      </c>
      <c r="D2098" s="2">
        <v>3.8519000000000001</v>
      </c>
      <c r="E2098" s="2">
        <v>45</v>
      </c>
      <c r="F2098" s="2">
        <v>4.7</v>
      </c>
      <c r="G2098" s="2">
        <v>211.5</v>
      </c>
      <c r="H2098" s="17">
        <f t="shared" si="32"/>
        <v>4.4441431670281979E-2</v>
      </c>
    </row>
    <row r="2099" spans="1:8" ht="13.5" x14ac:dyDescent="0.25">
      <c r="A2099" s="12"/>
      <c r="B2099" s="11">
        <v>45056</v>
      </c>
      <c r="C2099" s="2">
        <v>4.79</v>
      </c>
      <c r="D2099" s="2">
        <v>3.9257</v>
      </c>
      <c r="E2099" s="2">
        <v>4289</v>
      </c>
      <c r="F2099" s="2">
        <v>4.7380000000000004</v>
      </c>
      <c r="G2099" s="2">
        <v>20321.281999999999</v>
      </c>
      <c r="H2099" s="17">
        <f t="shared" si="32"/>
        <v>1.9159375892416695E-2</v>
      </c>
    </row>
    <row r="2100" spans="1:8" ht="13.5" x14ac:dyDescent="0.25">
      <c r="A2100" s="12"/>
      <c r="B2100" s="11">
        <v>45057</v>
      </c>
      <c r="C2100" s="2">
        <v>4.8099999999999996</v>
      </c>
      <c r="D2100" s="2">
        <v>3.9420999999999999</v>
      </c>
      <c r="E2100" s="2">
        <v>4723</v>
      </c>
      <c r="F2100" s="2">
        <v>4.8099999999999996</v>
      </c>
      <c r="G2100" s="2">
        <v>22717.63</v>
      </c>
      <c r="H2100" s="17">
        <f t="shared" si="32"/>
        <v>4.1775988995593066E-3</v>
      </c>
    </row>
    <row r="2101" spans="1:8" ht="13.5" x14ac:dyDescent="0.25">
      <c r="A2101" s="12"/>
      <c r="B2101" s="11">
        <v>45058</v>
      </c>
      <c r="C2101" s="2">
        <v>4.8099999999999996</v>
      </c>
      <c r="D2101" s="2">
        <v>3.9420999999999999</v>
      </c>
      <c r="E2101" s="2">
        <v>1150</v>
      </c>
      <c r="F2101" s="2">
        <v>4.8099999999999996</v>
      </c>
      <c r="G2101" s="2">
        <v>5531.5</v>
      </c>
      <c r="H2101" s="17">
        <f t="shared" si="32"/>
        <v>0</v>
      </c>
    </row>
    <row r="2102" spans="1:8" ht="13.5" x14ac:dyDescent="0.25">
      <c r="A2102" s="12"/>
      <c r="B2102" s="11">
        <v>45061</v>
      </c>
      <c r="C2102" s="2">
        <v>4.8099999999999996</v>
      </c>
      <c r="D2102" s="2">
        <v>3.9420999999999999</v>
      </c>
      <c r="E2102" s="2">
        <v>68</v>
      </c>
      <c r="F2102" s="2">
        <v>4.8099999999999996</v>
      </c>
      <c r="G2102" s="2">
        <v>327.08</v>
      </c>
      <c r="H2102" s="17">
        <f t="shared" si="32"/>
        <v>0</v>
      </c>
    </row>
    <row r="2103" spans="1:8" ht="13.5" x14ac:dyDescent="0.25">
      <c r="A2103" s="12"/>
      <c r="B2103" s="11">
        <v>45062</v>
      </c>
      <c r="C2103" s="2">
        <v>4.8099999999999996</v>
      </c>
      <c r="D2103" s="2">
        <v>3.9420999999999999</v>
      </c>
      <c r="E2103" s="2">
        <v>1450</v>
      </c>
      <c r="F2103" s="2">
        <v>4.8099999999999996</v>
      </c>
      <c r="G2103" s="2">
        <v>6974.5</v>
      </c>
      <c r="H2103" s="17">
        <f t="shared" si="32"/>
        <v>0</v>
      </c>
    </row>
    <row r="2104" spans="1:8" ht="13.5" x14ac:dyDescent="0.25">
      <c r="A2104" s="12"/>
      <c r="B2104" s="11">
        <v>45063</v>
      </c>
      <c r="C2104" s="2">
        <v>4.8099999999999996</v>
      </c>
      <c r="D2104" s="2">
        <v>3.9420999999999999</v>
      </c>
      <c r="E2104" s="2">
        <v>0</v>
      </c>
      <c r="F2104" s="2">
        <v>0</v>
      </c>
      <c r="G2104" s="2">
        <v>0</v>
      </c>
      <c r="H2104" s="17">
        <f t="shared" si="32"/>
        <v>0</v>
      </c>
    </row>
    <row r="2105" spans="1:8" ht="13.5" x14ac:dyDescent="0.25">
      <c r="A2105" s="12"/>
      <c r="B2105" s="11">
        <v>45064</v>
      </c>
      <c r="C2105" s="2">
        <v>4.8499999999999996</v>
      </c>
      <c r="D2105" s="2">
        <v>3.9748999999999999</v>
      </c>
      <c r="E2105" s="2">
        <v>1370</v>
      </c>
      <c r="F2105" s="2">
        <v>4.8499999999999996</v>
      </c>
      <c r="G2105" s="2">
        <v>6644.5</v>
      </c>
      <c r="H2105" s="17">
        <f t="shared" si="32"/>
        <v>8.3204383450445046E-3</v>
      </c>
    </row>
    <row r="2106" spans="1:8" ht="13.5" x14ac:dyDescent="0.25">
      <c r="A2106" s="12"/>
      <c r="B2106" s="11">
        <v>45065</v>
      </c>
      <c r="C2106" s="2">
        <v>4.9000000000000004</v>
      </c>
      <c r="D2106" s="2">
        <v>4.0157999999999996</v>
      </c>
      <c r="E2106" s="2">
        <v>100</v>
      </c>
      <c r="F2106" s="2">
        <v>4.9000000000000004</v>
      </c>
      <c r="G2106" s="2">
        <v>490</v>
      </c>
      <c r="H2106" s="17">
        <f t="shared" si="32"/>
        <v>1.0289567033132838E-2</v>
      </c>
    </row>
    <row r="2107" spans="1:8" ht="13.5" x14ac:dyDescent="0.25">
      <c r="A2107" s="12"/>
      <c r="B2107" s="11">
        <v>45068</v>
      </c>
      <c r="C2107" s="2">
        <v>4.9000000000000004</v>
      </c>
      <c r="D2107" s="2">
        <v>4.0157999999999996</v>
      </c>
      <c r="E2107" s="2">
        <v>0</v>
      </c>
      <c r="F2107" s="2">
        <v>0</v>
      </c>
      <c r="G2107" s="2">
        <v>0</v>
      </c>
      <c r="H2107" s="17">
        <f t="shared" si="32"/>
        <v>0</v>
      </c>
    </row>
    <row r="2108" spans="1:8" ht="13.5" x14ac:dyDescent="0.25">
      <c r="A2108" s="12"/>
      <c r="B2108" s="11">
        <v>45069</v>
      </c>
      <c r="C2108" s="2">
        <v>4.9000000000000004</v>
      </c>
      <c r="D2108" s="2">
        <v>4.0157999999999996</v>
      </c>
      <c r="E2108" s="2">
        <v>26</v>
      </c>
      <c r="F2108" s="2">
        <v>4.9000000000000004</v>
      </c>
      <c r="G2108" s="2">
        <v>127.4</v>
      </c>
      <c r="H2108" s="17">
        <f t="shared" si="32"/>
        <v>0</v>
      </c>
    </row>
    <row r="2109" spans="1:8" ht="13.5" x14ac:dyDescent="0.25">
      <c r="A2109" s="12"/>
      <c r="B2109" s="11">
        <v>45070</v>
      </c>
      <c r="C2109" s="2">
        <v>4.88</v>
      </c>
      <c r="D2109" s="2">
        <v>3.9994999999999998</v>
      </c>
      <c r="E2109" s="2">
        <v>2900</v>
      </c>
      <c r="F2109" s="2">
        <v>4.8940000000000001</v>
      </c>
      <c r="G2109" s="2">
        <v>14192.6</v>
      </c>
      <c r="H2109" s="17">
        <f t="shared" si="32"/>
        <v>-4.058967080033807E-3</v>
      </c>
    </row>
    <row r="2110" spans="1:8" ht="13.5" x14ac:dyDescent="0.25">
      <c r="A2110" s="12"/>
      <c r="B2110" s="11">
        <v>45071</v>
      </c>
      <c r="C2110" s="2">
        <v>4.88</v>
      </c>
      <c r="D2110" s="2">
        <v>3.9994999999999998</v>
      </c>
      <c r="E2110" s="2">
        <v>3578</v>
      </c>
      <c r="F2110" s="2">
        <v>4.88</v>
      </c>
      <c r="G2110" s="2">
        <v>17460.64</v>
      </c>
      <c r="H2110" s="17">
        <f t="shared" si="32"/>
        <v>0</v>
      </c>
    </row>
    <row r="2111" spans="1:8" ht="13.5" x14ac:dyDescent="0.25">
      <c r="A2111" s="12"/>
      <c r="B2111" s="11">
        <v>45072</v>
      </c>
      <c r="C2111" s="2">
        <v>4.88</v>
      </c>
      <c r="D2111" s="2">
        <v>3.9994999999999998</v>
      </c>
      <c r="E2111" s="2">
        <v>52</v>
      </c>
      <c r="F2111" s="2">
        <v>4.88</v>
      </c>
      <c r="G2111" s="2">
        <v>253.76</v>
      </c>
      <c r="H2111" s="17">
        <f t="shared" si="32"/>
        <v>0</v>
      </c>
    </row>
    <row r="2112" spans="1:8" ht="13.5" x14ac:dyDescent="0.25">
      <c r="A2112" s="12"/>
      <c r="B2112" s="11">
        <v>45075</v>
      </c>
      <c r="C2112" s="2">
        <v>4.7</v>
      </c>
      <c r="D2112" s="2">
        <v>4.1043000000000003</v>
      </c>
      <c r="E2112" s="2">
        <v>100</v>
      </c>
      <c r="F2112" s="2">
        <v>4.7</v>
      </c>
      <c r="G2112" s="2">
        <v>470</v>
      </c>
      <c r="H2112" s="17">
        <f t="shared" si="32"/>
        <v>2.6203275409426293E-2</v>
      </c>
    </row>
    <row r="2113" spans="1:8" ht="13.5" x14ac:dyDescent="0.25">
      <c r="A2113" s="12"/>
      <c r="B2113" s="11">
        <v>45076</v>
      </c>
      <c r="C2113" s="2">
        <v>4.7</v>
      </c>
      <c r="D2113" s="2">
        <v>4.1043000000000003</v>
      </c>
      <c r="E2113" s="2">
        <v>0</v>
      </c>
      <c r="F2113" s="2">
        <v>0</v>
      </c>
      <c r="G2113" s="2">
        <v>0</v>
      </c>
      <c r="H2113" s="17">
        <f t="shared" si="32"/>
        <v>0</v>
      </c>
    </row>
    <row r="2114" spans="1:8" ht="13.5" x14ac:dyDescent="0.25">
      <c r="A2114" s="12"/>
      <c r="B2114" s="11">
        <v>45077</v>
      </c>
      <c r="C2114" s="2">
        <v>4.7</v>
      </c>
      <c r="D2114" s="2">
        <v>4.1043000000000003</v>
      </c>
      <c r="E2114" s="2">
        <v>0</v>
      </c>
      <c r="F2114" s="2">
        <v>0</v>
      </c>
      <c r="G2114" s="2">
        <v>0</v>
      </c>
      <c r="H2114" s="17">
        <f t="shared" si="32"/>
        <v>0</v>
      </c>
    </row>
    <row r="2115" spans="1:8" ht="13.5" x14ac:dyDescent="0.25">
      <c r="A2115" s="12"/>
      <c r="B2115" s="11">
        <v>45078</v>
      </c>
      <c r="C2115" s="2">
        <v>4.7</v>
      </c>
      <c r="D2115" s="2">
        <v>4.1043000000000003</v>
      </c>
      <c r="E2115" s="2">
        <v>9809</v>
      </c>
      <c r="F2115" s="2">
        <v>4.7</v>
      </c>
      <c r="G2115" s="2">
        <v>46102.3</v>
      </c>
      <c r="H2115" s="17">
        <f t="shared" si="32"/>
        <v>0</v>
      </c>
    </row>
    <row r="2116" spans="1:8" ht="13.5" x14ac:dyDescent="0.25">
      <c r="A2116" s="12"/>
      <c r="B2116" s="11">
        <v>45079</v>
      </c>
      <c r="C2116" s="2">
        <v>4.7</v>
      </c>
      <c r="D2116" s="2">
        <v>4.1043000000000003</v>
      </c>
      <c r="E2116" s="2">
        <v>6300</v>
      </c>
      <c r="F2116" s="2">
        <v>4.7</v>
      </c>
      <c r="G2116" s="2">
        <v>29610</v>
      </c>
      <c r="H2116" s="17">
        <f t="shared" si="32"/>
        <v>0</v>
      </c>
    </row>
    <row r="2117" spans="1:8" ht="13.5" x14ac:dyDescent="0.25">
      <c r="A2117" s="12"/>
      <c r="B2117" s="11">
        <v>45082</v>
      </c>
      <c r="C2117" s="2">
        <v>4.7</v>
      </c>
      <c r="D2117" s="2">
        <v>4.1043000000000003</v>
      </c>
      <c r="E2117" s="2">
        <v>0</v>
      </c>
      <c r="F2117" s="2">
        <v>0</v>
      </c>
      <c r="G2117" s="2">
        <v>0</v>
      </c>
      <c r="H2117" s="17">
        <f t="shared" si="32"/>
        <v>0</v>
      </c>
    </row>
    <row r="2118" spans="1:8" ht="13.5" x14ac:dyDescent="0.25">
      <c r="A2118" s="12"/>
      <c r="B2118" s="11">
        <v>45083</v>
      </c>
      <c r="C2118" s="2">
        <v>4.7</v>
      </c>
      <c r="D2118" s="2">
        <v>4.1043000000000003</v>
      </c>
      <c r="E2118" s="2">
        <v>6593</v>
      </c>
      <c r="F2118" s="2">
        <v>4.7</v>
      </c>
      <c r="G2118" s="2">
        <v>30987.1</v>
      </c>
      <c r="H2118" s="17">
        <f t="shared" si="32"/>
        <v>0</v>
      </c>
    </row>
    <row r="2119" spans="1:8" ht="13.5" x14ac:dyDescent="0.25">
      <c r="A2119" s="12"/>
      <c r="B2119" s="11">
        <v>45084</v>
      </c>
      <c r="C2119" s="2">
        <v>4.7</v>
      </c>
      <c r="D2119" s="2">
        <v>4.1043000000000003</v>
      </c>
      <c r="E2119" s="2">
        <v>0</v>
      </c>
      <c r="F2119" s="2">
        <v>0</v>
      </c>
      <c r="G2119" s="2">
        <v>0</v>
      </c>
      <c r="H2119" s="17">
        <f t="shared" ref="H2119:H2182" si="33">(D2119-D2118)/D2118</f>
        <v>0</v>
      </c>
    </row>
    <row r="2120" spans="1:8" ht="13.5" x14ac:dyDescent="0.25">
      <c r="A2120" s="12"/>
      <c r="B2120" s="11">
        <v>45085</v>
      </c>
      <c r="C2120" s="2">
        <v>4.7</v>
      </c>
      <c r="D2120" s="2">
        <v>4.1043000000000003</v>
      </c>
      <c r="E2120" s="2">
        <v>0</v>
      </c>
      <c r="F2120" s="2">
        <v>0</v>
      </c>
      <c r="G2120" s="2">
        <v>0</v>
      </c>
      <c r="H2120" s="17">
        <f t="shared" si="33"/>
        <v>0</v>
      </c>
    </row>
    <row r="2121" spans="1:8" ht="13.5" x14ac:dyDescent="0.25">
      <c r="A2121" s="12"/>
      <c r="B2121" s="11">
        <v>45086</v>
      </c>
      <c r="C2121" s="2">
        <v>4.7</v>
      </c>
      <c r="D2121" s="2">
        <v>4.1043000000000003</v>
      </c>
      <c r="E2121" s="2">
        <v>9015</v>
      </c>
      <c r="F2121" s="2">
        <v>4.7</v>
      </c>
      <c r="G2121" s="2">
        <v>42370.5</v>
      </c>
      <c r="H2121" s="17">
        <f t="shared" si="33"/>
        <v>0</v>
      </c>
    </row>
    <row r="2122" spans="1:8" ht="13.5" x14ac:dyDescent="0.25">
      <c r="A2122" s="12"/>
      <c r="B2122" s="11">
        <v>45089</v>
      </c>
      <c r="C2122" s="2">
        <v>4.7</v>
      </c>
      <c r="D2122" s="2">
        <v>4.1043000000000003</v>
      </c>
      <c r="E2122" s="2">
        <v>6520</v>
      </c>
      <c r="F2122" s="2">
        <v>4.7</v>
      </c>
      <c r="G2122" s="2">
        <v>30644</v>
      </c>
      <c r="H2122" s="17">
        <f t="shared" si="33"/>
        <v>0</v>
      </c>
    </row>
    <row r="2123" spans="1:8" ht="13.5" x14ac:dyDescent="0.25">
      <c r="A2123" s="12"/>
      <c r="B2123" s="11">
        <v>45090</v>
      </c>
      <c r="C2123" s="2">
        <v>4.7</v>
      </c>
      <c r="D2123" s="2">
        <v>4.1043000000000003</v>
      </c>
      <c r="E2123" s="2">
        <v>2001</v>
      </c>
      <c r="F2123" s="2">
        <v>4.7</v>
      </c>
      <c r="G2123" s="2">
        <v>9404.7000000000007</v>
      </c>
      <c r="H2123" s="17">
        <f t="shared" si="33"/>
        <v>0</v>
      </c>
    </row>
    <row r="2124" spans="1:8" ht="13.5" x14ac:dyDescent="0.25">
      <c r="A2124" s="12"/>
      <c r="B2124" s="11">
        <v>45091</v>
      </c>
      <c r="C2124" s="2">
        <v>4.7</v>
      </c>
      <c r="D2124" s="2">
        <v>4.1043000000000003</v>
      </c>
      <c r="E2124" s="2">
        <v>1500</v>
      </c>
      <c r="F2124" s="2">
        <v>4.7</v>
      </c>
      <c r="G2124" s="2">
        <v>7050</v>
      </c>
      <c r="H2124" s="17">
        <f t="shared" si="33"/>
        <v>0</v>
      </c>
    </row>
    <row r="2125" spans="1:8" ht="13.5" x14ac:dyDescent="0.25">
      <c r="A2125" s="12"/>
      <c r="B2125" s="11">
        <v>45092</v>
      </c>
      <c r="C2125" s="2">
        <v>4.71</v>
      </c>
      <c r="D2125" s="2">
        <v>4.1131000000000002</v>
      </c>
      <c r="E2125" s="2">
        <v>100</v>
      </c>
      <c r="F2125" s="2">
        <v>4.71</v>
      </c>
      <c r="G2125" s="2">
        <v>471</v>
      </c>
      <c r="H2125" s="17">
        <f t="shared" si="33"/>
        <v>2.1440927807421287E-3</v>
      </c>
    </row>
    <row r="2126" spans="1:8" ht="13.5" x14ac:dyDescent="0.25">
      <c r="A2126" s="12"/>
      <c r="B2126" s="11">
        <v>45093</v>
      </c>
      <c r="C2126" s="2">
        <v>4.8899999999999997</v>
      </c>
      <c r="D2126" s="2">
        <v>4.2702999999999998</v>
      </c>
      <c r="E2126" s="2">
        <v>50</v>
      </c>
      <c r="F2126" s="2">
        <v>4.8899999999999997</v>
      </c>
      <c r="G2126" s="2">
        <v>244.5</v>
      </c>
      <c r="H2126" s="17">
        <f t="shared" si="33"/>
        <v>3.8219347937078978E-2</v>
      </c>
    </row>
    <row r="2127" spans="1:8" ht="13.5" x14ac:dyDescent="0.25">
      <c r="A2127" s="12"/>
      <c r="B2127" s="11">
        <v>45096</v>
      </c>
      <c r="C2127" s="2">
        <v>4.8899999999999997</v>
      </c>
      <c r="D2127" s="2">
        <v>4.2702999999999998</v>
      </c>
      <c r="E2127" s="2">
        <v>0</v>
      </c>
      <c r="F2127" s="2">
        <v>0</v>
      </c>
      <c r="G2127" s="2">
        <v>0</v>
      </c>
      <c r="H2127" s="17">
        <f t="shared" si="33"/>
        <v>0</v>
      </c>
    </row>
    <row r="2128" spans="1:8" ht="13.5" x14ac:dyDescent="0.25">
      <c r="A2128" s="12"/>
      <c r="B2128" s="11">
        <v>45097</v>
      </c>
      <c r="C2128" s="2">
        <v>4.8899999999999997</v>
      </c>
      <c r="D2128" s="2">
        <v>4.2702999999999998</v>
      </c>
      <c r="E2128" s="2">
        <v>0</v>
      </c>
      <c r="F2128" s="2">
        <v>0</v>
      </c>
      <c r="G2128" s="2">
        <v>0</v>
      </c>
      <c r="H2128" s="17">
        <f t="shared" si="33"/>
        <v>0</v>
      </c>
    </row>
    <row r="2129" spans="1:8" ht="13.5" x14ac:dyDescent="0.25">
      <c r="A2129" s="12"/>
      <c r="B2129" s="11">
        <v>45098</v>
      </c>
      <c r="C2129" s="2">
        <v>4.8899999999999997</v>
      </c>
      <c r="D2129" s="2">
        <v>4.2702999999999998</v>
      </c>
      <c r="E2129" s="2">
        <v>0</v>
      </c>
      <c r="F2129" s="2">
        <v>0</v>
      </c>
      <c r="G2129" s="2">
        <v>0</v>
      </c>
      <c r="H2129" s="17">
        <f t="shared" si="33"/>
        <v>0</v>
      </c>
    </row>
    <row r="2130" spans="1:8" ht="13.5" x14ac:dyDescent="0.25">
      <c r="A2130" s="12"/>
      <c r="B2130" s="11">
        <v>45099</v>
      </c>
      <c r="C2130" s="2">
        <v>4.8899999999999997</v>
      </c>
      <c r="D2130" s="2">
        <v>4.2702999999999998</v>
      </c>
      <c r="E2130" s="2">
        <v>0</v>
      </c>
      <c r="F2130" s="2">
        <v>0</v>
      </c>
      <c r="G2130" s="2">
        <v>0</v>
      </c>
      <c r="H2130" s="17">
        <f t="shared" si="33"/>
        <v>0</v>
      </c>
    </row>
    <row r="2131" spans="1:8" ht="13.5" x14ac:dyDescent="0.25">
      <c r="A2131" s="12"/>
      <c r="B2131" s="11">
        <v>45100</v>
      </c>
      <c r="C2131" s="2">
        <v>4.8899999999999997</v>
      </c>
      <c r="D2131" s="2">
        <v>4.2702999999999998</v>
      </c>
      <c r="E2131" s="2">
        <v>0</v>
      </c>
      <c r="F2131" s="2">
        <v>0</v>
      </c>
      <c r="G2131" s="2">
        <v>0</v>
      </c>
      <c r="H2131" s="17">
        <f t="shared" si="33"/>
        <v>0</v>
      </c>
    </row>
    <row r="2132" spans="1:8" ht="13.5" x14ac:dyDescent="0.25">
      <c r="A2132" s="12"/>
      <c r="B2132" s="11">
        <v>45103</v>
      </c>
      <c r="C2132" s="2">
        <v>4.8899999999999997</v>
      </c>
      <c r="D2132" s="2">
        <v>4.2702999999999998</v>
      </c>
      <c r="E2132" s="2">
        <v>0</v>
      </c>
      <c r="F2132" s="2">
        <v>0</v>
      </c>
      <c r="G2132" s="2">
        <v>0</v>
      </c>
      <c r="H2132" s="17">
        <f t="shared" si="33"/>
        <v>0</v>
      </c>
    </row>
    <row r="2133" spans="1:8" ht="13.5" x14ac:dyDescent="0.25">
      <c r="A2133" s="12"/>
      <c r="B2133" s="11">
        <v>45104</v>
      </c>
      <c r="C2133" s="2">
        <v>4.8499999999999996</v>
      </c>
      <c r="D2133" s="2">
        <v>4.2352999999999996</v>
      </c>
      <c r="E2133" s="2">
        <v>90</v>
      </c>
      <c r="F2133" s="2">
        <v>4.8499999999999996</v>
      </c>
      <c r="G2133" s="2">
        <v>436.5</v>
      </c>
      <c r="H2133" s="17">
        <f t="shared" si="33"/>
        <v>-8.1961454698733453E-3</v>
      </c>
    </row>
    <row r="2134" spans="1:8" ht="13.5" x14ac:dyDescent="0.25">
      <c r="A2134" s="12"/>
      <c r="B2134" s="11">
        <v>45107</v>
      </c>
      <c r="C2134" s="2">
        <v>4.8499999999999996</v>
      </c>
      <c r="D2134" s="2">
        <v>4.2352999999999996</v>
      </c>
      <c r="E2134" s="2">
        <v>0</v>
      </c>
      <c r="F2134" s="2">
        <v>0</v>
      </c>
      <c r="G2134" s="2">
        <v>0</v>
      </c>
      <c r="H2134" s="17">
        <f t="shared" si="33"/>
        <v>0</v>
      </c>
    </row>
    <row r="2135" spans="1:8" ht="13.5" x14ac:dyDescent="0.25">
      <c r="A2135" s="12"/>
      <c r="B2135" s="11">
        <v>45110</v>
      </c>
      <c r="C2135" s="2">
        <v>4.8499999999999996</v>
      </c>
      <c r="D2135" s="2">
        <v>4.2352999999999996</v>
      </c>
      <c r="E2135" s="2">
        <v>0</v>
      </c>
      <c r="F2135" s="2">
        <v>0</v>
      </c>
      <c r="G2135" s="2">
        <v>0</v>
      </c>
      <c r="H2135" s="17">
        <f t="shared" si="33"/>
        <v>0</v>
      </c>
    </row>
    <row r="2136" spans="1:8" ht="13.5" x14ac:dyDescent="0.25">
      <c r="A2136" s="12"/>
      <c r="B2136" s="11">
        <v>45111</v>
      </c>
      <c r="C2136" s="2">
        <v>4.8499999999999996</v>
      </c>
      <c r="D2136" s="2">
        <v>4.2352999999999996</v>
      </c>
      <c r="E2136" s="2">
        <v>0</v>
      </c>
      <c r="F2136" s="2">
        <v>0</v>
      </c>
      <c r="G2136" s="2">
        <v>0</v>
      </c>
      <c r="H2136" s="17">
        <f t="shared" si="33"/>
        <v>0</v>
      </c>
    </row>
    <row r="2137" spans="1:8" ht="13.5" x14ac:dyDescent="0.25">
      <c r="A2137" s="12"/>
      <c r="B2137" s="11">
        <v>45112</v>
      </c>
      <c r="C2137" s="2">
        <v>4.8499999999999996</v>
      </c>
      <c r="D2137" s="2">
        <v>4.2352999999999996</v>
      </c>
      <c r="E2137" s="2">
        <v>0</v>
      </c>
      <c r="F2137" s="2">
        <v>0</v>
      </c>
      <c r="G2137" s="2">
        <v>0</v>
      </c>
      <c r="H2137" s="17">
        <f t="shared" si="33"/>
        <v>0</v>
      </c>
    </row>
    <row r="2138" spans="1:8" ht="13.5" x14ac:dyDescent="0.25">
      <c r="A2138" s="12"/>
      <c r="B2138" s="11">
        <v>45113</v>
      </c>
      <c r="C2138" s="2">
        <v>4.9000000000000004</v>
      </c>
      <c r="D2138" s="2">
        <v>4.2789999999999999</v>
      </c>
      <c r="E2138" s="2">
        <v>20000</v>
      </c>
      <c r="F2138" s="2">
        <v>4.9000000000000004</v>
      </c>
      <c r="G2138" s="2">
        <v>98000</v>
      </c>
      <c r="H2138" s="17">
        <f t="shared" si="33"/>
        <v>1.0318041224942813E-2</v>
      </c>
    </row>
    <row r="2139" spans="1:8" ht="13.5" x14ac:dyDescent="0.25">
      <c r="A2139" s="12"/>
      <c r="B2139" s="11">
        <v>45114</v>
      </c>
      <c r="C2139" s="2">
        <v>4.8899999999999997</v>
      </c>
      <c r="D2139" s="2">
        <v>4.2702999999999998</v>
      </c>
      <c r="E2139" s="2">
        <v>50</v>
      </c>
      <c r="F2139" s="2">
        <v>4.8899999999999997</v>
      </c>
      <c r="G2139" s="2">
        <v>244.5</v>
      </c>
      <c r="H2139" s="17">
        <f t="shared" si="33"/>
        <v>-2.0331853236737912E-3</v>
      </c>
    </row>
    <row r="2140" spans="1:8" ht="13.5" x14ac:dyDescent="0.25">
      <c r="A2140" s="12"/>
      <c r="B2140" s="11">
        <v>45117</v>
      </c>
      <c r="C2140" s="2">
        <v>4.8899999999999997</v>
      </c>
      <c r="D2140" s="2">
        <v>4.2702999999999998</v>
      </c>
      <c r="E2140" s="2">
        <v>0</v>
      </c>
      <c r="F2140" s="2">
        <v>0</v>
      </c>
      <c r="G2140" s="2">
        <v>0</v>
      </c>
      <c r="H2140" s="17">
        <f t="shared" si="33"/>
        <v>0</v>
      </c>
    </row>
    <row r="2141" spans="1:8" ht="13.5" x14ac:dyDescent="0.25">
      <c r="A2141" s="12"/>
      <c r="B2141" s="11">
        <v>45118</v>
      </c>
      <c r="C2141" s="2">
        <v>4.8899999999999997</v>
      </c>
      <c r="D2141" s="2">
        <v>4.2702999999999998</v>
      </c>
      <c r="E2141" s="2">
        <v>0</v>
      </c>
      <c r="F2141" s="2">
        <v>0</v>
      </c>
      <c r="G2141" s="2">
        <v>0</v>
      </c>
      <c r="H2141" s="17">
        <f t="shared" si="33"/>
        <v>0</v>
      </c>
    </row>
    <row r="2142" spans="1:8" ht="13.5" x14ac:dyDescent="0.25">
      <c r="A2142" s="12"/>
      <c r="B2142" s="11">
        <v>45119</v>
      </c>
      <c r="C2142" s="2">
        <v>4.8899999999999997</v>
      </c>
      <c r="D2142" s="2">
        <v>4.2702999999999998</v>
      </c>
      <c r="E2142" s="2">
        <v>0</v>
      </c>
      <c r="F2142" s="2">
        <v>0</v>
      </c>
      <c r="G2142" s="2">
        <v>0</v>
      </c>
      <c r="H2142" s="17">
        <f t="shared" si="33"/>
        <v>0</v>
      </c>
    </row>
    <row r="2143" spans="1:8" ht="13.5" x14ac:dyDescent="0.25">
      <c r="A2143" s="12"/>
      <c r="B2143" s="11">
        <v>45120</v>
      </c>
      <c r="C2143" s="2">
        <v>4.8899999999999997</v>
      </c>
      <c r="D2143" s="2">
        <v>4.2702999999999998</v>
      </c>
      <c r="E2143" s="2">
        <v>0</v>
      </c>
      <c r="F2143" s="2">
        <v>0</v>
      </c>
      <c r="G2143" s="2">
        <v>0</v>
      </c>
      <c r="H2143" s="17">
        <f t="shared" si="33"/>
        <v>0</v>
      </c>
    </row>
    <row r="2144" spans="1:8" ht="13.5" x14ac:dyDescent="0.25">
      <c r="A2144" s="12"/>
      <c r="B2144" s="11">
        <v>45121</v>
      </c>
      <c r="C2144" s="2">
        <v>4.8899999999999997</v>
      </c>
      <c r="D2144" s="2">
        <v>4.2702999999999998</v>
      </c>
      <c r="E2144" s="2">
        <v>0</v>
      </c>
      <c r="F2144" s="2">
        <v>0</v>
      </c>
      <c r="G2144" s="2">
        <v>0</v>
      </c>
      <c r="H2144" s="17">
        <f t="shared" si="33"/>
        <v>0</v>
      </c>
    </row>
    <row r="2145" spans="1:8" ht="13.5" x14ac:dyDescent="0.25">
      <c r="A2145" s="12"/>
      <c r="B2145" s="11">
        <v>45124</v>
      </c>
      <c r="C2145" s="2">
        <v>4.8899999999999997</v>
      </c>
      <c r="D2145" s="2">
        <v>4.2702999999999998</v>
      </c>
      <c r="E2145" s="2">
        <v>0</v>
      </c>
      <c r="F2145" s="2">
        <v>0</v>
      </c>
      <c r="G2145" s="2">
        <v>0</v>
      </c>
      <c r="H2145" s="17">
        <f t="shared" si="33"/>
        <v>0</v>
      </c>
    </row>
    <row r="2146" spans="1:8" ht="13.5" x14ac:dyDescent="0.25">
      <c r="A2146" s="12"/>
      <c r="B2146" s="11">
        <v>45125</v>
      </c>
      <c r="C2146" s="2">
        <v>4.8899999999999997</v>
      </c>
      <c r="D2146" s="2">
        <v>4.2702999999999998</v>
      </c>
      <c r="E2146" s="2">
        <v>0</v>
      </c>
      <c r="F2146" s="2">
        <v>0</v>
      </c>
      <c r="G2146" s="2">
        <v>0</v>
      </c>
      <c r="H2146" s="17">
        <f t="shared" si="33"/>
        <v>0</v>
      </c>
    </row>
    <row r="2147" spans="1:8" ht="13.5" x14ac:dyDescent="0.25">
      <c r="A2147" s="12"/>
      <c r="B2147" s="11">
        <v>45127</v>
      </c>
      <c r="C2147" s="2">
        <v>4.8899999999999997</v>
      </c>
      <c r="D2147" s="2">
        <v>4.2702999999999998</v>
      </c>
      <c r="E2147" s="2">
        <v>0</v>
      </c>
      <c r="F2147" s="2">
        <v>0</v>
      </c>
      <c r="G2147" s="2">
        <v>0</v>
      </c>
      <c r="H2147" s="17">
        <f t="shared" si="33"/>
        <v>0</v>
      </c>
    </row>
    <row r="2148" spans="1:8" ht="13.5" x14ac:dyDescent="0.25">
      <c r="A2148" s="12"/>
      <c r="B2148" s="11">
        <v>45128</v>
      </c>
      <c r="C2148" s="2">
        <v>4.8899999999999997</v>
      </c>
      <c r="D2148" s="2">
        <v>4.2702999999999998</v>
      </c>
      <c r="E2148" s="2">
        <v>0</v>
      </c>
      <c r="F2148" s="2">
        <v>0</v>
      </c>
      <c r="G2148" s="2">
        <v>0</v>
      </c>
      <c r="H2148" s="17">
        <f t="shared" si="33"/>
        <v>0</v>
      </c>
    </row>
    <row r="2149" spans="1:8" ht="13.5" x14ac:dyDescent="0.25">
      <c r="A2149" s="12"/>
      <c r="B2149" s="11">
        <v>45131</v>
      </c>
      <c r="C2149" s="2">
        <v>4.8899999999999997</v>
      </c>
      <c r="D2149" s="2">
        <v>4.2702999999999998</v>
      </c>
      <c r="E2149" s="2">
        <v>0</v>
      </c>
      <c r="F2149" s="2">
        <v>0</v>
      </c>
      <c r="G2149" s="2">
        <v>0</v>
      </c>
      <c r="H2149" s="17">
        <f t="shared" si="33"/>
        <v>0</v>
      </c>
    </row>
    <row r="2150" spans="1:8" ht="13.5" x14ac:dyDescent="0.25">
      <c r="A2150" s="12"/>
      <c r="B2150" s="11">
        <v>45133</v>
      </c>
      <c r="C2150" s="2">
        <v>4.8899999999999997</v>
      </c>
      <c r="D2150" s="2">
        <v>4.2702999999999998</v>
      </c>
      <c r="E2150" s="2">
        <v>0</v>
      </c>
      <c r="F2150" s="2">
        <v>0</v>
      </c>
      <c r="G2150" s="2">
        <v>0</v>
      </c>
      <c r="H2150" s="17">
        <f t="shared" si="33"/>
        <v>0</v>
      </c>
    </row>
    <row r="2151" spans="1:8" ht="13.5" x14ac:dyDescent="0.25">
      <c r="A2151" s="12"/>
      <c r="B2151" s="11">
        <v>45134</v>
      </c>
      <c r="C2151" s="2">
        <v>4.8899999999999997</v>
      </c>
      <c r="D2151" s="2">
        <v>4.2702999999999998</v>
      </c>
      <c r="E2151" s="2">
        <v>0</v>
      </c>
      <c r="F2151" s="2">
        <v>0</v>
      </c>
      <c r="G2151" s="2">
        <v>0</v>
      </c>
      <c r="H2151" s="17">
        <f t="shared" si="33"/>
        <v>0</v>
      </c>
    </row>
    <row r="2152" spans="1:8" ht="13.5" x14ac:dyDescent="0.25">
      <c r="A2152" s="12"/>
      <c r="B2152" s="11">
        <v>45135</v>
      </c>
      <c r="C2152" s="2">
        <v>4.8899999999999997</v>
      </c>
      <c r="D2152" s="2">
        <v>4.2702999999999998</v>
      </c>
      <c r="E2152" s="2">
        <v>0</v>
      </c>
      <c r="F2152" s="2">
        <v>0</v>
      </c>
      <c r="G2152" s="2">
        <v>0</v>
      </c>
      <c r="H2152" s="17">
        <f t="shared" si="33"/>
        <v>0</v>
      </c>
    </row>
    <row r="2153" spans="1:8" ht="13.5" x14ac:dyDescent="0.25">
      <c r="A2153" s="12"/>
      <c r="B2153" s="11">
        <v>45138</v>
      </c>
      <c r="C2153" s="2">
        <v>4.8899999999999997</v>
      </c>
      <c r="D2153" s="2">
        <v>4.2702999999999998</v>
      </c>
      <c r="E2153" s="2">
        <v>0</v>
      </c>
      <c r="F2153" s="2">
        <v>0</v>
      </c>
      <c r="G2153" s="2">
        <v>0</v>
      </c>
      <c r="H2153" s="17">
        <f t="shared" si="33"/>
        <v>0</v>
      </c>
    </row>
    <row r="2154" spans="1:8" ht="13.5" x14ac:dyDescent="0.25">
      <c r="A2154" s="12"/>
      <c r="B2154" s="11">
        <v>45139</v>
      </c>
      <c r="C2154" s="2">
        <v>4.8899999999999997</v>
      </c>
      <c r="D2154" s="2">
        <v>4.2702999999999998</v>
      </c>
      <c r="E2154" s="2">
        <v>0</v>
      </c>
      <c r="F2154" s="2">
        <v>0</v>
      </c>
      <c r="G2154" s="2">
        <v>0</v>
      </c>
      <c r="H2154" s="17">
        <f t="shared" si="33"/>
        <v>0</v>
      </c>
    </row>
    <row r="2155" spans="1:8" ht="13.5" x14ac:dyDescent="0.25">
      <c r="A2155" s="12"/>
      <c r="B2155" s="11">
        <v>45140</v>
      </c>
      <c r="C2155" s="2">
        <v>4.8899999999999997</v>
      </c>
      <c r="D2155" s="2">
        <v>4.2702999999999998</v>
      </c>
      <c r="E2155" s="2">
        <v>0</v>
      </c>
      <c r="F2155" s="2">
        <v>0</v>
      </c>
      <c r="G2155" s="2">
        <v>0</v>
      </c>
      <c r="H2155" s="17">
        <f t="shared" si="33"/>
        <v>0</v>
      </c>
    </row>
    <row r="2156" spans="1:8" ht="13.5" x14ac:dyDescent="0.25">
      <c r="A2156" s="12"/>
      <c r="B2156" s="11">
        <v>45141</v>
      </c>
      <c r="C2156" s="2">
        <v>4.8899999999999997</v>
      </c>
      <c r="D2156" s="2">
        <v>4.2702999999999998</v>
      </c>
      <c r="E2156" s="2">
        <v>0</v>
      </c>
      <c r="F2156" s="2">
        <v>0</v>
      </c>
      <c r="G2156" s="2">
        <v>0</v>
      </c>
      <c r="H2156" s="17">
        <f t="shared" si="33"/>
        <v>0</v>
      </c>
    </row>
    <row r="2157" spans="1:8" ht="13.5" x14ac:dyDescent="0.25">
      <c r="A2157" s="12"/>
      <c r="B2157" s="11">
        <v>45142</v>
      </c>
      <c r="C2157" s="2">
        <v>4.8</v>
      </c>
      <c r="D2157" s="2">
        <v>4.1917</v>
      </c>
      <c r="E2157" s="2">
        <v>42</v>
      </c>
      <c r="F2157" s="2">
        <v>4.8</v>
      </c>
      <c r="G2157" s="2">
        <v>201.6</v>
      </c>
      <c r="H2157" s="17">
        <f t="shared" si="33"/>
        <v>-1.840620096948687E-2</v>
      </c>
    </row>
    <row r="2158" spans="1:8" ht="13.5" x14ac:dyDescent="0.25">
      <c r="A2158" s="12"/>
      <c r="B2158" s="11">
        <v>45145</v>
      </c>
      <c r="C2158" s="2">
        <v>4.8</v>
      </c>
      <c r="D2158" s="2">
        <v>4.1917</v>
      </c>
      <c r="E2158" s="2">
        <v>0</v>
      </c>
      <c r="F2158" s="2">
        <v>0</v>
      </c>
      <c r="G2158" s="2">
        <v>0</v>
      </c>
      <c r="H2158" s="17">
        <f t="shared" si="33"/>
        <v>0</v>
      </c>
    </row>
    <row r="2159" spans="1:8" ht="13.5" x14ac:dyDescent="0.25">
      <c r="A2159" s="12"/>
      <c r="B2159" s="11">
        <v>45146</v>
      </c>
      <c r="C2159" s="2">
        <v>5</v>
      </c>
      <c r="D2159" s="2">
        <v>4.3662999999999998</v>
      </c>
      <c r="E2159" s="2">
        <v>1000</v>
      </c>
      <c r="F2159" s="2">
        <v>5</v>
      </c>
      <c r="G2159" s="2">
        <v>5000</v>
      </c>
      <c r="H2159" s="17">
        <f t="shared" si="33"/>
        <v>4.1653744304220211E-2</v>
      </c>
    </row>
    <row r="2160" spans="1:8" ht="13.5" x14ac:dyDescent="0.25">
      <c r="A2160" s="12"/>
      <c r="B2160" s="11">
        <v>45147</v>
      </c>
      <c r="C2160" s="2">
        <v>5</v>
      </c>
      <c r="D2160" s="2">
        <v>4.3662999999999998</v>
      </c>
      <c r="E2160" s="2">
        <v>0</v>
      </c>
      <c r="F2160" s="2">
        <v>0</v>
      </c>
      <c r="G2160" s="2">
        <v>0</v>
      </c>
      <c r="H2160" s="17">
        <f t="shared" si="33"/>
        <v>0</v>
      </c>
    </row>
    <row r="2161" spans="1:8" ht="13.5" x14ac:dyDescent="0.25">
      <c r="A2161" s="12"/>
      <c r="B2161" s="11">
        <v>45148</v>
      </c>
      <c r="C2161" s="2">
        <v>5</v>
      </c>
      <c r="D2161" s="2">
        <v>4.3662999999999998</v>
      </c>
      <c r="E2161" s="2">
        <v>0</v>
      </c>
      <c r="F2161" s="2">
        <v>0</v>
      </c>
      <c r="G2161" s="2">
        <v>0</v>
      </c>
      <c r="H2161" s="17">
        <f t="shared" si="33"/>
        <v>0</v>
      </c>
    </row>
    <row r="2162" spans="1:8" ht="13.5" x14ac:dyDescent="0.25">
      <c r="A2162" s="12"/>
      <c r="B2162" s="11">
        <v>45149</v>
      </c>
      <c r="C2162" s="2">
        <v>5</v>
      </c>
      <c r="D2162" s="2">
        <v>4.3662999999999998</v>
      </c>
      <c r="E2162" s="2">
        <v>0</v>
      </c>
      <c r="F2162" s="2">
        <v>0</v>
      </c>
      <c r="G2162" s="2">
        <v>0</v>
      </c>
      <c r="H2162" s="17">
        <f t="shared" si="33"/>
        <v>0</v>
      </c>
    </row>
    <row r="2163" spans="1:8" ht="13.5" x14ac:dyDescent="0.25">
      <c r="A2163" s="12"/>
      <c r="B2163" s="11">
        <v>45152</v>
      </c>
      <c r="C2163" s="2">
        <v>5</v>
      </c>
      <c r="D2163" s="2">
        <v>4.3662999999999998</v>
      </c>
      <c r="E2163" s="2">
        <v>0</v>
      </c>
      <c r="F2163" s="2">
        <v>0</v>
      </c>
      <c r="G2163" s="2">
        <v>0</v>
      </c>
      <c r="H2163" s="17">
        <f t="shared" si="33"/>
        <v>0</v>
      </c>
    </row>
    <row r="2164" spans="1:8" ht="13.5" x14ac:dyDescent="0.25">
      <c r="A2164" s="12"/>
      <c r="B2164" s="11">
        <v>45153</v>
      </c>
      <c r="C2164" s="2">
        <v>5</v>
      </c>
      <c r="D2164" s="2">
        <v>4.3662999999999998</v>
      </c>
      <c r="E2164" s="2">
        <v>0</v>
      </c>
      <c r="F2164" s="2">
        <v>0</v>
      </c>
      <c r="G2164" s="2">
        <v>0</v>
      </c>
      <c r="H2164" s="17">
        <f t="shared" si="33"/>
        <v>0</v>
      </c>
    </row>
    <row r="2165" spans="1:8" ht="13.5" x14ac:dyDescent="0.25">
      <c r="A2165" s="12"/>
      <c r="B2165" s="11">
        <v>45154</v>
      </c>
      <c r="C2165" s="2">
        <v>5</v>
      </c>
      <c r="D2165" s="2">
        <v>4.3662999999999998</v>
      </c>
      <c r="E2165" s="2">
        <v>0</v>
      </c>
      <c r="F2165" s="2">
        <v>0</v>
      </c>
      <c r="G2165" s="2">
        <v>0</v>
      </c>
      <c r="H2165" s="17">
        <f t="shared" si="33"/>
        <v>0</v>
      </c>
    </row>
    <row r="2166" spans="1:8" ht="13.5" x14ac:dyDescent="0.25">
      <c r="A2166" s="12"/>
      <c r="B2166" s="11">
        <v>45155</v>
      </c>
      <c r="C2166" s="2">
        <v>5</v>
      </c>
      <c r="D2166" s="2">
        <v>4.3662999999999998</v>
      </c>
      <c r="E2166" s="2">
        <v>0</v>
      </c>
      <c r="F2166" s="2">
        <v>0</v>
      </c>
      <c r="G2166" s="2">
        <v>0</v>
      </c>
      <c r="H2166" s="17">
        <f t="shared" si="33"/>
        <v>0</v>
      </c>
    </row>
    <row r="2167" spans="1:8" ht="13.5" x14ac:dyDescent="0.25">
      <c r="A2167" s="12"/>
      <c r="B2167" s="11">
        <v>45156</v>
      </c>
      <c r="C2167" s="2">
        <v>5</v>
      </c>
      <c r="D2167" s="2">
        <v>4.3662999999999998</v>
      </c>
      <c r="E2167" s="2">
        <v>0</v>
      </c>
      <c r="F2167" s="2">
        <v>0</v>
      </c>
      <c r="G2167" s="2">
        <v>0</v>
      </c>
      <c r="H2167" s="17">
        <f t="shared" si="33"/>
        <v>0</v>
      </c>
    </row>
    <row r="2168" spans="1:8" ht="13.5" x14ac:dyDescent="0.25">
      <c r="A2168" s="12"/>
      <c r="B2168" s="11">
        <v>45159</v>
      </c>
      <c r="C2168" s="2">
        <v>5</v>
      </c>
      <c r="D2168" s="2">
        <v>4.3662999999999998</v>
      </c>
      <c r="E2168" s="2">
        <v>0</v>
      </c>
      <c r="F2168" s="2">
        <v>0</v>
      </c>
      <c r="G2168" s="2">
        <v>0</v>
      </c>
      <c r="H2168" s="17">
        <f t="shared" si="33"/>
        <v>0</v>
      </c>
    </row>
    <row r="2169" spans="1:8" ht="13.5" x14ac:dyDescent="0.25">
      <c r="A2169" s="12"/>
      <c r="B2169" s="11">
        <v>45160</v>
      </c>
      <c r="C2169" s="2">
        <v>5</v>
      </c>
      <c r="D2169" s="2">
        <v>4.3662999999999998</v>
      </c>
      <c r="E2169" s="2">
        <v>22</v>
      </c>
      <c r="F2169" s="2">
        <v>5</v>
      </c>
      <c r="G2169" s="2">
        <v>110</v>
      </c>
      <c r="H2169" s="17">
        <f t="shared" si="33"/>
        <v>0</v>
      </c>
    </row>
    <row r="2170" spans="1:8" ht="13.5" x14ac:dyDescent="0.25">
      <c r="A2170" s="12"/>
      <c r="B2170" s="11">
        <v>45161</v>
      </c>
      <c r="C2170" s="2">
        <v>5</v>
      </c>
      <c r="D2170" s="2">
        <v>4.3662999999999998</v>
      </c>
      <c r="E2170" s="2">
        <v>0</v>
      </c>
      <c r="F2170" s="2">
        <v>0</v>
      </c>
      <c r="G2170" s="2">
        <v>0</v>
      </c>
      <c r="H2170" s="17">
        <f t="shared" si="33"/>
        <v>0</v>
      </c>
    </row>
    <row r="2171" spans="1:8" ht="13.5" x14ac:dyDescent="0.25">
      <c r="A2171" s="12"/>
      <c r="B2171" s="11">
        <v>45162</v>
      </c>
      <c r="C2171" s="2">
        <v>5</v>
      </c>
      <c r="D2171" s="2">
        <v>4.3662999999999998</v>
      </c>
      <c r="E2171" s="2">
        <v>0</v>
      </c>
      <c r="F2171" s="2">
        <v>0</v>
      </c>
      <c r="G2171" s="2">
        <v>0</v>
      </c>
      <c r="H2171" s="17">
        <f t="shared" si="33"/>
        <v>0</v>
      </c>
    </row>
    <row r="2172" spans="1:8" ht="13.5" x14ac:dyDescent="0.25">
      <c r="A2172" s="12"/>
      <c r="B2172" s="11">
        <v>45163</v>
      </c>
      <c r="C2172" s="2">
        <v>5</v>
      </c>
      <c r="D2172" s="2">
        <v>4.3662999999999998</v>
      </c>
      <c r="E2172" s="2">
        <v>20</v>
      </c>
      <c r="F2172" s="2">
        <v>5</v>
      </c>
      <c r="G2172" s="2">
        <v>100</v>
      </c>
      <c r="H2172" s="17">
        <f t="shared" si="33"/>
        <v>0</v>
      </c>
    </row>
    <row r="2173" spans="1:8" ht="13.5" x14ac:dyDescent="0.25">
      <c r="A2173" s="12"/>
      <c r="B2173" s="11">
        <v>45166</v>
      </c>
      <c r="C2173" s="2">
        <v>5</v>
      </c>
      <c r="D2173" s="2">
        <v>4.3662999999999998</v>
      </c>
      <c r="E2173" s="2">
        <v>0</v>
      </c>
      <c r="F2173" s="2">
        <v>0</v>
      </c>
      <c r="G2173" s="2">
        <v>0</v>
      </c>
      <c r="H2173" s="17">
        <f t="shared" si="33"/>
        <v>0</v>
      </c>
    </row>
    <row r="2174" spans="1:8" ht="13.5" x14ac:dyDescent="0.25">
      <c r="A2174" s="12"/>
      <c r="B2174" s="11">
        <v>45167</v>
      </c>
      <c r="C2174" s="2">
        <v>4.8</v>
      </c>
      <c r="D2174" s="2">
        <v>4.1917</v>
      </c>
      <c r="E2174" s="2">
        <v>15</v>
      </c>
      <c r="F2174" s="2">
        <v>4.8</v>
      </c>
      <c r="G2174" s="2">
        <v>72</v>
      </c>
      <c r="H2174" s="17">
        <f t="shared" si="33"/>
        <v>-3.9988090603027708E-2</v>
      </c>
    </row>
    <row r="2175" spans="1:8" ht="13.5" x14ac:dyDescent="0.25">
      <c r="A2175" s="12"/>
      <c r="B2175" s="11">
        <v>45168</v>
      </c>
      <c r="C2175" s="2">
        <v>4.9400000000000004</v>
      </c>
      <c r="D2175" s="2">
        <v>4.3139000000000003</v>
      </c>
      <c r="E2175" s="2">
        <v>10</v>
      </c>
      <c r="F2175" s="2">
        <v>4.9400000000000004</v>
      </c>
      <c r="G2175" s="2">
        <v>49.4</v>
      </c>
      <c r="H2175" s="17">
        <f t="shared" si="33"/>
        <v>2.9152849679127874E-2</v>
      </c>
    </row>
    <row r="2176" spans="1:8" ht="13.5" x14ac:dyDescent="0.25">
      <c r="A2176" s="12"/>
      <c r="B2176" s="11">
        <v>45169</v>
      </c>
      <c r="C2176" s="2">
        <v>5</v>
      </c>
      <c r="D2176" s="2">
        <v>4.3662999999999998</v>
      </c>
      <c r="E2176" s="2">
        <v>25</v>
      </c>
      <c r="F2176" s="2">
        <v>5</v>
      </c>
      <c r="G2176" s="2">
        <v>125</v>
      </c>
      <c r="H2176" s="17">
        <f t="shared" si="33"/>
        <v>1.214678133475499E-2</v>
      </c>
    </row>
    <row r="2177" spans="1:8" ht="13.5" x14ac:dyDescent="0.25">
      <c r="A2177" s="12"/>
      <c r="B2177" s="11">
        <v>45170</v>
      </c>
      <c r="C2177" s="2">
        <v>5</v>
      </c>
      <c r="D2177" s="2">
        <v>4.3662999999999998</v>
      </c>
      <c r="E2177" s="2">
        <v>1823</v>
      </c>
      <c r="F2177" s="2">
        <v>5</v>
      </c>
      <c r="G2177" s="2">
        <v>9115</v>
      </c>
      <c r="H2177" s="17">
        <f t="shared" si="33"/>
        <v>0</v>
      </c>
    </row>
    <row r="2178" spans="1:8" ht="13.5" x14ac:dyDescent="0.25">
      <c r="A2178" s="12"/>
      <c r="B2178" s="11">
        <v>45173</v>
      </c>
      <c r="C2178" s="2">
        <v>5</v>
      </c>
      <c r="D2178" s="2">
        <v>4.3662999999999998</v>
      </c>
      <c r="E2178" s="2">
        <v>695</v>
      </c>
      <c r="F2178" s="2">
        <v>5</v>
      </c>
      <c r="G2178" s="2">
        <v>3475</v>
      </c>
      <c r="H2178" s="17">
        <f t="shared" si="33"/>
        <v>0</v>
      </c>
    </row>
    <row r="2179" spans="1:8" ht="13.5" x14ac:dyDescent="0.25">
      <c r="A2179" s="12"/>
      <c r="B2179" s="11">
        <v>45174</v>
      </c>
      <c r="C2179" s="2">
        <v>5</v>
      </c>
      <c r="D2179" s="2">
        <v>4.3662999999999998</v>
      </c>
      <c r="E2179" s="2">
        <v>0</v>
      </c>
      <c r="F2179" s="2">
        <v>0</v>
      </c>
      <c r="G2179" s="2">
        <v>0</v>
      </c>
      <c r="H2179" s="17">
        <f t="shared" si="33"/>
        <v>0</v>
      </c>
    </row>
    <row r="2180" spans="1:8" ht="13.5" x14ac:dyDescent="0.25">
      <c r="A2180" s="12"/>
      <c r="B2180" s="11">
        <v>45175</v>
      </c>
      <c r="C2180" s="2">
        <v>5</v>
      </c>
      <c r="D2180" s="2">
        <v>4.3662999999999998</v>
      </c>
      <c r="E2180" s="2">
        <v>0</v>
      </c>
      <c r="F2180" s="2">
        <v>0</v>
      </c>
      <c r="G2180" s="2">
        <v>0</v>
      </c>
      <c r="H2180" s="17">
        <f t="shared" si="33"/>
        <v>0</v>
      </c>
    </row>
    <row r="2181" spans="1:8" ht="13.5" x14ac:dyDescent="0.25">
      <c r="A2181" s="12"/>
      <c r="B2181" s="11">
        <v>45176</v>
      </c>
      <c r="C2181" s="2">
        <v>4.99</v>
      </c>
      <c r="D2181" s="2">
        <v>4.3575999999999997</v>
      </c>
      <c r="E2181" s="2">
        <v>895</v>
      </c>
      <c r="F2181" s="2">
        <v>4.99</v>
      </c>
      <c r="G2181" s="2">
        <v>4466.05</v>
      </c>
      <c r="H2181" s="17">
        <f t="shared" si="33"/>
        <v>-1.9925337242058844E-3</v>
      </c>
    </row>
    <row r="2182" spans="1:8" ht="13.5" x14ac:dyDescent="0.25">
      <c r="A2182" s="12"/>
      <c r="B2182" s="11">
        <v>45177</v>
      </c>
      <c r="C2182" s="2">
        <v>4.99</v>
      </c>
      <c r="D2182" s="2">
        <v>4.3575999999999997</v>
      </c>
      <c r="E2182" s="2">
        <v>0</v>
      </c>
      <c r="F2182" s="2">
        <v>0</v>
      </c>
      <c r="G2182" s="2">
        <v>0</v>
      </c>
      <c r="H2182" s="17">
        <f t="shared" si="33"/>
        <v>0</v>
      </c>
    </row>
    <row r="2183" spans="1:8" ht="13.5" x14ac:dyDescent="0.25">
      <c r="A2183" s="12"/>
      <c r="B2183" s="11">
        <v>45180</v>
      </c>
      <c r="C2183" s="2">
        <v>5</v>
      </c>
      <c r="D2183" s="2">
        <v>4.3662999999999998</v>
      </c>
      <c r="E2183" s="2">
        <v>25</v>
      </c>
      <c r="F2183" s="2">
        <v>5</v>
      </c>
      <c r="G2183" s="2">
        <v>125</v>
      </c>
      <c r="H2183" s="17">
        <f t="shared" ref="H2183:H2246" si="34">(D2183-D2182)/D2182</f>
        <v>1.9965118413806113E-3</v>
      </c>
    </row>
    <row r="2184" spans="1:8" ht="13.5" x14ac:dyDescent="0.25">
      <c r="A2184" s="12"/>
      <c r="B2184" s="11">
        <v>45181</v>
      </c>
      <c r="C2184" s="2">
        <v>5</v>
      </c>
      <c r="D2184" s="2">
        <v>4.3662999999999998</v>
      </c>
      <c r="E2184" s="2">
        <v>0</v>
      </c>
      <c r="F2184" s="2">
        <v>0</v>
      </c>
      <c r="G2184" s="2">
        <v>0</v>
      </c>
      <c r="H2184" s="17">
        <f t="shared" si="34"/>
        <v>0</v>
      </c>
    </row>
    <row r="2185" spans="1:8" ht="13.5" x14ac:dyDescent="0.25">
      <c r="A2185" s="12"/>
      <c r="B2185" s="11">
        <v>45182</v>
      </c>
      <c r="C2185" s="2">
        <v>4.8</v>
      </c>
      <c r="D2185" s="2">
        <v>4.1917</v>
      </c>
      <c r="E2185" s="2">
        <v>2000</v>
      </c>
      <c r="F2185" s="2">
        <v>4.8</v>
      </c>
      <c r="G2185" s="2">
        <v>9600</v>
      </c>
      <c r="H2185" s="17">
        <f t="shared" si="34"/>
        <v>-3.9988090603027708E-2</v>
      </c>
    </row>
    <row r="2186" spans="1:8" ht="13.5" x14ac:dyDescent="0.25">
      <c r="A2186" s="12"/>
      <c r="B2186" s="11">
        <v>45183</v>
      </c>
      <c r="C2186" s="2">
        <v>5</v>
      </c>
      <c r="D2186" s="2">
        <v>4.3662999999999998</v>
      </c>
      <c r="E2186" s="2">
        <v>5017</v>
      </c>
      <c r="F2186" s="2">
        <v>5</v>
      </c>
      <c r="G2186" s="2">
        <v>25085</v>
      </c>
      <c r="H2186" s="17">
        <f t="shared" si="34"/>
        <v>4.1653744304220211E-2</v>
      </c>
    </row>
    <row r="2187" spans="1:8" ht="13.5" x14ac:dyDescent="0.25">
      <c r="A2187" s="12"/>
      <c r="B2187" s="11">
        <v>45184</v>
      </c>
      <c r="C2187" s="2">
        <v>5</v>
      </c>
      <c r="D2187" s="2">
        <v>4.3662999999999998</v>
      </c>
      <c r="E2187" s="2">
        <v>0</v>
      </c>
      <c r="F2187" s="2">
        <v>0</v>
      </c>
      <c r="G2187" s="2">
        <v>0</v>
      </c>
      <c r="H2187" s="17">
        <f t="shared" si="34"/>
        <v>0</v>
      </c>
    </row>
    <row r="2188" spans="1:8" ht="13.5" x14ac:dyDescent="0.25">
      <c r="A2188" s="12"/>
      <c r="B2188" s="11">
        <v>45187</v>
      </c>
      <c r="C2188" s="2">
        <v>5</v>
      </c>
      <c r="D2188" s="2">
        <v>4.3662999999999998</v>
      </c>
      <c r="E2188" s="2">
        <v>0</v>
      </c>
      <c r="F2188" s="2">
        <v>0</v>
      </c>
      <c r="G2188" s="2">
        <v>0</v>
      </c>
      <c r="H2188" s="17">
        <f t="shared" si="34"/>
        <v>0</v>
      </c>
    </row>
    <row r="2189" spans="1:8" ht="13.5" x14ac:dyDescent="0.25">
      <c r="A2189" s="12"/>
      <c r="B2189" s="11">
        <v>45188</v>
      </c>
      <c r="C2189" s="2">
        <v>5</v>
      </c>
      <c r="D2189" s="2">
        <v>4.3662999999999998</v>
      </c>
      <c r="E2189" s="2">
        <v>0</v>
      </c>
      <c r="F2189" s="2">
        <v>0</v>
      </c>
      <c r="G2189" s="2">
        <v>0</v>
      </c>
      <c r="H2189" s="17">
        <f t="shared" si="34"/>
        <v>0</v>
      </c>
    </row>
    <row r="2190" spans="1:8" ht="13.5" x14ac:dyDescent="0.25">
      <c r="A2190" s="12"/>
      <c r="B2190" s="11">
        <v>45189</v>
      </c>
      <c r="C2190" s="2">
        <v>4.99</v>
      </c>
      <c r="D2190" s="2">
        <v>4.3575999999999997</v>
      </c>
      <c r="E2190" s="2">
        <v>25</v>
      </c>
      <c r="F2190" s="2">
        <v>4.99</v>
      </c>
      <c r="G2190" s="2">
        <v>124.75</v>
      </c>
      <c r="H2190" s="17">
        <f t="shared" si="34"/>
        <v>-1.9925337242058844E-3</v>
      </c>
    </row>
    <row r="2191" spans="1:8" ht="13.5" x14ac:dyDescent="0.25">
      <c r="A2191" s="12"/>
      <c r="B2191" s="11">
        <v>45190</v>
      </c>
      <c r="C2191" s="2">
        <v>4.99</v>
      </c>
      <c r="D2191" s="2">
        <v>4.3575999999999997</v>
      </c>
      <c r="E2191" s="2">
        <v>2975</v>
      </c>
      <c r="F2191" s="2">
        <v>4.99</v>
      </c>
      <c r="G2191" s="2">
        <v>14845.25</v>
      </c>
      <c r="H2191" s="17">
        <f t="shared" si="34"/>
        <v>0</v>
      </c>
    </row>
    <row r="2192" spans="1:8" ht="13.5" x14ac:dyDescent="0.25">
      <c r="A2192" s="12"/>
      <c r="B2192" s="11">
        <v>45191</v>
      </c>
      <c r="C2192" s="2">
        <v>4.99</v>
      </c>
      <c r="D2192" s="2">
        <v>4.3575999999999997</v>
      </c>
      <c r="E2192" s="2">
        <v>10</v>
      </c>
      <c r="F2192" s="2">
        <v>4.99</v>
      </c>
      <c r="G2192" s="2">
        <v>49.9</v>
      </c>
      <c r="H2192" s="17">
        <f t="shared" si="34"/>
        <v>0</v>
      </c>
    </row>
    <row r="2193" spans="1:8" ht="13.5" x14ac:dyDescent="0.25">
      <c r="A2193" s="12"/>
      <c r="B2193" s="11">
        <v>45194</v>
      </c>
      <c r="C2193" s="2">
        <v>4.99</v>
      </c>
      <c r="D2193" s="2">
        <v>4.3575999999999997</v>
      </c>
      <c r="E2193" s="2">
        <v>0</v>
      </c>
      <c r="F2193" s="2">
        <v>0</v>
      </c>
      <c r="G2193" s="2">
        <v>0</v>
      </c>
      <c r="H2193" s="17">
        <f t="shared" si="34"/>
        <v>0</v>
      </c>
    </row>
    <row r="2194" spans="1:8" ht="13.5" x14ac:dyDescent="0.25">
      <c r="A2194" s="12"/>
      <c r="B2194" s="11">
        <v>45195</v>
      </c>
      <c r="C2194" s="2">
        <v>4.9400000000000004</v>
      </c>
      <c r="D2194" s="2">
        <v>4.3139000000000003</v>
      </c>
      <c r="E2194" s="2">
        <v>42</v>
      </c>
      <c r="F2194" s="2">
        <v>4.9400000000000004</v>
      </c>
      <c r="G2194" s="2">
        <v>207.48</v>
      </c>
      <c r="H2194" s="17">
        <f t="shared" si="34"/>
        <v>-1.002845603084253E-2</v>
      </c>
    </row>
    <row r="2195" spans="1:8" ht="13.5" x14ac:dyDescent="0.25">
      <c r="A2195" s="12"/>
      <c r="B2195" s="11">
        <v>45197</v>
      </c>
      <c r="C2195" s="2">
        <v>4.9400000000000004</v>
      </c>
      <c r="D2195" s="2">
        <v>4.3139000000000003</v>
      </c>
      <c r="E2195" s="2">
        <v>0</v>
      </c>
      <c r="F2195" s="2">
        <v>0</v>
      </c>
      <c r="G2195" s="2">
        <v>0</v>
      </c>
      <c r="H2195" s="17">
        <f t="shared" si="34"/>
        <v>0</v>
      </c>
    </row>
    <row r="2196" spans="1:8" ht="13.5" x14ac:dyDescent="0.25">
      <c r="A2196" s="12"/>
      <c r="B2196" s="11">
        <v>45198</v>
      </c>
      <c r="C2196" s="2">
        <v>4.9400000000000004</v>
      </c>
      <c r="D2196" s="2">
        <v>4.3139000000000003</v>
      </c>
      <c r="E2196" s="2">
        <v>0</v>
      </c>
      <c r="F2196" s="2">
        <v>0</v>
      </c>
      <c r="G2196" s="2">
        <v>0</v>
      </c>
      <c r="H2196" s="17">
        <f t="shared" si="34"/>
        <v>0</v>
      </c>
    </row>
    <row r="2197" spans="1:8" ht="13.5" x14ac:dyDescent="0.25">
      <c r="A2197" s="12"/>
      <c r="B2197" s="11">
        <v>45201</v>
      </c>
      <c r="C2197" s="2">
        <v>4.75</v>
      </c>
      <c r="D2197" s="2">
        <v>4.1479999999999997</v>
      </c>
      <c r="E2197" s="2">
        <v>270</v>
      </c>
      <c r="F2197" s="2">
        <v>4.75</v>
      </c>
      <c r="G2197" s="2">
        <v>1282.5</v>
      </c>
      <c r="H2197" s="17">
        <f t="shared" si="34"/>
        <v>-3.8457080599921326E-2</v>
      </c>
    </row>
    <row r="2198" spans="1:8" ht="13.5" x14ac:dyDescent="0.25">
      <c r="A2198" s="12"/>
      <c r="B2198" s="11">
        <v>45202</v>
      </c>
      <c r="C2198" s="2">
        <v>4.96</v>
      </c>
      <c r="D2198" s="2">
        <v>4.3314000000000004</v>
      </c>
      <c r="E2198" s="2">
        <v>0</v>
      </c>
      <c r="F2198" s="2">
        <v>0</v>
      </c>
      <c r="G2198" s="2">
        <v>0</v>
      </c>
      <c r="H2198" s="17">
        <f t="shared" si="34"/>
        <v>4.4214079074252816E-2</v>
      </c>
    </row>
    <row r="2199" spans="1:8" ht="13.5" x14ac:dyDescent="0.25">
      <c r="A2199" s="12"/>
      <c r="B2199" s="11">
        <v>45203</v>
      </c>
      <c r="C2199" s="2">
        <v>5</v>
      </c>
      <c r="D2199" s="2">
        <v>4.3662999999999998</v>
      </c>
      <c r="E2199" s="2">
        <v>30000</v>
      </c>
      <c r="F2199" s="2">
        <v>5</v>
      </c>
      <c r="G2199" s="2">
        <v>150000</v>
      </c>
      <c r="H2199" s="17">
        <f t="shared" si="34"/>
        <v>8.0574410121437602E-3</v>
      </c>
    </row>
    <row r="2200" spans="1:8" ht="13.5" x14ac:dyDescent="0.25">
      <c r="A2200" s="12"/>
      <c r="B2200" s="11">
        <v>45204</v>
      </c>
      <c r="C2200" s="2">
        <v>5.0999999999999996</v>
      </c>
      <c r="D2200" s="2">
        <v>4.4537000000000004</v>
      </c>
      <c r="E2200" s="2">
        <v>500</v>
      </c>
      <c r="F2200" s="2">
        <v>5.0999999999999996</v>
      </c>
      <c r="G2200" s="2">
        <v>2550</v>
      </c>
      <c r="H2200" s="17">
        <f t="shared" si="34"/>
        <v>2.0016947987999127E-2</v>
      </c>
    </row>
    <row r="2201" spans="1:8" ht="13.5" x14ac:dyDescent="0.25">
      <c r="A2201" s="12"/>
      <c r="B2201" s="11">
        <v>45205</v>
      </c>
      <c r="C2201" s="2">
        <v>5.0999999999999996</v>
      </c>
      <c r="D2201" s="2">
        <v>4.4537000000000004</v>
      </c>
      <c r="E2201" s="2">
        <v>0</v>
      </c>
      <c r="F2201" s="2">
        <v>0</v>
      </c>
      <c r="G2201" s="2">
        <v>0</v>
      </c>
      <c r="H2201" s="17">
        <f t="shared" si="34"/>
        <v>0</v>
      </c>
    </row>
    <row r="2202" spans="1:8" ht="13.5" x14ac:dyDescent="0.25">
      <c r="A2202" s="12"/>
      <c r="B2202" s="11">
        <v>45208</v>
      </c>
      <c r="C2202" s="2">
        <v>5.0999999999999996</v>
      </c>
      <c r="D2202" s="2">
        <v>4.4537000000000004</v>
      </c>
      <c r="E2202" s="2">
        <v>0</v>
      </c>
      <c r="F2202" s="2">
        <v>0</v>
      </c>
      <c r="G2202" s="2">
        <v>0</v>
      </c>
      <c r="H2202" s="17">
        <f t="shared" si="34"/>
        <v>0</v>
      </c>
    </row>
    <row r="2203" spans="1:8" ht="13.5" x14ac:dyDescent="0.25">
      <c r="A2203" s="12"/>
      <c r="B2203" s="11">
        <v>45209</v>
      </c>
      <c r="C2203" s="2">
        <v>5.0999999999999996</v>
      </c>
      <c r="D2203" s="2">
        <v>4.4537000000000004</v>
      </c>
      <c r="E2203" s="2">
        <v>0</v>
      </c>
      <c r="F2203" s="2">
        <v>0</v>
      </c>
      <c r="G2203" s="2">
        <v>0</v>
      </c>
      <c r="H2203" s="17">
        <f t="shared" si="34"/>
        <v>0</v>
      </c>
    </row>
    <row r="2204" spans="1:8" ht="13.5" x14ac:dyDescent="0.25">
      <c r="A2204" s="12"/>
      <c r="B2204" s="11">
        <v>45210</v>
      </c>
      <c r="C2204" s="2">
        <v>5.0999999999999996</v>
      </c>
      <c r="D2204" s="2">
        <v>4.4537000000000004</v>
      </c>
      <c r="E2204" s="2">
        <v>0</v>
      </c>
      <c r="F2204" s="2">
        <v>0</v>
      </c>
      <c r="G2204" s="2">
        <v>0</v>
      </c>
      <c r="H2204" s="17">
        <f t="shared" si="34"/>
        <v>0</v>
      </c>
    </row>
    <row r="2205" spans="1:8" ht="13.5" x14ac:dyDescent="0.25">
      <c r="A2205" s="12"/>
      <c r="B2205" s="11">
        <v>45211</v>
      </c>
      <c r="C2205" s="2">
        <v>5.0999999999999996</v>
      </c>
      <c r="D2205" s="2">
        <v>4.4537000000000004</v>
      </c>
      <c r="E2205" s="2">
        <v>0</v>
      </c>
      <c r="F2205" s="2">
        <v>0</v>
      </c>
      <c r="G2205" s="2">
        <v>0</v>
      </c>
      <c r="H2205" s="17">
        <f t="shared" si="34"/>
        <v>0</v>
      </c>
    </row>
    <row r="2206" spans="1:8" ht="13.5" x14ac:dyDescent="0.25">
      <c r="A2206" s="12"/>
      <c r="B2206" s="11">
        <v>45212</v>
      </c>
      <c r="C2206" s="2">
        <v>5.0999999999999996</v>
      </c>
      <c r="D2206" s="2">
        <v>4.4537000000000004</v>
      </c>
      <c r="E2206" s="2">
        <v>0</v>
      </c>
      <c r="F2206" s="2">
        <v>0</v>
      </c>
      <c r="G2206" s="2">
        <v>0</v>
      </c>
      <c r="H2206" s="17">
        <f t="shared" si="34"/>
        <v>0</v>
      </c>
    </row>
    <row r="2207" spans="1:8" ht="13.5" x14ac:dyDescent="0.25">
      <c r="A2207" s="12"/>
      <c r="B2207" s="11">
        <v>45215</v>
      </c>
      <c r="C2207" s="2">
        <v>5.0999999999999996</v>
      </c>
      <c r="D2207" s="2">
        <v>4.4537000000000004</v>
      </c>
      <c r="E2207" s="2">
        <v>0</v>
      </c>
      <c r="F2207" s="2">
        <v>0</v>
      </c>
      <c r="G2207" s="2">
        <v>0</v>
      </c>
      <c r="H2207" s="17">
        <f t="shared" si="34"/>
        <v>0</v>
      </c>
    </row>
    <row r="2208" spans="1:8" ht="13.5" x14ac:dyDescent="0.25">
      <c r="A2208" s="12"/>
      <c r="B2208" s="11">
        <v>45216</v>
      </c>
      <c r="C2208" s="2">
        <v>5.0999999999999996</v>
      </c>
      <c r="D2208" s="2">
        <v>4.4537000000000004</v>
      </c>
      <c r="E2208" s="2">
        <v>0</v>
      </c>
      <c r="F2208" s="2">
        <v>0</v>
      </c>
      <c r="G2208" s="2">
        <v>0</v>
      </c>
      <c r="H2208" s="17">
        <f t="shared" si="34"/>
        <v>0</v>
      </c>
    </row>
    <row r="2209" spans="1:8" ht="13.5" x14ac:dyDescent="0.25">
      <c r="A2209" s="12"/>
      <c r="B2209" s="11">
        <v>45217</v>
      </c>
      <c r="C2209" s="2">
        <v>5.0999999999999996</v>
      </c>
      <c r="D2209" s="2">
        <v>4.4537000000000004</v>
      </c>
      <c r="E2209" s="2">
        <v>0</v>
      </c>
      <c r="F2209" s="2">
        <v>0</v>
      </c>
      <c r="G2209" s="2">
        <v>0</v>
      </c>
      <c r="H2209" s="17">
        <f t="shared" si="34"/>
        <v>0</v>
      </c>
    </row>
    <row r="2210" spans="1:8" ht="13.5" x14ac:dyDescent="0.25">
      <c r="A2210" s="12"/>
      <c r="B2210" s="11">
        <v>45218</v>
      </c>
      <c r="C2210" s="2">
        <v>5.0999999999999996</v>
      </c>
      <c r="D2210" s="2">
        <v>4.4537000000000004</v>
      </c>
      <c r="E2210" s="2">
        <v>0</v>
      </c>
      <c r="F2210" s="2">
        <v>0</v>
      </c>
      <c r="G2210" s="2">
        <v>0</v>
      </c>
      <c r="H2210" s="17">
        <f t="shared" si="34"/>
        <v>0</v>
      </c>
    </row>
    <row r="2211" spans="1:8" ht="13.5" x14ac:dyDescent="0.25">
      <c r="A2211" s="12"/>
      <c r="B2211" s="11">
        <v>45219</v>
      </c>
      <c r="C2211" s="2">
        <v>5.0999999999999996</v>
      </c>
      <c r="D2211" s="2">
        <v>4.4537000000000004</v>
      </c>
      <c r="E2211" s="2">
        <v>0</v>
      </c>
      <c r="F2211" s="2">
        <v>0</v>
      </c>
      <c r="G2211" s="2">
        <v>0</v>
      </c>
      <c r="H2211" s="17">
        <f t="shared" si="34"/>
        <v>0</v>
      </c>
    </row>
    <row r="2212" spans="1:8" ht="13.5" x14ac:dyDescent="0.25">
      <c r="A2212" s="12"/>
      <c r="B2212" s="11">
        <v>45222</v>
      </c>
      <c r="C2212" s="2">
        <v>5.0999999999999996</v>
      </c>
      <c r="D2212" s="2">
        <v>4.4537000000000004</v>
      </c>
      <c r="E2212" s="2">
        <v>0</v>
      </c>
      <c r="F2212" s="2">
        <v>0</v>
      </c>
      <c r="G2212" s="2">
        <v>0</v>
      </c>
      <c r="H2212" s="17">
        <f t="shared" si="34"/>
        <v>0</v>
      </c>
    </row>
    <row r="2213" spans="1:8" ht="13.5" x14ac:dyDescent="0.25">
      <c r="A2213" s="12"/>
      <c r="B2213" s="11">
        <v>45223</v>
      </c>
      <c r="C2213" s="2">
        <v>5.0999999999999996</v>
      </c>
      <c r="D2213" s="2">
        <v>4.4537000000000004</v>
      </c>
      <c r="E2213" s="2">
        <v>0</v>
      </c>
      <c r="F2213" s="2">
        <v>0</v>
      </c>
      <c r="G2213" s="2">
        <v>0</v>
      </c>
      <c r="H2213" s="17">
        <f t="shared" si="34"/>
        <v>0</v>
      </c>
    </row>
    <row r="2214" spans="1:8" ht="13.5" x14ac:dyDescent="0.25">
      <c r="A2214" s="12"/>
      <c r="B2214" s="11">
        <v>45224</v>
      </c>
      <c r="C2214" s="2">
        <v>5.0999999999999996</v>
      </c>
      <c r="D2214" s="2">
        <v>4.4537000000000004</v>
      </c>
      <c r="E2214" s="2">
        <v>0</v>
      </c>
      <c r="F2214" s="2">
        <v>0</v>
      </c>
      <c r="G2214" s="2">
        <v>0</v>
      </c>
      <c r="H2214" s="17">
        <f t="shared" si="34"/>
        <v>0</v>
      </c>
    </row>
    <row r="2215" spans="1:8" ht="13.5" x14ac:dyDescent="0.25">
      <c r="A2215" s="12"/>
      <c r="B2215" s="11">
        <v>45225</v>
      </c>
      <c r="C2215" s="2">
        <v>5.0999999999999996</v>
      </c>
      <c r="D2215" s="2">
        <v>4.4537000000000004</v>
      </c>
      <c r="E2215" s="2">
        <v>0</v>
      </c>
      <c r="F2215" s="2">
        <v>0</v>
      </c>
      <c r="G2215" s="2">
        <v>0</v>
      </c>
      <c r="H2215" s="17">
        <f t="shared" si="34"/>
        <v>0</v>
      </c>
    </row>
    <row r="2216" spans="1:8" ht="13.5" x14ac:dyDescent="0.25">
      <c r="A2216" s="12"/>
      <c r="B2216" s="11">
        <v>45226</v>
      </c>
      <c r="C2216" s="2">
        <v>5.0999999999999996</v>
      </c>
      <c r="D2216" s="2">
        <v>4.4537000000000004</v>
      </c>
      <c r="E2216" s="2">
        <v>0</v>
      </c>
      <c r="F2216" s="2">
        <v>0</v>
      </c>
      <c r="G2216" s="2">
        <v>0</v>
      </c>
      <c r="H2216" s="17">
        <f t="shared" si="34"/>
        <v>0</v>
      </c>
    </row>
    <row r="2217" spans="1:8" ht="13.5" x14ac:dyDescent="0.25">
      <c r="A2217" s="12"/>
      <c r="B2217" s="11">
        <v>45229</v>
      </c>
      <c r="C2217" s="2">
        <v>5.0999999999999996</v>
      </c>
      <c r="D2217" s="2">
        <v>4.4537000000000004</v>
      </c>
      <c r="E2217" s="2">
        <v>0</v>
      </c>
      <c r="F2217" s="2">
        <v>0</v>
      </c>
      <c r="G2217" s="2">
        <v>0</v>
      </c>
      <c r="H2217" s="17">
        <f t="shared" si="34"/>
        <v>0</v>
      </c>
    </row>
    <row r="2218" spans="1:8" ht="13.5" x14ac:dyDescent="0.25">
      <c r="A2218" s="12"/>
      <c r="B2218" s="11">
        <v>45230</v>
      </c>
      <c r="C2218" s="2">
        <v>5.0999999999999996</v>
      </c>
      <c r="D2218" s="2">
        <v>4.4537000000000004</v>
      </c>
      <c r="E2218" s="2">
        <v>0</v>
      </c>
      <c r="F2218" s="2">
        <v>0</v>
      </c>
      <c r="G2218" s="2">
        <v>0</v>
      </c>
      <c r="H2218" s="17">
        <f t="shared" si="34"/>
        <v>0</v>
      </c>
    </row>
    <row r="2219" spans="1:8" ht="13.5" x14ac:dyDescent="0.25">
      <c r="A2219" s="12"/>
      <c r="B2219" s="11">
        <v>45231</v>
      </c>
      <c r="C2219" s="2">
        <v>5.0999999999999996</v>
      </c>
      <c r="D2219" s="2">
        <v>4.4537000000000004</v>
      </c>
      <c r="E2219" s="2">
        <v>0</v>
      </c>
      <c r="F2219" s="2">
        <v>0</v>
      </c>
      <c r="G2219" s="2">
        <v>0</v>
      </c>
      <c r="H2219" s="17">
        <f t="shared" si="34"/>
        <v>0</v>
      </c>
    </row>
    <row r="2220" spans="1:8" ht="13.5" x14ac:dyDescent="0.25">
      <c r="A2220" s="12"/>
      <c r="B2220" s="11">
        <v>45232</v>
      </c>
      <c r="C2220" s="2">
        <v>5</v>
      </c>
      <c r="D2220" s="2">
        <v>4.3662999999999998</v>
      </c>
      <c r="E2220" s="2">
        <v>1712</v>
      </c>
      <c r="F2220" s="2">
        <v>5</v>
      </c>
      <c r="G2220" s="2">
        <v>8560</v>
      </c>
      <c r="H2220" s="17">
        <f t="shared" si="34"/>
        <v>-1.9624132743561663E-2</v>
      </c>
    </row>
    <row r="2221" spans="1:8" ht="13.5" x14ac:dyDescent="0.25">
      <c r="A2221" s="12"/>
      <c r="B2221" s="11">
        <v>45233</v>
      </c>
      <c r="C2221" s="2">
        <v>5.0999999999999996</v>
      </c>
      <c r="D2221" s="2">
        <v>4.4537000000000004</v>
      </c>
      <c r="E2221" s="2">
        <v>27000</v>
      </c>
      <c r="F2221" s="2">
        <v>5.0999999999999996</v>
      </c>
      <c r="G2221" s="2">
        <v>137700</v>
      </c>
      <c r="H2221" s="17">
        <f t="shared" si="34"/>
        <v>2.0016947987999127E-2</v>
      </c>
    </row>
    <row r="2222" spans="1:8" ht="13.5" x14ac:dyDescent="0.25">
      <c r="A2222" s="12"/>
      <c r="B2222" s="11">
        <v>45236</v>
      </c>
      <c r="C2222" s="2">
        <v>5.15</v>
      </c>
      <c r="D2222" s="2">
        <v>4.4973000000000001</v>
      </c>
      <c r="E2222" s="2">
        <v>5280</v>
      </c>
      <c r="F2222" s="2">
        <v>5.1109999999999998</v>
      </c>
      <c r="G2222" s="2">
        <v>26986.080000000002</v>
      </c>
      <c r="H2222" s="17">
        <f t="shared" si="34"/>
        <v>9.7896131306553277E-3</v>
      </c>
    </row>
    <row r="2223" spans="1:8" ht="13.5" x14ac:dyDescent="0.25">
      <c r="A2223" s="12"/>
      <c r="B2223" s="11">
        <v>45237</v>
      </c>
      <c r="C2223" s="2">
        <v>5.15</v>
      </c>
      <c r="D2223" s="2">
        <v>4.4973000000000001</v>
      </c>
      <c r="E2223" s="2">
        <v>4208</v>
      </c>
      <c r="F2223" s="2">
        <v>5.15</v>
      </c>
      <c r="G2223" s="2">
        <v>21671.200000000001</v>
      </c>
      <c r="H2223" s="17">
        <f t="shared" si="34"/>
        <v>0</v>
      </c>
    </row>
    <row r="2224" spans="1:8" ht="13.5" x14ac:dyDescent="0.25">
      <c r="A2224" s="12"/>
      <c r="B2224" s="11">
        <v>45238</v>
      </c>
      <c r="C2224" s="2">
        <v>5.18</v>
      </c>
      <c r="D2224" s="2">
        <v>4.5235000000000003</v>
      </c>
      <c r="E2224" s="2">
        <v>6101</v>
      </c>
      <c r="F2224" s="2">
        <v>5.15</v>
      </c>
      <c r="G2224" s="2">
        <v>31420.15</v>
      </c>
      <c r="H2224" s="17">
        <f t="shared" si="34"/>
        <v>5.8257176528139602E-3</v>
      </c>
    </row>
    <row r="2225" spans="1:8" ht="13.5" x14ac:dyDescent="0.25">
      <c r="A2225" s="12"/>
      <c r="B2225" s="11">
        <v>45239</v>
      </c>
      <c r="C2225" s="2">
        <v>5.13</v>
      </c>
      <c r="D2225" s="2">
        <v>4.4798999999999998</v>
      </c>
      <c r="E2225" s="2">
        <v>3000</v>
      </c>
      <c r="F2225" s="2">
        <v>5.13</v>
      </c>
      <c r="G2225" s="2">
        <v>15390</v>
      </c>
      <c r="H2225" s="17">
        <f t="shared" si="34"/>
        <v>-9.6385542168675852E-3</v>
      </c>
    </row>
    <row r="2226" spans="1:8" ht="13.5" x14ac:dyDescent="0.25">
      <c r="A2226" s="12"/>
      <c r="B2226" s="11">
        <v>45240</v>
      </c>
      <c r="C2226" s="2">
        <v>5.2</v>
      </c>
      <c r="D2226" s="2">
        <v>4.5410000000000004</v>
      </c>
      <c r="E2226" s="2">
        <v>300</v>
      </c>
      <c r="F2226" s="2">
        <v>5.2</v>
      </c>
      <c r="G2226" s="2">
        <v>1560</v>
      </c>
      <c r="H2226" s="17">
        <f t="shared" si="34"/>
        <v>1.3638697292350409E-2</v>
      </c>
    </row>
    <row r="2227" spans="1:8" ht="13.5" x14ac:dyDescent="0.25">
      <c r="A2227" s="12"/>
      <c r="B2227" s="11">
        <v>45243</v>
      </c>
      <c r="C2227" s="2">
        <v>5.2</v>
      </c>
      <c r="D2227" s="2">
        <v>4.5410000000000004</v>
      </c>
      <c r="E2227" s="2">
        <v>2502</v>
      </c>
      <c r="F2227" s="2">
        <v>5.0999999999999996</v>
      </c>
      <c r="G2227" s="2">
        <v>12760.2</v>
      </c>
      <c r="H2227" s="17">
        <f t="shared" si="34"/>
        <v>0</v>
      </c>
    </row>
    <row r="2228" spans="1:8" ht="13.5" x14ac:dyDescent="0.25">
      <c r="A2228" s="12"/>
      <c r="B2228" s="11">
        <v>45244</v>
      </c>
      <c r="C2228" s="2">
        <v>5.0999999999999996</v>
      </c>
      <c r="D2228" s="2">
        <v>4.4537000000000004</v>
      </c>
      <c r="E2228" s="2">
        <v>50</v>
      </c>
      <c r="F2228" s="2">
        <v>5.0999999999999996</v>
      </c>
      <c r="G2228" s="2">
        <v>255</v>
      </c>
      <c r="H2228" s="17">
        <f t="shared" si="34"/>
        <v>-1.922484034353665E-2</v>
      </c>
    </row>
    <row r="2229" spans="1:8" ht="13.5" x14ac:dyDescent="0.25">
      <c r="A2229" s="12"/>
      <c r="B2229" s="11">
        <v>45245</v>
      </c>
      <c r="C2229" s="2">
        <v>5.2</v>
      </c>
      <c r="D2229" s="2">
        <v>4.5410000000000004</v>
      </c>
      <c r="E2229" s="2">
        <v>100</v>
      </c>
      <c r="F2229" s="2">
        <v>5.2</v>
      </c>
      <c r="G2229" s="2">
        <v>520</v>
      </c>
      <c r="H2229" s="17">
        <f t="shared" si="34"/>
        <v>1.9601679502436159E-2</v>
      </c>
    </row>
    <row r="2230" spans="1:8" ht="13.5" x14ac:dyDescent="0.25">
      <c r="A2230" s="12"/>
      <c r="B2230" s="11">
        <v>45246</v>
      </c>
      <c r="C2230" s="2">
        <v>5.15</v>
      </c>
      <c r="D2230" s="2">
        <v>4.4973000000000001</v>
      </c>
      <c r="E2230" s="2">
        <v>2217</v>
      </c>
      <c r="F2230" s="2">
        <v>5.15</v>
      </c>
      <c r="G2230" s="2">
        <v>11417.55</v>
      </c>
      <c r="H2230" s="17">
        <f t="shared" si="34"/>
        <v>-9.6234309623431605E-3</v>
      </c>
    </row>
    <row r="2231" spans="1:8" ht="13.5" x14ac:dyDescent="0.25">
      <c r="A2231" s="12"/>
      <c r="B2231" s="11">
        <v>45247</v>
      </c>
      <c r="C2231" s="2">
        <v>5.2</v>
      </c>
      <c r="D2231" s="2">
        <v>4.5410000000000004</v>
      </c>
      <c r="E2231" s="2">
        <v>500</v>
      </c>
      <c r="F2231" s="2">
        <v>5.2</v>
      </c>
      <c r="G2231" s="2">
        <v>2600</v>
      </c>
      <c r="H2231" s="17">
        <f t="shared" si="34"/>
        <v>9.7169412758767032E-3</v>
      </c>
    </row>
    <row r="2232" spans="1:8" ht="13.5" x14ac:dyDescent="0.25">
      <c r="A2232" s="12"/>
      <c r="B2232" s="11">
        <v>45250</v>
      </c>
      <c r="C2232" s="2">
        <v>5.2</v>
      </c>
      <c r="D2232" s="2">
        <v>4.5410000000000004</v>
      </c>
      <c r="E2232" s="2">
        <v>1133</v>
      </c>
      <c r="F2232" s="2">
        <v>5.2</v>
      </c>
      <c r="G2232" s="2">
        <v>5891.6</v>
      </c>
      <c r="H2232" s="17">
        <f t="shared" si="34"/>
        <v>0</v>
      </c>
    </row>
    <row r="2233" spans="1:8" ht="13.5" x14ac:dyDescent="0.25">
      <c r="A2233" s="12"/>
      <c r="B2233" s="11">
        <v>45251</v>
      </c>
      <c r="C2233" s="2">
        <v>5.19</v>
      </c>
      <c r="D2233" s="2">
        <v>4.5321999999999996</v>
      </c>
      <c r="E2233" s="2">
        <v>16700</v>
      </c>
      <c r="F2233" s="2">
        <v>5.1929999999999996</v>
      </c>
      <c r="G2233" s="2">
        <v>86723.1</v>
      </c>
      <c r="H2233" s="17">
        <f t="shared" si="34"/>
        <v>-1.9378991411585127E-3</v>
      </c>
    </row>
    <row r="2234" spans="1:8" ht="13.5" x14ac:dyDescent="0.25">
      <c r="A2234" s="12"/>
      <c r="B2234" s="11">
        <v>45252</v>
      </c>
      <c r="C2234" s="2">
        <v>5.2</v>
      </c>
      <c r="D2234" s="2">
        <v>4.5410000000000004</v>
      </c>
      <c r="E2234" s="2">
        <v>1520</v>
      </c>
      <c r="F2234" s="2">
        <v>5.1950000000000003</v>
      </c>
      <c r="G2234" s="2">
        <v>7896.4</v>
      </c>
      <c r="H2234" s="17">
        <f t="shared" si="34"/>
        <v>1.9416618860599285E-3</v>
      </c>
    </row>
    <row r="2235" spans="1:8" ht="13.5" x14ac:dyDescent="0.25">
      <c r="A2235" s="12"/>
      <c r="B2235" s="11">
        <v>45253</v>
      </c>
      <c r="C2235" s="2">
        <v>5.2</v>
      </c>
      <c r="D2235" s="2">
        <v>4.5410000000000004</v>
      </c>
      <c r="E2235" s="2">
        <v>813</v>
      </c>
      <c r="F2235" s="2">
        <v>5.2</v>
      </c>
      <c r="G2235" s="2">
        <v>4227.6000000000004</v>
      </c>
      <c r="H2235" s="17">
        <f t="shared" si="34"/>
        <v>0</v>
      </c>
    </row>
    <row r="2236" spans="1:8" ht="13.5" x14ac:dyDescent="0.25">
      <c r="A2236" s="12"/>
      <c r="B2236" s="11">
        <v>45254</v>
      </c>
      <c r="C2236" s="2">
        <v>5.2</v>
      </c>
      <c r="D2236" s="2">
        <v>4.5410000000000004</v>
      </c>
      <c r="E2236" s="2">
        <v>0</v>
      </c>
      <c r="F2236" s="2">
        <v>0</v>
      </c>
      <c r="G2236" s="2">
        <v>0</v>
      </c>
      <c r="H2236" s="17">
        <f t="shared" si="34"/>
        <v>0</v>
      </c>
    </row>
    <row r="2237" spans="1:8" ht="13.5" x14ac:dyDescent="0.25">
      <c r="A2237" s="12"/>
      <c r="B2237" s="11">
        <v>45257</v>
      </c>
      <c r="C2237" s="2">
        <v>5.2</v>
      </c>
      <c r="D2237" s="2">
        <v>4.5410000000000004</v>
      </c>
      <c r="E2237" s="2">
        <v>1000</v>
      </c>
      <c r="F2237" s="2">
        <v>5.2</v>
      </c>
      <c r="G2237" s="2">
        <v>5200</v>
      </c>
      <c r="H2237" s="17">
        <f t="shared" si="34"/>
        <v>0</v>
      </c>
    </row>
    <row r="2238" spans="1:8" ht="13.5" x14ac:dyDescent="0.25">
      <c r="A2238" s="12"/>
      <c r="B2238" s="11">
        <v>45258</v>
      </c>
      <c r="C2238" s="2">
        <v>5.2</v>
      </c>
      <c r="D2238" s="2">
        <v>4.5410000000000004</v>
      </c>
      <c r="E2238" s="2">
        <v>4877</v>
      </c>
      <c r="F2238" s="2">
        <v>5.2</v>
      </c>
      <c r="G2238" s="2">
        <v>25360.400000000001</v>
      </c>
      <c r="H2238" s="17">
        <f t="shared" si="34"/>
        <v>0</v>
      </c>
    </row>
    <row r="2239" spans="1:8" ht="13.5" x14ac:dyDescent="0.25">
      <c r="A2239" s="12"/>
      <c r="B2239" s="11">
        <v>45259</v>
      </c>
      <c r="C2239" s="2">
        <v>5.25</v>
      </c>
      <c r="D2239" s="2">
        <v>4.5846</v>
      </c>
      <c r="E2239" s="2">
        <v>2573</v>
      </c>
      <c r="F2239" s="2">
        <v>5.25</v>
      </c>
      <c r="G2239" s="2">
        <v>13508.25</v>
      </c>
      <c r="H2239" s="17">
        <f t="shared" si="34"/>
        <v>9.60140938119349E-3</v>
      </c>
    </row>
    <row r="2240" spans="1:8" ht="13.5" x14ac:dyDescent="0.25">
      <c r="A2240" s="12"/>
      <c r="B2240" s="11">
        <v>45260</v>
      </c>
      <c r="C2240" s="2">
        <v>5.25</v>
      </c>
      <c r="D2240" s="2">
        <v>4.5846</v>
      </c>
      <c r="E2240" s="2">
        <v>6544</v>
      </c>
      <c r="F2240" s="2">
        <v>5.25</v>
      </c>
      <c r="G2240" s="2">
        <v>34356</v>
      </c>
      <c r="H2240" s="17">
        <f t="shared" si="34"/>
        <v>0</v>
      </c>
    </row>
    <row r="2241" spans="1:8" ht="13.5" x14ac:dyDescent="0.25">
      <c r="A2241" s="12"/>
      <c r="B2241" s="11">
        <v>45261</v>
      </c>
      <c r="C2241" s="2">
        <v>5.25</v>
      </c>
      <c r="D2241" s="2">
        <v>4.5846</v>
      </c>
      <c r="E2241" s="2">
        <v>2015</v>
      </c>
      <c r="F2241" s="2">
        <v>5.25</v>
      </c>
      <c r="G2241" s="2">
        <v>10578.75</v>
      </c>
      <c r="H2241" s="17">
        <f t="shared" si="34"/>
        <v>0</v>
      </c>
    </row>
    <row r="2242" spans="1:8" ht="13.5" x14ac:dyDescent="0.25">
      <c r="A2242" s="12"/>
      <c r="B2242" s="11">
        <v>45264</v>
      </c>
      <c r="C2242" s="2">
        <v>5.25</v>
      </c>
      <c r="D2242" s="2">
        <v>4.5846</v>
      </c>
      <c r="E2242" s="2">
        <v>0</v>
      </c>
      <c r="F2242" s="2">
        <v>0</v>
      </c>
      <c r="G2242" s="2">
        <v>0</v>
      </c>
      <c r="H2242" s="17">
        <f t="shared" si="34"/>
        <v>0</v>
      </c>
    </row>
    <row r="2243" spans="1:8" ht="13.5" x14ac:dyDescent="0.25">
      <c r="A2243" s="12"/>
      <c r="B2243" s="11">
        <v>45265</v>
      </c>
      <c r="C2243" s="2">
        <v>5.25</v>
      </c>
      <c r="D2243" s="2">
        <v>4.5846</v>
      </c>
      <c r="E2243" s="2">
        <v>2000</v>
      </c>
      <c r="F2243" s="2">
        <v>5.25</v>
      </c>
      <c r="G2243" s="2">
        <v>10500</v>
      </c>
      <c r="H2243" s="17">
        <f t="shared" si="34"/>
        <v>0</v>
      </c>
    </row>
    <row r="2244" spans="1:8" ht="13.5" x14ac:dyDescent="0.25">
      <c r="A2244" s="12"/>
      <c r="B2244" s="11">
        <v>45266</v>
      </c>
      <c r="C2244" s="2">
        <v>5.25</v>
      </c>
      <c r="D2244" s="2">
        <v>4.5846</v>
      </c>
      <c r="E2244" s="2">
        <v>1509</v>
      </c>
      <c r="F2244" s="2">
        <v>5.25</v>
      </c>
      <c r="G2244" s="2">
        <v>7922.25</v>
      </c>
      <c r="H2244" s="17">
        <f t="shared" si="34"/>
        <v>0</v>
      </c>
    </row>
    <row r="2245" spans="1:8" ht="13.5" x14ac:dyDescent="0.25">
      <c r="A2245" s="12"/>
      <c r="B2245" s="11">
        <v>45267</v>
      </c>
      <c r="C2245" s="2">
        <v>5.25</v>
      </c>
      <c r="D2245" s="2">
        <v>4.5846</v>
      </c>
      <c r="E2245" s="2">
        <v>3100</v>
      </c>
      <c r="F2245" s="2">
        <v>5.25</v>
      </c>
      <c r="G2245" s="2">
        <v>16275</v>
      </c>
      <c r="H2245" s="17">
        <f t="shared" si="34"/>
        <v>0</v>
      </c>
    </row>
    <row r="2246" spans="1:8" ht="13.5" x14ac:dyDescent="0.25">
      <c r="A2246" s="12"/>
      <c r="B2246" s="11">
        <v>45268</v>
      </c>
      <c r="C2246" s="2">
        <v>5.25</v>
      </c>
      <c r="D2246" s="2">
        <v>4.5846</v>
      </c>
      <c r="E2246" s="2">
        <v>4336</v>
      </c>
      <c r="F2246" s="2">
        <v>5.25</v>
      </c>
      <c r="G2246" s="2">
        <v>22764</v>
      </c>
      <c r="H2246" s="17">
        <f t="shared" si="34"/>
        <v>0</v>
      </c>
    </row>
    <row r="2247" spans="1:8" ht="13.5" x14ac:dyDescent="0.25">
      <c r="A2247" s="12"/>
      <c r="B2247" s="11">
        <v>45271</v>
      </c>
      <c r="C2247" s="2">
        <v>5.3</v>
      </c>
      <c r="D2247" s="2">
        <v>4.6283000000000003</v>
      </c>
      <c r="E2247" s="2">
        <v>1300</v>
      </c>
      <c r="F2247" s="2">
        <v>5.3</v>
      </c>
      <c r="G2247" s="2">
        <v>6890</v>
      </c>
      <c r="H2247" s="17">
        <f t="shared" ref="H2247:H2310" si="35">(D2247-D2246)/D2246</f>
        <v>9.531911180910067E-3</v>
      </c>
    </row>
    <row r="2248" spans="1:8" ht="13.5" x14ac:dyDescent="0.25">
      <c r="A2248" s="12"/>
      <c r="B2248" s="11">
        <v>45272</v>
      </c>
      <c r="C2248" s="2">
        <v>5.3</v>
      </c>
      <c r="D2248" s="2">
        <v>4.6283000000000003</v>
      </c>
      <c r="E2248" s="2">
        <v>2235</v>
      </c>
      <c r="F2248" s="2">
        <v>5.3</v>
      </c>
      <c r="G2248" s="2">
        <v>11845.5</v>
      </c>
      <c r="H2248" s="17">
        <f t="shared" si="35"/>
        <v>0</v>
      </c>
    </row>
    <row r="2249" spans="1:8" ht="13.5" x14ac:dyDescent="0.25">
      <c r="A2249" s="12"/>
      <c r="B2249" s="11">
        <v>45273</v>
      </c>
      <c r="C2249" s="2">
        <v>5.29</v>
      </c>
      <c r="D2249" s="2">
        <v>4.6196000000000002</v>
      </c>
      <c r="E2249" s="2">
        <v>2470</v>
      </c>
      <c r="F2249" s="2">
        <v>5.29</v>
      </c>
      <c r="G2249" s="2">
        <v>13066.3</v>
      </c>
      <c r="H2249" s="17">
        <f t="shared" si="35"/>
        <v>-1.8797398612881947E-3</v>
      </c>
    </row>
    <row r="2250" spans="1:8" ht="13.5" x14ac:dyDescent="0.25">
      <c r="A2250" s="12"/>
      <c r="B2250" s="11">
        <v>45274</v>
      </c>
      <c r="C2250" s="2">
        <v>5.3</v>
      </c>
      <c r="D2250" s="2">
        <v>4.6283000000000003</v>
      </c>
      <c r="E2250" s="2">
        <v>9120</v>
      </c>
      <c r="F2250" s="2">
        <v>5.3</v>
      </c>
      <c r="G2250" s="2">
        <v>48336</v>
      </c>
      <c r="H2250" s="17">
        <f t="shared" si="35"/>
        <v>1.8832799376569728E-3</v>
      </c>
    </row>
    <row r="2251" spans="1:8" ht="13.5" x14ac:dyDescent="0.25">
      <c r="A2251" s="12"/>
      <c r="B2251" s="11">
        <v>45275</v>
      </c>
      <c r="C2251" s="2">
        <v>5.3</v>
      </c>
      <c r="D2251" s="2">
        <v>4.6283000000000003</v>
      </c>
      <c r="E2251" s="2">
        <v>0</v>
      </c>
      <c r="F2251" s="2">
        <v>0</v>
      </c>
      <c r="G2251" s="2">
        <v>0</v>
      </c>
      <c r="H2251" s="17">
        <f t="shared" si="35"/>
        <v>0</v>
      </c>
    </row>
    <row r="2252" spans="1:8" ht="13.5" x14ac:dyDescent="0.25">
      <c r="A2252" s="12"/>
      <c r="B2252" s="11">
        <v>45278</v>
      </c>
      <c r="C2252" s="2">
        <v>5.3</v>
      </c>
      <c r="D2252" s="2">
        <v>4.6283000000000003</v>
      </c>
      <c r="E2252" s="2">
        <v>0</v>
      </c>
      <c r="F2252" s="2">
        <v>0</v>
      </c>
      <c r="G2252" s="2">
        <v>0</v>
      </c>
      <c r="H2252" s="17">
        <f t="shared" si="35"/>
        <v>0</v>
      </c>
    </row>
    <row r="2253" spans="1:8" ht="13.5" x14ac:dyDescent="0.25">
      <c r="A2253" s="12"/>
      <c r="B2253" s="11">
        <v>45279</v>
      </c>
      <c r="C2253" s="2">
        <v>5.3</v>
      </c>
      <c r="D2253" s="2">
        <v>4.6283000000000003</v>
      </c>
      <c r="E2253" s="2">
        <v>0</v>
      </c>
      <c r="F2253" s="2">
        <v>0</v>
      </c>
      <c r="G2253" s="2">
        <v>0</v>
      </c>
      <c r="H2253" s="17">
        <f t="shared" si="35"/>
        <v>0</v>
      </c>
    </row>
    <row r="2254" spans="1:8" ht="13.5" x14ac:dyDescent="0.25">
      <c r="A2254" s="12"/>
      <c r="B2254" s="11">
        <v>45280</v>
      </c>
      <c r="C2254" s="2">
        <v>5.3</v>
      </c>
      <c r="D2254" s="2">
        <v>4.6283000000000003</v>
      </c>
      <c r="E2254" s="2">
        <v>0</v>
      </c>
      <c r="F2254" s="2">
        <v>0</v>
      </c>
      <c r="G2254" s="2">
        <v>0</v>
      </c>
      <c r="H2254" s="17">
        <f t="shared" si="35"/>
        <v>0</v>
      </c>
    </row>
    <row r="2255" spans="1:8" ht="13.5" x14ac:dyDescent="0.25">
      <c r="A2255" s="12"/>
      <c r="B2255" s="11">
        <v>45281</v>
      </c>
      <c r="C2255" s="2">
        <v>5.28</v>
      </c>
      <c r="D2255" s="2">
        <v>4.6108000000000002</v>
      </c>
      <c r="E2255" s="2">
        <v>1050</v>
      </c>
      <c r="F2255" s="2">
        <v>5.28</v>
      </c>
      <c r="G2255" s="2">
        <v>5544</v>
      </c>
      <c r="H2255" s="17">
        <f t="shared" si="35"/>
        <v>-3.7810859278785019E-3</v>
      </c>
    </row>
    <row r="2256" spans="1:8" ht="13.5" x14ac:dyDescent="0.25">
      <c r="A2256" s="12"/>
      <c r="B2256" s="11">
        <v>45282</v>
      </c>
      <c r="C2256" s="2">
        <v>5.28</v>
      </c>
      <c r="D2256" s="2">
        <v>4.6108000000000002</v>
      </c>
      <c r="E2256" s="2">
        <v>90500</v>
      </c>
      <c r="F2256" s="2">
        <v>5.28</v>
      </c>
      <c r="G2256" s="2">
        <v>477840</v>
      </c>
      <c r="H2256" s="17">
        <f t="shared" si="35"/>
        <v>0</v>
      </c>
    </row>
    <row r="2257" spans="1:8" ht="13.5" x14ac:dyDescent="0.25">
      <c r="A2257" s="12"/>
      <c r="B2257" s="11">
        <v>45285</v>
      </c>
      <c r="C2257" s="2">
        <v>5.28</v>
      </c>
      <c r="D2257" s="2">
        <v>4.6108000000000002</v>
      </c>
      <c r="E2257" s="2">
        <v>0</v>
      </c>
      <c r="F2257" s="2">
        <v>0</v>
      </c>
      <c r="G2257" s="2">
        <v>0</v>
      </c>
      <c r="H2257" s="17">
        <f t="shared" si="35"/>
        <v>0</v>
      </c>
    </row>
    <row r="2258" spans="1:8" ht="13.5" x14ac:dyDescent="0.25">
      <c r="A2258" s="12"/>
      <c r="B2258" s="11">
        <v>45286</v>
      </c>
      <c r="C2258" s="2">
        <v>5.28</v>
      </c>
      <c r="D2258" s="2">
        <v>4.6108000000000002</v>
      </c>
      <c r="E2258" s="2">
        <v>0</v>
      </c>
      <c r="F2258" s="2">
        <v>0</v>
      </c>
      <c r="G2258" s="2">
        <v>0</v>
      </c>
      <c r="H2258" s="17">
        <f t="shared" si="35"/>
        <v>0</v>
      </c>
    </row>
    <row r="2259" spans="1:8" ht="13.5" x14ac:dyDescent="0.25">
      <c r="A2259" s="12"/>
      <c r="B2259" s="11">
        <v>45287</v>
      </c>
      <c r="C2259" s="2">
        <v>5.26</v>
      </c>
      <c r="D2259" s="2">
        <v>4.5933999999999999</v>
      </c>
      <c r="E2259" s="2">
        <v>555</v>
      </c>
      <c r="F2259" s="2">
        <v>5.26</v>
      </c>
      <c r="G2259" s="2">
        <v>2919.3</v>
      </c>
      <c r="H2259" s="17">
        <f t="shared" si="35"/>
        <v>-3.7737485902663969E-3</v>
      </c>
    </row>
    <row r="2260" spans="1:8" ht="13.5" x14ac:dyDescent="0.25">
      <c r="A2260" s="12"/>
      <c r="B2260" s="11">
        <v>45288</v>
      </c>
      <c r="C2260" s="2">
        <v>5.27</v>
      </c>
      <c r="D2260" s="2">
        <v>4.6021000000000001</v>
      </c>
      <c r="E2260" s="2">
        <v>2674</v>
      </c>
      <c r="F2260" s="2">
        <v>5.27</v>
      </c>
      <c r="G2260" s="2">
        <v>14091.98</v>
      </c>
      <c r="H2260" s="17">
        <f t="shared" si="35"/>
        <v>1.8940218574476754E-3</v>
      </c>
    </row>
    <row r="2261" spans="1:8" ht="13.5" x14ac:dyDescent="0.25">
      <c r="A2261" s="12"/>
      <c r="B2261" s="11">
        <v>45289</v>
      </c>
      <c r="C2261" s="2">
        <v>5.27</v>
      </c>
      <c r="D2261" s="2">
        <v>4.6021000000000001</v>
      </c>
      <c r="E2261" s="2">
        <v>100</v>
      </c>
      <c r="F2261" s="2">
        <v>5.27</v>
      </c>
      <c r="G2261" s="2">
        <v>527</v>
      </c>
      <c r="H2261" s="17">
        <f t="shared" si="35"/>
        <v>0</v>
      </c>
    </row>
    <row r="2262" spans="1:8" ht="13.5" x14ac:dyDescent="0.25">
      <c r="A2262" s="12"/>
      <c r="B2262" s="11">
        <v>45293</v>
      </c>
      <c r="C2262" s="2">
        <v>5.27</v>
      </c>
      <c r="D2262" s="2">
        <v>4.6021000000000001</v>
      </c>
      <c r="E2262" s="2">
        <v>0</v>
      </c>
      <c r="F2262" s="2">
        <v>0</v>
      </c>
      <c r="G2262" s="2">
        <v>0</v>
      </c>
      <c r="H2262" s="17">
        <f t="shared" si="35"/>
        <v>0</v>
      </c>
    </row>
    <row r="2263" spans="1:8" ht="13.5" x14ac:dyDescent="0.25">
      <c r="A2263" s="12"/>
      <c r="B2263" s="11">
        <v>45294</v>
      </c>
      <c r="C2263" s="2">
        <v>5.27</v>
      </c>
      <c r="D2263" s="2">
        <v>4.6021000000000001</v>
      </c>
      <c r="E2263" s="2">
        <v>10</v>
      </c>
      <c r="F2263" s="2">
        <v>5.27</v>
      </c>
      <c r="G2263" s="2">
        <v>52.7</v>
      </c>
      <c r="H2263" s="17">
        <f t="shared" si="35"/>
        <v>0</v>
      </c>
    </row>
    <row r="2264" spans="1:8" ht="13.5" x14ac:dyDescent="0.25">
      <c r="A2264" s="12"/>
      <c r="B2264" s="11">
        <v>45295</v>
      </c>
      <c r="C2264" s="2">
        <v>5.04</v>
      </c>
      <c r="D2264" s="2">
        <v>4.4013</v>
      </c>
      <c r="E2264" s="2">
        <v>0</v>
      </c>
      <c r="F2264" s="2">
        <v>0</v>
      </c>
      <c r="G2264" s="2">
        <v>0</v>
      </c>
      <c r="H2264" s="17">
        <f t="shared" si="35"/>
        <v>-4.3632254840181676E-2</v>
      </c>
    </row>
    <row r="2265" spans="1:8" ht="13.5" x14ac:dyDescent="0.25">
      <c r="A2265" s="12"/>
      <c r="B2265" s="11">
        <v>45296</v>
      </c>
      <c r="C2265" s="2">
        <v>5</v>
      </c>
      <c r="D2265" s="2">
        <v>4.3662999999999998</v>
      </c>
      <c r="E2265" s="2">
        <v>89</v>
      </c>
      <c r="F2265" s="2">
        <v>5</v>
      </c>
      <c r="G2265" s="2">
        <v>445</v>
      </c>
      <c r="H2265" s="17">
        <f t="shared" si="35"/>
        <v>-7.9521959421080465E-3</v>
      </c>
    </row>
    <row r="2266" spans="1:8" ht="13.5" x14ac:dyDescent="0.25">
      <c r="A2266" s="12"/>
      <c r="B2266" s="11">
        <v>45299</v>
      </c>
      <c r="C2266" s="2">
        <v>5</v>
      </c>
      <c r="D2266" s="2">
        <v>4.3662999999999998</v>
      </c>
      <c r="E2266" s="2">
        <v>0</v>
      </c>
      <c r="F2266" s="2">
        <v>0</v>
      </c>
      <c r="G2266" s="2">
        <v>0</v>
      </c>
      <c r="H2266" s="17">
        <f t="shared" si="35"/>
        <v>0</v>
      </c>
    </row>
    <row r="2267" spans="1:8" ht="13.5" x14ac:dyDescent="0.25">
      <c r="A2267" s="12"/>
      <c r="B2267" s="11">
        <v>45300</v>
      </c>
      <c r="C2267" s="2">
        <v>5</v>
      </c>
      <c r="D2267" s="2">
        <v>4.3662999999999998</v>
      </c>
      <c r="E2267" s="2">
        <v>25000</v>
      </c>
      <c r="F2267" s="2">
        <v>5</v>
      </c>
      <c r="G2267" s="2">
        <v>125000</v>
      </c>
      <c r="H2267" s="17">
        <f t="shared" si="35"/>
        <v>0</v>
      </c>
    </row>
    <row r="2268" spans="1:8" ht="13.5" x14ac:dyDescent="0.25">
      <c r="A2268" s="12"/>
      <c r="B2268" s="11">
        <v>45301</v>
      </c>
      <c r="C2268" s="2">
        <v>5.01</v>
      </c>
      <c r="D2268" s="2">
        <v>4.3750999999999998</v>
      </c>
      <c r="E2268" s="2">
        <v>50</v>
      </c>
      <c r="F2268" s="2">
        <v>5.01</v>
      </c>
      <c r="G2268" s="2">
        <v>250.5</v>
      </c>
      <c r="H2268" s="17">
        <f t="shared" si="35"/>
        <v>2.0154364106909554E-3</v>
      </c>
    </row>
    <row r="2269" spans="1:8" ht="13.5" x14ac:dyDescent="0.25">
      <c r="A2269" s="12"/>
      <c r="B2269" s="11">
        <v>45302</v>
      </c>
      <c r="C2269" s="2">
        <v>5</v>
      </c>
      <c r="D2269" s="2">
        <v>4.3662999999999998</v>
      </c>
      <c r="E2269" s="2">
        <v>12306</v>
      </c>
      <c r="F2269" s="2">
        <v>5</v>
      </c>
      <c r="G2269" s="2">
        <v>61530</v>
      </c>
      <c r="H2269" s="17">
        <f t="shared" si="35"/>
        <v>-2.0113825969691936E-3</v>
      </c>
    </row>
    <row r="2270" spans="1:8" ht="13.5" x14ac:dyDescent="0.25">
      <c r="A2270" s="12"/>
      <c r="B2270" s="11">
        <v>45303</v>
      </c>
      <c r="C2270" s="2">
        <v>5</v>
      </c>
      <c r="D2270" s="2">
        <v>4.3662999999999998</v>
      </c>
      <c r="E2270" s="2">
        <v>0</v>
      </c>
      <c r="F2270" s="2">
        <v>0</v>
      </c>
      <c r="G2270" s="2">
        <v>0</v>
      </c>
      <c r="H2270" s="17">
        <f t="shared" si="35"/>
        <v>0</v>
      </c>
    </row>
    <row r="2271" spans="1:8" ht="13.5" x14ac:dyDescent="0.25">
      <c r="A2271" s="12"/>
      <c r="B2271" s="11">
        <v>45306</v>
      </c>
      <c r="C2271" s="2">
        <v>5</v>
      </c>
      <c r="D2271" s="2">
        <v>4.3662999999999998</v>
      </c>
      <c r="E2271" s="2">
        <v>0</v>
      </c>
      <c r="F2271" s="2">
        <v>0</v>
      </c>
      <c r="G2271" s="2">
        <v>0</v>
      </c>
      <c r="H2271" s="17">
        <f t="shared" si="35"/>
        <v>0</v>
      </c>
    </row>
    <row r="2272" spans="1:8" ht="13.5" x14ac:dyDescent="0.25">
      <c r="A2272" s="12"/>
      <c r="B2272" s="11">
        <v>45307</v>
      </c>
      <c r="C2272" s="2">
        <v>5.22</v>
      </c>
      <c r="D2272" s="2">
        <v>4.5583999999999998</v>
      </c>
      <c r="E2272" s="2">
        <v>50</v>
      </c>
      <c r="F2272" s="2">
        <v>5.22</v>
      </c>
      <c r="G2272" s="2">
        <v>261</v>
      </c>
      <c r="H2272" s="17">
        <f t="shared" si="35"/>
        <v>4.3996060737924544E-2</v>
      </c>
    </row>
    <row r="2273" spans="1:8" ht="13.5" x14ac:dyDescent="0.25">
      <c r="A2273" s="12"/>
      <c r="B2273" s="11">
        <v>45308</v>
      </c>
      <c r="C2273" s="2">
        <v>5</v>
      </c>
      <c r="D2273" s="2">
        <v>4.3662999999999998</v>
      </c>
      <c r="E2273" s="2">
        <v>35250</v>
      </c>
      <c r="F2273" s="2">
        <v>5.0190000000000001</v>
      </c>
      <c r="G2273" s="2">
        <v>176919.75</v>
      </c>
      <c r="H2273" s="17">
        <f t="shared" si="35"/>
        <v>-4.2141979641979632E-2</v>
      </c>
    </row>
    <row r="2274" spans="1:8" ht="13.5" x14ac:dyDescent="0.25">
      <c r="A2274" s="12"/>
      <c r="B2274" s="11">
        <v>45309</v>
      </c>
      <c r="C2274" s="2">
        <v>5.22</v>
      </c>
      <c r="D2274" s="2">
        <v>4.5583999999999998</v>
      </c>
      <c r="E2274" s="2">
        <v>0</v>
      </c>
      <c r="F2274" s="2">
        <v>0</v>
      </c>
      <c r="G2274" s="2">
        <v>0</v>
      </c>
      <c r="H2274" s="17">
        <f t="shared" si="35"/>
        <v>4.3996060737924544E-2</v>
      </c>
    </row>
    <row r="2275" spans="1:8" ht="13.5" x14ac:dyDescent="0.25">
      <c r="A2275" s="12"/>
      <c r="B2275" s="11">
        <v>45310</v>
      </c>
      <c r="C2275" s="2">
        <v>5.27</v>
      </c>
      <c r="D2275" s="2">
        <v>4.6021000000000001</v>
      </c>
      <c r="E2275" s="2">
        <v>3000</v>
      </c>
      <c r="F2275" s="2">
        <v>5.27</v>
      </c>
      <c r="G2275" s="2">
        <v>15810</v>
      </c>
      <c r="H2275" s="17">
        <f t="shared" si="35"/>
        <v>9.5866970866971511E-3</v>
      </c>
    </row>
    <row r="2276" spans="1:8" ht="13.5" x14ac:dyDescent="0.25">
      <c r="A2276" s="12"/>
      <c r="B2276" s="11">
        <v>45313</v>
      </c>
      <c r="C2276" s="2">
        <v>5.27</v>
      </c>
      <c r="D2276" s="2">
        <v>4.6021000000000001</v>
      </c>
      <c r="E2276" s="2">
        <v>0</v>
      </c>
      <c r="F2276" s="2">
        <v>0</v>
      </c>
      <c r="G2276" s="2">
        <v>0</v>
      </c>
      <c r="H2276" s="17">
        <f t="shared" si="35"/>
        <v>0</v>
      </c>
    </row>
    <row r="2277" spans="1:8" ht="13.5" x14ac:dyDescent="0.25">
      <c r="A2277" s="12"/>
      <c r="B2277" s="11">
        <v>45314</v>
      </c>
      <c r="C2277" s="2">
        <v>5.27</v>
      </c>
      <c r="D2277" s="2">
        <v>4.6021000000000001</v>
      </c>
      <c r="E2277" s="2">
        <v>0</v>
      </c>
      <c r="F2277" s="2">
        <v>0</v>
      </c>
      <c r="G2277" s="2">
        <v>0</v>
      </c>
      <c r="H2277" s="17">
        <f t="shared" si="35"/>
        <v>0</v>
      </c>
    </row>
    <row r="2278" spans="1:8" ht="13.5" x14ac:dyDescent="0.25">
      <c r="A2278" s="12"/>
      <c r="B2278" s="11">
        <v>45315</v>
      </c>
      <c r="C2278" s="2">
        <v>5.27</v>
      </c>
      <c r="D2278" s="2">
        <v>4.6021000000000001</v>
      </c>
      <c r="E2278" s="2">
        <v>8971</v>
      </c>
      <c r="F2278" s="2">
        <v>5.27</v>
      </c>
      <c r="G2278" s="2">
        <v>47277.17</v>
      </c>
      <c r="H2278" s="17">
        <f t="shared" si="35"/>
        <v>0</v>
      </c>
    </row>
    <row r="2279" spans="1:8" ht="13.5" x14ac:dyDescent="0.25">
      <c r="A2279" s="12"/>
      <c r="B2279" s="11">
        <v>45316</v>
      </c>
      <c r="C2279" s="2">
        <v>5.27</v>
      </c>
      <c r="D2279" s="2">
        <v>4.6021000000000001</v>
      </c>
      <c r="E2279" s="2">
        <v>0</v>
      </c>
      <c r="F2279" s="2">
        <v>0</v>
      </c>
      <c r="G2279" s="2">
        <v>0</v>
      </c>
      <c r="H2279" s="17">
        <f t="shared" si="35"/>
        <v>0</v>
      </c>
    </row>
    <row r="2280" spans="1:8" ht="13.5" x14ac:dyDescent="0.25">
      <c r="A2280" s="12"/>
      <c r="B2280" s="11">
        <v>45317</v>
      </c>
      <c r="C2280" s="2">
        <v>5.04</v>
      </c>
      <c r="D2280" s="2">
        <v>4.4013</v>
      </c>
      <c r="E2280" s="2">
        <v>0</v>
      </c>
      <c r="F2280" s="2">
        <v>0</v>
      </c>
      <c r="G2280" s="2">
        <v>0</v>
      </c>
      <c r="H2280" s="17">
        <f t="shared" si="35"/>
        <v>-4.3632254840181676E-2</v>
      </c>
    </row>
    <row r="2281" spans="1:8" ht="13.5" x14ac:dyDescent="0.25">
      <c r="A2281" s="12"/>
      <c r="B2281" s="11">
        <v>45320</v>
      </c>
      <c r="C2281" s="2">
        <v>5.04</v>
      </c>
      <c r="D2281" s="2">
        <v>4.4013</v>
      </c>
      <c r="E2281" s="2">
        <v>0</v>
      </c>
      <c r="F2281" s="2">
        <v>0</v>
      </c>
      <c r="G2281" s="2">
        <v>0</v>
      </c>
      <c r="H2281" s="17">
        <f t="shared" si="35"/>
        <v>0</v>
      </c>
    </row>
    <row r="2282" spans="1:8" ht="13.5" x14ac:dyDescent="0.25">
      <c r="A2282" s="12"/>
      <c r="B2282" s="11">
        <v>45321</v>
      </c>
      <c r="C2282" s="2">
        <v>5.2</v>
      </c>
      <c r="D2282" s="2">
        <v>4.5410000000000004</v>
      </c>
      <c r="E2282" s="2">
        <v>59490</v>
      </c>
      <c r="F2282" s="2">
        <v>5.2</v>
      </c>
      <c r="G2282" s="2">
        <v>309348</v>
      </c>
      <c r="H2282" s="17">
        <f t="shared" si="35"/>
        <v>3.1740622088928361E-2</v>
      </c>
    </row>
    <row r="2283" spans="1:8" ht="13.5" x14ac:dyDescent="0.25">
      <c r="A2283" s="12"/>
      <c r="B2283" s="11">
        <v>45322</v>
      </c>
      <c r="C2283" s="2">
        <v>5.26</v>
      </c>
      <c r="D2283" s="2">
        <v>4.5933999999999999</v>
      </c>
      <c r="E2283" s="2">
        <v>684</v>
      </c>
      <c r="F2283" s="2">
        <v>5.2560000000000002</v>
      </c>
      <c r="G2283" s="2">
        <v>3595.1039999999998</v>
      </c>
      <c r="H2283" s="17">
        <f t="shared" si="35"/>
        <v>1.1539308522351806E-2</v>
      </c>
    </row>
    <row r="2284" spans="1:8" ht="13.5" x14ac:dyDescent="0.25">
      <c r="A2284" s="12"/>
      <c r="B2284" s="11">
        <v>45323</v>
      </c>
      <c r="C2284" s="2">
        <v>5.26</v>
      </c>
      <c r="D2284" s="2">
        <v>4.5933999999999999</v>
      </c>
      <c r="E2284" s="2">
        <v>0</v>
      </c>
      <c r="F2284" s="2">
        <v>0</v>
      </c>
      <c r="G2284" s="2">
        <v>0</v>
      </c>
      <c r="H2284" s="17">
        <f t="shared" si="35"/>
        <v>0</v>
      </c>
    </row>
    <row r="2285" spans="1:8" ht="13.5" x14ac:dyDescent="0.25">
      <c r="A2285" s="12"/>
      <c r="B2285" s="11">
        <v>45324</v>
      </c>
      <c r="C2285" s="2">
        <v>5.26</v>
      </c>
      <c r="D2285" s="2">
        <v>4.5933999999999999</v>
      </c>
      <c r="E2285" s="2">
        <v>0</v>
      </c>
      <c r="F2285" s="2">
        <v>0</v>
      </c>
      <c r="G2285" s="2">
        <v>0</v>
      </c>
      <c r="H2285" s="17">
        <f t="shared" si="35"/>
        <v>0</v>
      </c>
    </row>
    <row r="2286" spans="1:8" ht="13.5" x14ac:dyDescent="0.25">
      <c r="A2286" s="12"/>
      <c r="B2286" s="11">
        <v>45327</v>
      </c>
      <c r="C2286" s="2">
        <v>5.26</v>
      </c>
      <c r="D2286" s="2">
        <v>4.5933999999999999</v>
      </c>
      <c r="E2286" s="2">
        <v>0</v>
      </c>
      <c r="F2286" s="2">
        <v>0</v>
      </c>
      <c r="G2286" s="2">
        <v>0</v>
      </c>
      <c r="H2286" s="17">
        <f t="shared" si="35"/>
        <v>0</v>
      </c>
    </row>
    <row r="2287" spans="1:8" ht="13.5" x14ac:dyDescent="0.25">
      <c r="A2287" s="12"/>
      <c r="B2287" s="11">
        <v>45328</v>
      </c>
      <c r="C2287" s="2">
        <v>5.26</v>
      </c>
      <c r="D2287" s="2">
        <v>4.5933999999999999</v>
      </c>
      <c r="E2287" s="2">
        <v>0</v>
      </c>
      <c r="F2287" s="2">
        <v>0</v>
      </c>
      <c r="G2287" s="2">
        <v>0</v>
      </c>
      <c r="H2287" s="17">
        <f t="shared" si="35"/>
        <v>0</v>
      </c>
    </row>
    <row r="2288" spans="1:8" ht="13.5" x14ac:dyDescent="0.25">
      <c r="A2288" s="12"/>
      <c r="B2288" s="11">
        <v>45329</v>
      </c>
      <c r="C2288" s="2">
        <v>5.26</v>
      </c>
      <c r="D2288" s="2">
        <v>4.5933999999999999</v>
      </c>
      <c r="E2288" s="2">
        <v>0</v>
      </c>
      <c r="F2288" s="2">
        <v>0</v>
      </c>
      <c r="G2288" s="2">
        <v>0</v>
      </c>
      <c r="H2288" s="17">
        <f t="shared" si="35"/>
        <v>0</v>
      </c>
    </row>
    <row r="2289" spans="1:8" ht="13.5" x14ac:dyDescent="0.25">
      <c r="A2289" s="12"/>
      <c r="B2289" s="11">
        <v>45330</v>
      </c>
      <c r="C2289" s="2">
        <v>5.26</v>
      </c>
      <c r="D2289" s="2">
        <v>4.5933999999999999</v>
      </c>
      <c r="E2289" s="2">
        <v>0</v>
      </c>
      <c r="F2289" s="2">
        <v>0</v>
      </c>
      <c r="G2289" s="2">
        <v>0</v>
      </c>
      <c r="H2289" s="17">
        <f t="shared" si="35"/>
        <v>0</v>
      </c>
    </row>
    <row r="2290" spans="1:8" ht="13.5" x14ac:dyDescent="0.25">
      <c r="A2290" s="12"/>
      <c r="B2290" s="11">
        <v>45331</v>
      </c>
      <c r="C2290" s="2">
        <v>5.2</v>
      </c>
      <c r="D2290" s="2">
        <v>4.5410000000000004</v>
      </c>
      <c r="E2290" s="2">
        <v>300</v>
      </c>
      <c r="F2290" s="2">
        <v>5.2</v>
      </c>
      <c r="G2290" s="2">
        <v>1560</v>
      </c>
      <c r="H2290" s="17">
        <f t="shared" si="35"/>
        <v>-1.1407671877040875E-2</v>
      </c>
    </row>
    <row r="2291" spans="1:8" ht="13.5" x14ac:dyDescent="0.25">
      <c r="A2291" s="12"/>
      <c r="B2291" s="11">
        <v>45334</v>
      </c>
      <c r="C2291" s="2">
        <v>5.27</v>
      </c>
      <c r="D2291" s="2">
        <v>4.6021000000000001</v>
      </c>
      <c r="E2291" s="2">
        <v>2000</v>
      </c>
      <c r="F2291" s="2">
        <v>5.27</v>
      </c>
      <c r="G2291" s="2">
        <v>10540</v>
      </c>
      <c r="H2291" s="17">
        <f t="shared" si="35"/>
        <v>1.3455186082360649E-2</v>
      </c>
    </row>
    <row r="2292" spans="1:8" ht="13.5" x14ac:dyDescent="0.25">
      <c r="A2292" s="12"/>
      <c r="B2292" s="11">
        <v>45335</v>
      </c>
      <c r="C2292" s="2">
        <v>5.27</v>
      </c>
      <c r="D2292" s="2">
        <v>4.6021000000000001</v>
      </c>
      <c r="E2292" s="2">
        <v>500</v>
      </c>
      <c r="F2292" s="2">
        <v>5.27</v>
      </c>
      <c r="G2292" s="2">
        <v>2635</v>
      </c>
      <c r="H2292" s="17">
        <f t="shared" si="35"/>
        <v>0</v>
      </c>
    </row>
    <row r="2293" spans="1:8" ht="13.5" x14ac:dyDescent="0.25">
      <c r="A2293" s="12"/>
      <c r="B2293" s="11">
        <v>45336</v>
      </c>
      <c r="C2293" s="2">
        <v>5.27</v>
      </c>
      <c r="D2293" s="2">
        <v>4.6021000000000001</v>
      </c>
      <c r="E2293" s="2">
        <v>1000</v>
      </c>
      <c r="F2293" s="2">
        <v>5.27</v>
      </c>
      <c r="G2293" s="2">
        <v>5270</v>
      </c>
      <c r="H2293" s="17">
        <f t="shared" si="35"/>
        <v>0</v>
      </c>
    </row>
    <row r="2294" spans="1:8" ht="13.5" x14ac:dyDescent="0.25">
      <c r="A2294" s="12"/>
      <c r="B2294" s="11">
        <v>45337</v>
      </c>
      <c r="C2294" s="2">
        <v>5.27</v>
      </c>
      <c r="D2294" s="2">
        <v>4.6021000000000001</v>
      </c>
      <c r="E2294" s="2">
        <v>3570</v>
      </c>
      <c r="F2294" s="2">
        <v>5.27</v>
      </c>
      <c r="G2294" s="2">
        <v>18813.900000000001</v>
      </c>
      <c r="H2294" s="17">
        <f t="shared" si="35"/>
        <v>0</v>
      </c>
    </row>
    <row r="2295" spans="1:8" ht="13.5" x14ac:dyDescent="0.25">
      <c r="A2295" s="12"/>
      <c r="B2295" s="11">
        <v>45338</v>
      </c>
      <c r="C2295" s="2">
        <v>5.3</v>
      </c>
      <c r="D2295" s="2">
        <v>4.6283000000000003</v>
      </c>
      <c r="E2295" s="2">
        <v>12600</v>
      </c>
      <c r="F2295" s="2">
        <v>5.2850000000000001</v>
      </c>
      <c r="G2295" s="2">
        <v>66591</v>
      </c>
      <c r="H2295" s="17">
        <f t="shared" si="35"/>
        <v>5.6930531713783325E-3</v>
      </c>
    </row>
    <row r="2296" spans="1:8" ht="13.5" x14ac:dyDescent="0.25">
      <c r="A2296" s="12"/>
      <c r="B2296" s="11">
        <v>45341</v>
      </c>
      <c r="C2296" s="2">
        <v>5.3</v>
      </c>
      <c r="D2296" s="2">
        <v>4.6283000000000003</v>
      </c>
      <c r="E2296" s="2">
        <v>2700</v>
      </c>
      <c r="F2296" s="2">
        <v>5.3</v>
      </c>
      <c r="G2296" s="2">
        <v>14310</v>
      </c>
      <c r="H2296" s="17">
        <f t="shared" si="35"/>
        <v>0</v>
      </c>
    </row>
    <row r="2297" spans="1:8" ht="13.5" x14ac:dyDescent="0.25">
      <c r="A2297" s="12"/>
      <c r="B2297" s="11">
        <v>45342</v>
      </c>
      <c r="C2297" s="2">
        <v>5.3</v>
      </c>
      <c r="D2297" s="2">
        <v>4.6283000000000003</v>
      </c>
      <c r="E2297" s="2">
        <v>2000</v>
      </c>
      <c r="F2297" s="2">
        <v>5.3</v>
      </c>
      <c r="G2297" s="2">
        <v>10600</v>
      </c>
      <c r="H2297" s="17">
        <f t="shared" si="35"/>
        <v>0</v>
      </c>
    </row>
    <row r="2298" spans="1:8" ht="13.5" x14ac:dyDescent="0.25">
      <c r="A2298" s="12"/>
      <c r="B2298" s="11">
        <v>45343</v>
      </c>
      <c r="C2298" s="2">
        <v>5.35</v>
      </c>
      <c r="D2298" s="2">
        <v>4.6719999999999997</v>
      </c>
      <c r="E2298" s="2">
        <v>5091</v>
      </c>
      <c r="F2298" s="2">
        <v>5.35</v>
      </c>
      <c r="G2298" s="2">
        <v>27236.85</v>
      </c>
      <c r="H2298" s="17">
        <f t="shared" si="35"/>
        <v>9.4419117170450057E-3</v>
      </c>
    </row>
    <row r="2299" spans="1:8" ht="13.5" x14ac:dyDescent="0.25">
      <c r="A2299" s="12"/>
      <c r="B2299" s="11">
        <v>45344</v>
      </c>
      <c r="C2299" s="2">
        <v>5.35</v>
      </c>
      <c r="D2299" s="2">
        <v>4.6719999999999997</v>
      </c>
      <c r="E2299" s="2">
        <v>0</v>
      </c>
      <c r="F2299" s="2">
        <v>0</v>
      </c>
      <c r="G2299" s="2">
        <v>0</v>
      </c>
      <c r="H2299" s="17">
        <f t="shared" si="35"/>
        <v>0</v>
      </c>
    </row>
    <row r="2300" spans="1:8" ht="13.5" x14ac:dyDescent="0.25">
      <c r="A2300" s="12"/>
      <c r="B2300" s="11">
        <v>45345</v>
      </c>
      <c r="C2300" s="2">
        <v>5.3</v>
      </c>
      <c r="D2300" s="2">
        <v>4.6283000000000003</v>
      </c>
      <c r="E2300" s="2">
        <v>500</v>
      </c>
      <c r="F2300" s="2">
        <v>5.3</v>
      </c>
      <c r="G2300" s="2">
        <v>2650</v>
      </c>
      <c r="H2300" s="17">
        <f t="shared" si="35"/>
        <v>-9.3535958904108329E-3</v>
      </c>
    </row>
    <row r="2301" spans="1:8" ht="13.5" x14ac:dyDescent="0.25">
      <c r="A2301" s="12"/>
      <c r="B2301" s="11">
        <v>45348</v>
      </c>
      <c r="C2301" s="2">
        <v>5.3</v>
      </c>
      <c r="D2301" s="2">
        <v>4.6283000000000003</v>
      </c>
      <c r="E2301" s="2">
        <v>0</v>
      </c>
      <c r="F2301" s="2">
        <v>0</v>
      </c>
      <c r="G2301" s="2">
        <v>0</v>
      </c>
      <c r="H2301" s="17">
        <f t="shared" si="35"/>
        <v>0</v>
      </c>
    </row>
    <row r="2302" spans="1:8" ht="13.5" x14ac:dyDescent="0.25">
      <c r="A2302" s="12"/>
      <c r="B2302" s="11">
        <v>45349</v>
      </c>
      <c r="C2302" s="2">
        <v>5.35</v>
      </c>
      <c r="D2302" s="2">
        <v>4.6719999999999997</v>
      </c>
      <c r="E2302" s="2">
        <v>10</v>
      </c>
      <c r="F2302" s="2">
        <v>5.35</v>
      </c>
      <c r="G2302" s="2">
        <v>53.5</v>
      </c>
      <c r="H2302" s="17">
        <f t="shared" si="35"/>
        <v>9.4419117170450057E-3</v>
      </c>
    </row>
    <row r="2303" spans="1:8" ht="13.5" x14ac:dyDescent="0.25">
      <c r="A2303" s="12"/>
      <c r="B2303" s="11">
        <v>45350</v>
      </c>
      <c r="C2303" s="2">
        <v>5.35</v>
      </c>
      <c r="D2303" s="2">
        <v>4.6719999999999997</v>
      </c>
      <c r="E2303" s="2">
        <v>0</v>
      </c>
      <c r="F2303" s="2">
        <v>0</v>
      </c>
      <c r="G2303" s="2">
        <v>0</v>
      </c>
      <c r="H2303" s="17">
        <f t="shared" si="35"/>
        <v>0</v>
      </c>
    </row>
    <row r="2304" spans="1:8" ht="13.5" x14ac:dyDescent="0.25">
      <c r="A2304" s="12"/>
      <c r="B2304" s="11">
        <v>45351</v>
      </c>
      <c r="C2304" s="2">
        <v>5.35</v>
      </c>
      <c r="D2304" s="2">
        <v>4.6719999999999997</v>
      </c>
      <c r="E2304" s="2">
        <v>0</v>
      </c>
      <c r="F2304" s="2">
        <v>0</v>
      </c>
      <c r="G2304" s="2">
        <v>0</v>
      </c>
      <c r="H2304" s="17">
        <f t="shared" si="35"/>
        <v>0</v>
      </c>
    </row>
    <row r="2305" spans="1:8" ht="13.5" x14ac:dyDescent="0.25">
      <c r="A2305" s="12"/>
      <c r="B2305" s="11">
        <v>45352</v>
      </c>
      <c r="C2305" s="2">
        <v>5.35</v>
      </c>
      <c r="D2305" s="2">
        <v>4.6719999999999997</v>
      </c>
      <c r="E2305" s="2">
        <v>0</v>
      </c>
      <c r="F2305" s="2">
        <v>0</v>
      </c>
      <c r="G2305" s="2">
        <v>0</v>
      </c>
      <c r="H2305" s="17">
        <f t="shared" si="35"/>
        <v>0</v>
      </c>
    </row>
    <row r="2306" spans="1:8" ht="13.5" x14ac:dyDescent="0.25">
      <c r="A2306" s="12"/>
      <c r="B2306" s="11">
        <v>45355</v>
      </c>
      <c r="C2306" s="2">
        <v>5.35</v>
      </c>
      <c r="D2306" s="2">
        <v>4.6719999999999997</v>
      </c>
      <c r="E2306" s="2">
        <v>0</v>
      </c>
      <c r="F2306" s="2">
        <v>0</v>
      </c>
      <c r="G2306" s="2">
        <v>0</v>
      </c>
      <c r="H2306" s="17">
        <f t="shared" si="35"/>
        <v>0</v>
      </c>
    </row>
    <row r="2307" spans="1:8" ht="13.5" x14ac:dyDescent="0.25">
      <c r="A2307" s="12"/>
      <c r="B2307" s="11">
        <v>45356</v>
      </c>
      <c r="C2307" s="2">
        <v>5.35</v>
      </c>
      <c r="D2307" s="2">
        <v>4.6719999999999997</v>
      </c>
      <c r="E2307" s="2">
        <v>8980</v>
      </c>
      <c r="F2307" s="2">
        <v>5.35</v>
      </c>
      <c r="G2307" s="2">
        <v>48043</v>
      </c>
      <c r="H2307" s="17">
        <f t="shared" si="35"/>
        <v>0</v>
      </c>
    </row>
    <row r="2308" spans="1:8" ht="13.5" x14ac:dyDescent="0.25">
      <c r="A2308" s="12"/>
      <c r="B2308" s="11">
        <v>45357</v>
      </c>
      <c r="C2308" s="2">
        <v>5.35</v>
      </c>
      <c r="D2308" s="2">
        <v>4.6719999999999997</v>
      </c>
      <c r="E2308" s="2">
        <v>80</v>
      </c>
      <c r="F2308" s="2">
        <v>5.35</v>
      </c>
      <c r="G2308" s="2">
        <v>428</v>
      </c>
      <c r="H2308" s="17">
        <f t="shared" si="35"/>
        <v>0</v>
      </c>
    </row>
    <row r="2309" spans="1:8" ht="13.5" x14ac:dyDescent="0.25">
      <c r="A2309" s="12"/>
      <c r="B2309" s="11">
        <v>45358</v>
      </c>
      <c r="C2309" s="2">
        <v>5.35</v>
      </c>
      <c r="D2309" s="2">
        <v>4.6719999999999997</v>
      </c>
      <c r="E2309" s="2">
        <v>0</v>
      </c>
      <c r="F2309" s="2">
        <v>0</v>
      </c>
      <c r="G2309" s="2">
        <v>0</v>
      </c>
      <c r="H2309" s="17">
        <f t="shared" si="35"/>
        <v>0</v>
      </c>
    </row>
    <row r="2310" spans="1:8" ht="13.5" x14ac:dyDescent="0.25">
      <c r="A2310" s="12"/>
      <c r="B2310" s="11">
        <v>45359</v>
      </c>
      <c r="C2310" s="2">
        <v>5.35</v>
      </c>
      <c r="D2310" s="2">
        <v>4.6719999999999997</v>
      </c>
      <c r="E2310" s="2">
        <v>0</v>
      </c>
      <c r="F2310" s="2">
        <v>0</v>
      </c>
      <c r="G2310" s="2">
        <v>0</v>
      </c>
      <c r="H2310" s="17">
        <f t="shared" si="35"/>
        <v>0</v>
      </c>
    </row>
    <row r="2311" spans="1:8" ht="13.5" x14ac:dyDescent="0.25">
      <c r="A2311" s="12"/>
      <c r="B2311" s="11">
        <v>45362</v>
      </c>
      <c r="C2311" s="2">
        <v>5.35</v>
      </c>
      <c r="D2311" s="2">
        <v>4.6719999999999997</v>
      </c>
      <c r="E2311" s="2">
        <v>0</v>
      </c>
      <c r="F2311" s="2">
        <v>0</v>
      </c>
      <c r="G2311" s="2">
        <v>0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5.35</v>
      </c>
      <c r="D2312" s="2">
        <v>4.6719999999999997</v>
      </c>
      <c r="E2312" s="2">
        <v>0</v>
      </c>
      <c r="F2312" s="2">
        <v>0</v>
      </c>
      <c r="G2312" s="2">
        <v>0</v>
      </c>
      <c r="H2312" s="17">
        <f t="shared" si="36"/>
        <v>0</v>
      </c>
    </row>
    <row r="2313" spans="1:8" ht="13.5" x14ac:dyDescent="0.25">
      <c r="A2313" s="12"/>
      <c r="B2313" s="11">
        <v>45364</v>
      </c>
      <c r="C2313" s="2">
        <v>5.35</v>
      </c>
      <c r="D2313" s="2">
        <v>4.6719999999999997</v>
      </c>
      <c r="E2313" s="2">
        <v>0</v>
      </c>
      <c r="F2313" s="2">
        <v>0</v>
      </c>
      <c r="G2313" s="2">
        <v>0</v>
      </c>
      <c r="H2313" s="17">
        <f t="shared" si="36"/>
        <v>0</v>
      </c>
    </row>
    <row r="2314" spans="1:8" ht="13.5" x14ac:dyDescent="0.25">
      <c r="A2314" s="12"/>
      <c r="B2314" s="11">
        <v>45365</v>
      </c>
      <c r="C2314" s="2">
        <v>5.54</v>
      </c>
      <c r="D2314" s="2">
        <v>4.8379000000000003</v>
      </c>
      <c r="E2314" s="2">
        <v>8950</v>
      </c>
      <c r="F2314" s="2">
        <v>5.54</v>
      </c>
      <c r="G2314" s="2">
        <v>49583</v>
      </c>
      <c r="H2314" s="17">
        <f t="shared" si="36"/>
        <v>3.5509417808219312E-2</v>
      </c>
    </row>
    <row r="2315" spans="1:8" ht="13.5" x14ac:dyDescent="0.25">
      <c r="A2315" s="12"/>
      <c r="B2315" s="11">
        <v>45366</v>
      </c>
      <c r="C2315" s="2">
        <v>5.35</v>
      </c>
      <c r="D2315" s="2">
        <v>4.6719999999999997</v>
      </c>
      <c r="E2315" s="2">
        <v>52</v>
      </c>
      <c r="F2315" s="2">
        <v>5.4279999999999999</v>
      </c>
      <c r="G2315" s="2">
        <v>282.25599999999997</v>
      </c>
      <c r="H2315" s="17">
        <f t="shared" si="36"/>
        <v>-3.4291738150850695E-2</v>
      </c>
    </row>
    <row r="2316" spans="1:8" ht="13.5" x14ac:dyDescent="0.25">
      <c r="A2316" s="12"/>
      <c r="B2316" s="11">
        <v>45369</v>
      </c>
      <c r="C2316" s="2">
        <v>5.4</v>
      </c>
      <c r="D2316" s="2">
        <v>4.7156000000000002</v>
      </c>
      <c r="E2316" s="2">
        <v>5</v>
      </c>
      <c r="F2316" s="2">
        <v>5.4</v>
      </c>
      <c r="G2316" s="2">
        <v>27</v>
      </c>
      <c r="H2316" s="17">
        <f t="shared" si="36"/>
        <v>9.3321917808220304E-3</v>
      </c>
    </row>
    <row r="2317" spans="1:8" ht="13.5" x14ac:dyDescent="0.25">
      <c r="A2317" s="12"/>
      <c r="B2317" s="11">
        <v>45370</v>
      </c>
      <c r="C2317" s="2">
        <v>5.4</v>
      </c>
      <c r="D2317" s="2">
        <v>4.7156000000000002</v>
      </c>
      <c r="E2317" s="2">
        <v>0</v>
      </c>
      <c r="F2317" s="2">
        <v>0</v>
      </c>
      <c r="G2317" s="2">
        <v>0</v>
      </c>
      <c r="H2317" s="17">
        <f t="shared" si="36"/>
        <v>0</v>
      </c>
    </row>
    <row r="2318" spans="1:8" ht="13.5" x14ac:dyDescent="0.25">
      <c r="A2318" s="12"/>
      <c r="B2318" s="11">
        <v>45372</v>
      </c>
      <c r="C2318" s="2">
        <v>5.4</v>
      </c>
      <c r="D2318" s="2">
        <v>4.7156000000000002</v>
      </c>
      <c r="E2318" s="2">
        <v>0</v>
      </c>
      <c r="F2318" s="2">
        <v>0</v>
      </c>
      <c r="G2318" s="2">
        <v>0</v>
      </c>
      <c r="H2318" s="17">
        <f t="shared" si="36"/>
        <v>0</v>
      </c>
    </row>
    <row r="2319" spans="1:8" ht="13.5" x14ac:dyDescent="0.25">
      <c r="A2319" s="12"/>
      <c r="B2319" s="11">
        <v>45373</v>
      </c>
      <c r="C2319" s="2">
        <v>5.4</v>
      </c>
      <c r="D2319" s="2">
        <v>4.7156000000000002</v>
      </c>
      <c r="E2319" s="2">
        <v>0</v>
      </c>
      <c r="F2319" s="2">
        <v>0</v>
      </c>
      <c r="G2319" s="2">
        <v>0</v>
      </c>
      <c r="H2319" s="17">
        <f t="shared" si="36"/>
        <v>0</v>
      </c>
    </row>
    <row r="2320" spans="1:8" ht="13.5" x14ac:dyDescent="0.25">
      <c r="A2320" s="12"/>
      <c r="B2320" s="11">
        <v>45376</v>
      </c>
      <c r="C2320" s="2">
        <v>5.29</v>
      </c>
      <c r="D2320" s="2">
        <v>4.6196000000000002</v>
      </c>
      <c r="E2320" s="2">
        <v>2973</v>
      </c>
      <c r="F2320" s="2">
        <v>5.29</v>
      </c>
      <c r="G2320" s="2">
        <v>15727.17</v>
      </c>
      <c r="H2320" s="17">
        <f t="shared" si="36"/>
        <v>-2.0357960810925457E-2</v>
      </c>
    </row>
    <row r="2321" spans="1:8" ht="13.5" x14ac:dyDescent="0.25">
      <c r="A2321" s="12"/>
      <c r="B2321" s="11">
        <v>45377</v>
      </c>
      <c r="C2321" s="2">
        <v>5.39</v>
      </c>
      <c r="D2321" s="2">
        <v>4.7069000000000001</v>
      </c>
      <c r="E2321" s="2">
        <v>42</v>
      </c>
      <c r="F2321" s="2">
        <v>5.39</v>
      </c>
      <c r="G2321" s="2">
        <v>226.38</v>
      </c>
      <c r="H2321" s="17">
        <f t="shared" si="36"/>
        <v>1.8897740064074797E-2</v>
      </c>
    </row>
    <row r="2322" spans="1:8" ht="13.5" x14ac:dyDescent="0.25">
      <c r="A2322" s="12"/>
      <c r="B2322" s="11">
        <v>45378</v>
      </c>
      <c r="C2322" s="2">
        <v>5.39</v>
      </c>
      <c r="D2322" s="2">
        <v>4.7069000000000001</v>
      </c>
      <c r="E2322" s="2">
        <v>0</v>
      </c>
      <c r="F2322" s="2">
        <v>0</v>
      </c>
      <c r="G2322" s="2">
        <v>0</v>
      </c>
      <c r="H2322" s="17">
        <f t="shared" si="36"/>
        <v>0</v>
      </c>
    </row>
    <row r="2323" spans="1:8" ht="13.5" x14ac:dyDescent="0.25">
      <c r="A2323" s="12"/>
      <c r="B2323" s="11">
        <v>45379</v>
      </c>
      <c r="C2323" s="2">
        <v>5.54</v>
      </c>
      <c r="D2323" s="2">
        <v>4.8379000000000003</v>
      </c>
      <c r="E2323" s="2">
        <v>5</v>
      </c>
      <c r="F2323" s="2">
        <v>5.54</v>
      </c>
      <c r="G2323" s="2">
        <v>27.7</v>
      </c>
      <c r="H2323" s="17">
        <f t="shared" si="36"/>
        <v>2.7831481442138185E-2</v>
      </c>
    </row>
    <row r="2324" spans="1:8" ht="13.5" x14ac:dyDescent="0.25">
      <c r="A2324" s="12"/>
      <c r="B2324" s="11">
        <v>45380</v>
      </c>
      <c r="C2324" s="2">
        <v>5.51</v>
      </c>
      <c r="D2324" s="2">
        <v>4.8117000000000001</v>
      </c>
      <c r="E2324" s="2">
        <v>3625</v>
      </c>
      <c r="F2324" s="2">
        <v>5.53</v>
      </c>
      <c r="G2324" s="2">
        <v>20046.25</v>
      </c>
      <c r="H2324" s="17">
        <f t="shared" si="36"/>
        <v>-5.4155728725273824E-3</v>
      </c>
    </row>
    <row r="2325" spans="1:8" ht="13.5" x14ac:dyDescent="0.25">
      <c r="A2325" s="12"/>
      <c r="B2325" s="11">
        <v>45383</v>
      </c>
      <c r="C2325" s="2">
        <v>5.51</v>
      </c>
      <c r="D2325" s="2">
        <v>4.8117000000000001</v>
      </c>
      <c r="E2325" s="2">
        <v>0</v>
      </c>
      <c r="F2325" s="2">
        <v>0</v>
      </c>
      <c r="G2325" s="2">
        <v>0</v>
      </c>
      <c r="H2325" s="17">
        <f t="shared" si="36"/>
        <v>0</v>
      </c>
    </row>
    <row r="2326" spans="1:8" ht="13.5" x14ac:dyDescent="0.25">
      <c r="A2326" s="12"/>
      <c r="B2326" s="11">
        <v>45384</v>
      </c>
      <c r="C2326" s="2">
        <v>5.48</v>
      </c>
      <c r="D2326" s="2">
        <v>4.7854999999999999</v>
      </c>
      <c r="E2326" s="2">
        <v>1255</v>
      </c>
      <c r="F2326" s="2">
        <v>5.4119999999999999</v>
      </c>
      <c r="G2326" s="2">
        <v>6792.06</v>
      </c>
      <c r="H2326" s="17">
        <f t="shared" si="36"/>
        <v>-5.4450609971528193E-3</v>
      </c>
    </row>
    <row r="2327" spans="1:8" ht="13.5" x14ac:dyDescent="0.25">
      <c r="A2327" s="12"/>
      <c r="B2327" s="11">
        <v>45385</v>
      </c>
      <c r="C2327" s="2">
        <v>5.4</v>
      </c>
      <c r="D2327" s="2">
        <v>4.7156000000000002</v>
      </c>
      <c r="E2327" s="2">
        <v>1828</v>
      </c>
      <c r="F2327" s="2">
        <v>5.4</v>
      </c>
      <c r="G2327" s="2">
        <v>9871.2000000000007</v>
      </c>
      <c r="H2327" s="17">
        <f t="shared" si="36"/>
        <v>-1.4606624177201887E-2</v>
      </c>
    </row>
    <row r="2328" spans="1:8" ht="13.5" x14ac:dyDescent="0.25">
      <c r="A2328" s="12"/>
      <c r="B2328" s="11">
        <v>45386</v>
      </c>
      <c r="C2328" s="2">
        <v>5.4</v>
      </c>
      <c r="D2328" s="2">
        <v>4.7156000000000002</v>
      </c>
      <c r="E2328" s="2">
        <v>0</v>
      </c>
      <c r="F2328" s="2">
        <v>0</v>
      </c>
      <c r="G2328" s="2">
        <v>0</v>
      </c>
      <c r="H2328" s="17">
        <f t="shared" si="36"/>
        <v>0</v>
      </c>
    </row>
    <row r="2329" spans="1:8" ht="13.5" x14ac:dyDescent="0.25">
      <c r="A2329" s="12"/>
      <c r="B2329" s="11">
        <v>45387</v>
      </c>
      <c r="C2329" s="2">
        <v>5.33</v>
      </c>
      <c r="D2329" s="2">
        <v>4.6544999999999996</v>
      </c>
      <c r="E2329" s="2">
        <v>725</v>
      </c>
      <c r="F2329" s="2">
        <v>5.33</v>
      </c>
      <c r="G2329" s="2">
        <v>3864.25</v>
      </c>
      <c r="H2329" s="17">
        <f t="shared" si="36"/>
        <v>-1.2956993807787046E-2</v>
      </c>
    </row>
    <row r="2330" spans="1:8" ht="13.5" x14ac:dyDescent="0.25">
      <c r="A2330" s="12"/>
      <c r="B2330" s="11">
        <v>45390</v>
      </c>
      <c r="C2330" s="2">
        <v>5.3</v>
      </c>
      <c r="D2330" s="2">
        <v>4.6283000000000003</v>
      </c>
      <c r="E2330" s="2">
        <v>10</v>
      </c>
      <c r="F2330" s="2">
        <v>5.3</v>
      </c>
      <c r="G2330" s="2">
        <v>53</v>
      </c>
      <c r="H2330" s="17">
        <f t="shared" si="36"/>
        <v>-5.6289612203242745E-3</v>
      </c>
    </row>
    <row r="2331" spans="1:8" ht="13.5" x14ac:dyDescent="0.25">
      <c r="A2331" s="12"/>
      <c r="B2331" s="11">
        <v>45394</v>
      </c>
      <c r="C2331" s="2">
        <v>5.2</v>
      </c>
      <c r="D2331" s="2">
        <v>4.5410000000000004</v>
      </c>
      <c r="E2331" s="2">
        <v>2485</v>
      </c>
      <c r="F2331" s="2">
        <v>5.1680000000000001</v>
      </c>
      <c r="G2331" s="2">
        <v>12842.48</v>
      </c>
      <c r="H2331" s="17">
        <f t="shared" si="36"/>
        <v>-1.8862217228788093E-2</v>
      </c>
    </row>
    <row r="2332" spans="1:8" ht="13.5" x14ac:dyDescent="0.25">
      <c r="A2332" s="12"/>
      <c r="B2332" s="11">
        <v>45397</v>
      </c>
      <c r="C2332" s="2">
        <v>5.2</v>
      </c>
      <c r="D2332" s="2">
        <v>4.5410000000000004</v>
      </c>
      <c r="E2332" s="2">
        <v>0</v>
      </c>
      <c r="F2332" s="2">
        <v>0</v>
      </c>
      <c r="G2332" s="2">
        <v>0</v>
      </c>
      <c r="H2332" s="17">
        <f t="shared" si="36"/>
        <v>0</v>
      </c>
    </row>
    <row r="2333" spans="1:8" ht="13.5" x14ac:dyDescent="0.25">
      <c r="A2333" s="12"/>
      <c r="B2333" s="11">
        <v>45398</v>
      </c>
      <c r="C2333" s="2">
        <v>5.25</v>
      </c>
      <c r="D2333" s="2">
        <v>4.5846</v>
      </c>
      <c r="E2333" s="2">
        <v>2500</v>
      </c>
      <c r="F2333" s="2">
        <v>5.25</v>
      </c>
      <c r="G2333" s="2">
        <v>13125</v>
      </c>
      <c r="H2333" s="17">
        <f t="shared" si="36"/>
        <v>9.60140938119349E-3</v>
      </c>
    </row>
    <row r="2334" spans="1:8" ht="13.5" x14ac:dyDescent="0.25">
      <c r="A2334" s="12"/>
      <c r="B2334" s="11">
        <v>45399</v>
      </c>
      <c r="C2334" s="2">
        <v>5.25</v>
      </c>
      <c r="D2334" s="2">
        <v>4.5846</v>
      </c>
      <c r="E2334" s="2">
        <v>0</v>
      </c>
      <c r="F2334" s="2">
        <v>0</v>
      </c>
      <c r="G2334" s="2">
        <v>0</v>
      </c>
      <c r="H2334" s="17">
        <f t="shared" si="36"/>
        <v>0</v>
      </c>
    </row>
    <row r="2335" spans="1:8" ht="13.5" x14ac:dyDescent="0.25">
      <c r="A2335" s="12"/>
      <c r="B2335" s="11">
        <v>45400</v>
      </c>
      <c r="C2335" s="2">
        <v>5.25</v>
      </c>
      <c r="D2335" s="2">
        <v>4.5846</v>
      </c>
      <c r="E2335" s="2">
        <v>4500</v>
      </c>
      <c r="F2335" s="2">
        <v>5.25</v>
      </c>
      <c r="G2335" s="2">
        <v>23625</v>
      </c>
      <c r="H2335" s="17">
        <f t="shared" si="36"/>
        <v>0</v>
      </c>
    </row>
    <row r="2336" spans="1:8" ht="13.5" x14ac:dyDescent="0.25">
      <c r="A2336" s="12"/>
      <c r="B2336" s="11">
        <v>45401</v>
      </c>
      <c r="C2336" s="2">
        <v>5.25</v>
      </c>
      <c r="D2336" s="2">
        <v>4.5846</v>
      </c>
      <c r="E2336" s="2">
        <v>24400</v>
      </c>
      <c r="F2336" s="2">
        <v>5.25</v>
      </c>
      <c r="G2336" s="2">
        <v>128100</v>
      </c>
      <c r="H2336" s="17">
        <f t="shared" si="36"/>
        <v>0</v>
      </c>
    </row>
    <row r="2337" spans="1:8" ht="13.5" x14ac:dyDescent="0.25">
      <c r="A2337" s="12"/>
      <c r="B2337" s="11">
        <v>45404</v>
      </c>
      <c r="C2337" s="2">
        <v>5.25</v>
      </c>
      <c r="D2337" s="2">
        <v>4.5846</v>
      </c>
      <c r="E2337" s="2">
        <v>0</v>
      </c>
      <c r="F2337" s="2">
        <v>0</v>
      </c>
      <c r="G2337" s="2">
        <v>0</v>
      </c>
      <c r="H2337" s="17">
        <f t="shared" si="36"/>
        <v>0</v>
      </c>
    </row>
    <row r="2338" spans="1:8" ht="13.5" x14ac:dyDescent="0.25">
      <c r="A2338" s="12"/>
      <c r="B2338" s="11">
        <v>45405</v>
      </c>
      <c r="C2338" s="2">
        <v>5.25</v>
      </c>
      <c r="D2338" s="2">
        <v>4.5846</v>
      </c>
      <c r="E2338" s="2">
        <v>0</v>
      </c>
      <c r="F2338" s="2">
        <v>0</v>
      </c>
      <c r="G2338" s="2">
        <v>0</v>
      </c>
      <c r="H2338" s="17">
        <f t="shared" si="36"/>
        <v>0</v>
      </c>
    </row>
    <row r="2339" spans="1:8" ht="13.5" x14ac:dyDescent="0.25">
      <c r="A2339" s="12"/>
      <c r="B2339" s="11">
        <v>45406</v>
      </c>
      <c r="C2339" s="2">
        <v>5.4</v>
      </c>
      <c r="D2339" s="2">
        <v>4.7156000000000002</v>
      </c>
      <c r="E2339" s="2">
        <v>20</v>
      </c>
      <c r="F2339" s="2">
        <v>5.4</v>
      </c>
      <c r="G2339" s="2">
        <v>108</v>
      </c>
      <c r="H2339" s="17">
        <f t="shared" si="36"/>
        <v>2.8573921388997999E-2</v>
      </c>
    </row>
    <row r="2340" spans="1:8" ht="13.5" x14ac:dyDescent="0.25">
      <c r="A2340" s="12"/>
      <c r="B2340" s="11">
        <v>45407</v>
      </c>
      <c r="C2340" s="2">
        <v>5.4</v>
      </c>
      <c r="D2340" s="2">
        <v>4.7156000000000002</v>
      </c>
      <c r="E2340" s="2">
        <v>0</v>
      </c>
      <c r="F2340" s="2">
        <v>0</v>
      </c>
      <c r="G2340" s="2">
        <v>0</v>
      </c>
      <c r="H2340" s="17">
        <f t="shared" si="36"/>
        <v>0</v>
      </c>
    </row>
    <row r="2341" spans="1:8" ht="13.5" x14ac:dyDescent="0.25">
      <c r="A2341" s="12"/>
      <c r="B2341" s="11">
        <v>45408</v>
      </c>
      <c r="C2341" s="2">
        <v>5.4</v>
      </c>
      <c r="D2341" s="2">
        <v>4.7156000000000002</v>
      </c>
      <c r="E2341" s="2">
        <v>0</v>
      </c>
      <c r="F2341" s="2">
        <v>0</v>
      </c>
      <c r="G2341" s="2">
        <v>0</v>
      </c>
      <c r="H2341" s="17">
        <f t="shared" si="36"/>
        <v>0</v>
      </c>
    </row>
    <row r="2342" spans="1:8" ht="13.5" x14ac:dyDescent="0.25">
      <c r="A2342" s="12"/>
      <c r="B2342" s="11">
        <v>45411</v>
      </c>
      <c r="C2342" s="2">
        <v>5.4</v>
      </c>
      <c r="D2342" s="2">
        <v>4.7156000000000002</v>
      </c>
      <c r="E2342" s="2">
        <v>0</v>
      </c>
      <c r="F2342" s="2">
        <v>0</v>
      </c>
      <c r="G2342" s="2">
        <v>0</v>
      </c>
      <c r="H2342" s="17">
        <f t="shared" si="36"/>
        <v>0</v>
      </c>
    </row>
    <row r="2343" spans="1:8" ht="13.5" x14ac:dyDescent="0.25">
      <c r="A2343" s="12"/>
      <c r="B2343" s="11">
        <v>45412</v>
      </c>
      <c r="C2343" s="2">
        <v>5.35</v>
      </c>
      <c r="D2343" s="2">
        <v>4.6719999999999997</v>
      </c>
      <c r="E2343" s="2">
        <v>200</v>
      </c>
      <c r="F2343" s="2">
        <v>5.35</v>
      </c>
      <c r="G2343" s="2">
        <v>1070</v>
      </c>
      <c r="H2343" s="17">
        <f t="shared" si="36"/>
        <v>-9.2459072016287478E-3</v>
      </c>
    </row>
    <row r="2344" spans="1:8" ht="13.5" x14ac:dyDescent="0.25">
      <c r="A2344" s="12"/>
      <c r="B2344" s="11">
        <v>45414</v>
      </c>
      <c r="C2344" s="2">
        <v>5.3</v>
      </c>
      <c r="D2344" s="2">
        <v>4.6283000000000003</v>
      </c>
      <c r="E2344" s="2">
        <v>100</v>
      </c>
      <c r="F2344" s="2">
        <v>5.3</v>
      </c>
      <c r="G2344" s="2">
        <v>530</v>
      </c>
      <c r="H2344" s="17">
        <f t="shared" si="36"/>
        <v>-9.3535958904108329E-3</v>
      </c>
    </row>
    <row r="2345" spans="1:8" ht="13.5" x14ac:dyDescent="0.25">
      <c r="A2345" s="12"/>
      <c r="B2345" s="11">
        <v>45415</v>
      </c>
      <c r="C2345" s="2">
        <v>5.3</v>
      </c>
      <c r="D2345" s="2">
        <v>4.6283000000000003</v>
      </c>
      <c r="E2345" s="2">
        <v>928</v>
      </c>
      <c r="F2345" s="2">
        <v>5.3</v>
      </c>
      <c r="G2345" s="2">
        <v>4918.3999999999996</v>
      </c>
      <c r="H2345" s="17">
        <f t="shared" si="36"/>
        <v>0</v>
      </c>
    </row>
    <row r="2346" spans="1:8" ht="13.5" x14ac:dyDescent="0.25">
      <c r="A2346" s="12"/>
      <c r="B2346" s="11">
        <v>45418</v>
      </c>
      <c r="C2346" s="2">
        <v>5.3</v>
      </c>
      <c r="D2346" s="2">
        <v>4.6283000000000003</v>
      </c>
      <c r="E2346" s="2">
        <v>0</v>
      </c>
      <c r="F2346" s="2">
        <v>0</v>
      </c>
      <c r="G2346" s="2">
        <v>0</v>
      </c>
      <c r="H2346" s="17">
        <f t="shared" si="36"/>
        <v>0</v>
      </c>
    </row>
    <row r="2347" spans="1:8" ht="13.5" x14ac:dyDescent="0.25">
      <c r="A2347" s="12"/>
      <c r="B2347" s="11">
        <v>45419</v>
      </c>
      <c r="C2347" s="2">
        <v>5.4</v>
      </c>
      <c r="D2347" s="2">
        <v>4.7156000000000002</v>
      </c>
      <c r="E2347" s="2">
        <v>14</v>
      </c>
      <c r="F2347" s="2">
        <v>5.4</v>
      </c>
      <c r="G2347" s="2">
        <v>75.599999999999994</v>
      </c>
      <c r="H2347" s="17">
        <f t="shared" si="36"/>
        <v>1.8862217228788093E-2</v>
      </c>
    </row>
    <row r="2348" spans="1:8" ht="13.5" x14ac:dyDescent="0.25">
      <c r="A2348" s="12"/>
      <c r="B2348" s="11">
        <v>45420</v>
      </c>
      <c r="C2348" s="2">
        <v>5.4</v>
      </c>
      <c r="D2348" s="2">
        <v>4.7156000000000002</v>
      </c>
      <c r="E2348" s="2">
        <v>0</v>
      </c>
      <c r="F2348" s="2">
        <v>0</v>
      </c>
      <c r="G2348" s="2">
        <v>0</v>
      </c>
      <c r="H2348" s="17">
        <f t="shared" si="36"/>
        <v>0</v>
      </c>
    </row>
    <row r="2349" spans="1:8" ht="13.5" x14ac:dyDescent="0.25">
      <c r="A2349" s="12"/>
      <c r="B2349" s="11">
        <v>45421</v>
      </c>
      <c r="C2349" s="2">
        <v>5.4</v>
      </c>
      <c r="D2349" s="2">
        <v>4.7156000000000002</v>
      </c>
      <c r="E2349" s="2">
        <v>0</v>
      </c>
      <c r="F2349" s="2">
        <v>0</v>
      </c>
      <c r="G2349" s="2">
        <v>0</v>
      </c>
      <c r="H2349" s="17">
        <f t="shared" si="36"/>
        <v>0</v>
      </c>
    </row>
    <row r="2350" spans="1:8" ht="13.5" x14ac:dyDescent="0.25">
      <c r="A2350" s="12"/>
      <c r="B2350" s="11">
        <v>45422</v>
      </c>
      <c r="C2350" s="2">
        <v>5.4</v>
      </c>
      <c r="D2350" s="2">
        <v>4.7156000000000002</v>
      </c>
      <c r="E2350" s="2">
        <v>0</v>
      </c>
      <c r="F2350" s="2">
        <v>0</v>
      </c>
      <c r="G2350" s="2">
        <v>0</v>
      </c>
      <c r="H2350" s="17">
        <f t="shared" si="36"/>
        <v>0</v>
      </c>
    </row>
    <row r="2351" spans="1:8" ht="13.5" x14ac:dyDescent="0.25">
      <c r="A2351" s="12"/>
      <c r="B2351" s="11">
        <v>45425</v>
      </c>
      <c r="C2351" s="2">
        <v>5.4</v>
      </c>
      <c r="D2351" s="2">
        <v>4.7156000000000002</v>
      </c>
      <c r="E2351" s="2">
        <v>0</v>
      </c>
      <c r="F2351" s="2">
        <v>0</v>
      </c>
      <c r="G2351" s="2">
        <v>0</v>
      </c>
      <c r="H2351" s="17">
        <f t="shared" si="36"/>
        <v>0</v>
      </c>
    </row>
    <row r="2352" spans="1:8" ht="13.5" x14ac:dyDescent="0.25">
      <c r="A2352" s="12"/>
      <c r="B2352" s="11">
        <v>45426</v>
      </c>
      <c r="C2352" s="2">
        <v>5.39</v>
      </c>
      <c r="D2352" s="2">
        <v>4.7069000000000001</v>
      </c>
      <c r="E2352" s="2">
        <v>14</v>
      </c>
      <c r="F2352" s="2">
        <v>5.39</v>
      </c>
      <c r="G2352" s="2">
        <v>75.459999999999994</v>
      </c>
      <c r="H2352" s="17">
        <f t="shared" si="36"/>
        <v>-1.8449401984901501E-3</v>
      </c>
    </row>
    <row r="2353" spans="1:8" ht="13.5" x14ac:dyDescent="0.25">
      <c r="A2353" s="12"/>
      <c r="B2353" s="11">
        <v>45427</v>
      </c>
      <c r="C2353" s="2">
        <v>5.39</v>
      </c>
      <c r="D2353" s="2">
        <v>4.7069000000000001</v>
      </c>
      <c r="E2353" s="2">
        <v>0</v>
      </c>
      <c r="F2353" s="2">
        <v>0</v>
      </c>
      <c r="G2353" s="2">
        <v>0</v>
      </c>
      <c r="H2353" s="17">
        <f t="shared" si="36"/>
        <v>0</v>
      </c>
    </row>
    <row r="2354" spans="1:8" ht="13.5" x14ac:dyDescent="0.25">
      <c r="A2354" s="12"/>
      <c r="B2354" s="11">
        <v>45428</v>
      </c>
      <c r="C2354" s="2">
        <v>5.35</v>
      </c>
      <c r="D2354" s="2">
        <v>4.6719999999999997</v>
      </c>
      <c r="E2354" s="2">
        <v>136</v>
      </c>
      <c r="F2354" s="2">
        <v>5.35</v>
      </c>
      <c r="G2354" s="2">
        <v>727.6</v>
      </c>
      <c r="H2354" s="17">
        <f t="shared" si="36"/>
        <v>-7.4146465826765758E-3</v>
      </c>
    </row>
    <row r="2355" spans="1:8" ht="13.5" x14ac:dyDescent="0.25">
      <c r="A2355" s="12"/>
      <c r="B2355" s="11">
        <v>45429</v>
      </c>
      <c r="C2355" s="2">
        <v>5.35</v>
      </c>
      <c r="D2355" s="2">
        <v>4.6719999999999997</v>
      </c>
      <c r="E2355" s="2">
        <v>0</v>
      </c>
      <c r="F2355" s="2">
        <v>0</v>
      </c>
      <c r="G2355" s="2">
        <v>0</v>
      </c>
      <c r="H2355" s="17">
        <f t="shared" si="36"/>
        <v>0</v>
      </c>
    </row>
    <row r="2356" spans="1:8" ht="13.5" x14ac:dyDescent="0.25">
      <c r="A2356" s="12"/>
      <c r="B2356" s="11">
        <v>45432</v>
      </c>
      <c r="C2356" s="2">
        <v>5.35</v>
      </c>
      <c r="D2356" s="2">
        <v>4.6719999999999997</v>
      </c>
      <c r="E2356" s="2">
        <v>0</v>
      </c>
      <c r="F2356" s="2">
        <v>0</v>
      </c>
      <c r="G2356" s="2">
        <v>0</v>
      </c>
      <c r="H2356" s="17">
        <f t="shared" si="36"/>
        <v>0</v>
      </c>
    </row>
    <row r="2357" spans="1:8" ht="13.5" x14ac:dyDescent="0.25">
      <c r="A2357" s="12"/>
      <c r="B2357" s="11">
        <v>45433</v>
      </c>
      <c r="C2357" s="2">
        <v>5.4</v>
      </c>
      <c r="D2357" s="2">
        <v>4.7156000000000002</v>
      </c>
      <c r="E2357" s="2">
        <v>3600</v>
      </c>
      <c r="F2357" s="2">
        <v>5.4</v>
      </c>
      <c r="G2357" s="2">
        <v>19440</v>
      </c>
      <c r="H2357" s="17">
        <f t="shared" si="36"/>
        <v>9.3321917808220304E-3</v>
      </c>
    </row>
    <row r="2358" spans="1:8" ht="13.5" x14ac:dyDescent="0.25">
      <c r="A2358" s="12"/>
      <c r="B2358" s="11">
        <v>45434</v>
      </c>
      <c r="C2358" s="2">
        <v>5.4</v>
      </c>
      <c r="D2358" s="2">
        <v>4.7156000000000002</v>
      </c>
      <c r="E2358" s="2">
        <v>0</v>
      </c>
      <c r="F2358" s="2">
        <v>0</v>
      </c>
      <c r="G2358" s="2">
        <v>0</v>
      </c>
      <c r="H2358" s="17">
        <f t="shared" si="36"/>
        <v>0</v>
      </c>
    </row>
    <row r="2359" spans="1:8" ht="13.5" x14ac:dyDescent="0.25">
      <c r="A2359" s="12"/>
      <c r="B2359" s="11">
        <v>45435</v>
      </c>
      <c r="C2359" s="2">
        <v>5.57</v>
      </c>
      <c r="D2359" s="2">
        <v>4.8640999999999996</v>
      </c>
      <c r="E2359" s="2">
        <v>6092</v>
      </c>
      <c r="F2359" s="2">
        <v>5.5140000000000002</v>
      </c>
      <c r="G2359" s="2">
        <v>33591.288</v>
      </c>
      <c r="H2359" s="17">
        <f t="shared" si="36"/>
        <v>3.1491220629400164E-2</v>
      </c>
    </row>
    <row r="2360" spans="1:8" ht="13.5" x14ac:dyDescent="0.25">
      <c r="A2360" s="12"/>
      <c r="B2360" s="11">
        <v>45436</v>
      </c>
      <c r="C2360" s="2">
        <v>5.68</v>
      </c>
      <c r="D2360" s="2">
        <v>4.9600999999999997</v>
      </c>
      <c r="E2360" s="2">
        <v>1600</v>
      </c>
      <c r="F2360" s="2">
        <v>5.68</v>
      </c>
      <c r="G2360" s="2">
        <v>9088</v>
      </c>
      <c r="H2360" s="17">
        <f t="shared" si="36"/>
        <v>1.9736436339713431E-2</v>
      </c>
    </row>
    <row r="2361" spans="1:8" ht="13.5" x14ac:dyDescent="0.25">
      <c r="A2361" s="12"/>
      <c r="B2361" s="11">
        <v>45439</v>
      </c>
      <c r="C2361" s="2">
        <v>5.7</v>
      </c>
      <c r="D2361" s="2">
        <v>4.9775999999999998</v>
      </c>
      <c r="E2361" s="2">
        <v>5581</v>
      </c>
      <c r="F2361" s="2">
        <v>5.7</v>
      </c>
      <c r="G2361" s="2">
        <v>31811.7</v>
      </c>
      <c r="H2361" s="17">
        <f t="shared" si="36"/>
        <v>3.5281546743009358E-3</v>
      </c>
    </row>
    <row r="2362" spans="1:8" ht="13.5" x14ac:dyDescent="0.25">
      <c r="A2362" s="12"/>
      <c r="B2362" s="11">
        <v>45440</v>
      </c>
      <c r="C2362" s="2">
        <v>5.5</v>
      </c>
      <c r="D2362" s="2">
        <v>5.1673</v>
      </c>
      <c r="E2362" s="2">
        <v>1168074</v>
      </c>
      <c r="F2362" s="2">
        <v>5.5</v>
      </c>
      <c r="G2362" s="2">
        <v>6424407</v>
      </c>
      <c r="H2362" s="17">
        <f t="shared" si="36"/>
        <v>3.8110736097717819E-2</v>
      </c>
    </row>
    <row r="2363" spans="1:8" ht="13.5" x14ac:dyDescent="0.25">
      <c r="A2363" s="12"/>
      <c r="B2363" s="11">
        <v>45441</v>
      </c>
      <c r="C2363" s="2">
        <v>5.5</v>
      </c>
      <c r="D2363" s="2">
        <v>5.1673</v>
      </c>
      <c r="E2363" s="2">
        <v>362388</v>
      </c>
      <c r="F2363" s="2">
        <v>5.5</v>
      </c>
      <c r="G2363" s="2">
        <v>1993134</v>
      </c>
      <c r="H2363" s="17">
        <f t="shared" si="36"/>
        <v>0</v>
      </c>
    </row>
    <row r="2364" spans="1:8" ht="13.5" x14ac:dyDescent="0.25">
      <c r="A2364" s="12"/>
      <c r="B2364" s="11">
        <v>45442</v>
      </c>
      <c r="C2364" s="2">
        <v>5.5</v>
      </c>
      <c r="D2364" s="2">
        <v>5.1673</v>
      </c>
      <c r="E2364" s="2">
        <v>600</v>
      </c>
      <c r="F2364" s="2">
        <v>5.5</v>
      </c>
      <c r="G2364" s="2">
        <v>3300</v>
      </c>
      <c r="H2364" s="17">
        <f t="shared" si="36"/>
        <v>0</v>
      </c>
    </row>
    <row r="2365" spans="1:8" ht="13.5" x14ac:dyDescent="0.25">
      <c r="A2365" s="12"/>
      <c r="B2365" s="11">
        <v>45443</v>
      </c>
      <c r="C2365" s="2">
        <v>5.5</v>
      </c>
      <c r="D2365" s="2">
        <v>5.1673</v>
      </c>
      <c r="E2365" s="2">
        <v>30573</v>
      </c>
      <c r="F2365" s="2">
        <v>5.5</v>
      </c>
      <c r="G2365" s="2">
        <v>168151.5</v>
      </c>
      <c r="H2365" s="17">
        <f t="shared" si="36"/>
        <v>0</v>
      </c>
    </row>
    <row r="2366" spans="1:8" ht="13.5" x14ac:dyDescent="0.25">
      <c r="A2366" s="12"/>
      <c r="B2366" s="11">
        <v>45446</v>
      </c>
      <c r="C2366" s="2">
        <v>5.7</v>
      </c>
      <c r="D2366" s="2">
        <v>5.3552</v>
      </c>
      <c r="E2366" s="2">
        <v>200</v>
      </c>
      <c r="F2366" s="2">
        <v>5.7</v>
      </c>
      <c r="G2366" s="2">
        <v>1140</v>
      </c>
      <c r="H2366" s="17">
        <f t="shared" si="36"/>
        <v>3.6363284500609591E-2</v>
      </c>
    </row>
    <row r="2367" spans="1:8" ht="13.5" x14ac:dyDescent="0.25">
      <c r="A2367" s="12"/>
      <c r="B2367" s="11">
        <v>45447</v>
      </c>
      <c r="C2367" s="2">
        <v>5.5</v>
      </c>
      <c r="D2367" s="2">
        <v>5.1673</v>
      </c>
      <c r="E2367" s="2">
        <v>5132</v>
      </c>
      <c r="F2367" s="2">
        <v>5.5</v>
      </c>
      <c r="G2367" s="2">
        <v>28226</v>
      </c>
      <c r="H2367" s="17">
        <f t="shared" si="36"/>
        <v>-3.5087391694054372E-2</v>
      </c>
    </row>
    <row r="2368" spans="1:8" ht="13.5" x14ac:dyDescent="0.25">
      <c r="A2368" s="12"/>
      <c r="B2368" s="11">
        <v>45448</v>
      </c>
      <c r="C2368" s="2">
        <v>5.5</v>
      </c>
      <c r="D2368" s="2">
        <v>5.1673</v>
      </c>
      <c r="E2368" s="2">
        <v>81202</v>
      </c>
      <c r="F2368" s="2">
        <v>5.5</v>
      </c>
      <c r="G2368" s="2">
        <v>446611</v>
      </c>
      <c r="H2368" s="17">
        <f t="shared" si="36"/>
        <v>0</v>
      </c>
    </row>
    <row r="2369" spans="1:8" ht="13.5" x14ac:dyDescent="0.25">
      <c r="A2369" s="12"/>
      <c r="B2369" s="11">
        <v>45449</v>
      </c>
      <c r="C2369" s="2">
        <v>5.74</v>
      </c>
      <c r="D2369" s="2">
        <v>5.3926999999999996</v>
      </c>
      <c r="E2369" s="2">
        <v>274</v>
      </c>
      <c r="F2369" s="2">
        <v>5.74</v>
      </c>
      <c r="G2369" s="2">
        <v>1572.76</v>
      </c>
      <c r="H2369" s="17">
        <f t="shared" si="36"/>
        <v>4.3620459427553965E-2</v>
      </c>
    </row>
    <row r="2370" spans="1:8" ht="13.5" x14ac:dyDescent="0.25">
      <c r="A2370" s="12"/>
      <c r="B2370" s="11">
        <v>45450</v>
      </c>
      <c r="C2370" s="2">
        <v>5.99</v>
      </c>
      <c r="D2370" s="2">
        <v>5.6276000000000002</v>
      </c>
      <c r="E2370" s="2">
        <v>2561</v>
      </c>
      <c r="F2370" s="2">
        <v>5.99</v>
      </c>
      <c r="G2370" s="2">
        <v>15340.39</v>
      </c>
      <c r="H2370" s="17">
        <f t="shared" si="36"/>
        <v>4.355888515956767E-2</v>
      </c>
    </row>
    <row r="2371" spans="1:8" ht="13.5" x14ac:dyDescent="0.25">
      <c r="A2371" s="12"/>
      <c r="B2371" s="11">
        <v>45453</v>
      </c>
      <c r="C2371" s="2">
        <v>5.99</v>
      </c>
      <c r="D2371" s="2">
        <v>5.6276000000000002</v>
      </c>
      <c r="E2371" s="2">
        <v>0</v>
      </c>
      <c r="F2371" s="2">
        <v>0</v>
      </c>
      <c r="G2371" s="2">
        <v>0</v>
      </c>
      <c r="H2371" s="17">
        <f t="shared" si="36"/>
        <v>0</v>
      </c>
    </row>
    <row r="2372" spans="1:8" ht="13.5" x14ac:dyDescent="0.25">
      <c r="A2372" s="12"/>
      <c r="B2372" s="11">
        <v>45454</v>
      </c>
      <c r="C2372" s="2">
        <v>6</v>
      </c>
      <c r="D2372" s="2">
        <v>5.6369999999999996</v>
      </c>
      <c r="E2372" s="2">
        <v>1255</v>
      </c>
      <c r="F2372" s="2">
        <v>6</v>
      </c>
      <c r="G2372" s="2">
        <v>7530</v>
      </c>
      <c r="H2372" s="17">
        <f t="shared" si="36"/>
        <v>1.6703390432865534E-3</v>
      </c>
    </row>
    <row r="2373" spans="1:8" ht="13.5" x14ac:dyDescent="0.25">
      <c r="A2373" s="12"/>
      <c r="B2373" s="11">
        <v>45455</v>
      </c>
      <c r="C2373" s="2">
        <v>6</v>
      </c>
      <c r="D2373" s="2">
        <v>5.6369999999999996</v>
      </c>
      <c r="E2373" s="2">
        <v>0</v>
      </c>
      <c r="F2373" s="2">
        <v>0</v>
      </c>
      <c r="G2373" s="2">
        <v>0</v>
      </c>
      <c r="H2373" s="17">
        <f t="shared" si="36"/>
        <v>0</v>
      </c>
    </row>
    <row r="2374" spans="1:8" ht="13.5" x14ac:dyDescent="0.25">
      <c r="A2374" s="12"/>
      <c r="B2374" s="11">
        <v>45456</v>
      </c>
      <c r="C2374" s="2">
        <v>6</v>
      </c>
      <c r="D2374" s="2">
        <v>5.6369999999999996</v>
      </c>
      <c r="E2374" s="2">
        <v>0</v>
      </c>
      <c r="F2374" s="2">
        <v>0</v>
      </c>
      <c r="G2374" s="2">
        <v>0</v>
      </c>
      <c r="H2374" s="17">
        <f t="shared" si="36"/>
        <v>0</v>
      </c>
    </row>
    <row r="2375" spans="1:8" ht="13.5" x14ac:dyDescent="0.25">
      <c r="A2375" s="12"/>
      <c r="B2375" s="11">
        <v>45457</v>
      </c>
      <c r="C2375" s="2">
        <v>6</v>
      </c>
      <c r="D2375" s="2">
        <v>5.6369999999999996</v>
      </c>
      <c r="E2375" s="2">
        <v>0</v>
      </c>
      <c r="F2375" s="2">
        <v>0</v>
      </c>
      <c r="G2375" s="2">
        <v>0</v>
      </c>
      <c r="H2375" s="17">
        <f t="shared" ref="H2375:H2438" si="37">(D2375-D2374)/D2374</f>
        <v>0</v>
      </c>
    </row>
    <row r="2376" spans="1:8" ht="13.5" x14ac:dyDescent="0.25">
      <c r="A2376" s="12"/>
      <c r="B2376" s="11">
        <v>45461</v>
      </c>
      <c r="C2376" s="2">
        <v>6</v>
      </c>
      <c r="D2376" s="2">
        <v>5.6369999999999996</v>
      </c>
      <c r="E2376" s="2">
        <v>2300</v>
      </c>
      <c r="F2376" s="2">
        <v>6</v>
      </c>
      <c r="G2376" s="2">
        <v>13800</v>
      </c>
      <c r="H2376" s="17">
        <f t="shared" si="37"/>
        <v>0</v>
      </c>
    </row>
    <row r="2377" spans="1:8" ht="13.5" x14ac:dyDescent="0.25">
      <c r="A2377" s="12"/>
      <c r="B2377" s="11">
        <v>45462</v>
      </c>
      <c r="C2377" s="2">
        <v>6</v>
      </c>
      <c r="D2377" s="2">
        <v>5.6369999999999996</v>
      </c>
      <c r="E2377" s="2">
        <v>0</v>
      </c>
      <c r="F2377" s="2">
        <v>0</v>
      </c>
      <c r="G2377" s="2">
        <v>0</v>
      </c>
      <c r="H2377" s="17">
        <f t="shared" si="37"/>
        <v>0</v>
      </c>
    </row>
    <row r="2378" spans="1:8" ht="13.5" x14ac:dyDescent="0.25">
      <c r="A2378" s="12"/>
      <c r="B2378" s="11">
        <v>45463</v>
      </c>
      <c r="C2378" s="2">
        <v>6</v>
      </c>
      <c r="D2378" s="2">
        <v>5.6369999999999996</v>
      </c>
      <c r="E2378" s="2">
        <v>0</v>
      </c>
      <c r="F2378" s="2">
        <v>0</v>
      </c>
      <c r="G2378" s="2">
        <v>0</v>
      </c>
      <c r="H2378" s="17">
        <f t="shared" si="37"/>
        <v>0</v>
      </c>
    </row>
    <row r="2379" spans="1:8" ht="13.5" x14ac:dyDescent="0.25">
      <c r="A2379" s="12"/>
      <c r="B2379" s="11">
        <v>45464</v>
      </c>
      <c r="C2379" s="2">
        <v>6</v>
      </c>
      <c r="D2379" s="2">
        <v>5.6369999999999996</v>
      </c>
      <c r="E2379" s="2">
        <v>0</v>
      </c>
      <c r="F2379" s="2">
        <v>0</v>
      </c>
      <c r="G2379" s="2">
        <v>0</v>
      </c>
      <c r="H2379" s="17">
        <f t="shared" si="37"/>
        <v>0</v>
      </c>
    </row>
    <row r="2380" spans="1:8" ht="13.5" x14ac:dyDescent="0.25">
      <c r="A2380" s="12"/>
      <c r="B2380" s="11">
        <v>45467</v>
      </c>
      <c r="C2380" s="2">
        <v>6</v>
      </c>
      <c r="D2380" s="2">
        <v>5.6369999999999996</v>
      </c>
      <c r="E2380" s="2">
        <v>0</v>
      </c>
      <c r="F2380" s="2">
        <v>0</v>
      </c>
      <c r="G2380" s="2">
        <v>0</v>
      </c>
      <c r="H2380" s="17">
        <f t="shared" si="37"/>
        <v>0</v>
      </c>
    </row>
    <row r="2381" spans="1:8" ht="13.5" x14ac:dyDescent="0.25">
      <c r="A2381" s="12"/>
      <c r="B2381" s="11">
        <v>45468</v>
      </c>
      <c r="C2381" s="2">
        <v>6</v>
      </c>
      <c r="D2381" s="2">
        <v>5.6369999999999996</v>
      </c>
      <c r="E2381" s="2">
        <v>10</v>
      </c>
      <c r="F2381" s="2">
        <v>6</v>
      </c>
      <c r="G2381" s="2">
        <v>60</v>
      </c>
      <c r="H2381" s="17">
        <f t="shared" si="37"/>
        <v>0</v>
      </c>
    </row>
    <row r="2382" spans="1:8" ht="13.5" x14ac:dyDescent="0.25">
      <c r="A2382" s="12"/>
      <c r="B2382" s="11">
        <v>45469</v>
      </c>
      <c r="C2382" s="2">
        <v>6</v>
      </c>
      <c r="D2382" s="2">
        <v>5.6369999999999996</v>
      </c>
      <c r="E2382" s="2">
        <v>0</v>
      </c>
      <c r="F2382" s="2">
        <v>0</v>
      </c>
      <c r="G2382" s="2">
        <v>0</v>
      </c>
      <c r="H2382" s="17">
        <f t="shared" si="37"/>
        <v>0</v>
      </c>
    </row>
    <row r="2383" spans="1:8" ht="13.5" x14ac:dyDescent="0.25">
      <c r="A2383" s="12"/>
      <c r="B2383" s="11">
        <v>45470</v>
      </c>
      <c r="C2383" s="2">
        <v>5.73</v>
      </c>
      <c r="D2383" s="2">
        <v>5.3833000000000002</v>
      </c>
      <c r="E2383" s="2">
        <v>10</v>
      </c>
      <c r="F2383" s="2">
        <v>5.73</v>
      </c>
      <c r="G2383" s="2">
        <v>57.3</v>
      </c>
      <c r="H2383" s="17">
        <f t="shared" si="37"/>
        <v>-4.5006208976405782E-2</v>
      </c>
    </row>
    <row r="2384" spans="1:8" ht="13.5" x14ac:dyDescent="0.25">
      <c r="A2384" s="12"/>
      <c r="B2384" s="11">
        <v>45471</v>
      </c>
      <c r="C2384" s="2">
        <v>5.73</v>
      </c>
      <c r="D2384" s="2">
        <v>5.3833000000000002</v>
      </c>
      <c r="E2384" s="2">
        <v>1000</v>
      </c>
      <c r="F2384" s="2">
        <v>5.73</v>
      </c>
      <c r="G2384" s="2">
        <v>5730</v>
      </c>
      <c r="H2384" s="17">
        <f t="shared" si="37"/>
        <v>0</v>
      </c>
    </row>
    <row r="2385" spans="1:8" ht="13.5" x14ac:dyDescent="0.25">
      <c r="A2385" s="12"/>
      <c r="B2385" s="11">
        <v>45474</v>
      </c>
      <c r="C2385" s="2">
        <v>5.73</v>
      </c>
      <c r="D2385" s="2">
        <v>5.3833000000000002</v>
      </c>
      <c r="E2385" s="2">
        <v>150</v>
      </c>
      <c r="F2385" s="2">
        <v>5.73</v>
      </c>
      <c r="G2385" s="2">
        <v>859.5</v>
      </c>
      <c r="H2385" s="17">
        <f t="shared" si="37"/>
        <v>0</v>
      </c>
    </row>
    <row r="2386" spans="1:8" ht="13.5" x14ac:dyDescent="0.25">
      <c r="A2386" s="12"/>
      <c r="B2386" s="11">
        <v>45475</v>
      </c>
      <c r="C2386" s="2">
        <v>5.73</v>
      </c>
      <c r="D2386" s="2">
        <v>5.3833000000000002</v>
      </c>
      <c r="E2386" s="2">
        <v>30</v>
      </c>
      <c r="F2386" s="2">
        <v>5.73</v>
      </c>
      <c r="G2386" s="2">
        <v>171.9</v>
      </c>
      <c r="H2386" s="17">
        <f t="shared" si="37"/>
        <v>0</v>
      </c>
    </row>
    <row r="2387" spans="1:8" ht="13.5" x14ac:dyDescent="0.25">
      <c r="A2387" s="12"/>
      <c r="B2387" s="11">
        <v>45476</v>
      </c>
      <c r="C2387" s="2">
        <v>5.51</v>
      </c>
      <c r="D2387" s="2">
        <v>5.1765999999999996</v>
      </c>
      <c r="E2387" s="2">
        <v>2076</v>
      </c>
      <c r="F2387" s="2">
        <v>5.51</v>
      </c>
      <c r="G2387" s="2">
        <v>11438.76</v>
      </c>
      <c r="H2387" s="17">
        <f t="shared" si="37"/>
        <v>-3.8396522579087281E-2</v>
      </c>
    </row>
    <row r="2388" spans="1:8" ht="13.5" x14ac:dyDescent="0.25">
      <c r="A2388" s="12"/>
      <c r="B2388" s="11">
        <v>45477</v>
      </c>
      <c r="C2388" s="2">
        <v>5.73</v>
      </c>
      <c r="D2388" s="2">
        <v>5.3833000000000002</v>
      </c>
      <c r="E2388" s="2">
        <v>234</v>
      </c>
      <c r="F2388" s="2">
        <v>5.73</v>
      </c>
      <c r="G2388" s="2">
        <v>1340.82</v>
      </c>
      <c r="H2388" s="17">
        <f t="shared" si="37"/>
        <v>3.9929683576092521E-2</v>
      </c>
    </row>
    <row r="2389" spans="1:8" ht="13.5" x14ac:dyDescent="0.25">
      <c r="A2389" s="12"/>
      <c r="B2389" s="11">
        <v>45478</v>
      </c>
      <c r="C2389" s="2">
        <v>5.73</v>
      </c>
      <c r="D2389" s="2">
        <v>5.3833000000000002</v>
      </c>
      <c r="E2389" s="2">
        <v>0</v>
      </c>
      <c r="F2389" s="2">
        <v>0</v>
      </c>
      <c r="G2389" s="2">
        <v>0</v>
      </c>
      <c r="H2389" s="17">
        <f t="shared" si="37"/>
        <v>0</v>
      </c>
    </row>
    <row r="2390" spans="1:8" ht="13.5" x14ac:dyDescent="0.25">
      <c r="A2390" s="12"/>
      <c r="B2390" s="11">
        <v>45481</v>
      </c>
      <c r="C2390" s="2">
        <v>5.73</v>
      </c>
      <c r="D2390" s="2">
        <v>5.3833000000000002</v>
      </c>
      <c r="E2390" s="2">
        <v>186</v>
      </c>
      <c r="F2390" s="2">
        <v>5.73</v>
      </c>
      <c r="G2390" s="2">
        <v>1065.78</v>
      </c>
      <c r="H2390" s="17">
        <f t="shared" si="37"/>
        <v>0</v>
      </c>
    </row>
    <row r="2391" spans="1:8" ht="13.5" x14ac:dyDescent="0.25">
      <c r="A2391" s="12"/>
      <c r="B2391" s="11">
        <v>45482</v>
      </c>
      <c r="C2391" s="2">
        <v>5.73</v>
      </c>
      <c r="D2391" s="2">
        <v>5.3833000000000002</v>
      </c>
      <c r="E2391" s="2">
        <v>2953</v>
      </c>
      <c r="F2391" s="2">
        <v>5.73</v>
      </c>
      <c r="G2391" s="2">
        <v>16920.689999999999</v>
      </c>
      <c r="H2391" s="17">
        <f t="shared" si="37"/>
        <v>0</v>
      </c>
    </row>
    <row r="2392" spans="1:8" ht="13.5" x14ac:dyDescent="0.25">
      <c r="A2392" s="12"/>
      <c r="B2392" s="11">
        <v>45483</v>
      </c>
      <c r="C2392" s="2">
        <v>5.73</v>
      </c>
      <c r="D2392" s="2">
        <v>5.3833000000000002</v>
      </c>
      <c r="E2392" s="2">
        <v>0</v>
      </c>
      <c r="F2392" s="2">
        <v>0</v>
      </c>
      <c r="G2392" s="2">
        <v>0</v>
      </c>
      <c r="H2392" s="17">
        <f t="shared" si="37"/>
        <v>0</v>
      </c>
    </row>
    <row r="2393" spans="1:8" ht="13.5" x14ac:dyDescent="0.25">
      <c r="A2393" s="12"/>
      <c r="B2393" s="11">
        <v>45484</v>
      </c>
      <c r="C2393" s="2">
        <v>5.98</v>
      </c>
      <c r="D2393" s="2">
        <v>5.6181999999999999</v>
      </c>
      <c r="E2393" s="2">
        <v>304</v>
      </c>
      <c r="F2393" s="2">
        <v>5.98</v>
      </c>
      <c r="G2393" s="2">
        <v>1817.92</v>
      </c>
      <c r="H2393" s="17">
        <f t="shared" si="37"/>
        <v>4.3634945108019178E-2</v>
      </c>
    </row>
    <row r="2394" spans="1:8" ht="13.5" x14ac:dyDescent="0.25">
      <c r="A2394" s="12"/>
      <c r="B2394" s="11">
        <v>45485</v>
      </c>
      <c r="C2394" s="2">
        <v>5.98</v>
      </c>
      <c r="D2394" s="2">
        <v>5.6181999999999999</v>
      </c>
      <c r="E2394" s="2">
        <v>222</v>
      </c>
      <c r="F2394" s="2">
        <v>5.98</v>
      </c>
      <c r="G2394" s="2">
        <v>1327.56</v>
      </c>
      <c r="H2394" s="17">
        <f t="shared" si="37"/>
        <v>0</v>
      </c>
    </row>
    <row r="2395" spans="1:8" ht="13.5" x14ac:dyDescent="0.25">
      <c r="A2395" s="12"/>
      <c r="B2395" s="11">
        <v>45488</v>
      </c>
      <c r="C2395" s="2">
        <v>6</v>
      </c>
      <c r="D2395" s="2">
        <v>5.6369999999999996</v>
      </c>
      <c r="E2395" s="2">
        <v>5000</v>
      </c>
      <c r="F2395" s="2">
        <v>6</v>
      </c>
      <c r="G2395" s="2">
        <v>30000</v>
      </c>
      <c r="H2395" s="17">
        <f t="shared" si="37"/>
        <v>3.3462674878074307E-3</v>
      </c>
    </row>
    <row r="2396" spans="1:8" ht="13.5" x14ac:dyDescent="0.25">
      <c r="A2396" s="12"/>
      <c r="B2396" s="11">
        <v>45489</v>
      </c>
      <c r="C2396" s="2">
        <v>6</v>
      </c>
      <c r="D2396" s="2">
        <v>5.6369999999999996</v>
      </c>
      <c r="E2396" s="2">
        <v>0</v>
      </c>
      <c r="F2396" s="2">
        <v>0</v>
      </c>
      <c r="G2396" s="2">
        <v>0</v>
      </c>
      <c r="H2396" s="17">
        <f t="shared" si="37"/>
        <v>0</v>
      </c>
    </row>
    <row r="2397" spans="1:8" ht="13.5" x14ac:dyDescent="0.25">
      <c r="A2397" s="12"/>
      <c r="B2397" s="11">
        <v>45490</v>
      </c>
      <c r="C2397" s="2">
        <v>6.27</v>
      </c>
      <c r="D2397" s="2">
        <v>5.8906999999999998</v>
      </c>
      <c r="E2397" s="2">
        <v>180</v>
      </c>
      <c r="F2397" s="2">
        <v>6.27</v>
      </c>
      <c r="G2397" s="2">
        <v>1128.5999999999999</v>
      </c>
      <c r="H2397" s="17">
        <f t="shared" si="37"/>
        <v>4.5006208976405941E-2</v>
      </c>
    </row>
    <row r="2398" spans="1:8" ht="13.5" x14ac:dyDescent="0.25">
      <c r="A2398" s="12"/>
      <c r="B2398" s="11">
        <v>45491</v>
      </c>
      <c r="C2398" s="2">
        <v>6.27</v>
      </c>
      <c r="D2398" s="2">
        <v>5.8906999999999998</v>
      </c>
      <c r="E2398" s="2">
        <v>0</v>
      </c>
      <c r="F2398" s="2">
        <v>0</v>
      </c>
      <c r="G2398" s="2">
        <v>0</v>
      </c>
      <c r="H2398" s="17">
        <f t="shared" si="37"/>
        <v>0</v>
      </c>
    </row>
    <row r="2399" spans="1:8" ht="13.5" x14ac:dyDescent="0.25">
      <c r="A2399" s="12"/>
      <c r="B2399" s="11">
        <v>45492</v>
      </c>
      <c r="C2399" s="2">
        <v>6.27</v>
      </c>
      <c r="D2399" s="2">
        <v>5.8906999999999998</v>
      </c>
      <c r="E2399" s="2">
        <v>70</v>
      </c>
      <c r="F2399" s="2">
        <v>6.27</v>
      </c>
      <c r="G2399" s="2">
        <v>438.9</v>
      </c>
      <c r="H2399" s="17">
        <f t="shared" si="37"/>
        <v>0</v>
      </c>
    </row>
    <row r="2400" spans="1:8" ht="13.5" x14ac:dyDescent="0.25">
      <c r="A2400" s="12"/>
      <c r="B2400" s="11">
        <v>45495</v>
      </c>
      <c r="C2400" s="2">
        <v>6.5</v>
      </c>
      <c r="D2400" s="2">
        <v>6.1067999999999998</v>
      </c>
      <c r="E2400" s="2">
        <v>1332</v>
      </c>
      <c r="F2400" s="2">
        <v>6.5</v>
      </c>
      <c r="G2400" s="2">
        <v>8658</v>
      </c>
      <c r="H2400" s="17">
        <f t="shared" si="37"/>
        <v>3.668494406437265E-2</v>
      </c>
    </row>
    <row r="2401" spans="1:8" ht="13.5" x14ac:dyDescent="0.25">
      <c r="A2401" s="12"/>
      <c r="B2401" s="11">
        <v>45496</v>
      </c>
      <c r="C2401" s="2">
        <v>6.55</v>
      </c>
      <c r="D2401" s="2">
        <v>6.1536999999999997</v>
      </c>
      <c r="E2401" s="2">
        <v>555</v>
      </c>
      <c r="F2401" s="2">
        <v>6.55</v>
      </c>
      <c r="G2401" s="2">
        <v>3635.25</v>
      </c>
      <c r="H2401" s="17">
        <f t="shared" si="37"/>
        <v>7.6799633195781657E-3</v>
      </c>
    </row>
    <row r="2402" spans="1:8" ht="13.5" x14ac:dyDescent="0.25">
      <c r="A2402" s="12"/>
      <c r="B2402" s="11">
        <v>45497</v>
      </c>
      <c r="C2402" s="2">
        <v>6.55</v>
      </c>
      <c r="D2402" s="2">
        <v>6.1536999999999997</v>
      </c>
      <c r="E2402" s="2">
        <v>0</v>
      </c>
      <c r="F2402" s="2">
        <v>0</v>
      </c>
      <c r="G2402" s="2">
        <v>0</v>
      </c>
      <c r="H2402" s="17">
        <f t="shared" si="37"/>
        <v>0</v>
      </c>
    </row>
    <row r="2403" spans="1:8" ht="13.5" x14ac:dyDescent="0.25">
      <c r="A2403" s="12"/>
      <c r="B2403" s="11">
        <v>45499</v>
      </c>
      <c r="C2403" s="2">
        <v>6.55</v>
      </c>
      <c r="D2403" s="2">
        <v>6.1536999999999997</v>
      </c>
      <c r="E2403" s="2">
        <v>0</v>
      </c>
      <c r="F2403" s="2">
        <v>0</v>
      </c>
      <c r="G2403" s="2">
        <v>0</v>
      </c>
      <c r="H2403" s="17">
        <f t="shared" si="37"/>
        <v>0</v>
      </c>
    </row>
    <row r="2404" spans="1:8" ht="13.5" x14ac:dyDescent="0.25">
      <c r="A2404" s="12"/>
      <c r="B2404" s="11">
        <v>45502</v>
      </c>
      <c r="C2404" s="2">
        <v>6.5</v>
      </c>
      <c r="D2404" s="2">
        <v>6.1067999999999998</v>
      </c>
      <c r="E2404" s="2">
        <v>50</v>
      </c>
      <c r="F2404" s="2">
        <v>6.5</v>
      </c>
      <c r="G2404" s="2">
        <v>325</v>
      </c>
      <c r="H2404" s="17">
        <f t="shared" si="37"/>
        <v>-7.6214310089864545E-3</v>
      </c>
    </row>
    <row r="2405" spans="1:8" ht="13.5" x14ac:dyDescent="0.25">
      <c r="A2405" s="12"/>
      <c r="B2405" s="11">
        <v>45503</v>
      </c>
      <c r="C2405" s="2">
        <v>6.5</v>
      </c>
      <c r="D2405" s="2">
        <v>6.1067999999999998</v>
      </c>
      <c r="E2405" s="2">
        <v>0</v>
      </c>
      <c r="F2405" s="2">
        <v>0</v>
      </c>
      <c r="G2405" s="2">
        <v>0</v>
      </c>
      <c r="H2405" s="17">
        <f t="shared" si="37"/>
        <v>0</v>
      </c>
    </row>
    <row r="2406" spans="1:8" ht="13.5" x14ac:dyDescent="0.25">
      <c r="A2406" s="12"/>
      <c r="B2406" s="11">
        <v>45504</v>
      </c>
      <c r="C2406" s="2">
        <v>6.3</v>
      </c>
      <c r="D2406" s="2">
        <v>5.9188999999999998</v>
      </c>
      <c r="E2406" s="2">
        <v>1568946</v>
      </c>
      <c r="F2406" s="2">
        <v>6.3</v>
      </c>
      <c r="G2406" s="2">
        <v>9884359.8000000007</v>
      </c>
      <c r="H2406" s="17">
        <f t="shared" si="37"/>
        <v>-3.0768978843256693E-2</v>
      </c>
    </row>
    <row r="2407" spans="1:8" ht="13.5" x14ac:dyDescent="0.25">
      <c r="A2407" s="12"/>
      <c r="B2407" s="11">
        <v>45505</v>
      </c>
      <c r="C2407" s="2">
        <v>6.58</v>
      </c>
      <c r="D2407" s="2">
        <v>6.1818999999999997</v>
      </c>
      <c r="E2407" s="2">
        <v>250</v>
      </c>
      <c r="F2407" s="2">
        <v>6.58</v>
      </c>
      <c r="G2407" s="2">
        <v>1645</v>
      </c>
      <c r="H2407" s="17">
        <f t="shared" si="37"/>
        <v>4.4433931980604489E-2</v>
      </c>
    </row>
    <row r="2408" spans="1:8" ht="13.5" x14ac:dyDescent="0.25">
      <c r="A2408" s="12"/>
      <c r="B2408" s="11">
        <v>45506</v>
      </c>
      <c r="C2408" s="2">
        <v>6.8</v>
      </c>
      <c r="D2408" s="2">
        <v>6.3886000000000003</v>
      </c>
      <c r="E2408" s="2">
        <v>1000</v>
      </c>
      <c r="F2408" s="2">
        <v>6.8</v>
      </c>
      <c r="G2408" s="2">
        <v>6800</v>
      </c>
      <c r="H2408" s="17">
        <f t="shared" si="37"/>
        <v>3.3436322166324361E-2</v>
      </c>
    </row>
    <row r="2409" spans="1:8" ht="13.5" x14ac:dyDescent="0.25">
      <c r="A2409" s="12"/>
      <c r="B2409" s="11">
        <v>45509</v>
      </c>
      <c r="C2409" s="2">
        <v>7</v>
      </c>
      <c r="D2409" s="2">
        <v>6.5765000000000002</v>
      </c>
      <c r="E2409" s="2">
        <v>445</v>
      </c>
      <c r="F2409" s="2">
        <v>7</v>
      </c>
      <c r="G2409" s="2">
        <v>3115</v>
      </c>
      <c r="H2409" s="17">
        <f t="shared" si="37"/>
        <v>2.9411764705882346E-2</v>
      </c>
    </row>
    <row r="2410" spans="1:8" ht="13.5" x14ac:dyDescent="0.25">
      <c r="A2410" s="12"/>
      <c r="B2410" s="11">
        <v>45510</v>
      </c>
      <c r="C2410" s="2">
        <v>7</v>
      </c>
      <c r="D2410" s="2">
        <v>6.5765000000000002</v>
      </c>
      <c r="E2410" s="2">
        <v>1</v>
      </c>
      <c r="F2410" s="2">
        <v>7</v>
      </c>
      <c r="G2410" s="2">
        <v>7</v>
      </c>
      <c r="H2410" s="17">
        <f t="shared" si="37"/>
        <v>0</v>
      </c>
    </row>
    <row r="2411" spans="1:8" ht="13.5" x14ac:dyDescent="0.25">
      <c r="A2411" s="12"/>
      <c r="B2411" s="11">
        <v>45511</v>
      </c>
      <c r="C2411" s="2">
        <v>7.09</v>
      </c>
      <c r="D2411" s="2">
        <v>6.6611000000000002</v>
      </c>
      <c r="E2411" s="2">
        <v>1500</v>
      </c>
      <c r="F2411" s="2">
        <v>7.09</v>
      </c>
      <c r="G2411" s="2">
        <v>10635</v>
      </c>
      <c r="H2411" s="17">
        <f t="shared" si="37"/>
        <v>1.2863985402569757E-2</v>
      </c>
    </row>
    <row r="2412" spans="1:8" ht="13.5" x14ac:dyDescent="0.25">
      <c r="A2412" s="12"/>
      <c r="B2412" s="11">
        <v>45512</v>
      </c>
      <c r="C2412" s="2">
        <v>7.09</v>
      </c>
      <c r="D2412" s="2">
        <v>6.6611000000000002</v>
      </c>
      <c r="E2412" s="2">
        <v>510</v>
      </c>
      <c r="F2412" s="2">
        <v>7.09</v>
      </c>
      <c r="G2412" s="2">
        <v>3615.9</v>
      </c>
      <c r="H2412" s="17">
        <f t="shared" si="37"/>
        <v>0</v>
      </c>
    </row>
    <row r="2413" spans="1:8" ht="13.5" x14ac:dyDescent="0.25">
      <c r="A2413" s="12"/>
      <c r="B2413" s="11">
        <v>45513</v>
      </c>
      <c r="C2413" s="2">
        <v>7.1</v>
      </c>
      <c r="D2413" s="2">
        <v>6.6704999999999997</v>
      </c>
      <c r="E2413" s="2">
        <v>10474</v>
      </c>
      <c r="F2413" s="2">
        <v>7.1</v>
      </c>
      <c r="G2413" s="2">
        <v>74365.399999999994</v>
      </c>
      <c r="H2413" s="17">
        <f t="shared" si="37"/>
        <v>1.411178333908725E-3</v>
      </c>
    </row>
    <row r="2414" spans="1:8" ht="13.5" x14ac:dyDescent="0.25">
      <c r="A2414" s="12"/>
      <c r="B2414" s="11">
        <v>45516</v>
      </c>
      <c r="C2414" s="2">
        <v>7.41</v>
      </c>
      <c r="D2414" s="2">
        <v>6.9617000000000004</v>
      </c>
      <c r="E2414" s="2">
        <v>37</v>
      </c>
      <c r="F2414" s="2">
        <v>7.41</v>
      </c>
      <c r="G2414" s="2">
        <v>274.17</v>
      </c>
      <c r="H2414" s="17">
        <f t="shared" si="37"/>
        <v>4.3654898433400917E-2</v>
      </c>
    </row>
    <row r="2415" spans="1:8" ht="13.5" x14ac:dyDescent="0.25">
      <c r="A2415" s="12"/>
      <c r="B2415" s="11">
        <v>45518</v>
      </c>
      <c r="C2415" s="2">
        <v>7.5</v>
      </c>
      <c r="D2415" s="2">
        <v>7.0462999999999996</v>
      </c>
      <c r="E2415" s="2">
        <v>4000</v>
      </c>
      <c r="F2415" s="2">
        <v>7.5</v>
      </c>
      <c r="G2415" s="2">
        <v>30000</v>
      </c>
      <c r="H2415" s="17">
        <f t="shared" si="37"/>
        <v>1.2152204202996267E-2</v>
      </c>
    </row>
    <row r="2416" spans="1:8" ht="13.5" x14ac:dyDescent="0.25">
      <c r="A2416" s="12"/>
      <c r="B2416" s="11">
        <v>45519</v>
      </c>
      <c r="C2416" s="2">
        <v>7.5</v>
      </c>
      <c r="D2416" s="2">
        <v>7.0462999999999996</v>
      </c>
      <c r="E2416" s="2">
        <v>2000</v>
      </c>
      <c r="F2416" s="2">
        <v>7.5</v>
      </c>
      <c r="G2416" s="2">
        <v>15000</v>
      </c>
      <c r="H2416" s="17">
        <f t="shared" si="37"/>
        <v>0</v>
      </c>
    </row>
    <row r="2417" spans="1:8" ht="13.5" x14ac:dyDescent="0.25">
      <c r="A2417" s="12"/>
      <c r="B2417" s="11">
        <v>45520</v>
      </c>
      <c r="C2417" s="2">
        <v>7.5</v>
      </c>
      <c r="D2417" s="2">
        <v>7.0462999999999996</v>
      </c>
      <c r="E2417" s="2">
        <v>5000</v>
      </c>
      <c r="F2417" s="2">
        <v>7.5</v>
      </c>
      <c r="G2417" s="2">
        <v>37500</v>
      </c>
      <c r="H2417" s="17">
        <f t="shared" si="37"/>
        <v>0</v>
      </c>
    </row>
    <row r="2418" spans="1:8" ht="13.5" x14ac:dyDescent="0.25">
      <c r="A2418" s="12"/>
      <c r="B2418" s="11">
        <v>45523</v>
      </c>
      <c r="C2418" s="2">
        <v>7.5</v>
      </c>
      <c r="D2418" s="2">
        <v>7.0462999999999996</v>
      </c>
      <c r="E2418" s="2">
        <v>100</v>
      </c>
      <c r="F2418" s="2">
        <v>7.5</v>
      </c>
      <c r="G2418" s="2">
        <v>750</v>
      </c>
      <c r="H2418" s="17">
        <f t="shared" si="37"/>
        <v>0</v>
      </c>
    </row>
    <row r="2419" spans="1:8" ht="13.5" x14ac:dyDescent="0.25">
      <c r="A2419" s="12"/>
      <c r="B2419" s="11">
        <v>45524</v>
      </c>
      <c r="C2419" s="2">
        <v>7.48</v>
      </c>
      <c r="D2419" s="2">
        <v>7.0274999999999999</v>
      </c>
      <c r="E2419" s="2">
        <v>5000</v>
      </c>
      <c r="F2419" s="2">
        <v>7.48</v>
      </c>
      <c r="G2419" s="2">
        <v>37400</v>
      </c>
      <c r="H2419" s="17">
        <f t="shared" si="37"/>
        <v>-2.6680669287427027E-3</v>
      </c>
    </row>
    <row r="2420" spans="1:8" ht="13.5" x14ac:dyDescent="0.25">
      <c r="A2420" s="12"/>
      <c r="B2420" s="11">
        <v>45525</v>
      </c>
      <c r="C2420" s="2">
        <v>7.48</v>
      </c>
      <c r="D2420" s="2">
        <v>7.0274999999999999</v>
      </c>
      <c r="E2420" s="2">
        <v>2100</v>
      </c>
      <c r="F2420" s="2">
        <v>7.48</v>
      </c>
      <c r="G2420" s="2">
        <v>15708</v>
      </c>
      <c r="H2420" s="17">
        <f t="shared" si="37"/>
        <v>0</v>
      </c>
    </row>
    <row r="2421" spans="1:8" ht="13.5" x14ac:dyDescent="0.25">
      <c r="A2421" s="12"/>
      <c r="B2421" s="11">
        <v>45526</v>
      </c>
      <c r="C2421" s="2">
        <v>7.48</v>
      </c>
      <c r="D2421" s="2">
        <v>7.0274999999999999</v>
      </c>
      <c r="E2421" s="2">
        <v>0</v>
      </c>
      <c r="F2421" s="2">
        <v>0</v>
      </c>
      <c r="G2421" s="2">
        <v>0</v>
      </c>
      <c r="H2421" s="17">
        <f t="shared" si="37"/>
        <v>0</v>
      </c>
    </row>
    <row r="2422" spans="1:8" ht="13.5" x14ac:dyDescent="0.25">
      <c r="A2422" s="12"/>
      <c r="B2422" s="11">
        <v>45527</v>
      </c>
      <c r="C2422" s="2">
        <v>7.48</v>
      </c>
      <c r="D2422" s="2">
        <v>7.0274999999999999</v>
      </c>
      <c r="E2422" s="2">
        <v>0</v>
      </c>
      <c r="F2422" s="2">
        <v>0</v>
      </c>
      <c r="G2422" s="2">
        <v>0</v>
      </c>
      <c r="H2422" s="17">
        <f t="shared" si="37"/>
        <v>0</v>
      </c>
    </row>
    <row r="2423" spans="1:8" ht="13.5" x14ac:dyDescent="0.25">
      <c r="A2423" s="12"/>
      <c r="B2423" s="11">
        <v>45530</v>
      </c>
      <c r="C2423" s="2">
        <v>7.48</v>
      </c>
      <c r="D2423" s="2">
        <v>7.0274999999999999</v>
      </c>
      <c r="E2423" s="2">
        <v>0</v>
      </c>
      <c r="F2423" s="2">
        <v>0</v>
      </c>
      <c r="G2423" s="2">
        <v>0</v>
      </c>
      <c r="H2423" s="17">
        <f t="shared" si="37"/>
        <v>0</v>
      </c>
    </row>
    <row r="2424" spans="1:8" ht="13.5" x14ac:dyDescent="0.25">
      <c r="A2424" s="12"/>
      <c r="B2424" s="11">
        <v>45531</v>
      </c>
      <c r="C2424" s="2">
        <v>7.48</v>
      </c>
      <c r="D2424" s="2">
        <v>7.0274999999999999</v>
      </c>
      <c r="E2424" s="2">
        <v>230</v>
      </c>
      <c r="F2424" s="2">
        <v>7.48</v>
      </c>
      <c r="G2424" s="2">
        <v>1720.4</v>
      </c>
      <c r="H2424" s="17">
        <f t="shared" si="37"/>
        <v>0</v>
      </c>
    </row>
    <row r="2425" spans="1:8" ht="13.5" x14ac:dyDescent="0.25">
      <c r="A2425" s="12"/>
      <c r="B2425" s="11">
        <v>45532</v>
      </c>
      <c r="C2425" s="2">
        <v>7.48</v>
      </c>
      <c r="D2425" s="2">
        <v>7.0274999999999999</v>
      </c>
      <c r="E2425" s="2">
        <v>0</v>
      </c>
      <c r="F2425" s="2">
        <v>0</v>
      </c>
      <c r="G2425" s="2">
        <v>0</v>
      </c>
      <c r="H2425" s="17">
        <f t="shared" si="37"/>
        <v>0</v>
      </c>
    </row>
    <row r="2426" spans="1:8" ht="13.5" x14ac:dyDescent="0.25">
      <c r="A2426" s="12"/>
      <c r="B2426" s="11">
        <v>45533</v>
      </c>
      <c r="C2426" s="2">
        <v>7.48</v>
      </c>
      <c r="D2426" s="2">
        <v>7.0274999999999999</v>
      </c>
      <c r="E2426" s="2">
        <v>6000</v>
      </c>
      <c r="F2426" s="2">
        <v>7.48</v>
      </c>
      <c r="G2426" s="2">
        <v>44880</v>
      </c>
      <c r="H2426" s="17">
        <f t="shared" si="37"/>
        <v>0</v>
      </c>
    </row>
    <row r="2427" spans="1:8" ht="13.5" x14ac:dyDescent="0.25">
      <c r="A2427" s="12"/>
      <c r="B2427" s="11">
        <v>45534</v>
      </c>
      <c r="C2427" s="2">
        <v>7.5</v>
      </c>
      <c r="D2427" s="2">
        <v>7.0462999999999996</v>
      </c>
      <c r="E2427" s="2">
        <v>1500</v>
      </c>
      <c r="F2427" s="2">
        <v>7.5</v>
      </c>
      <c r="G2427" s="2">
        <v>11250</v>
      </c>
      <c r="H2427" s="17">
        <f t="shared" si="37"/>
        <v>2.6752045535396239E-3</v>
      </c>
    </row>
    <row r="2428" spans="1:8" ht="13.5" x14ac:dyDescent="0.25">
      <c r="A2428" s="12"/>
      <c r="B2428" s="11">
        <v>45537</v>
      </c>
      <c r="C2428" s="2">
        <v>7.5</v>
      </c>
      <c r="D2428" s="2">
        <v>7.0462999999999996</v>
      </c>
      <c r="E2428" s="2">
        <v>1000</v>
      </c>
      <c r="F2428" s="2">
        <v>7.5</v>
      </c>
      <c r="G2428" s="2">
        <v>7500</v>
      </c>
      <c r="H2428" s="17">
        <f t="shared" si="37"/>
        <v>0</v>
      </c>
    </row>
    <row r="2429" spans="1:8" ht="13.5" x14ac:dyDescent="0.25">
      <c r="A2429" s="12"/>
      <c r="B2429" s="11">
        <v>45538</v>
      </c>
      <c r="C2429" s="2">
        <v>7.5</v>
      </c>
      <c r="D2429" s="2">
        <v>7.0462999999999996</v>
      </c>
      <c r="E2429" s="2">
        <v>10418</v>
      </c>
      <c r="F2429" s="2">
        <v>7.5</v>
      </c>
      <c r="G2429" s="2">
        <v>78135</v>
      </c>
      <c r="H2429" s="17">
        <f t="shared" si="37"/>
        <v>0</v>
      </c>
    </row>
    <row r="2430" spans="1:8" ht="13.5" x14ac:dyDescent="0.25">
      <c r="A2430" s="12"/>
      <c r="B2430" s="11">
        <v>45539</v>
      </c>
      <c r="C2430" s="2">
        <v>7.5</v>
      </c>
      <c r="D2430" s="2">
        <v>7.0462999999999996</v>
      </c>
      <c r="E2430" s="2">
        <v>1080</v>
      </c>
      <c r="F2430" s="2">
        <v>7.5</v>
      </c>
      <c r="G2430" s="2">
        <v>8100</v>
      </c>
      <c r="H2430" s="17">
        <f t="shared" si="37"/>
        <v>0</v>
      </c>
    </row>
    <row r="2431" spans="1:8" ht="13.5" x14ac:dyDescent="0.25">
      <c r="A2431" s="12"/>
      <c r="B2431" s="11">
        <v>45540</v>
      </c>
      <c r="C2431" s="2">
        <v>7.5</v>
      </c>
      <c r="D2431" s="2">
        <v>7.0462999999999996</v>
      </c>
      <c r="E2431" s="2">
        <v>2000</v>
      </c>
      <c r="F2431" s="2">
        <v>7.5</v>
      </c>
      <c r="G2431" s="2">
        <v>15000</v>
      </c>
      <c r="H2431" s="17">
        <f t="shared" si="37"/>
        <v>0</v>
      </c>
    </row>
    <row r="2432" spans="1:8" ht="13.5" x14ac:dyDescent="0.25">
      <c r="A2432" s="12"/>
      <c r="B2432" s="11">
        <v>45541</v>
      </c>
      <c r="C2432" s="2">
        <v>7.5</v>
      </c>
      <c r="D2432" s="2">
        <v>7.0462999999999996</v>
      </c>
      <c r="E2432" s="2">
        <v>2000</v>
      </c>
      <c r="F2432" s="2">
        <v>7.5</v>
      </c>
      <c r="G2432" s="2">
        <v>15000</v>
      </c>
      <c r="H2432" s="17">
        <f t="shared" si="37"/>
        <v>0</v>
      </c>
    </row>
    <row r="2433" spans="1:8" ht="13.5" x14ac:dyDescent="0.25">
      <c r="A2433" s="12"/>
      <c r="B2433" s="11">
        <v>45544</v>
      </c>
      <c r="C2433" s="2">
        <v>7.49</v>
      </c>
      <c r="D2433" s="2">
        <v>7.0369000000000002</v>
      </c>
      <c r="E2433" s="2">
        <v>2500</v>
      </c>
      <c r="F2433" s="2">
        <v>7.492</v>
      </c>
      <c r="G2433" s="2">
        <v>18730</v>
      </c>
      <c r="H2433" s="17">
        <f t="shared" si="37"/>
        <v>-1.3340334643712885E-3</v>
      </c>
    </row>
    <row r="2434" spans="1:8" ht="13.5" x14ac:dyDescent="0.25">
      <c r="A2434" s="12"/>
      <c r="B2434" s="11">
        <v>45545</v>
      </c>
      <c r="C2434" s="2">
        <v>7.5</v>
      </c>
      <c r="D2434" s="2">
        <v>7.0462999999999996</v>
      </c>
      <c r="E2434" s="2">
        <v>2000</v>
      </c>
      <c r="F2434" s="2">
        <v>7.5</v>
      </c>
      <c r="G2434" s="2">
        <v>15000</v>
      </c>
      <c r="H2434" s="17">
        <f t="shared" si="37"/>
        <v>1.3358154869330826E-3</v>
      </c>
    </row>
    <row r="2435" spans="1:8" ht="13.5" x14ac:dyDescent="0.25">
      <c r="A2435" s="12"/>
      <c r="B2435" s="11">
        <v>45546</v>
      </c>
      <c r="C2435" s="2">
        <v>7.49</v>
      </c>
      <c r="D2435" s="2">
        <v>7.0369000000000002</v>
      </c>
      <c r="E2435" s="2">
        <v>478</v>
      </c>
      <c r="F2435" s="2">
        <v>7.49</v>
      </c>
      <c r="G2435" s="2">
        <v>3580.22</v>
      </c>
      <c r="H2435" s="17">
        <f t="shared" si="37"/>
        <v>-1.3340334643712885E-3</v>
      </c>
    </row>
    <row r="2436" spans="1:8" ht="13.5" x14ac:dyDescent="0.25">
      <c r="A2436" s="12"/>
      <c r="B2436" s="11">
        <v>45547</v>
      </c>
      <c r="C2436" s="2">
        <v>7.48</v>
      </c>
      <c r="D2436" s="2">
        <v>7.0274999999999999</v>
      </c>
      <c r="E2436" s="2">
        <v>2560</v>
      </c>
      <c r="F2436" s="2">
        <v>7.48</v>
      </c>
      <c r="G2436" s="2">
        <v>19148.8</v>
      </c>
      <c r="H2436" s="17">
        <f t="shared" si="37"/>
        <v>-1.3358154869332088E-3</v>
      </c>
    </row>
    <row r="2437" spans="1:8" ht="13.5" x14ac:dyDescent="0.25">
      <c r="A2437" s="12"/>
      <c r="B2437" s="11">
        <v>45548</v>
      </c>
      <c r="C2437" s="2">
        <v>7.48</v>
      </c>
      <c r="D2437" s="2">
        <v>7.0274999999999999</v>
      </c>
      <c r="E2437" s="2">
        <v>400</v>
      </c>
      <c r="F2437" s="2">
        <v>7.48</v>
      </c>
      <c r="G2437" s="2">
        <v>2992</v>
      </c>
      <c r="H2437" s="17">
        <f t="shared" si="37"/>
        <v>0</v>
      </c>
    </row>
    <row r="2438" spans="1:8" ht="13.5" x14ac:dyDescent="0.25">
      <c r="A2438" s="12"/>
      <c r="B2438" s="11">
        <v>45551</v>
      </c>
      <c r="C2438" s="2">
        <v>7.48</v>
      </c>
      <c r="D2438" s="2">
        <v>7.0274999999999999</v>
      </c>
      <c r="E2438" s="2">
        <v>0</v>
      </c>
      <c r="F2438" s="2">
        <v>0</v>
      </c>
      <c r="G2438" s="2">
        <v>0</v>
      </c>
      <c r="H2438" s="17">
        <f t="shared" si="37"/>
        <v>0</v>
      </c>
    </row>
    <row r="2439" spans="1:8" ht="13.5" x14ac:dyDescent="0.25">
      <c r="A2439" s="12"/>
      <c r="B2439" s="11">
        <v>45552</v>
      </c>
      <c r="C2439" s="2">
        <v>7.45</v>
      </c>
      <c r="D2439" s="2">
        <v>6.9992999999999999</v>
      </c>
      <c r="E2439" s="2">
        <v>2500</v>
      </c>
      <c r="F2439" s="2">
        <v>7.45</v>
      </c>
      <c r="G2439" s="2">
        <v>18625</v>
      </c>
      <c r="H2439" s="17">
        <f t="shared" ref="H2439:H2502" si="38">(D2439-D2438)/D2438</f>
        <v>-4.0128068303094989E-3</v>
      </c>
    </row>
    <row r="2440" spans="1:8" ht="13.5" x14ac:dyDescent="0.25">
      <c r="A2440" s="12"/>
      <c r="B2440" s="11">
        <v>45553</v>
      </c>
      <c r="C2440" s="2">
        <v>7.45</v>
      </c>
      <c r="D2440" s="2">
        <v>6.9992999999999999</v>
      </c>
      <c r="E2440" s="2">
        <v>0</v>
      </c>
      <c r="F2440" s="2">
        <v>0</v>
      </c>
      <c r="G2440" s="2">
        <v>0</v>
      </c>
      <c r="H2440" s="17">
        <f t="shared" si="38"/>
        <v>0</v>
      </c>
    </row>
    <row r="2441" spans="1:8" ht="13.5" x14ac:dyDescent="0.25">
      <c r="A2441" s="12"/>
      <c r="B2441" s="11">
        <v>45554</v>
      </c>
      <c r="C2441" s="2">
        <v>7.45</v>
      </c>
      <c r="D2441" s="2">
        <v>6.9992999999999999</v>
      </c>
      <c r="E2441" s="2">
        <v>0</v>
      </c>
      <c r="F2441" s="2">
        <v>0</v>
      </c>
      <c r="G2441" s="2">
        <v>0</v>
      </c>
      <c r="H2441" s="17">
        <f t="shared" si="38"/>
        <v>0</v>
      </c>
    </row>
    <row r="2442" spans="1:8" ht="13.5" x14ac:dyDescent="0.25">
      <c r="A2442" s="12"/>
      <c r="B2442" s="11">
        <v>45555</v>
      </c>
      <c r="C2442" s="2">
        <v>7.45</v>
      </c>
      <c r="D2442" s="2">
        <v>6.9992999999999999</v>
      </c>
      <c r="E2442" s="2">
        <v>2500</v>
      </c>
      <c r="F2442" s="2">
        <v>7.45</v>
      </c>
      <c r="G2442" s="2">
        <v>18625</v>
      </c>
      <c r="H2442" s="17">
        <f t="shared" si="38"/>
        <v>0</v>
      </c>
    </row>
    <row r="2443" spans="1:8" ht="13.5" x14ac:dyDescent="0.25">
      <c r="A2443" s="12"/>
      <c r="B2443" s="11">
        <v>45558</v>
      </c>
      <c r="C2443" s="2">
        <v>7.45</v>
      </c>
      <c r="D2443" s="2">
        <v>6.9992999999999999</v>
      </c>
      <c r="E2443" s="2">
        <v>2000</v>
      </c>
      <c r="F2443" s="2">
        <v>7.45</v>
      </c>
      <c r="G2443" s="2">
        <v>14900</v>
      </c>
      <c r="H2443" s="17">
        <f t="shared" si="38"/>
        <v>0</v>
      </c>
    </row>
    <row r="2444" spans="1:8" ht="13.5" x14ac:dyDescent="0.25">
      <c r="A2444" s="12"/>
      <c r="B2444" s="11">
        <v>45559</v>
      </c>
      <c r="C2444" s="2">
        <v>7.45</v>
      </c>
      <c r="D2444" s="2">
        <v>6.9992999999999999</v>
      </c>
      <c r="E2444" s="2">
        <v>0</v>
      </c>
      <c r="F2444" s="2">
        <v>0</v>
      </c>
      <c r="G2444" s="2">
        <v>0</v>
      </c>
      <c r="H2444" s="17">
        <f t="shared" si="38"/>
        <v>0</v>
      </c>
    </row>
    <row r="2445" spans="1:8" ht="13.5" x14ac:dyDescent="0.25">
      <c r="A2445" s="12"/>
      <c r="B2445" s="11">
        <v>45560</v>
      </c>
      <c r="C2445" s="2">
        <v>7.45</v>
      </c>
      <c r="D2445" s="2">
        <v>6.9992999999999999</v>
      </c>
      <c r="E2445" s="2">
        <v>185</v>
      </c>
      <c r="F2445" s="2">
        <v>7.45</v>
      </c>
      <c r="G2445" s="2">
        <v>1378.25</v>
      </c>
      <c r="H2445" s="17">
        <f t="shared" si="38"/>
        <v>0</v>
      </c>
    </row>
    <row r="2446" spans="1:8" ht="13.5" x14ac:dyDescent="0.25">
      <c r="A2446" s="12"/>
      <c r="B2446" s="11">
        <v>45561</v>
      </c>
      <c r="C2446" s="2">
        <v>7.45</v>
      </c>
      <c r="D2446" s="2">
        <v>6.9992999999999999</v>
      </c>
      <c r="E2446" s="2">
        <v>0</v>
      </c>
      <c r="F2446" s="2">
        <v>0</v>
      </c>
      <c r="G2446" s="2">
        <v>0</v>
      </c>
      <c r="H2446" s="17">
        <f t="shared" si="38"/>
        <v>0</v>
      </c>
    </row>
    <row r="2447" spans="1:8" ht="13.5" x14ac:dyDescent="0.25">
      <c r="A2447" s="12"/>
      <c r="B2447" s="11">
        <v>45562</v>
      </c>
      <c r="C2447" s="2">
        <v>7.45</v>
      </c>
      <c r="D2447" s="2">
        <v>6.9992999999999999</v>
      </c>
      <c r="E2447" s="2">
        <v>0</v>
      </c>
      <c r="F2447" s="2">
        <v>0</v>
      </c>
      <c r="G2447" s="2">
        <v>0</v>
      </c>
      <c r="H2447" s="17">
        <f t="shared" si="38"/>
        <v>0</v>
      </c>
    </row>
    <row r="2448" spans="1:8" ht="13.5" x14ac:dyDescent="0.25">
      <c r="A2448" s="12"/>
      <c r="B2448" s="11">
        <v>45565</v>
      </c>
      <c r="C2448" s="2">
        <v>7.45</v>
      </c>
      <c r="D2448" s="2">
        <v>6.9992999999999999</v>
      </c>
      <c r="E2448" s="2">
        <v>0</v>
      </c>
      <c r="F2448" s="2">
        <v>0</v>
      </c>
      <c r="G2448" s="2">
        <v>0</v>
      </c>
      <c r="H2448" s="17">
        <f t="shared" si="38"/>
        <v>0</v>
      </c>
    </row>
    <row r="2449" spans="1:8" ht="13.5" x14ac:dyDescent="0.25">
      <c r="A2449" s="12"/>
      <c r="B2449" s="11">
        <v>45566</v>
      </c>
      <c r="C2449" s="2">
        <v>7.45</v>
      </c>
      <c r="D2449" s="2">
        <v>6.9992999999999999</v>
      </c>
      <c r="E2449" s="2">
        <v>0</v>
      </c>
      <c r="F2449" s="2">
        <v>0</v>
      </c>
      <c r="G2449" s="2">
        <v>0</v>
      </c>
      <c r="H2449" s="17">
        <f t="shared" si="38"/>
        <v>0</v>
      </c>
    </row>
    <row r="2450" spans="1:8" ht="13.5" x14ac:dyDescent="0.25">
      <c r="A2450" s="12"/>
      <c r="B2450" s="11">
        <v>45567</v>
      </c>
      <c r="C2450" s="2">
        <v>7.45</v>
      </c>
      <c r="D2450" s="2">
        <v>6.9992999999999999</v>
      </c>
      <c r="E2450" s="2">
        <v>0</v>
      </c>
      <c r="F2450" s="2">
        <v>0</v>
      </c>
      <c r="G2450" s="2">
        <v>0</v>
      </c>
      <c r="H2450" s="17">
        <f t="shared" si="38"/>
        <v>0</v>
      </c>
    </row>
    <row r="2451" spans="1:8" ht="13.5" x14ac:dyDescent="0.25">
      <c r="A2451" s="12"/>
      <c r="B2451" s="11">
        <v>45568</v>
      </c>
      <c r="C2451" s="2">
        <v>7.45</v>
      </c>
      <c r="D2451" s="2">
        <v>6.9992999999999999</v>
      </c>
      <c r="E2451" s="2">
        <v>0</v>
      </c>
      <c r="F2451" s="2">
        <v>0</v>
      </c>
      <c r="G2451" s="2">
        <v>0</v>
      </c>
      <c r="H2451" s="17">
        <f t="shared" si="38"/>
        <v>0</v>
      </c>
    </row>
    <row r="2452" spans="1:8" ht="13.5" x14ac:dyDescent="0.25">
      <c r="A2452" s="12"/>
      <c r="B2452" s="11">
        <v>45569</v>
      </c>
      <c r="C2452" s="2">
        <v>7.45</v>
      </c>
      <c r="D2452" s="2">
        <v>6.9992999999999999</v>
      </c>
      <c r="E2452" s="2">
        <v>65</v>
      </c>
      <c r="F2452" s="2">
        <v>7.45</v>
      </c>
      <c r="G2452" s="2">
        <v>484.25</v>
      </c>
      <c r="H2452" s="17">
        <f t="shared" si="38"/>
        <v>0</v>
      </c>
    </row>
    <row r="2453" spans="1:8" ht="13.5" x14ac:dyDescent="0.25">
      <c r="A2453" s="12"/>
      <c r="B2453" s="11">
        <v>45572</v>
      </c>
      <c r="C2453" s="2">
        <v>7.45</v>
      </c>
      <c r="D2453" s="2">
        <v>6.9992999999999999</v>
      </c>
      <c r="E2453" s="2">
        <v>41</v>
      </c>
      <c r="F2453" s="2">
        <v>7.45</v>
      </c>
      <c r="G2453" s="2">
        <v>305.45</v>
      </c>
      <c r="H2453" s="17">
        <f t="shared" si="38"/>
        <v>0</v>
      </c>
    </row>
    <row r="2454" spans="1:8" ht="13.5" x14ac:dyDescent="0.25">
      <c r="A2454" s="12"/>
      <c r="B2454" s="11">
        <v>45573</v>
      </c>
      <c r="C2454" s="2">
        <v>7.45</v>
      </c>
      <c r="D2454" s="2">
        <v>6.9992999999999999</v>
      </c>
      <c r="E2454" s="2">
        <v>3</v>
      </c>
      <c r="F2454" s="2">
        <v>7.45</v>
      </c>
      <c r="G2454" s="2">
        <v>22.35</v>
      </c>
      <c r="H2454" s="17">
        <f t="shared" si="38"/>
        <v>0</v>
      </c>
    </row>
    <row r="2455" spans="1:8" ht="13.5" x14ac:dyDescent="0.25">
      <c r="A2455" s="12"/>
      <c r="B2455" s="11">
        <v>45574</v>
      </c>
      <c r="C2455" s="2">
        <v>7.45</v>
      </c>
      <c r="D2455" s="2">
        <v>6.9992999999999999</v>
      </c>
      <c r="E2455" s="2">
        <v>30</v>
      </c>
      <c r="F2455" s="2">
        <v>7.45</v>
      </c>
      <c r="G2455" s="2">
        <v>223.5</v>
      </c>
      <c r="H2455" s="17">
        <f t="shared" si="38"/>
        <v>0</v>
      </c>
    </row>
    <row r="2456" spans="1:8" ht="13.5" x14ac:dyDescent="0.25">
      <c r="A2456" s="12"/>
      <c r="B2456" s="11">
        <v>45575</v>
      </c>
      <c r="C2456" s="2">
        <v>7.45</v>
      </c>
      <c r="D2456" s="2">
        <v>6.9992999999999999</v>
      </c>
      <c r="E2456" s="2">
        <v>0</v>
      </c>
      <c r="F2456" s="2">
        <v>0</v>
      </c>
      <c r="G2456" s="2">
        <v>0</v>
      </c>
      <c r="H2456" s="17">
        <f t="shared" si="38"/>
        <v>0</v>
      </c>
    </row>
    <row r="2457" spans="1:8" ht="13.5" x14ac:dyDescent="0.25">
      <c r="A2457" s="12"/>
      <c r="B2457" s="11">
        <v>45576</v>
      </c>
      <c r="C2457" s="2">
        <v>7.45</v>
      </c>
      <c r="D2457" s="2">
        <v>6.9992999999999999</v>
      </c>
      <c r="E2457" s="2">
        <v>60</v>
      </c>
      <c r="F2457" s="2">
        <v>7.45</v>
      </c>
      <c r="G2457" s="2">
        <v>447</v>
      </c>
      <c r="H2457" s="17">
        <f t="shared" si="38"/>
        <v>0</v>
      </c>
    </row>
    <row r="2458" spans="1:8" ht="13.5" x14ac:dyDescent="0.25">
      <c r="A2458" s="12"/>
      <c r="B2458" s="11">
        <v>45579</v>
      </c>
      <c r="C2458" s="2">
        <v>7.45</v>
      </c>
      <c r="D2458" s="2">
        <v>6.9992999999999999</v>
      </c>
      <c r="E2458" s="2">
        <v>0</v>
      </c>
      <c r="F2458" s="2">
        <v>0</v>
      </c>
      <c r="G2458" s="2">
        <v>0</v>
      </c>
      <c r="H2458" s="17">
        <f t="shared" si="38"/>
        <v>0</v>
      </c>
    </row>
    <row r="2459" spans="1:8" ht="13.5" x14ac:dyDescent="0.25">
      <c r="A2459" s="12"/>
      <c r="B2459" s="11">
        <v>45581</v>
      </c>
      <c r="C2459" s="2">
        <v>7.44</v>
      </c>
      <c r="D2459" s="2">
        <v>6.9898999999999996</v>
      </c>
      <c r="E2459" s="2">
        <v>6000</v>
      </c>
      <c r="F2459" s="2">
        <v>7.44</v>
      </c>
      <c r="G2459" s="2">
        <v>44640</v>
      </c>
      <c r="H2459" s="17">
        <f t="shared" si="38"/>
        <v>-1.3429914420013856E-3</v>
      </c>
    </row>
    <row r="2460" spans="1:8" ht="13.5" x14ac:dyDescent="0.25">
      <c r="A2460" s="12"/>
      <c r="B2460" s="11">
        <v>45582</v>
      </c>
      <c r="C2460" s="2">
        <v>7.44</v>
      </c>
      <c r="D2460" s="2">
        <v>6.9898999999999996</v>
      </c>
      <c r="E2460" s="2">
        <v>0</v>
      </c>
      <c r="F2460" s="2">
        <v>0</v>
      </c>
      <c r="G2460" s="2">
        <v>0</v>
      </c>
      <c r="H2460" s="17">
        <f t="shared" si="38"/>
        <v>0</v>
      </c>
    </row>
    <row r="2461" spans="1:8" ht="13.5" x14ac:dyDescent="0.25">
      <c r="A2461" s="12"/>
      <c r="B2461" s="11">
        <v>45583</v>
      </c>
      <c r="C2461" s="2">
        <v>7.44</v>
      </c>
      <c r="D2461" s="2">
        <v>6.9898999999999996</v>
      </c>
      <c r="E2461" s="2">
        <v>0</v>
      </c>
      <c r="F2461" s="2">
        <v>0</v>
      </c>
      <c r="G2461" s="2">
        <v>0</v>
      </c>
      <c r="H2461" s="17">
        <f t="shared" si="38"/>
        <v>0</v>
      </c>
    </row>
    <row r="2462" spans="1:8" ht="13.5" x14ac:dyDescent="0.25">
      <c r="A2462" s="12"/>
      <c r="B2462" s="11">
        <v>45586</v>
      </c>
      <c r="C2462" s="2">
        <v>7.44</v>
      </c>
      <c r="D2462" s="2">
        <v>6.9898999999999996</v>
      </c>
      <c r="E2462" s="2">
        <v>0</v>
      </c>
      <c r="F2462" s="2">
        <v>0</v>
      </c>
      <c r="G2462" s="2">
        <v>0</v>
      </c>
      <c r="H2462" s="17">
        <f t="shared" si="38"/>
        <v>0</v>
      </c>
    </row>
    <row r="2463" spans="1:8" ht="13.5" x14ac:dyDescent="0.25">
      <c r="A2463" s="12"/>
      <c r="B2463" s="11">
        <v>45587</v>
      </c>
      <c r="C2463" s="2">
        <v>7.43</v>
      </c>
      <c r="D2463" s="2">
        <v>6.9805000000000001</v>
      </c>
      <c r="E2463" s="2">
        <v>2500</v>
      </c>
      <c r="F2463" s="2">
        <v>7.43</v>
      </c>
      <c r="G2463" s="2">
        <v>18575</v>
      </c>
      <c r="H2463" s="17">
        <f t="shared" si="38"/>
        <v>-1.3447974935262893E-3</v>
      </c>
    </row>
    <row r="2464" spans="1:8" ht="13.5" x14ac:dyDescent="0.25">
      <c r="A2464" s="12"/>
      <c r="B2464" s="11">
        <v>45588</v>
      </c>
      <c r="C2464" s="2">
        <v>7.43</v>
      </c>
      <c r="D2464" s="2">
        <v>6.9805000000000001</v>
      </c>
      <c r="E2464" s="2">
        <v>0</v>
      </c>
      <c r="F2464" s="2">
        <v>0</v>
      </c>
      <c r="G2464" s="2">
        <v>0</v>
      </c>
      <c r="H2464" s="17">
        <f t="shared" si="38"/>
        <v>0</v>
      </c>
    </row>
    <row r="2465" spans="1:8" ht="13.5" x14ac:dyDescent="0.25">
      <c r="A2465" s="12"/>
      <c r="B2465" s="11">
        <v>45589</v>
      </c>
      <c r="C2465" s="2">
        <v>7.43</v>
      </c>
      <c r="D2465" s="2">
        <v>6.9805000000000001</v>
      </c>
      <c r="E2465" s="2">
        <v>350</v>
      </c>
      <c r="F2465" s="2">
        <v>7.43</v>
      </c>
      <c r="G2465" s="2">
        <v>2600.5</v>
      </c>
      <c r="H2465" s="17">
        <f t="shared" si="38"/>
        <v>0</v>
      </c>
    </row>
    <row r="2466" spans="1:8" ht="13.5" x14ac:dyDescent="0.25">
      <c r="A2466" s="12"/>
      <c r="B2466" s="11">
        <v>45590</v>
      </c>
      <c r="C2466" s="2">
        <v>7.4</v>
      </c>
      <c r="D2466" s="2">
        <v>6.9523000000000001</v>
      </c>
      <c r="E2466" s="2">
        <v>6050</v>
      </c>
      <c r="F2466" s="2">
        <v>7.4</v>
      </c>
      <c r="G2466" s="2">
        <v>44770</v>
      </c>
      <c r="H2466" s="17">
        <f t="shared" si="38"/>
        <v>-4.0398252274192401E-3</v>
      </c>
    </row>
    <row r="2467" spans="1:8" ht="13.5" x14ac:dyDescent="0.25">
      <c r="A2467" s="12"/>
      <c r="B2467" s="11">
        <v>45593</v>
      </c>
      <c r="C2467" s="2">
        <v>7.4</v>
      </c>
      <c r="D2467" s="2">
        <v>6.9523000000000001</v>
      </c>
      <c r="E2467" s="2">
        <v>0</v>
      </c>
      <c r="F2467" s="2">
        <v>0</v>
      </c>
      <c r="G2467" s="2">
        <v>0</v>
      </c>
      <c r="H2467" s="17">
        <f t="shared" si="38"/>
        <v>0</v>
      </c>
    </row>
    <row r="2468" spans="1:8" ht="13.5" x14ac:dyDescent="0.25">
      <c r="A2468" s="12"/>
      <c r="B2468" s="11">
        <v>45594</v>
      </c>
      <c r="C2468" s="2">
        <v>7.4</v>
      </c>
      <c r="D2468" s="2">
        <v>6.9523000000000001</v>
      </c>
      <c r="E2468" s="2">
        <v>0</v>
      </c>
      <c r="F2468" s="2">
        <v>0</v>
      </c>
      <c r="G2468" s="2">
        <v>0</v>
      </c>
      <c r="H2468" s="17">
        <f t="shared" si="38"/>
        <v>0</v>
      </c>
    </row>
    <row r="2469" spans="1:8" ht="13.5" x14ac:dyDescent="0.25">
      <c r="A2469" s="12"/>
      <c r="B2469" s="11">
        <v>45595</v>
      </c>
      <c r="C2469" s="2">
        <v>7.4</v>
      </c>
      <c r="D2469" s="2">
        <v>6.9523000000000001</v>
      </c>
      <c r="E2469" s="2">
        <v>0</v>
      </c>
      <c r="F2469" s="2">
        <v>0</v>
      </c>
      <c r="G2469" s="2">
        <v>0</v>
      </c>
      <c r="H2469" s="17">
        <f t="shared" si="38"/>
        <v>0</v>
      </c>
    </row>
    <row r="2470" spans="1:8" ht="13.5" x14ac:dyDescent="0.25">
      <c r="A2470" s="12"/>
      <c r="B2470" s="11">
        <v>45596</v>
      </c>
      <c r="C2470" s="2">
        <v>7.4</v>
      </c>
      <c r="D2470" s="2">
        <v>6.9523000000000001</v>
      </c>
      <c r="E2470" s="2">
        <v>0</v>
      </c>
      <c r="F2470" s="2">
        <v>0</v>
      </c>
      <c r="G2470" s="2">
        <v>0</v>
      </c>
      <c r="H2470" s="17">
        <f t="shared" si="38"/>
        <v>0</v>
      </c>
    </row>
    <row r="2471" spans="1:8" ht="13.5" x14ac:dyDescent="0.25">
      <c r="A2471" s="12"/>
      <c r="B2471" s="11">
        <v>45597</v>
      </c>
      <c r="C2471" s="2">
        <v>7.4</v>
      </c>
      <c r="D2471" s="2">
        <v>6.9523000000000001</v>
      </c>
      <c r="E2471" s="2">
        <v>0</v>
      </c>
      <c r="F2471" s="2">
        <v>0</v>
      </c>
      <c r="G2471" s="2">
        <v>0</v>
      </c>
      <c r="H2471" s="17">
        <f t="shared" si="38"/>
        <v>0</v>
      </c>
    </row>
    <row r="2472" spans="1:8" ht="13.5" x14ac:dyDescent="0.25">
      <c r="A2472" s="12"/>
      <c r="B2472" s="11">
        <v>45600</v>
      </c>
      <c r="C2472" s="2">
        <v>7.4</v>
      </c>
      <c r="D2472" s="2">
        <v>6.9523000000000001</v>
      </c>
      <c r="E2472" s="2">
        <v>200</v>
      </c>
      <c r="F2472" s="2">
        <v>7.4</v>
      </c>
      <c r="G2472" s="2">
        <v>1480</v>
      </c>
      <c r="H2472" s="17">
        <f t="shared" si="38"/>
        <v>0</v>
      </c>
    </row>
    <row r="2473" spans="1:8" ht="13.5" x14ac:dyDescent="0.25">
      <c r="A2473" s="12"/>
      <c r="B2473" s="11">
        <v>45601</v>
      </c>
      <c r="C2473" s="2">
        <v>7.4</v>
      </c>
      <c r="D2473" s="2">
        <v>6.9523000000000001</v>
      </c>
      <c r="E2473" s="2">
        <v>0</v>
      </c>
      <c r="F2473" s="2">
        <v>0</v>
      </c>
      <c r="G2473" s="2">
        <v>0</v>
      </c>
      <c r="H2473" s="17">
        <f t="shared" si="38"/>
        <v>0</v>
      </c>
    </row>
    <row r="2474" spans="1:8" ht="13.5" x14ac:dyDescent="0.25">
      <c r="A2474" s="12"/>
      <c r="B2474" s="11">
        <v>45602</v>
      </c>
      <c r="C2474" s="2">
        <v>7.4</v>
      </c>
      <c r="D2474" s="2">
        <v>6.9523000000000001</v>
      </c>
      <c r="E2474" s="2">
        <v>45</v>
      </c>
      <c r="F2474" s="2">
        <v>7.4</v>
      </c>
      <c r="G2474" s="2">
        <v>333</v>
      </c>
      <c r="H2474" s="17">
        <f t="shared" si="38"/>
        <v>0</v>
      </c>
    </row>
    <row r="2475" spans="1:8" ht="13.5" x14ac:dyDescent="0.25">
      <c r="A2475" s="12"/>
      <c r="B2475" s="11">
        <v>45603</v>
      </c>
      <c r="C2475" s="2">
        <v>7.4</v>
      </c>
      <c r="D2475" s="2">
        <v>6.9523000000000001</v>
      </c>
      <c r="E2475" s="2">
        <v>6</v>
      </c>
      <c r="F2475" s="2">
        <v>7.4</v>
      </c>
      <c r="G2475" s="2">
        <v>44.4</v>
      </c>
      <c r="H2475" s="17">
        <f t="shared" si="38"/>
        <v>0</v>
      </c>
    </row>
    <row r="2476" spans="1:8" ht="13.5" x14ac:dyDescent="0.25">
      <c r="A2476" s="12"/>
      <c r="B2476" s="11">
        <v>45604</v>
      </c>
      <c r="C2476" s="2">
        <v>7.4</v>
      </c>
      <c r="D2476" s="2">
        <v>6.9523000000000001</v>
      </c>
      <c r="E2476" s="2">
        <v>0</v>
      </c>
      <c r="F2476" s="2">
        <v>0</v>
      </c>
      <c r="G2476" s="2">
        <v>0</v>
      </c>
      <c r="H2476" s="17">
        <f t="shared" si="38"/>
        <v>0</v>
      </c>
    </row>
    <row r="2477" spans="1:8" ht="13.5" x14ac:dyDescent="0.25">
      <c r="A2477" s="12"/>
      <c r="B2477" s="11">
        <v>45607</v>
      </c>
      <c r="C2477" s="2">
        <v>7.4</v>
      </c>
      <c r="D2477" s="2">
        <v>6.9523000000000001</v>
      </c>
      <c r="E2477" s="2">
        <v>0</v>
      </c>
      <c r="F2477" s="2">
        <v>0</v>
      </c>
      <c r="G2477" s="2">
        <v>0</v>
      </c>
      <c r="H2477" s="17">
        <f t="shared" si="38"/>
        <v>0</v>
      </c>
    </row>
    <row r="2478" spans="1:8" ht="13.5" x14ac:dyDescent="0.25">
      <c r="A2478" s="12"/>
      <c r="B2478" s="11">
        <v>45608</v>
      </c>
      <c r="C2478" s="2">
        <v>7.4</v>
      </c>
      <c r="D2478" s="2">
        <v>6.9523000000000001</v>
      </c>
      <c r="E2478" s="2">
        <v>0</v>
      </c>
      <c r="F2478" s="2">
        <v>0</v>
      </c>
      <c r="G2478" s="2">
        <v>0</v>
      </c>
      <c r="H2478" s="17">
        <f t="shared" si="38"/>
        <v>0</v>
      </c>
    </row>
    <row r="2479" spans="1:8" ht="13.5" x14ac:dyDescent="0.25">
      <c r="A2479" s="12"/>
      <c r="B2479" s="11">
        <v>45609</v>
      </c>
      <c r="C2479" s="2">
        <v>7.4</v>
      </c>
      <c r="D2479" s="2">
        <v>6.9523000000000001</v>
      </c>
      <c r="E2479" s="2">
        <v>0</v>
      </c>
      <c r="F2479" s="2">
        <v>0</v>
      </c>
      <c r="G2479" s="2">
        <v>0</v>
      </c>
      <c r="H2479" s="17">
        <f t="shared" si="38"/>
        <v>0</v>
      </c>
    </row>
    <row r="2480" spans="1:8" ht="13.5" x14ac:dyDescent="0.25">
      <c r="A2480" s="12"/>
      <c r="B2480" s="11">
        <v>45610</v>
      </c>
      <c r="C2480" s="2">
        <v>7.4</v>
      </c>
      <c r="D2480" s="2">
        <v>6.9523000000000001</v>
      </c>
      <c r="E2480" s="2">
        <v>0</v>
      </c>
      <c r="F2480" s="2">
        <v>0</v>
      </c>
      <c r="G2480" s="2">
        <v>0</v>
      </c>
      <c r="H2480" s="17">
        <f t="shared" si="38"/>
        <v>0</v>
      </c>
    </row>
    <row r="2481" spans="1:8" ht="13.5" x14ac:dyDescent="0.25">
      <c r="A2481" s="12"/>
      <c r="B2481" s="11">
        <v>45611</v>
      </c>
      <c r="C2481" s="2">
        <v>7.4</v>
      </c>
      <c r="D2481" s="2">
        <v>6.9523000000000001</v>
      </c>
      <c r="E2481" s="2">
        <v>0</v>
      </c>
      <c r="F2481" s="2">
        <v>0</v>
      </c>
      <c r="G2481" s="2">
        <v>0</v>
      </c>
      <c r="H2481" s="17">
        <f t="shared" si="38"/>
        <v>0</v>
      </c>
    </row>
    <row r="2482" spans="1:8" ht="13.5" x14ac:dyDescent="0.25">
      <c r="A2482" s="12"/>
      <c r="B2482" s="11">
        <v>45614</v>
      </c>
      <c r="C2482" s="2">
        <v>7.4</v>
      </c>
      <c r="D2482" s="2">
        <v>6.9523000000000001</v>
      </c>
      <c r="E2482" s="2">
        <v>0</v>
      </c>
      <c r="F2482" s="2">
        <v>0</v>
      </c>
      <c r="G2482" s="2">
        <v>0</v>
      </c>
      <c r="H2482" s="17">
        <f t="shared" si="38"/>
        <v>0</v>
      </c>
    </row>
    <row r="2483" spans="1:8" ht="13.5" x14ac:dyDescent="0.25">
      <c r="A2483" s="12"/>
      <c r="B2483" s="11">
        <v>45615</v>
      </c>
      <c r="C2483" s="2">
        <v>7.4</v>
      </c>
      <c r="D2483" s="2">
        <v>6.9523000000000001</v>
      </c>
      <c r="E2483" s="2">
        <v>0</v>
      </c>
      <c r="F2483" s="2">
        <v>0</v>
      </c>
      <c r="G2483" s="2">
        <v>0</v>
      </c>
      <c r="H2483" s="17">
        <f t="shared" si="38"/>
        <v>0</v>
      </c>
    </row>
    <row r="2484" spans="1:8" ht="13.5" x14ac:dyDescent="0.25">
      <c r="A2484" s="12"/>
      <c r="B2484" s="11">
        <v>45616</v>
      </c>
      <c r="C2484" s="2">
        <v>7.4</v>
      </c>
      <c r="D2484" s="2">
        <v>6.9523000000000001</v>
      </c>
      <c r="E2484" s="2">
        <v>0</v>
      </c>
      <c r="F2484" s="2">
        <v>0</v>
      </c>
      <c r="G2484" s="2">
        <v>0</v>
      </c>
      <c r="H2484" s="17">
        <f t="shared" si="38"/>
        <v>0</v>
      </c>
    </row>
    <row r="2485" spans="1:8" ht="13.5" x14ac:dyDescent="0.25">
      <c r="A2485" s="12"/>
      <c r="B2485" s="11">
        <v>45617</v>
      </c>
      <c r="C2485" s="2">
        <v>7.4</v>
      </c>
      <c r="D2485" s="2">
        <v>6.9523000000000001</v>
      </c>
      <c r="E2485" s="2">
        <v>0</v>
      </c>
      <c r="F2485" s="2">
        <v>0</v>
      </c>
      <c r="G2485" s="2">
        <v>0</v>
      </c>
      <c r="H2485" s="17">
        <f t="shared" si="38"/>
        <v>0</v>
      </c>
    </row>
    <row r="2486" spans="1:8" ht="13.5" x14ac:dyDescent="0.25">
      <c r="A2486" s="12"/>
      <c r="B2486" s="11">
        <v>45618</v>
      </c>
      <c r="C2486" s="2">
        <v>7.4</v>
      </c>
      <c r="D2486" s="2">
        <v>6.9523000000000001</v>
      </c>
      <c r="E2486" s="2">
        <v>0</v>
      </c>
      <c r="F2486" s="2">
        <v>0</v>
      </c>
      <c r="G2486" s="2">
        <v>0</v>
      </c>
      <c r="H2486" s="17">
        <f t="shared" si="38"/>
        <v>0</v>
      </c>
    </row>
    <row r="2487" spans="1:8" ht="13.5" x14ac:dyDescent="0.25">
      <c r="A2487" s="12"/>
      <c r="B2487" s="11">
        <v>45621</v>
      </c>
      <c r="C2487" s="2">
        <v>7.35</v>
      </c>
      <c r="D2487" s="2">
        <v>6.9053000000000004</v>
      </c>
      <c r="E2487" s="2">
        <v>3100</v>
      </c>
      <c r="F2487" s="2">
        <v>7.3440000000000003</v>
      </c>
      <c r="G2487" s="2">
        <v>22766.400000000001</v>
      </c>
      <c r="H2487" s="17">
        <f t="shared" si="38"/>
        <v>-6.7603526890381181E-3</v>
      </c>
    </row>
    <row r="2488" spans="1:8" ht="13.5" x14ac:dyDescent="0.25">
      <c r="A2488" s="12"/>
      <c r="B2488" s="11">
        <v>45622</v>
      </c>
      <c r="C2488" s="2">
        <v>7.02</v>
      </c>
      <c r="D2488" s="2">
        <v>6.5952999999999999</v>
      </c>
      <c r="E2488" s="2">
        <v>647</v>
      </c>
      <c r="F2488" s="2">
        <v>7.02</v>
      </c>
      <c r="G2488" s="2">
        <v>4541.9399999999996</v>
      </c>
      <c r="H2488" s="17">
        <f t="shared" si="38"/>
        <v>-4.4893053162063989E-2</v>
      </c>
    </row>
    <row r="2489" spans="1:8" ht="13.5" x14ac:dyDescent="0.25">
      <c r="A2489" s="12"/>
      <c r="B2489" s="11">
        <v>45623</v>
      </c>
      <c r="C2489" s="2">
        <v>7.2</v>
      </c>
      <c r="D2489" s="2">
        <v>6.7644000000000002</v>
      </c>
      <c r="E2489" s="2">
        <v>296</v>
      </c>
      <c r="F2489" s="2">
        <v>7.2</v>
      </c>
      <c r="G2489" s="2">
        <v>2131.1999999999998</v>
      </c>
      <c r="H2489" s="17">
        <f t="shared" si="38"/>
        <v>2.5639470532045586E-2</v>
      </c>
    </row>
    <row r="2490" spans="1:8" ht="13.5" x14ac:dyDescent="0.25">
      <c r="A2490" s="12"/>
      <c r="B2490" s="11">
        <v>45624</v>
      </c>
      <c r="C2490" s="2">
        <v>7.39</v>
      </c>
      <c r="D2490" s="2">
        <v>6.9428999999999998</v>
      </c>
      <c r="E2490" s="2">
        <v>20</v>
      </c>
      <c r="F2490" s="2">
        <v>7.39</v>
      </c>
      <c r="G2490" s="2">
        <v>147.80000000000001</v>
      </c>
      <c r="H2490" s="17">
        <f t="shared" si="38"/>
        <v>2.6388149725030993E-2</v>
      </c>
    </row>
    <row r="2491" spans="1:8" ht="13.5" x14ac:dyDescent="0.25">
      <c r="A2491" s="12"/>
      <c r="B2491" s="11">
        <v>45625</v>
      </c>
      <c r="C2491" s="2">
        <v>7.39</v>
      </c>
      <c r="D2491" s="2">
        <v>6.9428999999999998</v>
      </c>
      <c r="E2491" s="2">
        <v>87</v>
      </c>
      <c r="F2491" s="2">
        <v>7.39</v>
      </c>
      <c r="G2491" s="2">
        <v>642.92999999999995</v>
      </c>
      <c r="H2491" s="17">
        <f t="shared" si="38"/>
        <v>0</v>
      </c>
    </row>
    <row r="2492" spans="1:8" ht="13.5" x14ac:dyDescent="0.25">
      <c r="A2492" s="12"/>
      <c r="B2492" s="11">
        <v>45628</v>
      </c>
      <c r="C2492" s="2">
        <v>7.39</v>
      </c>
      <c r="D2492" s="2">
        <v>6.9428999999999998</v>
      </c>
      <c r="E2492" s="2">
        <v>0</v>
      </c>
      <c r="F2492" s="2">
        <v>0</v>
      </c>
      <c r="G2492" s="2">
        <v>0</v>
      </c>
      <c r="H2492" s="17">
        <f t="shared" si="38"/>
        <v>0</v>
      </c>
    </row>
    <row r="2493" spans="1:8" ht="13.5" x14ac:dyDescent="0.25">
      <c r="A2493" s="12"/>
      <c r="B2493" s="11">
        <v>45629</v>
      </c>
      <c r="C2493" s="2">
        <v>7.39</v>
      </c>
      <c r="D2493" s="2">
        <v>6.9428999999999998</v>
      </c>
      <c r="E2493" s="2">
        <v>0</v>
      </c>
      <c r="F2493" s="2">
        <v>0</v>
      </c>
      <c r="G2493" s="2">
        <v>0</v>
      </c>
      <c r="H2493" s="17">
        <f t="shared" si="38"/>
        <v>0</v>
      </c>
    </row>
    <row r="2494" spans="1:8" ht="13.5" x14ac:dyDescent="0.25">
      <c r="A2494" s="12"/>
      <c r="B2494" s="11">
        <v>45630</v>
      </c>
      <c r="C2494" s="2">
        <v>7.39</v>
      </c>
      <c r="D2494" s="2">
        <v>6.9428999999999998</v>
      </c>
      <c r="E2494" s="2">
        <v>0</v>
      </c>
      <c r="F2494" s="2">
        <v>0</v>
      </c>
      <c r="G2494" s="2">
        <v>0</v>
      </c>
      <c r="H2494" s="17">
        <f t="shared" si="38"/>
        <v>0</v>
      </c>
    </row>
    <row r="2495" spans="1:8" ht="13.5" x14ac:dyDescent="0.25">
      <c r="A2495" s="12"/>
      <c r="B2495" s="11">
        <v>45631</v>
      </c>
      <c r="C2495" s="2">
        <v>7.39</v>
      </c>
      <c r="D2495" s="2">
        <v>6.9428999999999998</v>
      </c>
      <c r="E2495" s="2">
        <v>0</v>
      </c>
      <c r="F2495" s="2">
        <v>0</v>
      </c>
      <c r="G2495" s="2">
        <v>0</v>
      </c>
      <c r="H2495" s="17">
        <f t="shared" si="38"/>
        <v>0</v>
      </c>
    </row>
    <row r="2496" spans="1:8" ht="13.5" x14ac:dyDescent="0.25">
      <c r="A2496" s="12"/>
      <c r="B2496" s="11">
        <v>45632</v>
      </c>
      <c r="C2496" s="2">
        <v>7.4</v>
      </c>
      <c r="D2496" s="2">
        <v>6.9523000000000001</v>
      </c>
      <c r="E2496" s="2">
        <v>100</v>
      </c>
      <c r="F2496" s="2">
        <v>7.4</v>
      </c>
      <c r="G2496" s="2">
        <v>740</v>
      </c>
      <c r="H2496" s="17">
        <f t="shared" si="38"/>
        <v>1.3539011076063744E-3</v>
      </c>
    </row>
    <row r="2497" spans="1:8" ht="13.5" x14ac:dyDescent="0.25">
      <c r="A2497" s="12"/>
      <c r="B2497" s="11">
        <v>45635</v>
      </c>
      <c r="C2497" s="2">
        <v>7.4</v>
      </c>
      <c r="D2497" s="2">
        <v>6.9523000000000001</v>
      </c>
      <c r="E2497" s="2">
        <v>0</v>
      </c>
      <c r="F2497" s="2">
        <v>0</v>
      </c>
      <c r="G2497" s="2">
        <v>0</v>
      </c>
      <c r="H2497" s="17">
        <f t="shared" si="38"/>
        <v>0</v>
      </c>
    </row>
    <row r="2498" spans="1:8" ht="13.5" x14ac:dyDescent="0.25">
      <c r="A2498" s="12"/>
      <c r="B2498" s="11">
        <v>45636</v>
      </c>
      <c r="C2498" s="2">
        <v>7.07</v>
      </c>
      <c r="D2498" s="2">
        <v>6.6422999999999996</v>
      </c>
      <c r="E2498" s="2">
        <v>1224</v>
      </c>
      <c r="F2498" s="2">
        <v>7.07</v>
      </c>
      <c r="G2498" s="2">
        <v>8653.68</v>
      </c>
      <c r="H2498" s="17">
        <f t="shared" si="38"/>
        <v>-4.4589560289400698E-2</v>
      </c>
    </row>
    <row r="2499" spans="1:8" ht="13.5" x14ac:dyDescent="0.25">
      <c r="A2499" s="12"/>
      <c r="B2499" s="11">
        <v>45637</v>
      </c>
      <c r="C2499" s="2">
        <v>7</v>
      </c>
      <c r="D2499" s="2">
        <v>6.5765000000000002</v>
      </c>
      <c r="E2499" s="2">
        <v>6917</v>
      </c>
      <c r="F2499" s="2">
        <v>7</v>
      </c>
      <c r="G2499" s="2">
        <v>48419</v>
      </c>
      <c r="H2499" s="17">
        <f t="shared" si="38"/>
        <v>-9.9062071872693825E-3</v>
      </c>
    </row>
    <row r="2500" spans="1:8" ht="13.5" x14ac:dyDescent="0.25">
      <c r="A2500" s="12"/>
      <c r="B2500" s="11">
        <v>45638</v>
      </c>
      <c r="C2500" s="2">
        <v>7.05</v>
      </c>
      <c r="D2500" s="2">
        <v>6.6234999999999999</v>
      </c>
      <c r="E2500" s="2">
        <v>7392</v>
      </c>
      <c r="F2500" s="2">
        <v>7.0350000000000001</v>
      </c>
      <c r="G2500" s="2">
        <v>52002.720000000001</v>
      </c>
      <c r="H2500" s="17">
        <f t="shared" si="38"/>
        <v>7.1466585569831534E-3</v>
      </c>
    </row>
    <row r="2501" spans="1:8" ht="13.5" x14ac:dyDescent="0.25">
      <c r="A2501" s="12"/>
      <c r="B2501" s="11">
        <v>45639</v>
      </c>
      <c r="C2501" s="2">
        <v>7</v>
      </c>
      <c r="D2501" s="2">
        <v>6.5765000000000002</v>
      </c>
      <c r="E2501" s="2">
        <v>4060</v>
      </c>
      <c r="F2501" s="2">
        <v>7</v>
      </c>
      <c r="G2501" s="2">
        <v>28420</v>
      </c>
      <c r="H2501" s="17">
        <f t="shared" si="38"/>
        <v>-7.0959462519815369E-3</v>
      </c>
    </row>
    <row r="2502" spans="1:8" ht="13.5" x14ac:dyDescent="0.25">
      <c r="A2502" s="12"/>
      <c r="B2502" s="11">
        <v>45642</v>
      </c>
      <c r="C2502" s="2">
        <v>7.31</v>
      </c>
      <c r="D2502" s="2">
        <v>6.8677000000000001</v>
      </c>
      <c r="E2502" s="2">
        <v>0</v>
      </c>
      <c r="F2502" s="2">
        <v>0</v>
      </c>
      <c r="G2502" s="2">
        <v>0</v>
      </c>
      <c r="H2502" s="17">
        <f t="shared" si="38"/>
        <v>4.427887174028737E-2</v>
      </c>
    </row>
    <row r="2503" spans="1:8" ht="13.5" x14ac:dyDescent="0.25">
      <c r="A2503" s="12"/>
      <c r="B2503" s="11">
        <v>45644</v>
      </c>
      <c r="C2503" s="2">
        <v>7</v>
      </c>
      <c r="D2503" s="2">
        <v>6.5765000000000002</v>
      </c>
      <c r="E2503" s="2">
        <v>2811</v>
      </c>
      <c r="F2503" s="2">
        <v>7</v>
      </c>
      <c r="G2503" s="2">
        <v>19677</v>
      </c>
      <c r="H2503" s="17">
        <f t="shared" ref="H2503:H2566" si="39">(D2503-D2502)/D2502</f>
        <v>-4.2401386199164191E-2</v>
      </c>
    </row>
    <row r="2504" spans="1:8" ht="13.5" x14ac:dyDescent="0.25">
      <c r="A2504" s="12"/>
      <c r="B2504" s="11">
        <v>45645</v>
      </c>
      <c r="C2504" s="2">
        <v>7.31</v>
      </c>
      <c r="D2504" s="2">
        <v>6.8677000000000001</v>
      </c>
      <c r="E2504" s="2">
        <v>0</v>
      </c>
      <c r="F2504" s="2">
        <v>0</v>
      </c>
      <c r="G2504" s="2">
        <v>0</v>
      </c>
      <c r="H2504" s="17">
        <f t="shared" si="39"/>
        <v>4.427887174028737E-2</v>
      </c>
    </row>
    <row r="2505" spans="1:8" ht="13.5" x14ac:dyDescent="0.25">
      <c r="A2505" s="12"/>
      <c r="B2505" s="11">
        <v>45646</v>
      </c>
      <c r="C2505" s="2">
        <v>7.31</v>
      </c>
      <c r="D2505" s="2">
        <v>6.8677000000000001</v>
      </c>
      <c r="E2505" s="2">
        <v>0</v>
      </c>
      <c r="F2505" s="2">
        <v>0</v>
      </c>
      <c r="G2505" s="2">
        <v>0</v>
      </c>
      <c r="H2505" s="17">
        <f t="shared" si="39"/>
        <v>0</v>
      </c>
    </row>
    <row r="2506" spans="1:8" ht="13.5" x14ac:dyDescent="0.25">
      <c r="A2506" s="12"/>
      <c r="B2506" s="11">
        <v>45649</v>
      </c>
      <c r="C2506" s="2">
        <v>7.4</v>
      </c>
      <c r="D2506" s="2">
        <v>6.9523000000000001</v>
      </c>
      <c r="E2506" s="2">
        <v>200</v>
      </c>
      <c r="F2506" s="2">
        <v>7.4</v>
      </c>
      <c r="G2506" s="2">
        <v>1480</v>
      </c>
      <c r="H2506" s="17">
        <f t="shared" si="39"/>
        <v>1.2318534589454986E-2</v>
      </c>
    </row>
    <row r="2507" spans="1:8" ht="13.5" x14ac:dyDescent="0.25">
      <c r="A2507" s="12"/>
      <c r="B2507" s="11">
        <v>45650</v>
      </c>
      <c r="C2507" s="2">
        <v>7.4</v>
      </c>
      <c r="D2507" s="2">
        <v>6.9523000000000001</v>
      </c>
      <c r="E2507" s="2">
        <v>220</v>
      </c>
      <c r="F2507" s="2">
        <v>7.4</v>
      </c>
      <c r="G2507" s="2">
        <v>1628</v>
      </c>
      <c r="H2507" s="17">
        <f t="shared" si="39"/>
        <v>0</v>
      </c>
    </row>
    <row r="2508" spans="1:8" ht="13.5" x14ac:dyDescent="0.25">
      <c r="A2508" s="12"/>
      <c r="B2508" s="11">
        <v>45651</v>
      </c>
      <c r="C2508" s="2">
        <v>7.4</v>
      </c>
      <c r="D2508" s="2">
        <v>6.9523000000000001</v>
      </c>
      <c r="E2508" s="2">
        <v>0</v>
      </c>
      <c r="F2508" s="2">
        <v>0</v>
      </c>
      <c r="G2508" s="2">
        <v>0</v>
      </c>
      <c r="H2508" s="17">
        <f t="shared" si="39"/>
        <v>0</v>
      </c>
    </row>
    <row r="2509" spans="1:8" ht="13.5" x14ac:dyDescent="0.25">
      <c r="A2509" s="12"/>
      <c r="B2509" s="11">
        <v>45652</v>
      </c>
      <c r="C2509" s="2">
        <v>7.4</v>
      </c>
      <c r="D2509" s="2">
        <v>6.9523000000000001</v>
      </c>
      <c r="E2509" s="2">
        <v>2232</v>
      </c>
      <c r="F2509" s="2">
        <v>7.2089999999999996</v>
      </c>
      <c r="G2509" s="2">
        <v>16090.487999999999</v>
      </c>
      <c r="H2509" s="17">
        <f t="shared" si="39"/>
        <v>0</v>
      </c>
    </row>
    <row r="2510" spans="1:8" ht="13.5" x14ac:dyDescent="0.25">
      <c r="A2510" s="12"/>
      <c r="B2510" s="11">
        <v>45653</v>
      </c>
      <c r="C2510" s="2">
        <v>7.4</v>
      </c>
      <c r="D2510" s="2">
        <v>6.9523000000000001</v>
      </c>
      <c r="E2510" s="2">
        <v>68</v>
      </c>
      <c r="F2510" s="2">
        <v>7.4</v>
      </c>
      <c r="G2510" s="2">
        <v>503.2</v>
      </c>
      <c r="H2510" s="17">
        <f t="shared" si="39"/>
        <v>0</v>
      </c>
    </row>
    <row r="2511" spans="1:8" ht="13.5" x14ac:dyDescent="0.25">
      <c r="A2511" s="12"/>
      <c r="B2511" s="11">
        <v>45656</v>
      </c>
      <c r="C2511" s="2">
        <v>7.4</v>
      </c>
      <c r="D2511" s="2">
        <v>6.9523000000000001</v>
      </c>
      <c r="E2511" s="2">
        <v>0</v>
      </c>
      <c r="F2511" s="2">
        <v>0</v>
      </c>
      <c r="G2511" s="2">
        <v>0</v>
      </c>
      <c r="H2511" s="17">
        <f t="shared" si="39"/>
        <v>0</v>
      </c>
    </row>
    <row r="2512" spans="1:8" ht="13.5" x14ac:dyDescent="0.25">
      <c r="A2512" s="12"/>
      <c r="B2512" s="11">
        <v>45657</v>
      </c>
      <c r="C2512" s="2">
        <v>7.4</v>
      </c>
      <c r="D2512" s="2">
        <v>6.9523000000000001</v>
      </c>
      <c r="E2512" s="2">
        <v>50</v>
      </c>
      <c r="F2512" s="2">
        <v>7.4</v>
      </c>
      <c r="G2512" s="2">
        <v>370</v>
      </c>
      <c r="H2512" s="17">
        <f t="shared" si="39"/>
        <v>0</v>
      </c>
    </row>
    <row r="2513" spans="1:8" ht="13.5" x14ac:dyDescent="0.25">
      <c r="A2513" s="12"/>
      <c r="B2513" s="11">
        <v>45659</v>
      </c>
      <c r="C2513" s="2">
        <v>7.07</v>
      </c>
      <c r="D2513" s="2">
        <v>6.6422999999999996</v>
      </c>
      <c r="E2513" s="2">
        <v>0</v>
      </c>
      <c r="F2513" s="2">
        <v>0</v>
      </c>
      <c r="G2513" s="2">
        <v>0</v>
      </c>
      <c r="H2513" s="17">
        <f t="shared" si="39"/>
        <v>-4.4589560289400698E-2</v>
      </c>
    </row>
    <row r="2514" spans="1:8" ht="13.5" x14ac:dyDescent="0.25">
      <c r="A2514" s="12"/>
      <c r="B2514" s="11">
        <v>45660</v>
      </c>
      <c r="C2514" s="2">
        <v>7</v>
      </c>
      <c r="D2514" s="2">
        <v>6.5765000000000002</v>
      </c>
      <c r="E2514" s="2">
        <v>5000</v>
      </c>
      <c r="F2514" s="2">
        <v>7</v>
      </c>
      <c r="G2514" s="2">
        <v>35000</v>
      </c>
      <c r="H2514" s="17">
        <f t="shared" si="39"/>
        <v>-9.9062071872693825E-3</v>
      </c>
    </row>
    <row r="2515" spans="1:8" ht="13.5" x14ac:dyDescent="0.25">
      <c r="A2515" s="12"/>
      <c r="B2515" s="11">
        <v>45663</v>
      </c>
      <c r="C2515" s="2">
        <v>7</v>
      </c>
      <c r="D2515" s="2">
        <v>6.5765000000000002</v>
      </c>
      <c r="E2515" s="2">
        <v>0</v>
      </c>
      <c r="F2515" s="2">
        <v>0</v>
      </c>
      <c r="G2515" s="2">
        <v>0</v>
      </c>
      <c r="H2515" s="17">
        <f t="shared" si="39"/>
        <v>0</v>
      </c>
    </row>
    <row r="2516" spans="1:8" ht="13.5" x14ac:dyDescent="0.25">
      <c r="A2516" s="12"/>
      <c r="B2516" s="11">
        <v>45664</v>
      </c>
      <c r="C2516" s="2">
        <v>7</v>
      </c>
      <c r="D2516" s="2">
        <v>6.5765000000000002</v>
      </c>
      <c r="E2516" s="2">
        <v>1216</v>
      </c>
      <c r="F2516" s="2">
        <v>7</v>
      </c>
      <c r="G2516" s="2">
        <v>8512</v>
      </c>
      <c r="H2516" s="17">
        <f t="shared" si="39"/>
        <v>0</v>
      </c>
    </row>
    <row r="2517" spans="1:8" ht="13.5" x14ac:dyDescent="0.25">
      <c r="A2517" s="12"/>
      <c r="B2517" s="11">
        <v>45665</v>
      </c>
      <c r="C2517" s="2">
        <v>7</v>
      </c>
      <c r="D2517" s="2">
        <v>6.5765000000000002</v>
      </c>
      <c r="E2517" s="2">
        <v>0</v>
      </c>
      <c r="F2517" s="2">
        <v>0</v>
      </c>
      <c r="G2517" s="2">
        <v>0</v>
      </c>
      <c r="H2517" s="17">
        <f t="shared" si="39"/>
        <v>0</v>
      </c>
    </row>
    <row r="2518" spans="1:8" ht="13.5" x14ac:dyDescent="0.25">
      <c r="A2518" s="12"/>
      <c r="B2518" s="11">
        <v>45666</v>
      </c>
      <c r="C2518" s="2">
        <v>7</v>
      </c>
      <c r="D2518" s="2">
        <v>6.5765000000000002</v>
      </c>
      <c r="E2518" s="2">
        <v>2729</v>
      </c>
      <c r="F2518" s="2">
        <v>7</v>
      </c>
      <c r="G2518" s="2">
        <v>19103</v>
      </c>
      <c r="H2518" s="17">
        <f t="shared" si="39"/>
        <v>0</v>
      </c>
    </row>
    <row r="2519" spans="1:8" ht="13.5" x14ac:dyDescent="0.25">
      <c r="A2519" s="12"/>
      <c r="B2519" s="11">
        <v>45667</v>
      </c>
      <c r="C2519" s="2">
        <v>7.31</v>
      </c>
      <c r="D2519" s="2">
        <v>6.8677000000000001</v>
      </c>
      <c r="E2519" s="2">
        <v>475</v>
      </c>
      <c r="F2519" s="2">
        <v>7.31</v>
      </c>
      <c r="G2519" s="2">
        <v>3472.25</v>
      </c>
      <c r="H2519" s="17">
        <f t="shared" si="39"/>
        <v>4.427887174028737E-2</v>
      </c>
    </row>
    <row r="2520" spans="1:8" ht="13.5" x14ac:dyDescent="0.25">
      <c r="A2520" s="12"/>
      <c r="B2520" s="11">
        <v>45670</v>
      </c>
      <c r="C2520" s="2">
        <v>7.4</v>
      </c>
      <c r="D2520" s="2">
        <v>6.9523000000000001</v>
      </c>
      <c r="E2520" s="2">
        <v>1</v>
      </c>
      <c r="F2520" s="2">
        <v>7.4</v>
      </c>
      <c r="G2520" s="2">
        <v>7.4</v>
      </c>
      <c r="H2520" s="17">
        <f t="shared" si="39"/>
        <v>1.2318534589454986E-2</v>
      </c>
    </row>
    <row r="2521" spans="1:8" ht="13.5" x14ac:dyDescent="0.25">
      <c r="A2521" s="12"/>
      <c r="B2521" s="11">
        <v>45671</v>
      </c>
      <c r="C2521" s="2">
        <v>7.4</v>
      </c>
      <c r="D2521" s="2">
        <v>6.9523000000000001</v>
      </c>
      <c r="E2521" s="2">
        <v>0</v>
      </c>
      <c r="F2521" s="2">
        <v>0</v>
      </c>
      <c r="G2521" s="2">
        <v>0</v>
      </c>
      <c r="H2521" s="17">
        <f t="shared" si="39"/>
        <v>0</v>
      </c>
    </row>
    <row r="2522" spans="1:8" ht="13.5" x14ac:dyDescent="0.25">
      <c r="A2522" s="12"/>
      <c r="B2522" s="11">
        <v>45672</v>
      </c>
      <c r="C2522" s="2">
        <v>7.4</v>
      </c>
      <c r="D2522" s="2">
        <v>6.9523000000000001</v>
      </c>
      <c r="E2522" s="2">
        <v>0</v>
      </c>
      <c r="F2522" s="2">
        <v>0</v>
      </c>
      <c r="G2522" s="2">
        <v>0</v>
      </c>
      <c r="H2522" s="17">
        <f t="shared" si="39"/>
        <v>0</v>
      </c>
    </row>
    <row r="2523" spans="1:8" ht="13.5" x14ac:dyDescent="0.25">
      <c r="A2523" s="12"/>
      <c r="B2523" s="11">
        <v>45673</v>
      </c>
      <c r="C2523" s="2">
        <v>7.3</v>
      </c>
      <c r="D2523" s="2">
        <v>6.8583999999999996</v>
      </c>
      <c r="E2523" s="2">
        <v>5000</v>
      </c>
      <c r="F2523" s="2">
        <v>7.3</v>
      </c>
      <c r="G2523" s="2">
        <v>36500</v>
      </c>
      <c r="H2523" s="17">
        <f t="shared" si="39"/>
        <v>-1.3506321648950784E-2</v>
      </c>
    </row>
    <row r="2524" spans="1:8" ht="13.5" x14ac:dyDescent="0.25">
      <c r="A2524" s="12"/>
      <c r="B2524" s="11">
        <v>45674</v>
      </c>
      <c r="C2524" s="2">
        <v>7.29</v>
      </c>
      <c r="D2524" s="2">
        <v>6.8490000000000002</v>
      </c>
      <c r="E2524" s="2">
        <v>41055</v>
      </c>
      <c r="F2524" s="2">
        <v>7.29</v>
      </c>
      <c r="G2524" s="2">
        <v>299290.95</v>
      </c>
      <c r="H2524" s="17">
        <f t="shared" si="39"/>
        <v>-1.3705820599555886E-3</v>
      </c>
    </row>
    <row r="2525" spans="1:8" ht="13.5" x14ac:dyDescent="0.25">
      <c r="A2525" s="12"/>
      <c r="B2525" s="11">
        <v>45677</v>
      </c>
      <c r="C2525" s="2">
        <v>7.29</v>
      </c>
      <c r="D2525" s="2">
        <v>6.8490000000000002</v>
      </c>
      <c r="E2525" s="2">
        <v>150</v>
      </c>
      <c r="F2525" s="2">
        <v>7.29</v>
      </c>
      <c r="G2525" s="2">
        <v>1093.5</v>
      </c>
      <c r="H2525" s="17">
        <f t="shared" si="39"/>
        <v>0</v>
      </c>
    </row>
    <row r="2526" spans="1:8" ht="13.5" x14ac:dyDescent="0.25">
      <c r="A2526" s="12"/>
      <c r="B2526" s="11">
        <v>45678</v>
      </c>
      <c r="C2526" s="2">
        <v>7.28</v>
      </c>
      <c r="D2526" s="2">
        <v>6.8395999999999999</v>
      </c>
      <c r="E2526" s="2">
        <v>85</v>
      </c>
      <c r="F2526" s="2">
        <v>7.28</v>
      </c>
      <c r="G2526" s="2">
        <v>618.79999999999995</v>
      </c>
      <c r="H2526" s="17">
        <f t="shared" si="39"/>
        <v>-1.3724631333041754E-3</v>
      </c>
    </row>
    <row r="2527" spans="1:8" ht="13.5" x14ac:dyDescent="0.25">
      <c r="A2527" s="12"/>
      <c r="B2527" s="11">
        <v>45679</v>
      </c>
      <c r="C2527" s="2">
        <v>7.28</v>
      </c>
      <c r="D2527" s="2">
        <v>6.8395999999999999</v>
      </c>
      <c r="E2527" s="2">
        <v>400</v>
      </c>
      <c r="F2527" s="2">
        <v>7.28</v>
      </c>
      <c r="G2527" s="2">
        <v>2912</v>
      </c>
      <c r="H2527" s="17">
        <f t="shared" si="39"/>
        <v>0</v>
      </c>
    </row>
    <row r="2528" spans="1:8" ht="13.5" x14ac:dyDescent="0.25">
      <c r="A2528" s="12"/>
      <c r="B2528" s="11">
        <v>45680</v>
      </c>
      <c r="C2528" s="2">
        <v>7.28</v>
      </c>
      <c r="D2528" s="2">
        <v>6.8395999999999999</v>
      </c>
      <c r="E2528" s="2">
        <v>0</v>
      </c>
      <c r="F2528" s="2">
        <v>0</v>
      </c>
      <c r="G2528" s="2">
        <v>0</v>
      </c>
      <c r="H2528" s="17">
        <f t="shared" si="39"/>
        <v>0</v>
      </c>
    </row>
    <row r="2529" spans="1:8" ht="13.5" x14ac:dyDescent="0.25">
      <c r="A2529" s="12"/>
      <c r="B2529" s="11">
        <v>45681</v>
      </c>
      <c r="C2529" s="2">
        <v>7.28</v>
      </c>
      <c r="D2529" s="2">
        <v>6.8395999999999999</v>
      </c>
      <c r="E2529" s="2">
        <v>170</v>
      </c>
      <c r="F2529" s="2">
        <v>7.28</v>
      </c>
      <c r="G2529" s="2">
        <v>1237.5999999999999</v>
      </c>
      <c r="H2529" s="17">
        <f t="shared" si="39"/>
        <v>0</v>
      </c>
    </row>
    <row r="2530" spans="1:8" ht="13.5" x14ac:dyDescent="0.25">
      <c r="A2530" s="12"/>
      <c r="B2530" s="11">
        <v>45684</v>
      </c>
      <c r="C2530" s="2">
        <v>7.3</v>
      </c>
      <c r="D2530" s="2">
        <v>6.8583999999999996</v>
      </c>
      <c r="E2530" s="2">
        <v>331</v>
      </c>
      <c r="F2530" s="2">
        <v>7.3</v>
      </c>
      <c r="G2530" s="2">
        <v>2416.3000000000002</v>
      </c>
      <c r="H2530" s="17">
        <f t="shared" si="39"/>
        <v>2.7486987543130746E-3</v>
      </c>
    </row>
    <row r="2531" spans="1:8" ht="13.5" x14ac:dyDescent="0.25">
      <c r="A2531" s="12"/>
      <c r="B2531" s="11">
        <v>45685</v>
      </c>
      <c r="C2531" s="2">
        <v>7.05</v>
      </c>
      <c r="D2531" s="2">
        <v>6.6234999999999999</v>
      </c>
      <c r="E2531" s="2">
        <v>26447</v>
      </c>
      <c r="F2531" s="2">
        <v>7.05</v>
      </c>
      <c r="G2531" s="2">
        <v>186451.35</v>
      </c>
      <c r="H2531" s="17">
        <f t="shared" si="39"/>
        <v>-3.4249970838679526E-2</v>
      </c>
    </row>
    <row r="2532" spans="1:8" ht="13.5" x14ac:dyDescent="0.25">
      <c r="A2532" s="12"/>
      <c r="B2532" s="11">
        <v>45686</v>
      </c>
      <c r="C2532" s="2">
        <v>7.06</v>
      </c>
      <c r="D2532" s="2">
        <v>6.6329000000000002</v>
      </c>
      <c r="E2532" s="2">
        <v>2068</v>
      </c>
      <c r="F2532" s="2">
        <v>7.06</v>
      </c>
      <c r="G2532" s="2">
        <v>14600.08</v>
      </c>
      <c r="H2532" s="17">
        <f t="shared" si="39"/>
        <v>1.4191892503963609E-3</v>
      </c>
    </row>
    <row r="2533" spans="1:8" ht="13.5" x14ac:dyDescent="0.25">
      <c r="A2533" s="12"/>
      <c r="B2533" s="11">
        <v>45687</v>
      </c>
      <c r="C2533" s="2">
        <v>7.06</v>
      </c>
      <c r="D2533" s="2">
        <v>6.6329000000000002</v>
      </c>
      <c r="E2533" s="2">
        <v>0</v>
      </c>
      <c r="F2533" s="2">
        <v>0</v>
      </c>
      <c r="G2533" s="2">
        <v>0</v>
      </c>
      <c r="H2533" s="17">
        <f t="shared" si="39"/>
        <v>0</v>
      </c>
    </row>
    <row r="2534" spans="1:8" ht="13.5" x14ac:dyDescent="0.25">
      <c r="A2534" s="12"/>
      <c r="B2534" s="11">
        <v>45688</v>
      </c>
      <c r="C2534" s="2">
        <v>7.28</v>
      </c>
      <c r="D2534" s="2">
        <v>6.8395999999999999</v>
      </c>
      <c r="E2534" s="2">
        <v>109</v>
      </c>
      <c r="F2534" s="2">
        <v>7.28</v>
      </c>
      <c r="G2534" s="2">
        <v>793.52</v>
      </c>
      <c r="H2534" s="17">
        <f t="shared" si="39"/>
        <v>3.1162839783503392E-2</v>
      </c>
    </row>
    <row r="2535" spans="1:8" ht="13.5" x14ac:dyDescent="0.25">
      <c r="A2535" s="12"/>
      <c r="B2535" s="11">
        <v>45691</v>
      </c>
      <c r="C2535" s="2">
        <v>7</v>
      </c>
      <c r="D2535" s="2">
        <v>6.5765000000000002</v>
      </c>
      <c r="E2535" s="2">
        <v>2416</v>
      </c>
      <c r="F2535" s="2">
        <v>7.0460000000000003</v>
      </c>
      <c r="G2535" s="2">
        <v>17023.135999999999</v>
      </c>
      <c r="H2535" s="17">
        <f t="shared" si="39"/>
        <v>-3.8467161822328746E-2</v>
      </c>
    </row>
    <row r="2536" spans="1:8" ht="13.5" x14ac:dyDescent="0.25">
      <c r="A2536" s="12"/>
      <c r="B2536" s="11">
        <v>45692</v>
      </c>
      <c r="C2536" s="2">
        <v>7</v>
      </c>
      <c r="D2536" s="2">
        <v>6.5765000000000002</v>
      </c>
      <c r="E2536" s="2">
        <v>2180</v>
      </c>
      <c r="F2536" s="2">
        <v>7</v>
      </c>
      <c r="G2536" s="2">
        <v>15260</v>
      </c>
      <c r="H2536" s="17">
        <f t="shared" si="39"/>
        <v>0</v>
      </c>
    </row>
    <row r="2537" spans="1:8" ht="13.5" x14ac:dyDescent="0.25">
      <c r="A2537" s="12"/>
      <c r="B2537" s="11">
        <v>45693</v>
      </c>
      <c r="C2537" s="2">
        <v>7</v>
      </c>
      <c r="D2537" s="2">
        <v>6.5765000000000002</v>
      </c>
      <c r="E2537" s="2">
        <v>1500</v>
      </c>
      <c r="F2537" s="2">
        <v>7</v>
      </c>
      <c r="G2537" s="2">
        <v>10500</v>
      </c>
      <c r="H2537" s="17">
        <f t="shared" si="39"/>
        <v>0</v>
      </c>
    </row>
    <row r="2538" spans="1:8" ht="13.5" x14ac:dyDescent="0.25">
      <c r="A2538" s="12"/>
      <c r="B2538" s="11">
        <v>45694</v>
      </c>
      <c r="C2538" s="2">
        <v>7</v>
      </c>
      <c r="D2538" s="2">
        <v>6.5765000000000002</v>
      </c>
      <c r="E2538" s="2">
        <v>1304</v>
      </c>
      <c r="F2538" s="2">
        <v>7</v>
      </c>
      <c r="G2538" s="2">
        <v>9128</v>
      </c>
      <c r="H2538" s="17">
        <f t="shared" si="39"/>
        <v>0</v>
      </c>
    </row>
    <row r="2539" spans="1:8" ht="13.5" x14ac:dyDescent="0.25">
      <c r="A2539" s="12"/>
      <c r="B2539" s="11">
        <v>45695</v>
      </c>
      <c r="C2539" s="2">
        <v>7.29</v>
      </c>
      <c r="D2539" s="2">
        <v>6.8490000000000002</v>
      </c>
      <c r="E2539" s="2">
        <v>3072</v>
      </c>
      <c r="F2539" s="2">
        <v>7.29</v>
      </c>
      <c r="G2539" s="2">
        <v>22394.880000000001</v>
      </c>
      <c r="H2539" s="17">
        <f t="shared" si="39"/>
        <v>4.1435413973998324E-2</v>
      </c>
    </row>
    <row r="2540" spans="1:8" ht="13.5" x14ac:dyDescent="0.25">
      <c r="A2540" s="12"/>
      <c r="B2540" s="11">
        <v>45698</v>
      </c>
      <c r="C2540" s="2">
        <v>7.4</v>
      </c>
      <c r="D2540" s="2">
        <v>6.9523000000000001</v>
      </c>
      <c r="E2540" s="2">
        <v>1014</v>
      </c>
      <c r="F2540" s="2">
        <v>7.39</v>
      </c>
      <c r="G2540" s="2">
        <v>7493.46</v>
      </c>
      <c r="H2540" s="17">
        <f t="shared" si="39"/>
        <v>1.5082493794714548E-2</v>
      </c>
    </row>
    <row r="2541" spans="1:8" ht="13.5" x14ac:dyDescent="0.25">
      <c r="A2541" s="12"/>
      <c r="B2541" s="11">
        <v>45699</v>
      </c>
      <c r="C2541" s="2">
        <v>7.4</v>
      </c>
      <c r="D2541" s="2">
        <v>6.9523000000000001</v>
      </c>
      <c r="E2541" s="2">
        <v>255</v>
      </c>
      <c r="F2541" s="2">
        <v>7.4</v>
      </c>
      <c r="G2541" s="2">
        <v>1887</v>
      </c>
      <c r="H2541" s="17">
        <f t="shared" si="39"/>
        <v>0</v>
      </c>
    </row>
    <row r="2542" spans="1:8" ht="13.5" x14ac:dyDescent="0.25">
      <c r="A2542" s="12"/>
      <c r="B2542" s="11">
        <v>45700</v>
      </c>
      <c r="C2542" s="2">
        <v>7.4</v>
      </c>
      <c r="D2542" s="2">
        <v>6.9523000000000001</v>
      </c>
      <c r="E2542" s="2">
        <v>723</v>
      </c>
      <c r="F2542" s="2">
        <v>7.4</v>
      </c>
      <c r="G2542" s="2">
        <v>5350.2</v>
      </c>
      <c r="H2542" s="17">
        <f t="shared" si="39"/>
        <v>0</v>
      </c>
    </row>
    <row r="2543" spans="1:8" ht="13.5" x14ac:dyDescent="0.25">
      <c r="A2543" s="12"/>
      <c r="B2543" s="11">
        <v>45701</v>
      </c>
      <c r="C2543" s="2">
        <v>7.4</v>
      </c>
      <c r="D2543" s="2">
        <v>6.9523000000000001</v>
      </c>
      <c r="E2543" s="2">
        <v>1075</v>
      </c>
      <c r="F2543" s="2">
        <v>7.4</v>
      </c>
      <c r="G2543" s="2">
        <v>7955</v>
      </c>
      <c r="H2543" s="17">
        <f t="shared" si="39"/>
        <v>0</v>
      </c>
    </row>
    <row r="2544" spans="1:8" ht="13.5" x14ac:dyDescent="0.25">
      <c r="A2544" s="12"/>
      <c r="B2544" s="11">
        <v>45702</v>
      </c>
      <c r="C2544" s="2">
        <v>7.4</v>
      </c>
      <c r="D2544" s="2">
        <v>6.9523000000000001</v>
      </c>
      <c r="E2544" s="2">
        <v>2752</v>
      </c>
      <c r="F2544" s="2">
        <v>7.4</v>
      </c>
      <c r="G2544" s="2">
        <v>20364.8</v>
      </c>
      <c r="H2544" s="17">
        <f t="shared" si="39"/>
        <v>0</v>
      </c>
    </row>
    <row r="2545" spans="1:8" ht="13.5" x14ac:dyDescent="0.25">
      <c r="A2545" s="12"/>
      <c r="B2545" s="11">
        <v>45705</v>
      </c>
      <c r="C2545" s="2">
        <v>7.4</v>
      </c>
      <c r="D2545" s="2">
        <v>6.9523000000000001</v>
      </c>
      <c r="E2545" s="2">
        <v>690</v>
      </c>
      <c r="F2545" s="2">
        <v>7.4</v>
      </c>
      <c r="G2545" s="2">
        <v>5106</v>
      </c>
      <c r="H2545" s="17">
        <f t="shared" si="39"/>
        <v>0</v>
      </c>
    </row>
    <row r="2546" spans="1:8" ht="13.5" x14ac:dyDescent="0.25">
      <c r="A2546" s="12"/>
      <c r="B2546" s="11">
        <v>45706</v>
      </c>
      <c r="C2546" s="2">
        <v>7.39</v>
      </c>
      <c r="D2546" s="2">
        <v>6.9428999999999998</v>
      </c>
      <c r="E2546" s="2">
        <v>77</v>
      </c>
      <c r="F2546" s="2">
        <v>7.39</v>
      </c>
      <c r="G2546" s="2">
        <v>569.03</v>
      </c>
      <c r="H2546" s="17">
        <f t="shared" si="39"/>
        <v>-1.3520705378076746E-3</v>
      </c>
    </row>
    <row r="2547" spans="1:8" ht="13.5" x14ac:dyDescent="0.25">
      <c r="A2547" s="12"/>
      <c r="B2547" s="11">
        <v>45707</v>
      </c>
      <c r="C2547" s="2">
        <v>7.39</v>
      </c>
      <c r="D2547" s="2">
        <v>6.9428999999999998</v>
      </c>
      <c r="E2547" s="2">
        <v>200</v>
      </c>
      <c r="F2547" s="2">
        <v>7.39</v>
      </c>
      <c r="G2547" s="2">
        <v>1478</v>
      </c>
      <c r="H2547" s="17">
        <f t="shared" si="39"/>
        <v>0</v>
      </c>
    </row>
    <row r="2548" spans="1:8" ht="13.5" x14ac:dyDescent="0.25">
      <c r="A2548" s="12"/>
      <c r="B2548" s="11">
        <v>45708</v>
      </c>
      <c r="C2548" s="2">
        <v>7.3</v>
      </c>
      <c r="D2548" s="2">
        <v>6.8583999999999996</v>
      </c>
      <c r="E2548" s="2">
        <v>200</v>
      </c>
      <c r="F2548" s="2">
        <v>7.3</v>
      </c>
      <c r="G2548" s="2">
        <v>1460</v>
      </c>
      <c r="H2548" s="17">
        <f t="shared" si="39"/>
        <v>-1.2170706765184612E-2</v>
      </c>
    </row>
    <row r="2549" spans="1:8" ht="13.5" x14ac:dyDescent="0.25">
      <c r="A2549" s="12"/>
      <c r="B2549" s="11">
        <v>45709</v>
      </c>
      <c r="C2549" s="2">
        <v>7.3</v>
      </c>
      <c r="D2549" s="2">
        <v>6.8583999999999996</v>
      </c>
      <c r="E2549" s="2">
        <v>0</v>
      </c>
      <c r="F2549" s="2">
        <v>0</v>
      </c>
      <c r="G2549" s="2">
        <v>0</v>
      </c>
      <c r="H2549" s="17">
        <f t="shared" si="39"/>
        <v>0</v>
      </c>
    </row>
    <row r="2550" spans="1:8" ht="13.5" x14ac:dyDescent="0.25">
      <c r="A2550" s="12"/>
      <c r="B2550" s="11">
        <v>45712</v>
      </c>
      <c r="C2550" s="2">
        <v>7.35</v>
      </c>
      <c r="D2550" s="2">
        <v>6.9053000000000004</v>
      </c>
      <c r="E2550" s="2">
        <v>177</v>
      </c>
      <c r="F2550" s="2">
        <v>7.35</v>
      </c>
      <c r="G2550" s="2">
        <v>1300.95</v>
      </c>
      <c r="H2550" s="17">
        <f t="shared" si="39"/>
        <v>6.838329639566201E-3</v>
      </c>
    </row>
    <row r="2551" spans="1:8" ht="13.5" x14ac:dyDescent="0.25">
      <c r="A2551" s="12"/>
      <c r="B2551" s="11">
        <v>45713</v>
      </c>
      <c r="C2551" s="2">
        <v>7.35</v>
      </c>
      <c r="D2551" s="2">
        <v>6.9053000000000004</v>
      </c>
      <c r="E2551" s="2">
        <v>100</v>
      </c>
      <c r="F2551" s="2">
        <v>7.35</v>
      </c>
      <c r="G2551" s="2">
        <v>735</v>
      </c>
      <c r="H2551" s="17">
        <f t="shared" si="39"/>
        <v>0</v>
      </c>
    </row>
    <row r="2552" spans="1:8" ht="13.5" x14ac:dyDescent="0.25">
      <c r="A2552" s="12"/>
      <c r="B2552" s="11">
        <v>45714</v>
      </c>
      <c r="C2552" s="2">
        <v>7.35</v>
      </c>
      <c r="D2552" s="2">
        <v>6.9053000000000004</v>
      </c>
      <c r="E2552" s="2">
        <v>0</v>
      </c>
      <c r="F2552" s="2">
        <v>0</v>
      </c>
      <c r="G2552" s="2">
        <v>0</v>
      </c>
      <c r="H2552" s="17">
        <f t="shared" si="39"/>
        <v>0</v>
      </c>
    </row>
    <row r="2553" spans="1:8" ht="13.5" x14ac:dyDescent="0.25">
      <c r="A2553" s="12"/>
      <c r="B2553" s="11">
        <v>45715</v>
      </c>
      <c r="C2553" s="2">
        <v>7.4</v>
      </c>
      <c r="D2553" s="2">
        <v>6.9523000000000001</v>
      </c>
      <c r="E2553" s="2">
        <v>2100</v>
      </c>
      <c r="F2553" s="2">
        <v>7.4</v>
      </c>
      <c r="G2553" s="2">
        <v>15540</v>
      </c>
      <c r="H2553" s="17">
        <f t="shared" si="39"/>
        <v>6.806366124570939E-3</v>
      </c>
    </row>
    <row r="2554" spans="1:8" ht="13.5" x14ac:dyDescent="0.25">
      <c r="A2554" s="12"/>
      <c r="B2554" s="11">
        <v>45716</v>
      </c>
      <c r="C2554" s="2">
        <v>7.4</v>
      </c>
      <c r="D2554" s="2">
        <v>6.9523000000000001</v>
      </c>
      <c r="E2554" s="2">
        <v>2100</v>
      </c>
      <c r="F2554" s="2">
        <v>7.4</v>
      </c>
      <c r="G2554" s="2">
        <v>15540</v>
      </c>
      <c r="H2554" s="17">
        <f t="shared" si="39"/>
        <v>0</v>
      </c>
    </row>
    <row r="2555" spans="1:8" ht="13.5" x14ac:dyDescent="0.25">
      <c r="A2555" s="12"/>
      <c r="B2555" s="11">
        <v>45719</v>
      </c>
      <c r="C2555" s="2">
        <v>7.4</v>
      </c>
      <c r="D2555" s="2">
        <v>6.9523000000000001</v>
      </c>
      <c r="E2555" s="2">
        <v>12228</v>
      </c>
      <c r="F2555" s="2">
        <v>7.4</v>
      </c>
      <c r="G2555" s="2">
        <v>90487.2</v>
      </c>
      <c r="H2555" s="17">
        <f t="shared" si="39"/>
        <v>0</v>
      </c>
    </row>
    <row r="2556" spans="1:8" ht="13.5" x14ac:dyDescent="0.25">
      <c r="A2556" s="12"/>
      <c r="B2556" s="11">
        <v>45720</v>
      </c>
      <c r="C2556" s="2">
        <v>7.4</v>
      </c>
      <c r="D2556" s="2">
        <v>6.9523000000000001</v>
      </c>
      <c r="E2556" s="2">
        <v>2000</v>
      </c>
      <c r="F2556" s="2">
        <v>7.4</v>
      </c>
      <c r="G2556" s="2">
        <v>14800</v>
      </c>
      <c r="H2556" s="17">
        <f t="shared" si="39"/>
        <v>0</v>
      </c>
    </row>
    <row r="2557" spans="1:8" ht="13.5" x14ac:dyDescent="0.25">
      <c r="A2557" s="12"/>
      <c r="B2557" s="11">
        <v>45721</v>
      </c>
      <c r="C2557" s="2">
        <v>7.4</v>
      </c>
      <c r="D2557" s="2">
        <v>6.9523000000000001</v>
      </c>
      <c r="E2557" s="2">
        <v>2215</v>
      </c>
      <c r="F2557" s="2">
        <v>7.4</v>
      </c>
      <c r="G2557" s="2">
        <v>16391</v>
      </c>
      <c r="H2557" s="17">
        <f t="shared" si="39"/>
        <v>0</v>
      </c>
    </row>
    <row r="2558" spans="1:8" ht="13.5" x14ac:dyDescent="0.25">
      <c r="A2558" s="12"/>
      <c r="B2558" s="11">
        <v>45722</v>
      </c>
      <c r="C2558" s="2">
        <v>7.4</v>
      </c>
      <c r="D2558" s="2">
        <v>6.9523000000000001</v>
      </c>
      <c r="E2558" s="2">
        <v>3380</v>
      </c>
      <c r="F2558" s="2">
        <v>7.4</v>
      </c>
      <c r="G2558" s="2">
        <v>25012</v>
      </c>
      <c r="H2558" s="17">
        <f t="shared" si="39"/>
        <v>0</v>
      </c>
    </row>
    <row r="2559" spans="1:8" ht="13.5" x14ac:dyDescent="0.25">
      <c r="A2559" s="12"/>
      <c r="B2559" s="11">
        <v>45723</v>
      </c>
      <c r="C2559" s="2">
        <v>7.4</v>
      </c>
      <c r="D2559" s="2">
        <v>6.9523000000000001</v>
      </c>
      <c r="E2559" s="2">
        <v>0</v>
      </c>
      <c r="F2559" s="2">
        <v>0</v>
      </c>
      <c r="G2559" s="2">
        <v>0</v>
      </c>
      <c r="H2559" s="17">
        <f t="shared" si="39"/>
        <v>0</v>
      </c>
    </row>
    <row r="2560" spans="1:8" ht="13.5" x14ac:dyDescent="0.25">
      <c r="A2560" s="12"/>
      <c r="B2560" s="11">
        <v>45726</v>
      </c>
      <c r="C2560" s="2">
        <v>7.39</v>
      </c>
      <c r="D2560" s="2">
        <v>6.9428999999999998</v>
      </c>
      <c r="E2560" s="2">
        <v>1700</v>
      </c>
      <c r="F2560" s="2">
        <v>7.39</v>
      </c>
      <c r="G2560" s="2">
        <v>12563</v>
      </c>
      <c r="H2560" s="17">
        <f t="shared" si="39"/>
        <v>-1.3520705378076746E-3</v>
      </c>
    </row>
    <row r="2561" spans="1:8" ht="13.5" x14ac:dyDescent="0.25">
      <c r="A2561" s="12"/>
      <c r="B2561" s="11">
        <v>45727</v>
      </c>
      <c r="C2561" s="2">
        <v>7.4</v>
      </c>
      <c r="D2561" s="2">
        <v>6.9523000000000001</v>
      </c>
      <c r="E2561" s="2">
        <v>2000</v>
      </c>
      <c r="F2561" s="2">
        <v>7.4</v>
      </c>
      <c r="G2561" s="2">
        <v>14800</v>
      </c>
      <c r="H2561" s="17">
        <f t="shared" si="39"/>
        <v>1.3539011076063744E-3</v>
      </c>
    </row>
    <row r="2562" spans="1:8" ht="13.5" x14ac:dyDescent="0.25">
      <c r="A2562" s="12"/>
      <c r="B2562" s="11">
        <v>45728</v>
      </c>
      <c r="C2562" s="2">
        <v>7.4</v>
      </c>
      <c r="D2562" s="2">
        <v>6.9523000000000001</v>
      </c>
      <c r="E2562" s="2">
        <v>0</v>
      </c>
      <c r="F2562" s="2">
        <v>0</v>
      </c>
      <c r="G2562" s="2">
        <v>0</v>
      </c>
      <c r="H2562" s="17">
        <f t="shared" si="39"/>
        <v>0</v>
      </c>
    </row>
    <row r="2563" spans="1:8" ht="13.5" x14ac:dyDescent="0.25">
      <c r="A2563" s="12"/>
      <c r="B2563" s="11">
        <v>45729</v>
      </c>
      <c r="C2563" s="2">
        <v>7.4</v>
      </c>
      <c r="D2563" s="2">
        <v>6.9523000000000001</v>
      </c>
      <c r="E2563" s="2">
        <v>0</v>
      </c>
      <c r="F2563" s="2">
        <v>0</v>
      </c>
      <c r="G2563" s="2">
        <v>0</v>
      </c>
      <c r="H2563" s="17">
        <f t="shared" si="39"/>
        <v>0</v>
      </c>
    </row>
    <row r="2564" spans="1:8" ht="13.5" x14ac:dyDescent="0.25">
      <c r="A2564" s="12"/>
      <c r="B2564" s="11">
        <v>45730</v>
      </c>
      <c r="C2564" s="2">
        <v>7.4</v>
      </c>
      <c r="D2564" s="2">
        <v>6.9523000000000001</v>
      </c>
      <c r="E2564" s="2">
        <v>0</v>
      </c>
      <c r="F2564" s="2">
        <v>0</v>
      </c>
      <c r="G2564" s="2">
        <v>0</v>
      </c>
      <c r="H2564" s="17">
        <f t="shared" si="39"/>
        <v>0</v>
      </c>
    </row>
    <row r="2565" spans="1:8" ht="13.5" x14ac:dyDescent="0.25">
      <c r="A2565" s="12"/>
      <c r="B2565" s="11">
        <v>45733</v>
      </c>
      <c r="C2565" s="2">
        <v>7.4</v>
      </c>
      <c r="D2565" s="2">
        <v>6.9523000000000001</v>
      </c>
      <c r="E2565" s="2">
        <v>0</v>
      </c>
      <c r="F2565" s="2">
        <v>0</v>
      </c>
      <c r="G2565" s="2">
        <v>0</v>
      </c>
      <c r="H2565" s="17">
        <f t="shared" si="39"/>
        <v>0</v>
      </c>
    </row>
    <row r="2566" spans="1:8" ht="13.5" x14ac:dyDescent="0.25">
      <c r="A2566" s="12"/>
      <c r="B2566" s="11">
        <v>45734</v>
      </c>
      <c r="C2566" s="2">
        <v>7.4</v>
      </c>
      <c r="D2566" s="2">
        <v>6.9523000000000001</v>
      </c>
      <c r="E2566" s="2">
        <v>101</v>
      </c>
      <c r="F2566" s="2">
        <v>7.4</v>
      </c>
      <c r="G2566" s="2">
        <v>747.4</v>
      </c>
      <c r="H2566" s="17">
        <f t="shared" si="39"/>
        <v>0</v>
      </c>
    </row>
    <row r="2567" spans="1:8" ht="13.5" x14ac:dyDescent="0.25">
      <c r="A2567" s="12"/>
      <c r="B2567" s="11">
        <v>45735</v>
      </c>
      <c r="C2567" s="2">
        <v>7.4</v>
      </c>
      <c r="D2567" s="2">
        <v>6.9523000000000001</v>
      </c>
      <c r="E2567" s="2">
        <v>0</v>
      </c>
      <c r="F2567" s="2">
        <v>0</v>
      </c>
      <c r="G2567" s="2">
        <v>0</v>
      </c>
      <c r="H2567" s="17">
        <f t="shared" ref="H2567:H2630" si="40">(D2567-D2566)/D2566</f>
        <v>0</v>
      </c>
    </row>
    <row r="2568" spans="1:8" ht="13.5" x14ac:dyDescent="0.25">
      <c r="A2568" s="12"/>
      <c r="B2568" s="11">
        <v>45737</v>
      </c>
      <c r="C2568" s="2">
        <v>7.38</v>
      </c>
      <c r="D2568" s="2">
        <v>6.9335000000000004</v>
      </c>
      <c r="E2568" s="2">
        <v>2600</v>
      </c>
      <c r="F2568" s="2">
        <v>7.38</v>
      </c>
      <c r="G2568" s="2">
        <v>19188</v>
      </c>
      <c r="H2568" s="17">
        <f t="shared" si="40"/>
        <v>-2.7041410756152217E-3</v>
      </c>
    </row>
    <row r="2569" spans="1:8" ht="13.5" x14ac:dyDescent="0.25">
      <c r="A2569" s="12"/>
      <c r="B2569" s="11">
        <v>45740</v>
      </c>
      <c r="C2569" s="2">
        <v>7.38</v>
      </c>
      <c r="D2569" s="2">
        <v>6.9335000000000004</v>
      </c>
      <c r="E2569" s="2">
        <v>100</v>
      </c>
      <c r="F2569" s="2">
        <v>7.38</v>
      </c>
      <c r="G2569" s="2">
        <v>738</v>
      </c>
      <c r="H2569" s="17">
        <f t="shared" si="40"/>
        <v>0</v>
      </c>
    </row>
    <row r="2570" spans="1:8" ht="13.5" x14ac:dyDescent="0.25">
      <c r="A2570" s="12"/>
      <c r="B2570" s="11">
        <v>45741</v>
      </c>
      <c r="C2570" s="2">
        <v>7.38</v>
      </c>
      <c r="D2570" s="2">
        <v>6.9335000000000004</v>
      </c>
      <c r="E2570" s="2">
        <v>0</v>
      </c>
      <c r="F2570" s="2">
        <v>0</v>
      </c>
      <c r="G2570" s="2">
        <v>0</v>
      </c>
      <c r="H2570" s="17">
        <f t="shared" si="40"/>
        <v>0</v>
      </c>
    </row>
    <row r="2571" spans="1:8" ht="13.5" x14ac:dyDescent="0.25">
      <c r="A2571" s="12"/>
      <c r="B2571" s="11">
        <v>45742</v>
      </c>
      <c r="C2571" s="2">
        <v>7.38</v>
      </c>
      <c r="D2571" s="2">
        <v>6.9335000000000004</v>
      </c>
      <c r="E2571" s="2">
        <v>0</v>
      </c>
      <c r="F2571" s="2">
        <v>0</v>
      </c>
      <c r="G2571" s="2">
        <v>0</v>
      </c>
      <c r="H2571" s="17">
        <f t="shared" si="40"/>
        <v>0</v>
      </c>
    </row>
    <row r="2572" spans="1:8" ht="13.5" x14ac:dyDescent="0.25">
      <c r="A2572" s="12"/>
      <c r="B2572" s="11">
        <v>45743</v>
      </c>
      <c r="C2572" s="2">
        <v>7.38</v>
      </c>
      <c r="D2572" s="2">
        <v>6.9335000000000004</v>
      </c>
      <c r="E2572" s="2">
        <v>0</v>
      </c>
      <c r="F2572" s="2">
        <v>0</v>
      </c>
      <c r="G2572" s="2">
        <v>0</v>
      </c>
      <c r="H2572" s="17">
        <f t="shared" si="40"/>
        <v>0</v>
      </c>
    </row>
    <row r="2573" spans="1:8" ht="13.5" x14ac:dyDescent="0.25">
      <c r="A2573" s="12"/>
      <c r="B2573" s="11">
        <v>45744</v>
      </c>
      <c r="C2573" s="2">
        <v>7.38</v>
      </c>
      <c r="D2573" s="2">
        <v>6.9335000000000004</v>
      </c>
      <c r="E2573" s="2">
        <v>0</v>
      </c>
      <c r="F2573" s="2">
        <v>0</v>
      </c>
      <c r="G2573" s="2">
        <v>0</v>
      </c>
      <c r="H2573" s="17">
        <f t="shared" si="40"/>
        <v>0</v>
      </c>
    </row>
    <row r="2574" spans="1:8" ht="13.5" x14ac:dyDescent="0.25">
      <c r="A2574" s="12"/>
      <c r="B2574" s="11">
        <v>45749</v>
      </c>
      <c r="C2574" s="2">
        <v>7.05</v>
      </c>
      <c r="D2574" s="2">
        <v>6.6234999999999999</v>
      </c>
      <c r="E2574" s="2">
        <v>13796</v>
      </c>
      <c r="F2574" s="2">
        <v>7.05</v>
      </c>
      <c r="G2574" s="2">
        <v>97261.8</v>
      </c>
      <c r="H2574" s="17">
        <f t="shared" si="40"/>
        <v>-4.4710463690776733E-2</v>
      </c>
    </row>
    <row r="2575" spans="1:8" ht="13.5" x14ac:dyDescent="0.25">
      <c r="A2575" s="12"/>
      <c r="B2575" s="11">
        <v>45750</v>
      </c>
      <c r="C2575" s="2">
        <v>7.36</v>
      </c>
      <c r="D2575" s="2">
        <v>6.9146999999999998</v>
      </c>
      <c r="E2575" s="2">
        <v>2334</v>
      </c>
      <c r="F2575" s="2">
        <v>7.0629999999999997</v>
      </c>
      <c r="G2575" s="2">
        <v>16485.042000000001</v>
      </c>
      <c r="H2575" s="17">
        <f t="shared" si="40"/>
        <v>4.3964671246319906E-2</v>
      </c>
    </row>
    <row r="2576" spans="1:8" ht="13.5" x14ac:dyDescent="0.25">
      <c r="A2576" s="12"/>
      <c r="B2576" s="11">
        <v>45751</v>
      </c>
      <c r="C2576" s="2">
        <v>7.36</v>
      </c>
      <c r="D2576" s="2">
        <v>6.9146999999999998</v>
      </c>
      <c r="E2576" s="2">
        <v>0</v>
      </c>
      <c r="F2576" s="2">
        <v>0</v>
      </c>
      <c r="G2576" s="2">
        <v>0</v>
      </c>
      <c r="H2576" s="17">
        <f t="shared" si="40"/>
        <v>0</v>
      </c>
    </row>
    <row r="2577" spans="1:8" ht="13.5" x14ac:dyDescent="0.25">
      <c r="A2577" s="12"/>
      <c r="B2577" s="11">
        <v>45754</v>
      </c>
      <c r="C2577" s="2">
        <v>7.15</v>
      </c>
      <c r="D2577" s="2">
        <v>6.7173999999999996</v>
      </c>
      <c r="E2577" s="2">
        <v>3545</v>
      </c>
      <c r="F2577" s="2">
        <v>7.15</v>
      </c>
      <c r="G2577" s="2">
        <v>25346.75</v>
      </c>
      <c r="H2577" s="17">
        <f t="shared" si="40"/>
        <v>-2.8533414320216388E-2</v>
      </c>
    </row>
    <row r="2578" spans="1:8" ht="13.5" x14ac:dyDescent="0.25">
      <c r="A2578" s="12"/>
      <c r="B2578" s="11">
        <v>45755</v>
      </c>
      <c r="C2578" s="2">
        <v>7.15</v>
      </c>
      <c r="D2578" s="2">
        <v>6.7173999999999996</v>
      </c>
      <c r="E2578" s="2">
        <v>0</v>
      </c>
      <c r="F2578" s="2">
        <v>0</v>
      </c>
      <c r="G2578" s="2">
        <v>0</v>
      </c>
      <c r="H2578" s="17">
        <f t="shared" si="40"/>
        <v>0</v>
      </c>
    </row>
    <row r="2579" spans="1:8" ht="13.5" x14ac:dyDescent="0.25">
      <c r="A2579" s="12"/>
      <c r="B2579" s="11">
        <v>45757</v>
      </c>
      <c r="C2579" s="2">
        <v>7.2</v>
      </c>
      <c r="D2579" s="2">
        <v>6.7644000000000002</v>
      </c>
      <c r="E2579" s="2">
        <v>12195</v>
      </c>
      <c r="F2579" s="2">
        <v>7.2</v>
      </c>
      <c r="G2579" s="2">
        <v>87804</v>
      </c>
      <c r="H2579" s="17">
        <f t="shared" si="40"/>
        <v>6.9967546967577635E-3</v>
      </c>
    </row>
    <row r="2580" spans="1:8" ht="13.5" x14ac:dyDescent="0.25">
      <c r="A2580" s="12"/>
      <c r="B2580" s="11">
        <v>45758</v>
      </c>
      <c r="C2580" s="2">
        <v>7.4</v>
      </c>
      <c r="D2580" s="2">
        <v>6.9523000000000001</v>
      </c>
      <c r="E2580" s="2">
        <v>5</v>
      </c>
      <c r="F2580" s="2">
        <v>7.4</v>
      </c>
      <c r="G2580" s="2">
        <v>37</v>
      </c>
      <c r="H2580" s="17">
        <f t="shared" si="40"/>
        <v>2.7777777777777769E-2</v>
      </c>
    </row>
    <row r="2581" spans="1:8" ht="13.5" x14ac:dyDescent="0.25">
      <c r="A2581" s="12"/>
      <c r="B2581" s="11">
        <v>45761</v>
      </c>
      <c r="C2581" s="2">
        <v>7.2</v>
      </c>
      <c r="D2581" s="2">
        <v>6.7644000000000002</v>
      </c>
      <c r="E2581" s="2">
        <v>27256</v>
      </c>
      <c r="F2581" s="2">
        <v>7.2</v>
      </c>
      <c r="G2581" s="2">
        <v>196243.20000000001</v>
      </c>
      <c r="H2581" s="17">
        <f t="shared" si="40"/>
        <v>-2.7027027027027022E-2</v>
      </c>
    </row>
    <row r="2582" spans="1:8" ht="13.5" x14ac:dyDescent="0.25">
      <c r="A2582" s="12"/>
      <c r="B2582" s="11">
        <v>45762</v>
      </c>
      <c r="C2582" s="2">
        <v>7.39</v>
      </c>
      <c r="D2582" s="2">
        <v>6.9428999999999998</v>
      </c>
      <c r="E2582" s="2">
        <v>100</v>
      </c>
      <c r="F2582" s="2">
        <v>7.39</v>
      </c>
      <c r="G2582" s="2">
        <v>739</v>
      </c>
      <c r="H2582" s="17">
        <f t="shared" si="40"/>
        <v>2.6388149725030993E-2</v>
      </c>
    </row>
    <row r="2583" spans="1:8" ht="13.5" x14ac:dyDescent="0.25">
      <c r="A2583" s="12"/>
      <c r="B2583" s="11">
        <v>45763</v>
      </c>
      <c r="C2583" s="2">
        <v>7.4</v>
      </c>
      <c r="D2583" s="2">
        <v>6.9523000000000001</v>
      </c>
      <c r="E2583" s="2">
        <v>5772</v>
      </c>
      <c r="F2583" s="2">
        <v>7.4</v>
      </c>
      <c r="G2583" s="2">
        <v>42712.800000000003</v>
      </c>
      <c r="H2583" s="17">
        <f t="shared" si="40"/>
        <v>1.3539011076063744E-3</v>
      </c>
    </row>
    <row r="2584" spans="1:8" ht="13.5" x14ac:dyDescent="0.25">
      <c r="A2584" s="12"/>
      <c r="B2584" s="11">
        <v>45764</v>
      </c>
      <c r="C2584" s="2">
        <v>7.4</v>
      </c>
      <c r="D2584" s="2">
        <v>6.9523000000000001</v>
      </c>
      <c r="E2584" s="2">
        <v>0</v>
      </c>
      <c r="F2584" s="2">
        <v>0</v>
      </c>
      <c r="G2584" s="2">
        <v>0</v>
      </c>
      <c r="H2584" s="17">
        <f t="shared" si="40"/>
        <v>0</v>
      </c>
    </row>
    <row r="2585" spans="1:8" ht="13.5" x14ac:dyDescent="0.25">
      <c r="A2585" s="12"/>
      <c r="B2585" s="11">
        <v>45765</v>
      </c>
      <c r="C2585" s="2">
        <v>7.4</v>
      </c>
      <c r="D2585" s="2">
        <v>6.9523000000000001</v>
      </c>
      <c r="E2585" s="2">
        <v>0</v>
      </c>
      <c r="F2585" s="2">
        <v>0</v>
      </c>
      <c r="G2585" s="2">
        <v>0</v>
      </c>
      <c r="H2585" s="17">
        <f t="shared" si="40"/>
        <v>0</v>
      </c>
    </row>
    <row r="2586" spans="1:8" ht="13.5" x14ac:dyDescent="0.25">
      <c r="A2586" s="12"/>
      <c r="B2586" s="11">
        <v>45768</v>
      </c>
      <c r="C2586" s="2">
        <v>7.4</v>
      </c>
      <c r="D2586" s="2">
        <v>6.9523000000000001</v>
      </c>
      <c r="E2586" s="2">
        <v>0</v>
      </c>
      <c r="F2586" s="2">
        <v>0</v>
      </c>
      <c r="G2586" s="2">
        <v>0</v>
      </c>
      <c r="H2586" s="17">
        <f t="shared" si="40"/>
        <v>0</v>
      </c>
    </row>
    <row r="2587" spans="1:8" ht="13.5" x14ac:dyDescent="0.25">
      <c r="A2587" s="12"/>
      <c r="B2587" s="11">
        <v>45769</v>
      </c>
      <c r="C2587" s="2">
        <v>7.4</v>
      </c>
      <c r="D2587" s="2">
        <v>6.9523000000000001</v>
      </c>
      <c r="E2587" s="2">
        <v>0</v>
      </c>
      <c r="F2587" s="2">
        <v>0</v>
      </c>
      <c r="G2587" s="2">
        <v>0</v>
      </c>
      <c r="H2587" s="17">
        <f t="shared" si="40"/>
        <v>0</v>
      </c>
    </row>
    <row r="2588" spans="1:8" ht="13.5" x14ac:dyDescent="0.25">
      <c r="A2588" s="12"/>
      <c r="B2588" s="11">
        <v>45770</v>
      </c>
      <c r="C2588" s="2">
        <v>7.4</v>
      </c>
      <c r="D2588" s="2">
        <v>6.9523000000000001</v>
      </c>
      <c r="E2588" s="2">
        <v>326</v>
      </c>
      <c r="F2588" s="2">
        <v>7.4</v>
      </c>
      <c r="G2588" s="2">
        <v>2412.4</v>
      </c>
      <c r="H2588" s="17">
        <f t="shared" si="40"/>
        <v>0</v>
      </c>
    </row>
    <row r="2589" spans="1:8" ht="13.5" x14ac:dyDescent="0.25">
      <c r="A2589" s="12"/>
      <c r="B2589" s="11">
        <v>45771</v>
      </c>
      <c r="C2589" s="2">
        <v>7.4</v>
      </c>
      <c r="D2589" s="2">
        <v>6.9523000000000001</v>
      </c>
      <c r="E2589" s="2">
        <v>0</v>
      </c>
      <c r="F2589" s="2">
        <v>0</v>
      </c>
      <c r="G2589" s="2">
        <v>0</v>
      </c>
      <c r="H2589" s="17">
        <f t="shared" si="40"/>
        <v>0</v>
      </c>
    </row>
    <row r="2590" spans="1:8" ht="13.5" x14ac:dyDescent="0.25">
      <c r="A2590" s="12"/>
      <c r="B2590" s="11">
        <v>45772</v>
      </c>
      <c r="C2590" s="2">
        <v>7.4</v>
      </c>
      <c r="D2590" s="2">
        <v>6.9523000000000001</v>
      </c>
      <c r="E2590" s="2">
        <v>740</v>
      </c>
      <c r="F2590" s="2">
        <v>7.4</v>
      </c>
      <c r="G2590" s="2">
        <v>5476</v>
      </c>
      <c r="H2590" s="17">
        <f t="shared" si="40"/>
        <v>0</v>
      </c>
    </row>
    <row r="2591" spans="1:8" ht="13.5" x14ac:dyDescent="0.25">
      <c r="A2591" s="12"/>
      <c r="B2591" s="11">
        <v>45775</v>
      </c>
      <c r="C2591" s="2">
        <v>7.4</v>
      </c>
      <c r="D2591" s="2">
        <v>6.9523000000000001</v>
      </c>
      <c r="E2591" s="2">
        <v>153</v>
      </c>
      <c r="F2591" s="2">
        <v>7.4</v>
      </c>
      <c r="G2591" s="2">
        <v>1132.2</v>
      </c>
      <c r="H2591" s="17">
        <f t="shared" si="40"/>
        <v>0</v>
      </c>
    </row>
    <row r="2592" spans="1:8" ht="13.5" x14ac:dyDescent="0.25">
      <c r="A2592" s="12"/>
      <c r="B2592" s="11">
        <v>45776</v>
      </c>
      <c r="C2592" s="2">
        <v>7.4</v>
      </c>
      <c r="D2592" s="2">
        <v>6.9523000000000001</v>
      </c>
      <c r="E2592" s="2">
        <v>40780</v>
      </c>
      <c r="F2592" s="2">
        <v>7.4</v>
      </c>
      <c r="G2592" s="2">
        <v>301772</v>
      </c>
      <c r="H2592" s="17">
        <f t="shared" si="40"/>
        <v>0</v>
      </c>
    </row>
    <row r="2593" spans="1:8" ht="13.5" x14ac:dyDescent="0.25">
      <c r="A2593" s="12"/>
      <c r="B2593" s="11">
        <v>45777</v>
      </c>
      <c r="C2593" s="2">
        <v>7.4</v>
      </c>
      <c r="D2593" s="2">
        <v>6.9523000000000001</v>
      </c>
      <c r="E2593" s="2">
        <v>5</v>
      </c>
      <c r="F2593" s="2">
        <v>7.4</v>
      </c>
      <c r="G2593" s="2">
        <v>37</v>
      </c>
      <c r="H2593" s="17">
        <f t="shared" si="40"/>
        <v>0</v>
      </c>
    </row>
    <row r="2594" spans="1:8" ht="13.5" x14ac:dyDescent="0.25">
      <c r="A2594" s="12"/>
      <c r="B2594" s="11">
        <v>45779</v>
      </c>
      <c r="C2594" s="2">
        <v>7.4</v>
      </c>
      <c r="D2594" s="2">
        <v>6.9523000000000001</v>
      </c>
      <c r="E2594" s="2">
        <v>154</v>
      </c>
      <c r="F2594" s="2">
        <v>7.4</v>
      </c>
      <c r="G2594" s="2">
        <v>1139.5999999999999</v>
      </c>
      <c r="H2594" s="17">
        <f t="shared" si="40"/>
        <v>0</v>
      </c>
    </row>
    <row r="2595" spans="1:8" ht="13.5" x14ac:dyDescent="0.25">
      <c r="A2595" s="12"/>
      <c r="B2595" s="11">
        <v>45782</v>
      </c>
      <c r="C2595" s="2">
        <v>7.4</v>
      </c>
      <c r="D2595" s="2">
        <v>6.9523000000000001</v>
      </c>
      <c r="E2595" s="2">
        <v>0</v>
      </c>
      <c r="F2595" s="2">
        <v>0</v>
      </c>
      <c r="G2595" s="2">
        <v>0</v>
      </c>
      <c r="H2595" s="17">
        <f t="shared" si="40"/>
        <v>0</v>
      </c>
    </row>
    <row r="2596" spans="1:8" ht="13.5" x14ac:dyDescent="0.25">
      <c r="A2596" s="12"/>
      <c r="B2596" s="11">
        <v>45783</v>
      </c>
      <c r="C2596" s="2">
        <v>7.4</v>
      </c>
      <c r="D2596" s="2">
        <v>6.9523000000000001</v>
      </c>
      <c r="E2596" s="2">
        <v>25</v>
      </c>
      <c r="F2596" s="2">
        <v>7.4</v>
      </c>
      <c r="G2596" s="2">
        <v>185</v>
      </c>
      <c r="H2596" s="17">
        <f t="shared" si="40"/>
        <v>0</v>
      </c>
    </row>
    <row r="2597" spans="1:8" ht="13.5" x14ac:dyDescent="0.25">
      <c r="A2597" s="12"/>
      <c r="B2597" s="11">
        <v>45784</v>
      </c>
      <c r="C2597" s="2">
        <v>7.4</v>
      </c>
      <c r="D2597" s="2">
        <v>6.9523000000000001</v>
      </c>
      <c r="E2597" s="2">
        <v>0</v>
      </c>
      <c r="F2597" s="2">
        <v>0</v>
      </c>
      <c r="G2597" s="2">
        <v>0</v>
      </c>
      <c r="H2597" s="17">
        <f t="shared" si="40"/>
        <v>0</v>
      </c>
    </row>
    <row r="2598" spans="1:8" ht="13.5" x14ac:dyDescent="0.25">
      <c r="A2598" s="12"/>
      <c r="B2598" s="11">
        <v>45785</v>
      </c>
      <c r="C2598" s="2">
        <v>7.4</v>
      </c>
      <c r="D2598" s="2">
        <v>6.9523000000000001</v>
      </c>
      <c r="E2598" s="2">
        <v>0</v>
      </c>
      <c r="F2598" s="2">
        <v>0</v>
      </c>
      <c r="G2598" s="2">
        <v>0</v>
      </c>
      <c r="H2598" s="17">
        <f t="shared" si="40"/>
        <v>0</v>
      </c>
    </row>
    <row r="2599" spans="1:8" ht="13.5" x14ac:dyDescent="0.25">
      <c r="A2599" s="12"/>
      <c r="B2599" s="11">
        <v>45786</v>
      </c>
      <c r="C2599" s="2">
        <v>7.45</v>
      </c>
      <c r="D2599" s="2">
        <v>6.9992999999999999</v>
      </c>
      <c r="E2599" s="2">
        <v>660</v>
      </c>
      <c r="F2599" s="2">
        <v>7.45</v>
      </c>
      <c r="G2599" s="2">
        <v>4917</v>
      </c>
      <c r="H2599" s="17">
        <f t="shared" si="40"/>
        <v>6.7603526890381181E-3</v>
      </c>
    </row>
    <row r="2600" spans="1:8" ht="13.5" x14ac:dyDescent="0.25">
      <c r="A2600" s="12"/>
      <c r="B2600" s="11">
        <v>45789</v>
      </c>
      <c r="C2600" s="2">
        <v>7.45</v>
      </c>
      <c r="D2600" s="2">
        <v>6.9992999999999999</v>
      </c>
      <c r="E2600" s="2">
        <v>0</v>
      </c>
      <c r="F2600" s="2">
        <v>0</v>
      </c>
      <c r="G2600" s="2">
        <v>0</v>
      </c>
      <c r="H2600" s="17">
        <f t="shared" si="40"/>
        <v>0</v>
      </c>
    </row>
    <row r="2601" spans="1:8" ht="13.5" x14ac:dyDescent="0.25">
      <c r="A2601" s="12"/>
      <c r="B2601" s="11">
        <v>45790</v>
      </c>
      <c r="C2601" s="2">
        <v>7.45</v>
      </c>
      <c r="D2601" s="2">
        <v>6.9992999999999999</v>
      </c>
      <c r="E2601" s="2">
        <v>50</v>
      </c>
      <c r="F2601" s="2">
        <v>7.45</v>
      </c>
      <c r="G2601" s="2">
        <v>372.5</v>
      </c>
      <c r="H2601" s="17">
        <f t="shared" si="40"/>
        <v>0</v>
      </c>
    </row>
    <row r="2602" spans="1:8" ht="13.5" x14ac:dyDescent="0.25">
      <c r="A2602" s="12"/>
      <c r="B2602" s="11">
        <v>45791</v>
      </c>
      <c r="C2602" s="2">
        <v>7.45</v>
      </c>
      <c r="D2602" s="2">
        <v>6.9992999999999999</v>
      </c>
      <c r="E2602" s="2">
        <v>133</v>
      </c>
      <c r="F2602" s="2">
        <v>7.45</v>
      </c>
      <c r="G2602" s="2">
        <v>990.85</v>
      </c>
      <c r="H2602" s="17">
        <f t="shared" si="40"/>
        <v>0</v>
      </c>
    </row>
    <row r="2603" spans="1:8" ht="13.5" x14ac:dyDescent="0.25">
      <c r="A2603" s="12"/>
      <c r="B2603" s="11">
        <v>45792</v>
      </c>
      <c r="C2603" s="2">
        <v>7.45</v>
      </c>
      <c r="D2603" s="2">
        <v>6.9992999999999999</v>
      </c>
      <c r="E2603" s="2">
        <v>0</v>
      </c>
      <c r="F2603" s="2">
        <v>0</v>
      </c>
      <c r="G2603" s="2">
        <v>0</v>
      </c>
      <c r="H2603" s="17">
        <f t="shared" si="40"/>
        <v>0</v>
      </c>
    </row>
    <row r="2604" spans="1:8" ht="13.5" x14ac:dyDescent="0.25">
      <c r="A2604" s="12"/>
      <c r="B2604" s="11">
        <v>45793</v>
      </c>
      <c r="C2604" s="2">
        <v>7.45</v>
      </c>
      <c r="D2604" s="2">
        <v>6.9992999999999999</v>
      </c>
      <c r="E2604" s="2">
        <v>0</v>
      </c>
      <c r="F2604" s="2">
        <v>0</v>
      </c>
      <c r="G2604" s="2">
        <v>0</v>
      </c>
      <c r="H2604" s="17">
        <f t="shared" si="40"/>
        <v>0</v>
      </c>
    </row>
    <row r="2605" spans="1:8" ht="13.5" x14ac:dyDescent="0.25">
      <c r="A2605" s="12"/>
      <c r="B2605" s="11">
        <v>45796</v>
      </c>
      <c r="C2605" s="2">
        <v>7.45</v>
      </c>
      <c r="D2605" s="2">
        <v>6.9992999999999999</v>
      </c>
      <c r="E2605" s="2">
        <v>0</v>
      </c>
      <c r="F2605" s="2">
        <v>0</v>
      </c>
      <c r="G2605" s="2">
        <v>0</v>
      </c>
      <c r="H2605" s="17">
        <f t="shared" si="40"/>
        <v>0</v>
      </c>
    </row>
    <row r="2606" spans="1:8" ht="13.5" x14ac:dyDescent="0.25">
      <c r="A2606" s="12"/>
      <c r="B2606" s="11">
        <v>45797</v>
      </c>
      <c r="C2606" s="2">
        <v>7.45</v>
      </c>
      <c r="D2606" s="2">
        <v>6.9992999999999999</v>
      </c>
      <c r="E2606" s="2">
        <v>0</v>
      </c>
      <c r="F2606" s="2">
        <v>0</v>
      </c>
      <c r="G2606" s="2">
        <v>0</v>
      </c>
      <c r="H2606" s="17">
        <f t="shared" si="40"/>
        <v>0</v>
      </c>
    </row>
    <row r="2607" spans="1:8" ht="13.5" x14ac:dyDescent="0.25">
      <c r="A2607" s="12"/>
      <c r="B2607" s="11">
        <v>45798</v>
      </c>
      <c r="C2607" s="2">
        <v>7.45</v>
      </c>
      <c r="D2607" s="2">
        <v>6.9992999999999999</v>
      </c>
      <c r="E2607" s="2">
        <v>0</v>
      </c>
      <c r="F2607" s="2">
        <v>0</v>
      </c>
      <c r="G2607" s="2">
        <v>0</v>
      </c>
      <c r="H2607" s="17">
        <f t="shared" si="40"/>
        <v>0</v>
      </c>
    </row>
    <row r="2608" spans="1:8" ht="13.5" x14ac:dyDescent="0.25">
      <c r="A2608" s="12"/>
      <c r="B2608" s="11">
        <v>45799</v>
      </c>
      <c r="C2608" s="2">
        <v>7.45</v>
      </c>
      <c r="D2608" s="2">
        <v>6.9992999999999999</v>
      </c>
      <c r="E2608" s="2">
        <v>450</v>
      </c>
      <c r="F2608" s="2">
        <v>7.2610000000000001</v>
      </c>
      <c r="G2608" s="2">
        <v>3267.45</v>
      </c>
      <c r="H2608" s="17">
        <f t="shared" si="40"/>
        <v>0</v>
      </c>
    </row>
    <row r="2609" spans="1:8" ht="13.5" x14ac:dyDescent="0.25">
      <c r="A2609" s="12"/>
      <c r="B2609" s="11">
        <v>45800</v>
      </c>
      <c r="C2609" s="2">
        <v>7.45</v>
      </c>
      <c r="D2609" s="2">
        <v>6.9992999999999999</v>
      </c>
      <c r="E2609" s="2">
        <v>373</v>
      </c>
      <c r="F2609" s="2">
        <v>7.45</v>
      </c>
      <c r="G2609" s="2">
        <v>2778.85</v>
      </c>
      <c r="H2609" s="17">
        <f t="shared" si="40"/>
        <v>0</v>
      </c>
    </row>
    <row r="2610" spans="1:8" ht="13.5" x14ac:dyDescent="0.25">
      <c r="A2610" s="12"/>
      <c r="B2610" s="11">
        <v>45803</v>
      </c>
      <c r="C2610" s="2">
        <v>7.45</v>
      </c>
      <c r="D2610" s="2">
        <v>6.9992999999999999</v>
      </c>
      <c r="E2610" s="2">
        <v>300</v>
      </c>
      <c r="F2610" s="2">
        <v>7.45</v>
      </c>
      <c r="G2610" s="2">
        <v>2235</v>
      </c>
      <c r="H2610" s="17">
        <f t="shared" si="40"/>
        <v>0</v>
      </c>
    </row>
    <row r="2611" spans="1:8" ht="13.5" x14ac:dyDescent="0.25">
      <c r="A2611" s="12"/>
      <c r="B2611" s="11">
        <v>45804</v>
      </c>
      <c r="C2611" s="2">
        <v>7.45</v>
      </c>
      <c r="D2611" s="2">
        <v>6.9992999999999999</v>
      </c>
      <c r="E2611" s="2">
        <v>0</v>
      </c>
      <c r="F2611" s="2">
        <v>0</v>
      </c>
      <c r="G2611" s="2">
        <v>0</v>
      </c>
      <c r="H2611" s="17">
        <f t="shared" si="40"/>
        <v>0</v>
      </c>
    </row>
    <row r="2612" spans="1:8" ht="13.5" x14ac:dyDescent="0.25">
      <c r="A2612" s="12"/>
      <c r="B2612" s="11">
        <v>45805</v>
      </c>
      <c r="C2612" s="2">
        <v>7.01</v>
      </c>
      <c r="D2612" s="2">
        <v>7.01</v>
      </c>
      <c r="E2612" s="2">
        <v>39</v>
      </c>
      <c r="F2612" s="2">
        <v>7.01</v>
      </c>
      <c r="G2612" s="2">
        <v>273.39</v>
      </c>
      <c r="H2612" s="17">
        <f t="shared" si="40"/>
        <v>1.528724301001519E-3</v>
      </c>
    </row>
    <row r="2613" spans="1:8" ht="13.5" x14ac:dyDescent="0.25">
      <c r="A2613" s="12"/>
      <c r="B2613" s="11">
        <v>45806</v>
      </c>
      <c r="C2613" s="2">
        <v>7.01</v>
      </c>
      <c r="D2613" s="2">
        <v>7.01</v>
      </c>
      <c r="E2613" s="2">
        <v>39231</v>
      </c>
      <c r="F2613" s="2">
        <v>7.01</v>
      </c>
      <c r="G2613" s="2">
        <v>275009.31</v>
      </c>
      <c r="H2613" s="17">
        <f t="shared" si="40"/>
        <v>0</v>
      </c>
    </row>
    <row r="2614" spans="1:8" ht="13.5" x14ac:dyDescent="0.25">
      <c r="A2614" s="12"/>
      <c r="B2614" s="11">
        <v>45807</v>
      </c>
      <c r="C2614" s="2">
        <v>7.01</v>
      </c>
      <c r="D2614" s="2">
        <v>7.01</v>
      </c>
      <c r="E2614" s="2">
        <v>14181</v>
      </c>
      <c r="F2614" s="2">
        <v>7.01</v>
      </c>
      <c r="G2614" s="2">
        <v>99408.81</v>
      </c>
      <c r="H2614" s="17">
        <f t="shared" si="40"/>
        <v>0</v>
      </c>
    </row>
    <row r="2615" spans="1:8" ht="13.5" x14ac:dyDescent="0.25">
      <c r="A2615" s="12"/>
      <c r="B2615" s="11">
        <v>45810</v>
      </c>
      <c r="C2615" s="2">
        <v>7.01</v>
      </c>
      <c r="D2615" s="2">
        <v>7.01</v>
      </c>
      <c r="E2615" s="2">
        <v>18759</v>
      </c>
      <c r="F2615" s="2">
        <v>7.01</v>
      </c>
      <c r="G2615" s="2">
        <v>131500.59</v>
      </c>
      <c r="H2615" s="17">
        <f t="shared" si="40"/>
        <v>0</v>
      </c>
    </row>
    <row r="2616" spans="1:8" ht="13.5" x14ac:dyDescent="0.25">
      <c r="A2616" s="12"/>
      <c r="B2616" s="11">
        <v>45811</v>
      </c>
      <c r="C2616" s="2">
        <v>7.01</v>
      </c>
      <c r="D2616" s="2">
        <v>7.01</v>
      </c>
      <c r="E2616" s="2">
        <v>13045</v>
      </c>
      <c r="F2616" s="2">
        <v>7.01</v>
      </c>
      <c r="G2616" s="2">
        <v>91445.45</v>
      </c>
      <c r="H2616" s="17">
        <f t="shared" si="40"/>
        <v>0</v>
      </c>
    </row>
    <row r="2617" spans="1:8" ht="13.5" x14ac:dyDescent="0.25">
      <c r="A2617" s="12"/>
      <c r="B2617" s="11">
        <v>45812</v>
      </c>
      <c r="C2617" s="2">
        <v>7.01</v>
      </c>
      <c r="D2617" s="2">
        <v>7.01</v>
      </c>
      <c r="E2617" s="2">
        <v>4650</v>
      </c>
      <c r="F2617" s="2">
        <v>7.01</v>
      </c>
      <c r="G2617" s="2">
        <v>32596.5</v>
      </c>
      <c r="H2617" s="17">
        <f t="shared" si="40"/>
        <v>0</v>
      </c>
    </row>
    <row r="2618" spans="1:8" ht="13.5" x14ac:dyDescent="0.25">
      <c r="A2618" s="12"/>
      <c r="B2618" s="11">
        <v>45813</v>
      </c>
      <c r="C2618" s="2">
        <v>7.01</v>
      </c>
      <c r="D2618" s="2">
        <v>7.01</v>
      </c>
      <c r="E2618" s="2">
        <v>8070</v>
      </c>
      <c r="F2618" s="2">
        <v>7.01</v>
      </c>
      <c r="G2618" s="2">
        <v>56570.7</v>
      </c>
      <c r="H2618" s="17">
        <f t="shared" si="40"/>
        <v>0</v>
      </c>
    </row>
    <row r="2619" spans="1:8" ht="13.5" x14ac:dyDescent="0.25">
      <c r="A2619" s="12"/>
      <c r="B2619" s="11">
        <v>45817</v>
      </c>
      <c r="C2619" s="2">
        <v>7.01</v>
      </c>
      <c r="D2619" s="2">
        <v>7.01</v>
      </c>
      <c r="E2619" s="2">
        <v>4790</v>
      </c>
      <c r="F2619" s="2">
        <v>7.01</v>
      </c>
      <c r="G2619" s="2">
        <v>33577.9</v>
      </c>
      <c r="H2619" s="17">
        <f t="shared" si="40"/>
        <v>0</v>
      </c>
    </row>
    <row r="2620" spans="1:8" ht="13.5" x14ac:dyDescent="0.25">
      <c r="A2620" s="12"/>
      <c r="B2620" s="11">
        <v>45818</v>
      </c>
      <c r="C2620" s="2">
        <v>7.01</v>
      </c>
      <c r="D2620" s="2">
        <v>7.01</v>
      </c>
      <c r="E2620" s="2">
        <v>1000</v>
      </c>
      <c r="F2620" s="2">
        <v>7.01</v>
      </c>
      <c r="G2620" s="2">
        <v>7010</v>
      </c>
      <c r="H2620" s="17">
        <f t="shared" si="40"/>
        <v>0</v>
      </c>
    </row>
    <row r="2621" spans="1:8" ht="13.5" x14ac:dyDescent="0.25">
      <c r="A2621" s="12"/>
      <c r="B2621" s="11">
        <v>45819</v>
      </c>
      <c r="C2621" s="2">
        <v>7.01</v>
      </c>
      <c r="D2621" s="2">
        <v>7.01</v>
      </c>
      <c r="E2621" s="2">
        <v>1000</v>
      </c>
      <c r="F2621" s="2">
        <v>7.01</v>
      </c>
      <c r="G2621" s="2">
        <v>7010</v>
      </c>
      <c r="H2621" s="17">
        <f t="shared" si="40"/>
        <v>0</v>
      </c>
    </row>
    <row r="2622" spans="1:8" ht="13.5" x14ac:dyDescent="0.25">
      <c r="A2622" s="12"/>
      <c r="B2622" s="11">
        <v>45820</v>
      </c>
      <c r="C2622" s="2">
        <v>7.01</v>
      </c>
      <c r="D2622" s="2">
        <v>7.01</v>
      </c>
      <c r="E2622" s="2">
        <v>0</v>
      </c>
      <c r="F2622" s="2">
        <v>0</v>
      </c>
      <c r="G2622" s="2">
        <v>0</v>
      </c>
      <c r="H2622" s="17">
        <f t="shared" si="40"/>
        <v>0</v>
      </c>
    </row>
    <row r="2623" spans="1:8" ht="13.5" x14ac:dyDescent="0.25">
      <c r="A2623" s="12"/>
      <c r="B2623" s="11">
        <v>45821</v>
      </c>
      <c r="C2623" s="2">
        <v>7.01</v>
      </c>
      <c r="D2623" s="2">
        <v>7.01</v>
      </c>
      <c r="E2623" s="2">
        <v>580</v>
      </c>
      <c r="F2623" s="2">
        <v>7.01</v>
      </c>
      <c r="G2623" s="2">
        <v>4065.8</v>
      </c>
      <c r="H2623" s="17">
        <f t="shared" si="40"/>
        <v>0</v>
      </c>
    </row>
    <row r="2624" spans="1:8" ht="13.5" x14ac:dyDescent="0.25">
      <c r="A2624" s="12"/>
      <c r="B2624" s="11">
        <v>45824</v>
      </c>
      <c r="C2624" s="2">
        <v>7.01</v>
      </c>
      <c r="D2624" s="2">
        <v>7.01</v>
      </c>
      <c r="E2624" s="2">
        <v>0</v>
      </c>
      <c r="F2624" s="2">
        <v>0</v>
      </c>
      <c r="G2624" s="2">
        <v>0</v>
      </c>
      <c r="H2624" s="17">
        <f t="shared" si="40"/>
        <v>0</v>
      </c>
    </row>
    <row r="2625" spans="1:8" ht="13.5" x14ac:dyDescent="0.25">
      <c r="A2625" s="12"/>
      <c r="B2625" s="11">
        <v>45825</v>
      </c>
      <c r="C2625" s="2">
        <v>7.01</v>
      </c>
      <c r="D2625" s="2">
        <v>7.01</v>
      </c>
      <c r="E2625" s="2">
        <v>200</v>
      </c>
      <c r="F2625" s="2">
        <v>7.01</v>
      </c>
      <c r="G2625" s="2">
        <v>1402</v>
      </c>
      <c r="H2625" s="17">
        <f t="shared" si="40"/>
        <v>0</v>
      </c>
    </row>
    <row r="2626" spans="1:8" ht="13.5" x14ac:dyDescent="0.25">
      <c r="A2626" s="12"/>
      <c r="B2626" s="11">
        <v>45826</v>
      </c>
      <c r="C2626" s="2">
        <v>7.01</v>
      </c>
      <c r="D2626" s="2">
        <v>7.01</v>
      </c>
      <c r="E2626" s="2">
        <v>0</v>
      </c>
      <c r="F2626" s="2">
        <v>0</v>
      </c>
      <c r="G2626" s="2">
        <v>0</v>
      </c>
      <c r="H2626" s="17">
        <f t="shared" si="40"/>
        <v>0</v>
      </c>
    </row>
    <row r="2627" spans="1:8" ht="13.5" x14ac:dyDescent="0.25">
      <c r="A2627" s="12"/>
      <c r="B2627" s="11">
        <v>45827</v>
      </c>
      <c r="C2627" s="2">
        <v>7.01</v>
      </c>
      <c r="D2627" s="2">
        <v>7.01</v>
      </c>
      <c r="E2627" s="2">
        <v>0</v>
      </c>
      <c r="F2627" s="2">
        <v>0</v>
      </c>
      <c r="G2627" s="2">
        <v>0</v>
      </c>
      <c r="H2627" s="17">
        <f t="shared" si="40"/>
        <v>0</v>
      </c>
    </row>
    <row r="2628" spans="1:8" ht="13.5" x14ac:dyDescent="0.25">
      <c r="A2628" s="12"/>
      <c r="B2628" s="11">
        <v>45828</v>
      </c>
      <c r="C2628" s="2">
        <v>7.01</v>
      </c>
      <c r="D2628" s="2">
        <v>7.01</v>
      </c>
      <c r="E2628" s="2">
        <v>715</v>
      </c>
      <c r="F2628" s="2">
        <v>7.01</v>
      </c>
      <c r="G2628" s="2">
        <v>5012.1499999999996</v>
      </c>
      <c r="H2628" s="17">
        <f t="shared" si="40"/>
        <v>0</v>
      </c>
    </row>
    <row r="2629" spans="1:8" ht="13.5" x14ac:dyDescent="0.25">
      <c r="A2629" s="12"/>
      <c r="B2629" s="11">
        <v>45831</v>
      </c>
      <c r="C2629" s="2">
        <v>7.01</v>
      </c>
      <c r="D2629" s="2">
        <v>7.01</v>
      </c>
      <c r="E2629" s="2">
        <v>0</v>
      </c>
      <c r="F2629" s="2">
        <v>0</v>
      </c>
      <c r="G2629" s="2">
        <v>0</v>
      </c>
      <c r="H2629" s="17">
        <f t="shared" si="40"/>
        <v>0</v>
      </c>
    </row>
    <row r="2630" spans="1:8" ht="13.5" x14ac:dyDescent="0.25">
      <c r="A2630" s="12"/>
      <c r="B2630" s="11">
        <v>45832</v>
      </c>
      <c r="C2630" s="2">
        <v>7.01</v>
      </c>
      <c r="D2630" s="2">
        <v>7.01</v>
      </c>
      <c r="E2630" s="2">
        <v>4530</v>
      </c>
      <c r="F2630" s="2">
        <v>7.01</v>
      </c>
      <c r="G2630" s="2">
        <v>31755.3</v>
      </c>
      <c r="H2630" s="17">
        <f t="shared" si="40"/>
        <v>0</v>
      </c>
    </row>
    <row r="2631" spans="1:8" ht="13.5" x14ac:dyDescent="0.25">
      <c r="A2631" s="12"/>
      <c r="B2631" s="11">
        <v>45833</v>
      </c>
      <c r="C2631" s="2">
        <v>7.01</v>
      </c>
      <c r="D2631" s="2">
        <v>7.01</v>
      </c>
      <c r="E2631" s="2">
        <v>0</v>
      </c>
      <c r="F2631" s="2">
        <v>0</v>
      </c>
      <c r="G2631" s="2">
        <v>0</v>
      </c>
      <c r="H2631" s="17">
        <f t="shared" ref="H2631:H2694" si="41">(D2631-D2630)/D2630</f>
        <v>0</v>
      </c>
    </row>
    <row r="2632" spans="1:8" ht="13.5" x14ac:dyDescent="0.25">
      <c r="A2632" s="12"/>
      <c r="B2632" s="11">
        <v>45835</v>
      </c>
      <c r="C2632" s="2">
        <v>7.01</v>
      </c>
      <c r="D2632" s="2">
        <v>7.01</v>
      </c>
      <c r="E2632" s="2">
        <v>0</v>
      </c>
      <c r="F2632" s="2">
        <v>0</v>
      </c>
      <c r="G2632" s="2">
        <v>0</v>
      </c>
      <c r="H2632" s="17">
        <f t="shared" si="41"/>
        <v>0</v>
      </c>
    </row>
    <row r="2633" spans="1:8" ht="13.5" x14ac:dyDescent="0.25">
      <c r="A2633" s="12"/>
      <c r="B2633" s="11">
        <v>45838</v>
      </c>
      <c r="C2633" s="2">
        <v>7.01</v>
      </c>
      <c r="D2633" s="2">
        <v>7.01</v>
      </c>
      <c r="E2633" s="2">
        <v>0</v>
      </c>
      <c r="F2633" s="2">
        <v>0</v>
      </c>
      <c r="G2633" s="2">
        <v>0</v>
      </c>
      <c r="H2633" s="17">
        <f t="shared" si="41"/>
        <v>0</v>
      </c>
    </row>
    <row r="2634" spans="1:8" ht="13.5" x14ac:dyDescent="0.25">
      <c r="A2634" s="12"/>
      <c r="B2634" s="11">
        <v>45839</v>
      </c>
      <c r="C2634" s="2">
        <v>7.01</v>
      </c>
      <c r="D2634" s="2">
        <v>7.01</v>
      </c>
      <c r="E2634" s="2">
        <v>0</v>
      </c>
      <c r="F2634" s="2">
        <v>0</v>
      </c>
      <c r="G2634" s="2">
        <v>0</v>
      </c>
      <c r="H2634" s="17">
        <f t="shared" si="41"/>
        <v>0</v>
      </c>
    </row>
    <row r="2635" spans="1:8" ht="13.5" x14ac:dyDescent="0.25">
      <c r="A2635" s="12"/>
      <c r="B2635" s="11">
        <v>45840</v>
      </c>
      <c r="C2635" s="2">
        <v>7.01</v>
      </c>
      <c r="D2635" s="2">
        <v>7.01</v>
      </c>
      <c r="E2635" s="2">
        <v>0</v>
      </c>
      <c r="F2635" s="2">
        <v>0</v>
      </c>
      <c r="G2635" s="2">
        <v>0</v>
      </c>
      <c r="H2635" s="17">
        <f t="shared" si="41"/>
        <v>0</v>
      </c>
    </row>
    <row r="2636" spans="1:8" ht="13.5" x14ac:dyDescent="0.25">
      <c r="A2636" s="12"/>
      <c r="B2636" s="11">
        <v>45841</v>
      </c>
      <c r="C2636" s="2">
        <v>7.01</v>
      </c>
      <c r="D2636" s="2">
        <v>7.01</v>
      </c>
      <c r="E2636" s="2">
        <v>0</v>
      </c>
      <c r="F2636" s="2">
        <v>0</v>
      </c>
      <c r="G2636" s="2">
        <v>0</v>
      </c>
      <c r="H2636" s="17">
        <f t="shared" si="41"/>
        <v>0</v>
      </c>
    </row>
    <row r="2637" spans="1:8" ht="13.5" x14ac:dyDescent="0.25">
      <c r="A2637" s="12"/>
      <c r="B2637" s="11">
        <v>45842</v>
      </c>
      <c r="C2637" s="2">
        <v>7.01</v>
      </c>
      <c r="D2637" s="2">
        <v>7.01</v>
      </c>
      <c r="E2637" s="2">
        <v>0</v>
      </c>
      <c r="F2637" s="2">
        <v>0</v>
      </c>
      <c r="G2637" s="2">
        <v>0</v>
      </c>
      <c r="H2637" s="17">
        <f t="shared" si="41"/>
        <v>0</v>
      </c>
    </row>
    <row r="2638" spans="1:8" ht="13.5" x14ac:dyDescent="0.25">
      <c r="A2638" s="12"/>
      <c r="B2638" s="11">
        <v>45845</v>
      </c>
      <c r="C2638" s="2">
        <v>7.01</v>
      </c>
      <c r="D2638" s="2">
        <v>7.01</v>
      </c>
      <c r="E2638" s="2">
        <v>76</v>
      </c>
      <c r="F2638" s="2">
        <v>7.01</v>
      </c>
      <c r="G2638" s="2">
        <v>532.76</v>
      </c>
      <c r="H2638" s="17">
        <f t="shared" si="41"/>
        <v>0</v>
      </c>
    </row>
    <row r="2639" spans="1:8" ht="13.5" x14ac:dyDescent="0.25">
      <c r="A2639" s="12"/>
      <c r="B2639" s="11">
        <v>45846</v>
      </c>
      <c r="C2639" s="2">
        <v>7.01</v>
      </c>
      <c r="D2639" s="2">
        <v>7.01</v>
      </c>
      <c r="E2639" s="2">
        <v>0</v>
      </c>
      <c r="F2639" s="2">
        <v>0</v>
      </c>
      <c r="G2639" s="2">
        <v>0</v>
      </c>
      <c r="H2639" s="17">
        <f t="shared" si="41"/>
        <v>0</v>
      </c>
    </row>
    <row r="2640" spans="1:8" ht="13.5" x14ac:dyDescent="0.25">
      <c r="A2640" s="12"/>
      <c r="B2640" s="11">
        <v>45847</v>
      </c>
      <c r="C2640" s="2">
        <v>7.01</v>
      </c>
      <c r="D2640" s="2">
        <v>7.01</v>
      </c>
      <c r="E2640" s="2">
        <v>2200</v>
      </c>
      <c r="F2640" s="2">
        <v>7.01</v>
      </c>
      <c r="G2640" s="2">
        <v>15422</v>
      </c>
      <c r="H2640" s="17">
        <f t="shared" si="41"/>
        <v>0</v>
      </c>
    </row>
    <row r="2641" spans="1:8" ht="13.5" x14ac:dyDescent="0.25">
      <c r="A2641" s="12"/>
      <c r="B2641" s="11">
        <v>45848</v>
      </c>
      <c r="C2641" s="2">
        <v>7.01</v>
      </c>
      <c r="D2641" s="2">
        <v>7.01</v>
      </c>
      <c r="E2641" s="2">
        <v>0</v>
      </c>
      <c r="F2641" s="2">
        <v>0</v>
      </c>
      <c r="G2641" s="2">
        <v>0</v>
      </c>
      <c r="H2641" s="17">
        <f t="shared" si="41"/>
        <v>0</v>
      </c>
    </row>
    <row r="2642" spans="1:8" ht="13.5" x14ac:dyDescent="0.25">
      <c r="A2642" s="12"/>
      <c r="B2642" s="11">
        <v>45849</v>
      </c>
      <c r="C2642" s="2">
        <v>7.01</v>
      </c>
      <c r="D2642" s="2">
        <v>7.01</v>
      </c>
      <c r="E2642" s="2">
        <v>0</v>
      </c>
      <c r="F2642" s="2">
        <v>0</v>
      </c>
      <c r="G2642" s="2">
        <v>0</v>
      </c>
      <c r="H2642" s="17">
        <f t="shared" si="41"/>
        <v>0</v>
      </c>
    </row>
    <row r="2643" spans="1:8" ht="13.5" x14ac:dyDescent="0.25">
      <c r="A2643" s="12"/>
      <c r="B2643" s="11">
        <v>45852</v>
      </c>
      <c r="C2643" s="2">
        <v>7.01</v>
      </c>
      <c r="D2643" s="2">
        <v>7.01</v>
      </c>
      <c r="E2643" s="2">
        <v>0</v>
      </c>
      <c r="F2643" s="2">
        <v>0</v>
      </c>
      <c r="G2643" s="2">
        <v>0</v>
      </c>
      <c r="H2643" s="17">
        <f t="shared" si="41"/>
        <v>0</v>
      </c>
    </row>
    <row r="2644" spans="1:8" ht="13.5" x14ac:dyDescent="0.25">
      <c r="A2644" s="12"/>
      <c r="B2644" s="11">
        <v>45853</v>
      </c>
      <c r="C2644" s="2">
        <v>7.01</v>
      </c>
      <c r="D2644" s="2">
        <v>7.01</v>
      </c>
      <c r="E2644" s="2">
        <v>0</v>
      </c>
      <c r="F2644" s="2">
        <v>0</v>
      </c>
      <c r="G2644" s="2">
        <v>0</v>
      </c>
      <c r="H2644" s="17">
        <f t="shared" si="41"/>
        <v>0</v>
      </c>
    </row>
    <row r="2645" spans="1:8" ht="13.5" x14ac:dyDescent="0.25">
      <c r="A2645" s="12"/>
      <c r="B2645" s="11">
        <v>45854</v>
      </c>
      <c r="C2645" s="2">
        <v>7.32</v>
      </c>
      <c r="D2645" s="2">
        <v>7.32</v>
      </c>
      <c r="E2645" s="2">
        <v>70</v>
      </c>
      <c r="F2645" s="2">
        <v>7.32</v>
      </c>
      <c r="G2645" s="2">
        <v>512.4</v>
      </c>
      <c r="H2645" s="17">
        <f t="shared" si="41"/>
        <v>4.4222539229671967E-2</v>
      </c>
    </row>
    <row r="2646" spans="1:8" ht="13.5" x14ac:dyDescent="0.25">
      <c r="A2646" s="12"/>
      <c r="B2646" s="11">
        <v>45855</v>
      </c>
      <c r="C2646" s="2">
        <v>7.32</v>
      </c>
      <c r="D2646" s="2">
        <v>7.32</v>
      </c>
      <c r="E2646" s="2">
        <v>0</v>
      </c>
      <c r="F2646" s="2">
        <v>0</v>
      </c>
      <c r="G2646" s="2">
        <v>0</v>
      </c>
      <c r="H2646" s="17">
        <f t="shared" si="41"/>
        <v>0</v>
      </c>
    </row>
    <row r="2647" spans="1:8" ht="13.5" x14ac:dyDescent="0.25">
      <c r="A2647" s="12"/>
      <c r="B2647" s="11">
        <v>45856</v>
      </c>
      <c r="C2647" s="2">
        <v>7.32</v>
      </c>
      <c r="D2647" s="2">
        <v>7.32</v>
      </c>
      <c r="E2647" s="2">
        <v>0</v>
      </c>
      <c r="F2647" s="2">
        <v>0</v>
      </c>
      <c r="G2647" s="2">
        <v>0</v>
      </c>
      <c r="H2647" s="17">
        <f t="shared" si="41"/>
        <v>0</v>
      </c>
    </row>
    <row r="2648" spans="1:8" ht="13.5" x14ac:dyDescent="0.25">
      <c r="A2648" s="12"/>
      <c r="B2648" s="11">
        <v>45859</v>
      </c>
      <c r="C2648" s="2">
        <v>7.32</v>
      </c>
      <c r="D2648" s="2">
        <v>7.32</v>
      </c>
      <c r="E2648" s="2">
        <v>0</v>
      </c>
      <c r="F2648" s="2">
        <v>0</v>
      </c>
      <c r="G2648" s="2">
        <v>0</v>
      </c>
      <c r="H2648" s="17">
        <f t="shared" si="41"/>
        <v>0</v>
      </c>
    </row>
    <row r="2649" spans="1:8" ht="13.5" x14ac:dyDescent="0.25">
      <c r="A2649" s="12"/>
      <c r="B2649" s="11">
        <v>45860</v>
      </c>
      <c r="C2649" s="2">
        <v>7.32</v>
      </c>
      <c r="D2649" s="2">
        <v>7.32</v>
      </c>
      <c r="E2649" s="2">
        <v>0</v>
      </c>
      <c r="F2649" s="2">
        <v>0</v>
      </c>
      <c r="G2649" s="2">
        <v>0</v>
      </c>
      <c r="H2649" s="17">
        <f t="shared" si="41"/>
        <v>0</v>
      </c>
    </row>
    <row r="2650" spans="1:8" ht="13.5" x14ac:dyDescent="0.25">
      <c r="A2650" s="12"/>
      <c r="B2650" s="11">
        <v>45861</v>
      </c>
      <c r="C2650" s="2">
        <v>7.32</v>
      </c>
      <c r="D2650" s="2">
        <v>7.32</v>
      </c>
      <c r="E2650" s="2">
        <v>0</v>
      </c>
      <c r="F2650" s="2">
        <v>0</v>
      </c>
      <c r="G2650" s="2">
        <v>0</v>
      </c>
      <c r="H2650" s="17">
        <f t="shared" si="41"/>
        <v>0</v>
      </c>
    </row>
    <row r="2651" spans="1:8" ht="13.5" x14ac:dyDescent="0.25">
      <c r="A2651" s="12"/>
      <c r="B2651" s="11">
        <v>45862</v>
      </c>
      <c r="C2651" s="2">
        <v>7</v>
      </c>
      <c r="D2651" s="2">
        <v>7</v>
      </c>
      <c r="E2651" s="2">
        <v>0</v>
      </c>
      <c r="F2651" s="2">
        <v>0</v>
      </c>
      <c r="G2651" s="2">
        <v>0</v>
      </c>
      <c r="H2651" s="17">
        <f t="shared" si="41"/>
        <v>-4.3715846994535554E-2</v>
      </c>
    </row>
    <row r="2652" spans="1:8" ht="13.5" x14ac:dyDescent="0.25">
      <c r="A2652" s="12"/>
      <c r="B2652" s="11">
        <v>45866</v>
      </c>
      <c r="C2652" s="2">
        <v>6.7</v>
      </c>
      <c r="D2652" s="2">
        <v>6.7</v>
      </c>
      <c r="E2652" s="2">
        <v>700</v>
      </c>
      <c r="F2652" s="2">
        <v>6.7</v>
      </c>
      <c r="G2652" s="2">
        <v>4690</v>
      </c>
      <c r="H2652" s="17">
        <f t="shared" si="41"/>
        <v>-4.285714285714283E-2</v>
      </c>
    </row>
    <row r="2653" spans="1:8" ht="13.5" x14ac:dyDescent="0.25">
      <c r="A2653" s="12"/>
      <c r="B2653" s="11">
        <v>45867</v>
      </c>
      <c r="C2653" s="2">
        <v>7</v>
      </c>
      <c r="D2653" s="2">
        <v>7</v>
      </c>
      <c r="E2653" s="2">
        <v>1400</v>
      </c>
      <c r="F2653" s="2">
        <v>7</v>
      </c>
      <c r="G2653" s="2">
        <v>9800</v>
      </c>
      <c r="H2653" s="17">
        <f t="shared" si="41"/>
        <v>4.4776119402985044E-2</v>
      </c>
    </row>
    <row r="2654" spans="1:8" ht="13.5" x14ac:dyDescent="0.25">
      <c r="A2654" s="12"/>
      <c r="B2654" s="11">
        <v>45868</v>
      </c>
      <c r="C2654" s="2">
        <v>7</v>
      </c>
      <c r="D2654" s="2">
        <v>7</v>
      </c>
      <c r="E2654" s="2">
        <v>1480</v>
      </c>
      <c r="F2654" s="2">
        <v>7</v>
      </c>
      <c r="G2654" s="2">
        <v>10360</v>
      </c>
      <c r="H2654" s="17">
        <f t="shared" si="41"/>
        <v>0</v>
      </c>
    </row>
    <row r="2655" spans="1:8" ht="13.5" x14ac:dyDescent="0.25">
      <c r="A2655" s="12"/>
      <c r="B2655" s="11">
        <v>45869</v>
      </c>
      <c r="C2655" s="2">
        <v>7</v>
      </c>
      <c r="D2655" s="2">
        <v>7</v>
      </c>
      <c r="E2655" s="2">
        <v>0</v>
      </c>
      <c r="F2655" s="2">
        <v>0</v>
      </c>
      <c r="G2655" s="2">
        <v>0</v>
      </c>
      <c r="H2655" s="17">
        <f t="shared" si="41"/>
        <v>0</v>
      </c>
    </row>
    <row r="2656" spans="1:8" ht="13.5" x14ac:dyDescent="0.25">
      <c r="A2656" s="12"/>
      <c r="B2656" s="11">
        <v>45870</v>
      </c>
      <c r="C2656" s="2">
        <v>7</v>
      </c>
      <c r="D2656" s="2">
        <v>7</v>
      </c>
      <c r="E2656" s="2">
        <v>2045</v>
      </c>
      <c r="F2656" s="2">
        <v>7</v>
      </c>
      <c r="G2656" s="2">
        <v>14315</v>
      </c>
      <c r="H2656" s="17">
        <f t="shared" si="41"/>
        <v>0</v>
      </c>
    </row>
    <row r="2657" spans="1:8" ht="13.5" x14ac:dyDescent="0.25">
      <c r="A2657" s="12"/>
      <c r="B2657" s="11">
        <v>45873</v>
      </c>
      <c r="C2657" s="2">
        <v>7</v>
      </c>
      <c r="D2657" s="2">
        <v>7</v>
      </c>
      <c r="E2657" s="2">
        <v>0</v>
      </c>
      <c r="F2657" s="2">
        <v>0</v>
      </c>
      <c r="G2657" s="2">
        <v>0</v>
      </c>
      <c r="H2657" s="17">
        <f t="shared" si="41"/>
        <v>0</v>
      </c>
    </row>
    <row r="2658" spans="1:8" ht="13.5" x14ac:dyDescent="0.25">
      <c r="A2658" s="12"/>
      <c r="B2658" s="11">
        <v>45874</v>
      </c>
      <c r="C2658" s="2">
        <v>7</v>
      </c>
      <c r="D2658" s="2">
        <v>7</v>
      </c>
      <c r="E2658" s="2">
        <v>1000</v>
      </c>
      <c r="F2658" s="2">
        <v>7</v>
      </c>
      <c r="G2658" s="2">
        <v>7000</v>
      </c>
      <c r="H2658" s="17">
        <f t="shared" si="41"/>
        <v>0</v>
      </c>
    </row>
    <row r="2659" spans="1:8" ht="13.5" x14ac:dyDescent="0.25">
      <c r="A2659" s="12"/>
      <c r="B2659" s="11">
        <v>45875</v>
      </c>
      <c r="C2659" s="2">
        <v>7</v>
      </c>
      <c r="D2659" s="2">
        <v>7</v>
      </c>
      <c r="E2659" s="2">
        <v>0</v>
      </c>
      <c r="F2659" s="2">
        <v>0</v>
      </c>
      <c r="G2659" s="2">
        <v>0</v>
      </c>
      <c r="H2659" s="17">
        <f t="shared" si="41"/>
        <v>0</v>
      </c>
    </row>
    <row r="2660" spans="1:8" ht="13.5" x14ac:dyDescent="0.25">
      <c r="A2660" s="12"/>
      <c r="B2660" s="11">
        <v>45876</v>
      </c>
      <c r="C2660" s="2">
        <v>7</v>
      </c>
      <c r="D2660" s="2">
        <v>7</v>
      </c>
      <c r="E2660" s="2">
        <v>0</v>
      </c>
      <c r="F2660" s="2">
        <v>0</v>
      </c>
      <c r="G2660" s="2">
        <v>0</v>
      </c>
      <c r="H2660" s="17">
        <f t="shared" si="41"/>
        <v>0</v>
      </c>
    </row>
    <row r="2661" spans="1:8" ht="13.5" x14ac:dyDescent="0.25">
      <c r="A2661" s="12"/>
      <c r="B2661" s="11">
        <v>45877</v>
      </c>
      <c r="C2661" s="2">
        <v>7</v>
      </c>
      <c r="D2661" s="2">
        <v>7</v>
      </c>
      <c r="E2661" s="2">
        <v>1000</v>
      </c>
      <c r="F2661" s="2">
        <v>7</v>
      </c>
      <c r="G2661" s="2">
        <v>7000</v>
      </c>
      <c r="H2661" s="17">
        <f t="shared" si="41"/>
        <v>0</v>
      </c>
    </row>
    <row r="2662" spans="1:8" ht="13.5" x14ac:dyDescent="0.25">
      <c r="A2662" s="12"/>
      <c r="B2662" s="11">
        <v>45880</v>
      </c>
      <c r="C2662" s="2">
        <v>7</v>
      </c>
      <c r="D2662" s="2">
        <v>7</v>
      </c>
      <c r="E2662" s="2">
        <v>0</v>
      </c>
      <c r="F2662" s="2">
        <v>0</v>
      </c>
      <c r="G2662" s="2">
        <v>0</v>
      </c>
      <c r="H2662" s="17">
        <f t="shared" si="41"/>
        <v>0</v>
      </c>
    </row>
    <row r="2663" spans="1:8" ht="13.5" x14ac:dyDescent="0.25">
      <c r="A2663" s="12"/>
      <c r="B2663" s="11">
        <v>45881</v>
      </c>
      <c r="C2663" s="2">
        <v>7</v>
      </c>
      <c r="D2663" s="2">
        <v>7</v>
      </c>
      <c r="E2663" s="2">
        <v>0</v>
      </c>
      <c r="F2663" s="2">
        <v>0</v>
      </c>
      <c r="G2663" s="2">
        <v>0</v>
      </c>
      <c r="H2663" s="17">
        <f t="shared" si="41"/>
        <v>0</v>
      </c>
    </row>
    <row r="2664" spans="1:8" ht="13.5" x14ac:dyDescent="0.25">
      <c r="A2664" s="12"/>
      <c r="B2664" s="11">
        <v>45883</v>
      </c>
      <c r="C2664" s="2">
        <v>7</v>
      </c>
      <c r="D2664" s="2">
        <v>7</v>
      </c>
      <c r="E2664" s="2">
        <v>0</v>
      </c>
      <c r="F2664" s="2">
        <v>0</v>
      </c>
      <c r="G2664" s="2">
        <v>0</v>
      </c>
      <c r="H2664" s="17">
        <f t="shared" si="41"/>
        <v>0</v>
      </c>
    </row>
    <row r="2665" spans="1:8" ht="13.5" x14ac:dyDescent="0.25">
      <c r="A2665" s="12"/>
      <c r="B2665" s="11">
        <v>45884</v>
      </c>
      <c r="C2665" s="2">
        <v>7</v>
      </c>
      <c r="D2665" s="2">
        <v>7</v>
      </c>
      <c r="E2665" s="2">
        <v>0</v>
      </c>
      <c r="F2665" s="2">
        <v>0</v>
      </c>
      <c r="G2665" s="2">
        <v>0</v>
      </c>
      <c r="H2665" s="17">
        <f t="shared" si="41"/>
        <v>0</v>
      </c>
    </row>
    <row r="2666" spans="1:8" ht="13.5" x14ac:dyDescent="0.25">
      <c r="A2666" s="12"/>
      <c r="B2666" s="11">
        <v>45887</v>
      </c>
      <c r="C2666" s="2">
        <v>7</v>
      </c>
      <c r="D2666" s="2">
        <v>7</v>
      </c>
      <c r="E2666" s="2">
        <v>0</v>
      </c>
      <c r="F2666" s="2">
        <v>0</v>
      </c>
      <c r="G2666" s="2">
        <v>0</v>
      </c>
      <c r="H2666" s="17">
        <f t="shared" si="41"/>
        <v>0</v>
      </c>
    </row>
    <row r="2667" spans="1:8" ht="13.5" x14ac:dyDescent="0.25">
      <c r="A2667" s="12"/>
      <c r="B2667" s="11">
        <v>45888</v>
      </c>
      <c r="C2667" s="2">
        <v>7</v>
      </c>
      <c r="D2667" s="2">
        <v>7</v>
      </c>
      <c r="E2667" s="2">
        <v>0</v>
      </c>
      <c r="F2667" s="2">
        <v>0</v>
      </c>
      <c r="G2667" s="2">
        <v>0</v>
      </c>
      <c r="H2667" s="17">
        <f t="shared" si="41"/>
        <v>0</v>
      </c>
    </row>
    <row r="2668" spans="1:8" ht="13.5" x14ac:dyDescent="0.25">
      <c r="A2668" s="12"/>
      <c r="B2668" s="11">
        <v>45889</v>
      </c>
      <c r="C2668" s="2">
        <v>7</v>
      </c>
      <c r="D2668" s="2">
        <v>7</v>
      </c>
      <c r="E2668" s="2">
        <v>51</v>
      </c>
      <c r="F2668" s="2">
        <v>7</v>
      </c>
      <c r="G2668" s="2">
        <v>357</v>
      </c>
      <c r="H2668" s="17">
        <f t="shared" si="41"/>
        <v>0</v>
      </c>
    </row>
    <row r="2669" spans="1:8" ht="13.5" x14ac:dyDescent="0.25">
      <c r="A2669" s="12"/>
      <c r="B2669" s="11">
        <v>45890</v>
      </c>
      <c r="C2669" s="2">
        <v>7</v>
      </c>
      <c r="D2669" s="2">
        <v>7</v>
      </c>
      <c r="E2669" s="2">
        <v>0</v>
      </c>
      <c r="F2669" s="2">
        <v>0</v>
      </c>
      <c r="G2669" s="2">
        <v>0</v>
      </c>
      <c r="H2669" s="17">
        <f t="shared" si="41"/>
        <v>0</v>
      </c>
    </row>
    <row r="2670" spans="1:8" ht="13.5" x14ac:dyDescent="0.25">
      <c r="A2670" s="12"/>
      <c r="B2670" s="11">
        <v>45891</v>
      </c>
      <c r="C2670" s="2">
        <v>7</v>
      </c>
      <c r="D2670" s="2">
        <v>7</v>
      </c>
      <c r="E2670" s="2">
        <v>0</v>
      </c>
      <c r="F2670" s="2">
        <v>0</v>
      </c>
      <c r="G2670" s="2">
        <v>0</v>
      </c>
      <c r="H2670" s="17">
        <f t="shared" si="41"/>
        <v>0</v>
      </c>
    </row>
    <row r="2671" spans="1:8" ht="13.5" x14ac:dyDescent="0.25">
      <c r="A2671" s="12"/>
      <c r="B2671" s="11">
        <v>45894</v>
      </c>
      <c r="C2671" s="2">
        <v>7</v>
      </c>
      <c r="D2671" s="2">
        <v>7</v>
      </c>
      <c r="E2671" s="2">
        <v>0</v>
      </c>
      <c r="F2671" s="2">
        <v>0</v>
      </c>
      <c r="G2671" s="2">
        <v>0</v>
      </c>
      <c r="H2671" s="17">
        <f t="shared" si="41"/>
        <v>0</v>
      </c>
    </row>
    <row r="2672" spans="1:8" ht="13.5" x14ac:dyDescent="0.25">
      <c r="A2672" s="12"/>
      <c r="B2672" s="11">
        <v>45895</v>
      </c>
      <c r="C2672" s="2">
        <v>7</v>
      </c>
      <c r="D2672" s="2">
        <v>7</v>
      </c>
      <c r="E2672" s="2">
        <v>22</v>
      </c>
      <c r="F2672" s="2">
        <v>7</v>
      </c>
      <c r="G2672" s="2">
        <v>154</v>
      </c>
      <c r="H2672" s="17">
        <f t="shared" si="41"/>
        <v>0</v>
      </c>
    </row>
    <row r="2673" spans="1:8" ht="13.5" x14ac:dyDescent="0.25">
      <c r="A2673" s="12"/>
      <c r="B2673" s="11">
        <v>45896</v>
      </c>
      <c r="C2673" s="2">
        <v>7</v>
      </c>
      <c r="D2673" s="2">
        <v>7</v>
      </c>
      <c r="E2673" s="2">
        <v>2333</v>
      </c>
      <c r="F2673" s="2">
        <v>7</v>
      </c>
      <c r="G2673" s="2">
        <v>16331</v>
      </c>
      <c r="H2673" s="17">
        <f t="shared" si="41"/>
        <v>0</v>
      </c>
    </row>
    <row r="2674" spans="1:8" ht="13.5" x14ac:dyDescent="0.25">
      <c r="A2674" s="12"/>
      <c r="B2674" s="11">
        <v>45897</v>
      </c>
      <c r="C2674" s="2">
        <v>7.31</v>
      </c>
      <c r="D2674" s="2">
        <v>7.31</v>
      </c>
      <c r="E2674" s="2">
        <v>490</v>
      </c>
      <c r="F2674" s="2">
        <v>7.31</v>
      </c>
      <c r="G2674" s="2">
        <v>3581.9</v>
      </c>
      <c r="H2674" s="17">
        <f t="shared" si="41"/>
        <v>4.4285714285714227E-2</v>
      </c>
    </row>
    <row r="2675" spans="1:8" ht="13.5" x14ac:dyDescent="0.25">
      <c r="A2675" s="12"/>
      <c r="B2675" s="11">
        <v>45898</v>
      </c>
      <c r="C2675" s="2">
        <v>7.45</v>
      </c>
      <c r="D2675" s="2">
        <v>7.45</v>
      </c>
      <c r="E2675" s="2">
        <v>3060</v>
      </c>
      <c r="F2675" s="2">
        <v>7.45</v>
      </c>
      <c r="G2675" s="2">
        <v>22797</v>
      </c>
      <c r="H2675" s="17">
        <f t="shared" si="41"/>
        <v>1.9151846785225798E-2</v>
      </c>
    </row>
    <row r="2676" spans="1:8" ht="13.5" x14ac:dyDescent="0.25">
      <c r="A2676" s="12"/>
      <c r="B2676" s="11">
        <v>45901</v>
      </c>
      <c r="C2676" s="2">
        <v>7.45</v>
      </c>
      <c r="D2676" s="2">
        <v>7.45</v>
      </c>
      <c r="E2676" s="2">
        <v>0</v>
      </c>
      <c r="F2676" s="2">
        <v>0</v>
      </c>
      <c r="G2676" s="2">
        <v>0</v>
      </c>
      <c r="H2676" s="17">
        <f t="shared" si="41"/>
        <v>0</v>
      </c>
    </row>
    <row r="2677" spans="1:8" ht="13.5" x14ac:dyDescent="0.25">
      <c r="A2677" s="12"/>
      <c r="B2677" s="11">
        <v>45902</v>
      </c>
      <c r="C2677" s="2">
        <v>7.45</v>
      </c>
      <c r="D2677" s="2">
        <v>7.45</v>
      </c>
      <c r="E2677" s="2">
        <v>40</v>
      </c>
      <c r="F2677" s="2">
        <v>7.45</v>
      </c>
      <c r="G2677" s="2">
        <v>298</v>
      </c>
      <c r="H2677" s="17">
        <f t="shared" si="41"/>
        <v>0</v>
      </c>
    </row>
    <row r="2678" spans="1:8" ht="13.5" x14ac:dyDescent="0.25">
      <c r="A2678" s="12"/>
      <c r="B2678" s="11">
        <v>45903</v>
      </c>
      <c r="C2678" s="2">
        <v>7.45</v>
      </c>
      <c r="D2678" s="2">
        <v>7.45</v>
      </c>
      <c r="E2678" s="2">
        <v>0</v>
      </c>
      <c r="F2678" s="2">
        <v>0</v>
      </c>
      <c r="G2678" s="2">
        <v>0</v>
      </c>
      <c r="H2678" s="17">
        <f t="shared" si="41"/>
        <v>0</v>
      </c>
    </row>
    <row r="2679" spans="1:8" ht="13.5" x14ac:dyDescent="0.25">
      <c r="A2679" s="12"/>
      <c r="B2679" s="11">
        <v>45905</v>
      </c>
      <c r="C2679" s="2">
        <v>7.45</v>
      </c>
      <c r="D2679" s="2">
        <v>7.45</v>
      </c>
      <c r="E2679" s="2">
        <v>0</v>
      </c>
      <c r="F2679" s="2">
        <v>0</v>
      </c>
      <c r="G2679" s="2">
        <v>0</v>
      </c>
      <c r="H2679" s="17">
        <f t="shared" si="41"/>
        <v>0</v>
      </c>
    </row>
    <row r="2680" spans="1:8" ht="13.5" x14ac:dyDescent="0.25">
      <c r="A2680" s="12"/>
      <c r="B2680" s="11">
        <v>45908</v>
      </c>
      <c r="C2680" s="2">
        <v>7.12</v>
      </c>
      <c r="D2680" s="2">
        <v>7.12</v>
      </c>
      <c r="E2680" s="2">
        <v>881</v>
      </c>
      <c r="F2680" s="2">
        <v>7.12</v>
      </c>
      <c r="G2680" s="2">
        <v>6272.72</v>
      </c>
      <c r="H2680" s="17">
        <f t="shared" si="41"/>
        <v>-4.4295302013422827E-2</v>
      </c>
    </row>
    <row r="2681" spans="1:8" ht="13.5" x14ac:dyDescent="0.25">
      <c r="A2681" s="12"/>
      <c r="B2681" s="11">
        <v>45909</v>
      </c>
      <c r="C2681" s="2">
        <v>7.12</v>
      </c>
      <c r="D2681" s="2">
        <v>7.12</v>
      </c>
      <c r="E2681" s="2">
        <v>690</v>
      </c>
      <c r="F2681" s="2">
        <v>7.12</v>
      </c>
      <c r="G2681" s="2">
        <v>4912.8</v>
      </c>
      <c r="H2681" s="17">
        <f t="shared" si="41"/>
        <v>0</v>
      </c>
    </row>
    <row r="2682" spans="1:8" ht="13.5" x14ac:dyDescent="0.25">
      <c r="A2682" s="12"/>
      <c r="B2682" s="11">
        <v>45910</v>
      </c>
      <c r="C2682" s="2">
        <v>7.12</v>
      </c>
      <c r="D2682" s="2">
        <v>7.12</v>
      </c>
      <c r="E2682" s="2">
        <v>2000</v>
      </c>
      <c r="F2682" s="2">
        <v>7.12</v>
      </c>
      <c r="G2682" s="2">
        <v>14240</v>
      </c>
      <c r="H2682" s="17">
        <f t="shared" si="41"/>
        <v>0</v>
      </c>
    </row>
    <row r="2683" spans="1:8" ht="13.5" x14ac:dyDescent="0.25">
      <c r="A2683" s="12"/>
      <c r="B2683" s="11">
        <v>45911</v>
      </c>
      <c r="C2683" s="2">
        <v>7.12</v>
      </c>
      <c r="D2683" s="2">
        <v>7.12</v>
      </c>
      <c r="E2683" s="2">
        <v>0</v>
      </c>
      <c r="F2683" s="2">
        <v>0</v>
      </c>
      <c r="G2683" s="2">
        <v>0</v>
      </c>
      <c r="H2683" s="17">
        <f t="shared" si="41"/>
        <v>0</v>
      </c>
    </row>
    <row r="2684" spans="1:8" ht="13.5" x14ac:dyDescent="0.25">
      <c r="A2684" s="12"/>
      <c r="B2684" s="11">
        <v>45912</v>
      </c>
      <c r="C2684" s="2">
        <v>7.12</v>
      </c>
      <c r="D2684" s="2">
        <v>7.12</v>
      </c>
      <c r="E2684" s="2">
        <v>415</v>
      </c>
      <c r="F2684" s="2">
        <v>7.12</v>
      </c>
      <c r="G2684" s="2">
        <v>2954.8</v>
      </c>
      <c r="H2684" s="17">
        <f t="shared" si="41"/>
        <v>0</v>
      </c>
    </row>
    <row r="2685" spans="1:8" ht="13.5" x14ac:dyDescent="0.25">
      <c r="A2685" s="12"/>
      <c r="B2685" s="11">
        <v>45915</v>
      </c>
      <c r="C2685" s="2">
        <v>7.12</v>
      </c>
      <c r="D2685" s="2">
        <v>7.12</v>
      </c>
      <c r="E2685" s="2">
        <v>0</v>
      </c>
      <c r="F2685" s="2">
        <v>0</v>
      </c>
      <c r="G2685" s="2">
        <v>0</v>
      </c>
      <c r="H2685" s="17">
        <f t="shared" si="41"/>
        <v>0</v>
      </c>
    </row>
    <row r="2686" spans="1:8" ht="13.5" x14ac:dyDescent="0.25">
      <c r="A2686" s="12"/>
      <c r="B2686" s="11">
        <v>45916</v>
      </c>
      <c r="C2686" s="2">
        <v>7.12</v>
      </c>
      <c r="D2686" s="2">
        <v>7.12</v>
      </c>
      <c r="E2686" s="2">
        <v>10</v>
      </c>
      <c r="F2686" s="2">
        <v>7.12</v>
      </c>
      <c r="G2686" s="2">
        <v>71.2</v>
      </c>
      <c r="H2686" s="17">
        <f t="shared" si="41"/>
        <v>0</v>
      </c>
    </row>
    <row r="2687" spans="1:8" ht="13.5" x14ac:dyDescent="0.25">
      <c r="A2687" s="12"/>
      <c r="B2687" s="11">
        <v>45917</v>
      </c>
      <c r="C2687" s="2">
        <v>7.12</v>
      </c>
      <c r="D2687" s="2">
        <v>7.12</v>
      </c>
      <c r="E2687" s="2">
        <v>0</v>
      </c>
      <c r="F2687" s="2">
        <v>0</v>
      </c>
      <c r="G2687" s="2">
        <v>0</v>
      </c>
      <c r="H2687" s="17">
        <f t="shared" si="41"/>
        <v>0</v>
      </c>
    </row>
    <row r="2688" spans="1:8" ht="13.5" x14ac:dyDescent="0.25">
      <c r="A2688" s="12"/>
      <c r="B2688" s="11">
        <v>45918</v>
      </c>
      <c r="C2688" s="2">
        <v>7.12</v>
      </c>
      <c r="D2688" s="2">
        <v>7.12</v>
      </c>
      <c r="E2688" s="2">
        <v>34</v>
      </c>
      <c r="F2688" s="2">
        <v>7.12</v>
      </c>
      <c r="G2688" s="2">
        <v>242.08</v>
      </c>
      <c r="H2688" s="17">
        <f t="shared" si="41"/>
        <v>0</v>
      </c>
    </row>
    <row r="2689" spans="1:8" ht="13.5" x14ac:dyDescent="0.25">
      <c r="A2689" s="12"/>
      <c r="B2689" s="11">
        <v>45919</v>
      </c>
      <c r="C2689" s="2">
        <v>7.12</v>
      </c>
      <c r="D2689" s="2">
        <v>7.12</v>
      </c>
      <c r="E2689" s="2">
        <v>858</v>
      </c>
      <c r="F2689" s="2">
        <v>7.12</v>
      </c>
      <c r="G2689" s="2">
        <v>6108.96</v>
      </c>
      <c r="H2689" s="17">
        <f t="shared" si="41"/>
        <v>0</v>
      </c>
    </row>
    <row r="2690" spans="1:8" ht="13.5" x14ac:dyDescent="0.25">
      <c r="A2690" s="12"/>
      <c r="B2690" s="11">
        <v>45922</v>
      </c>
      <c r="C2690" s="2">
        <v>7.12</v>
      </c>
      <c r="D2690" s="2">
        <v>7.12</v>
      </c>
      <c r="E2690" s="2">
        <v>1255</v>
      </c>
      <c r="F2690" s="2">
        <v>7.12</v>
      </c>
      <c r="G2690" s="2">
        <v>8935.6</v>
      </c>
      <c r="H2690" s="17">
        <f t="shared" si="41"/>
        <v>0</v>
      </c>
    </row>
    <row r="2691" spans="1:8" ht="13.5" x14ac:dyDescent="0.25">
      <c r="A2691" s="12"/>
      <c r="B2691" s="11">
        <v>45923</v>
      </c>
      <c r="C2691" s="2">
        <v>7.12</v>
      </c>
      <c r="D2691" s="2">
        <v>7.12</v>
      </c>
      <c r="E2691" s="2">
        <v>0</v>
      </c>
      <c r="F2691" s="2">
        <v>0</v>
      </c>
      <c r="G2691" s="2">
        <v>0</v>
      </c>
      <c r="H2691" s="17">
        <f t="shared" si="41"/>
        <v>0</v>
      </c>
    </row>
    <row r="2692" spans="1:8" ht="13.5" x14ac:dyDescent="0.25">
      <c r="A2692" s="12"/>
      <c r="B2692" s="11">
        <v>45924</v>
      </c>
      <c r="C2692" s="2">
        <v>7.12</v>
      </c>
      <c r="D2692" s="2">
        <v>7.12</v>
      </c>
      <c r="E2692" s="2">
        <v>0</v>
      </c>
      <c r="F2692" s="2">
        <v>0</v>
      </c>
      <c r="G2692" s="2">
        <v>0</v>
      </c>
      <c r="H2692" s="17">
        <f t="shared" si="41"/>
        <v>0</v>
      </c>
    </row>
    <row r="2693" spans="1:8" ht="13.5" x14ac:dyDescent="0.25">
      <c r="A2693" s="12"/>
      <c r="B2693" s="11">
        <v>45925</v>
      </c>
      <c r="C2693" s="2">
        <v>7.12</v>
      </c>
      <c r="D2693" s="2">
        <v>7.12</v>
      </c>
      <c r="E2693" s="2">
        <v>0</v>
      </c>
      <c r="F2693" s="2">
        <v>0</v>
      </c>
      <c r="G2693" s="2">
        <v>0</v>
      </c>
      <c r="H2693" s="17">
        <f t="shared" si="41"/>
        <v>0</v>
      </c>
    </row>
    <row r="2694" spans="1:8" ht="13.5" x14ac:dyDescent="0.25">
      <c r="A2694" s="12"/>
      <c r="B2694" s="11">
        <v>45926</v>
      </c>
      <c r="C2694" s="2">
        <v>7.12</v>
      </c>
      <c r="D2694" s="2">
        <v>7.12</v>
      </c>
      <c r="E2694" s="2">
        <v>407</v>
      </c>
      <c r="F2694" s="2">
        <v>7.12</v>
      </c>
      <c r="G2694" s="2">
        <v>2897.84</v>
      </c>
      <c r="H2694" s="17">
        <f t="shared" si="41"/>
        <v>0</v>
      </c>
    </row>
    <row r="2695" spans="1:8" ht="13.5" x14ac:dyDescent="0.25">
      <c r="A2695" s="12"/>
      <c r="B2695" s="11">
        <v>45929</v>
      </c>
      <c r="C2695" s="2">
        <v>7.12</v>
      </c>
      <c r="D2695" s="2">
        <v>7.12</v>
      </c>
      <c r="E2695" s="2">
        <v>0</v>
      </c>
      <c r="F2695" s="2">
        <v>0</v>
      </c>
      <c r="G2695" s="2">
        <v>0</v>
      </c>
      <c r="H2695" s="17">
        <f t="shared" ref="H2695:H2709" si="42">(D2695-D2694)/D2694</f>
        <v>0</v>
      </c>
    </row>
    <row r="2696" spans="1:8" ht="13.5" x14ac:dyDescent="0.25">
      <c r="A2696" s="12"/>
      <c r="B2696" s="11">
        <v>45930</v>
      </c>
      <c r="C2696" s="2">
        <v>7.12</v>
      </c>
      <c r="D2696" s="2">
        <v>7.12</v>
      </c>
      <c r="E2696" s="2">
        <v>0</v>
      </c>
      <c r="F2696" s="2">
        <v>0</v>
      </c>
      <c r="G2696" s="2">
        <v>0</v>
      </c>
      <c r="H2696" s="17">
        <f t="shared" si="42"/>
        <v>0</v>
      </c>
    </row>
    <row r="2697" spans="1:8" ht="13.5" x14ac:dyDescent="0.25">
      <c r="A2697" s="12"/>
      <c r="B2697" s="11">
        <v>45931</v>
      </c>
      <c r="C2697" s="2">
        <v>7.12</v>
      </c>
      <c r="D2697" s="2">
        <v>7.12</v>
      </c>
      <c r="E2697" s="2">
        <v>1970</v>
      </c>
      <c r="F2697" s="2">
        <v>7.12</v>
      </c>
      <c r="G2697" s="2">
        <v>14026.4</v>
      </c>
      <c r="H2697" s="17">
        <f t="shared" si="42"/>
        <v>0</v>
      </c>
    </row>
    <row r="2698" spans="1:8" ht="13.5" x14ac:dyDescent="0.25">
      <c r="A2698" s="12"/>
      <c r="B2698" s="11">
        <v>45932</v>
      </c>
      <c r="C2698" s="2">
        <v>7.12</v>
      </c>
      <c r="D2698" s="2">
        <v>7.12</v>
      </c>
      <c r="E2698" s="2">
        <v>42</v>
      </c>
      <c r="F2698" s="2">
        <v>7.12</v>
      </c>
      <c r="G2698" s="2">
        <v>299.04000000000002</v>
      </c>
      <c r="H2698" s="17">
        <f t="shared" si="42"/>
        <v>0</v>
      </c>
    </row>
    <row r="2699" spans="1:8" ht="13.5" x14ac:dyDescent="0.25">
      <c r="A2699" s="12"/>
      <c r="B2699" s="11">
        <v>45933</v>
      </c>
      <c r="C2699" s="2">
        <v>7.12</v>
      </c>
      <c r="D2699" s="2">
        <v>7.12</v>
      </c>
      <c r="E2699" s="2">
        <v>0</v>
      </c>
      <c r="F2699" s="2">
        <v>0</v>
      </c>
      <c r="G2699" s="2">
        <v>0</v>
      </c>
      <c r="H2699" s="17">
        <f t="shared" si="42"/>
        <v>0</v>
      </c>
    </row>
    <row r="2700" spans="1:8" ht="13.5" x14ac:dyDescent="0.25">
      <c r="A2700" s="12"/>
      <c r="B2700" s="11">
        <v>45936</v>
      </c>
      <c r="C2700" s="2">
        <v>7.12</v>
      </c>
      <c r="D2700" s="2">
        <v>7.12</v>
      </c>
      <c r="E2700" s="2">
        <v>0</v>
      </c>
      <c r="F2700" s="2">
        <v>0</v>
      </c>
      <c r="G2700" s="2">
        <v>0</v>
      </c>
      <c r="H2700" s="17">
        <f t="shared" si="42"/>
        <v>0</v>
      </c>
    </row>
    <row r="2701" spans="1:8" ht="13.5" x14ac:dyDescent="0.25">
      <c r="A2701" s="12"/>
      <c r="B2701" s="11">
        <v>45937</v>
      </c>
      <c r="C2701" s="2">
        <v>7.12</v>
      </c>
      <c r="D2701" s="2">
        <v>7.12</v>
      </c>
      <c r="E2701" s="2">
        <v>0</v>
      </c>
      <c r="F2701" s="2">
        <v>0</v>
      </c>
      <c r="G2701" s="2">
        <v>0</v>
      </c>
      <c r="H2701" s="17">
        <f t="shared" si="42"/>
        <v>0</v>
      </c>
    </row>
    <row r="2702" spans="1:8" ht="13.5" x14ac:dyDescent="0.25">
      <c r="A2702" s="12"/>
      <c r="B2702" s="11">
        <v>45938</v>
      </c>
      <c r="C2702" s="2">
        <v>7.12</v>
      </c>
      <c r="D2702" s="2">
        <v>7.12</v>
      </c>
      <c r="E2702" s="2">
        <v>0</v>
      </c>
      <c r="F2702" s="2">
        <v>0</v>
      </c>
      <c r="G2702" s="2">
        <v>0</v>
      </c>
      <c r="H2702" s="17">
        <f t="shared" si="42"/>
        <v>0</v>
      </c>
    </row>
    <row r="2703" spans="1:8" ht="13.5" x14ac:dyDescent="0.25">
      <c r="A2703" s="12"/>
      <c r="B2703" s="11">
        <v>45939</v>
      </c>
      <c r="C2703" s="2">
        <v>7.2</v>
      </c>
      <c r="D2703" s="2">
        <v>7.2</v>
      </c>
      <c r="E2703" s="2">
        <v>1250</v>
      </c>
      <c r="F2703" s="2">
        <v>7.1360000000000001</v>
      </c>
      <c r="G2703" s="2">
        <v>8920</v>
      </c>
      <c r="H2703" s="17">
        <f t="shared" si="42"/>
        <v>1.1235955056179785E-2</v>
      </c>
    </row>
    <row r="2704" spans="1:8" ht="13.5" x14ac:dyDescent="0.25">
      <c r="A2704" s="12"/>
      <c r="B2704" s="11">
        <v>45940</v>
      </c>
      <c r="C2704" s="2">
        <v>7.2</v>
      </c>
      <c r="D2704" s="2">
        <v>7.2</v>
      </c>
      <c r="E2704" s="2">
        <v>1019</v>
      </c>
      <c r="F2704" s="2">
        <v>7.2</v>
      </c>
      <c r="G2704" s="2">
        <v>7336.8</v>
      </c>
      <c r="H2704" s="17">
        <f t="shared" si="42"/>
        <v>0</v>
      </c>
    </row>
    <row r="2705" spans="1:11" ht="13.5" x14ac:dyDescent="0.25">
      <c r="A2705" s="12"/>
      <c r="B2705" s="11">
        <v>45943</v>
      </c>
      <c r="C2705" s="2">
        <v>7.2</v>
      </c>
      <c r="D2705" s="2">
        <v>7.2</v>
      </c>
      <c r="E2705" s="2">
        <v>1500</v>
      </c>
      <c r="F2705" s="2">
        <v>7.2</v>
      </c>
      <c r="G2705" s="2">
        <v>10800</v>
      </c>
      <c r="H2705" s="17">
        <f t="shared" si="42"/>
        <v>0</v>
      </c>
    </row>
    <row r="2706" spans="1:11" ht="13.5" x14ac:dyDescent="0.25">
      <c r="A2706" s="12"/>
      <c r="B2706" s="11">
        <v>45944</v>
      </c>
      <c r="C2706" s="2">
        <v>7.3</v>
      </c>
      <c r="D2706" s="2">
        <v>7.3</v>
      </c>
      <c r="E2706" s="2">
        <v>2350</v>
      </c>
      <c r="F2706" s="2">
        <v>7.3</v>
      </c>
      <c r="G2706" s="2">
        <v>17155</v>
      </c>
      <c r="H2706" s="17">
        <f t="shared" si="42"/>
        <v>1.388888888888884E-2</v>
      </c>
    </row>
    <row r="2707" spans="1:11" ht="13.5" x14ac:dyDescent="0.25">
      <c r="A2707" s="12"/>
      <c r="B2707" s="11">
        <v>45946</v>
      </c>
      <c r="C2707" s="2">
        <v>7.4</v>
      </c>
      <c r="D2707" s="2">
        <v>7.4</v>
      </c>
      <c r="E2707" s="2">
        <v>1100</v>
      </c>
      <c r="F2707" s="2">
        <v>7.3090000000000002</v>
      </c>
      <c r="G2707" s="2">
        <v>8039.9</v>
      </c>
      <c r="H2707" s="17">
        <f t="shared" si="42"/>
        <v>1.3698630136986375E-2</v>
      </c>
    </row>
    <row r="2708" spans="1:11" ht="13.5" x14ac:dyDescent="0.25">
      <c r="A2708" s="12"/>
      <c r="B2708" s="11">
        <v>45947</v>
      </c>
      <c r="C2708" s="2">
        <v>7.4</v>
      </c>
      <c r="D2708" s="2">
        <v>7.4</v>
      </c>
      <c r="E2708" s="2">
        <v>1005</v>
      </c>
      <c r="F2708" s="2">
        <v>7.39</v>
      </c>
      <c r="G2708" s="2">
        <v>7426.95</v>
      </c>
      <c r="H2708" s="17">
        <f t="shared" si="42"/>
        <v>0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7.4</v>
      </c>
      <c r="D2709" s="2">
        <v>7.4</v>
      </c>
      <c r="E2709" s="2">
        <v>134</v>
      </c>
      <c r="F2709" s="2">
        <v>7.4</v>
      </c>
      <c r="G2709" s="2">
        <v>991.6</v>
      </c>
      <c r="H2709" s="17">
        <f t="shared" si="42"/>
        <v>0</v>
      </c>
      <c r="I2709" s="14">
        <v>11000000</v>
      </c>
      <c r="J2709" s="15">
        <f>I2709*D2709</f>
        <v>81400000</v>
      </c>
      <c r="K2709" s="16">
        <f>SUM(E2513:E2709)/197</f>
        <v>1961.0355329949239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3.0581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3.0581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3.0581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3.0581</v>
      </c>
      <c r="C5" s="2">
        <f t="shared" si="0"/>
        <v>0</v>
      </c>
      <c r="D5" s="2">
        <f>AVERAGE(B1:B5)</f>
        <v>3.0581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3.0581</v>
      </c>
      <c r="C6" s="2">
        <f t="shared" si="0"/>
        <v>0</v>
      </c>
      <c r="D6" s="2">
        <f t="shared" ref="D6:D69" si="1">AVERAGE(B2:B6)</f>
        <v>3.0581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3.1004</v>
      </c>
      <c r="C7" s="2">
        <f t="shared" si="0"/>
        <v>4.2300000000000004E-2</v>
      </c>
      <c r="D7" s="2">
        <f t="shared" si="1"/>
        <v>3.06656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3.1004</v>
      </c>
      <c r="C8" s="2">
        <f t="shared" si="0"/>
        <v>0</v>
      </c>
      <c r="D8" s="2">
        <f t="shared" si="1"/>
        <v>3.0750200000000003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3.1004</v>
      </c>
      <c r="C9" s="2">
        <f t="shared" si="0"/>
        <v>0</v>
      </c>
      <c r="D9" s="2">
        <f t="shared" si="1"/>
        <v>3.0834800000000002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3.1004</v>
      </c>
      <c r="C10" s="2">
        <f t="shared" si="0"/>
        <v>0</v>
      </c>
      <c r="D10" s="2">
        <f t="shared" si="1"/>
        <v>3.0919400000000001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3.1004</v>
      </c>
      <c r="C11" s="2">
        <f t="shared" si="0"/>
        <v>0</v>
      </c>
      <c r="D11" s="2">
        <f t="shared" si="1"/>
        <v>3.1004</v>
      </c>
      <c r="E11" s="2">
        <f>AVERAGE(B2:B11)</f>
        <v>3.07925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3.1004</v>
      </c>
      <c r="C12" s="2">
        <f t="shared" si="0"/>
        <v>0</v>
      </c>
      <c r="D12" s="2">
        <f t="shared" si="1"/>
        <v>3.1004</v>
      </c>
      <c r="E12" s="2">
        <f t="shared" ref="E12:E75" si="2">AVERAGE(B3:B12)</f>
        <v>3.0834800000000002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3.0081000000000002</v>
      </c>
      <c r="C13" s="2">
        <f t="shared" si="0"/>
        <v>-9.2299999999999827E-2</v>
      </c>
      <c r="D13" s="2">
        <f t="shared" si="1"/>
        <v>3.0819400000000003</v>
      </c>
      <c r="E13" s="2">
        <f t="shared" si="2"/>
        <v>3.0784799999999999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3.0081000000000002</v>
      </c>
      <c r="C14" s="2">
        <f t="shared" si="0"/>
        <v>0</v>
      </c>
      <c r="D14" s="2">
        <f t="shared" si="1"/>
        <v>3.0634800000000002</v>
      </c>
      <c r="E14" s="2">
        <f t="shared" si="2"/>
        <v>3.07348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3.0081000000000002</v>
      </c>
      <c r="C15" s="2">
        <f t="shared" si="0"/>
        <v>0</v>
      </c>
      <c r="D15" s="2">
        <f t="shared" si="1"/>
        <v>3.0450200000000001</v>
      </c>
      <c r="E15" s="2">
        <f t="shared" si="2"/>
        <v>3.0684800000000001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3.0081000000000002</v>
      </c>
      <c r="C16" s="2">
        <f t="shared" si="0"/>
        <v>0</v>
      </c>
      <c r="D16" s="2">
        <f t="shared" si="1"/>
        <v>3.0265600000000004</v>
      </c>
      <c r="E16" s="2">
        <f t="shared" si="2"/>
        <v>3.0634799999999993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3.0735000000000001</v>
      </c>
      <c r="C17" s="2">
        <f t="shared" si="0"/>
        <v>6.5399999999999903E-2</v>
      </c>
      <c r="D17" s="2">
        <f t="shared" si="1"/>
        <v>3.0211800000000002</v>
      </c>
      <c r="E17" s="2">
        <f t="shared" si="2"/>
        <v>3.0607899999999999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3.0735000000000001</v>
      </c>
      <c r="C18" s="2">
        <f t="shared" si="0"/>
        <v>0</v>
      </c>
      <c r="D18" s="2">
        <f t="shared" si="1"/>
        <v>3.0342599999999997</v>
      </c>
      <c r="E18" s="2">
        <f t="shared" si="2"/>
        <v>3.0580999999999996</v>
      </c>
      <c r="F18" s="2"/>
      <c r="G18" s="2"/>
      <c r="H18" s="2"/>
      <c r="I18" s="2">
        <f t="array" ref="I18">SUMPRODUCT(B2:B21, (ROW(B2:B21)-ROW(B2)+1)) / (20*21/2)</f>
        <v>3.0588157142857146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3.0350000000000001</v>
      </c>
      <c r="C19" s="2">
        <f t="shared" si="0"/>
        <v>-3.8499999999999979E-2</v>
      </c>
      <c r="D19" s="2">
        <f t="shared" si="1"/>
        <v>3.0396399999999999</v>
      </c>
      <c r="E19" s="2">
        <f t="shared" si="2"/>
        <v>3.0515599999999998</v>
      </c>
      <c r="F19" s="2"/>
      <c r="G19" s="2"/>
      <c r="H19" s="2"/>
      <c r="I19" s="2">
        <f t="array" ref="I19">SUMPRODUCT(B3:B22, (ROW(B3:B22)-ROW(B3)+1)) / (20*21/2)</f>
        <v>3.0565476190476191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3.0735000000000001</v>
      </c>
      <c r="C20" s="2">
        <f t="shared" si="0"/>
        <v>3.8499999999999979E-2</v>
      </c>
      <c r="D20" s="2">
        <f t="shared" si="1"/>
        <v>3.0527199999999999</v>
      </c>
      <c r="E20" s="2">
        <f t="shared" si="2"/>
        <v>3.04887</v>
      </c>
      <c r="F20" s="2">
        <f t="shared" ref="F20:F83" si="3">AVERAGE(B1:B20)</f>
        <v>3.0621473684210527</v>
      </c>
      <c r="G20" s="2"/>
      <c r="H20" s="2"/>
      <c r="I20" s="2">
        <f t="array" ref="I20">SUMPRODUCT(B4:B23, (ROW(B4:B23)-ROW(B4)+1)) / (20*21/2)</f>
        <v>3.0543709523809532</v>
      </c>
      <c r="J20" s="2">
        <f>F20</f>
        <v>3.0621473684210527</v>
      </c>
      <c r="K20" s="2"/>
    </row>
    <row r="21" spans="1:11" ht="13.5" x14ac:dyDescent="0.25">
      <c r="A21" s="3">
        <f>TITRES_STAT!B24</f>
        <v>42034</v>
      </c>
      <c r="B21" s="6">
        <f>TITRES_STAT!D24</f>
        <v>3.0735000000000001</v>
      </c>
      <c r="C21" s="2">
        <f t="shared" si="0"/>
        <v>0</v>
      </c>
      <c r="D21" s="2">
        <f t="shared" si="1"/>
        <v>3.0658000000000003</v>
      </c>
      <c r="E21" s="2">
        <f t="shared" si="2"/>
        <v>3.0461800000000001</v>
      </c>
      <c r="F21" s="2">
        <f t="shared" si="3"/>
        <v>3.0627149999999999</v>
      </c>
      <c r="G21" s="2"/>
      <c r="H21" s="2"/>
      <c r="I21" s="2">
        <f t="array" ref="I21">SUMPRODUCT(B5:B24, (ROW(B5:B24)-ROW(B5)+1)) / (20*21/2)</f>
        <v>3.0467904761904765</v>
      </c>
      <c r="J21" s="2">
        <f t="shared" ref="J21:J84" si="4">$J$4*B21+J20*(1-$J$4)</f>
        <v>3.0632285714285716</v>
      </c>
      <c r="K21" s="2"/>
    </row>
    <row r="22" spans="1:11" ht="13.5" x14ac:dyDescent="0.25">
      <c r="A22" s="3">
        <f>TITRES_STAT!B25</f>
        <v>42037</v>
      </c>
      <c r="B22" s="6">
        <f>TITRES_STAT!D25</f>
        <v>3.0388999999999999</v>
      </c>
      <c r="C22" s="2">
        <f t="shared" si="0"/>
        <v>-3.4600000000000186E-2</v>
      </c>
      <c r="D22" s="2">
        <f t="shared" si="1"/>
        <v>3.0588800000000003</v>
      </c>
      <c r="E22" s="2">
        <f t="shared" si="2"/>
        <v>3.0400300000000002</v>
      </c>
      <c r="F22" s="2">
        <f t="shared" si="3"/>
        <v>3.0617550000000002</v>
      </c>
      <c r="G22" s="2"/>
      <c r="H22" s="2"/>
      <c r="I22" s="2">
        <f t="array" ref="I22">SUMPRODUCT(B6:B25, (ROW(B6:B25)-ROW(B6)+1)) / (20*21/2)</f>
        <v>3.0377476190476194</v>
      </c>
      <c r="J22" s="2">
        <f t="shared" si="4"/>
        <v>3.0609115646258505</v>
      </c>
      <c r="K22" s="2"/>
    </row>
    <row r="23" spans="1:11" ht="13.5" x14ac:dyDescent="0.25">
      <c r="A23" s="3">
        <f>TITRES_STAT!B26</f>
        <v>42038</v>
      </c>
      <c r="B23" s="6">
        <f>TITRES_STAT!D26</f>
        <v>3.0388999999999999</v>
      </c>
      <c r="C23" s="2">
        <f t="shared" si="0"/>
        <v>0</v>
      </c>
      <c r="D23" s="2">
        <f t="shared" si="1"/>
        <v>3.0519600000000002</v>
      </c>
      <c r="E23" s="2">
        <f t="shared" si="2"/>
        <v>3.0431099999999995</v>
      </c>
      <c r="F23" s="2">
        <f t="shared" si="3"/>
        <v>3.0607950000000002</v>
      </c>
      <c r="G23" s="2"/>
      <c r="H23" s="2"/>
      <c r="I23" s="2">
        <f t="array" ref="I23">SUMPRODUCT(B7:B26, (ROW(B7:B26)-ROW(B7)+1)) / (20*21/2)</f>
        <v>3.0291623809523816</v>
      </c>
      <c r="J23" s="2">
        <f t="shared" si="4"/>
        <v>3.0588152251376739</v>
      </c>
      <c r="K23" s="2"/>
    </row>
    <row r="24" spans="1:11" ht="13.5" x14ac:dyDescent="0.25">
      <c r="A24" s="3">
        <f>TITRES_STAT!B27</f>
        <v>42039</v>
      </c>
      <c r="B24" s="6">
        <f>TITRES_STAT!D27</f>
        <v>2.9811999999999999</v>
      </c>
      <c r="C24" s="2">
        <f t="shared" si="0"/>
        <v>-5.7700000000000085E-2</v>
      </c>
      <c r="D24" s="2">
        <f t="shared" si="1"/>
        <v>3.0411999999999999</v>
      </c>
      <c r="E24" s="2">
        <f t="shared" si="2"/>
        <v>3.0404199999999997</v>
      </c>
      <c r="F24" s="2">
        <f t="shared" si="3"/>
        <v>3.0569500000000005</v>
      </c>
      <c r="G24" s="2"/>
      <c r="H24" s="2"/>
      <c r="I24" s="2">
        <f t="array" ref="I24">SUMPRODUCT(B8:B27, (ROW(B8:B27)-ROW(B8)+1)) / (20*21/2)</f>
        <v>3.0283585714285719</v>
      </c>
      <c r="J24" s="2">
        <f t="shared" si="4"/>
        <v>3.0514232989340857</v>
      </c>
      <c r="K24" s="2"/>
    </row>
    <row r="25" spans="1:11" ht="13.5" x14ac:dyDescent="0.25">
      <c r="A25" s="3">
        <f>TITRES_STAT!B28</f>
        <v>42040</v>
      </c>
      <c r="B25" s="6">
        <f>TITRES_STAT!D28</f>
        <v>2.9620000000000002</v>
      </c>
      <c r="C25" s="2">
        <f t="shared" si="0"/>
        <v>-1.9199999999999662E-2</v>
      </c>
      <c r="D25" s="2">
        <f t="shared" si="1"/>
        <v>3.0188999999999995</v>
      </c>
      <c r="E25" s="2">
        <f t="shared" si="2"/>
        <v>3.0358099999999997</v>
      </c>
      <c r="F25" s="2">
        <f t="shared" si="3"/>
        <v>3.0521450000000008</v>
      </c>
      <c r="G25" s="2"/>
      <c r="H25" s="2"/>
      <c r="I25" s="2">
        <f t="array" ref="I25">SUMPRODUCT(B9:B28, (ROW(B9:B28)-ROW(B9)+1)) / (20*21/2)</f>
        <v>3.0194190476190479</v>
      </c>
      <c r="J25" s="2">
        <f t="shared" si="4"/>
        <v>3.0429067942736965</v>
      </c>
      <c r="K25" s="2"/>
    </row>
    <row r="26" spans="1:11" ht="13.5" x14ac:dyDescent="0.25">
      <c r="A26" s="3">
        <f>TITRES_STAT!B29</f>
        <v>42041</v>
      </c>
      <c r="B26" s="6">
        <f>TITRES_STAT!D29</f>
        <v>2.9620000000000002</v>
      </c>
      <c r="C26" s="2">
        <f t="shared" si="0"/>
        <v>0</v>
      </c>
      <c r="D26" s="2">
        <f t="shared" si="1"/>
        <v>2.9965999999999999</v>
      </c>
      <c r="E26" s="2">
        <f t="shared" si="2"/>
        <v>3.0311999999999997</v>
      </c>
      <c r="F26" s="2">
        <f t="shared" si="3"/>
        <v>3.0473400000000006</v>
      </c>
      <c r="G26" s="2"/>
      <c r="H26" s="2"/>
      <c r="I26" s="2">
        <f t="array" ref="I26">SUMPRODUCT(B10:B29, (ROW(B10:B29)-ROW(B10)+1)) / (20*21/2)</f>
        <v>3.018889047619048</v>
      </c>
      <c r="J26" s="2">
        <f t="shared" si="4"/>
        <v>3.0352013852952493</v>
      </c>
      <c r="K26" s="2"/>
    </row>
    <row r="27" spans="1:11" ht="13.5" x14ac:dyDescent="0.25">
      <c r="A27" s="3">
        <f>TITRES_STAT!B30</f>
        <v>42044</v>
      </c>
      <c r="B27" s="6">
        <f>TITRES_STAT!D30</f>
        <v>3.0388999999999999</v>
      </c>
      <c r="C27" s="2">
        <f t="shared" si="0"/>
        <v>7.6899999999999746E-2</v>
      </c>
      <c r="D27" s="2">
        <f t="shared" si="1"/>
        <v>2.9965999999999999</v>
      </c>
      <c r="E27" s="2">
        <f t="shared" si="2"/>
        <v>3.0277400000000001</v>
      </c>
      <c r="F27" s="2">
        <f t="shared" si="3"/>
        <v>3.0442650000000002</v>
      </c>
      <c r="G27" s="2"/>
      <c r="H27" s="2"/>
      <c r="I27" s="2">
        <f t="array" ref="I27">SUMPRODUCT(B11:B30, (ROW(B11:B30)-ROW(B11)+1)) / (20*21/2)</f>
        <v>3.0186885714285716</v>
      </c>
      <c r="J27" s="2">
        <f t="shared" si="4"/>
        <v>3.0355536343147493</v>
      </c>
      <c r="K27" s="2"/>
    </row>
    <row r="28" spans="1:11" ht="13.5" x14ac:dyDescent="0.25">
      <c r="A28" s="3">
        <f>TITRES_STAT!B31</f>
        <v>42045</v>
      </c>
      <c r="B28" s="6">
        <f>TITRES_STAT!D31</f>
        <v>2.9504000000000001</v>
      </c>
      <c r="C28" s="2">
        <f t="shared" si="0"/>
        <v>-8.8499999999999801E-2</v>
      </c>
      <c r="D28" s="2">
        <f t="shared" si="1"/>
        <v>2.9789000000000003</v>
      </c>
      <c r="E28" s="2">
        <f t="shared" si="2"/>
        <v>3.0154299999999998</v>
      </c>
      <c r="F28" s="2">
        <f t="shared" si="3"/>
        <v>3.0367650000000004</v>
      </c>
      <c r="G28" s="2"/>
      <c r="H28" s="2"/>
      <c r="I28" s="2">
        <f t="array" ref="I28">SUMPRODUCT(B12:B31, (ROW(B12:B31)-ROW(B12)+1)) / (20*21/2)</f>
        <v>3.0188176190476192</v>
      </c>
      <c r="J28" s="2">
        <f t="shared" si="4"/>
        <v>3.0274437643800112</v>
      </c>
      <c r="K28" s="2"/>
    </row>
    <row r="29" spans="1:11" ht="13.5" x14ac:dyDescent="0.25">
      <c r="A29" s="3">
        <f>TITRES_STAT!B32</f>
        <v>42046</v>
      </c>
      <c r="B29" s="6">
        <f>TITRES_STAT!D32</f>
        <v>3.0312000000000001</v>
      </c>
      <c r="C29" s="2">
        <f t="shared" si="0"/>
        <v>8.0799999999999983E-2</v>
      </c>
      <c r="D29" s="2">
        <f t="shared" si="1"/>
        <v>2.9889000000000001</v>
      </c>
      <c r="E29" s="2">
        <f t="shared" si="2"/>
        <v>3.01505</v>
      </c>
      <c r="F29" s="2">
        <f t="shared" si="3"/>
        <v>3.0333050000000004</v>
      </c>
      <c r="G29" s="2"/>
      <c r="H29" s="2"/>
      <c r="I29" s="2">
        <f t="array" ref="I29">SUMPRODUCT(B13:B32, (ROW(B13:B32)-ROW(B13)+1)) / (20*21/2)</f>
        <v>3.0163428571428579</v>
      </c>
      <c r="J29" s="2">
        <f t="shared" si="4"/>
        <v>3.0278015011057242</v>
      </c>
      <c r="K29" s="2"/>
    </row>
    <row r="30" spans="1:11" ht="13.5" x14ac:dyDescent="0.25">
      <c r="A30" s="3">
        <f>TITRES_STAT!B33</f>
        <v>42047</v>
      </c>
      <c r="B30" s="6">
        <f>TITRES_STAT!D33</f>
        <v>3.0312000000000001</v>
      </c>
      <c r="C30" s="2">
        <f t="shared" si="0"/>
        <v>0</v>
      </c>
      <c r="D30" s="2">
        <f t="shared" si="1"/>
        <v>3.0027400000000002</v>
      </c>
      <c r="E30" s="2">
        <f t="shared" si="2"/>
        <v>3.0108199999999998</v>
      </c>
      <c r="F30" s="2">
        <f t="shared" si="3"/>
        <v>3.0298449999999999</v>
      </c>
      <c r="G30" s="2"/>
      <c r="H30" s="2"/>
      <c r="I30" s="2">
        <f t="array" ref="I30">SUMPRODUCT(B14:B33, (ROW(B14:B33)-ROW(B14)+1)) / (20*21/2)</f>
        <v>3.0169157142857146</v>
      </c>
      <c r="J30" s="2">
        <f t="shared" si="4"/>
        <v>3.028125167667084</v>
      </c>
      <c r="K30" s="2"/>
    </row>
    <row r="31" spans="1:11" ht="13.5" x14ac:dyDescent="0.25">
      <c r="A31" s="3">
        <f>TITRES_STAT!B34</f>
        <v>42048</v>
      </c>
      <c r="B31" s="6">
        <f>TITRES_STAT!D34</f>
        <v>3.0312000000000001</v>
      </c>
      <c r="C31" s="2">
        <f t="shared" si="0"/>
        <v>0</v>
      </c>
      <c r="D31" s="2">
        <f t="shared" si="1"/>
        <v>3.0165800000000003</v>
      </c>
      <c r="E31" s="2">
        <f t="shared" si="2"/>
        <v>3.0065899999999992</v>
      </c>
      <c r="F31" s="2">
        <f t="shared" si="3"/>
        <v>3.0263850000000003</v>
      </c>
      <c r="G31" s="2"/>
      <c r="H31" s="2"/>
      <c r="I31" s="2">
        <f t="array" ref="I31">SUMPRODUCT(B15:B34, (ROW(B15:B34)-ROW(B15)+1)) / (20*21/2)</f>
        <v>3.0173966666666674</v>
      </c>
      <c r="J31" s="2">
        <f t="shared" si="4"/>
        <v>3.0284180088416472</v>
      </c>
      <c r="K31" s="2"/>
    </row>
    <row r="32" spans="1:11" ht="13.5" x14ac:dyDescent="0.25">
      <c r="A32" s="3">
        <f>TITRES_STAT!B35</f>
        <v>42051</v>
      </c>
      <c r="B32" s="6">
        <f>TITRES_STAT!D35</f>
        <v>3.0004</v>
      </c>
      <c r="C32" s="2">
        <f t="shared" si="0"/>
        <v>-3.0800000000000161E-2</v>
      </c>
      <c r="D32" s="2">
        <f t="shared" si="1"/>
        <v>3.00888</v>
      </c>
      <c r="E32" s="2">
        <f t="shared" si="2"/>
        <v>3.0027399999999993</v>
      </c>
      <c r="F32" s="2">
        <f t="shared" si="3"/>
        <v>3.021385</v>
      </c>
      <c r="G32" s="2"/>
      <c r="H32" s="2"/>
      <c r="I32" s="2">
        <f t="array" ref="I32">SUMPRODUCT(B16:B35, (ROW(B16:B35)-ROW(B16)+1)) / (20*21/2)</f>
        <v>3.0152142857142863</v>
      </c>
      <c r="J32" s="2">
        <f t="shared" si="4"/>
        <v>3.0257496270472046</v>
      </c>
      <c r="K32" s="2"/>
    </row>
    <row r="33" spans="1:11" ht="13.5" x14ac:dyDescent="0.25">
      <c r="A33" s="3">
        <f>TITRES_STAT!B36</f>
        <v>42052</v>
      </c>
      <c r="B33" s="6">
        <f>TITRES_STAT!D36</f>
        <v>3.0274000000000001</v>
      </c>
      <c r="C33" s="2">
        <f t="shared" si="0"/>
        <v>2.7000000000000135E-2</v>
      </c>
      <c r="D33" s="2">
        <f t="shared" si="1"/>
        <v>3.0242800000000001</v>
      </c>
      <c r="E33" s="2">
        <f t="shared" si="2"/>
        <v>3.0015899999999993</v>
      </c>
      <c r="F33" s="2">
        <f t="shared" si="3"/>
        <v>3.0223499999999999</v>
      </c>
      <c r="G33" s="2"/>
      <c r="H33" s="2"/>
      <c r="I33" s="2">
        <f t="array" ref="I33">SUMPRODUCT(B17:B36, (ROW(B17:B36)-ROW(B17)+1)) / (20*21/2)</f>
        <v>3.0130685714285717</v>
      </c>
      <c r="J33" s="2">
        <f t="shared" si="4"/>
        <v>3.0259068054236611</v>
      </c>
      <c r="K33" s="2"/>
    </row>
    <row r="34" spans="1:11" ht="13.5" x14ac:dyDescent="0.25">
      <c r="A34" s="3">
        <f>TITRES_STAT!B37</f>
        <v>42053</v>
      </c>
      <c r="B34" s="6">
        <f>TITRES_STAT!D37</f>
        <v>3.0274000000000001</v>
      </c>
      <c r="C34" s="2">
        <f t="shared" si="0"/>
        <v>0</v>
      </c>
      <c r="D34" s="2">
        <f t="shared" si="1"/>
        <v>3.02352</v>
      </c>
      <c r="E34" s="2">
        <f t="shared" si="2"/>
        <v>3.0062100000000003</v>
      </c>
      <c r="F34" s="2">
        <f t="shared" si="3"/>
        <v>3.0233149999999998</v>
      </c>
      <c r="G34" s="2"/>
      <c r="H34" s="2"/>
      <c r="I34" s="2">
        <f t="array" ref="I34">SUMPRODUCT(B18:B37, (ROW(B18:B37)-ROW(B18)+1)) / (20*21/2)</f>
        <v>3.0124261904761904</v>
      </c>
      <c r="J34" s="2">
        <f t="shared" si="4"/>
        <v>3.0260490144309315</v>
      </c>
      <c r="K34" s="2"/>
    </row>
    <row r="35" spans="1:11" ht="13.5" x14ac:dyDescent="0.25">
      <c r="A35" s="3">
        <f>TITRES_STAT!B38</f>
        <v>42054</v>
      </c>
      <c r="B35" s="6">
        <f>TITRES_STAT!D38</f>
        <v>3.0004</v>
      </c>
      <c r="C35" s="2">
        <f t="shared" si="0"/>
        <v>-2.7000000000000135E-2</v>
      </c>
      <c r="D35" s="2">
        <f t="shared" si="1"/>
        <v>3.01736</v>
      </c>
      <c r="E35" s="2">
        <f t="shared" si="2"/>
        <v>3.0100499999999997</v>
      </c>
      <c r="F35" s="2">
        <f t="shared" si="3"/>
        <v>3.0229299999999997</v>
      </c>
      <c r="G35" s="2"/>
      <c r="H35" s="2"/>
      <c r="I35" s="2">
        <f t="array" ref="I35">SUMPRODUCT(B19:B38, (ROW(B19:B38)-ROW(B19)+1)) / (20*21/2)</f>
        <v>3.0138871428571434</v>
      </c>
      <c r="J35" s="2">
        <f t="shared" si="4"/>
        <v>3.0236062511517949</v>
      </c>
      <c r="K35" s="2"/>
    </row>
    <row r="36" spans="1:11" ht="13.5" x14ac:dyDescent="0.25">
      <c r="A36" s="3">
        <f>TITRES_STAT!B39</f>
        <v>42055</v>
      </c>
      <c r="B36" s="6">
        <f>TITRES_STAT!D39</f>
        <v>3.0004</v>
      </c>
      <c r="C36" s="2">
        <f t="shared" si="0"/>
        <v>0</v>
      </c>
      <c r="D36" s="2">
        <f t="shared" si="1"/>
        <v>3.0111999999999997</v>
      </c>
      <c r="E36" s="2">
        <f t="shared" si="2"/>
        <v>3.01389</v>
      </c>
      <c r="F36" s="2">
        <f t="shared" si="3"/>
        <v>3.0225449999999996</v>
      </c>
      <c r="G36" s="2"/>
      <c r="H36" s="2"/>
      <c r="I36" s="2">
        <f t="array" ref="I36">SUMPRODUCT(B20:B39, (ROW(B20:B39)-ROW(B20)+1)) / (20*21/2)</f>
        <v>3.0151695238095235</v>
      </c>
      <c r="J36" s="2">
        <f t="shared" si="4"/>
        <v>3.0213961319944809</v>
      </c>
      <c r="K36" s="2"/>
    </row>
    <row r="37" spans="1:11" ht="13.5" x14ac:dyDescent="0.25">
      <c r="A37" s="3">
        <f>TITRES_STAT!B40</f>
        <v>42058</v>
      </c>
      <c r="B37" s="6">
        <f>TITRES_STAT!D40</f>
        <v>3.0158</v>
      </c>
      <c r="C37" s="2">
        <f t="shared" si="0"/>
        <v>1.540000000000008E-2</v>
      </c>
      <c r="D37" s="2">
        <f t="shared" si="1"/>
        <v>3.0142799999999998</v>
      </c>
      <c r="E37" s="2">
        <f t="shared" si="2"/>
        <v>3.0115799999999995</v>
      </c>
      <c r="F37" s="2">
        <f t="shared" si="3"/>
        <v>3.0196599999999996</v>
      </c>
      <c r="G37" s="2"/>
      <c r="H37" s="2"/>
      <c r="I37" s="2">
        <f t="array" ref="I37">SUMPRODUCT(B21:B40, (ROW(B21:B40)-ROW(B21)+1)) / (20*21/2)</f>
        <v>3.01647</v>
      </c>
      <c r="J37" s="2">
        <f t="shared" si="4"/>
        <v>3.0208631670426258</v>
      </c>
      <c r="K37" s="2"/>
    </row>
    <row r="38" spans="1:11" ht="13.5" x14ac:dyDescent="0.25">
      <c r="A38" s="3">
        <f>TITRES_STAT!B41</f>
        <v>42059</v>
      </c>
      <c r="B38" s="6">
        <f>TITRES_STAT!D41</f>
        <v>3.0350000000000001</v>
      </c>
      <c r="C38" s="2">
        <f t="shared" si="0"/>
        <v>1.9200000000000106E-2</v>
      </c>
      <c r="D38" s="2">
        <f t="shared" si="1"/>
        <v>3.0158</v>
      </c>
      <c r="E38" s="2">
        <f t="shared" si="2"/>
        <v>3.0200399999999998</v>
      </c>
      <c r="F38" s="2">
        <f t="shared" si="3"/>
        <v>3.0177349999999996</v>
      </c>
      <c r="G38" s="2"/>
      <c r="H38" s="2"/>
      <c r="I38" s="2">
        <f t="array" ref="I38">SUMPRODUCT(B22:B41, (ROW(B22:B41)-ROW(B22)+1)) / (20*21/2)</f>
        <v>3.0179719047619051</v>
      </c>
      <c r="J38" s="2">
        <f t="shared" si="4"/>
        <v>3.022209532086185</v>
      </c>
      <c r="K38" s="2"/>
    </row>
    <row r="39" spans="1:11" ht="13.5" x14ac:dyDescent="0.25">
      <c r="A39" s="3">
        <f>TITRES_STAT!B42</f>
        <v>42060</v>
      </c>
      <c r="B39" s="6">
        <f>TITRES_STAT!D42</f>
        <v>3.0312000000000001</v>
      </c>
      <c r="C39" s="2">
        <f t="shared" si="0"/>
        <v>-3.8000000000000256E-3</v>
      </c>
      <c r="D39" s="2">
        <f t="shared" si="1"/>
        <v>3.0165600000000001</v>
      </c>
      <c r="E39" s="2">
        <f t="shared" si="2"/>
        <v>3.0200399999999994</v>
      </c>
      <c r="F39" s="2">
        <f t="shared" si="3"/>
        <v>3.0175449999999997</v>
      </c>
      <c r="G39" s="2"/>
      <c r="H39" s="2"/>
      <c r="I39" s="2">
        <f t="array" ref="I39">SUMPRODUCT(B23:B42, (ROW(B23:B42)-ROW(B23)+1)) / (20*21/2)</f>
        <v>3.0196752380952381</v>
      </c>
      <c r="J39" s="2">
        <f t="shared" si="4"/>
        <v>3.0230657671255958</v>
      </c>
      <c r="K39" s="2"/>
    </row>
    <row r="40" spans="1:11" ht="13.5" x14ac:dyDescent="0.25">
      <c r="A40" s="3">
        <f>TITRES_STAT!B43</f>
        <v>42061</v>
      </c>
      <c r="B40" s="6">
        <f>TITRES_STAT!D43</f>
        <v>3.0312000000000001</v>
      </c>
      <c r="C40" s="2">
        <f t="shared" si="0"/>
        <v>0</v>
      </c>
      <c r="D40" s="2">
        <f t="shared" si="1"/>
        <v>3.0227200000000001</v>
      </c>
      <c r="E40" s="2">
        <f t="shared" si="2"/>
        <v>3.0200399999999994</v>
      </c>
      <c r="F40" s="2">
        <f t="shared" si="3"/>
        <v>3.0154299999999994</v>
      </c>
      <c r="G40" s="2"/>
      <c r="H40" s="2"/>
      <c r="I40" s="2">
        <f t="array" ref="I40">SUMPRODUCT(B24:B43, (ROW(B24:B43)-ROW(B24)+1)) / (20*21/2)</f>
        <v>3.0206819047619047</v>
      </c>
      <c r="J40" s="2">
        <f t="shared" si="4"/>
        <v>3.023840455970777</v>
      </c>
      <c r="K40" s="2"/>
    </row>
    <row r="41" spans="1:11" ht="13.5" x14ac:dyDescent="0.25">
      <c r="A41" s="3">
        <f>TITRES_STAT!B44</f>
        <v>42062</v>
      </c>
      <c r="B41" s="6">
        <f>TITRES_STAT!D44</f>
        <v>3.0312000000000001</v>
      </c>
      <c r="C41" s="2">
        <f t="shared" si="0"/>
        <v>0</v>
      </c>
      <c r="D41" s="2">
        <f t="shared" si="1"/>
        <v>3.02888</v>
      </c>
      <c r="E41" s="2">
        <f t="shared" si="2"/>
        <v>3.0200399999999994</v>
      </c>
      <c r="F41" s="2">
        <f t="shared" si="3"/>
        <v>3.0133149999999995</v>
      </c>
      <c r="G41" s="2"/>
      <c r="H41" s="2"/>
      <c r="I41" s="2">
        <f t="array" ref="I41">SUMPRODUCT(B25:B44, (ROW(B25:B44)-ROW(B25)+1)) / (20*21/2)</f>
        <v>3.0246952380952381</v>
      </c>
      <c r="J41" s="2">
        <f t="shared" si="4"/>
        <v>3.0245413649259412</v>
      </c>
      <c r="K41" s="2"/>
    </row>
    <row r="42" spans="1:11" ht="13.5" x14ac:dyDescent="0.25">
      <c r="A42" s="3">
        <f>TITRES_STAT!B45</f>
        <v>42065</v>
      </c>
      <c r="B42" s="6">
        <f>TITRES_STAT!D45</f>
        <v>3.0312000000000001</v>
      </c>
      <c r="C42" s="2">
        <f t="shared" si="0"/>
        <v>0</v>
      </c>
      <c r="D42" s="2">
        <f t="shared" si="1"/>
        <v>3.0319600000000002</v>
      </c>
      <c r="E42" s="2">
        <f t="shared" si="2"/>
        <v>3.0231199999999996</v>
      </c>
      <c r="F42" s="2">
        <f t="shared" si="3"/>
        <v>3.0129299999999994</v>
      </c>
      <c r="G42" s="2"/>
      <c r="H42" s="2"/>
      <c r="I42" s="2">
        <f t="array" ref="I42">SUMPRODUCT(B26:B45, (ROW(B26:B45)-ROW(B26)+1)) / (20*21/2)</f>
        <v>3.0283604761904761</v>
      </c>
      <c r="J42" s="2">
        <f t="shared" si="4"/>
        <v>3.0251755206472799</v>
      </c>
      <c r="K42" s="2"/>
    </row>
    <row r="43" spans="1:11" ht="13.5" x14ac:dyDescent="0.25">
      <c r="A43" s="3">
        <f>TITRES_STAT!B46</f>
        <v>42066</v>
      </c>
      <c r="B43" s="6">
        <f>TITRES_STAT!D46</f>
        <v>3.0234999999999999</v>
      </c>
      <c r="C43" s="2">
        <f t="shared" si="0"/>
        <v>-7.7000000000002622E-3</v>
      </c>
      <c r="D43" s="2">
        <f t="shared" si="1"/>
        <v>3.0296600000000002</v>
      </c>
      <c r="E43" s="2">
        <f t="shared" si="2"/>
        <v>3.0227299999999993</v>
      </c>
      <c r="F43" s="2">
        <f t="shared" si="3"/>
        <v>3.0121599999999993</v>
      </c>
      <c r="G43" s="2"/>
      <c r="H43" s="2"/>
      <c r="I43" s="2">
        <f t="array" ref="I43">SUMPRODUCT(B27:B46, (ROW(B27:B46)-ROW(B27)+1)) / (20*21/2)</f>
        <v>3.0315861904761907</v>
      </c>
      <c r="J43" s="2">
        <f t="shared" si="4"/>
        <v>3.0250159472523008</v>
      </c>
      <c r="K43" s="2"/>
    </row>
    <row r="44" spans="1:11" ht="13.5" x14ac:dyDescent="0.25">
      <c r="A44" s="3">
        <f>TITRES_STAT!B47</f>
        <v>42067</v>
      </c>
      <c r="B44" s="6">
        <f>TITRES_STAT!D47</f>
        <v>3.0543</v>
      </c>
      <c r="C44" s="2">
        <f t="shared" si="0"/>
        <v>3.0800000000000161E-2</v>
      </c>
      <c r="D44" s="2">
        <f t="shared" si="1"/>
        <v>3.0342799999999999</v>
      </c>
      <c r="E44" s="2">
        <f t="shared" si="2"/>
        <v>3.02542</v>
      </c>
      <c r="F44" s="2">
        <f t="shared" si="3"/>
        <v>3.015814999999999</v>
      </c>
      <c r="G44" s="2"/>
      <c r="H44" s="2"/>
      <c r="I44" s="2">
        <f t="array" ref="I44">SUMPRODUCT(B28:B47, (ROW(B28:B47)-ROW(B28)+1)) / (20*21/2)</f>
        <v>3.034372380952381</v>
      </c>
      <c r="J44" s="2">
        <f t="shared" si="4"/>
        <v>3.0278049046568438</v>
      </c>
      <c r="K44" s="2"/>
    </row>
    <row r="45" spans="1:11" ht="13.5" x14ac:dyDescent="0.25">
      <c r="A45" s="3">
        <f>TITRES_STAT!B48</f>
        <v>42068</v>
      </c>
      <c r="B45" s="6">
        <f>TITRES_STAT!D48</f>
        <v>3.0543</v>
      </c>
      <c r="C45" s="2">
        <f t="shared" si="0"/>
        <v>0</v>
      </c>
      <c r="D45" s="2">
        <f t="shared" si="1"/>
        <v>3.0388999999999999</v>
      </c>
      <c r="E45" s="2">
        <f t="shared" si="2"/>
        <v>3.0308100000000002</v>
      </c>
      <c r="F45" s="2">
        <f t="shared" si="3"/>
        <v>3.0204299999999988</v>
      </c>
      <c r="G45" s="2"/>
      <c r="H45" s="2"/>
      <c r="I45" s="2">
        <f t="array" ref="I45">SUMPRODUCT(B29:B48, (ROW(B29:B48)-ROW(B29)+1)) / (20*21/2)</f>
        <v>3.0370852380952384</v>
      </c>
      <c r="J45" s="2">
        <f t="shared" si="4"/>
        <v>3.0303282470704778</v>
      </c>
      <c r="K45" s="2"/>
    </row>
    <row r="46" spans="1:11" ht="13.5" x14ac:dyDescent="0.25">
      <c r="A46" s="3">
        <f>TITRES_STAT!B49</f>
        <v>42069</v>
      </c>
      <c r="B46" s="6">
        <f>TITRES_STAT!D49</f>
        <v>3.0543</v>
      </c>
      <c r="C46" s="2">
        <f t="shared" si="0"/>
        <v>0</v>
      </c>
      <c r="D46" s="2">
        <f t="shared" si="1"/>
        <v>3.04352</v>
      </c>
      <c r="E46" s="2">
        <f t="shared" si="2"/>
        <v>3.0362000000000005</v>
      </c>
      <c r="F46" s="2">
        <f t="shared" si="3"/>
        <v>3.0250449999999995</v>
      </c>
      <c r="G46" s="2"/>
      <c r="H46" s="2"/>
      <c r="I46" s="2">
        <f t="array" ref="I46">SUMPRODUCT(B30:B49, (ROW(B30:B49)-ROW(B30)+1)) / (20*21/2)</f>
        <v>3.0341700000000005</v>
      </c>
      <c r="J46" s="2">
        <f t="shared" si="4"/>
        <v>3.0326112711590039</v>
      </c>
      <c r="K46" s="2"/>
    </row>
    <row r="47" spans="1:11" ht="13.5" x14ac:dyDescent="0.25">
      <c r="A47" s="3">
        <f>TITRES_STAT!B50</f>
        <v>42072</v>
      </c>
      <c r="B47" s="6">
        <f>TITRES_STAT!D50</f>
        <v>3.0543</v>
      </c>
      <c r="C47" s="2">
        <f t="shared" si="0"/>
        <v>0</v>
      </c>
      <c r="D47" s="2">
        <f t="shared" si="1"/>
        <v>3.0481399999999996</v>
      </c>
      <c r="E47" s="2">
        <f t="shared" si="2"/>
        <v>3.0400500000000004</v>
      </c>
      <c r="F47" s="2">
        <f t="shared" si="3"/>
        <v>3.0258149999999988</v>
      </c>
      <c r="G47" s="2"/>
      <c r="H47" s="2"/>
      <c r="I47" s="2">
        <f t="array" ref="I47">SUMPRODUCT(B31:B50, (ROW(B31:B50)-ROW(B31)+1)) / (20*21/2)</f>
        <v>3.031039523809524</v>
      </c>
      <c r="J47" s="2">
        <f t="shared" si="4"/>
        <v>3.0346768643819559</v>
      </c>
      <c r="K47" s="2"/>
    </row>
    <row r="48" spans="1:11" ht="13.5" x14ac:dyDescent="0.25">
      <c r="A48" s="3">
        <f>TITRES_STAT!B51</f>
        <v>42073</v>
      </c>
      <c r="B48" s="6">
        <f>TITRES_STAT!D51</f>
        <v>3.0543</v>
      </c>
      <c r="C48" s="2">
        <f t="shared" si="0"/>
        <v>0</v>
      </c>
      <c r="D48" s="2">
        <f t="shared" si="1"/>
        <v>3.0543</v>
      </c>
      <c r="E48" s="2">
        <f t="shared" si="2"/>
        <v>3.0419800000000006</v>
      </c>
      <c r="F48" s="2">
        <f t="shared" si="3"/>
        <v>3.0310099999999993</v>
      </c>
      <c r="G48" s="2"/>
      <c r="H48" s="2"/>
      <c r="I48" s="2">
        <f t="array" ref="I48">SUMPRODUCT(B32:B51, (ROW(B32:B51)-ROW(B32)+1)) / (20*21/2)</f>
        <v>3.0310071428571428</v>
      </c>
      <c r="J48" s="2">
        <f t="shared" si="4"/>
        <v>3.0365457344408173</v>
      </c>
      <c r="K48" s="2"/>
    </row>
    <row r="49" spans="1:11" ht="13.5" x14ac:dyDescent="0.25">
      <c r="A49" s="3">
        <f>TITRES_STAT!B52</f>
        <v>42074</v>
      </c>
      <c r="B49" s="6">
        <f>TITRES_STAT!D52</f>
        <v>3.0004</v>
      </c>
      <c r="C49" s="2">
        <f t="shared" si="0"/>
        <v>-5.3900000000000059E-2</v>
      </c>
      <c r="D49" s="2">
        <f t="shared" si="1"/>
        <v>3.04352</v>
      </c>
      <c r="E49" s="2">
        <f t="shared" si="2"/>
        <v>3.0389000000000004</v>
      </c>
      <c r="F49" s="2">
        <f t="shared" si="3"/>
        <v>3.029469999999999</v>
      </c>
      <c r="G49" s="2"/>
      <c r="H49" s="2"/>
      <c r="I49" s="2">
        <f t="array" ref="I49">SUMPRODUCT(B33:B52, (ROW(B33:B52)-ROW(B33)+1)) / (20*21/2)</f>
        <v>3.0309928571428566</v>
      </c>
      <c r="J49" s="2">
        <f t="shared" si="4"/>
        <v>3.0331032835416916</v>
      </c>
      <c r="K49" s="2"/>
    </row>
    <row r="50" spans="1:11" ht="13.5" x14ac:dyDescent="0.25">
      <c r="A50" s="3">
        <f>TITRES_STAT!B53</f>
        <v>42075</v>
      </c>
      <c r="B50" s="6">
        <f>TITRES_STAT!D53</f>
        <v>2.9965999999999999</v>
      </c>
      <c r="C50" s="2">
        <f t="shared" si="0"/>
        <v>-3.8000000000000256E-3</v>
      </c>
      <c r="D50" s="2">
        <f t="shared" si="1"/>
        <v>3.0319799999999999</v>
      </c>
      <c r="E50" s="2">
        <f t="shared" si="2"/>
        <v>3.0354400000000004</v>
      </c>
      <c r="F50" s="2">
        <f t="shared" si="3"/>
        <v>3.0277399999999988</v>
      </c>
      <c r="G50" s="2">
        <f t="shared" ref="G50:G113" si="5">AVERAGE(B1:B50)</f>
        <v>3.0376285714285722</v>
      </c>
      <c r="H50" s="2"/>
      <c r="I50" s="2">
        <f t="array" ref="I50">SUMPRODUCT(B34:B53, (ROW(B34:B53)-ROW(B34)+1)) / (20*21/2)</f>
        <v>3.0308499999999996</v>
      </c>
      <c r="J50" s="2">
        <f t="shared" si="4"/>
        <v>3.029626780347245</v>
      </c>
      <c r="K50" s="2">
        <f>G50</f>
        <v>3.0376285714285722</v>
      </c>
    </row>
    <row r="51" spans="1:11" ht="13.5" x14ac:dyDescent="0.25">
      <c r="A51" s="3">
        <f>TITRES_STAT!B54</f>
        <v>42076</v>
      </c>
      <c r="B51" s="6">
        <f>TITRES_STAT!D54</f>
        <v>3.0274000000000001</v>
      </c>
      <c r="C51" s="2">
        <f t="shared" si="0"/>
        <v>3.0800000000000161E-2</v>
      </c>
      <c r="D51" s="2">
        <f t="shared" si="1"/>
        <v>3.0265999999999997</v>
      </c>
      <c r="E51" s="2">
        <f t="shared" si="2"/>
        <v>3.0350600000000001</v>
      </c>
      <c r="F51" s="2">
        <f t="shared" si="3"/>
        <v>3.0275499999999989</v>
      </c>
      <c r="G51" s="2">
        <f t="shared" si="5"/>
        <v>3.037424000000001</v>
      </c>
      <c r="H51" s="2"/>
      <c r="I51" s="2">
        <f t="array" ref="I51">SUMPRODUCT(B35:B54, (ROW(B35:B54)-ROW(B35)+1)) / (20*21/2)</f>
        <v>3.0307071428571426</v>
      </c>
      <c r="J51" s="2">
        <f t="shared" si="4"/>
        <v>3.0294147060284597</v>
      </c>
      <c r="K51" s="2">
        <f t="shared" ref="K51:K114" si="6">$K$4*B51+(1-$K$4)*K50</f>
        <v>3.0372274509803932</v>
      </c>
    </row>
    <row r="52" spans="1:11" ht="13.5" x14ac:dyDescent="0.25">
      <c r="A52" s="3">
        <f>TITRES_STAT!B55</f>
        <v>42079</v>
      </c>
      <c r="B52" s="6">
        <f>TITRES_STAT!D55</f>
        <v>3.0274000000000001</v>
      </c>
      <c r="C52" s="2">
        <f t="shared" si="0"/>
        <v>0</v>
      </c>
      <c r="D52" s="2">
        <f t="shared" si="1"/>
        <v>3.0212200000000005</v>
      </c>
      <c r="E52" s="2">
        <f t="shared" si="2"/>
        <v>3.0346799999999998</v>
      </c>
      <c r="F52" s="2">
        <f t="shared" si="3"/>
        <v>3.0288999999999993</v>
      </c>
      <c r="G52" s="2">
        <f t="shared" si="5"/>
        <v>3.0368100000000009</v>
      </c>
      <c r="H52" s="2"/>
      <c r="I52" s="2">
        <f t="array" ref="I52">SUMPRODUCT(B36:B55, (ROW(B36:B55)-ROW(B36)+1)) / (20*21/2)</f>
        <v>3.0305642857142856</v>
      </c>
      <c r="J52" s="2">
        <f t="shared" si="4"/>
        <v>3.0292228292638446</v>
      </c>
      <c r="K52" s="2">
        <f t="shared" si="6"/>
        <v>3.0368420607458679</v>
      </c>
    </row>
    <row r="53" spans="1:11" ht="13.5" x14ac:dyDescent="0.25">
      <c r="A53" s="3">
        <f>TITRES_STAT!B56</f>
        <v>42080</v>
      </c>
      <c r="B53" s="6">
        <f>TITRES_STAT!D56</f>
        <v>3.0274000000000001</v>
      </c>
      <c r="C53" s="2">
        <f t="shared" si="0"/>
        <v>0</v>
      </c>
      <c r="D53" s="2">
        <f t="shared" si="1"/>
        <v>3.0158399999999999</v>
      </c>
      <c r="E53" s="2">
        <f t="shared" si="2"/>
        <v>3.0350700000000002</v>
      </c>
      <c r="F53" s="2">
        <f t="shared" si="3"/>
        <v>3.0288999999999993</v>
      </c>
      <c r="G53" s="2">
        <f t="shared" si="5"/>
        <v>3.0361960000000003</v>
      </c>
      <c r="H53" s="2"/>
      <c r="I53" s="2">
        <f t="array" ref="I53">SUMPRODUCT(B37:B56, (ROW(B37:B56)-ROW(B37)+1)) / (20*21/2)</f>
        <v>3.0302928571428569</v>
      </c>
      <c r="J53" s="2">
        <f t="shared" si="4"/>
        <v>3.0290492264768116</v>
      </c>
      <c r="K53" s="2">
        <f t="shared" si="6"/>
        <v>3.0364717838538731</v>
      </c>
    </row>
    <row r="54" spans="1:11" ht="13.5" x14ac:dyDescent="0.25">
      <c r="A54" s="3">
        <f>TITRES_STAT!B57</f>
        <v>42081</v>
      </c>
      <c r="B54" s="6">
        <f>TITRES_STAT!D57</f>
        <v>3.0274000000000001</v>
      </c>
      <c r="C54" s="2">
        <f t="shared" si="0"/>
        <v>0</v>
      </c>
      <c r="D54" s="2">
        <f t="shared" si="1"/>
        <v>3.0212400000000001</v>
      </c>
      <c r="E54" s="2">
        <f t="shared" si="2"/>
        <v>3.0323800000000003</v>
      </c>
      <c r="F54" s="2">
        <f t="shared" si="3"/>
        <v>3.0288999999999997</v>
      </c>
      <c r="G54" s="2">
        <f t="shared" si="5"/>
        <v>3.0355820000000007</v>
      </c>
      <c r="H54" s="2"/>
      <c r="I54" s="2">
        <f t="array" ref="I54">SUMPRODUCT(B38:B57, (ROW(B38:B57)-ROW(B38)+1)) / (20*21/2)</f>
        <v>3.0280547619047629</v>
      </c>
      <c r="J54" s="2">
        <f t="shared" si="4"/>
        <v>3.0288921572885439</v>
      </c>
      <c r="K54" s="2">
        <f t="shared" si="6"/>
        <v>3.0361160276243098</v>
      </c>
    </row>
    <row r="55" spans="1:11" ht="13.5" x14ac:dyDescent="0.25">
      <c r="A55" s="3">
        <f>TITRES_STAT!B58</f>
        <v>42082</v>
      </c>
      <c r="B55" s="6">
        <f>TITRES_STAT!D58</f>
        <v>3.0274000000000001</v>
      </c>
      <c r="C55" s="2">
        <f t="shared" si="0"/>
        <v>0</v>
      </c>
      <c r="D55" s="2">
        <f t="shared" si="1"/>
        <v>3.0274000000000001</v>
      </c>
      <c r="E55" s="2">
        <f t="shared" si="2"/>
        <v>3.02969</v>
      </c>
      <c r="F55" s="2">
        <f t="shared" si="3"/>
        <v>3.0302499999999997</v>
      </c>
      <c r="G55" s="2">
        <f t="shared" si="5"/>
        <v>3.0349680000000001</v>
      </c>
      <c r="H55" s="2"/>
      <c r="I55" s="2">
        <f t="array" ref="I55">SUMPRODUCT(B39:B58, (ROW(B39:B58)-ROW(B39)+1)) / (20*21/2)</f>
        <v>3.0258533333333335</v>
      </c>
      <c r="J55" s="2">
        <f t="shared" si="4"/>
        <v>3.028750047070587</v>
      </c>
      <c r="K55" s="2">
        <f t="shared" si="6"/>
        <v>3.0357742226194349</v>
      </c>
    </row>
    <row r="56" spans="1:11" ht="13.5" x14ac:dyDescent="0.25">
      <c r="A56" s="3">
        <f>TITRES_STAT!B59</f>
        <v>42086</v>
      </c>
      <c r="B56" s="6">
        <f>TITRES_STAT!D59</f>
        <v>3.0274000000000001</v>
      </c>
      <c r="C56" s="2">
        <f t="shared" si="0"/>
        <v>0</v>
      </c>
      <c r="D56" s="2">
        <f t="shared" si="1"/>
        <v>3.0274000000000001</v>
      </c>
      <c r="E56" s="2">
        <f t="shared" si="2"/>
        <v>3.0270000000000001</v>
      </c>
      <c r="F56" s="2">
        <f t="shared" si="3"/>
        <v>3.0316000000000001</v>
      </c>
      <c r="G56" s="2">
        <f t="shared" si="5"/>
        <v>3.0343539999999996</v>
      </c>
      <c r="H56" s="2"/>
      <c r="I56" s="2">
        <f t="array" ref="I56">SUMPRODUCT(B40:B59, (ROW(B40:B59)-ROW(B40)+1)) / (20*21/2)</f>
        <v>3.0237800000000004</v>
      </c>
      <c r="J56" s="2">
        <f t="shared" si="4"/>
        <v>3.0286214711591026</v>
      </c>
      <c r="K56" s="2">
        <f t="shared" si="6"/>
        <v>3.0354458217323979</v>
      </c>
    </row>
    <row r="57" spans="1:11" ht="13.5" x14ac:dyDescent="0.25">
      <c r="A57" s="3">
        <f>TITRES_STAT!B60</f>
        <v>42087</v>
      </c>
      <c r="B57" s="6">
        <f>TITRES_STAT!D60</f>
        <v>3.0081000000000002</v>
      </c>
      <c r="C57" s="2">
        <f t="shared" si="0"/>
        <v>-1.9299999999999873E-2</v>
      </c>
      <c r="D57" s="2">
        <f t="shared" si="1"/>
        <v>3.0235400000000001</v>
      </c>
      <c r="E57" s="2">
        <f t="shared" si="2"/>
        <v>3.0223800000000001</v>
      </c>
      <c r="F57" s="2">
        <f t="shared" si="3"/>
        <v>3.0312150000000004</v>
      </c>
      <c r="G57" s="2">
        <f t="shared" si="5"/>
        <v>3.0325079999999995</v>
      </c>
      <c r="H57" s="2"/>
      <c r="I57" s="2">
        <f t="array" ref="I57">SUMPRODUCT(B41:B60, (ROW(B41:B60)-ROW(B41)+1)) / (20*21/2)</f>
        <v>3.0218166666666666</v>
      </c>
      <c r="J57" s="2">
        <f t="shared" si="4"/>
        <v>3.0266670453344262</v>
      </c>
      <c r="K57" s="2">
        <f t="shared" si="6"/>
        <v>3.0343734365664212</v>
      </c>
    </row>
    <row r="58" spans="1:11" ht="13.5" x14ac:dyDescent="0.25">
      <c r="A58" s="3">
        <f>TITRES_STAT!B61</f>
        <v>42088</v>
      </c>
      <c r="B58" s="6">
        <f>TITRES_STAT!D61</f>
        <v>3.0081000000000002</v>
      </c>
      <c r="C58" s="2">
        <f t="shared" si="0"/>
        <v>0</v>
      </c>
      <c r="D58" s="2">
        <f t="shared" si="1"/>
        <v>3.0196800000000001</v>
      </c>
      <c r="E58" s="2">
        <f t="shared" si="2"/>
        <v>3.01776</v>
      </c>
      <c r="F58" s="2">
        <f t="shared" si="3"/>
        <v>3.0298700000000003</v>
      </c>
      <c r="G58" s="2">
        <f t="shared" si="5"/>
        <v>3.030662</v>
      </c>
      <c r="H58" s="2"/>
      <c r="I58" s="2">
        <f t="array" ref="I58">SUMPRODUCT(B42:B61, (ROW(B42:B61)-ROW(B42)+1)) / (20*21/2)</f>
        <v>3.0199633333333336</v>
      </c>
      <c r="J58" s="2">
        <f t="shared" si="4"/>
        <v>3.0248987553025763</v>
      </c>
      <c r="K58" s="2">
        <f t="shared" si="6"/>
        <v>3.0333431057206792</v>
      </c>
    </row>
    <row r="59" spans="1:11" ht="13.5" x14ac:dyDescent="0.25">
      <c r="A59" s="3">
        <f>TITRES_STAT!B62</f>
        <v>42089</v>
      </c>
      <c r="B59" s="6">
        <f>TITRES_STAT!D62</f>
        <v>3.0081000000000002</v>
      </c>
      <c r="C59" s="2">
        <f t="shared" si="0"/>
        <v>0</v>
      </c>
      <c r="D59" s="2">
        <f t="shared" si="1"/>
        <v>3.0158200000000006</v>
      </c>
      <c r="E59" s="2">
        <f t="shared" si="2"/>
        <v>3.0185299999999997</v>
      </c>
      <c r="F59" s="2">
        <f t="shared" si="3"/>
        <v>3.028715</v>
      </c>
      <c r="G59" s="2">
        <f t="shared" si="5"/>
        <v>3.0288160000000004</v>
      </c>
      <c r="H59" s="2"/>
      <c r="I59" s="2">
        <f t="array" ref="I59">SUMPRODUCT(B43:B62, (ROW(B43:B62)-ROW(B43)+1)) / (20*21/2)</f>
        <v>3.0182200000000003</v>
      </c>
      <c r="J59" s="2">
        <f t="shared" si="4"/>
        <v>3.0232988738451883</v>
      </c>
      <c r="K59" s="2">
        <f t="shared" si="6"/>
        <v>3.0323531800061425</v>
      </c>
    </row>
    <row r="60" spans="1:11" ht="13.5" x14ac:dyDescent="0.25">
      <c r="A60" s="3">
        <f>TITRES_STAT!B63</f>
        <v>42090</v>
      </c>
      <c r="B60" s="6">
        <f>TITRES_STAT!D63</f>
        <v>3.0081000000000002</v>
      </c>
      <c r="C60" s="2">
        <f t="shared" si="0"/>
        <v>0</v>
      </c>
      <c r="D60" s="2">
        <f t="shared" si="1"/>
        <v>3.0119600000000006</v>
      </c>
      <c r="E60" s="2">
        <f t="shared" si="2"/>
        <v>3.0196799999999997</v>
      </c>
      <c r="F60" s="2">
        <f t="shared" si="3"/>
        <v>3.0275599999999998</v>
      </c>
      <c r="G60" s="2">
        <f t="shared" si="5"/>
        <v>3.0269700000000004</v>
      </c>
      <c r="H60" s="2"/>
      <c r="I60" s="2">
        <f t="array" ref="I60">SUMPRODUCT(B44:B63, (ROW(B44:B63)-ROW(B44)+1)) / (20*21/2)</f>
        <v>3.0165866666666665</v>
      </c>
      <c r="J60" s="2">
        <f t="shared" si="4"/>
        <v>3.0218513620504086</v>
      </c>
      <c r="K60" s="2">
        <f t="shared" si="6"/>
        <v>3.0314020749078625</v>
      </c>
    </row>
    <row r="61" spans="1:11" ht="13.5" x14ac:dyDescent="0.25">
      <c r="A61" s="3">
        <f>TITRES_STAT!B64</f>
        <v>42093</v>
      </c>
      <c r="B61" s="6">
        <f>TITRES_STAT!D64</f>
        <v>3.0081000000000002</v>
      </c>
      <c r="C61" s="2">
        <f t="shared" si="0"/>
        <v>0</v>
      </c>
      <c r="D61" s="2">
        <f t="shared" si="1"/>
        <v>3.0081000000000002</v>
      </c>
      <c r="E61" s="2">
        <f t="shared" si="2"/>
        <v>3.0177499999999995</v>
      </c>
      <c r="F61" s="2">
        <f t="shared" si="3"/>
        <v>3.0264049999999996</v>
      </c>
      <c r="G61" s="2">
        <f t="shared" si="5"/>
        <v>3.0251240000000008</v>
      </c>
      <c r="H61" s="2"/>
      <c r="I61" s="2">
        <f t="array" ref="I61">SUMPRODUCT(B45:B64, (ROW(B45:B64)-ROW(B45)+1)) / (20*21/2)</f>
        <v>3.012464761904762</v>
      </c>
      <c r="J61" s="2">
        <f t="shared" si="4"/>
        <v>3.0205417085217983</v>
      </c>
      <c r="K61" s="2">
        <f t="shared" si="6"/>
        <v>3.0304882680487304</v>
      </c>
    </row>
    <row r="62" spans="1:11" ht="13.5" x14ac:dyDescent="0.25">
      <c r="A62" s="3">
        <f>TITRES_STAT!B65</f>
        <v>42094</v>
      </c>
      <c r="B62" s="6">
        <f>TITRES_STAT!D65</f>
        <v>3.0081000000000002</v>
      </c>
      <c r="C62" s="2">
        <f t="shared" si="0"/>
        <v>0</v>
      </c>
      <c r="D62" s="2">
        <f t="shared" si="1"/>
        <v>3.0081000000000002</v>
      </c>
      <c r="E62" s="2">
        <f t="shared" si="2"/>
        <v>3.0158199999999997</v>
      </c>
      <c r="F62" s="2">
        <f t="shared" si="3"/>
        <v>3.0252499999999998</v>
      </c>
      <c r="G62" s="2">
        <f t="shared" si="5"/>
        <v>3.0232780000000012</v>
      </c>
      <c r="H62" s="2"/>
      <c r="I62" s="2">
        <f t="array" ref="I62">SUMPRODUCT(B46:B65, (ROW(B46:B65)-ROW(B46)+1)) / (20*21/2)</f>
        <v>3.0086909523809524</v>
      </c>
      <c r="J62" s="2">
        <f t="shared" si="4"/>
        <v>3.0193567839006747</v>
      </c>
      <c r="K62" s="2">
        <f t="shared" si="6"/>
        <v>3.0296102967527014</v>
      </c>
    </row>
    <row r="63" spans="1:11" ht="13.5" x14ac:dyDescent="0.25">
      <c r="A63" s="3">
        <f>TITRES_STAT!B66</f>
        <v>42095</v>
      </c>
      <c r="B63" s="6">
        <f>TITRES_STAT!D66</f>
        <v>3.0081000000000002</v>
      </c>
      <c r="C63" s="2">
        <f t="shared" si="0"/>
        <v>0</v>
      </c>
      <c r="D63" s="2">
        <f t="shared" si="1"/>
        <v>3.0081000000000002</v>
      </c>
      <c r="E63" s="2">
        <f t="shared" si="2"/>
        <v>3.0138899999999995</v>
      </c>
      <c r="F63" s="2">
        <f t="shared" si="3"/>
        <v>3.0244799999999996</v>
      </c>
      <c r="G63" s="2">
        <f t="shared" si="5"/>
        <v>3.0232780000000012</v>
      </c>
      <c r="H63" s="2"/>
      <c r="I63" s="2">
        <f t="array" ref="I63">SUMPRODUCT(B47:B66, (ROW(B47:B66)-ROW(B47)+1)) / (20*21/2)</f>
        <v>3.0052652380952378</v>
      </c>
      <c r="J63" s="2">
        <f t="shared" si="4"/>
        <v>3.0182847092434679</v>
      </c>
      <c r="K63" s="2">
        <f t="shared" si="6"/>
        <v>3.0287667557035758</v>
      </c>
    </row>
    <row r="64" spans="1:11" ht="13.5" x14ac:dyDescent="0.25">
      <c r="A64" s="3">
        <f>TITRES_STAT!B67</f>
        <v>42096</v>
      </c>
      <c r="B64" s="6">
        <f>TITRES_STAT!D67</f>
        <v>2.9811999999999999</v>
      </c>
      <c r="C64" s="2">
        <f t="shared" si="0"/>
        <v>-2.6900000000000368E-2</v>
      </c>
      <c r="D64" s="2">
        <f t="shared" si="1"/>
        <v>3.0027200000000001</v>
      </c>
      <c r="E64" s="2">
        <f t="shared" si="2"/>
        <v>3.0092699999999999</v>
      </c>
      <c r="F64" s="2">
        <f t="shared" si="3"/>
        <v>3.0208249999999999</v>
      </c>
      <c r="G64" s="2">
        <f t="shared" si="5"/>
        <v>3.0227400000000011</v>
      </c>
      <c r="H64" s="2"/>
      <c r="I64" s="2">
        <f t="array" ref="I64">SUMPRODUCT(B48:B67, (ROW(B48:B67)-ROW(B48)+1)) / (20*21/2)</f>
        <v>2.9937590476190481</v>
      </c>
      <c r="J64" s="2">
        <f t="shared" si="4"/>
        <v>3.0147528321726615</v>
      </c>
      <c r="K64" s="2">
        <f t="shared" si="6"/>
        <v>3.0269013927348083</v>
      </c>
    </row>
    <row r="65" spans="1:11" ht="13.5" x14ac:dyDescent="0.25">
      <c r="A65" s="3">
        <f>TITRES_STAT!B68</f>
        <v>42097</v>
      </c>
      <c r="B65" s="6">
        <f>TITRES_STAT!D68</f>
        <v>2.9811999999999999</v>
      </c>
      <c r="C65" s="2">
        <f t="shared" si="0"/>
        <v>0</v>
      </c>
      <c r="D65" s="2">
        <f t="shared" si="1"/>
        <v>2.9973399999999999</v>
      </c>
      <c r="E65" s="2">
        <f t="shared" si="2"/>
        <v>3.0046500000000003</v>
      </c>
      <c r="F65" s="2">
        <f t="shared" si="3"/>
        <v>3.0171699999999997</v>
      </c>
      <c r="G65" s="2">
        <f t="shared" si="5"/>
        <v>3.0222020000000009</v>
      </c>
      <c r="H65" s="2"/>
      <c r="I65" s="2">
        <f t="array" ref="I65">SUMPRODUCT(B49:B68, (ROW(B49:B68)-ROW(B49)+1)) / (20*21/2)</f>
        <v>2.9896223809523814</v>
      </c>
      <c r="J65" s="2">
        <f t="shared" si="4"/>
        <v>3.0115573243466938</v>
      </c>
      <c r="K65" s="2">
        <f t="shared" si="6"/>
        <v>3.0251091812550119</v>
      </c>
    </row>
    <row r="66" spans="1:11" ht="13.5" x14ac:dyDescent="0.25">
      <c r="A66" s="3">
        <f>TITRES_STAT!B69</f>
        <v>42100</v>
      </c>
      <c r="B66" s="6">
        <f>TITRES_STAT!D69</f>
        <v>2.9811999999999999</v>
      </c>
      <c r="C66" s="2">
        <f t="shared" si="0"/>
        <v>0</v>
      </c>
      <c r="D66" s="2">
        <f t="shared" si="1"/>
        <v>2.9919599999999997</v>
      </c>
      <c r="E66" s="2">
        <f t="shared" si="2"/>
        <v>3.0000300000000002</v>
      </c>
      <c r="F66" s="2">
        <f t="shared" si="3"/>
        <v>3.0135149999999999</v>
      </c>
      <c r="G66" s="2">
        <f t="shared" si="5"/>
        <v>3.0216640000000008</v>
      </c>
      <c r="H66" s="2"/>
      <c r="I66" s="2">
        <f t="array" ref="I66">SUMPRODUCT(B50:B69, (ROW(B50:B69)-ROW(B50)+1)) / (20*21/2)</f>
        <v>2.9859252380952386</v>
      </c>
      <c r="J66" s="2">
        <f t="shared" si="4"/>
        <v>3.0086661505993897</v>
      </c>
      <c r="K66" s="2">
        <f t="shared" si="6"/>
        <v>3.023387252578345</v>
      </c>
    </row>
    <row r="67" spans="1:11" ht="13.5" x14ac:dyDescent="0.25">
      <c r="A67" s="3">
        <f>TITRES_STAT!B70</f>
        <v>42101</v>
      </c>
      <c r="B67" s="6">
        <f>TITRES_STAT!D70</f>
        <v>2.8927</v>
      </c>
      <c r="C67" s="2">
        <f t="shared" si="0"/>
        <v>-8.8499999999999801E-2</v>
      </c>
      <c r="D67" s="2">
        <f t="shared" si="1"/>
        <v>2.9688799999999995</v>
      </c>
      <c r="E67" s="2">
        <f t="shared" si="2"/>
        <v>2.9884900000000005</v>
      </c>
      <c r="F67" s="2">
        <f t="shared" si="3"/>
        <v>3.0054349999999999</v>
      </c>
      <c r="G67" s="2">
        <f t="shared" si="5"/>
        <v>3.0180479999999998</v>
      </c>
      <c r="H67" s="2"/>
      <c r="I67" s="2">
        <f t="array" ref="I67">SUMPRODUCT(B51:B70, (ROW(B51:B70)-ROW(B51)+1)) / (20*21/2)</f>
        <v>2.9838680952380958</v>
      </c>
      <c r="J67" s="2">
        <f t="shared" si="4"/>
        <v>2.9976217553042095</v>
      </c>
      <c r="K67" s="2">
        <f t="shared" si="6"/>
        <v>3.018262262281155</v>
      </c>
    </row>
    <row r="68" spans="1:11" ht="13.5" x14ac:dyDescent="0.25">
      <c r="A68" s="3">
        <f>TITRES_STAT!B71</f>
        <v>42102</v>
      </c>
      <c r="B68" s="6">
        <f>TITRES_STAT!D71</f>
        <v>2.9620000000000002</v>
      </c>
      <c r="C68" s="2">
        <f t="shared" ref="C68:C131" si="7">B68-B67</f>
        <v>6.9300000000000139E-2</v>
      </c>
      <c r="D68" s="2">
        <f t="shared" si="1"/>
        <v>2.95966</v>
      </c>
      <c r="E68" s="2">
        <f t="shared" si="2"/>
        <v>2.9838800000000005</v>
      </c>
      <c r="F68" s="2">
        <f t="shared" si="3"/>
        <v>3.00082</v>
      </c>
      <c r="G68" s="2">
        <f t="shared" si="5"/>
        <v>3.0158179999999999</v>
      </c>
      <c r="H68" s="2"/>
      <c r="I68" s="2">
        <f t="array" ref="I68">SUMPRODUCT(B52:B71, (ROW(B52:B71)-ROW(B52)+1)) / (20*21/2)</f>
        <v>2.9819028571428579</v>
      </c>
      <c r="J68" s="2">
        <f t="shared" si="4"/>
        <v>2.9942292071799992</v>
      </c>
      <c r="K68" s="2">
        <f t="shared" si="6"/>
        <v>3.0160558990544435</v>
      </c>
    </row>
    <row r="69" spans="1:11" ht="13.5" x14ac:dyDescent="0.25">
      <c r="A69" s="3">
        <f>TITRES_STAT!B72</f>
        <v>42104</v>
      </c>
      <c r="B69" s="6">
        <f>TITRES_STAT!D72</f>
        <v>2.9620000000000002</v>
      </c>
      <c r="C69" s="2">
        <f t="shared" si="7"/>
        <v>0</v>
      </c>
      <c r="D69" s="2">
        <f t="shared" si="1"/>
        <v>2.9558200000000001</v>
      </c>
      <c r="E69" s="2">
        <f t="shared" si="2"/>
        <v>2.9792700000000005</v>
      </c>
      <c r="F69" s="2">
        <f t="shared" si="3"/>
        <v>2.9988999999999999</v>
      </c>
      <c r="G69" s="2">
        <f t="shared" si="5"/>
        <v>3.0143579999999992</v>
      </c>
      <c r="H69" s="2"/>
      <c r="I69" s="2">
        <f t="array" ref="I69">SUMPRODUCT(B53:B72, (ROW(B53:B72)-ROW(B53)+1)) / (20*21/2)</f>
        <v>2.9768809523809527</v>
      </c>
      <c r="J69" s="2">
        <f t="shared" si="4"/>
        <v>2.9911597588771421</v>
      </c>
      <c r="K69" s="2">
        <f t="shared" si="6"/>
        <v>3.0139360598758382</v>
      </c>
    </row>
    <row r="70" spans="1:11" ht="13.5" x14ac:dyDescent="0.25">
      <c r="A70" s="3">
        <f>TITRES_STAT!B73</f>
        <v>42107</v>
      </c>
      <c r="B70" s="6">
        <f>TITRES_STAT!D73</f>
        <v>2.9773000000000001</v>
      </c>
      <c r="C70" s="2">
        <f t="shared" si="7"/>
        <v>1.5299999999999869E-2</v>
      </c>
      <c r="D70" s="2">
        <f t="shared" ref="D70:D133" si="8">AVERAGE(B66:B70)</f>
        <v>2.9550399999999999</v>
      </c>
      <c r="E70" s="2">
        <f t="shared" si="2"/>
        <v>2.9761899999999999</v>
      </c>
      <c r="F70" s="2">
        <f t="shared" si="3"/>
        <v>2.997935</v>
      </c>
      <c r="G70" s="2">
        <f t="shared" si="5"/>
        <v>3.0124339999999989</v>
      </c>
      <c r="H70" s="2"/>
      <c r="I70" s="2">
        <f t="array" ref="I70">SUMPRODUCT(B54:B73, (ROW(B54:B73)-ROW(B54)+1)) / (20*21/2)</f>
        <v>2.9704338095238101</v>
      </c>
      <c r="J70" s="2">
        <f t="shared" si="4"/>
        <v>2.9898397818412241</v>
      </c>
      <c r="K70" s="2">
        <f t="shared" si="6"/>
        <v>3.0124993516454133</v>
      </c>
    </row>
    <row r="71" spans="1:11" ht="13.5" x14ac:dyDescent="0.25">
      <c r="A71" s="3">
        <f>TITRES_STAT!B74</f>
        <v>42108</v>
      </c>
      <c r="B71" s="6">
        <f>TITRES_STAT!D74</f>
        <v>2.9773000000000001</v>
      </c>
      <c r="C71" s="2">
        <f t="shared" si="7"/>
        <v>0</v>
      </c>
      <c r="D71" s="2">
        <f t="shared" si="8"/>
        <v>2.9542600000000001</v>
      </c>
      <c r="E71" s="2">
        <f t="shared" si="2"/>
        <v>2.9731099999999997</v>
      </c>
      <c r="F71" s="2">
        <f t="shared" si="3"/>
        <v>2.9954299999999998</v>
      </c>
      <c r="G71" s="2">
        <f t="shared" si="5"/>
        <v>3.0105099999999991</v>
      </c>
      <c r="H71" s="2"/>
      <c r="I71" s="2">
        <f t="array" ref="I71">SUMPRODUCT(B55:B74, (ROW(B55:B74)-ROW(B55)+1)) / (20*21/2)</f>
        <v>2.9644814285714287</v>
      </c>
      <c r="J71" s="2">
        <f t="shared" si="4"/>
        <v>2.988645516903965</v>
      </c>
      <c r="K71" s="2">
        <f t="shared" si="6"/>
        <v>3.0111189849142206</v>
      </c>
    </row>
    <row r="72" spans="1:11" ht="13.5" x14ac:dyDescent="0.25">
      <c r="A72" s="3">
        <f>TITRES_STAT!B75</f>
        <v>42109</v>
      </c>
      <c r="B72" s="6">
        <f>TITRES_STAT!D75</f>
        <v>2.9426999999999999</v>
      </c>
      <c r="C72" s="2">
        <f t="shared" si="7"/>
        <v>-3.4600000000000186E-2</v>
      </c>
      <c r="D72" s="2">
        <f t="shared" si="8"/>
        <v>2.9642600000000003</v>
      </c>
      <c r="E72" s="2">
        <f t="shared" si="2"/>
        <v>2.9665699999999999</v>
      </c>
      <c r="F72" s="2">
        <f t="shared" si="3"/>
        <v>2.9911950000000003</v>
      </c>
      <c r="G72" s="2">
        <f t="shared" si="5"/>
        <v>3.0085859999999993</v>
      </c>
      <c r="H72" s="2"/>
      <c r="I72" s="2">
        <f t="array" ref="I72">SUMPRODUCT(B56:B75, (ROW(B56:B75)-ROW(B56)+1)) / (20*21/2)</f>
        <v>2.9608523809523817</v>
      </c>
      <c r="J72" s="2">
        <f t="shared" si="4"/>
        <v>2.9842697533893014</v>
      </c>
      <c r="K72" s="2">
        <f t="shared" si="6"/>
        <v>3.0084358874666042</v>
      </c>
    </row>
    <row r="73" spans="1:11" ht="13.5" x14ac:dyDescent="0.25">
      <c r="A73" s="3">
        <f>TITRES_STAT!B76</f>
        <v>42110</v>
      </c>
      <c r="B73" s="6">
        <f>TITRES_STAT!D76</f>
        <v>2.9235000000000002</v>
      </c>
      <c r="C73" s="2">
        <f t="shared" si="7"/>
        <v>-1.9199999999999662E-2</v>
      </c>
      <c r="D73" s="2">
        <f t="shared" si="8"/>
        <v>2.9565600000000005</v>
      </c>
      <c r="E73" s="2">
        <f t="shared" si="2"/>
        <v>2.95811</v>
      </c>
      <c r="F73" s="2">
        <f t="shared" si="3"/>
        <v>2.9859999999999998</v>
      </c>
      <c r="G73" s="2">
        <f t="shared" si="5"/>
        <v>3.0062779999999991</v>
      </c>
      <c r="H73" s="2"/>
      <c r="I73" s="2">
        <f t="array" ref="I73">SUMPRODUCT(B57:B76, (ROW(B57:B76)-ROW(B57)+1)) / (20*21/2)</f>
        <v>2.9557980952380953</v>
      </c>
      <c r="J73" s="2">
        <f t="shared" si="4"/>
        <v>2.9784821578284157</v>
      </c>
      <c r="K73" s="2">
        <f t="shared" si="6"/>
        <v>3.0051050683502667</v>
      </c>
    </row>
    <row r="74" spans="1:11" ht="13.5" x14ac:dyDescent="0.25">
      <c r="A74" s="3">
        <f>TITRES_STAT!B77</f>
        <v>42111</v>
      </c>
      <c r="B74" s="6">
        <f>TITRES_STAT!D77</f>
        <v>2.9235000000000002</v>
      </c>
      <c r="C74" s="2">
        <f t="shared" si="7"/>
        <v>0</v>
      </c>
      <c r="D74" s="2">
        <f t="shared" si="8"/>
        <v>2.9488600000000003</v>
      </c>
      <c r="E74" s="2">
        <f t="shared" si="2"/>
        <v>2.95234</v>
      </c>
      <c r="F74" s="2">
        <f t="shared" si="3"/>
        <v>2.9808050000000001</v>
      </c>
      <c r="G74" s="2">
        <f t="shared" si="5"/>
        <v>3.005123999999999</v>
      </c>
      <c r="H74" s="2"/>
      <c r="I74" s="2">
        <f t="array" ref="I74">SUMPRODUCT(B58:B77, (ROW(B58:B77)-ROW(B58)+1)) / (20*21/2)</f>
        <v>2.9512385714285712</v>
      </c>
      <c r="J74" s="2">
        <f t="shared" si="4"/>
        <v>2.973245761844757</v>
      </c>
      <c r="K74" s="2">
        <f t="shared" si="6"/>
        <v>3.0019048695914328</v>
      </c>
    </row>
    <row r="75" spans="1:11" ht="13.5" x14ac:dyDescent="0.25">
      <c r="A75" s="3">
        <f>TITRES_STAT!B78</f>
        <v>42114</v>
      </c>
      <c r="B75" s="6">
        <f>TITRES_STAT!D78</f>
        <v>2.9426999999999999</v>
      </c>
      <c r="C75" s="2">
        <f t="shared" si="7"/>
        <v>1.9199999999999662E-2</v>
      </c>
      <c r="D75" s="2">
        <f t="shared" si="8"/>
        <v>2.9419400000000002</v>
      </c>
      <c r="E75" s="2">
        <f t="shared" si="2"/>
        <v>2.9484900000000001</v>
      </c>
      <c r="F75" s="2">
        <f t="shared" si="3"/>
        <v>2.9765700000000002</v>
      </c>
      <c r="G75" s="2">
        <f t="shared" si="5"/>
        <v>3.0047379999999992</v>
      </c>
      <c r="H75" s="2"/>
      <c r="I75" s="2">
        <f t="array" ref="I75">SUMPRODUCT(B59:B78, (ROW(B59:B78)-ROW(B59)+1)) / (20*21/2)</f>
        <v>2.9470819047619048</v>
      </c>
      <c r="J75" s="2">
        <f t="shared" si="4"/>
        <v>2.970336641669066</v>
      </c>
      <c r="K75" s="2">
        <f t="shared" si="6"/>
        <v>2.999583109999612</v>
      </c>
    </row>
    <row r="76" spans="1:11" ht="13.5" x14ac:dyDescent="0.25">
      <c r="A76" s="3">
        <f>TITRES_STAT!B79</f>
        <v>42115</v>
      </c>
      <c r="B76" s="6">
        <f>TITRES_STAT!D79</f>
        <v>2.9235000000000002</v>
      </c>
      <c r="C76" s="2">
        <f t="shared" si="7"/>
        <v>-1.9199999999999662E-2</v>
      </c>
      <c r="D76" s="2">
        <f t="shared" si="8"/>
        <v>2.9311800000000003</v>
      </c>
      <c r="E76" s="2">
        <f t="shared" ref="E76:E139" si="9">AVERAGE(B67:B76)</f>
        <v>2.94272</v>
      </c>
      <c r="F76" s="2">
        <f t="shared" si="3"/>
        <v>2.9713750000000001</v>
      </c>
      <c r="G76" s="2">
        <f t="shared" si="5"/>
        <v>3.003968</v>
      </c>
      <c r="H76" s="2"/>
      <c r="I76" s="2">
        <f t="array" ref="I76">SUMPRODUCT(B60:B79, (ROW(B60:B79)-ROW(B60)+1)) / (20*21/2)</f>
        <v>2.9429566666666664</v>
      </c>
      <c r="J76" s="2">
        <f t="shared" si="4"/>
        <v>2.9658760091291549</v>
      </c>
      <c r="K76" s="2">
        <f t="shared" si="6"/>
        <v>2.9965994586270783</v>
      </c>
    </row>
    <row r="77" spans="1:11" ht="13.5" x14ac:dyDescent="0.25">
      <c r="A77" s="3">
        <f>TITRES_STAT!B80</f>
        <v>42116</v>
      </c>
      <c r="B77" s="6">
        <f>TITRES_STAT!D80</f>
        <v>2.9235000000000002</v>
      </c>
      <c r="C77" s="2">
        <f t="shared" si="7"/>
        <v>0</v>
      </c>
      <c r="D77" s="2">
        <f t="shared" si="8"/>
        <v>2.9273400000000001</v>
      </c>
      <c r="E77" s="2">
        <f t="shared" si="9"/>
        <v>2.9458000000000002</v>
      </c>
      <c r="F77" s="2">
        <f t="shared" si="3"/>
        <v>2.9671449999999999</v>
      </c>
      <c r="G77" s="2">
        <f t="shared" si="5"/>
        <v>3.0016599999999993</v>
      </c>
      <c r="H77" s="2"/>
      <c r="I77" s="2">
        <f t="array" ref="I77">SUMPRODUCT(B61:B80, (ROW(B61:B80)-ROW(B61)+1)) / (20*21/2)</f>
        <v>2.9392528571428578</v>
      </c>
      <c r="J77" s="2">
        <f t="shared" si="4"/>
        <v>2.961840198735902</v>
      </c>
      <c r="K77" s="2">
        <f t="shared" si="6"/>
        <v>2.9937328131907224</v>
      </c>
    </row>
    <row r="78" spans="1:11" ht="13.5" x14ac:dyDescent="0.25">
      <c r="A78" s="3">
        <f>TITRES_STAT!B81</f>
        <v>42117</v>
      </c>
      <c r="B78" s="6">
        <f>TITRES_STAT!D81</f>
        <v>2.9235000000000002</v>
      </c>
      <c r="C78" s="2">
        <f t="shared" si="7"/>
        <v>0</v>
      </c>
      <c r="D78" s="2">
        <f t="shared" si="8"/>
        <v>2.9273400000000001</v>
      </c>
      <c r="E78" s="2">
        <f t="shared" si="9"/>
        <v>2.9419500000000003</v>
      </c>
      <c r="F78" s="2">
        <f t="shared" si="3"/>
        <v>2.9629149999999997</v>
      </c>
      <c r="G78" s="2">
        <f t="shared" si="5"/>
        <v>3.0011219999999992</v>
      </c>
      <c r="H78" s="2"/>
      <c r="I78" s="2">
        <f t="array" ref="I78">SUMPRODUCT(B62:B81, (ROW(B62:B81)-ROW(B62)+1)) / (20*21/2)</f>
        <v>2.9363419047619046</v>
      </c>
      <c r="J78" s="2">
        <f t="shared" si="4"/>
        <v>2.9581887512372447</v>
      </c>
      <c r="K78" s="2">
        <f t="shared" si="6"/>
        <v>2.9909785852224586</v>
      </c>
    </row>
    <row r="79" spans="1:11" ht="13.5" x14ac:dyDescent="0.25">
      <c r="A79" s="3">
        <f>TITRES_STAT!B82</f>
        <v>42118</v>
      </c>
      <c r="B79" s="6">
        <f>TITRES_STAT!D82</f>
        <v>2.9196</v>
      </c>
      <c r="C79" s="2">
        <f t="shared" si="7"/>
        <v>-3.9000000000002366E-3</v>
      </c>
      <c r="D79" s="2">
        <f t="shared" si="8"/>
        <v>2.9265599999999998</v>
      </c>
      <c r="E79" s="2">
        <f t="shared" si="9"/>
        <v>2.93771</v>
      </c>
      <c r="F79" s="2">
        <f t="shared" si="3"/>
        <v>2.9584899999999998</v>
      </c>
      <c r="G79" s="2">
        <f t="shared" si="5"/>
        <v>2.9988899999999989</v>
      </c>
      <c r="H79" s="2"/>
      <c r="I79" s="2">
        <f t="array" ref="I79">SUMPRODUCT(B63:B82, (ROW(B63:B82)-ROW(B63)+1)) / (20*21/2)</f>
        <v>2.9338338095238097</v>
      </c>
      <c r="J79" s="2">
        <f t="shared" si="4"/>
        <v>2.9545136320717931</v>
      </c>
      <c r="K79" s="2">
        <f t="shared" si="6"/>
        <v>2.9881794250176563</v>
      </c>
    </row>
    <row r="80" spans="1:11" ht="13.5" x14ac:dyDescent="0.25">
      <c r="A80" s="3">
        <f>TITRES_STAT!B83</f>
        <v>42121</v>
      </c>
      <c r="B80" s="6">
        <f>TITRES_STAT!D83</f>
        <v>2.9196</v>
      </c>
      <c r="C80" s="2">
        <f t="shared" si="7"/>
        <v>0</v>
      </c>
      <c r="D80" s="2">
        <f t="shared" si="8"/>
        <v>2.9219400000000002</v>
      </c>
      <c r="E80" s="2">
        <f t="shared" si="9"/>
        <v>2.93194</v>
      </c>
      <c r="F80" s="2">
        <f t="shared" si="3"/>
        <v>2.9540649999999999</v>
      </c>
      <c r="G80" s="2">
        <f t="shared" si="5"/>
        <v>2.9966579999999987</v>
      </c>
      <c r="H80" s="2"/>
      <c r="I80" s="2">
        <f t="array" ref="I80">SUMPRODUCT(B64:B83, (ROW(B64:B83)-ROW(B64)+1)) / (20*21/2)</f>
        <v>2.9317285714285717</v>
      </c>
      <c r="J80" s="2">
        <f t="shared" si="4"/>
        <v>2.9511885242554321</v>
      </c>
      <c r="K80" s="2">
        <f t="shared" si="6"/>
        <v>2.9854900358012779</v>
      </c>
    </row>
    <row r="81" spans="1:11" ht="13.5" x14ac:dyDescent="0.25">
      <c r="A81" s="3">
        <f>TITRES_STAT!B84</f>
        <v>42122</v>
      </c>
      <c r="B81" s="6">
        <f>TITRES_STAT!D84</f>
        <v>2.9235000000000002</v>
      </c>
      <c r="C81" s="2">
        <f t="shared" si="7"/>
        <v>3.9000000000002366E-3</v>
      </c>
      <c r="D81" s="2">
        <f t="shared" si="8"/>
        <v>2.9219400000000002</v>
      </c>
      <c r="E81" s="2">
        <f t="shared" si="9"/>
        <v>2.9265599999999998</v>
      </c>
      <c r="F81" s="2">
        <f t="shared" si="3"/>
        <v>2.9498349999999993</v>
      </c>
      <c r="G81" s="2">
        <f t="shared" si="5"/>
        <v>2.9945039999999996</v>
      </c>
      <c r="H81" s="2"/>
      <c r="I81" s="2">
        <f t="array" ref="I81">SUMPRODUCT(B65:B84, (ROW(B65:B84)-ROW(B65)+1)) / (20*21/2)</f>
        <v>2.9227023809523804</v>
      </c>
      <c r="J81" s="2">
        <f t="shared" si="4"/>
        <v>2.9485515219453911</v>
      </c>
      <c r="K81" s="2">
        <f t="shared" si="6"/>
        <v>2.9830590540051496</v>
      </c>
    </row>
    <row r="82" spans="1:11" ht="13.5" x14ac:dyDescent="0.25">
      <c r="A82" s="3">
        <f>TITRES_STAT!B85</f>
        <v>42123</v>
      </c>
      <c r="B82" s="6">
        <f>TITRES_STAT!D85</f>
        <v>2.9235000000000002</v>
      </c>
      <c r="C82" s="2">
        <f t="shared" si="7"/>
        <v>0</v>
      </c>
      <c r="D82" s="2">
        <f t="shared" si="8"/>
        <v>2.9219400000000002</v>
      </c>
      <c r="E82" s="2">
        <f t="shared" si="9"/>
        <v>2.9246400000000001</v>
      </c>
      <c r="F82" s="2">
        <f t="shared" si="3"/>
        <v>2.9456049999999996</v>
      </c>
      <c r="G82" s="2">
        <f t="shared" si="5"/>
        <v>2.9929659999999991</v>
      </c>
      <c r="H82" s="2"/>
      <c r="I82" s="2">
        <f t="array" ref="I82">SUMPRODUCT(B66:B85, (ROW(B66:B85)-ROW(B66)+1)) / (20*21/2)</f>
        <v>2.9143171428571431</v>
      </c>
      <c r="J82" s="2">
        <f t="shared" si="4"/>
        <v>2.9461656627124966</v>
      </c>
      <c r="K82" s="2">
        <f t="shared" si="6"/>
        <v>2.9807234048284772</v>
      </c>
    </row>
    <row r="83" spans="1:11" ht="13.5" x14ac:dyDescent="0.25">
      <c r="A83" s="3">
        <f>TITRES_STAT!B86</f>
        <v>42124</v>
      </c>
      <c r="B83" s="6">
        <f>TITRES_STAT!D86</f>
        <v>2.9235000000000002</v>
      </c>
      <c r="C83" s="2">
        <f t="shared" si="7"/>
        <v>0</v>
      </c>
      <c r="D83" s="2">
        <f t="shared" si="8"/>
        <v>2.9219400000000002</v>
      </c>
      <c r="E83" s="2">
        <f t="shared" si="9"/>
        <v>2.9246400000000001</v>
      </c>
      <c r="F83" s="2">
        <f t="shared" si="3"/>
        <v>2.9413749999999994</v>
      </c>
      <c r="G83" s="2">
        <f t="shared" si="5"/>
        <v>2.9908879999999987</v>
      </c>
      <c r="H83" s="2"/>
      <c r="I83" s="2">
        <f t="array" ref="I83">SUMPRODUCT(B67:B86, (ROW(B67:B86)-ROW(B67)+1)) / (20*21/2)</f>
        <v>2.9065728571428573</v>
      </c>
      <c r="J83" s="2">
        <f t="shared" si="4"/>
        <v>2.9440070281684494</v>
      </c>
      <c r="K83" s="2">
        <f t="shared" si="6"/>
        <v>2.9784793497371642</v>
      </c>
    </row>
    <row r="84" spans="1:11" ht="13.5" x14ac:dyDescent="0.25">
      <c r="A84" s="3">
        <f>TITRES_STAT!B87</f>
        <v>42128</v>
      </c>
      <c r="B84" s="6">
        <f>TITRES_STAT!D87</f>
        <v>2.8466</v>
      </c>
      <c r="C84" s="2">
        <f t="shared" si="7"/>
        <v>-7.690000000000019E-2</v>
      </c>
      <c r="D84" s="2">
        <f t="shared" si="8"/>
        <v>2.9073400000000005</v>
      </c>
      <c r="E84" s="2">
        <f t="shared" si="9"/>
        <v>2.9169499999999999</v>
      </c>
      <c r="F84" s="2">
        <f t="shared" ref="F84:F147" si="10">AVERAGE(B65:B84)</f>
        <v>2.9346449999999993</v>
      </c>
      <c r="G84" s="2">
        <f t="shared" si="5"/>
        <v>2.9872719999999999</v>
      </c>
      <c r="H84" s="2"/>
      <c r="I84" s="2">
        <f t="array" ref="I84">SUMPRODUCT(B68:B87, (ROW(B68:B87)-ROW(B68)+1)) / (20*21/2)</f>
        <v>2.8914028571428574</v>
      </c>
      <c r="J84" s="2">
        <f t="shared" si="4"/>
        <v>2.9347301683428828</v>
      </c>
      <c r="K84" s="2">
        <f t="shared" si="6"/>
        <v>2.9733076105317853</v>
      </c>
    </row>
    <row r="85" spans="1:11" ht="13.5" x14ac:dyDescent="0.25">
      <c r="A85" s="3">
        <f>TITRES_STAT!B88</f>
        <v>42129</v>
      </c>
      <c r="B85" s="6">
        <f>TITRES_STAT!D88</f>
        <v>2.8466</v>
      </c>
      <c r="C85" s="2">
        <f t="shared" si="7"/>
        <v>0</v>
      </c>
      <c r="D85" s="2">
        <f t="shared" si="8"/>
        <v>2.8927400000000003</v>
      </c>
      <c r="E85" s="2">
        <f t="shared" si="9"/>
        <v>2.90734</v>
      </c>
      <c r="F85" s="2">
        <f t="shared" si="10"/>
        <v>2.9279149999999996</v>
      </c>
      <c r="G85" s="2">
        <f t="shared" si="5"/>
        <v>2.9841959999999998</v>
      </c>
      <c r="H85" s="2"/>
      <c r="I85" s="2">
        <f t="array" ref="I85">SUMPRODUCT(B69:B88, (ROW(B69:B88)-ROW(B69)+1)) / (20*21/2)</f>
        <v>2.8841890476190479</v>
      </c>
      <c r="J85" s="2">
        <f t="shared" ref="J85:J148" si="11">$J$4*B85+J84*(1-$J$4)</f>
        <v>2.9263368189768939</v>
      </c>
      <c r="K85" s="2">
        <f t="shared" si="6"/>
        <v>2.968338684628578</v>
      </c>
    </row>
    <row r="86" spans="1:11" ht="13.5" x14ac:dyDescent="0.25">
      <c r="A86" s="3">
        <f>TITRES_STAT!B89</f>
        <v>42130</v>
      </c>
      <c r="B86" s="6">
        <f>TITRES_STAT!D89</f>
        <v>2.8466</v>
      </c>
      <c r="C86" s="2">
        <f t="shared" si="7"/>
        <v>0</v>
      </c>
      <c r="D86" s="2">
        <f t="shared" si="8"/>
        <v>2.8773600000000004</v>
      </c>
      <c r="E86" s="2">
        <f t="shared" si="9"/>
        <v>2.8996499999999998</v>
      </c>
      <c r="F86" s="2">
        <f t="shared" si="10"/>
        <v>2.9211849999999999</v>
      </c>
      <c r="G86" s="2">
        <f t="shared" si="5"/>
        <v>2.9811199999999998</v>
      </c>
      <c r="H86" s="2"/>
      <c r="I86" s="2">
        <f t="array" ref="I86">SUMPRODUCT(B70:B89, (ROW(B70:B89)-ROW(B70)+1)) / (20*21/2)</f>
        <v>2.8782947619047619</v>
      </c>
      <c r="J86" s="2">
        <f t="shared" si="11"/>
        <v>2.9187428362171897</v>
      </c>
      <c r="K86" s="2">
        <f t="shared" si="6"/>
        <v>2.9635646185647122</v>
      </c>
    </row>
    <row r="87" spans="1:11" ht="13.5" x14ac:dyDescent="0.25">
      <c r="A87" s="3">
        <f>TITRES_STAT!B90</f>
        <v>42131</v>
      </c>
      <c r="B87" s="6">
        <f>TITRES_STAT!D90</f>
        <v>2.7618999999999998</v>
      </c>
      <c r="C87" s="2">
        <f t="shared" si="7"/>
        <v>-8.470000000000022E-2</v>
      </c>
      <c r="D87" s="2">
        <f t="shared" si="8"/>
        <v>2.84504</v>
      </c>
      <c r="E87" s="2">
        <f t="shared" si="9"/>
        <v>2.8834899999999997</v>
      </c>
      <c r="F87" s="2">
        <f t="shared" si="10"/>
        <v>2.9146450000000002</v>
      </c>
      <c r="G87" s="2">
        <f t="shared" si="5"/>
        <v>2.9760420000000001</v>
      </c>
      <c r="H87" s="2"/>
      <c r="I87" s="2">
        <f t="array" ref="I87">SUMPRODUCT(B71:B90, (ROW(B71:B90)-ROW(B71)+1)) / (20*21/2)</f>
        <v>2.8729500000000003</v>
      </c>
      <c r="J87" s="2">
        <f t="shared" si="11"/>
        <v>2.9038054232441239</v>
      </c>
      <c r="K87" s="2">
        <f t="shared" si="6"/>
        <v>2.95565620215041</v>
      </c>
    </row>
    <row r="88" spans="1:11" ht="13.5" x14ac:dyDescent="0.25">
      <c r="A88" s="3">
        <f>TITRES_STAT!B91</f>
        <v>42132</v>
      </c>
      <c r="B88" s="6">
        <f>TITRES_STAT!D91</f>
        <v>2.8389000000000002</v>
      </c>
      <c r="C88" s="2">
        <f t="shared" si="7"/>
        <v>7.7000000000000401E-2</v>
      </c>
      <c r="D88" s="2">
        <f t="shared" si="8"/>
        <v>2.8281200000000002</v>
      </c>
      <c r="E88" s="2">
        <f t="shared" si="9"/>
        <v>2.8750299999999998</v>
      </c>
      <c r="F88" s="2">
        <f t="shared" si="10"/>
        <v>2.90849</v>
      </c>
      <c r="G88" s="2">
        <f t="shared" si="5"/>
        <v>2.9721199999999999</v>
      </c>
      <c r="H88" s="2"/>
      <c r="I88" s="2">
        <f t="array" ref="I88">SUMPRODUCT(B72:B91, (ROW(B72:B91)-ROW(B72)+1)) / (20*21/2)</f>
        <v>2.8682276190476199</v>
      </c>
      <c r="J88" s="2">
        <f t="shared" si="11"/>
        <v>2.897623954363731</v>
      </c>
      <c r="K88" s="2">
        <f t="shared" si="6"/>
        <v>2.9510775275562766</v>
      </c>
    </row>
    <row r="89" spans="1:11" ht="13.5" x14ac:dyDescent="0.25">
      <c r="A89" s="3">
        <f>TITRES_STAT!B92</f>
        <v>42135</v>
      </c>
      <c r="B89" s="6">
        <f>TITRES_STAT!D92</f>
        <v>2.8466</v>
      </c>
      <c r="C89" s="2">
        <f t="shared" si="7"/>
        <v>7.6999999999998181E-3</v>
      </c>
      <c r="D89" s="2">
        <f t="shared" si="8"/>
        <v>2.8281200000000002</v>
      </c>
      <c r="E89" s="2">
        <f t="shared" si="9"/>
        <v>2.8677299999999999</v>
      </c>
      <c r="F89" s="2">
        <f t="shared" si="10"/>
        <v>2.90272</v>
      </c>
      <c r="G89" s="2">
        <f t="shared" si="5"/>
        <v>2.9684280000000003</v>
      </c>
      <c r="H89" s="2"/>
      <c r="I89" s="2">
        <f t="array" ref="I89">SUMPRODUCT(B73:B92, (ROW(B73:B92)-ROW(B73)+1)) / (20*21/2)</f>
        <v>2.8641276190476193</v>
      </c>
      <c r="J89" s="2">
        <f t="shared" si="11"/>
        <v>2.8927645301386136</v>
      </c>
      <c r="K89" s="2">
        <f t="shared" si="6"/>
        <v>2.9469803696128936</v>
      </c>
    </row>
    <row r="90" spans="1:11" ht="13.5" x14ac:dyDescent="0.25">
      <c r="A90" s="3">
        <f>TITRES_STAT!B93</f>
        <v>42136</v>
      </c>
      <c r="B90" s="6">
        <f>TITRES_STAT!D93</f>
        <v>2.8466</v>
      </c>
      <c r="C90" s="2">
        <f t="shared" si="7"/>
        <v>0</v>
      </c>
      <c r="D90" s="2">
        <f t="shared" si="8"/>
        <v>2.8281200000000002</v>
      </c>
      <c r="E90" s="2">
        <f t="shared" si="9"/>
        <v>2.86043</v>
      </c>
      <c r="F90" s="2">
        <f t="shared" si="10"/>
        <v>2.896185</v>
      </c>
      <c r="G90" s="2">
        <f t="shared" si="5"/>
        <v>2.9647360000000003</v>
      </c>
      <c r="H90" s="2"/>
      <c r="I90" s="2">
        <f t="array" ref="I90">SUMPRODUCT(B74:B93, (ROW(B74:B93)-ROW(B74)+1)) / (20*21/2)</f>
        <v>2.8678090476190485</v>
      </c>
      <c r="J90" s="2">
        <f t="shared" si="11"/>
        <v>2.8883679082206504</v>
      </c>
      <c r="K90" s="2">
        <f t="shared" si="6"/>
        <v>2.9430438845300353</v>
      </c>
    </row>
    <row r="91" spans="1:11" ht="13.5" x14ac:dyDescent="0.25">
      <c r="A91" s="3">
        <f>TITRES_STAT!B94</f>
        <v>42137</v>
      </c>
      <c r="B91" s="6">
        <f>TITRES_STAT!D94</f>
        <v>2.8466</v>
      </c>
      <c r="C91" s="2">
        <f t="shared" si="7"/>
        <v>0</v>
      </c>
      <c r="D91" s="2">
        <f t="shared" si="8"/>
        <v>2.8281200000000002</v>
      </c>
      <c r="E91" s="2">
        <f t="shared" si="9"/>
        <v>2.8527399999999998</v>
      </c>
      <c r="F91" s="2">
        <f t="shared" si="10"/>
        <v>2.8896500000000005</v>
      </c>
      <c r="G91" s="2">
        <f t="shared" si="5"/>
        <v>2.9610440000000007</v>
      </c>
      <c r="H91" s="2"/>
      <c r="I91" s="2">
        <f t="array" ref="I91">SUMPRODUCT(B75:B94, (ROW(B75:B94)-ROW(B75)+1)) / (20*21/2)</f>
        <v>2.8714904761904765</v>
      </c>
      <c r="J91" s="2">
        <f t="shared" si="11"/>
        <v>2.8843900121996358</v>
      </c>
      <c r="K91" s="2">
        <f t="shared" si="6"/>
        <v>2.9392617714112106</v>
      </c>
    </row>
    <row r="92" spans="1:11" ht="13.5" x14ac:dyDescent="0.25">
      <c r="A92" s="3">
        <f>TITRES_STAT!B95</f>
        <v>42138</v>
      </c>
      <c r="B92" s="6">
        <f>TITRES_STAT!D95</f>
        <v>2.8466</v>
      </c>
      <c r="C92" s="2">
        <f t="shared" si="7"/>
        <v>0</v>
      </c>
      <c r="D92" s="2">
        <f t="shared" si="8"/>
        <v>2.8450600000000001</v>
      </c>
      <c r="E92" s="2">
        <f t="shared" si="9"/>
        <v>2.8450499999999996</v>
      </c>
      <c r="F92" s="2">
        <f t="shared" si="10"/>
        <v>2.8848450000000008</v>
      </c>
      <c r="G92" s="2">
        <f t="shared" si="5"/>
        <v>2.9573520000000002</v>
      </c>
      <c r="H92" s="2"/>
      <c r="I92" s="2">
        <f t="array" ref="I92">SUMPRODUCT(B76:B95, (ROW(B76:B95)-ROW(B76)+1)) / (20*21/2)</f>
        <v>2.8751719047619049</v>
      </c>
      <c r="J92" s="2">
        <f t="shared" si="11"/>
        <v>2.8807909634187179</v>
      </c>
      <c r="K92" s="2">
        <f t="shared" si="6"/>
        <v>2.9356279764539082</v>
      </c>
    </row>
    <row r="93" spans="1:11" ht="13.5" x14ac:dyDescent="0.25">
      <c r="A93" s="3">
        <f>TITRES_STAT!B96</f>
        <v>42139</v>
      </c>
      <c r="B93" s="6">
        <f>TITRES_STAT!D96</f>
        <v>2.9235000000000002</v>
      </c>
      <c r="C93" s="2">
        <f t="shared" si="7"/>
        <v>7.690000000000019E-2</v>
      </c>
      <c r="D93" s="2">
        <f t="shared" si="8"/>
        <v>2.86198</v>
      </c>
      <c r="E93" s="2">
        <f t="shared" si="9"/>
        <v>2.8450499999999996</v>
      </c>
      <c r="F93" s="2">
        <f t="shared" si="10"/>
        <v>2.8848450000000008</v>
      </c>
      <c r="G93" s="2">
        <f t="shared" si="5"/>
        <v>2.9553520000000004</v>
      </c>
      <c r="H93" s="2"/>
      <c r="I93" s="2">
        <f t="array" ref="I93">SUMPRODUCT(B77:B96, (ROW(B77:B96)-ROW(B77)+1)) / (20*21/2)</f>
        <v>2.8789447619047617</v>
      </c>
      <c r="J93" s="2">
        <f t="shared" si="11"/>
        <v>2.8848584907121735</v>
      </c>
      <c r="K93" s="2">
        <f t="shared" si="6"/>
        <v>2.9351523695341473</v>
      </c>
    </row>
    <row r="94" spans="1:11" ht="13.5" x14ac:dyDescent="0.25">
      <c r="A94" s="3">
        <f>TITRES_STAT!B97</f>
        <v>42142</v>
      </c>
      <c r="B94" s="6">
        <f>TITRES_STAT!D97</f>
        <v>2.9235000000000002</v>
      </c>
      <c r="C94" s="2">
        <f t="shared" si="7"/>
        <v>0</v>
      </c>
      <c r="D94" s="2">
        <f t="shared" si="8"/>
        <v>2.8773600000000004</v>
      </c>
      <c r="E94" s="2">
        <f t="shared" si="9"/>
        <v>2.8527399999999998</v>
      </c>
      <c r="F94" s="2">
        <f t="shared" si="10"/>
        <v>2.8848450000000003</v>
      </c>
      <c r="G94" s="2">
        <f t="shared" si="5"/>
        <v>2.9527359999999998</v>
      </c>
      <c r="H94" s="2"/>
      <c r="I94" s="2">
        <f t="array" ref="I94">SUMPRODUCT(B78:B97, (ROW(B78:B97)-ROW(B78)+1)) / (20*21/2)</f>
        <v>2.8827176190476194</v>
      </c>
      <c r="J94" s="2">
        <f t="shared" si="11"/>
        <v>2.8885386344538713</v>
      </c>
      <c r="K94" s="2">
        <f t="shared" si="6"/>
        <v>2.9346954138661414</v>
      </c>
    </row>
    <row r="95" spans="1:11" ht="13.5" x14ac:dyDescent="0.25">
      <c r="A95" s="3">
        <f>TITRES_STAT!B98</f>
        <v>42143</v>
      </c>
      <c r="B95" s="6">
        <f>TITRES_STAT!D98</f>
        <v>2.9235000000000002</v>
      </c>
      <c r="C95" s="2">
        <f t="shared" si="7"/>
        <v>0</v>
      </c>
      <c r="D95" s="2">
        <f t="shared" si="8"/>
        <v>2.8927400000000003</v>
      </c>
      <c r="E95" s="2">
        <f t="shared" si="9"/>
        <v>2.86043</v>
      </c>
      <c r="F95" s="2">
        <f t="shared" si="10"/>
        <v>2.8838850000000003</v>
      </c>
      <c r="G95" s="2">
        <f t="shared" si="5"/>
        <v>2.9501199999999996</v>
      </c>
      <c r="H95" s="2"/>
      <c r="I95" s="2">
        <f t="array" ref="I95">SUMPRODUCT(B79:B98, (ROW(B79:B98)-ROW(B79)+1)) / (20*21/2)</f>
        <v>2.8864904761904762</v>
      </c>
      <c r="J95" s="2">
        <f t="shared" si="11"/>
        <v>2.8918682883154072</v>
      </c>
      <c r="K95" s="2">
        <f t="shared" si="6"/>
        <v>2.9342563780282536</v>
      </c>
    </row>
    <row r="96" spans="1:11" ht="13.5" x14ac:dyDescent="0.25">
      <c r="A96" s="3">
        <f>TITRES_STAT!B99</f>
        <v>42144</v>
      </c>
      <c r="B96" s="6">
        <f>TITRES_STAT!D99</f>
        <v>2.9235000000000002</v>
      </c>
      <c r="C96" s="2">
        <f t="shared" si="7"/>
        <v>0</v>
      </c>
      <c r="D96" s="2">
        <f t="shared" si="8"/>
        <v>2.9081200000000003</v>
      </c>
      <c r="E96" s="2">
        <f t="shared" si="9"/>
        <v>2.8681200000000002</v>
      </c>
      <c r="F96" s="2">
        <f t="shared" si="10"/>
        <v>2.8838849999999998</v>
      </c>
      <c r="G96" s="2">
        <f t="shared" si="5"/>
        <v>2.9475039999999995</v>
      </c>
      <c r="H96" s="2"/>
      <c r="I96" s="2">
        <f t="array" ref="I96">SUMPRODUCT(B80:B99, (ROW(B80:B99)-ROW(B80)+1)) / (20*21/2)</f>
        <v>2.8939300000000001</v>
      </c>
      <c r="J96" s="2">
        <f t="shared" si="11"/>
        <v>2.8948808322853683</v>
      </c>
      <c r="K96" s="2">
        <f t="shared" si="6"/>
        <v>2.9338345592820474</v>
      </c>
    </row>
    <row r="97" spans="1:11" ht="13.5" x14ac:dyDescent="0.25">
      <c r="A97" s="3">
        <f>TITRES_STAT!B100</f>
        <v>42145</v>
      </c>
      <c r="B97" s="6">
        <f>TITRES_STAT!D100</f>
        <v>2.9235000000000002</v>
      </c>
      <c r="C97" s="2">
        <f t="shared" si="7"/>
        <v>0</v>
      </c>
      <c r="D97" s="2">
        <f t="shared" si="8"/>
        <v>2.9235000000000002</v>
      </c>
      <c r="E97" s="2">
        <f t="shared" si="9"/>
        <v>2.8842800000000004</v>
      </c>
      <c r="F97" s="2">
        <f t="shared" si="10"/>
        <v>2.8838849999999994</v>
      </c>
      <c r="G97" s="2">
        <f t="shared" si="5"/>
        <v>2.9448879999999993</v>
      </c>
      <c r="H97" s="2"/>
      <c r="I97" s="2">
        <f t="array" ref="I97">SUMPRODUCT(B81:B100, (ROW(B81:B100)-ROW(B81)+1)) / (20*21/2)</f>
        <v>2.9048247619047625</v>
      </c>
      <c r="J97" s="2">
        <f t="shared" si="11"/>
        <v>2.8976064673058093</v>
      </c>
      <c r="K97" s="2">
        <f t="shared" si="6"/>
        <v>2.9334292824474573</v>
      </c>
    </row>
    <row r="98" spans="1:11" ht="13.5" x14ac:dyDescent="0.25">
      <c r="A98" s="3">
        <f>TITRES_STAT!B101</f>
        <v>42146</v>
      </c>
      <c r="B98" s="6">
        <f>TITRES_STAT!D101</f>
        <v>2.9235000000000002</v>
      </c>
      <c r="C98" s="2">
        <f t="shared" si="7"/>
        <v>0</v>
      </c>
      <c r="D98" s="2">
        <f t="shared" si="8"/>
        <v>2.9235000000000002</v>
      </c>
      <c r="E98" s="2">
        <f t="shared" si="9"/>
        <v>2.8927400000000003</v>
      </c>
      <c r="F98" s="2">
        <f t="shared" si="10"/>
        <v>2.8838849999999994</v>
      </c>
      <c r="G98" s="2">
        <f t="shared" si="5"/>
        <v>2.9422719999999991</v>
      </c>
      <c r="H98" s="2"/>
      <c r="I98" s="2">
        <f t="array" ref="I98">SUMPRODUCT(B82:B101, (ROW(B82:B101)-ROW(B82)+1)) / (20*21/2)</f>
        <v>2.9135061904761907</v>
      </c>
      <c r="J98" s="2">
        <f t="shared" si="11"/>
        <v>2.9000725180385896</v>
      </c>
      <c r="K98" s="2">
        <f t="shared" si="6"/>
        <v>2.9330398988220669</v>
      </c>
    </row>
    <row r="99" spans="1:11" ht="13.5" x14ac:dyDescent="0.25">
      <c r="A99" s="3">
        <f>TITRES_STAT!B102</f>
        <v>42149</v>
      </c>
      <c r="B99" s="6">
        <f>TITRES_STAT!D102</f>
        <v>2.9620000000000002</v>
      </c>
      <c r="C99" s="2">
        <f t="shared" si="7"/>
        <v>3.8499999999999979E-2</v>
      </c>
      <c r="D99" s="2">
        <f t="shared" si="8"/>
        <v>2.9312</v>
      </c>
      <c r="E99" s="2">
        <f t="shared" si="9"/>
        <v>2.9042800000000004</v>
      </c>
      <c r="F99" s="2">
        <f t="shared" si="10"/>
        <v>2.8860049999999995</v>
      </c>
      <c r="G99" s="2">
        <f t="shared" si="5"/>
        <v>2.9415039999999988</v>
      </c>
      <c r="H99" s="2"/>
      <c r="I99" s="2">
        <f t="array" ref="I99">SUMPRODUCT(B83:B102, (ROW(B83:B102)-ROW(B83)+1)) / (20*21/2)</f>
        <v>2.9237414285714287</v>
      </c>
      <c r="J99" s="2">
        <f t="shared" si="11"/>
        <v>2.9059703734634859</v>
      </c>
      <c r="K99" s="2">
        <f t="shared" si="6"/>
        <v>2.9341755890643388</v>
      </c>
    </row>
    <row r="100" spans="1:11" ht="13.5" x14ac:dyDescent="0.25">
      <c r="A100" s="3">
        <f>TITRES_STAT!B103</f>
        <v>42150</v>
      </c>
      <c r="B100" s="6">
        <f>TITRES_STAT!D103</f>
        <v>3.0004</v>
      </c>
      <c r="C100" s="2">
        <f t="shared" si="7"/>
        <v>3.8399999999999768E-2</v>
      </c>
      <c r="D100" s="2">
        <f t="shared" si="8"/>
        <v>2.94658</v>
      </c>
      <c r="E100" s="2">
        <f t="shared" si="9"/>
        <v>2.9196599999999999</v>
      </c>
      <c r="F100" s="2">
        <f t="shared" si="10"/>
        <v>2.8900449999999993</v>
      </c>
      <c r="G100" s="2">
        <f t="shared" si="5"/>
        <v>2.9415799999999992</v>
      </c>
      <c r="H100" s="2"/>
      <c r="I100" s="2">
        <f t="array" ref="I100">SUMPRODUCT(B84:B103, (ROW(B84:B103)-ROW(B84)+1)) / (20*21/2)</f>
        <v>2.9336104761904767</v>
      </c>
      <c r="J100" s="2">
        <f t="shared" si="11"/>
        <v>2.9149636712288678</v>
      </c>
      <c r="K100" s="2">
        <f t="shared" si="6"/>
        <v>2.9367726247873063</v>
      </c>
    </row>
    <row r="101" spans="1:11" ht="13.5" x14ac:dyDescent="0.25">
      <c r="A101" s="3">
        <f>TITRES_STAT!B104</f>
        <v>42151</v>
      </c>
      <c r="B101" s="6">
        <f>TITRES_STAT!D104</f>
        <v>2.9811999999999999</v>
      </c>
      <c r="C101" s="2">
        <f t="shared" si="7"/>
        <v>-1.9200000000000106E-2</v>
      </c>
      <c r="D101" s="2">
        <f t="shared" si="8"/>
        <v>2.9581200000000001</v>
      </c>
      <c r="E101" s="2">
        <f t="shared" si="9"/>
        <v>2.9331200000000002</v>
      </c>
      <c r="F101" s="2">
        <f t="shared" si="10"/>
        <v>2.8929299999999989</v>
      </c>
      <c r="G101" s="2">
        <f t="shared" si="5"/>
        <v>2.9406559999999997</v>
      </c>
      <c r="H101" s="2"/>
      <c r="I101" s="2">
        <f t="array" ref="I101">SUMPRODUCT(B85:B104, (ROW(B85:B104)-ROW(B85)+1)) / (20*21/2)</f>
        <v>2.9412847619047624</v>
      </c>
      <c r="J101" s="2">
        <f t="shared" si="11"/>
        <v>2.9212718930165948</v>
      </c>
      <c r="K101" s="2">
        <f t="shared" si="6"/>
        <v>2.9385148747956471</v>
      </c>
    </row>
    <row r="102" spans="1:11" ht="13.5" x14ac:dyDescent="0.25">
      <c r="A102" s="3">
        <f>TITRES_STAT!B105</f>
        <v>42152</v>
      </c>
      <c r="B102" s="6">
        <f>TITRES_STAT!D105</f>
        <v>3.0004</v>
      </c>
      <c r="C102" s="2">
        <f t="shared" si="7"/>
        <v>1.9200000000000106E-2</v>
      </c>
      <c r="D102" s="2">
        <f t="shared" si="8"/>
        <v>2.9735</v>
      </c>
      <c r="E102" s="2">
        <f t="shared" si="9"/>
        <v>2.9485000000000001</v>
      </c>
      <c r="F102" s="2">
        <f t="shared" si="10"/>
        <v>2.896774999999999</v>
      </c>
      <c r="G102" s="2">
        <f t="shared" si="5"/>
        <v>2.9401159999999997</v>
      </c>
      <c r="H102" s="2"/>
      <c r="I102" s="2">
        <f t="array" ref="I102">SUMPRODUCT(B86:B105, (ROW(B86:B105)-ROW(B86)+1)) / (20*21/2)</f>
        <v>2.9483180952380956</v>
      </c>
      <c r="J102" s="2">
        <f t="shared" si="11"/>
        <v>2.9288079032054903</v>
      </c>
      <c r="K102" s="2">
        <f t="shared" si="6"/>
        <v>2.94094174245072</v>
      </c>
    </row>
    <row r="103" spans="1:11" ht="13.5" x14ac:dyDescent="0.25">
      <c r="A103" s="3">
        <f>TITRES_STAT!B106</f>
        <v>42153</v>
      </c>
      <c r="B103" s="6">
        <f>TITRES_STAT!D106</f>
        <v>3.0004</v>
      </c>
      <c r="C103" s="2">
        <f t="shared" si="7"/>
        <v>0</v>
      </c>
      <c r="D103" s="2">
        <f t="shared" si="8"/>
        <v>2.9888799999999995</v>
      </c>
      <c r="E103" s="2">
        <f t="shared" si="9"/>
        <v>2.9561900000000003</v>
      </c>
      <c r="F103" s="2">
        <f t="shared" si="10"/>
        <v>2.9006199999999995</v>
      </c>
      <c r="G103" s="2">
        <f t="shared" si="5"/>
        <v>2.9395760000000002</v>
      </c>
      <c r="H103" s="2"/>
      <c r="I103" s="2">
        <f t="array" ref="I103">SUMPRODUCT(B87:B106, (ROW(B87:B106)-ROW(B87)+1)) / (20*21/2)</f>
        <v>2.9561771428571433</v>
      </c>
      <c r="J103" s="2">
        <f t="shared" si="11"/>
        <v>2.9356261981383005</v>
      </c>
      <c r="K103" s="2">
        <f t="shared" si="6"/>
        <v>2.943273438825202</v>
      </c>
    </row>
    <row r="104" spans="1:11" ht="13.5" x14ac:dyDescent="0.25">
      <c r="A104" s="3">
        <f>TITRES_STAT!B107</f>
        <v>42156</v>
      </c>
      <c r="B104" s="6">
        <f>TITRES_STAT!D107</f>
        <v>2.9811999999999999</v>
      </c>
      <c r="C104" s="2">
        <f t="shared" si="7"/>
        <v>-1.9200000000000106E-2</v>
      </c>
      <c r="D104" s="2">
        <f t="shared" si="8"/>
        <v>2.9927199999999994</v>
      </c>
      <c r="E104" s="2">
        <f t="shared" si="9"/>
        <v>2.9619600000000004</v>
      </c>
      <c r="F104" s="2">
        <f t="shared" si="10"/>
        <v>2.9073500000000001</v>
      </c>
      <c r="G104" s="2">
        <f t="shared" si="5"/>
        <v>2.9386520000000007</v>
      </c>
      <c r="H104" s="2"/>
      <c r="I104" s="2">
        <f t="array" ref="I104">SUMPRODUCT(B88:B107, (ROW(B88:B107)-ROW(B88)+1)) / (20*21/2)</f>
        <v>2.963321904761905</v>
      </c>
      <c r="J104" s="2">
        <f t="shared" si="11"/>
        <v>2.9399665602203671</v>
      </c>
      <c r="K104" s="2">
        <f t="shared" si="6"/>
        <v>2.9447607549497037</v>
      </c>
    </row>
    <row r="105" spans="1:11" ht="13.5" x14ac:dyDescent="0.25">
      <c r="A105" s="3">
        <f>TITRES_STAT!B108</f>
        <v>42157</v>
      </c>
      <c r="B105" s="6">
        <f>TITRES_STAT!D108</f>
        <v>2.9811999999999999</v>
      </c>
      <c r="C105" s="2">
        <f t="shared" si="7"/>
        <v>0</v>
      </c>
      <c r="D105" s="2">
        <f t="shared" si="8"/>
        <v>2.9888799999999995</v>
      </c>
      <c r="E105" s="2">
        <f t="shared" si="9"/>
        <v>2.9677300000000004</v>
      </c>
      <c r="F105" s="2">
        <f t="shared" si="10"/>
        <v>2.9140800000000002</v>
      </c>
      <c r="G105" s="2">
        <f t="shared" si="5"/>
        <v>2.9377280000000008</v>
      </c>
      <c r="H105" s="2"/>
      <c r="I105" s="2">
        <f t="array" ref="I105">SUMPRODUCT(B89:B108, (ROW(B89:B108)-ROW(B89)+1)) / (20*21/2)</f>
        <v>2.9693490476190485</v>
      </c>
      <c r="J105" s="2">
        <f t="shared" si="11"/>
        <v>2.9438935544850939</v>
      </c>
      <c r="K105" s="2">
        <f t="shared" si="6"/>
        <v>2.9461897449516763</v>
      </c>
    </row>
    <row r="106" spans="1:11" ht="13.5" x14ac:dyDescent="0.25">
      <c r="A106" s="3">
        <f>TITRES_STAT!B109</f>
        <v>42158</v>
      </c>
      <c r="B106" s="6">
        <f>TITRES_STAT!D109</f>
        <v>2.9965999999999999</v>
      </c>
      <c r="C106" s="2">
        <f t="shared" si="7"/>
        <v>1.540000000000008E-2</v>
      </c>
      <c r="D106" s="2">
        <f t="shared" si="8"/>
        <v>2.9919599999999997</v>
      </c>
      <c r="E106" s="2">
        <f t="shared" si="9"/>
        <v>2.9750400000000004</v>
      </c>
      <c r="F106" s="2">
        <f t="shared" si="10"/>
        <v>2.9215800000000005</v>
      </c>
      <c r="G106" s="2">
        <f t="shared" si="5"/>
        <v>2.9371120000000008</v>
      </c>
      <c r="H106" s="2"/>
      <c r="I106" s="2">
        <f t="array" ref="I106">SUMPRODUCT(B90:B109, (ROW(B90:B109)-ROW(B90)+1)) / (20*21/2)</f>
        <v>2.9746252380952387</v>
      </c>
      <c r="J106" s="2">
        <f t="shared" si="11"/>
        <v>2.9489132159627038</v>
      </c>
      <c r="K106" s="2">
        <f t="shared" si="6"/>
        <v>2.9481666176986696</v>
      </c>
    </row>
    <row r="107" spans="1:11" ht="13.5" x14ac:dyDescent="0.25">
      <c r="A107" s="3">
        <f>TITRES_STAT!B110</f>
        <v>42159</v>
      </c>
      <c r="B107" s="6">
        <f>TITRES_STAT!D110</f>
        <v>2.9965999999999999</v>
      </c>
      <c r="C107" s="2">
        <f t="shared" si="7"/>
        <v>0</v>
      </c>
      <c r="D107" s="2">
        <f t="shared" si="8"/>
        <v>2.9912000000000001</v>
      </c>
      <c r="E107" s="2">
        <f t="shared" si="9"/>
        <v>2.9823500000000003</v>
      </c>
      <c r="F107" s="2">
        <f t="shared" si="10"/>
        <v>2.9333150000000003</v>
      </c>
      <c r="G107" s="2">
        <f t="shared" si="5"/>
        <v>2.9368820000000007</v>
      </c>
      <c r="H107" s="2"/>
      <c r="I107" s="2">
        <f t="array" ref="I107">SUMPRODUCT(B91:B110, (ROW(B91:B110)-ROW(B91)+1)) / (20*21/2)</f>
        <v>2.979187142857143</v>
      </c>
      <c r="J107" s="2">
        <f t="shared" si="11"/>
        <v>2.9534548144424466</v>
      </c>
      <c r="K107" s="2">
        <f t="shared" si="6"/>
        <v>2.9500659660242121</v>
      </c>
    </row>
    <row r="108" spans="1:11" ht="13.5" x14ac:dyDescent="0.25">
      <c r="A108" s="3">
        <f>TITRES_STAT!B111</f>
        <v>42160</v>
      </c>
      <c r="B108" s="6">
        <f>TITRES_STAT!D111</f>
        <v>2.9965999999999999</v>
      </c>
      <c r="C108" s="2">
        <f t="shared" si="7"/>
        <v>0</v>
      </c>
      <c r="D108" s="2">
        <f t="shared" si="8"/>
        <v>2.9904400000000004</v>
      </c>
      <c r="E108" s="2">
        <f t="shared" si="9"/>
        <v>2.9896600000000002</v>
      </c>
      <c r="F108" s="2">
        <f t="shared" si="10"/>
        <v>2.9412000000000003</v>
      </c>
      <c r="G108" s="2">
        <f t="shared" si="5"/>
        <v>2.9366520000000005</v>
      </c>
      <c r="H108" s="2"/>
      <c r="I108" s="2">
        <f t="array" ref="I108">SUMPRODUCT(B92:B111, (ROW(B92:B111)-ROW(B92)+1)) / (20*21/2)</f>
        <v>2.9830347619047628</v>
      </c>
      <c r="J108" s="2">
        <f t="shared" si="11"/>
        <v>2.9575638797336419</v>
      </c>
      <c r="K108" s="2">
        <f t="shared" si="6"/>
        <v>2.9518908301016942</v>
      </c>
    </row>
    <row r="109" spans="1:11" ht="13.5" x14ac:dyDescent="0.25">
      <c r="A109" s="3">
        <f>TITRES_STAT!B112</f>
        <v>42163</v>
      </c>
      <c r="B109" s="6">
        <f>TITRES_STAT!D112</f>
        <v>2.9965999999999999</v>
      </c>
      <c r="C109" s="2">
        <f t="shared" si="7"/>
        <v>0</v>
      </c>
      <c r="D109" s="2">
        <f t="shared" si="8"/>
        <v>2.9935200000000002</v>
      </c>
      <c r="E109" s="2">
        <f t="shared" si="9"/>
        <v>2.9931200000000002</v>
      </c>
      <c r="F109" s="2">
        <f t="shared" si="10"/>
        <v>2.9487000000000005</v>
      </c>
      <c r="G109" s="2">
        <f t="shared" si="5"/>
        <v>2.9364219999999999</v>
      </c>
      <c r="H109" s="2"/>
      <c r="I109" s="2">
        <f t="array" ref="I109">SUMPRODUCT(B93:B112, (ROW(B93:B112)-ROW(B93)+1)) / (20*21/2)</f>
        <v>2.9861680952380953</v>
      </c>
      <c r="J109" s="2">
        <f t="shared" si="11"/>
        <v>2.9612816054732951</v>
      </c>
      <c r="K109" s="2">
        <f t="shared" si="6"/>
        <v>2.95364413088202</v>
      </c>
    </row>
    <row r="110" spans="1:11" ht="13.5" x14ac:dyDescent="0.25">
      <c r="A110" s="3">
        <f>TITRES_STAT!B113</f>
        <v>42164</v>
      </c>
      <c r="B110" s="6">
        <f>TITRES_STAT!D113</f>
        <v>2.9965999999999999</v>
      </c>
      <c r="C110" s="2">
        <f t="shared" si="7"/>
        <v>0</v>
      </c>
      <c r="D110" s="2">
        <f t="shared" si="8"/>
        <v>2.9965999999999999</v>
      </c>
      <c r="E110" s="2">
        <f t="shared" si="9"/>
        <v>2.9927400000000004</v>
      </c>
      <c r="F110" s="2">
        <f t="shared" si="10"/>
        <v>2.9561999999999999</v>
      </c>
      <c r="G110" s="2">
        <f t="shared" si="5"/>
        <v>2.9361919999999997</v>
      </c>
      <c r="H110" s="2"/>
      <c r="I110" s="2">
        <f t="array" ref="I110">SUMPRODUCT(B94:B113, (ROW(B94:B113)-ROW(B94)+1)) / (20*21/2)</f>
        <v>2.9889490476190481</v>
      </c>
      <c r="J110" s="2">
        <f t="shared" si="11"/>
        <v>2.9646452620948862</v>
      </c>
      <c r="K110" s="2">
        <f t="shared" si="6"/>
        <v>2.955328674769</v>
      </c>
    </row>
    <row r="111" spans="1:11" ht="13.5" x14ac:dyDescent="0.25">
      <c r="A111" s="3">
        <f>TITRES_STAT!B114</f>
        <v>42165</v>
      </c>
      <c r="B111" s="6">
        <f>TITRES_STAT!D114</f>
        <v>2.9965999999999999</v>
      </c>
      <c r="C111" s="2">
        <f t="shared" si="7"/>
        <v>0</v>
      </c>
      <c r="D111" s="2">
        <f t="shared" si="8"/>
        <v>2.9965999999999999</v>
      </c>
      <c r="E111" s="2">
        <f t="shared" si="9"/>
        <v>2.9942800000000003</v>
      </c>
      <c r="F111" s="2">
        <f t="shared" si="10"/>
        <v>2.9637000000000002</v>
      </c>
      <c r="G111" s="2">
        <f t="shared" si="5"/>
        <v>2.9359619999999995</v>
      </c>
      <c r="H111" s="2"/>
      <c r="I111" s="2">
        <f t="array" ref="I111">SUMPRODUCT(B95:B114, (ROW(B95:B114)-ROW(B95)+1)) / (20*21/2)</f>
        <v>2.9920971428571437</v>
      </c>
      <c r="J111" s="2">
        <f t="shared" si="11"/>
        <v>2.9676885704668017</v>
      </c>
      <c r="K111" s="2">
        <f t="shared" si="6"/>
        <v>2.9569471581113924</v>
      </c>
    </row>
    <row r="112" spans="1:11" ht="13.5" x14ac:dyDescent="0.25">
      <c r="A112" s="3">
        <f>TITRES_STAT!B115</f>
        <v>42166</v>
      </c>
      <c r="B112" s="6">
        <f>TITRES_STAT!D115</f>
        <v>2.9965999999999999</v>
      </c>
      <c r="C112" s="2">
        <f t="shared" si="7"/>
        <v>0</v>
      </c>
      <c r="D112" s="2">
        <f t="shared" si="8"/>
        <v>2.9965999999999999</v>
      </c>
      <c r="E112" s="2">
        <f t="shared" si="9"/>
        <v>2.9939000000000004</v>
      </c>
      <c r="F112" s="2">
        <f t="shared" si="10"/>
        <v>2.9712000000000005</v>
      </c>
      <c r="G112" s="2">
        <f t="shared" si="5"/>
        <v>2.9357319999999993</v>
      </c>
      <c r="H112" s="2"/>
      <c r="I112" s="2">
        <f t="array" ref="I112">SUMPRODUCT(B96:B115, (ROW(B96:B115)-ROW(B96)+1)) / (20*21/2)</f>
        <v>2.9941090476190486</v>
      </c>
      <c r="J112" s="2">
        <f t="shared" si="11"/>
        <v>2.9704420399461542</v>
      </c>
      <c r="K112" s="2">
        <f t="shared" si="6"/>
        <v>2.9585021715187891</v>
      </c>
    </row>
    <row r="113" spans="1:11" ht="13.5" x14ac:dyDescent="0.25">
      <c r="A113" s="3">
        <f>TITRES_STAT!B116</f>
        <v>42167</v>
      </c>
      <c r="B113" s="6">
        <f>TITRES_STAT!D116</f>
        <v>3.0004</v>
      </c>
      <c r="C113" s="2">
        <f t="shared" si="7"/>
        <v>3.8000000000000256E-3</v>
      </c>
      <c r="D113" s="2">
        <f t="shared" si="8"/>
        <v>2.9973599999999996</v>
      </c>
      <c r="E113" s="2">
        <f t="shared" si="9"/>
        <v>2.9939000000000004</v>
      </c>
      <c r="F113" s="2">
        <f t="shared" si="10"/>
        <v>2.9750450000000006</v>
      </c>
      <c r="G113" s="2">
        <f t="shared" si="5"/>
        <v>2.935578</v>
      </c>
      <c r="H113" s="2"/>
      <c r="I113" s="2">
        <f t="array" ref="I113">SUMPRODUCT(B97:B116, (ROW(B97:B116)-ROW(B97)+1)) / (20*21/2)</f>
        <v>2.9957547619047622</v>
      </c>
      <c r="J113" s="2">
        <f t="shared" si="11"/>
        <v>2.9732951789989013</v>
      </c>
      <c r="K113" s="2">
        <f t="shared" si="6"/>
        <v>2.9601452236160917</v>
      </c>
    </row>
    <row r="114" spans="1:11" ht="13.5" x14ac:dyDescent="0.25">
      <c r="A114" s="3">
        <f>TITRES_STAT!B117</f>
        <v>42170</v>
      </c>
      <c r="B114" s="6">
        <f>TITRES_STAT!D117</f>
        <v>3.0081000000000002</v>
      </c>
      <c r="C114" s="2">
        <f t="shared" si="7"/>
        <v>7.7000000000002622E-3</v>
      </c>
      <c r="D114" s="2">
        <f t="shared" si="8"/>
        <v>2.9996599999999995</v>
      </c>
      <c r="E114" s="2">
        <f t="shared" si="9"/>
        <v>2.9965900000000003</v>
      </c>
      <c r="F114" s="2">
        <f t="shared" si="10"/>
        <v>2.9792750000000003</v>
      </c>
      <c r="G114" s="2">
        <f t="shared" ref="G114:G177" si="12">AVERAGE(B65:B114)</f>
        <v>2.9361160000000002</v>
      </c>
      <c r="H114" s="2"/>
      <c r="I114" s="2">
        <f t="array" ref="I114">SUMPRODUCT(B98:B117, (ROW(B98:B117)-ROW(B98)+1)) / (20*21/2)</f>
        <v>2.9970342857142858</v>
      </c>
      <c r="J114" s="2">
        <f t="shared" si="11"/>
        <v>2.9766099238561488</v>
      </c>
      <c r="K114" s="2">
        <f t="shared" si="6"/>
        <v>2.9620258030821272</v>
      </c>
    </row>
    <row r="115" spans="1:11" ht="13.5" x14ac:dyDescent="0.25">
      <c r="A115" s="3">
        <f>TITRES_STAT!B118</f>
        <v>42171</v>
      </c>
      <c r="B115" s="6">
        <f>TITRES_STAT!D118</f>
        <v>3.0004</v>
      </c>
      <c r="C115" s="2">
        <f t="shared" si="7"/>
        <v>-7.7000000000002622E-3</v>
      </c>
      <c r="D115" s="2">
        <f t="shared" si="8"/>
        <v>3.0004200000000005</v>
      </c>
      <c r="E115" s="2">
        <f t="shared" si="9"/>
        <v>2.99851</v>
      </c>
      <c r="F115" s="2">
        <f t="shared" si="10"/>
        <v>2.9831200000000004</v>
      </c>
      <c r="G115" s="2">
        <f t="shared" si="12"/>
        <v>2.936500000000001</v>
      </c>
      <c r="H115" s="2"/>
      <c r="I115" s="2">
        <f t="array" ref="I115">SUMPRODUCT(B99:B118, (ROW(B99:B118)-ROW(B99)+1)) / (20*21/2)</f>
        <v>2.9979476190476193</v>
      </c>
      <c r="J115" s="2">
        <f t="shared" si="11"/>
        <v>2.978875645393658</v>
      </c>
      <c r="K115" s="2">
        <f t="shared" ref="K115:K178" si="13">$K$4*B115+(1-$K$4)*K114</f>
        <v>2.9635306735494948</v>
      </c>
    </row>
    <row r="116" spans="1:11" ht="13.5" x14ac:dyDescent="0.25">
      <c r="A116" s="3">
        <f>TITRES_STAT!B119</f>
        <v>42172</v>
      </c>
      <c r="B116" s="6">
        <f>TITRES_STAT!D119</f>
        <v>3.0004</v>
      </c>
      <c r="C116" s="2">
        <f t="shared" si="7"/>
        <v>0</v>
      </c>
      <c r="D116" s="2">
        <f t="shared" si="8"/>
        <v>3.0011800000000002</v>
      </c>
      <c r="E116" s="2">
        <f t="shared" si="9"/>
        <v>2.9988899999999998</v>
      </c>
      <c r="F116" s="2">
        <f t="shared" si="10"/>
        <v>2.9869650000000001</v>
      </c>
      <c r="G116" s="2">
        <f t="shared" si="12"/>
        <v>2.9368840000000009</v>
      </c>
      <c r="H116" s="2"/>
      <c r="I116" s="2">
        <f t="array" ref="I116">SUMPRODUCT(B100:B119, (ROW(B100:B119)-ROW(B100)+1)) / (20*21/2)</f>
        <v>2.9984947619047624</v>
      </c>
      <c r="J116" s="2">
        <f t="shared" si="11"/>
        <v>2.9809255839275952</v>
      </c>
      <c r="K116" s="2">
        <f t="shared" si="13"/>
        <v>2.9649765294887307</v>
      </c>
    </row>
    <row r="117" spans="1:11" ht="13.5" x14ac:dyDescent="0.25">
      <c r="A117" s="3">
        <f>TITRES_STAT!B120</f>
        <v>42173</v>
      </c>
      <c r="B117" s="6">
        <f>TITRES_STAT!D120</f>
        <v>3.0004</v>
      </c>
      <c r="C117" s="2">
        <f t="shared" si="7"/>
        <v>0</v>
      </c>
      <c r="D117" s="2">
        <f t="shared" si="8"/>
        <v>3.0019399999999998</v>
      </c>
      <c r="E117" s="2">
        <f t="shared" si="9"/>
        <v>2.9992699999999997</v>
      </c>
      <c r="F117" s="2">
        <f t="shared" si="10"/>
        <v>2.9908100000000002</v>
      </c>
      <c r="G117" s="2">
        <f t="shared" si="12"/>
        <v>2.9390380000000018</v>
      </c>
      <c r="H117" s="2"/>
      <c r="I117" s="2">
        <f t="array" ref="I117">SUMPRODUCT(B101:B120, (ROW(B101:B120)-ROW(B101)+1)) / (20*21/2)</f>
        <v>2.9988590476190482</v>
      </c>
      <c r="J117" s="2">
        <f t="shared" si="11"/>
        <v>2.9827802902202052</v>
      </c>
      <c r="K117" s="2">
        <f t="shared" si="13"/>
        <v>2.9663656851950551</v>
      </c>
    </row>
    <row r="118" spans="1:11" ht="13.5" x14ac:dyDescent="0.25">
      <c r="A118" s="3">
        <f>TITRES_STAT!B121</f>
        <v>42174</v>
      </c>
      <c r="B118" s="6">
        <f>TITRES_STAT!D121</f>
        <v>3.0004</v>
      </c>
      <c r="C118" s="2">
        <f t="shared" si="7"/>
        <v>0</v>
      </c>
      <c r="D118" s="2">
        <f t="shared" si="8"/>
        <v>3.0019399999999998</v>
      </c>
      <c r="E118" s="2">
        <f t="shared" si="9"/>
        <v>2.9996499999999995</v>
      </c>
      <c r="F118" s="2">
        <f t="shared" si="10"/>
        <v>2.9946549999999998</v>
      </c>
      <c r="G118" s="2">
        <f t="shared" si="12"/>
        <v>2.9398060000000021</v>
      </c>
      <c r="H118" s="2"/>
      <c r="I118" s="2">
        <f t="array" ref="I118">SUMPRODUCT(B102:B121, (ROW(B102:B121)-ROW(B102)+1)) / (20*21/2)</f>
        <v>2.999223333333334</v>
      </c>
      <c r="J118" s="2">
        <f t="shared" si="11"/>
        <v>2.9844583578182808</v>
      </c>
      <c r="K118" s="2">
        <f t="shared" si="13"/>
        <v>2.9677003642070141</v>
      </c>
    </row>
    <row r="119" spans="1:11" ht="13.5" x14ac:dyDescent="0.25">
      <c r="A119" s="3">
        <f>TITRES_STAT!B122</f>
        <v>42177</v>
      </c>
      <c r="B119" s="6">
        <f>TITRES_STAT!D122</f>
        <v>3.0004</v>
      </c>
      <c r="C119" s="2">
        <f t="shared" si="7"/>
        <v>0</v>
      </c>
      <c r="D119" s="2">
        <f t="shared" si="8"/>
        <v>3.0004</v>
      </c>
      <c r="E119" s="2">
        <f t="shared" si="9"/>
        <v>3.0000299999999998</v>
      </c>
      <c r="F119" s="2">
        <f t="shared" si="10"/>
        <v>2.9965749999999995</v>
      </c>
      <c r="G119" s="2">
        <f t="shared" si="12"/>
        <v>2.9405740000000025</v>
      </c>
      <c r="H119" s="2"/>
      <c r="I119" s="2">
        <f t="array" ref="I119">SUMPRODUCT(B103:B122, (ROW(B103:B122)-ROW(B103)+1)) / (20*21/2)</f>
        <v>2.9995057142857142</v>
      </c>
      <c r="J119" s="2">
        <f t="shared" si="11"/>
        <v>2.9859766094546347</v>
      </c>
      <c r="K119" s="2">
        <f t="shared" si="13"/>
        <v>2.9689827028655627</v>
      </c>
    </row>
    <row r="120" spans="1:11" ht="13.5" x14ac:dyDescent="0.25">
      <c r="A120" s="3">
        <f>TITRES_STAT!B123</f>
        <v>42178</v>
      </c>
      <c r="B120" s="6">
        <f>TITRES_STAT!D123</f>
        <v>3.0004</v>
      </c>
      <c r="C120" s="2">
        <f t="shared" si="7"/>
        <v>0</v>
      </c>
      <c r="D120" s="2">
        <f t="shared" si="8"/>
        <v>3.0004</v>
      </c>
      <c r="E120" s="2">
        <f t="shared" si="9"/>
        <v>3.0004099999999996</v>
      </c>
      <c r="F120" s="2">
        <f t="shared" si="10"/>
        <v>2.9965749999999995</v>
      </c>
      <c r="G120" s="2">
        <f t="shared" si="12"/>
        <v>2.9410360000000026</v>
      </c>
      <c r="H120" s="2"/>
      <c r="I120" s="2">
        <f t="array" ref="I120">SUMPRODUCT(B104:B123, (ROW(B104:B123)-ROW(B104)+1)) / (20*21/2)</f>
        <v>2.9997876190476194</v>
      </c>
      <c r="J120" s="2">
        <f t="shared" si="11"/>
        <v>2.9873502656970503</v>
      </c>
      <c r="K120" s="2">
        <f t="shared" si="13"/>
        <v>2.9702147537335799</v>
      </c>
    </row>
    <row r="121" spans="1:11" ht="13.5" x14ac:dyDescent="0.25">
      <c r="A121" s="3">
        <f>TITRES_STAT!B124</f>
        <v>42179</v>
      </c>
      <c r="B121" s="6">
        <f>TITRES_STAT!D124</f>
        <v>3.0004</v>
      </c>
      <c r="C121" s="2">
        <f t="shared" si="7"/>
        <v>0</v>
      </c>
      <c r="D121" s="2">
        <f t="shared" si="8"/>
        <v>3.0004</v>
      </c>
      <c r="E121" s="2">
        <f t="shared" si="9"/>
        <v>3.0007899999999994</v>
      </c>
      <c r="F121" s="2">
        <f t="shared" si="10"/>
        <v>2.9975349999999996</v>
      </c>
      <c r="G121" s="2">
        <f t="shared" si="12"/>
        <v>2.9414980000000024</v>
      </c>
      <c r="H121" s="2"/>
      <c r="I121" s="2">
        <f t="array" ref="I121">SUMPRODUCT(B105:B124, (ROW(B105:B124)-ROW(B105)+1)) / (20*21/2)</f>
        <v>3.0000690476190477</v>
      </c>
      <c r="J121" s="2">
        <f t="shared" si="11"/>
        <v>2.9885930975354262</v>
      </c>
      <c r="K121" s="2">
        <f t="shared" si="13"/>
        <v>2.9713984888812828</v>
      </c>
    </row>
    <row r="122" spans="1:11" ht="13.5" x14ac:dyDescent="0.25">
      <c r="A122" s="3">
        <f>TITRES_STAT!B125</f>
        <v>42180</v>
      </c>
      <c r="B122" s="6">
        <f>TITRES_STAT!D125</f>
        <v>3.0005000000000002</v>
      </c>
      <c r="C122" s="2">
        <f t="shared" si="7"/>
        <v>1.0000000000021103E-4</v>
      </c>
      <c r="D122" s="2">
        <f t="shared" si="8"/>
        <v>3.0004200000000001</v>
      </c>
      <c r="E122" s="2">
        <f t="shared" si="9"/>
        <v>3.0011799999999993</v>
      </c>
      <c r="F122" s="2">
        <f t="shared" si="10"/>
        <v>2.9975399999999999</v>
      </c>
      <c r="G122" s="2">
        <f t="shared" si="12"/>
        <v>2.9426540000000019</v>
      </c>
      <c r="H122" s="2"/>
      <c r="I122" s="2">
        <f t="array" ref="I122">SUMPRODUCT(B106:B125, (ROW(B106:B125)-ROW(B106)+1)) / (20*21/2)</f>
        <v>3.0002585714285717</v>
      </c>
      <c r="J122" s="2">
        <f t="shared" si="11"/>
        <v>2.989727088246338</v>
      </c>
      <c r="K122" s="2">
        <f t="shared" si="13"/>
        <v>2.9725397246114285</v>
      </c>
    </row>
    <row r="123" spans="1:11" ht="13.5" x14ac:dyDescent="0.25">
      <c r="A123" s="3">
        <f>TITRES_STAT!B126</f>
        <v>42181</v>
      </c>
      <c r="B123" s="6">
        <f>TITRES_STAT!D126</f>
        <v>3.0005000000000002</v>
      </c>
      <c r="C123" s="2">
        <f t="shared" si="7"/>
        <v>0</v>
      </c>
      <c r="D123" s="2">
        <f t="shared" si="8"/>
        <v>3.0004400000000002</v>
      </c>
      <c r="E123" s="2">
        <f t="shared" si="9"/>
        <v>3.0011899999999994</v>
      </c>
      <c r="F123" s="2">
        <f t="shared" si="10"/>
        <v>2.9975450000000001</v>
      </c>
      <c r="G123" s="2">
        <f t="shared" si="12"/>
        <v>2.9441940000000013</v>
      </c>
      <c r="H123" s="2"/>
      <c r="I123" s="2">
        <f t="array" ref="I123">SUMPRODUCT(B107:B126, (ROW(B107:B126)-ROW(B107)+1)) / (20*21/2)</f>
        <v>3.0003561904761904</v>
      </c>
      <c r="J123" s="2">
        <f t="shared" si="11"/>
        <v>2.9907530798419248</v>
      </c>
      <c r="K123" s="2">
        <f t="shared" si="13"/>
        <v>2.9736362059992154</v>
      </c>
    </row>
    <row r="124" spans="1:11" ht="13.5" x14ac:dyDescent="0.25">
      <c r="A124" s="3">
        <f>TITRES_STAT!B127</f>
        <v>42184</v>
      </c>
      <c r="B124" s="6">
        <f>TITRES_STAT!D127</f>
        <v>3.0005000000000002</v>
      </c>
      <c r="C124" s="2">
        <f t="shared" si="7"/>
        <v>0</v>
      </c>
      <c r="D124" s="2">
        <f t="shared" si="8"/>
        <v>3.0004600000000003</v>
      </c>
      <c r="E124" s="2">
        <f t="shared" si="9"/>
        <v>3.0004299999999993</v>
      </c>
      <c r="F124" s="2">
        <f t="shared" si="10"/>
        <v>2.9985100000000005</v>
      </c>
      <c r="G124" s="2">
        <f t="shared" si="12"/>
        <v>2.9457340000000003</v>
      </c>
      <c r="H124" s="2"/>
      <c r="I124" s="2">
        <f t="array" ref="I124">SUMPRODUCT(B108:B127, (ROW(B108:B127)-ROW(B108)+1)) / (20*21/2)</f>
        <v>3.0004352380952382</v>
      </c>
      <c r="J124" s="2">
        <f t="shared" si="11"/>
        <v>2.9916813579522179</v>
      </c>
      <c r="K124" s="2">
        <f t="shared" si="13"/>
        <v>2.9746896881168934</v>
      </c>
    </row>
    <row r="125" spans="1:11" ht="13.5" x14ac:dyDescent="0.25">
      <c r="A125" s="3">
        <f>TITRES_STAT!B128</f>
        <v>42185</v>
      </c>
      <c r="B125" s="6">
        <f>TITRES_STAT!D128</f>
        <v>3.0005000000000002</v>
      </c>
      <c r="C125" s="2">
        <f t="shared" si="7"/>
        <v>0</v>
      </c>
      <c r="D125" s="2">
        <f t="shared" si="8"/>
        <v>3.0004800000000005</v>
      </c>
      <c r="E125" s="2">
        <f t="shared" si="9"/>
        <v>3.0004399999999993</v>
      </c>
      <c r="F125" s="2">
        <f t="shared" si="10"/>
        <v>2.9994750000000003</v>
      </c>
      <c r="G125" s="2">
        <f t="shared" si="12"/>
        <v>2.9468899999999998</v>
      </c>
      <c r="H125" s="2"/>
      <c r="I125" s="2">
        <f t="array" ref="I125">SUMPRODUCT(B109:B128, (ROW(B109:B128)-ROW(B109)+1)) / (20*21/2)</f>
        <v>3.0004957142857145</v>
      </c>
      <c r="J125" s="2">
        <f t="shared" si="11"/>
        <v>2.9925212286234353</v>
      </c>
      <c r="K125" s="2">
        <f t="shared" si="13"/>
        <v>2.9757018572103484</v>
      </c>
    </row>
    <row r="126" spans="1:11" ht="13.5" x14ac:dyDescent="0.25">
      <c r="A126" s="3">
        <f>TITRES_STAT!B129</f>
        <v>42186</v>
      </c>
      <c r="B126" s="6">
        <f>TITRES_STAT!D129</f>
        <v>3.0005000000000002</v>
      </c>
      <c r="C126" s="2">
        <f t="shared" si="7"/>
        <v>0</v>
      </c>
      <c r="D126" s="2">
        <f t="shared" si="8"/>
        <v>3.0005000000000002</v>
      </c>
      <c r="E126" s="2">
        <f t="shared" si="9"/>
        <v>3.0004499999999994</v>
      </c>
      <c r="F126" s="2">
        <f t="shared" si="10"/>
        <v>2.9996700000000005</v>
      </c>
      <c r="G126" s="2">
        <f t="shared" si="12"/>
        <v>2.9484299999999992</v>
      </c>
      <c r="H126" s="2"/>
      <c r="I126" s="2">
        <f t="array" ref="I126">SUMPRODUCT(B110:B129, (ROW(B110:B129)-ROW(B110)+1)) / (20*21/2)</f>
        <v>3.000537619047619</v>
      </c>
      <c r="J126" s="2">
        <f t="shared" si="11"/>
        <v>2.9932811116116795</v>
      </c>
      <c r="K126" s="2">
        <f t="shared" si="13"/>
        <v>2.976674333398178</v>
      </c>
    </row>
    <row r="127" spans="1:11" ht="13.5" x14ac:dyDescent="0.25">
      <c r="A127" s="3">
        <f>TITRES_STAT!B130</f>
        <v>42187</v>
      </c>
      <c r="B127" s="6">
        <f>TITRES_STAT!D130</f>
        <v>3.0005000000000002</v>
      </c>
      <c r="C127" s="2">
        <f t="shared" si="7"/>
        <v>0</v>
      </c>
      <c r="D127" s="2">
        <f t="shared" si="8"/>
        <v>3.0005000000000002</v>
      </c>
      <c r="E127" s="2">
        <f t="shared" si="9"/>
        <v>3.0004599999999995</v>
      </c>
      <c r="F127" s="2">
        <f t="shared" si="10"/>
        <v>2.9998650000000007</v>
      </c>
      <c r="G127" s="2">
        <f t="shared" si="12"/>
        <v>2.9499699999999986</v>
      </c>
      <c r="H127" s="2"/>
      <c r="I127" s="2">
        <f t="array" ref="I127">SUMPRODUCT(B111:B130, (ROW(B111:B130)-ROW(B111)+1)) / (20*21/2)</f>
        <v>3.0005609523809524</v>
      </c>
      <c r="J127" s="2">
        <f t="shared" si="11"/>
        <v>2.9939686247915196</v>
      </c>
      <c r="K127" s="2">
        <f t="shared" si="13"/>
        <v>2.9776086732649163</v>
      </c>
    </row>
    <row r="128" spans="1:11" ht="13.5" x14ac:dyDescent="0.25">
      <c r="A128" s="3">
        <f>TITRES_STAT!B131</f>
        <v>42188</v>
      </c>
      <c r="B128" s="6">
        <f>TITRES_STAT!D131</f>
        <v>3.0005000000000002</v>
      </c>
      <c r="C128" s="2">
        <f t="shared" si="7"/>
        <v>0</v>
      </c>
      <c r="D128" s="2">
        <f t="shared" si="8"/>
        <v>3.0005000000000002</v>
      </c>
      <c r="E128" s="2">
        <f t="shared" si="9"/>
        <v>3.0004699999999995</v>
      </c>
      <c r="F128" s="2">
        <f t="shared" si="10"/>
        <v>3.0000600000000004</v>
      </c>
      <c r="G128" s="2">
        <f t="shared" si="12"/>
        <v>2.9515099999999985</v>
      </c>
      <c r="H128" s="2"/>
      <c r="I128" s="2">
        <f t="array" ref="I128">SUMPRODUCT(B112:B131, (ROW(B112:B131)-ROW(B112)+1)) / (20*21/2)</f>
        <v>3.0005657142857141</v>
      </c>
      <c r="J128" s="2">
        <f t="shared" si="11"/>
        <v>2.9945906605256609</v>
      </c>
      <c r="K128" s="2">
        <f t="shared" si="13"/>
        <v>2.9785063723525664</v>
      </c>
    </row>
    <row r="129" spans="1:11" ht="13.5" x14ac:dyDescent="0.25">
      <c r="A129" s="3">
        <f>TITRES_STAT!B132</f>
        <v>42191</v>
      </c>
      <c r="B129" s="6">
        <f>TITRES_STAT!D132</f>
        <v>3.0005000000000002</v>
      </c>
      <c r="C129" s="2">
        <f t="shared" si="7"/>
        <v>0</v>
      </c>
      <c r="D129" s="2">
        <f t="shared" si="8"/>
        <v>3.0005000000000002</v>
      </c>
      <c r="E129" s="2">
        <f t="shared" si="9"/>
        <v>3.0004799999999996</v>
      </c>
      <c r="F129" s="2">
        <f t="shared" si="10"/>
        <v>3.0002550000000006</v>
      </c>
      <c r="G129" s="2">
        <f t="shared" si="12"/>
        <v>2.9531279999999982</v>
      </c>
      <c r="H129" s="2"/>
      <c r="I129" s="2">
        <f t="array" ref="I129">SUMPRODUCT(B113:B132, (ROW(B113:B132)-ROW(B113)+1)) / (20*21/2)</f>
        <v>3.0101423809523808</v>
      </c>
      <c r="J129" s="2">
        <f t="shared" si="11"/>
        <v>2.9951534547613123</v>
      </c>
      <c r="K129" s="2">
        <f t="shared" si="13"/>
        <v>2.9793688675544265</v>
      </c>
    </row>
    <row r="130" spans="1:11" ht="13.5" x14ac:dyDescent="0.25">
      <c r="A130" s="3">
        <f>TITRES_STAT!B133</f>
        <v>42192</v>
      </c>
      <c r="B130" s="6">
        <f>TITRES_STAT!D133</f>
        <v>3.0005000000000002</v>
      </c>
      <c r="C130" s="2">
        <f t="shared" si="7"/>
        <v>0</v>
      </c>
      <c r="D130" s="2">
        <f t="shared" si="8"/>
        <v>3.0005000000000002</v>
      </c>
      <c r="E130" s="2">
        <f t="shared" si="9"/>
        <v>3.0004899999999997</v>
      </c>
      <c r="F130" s="2">
        <f t="shared" si="10"/>
        <v>3.0004500000000012</v>
      </c>
      <c r="G130" s="2">
        <f t="shared" si="12"/>
        <v>2.9547459999999983</v>
      </c>
      <c r="H130" s="2"/>
      <c r="I130" s="2">
        <f t="array" ref="I130">SUMPRODUCT(B114:B133, (ROW(B114:B133)-ROW(B114)+1)) / (20*21/2)</f>
        <v>3.0192209523809526</v>
      </c>
      <c r="J130" s="2">
        <f t="shared" si="11"/>
        <v>2.9956626495459493</v>
      </c>
      <c r="K130" s="2">
        <f t="shared" si="13"/>
        <v>2.9801975394150371</v>
      </c>
    </row>
    <row r="131" spans="1:11" ht="13.5" x14ac:dyDescent="0.25">
      <c r="A131" s="3">
        <f>TITRES_STAT!B134</f>
        <v>42193</v>
      </c>
      <c r="B131" s="6">
        <f>TITRES_STAT!D134</f>
        <v>3.0005000000000002</v>
      </c>
      <c r="C131" s="2">
        <f t="shared" si="7"/>
        <v>0</v>
      </c>
      <c r="D131" s="2">
        <f t="shared" si="8"/>
        <v>3.0005000000000002</v>
      </c>
      <c r="E131" s="2">
        <f t="shared" si="9"/>
        <v>3.0004999999999997</v>
      </c>
      <c r="F131" s="2">
        <f t="shared" si="10"/>
        <v>3.0006450000000009</v>
      </c>
      <c r="G131" s="2">
        <f t="shared" si="12"/>
        <v>2.9562859999999982</v>
      </c>
      <c r="H131" s="2"/>
      <c r="I131" s="2">
        <f t="array" ref="I131">SUMPRODUCT(B115:B134, (ROW(B115:B134)-ROW(B115)+1)) / (20*21/2)</f>
        <v>3.0278195238095242</v>
      </c>
      <c r="J131" s="2">
        <f t="shared" si="11"/>
        <v>2.9961233495891926</v>
      </c>
      <c r="K131" s="2">
        <f t="shared" si="13"/>
        <v>2.9809937143399377</v>
      </c>
    </row>
    <row r="132" spans="1:11" ht="13.5" x14ac:dyDescent="0.25">
      <c r="A132" s="3">
        <f>TITRES_STAT!B135</f>
        <v>42194</v>
      </c>
      <c r="B132" s="6">
        <f>TITRES_STAT!D135</f>
        <v>3.1012</v>
      </c>
      <c r="C132" s="2">
        <f t="shared" ref="C132:C195" si="14">B132-B131</f>
        <v>0.10069999999999979</v>
      </c>
      <c r="D132" s="2">
        <f t="shared" si="8"/>
        <v>3.0206400000000002</v>
      </c>
      <c r="E132" s="2">
        <f t="shared" si="9"/>
        <v>3.0105699999999995</v>
      </c>
      <c r="F132" s="2">
        <f t="shared" si="10"/>
        <v>3.0058750000000005</v>
      </c>
      <c r="G132" s="2">
        <f t="shared" si="12"/>
        <v>2.9598399999999985</v>
      </c>
      <c r="H132" s="2"/>
      <c r="I132" s="2">
        <f t="array" ref="I132">SUMPRODUCT(B116:B135, (ROW(B116:B135)-ROW(B116)+1)) / (20*21/2)</f>
        <v>3.0321366666666667</v>
      </c>
      <c r="J132" s="2">
        <f t="shared" si="11"/>
        <v>3.0061306496283171</v>
      </c>
      <c r="K132" s="2">
        <f t="shared" si="13"/>
        <v>2.9857076863266068</v>
      </c>
    </row>
    <row r="133" spans="1:11" ht="13.5" x14ac:dyDescent="0.25">
      <c r="A133" s="3">
        <f>TITRES_STAT!B136</f>
        <v>42195</v>
      </c>
      <c r="B133" s="6">
        <f>TITRES_STAT!D136</f>
        <v>3.1012</v>
      </c>
      <c r="C133" s="2">
        <f t="shared" si="14"/>
        <v>0</v>
      </c>
      <c r="D133" s="2">
        <f t="shared" si="8"/>
        <v>3.0407800000000003</v>
      </c>
      <c r="E133" s="2">
        <f t="shared" si="9"/>
        <v>3.0206399999999993</v>
      </c>
      <c r="F133" s="2">
        <f t="shared" si="10"/>
        <v>3.0109150000000002</v>
      </c>
      <c r="G133" s="2">
        <f t="shared" si="12"/>
        <v>2.9633939999999992</v>
      </c>
      <c r="H133" s="2"/>
      <c r="I133" s="2">
        <f t="array" ref="I133">SUMPRODUCT(B117:B136, (ROW(B117:B136)-ROW(B117)+1)) / (20*21/2)</f>
        <v>3.0400038095238093</v>
      </c>
      <c r="J133" s="2">
        <f t="shared" si="11"/>
        <v>3.0151848734732396</v>
      </c>
      <c r="K133" s="2">
        <f t="shared" si="13"/>
        <v>2.99023679666674</v>
      </c>
    </row>
    <row r="134" spans="1:11" ht="13.5" x14ac:dyDescent="0.25">
      <c r="A134" s="3">
        <f>TITRES_STAT!B137</f>
        <v>42198</v>
      </c>
      <c r="B134" s="6">
        <f>TITRES_STAT!D137</f>
        <v>3.1012</v>
      </c>
      <c r="C134" s="2">
        <f t="shared" si="14"/>
        <v>0</v>
      </c>
      <c r="D134" s="2">
        <f t="shared" ref="D134:D197" si="15">AVERAGE(B130:B134)</f>
        <v>3.0609200000000003</v>
      </c>
      <c r="E134" s="2">
        <f t="shared" si="9"/>
        <v>3.0307099999999996</v>
      </c>
      <c r="F134" s="2">
        <f t="shared" si="10"/>
        <v>3.0155700000000003</v>
      </c>
      <c r="G134" s="2">
        <f t="shared" si="12"/>
        <v>2.968486</v>
      </c>
      <c r="H134" s="2"/>
      <c r="I134" s="2">
        <f t="array" ref="I134">SUMPRODUCT(B118:B137, (ROW(B118:B137)-ROW(B118)+1)) / (20*21/2)</f>
        <v>3.0473909523809528</v>
      </c>
      <c r="J134" s="2">
        <f t="shared" si="11"/>
        <v>3.0233767902853121</v>
      </c>
      <c r="K134" s="2">
        <f t="shared" si="13"/>
        <v>2.9945882948366718</v>
      </c>
    </row>
    <row r="135" spans="1:11" ht="13.5" x14ac:dyDescent="0.25">
      <c r="A135" s="3">
        <f>TITRES_STAT!B138</f>
        <v>42199</v>
      </c>
      <c r="B135" s="6">
        <f>TITRES_STAT!D138</f>
        <v>3.0609000000000002</v>
      </c>
      <c r="C135" s="2">
        <f t="shared" si="14"/>
        <v>-4.029999999999978E-2</v>
      </c>
      <c r="D135" s="2">
        <f t="shared" si="15"/>
        <v>3.073</v>
      </c>
      <c r="E135" s="2">
        <f t="shared" si="9"/>
        <v>3.0367499999999996</v>
      </c>
      <c r="F135" s="2">
        <f t="shared" si="10"/>
        <v>3.0185949999999999</v>
      </c>
      <c r="G135" s="2">
        <f t="shared" si="12"/>
        <v>2.972772</v>
      </c>
      <c r="H135" s="2"/>
      <c r="I135" s="2">
        <f t="array" ref="I135">SUMPRODUCT(B119:B138, (ROW(B119:B138)-ROW(B119)+1)) / (20*21/2)</f>
        <v>3.0673361904761913</v>
      </c>
      <c r="J135" s="2">
        <f t="shared" si="11"/>
        <v>3.0269504293057587</v>
      </c>
      <c r="K135" s="2">
        <f t="shared" si="13"/>
        <v>2.9971887538626851</v>
      </c>
    </row>
    <row r="136" spans="1:11" ht="13.5" x14ac:dyDescent="0.25">
      <c r="A136" s="3">
        <f>TITRES_STAT!B139</f>
        <v>42200</v>
      </c>
      <c r="B136" s="6">
        <f>TITRES_STAT!D139</f>
        <v>3.1012</v>
      </c>
      <c r="C136" s="2">
        <f t="shared" si="14"/>
        <v>4.029999999999978E-2</v>
      </c>
      <c r="D136" s="2">
        <f t="shared" si="15"/>
        <v>3.09314</v>
      </c>
      <c r="E136" s="2">
        <f t="shared" si="9"/>
        <v>3.0468199999999994</v>
      </c>
      <c r="F136" s="2">
        <f t="shared" si="10"/>
        <v>3.0236349999999996</v>
      </c>
      <c r="G136" s="2">
        <f t="shared" si="12"/>
        <v>2.9778640000000007</v>
      </c>
      <c r="H136" s="2"/>
      <c r="I136" s="2">
        <f t="array" ref="I136">SUMPRODUCT(B120:B139, (ROW(B120:B139)-ROW(B120)+1)) / (20*21/2)</f>
        <v>3.0857685714285719</v>
      </c>
      <c r="J136" s="2">
        <f t="shared" si="11"/>
        <v>3.0340218169909248</v>
      </c>
      <c r="K136" s="2">
        <f t="shared" si="13"/>
        <v>3.0012676262602271</v>
      </c>
    </row>
    <row r="137" spans="1:11" ht="13.5" x14ac:dyDescent="0.25">
      <c r="A137" s="3">
        <f>TITRES_STAT!B140</f>
        <v>42201</v>
      </c>
      <c r="B137" s="6">
        <f>TITRES_STAT!D140</f>
        <v>3.1012</v>
      </c>
      <c r="C137" s="2">
        <f t="shared" si="14"/>
        <v>0</v>
      </c>
      <c r="D137" s="2">
        <f t="shared" si="15"/>
        <v>3.0931400000000004</v>
      </c>
      <c r="E137" s="2">
        <f t="shared" si="9"/>
        <v>3.0568899999999997</v>
      </c>
      <c r="F137" s="2">
        <f t="shared" si="10"/>
        <v>3.0286749999999998</v>
      </c>
      <c r="G137" s="2">
        <f t="shared" si="12"/>
        <v>2.9846500000000007</v>
      </c>
      <c r="H137" s="2"/>
      <c r="I137" s="2">
        <f t="array" ref="I137">SUMPRODUCT(B121:B140, (ROW(B121:B140)-ROW(B121)+1)) / (20*21/2)</f>
        <v>3.1030880952380953</v>
      </c>
      <c r="J137" s="2">
        <f t="shared" si="11"/>
        <v>3.0404197391822652</v>
      </c>
      <c r="K137" s="2">
        <f t="shared" si="13"/>
        <v>3.0051865428774733</v>
      </c>
    </row>
    <row r="138" spans="1:11" ht="13.5" x14ac:dyDescent="0.25">
      <c r="A138" s="3">
        <f>TITRES_STAT!B141</f>
        <v>42205</v>
      </c>
      <c r="B138" s="6">
        <f>TITRES_STAT!D141</f>
        <v>3.2381000000000002</v>
      </c>
      <c r="C138" s="2">
        <f t="shared" si="14"/>
        <v>0.13690000000000024</v>
      </c>
      <c r="D138" s="2">
        <f t="shared" si="15"/>
        <v>3.1205200000000004</v>
      </c>
      <c r="E138" s="2">
        <f t="shared" si="9"/>
        <v>3.0806499999999994</v>
      </c>
      <c r="F138" s="2">
        <f t="shared" si="10"/>
        <v>3.0405600000000002</v>
      </c>
      <c r="G138" s="2">
        <f t="shared" si="12"/>
        <v>2.9926340000000011</v>
      </c>
      <c r="H138" s="2"/>
      <c r="I138" s="2">
        <f t="array" ref="I138">SUMPRODUCT(B122:B141, (ROW(B122:B141)-ROW(B122)+1)) / (20*21/2)</f>
        <v>3.1219804761904761</v>
      </c>
      <c r="J138" s="2">
        <f t="shared" si="11"/>
        <v>3.0592464306887162</v>
      </c>
      <c r="K138" s="2">
        <f t="shared" si="13"/>
        <v>3.014320403941102</v>
      </c>
    </row>
    <row r="139" spans="1:11" ht="13.5" x14ac:dyDescent="0.25">
      <c r="A139" s="3">
        <f>TITRES_STAT!B142</f>
        <v>42206</v>
      </c>
      <c r="B139" s="6">
        <f>TITRES_STAT!D142</f>
        <v>3.2341000000000002</v>
      </c>
      <c r="C139" s="2">
        <f t="shared" si="14"/>
        <v>-4.0000000000000036E-3</v>
      </c>
      <c r="D139" s="2">
        <f t="shared" si="15"/>
        <v>3.1471</v>
      </c>
      <c r="E139" s="2">
        <f t="shared" si="9"/>
        <v>3.1040099999999997</v>
      </c>
      <c r="F139" s="2">
        <f t="shared" si="10"/>
        <v>3.0522450000000001</v>
      </c>
      <c r="G139" s="2">
        <f t="shared" si="12"/>
        <v>3.0003840000000013</v>
      </c>
      <c r="H139" s="2"/>
      <c r="I139" s="2">
        <f t="array" ref="I139">SUMPRODUCT(B123:B142, (ROW(B123:B142)-ROW(B123)+1)) / (20*21/2)</f>
        <v>3.1434638095238099</v>
      </c>
      <c r="J139" s="2">
        <f t="shared" si="11"/>
        <v>3.0758991515755052</v>
      </c>
      <c r="K139" s="2">
        <f t="shared" si="13"/>
        <v>3.0229392116296863</v>
      </c>
    </row>
    <row r="140" spans="1:11" ht="13.5" x14ac:dyDescent="0.25">
      <c r="A140" s="3">
        <f>TITRES_STAT!B143</f>
        <v>42207</v>
      </c>
      <c r="B140" s="6">
        <f>TITRES_STAT!D143</f>
        <v>3.2341000000000002</v>
      </c>
      <c r="C140" s="2">
        <f t="shared" si="14"/>
        <v>0</v>
      </c>
      <c r="D140" s="2">
        <f t="shared" si="15"/>
        <v>3.18174</v>
      </c>
      <c r="E140" s="2">
        <f t="shared" ref="E140:E203" si="16">AVERAGE(B131:B140)</f>
        <v>3.12737</v>
      </c>
      <c r="F140" s="2">
        <f t="shared" si="10"/>
        <v>3.0639299999999992</v>
      </c>
      <c r="G140" s="2">
        <f t="shared" si="12"/>
        <v>3.008134000000001</v>
      </c>
      <c r="H140" s="2"/>
      <c r="I140" s="2">
        <f t="array" ref="I140">SUMPRODUCT(B124:B143, (ROW(B124:B143)-ROW(B124)+1)) / (20*21/2)</f>
        <v>3.1635085714285722</v>
      </c>
      <c r="J140" s="2">
        <f t="shared" si="11"/>
        <v>3.0909658990445048</v>
      </c>
      <c r="K140" s="2">
        <f t="shared" si="13"/>
        <v>3.0312200268598946</v>
      </c>
    </row>
    <row r="141" spans="1:11" ht="13.5" x14ac:dyDescent="0.25">
      <c r="A141" s="3">
        <f>TITRES_STAT!B144</f>
        <v>42208</v>
      </c>
      <c r="B141" s="6">
        <f>TITRES_STAT!D144</f>
        <v>3.2623000000000002</v>
      </c>
      <c r="C141" s="2">
        <f t="shared" si="14"/>
        <v>2.8200000000000003E-2</v>
      </c>
      <c r="D141" s="2">
        <f t="shared" si="15"/>
        <v>3.2139600000000002</v>
      </c>
      <c r="E141" s="2">
        <f t="shared" si="16"/>
        <v>3.1535500000000001</v>
      </c>
      <c r="F141" s="2">
        <f t="shared" si="10"/>
        <v>3.0770249999999995</v>
      </c>
      <c r="G141" s="2">
        <f t="shared" si="12"/>
        <v>3.0164480000000022</v>
      </c>
      <c r="H141" s="2"/>
      <c r="I141" s="2">
        <f t="array" ref="I141">SUMPRODUCT(B125:B144, (ROW(B125:B144)-ROW(B125)+1)) / (20*21/2)</f>
        <v>3.1821147619047623</v>
      </c>
      <c r="J141" s="2">
        <f t="shared" si="11"/>
        <v>3.1072834324688379</v>
      </c>
      <c r="K141" s="2">
        <f t="shared" si="13"/>
        <v>3.0402819865908794</v>
      </c>
    </row>
    <row r="142" spans="1:11" ht="13.5" x14ac:dyDescent="0.25">
      <c r="A142" s="3">
        <f>TITRES_STAT!B145</f>
        <v>42209</v>
      </c>
      <c r="B142" s="6">
        <f>TITRES_STAT!D145</f>
        <v>3.3026</v>
      </c>
      <c r="C142" s="2">
        <f t="shared" si="14"/>
        <v>4.029999999999978E-2</v>
      </c>
      <c r="D142" s="2">
        <f t="shared" si="15"/>
        <v>3.2542400000000002</v>
      </c>
      <c r="E142" s="2">
        <f t="shared" si="16"/>
        <v>3.1736900000000006</v>
      </c>
      <c r="F142" s="2">
        <f t="shared" si="10"/>
        <v>3.09213</v>
      </c>
      <c r="G142" s="2">
        <f t="shared" si="12"/>
        <v>3.0255680000000016</v>
      </c>
      <c r="H142" s="2"/>
      <c r="I142" s="2">
        <f t="array" ref="I142">SUMPRODUCT(B126:B145, (ROW(B126:B145)-ROW(B126)+1)) / (20*21/2)</f>
        <v>3.1992823809523814</v>
      </c>
      <c r="J142" s="2">
        <f t="shared" si="11"/>
        <v>3.1258850103289486</v>
      </c>
      <c r="K142" s="2">
        <f t="shared" si="13"/>
        <v>3.0505689675088843</v>
      </c>
    </row>
    <row r="143" spans="1:11" ht="13.5" x14ac:dyDescent="0.25">
      <c r="A143" s="3">
        <f>TITRES_STAT!B146</f>
        <v>42212</v>
      </c>
      <c r="B143" s="6">
        <f>TITRES_STAT!D146</f>
        <v>3.3026</v>
      </c>
      <c r="C143" s="2">
        <f t="shared" si="14"/>
        <v>0</v>
      </c>
      <c r="D143" s="2">
        <f t="shared" si="15"/>
        <v>3.2671400000000004</v>
      </c>
      <c r="E143" s="2">
        <f t="shared" si="16"/>
        <v>3.1938300000000006</v>
      </c>
      <c r="F143" s="2">
        <f t="shared" si="10"/>
        <v>3.1072349999999997</v>
      </c>
      <c r="G143" s="2">
        <f t="shared" si="12"/>
        <v>3.0331500000000022</v>
      </c>
      <c r="H143" s="2"/>
      <c r="I143" s="2">
        <f t="array" ref="I143">SUMPRODUCT(B127:B146, (ROW(B127:B146)-ROW(B127)+1)) / (20*21/2)</f>
        <v>3.2150114285714286</v>
      </c>
      <c r="J143" s="2">
        <f t="shared" si="11"/>
        <v>3.1427150093452392</v>
      </c>
      <c r="K143" s="2">
        <f t="shared" si="13"/>
        <v>3.0604525374104967</v>
      </c>
    </row>
    <row r="144" spans="1:11" ht="13.5" x14ac:dyDescent="0.25">
      <c r="A144" s="3">
        <f>TITRES_STAT!B147</f>
        <v>42213</v>
      </c>
      <c r="B144" s="6">
        <f>TITRES_STAT!D147</f>
        <v>3.3026</v>
      </c>
      <c r="C144" s="2">
        <f t="shared" si="14"/>
        <v>0</v>
      </c>
      <c r="D144" s="2">
        <f t="shared" si="15"/>
        <v>3.28084</v>
      </c>
      <c r="E144" s="2">
        <f t="shared" si="16"/>
        <v>3.2139699999999998</v>
      </c>
      <c r="F144" s="2">
        <f t="shared" si="10"/>
        <v>3.1223399999999994</v>
      </c>
      <c r="G144" s="2">
        <f t="shared" si="12"/>
        <v>3.0407320000000029</v>
      </c>
      <c r="H144" s="2"/>
      <c r="I144" s="2">
        <f t="array" ref="I144">SUMPRODUCT(B128:B147, (ROW(B128:B147)-ROW(B128)+1)) / (20*21/2)</f>
        <v>3.2293019047619049</v>
      </c>
      <c r="J144" s="2">
        <f t="shared" si="11"/>
        <v>3.1579421513123593</v>
      </c>
      <c r="K144" s="2">
        <f t="shared" si="13"/>
        <v>3.0699485163355753</v>
      </c>
    </row>
    <row r="145" spans="1:11" ht="13.5" x14ac:dyDescent="0.25">
      <c r="A145" s="3">
        <f>TITRES_STAT!B148</f>
        <v>42214</v>
      </c>
      <c r="B145" s="6">
        <f>TITRES_STAT!D148</f>
        <v>3.3026</v>
      </c>
      <c r="C145" s="2">
        <f t="shared" si="14"/>
        <v>0</v>
      </c>
      <c r="D145" s="2">
        <f t="shared" si="15"/>
        <v>3.29454</v>
      </c>
      <c r="E145" s="2">
        <f t="shared" si="16"/>
        <v>3.2381399999999991</v>
      </c>
      <c r="F145" s="2">
        <f t="shared" si="10"/>
        <v>3.1374449999999996</v>
      </c>
      <c r="G145" s="2">
        <f t="shared" si="12"/>
        <v>3.0483140000000026</v>
      </c>
      <c r="H145" s="2"/>
      <c r="I145" s="2">
        <f t="array" ref="I145">SUMPRODUCT(B129:B148, (ROW(B129:B148)-ROW(B129)+1)) / (20*21/2)</f>
        <v>3.2421538095238094</v>
      </c>
      <c r="J145" s="2">
        <f t="shared" si="11"/>
        <v>3.171719089282611</v>
      </c>
      <c r="K145" s="2">
        <f t="shared" si="13"/>
        <v>3.0790721039302587</v>
      </c>
    </row>
    <row r="146" spans="1:11" ht="13.5" x14ac:dyDescent="0.25">
      <c r="A146" s="3">
        <f>TITRES_STAT!B149</f>
        <v>42215</v>
      </c>
      <c r="B146" s="6">
        <f>TITRES_STAT!D149</f>
        <v>3.3026</v>
      </c>
      <c r="C146" s="2">
        <f t="shared" si="14"/>
        <v>0</v>
      </c>
      <c r="D146" s="2">
        <f t="shared" si="15"/>
        <v>3.3025999999999995</v>
      </c>
      <c r="E146" s="2">
        <f t="shared" si="16"/>
        <v>3.2582799999999992</v>
      </c>
      <c r="F146" s="2">
        <f t="shared" si="10"/>
        <v>3.1525499999999993</v>
      </c>
      <c r="G146" s="2">
        <f t="shared" si="12"/>
        <v>3.0558960000000028</v>
      </c>
      <c r="H146" s="2"/>
      <c r="I146" s="2">
        <f t="array" ref="I146">SUMPRODUCT(B130:B149, (ROW(B130:B149)-ROW(B130)+1)) / (20*21/2)</f>
        <v>3.2535671428571433</v>
      </c>
      <c r="J146" s="2">
        <f t="shared" si="11"/>
        <v>3.1841839379223624</v>
      </c>
      <c r="K146" s="2">
        <f t="shared" si="13"/>
        <v>3.0878379037761312</v>
      </c>
    </row>
    <row r="147" spans="1:11" ht="13.5" x14ac:dyDescent="0.25">
      <c r="A147" s="3">
        <f>TITRES_STAT!B150</f>
        <v>42216</v>
      </c>
      <c r="B147" s="6">
        <f>TITRES_STAT!D150</f>
        <v>3.3026</v>
      </c>
      <c r="C147" s="2">
        <f t="shared" si="14"/>
        <v>0</v>
      </c>
      <c r="D147" s="2">
        <f t="shared" si="15"/>
        <v>3.3025999999999995</v>
      </c>
      <c r="E147" s="2">
        <f t="shared" si="16"/>
        <v>3.2784199999999992</v>
      </c>
      <c r="F147" s="2">
        <f t="shared" si="10"/>
        <v>3.167654999999999</v>
      </c>
      <c r="G147" s="2">
        <f t="shared" si="12"/>
        <v>3.063478000000003</v>
      </c>
      <c r="H147" s="2"/>
      <c r="I147" s="2">
        <f t="array" ref="I147">SUMPRODUCT(B131:B150, (ROW(B131:B150)-ROW(B131)+1)) / (20*21/2)</f>
        <v>3.2635419047619054</v>
      </c>
      <c r="J147" s="2">
        <f t="shared" si="11"/>
        <v>3.1954616581202329</v>
      </c>
      <c r="K147" s="2">
        <f t="shared" si="13"/>
        <v>3.0962599467653025</v>
      </c>
    </row>
    <row r="148" spans="1:11" ht="13.5" x14ac:dyDescent="0.25">
      <c r="A148" s="3">
        <f>TITRES_STAT!B151</f>
        <v>42219</v>
      </c>
      <c r="B148" s="6">
        <f>TITRES_STAT!D151</f>
        <v>3.3026</v>
      </c>
      <c r="C148" s="2">
        <f t="shared" si="14"/>
        <v>0</v>
      </c>
      <c r="D148" s="2">
        <f t="shared" si="15"/>
        <v>3.3025999999999995</v>
      </c>
      <c r="E148" s="2">
        <f t="shared" si="16"/>
        <v>3.2848699999999993</v>
      </c>
      <c r="F148" s="2">
        <f t="shared" ref="F148:F211" si="17">AVERAGE(B129:B148)</f>
        <v>3.1827599999999991</v>
      </c>
      <c r="G148" s="2">
        <f t="shared" si="12"/>
        <v>3.0710600000000028</v>
      </c>
      <c r="H148" s="2"/>
      <c r="I148" s="2">
        <f t="array" ref="I148">SUMPRODUCT(B132:B151, (ROW(B132:B151)-ROW(B132)+1)) / (20*21/2)</f>
        <v>3.2720780952380957</v>
      </c>
      <c r="J148" s="2">
        <f t="shared" si="11"/>
        <v>3.2056653097278298</v>
      </c>
      <c r="K148" s="2">
        <f t="shared" si="13"/>
        <v>3.1043517135588203</v>
      </c>
    </row>
    <row r="149" spans="1:11" ht="13.5" x14ac:dyDescent="0.25">
      <c r="A149" s="3">
        <f>TITRES_STAT!B152</f>
        <v>42220</v>
      </c>
      <c r="B149" s="6">
        <f>TITRES_STAT!D152</f>
        <v>3.3026</v>
      </c>
      <c r="C149" s="2">
        <f t="shared" si="14"/>
        <v>0</v>
      </c>
      <c r="D149" s="2">
        <f t="shared" si="15"/>
        <v>3.3025999999999995</v>
      </c>
      <c r="E149" s="2">
        <f t="shared" si="16"/>
        <v>3.2917199999999993</v>
      </c>
      <c r="F149" s="2">
        <f t="shared" si="17"/>
        <v>3.1978649999999993</v>
      </c>
      <c r="G149" s="2">
        <f t="shared" si="12"/>
        <v>3.0778720000000028</v>
      </c>
      <c r="H149" s="2"/>
      <c r="I149" s="2">
        <f t="array" ref="I149">SUMPRODUCT(B133:B152, (ROW(B133:B152)-ROW(B133)+1)) / (20*21/2)</f>
        <v>3.2883757142857148</v>
      </c>
      <c r="J149" s="2">
        <f t="shared" ref="J149:J212" si="18">$J$4*B149+J148*(1-$J$4)</f>
        <v>3.214897184991846</v>
      </c>
      <c r="K149" s="2">
        <f t="shared" si="13"/>
        <v>3.1121261561643569</v>
      </c>
    </row>
    <row r="150" spans="1:11" ht="13.5" x14ac:dyDescent="0.25">
      <c r="A150" s="3">
        <f>TITRES_STAT!B153</f>
        <v>42221</v>
      </c>
      <c r="B150" s="6">
        <f>TITRES_STAT!D153</f>
        <v>3.3026</v>
      </c>
      <c r="C150" s="2">
        <f t="shared" si="14"/>
        <v>0</v>
      </c>
      <c r="D150" s="2">
        <f t="shared" si="15"/>
        <v>3.3025999999999995</v>
      </c>
      <c r="E150" s="2">
        <f t="shared" si="16"/>
        <v>3.2985699999999993</v>
      </c>
      <c r="F150" s="2">
        <f t="shared" si="17"/>
        <v>3.2129699999999994</v>
      </c>
      <c r="G150" s="2">
        <f t="shared" si="12"/>
        <v>3.0839160000000025</v>
      </c>
      <c r="H150" s="2"/>
      <c r="I150" s="2">
        <f t="array" ref="I150">SUMPRODUCT(B134:B153, (ROW(B134:B153)-ROW(B134)+1)) / (20*21/2)</f>
        <v>3.3032542857142859</v>
      </c>
      <c r="J150" s="2">
        <f t="shared" si="18"/>
        <v>3.2232498340402418</v>
      </c>
      <c r="K150" s="2">
        <f t="shared" si="13"/>
        <v>3.1195957186677155</v>
      </c>
    </row>
    <row r="151" spans="1:11" ht="13.5" x14ac:dyDescent="0.25">
      <c r="A151" s="3">
        <f>TITRES_STAT!B154</f>
        <v>42222</v>
      </c>
      <c r="B151" s="6">
        <f>TITRES_STAT!D154</f>
        <v>3.3026</v>
      </c>
      <c r="C151" s="2">
        <f t="shared" si="14"/>
        <v>0</v>
      </c>
      <c r="D151" s="2">
        <f t="shared" si="15"/>
        <v>3.3025999999999995</v>
      </c>
      <c r="E151" s="2">
        <f t="shared" si="16"/>
        <v>3.3025999999999991</v>
      </c>
      <c r="F151" s="2">
        <f t="shared" si="17"/>
        <v>3.2280749999999996</v>
      </c>
      <c r="G151" s="2">
        <f t="shared" si="12"/>
        <v>3.0903440000000031</v>
      </c>
      <c r="H151" s="2"/>
      <c r="I151" s="2">
        <f t="array" ref="I151">SUMPRODUCT(B135:B154, (ROW(B135:B154)-ROW(B135)+1)) / (20*21/2)</f>
        <v>3.3167138095238098</v>
      </c>
      <c r="J151" s="2">
        <f t="shared" si="18"/>
        <v>3.230806992703076</v>
      </c>
      <c r="K151" s="2">
        <f t="shared" si="13"/>
        <v>3.1267723571513346</v>
      </c>
    </row>
    <row r="152" spans="1:11" ht="13.5" x14ac:dyDescent="0.25">
      <c r="A152" s="3">
        <f>TITRES_STAT!B155</f>
        <v>42223</v>
      </c>
      <c r="B152" s="6">
        <f>TITRES_STAT!D155</f>
        <v>3.3992</v>
      </c>
      <c r="C152" s="2">
        <f t="shared" si="14"/>
        <v>9.6600000000000019E-2</v>
      </c>
      <c r="D152" s="2">
        <f t="shared" si="15"/>
        <v>3.32192</v>
      </c>
      <c r="E152" s="2">
        <f t="shared" si="16"/>
        <v>3.3122599999999993</v>
      </c>
      <c r="F152" s="2">
        <f t="shared" si="17"/>
        <v>3.2429749999999991</v>
      </c>
      <c r="G152" s="2">
        <f t="shared" si="12"/>
        <v>3.0983200000000028</v>
      </c>
      <c r="H152" s="2"/>
      <c r="I152" s="2">
        <f t="array" ref="I152">SUMPRODUCT(B136:B155, (ROW(B136:B155)-ROW(B136)+1)) / (20*21/2)</f>
        <v>3.3195542857142857</v>
      </c>
      <c r="J152" s="2">
        <f t="shared" si="18"/>
        <v>3.2468444219694494</v>
      </c>
      <c r="K152" s="2">
        <f t="shared" si="13"/>
        <v>3.1374557941257923</v>
      </c>
    </row>
    <row r="153" spans="1:11" ht="13.5" x14ac:dyDescent="0.25">
      <c r="A153" s="3">
        <f>TITRES_STAT!B156</f>
        <v>42226</v>
      </c>
      <c r="B153" s="6">
        <f>TITRES_STAT!D156</f>
        <v>3.3992</v>
      </c>
      <c r="C153" s="2">
        <f t="shared" si="14"/>
        <v>0</v>
      </c>
      <c r="D153" s="2">
        <f t="shared" si="15"/>
        <v>3.34124</v>
      </c>
      <c r="E153" s="2">
        <f t="shared" si="16"/>
        <v>3.3219199999999995</v>
      </c>
      <c r="F153" s="2">
        <f t="shared" si="17"/>
        <v>3.2578749999999994</v>
      </c>
      <c r="G153" s="2">
        <f t="shared" si="12"/>
        <v>3.1062960000000026</v>
      </c>
      <c r="H153" s="2"/>
      <c r="I153" s="2">
        <f t="array" ref="I153">SUMPRODUCT(B137:B156, (ROW(B137:B156)-ROW(B137)+1)) / (20*21/2)</f>
        <v>3.3212438095238097</v>
      </c>
      <c r="J153" s="2">
        <f t="shared" si="18"/>
        <v>3.261354477019978</v>
      </c>
      <c r="K153" s="2">
        <f t="shared" si="13"/>
        <v>3.147720272787526</v>
      </c>
    </row>
    <row r="154" spans="1:11" ht="13.5" x14ac:dyDescent="0.25">
      <c r="A154" s="3">
        <f>TITRES_STAT!B157</f>
        <v>42227</v>
      </c>
      <c r="B154" s="6">
        <f>TITRES_STAT!D157</f>
        <v>3.3992</v>
      </c>
      <c r="C154" s="2">
        <f t="shared" si="14"/>
        <v>0</v>
      </c>
      <c r="D154" s="2">
        <f t="shared" si="15"/>
        <v>3.3605600000000004</v>
      </c>
      <c r="E154" s="2">
        <f t="shared" si="16"/>
        <v>3.3315799999999998</v>
      </c>
      <c r="F154" s="2">
        <f t="shared" si="17"/>
        <v>3.2727749999999993</v>
      </c>
      <c r="G154" s="2">
        <f t="shared" si="12"/>
        <v>3.1146560000000028</v>
      </c>
      <c r="H154" s="2"/>
      <c r="I154" s="2">
        <f t="array" ref="I154">SUMPRODUCT(B138:B157, (ROW(B138:B157)-ROW(B138)+1)) / (20*21/2)</f>
        <v>3.3219742857142864</v>
      </c>
      <c r="J154" s="2">
        <f t="shared" si="18"/>
        <v>3.2744826220656944</v>
      </c>
      <c r="K154" s="2">
        <f t="shared" si="13"/>
        <v>3.1575822228742898</v>
      </c>
    </row>
    <row r="155" spans="1:11" ht="13.5" x14ac:dyDescent="0.25">
      <c r="A155" s="3">
        <f>TITRES_STAT!B158</f>
        <v>42228</v>
      </c>
      <c r="B155" s="6">
        <f>TITRES_STAT!D158</f>
        <v>3.3026</v>
      </c>
      <c r="C155" s="2">
        <f t="shared" si="14"/>
        <v>-9.6600000000000019E-2</v>
      </c>
      <c r="D155" s="2">
        <f t="shared" si="15"/>
        <v>3.3605600000000004</v>
      </c>
      <c r="E155" s="2">
        <f t="shared" si="16"/>
        <v>3.3315799999999998</v>
      </c>
      <c r="F155" s="2">
        <f t="shared" si="17"/>
        <v>3.2848599999999992</v>
      </c>
      <c r="G155" s="2">
        <f t="shared" si="12"/>
        <v>3.1210840000000024</v>
      </c>
      <c r="H155" s="2"/>
      <c r="I155" s="2">
        <f t="array" ref="I155">SUMPRODUCT(B139:B158, (ROW(B139:B158)-ROW(B139)+1)) / (20*21/2)</f>
        <v>3.3309457142857148</v>
      </c>
      <c r="J155" s="2">
        <f t="shared" si="18"/>
        <v>3.2771604675832475</v>
      </c>
      <c r="K155" s="2">
        <f t="shared" si="13"/>
        <v>3.1632691945262787</v>
      </c>
    </row>
    <row r="156" spans="1:11" ht="13.5" x14ac:dyDescent="0.25">
      <c r="A156" s="3">
        <f>TITRES_STAT!B159</f>
        <v>42230</v>
      </c>
      <c r="B156" s="6">
        <f>TITRES_STAT!D159</f>
        <v>3.3026</v>
      </c>
      <c r="C156" s="2">
        <f t="shared" si="14"/>
        <v>0</v>
      </c>
      <c r="D156" s="2">
        <f t="shared" si="15"/>
        <v>3.3605599999999995</v>
      </c>
      <c r="E156" s="2">
        <f t="shared" si="16"/>
        <v>3.3315799999999998</v>
      </c>
      <c r="F156" s="2">
        <f t="shared" si="17"/>
        <v>3.2949299999999995</v>
      </c>
      <c r="G156" s="2">
        <f t="shared" si="12"/>
        <v>3.1272040000000025</v>
      </c>
      <c r="H156" s="2"/>
      <c r="I156" s="2">
        <f t="array" ref="I156">SUMPRODUCT(B140:B159, (ROW(B140:B159)-ROW(B140)+1)) / (20*21/2)</f>
        <v>3.3391500000000001</v>
      </c>
      <c r="J156" s="2">
        <f t="shared" si="18"/>
        <v>3.279583280194367</v>
      </c>
      <c r="K156" s="2">
        <f t="shared" si="13"/>
        <v>3.168733147682111</v>
      </c>
    </row>
    <row r="157" spans="1:11" ht="13.5" x14ac:dyDescent="0.25">
      <c r="A157" s="3">
        <f>TITRES_STAT!B160</f>
        <v>42233</v>
      </c>
      <c r="B157" s="6">
        <f>TITRES_STAT!D160</f>
        <v>3.3026</v>
      </c>
      <c r="C157" s="2">
        <f t="shared" si="14"/>
        <v>0</v>
      </c>
      <c r="D157" s="2">
        <f t="shared" si="15"/>
        <v>3.34124</v>
      </c>
      <c r="E157" s="2">
        <f t="shared" si="16"/>
        <v>3.3315799999999998</v>
      </c>
      <c r="F157" s="2">
        <f t="shared" si="17"/>
        <v>3.3049999999999988</v>
      </c>
      <c r="G157" s="2">
        <f t="shared" si="12"/>
        <v>3.1333240000000022</v>
      </c>
      <c r="H157" s="2"/>
      <c r="I157" s="2">
        <f t="array" ref="I157">SUMPRODUCT(B141:B160, (ROW(B141:B160)-ROW(B141)+1)) / (20*21/2)</f>
        <v>3.3465680952380947</v>
      </c>
      <c r="J157" s="2">
        <f t="shared" si="18"/>
        <v>3.2817753487472845</v>
      </c>
      <c r="K157" s="2">
        <f t="shared" si="13"/>
        <v>3.1739828281651654</v>
      </c>
    </row>
    <row r="158" spans="1:11" ht="13.5" x14ac:dyDescent="0.25">
      <c r="A158" s="3">
        <f>TITRES_STAT!B161</f>
        <v>42234</v>
      </c>
      <c r="B158" s="6">
        <f>TITRES_STAT!D161</f>
        <v>3.3992</v>
      </c>
      <c r="C158" s="2">
        <f t="shared" si="14"/>
        <v>9.6600000000000019E-2</v>
      </c>
      <c r="D158" s="2">
        <f t="shared" si="15"/>
        <v>3.34124</v>
      </c>
      <c r="E158" s="2">
        <f t="shared" si="16"/>
        <v>3.34124</v>
      </c>
      <c r="F158" s="2">
        <f t="shared" si="17"/>
        <v>3.3130549999999994</v>
      </c>
      <c r="G158" s="2">
        <f t="shared" si="12"/>
        <v>3.1413760000000024</v>
      </c>
      <c r="H158" s="2"/>
      <c r="I158" s="2">
        <f t="array" ref="I158">SUMPRODUCT(B142:B161, (ROW(B142:B161)-ROW(B142)+1)) / (20*21/2)</f>
        <v>3.3531999999999997</v>
      </c>
      <c r="J158" s="2">
        <f t="shared" si="18"/>
        <v>3.2929586488665907</v>
      </c>
      <c r="K158" s="2">
        <f t="shared" si="13"/>
        <v>3.1828148741194728</v>
      </c>
    </row>
    <row r="159" spans="1:11" ht="13.5" x14ac:dyDescent="0.25">
      <c r="A159" s="3">
        <f>TITRES_STAT!B162</f>
        <v>42235</v>
      </c>
      <c r="B159" s="6">
        <f>TITRES_STAT!D162</f>
        <v>3.3992</v>
      </c>
      <c r="C159" s="2">
        <f t="shared" si="14"/>
        <v>0</v>
      </c>
      <c r="D159" s="2">
        <f t="shared" si="15"/>
        <v>3.34124</v>
      </c>
      <c r="E159" s="2">
        <f t="shared" si="16"/>
        <v>3.3509000000000002</v>
      </c>
      <c r="F159" s="2">
        <f t="shared" si="17"/>
        <v>3.3213099999999991</v>
      </c>
      <c r="G159" s="2">
        <f t="shared" si="12"/>
        <v>3.1494280000000021</v>
      </c>
      <c r="H159" s="2"/>
      <c r="I159" s="2">
        <f t="array" ref="I159">SUMPRODUCT(B143:B162, (ROW(B143:B162)-ROW(B143)+1)) / (20*21/2)</f>
        <v>3.3591800000000003</v>
      </c>
      <c r="J159" s="2">
        <f t="shared" si="18"/>
        <v>3.3030768727840583</v>
      </c>
      <c r="K159" s="2">
        <f t="shared" si="13"/>
        <v>3.191300565330474</v>
      </c>
    </row>
    <row r="160" spans="1:11" ht="13.5" x14ac:dyDescent="0.25">
      <c r="A160" s="3">
        <f>TITRES_STAT!B163</f>
        <v>42236</v>
      </c>
      <c r="B160" s="6">
        <f>TITRES_STAT!D163</f>
        <v>3.3992</v>
      </c>
      <c r="C160" s="2">
        <f t="shared" si="14"/>
        <v>0</v>
      </c>
      <c r="D160" s="2">
        <f t="shared" si="15"/>
        <v>3.3605600000000004</v>
      </c>
      <c r="E160" s="2">
        <f t="shared" si="16"/>
        <v>3.3605600000000004</v>
      </c>
      <c r="F160" s="2">
        <f t="shared" si="17"/>
        <v>3.3295649999999997</v>
      </c>
      <c r="G160" s="2">
        <f t="shared" si="12"/>
        <v>3.1574800000000023</v>
      </c>
      <c r="H160" s="2"/>
      <c r="I160" s="2">
        <f t="array" ref="I160">SUMPRODUCT(B144:B163, (ROW(B144:B163)-ROW(B144)+1)) / (20*21/2)</f>
        <v>3.3647</v>
      </c>
      <c r="J160" s="2">
        <f t="shared" si="18"/>
        <v>3.3122314563284334</v>
      </c>
      <c r="K160" s="2">
        <f t="shared" si="13"/>
        <v>3.1994534843371221</v>
      </c>
    </row>
    <row r="161" spans="1:11" ht="13.5" x14ac:dyDescent="0.25">
      <c r="A161" s="3">
        <f>TITRES_STAT!B164</f>
        <v>42237</v>
      </c>
      <c r="B161" s="6">
        <f>TITRES_STAT!D164</f>
        <v>3.3992</v>
      </c>
      <c r="C161" s="2">
        <f t="shared" si="14"/>
        <v>0</v>
      </c>
      <c r="D161" s="2">
        <f t="shared" si="15"/>
        <v>3.37988</v>
      </c>
      <c r="E161" s="2">
        <f t="shared" si="16"/>
        <v>3.3702199999999998</v>
      </c>
      <c r="F161" s="2">
        <f t="shared" si="17"/>
        <v>3.3364099999999994</v>
      </c>
      <c r="G161" s="2">
        <f t="shared" si="12"/>
        <v>3.1655320000000016</v>
      </c>
      <c r="H161" s="2"/>
      <c r="I161" s="2">
        <f t="array" ref="I161">SUMPRODUCT(B145:B164, (ROW(B145:B164)-ROW(B145)+1)) / (20*21/2)</f>
        <v>3.3697599999999999</v>
      </c>
      <c r="J161" s="2">
        <f t="shared" si="18"/>
        <v>3.3205141747733444</v>
      </c>
      <c r="K161" s="2">
        <f t="shared" si="13"/>
        <v>3.207286681029784</v>
      </c>
    </row>
    <row r="162" spans="1:11" ht="13.5" x14ac:dyDescent="0.25">
      <c r="A162" s="3">
        <f>TITRES_STAT!B165</f>
        <v>42240</v>
      </c>
      <c r="B162" s="6">
        <f>TITRES_STAT!D165</f>
        <v>3.3992</v>
      </c>
      <c r="C162" s="2">
        <f t="shared" si="14"/>
        <v>0</v>
      </c>
      <c r="D162" s="2">
        <f t="shared" si="15"/>
        <v>3.3991999999999996</v>
      </c>
      <c r="E162" s="2">
        <f t="shared" si="16"/>
        <v>3.3702199999999998</v>
      </c>
      <c r="F162" s="2">
        <f t="shared" si="17"/>
        <v>3.3412399999999991</v>
      </c>
      <c r="G162" s="2">
        <f t="shared" si="12"/>
        <v>3.1735840000000017</v>
      </c>
      <c r="H162" s="2"/>
      <c r="I162" s="2">
        <f t="array" ref="I162">SUMPRODUCT(B146:B165, (ROW(B146:B165)-ROW(B146)+1)) / (20*21/2)</f>
        <v>3.3651599999999999</v>
      </c>
      <c r="J162" s="2">
        <f t="shared" si="18"/>
        <v>3.3280080628901687</v>
      </c>
      <c r="K162" s="2">
        <f t="shared" si="13"/>
        <v>3.2148126935384203</v>
      </c>
    </row>
    <row r="163" spans="1:11" ht="13.5" x14ac:dyDescent="0.25">
      <c r="A163" s="3">
        <f>TITRES_STAT!B166</f>
        <v>42241</v>
      </c>
      <c r="B163" s="6">
        <f>TITRES_STAT!D166</f>
        <v>3.3992</v>
      </c>
      <c r="C163" s="2">
        <f t="shared" si="14"/>
        <v>0</v>
      </c>
      <c r="D163" s="2">
        <f t="shared" si="15"/>
        <v>3.3991999999999996</v>
      </c>
      <c r="E163" s="2">
        <f t="shared" si="16"/>
        <v>3.3702199999999998</v>
      </c>
      <c r="F163" s="2">
        <f t="shared" si="17"/>
        <v>3.3460699999999997</v>
      </c>
      <c r="G163" s="2">
        <f t="shared" si="12"/>
        <v>3.1815600000000011</v>
      </c>
      <c r="H163" s="2"/>
      <c r="I163" s="2">
        <f t="array" ref="I163">SUMPRODUCT(B147:B166, (ROW(B147:B166)-ROW(B147)+1)) / (20*21/2)</f>
        <v>3.3605600000000004</v>
      </c>
      <c r="J163" s="2">
        <f t="shared" si="18"/>
        <v>3.3347882473768191</v>
      </c>
      <c r="K163" s="2">
        <f t="shared" si="13"/>
        <v>3.2220435683016198</v>
      </c>
    </row>
    <row r="164" spans="1:11" ht="13.5" x14ac:dyDescent="0.25">
      <c r="A164" s="3">
        <f>TITRES_STAT!B167</f>
        <v>42242</v>
      </c>
      <c r="B164" s="6">
        <f>TITRES_STAT!D167</f>
        <v>3.3992</v>
      </c>
      <c r="C164" s="2">
        <f t="shared" si="14"/>
        <v>0</v>
      </c>
      <c r="D164" s="2">
        <f t="shared" si="15"/>
        <v>3.3991999999999996</v>
      </c>
      <c r="E164" s="2">
        <f t="shared" si="16"/>
        <v>3.3702199999999998</v>
      </c>
      <c r="F164" s="2">
        <f t="shared" si="17"/>
        <v>3.3508999999999993</v>
      </c>
      <c r="G164" s="2">
        <f t="shared" si="12"/>
        <v>3.189382000000001</v>
      </c>
      <c r="H164" s="2"/>
      <c r="I164" s="2">
        <f t="array" ref="I164">SUMPRODUCT(B148:B167, (ROW(B148:B167)-ROW(B148)+1)) / (20*21/2)</f>
        <v>3.3559600000000001</v>
      </c>
      <c r="J164" s="2">
        <f t="shared" si="18"/>
        <v>3.3409227000075981</v>
      </c>
      <c r="K164" s="2">
        <f t="shared" si="13"/>
        <v>3.2289908793486153</v>
      </c>
    </row>
    <row r="165" spans="1:11" ht="13.5" x14ac:dyDescent="0.25">
      <c r="A165" s="3">
        <f>TITRES_STAT!B168</f>
        <v>42243</v>
      </c>
      <c r="B165" s="6">
        <f>TITRES_STAT!D168</f>
        <v>3.3026</v>
      </c>
      <c r="C165" s="2">
        <f t="shared" si="14"/>
        <v>-9.6600000000000019E-2</v>
      </c>
      <c r="D165" s="2">
        <f t="shared" si="15"/>
        <v>3.37988</v>
      </c>
      <c r="E165" s="2">
        <f t="shared" si="16"/>
        <v>3.3702200000000007</v>
      </c>
      <c r="F165" s="2">
        <f t="shared" si="17"/>
        <v>3.3509000000000002</v>
      </c>
      <c r="G165" s="2">
        <f t="shared" si="12"/>
        <v>3.1954260000000003</v>
      </c>
      <c r="H165" s="2"/>
      <c r="I165" s="2">
        <f t="array" ref="I165">SUMPRODUCT(B149:B168, (ROW(B149:B168)-ROW(B149)+1)) / (20*21/2)</f>
        <v>3.3513599999999997</v>
      </c>
      <c r="J165" s="2">
        <f t="shared" si="18"/>
        <v>3.3372729190544934</v>
      </c>
      <c r="K165" s="2">
        <f t="shared" si="13"/>
        <v>3.2318775115310228</v>
      </c>
    </row>
    <row r="166" spans="1:11" ht="13.5" x14ac:dyDescent="0.25">
      <c r="A166" s="3">
        <f>TITRES_STAT!B169</f>
        <v>42244</v>
      </c>
      <c r="B166" s="6">
        <f>TITRES_STAT!D169</f>
        <v>3.3026</v>
      </c>
      <c r="C166" s="2">
        <f t="shared" si="14"/>
        <v>0</v>
      </c>
      <c r="D166" s="2">
        <f t="shared" si="15"/>
        <v>3.3605599999999995</v>
      </c>
      <c r="E166" s="2">
        <f t="shared" si="16"/>
        <v>3.3702199999999998</v>
      </c>
      <c r="F166" s="2">
        <f t="shared" si="17"/>
        <v>3.3509000000000002</v>
      </c>
      <c r="G166" s="2">
        <f t="shared" si="12"/>
        <v>3.2014700000000005</v>
      </c>
      <c r="H166" s="2"/>
      <c r="I166" s="2">
        <f t="array" ref="I166">SUMPRODUCT(B150:B169, (ROW(B150:B169)-ROW(B150)+1)) / (20*21/2)</f>
        <v>3.3467600000000002</v>
      </c>
      <c r="J166" s="2">
        <f t="shared" si="18"/>
        <v>3.3339707362873989</v>
      </c>
      <c r="K166" s="2">
        <f t="shared" si="13"/>
        <v>3.234650942451375</v>
      </c>
    </row>
    <row r="167" spans="1:11" ht="13.5" x14ac:dyDescent="0.25">
      <c r="A167" s="3">
        <f>TITRES_STAT!B170</f>
        <v>42247</v>
      </c>
      <c r="B167" s="6">
        <f>TITRES_STAT!D170</f>
        <v>3.3026</v>
      </c>
      <c r="C167" s="2">
        <f t="shared" si="14"/>
        <v>0</v>
      </c>
      <c r="D167" s="2">
        <f t="shared" si="15"/>
        <v>3.34124</v>
      </c>
      <c r="E167" s="2">
        <f t="shared" si="16"/>
        <v>3.3702199999999998</v>
      </c>
      <c r="F167" s="2">
        <f t="shared" si="17"/>
        <v>3.3509000000000002</v>
      </c>
      <c r="G167" s="2">
        <f t="shared" si="12"/>
        <v>3.2075140000000006</v>
      </c>
      <c r="H167" s="2"/>
      <c r="I167" s="2">
        <f t="array" ref="I167">SUMPRODUCT(B151:B170, (ROW(B151:B170)-ROW(B151)+1)) / (20*21/2)</f>
        <v>3.3421599999999998</v>
      </c>
      <c r="J167" s="2">
        <f t="shared" si="18"/>
        <v>3.3309830471171704</v>
      </c>
      <c r="K167" s="2">
        <f t="shared" si="13"/>
        <v>3.2373156113748505</v>
      </c>
    </row>
    <row r="168" spans="1:11" ht="13.5" x14ac:dyDescent="0.25">
      <c r="A168" s="3">
        <f>TITRES_STAT!B171</f>
        <v>42248</v>
      </c>
      <c r="B168" s="6">
        <f>TITRES_STAT!D171</f>
        <v>3.3026</v>
      </c>
      <c r="C168" s="2">
        <f t="shared" si="14"/>
        <v>0</v>
      </c>
      <c r="D168" s="2">
        <f t="shared" si="15"/>
        <v>3.32192</v>
      </c>
      <c r="E168" s="2">
        <f t="shared" si="16"/>
        <v>3.3605599999999995</v>
      </c>
      <c r="F168" s="2">
        <f t="shared" si="17"/>
        <v>3.3509000000000002</v>
      </c>
      <c r="G168" s="2">
        <f t="shared" si="12"/>
        <v>3.2135580000000004</v>
      </c>
      <c r="H168" s="2"/>
      <c r="I168" s="2">
        <f t="array" ref="I168">SUMPRODUCT(B152:B171, (ROW(B152:B171)-ROW(B152)+1)) / (20*21/2)</f>
        <v>3.3375600000000003</v>
      </c>
      <c r="J168" s="2">
        <f t="shared" si="18"/>
        <v>3.3282798997726779</v>
      </c>
      <c r="K168" s="2">
        <f t="shared" si="13"/>
        <v>3.2398757834777978</v>
      </c>
    </row>
    <row r="169" spans="1:11" ht="13.5" x14ac:dyDescent="0.25">
      <c r="A169" s="3">
        <f>TITRES_STAT!B172</f>
        <v>42249</v>
      </c>
      <c r="B169" s="6">
        <f>TITRES_STAT!D172</f>
        <v>3.3026</v>
      </c>
      <c r="C169" s="2">
        <f t="shared" si="14"/>
        <v>0</v>
      </c>
      <c r="D169" s="2">
        <f t="shared" si="15"/>
        <v>3.3025999999999995</v>
      </c>
      <c r="E169" s="2">
        <f t="shared" si="16"/>
        <v>3.3508999999999993</v>
      </c>
      <c r="F169" s="2">
        <f t="shared" si="17"/>
        <v>3.3509000000000002</v>
      </c>
      <c r="G169" s="2">
        <f t="shared" si="12"/>
        <v>3.2196020000000005</v>
      </c>
      <c r="H169" s="2"/>
      <c r="I169" s="2">
        <f t="array" ref="I169">SUMPRODUCT(B153:B172, (ROW(B153:B172)-ROW(B153)+1)) / (20*21/2)</f>
        <v>3.3329599999999999</v>
      </c>
      <c r="J169" s="2">
        <f t="shared" si="18"/>
        <v>3.3258341950324231</v>
      </c>
      <c r="K169" s="2">
        <f t="shared" si="13"/>
        <v>3.2423355566747469</v>
      </c>
    </row>
    <row r="170" spans="1:11" ht="13.5" x14ac:dyDescent="0.25">
      <c r="A170" s="3">
        <f>TITRES_STAT!B173</f>
        <v>42250</v>
      </c>
      <c r="B170" s="6">
        <f>TITRES_STAT!D173</f>
        <v>3.3026</v>
      </c>
      <c r="C170" s="2">
        <f t="shared" si="14"/>
        <v>0</v>
      </c>
      <c r="D170" s="2">
        <f t="shared" si="15"/>
        <v>3.3025999999999995</v>
      </c>
      <c r="E170" s="2">
        <f t="shared" si="16"/>
        <v>3.3412399999999991</v>
      </c>
      <c r="F170" s="2">
        <f t="shared" si="17"/>
        <v>3.3509000000000002</v>
      </c>
      <c r="G170" s="2">
        <f t="shared" si="12"/>
        <v>3.2256460000000002</v>
      </c>
      <c r="H170" s="2"/>
      <c r="I170" s="2">
        <f t="array" ref="I170">SUMPRODUCT(B154:B173, (ROW(B154:B173)-ROW(B154)+1)) / (20*21/2)</f>
        <v>3.3288200000000003</v>
      </c>
      <c r="J170" s="2">
        <f t="shared" si="18"/>
        <v>3.3236214145531449</v>
      </c>
      <c r="K170" s="2">
        <f t="shared" si="13"/>
        <v>3.2446988681776983</v>
      </c>
    </row>
    <row r="171" spans="1:11" ht="13.5" x14ac:dyDescent="0.25">
      <c r="A171" s="3">
        <f>TITRES_STAT!B174</f>
        <v>42251</v>
      </c>
      <c r="B171" s="6">
        <f>TITRES_STAT!D174</f>
        <v>3.3026</v>
      </c>
      <c r="C171" s="2">
        <f t="shared" si="14"/>
        <v>0</v>
      </c>
      <c r="D171" s="2">
        <f t="shared" si="15"/>
        <v>3.3025999999999995</v>
      </c>
      <c r="E171" s="2">
        <f t="shared" si="16"/>
        <v>3.3315799999999989</v>
      </c>
      <c r="F171" s="2">
        <f t="shared" si="17"/>
        <v>3.3508999999999993</v>
      </c>
      <c r="G171" s="2">
        <f t="shared" si="12"/>
        <v>3.2316900000000008</v>
      </c>
      <c r="H171" s="2"/>
      <c r="I171" s="2">
        <f t="array" ref="I171">SUMPRODUCT(B155:B174, (ROW(B155:B174)-ROW(B155)+1)) / (20*21/2)</f>
        <v>3.3251400000000002</v>
      </c>
      <c r="J171" s="2">
        <f t="shared" si="18"/>
        <v>3.3216193750718932</v>
      </c>
      <c r="K171" s="2">
        <f t="shared" si="13"/>
        <v>3.2469695007981807</v>
      </c>
    </row>
    <row r="172" spans="1:11" ht="13.5" x14ac:dyDescent="0.25">
      <c r="A172" s="3">
        <f>TITRES_STAT!B175</f>
        <v>42254</v>
      </c>
      <c r="B172" s="6">
        <f>TITRES_STAT!D175</f>
        <v>3.3026</v>
      </c>
      <c r="C172" s="2">
        <f t="shared" si="14"/>
        <v>0</v>
      </c>
      <c r="D172" s="2">
        <f t="shared" si="15"/>
        <v>3.3025999999999995</v>
      </c>
      <c r="E172" s="2">
        <f t="shared" si="16"/>
        <v>3.3219199999999995</v>
      </c>
      <c r="F172" s="2">
        <f t="shared" si="17"/>
        <v>3.3460699999999997</v>
      </c>
      <c r="G172" s="2">
        <f t="shared" si="12"/>
        <v>3.2377320000000007</v>
      </c>
      <c r="H172" s="2"/>
      <c r="I172" s="2">
        <f t="array" ref="I172">SUMPRODUCT(B156:B175, (ROW(B156:B175)-ROW(B156)+1)) / (20*21/2)</f>
        <v>3.32192</v>
      </c>
      <c r="J172" s="2">
        <f t="shared" si="18"/>
        <v>3.3198080060174271</v>
      </c>
      <c r="K172" s="2">
        <f t="shared" si="13"/>
        <v>3.249151089002174</v>
      </c>
    </row>
    <row r="173" spans="1:11" ht="13.5" x14ac:dyDescent="0.25">
      <c r="A173" s="3">
        <f>TITRES_STAT!B176</f>
        <v>42255</v>
      </c>
      <c r="B173" s="6">
        <f>TITRES_STAT!D176</f>
        <v>3.3026</v>
      </c>
      <c r="C173" s="2">
        <f t="shared" si="14"/>
        <v>0</v>
      </c>
      <c r="D173" s="2">
        <f t="shared" si="15"/>
        <v>3.3025999999999995</v>
      </c>
      <c r="E173" s="2">
        <f t="shared" si="16"/>
        <v>3.3122599999999993</v>
      </c>
      <c r="F173" s="2">
        <f t="shared" si="17"/>
        <v>3.3412399999999991</v>
      </c>
      <c r="G173" s="2">
        <f t="shared" si="12"/>
        <v>3.2437740000000006</v>
      </c>
      <c r="H173" s="2"/>
      <c r="I173" s="2">
        <f t="array" ref="I173">SUMPRODUCT(B157:B176, (ROW(B157:B176)-ROW(B157)+1)) / (20*21/2)</f>
        <v>3.3187000000000002</v>
      </c>
      <c r="J173" s="2">
        <f t="shared" si="18"/>
        <v>3.3181691483014815</v>
      </c>
      <c r="K173" s="2">
        <f t="shared" si="13"/>
        <v>3.2512471247275792</v>
      </c>
    </row>
    <row r="174" spans="1:11" ht="13.5" x14ac:dyDescent="0.25">
      <c r="A174" s="3">
        <f>TITRES_STAT!B177</f>
        <v>42256</v>
      </c>
      <c r="B174" s="6">
        <f>TITRES_STAT!D177</f>
        <v>3.3026</v>
      </c>
      <c r="C174" s="2">
        <f t="shared" si="14"/>
        <v>0</v>
      </c>
      <c r="D174" s="2">
        <f t="shared" si="15"/>
        <v>3.3025999999999995</v>
      </c>
      <c r="E174" s="2">
        <f t="shared" si="16"/>
        <v>3.3025999999999991</v>
      </c>
      <c r="F174" s="2">
        <f t="shared" si="17"/>
        <v>3.3364099999999994</v>
      </c>
      <c r="G174" s="2">
        <f t="shared" si="12"/>
        <v>3.2498160000000009</v>
      </c>
      <c r="H174" s="2"/>
      <c r="I174" s="2">
        <f t="array" ref="I174">SUMPRODUCT(B158:B177, (ROW(B158:B177)-ROW(B158)+1)) / (20*21/2)</f>
        <v>3.3150990476190474</v>
      </c>
      <c r="J174" s="2">
        <f t="shared" si="18"/>
        <v>3.3166863722727689</v>
      </c>
      <c r="K174" s="2">
        <f t="shared" si="13"/>
        <v>3.2532609629735565</v>
      </c>
    </row>
    <row r="175" spans="1:11" ht="13.5" x14ac:dyDescent="0.25">
      <c r="A175" s="3">
        <f>TITRES_STAT!B178</f>
        <v>42257</v>
      </c>
      <c r="B175" s="6">
        <f>TITRES_STAT!D178</f>
        <v>3.3026</v>
      </c>
      <c r="C175" s="2">
        <f t="shared" si="14"/>
        <v>0</v>
      </c>
      <c r="D175" s="2">
        <f t="shared" si="15"/>
        <v>3.3025999999999995</v>
      </c>
      <c r="E175" s="2">
        <f t="shared" si="16"/>
        <v>3.3025999999999991</v>
      </c>
      <c r="F175" s="2">
        <f t="shared" si="17"/>
        <v>3.3364099999999994</v>
      </c>
      <c r="G175" s="2">
        <f t="shared" si="12"/>
        <v>3.2558580000000008</v>
      </c>
      <c r="H175" s="2"/>
      <c r="I175" s="2">
        <f t="array" ref="I175">SUMPRODUCT(B159:B178, (ROW(B159:B178)-ROW(B159)+1)) / (20*21/2)</f>
        <v>3.3115171428571428</v>
      </c>
      <c r="J175" s="2">
        <f t="shared" si="18"/>
        <v>3.3153448130086955</v>
      </c>
      <c r="K175" s="2">
        <f t="shared" si="13"/>
        <v>3.255195827170672</v>
      </c>
    </row>
    <row r="176" spans="1:11" ht="13.5" x14ac:dyDescent="0.25">
      <c r="A176" s="3">
        <f>TITRES_STAT!B179</f>
        <v>42258</v>
      </c>
      <c r="B176" s="6">
        <f>TITRES_STAT!D179</f>
        <v>3.3026</v>
      </c>
      <c r="C176" s="2">
        <f t="shared" si="14"/>
        <v>0</v>
      </c>
      <c r="D176" s="2">
        <f t="shared" si="15"/>
        <v>3.3025999999999995</v>
      </c>
      <c r="E176" s="2">
        <f t="shared" si="16"/>
        <v>3.3025999999999991</v>
      </c>
      <c r="F176" s="2">
        <f t="shared" si="17"/>
        <v>3.3364099999999994</v>
      </c>
      <c r="G176" s="2">
        <f t="shared" si="12"/>
        <v>3.2619000000000007</v>
      </c>
      <c r="H176" s="2"/>
      <c r="I176" s="2">
        <f t="array" ref="I176">SUMPRODUCT(B160:B179, (ROW(B160:B179)-ROW(B160)+1)) / (20*21/2)</f>
        <v>3.3087952380952381</v>
      </c>
      <c r="J176" s="2">
        <f t="shared" si="18"/>
        <v>3.3141310212935817</v>
      </c>
      <c r="K176" s="2">
        <f t="shared" si="13"/>
        <v>3.2570548143404499</v>
      </c>
    </row>
    <row r="177" spans="1:11" ht="13.5" x14ac:dyDescent="0.25">
      <c r="A177" s="3">
        <f>TITRES_STAT!B180</f>
        <v>42261</v>
      </c>
      <c r="B177" s="6">
        <f>TITRES_STAT!D180</f>
        <v>3.2986</v>
      </c>
      <c r="C177" s="2">
        <f t="shared" si="14"/>
        <v>-4.0000000000000036E-3</v>
      </c>
      <c r="D177" s="2">
        <f t="shared" si="15"/>
        <v>3.3018000000000001</v>
      </c>
      <c r="E177" s="2">
        <f t="shared" si="16"/>
        <v>3.3021999999999991</v>
      </c>
      <c r="F177" s="2">
        <f t="shared" si="17"/>
        <v>3.336209999999999</v>
      </c>
      <c r="G177" s="2">
        <f t="shared" si="12"/>
        <v>3.267862</v>
      </c>
      <c r="H177" s="2"/>
      <c r="I177" s="2">
        <f t="array" ref="I177">SUMPRODUCT(B161:B180, (ROW(B161:B180)-ROW(B161)+1)) / (20*21/2)</f>
        <v>3.3134380952380957</v>
      </c>
      <c r="J177" s="2">
        <f t="shared" si="18"/>
        <v>3.3126518764084785</v>
      </c>
      <c r="K177" s="2">
        <f t="shared" si="13"/>
        <v>3.258684037307491</v>
      </c>
    </row>
    <row r="178" spans="1:11" ht="13.5" x14ac:dyDescent="0.25">
      <c r="A178" s="3">
        <f>TITRES_STAT!B181</f>
        <v>42262</v>
      </c>
      <c r="B178" s="6">
        <f>TITRES_STAT!D181</f>
        <v>3.2986</v>
      </c>
      <c r="C178" s="2">
        <f t="shared" si="14"/>
        <v>0</v>
      </c>
      <c r="D178" s="2">
        <f t="shared" si="15"/>
        <v>3.3009999999999997</v>
      </c>
      <c r="E178" s="2">
        <f t="shared" si="16"/>
        <v>3.3017999999999992</v>
      </c>
      <c r="F178" s="2">
        <f t="shared" si="17"/>
        <v>3.3311799999999989</v>
      </c>
      <c r="G178" s="2">
        <f t="shared" ref="G178:G241" si="19">AVERAGE(B129:B178)</f>
        <v>3.2738240000000003</v>
      </c>
      <c r="H178" s="2"/>
      <c r="I178" s="2">
        <f t="array" ref="I178">SUMPRODUCT(B162:B181, (ROW(B162:B181)-ROW(B162)+1)) / (20*21/2)</f>
        <v>3.3178052380952376</v>
      </c>
      <c r="J178" s="2">
        <f t="shared" si="18"/>
        <v>3.3113136024648138</v>
      </c>
      <c r="K178" s="2">
        <f t="shared" si="13"/>
        <v>3.2602493691777856</v>
      </c>
    </row>
    <row r="179" spans="1:11" ht="13.5" x14ac:dyDescent="0.25">
      <c r="A179" s="3">
        <f>TITRES_STAT!B182</f>
        <v>42263</v>
      </c>
      <c r="B179" s="6">
        <f>TITRES_STAT!D182</f>
        <v>3.3026</v>
      </c>
      <c r="C179" s="2">
        <f t="shared" si="14"/>
        <v>4.0000000000000036E-3</v>
      </c>
      <c r="D179" s="2">
        <f t="shared" si="15"/>
        <v>3.3010000000000006</v>
      </c>
      <c r="E179" s="2">
        <f t="shared" si="16"/>
        <v>3.3017999999999992</v>
      </c>
      <c r="F179" s="2">
        <f t="shared" si="17"/>
        <v>3.3263499999999993</v>
      </c>
      <c r="G179" s="2">
        <f t="shared" si="19"/>
        <v>3.2798660000000002</v>
      </c>
      <c r="H179" s="2"/>
      <c r="I179" s="2">
        <f t="array" ref="I179">SUMPRODUCT(B163:B182, (ROW(B163:B182)-ROW(B163)+1)) / (20*21/2)</f>
        <v>3.3223066666666665</v>
      </c>
      <c r="J179" s="2">
        <f t="shared" si="18"/>
        <v>3.3104837355634031</v>
      </c>
      <c r="K179" s="2">
        <f t="shared" ref="K179:K242" si="20">$K$4*B179+(1-$K$4)*K178</f>
        <v>3.2619101782296371</v>
      </c>
    </row>
    <row r="180" spans="1:11" ht="13.5" x14ac:dyDescent="0.25">
      <c r="A180" s="3">
        <f>TITRES_STAT!B183</f>
        <v>42264</v>
      </c>
      <c r="B180" s="6">
        <f>TITRES_STAT!D183</f>
        <v>3.3751000000000002</v>
      </c>
      <c r="C180" s="2">
        <f t="shared" si="14"/>
        <v>7.2500000000000231E-2</v>
      </c>
      <c r="D180" s="2">
        <f t="shared" si="15"/>
        <v>3.3155000000000001</v>
      </c>
      <c r="E180" s="2">
        <f t="shared" si="16"/>
        <v>3.30905</v>
      </c>
      <c r="F180" s="2">
        <f t="shared" si="17"/>
        <v>3.3251449999999991</v>
      </c>
      <c r="G180" s="2">
        <f t="shared" si="19"/>
        <v>3.2873579999999998</v>
      </c>
      <c r="H180" s="2"/>
      <c r="I180" s="2">
        <f t="array" ref="I180">SUMPRODUCT(B164:B183, (ROW(B164:B183)-ROW(B164)+1)) / (20*21/2)</f>
        <v>3.3269423809523806</v>
      </c>
      <c r="J180" s="2">
        <f t="shared" si="18"/>
        <v>3.3166376655097456</v>
      </c>
      <c r="K180" s="2">
        <f t="shared" si="20"/>
        <v>3.2663489947696518</v>
      </c>
    </row>
    <row r="181" spans="1:11" ht="13.5" x14ac:dyDescent="0.25">
      <c r="A181" s="3">
        <f>TITRES_STAT!B184</f>
        <v>42265</v>
      </c>
      <c r="B181" s="6">
        <f>TITRES_STAT!D184</f>
        <v>3.371</v>
      </c>
      <c r="C181" s="2">
        <f t="shared" si="14"/>
        <v>-4.1000000000002146E-3</v>
      </c>
      <c r="D181" s="2">
        <f t="shared" si="15"/>
        <v>3.3291799999999996</v>
      </c>
      <c r="E181" s="2">
        <f t="shared" si="16"/>
        <v>3.3158899999999996</v>
      </c>
      <c r="F181" s="2">
        <f t="shared" si="17"/>
        <v>3.3237349999999992</v>
      </c>
      <c r="G181" s="2">
        <f t="shared" si="19"/>
        <v>3.2947680000000004</v>
      </c>
      <c r="H181" s="2"/>
      <c r="I181" s="2">
        <f t="array" ref="I181">SUMPRODUCT(B165:B184, (ROW(B165:B184)-ROW(B165)+1)) / (20*21/2)</f>
        <v>3.3317123809523803</v>
      </c>
      <c r="J181" s="2">
        <f t="shared" si="18"/>
        <v>3.3218150306992937</v>
      </c>
      <c r="K181" s="2">
        <f t="shared" si="20"/>
        <v>3.2704529557590774</v>
      </c>
    </row>
    <row r="182" spans="1:11" ht="13.5" x14ac:dyDescent="0.25">
      <c r="A182" s="3">
        <f>TITRES_STAT!B185</f>
        <v>42268</v>
      </c>
      <c r="B182" s="6">
        <f>TITRES_STAT!D185</f>
        <v>3.371</v>
      </c>
      <c r="C182" s="2">
        <f t="shared" si="14"/>
        <v>0</v>
      </c>
      <c r="D182" s="2">
        <f t="shared" si="15"/>
        <v>3.3436599999999999</v>
      </c>
      <c r="E182" s="2">
        <f t="shared" si="16"/>
        <v>3.32273</v>
      </c>
      <c r="F182" s="2">
        <f t="shared" si="17"/>
        <v>3.3223249999999993</v>
      </c>
      <c r="G182" s="2">
        <f t="shared" si="19"/>
        <v>3.3001639999999997</v>
      </c>
      <c r="H182" s="2"/>
      <c r="I182" s="2">
        <f t="array" ref="I182">SUMPRODUCT(B166:B185, (ROW(B166:B185)-ROW(B166)+1)) / (20*21/2)</f>
        <v>3.3354738095238092</v>
      </c>
      <c r="J182" s="2">
        <f t="shared" si="18"/>
        <v>3.3264993134898373</v>
      </c>
      <c r="K182" s="2">
        <f t="shared" si="20"/>
        <v>3.2743959771018587</v>
      </c>
    </row>
    <row r="183" spans="1:11" ht="13.5" x14ac:dyDescent="0.25">
      <c r="A183" s="3">
        <f>TITRES_STAT!B186</f>
        <v>42269</v>
      </c>
      <c r="B183" s="6">
        <f>TITRES_STAT!D186</f>
        <v>3.371</v>
      </c>
      <c r="C183" s="2">
        <f t="shared" si="14"/>
        <v>0</v>
      </c>
      <c r="D183" s="2">
        <f t="shared" si="15"/>
        <v>3.3581400000000001</v>
      </c>
      <c r="E183" s="2">
        <f t="shared" si="16"/>
        <v>3.3295699999999995</v>
      </c>
      <c r="F183" s="2">
        <f t="shared" si="17"/>
        <v>3.3209149999999994</v>
      </c>
      <c r="G183" s="2">
        <f t="shared" si="19"/>
        <v>3.3055599999999998</v>
      </c>
      <c r="H183" s="2"/>
      <c r="I183" s="2">
        <f t="array" ref="I183">SUMPRODUCT(B167:B186, (ROW(B167:B186)-ROW(B167)+1)) / (20*21/2)</f>
        <v>3.3389666666666664</v>
      </c>
      <c r="J183" s="2">
        <f t="shared" si="18"/>
        <v>3.3307374741098528</v>
      </c>
      <c r="K183" s="2">
        <f t="shared" si="20"/>
        <v>3.278184370156688</v>
      </c>
    </row>
    <row r="184" spans="1:11" ht="13.5" x14ac:dyDescent="0.25">
      <c r="A184" s="3">
        <f>TITRES_STAT!B187</f>
        <v>42270</v>
      </c>
      <c r="B184" s="6">
        <f>TITRES_STAT!D187</f>
        <v>3.371</v>
      </c>
      <c r="C184" s="2">
        <f t="shared" si="14"/>
        <v>0</v>
      </c>
      <c r="D184" s="2">
        <f t="shared" si="15"/>
        <v>3.3718200000000005</v>
      </c>
      <c r="E184" s="2">
        <f t="shared" si="16"/>
        <v>3.3364099999999999</v>
      </c>
      <c r="F184" s="2">
        <f t="shared" si="17"/>
        <v>3.3195049999999995</v>
      </c>
      <c r="G184" s="2">
        <f t="shared" si="19"/>
        <v>3.310956</v>
      </c>
      <c r="H184" s="2"/>
      <c r="I184" s="2">
        <f t="array" ref="I184">SUMPRODUCT(B168:B187, (ROW(B168:B187)-ROW(B168)+1)) / (20*21/2)</f>
        <v>3.3421909523809528</v>
      </c>
      <c r="J184" s="2">
        <f t="shared" si="18"/>
        <v>3.3345720003851049</v>
      </c>
      <c r="K184" s="2">
        <f t="shared" si="20"/>
        <v>3.2818241987779944</v>
      </c>
    </row>
    <row r="185" spans="1:11" ht="13.5" x14ac:dyDescent="0.25">
      <c r="A185" s="3">
        <f>TITRES_STAT!B188</f>
        <v>42275</v>
      </c>
      <c r="B185" s="6">
        <f>TITRES_STAT!D188</f>
        <v>3.359</v>
      </c>
      <c r="C185" s="2">
        <f t="shared" si="14"/>
        <v>-1.2000000000000011E-2</v>
      </c>
      <c r="D185" s="2">
        <f t="shared" si="15"/>
        <v>3.3685999999999998</v>
      </c>
      <c r="E185" s="2">
        <f t="shared" si="16"/>
        <v>3.3420499999999995</v>
      </c>
      <c r="F185" s="2">
        <f t="shared" si="17"/>
        <v>3.3223250000000002</v>
      </c>
      <c r="G185" s="2">
        <f t="shared" si="19"/>
        <v>3.3169179999999998</v>
      </c>
      <c r="H185" s="2"/>
      <c r="I185" s="2">
        <f t="array" ref="I185">SUMPRODUCT(B169:B188, (ROW(B169:B188)-ROW(B169)+1)) / (20*21/2)</f>
        <v>3.3462895238095234</v>
      </c>
      <c r="J185" s="2">
        <f t="shared" si="18"/>
        <v>3.3368984765389045</v>
      </c>
      <c r="K185" s="2">
        <f t="shared" si="20"/>
        <v>3.2848507007867003</v>
      </c>
    </row>
    <row r="186" spans="1:11" ht="13.5" x14ac:dyDescent="0.25">
      <c r="A186" s="3">
        <f>TITRES_STAT!B189</f>
        <v>42276</v>
      </c>
      <c r="B186" s="6">
        <f>TITRES_STAT!D189</f>
        <v>3.359</v>
      </c>
      <c r="C186" s="2">
        <f t="shared" si="14"/>
        <v>0</v>
      </c>
      <c r="D186" s="2">
        <f t="shared" si="15"/>
        <v>3.3662000000000001</v>
      </c>
      <c r="E186" s="2">
        <f t="shared" si="16"/>
        <v>3.3476899999999992</v>
      </c>
      <c r="F186" s="2">
        <f t="shared" si="17"/>
        <v>3.325145</v>
      </c>
      <c r="G186" s="2">
        <f t="shared" si="19"/>
        <v>3.3220740000000002</v>
      </c>
      <c r="H186" s="2"/>
      <c r="I186" s="2">
        <f t="array" ref="I186">SUMPRODUCT(B170:B189, (ROW(B170:B189)-ROW(B170)+1)) / (20*21/2)</f>
        <v>3.3512147619047621</v>
      </c>
      <c r="J186" s="2">
        <f t="shared" si="18"/>
        <v>3.3390033835351991</v>
      </c>
      <c r="K186" s="2">
        <f t="shared" si="20"/>
        <v>3.2877585164421239</v>
      </c>
    </row>
    <row r="187" spans="1:11" ht="13.5" x14ac:dyDescent="0.25">
      <c r="A187" s="3">
        <f>TITRES_STAT!B190</f>
        <v>42277</v>
      </c>
      <c r="B187" s="6">
        <f>TITRES_STAT!D190</f>
        <v>3.359</v>
      </c>
      <c r="C187" s="2">
        <f t="shared" si="14"/>
        <v>0</v>
      </c>
      <c r="D187" s="2">
        <f t="shared" si="15"/>
        <v>3.3637999999999999</v>
      </c>
      <c r="E187" s="2">
        <f t="shared" si="16"/>
        <v>3.3537300000000001</v>
      </c>
      <c r="F187" s="2">
        <f t="shared" si="17"/>
        <v>3.3279650000000003</v>
      </c>
      <c r="G187" s="2">
        <f t="shared" si="19"/>
        <v>3.3272299999999997</v>
      </c>
      <c r="H187" s="2"/>
      <c r="I187" s="2">
        <f t="array" ref="I187">SUMPRODUCT(B171:B190, (ROW(B171:B190)-ROW(B171)+1)) / (20*21/2)</f>
        <v>3.3557566666666667</v>
      </c>
      <c r="J187" s="2">
        <f t="shared" si="18"/>
        <v>3.3409078231985134</v>
      </c>
      <c r="K187" s="2">
        <f t="shared" si="20"/>
        <v>3.2905523001110604</v>
      </c>
    </row>
    <row r="188" spans="1:11" ht="13.5" x14ac:dyDescent="0.25">
      <c r="A188" s="3">
        <f>TITRES_STAT!B191</f>
        <v>42278</v>
      </c>
      <c r="B188" s="6">
        <f>TITRES_STAT!D191</f>
        <v>3.371</v>
      </c>
      <c r="C188" s="2">
        <f t="shared" si="14"/>
        <v>1.2000000000000011E-2</v>
      </c>
      <c r="D188" s="2">
        <f t="shared" si="15"/>
        <v>3.3637999999999999</v>
      </c>
      <c r="E188" s="2">
        <f t="shared" si="16"/>
        <v>3.3609700000000005</v>
      </c>
      <c r="F188" s="2">
        <f t="shared" si="17"/>
        <v>3.331385</v>
      </c>
      <c r="G188" s="2">
        <f t="shared" si="19"/>
        <v>3.3298880000000004</v>
      </c>
      <c r="H188" s="2"/>
      <c r="I188" s="2">
        <f t="array" ref="I188">SUMPRODUCT(B172:B191, (ROW(B172:B191)-ROW(B172)+1)) / (20*21/2)</f>
        <v>3.3599152380952382</v>
      </c>
      <c r="J188" s="2">
        <f t="shared" si="18"/>
        <v>3.3437737447986549</v>
      </c>
      <c r="K188" s="2">
        <f t="shared" si="20"/>
        <v>3.2937071118714112</v>
      </c>
    </row>
    <row r="189" spans="1:11" ht="13.5" x14ac:dyDescent="0.25">
      <c r="A189" s="3">
        <f>TITRES_STAT!B192</f>
        <v>42279</v>
      </c>
      <c r="B189" s="6">
        <f>TITRES_STAT!D192</f>
        <v>3.3831000000000002</v>
      </c>
      <c r="C189" s="2">
        <f t="shared" si="14"/>
        <v>1.2100000000000222E-2</v>
      </c>
      <c r="D189" s="2">
        <f t="shared" si="15"/>
        <v>3.3662199999999998</v>
      </c>
      <c r="E189" s="2">
        <f t="shared" si="16"/>
        <v>3.3690200000000003</v>
      </c>
      <c r="F189" s="2">
        <f t="shared" si="17"/>
        <v>3.3354100000000009</v>
      </c>
      <c r="G189" s="2">
        <f t="shared" si="19"/>
        <v>3.3328680000000004</v>
      </c>
      <c r="H189" s="2"/>
      <c r="I189" s="2">
        <f t="array" ref="I189">SUMPRODUCT(B173:B192, (ROW(B173:B192)-ROW(B173)+1)) / (20*21/2)</f>
        <v>3.362538095238095</v>
      </c>
      <c r="J189" s="2">
        <f t="shared" si="18"/>
        <v>3.3475191024368782</v>
      </c>
      <c r="K189" s="2">
        <f t="shared" si="20"/>
        <v>3.2972127153274347</v>
      </c>
    </row>
    <row r="190" spans="1:11" ht="13.5" x14ac:dyDescent="0.25">
      <c r="A190" s="3">
        <f>TITRES_STAT!B193</f>
        <v>42282</v>
      </c>
      <c r="B190" s="6">
        <f>TITRES_STAT!D193</f>
        <v>3.3831000000000002</v>
      </c>
      <c r="C190" s="2">
        <f t="shared" si="14"/>
        <v>0</v>
      </c>
      <c r="D190" s="2">
        <f t="shared" si="15"/>
        <v>3.3710399999999998</v>
      </c>
      <c r="E190" s="2">
        <f t="shared" si="16"/>
        <v>3.3698199999999998</v>
      </c>
      <c r="F190" s="2">
        <f t="shared" si="17"/>
        <v>3.3394350000000008</v>
      </c>
      <c r="G190" s="2">
        <f t="shared" si="19"/>
        <v>3.3358480000000008</v>
      </c>
      <c r="H190" s="2"/>
      <c r="I190" s="2">
        <f t="array" ref="I190">SUMPRODUCT(B174:B193, (ROW(B174:B193)-ROW(B174)+1)) / (20*21/2)</f>
        <v>3.3583209523809523</v>
      </c>
      <c r="J190" s="2">
        <f t="shared" si="18"/>
        <v>3.3509077593476517</v>
      </c>
      <c r="K190" s="2">
        <f t="shared" si="20"/>
        <v>3.3005808441381239</v>
      </c>
    </row>
    <row r="191" spans="1:11" ht="13.5" x14ac:dyDescent="0.25">
      <c r="A191" s="3">
        <f>TITRES_STAT!B194</f>
        <v>42283</v>
      </c>
      <c r="B191" s="6">
        <f>TITRES_STAT!D194</f>
        <v>3.3831000000000002</v>
      </c>
      <c r="C191" s="2">
        <f t="shared" si="14"/>
        <v>0</v>
      </c>
      <c r="D191" s="2">
        <f t="shared" si="15"/>
        <v>3.3758600000000003</v>
      </c>
      <c r="E191" s="2">
        <f t="shared" si="16"/>
        <v>3.3710299999999997</v>
      </c>
      <c r="F191" s="2">
        <f t="shared" si="17"/>
        <v>3.3434600000000003</v>
      </c>
      <c r="G191" s="2">
        <f t="shared" si="19"/>
        <v>3.338264000000001</v>
      </c>
      <c r="H191" s="2"/>
      <c r="I191" s="2">
        <f t="array" ref="I191">SUMPRODUCT(B175:B194, (ROW(B175:B194)-ROW(B175)+1)) / (20*21/2)</f>
        <v>3.3610085714285711</v>
      </c>
      <c r="J191" s="2">
        <f t="shared" si="18"/>
        <v>3.3539736870288279</v>
      </c>
      <c r="K191" s="2">
        <f t="shared" si="20"/>
        <v>3.3038168894660411</v>
      </c>
    </row>
    <row r="192" spans="1:11" ht="13.5" x14ac:dyDescent="0.25">
      <c r="A192" s="3">
        <f>TITRES_STAT!B195</f>
        <v>42284</v>
      </c>
      <c r="B192" s="6">
        <f>TITRES_STAT!D195</f>
        <v>3.371</v>
      </c>
      <c r="C192" s="2">
        <f t="shared" si="14"/>
        <v>-1.2100000000000222E-2</v>
      </c>
      <c r="D192" s="2">
        <f t="shared" si="15"/>
        <v>3.37826</v>
      </c>
      <c r="E192" s="2">
        <f t="shared" si="16"/>
        <v>3.3710299999999997</v>
      </c>
      <c r="F192" s="2">
        <f t="shared" si="17"/>
        <v>3.3468800000000001</v>
      </c>
      <c r="G192" s="2">
        <f t="shared" si="19"/>
        <v>3.3396320000000008</v>
      </c>
      <c r="H192" s="2"/>
      <c r="I192" s="2">
        <f t="array" ref="I192">SUMPRODUCT(B176:B195, (ROW(B176:B195)-ROW(B176)+1)) / (20*21/2)</f>
        <v>3.3598938095238093</v>
      </c>
      <c r="J192" s="2">
        <f t="shared" si="18"/>
        <v>3.3555952406451302</v>
      </c>
      <c r="K192" s="2">
        <f t="shared" si="20"/>
        <v>3.3064515212516867</v>
      </c>
    </row>
    <row r="193" spans="1:11" ht="13.5" x14ac:dyDescent="0.25">
      <c r="A193" s="3">
        <f>TITRES_STAT!B196</f>
        <v>42285</v>
      </c>
      <c r="B193" s="6">
        <f>TITRES_STAT!D196</f>
        <v>3.3026</v>
      </c>
      <c r="C193" s="2">
        <f t="shared" si="14"/>
        <v>-6.8400000000000016E-2</v>
      </c>
      <c r="D193" s="2">
        <f t="shared" si="15"/>
        <v>3.3645800000000001</v>
      </c>
      <c r="E193" s="2">
        <f t="shared" si="16"/>
        <v>3.3641899999999993</v>
      </c>
      <c r="F193" s="2">
        <f t="shared" si="17"/>
        <v>3.3468800000000001</v>
      </c>
      <c r="G193" s="2">
        <f t="shared" si="19"/>
        <v>3.3396320000000013</v>
      </c>
      <c r="H193" s="2"/>
      <c r="I193" s="2">
        <f t="array" ref="I193">SUMPRODUCT(B177:B196, (ROW(B177:B196)-ROW(B177)+1)) / (20*21/2)</f>
        <v>3.3586066666666663</v>
      </c>
      <c r="J193" s="2">
        <f t="shared" si="18"/>
        <v>3.3505480748694034</v>
      </c>
      <c r="K193" s="2">
        <f t="shared" si="20"/>
        <v>3.3063004812026011</v>
      </c>
    </row>
    <row r="194" spans="1:11" ht="13.5" x14ac:dyDescent="0.25">
      <c r="A194" s="3">
        <f>TITRES_STAT!B197</f>
        <v>42286</v>
      </c>
      <c r="B194" s="6">
        <f>TITRES_STAT!D197</f>
        <v>3.3751000000000002</v>
      </c>
      <c r="C194" s="2">
        <f t="shared" si="14"/>
        <v>7.2500000000000231E-2</v>
      </c>
      <c r="D194" s="2">
        <f t="shared" si="15"/>
        <v>3.3629800000000003</v>
      </c>
      <c r="E194" s="2">
        <f t="shared" si="16"/>
        <v>3.3646000000000003</v>
      </c>
      <c r="F194" s="2">
        <f t="shared" si="17"/>
        <v>3.3505050000000005</v>
      </c>
      <c r="G194" s="2">
        <f t="shared" si="19"/>
        <v>3.3410820000000014</v>
      </c>
      <c r="H194" s="2"/>
      <c r="I194" s="2">
        <f t="array" ref="I194">SUMPRODUCT(B178:B197, (ROW(B178:B197)-ROW(B178)+1)) / (20*21/2)</f>
        <v>3.3571471428571424</v>
      </c>
      <c r="J194" s="2">
        <f t="shared" si="18"/>
        <v>3.35288635345327</v>
      </c>
      <c r="K194" s="2">
        <f t="shared" si="20"/>
        <v>3.3089985015475976</v>
      </c>
    </row>
    <row r="195" spans="1:11" ht="13.5" x14ac:dyDescent="0.25">
      <c r="A195" s="3">
        <f>TITRES_STAT!B198</f>
        <v>42289</v>
      </c>
      <c r="B195" s="6">
        <f>TITRES_STAT!D198</f>
        <v>3.3388</v>
      </c>
      <c r="C195" s="2">
        <f t="shared" si="14"/>
        <v>-3.6300000000000221E-2</v>
      </c>
      <c r="D195" s="2">
        <f t="shared" si="15"/>
        <v>3.3541199999999995</v>
      </c>
      <c r="E195" s="2">
        <f t="shared" si="16"/>
        <v>3.3625799999999999</v>
      </c>
      <c r="F195" s="2">
        <f t="shared" si="17"/>
        <v>3.3523149999999999</v>
      </c>
      <c r="G195" s="2">
        <f t="shared" si="19"/>
        <v>3.3418060000000009</v>
      </c>
      <c r="H195" s="2"/>
      <c r="I195" s="2">
        <f t="array" ref="I195">SUMPRODUCT(B179:B198, (ROW(B179:B198)-ROW(B179)+1)) / (20*21/2)</f>
        <v>3.3554961904761904</v>
      </c>
      <c r="J195" s="2">
        <f t="shared" si="18"/>
        <v>3.3515447959815301</v>
      </c>
      <c r="K195" s="2">
        <f t="shared" si="20"/>
        <v>3.3101671877614169</v>
      </c>
    </row>
    <row r="196" spans="1:11" ht="13.5" x14ac:dyDescent="0.25">
      <c r="A196" s="3">
        <f>TITRES_STAT!B199</f>
        <v>42290</v>
      </c>
      <c r="B196" s="6">
        <f>TITRES_STAT!D199</f>
        <v>3.3388</v>
      </c>
      <c r="C196" s="2">
        <f t="shared" ref="C196:C259" si="21">B196-B195</f>
        <v>0</v>
      </c>
      <c r="D196" s="2">
        <f t="shared" si="15"/>
        <v>3.3452599999999997</v>
      </c>
      <c r="E196" s="2">
        <f t="shared" si="16"/>
        <v>3.3605600000000004</v>
      </c>
      <c r="F196" s="2">
        <f t="shared" si="17"/>
        <v>3.3541249999999998</v>
      </c>
      <c r="G196" s="2">
        <f t="shared" si="19"/>
        <v>3.3425300000000004</v>
      </c>
      <c r="H196" s="2"/>
      <c r="I196" s="2">
        <f t="array" ref="I196">SUMPRODUCT(B180:B199, (ROW(B180:B199)-ROW(B180)+1)) / (20*21/2)</f>
        <v>3.3502061904761899</v>
      </c>
      <c r="J196" s="2">
        <f t="shared" si="18"/>
        <v>3.3503310058880511</v>
      </c>
      <c r="K196" s="2">
        <f t="shared" si="20"/>
        <v>3.3112900431433219</v>
      </c>
    </row>
    <row r="197" spans="1:11" ht="13.5" x14ac:dyDescent="0.25">
      <c r="A197" s="3">
        <f>TITRES_STAT!B200</f>
        <v>42293</v>
      </c>
      <c r="B197" s="6">
        <f>TITRES_STAT!D200</f>
        <v>3.3388</v>
      </c>
      <c r="C197" s="2">
        <f t="shared" si="21"/>
        <v>0</v>
      </c>
      <c r="D197" s="2">
        <f t="shared" si="15"/>
        <v>3.3388199999999997</v>
      </c>
      <c r="E197" s="2">
        <f t="shared" si="16"/>
        <v>3.3585400000000001</v>
      </c>
      <c r="F197" s="2">
        <f t="shared" si="17"/>
        <v>3.3561350000000005</v>
      </c>
      <c r="G197" s="2">
        <f t="shared" si="19"/>
        <v>3.3432539999999999</v>
      </c>
      <c r="H197" s="2"/>
      <c r="I197" s="2">
        <f t="array" ref="I197">SUMPRODUCT(B181:B200, (ROW(B181:B200)-ROW(B181)+1)) / (20*21/2)</f>
        <v>3.3449161904761908</v>
      </c>
      <c r="J197" s="2">
        <f t="shared" si="18"/>
        <v>3.3492328148510939</v>
      </c>
      <c r="K197" s="2">
        <f t="shared" si="20"/>
        <v>3.3123688649808387</v>
      </c>
    </row>
    <row r="198" spans="1:11" ht="13.5" x14ac:dyDescent="0.25">
      <c r="A198" s="3">
        <f>TITRES_STAT!B201</f>
        <v>42296</v>
      </c>
      <c r="B198" s="6">
        <f>TITRES_STAT!D201</f>
        <v>3.3388</v>
      </c>
      <c r="C198" s="2">
        <f t="shared" si="21"/>
        <v>0</v>
      </c>
      <c r="D198" s="2">
        <f t="shared" ref="D198:D261" si="22">AVERAGE(B194:B198)</f>
        <v>3.34606</v>
      </c>
      <c r="E198" s="2">
        <f t="shared" si="16"/>
        <v>3.3553199999999999</v>
      </c>
      <c r="F198" s="2">
        <f t="shared" si="17"/>
        <v>3.3581450000000004</v>
      </c>
      <c r="G198" s="2">
        <f t="shared" si="19"/>
        <v>3.3439779999999995</v>
      </c>
      <c r="H198" s="2"/>
      <c r="I198" s="2">
        <f t="array" ref="I198">SUMPRODUCT(B182:B201, (ROW(B182:B201)-ROW(B182)+1)) / (20*21/2)</f>
        <v>3.3399714285714288</v>
      </c>
      <c r="J198" s="2">
        <f t="shared" si="18"/>
        <v>3.3482392134367038</v>
      </c>
      <c r="K198" s="2">
        <f t="shared" si="20"/>
        <v>3.313405380079629</v>
      </c>
    </row>
    <row r="199" spans="1:11" ht="13.5" x14ac:dyDescent="0.25">
      <c r="A199" s="3">
        <f>TITRES_STAT!B202</f>
        <v>42297</v>
      </c>
      <c r="B199" s="6">
        <f>TITRES_STAT!D202</f>
        <v>3.3026</v>
      </c>
      <c r="C199" s="2">
        <f t="shared" si="21"/>
        <v>-3.620000000000001E-2</v>
      </c>
      <c r="D199" s="2">
        <f t="shared" si="22"/>
        <v>3.3315600000000005</v>
      </c>
      <c r="E199" s="2">
        <f t="shared" si="16"/>
        <v>3.3472699999999995</v>
      </c>
      <c r="F199" s="2">
        <f t="shared" si="17"/>
        <v>3.3581450000000004</v>
      </c>
      <c r="G199" s="2">
        <f t="shared" si="19"/>
        <v>3.3439779999999995</v>
      </c>
      <c r="H199" s="2"/>
      <c r="I199" s="2">
        <f t="array" ref="I199">SUMPRODUCT(B183:B202, (ROW(B183:B202)-ROW(B183)+1)) / (20*21/2)</f>
        <v>3.3353523809523811</v>
      </c>
      <c r="J199" s="2">
        <f t="shared" si="18"/>
        <v>3.3438926216808271</v>
      </c>
      <c r="K199" s="2">
        <f t="shared" si="20"/>
        <v>3.3129816396843497</v>
      </c>
    </row>
    <row r="200" spans="1:11" ht="13.5" x14ac:dyDescent="0.25">
      <c r="A200" s="3">
        <f>TITRES_STAT!B203</f>
        <v>42298</v>
      </c>
      <c r="B200" s="6">
        <f>TITRES_STAT!D203</f>
        <v>3.3026</v>
      </c>
      <c r="C200" s="2">
        <f t="shared" si="21"/>
        <v>0</v>
      </c>
      <c r="D200" s="2">
        <f t="shared" si="22"/>
        <v>3.3243200000000002</v>
      </c>
      <c r="E200" s="2">
        <f t="shared" si="16"/>
        <v>3.3392199999999996</v>
      </c>
      <c r="F200" s="2">
        <f t="shared" si="17"/>
        <v>3.3545199999999999</v>
      </c>
      <c r="G200" s="2">
        <f t="shared" si="19"/>
        <v>3.3439779999999995</v>
      </c>
      <c r="H200" s="2"/>
      <c r="I200" s="2">
        <f t="array" ref="I200">SUMPRODUCT(B184:B203, (ROW(B184:B203)-ROW(B184)+1)) / (20*21/2)</f>
        <v>3.3310590476190485</v>
      </c>
      <c r="J200" s="2">
        <f t="shared" si="18"/>
        <v>3.3399599910445579</v>
      </c>
      <c r="K200" s="2">
        <f t="shared" si="20"/>
        <v>3.3125745165594735</v>
      </c>
    </row>
    <row r="201" spans="1:11" ht="13.5" x14ac:dyDescent="0.25">
      <c r="A201" s="3">
        <f>TITRES_STAT!B204</f>
        <v>42299</v>
      </c>
      <c r="B201" s="6">
        <f>TITRES_STAT!D204</f>
        <v>3.3026</v>
      </c>
      <c r="C201" s="2">
        <f t="shared" si="21"/>
        <v>0</v>
      </c>
      <c r="D201" s="2">
        <f t="shared" si="22"/>
        <v>3.3170799999999998</v>
      </c>
      <c r="E201" s="2">
        <f t="shared" si="16"/>
        <v>3.3311699999999993</v>
      </c>
      <c r="F201" s="2">
        <f t="shared" si="17"/>
        <v>3.3510999999999997</v>
      </c>
      <c r="G201" s="2">
        <f t="shared" si="19"/>
        <v>3.3439779999999995</v>
      </c>
      <c r="H201" s="2">
        <f>AVERAGE(B2:B201)</f>
        <v>3.1031004999999983</v>
      </c>
      <c r="I201" s="2">
        <f t="array" ref="I201">SUMPRODUCT(B185:B204, (ROW(B185:B204)-ROW(B185)+1)) / (20*21/2)</f>
        <v>3.3270914285714293</v>
      </c>
      <c r="J201" s="2">
        <f t="shared" si="18"/>
        <v>3.3364018966593618</v>
      </c>
      <c r="K201" s="2">
        <f t="shared" si="20"/>
        <v>3.3121833590473373</v>
      </c>
    </row>
    <row r="202" spans="1:11" ht="13.5" x14ac:dyDescent="0.25">
      <c r="A202" s="3">
        <f>TITRES_STAT!B205</f>
        <v>42300</v>
      </c>
      <c r="B202" s="6">
        <f>TITRES_STAT!D205</f>
        <v>3.3026</v>
      </c>
      <c r="C202" s="2">
        <f t="shared" si="21"/>
        <v>0</v>
      </c>
      <c r="D202" s="2">
        <f t="shared" si="22"/>
        <v>3.3098399999999999</v>
      </c>
      <c r="E202" s="2">
        <f t="shared" si="16"/>
        <v>3.3243299999999989</v>
      </c>
      <c r="F202" s="2">
        <f t="shared" si="17"/>
        <v>3.3476799999999995</v>
      </c>
      <c r="G202" s="2">
        <f t="shared" si="19"/>
        <v>3.3420459999999999</v>
      </c>
      <c r="H202" s="2">
        <f t="shared" ref="H202:H265" si="23">AVERAGE(B3:B202)</f>
        <v>3.1043229999999982</v>
      </c>
      <c r="I202" s="2">
        <f t="array" ref="I202">SUMPRODUCT(B186:B205, (ROW(B186:B205)-ROW(B186)+1)) / (20*21/2)</f>
        <v>3.3234495238095243</v>
      </c>
      <c r="J202" s="2">
        <f t="shared" si="18"/>
        <v>3.3331826684060895</v>
      </c>
      <c r="K202" s="2">
        <f t="shared" si="20"/>
        <v>3.3118075410454813</v>
      </c>
    </row>
    <row r="203" spans="1:11" ht="13.5" x14ac:dyDescent="0.25">
      <c r="A203" s="3">
        <f>TITRES_STAT!B206</f>
        <v>42303</v>
      </c>
      <c r="B203" s="6">
        <f>TITRES_STAT!D206</f>
        <v>3.3026</v>
      </c>
      <c r="C203" s="2">
        <f t="shared" si="21"/>
        <v>0</v>
      </c>
      <c r="D203" s="2">
        <f t="shared" si="22"/>
        <v>3.3025999999999995</v>
      </c>
      <c r="E203" s="2">
        <f t="shared" si="16"/>
        <v>3.3243299999999989</v>
      </c>
      <c r="F203" s="2">
        <f t="shared" si="17"/>
        <v>3.3442599999999993</v>
      </c>
      <c r="G203" s="2">
        <f t="shared" si="19"/>
        <v>3.3401139999999994</v>
      </c>
      <c r="H203" s="2">
        <f t="shared" si="23"/>
        <v>3.1055454999999976</v>
      </c>
      <c r="I203" s="2">
        <f t="array" ref="I203">SUMPRODUCT(B187:B206, (ROW(B187:B206)-ROW(B187)+1)) / (20*21/2)</f>
        <v>3.3200761904761911</v>
      </c>
      <c r="J203" s="2">
        <f t="shared" si="18"/>
        <v>3.3302700333197954</v>
      </c>
      <c r="K203" s="2">
        <f t="shared" si="20"/>
        <v>3.3114464610044823</v>
      </c>
    </row>
    <row r="204" spans="1:11" ht="13.5" x14ac:dyDescent="0.25">
      <c r="A204" s="3">
        <f>TITRES_STAT!B207</f>
        <v>42304</v>
      </c>
      <c r="B204" s="6">
        <f>TITRES_STAT!D207</f>
        <v>3.3026</v>
      </c>
      <c r="C204" s="2">
        <f t="shared" si="21"/>
        <v>0</v>
      </c>
      <c r="D204" s="2">
        <f t="shared" si="22"/>
        <v>3.3025999999999995</v>
      </c>
      <c r="E204" s="2">
        <f t="shared" ref="E204:E267" si="24">AVERAGE(B195:B204)</f>
        <v>3.3170799999999994</v>
      </c>
      <c r="F204" s="2">
        <f t="shared" si="17"/>
        <v>3.3408399999999991</v>
      </c>
      <c r="G204" s="2">
        <f t="shared" si="19"/>
        <v>3.3381819999999993</v>
      </c>
      <c r="H204" s="2">
        <f t="shared" si="23"/>
        <v>3.106767999999998</v>
      </c>
      <c r="I204" s="2">
        <f t="array" ref="I204">SUMPRODUCT(B188:B207, (ROW(B188:B207)-ROW(B188)+1)) / (20*21/2)</f>
        <v>3.3169714285714291</v>
      </c>
      <c r="J204" s="2">
        <f t="shared" si="18"/>
        <v>3.3276347920512435</v>
      </c>
      <c r="K204" s="2">
        <f t="shared" si="20"/>
        <v>3.311099540965091</v>
      </c>
    </row>
    <row r="205" spans="1:11" ht="13.5" x14ac:dyDescent="0.25">
      <c r="A205" s="3">
        <f>TITRES_STAT!B208</f>
        <v>42305</v>
      </c>
      <c r="B205" s="6">
        <f>TITRES_STAT!D208</f>
        <v>3.3026</v>
      </c>
      <c r="C205" s="2">
        <f t="shared" si="21"/>
        <v>0</v>
      </c>
      <c r="D205" s="2">
        <f t="shared" si="22"/>
        <v>3.3025999999999995</v>
      </c>
      <c r="E205" s="2">
        <f t="shared" si="24"/>
        <v>3.3134599999999992</v>
      </c>
      <c r="F205" s="2">
        <f t="shared" si="17"/>
        <v>3.3380199999999993</v>
      </c>
      <c r="G205" s="2">
        <f t="shared" si="19"/>
        <v>3.3381819999999993</v>
      </c>
      <c r="H205" s="2">
        <f t="shared" si="23"/>
        <v>3.1079904999999974</v>
      </c>
      <c r="I205" s="2">
        <f t="array" ref="I205">SUMPRODUCT(B189:B208, (ROW(B189:B208)-ROW(B189)+1)) / (20*21/2)</f>
        <v>3.3141352380952385</v>
      </c>
      <c r="J205" s="2">
        <f t="shared" si="18"/>
        <v>3.3252505261416014</v>
      </c>
      <c r="K205" s="2">
        <f t="shared" si="20"/>
        <v>3.3107662256331269</v>
      </c>
    </row>
    <row r="206" spans="1:11" ht="13.5" x14ac:dyDescent="0.25">
      <c r="A206" s="3">
        <f>TITRES_STAT!B209</f>
        <v>42306</v>
      </c>
      <c r="B206" s="6">
        <f>TITRES_STAT!D209</f>
        <v>3.3026</v>
      </c>
      <c r="C206" s="2">
        <f t="shared" si="21"/>
        <v>0</v>
      </c>
      <c r="D206" s="2">
        <f t="shared" si="22"/>
        <v>3.3025999999999995</v>
      </c>
      <c r="E206" s="2">
        <f t="shared" si="24"/>
        <v>3.309839999999999</v>
      </c>
      <c r="F206" s="2">
        <f t="shared" si="17"/>
        <v>3.3351999999999995</v>
      </c>
      <c r="G206" s="2">
        <f t="shared" si="19"/>
        <v>3.3381819999999998</v>
      </c>
      <c r="H206" s="2">
        <f t="shared" si="23"/>
        <v>3.1092129999999969</v>
      </c>
      <c r="I206" s="2">
        <f t="array" ref="I206">SUMPRODUCT(B190:B209, (ROW(B190:B209)-ROW(B190)+1)) / (20*21/2)</f>
        <v>3.3116247619047625</v>
      </c>
      <c r="J206" s="2">
        <f t="shared" si="18"/>
        <v>3.3230933331757346</v>
      </c>
      <c r="K206" s="2">
        <f t="shared" si="20"/>
        <v>3.3104459814906515</v>
      </c>
    </row>
    <row r="207" spans="1:11" ht="13.5" x14ac:dyDescent="0.25">
      <c r="A207" s="3">
        <f>TITRES_STAT!B210</f>
        <v>42307</v>
      </c>
      <c r="B207" s="6">
        <f>TITRES_STAT!D210</f>
        <v>3.3026</v>
      </c>
      <c r="C207" s="2">
        <f t="shared" si="21"/>
        <v>0</v>
      </c>
      <c r="D207" s="2">
        <f t="shared" si="22"/>
        <v>3.3025999999999995</v>
      </c>
      <c r="E207" s="2">
        <f t="shared" si="24"/>
        <v>3.3062199999999988</v>
      </c>
      <c r="F207" s="2">
        <f t="shared" si="17"/>
        <v>3.3323799999999992</v>
      </c>
      <c r="G207" s="2">
        <f t="shared" si="19"/>
        <v>3.3381820000000006</v>
      </c>
      <c r="H207" s="2">
        <f t="shared" si="23"/>
        <v>3.1102239999999965</v>
      </c>
      <c r="I207" s="2">
        <f t="array" ref="I207">SUMPRODUCT(B191:B210, (ROW(B191:B210)-ROW(B191)+1)) / (20*21/2)</f>
        <v>3.3094976190476193</v>
      </c>
      <c r="J207" s="2">
        <f t="shared" si="18"/>
        <v>3.3211415871589982</v>
      </c>
      <c r="K207" s="2">
        <f t="shared" si="20"/>
        <v>3.3101382959419987</v>
      </c>
    </row>
    <row r="208" spans="1:11" ht="13.5" x14ac:dyDescent="0.25">
      <c r="A208" s="3">
        <f>TITRES_STAT!B211</f>
        <v>42310</v>
      </c>
      <c r="B208" s="6">
        <f>TITRES_STAT!D211</f>
        <v>3.3026</v>
      </c>
      <c r="C208" s="2">
        <f t="shared" si="21"/>
        <v>0</v>
      </c>
      <c r="D208" s="2">
        <f t="shared" si="22"/>
        <v>3.3025999999999995</v>
      </c>
      <c r="E208" s="2">
        <f t="shared" si="24"/>
        <v>3.3025999999999991</v>
      </c>
      <c r="F208" s="2">
        <f t="shared" si="17"/>
        <v>3.3289599999999995</v>
      </c>
      <c r="G208" s="2">
        <f t="shared" si="19"/>
        <v>3.336250000000001</v>
      </c>
      <c r="H208" s="2">
        <f t="shared" si="23"/>
        <v>3.1112349999999971</v>
      </c>
      <c r="I208" s="2">
        <f t="array" ref="I208">SUMPRODUCT(B192:B211, (ROW(B192:B211)-ROW(B192)+1)) / (20*21/2)</f>
        <v>3.3077538095238097</v>
      </c>
      <c r="J208" s="2">
        <f t="shared" si="18"/>
        <v>3.3193757217152839</v>
      </c>
      <c r="K208" s="2">
        <f t="shared" si="20"/>
        <v>3.3098426764932931</v>
      </c>
    </row>
    <row r="209" spans="1:11" ht="13.5" x14ac:dyDescent="0.25">
      <c r="A209" s="3">
        <f>TITRES_STAT!B212</f>
        <v>42311</v>
      </c>
      <c r="B209" s="6">
        <f>TITRES_STAT!D212</f>
        <v>3.3026</v>
      </c>
      <c r="C209" s="2">
        <f t="shared" si="21"/>
        <v>0</v>
      </c>
      <c r="D209" s="2">
        <f t="shared" si="22"/>
        <v>3.3025999999999995</v>
      </c>
      <c r="E209" s="2">
        <f t="shared" si="24"/>
        <v>3.3025999999999991</v>
      </c>
      <c r="F209" s="2">
        <f t="shared" si="17"/>
        <v>3.3249349999999991</v>
      </c>
      <c r="G209" s="2">
        <f t="shared" si="19"/>
        <v>3.3343180000000019</v>
      </c>
      <c r="H209" s="2">
        <f t="shared" si="23"/>
        <v>3.1122459999999967</v>
      </c>
      <c r="I209" s="2">
        <f t="array" ref="I209">SUMPRODUCT(B193:B212, (ROW(B193:B212)-ROW(B193)+1)) / (20*21/2)</f>
        <v>3.3063933333333337</v>
      </c>
      <c r="J209" s="2">
        <f t="shared" si="18"/>
        <v>3.3177780339328762</v>
      </c>
      <c r="K209" s="2">
        <f t="shared" si="20"/>
        <v>3.3095586499641447</v>
      </c>
    </row>
    <row r="210" spans="1:11" ht="13.5" x14ac:dyDescent="0.25">
      <c r="A210" s="3">
        <f>TITRES_STAT!B213</f>
        <v>42312</v>
      </c>
      <c r="B210" s="6">
        <f>TITRES_STAT!D213</f>
        <v>3.3026</v>
      </c>
      <c r="C210" s="2">
        <f t="shared" si="21"/>
        <v>0</v>
      </c>
      <c r="D210" s="2">
        <f t="shared" si="22"/>
        <v>3.3025999999999995</v>
      </c>
      <c r="E210" s="2">
        <f t="shared" si="24"/>
        <v>3.3025999999999991</v>
      </c>
      <c r="F210" s="2">
        <f t="shared" si="17"/>
        <v>3.3209099999999991</v>
      </c>
      <c r="G210" s="2">
        <f t="shared" si="19"/>
        <v>3.3323860000000018</v>
      </c>
      <c r="H210" s="2">
        <f t="shared" si="23"/>
        <v>3.1132569999999964</v>
      </c>
      <c r="I210" s="2">
        <f t="array" ref="I210">SUMPRODUCT(B194:B213, (ROW(B194:B213)-ROW(B194)+1)) / (20*21/2)</f>
        <v>3.3053585714285716</v>
      </c>
      <c r="J210" s="2">
        <f t="shared" si="18"/>
        <v>3.31633250689165</v>
      </c>
      <c r="K210" s="2">
        <f t="shared" si="20"/>
        <v>3.3092857617302567</v>
      </c>
    </row>
    <row r="211" spans="1:11" ht="13.5" x14ac:dyDescent="0.25">
      <c r="A211" s="3">
        <f>TITRES_STAT!B214</f>
        <v>42313</v>
      </c>
      <c r="B211" s="6">
        <f>TITRES_STAT!D214</f>
        <v>3.3026</v>
      </c>
      <c r="C211" s="2">
        <f t="shared" si="21"/>
        <v>0</v>
      </c>
      <c r="D211" s="2">
        <f t="shared" si="22"/>
        <v>3.3025999999999995</v>
      </c>
      <c r="E211" s="2">
        <f t="shared" si="24"/>
        <v>3.3025999999999991</v>
      </c>
      <c r="F211" s="2">
        <f t="shared" si="17"/>
        <v>3.3168849999999992</v>
      </c>
      <c r="G211" s="2">
        <f t="shared" si="19"/>
        <v>3.3304540000000018</v>
      </c>
      <c r="H211" s="2">
        <f t="shared" si="23"/>
        <v>3.1142679999999969</v>
      </c>
      <c r="I211" s="2">
        <f t="array" ref="I211">SUMPRODUCT(B195:B214, (ROW(B195:B214)-ROW(B195)+1)) / (20*21/2)</f>
        <v>3.3043238095238094</v>
      </c>
      <c r="J211" s="2">
        <f t="shared" si="18"/>
        <v>3.3150246490924453</v>
      </c>
      <c r="K211" s="2">
        <f t="shared" si="20"/>
        <v>3.3090235749957371</v>
      </c>
    </row>
    <row r="212" spans="1:11" ht="13.5" x14ac:dyDescent="0.25">
      <c r="A212" s="3">
        <f>TITRES_STAT!B215</f>
        <v>42314</v>
      </c>
      <c r="B212" s="6">
        <f>TITRES_STAT!D215</f>
        <v>3.3026</v>
      </c>
      <c r="C212" s="2">
        <f t="shared" si="21"/>
        <v>0</v>
      </c>
      <c r="D212" s="2">
        <f t="shared" si="22"/>
        <v>3.3025999999999995</v>
      </c>
      <c r="E212" s="2">
        <f t="shared" si="24"/>
        <v>3.3025999999999991</v>
      </c>
      <c r="F212" s="2">
        <f t="shared" ref="F212:F275" si="25">AVERAGE(B193:B212)</f>
        <v>3.3134649999999986</v>
      </c>
      <c r="G212" s="2">
        <f t="shared" si="19"/>
        <v>3.3285220000000022</v>
      </c>
      <c r="H212" s="2">
        <f t="shared" si="23"/>
        <v>3.115278999999997</v>
      </c>
      <c r="I212" s="2">
        <f t="array" ref="I212">SUMPRODUCT(B196:B215, (ROW(B196:B215)-ROW(B196)+1)) / (20*21/2)</f>
        <v>3.3036342857142862</v>
      </c>
      <c r="J212" s="2">
        <f t="shared" si="18"/>
        <v>3.3138413491788792</v>
      </c>
      <c r="K212" s="2">
        <f t="shared" si="20"/>
        <v>3.3087716700939436</v>
      </c>
    </row>
    <row r="213" spans="1:11" ht="13.5" x14ac:dyDescent="0.25">
      <c r="A213" s="3">
        <f>TITRES_STAT!B216</f>
        <v>42317</v>
      </c>
      <c r="B213" s="6">
        <f>TITRES_STAT!D216</f>
        <v>3.3026</v>
      </c>
      <c r="C213" s="2">
        <f t="shared" si="21"/>
        <v>0</v>
      </c>
      <c r="D213" s="2">
        <f t="shared" si="22"/>
        <v>3.3025999999999995</v>
      </c>
      <c r="E213" s="2">
        <f t="shared" si="24"/>
        <v>3.3025999999999991</v>
      </c>
      <c r="F213" s="2">
        <f t="shared" si="25"/>
        <v>3.3134649999999986</v>
      </c>
      <c r="G213" s="2">
        <f t="shared" si="19"/>
        <v>3.3265900000000022</v>
      </c>
      <c r="H213" s="2">
        <f t="shared" si="23"/>
        <v>3.1167514999999968</v>
      </c>
      <c r="I213" s="2">
        <f t="array" ref="I213">SUMPRODUCT(B197:B216, (ROW(B197:B216)-ROW(B197)+1)) / (20*21/2)</f>
        <v>3.3031171428571433</v>
      </c>
      <c r="J213" s="2">
        <f t="shared" ref="J213:J276" si="26">$J$4*B213+J212*(1-$J$4)</f>
        <v>3.3127707444951766</v>
      </c>
      <c r="K213" s="2">
        <f t="shared" si="20"/>
        <v>3.3085296438157497</v>
      </c>
    </row>
    <row r="214" spans="1:11" ht="13.5" x14ac:dyDescent="0.25">
      <c r="A214" s="3">
        <f>TITRES_STAT!B217</f>
        <v>42318</v>
      </c>
      <c r="B214" s="6">
        <f>TITRES_STAT!D217</f>
        <v>3.3026</v>
      </c>
      <c r="C214" s="2">
        <f t="shared" si="21"/>
        <v>0</v>
      </c>
      <c r="D214" s="2">
        <f t="shared" si="22"/>
        <v>3.3025999999999995</v>
      </c>
      <c r="E214" s="2">
        <f t="shared" si="24"/>
        <v>3.3025999999999991</v>
      </c>
      <c r="F214" s="2">
        <f t="shared" si="25"/>
        <v>3.309839999999999</v>
      </c>
      <c r="G214" s="2">
        <f t="shared" si="19"/>
        <v>3.3246580000000021</v>
      </c>
      <c r="H214" s="2">
        <f t="shared" si="23"/>
        <v>3.1182239999999966</v>
      </c>
      <c r="I214" s="2">
        <f t="array" ref="I214">SUMPRODUCT(B198:B217, (ROW(B198:B217)-ROW(B198)+1)) / (20*21/2)</f>
        <v>3.3027723809523812</v>
      </c>
      <c r="J214" s="2">
        <f t="shared" si="26"/>
        <v>3.3118021021623028</v>
      </c>
      <c r="K214" s="2">
        <f t="shared" si="20"/>
        <v>3.308297108764152</v>
      </c>
    </row>
    <row r="215" spans="1:11" ht="13.5" x14ac:dyDescent="0.25">
      <c r="A215" s="3">
        <f>TITRES_STAT!B218</f>
        <v>42319</v>
      </c>
      <c r="B215" s="6">
        <f>TITRES_STAT!D218</f>
        <v>3.3026</v>
      </c>
      <c r="C215" s="2">
        <f t="shared" si="21"/>
        <v>0</v>
      </c>
      <c r="D215" s="2">
        <f t="shared" si="22"/>
        <v>3.3025999999999995</v>
      </c>
      <c r="E215" s="2">
        <f t="shared" si="24"/>
        <v>3.3025999999999991</v>
      </c>
      <c r="F215" s="2">
        <f t="shared" si="25"/>
        <v>3.3080299999999987</v>
      </c>
      <c r="G215" s="2">
        <f t="shared" si="19"/>
        <v>3.324658000000003</v>
      </c>
      <c r="H215" s="2">
        <f t="shared" si="23"/>
        <v>3.1196964999999968</v>
      </c>
      <c r="I215" s="2">
        <f t="array" ref="I215">SUMPRODUCT(B199:B218, (ROW(B199:B218)-ROW(B199)+1)) / (20*21/2)</f>
        <v>3.3026000000000004</v>
      </c>
      <c r="J215" s="2">
        <f t="shared" si="26"/>
        <v>3.3109257114801789</v>
      </c>
      <c r="K215" s="2">
        <f t="shared" si="20"/>
        <v>3.3080736927341854</v>
      </c>
    </row>
    <row r="216" spans="1:11" ht="13.5" x14ac:dyDescent="0.25">
      <c r="A216" s="3">
        <f>TITRES_STAT!B219</f>
        <v>42320</v>
      </c>
      <c r="B216" s="6">
        <f>TITRES_STAT!D219</f>
        <v>3.3026</v>
      </c>
      <c r="C216" s="2">
        <f t="shared" si="21"/>
        <v>0</v>
      </c>
      <c r="D216" s="2">
        <f t="shared" si="22"/>
        <v>3.3025999999999995</v>
      </c>
      <c r="E216" s="2">
        <f t="shared" si="24"/>
        <v>3.3025999999999991</v>
      </c>
      <c r="F216" s="2">
        <f t="shared" si="25"/>
        <v>3.3062199999999988</v>
      </c>
      <c r="G216" s="2">
        <f t="shared" si="19"/>
        <v>3.324658000000003</v>
      </c>
      <c r="H216" s="2">
        <f t="shared" si="23"/>
        <v>3.1211689999999965</v>
      </c>
      <c r="I216" s="2">
        <f t="array" ref="I216">SUMPRODUCT(B200:B219, (ROW(B200:B219)-ROW(B200)+1)) / (20*21/2)</f>
        <v>3.3026000000000004</v>
      </c>
      <c r="J216" s="2">
        <f t="shared" si="26"/>
        <v>3.3101327865773049</v>
      </c>
      <c r="K216" s="2">
        <f t="shared" si="20"/>
        <v>3.3078590381171589</v>
      </c>
    </row>
    <row r="217" spans="1:11" ht="13.5" x14ac:dyDescent="0.25">
      <c r="A217" s="3">
        <f>TITRES_STAT!B220</f>
        <v>42321</v>
      </c>
      <c r="B217" s="6">
        <f>TITRES_STAT!D220</f>
        <v>3.3026</v>
      </c>
      <c r="C217" s="2">
        <f t="shared" si="21"/>
        <v>0</v>
      </c>
      <c r="D217" s="2">
        <f t="shared" si="22"/>
        <v>3.3025999999999995</v>
      </c>
      <c r="E217" s="2">
        <f t="shared" si="24"/>
        <v>3.3025999999999991</v>
      </c>
      <c r="F217" s="2">
        <f t="shared" si="25"/>
        <v>3.3044099999999985</v>
      </c>
      <c r="G217" s="2">
        <f t="shared" si="19"/>
        <v>3.324658000000003</v>
      </c>
      <c r="H217" s="2">
        <f t="shared" si="23"/>
        <v>3.1223144999999959</v>
      </c>
      <c r="I217" s="2">
        <f t="array" ref="I217">SUMPRODUCT(B201:B220, (ROW(B201:B220)-ROW(B201)+1)) / (20*21/2)</f>
        <v>3.3026000000000004</v>
      </c>
      <c r="J217" s="2">
        <f t="shared" si="26"/>
        <v>3.3094153783318472</v>
      </c>
      <c r="K217" s="2">
        <f t="shared" si="20"/>
        <v>3.3076528013282509</v>
      </c>
    </row>
    <row r="218" spans="1:11" ht="13.5" x14ac:dyDescent="0.25">
      <c r="A218" s="3">
        <f>TITRES_STAT!B221</f>
        <v>42324</v>
      </c>
      <c r="B218" s="6">
        <f>TITRES_STAT!D221</f>
        <v>3.3026</v>
      </c>
      <c r="C218" s="2">
        <f t="shared" si="21"/>
        <v>0</v>
      </c>
      <c r="D218" s="2">
        <f t="shared" si="22"/>
        <v>3.3025999999999995</v>
      </c>
      <c r="E218" s="2">
        <f t="shared" si="24"/>
        <v>3.3025999999999991</v>
      </c>
      <c r="F218" s="2">
        <f t="shared" si="25"/>
        <v>3.3025999999999991</v>
      </c>
      <c r="G218" s="2">
        <f t="shared" si="19"/>
        <v>3.324658000000003</v>
      </c>
      <c r="H218" s="2">
        <f t="shared" si="23"/>
        <v>3.1234599999999961</v>
      </c>
      <c r="I218" s="2">
        <f t="array" ref="I218">SUMPRODUCT(B202:B221, (ROW(B202:B221)-ROW(B202)+1)) / (20*21/2)</f>
        <v>3.3064380952380956</v>
      </c>
      <c r="J218" s="2">
        <f t="shared" si="26"/>
        <v>3.3087662946811949</v>
      </c>
      <c r="K218" s="2">
        <f t="shared" si="20"/>
        <v>3.3074546522565549</v>
      </c>
    </row>
    <row r="219" spans="1:11" ht="13.5" x14ac:dyDescent="0.25">
      <c r="A219" s="3">
        <f>TITRES_STAT!B222</f>
        <v>42325</v>
      </c>
      <c r="B219" s="6">
        <f>TITRES_STAT!D222</f>
        <v>3.3026</v>
      </c>
      <c r="C219" s="2">
        <f t="shared" si="21"/>
        <v>0</v>
      </c>
      <c r="D219" s="2">
        <f t="shared" si="22"/>
        <v>3.3025999999999995</v>
      </c>
      <c r="E219" s="2">
        <f t="shared" si="24"/>
        <v>3.3025999999999991</v>
      </c>
      <c r="F219" s="2">
        <f t="shared" si="25"/>
        <v>3.3025999999999991</v>
      </c>
      <c r="G219" s="2">
        <f t="shared" si="19"/>
        <v>3.3246580000000034</v>
      </c>
      <c r="H219" s="2">
        <f t="shared" si="23"/>
        <v>3.1247979999999957</v>
      </c>
      <c r="I219" s="2">
        <f t="array" ref="I219">SUMPRODUCT(B203:B222, (ROW(B203:B222)-ROW(B203)+1)) / (20*21/2)</f>
        <v>3.3062461904761902</v>
      </c>
      <c r="J219" s="2">
        <f t="shared" si="26"/>
        <v>3.308179028521081</v>
      </c>
      <c r="K219" s="2">
        <f t="shared" si="20"/>
        <v>3.3072642737366902</v>
      </c>
    </row>
    <row r="220" spans="1:11" ht="13.5" x14ac:dyDescent="0.25">
      <c r="A220" s="3">
        <f>TITRES_STAT!B223</f>
        <v>42326</v>
      </c>
      <c r="B220" s="6">
        <f>TITRES_STAT!D223</f>
        <v>3.3026</v>
      </c>
      <c r="C220" s="2">
        <f t="shared" si="21"/>
        <v>0</v>
      </c>
      <c r="D220" s="2">
        <f t="shared" si="22"/>
        <v>3.3025999999999995</v>
      </c>
      <c r="E220" s="2">
        <f t="shared" si="24"/>
        <v>3.3025999999999991</v>
      </c>
      <c r="F220" s="2">
        <f t="shared" si="25"/>
        <v>3.3025999999999991</v>
      </c>
      <c r="G220" s="2">
        <f t="shared" si="19"/>
        <v>3.3246580000000034</v>
      </c>
      <c r="H220" s="2">
        <f t="shared" si="23"/>
        <v>3.1259434999999951</v>
      </c>
      <c r="I220" s="2">
        <f t="array" ref="I220">SUMPRODUCT(B204:B223, (ROW(B204:B223)-ROW(B204)+1)) / (20*21/2)</f>
        <v>3.3060542857142861</v>
      </c>
      <c r="J220" s="2">
        <f t="shared" si="26"/>
        <v>3.3076476924714542</v>
      </c>
      <c r="K220" s="2">
        <f t="shared" si="20"/>
        <v>3.307081361041134</v>
      </c>
    </row>
    <row r="221" spans="1:11" ht="13.5" x14ac:dyDescent="0.25">
      <c r="A221" s="3">
        <f>TITRES_STAT!B224</f>
        <v>42327</v>
      </c>
      <c r="B221" s="6">
        <f>TITRES_STAT!D224</f>
        <v>3.3429000000000002</v>
      </c>
      <c r="C221" s="2">
        <f t="shared" si="21"/>
        <v>4.0300000000000225E-2</v>
      </c>
      <c r="D221" s="2">
        <f t="shared" si="22"/>
        <v>3.3106599999999999</v>
      </c>
      <c r="E221" s="2">
        <f t="shared" si="24"/>
        <v>3.3066299999999993</v>
      </c>
      <c r="F221" s="2">
        <f t="shared" si="25"/>
        <v>3.3046149999999983</v>
      </c>
      <c r="G221" s="2">
        <f t="shared" si="19"/>
        <v>3.3254640000000029</v>
      </c>
      <c r="H221" s="2">
        <f t="shared" si="23"/>
        <v>3.1272904999999946</v>
      </c>
      <c r="I221" s="2">
        <f t="array" ref="I221">SUMPRODUCT(B205:B224, (ROW(B205:B224)-ROW(B205)+1)) / (20*21/2)</f>
        <v>3.3058623809523806</v>
      </c>
      <c r="J221" s="2">
        <f t="shared" si="26"/>
        <v>3.3110050550932204</v>
      </c>
      <c r="K221" s="2">
        <f t="shared" si="20"/>
        <v>3.308486013549325</v>
      </c>
    </row>
    <row r="222" spans="1:11" ht="13.5" x14ac:dyDescent="0.25">
      <c r="A222" s="3">
        <f>TITRES_STAT!B225</f>
        <v>42328</v>
      </c>
      <c r="B222" s="6">
        <f>TITRES_STAT!D225</f>
        <v>3.3026</v>
      </c>
      <c r="C222" s="2">
        <f t="shared" si="21"/>
        <v>-4.0300000000000225E-2</v>
      </c>
      <c r="D222" s="2">
        <f t="shared" si="22"/>
        <v>3.3106599999999999</v>
      </c>
      <c r="E222" s="2">
        <f t="shared" si="24"/>
        <v>3.3066299999999993</v>
      </c>
      <c r="F222" s="2">
        <f t="shared" si="25"/>
        <v>3.3046149999999992</v>
      </c>
      <c r="G222" s="2">
        <f t="shared" si="19"/>
        <v>3.3254640000000024</v>
      </c>
      <c r="H222" s="2">
        <f t="shared" si="23"/>
        <v>3.1286089999999946</v>
      </c>
      <c r="I222" s="2">
        <f t="array" ref="I222">SUMPRODUCT(B206:B225, (ROW(B206:B225)-ROW(B206)+1)) / (20*21/2)</f>
        <v>3.3056704761904765</v>
      </c>
      <c r="J222" s="2">
        <f t="shared" si="26"/>
        <v>3.310204573655771</v>
      </c>
      <c r="K222" s="2">
        <f t="shared" si="20"/>
        <v>3.3082551894885674</v>
      </c>
    </row>
    <row r="223" spans="1:11" ht="13.5" x14ac:dyDescent="0.25">
      <c r="A223" s="3">
        <f>TITRES_STAT!B226</f>
        <v>42331</v>
      </c>
      <c r="B223" s="6">
        <f>TITRES_STAT!D226</f>
        <v>3.3026</v>
      </c>
      <c r="C223" s="2">
        <f t="shared" si="21"/>
        <v>0</v>
      </c>
      <c r="D223" s="2">
        <f t="shared" si="22"/>
        <v>3.3106599999999999</v>
      </c>
      <c r="E223" s="2">
        <f t="shared" si="24"/>
        <v>3.3066299999999993</v>
      </c>
      <c r="F223" s="2">
        <f t="shared" si="25"/>
        <v>3.3046149999999992</v>
      </c>
      <c r="G223" s="2">
        <f t="shared" si="19"/>
        <v>3.3254640000000029</v>
      </c>
      <c r="H223" s="2">
        <f t="shared" si="23"/>
        <v>3.1299274999999942</v>
      </c>
      <c r="I223" s="2">
        <f t="array" ref="I223">SUMPRODUCT(B207:B226, (ROW(B207:B226)-ROW(B207)+1)) / (20*21/2)</f>
        <v>3.3054785714285719</v>
      </c>
      <c r="J223" s="2">
        <f t="shared" si="26"/>
        <v>3.3094803285456975</v>
      </c>
      <c r="K223" s="2">
        <f t="shared" si="20"/>
        <v>3.3080334173517612</v>
      </c>
    </row>
    <row r="224" spans="1:11" ht="13.5" x14ac:dyDescent="0.25">
      <c r="A224" s="3">
        <f>TITRES_STAT!B227</f>
        <v>42332</v>
      </c>
      <c r="B224" s="6">
        <f>TITRES_STAT!D227</f>
        <v>3.3026</v>
      </c>
      <c r="C224" s="2">
        <f t="shared" si="21"/>
        <v>0</v>
      </c>
      <c r="D224" s="2">
        <f t="shared" si="22"/>
        <v>3.3106599999999999</v>
      </c>
      <c r="E224" s="2">
        <f t="shared" si="24"/>
        <v>3.3066299999999993</v>
      </c>
      <c r="F224" s="2">
        <f t="shared" si="25"/>
        <v>3.3046149999999992</v>
      </c>
      <c r="G224" s="2">
        <f t="shared" si="19"/>
        <v>3.3254640000000024</v>
      </c>
      <c r="H224" s="2">
        <f t="shared" si="23"/>
        <v>3.1315344999999946</v>
      </c>
      <c r="I224" s="2">
        <f t="array" ref="I224">SUMPRODUCT(B208:B227, (ROW(B208:B227)-ROW(B208)+1)) / (20*21/2)</f>
        <v>3.3052866666666665</v>
      </c>
      <c r="J224" s="2">
        <f t="shared" si="26"/>
        <v>3.3088250591603932</v>
      </c>
      <c r="K224" s="2">
        <f t="shared" si="20"/>
        <v>3.307820342161496</v>
      </c>
    </row>
    <row r="225" spans="1:11" ht="13.5" x14ac:dyDescent="0.25">
      <c r="A225" s="3">
        <f>TITRES_STAT!B228</f>
        <v>42333</v>
      </c>
      <c r="B225" s="6">
        <f>TITRES_STAT!D228</f>
        <v>3.3026</v>
      </c>
      <c r="C225" s="2">
        <f t="shared" si="21"/>
        <v>0</v>
      </c>
      <c r="D225" s="2">
        <f t="shared" si="22"/>
        <v>3.3106599999999999</v>
      </c>
      <c r="E225" s="2">
        <f t="shared" si="24"/>
        <v>3.3066299999999993</v>
      </c>
      <c r="F225" s="2">
        <f t="shared" si="25"/>
        <v>3.3046149999999992</v>
      </c>
      <c r="G225" s="2">
        <f t="shared" si="19"/>
        <v>3.3254640000000029</v>
      </c>
      <c r="H225" s="2">
        <f t="shared" si="23"/>
        <v>3.1332374999999946</v>
      </c>
      <c r="I225" s="2">
        <f t="array" ref="I225">SUMPRODUCT(B209:B228, (ROW(B209:B228)-ROW(B209)+1)) / (20*21/2)</f>
        <v>3.3050947619047619</v>
      </c>
      <c r="J225" s="2">
        <f t="shared" si="26"/>
        <v>3.3082321963832131</v>
      </c>
      <c r="K225" s="2">
        <f t="shared" si="20"/>
        <v>3.3076156228610452</v>
      </c>
    </row>
    <row r="226" spans="1:11" ht="13.5" x14ac:dyDescent="0.25">
      <c r="A226" s="3">
        <f>TITRES_STAT!B229</f>
        <v>42334</v>
      </c>
      <c r="B226" s="6">
        <f>TITRES_STAT!D229</f>
        <v>3.3026</v>
      </c>
      <c r="C226" s="2">
        <f t="shared" si="21"/>
        <v>0</v>
      </c>
      <c r="D226" s="2">
        <f t="shared" si="22"/>
        <v>3.3025999999999995</v>
      </c>
      <c r="E226" s="2">
        <f t="shared" si="24"/>
        <v>3.3066299999999993</v>
      </c>
      <c r="F226" s="2">
        <f t="shared" si="25"/>
        <v>3.3046149999999992</v>
      </c>
      <c r="G226" s="2">
        <f t="shared" si="19"/>
        <v>3.3254640000000024</v>
      </c>
      <c r="H226" s="2">
        <f t="shared" si="23"/>
        <v>3.1349404999999946</v>
      </c>
      <c r="I226" s="2">
        <f t="array" ref="I226">SUMPRODUCT(B210:B229, (ROW(B210:B229)-ROW(B210)+1)) / (20*21/2)</f>
        <v>3.3049028571428574</v>
      </c>
      <c r="J226" s="2">
        <f t="shared" si="26"/>
        <v>3.307695796727669</v>
      </c>
      <c r="K226" s="2">
        <f t="shared" si="20"/>
        <v>3.3074189317684555</v>
      </c>
    </row>
    <row r="227" spans="1:11" ht="13.5" x14ac:dyDescent="0.25">
      <c r="A227" s="3">
        <f>TITRES_STAT!B230</f>
        <v>42335</v>
      </c>
      <c r="B227" s="6">
        <f>TITRES_STAT!D230</f>
        <v>3.3026</v>
      </c>
      <c r="C227" s="2">
        <f t="shared" si="21"/>
        <v>0</v>
      </c>
      <c r="D227" s="2">
        <f t="shared" si="22"/>
        <v>3.3025999999999995</v>
      </c>
      <c r="E227" s="2">
        <f t="shared" si="24"/>
        <v>3.3066299999999993</v>
      </c>
      <c r="F227" s="2">
        <f t="shared" si="25"/>
        <v>3.3046149999999992</v>
      </c>
      <c r="G227" s="2">
        <f t="shared" si="19"/>
        <v>3.3255440000000021</v>
      </c>
      <c r="H227" s="2">
        <f t="shared" si="23"/>
        <v>3.1362589999999941</v>
      </c>
      <c r="I227" s="2">
        <f t="array" ref="I227">SUMPRODUCT(B211:B230, (ROW(B211:B230)-ROW(B211)+1)) / (20*21/2)</f>
        <v>3.3047109523809528</v>
      </c>
      <c r="J227" s="2">
        <f t="shared" si="26"/>
        <v>3.3072104827536055</v>
      </c>
      <c r="K227" s="2">
        <f t="shared" si="20"/>
        <v>3.3072299540520458</v>
      </c>
    </row>
    <row r="228" spans="1:11" ht="13.5" x14ac:dyDescent="0.25">
      <c r="A228" s="3">
        <f>TITRES_STAT!B231</f>
        <v>42338</v>
      </c>
      <c r="B228" s="6">
        <f>TITRES_STAT!D231</f>
        <v>3.3026</v>
      </c>
      <c r="C228" s="2">
        <f t="shared" si="21"/>
        <v>0</v>
      </c>
      <c r="D228" s="2">
        <f t="shared" si="22"/>
        <v>3.3025999999999995</v>
      </c>
      <c r="E228" s="2">
        <f t="shared" si="24"/>
        <v>3.3066299999999993</v>
      </c>
      <c r="F228" s="2">
        <f t="shared" si="25"/>
        <v>3.3046149999999992</v>
      </c>
      <c r="G228" s="2">
        <f t="shared" si="19"/>
        <v>3.3256240000000021</v>
      </c>
      <c r="H228" s="2">
        <f t="shared" si="23"/>
        <v>3.1380199999999947</v>
      </c>
      <c r="I228" s="2">
        <f t="array" ref="I228">SUMPRODUCT(B212:B231, (ROW(B212:B231)-ROW(B212)+1)) / (20*21/2)</f>
        <v>3.3045190476190478</v>
      </c>
      <c r="J228" s="2">
        <f t="shared" si="26"/>
        <v>3.3067713891580239</v>
      </c>
      <c r="K228" s="2">
        <f t="shared" si="20"/>
        <v>3.3070483872264753</v>
      </c>
    </row>
    <row r="229" spans="1:11" ht="13.5" x14ac:dyDescent="0.25">
      <c r="A229" s="3">
        <f>TITRES_STAT!B232</f>
        <v>42339</v>
      </c>
      <c r="B229" s="6">
        <f>TITRES_STAT!D232</f>
        <v>3.3026</v>
      </c>
      <c r="C229" s="2">
        <f t="shared" si="21"/>
        <v>0</v>
      </c>
      <c r="D229" s="2">
        <f t="shared" si="22"/>
        <v>3.3025999999999995</v>
      </c>
      <c r="E229" s="2">
        <f t="shared" si="24"/>
        <v>3.3066299999999993</v>
      </c>
      <c r="F229" s="2">
        <f t="shared" si="25"/>
        <v>3.3046149999999992</v>
      </c>
      <c r="G229" s="2">
        <f t="shared" si="19"/>
        <v>3.3256240000000026</v>
      </c>
      <c r="H229" s="2">
        <f t="shared" si="23"/>
        <v>3.1393769999999943</v>
      </c>
      <c r="I229" s="2">
        <f t="array" ref="I229">SUMPRODUCT(B213:B232, (ROW(B213:B232)-ROW(B213)+1)) / (20*21/2)</f>
        <v>3.3043271428571432</v>
      </c>
      <c r="J229" s="2">
        <f t="shared" si="26"/>
        <v>3.3063741140001168</v>
      </c>
      <c r="K229" s="2">
        <f t="shared" si="20"/>
        <v>3.3068739406685745</v>
      </c>
    </row>
    <row r="230" spans="1:11" ht="13.5" x14ac:dyDescent="0.25">
      <c r="A230" s="3">
        <f>TITRES_STAT!B233</f>
        <v>42340</v>
      </c>
      <c r="B230" s="6">
        <f>TITRES_STAT!D233</f>
        <v>3.3026</v>
      </c>
      <c r="C230" s="2">
        <f t="shared" si="21"/>
        <v>0</v>
      </c>
      <c r="D230" s="2">
        <f t="shared" si="22"/>
        <v>3.3025999999999995</v>
      </c>
      <c r="E230" s="2">
        <f t="shared" si="24"/>
        <v>3.3066299999999993</v>
      </c>
      <c r="F230" s="2">
        <f t="shared" si="25"/>
        <v>3.3046149999999992</v>
      </c>
      <c r="G230" s="2">
        <f t="shared" si="19"/>
        <v>3.324174000000002</v>
      </c>
      <c r="H230" s="2">
        <f t="shared" si="23"/>
        <v>3.1407339999999944</v>
      </c>
      <c r="I230" s="2">
        <f t="array" ref="I230">SUMPRODUCT(B214:B233, (ROW(B214:B233)-ROW(B214)+1)) / (20*21/2)</f>
        <v>3.3041352380952382</v>
      </c>
      <c r="J230" s="2">
        <f t="shared" si="26"/>
        <v>3.3060146745715344</v>
      </c>
      <c r="K230" s="2">
        <f t="shared" si="20"/>
        <v>3.3067063351521599</v>
      </c>
    </row>
    <row r="231" spans="1:11" ht="13.5" x14ac:dyDescent="0.25">
      <c r="A231" s="3">
        <f>TITRES_STAT!B234</f>
        <v>42341</v>
      </c>
      <c r="B231" s="6">
        <f>TITRES_STAT!D234</f>
        <v>3.3026</v>
      </c>
      <c r="C231" s="2">
        <f t="shared" si="21"/>
        <v>0</v>
      </c>
      <c r="D231" s="2">
        <f t="shared" si="22"/>
        <v>3.3025999999999995</v>
      </c>
      <c r="E231" s="2">
        <f t="shared" si="24"/>
        <v>3.3025999999999991</v>
      </c>
      <c r="F231" s="2">
        <f t="shared" si="25"/>
        <v>3.3046149999999992</v>
      </c>
      <c r="G231" s="2">
        <f t="shared" si="19"/>
        <v>3.3228060000000017</v>
      </c>
      <c r="H231" s="2">
        <f t="shared" si="23"/>
        <v>3.142090999999994</v>
      </c>
      <c r="I231" s="2">
        <f t="array" ref="I231">SUMPRODUCT(B215:B234, (ROW(B215:B234)-ROW(B215)+1)) / (20*21/2)</f>
        <v>3.3039433333333337</v>
      </c>
      <c r="J231" s="2">
        <f t="shared" si="26"/>
        <v>3.3056894674694837</v>
      </c>
      <c r="K231" s="2">
        <f t="shared" si="20"/>
        <v>3.3065453024010951</v>
      </c>
    </row>
    <row r="232" spans="1:11" ht="13.5" x14ac:dyDescent="0.25">
      <c r="A232" s="3">
        <f>TITRES_STAT!B235</f>
        <v>42342</v>
      </c>
      <c r="B232" s="6">
        <f>TITRES_STAT!D235</f>
        <v>3.3026</v>
      </c>
      <c r="C232" s="2">
        <f t="shared" si="21"/>
        <v>0</v>
      </c>
      <c r="D232" s="2">
        <f t="shared" si="22"/>
        <v>3.3025999999999995</v>
      </c>
      <c r="E232" s="2">
        <f t="shared" si="24"/>
        <v>3.3025999999999991</v>
      </c>
      <c r="F232" s="2">
        <f t="shared" si="25"/>
        <v>3.3046149999999992</v>
      </c>
      <c r="G232" s="2">
        <f t="shared" si="19"/>
        <v>3.3214380000000023</v>
      </c>
      <c r="H232" s="2">
        <f t="shared" si="23"/>
        <v>3.1436019999999938</v>
      </c>
      <c r="I232" s="2">
        <f t="array" ref="I232">SUMPRODUCT(B216:B235, (ROW(B216:B235)-ROW(B216)+1)) / (20*21/2)</f>
        <v>3.3037514285714287</v>
      </c>
      <c r="J232" s="2">
        <f t="shared" si="26"/>
        <v>3.3053952324723901</v>
      </c>
      <c r="K232" s="2">
        <f t="shared" si="20"/>
        <v>3.306390584659876</v>
      </c>
    </row>
    <row r="233" spans="1:11" ht="13.5" x14ac:dyDescent="0.25">
      <c r="A233" s="3">
        <f>TITRES_STAT!B236</f>
        <v>42345</v>
      </c>
      <c r="B233" s="6">
        <f>TITRES_STAT!D236</f>
        <v>3.3026</v>
      </c>
      <c r="C233" s="2">
        <f t="shared" si="21"/>
        <v>0</v>
      </c>
      <c r="D233" s="2">
        <f t="shared" si="22"/>
        <v>3.3025999999999995</v>
      </c>
      <c r="E233" s="2">
        <f t="shared" si="24"/>
        <v>3.3025999999999991</v>
      </c>
      <c r="F233" s="2">
        <f t="shared" si="25"/>
        <v>3.3046149999999992</v>
      </c>
      <c r="G233" s="2">
        <f t="shared" si="19"/>
        <v>3.3200700000000016</v>
      </c>
      <c r="H233" s="2">
        <f t="shared" si="23"/>
        <v>3.1449779999999943</v>
      </c>
      <c r="I233" s="2">
        <f t="array" ref="I233">SUMPRODUCT(B217:B236, (ROW(B217:B236)-ROW(B217)+1)) / (20*21/2)</f>
        <v>3.3035595238095241</v>
      </c>
      <c r="J233" s="2">
        <f t="shared" si="26"/>
        <v>3.305129019855972</v>
      </c>
      <c r="K233" s="2">
        <f t="shared" si="20"/>
        <v>3.3062419342810574</v>
      </c>
    </row>
    <row r="234" spans="1:11" ht="13.5" x14ac:dyDescent="0.25">
      <c r="A234" s="3">
        <f>TITRES_STAT!B237</f>
        <v>42346</v>
      </c>
      <c r="B234" s="6">
        <f>TITRES_STAT!D237</f>
        <v>3.3026</v>
      </c>
      <c r="C234" s="2">
        <f t="shared" si="21"/>
        <v>0</v>
      </c>
      <c r="D234" s="2">
        <f t="shared" si="22"/>
        <v>3.3025999999999995</v>
      </c>
      <c r="E234" s="2">
        <f t="shared" si="24"/>
        <v>3.3025999999999991</v>
      </c>
      <c r="F234" s="2">
        <f t="shared" si="25"/>
        <v>3.3046149999999992</v>
      </c>
      <c r="G234" s="2">
        <f t="shared" si="19"/>
        <v>3.3187020000000018</v>
      </c>
      <c r="H234" s="2">
        <f t="shared" si="23"/>
        <v>3.1463539999999943</v>
      </c>
      <c r="I234" s="2">
        <f t="array" ref="I234">SUMPRODUCT(B218:B237, (ROW(B218:B237)-ROW(B218)+1)) / (20*21/2)</f>
        <v>3.3033676190476191</v>
      </c>
      <c r="J234" s="2">
        <f t="shared" si="26"/>
        <v>3.3048881608220699</v>
      </c>
      <c r="K234" s="2">
        <f t="shared" si="20"/>
        <v>3.3060991133288593</v>
      </c>
    </row>
    <row r="235" spans="1:11" ht="13.5" x14ac:dyDescent="0.25">
      <c r="A235" s="3">
        <f>TITRES_STAT!B238</f>
        <v>42347</v>
      </c>
      <c r="B235" s="6">
        <f>TITRES_STAT!D238</f>
        <v>3.3026</v>
      </c>
      <c r="C235" s="2">
        <f t="shared" si="21"/>
        <v>0</v>
      </c>
      <c r="D235" s="2">
        <f t="shared" si="22"/>
        <v>3.3025999999999995</v>
      </c>
      <c r="E235" s="2">
        <f t="shared" si="24"/>
        <v>3.3025999999999991</v>
      </c>
      <c r="F235" s="2">
        <f t="shared" si="25"/>
        <v>3.3046149999999992</v>
      </c>
      <c r="G235" s="2">
        <f t="shared" si="19"/>
        <v>3.3175740000000018</v>
      </c>
      <c r="H235" s="2">
        <f t="shared" si="23"/>
        <v>3.1478649999999941</v>
      </c>
      <c r="I235" s="2">
        <f t="array" ref="I235">SUMPRODUCT(B219:B238, (ROW(B219:B238)-ROW(B219)+1)) / (20*21/2)</f>
        <v>3.3031757142857145</v>
      </c>
      <c r="J235" s="2">
        <f t="shared" si="26"/>
        <v>3.3046702407437776</v>
      </c>
      <c r="K235" s="2">
        <f t="shared" si="20"/>
        <v>3.3059618931983161</v>
      </c>
    </row>
    <row r="236" spans="1:11" ht="13.5" x14ac:dyDescent="0.25">
      <c r="A236" s="3">
        <f>TITRES_STAT!B239</f>
        <v>42348</v>
      </c>
      <c r="B236" s="6">
        <f>TITRES_STAT!D239</f>
        <v>3.3026</v>
      </c>
      <c r="C236" s="2">
        <f t="shared" si="21"/>
        <v>0</v>
      </c>
      <c r="D236" s="2">
        <f t="shared" si="22"/>
        <v>3.3025999999999995</v>
      </c>
      <c r="E236" s="2">
        <f t="shared" si="24"/>
        <v>3.3025999999999991</v>
      </c>
      <c r="F236" s="2">
        <f t="shared" si="25"/>
        <v>3.3046149999999992</v>
      </c>
      <c r="G236" s="2">
        <f t="shared" si="19"/>
        <v>3.3164460000000018</v>
      </c>
      <c r="H236" s="2">
        <f t="shared" si="23"/>
        <v>3.149375999999994</v>
      </c>
      <c r="I236" s="2">
        <f t="array" ref="I236">SUMPRODUCT(B220:B239, (ROW(B220:B239)-ROW(B220)+1)) / (20*21/2)</f>
        <v>3.30298380952381</v>
      </c>
      <c r="J236" s="2">
        <f t="shared" si="26"/>
        <v>3.3044730749586559</v>
      </c>
      <c r="K236" s="2">
        <f t="shared" si="20"/>
        <v>3.3058300542493626</v>
      </c>
    </row>
    <row r="237" spans="1:11" ht="13.5" x14ac:dyDescent="0.25">
      <c r="A237" s="3">
        <f>TITRES_STAT!B240</f>
        <v>42349</v>
      </c>
      <c r="B237" s="6">
        <f>TITRES_STAT!D240</f>
        <v>3.3026</v>
      </c>
      <c r="C237" s="2">
        <f t="shared" si="21"/>
        <v>0</v>
      </c>
      <c r="D237" s="2">
        <f t="shared" si="22"/>
        <v>3.3025999999999995</v>
      </c>
      <c r="E237" s="2">
        <f t="shared" si="24"/>
        <v>3.3025999999999991</v>
      </c>
      <c r="F237" s="2">
        <f t="shared" si="25"/>
        <v>3.3046149999999992</v>
      </c>
      <c r="G237" s="2">
        <f t="shared" si="19"/>
        <v>3.3153180000000022</v>
      </c>
      <c r="H237" s="2">
        <f t="shared" si="23"/>
        <v>3.1508099999999946</v>
      </c>
      <c r="I237" s="2">
        <f t="array" ref="I237">SUMPRODUCT(B221:B240, (ROW(B221:B240)-ROW(B221)+1)) / (20*21/2)</f>
        <v>3.302791904761905</v>
      </c>
      <c r="J237" s="2">
        <f t="shared" si="26"/>
        <v>3.3042946868673555</v>
      </c>
      <c r="K237" s="2">
        <f t="shared" si="20"/>
        <v>3.3057033854552702</v>
      </c>
    </row>
    <row r="238" spans="1:11" ht="13.5" x14ac:dyDescent="0.25">
      <c r="A238" s="3">
        <f>TITRES_STAT!B241</f>
        <v>42352</v>
      </c>
      <c r="B238" s="6">
        <f>TITRES_STAT!D241</f>
        <v>3.3026</v>
      </c>
      <c r="C238" s="2">
        <f t="shared" si="21"/>
        <v>0</v>
      </c>
      <c r="D238" s="2">
        <f t="shared" si="22"/>
        <v>3.3025999999999995</v>
      </c>
      <c r="E238" s="2">
        <f t="shared" si="24"/>
        <v>3.3025999999999991</v>
      </c>
      <c r="F238" s="2">
        <f t="shared" si="25"/>
        <v>3.3046149999999992</v>
      </c>
      <c r="G238" s="2">
        <f t="shared" si="19"/>
        <v>3.3139500000000019</v>
      </c>
      <c r="H238" s="2">
        <f t="shared" si="23"/>
        <v>3.1521479999999942</v>
      </c>
      <c r="I238" s="2">
        <f t="array" ref="I238">SUMPRODUCT(B222:B241, (ROW(B222:B241)-ROW(B222)+1)) / (20*21/2)</f>
        <v>3.3026000000000004</v>
      </c>
      <c r="J238" s="2">
        <f t="shared" si="26"/>
        <v>3.3041332881180834</v>
      </c>
      <c r="K238" s="2">
        <f t="shared" si="20"/>
        <v>3.3055816840648675</v>
      </c>
    </row>
    <row r="239" spans="1:11" ht="13.5" x14ac:dyDescent="0.25">
      <c r="A239" s="3">
        <f>TITRES_STAT!B242</f>
        <v>42353</v>
      </c>
      <c r="B239" s="6">
        <f>TITRES_STAT!D242</f>
        <v>3.3026</v>
      </c>
      <c r="C239" s="2">
        <f t="shared" si="21"/>
        <v>0</v>
      </c>
      <c r="D239" s="2">
        <f t="shared" si="22"/>
        <v>3.3025999999999995</v>
      </c>
      <c r="E239" s="2">
        <f t="shared" si="24"/>
        <v>3.3025999999999991</v>
      </c>
      <c r="F239" s="2">
        <f t="shared" si="25"/>
        <v>3.3046149999999992</v>
      </c>
      <c r="G239" s="2">
        <f t="shared" si="19"/>
        <v>3.3123400000000021</v>
      </c>
      <c r="H239" s="2">
        <f t="shared" si="23"/>
        <v>3.1535049999999942</v>
      </c>
      <c r="I239" s="2">
        <f t="array" ref="I239">SUMPRODUCT(B223:B242, (ROW(B223:B242)-ROW(B223)+1)) / (20*21/2)</f>
        <v>3.3026000000000004</v>
      </c>
      <c r="J239" s="2">
        <f t="shared" si="26"/>
        <v>3.3039872606782659</v>
      </c>
      <c r="K239" s="2">
        <f t="shared" si="20"/>
        <v>3.3054647552780101</v>
      </c>
    </row>
    <row r="240" spans="1:11" ht="13.5" x14ac:dyDescent="0.25">
      <c r="A240" s="3">
        <f>TITRES_STAT!B243</f>
        <v>42354</v>
      </c>
      <c r="B240" s="6">
        <f>TITRES_STAT!D243</f>
        <v>3.3026</v>
      </c>
      <c r="C240" s="2">
        <f t="shared" si="21"/>
        <v>0</v>
      </c>
      <c r="D240" s="2">
        <f t="shared" si="22"/>
        <v>3.3025999999999995</v>
      </c>
      <c r="E240" s="2">
        <f t="shared" si="24"/>
        <v>3.3025999999999991</v>
      </c>
      <c r="F240" s="2">
        <f t="shared" si="25"/>
        <v>3.3046149999999992</v>
      </c>
      <c r="G240" s="2">
        <f t="shared" si="19"/>
        <v>3.3107300000000022</v>
      </c>
      <c r="H240" s="2">
        <f t="shared" si="23"/>
        <v>3.1548619999999943</v>
      </c>
      <c r="I240" s="2">
        <f t="array" ref="I240">SUMPRODUCT(B224:B243, (ROW(B224:B243)-ROW(B224)+1)) / (20*21/2)</f>
        <v>3.3026000000000004</v>
      </c>
      <c r="J240" s="2">
        <f t="shared" si="26"/>
        <v>3.3038551406136691</v>
      </c>
      <c r="K240" s="2">
        <f t="shared" si="20"/>
        <v>3.3053524119337747</v>
      </c>
    </row>
    <row r="241" spans="1:11" ht="13.5" x14ac:dyDescent="0.25">
      <c r="A241" s="3">
        <f>TITRES_STAT!B244</f>
        <v>42355</v>
      </c>
      <c r="B241" s="6">
        <f>TITRES_STAT!D244</f>
        <v>3.3026</v>
      </c>
      <c r="C241" s="2">
        <f t="shared" si="21"/>
        <v>0</v>
      </c>
      <c r="D241" s="2">
        <f t="shared" si="22"/>
        <v>3.3025999999999995</v>
      </c>
      <c r="E241" s="2">
        <f t="shared" si="24"/>
        <v>3.3025999999999991</v>
      </c>
      <c r="F241" s="2">
        <f t="shared" si="25"/>
        <v>3.3025999999999991</v>
      </c>
      <c r="G241" s="2">
        <f t="shared" si="19"/>
        <v>3.3091200000000018</v>
      </c>
      <c r="H241" s="2">
        <f t="shared" si="23"/>
        <v>3.1562189999999943</v>
      </c>
      <c r="I241" s="2">
        <f t="array" ref="I241">SUMPRODUCT(B225:B244, (ROW(B225:B244)-ROW(B225)+1)) / (20*21/2)</f>
        <v>3.3026000000000004</v>
      </c>
      <c r="J241" s="2">
        <f t="shared" si="26"/>
        <v>3.3037356034123673</v>
      </c>
      <c r="K241" s="2">
        <f t="shared" si="20"/>
        <v>3.3052444742108817</v>
      </c>
    </row>
    <row r="242" spans="1:11" ht="13.5" x14ac:dyDescent="0.25">
      <c r="A242" s="3">
        <f>TITRES_STAT!B245</f>
        <v>42356</v>
      </c>
      <c r="B242" s="6">
        <f>TITRES_STAT!D245</f>
        <v>3.3026</v>
      </c>
      <c r="C242" s="2">
        <f t="shared" si="21"/>
        <v>0</v>
      </c>
      <c r="D242" s="2">
        <f t="shared" si="22"/>
        <v>3.3025999999999995</v>
      </c>
      <c r="E242" s="2">
        <f t="shared" si="24"/>
        <v>3.3025999999999991</v>
      </c>
      <c r="F242" s="2">
        <f t="shared" si="25"/>
        <v>3.3025999999999991</v>
      </c>
      <c r="G242" s="2">
        <f t="shared" ref="G242:G305" si="27">AVERAGE(B193:B242)</f>
        <v>3.3077520000000016</v>
      </c>
      <c r="H242" s="2">
        <f t="shared" si="23"/>
        <v>3.1575759999999939</v>
      </c>
      <c r="I242" s="2">
        <f t="array" ref="I242">SUMPRODUCT(B226:B245, (ROW(B226:B245)-ROW(B226)+1)) / (20*21/2)</f>
        <v>3.3026000000000004</v>
      </c>
      <c r="J242" s="2">
        <f t="shared" si="26"/>
        <v>3.3036274507064274</v>
      </c>
      <c r="K242" s="2">
        <f t="shared" si="20"/>
        <v>3.3051407693398671</v>
      </c>
    </row>
    <row r="243" spans="1:11" ht="13.5" x14ac:dyDescent="0.25">
      <c r="A243" s="3">
        <f>TITRES_STAT!B246</f>
        <v>42359</v>
      </c>
      <c r="B243" s="6">
        <f>TITRES_STAT!D246</f>
        <v>3.3026</v>
      </c>
      <c r="C243" s="2">
        <f t="shared" si="21"/>
        <v>0</v>
      </c>
      <c r="D243" s="2">
        <f t="shared" si="22"/>
        <v>3.3025999999999995</v>
      </c>
      <c r="E243" s="2">
        <f t="shared" si="24"/>
        <v>3.3025999999999991</v>
      </c>
      <c r="F243" s="2">
        <f t="shared" si="25"/>
        <v>3.3025999999999991</v>
      </c>
      <c r="G243" s="2">
        <f t="shared" si="27"/>
        <v>3.3077520000000016</v>
      </c>
      <c r="H243" s="2">
        <f t="shared" si="23"/>
        <v>3.158971499999994</v>
      </c>
      <c r="I243" s="2">
        <f t="array" ref="I243">SUMPRODUCT(B227:B246, (ROW(B227:B246)-ROW(B227)+1)) / (20*21/2)</f>
        <v>3.3026000000000004</v>
      </c>
      <c r="J243" s="2">
        <f t="shared" si="26"/>
        <v>3.303529598258196</v>
      </c>
      <c r="K243" s="2">
        <f t="shared" ref="K243:K306" si="28">$K$4*B243+(1-$K$4)*K242</f>
        <v>3.3050411313265391</v>
      </c>
    </row>
    <row r="244" spans="1:11" ht="13.5" x14ac:dyDescent="0.25">
      <c r="A244" s="3">
        <f>TITRES_STAT!B247</f>
        <v>42360</v>
      </c>
      <c r="B244" s="6">
        <f>TITRES_STAT!D247</f>
        <v>3.3026</v>
      </c>
      <c r="C244" s="2">
        <f t="shared" si="21"/>
        <v>0</v>
      </c>
      <c r="D244" s="2">
        <f t="shared" si="22"/>
        <v>3.3025999999999995</v>
      </c>
      <c r="E244" s="2">
        <f t="shared" si="24"/>
        <v>3.3025999999999991</v>
      </c>
      <c r="F244" s="2">
        <f t="shared" si="25"/>
        <v>3.3025999999999991</v>
      </c>
      <c r="G244" s="2">
        <f t="shared" si="27"/>
        <v>3.3063020000000019</v>
      </c>
      <c r="H244" s="2">
        <f t="shared" si="23"/>
        <v>3.1602129999999935</v>
      </c>
      <c r="I244" s="2">
        <f t="array" ref="I244">SUMPRODUCT(B228:B247, (ROW(B228:B247)-ROW(B228)+1)) / (20*21/2)</f>
        <v>3.3102666666666671</v>
      </c>
      <c r="J244" s="2">
        <f t="shared" si="26"/>
        <v>3.3034410650907486</v>
      </c>
      <c r="K244" s="2">
        <f t="shared" si="28"/>
        <v>3.3049454006862828</v>
      </c>
    </row>
    <row r="245" spans="1:11" ht="13.5" x14ac:dyDescent="0.25">
      <c r="A245" s="3">
        <f>TITRES_STAT!B248</f>
        <v>42361</v>
      </c>
      <c r="B245" s="6">
        <f>TITRES_STAT!D248</f>
        <v>3.3026</v>
      </c>
      <c r="C245" s="2">
        <f t="shared" si="21"/>
        <v>0</v>
      </c>
      <c r="D245" s="2">
        <f t="shared" si="22"/>
        <v>3.3025999999999995</v>
      </c>
      <c r="E245" s="2">
        <f t="shared" si="24"/>
        <v>3.3025999999999991</v>
      </c>
      <c r="F245" s="2">
        <f t="shared" si="25"/>
        <v>3.3025999999999991</v>
      </c>
      <c r="G245" s="2">
        <f t="shared" si="27"/>
        <v>3.3055780000000015</v>
      </c>
      <c r="H245" s="2">
        <f t="shared" si="23"/>
        <v>3.1614544999999934</v>
      </c>
      <c r="I245" s="2">
        <f t="array" ref="I245">SUMPRODUCT(B229:B248, (ROW(B229:B248)-ROW(B229)+1)) / (20*21/2)</f>
        <v>3.3175500000000002</v>
      </c>
      <c r="J245" s="2">
        <f t="shared" si="26"/>
        <v>3.3033609636535344</v>
      </c>
      <c r="K245" s="2">
        <f t="shared" si="28"/>
        <v>3.3048534241887819</v>
      </c>
    </row>
    <row r="246" spans="1:11" ht="13.5" x14ac:dyDescent="0.25">
      <c r="A246" s="3">
        <f>TITRES_STAT!B249</f>
        <v>42363</v>
      </c>
      <c r="B246" s="6">
        <f>TITRES_STAT!D249</f>
        <v>3.3026</v>
      </c>
      <c r="C246" s="2">
        <f t="shared" si="21"/>
        <v>0</v>
      </c>
      <c r="D246" s="2">
        <f t="shared" si="22"/>
        <v>3.3025999999999995</v>
      </c>
      <c r="E246" s="2">
        <f t="shared" si="24"/>
        <v>3.3025999999999991</v>
      </c>
      <c r="F246" s="2">
        <f t="shared" si="25"/>
        <v>3.3025999999999991</v>
      </c>
      <c r="G246" s="2">
        <f t="shared" si="27"/>
        <v>3.304854000000002</v>
      </c>
      <c r="H246" s="2">
        <f t="shared" si="23"/>
        <v>3.1626959999999933</v>
      </c>
      <c r="I246" s="2">
        <f t="array" ref="I246">SUMPRODUCT(B230:B249, (ROW(B230:B249)-ROW(B230)+1)) / (20*21/2)</f>
        <v>3.3244500000000001</v>
      </c>
      <c r="J246" s="2">
        <f t="shared" si="26"/>
        <v>3.3032884909246265</v>
      </c>
      <c r="K246" s="2">
        <f t="shared" si="28"/>
        <v>3.3047650546127514</v>
      </c>
    </row>
    <row r="247" spans="1:11" ht="13.5" x14ac:dyDescent="0.25">
      <c r="A247" s="3">
        <f>TITRES_STAT!B250</f>
        <v>42366</v>
      </c>
      <c r="B247" s="6">
        <f>TITRES_STAT!D250</f>
        <v>3.3831000000000002</v>
      </c>
      <c r="C247" s="2">
        <f t="shared" si="21"/>
        <v>8.0500000000000238E-2</v>
      </c>
      <c r="D247" s="2">
        <f t="shared" si="22"/>
        <v>3.3186999999999998</v>
      </c>
      <c r="E247" s="2">
        <f t="shared" si="24"/>
        <v>3.310649999999999</v>
      </c>
      <c r="F247" s="2">
        <f t="shared" si="25"/>
        <v>3.306624999999999</v>
      </c>
      <c r="G247" s="2">
        <f t="shared" si="27"/>
        <v>3.3057400000000019</v>
      </c>
      <c r="H247" s="2">
        <f t="shared" si="23"/>
        <v>3.1643399999999935</v>
      </c>
      <c r="I247" s="2">
        <f t="array" ref="I247">SUMPRODUCT(B231:B250, (ROW(B231:B250)-ROW(B231)+1)) / (20*21/2)</f>
        <v>3.3309666666666669</v>
      </c>
      <c r="J247" s="2">
        <f t="shared" si="26"/>
        <v>3.3108895870270429</v>
      </c>
      <c r="K247" s="2">
        <f t="shared" si="28"/>
        <v>3.3078370132553889</v>
      </c>
    </row>
    <row r="248" spans="1:11" ht="13.5" x14ac:dyDescent="0.25">
      <c r="A248" s="3">
        <f>TITRES_STAT!B251</f>
        <v>42367</v>
      </c>
      <c r="B248" s="6">
        <f>TITRES_STAT!D251</f>
        <v>3.3831000000000002</v>
      </c>
      <c r="C248" s="2">
        <f t="shared" si="21"/>
        <v>0</v>
      </c>
      <c r="D248" s="2">
        <f t="shared" si="22"/>
        <v>3.3348</v>
      </c>
      <c r="E248" s="2">
        <f t="shared" si="24"/>
        <v>3.3186999999999989</v>
      </c>
      <c r="F248" s="2">
        <f t="shared" si="25"/>
        <v>3.310649999999999</v>
      </c>
      <c r="G248" s="2">
        <f t="shared" si="27"/>
        <v>3.3066260000000018</v>
      </c>
      <c r="H248" s="2">
        <f t="shared" si="23"/>
        <v>3.1659839999999941</v>
      </c>
      <c r="I248" s="2">
        <f t="array" ref="I248">SUMPRODUCT(B232:B251, (ROW(B232:B251)-ROW(B232)+1)) / (20*21/2)</f>
        <v>3.3370999999999995</v>
      </c>
      <c r="J248" s="2">
        <f t="shared" si="26"/>
        <v>3.3177667692149435</v>
      </c>
      <c r="K248" s="2">
        <f t="shared" si="28"/>
        <v>3.3107885029316484</v>
      </c>
    </row>
    <row r="249" spans="1:11" ht="13.5" x14ac:dyDescent="0.25">
      <c r="A249" s="3">
        <f>TITRES_STAT!B252</f>
        <v>42368</v>
      </c>
      <c r="B249" s="6">
        <f>TITRES_STAT!D252</f>
        <v>3.3831000000000002</v>
      </c>
      <c r="C249" s="2">
        <f t="shared" si="21"/>
        <v>0</v>
      </c>
      <c r="D249" s="2">
        <f t="shared" si="22"/>
        <v>3.3509000000000002</v>
      </c>
      <c r="E249" s="2">
        <f t="shared" si="24"/>
        <v>3.3267499999999992</v>
      </c>
      <c r="F249" s="2">
        <f t="shared" si="25"/>
        <v>3.3146749999999989</v>
      </c>
      <c r="G249" s="2">
        <f t="shared" si="27"/>
        <v>3.3082360000000017</v>
      </c>
      <c r="H249" s="2">
        <f t="shared" si="23"/>
        <v>3.1678974999999938</v>
      </c>
      <c r="I249" s="2">
        <f t="array" ref="I249">SUMPRODUCT(B233:B252, (ROW(B233:B252)-ROW(B233)+1)) / (20*21/2)</f>
        <v>3.3428500000000003</v>
      </c>
      <c r="J249" s="2">
        <f t="shared" si="26"/>
        <v>3.3239889816706634</v>
      </c>
      <c r="K249" s="2">
        <f t="shared" si="28"/>
        <v>3.3136242479147211</v>
      </c>
    </row>
    <row r="250" spans="1:11" ht="13.5" x14ac:dyDescent="0.25">
      <c r="A250" s="3">
        <f>TITRES_STAT!B253</f>
        <v>42369</v>
      </c>
      <c r="B250" s="6">
        <f>TITRES_STAT!D253</f>
        <v>3.3831000000000002</v>
      </c>
      <c r="C250" s="2">
        <f t="shared" si="21"/>
        <v>0</v>
      </c>
      <c r="D250" s="2">
        <f t="shared" si="22"/>
        <v>3.367</v>
      </c>
      <c r="E250" s="2">
        <f t="shared" si="24"/>
        <v>3.3347999999999991</v>
      </c>
      <c r="F250" s="2">
        <f t="shared" si="25"/>
        <v>3.3186999999999989</v>
      </c>
      <c r="G250" s="2">
        <f t="shared" si="27"/>
        <v>3.3098460000000016</v>
      </c>
      <c r="H250" s="2">
        <f t="shared" si="23"/>
        <v>3.1698299999999939</v>
      </c>
      <c r="I250" s="2">
        <f t="array" ref="I250">SUMPRODUCT(B234:B253, (ROW(B234:B253)-ROW(B234)+1)) / (20*21/2)</f>
        <v>3.3482166666666666</v>
      </c>
      <c r="J250" s="2">
        <f t="shared" si="26"/>
        <v>3.3296186024639334</v>
      </c>
      <c r="K250" s="2">
        <f t="shared" si="28"/>
        <v>3.3163487872121835</v>
      </c>
    </row>
    <row r="251" spans="1:11" ht="13.5" x14ac:dyDescent="0.25">
      <c r="A251" s="3">
        <f>TITRES_STAT!B254</f>
        <v>42373</v>
      </c>
      <c r="B251" s="6">
        <f>TITRES_STAT!D254</f>
        <v>3.3831000000000002</v>
      </c>
      <c r="C251" s="2">
        <f t="shared" si="21"/>
        <v>0</v>
      </c>
      <c r="D251" s="2">
        <f t="shared" si="22"/>
        <v>3.3831000000000002</v>
      </c>
      <c r="E251" s="2">
        <f t="shared" si="24"/>
        <v>3.3428499999999994</v>
      </c>
      <c r="F251" s="2">
        <f t="shared" si="25"/>
        <v>3.3227249999999993</v>
      </c>
      <c r="G251" s="2">
        <f t="shared" si="27"/>
        <v>3.3114560000000015</v>
      </c>
      <c r="H251" s="2">
        <f t="shared" si="23"/>
        <v>3.1716084999999943</v>
      </c>
      <c r="I251" s="2">
        <f t="array" ref="I251">SUMPRODUCT(B235:B254, (ROW(B235:B254)-ROW(B235)+1)) / (20*21/2)</f>
        <v>3.3459142857142861</v>
      </c>
      <c r="J251" s="2">
        <f t="shared" si="26"/>
        <v>3.3347120688959397</v>
      </c>
      <c r="K251" s="2">
        <f t="shared" si="28"/>
        <v>3.318966481831314</v>
      </c>
    </row>
    <row r="252" spans="1:11" ht="13.5" x14ac:dyDescent="0.25">
      <c r="A252" s="3">
        <f>TITRES_STAT!B255</f>
        <v>42374</v>
      </c>
      <c r="B252" s="6">
        <f>TITRES_STAT!D255</f>
        <v>3.3831000000000002</v>
      </c>
      <c r="C252" s="2">
        <f t="shared" si="21"/>
        <v>0</v>
      </c>
      <c r="D252" s="2">
        <f t="shared" si="22"/>
        <v>3.3831000000000002</v>
      </c>
      <c r="E252" s="2">
        <f t="shared" si="24"/>
        <v>3.3508999999999993</v>
      </c>
      <c r="F252" s="2">
        <f t="shared" si="25"/>
        <v>3.3267499999999992</v>
      </c>
      <c r="G252" s="2">
        <f t="shared" si="27"/>
        <v>3.3130660000000018</v>
      </c>
      <c r="H252" s="2">
        <f t="shared" si="23"/>
        <v>3.1733869999999946</v>
      </c>
      <c r="I252" s="2">
        <f t="array" ref="I252">SUMPRODUCT(B236:B255, (ROW(B236:B255)-ROW(B236)+1)) / (20*21/2)</f>
        <v>3.3432119047619051</v>
      </c>
      <c r="J252" s="2">
        <f t="shared" si="26"/>
        <v>3.3393204432868027</v>
      </c>
      <c r="K252" s="2">
        <f t="shared" si="28"/>
        <v>3.3214815217594982</v>
      </c>
    </row>
    <row r="253" spans="1:11" ht="13.5" x14ac:dyDescent="0.25">
      <c r="A253" s="3">
        <f>TITRES_STAT!B256</f>
        <v>42375</v>
      </c>
      <c r="B253" s="6">
        <f>TITRES_STAT!D256</f>
        <v>3.3831000000000002</v>
      </c>
      <c r="C253" s="2">
        <f t="shared" si="21"/>
        <v>0</v>
      </c>
      <c r="D253" s="2">
        <f t="shared" si="22"/>
        <v>3.3831000000000002</v>
      </c>
      <c r="E253" s="2">
        <f t="shared" si="24"/>
        <v>3.3589499999999992</v>
      </c>
      <c r="F253" s="2">
        <f t="shared" si="25"/>
        <v>3.3307749999999992</v>
      </c>
      <c r="G253" s="2">
        <f t="shared" si="27"/>
        <v>3.3146760000000017</v>
      </c>
      <c r="H253" s="2">
        <f t="shared" si="23"/>
        <v>3.1751654999999941</v>
      </c>
      <c r="I253" s="2">
        <f t="array" ref="I253">SUMPRODUCT(B237:B256, (ROW(B237:B256)-ROW(B237)+1)) / (20*21/2)</f>
        <v>3.3405095238095242</v>
      </c>
      <c r="J253" s="2">
        <f t="shared" si="26"/>
        <v>3.3434899248785359</v>
      </c>
      <c r="K253" s="2">
        <f t="shared" si="28"/>
        <v>3.3238979326708908</v>
      </c>
    </row>
    <row r="254" spans="1:11" ht="13.5" x14ac:dyDescent="0.25">
      <c r="A254" s="3">
        <f>TITRES_STAT!B257</f>
        <v>42376</v>
      </c>
      <c r="B254" s="6">
        <f>TITRES_STAT!D257</f>
        <v>3.3066</v>
      </c>
      <c r="C254" s="2">
        <f t="shared" si="21"/>
        <v>-7.6500000000000234E-2</v>
      </c>
      <c r="D254" s="2">
        <f t="shared" si="22"/>
        <v>3.3678000000000003</v>
      </c>
      <c r="E254" s="2">
        <f t="shared" si="24"/>
        <v>3.3593500000000001</v>
      </c>
      <c r="F254" s="2">
        <f t="shared" si="25"/>
        <v>3.3309749999999987</v>
      </c>
      <c r="G254" s="2">
        <f t="shared" si="27"/>
        <v>3.3147560000000014</v>
      </c>
      <c r="H254" s="2">
        <f t="shared" si="23"/>
        <v>3.1765614999999947</v>
      </c>
      <c r="I254" s="2">
        <f t="array" ref="I254">SUMPRODUCT(B238:B257, (ROW(B238:B257)-ROW(B238)+1)) / (20*21/2)</f>
        <v>3.3378071428571436</v>
      </c>
      <c r="J254" s="2">
        <f t="shared" si="26"/>
        <v>3.3399765986996277</v>
      </c>
      <c r="K254" s="2">
        <f t="shared" si="28"/>
        <v>3.3232195823700716</v>
      </c>
    </row>
    <row r="255" spans="1:11" ht="13.5" x14ac:dyDescent="0.25">
      <c r="A255" s="3">
        <f>TITRES_STAT!B258</f>
        <v>42377</v>
      </c>
      <c r="B255" s="6">
        <f>TITRES_STAT!D258</f>
        <v>3.3026</v>
      </c>
      <c r="C255" s="2">
        <f t="shared" si="21"/>
        <v>-4.0000000000000036E-3</v>
      </c>
      <c r="D255" s="2">
        <f t="shared" si="22"/>
        <v>3.3516999999999997</v>
      </c>
      <c r="E255" s="2">
        <f t="shared" si="24"/>
        <v>3.3593500000000001</v>
      </c>
      <c r="F255" s="2">
        <f t="shared" si="25"/>
        <v>3.3309749999999996</v>
      </c>
      <c r="G255" s="2">
        <f t="shared" si="27"/>
        <v>3.3147560000000014</v>
      </c>
      <c r="H255" s="2">
        <f t="shared" si="23"/>
        <v>3.1779374999999948</v>
      </c>
      <c r="I255" s="2">
        <f t="array" ref="I255">SUMPRODUCT(B239:B258, (ROW(B239:B258)-ROW(B239)+1)) / (20*21/2)</f>
        <v>3.3351047619047622</v>
      </c>
      <c r="J255" s="2">
        <f t="shared" si="26"/>
        <v>3.3364169226329965</v>
      </c>
      <c r="K255" s="2">
        <f t="shared" si="28"/>
        <v>3.3224109712967356</v>
      </c>
    </row>
    <row r="256" spans="1:11" ht="13.5" x14ac:dyDescent="0.25">
      <c r="A256" s="3">
        <f>TITRES_STAT!B259</f>
        <v>42380</v>
      </c>
      <c r="B256" s="6">
        <f>TITRES_STAT!D259</f>
        <v>3.3026</v>
      </c>
      <c r="C256" s="2">
        <f t="shared" si="21"/>
        <v>0</v>
      </c>
      <c r="D256" s="2">
        <f t="shared" si="22"/>
        <v>3.3356000000000003</v>
      </c>
      <c r="E256" s="2">
        <f t="shared" si="24"/>
        <v>3.3593500000000001</v>
      </c>
      <c r="F256" s="2">
        <f t="shared" si="25"/>
        <v>3.3309749999999996</v>
      </c>
      <c r="G256" s="2">
        <f t="shared" si="27"/>
        <v>3.3147560000000014</v>
      </c>
      <c r="H256" s="2">
        <f t="shared" si="23"/>
        <v>3.1793134999999944</v>
      </c>
      <c r="I256" s="2">
        <f t="array" ref="I256">SUMPRODUCT(B240:B259, (ROW(B240:B259)-ROW(B240)+1)) / (20*21/2)</f>
        <v>3.3324023809523813</v>
      </c>
      <c r="J256" s="2">
        <f t="shared" si="26"/>
        <v>3.3331962633346159</v>
      </c>
      <c r="K256" s="2">
        <f t="shared" si="28"/>
        <v>3.3216340704615694</v>
      </c>
    </row>
    <row r="257" spans="1:11" ht="13.5" x14ac:dyDescent="0.25">
      <c r="A257" s="3">
        <f>TITRES_STAT!B260</f>
        <v>42381</v>
      </c>
      <c r="B257" s="6">
        <f>TITRES_STAT!D260</f>
        <v>3.3026</v>
      </c>
      <c r="C257" s="2">
        <f t="shared" si="21"/>
        <v>0</v>
      </c>
      <c r="D257" s="2">
        <f t="shared" si="22"/>
        <v>3.3195000000000001</v>
      </c>
      <c r="E257" s="2">
        <f t="shared" si="24"/>
        <v>3.3512999999999997</v>
      </c>
      <c r="F257" s="2">
        <f t="shared" si="25"/>
        <v>3.3309749999999996</v>
      </c>
      <c r="G257" s="2">
        <f t="shared" si="27"/>
        <v>3.3147560000000014</v>
      </c>
      <c r="H257" s="2">
        <f t="shared" si="23"/>
        <v>3.180785999999995</v>
      </c>
      <c r="I257" s="2">
        <f t="array" ref="I257">SUMPRODUCT(B241:B260, (ROW(B241:B260)-ROW(B241)+1)) / (20*21/2)</f>
        <v>3.3297000000000003</v>
      </c>
      <c r="J257" s="2">
        <f t="shared" si="26"/>
        <v>3.3302823334932241</v>
      </c>
      <c r="K257" s="2">
        <f t="shared" si="28"/>
        <v>3.3208876363258217</v>
      </c>
    </row>
    <row r="258" spans="1:11" ht="13.5" x14ac:dyDescent="0.25">
      <c r="A258" s="3">
        <f>TITRES_STAT!B261</f>
        <v>42382</v>
      </c>
      <c r="B258" s="6">
        <f>TITRES_STAT!D261</f>
        <v>3.3026</v>
      </c>
      <c r="C258" s="2">
        <f t="shared" si="21"/>
        <v>0</v>
      </c>
      <c r="D258" s="2">
        <f t="shared" si="22"/>
        <v>3.3033999999999999</v>
      </c>
      <c r="E258" s="2">
        <f t="shared" si="24"/>
        <v>3.3432499999999998</v>
      </c>
      <c r="F258" s="2">
        <f t="shared" si="25"/>
        <v>3.3309749999999996</v>
      </c>
      <c r="G258" s="2">
        <f t="shared" si="27"/>
        <v>3.3147560000000014</v>
      </c>
      <c r="H258" s="2">
        <f t="shared" si="23"/>
        <v>3.1822584999999948</v>
      </c>
      <c r="I258" s="2">
        <f t="array" ref="I258">SUMPRODUCT(B242:B261, (ROW(B242:B261)-ROW(B242)+1)) / (20*21/2)</f>
        <v>3.3269976190476194</v>
      </c>
      <c r="J258" s="2">
        <f t="shared" si="26"/>
        <v>3.3276459207795837</v>
      </c>
      <c r="K258" s="2">
        <f t="shared" si="28"/>
        <v>3.3201704741169662</v>
      </c>
    </row>
    <row r="259" spans="1:11" ht="13.5" x14ac:dyDescent="0.25">
      <c r="A259" s="3">
        <f>TITRES_STAT!B262</f>
        <v>42384</v>
      </c>
      <c r="B259" s="6">
        <f>TITRES_STAT!D262</f>
        <v>3.3026</v>
      </c>
      <c r="C259" s="2">
        <f t="shared" si="21"/>
        <v>0</v>
      </c>
      <c r="D259" s="2">
        <f t="shared" si="22"/>
        <v>3.3025999999999995</v>
      </c>
      <c r="E259" s="2">
        <f t="shared" si="24"/>
        <v>3.3351999999999995</v>
      </c>
      <c r="F259" s="2">
        <f t="shared" si="25"/>
        <v>3.3309749999999996</v>
      </c>
      <c r="G259" s="2">
        <f t="shared" si="27"/>
        <v>3.3147560000000014</v>
      </c>
      <c r="H259" s="2">
        <f t="shared" si="23"/>
        <v>3.1837309999999945</v>
      </c>
      <c r="I259" s="2">
        <f t="array" ref="I259">SUMPRODUCT(B243:B262, (ROW(B243:B262)-ROW(B243)+1)) / (20*21/2)</f>
        <v>3.3242952380952384</v>
      </c>
      <c r="J259" s="2">
        <f t="shared" si="26"/>
        <v>3.3252605949910521</v>
      </c>
      <c r="K259" s="2">
        <f t="shared" si="28"/>
        <v>3.319481435916301</v>
      </c>
    </row>
    <row r="260" spans="1:11" ht="13.5" x14ac:dyDescent="0.25">
      <c r="A260" s="3">
        <f>TITRES_STAT!B263</f>
        <v>42387</v>
      </c>
      <c r="B260" s="6">
        <f>TITRES_STAT!D263</f>
        <v>3.3026</v>
      </c>
      <c r="C260" s="2">
        <f t="shared" ref="C260:C323" si="29">B260-B259</f>
        <v>0</v>
      </c>
      <c r="D260" s="2">
        <f t="shared" si="22"/>
        <v>3.3025999999999995</v>
      </c>
      <c r="E260" s="2">
        <f t="shared" si="24"/>
        <v>3.3271499999999987</v>
      </c>
      <c r="F260" s="2">
        <f t="shared" si="25"/>
        <v>3.3309749999999996</v>
      </c>
      <c r="G260" s="2">
        <f t="shared" si="27"/>
        <v>3.3147560000000014</v>
      </c>
      <c r="H260" s="2">
        <f t="shared" si="23"/>
        <v>3.1852034999999943</v>
      </c>
      <c r="I260" s="2">
        <f t="array" ref="I260">SUMPRODUCT(B244:B263, (ROW(B244:B263)-ROW(B244)+1)) / (20*21/2)</f>
        <v>3.3215928571428575</v>
      </c>
      <c r="J260" s="2">
        <f t="shared" si="26"/>
        <v>3.3231024430871425</v>
      </c>
      <c r="K260" s="2">
        <f t="shared" si="28"/>
        <v>3.3188194188215441</v>
      </c>
    </row>
    <row r="261" spans="1:11" ht="13.5" x14ac:dyDescent="0.25">
      <c r="A261" s="3">
        <f>TITRES_STAT!B264</f>
        <v>42388</v>
      </c>
      <c r="B261" s="6">
        <f>TITRES_STAT!D264</f>
        <v>3.3026</v>
      </c>
      <c r="C261" s="2">
        <f t="shared" si="29"/>
        <v>0</v>
      </c>
      <c r="D261" s="2">
        <f t="shared" si="22"/>
        <v>3.3025999999999995</v>
      </c>
      <c r="E261" s="2">
        <f t="shared" si="24"/>
        <v>3.3190999999999997</v>
      </c>
      <c r="F261" s="2">
        <f t="shared" si="25"/>
        <v>3.3309749999999996</v>
      </c>
      <c r="G261" s="2">
        <f t="shared" si="27"/>
        <v>3.3147560000000014</v>
      </c>
      <c r="H261" s="2">
        <f t="shared" si="23"/>
        <v>3.186675999999995</v>
      </c>
      <c r="I261" s="2">
        <f t="array" ref="I261">SUMPRODUCT(B245:B264, (ROW(B245:B264)-ROW(B245)+1)) / (20*21/2)</f>
        <v>3.3188904761904765</v>
      </c>
      <c r="J261" s="2">
        <f t="shared" si="26"/>
        <v>3.3211498294597956</v>
      </c>
      <c r="K261" s="2">
        <f t="shared" si="28"/>
        <v>3.3181833631814839</v>
      </c>
    </row>
    <row r="262" spans="1:11" ht="13.5" x14ac:dyDescent="0.25">
      <c r="A262" s="3">
        <f>TITRES_STAT!B265</f>
        <v>42389</v>
      </c>
      <c r="B262" s="6">
        <f>TITRES_STAT!D265</f>
        <v>3.3026</v>
      </c>
      <c r="C262" s="2">
        <f t="shared" si="29"/>
        <v>0</v>
      </c>
      <c r="D262" s="2">
        <f t="shared" ref="D262:D325" si="30">AVERAGE(B258:B262)</f>
        <v>3.3025999999999995</v>
      </c>
      <c r="E262" s="2">
        <f t="shared" si="24"/>
        <v>3.3110499999999994</v>
      </c>
      <c r="F262" s="2">
        <f t="shared" si="25"/>
        <v>3.3309749999999996</v>
      </c>
      <c r="G262" s="2">
        <f t="shared" si="27"/>
        <v>3.3147560000000014</v>
      </c>
      <c r="H262" s="2">
        <f t="shared" si="23"/>
        <v>3.1881484999999947</v>
      </c>
      <c r="I262" s="2">
        <f t="array" ref="I262">SUMPRODUCT(B246:B265, (ROW(B246:B265)-ROW(B246)+1)) / (20*21/2)</f>
        <v>3.3161880952380955</v>
      </c>
      <c r="J262" s="2">
        <f t="shared" si="26"/>
        <v>3.3193831790350532</v>
      </c>
      <c r="K262" s="2">
        <f t="shared" si="28"/>
        <v>3.3175722508998571</v>
      </c>
    </row>
    <row r="263" spans="1:11" ht="13.5" x14ac:dyDescent="0.25">
      <c r="A263" s="3">
        <f>TITRES_STAT!B266</f>
        <v>42390</v>
      </c>
      <c r="B263" s="6">
        <f>TITRES_STAT!D266</f>
        <v>3.3026</v>
      </c>
      <c r="C263" s="2">
        <f t="shared" si="29"/>
        <v>0</v>
      </c>
      <c r="D263" s="2">
        <f t="shared" si="30"/>
        <v>3.3025999999999995</v>
      </c>
      <c r="E263" s="2">
        <f t="shared" si="24"/>
        <v>3.3029999999999995</v>
      </c>
      <c r="F263" s="2">
        <f t="shared" si="25"/>
        <v>3.3309749999999996</v>
      </c>
      <c r="G263" s="2">
        <f t="shared" si="27"/>
        <v>3.3147560000000014</v>
      </c>
      <c r="H263" s="2">
        <f t="shared" si="23"/>
        <v>3.1896209999999945</v>
      </c>
      <c r="I263" s="2">
        <f t="array" ref="I263">SUMPRODUCT(B247:B266, (ROW(B247:B266)-ROW(B247)+1)) / (20*21/2)</f>
        <v>3.3134857142857146</v>
      </c>
      <c r="J263" s="2">
        <f t="shared" si="26"/>
        <v>3.3177847810317149</v>
      </c>
      <c r="K263" s="2">
        <f t="shared" si="28"/>
        <v>3.3169851038057452</v>
      </c>
    </row>
    <row r="264" spans="1:11" ht="13.5" x14ac:dyDescent="0.25">
      <c r="A264" s="3">
        <f>TITRES_STAT!B267</f>
        <v>42391</v>
      </c>
      <c r="B264" s="6">
        <f>TITRES_STAT!D267</f>
        <v>3.3026</v>
      </c>
      <c r="C264" s="2">
        <f t="shared" si="29"/>
        <v>0</v>
      </c>
      <c r="D264" s="2">
        <f t="shared" si="30"/>
        <v>3.3025999999999995</v>
      </c>
      <c r="E264" s="2">
        <f t="shared" si="24"/>
        <v>3.3025999999999991</v>
      </c>
      <c r="F264" s="2">
        <f t="shared" si="25"/>
        <v>3.3309749999999996</v>
      </c>
      <c r="G264" s="2">
        <f t="shared" si="27"/>
        <v>3.3147560000000014</v>
      </c>
      <c r="H264" s="2">
        <f t="shared" si="23"/>
        <v>3.1912279999999948</v>
      </c>
      <c r="I264" s="2">
        <f t="array" ref="I264">SUMPRODUCT(B248:B267, (ROW(B248:B267)-ROW(B248)+1)) / (20*21/2)</f>
        <v>3.3107833333333341</v>
      </c>
      <c r="J264" s="2">
        <f t="shared" si="26"/>
        <v>3.3163386114096469</v>
      </c>
      <c r="K264" s="2">
        <f t="shared" si="28"/>
        <v>3.3164209820878732</v>
      </c>
    </row>
    <row r="265" spans="1:11" ht="13.5" x14ac:dyDescent="0.25">
      <c r="A265" s="3">
        <f>TITRES_STAT!B268</f>
        <v>42394</v>
      </c>
      <c r="B265" s="6">
        <f>TITRES_STAT!D268</f>
        <v>3.3026</v>
      </c>
      <c r="C265" s="2">
        <f t="shared" si="29"/>
        <v>0</v>
      </c>
      <c r="D265" s="2">
        <f t="shared" si="30"/>
        <v>3.3025999999999995</v>
      </c>
      <c r="E265" s="2">
        <f t="shared" si="24"/>
        <v>3.3025999999999991</v>
      </c>
      <c r="F265" s="2">
        <f t="shared" si="25"/>
        <v>3.3309749999999996</v>
      </c>
      <c r="G265" s="2">
        <f t="shared" si="27"/>
        <v>3.3147560000000014</v>
      </c>
      <c r="H265" s="2">
        <f t="shared" si="23"/>
        <v>3.1928349999999948</v>
      </c>
      <c r="I265" s="2">
        <f t="array" ref="I265">SUMPRODUCT(B249:B268, (ROW(B249:B268)-ROW(B249)+1)) / (20*21/2)</f>
        <v>3.3084642857142859</v>
      </c>
      <c r="J265" s="2">
        <f t="shared" si="26"/>
        <v>3.3150301722277757</v>
      </c>
      <c r="K265" s="2">
        <f t="shared" si="28"/>
        <v>3.3158789827903097</v>
      </c>
    </row>
    <row r="266" spans="1:11" ht="13.5" x14ac:dyDescent="0.25">
      <c r="A266" s="3">
        <f>TITRES_STAT!B269</f>
        <v>42395</v>
      </c>
      <c r="B266" s="6">
        <f>TITRES_STAT!D269</f>
        <v>3.3026</v>
      </c>
      <c r="C266" s="2">
        <f t="shared" si="29"/>
        <v>0</v>
      </c>
      <c r="D266" s="2">
        <f t="shared" si="30"/>
        <v>3.3025999999999995</v>
      </c>
      <c r="E266" s="2">
        <f t="shared" si="24"/>
        <v>3.3025999999999991</v>
      </c>
      <c r="F266" s="2">
        <f t="shared" si="25"/>
        <v>3.3309749999999996</v>
      </c>
      <c r="G266" s="2">
        <f t="shared" si="27"/>
        <v>3.3147560000000023</v>
      </c>
      <c r="H266" s="2">
        <f t="shared" ref="H266:H329" si="31">AVERAGE(B67:B266)</f>
        <v>3.1944419999999951</v>
      </c>
      <c r="I266" s="2">
        <f t="array" ref="I266">SUMPRODUCT(B250:B269, (ROW(B250:B269)-ROW(B250)+1)) / (20*21/2)</f>
        <v>3.3065285714285717</v>
      </c>
      <c r="J266" s="2">
        <f t="shared" si="26"/>
        <v>3.3138463463013208</v>
      </c>
      <c r="K266" s="2">
        <f t="shared" si="28"/>
        <v>3.3153582383671605</v>
      </c>
    </row>
    <row r="267" spans="1:11" ht="13.5" x14ac:dyDescent="0.25">
      <c r="A267" s="3">
        <f>TITRES_STAT!B270</f>
        <v>42396</v>
      </c>
      <c r="B267" s="6">
        <f>TITRES_STAT!D270</f>
        <v>3.3026</v>
      </c>
      <c r="C267" s="2">
        <f t="shared" si="29"/>
        <v>0</v>
      </c>
      <c r="D267" s="2">
        <f t="shared" si="30"/>
        <v>3.3025999999999995</v>
      </c>
      <c r="E267" s="2">
        <f t="shared" si="24"/>
        <v>3.3025999999999991</v>
      </c>
      <c r="F267" s="2">
        <f t="shared" si="25"/>
        <v>3.3269499999999992</v>
      </c>
      <c r="G267" s="2">
        <f t="shared" si="27"/>
        <v>3.3147560000000023</v>
      </c>
      <c r="H267" s="2">
        <f t="shared" si="31"/>
        <v>3.1964914999999952</v>
      </c>
      <c r="I267" s="2">
        <f t="array" ref="I267">SUMPRODUCT(B251:B270, (ROW(B251:B270)-ROW(B251)+1)) / (20*21/2)</f>
        <v>3.3137952380952385</v>
      </c>
      <c r="J267" s="2">
        <f t="shared" si="26"/>
        <v>3.3127752657011951</v>
      </c>
      <c r="K267" s="2">
        <f t="shared" si="28"/>
        <v>3.3148579152939388</v>
      </c>
    </row>
    <row r="268" spans="1:11" ht="13.5" x14ac:dyDescent="0.25">
      <c r="A268" s="3">
        <f>TITRES_STAT!B271</f>
        <v>42397</v>
      </c>
      <c r="B268" s="6">
        <f>TITRES_STAT!D271</f>
        <v>3.3026</v>
      </c>
      <c r="C268" s="2">
        <f t="shared" si="29"/>
        <v>0</v>
      </c>
      <c r="D268" s="2">
        <f t="shared" si="30"/>
        <v>3.3025999999999995</v>
      </c>
      <c r="E268" s="2">
        <f t="shared" ref="E268:E331" si="32">AVERAGE(B259:B268)</f>
        <v>3.3025999999999991</v>
      </c>
      <c r="F268" s="2">
        <f t="shared" si="25"/>
        <v>3.3229249999999992</v>
      </c>
      <c r="G268" s="2">
        <f t="shared" si="27"/>
        <v>3.3147560000000023</v>
      </c>
      <c r="H268" s="2">
        <f t="shared" si="31"/>
        <v>3.1981944999999952</v>
      </c>
      <c r="I268" s="2">
        <f t="array" ref="I268">SUMPRODUCT(B252:B271, (ROW(B252:B271)-ROW(B252)+1)) / (20*21/2)</f>
        <v>3.3121852380952381</v>
      </c>
      <c r="J268" s="2">
        <f t="shared" si="26"/>
        <v>3.3118061927772717</v>
      </c>
      <c r="K268" s="2">
        <f t="shared" si="28"/>
        <v>3.3143772127333921</v>
      </c>
    </row>
    <row r="269" spans="1:11" ht="13.5" x14ac:dyDescent="0.25">
      <c r="A269" s="3">
        <f>TITRES_STAT!B272</f>
        <v>42398</v>
      </c>
      <c r="B269" s="6">
        <f>TITRES_STAT!D272</f>
        <v>3.3026</v>
      </c>
      <c r="C269" s="2">
        <f t="shared" si="29"/>
        <v>0</v>
      </c>
      <c r="D269" s="2">
        <f t="shared" si="30"/>
        <v>3.3025999999999995</v>
      </c>
      <c r="E269" s="2">
        <f t="shared" si="32"/>
        <v>3.3025999999999991</v>
      </c>
      <c r="F269" s="2">
        <f t="shared" si="25"/>
        <v>3.3188999999999993</v>
      </c>
      <c r="G269" s="2">
        <f t="shared" si="27"/>
        <v>3.3147560000000023</v>
      </c>
      <c r="H269" s="2">
        <f t="shared" si="31"/>
        <v>3.1998974999999952</v>
      </c>
      <c r="I269" s="2">
        <f t="array" ref="I269">SUMPRODUCT(B253:B272, (ROW(B253:B272)-ROW(B253)+1)) / (20*21/2)</f>
        <v>3.3109585714285714</v>
      </c>
      <c r="J269" s="2">
        <f t="shared" si="26"/>
        <v>3.3109294125127695</v>
      </c>
      <c r="K269" s="2">
        <f t="shared" si="28"/>
        <v>3.3139153612536516</v>
      </c>
    </row>
    <row r="270" spans="1:11" ht="13.5" x14ac:dyDescent="0.25">
      <c r="A270" s="3">
        <f>TITRES_STAT!B273</f>
        <v>42401</v>
      </c>
      <c r="B270" s="6">
        <f>TITRES_STAT!D273</f>
        <v>3.3952</v>
      </c>
      <c r="C270" s="2">
        <f t="shared" si="29"/>
        <v>9.2600000000000016E-2</v>
      </c>
      <c r="D270" s="2">
        <f t="shared" si="30"/>
        <v>3.3211199999999996</v>
      </c>
      <c r="E270" s="2">
        <f t="shared" si="32"/>
        <v>3.3118599999999994</v>
      </c>
      <c r="F270" s="2">
        <f t="shared" si="25"/>
        <v>3.3195049999999986</v>
      </c>
      <c r="G270" s="2">
        <f t="shared" si="27"/>
        <v>3.3166080000000018</v>
      </c>
      <c r="H270" s="2">
        <f t="shared" si="31"/>
        <v>3.201986999999995</v>
      </c>
      <c r="I270" s="2">
        <f t="array" ref="I270">SUMPRODUCT(B254:B273, (ROW(B254:B273)-ROW(B254)+1)) / (20*21/2)</f>
        <v>3.31049619047619</v>
      </c>
      <c r="J270" s="2">
        <f t="shared" si="26"/>
        <v>3.3189551827496486</v>
      </c>
      <c r="K270" s="2">
        <f t="shared" si="28"/>
        <v>3.3171029941456656</v>
      </c>
    </row>
    <row r="271" spans="1:11" ht="13.5" x14ac:dyDescent="0.25">
      <c r="A271" s="3">
        <f>TITRES_STAT!B274</f>
        <v>42402</v>
      </c>
      <c r="B271" s="6">
        <f>TITRES_STAT!D274</f>
        <v>3.3026</v>
      </c>
      <c r="C271" s="2">
        <f t="shared" si="29"/>
        <v>-9.2600000000000016E-2</v>
      </c>
      <c r="D271" s="2">
        <f t="shared" si="30"/>
        <v>3.3211200000000005</v>
      </c>
      <c r="E271" s="2">
        <f t="shared" si="32"/>
        <v>3.3118599999999994</v>
      </c>
      <c r="F271" s="2">
        <f t="shared" si="25"/>
        <v>3.3154799999999995</v>
      </c>
      <c r="G271" s="2">
        <f t="shared" si="27"/>
        <v>3.3158020000000015</v>
      </c>
      <c r="H271" s="2">
        <f t="shared" si="31"/>
        <v>3.203613499999995</v>
      </c>
      <c r="I271" s="2">
        <f t="array" ref="I271">SUMPRODUCT(B255:B274, (ROW(B255:B274)-ROW(B255)+1)) / (20*21/2)</f>
        <v>3.3100171428571432</v>
      </c>
      <c r="J271" s="2">
        <f t="shared" si="26"/>
        <v>3.3173975462973013</v>
      </c>
      <c r="K271" s="2">
        <f t="shared" si="28"/>
        <v>3.3165342492772081</v>
      </c>
    </row>
    <row r="272" spans="1:11" ht="13.5" x14ac:dyDescent="0.25">
      <c r="A272" s="3">
        <f>TITRES_STAT!B275</f>
        <v>42403</v>
      </c>
      <c r="B272" s="6">
        <f>TITRES_STAT!D275</f>
        <v>3.3026</v>
      </c>
      <c r="C272" s="2">
        <f t="shared" si="29"/>
        <v>0</v>
      </c>
      <c r="D272" s="2">
        <f t="shared" si="30"/>
        <v>3.3211199999999996</v>
      </c>
      <c r="E272" s="2">
        <f t="shared" si="32"/>
        <v>3.3118599999999994</v>
      </c>
      <c r="F272" s="2">
        <f t="shared" si="25"/>
        <v>3.3114549999999996</v>
      </c>
      <c r="G272" s="2">
        <f t="shared" si="27"/>
        <v>3.3158020000000015</v>
      </c>
      <c r="H272" s="2">
        <f t="shared" si="31"/>
        <v>3.2054129999999952</v>
      </c>
      <c r="I272" s="2">
        <f t="array" ref="I272">SUMPRODUCT(B256:B275, (ROW(B256:B275)-ROW(B256)+1)) / (20*21/2)</f>
        <v>3.3133952380952385</v>
      </c>
      <c r="J272" s="2">
        <f t="shared" si="26"/>
        <v>3.3159882561737488</v>
      </c>
      <c r="K272" s="2">
        <f t="shared" si="28"/>
        <v>3.3159878081290826</v>
      </c>
    </row>
    <row r="273" spans="1:11" ht="13.5" x14ac:dyDescent="0.25">
      <c r="A273" s="3">
        <f>TITRES_STAT!B276</f>
        <v>42404</v>
      </c>
      <c r="B273" s="6">
        <f>TITRES_STAT!D276</f>
        <v>3.3066</v>
      </c>
      <c r="C273" s="2">
        <f t="shared" si="29"/>
        <v>4.0000000000000036E-3</v>
      </c>
      <c r="D273" s="2">
        <f t="shared" si="30"/>
        <v>3.32192</v>
      </c>
      <c r="E273" s="2">
        <f t="shared" si="32"/>
        <v>3.3122599999999998</v>
      </c>
      <c r="F273" s="2">
        <f t="shared" si="25"/>
        <v>3.3076299999999987</v>
      </c>
      <c r="G273" s="2">
        <f t="shared" si="27"/>
        <v>3.3158820000000016</v>
      </c>
      <c r="H273" s="2">
        <f t="shared" si="31"/>
        <v>3.2073284999999947</v>
      </c>
      <c r="I273" s="2">
        <f t="array" ref="I273">SUMPRODUCT(B257:B276, (ROW(B257:B276)-ROW(B257)+1)) / (20*21/2)</f>
        <v>3.3165814285714283</v>
      </c>
      <c r="J273" s="2">
        <f t="shared" si="26"/>
        <v>3.3150941365381534</v>
      </c>
      <c r="K273" s="2">
        <f t="shared" si="28"/>
        <v>3.3156196587906872</v>
      </c>
    </row>
    <row r="274" spans="1:11" ht="13.5" x14ac:dyDescent="0.25">
      <c r="A274" s="3">
        <f>TITRES_STAT!B277</f>
        <v>42405</v>
      </c>
      <c r="B274" s="6">
        <f>TITRES_STAT!D277</f>
        <v>3.3026</v>
      </c>
      <c r="C274" s="2">
        <f t="shared" si="29"/>
        <v>-4.0000000000000036E-3</v>
      </c>
      <c r="D274" s="2">
        <f t="shared" si="30"/>
        <v>3.32192</v>
      </c>
      <c r="E274" s="2">
        <f t="shared" si="32"/>
        <v>3.3122599999999998</v>
      </c>
      <c r="F274" s="2">
        <f t="shared" si="25"/>
        <v>3.3074299999999992</v>
      </c>
      <c r="G274" s="2">
        <f t="shared" si="27"/>
        <v>3.3158820000000016</v>
      </c>
      <c r="H274" s="2">
        <f t="shared" si="31"/>
        <v>3.2092239999999945</v>
      </c>
      <c r="I274" s="2">
        <f t="array" ref="I274">SUMPRODUCT(B258:B277, (ROW(B258:B277)-ROW(B258)+1)) / (20*21/2)</f>
        <v>3.3157376190476189</v>
      </c>
      <c r="J274" s="2">
        <f t="shared" si="26"/>
        <v>3.3139042187726151</v>
      </c>
      <c r="K274" s="2">
        <f t="shared" si="28"/>
        <v>3.3151090839361506</v>
      </c>
    </row>
    <row r="275" spans="1:11" ht="13.5" x14ac:dyDescent="0.25">
      <c r="A275" s="3">
        <f>TITRES_STAT!B278</f>
        <v>42408</v>
      </c>
      <c r="B275" s="6">
        <f>TITRES_STAT!D278</f>
        <v>3.3429000000000002</v>
      </c>
      <c r="C275" s="2">
        <f t="shared" si="29"/>
        <v>4.0300000000000225E-2</v>
      </c>
      <c r="D275" s="2">
        <f t="shared" si="30"/>
        <v>3.3114599999999994</v>
      </c>
      <c r="E275" s="2">
        <f t="shared" si="32"/>
        <v>3.31629</v>
      </c>
      <c r="F275" s="2">
        <f t="shared" si="25"/>
        <v>3.3094449999999993</v>
      </c>
      <c r="G275" s="2">
        <f t="shared" si="27"/>
        <v>3.3166880000000014</v>
      </c>
      <c r="H275" s="2">
        <f t="shared" si="31"/>
        <v>3.2112249999999944</v>
      </c>
      <c r="I275" s="2">
        <f t="array" ref="I275">SUMPRODUCT(B259:B278, (ROW(B259:B278)-ROW(B259)+1)) / (20*21/2)</f>
        <v>3.3148938095238094</v>
      </c>
      <c r="J275" s="2">
        <f t="shared" si="26"/>
        <v>3.3166657217466518</v>
      </c>
      <c r="K275" s="2">
        <f t="shared" si="28"/>
        <v>3.3161989237817919</v>
      </c>
    </row>
    <row r="276" spans="1:11" ht="13.5" x14ac:dyDescent="0.25">
      <c r="A276" s="3">
        <f>TITRES_STAT!B279</f>
        <v>42409</v>
      </c>
      <c r="B276" s="6">
        <f>TITRES_STAT!D279</f>
        <v>3.3429000000000002</v>
      </c>
      <c r="C276" s="2">
        <f t="shared" si="29"/>
        <v>0</v>
      </c>
      <c r="D276" s="2">
        <f t="shared" si="30"/>
        <v>3.3195199999999998</v>
      </c>
      <c r="E276" s="2">
        <f t="shared" si="32"/>
        <v>3.3203200000000002</v>
      </c>
      <c r="F276" s="2">
        <f t="shared" ref="F276:F339" si="33">AVERAGE(B257:B276)</f>
        <v>3.3114599999999994</v>
      </c>
      <c r="G276" s="2">
        <f t="shared" si="27"/>
        <v>3.3174940000000004</v>
      </c>
      <c r="H276" s="2">
        <f t="shared" si="31"/>
        <v>3.2133219999999945</v>
      </c>
      <c r="I276" s="2">
        <f t="array" ref="I276">SUMPRODUCT(B260:B279, (ROW(B260:B279)-ROW(B260)+1)) / (20*21/2)</f>
        <v>3.3140499999999995</v>
      </c>
      <c r="J276" s="2">
        <f t="shared" si="26"/>
        <v>3.3191642244374466</v>
      </c>
      <c r="K276" s="2">
        <f t="shared" si="28"/>
        <v>3.3172460248099571</v>
      </c>
    </row>
    <row r="277" spans="1:11" ht="13.5" x14ac:dyDescent="0.25">
      <c r="A277" s="3">
        <f>TITRES_STAT!B280</f>
        <v>42410</v>
      </c>
      <c r="B277" s="6">
        <f>TITRES_STAT!D280</f>
        <v>3.3026</v>
      </c>
      <c r="C277" s="2">
        <f t="shared" si="29"/>
        <v>-4.0300000000000225E-2</v>
      </c>
      <c r="D277" s="2">
        <f t="shared" si="30"/>
        <v>3.3195199999999998</v>
      </c>
      <c r="E277" s="2">
        <f t="shared" si="32"/>
        <v>3.3203199999999997</v>
      </c>
      <c r="F277" s="2">
        <f t="shared" si="33"/>
        <v>3.3114599999999994</v>
      </c>
      <c r="G277" s="2">
        <f t="shared" si="27"/>
        <v>3.3174940000000008</v>
      </c>
      <c r="H277" s="2">
        <f t="shared" si="31"/>
        <v>3.2152174999999943</v>
      </c>
      <c r="I277" s="2">
        <f t="array" ref="I277">SUMPRODUCT(B261:B280, (ROW(B261:B280)-ROW(B261)+1)) / (20*21/2)</f>
        <v>3.3132061904761909</v>
      </c>
      <c r="J277" s="2">
        <f t="shared" ref="J277:J340" si="34">$J$4*B277+J276*(1-$J$4)</f>
        <v>3.3175866792529281</v>
      </c>
      <c r="K277" s="2">
        <f t="shared" si="28"/>
        <v>3.3166716708958415</v>
      </c>
    </row>
    <row r="278" spans="1:11" ht="13.5" x14ac:dyDescent="0.25">
      <c r="A278" s="3">
        <f>TITRES_STAT!B281</f>
        <v>42411</v>
      </c>
      <c r="B278" s="6">
        <f>TITRES_STAT!D281</f>
        <v>3.3026</v>
      </c>
      <c r="C278" s="2">
        <f t="shared" si="29"/>
        <v>0</v>
      </c>
      <c r="D278" s="2">
        <f t="shared" si="30"/>
        <v>3.3187200000000003</v>
      </c>
      <c r="E278" s="2">
        <f t="shared" si="32"/>
        <v>3.3203199999999997</v>
      </c>
      <c r="F278" s="2">
        <f t="shared" si="33"/>
        <v>3.3114599999999994</v>
      </c>
      <c r="G278" s="2">
        <f t="shared" si="27"/>
        <v>3.3174940000000004</v>
      </c>
      <c r="H278" s="2">
        <f t="shared" si="31"/>
        <v>3.2171129999999941</v>
      </c>
      <c r="I278" s="2">
        <f t="array" ref="I278">SUMPRODUCT(B262:B281, (ROW(B262:B281)-ROW(B262)+1)) / (20*21/2)</f>
        <v>3.3123623809523814</v>
      </c>
      <c r="J278" s="2">
        <f t="shared" si="34"/>
        <v>3.3161593764669348</v>
      </c>
      <c r="K278" s="2">
        <f t="shared" si="28"/>
        <v>3.3161198406646322</v>
      </c>
    </row>
    <row r="279" spans="1:11" ht="13.5" x14ac:dyDescent="0.25">
      <c r="A279" s="3">
        <f>TITRES_STAT!B282</f>
        <v>42412</v>
      </c>
      <c r="B279" s="6">
        <f>TITRES_STAT!D282</f>
        <v>3.3026</v>
      </c>
      <c r="C279" s="2">
        <f t="shared" si="29"/>
        <v>0</v>
      </c>
      <c r="D279" s="2">
        <f t="shared" si="30"/>
        <v>3.3187200000000003</v>
      </c>
      <c r="E279" s="2">
        <f t="shared" si="32"/>
        <v>3.3203199999999997</v>
      </c>
      <c r="F279" s="2">
        <f t="shared" si="33"/>
        <v>3.3114599999999994</v>
      </c>
      <c r="G279" s="2">
        <f t="shared" si="27"/>
        <v>3.3174940000000008</v>
      </c>
      <c r="H279" s="2">
        <f t="shared" si="31"/>
        <v>3.219027999999994</v>
      </c>
      <c r="I279" s="2">
        <f t="array" ref="I279">SUMPRODUCT(B263:B282, (ROW(B263:B282)-ROW(B263)+1)) / (20*21/2)</f>
        <v>3.3115185714285715</v>
      </c>
      <c r="J279" s="2">
        <f t="shared" si="34"/>
        <v>3.3148680072796077</v>
      </c>
      <c r="K279" s="2">
        <f t="shared" si="28"/>
        <v>3.3155896508346467</v>
      </c>
    </row>
    <row r="280" spans="1:11" ht="13.5" x14ac:dyDescent="0.25">
      <c r="A280" s="3">
        <f>TITRES_STAT!B283</f>
        <v>42415</v>
      </c>
      <c r="B280" s="6">
        <f>TITRES_STAT!D283</f>
        <v>3.3026</v>
      </c>
      <c r="C280" s="2">
        <f t="shared" si="29"/>
        <v>0</v>
      </c>
      <c r="D280" s="2">
        <f t="shared" si="30"/>
        <v>3.3106599999999999</v>
      </c>
      <c r="E280" s="2">
        <f t="shared" si="32"/>
        <v>3.311059999999999</v>
      </c>
      <c r="F280" s="2">
        <f t="shared" si="33"/>
        <v>3.3114599999999994</v>
      </c>
      <c r="G280" s="2">
        <f t="shared" si="27"/>
        <v>3.3174940000000004</v>
      </c>
      <c r="H280" s="2">
        <f t="shared" si="31"/>
        <v>3.2209429999999939</v>
      </c>
      <c r="I280" s="2">
        <f t="array" ref="I280">SUMPRODUCT(B264:B283, (ROW(B264:B283)-ROW(B264)+1)) / (20*21/2)</f>
        <v>3.3106747619047621</v>
      </c>
      <c r="J280" s="2">
        <f t="shared" si="34"/>
        <v>3.3136996256339306</v>
      </c>
      <c r="K280" s="2">
        <f t="shared" si="28"/>
        <v>3.3150802527627001</v>
      </c>
    </row>
    <row r="281" spans="1:11" ht="13.5" x14ac:dyDescent="0.25">
      <c r="A281" s="3">
        <f>TITRES_STAT!B284</f>
        <v>42416</v>
      </c>
      <c r="B281" s="6">
        <f>TITRES_STAT!D284</f>
        <v>3.3026</v>
      </c>
      <c r="C281" s="2">
        <f t="shared" si="29"/>
        <v>0</v>
      </c>
      <c r="D281" s="2">
        <f t="shared" si="30"/>
        <v>3.3025999999999995</v>
      </c>
      <c r="E281" s="2">
        <f t="shared" si="32"/>
        <v>3.311059999999999</v>
      </c>
      <c r="F281" s="2">
        <f t="shared" si="33"/>
        <v>3.3114599999999994</v>
      </c>
      <c r="G281" s="2">
        <f t="shared" si="27"/>
        <v>3.3174940000000008</v>
      </c>
      <c r="H281" s="2">
        <f t="shared" si="31"/>
        <v>3.2228384999999942</v>
      </c>
      <c r="I281" s="2">
        <f t="array" ref="I281">SUMPRODUCT(B265:B284, (ROW(B265:B284)-ROW(B265)+1)) / (20*21/2)</f>
        <v>3.3098309523809526</v>
      </c>
      <c r="J281" s="2">
        <f t="shared" si="34"/>
        <v>3.3126425184306991</v>
      </c>
      <c r="K281" s="2">
        <f t="shared" si="28"/>
        <v>3.3145908310857317</v>
      </c>
    </row>
    <row r="282" spans="1:11" ht="13.5" x14ac:dyDescent="0.25">
      <c r="A282" s="3">
        <f>TITRES_STAT!B285</f>
        <v>42417</v>
      </c>
      <c r="B282" s="6">
        <f>TITRES_STAT!D285</f>
        <v>3.3026</v>
      </c>
      <c r="C282" s="2">
        <f t="shared" si="29"/>
        <v>0</v>
      </c>
      <c r="D282" s="2">
        <f t="shared" si="30"/>
        <v>3.3025999999999995</v>
      </c>
      <c r="E282" s="2">
        <f t="shared" si="32"/>
        <v>3.311059999999999</v>
      </c>
      <c r="F282" s="2">
        <f t="shared" si="33"/>
        <v>3.3114599999999994</v>
      </c>
      <c r="G282" s="2">
        <f t="shared" si="27"/>
        <v>3.3174940000000017</v>
      </c>
      <c r="H282" s="2">
        <f t="shared" si="31"/>
        <v>3.224733999999994</v>
      </c>
      <c r="I282" s="2">
        <f t="array" ref="I282">SUMPRODUCT(B266:B285, (ROW(B266:B285)-ROW(B266)+1)) / (20*21/2)</f>
        <v>3.3089871428571431</v>
      </c>
      <c r="J282" s="2">
        <f t="shared" si="34"/>
        <v>3.3116860881039658</v>
      </c>
      <c r="K282" s="2">
        <f t="shared" si="28"/>
        <v>3.3141206024157031</v>
      </c>
    </row>
    <row r="283" spans="1:11" ht="13.5" x14ac:dyDescent="0.25">
      <c r="A283" s="3">
        <f>TITRES_STAT!B286</f>
        <v>42418</v>
      </c>
      <c r="B283" s="6">
        <f>TITRES_STAT!D286</f>
        <v>3.3026</v>
      </c>
      <c r="C283" s="2">
        <f t="shared" si="29"/>
        <v>0</v>
      </c>
      <c r="D283" s="2">
        <f t="shared" si="30"/>
        <v>3.3025999999999995</v>
      </c>
      <c r="E283" s="2">
        <f t="shared" si="32"/>
        <v>3.3106599999999995</v>
      </c>
      <c r="F283" s="2">
        <f t="shared" si="33"/>
        <v>3.3114599999999994</v>
      </c>
      <c r="G283" s="2">
        <f t="shared" si="27"/>
        <v>3.3174940000000008</v>
      </c>
      <c r="H283" s="2">
        <f t="shared" si="31"/>
        <v>3.2266294999999947</v>
      </c>
      <c r="I283" s="2">
        <f t="array" ref="I283">SUMPRODUCT(B267:B286, (ROW(B267:B286)-ROW(B267)+1)) / (20*21/2)</f>
        <v>3.3081433333333332</v>
      </c>
      <c r="J283" s="2">
        <f t="shared" si="34"/>
        <v>3.3108207463797785</v>
      </c>
      <c r="K283" s="2">
        <f t="shared" si="28"/>
        <v>3.3136688140856756</v>
      </c>
    </row>
    <row r="284" spans="1:11" ht="13.5" x14ac:dyDescent="0.25">
      <c r="A284" s="3">
        <f>TITRES_STAT!B287</f>
        <v>42419</v>
      </c>
      <c r="B284" s="6">
        <f>TITRES_STAT!D287</f>
        <v>3.3026</v>
      </c>
      <c r="C284" s="2">
        <f t="shared" si="29"/>
        <v>0</v>
      </c>
      <c r="D284" s="2">
        <f t="shared" si="30"/>
        <v>3.3025999999999995</v>
      </c>
      <c r="E284" s="2">
        <f t="shared" si="32"/>
        <v>3.3106599999999995</v>
      </c>
      <c r="F284" s="2">
        <f t="shared" si="33"/>
        <v>3.3114599999999994</v>
      </c>
      <c r="G284" s="2">
        <f t="shared" si="27"/>
        <v>3.3174940000000004</v>
      </c>
      <c r="H284" s="2">
        <f t="shared" si="31"/>
        <v>3.2289094999999945</v>
      </c>
      <c r="I284" s="2">
        <f t="array" ref="I284">SUMPRODUCT(B268:B287, (ROW(B268:B287)-ROW(B268)+1)) / (20*21/2)</f>
        <v>3.3111376190476189</v>
      </c>
      <c r="J284" s="2">
        <f t="shared" si="34"/>
        <v>3.3100378181531331</v>
      </c>
      <c r="K284" s="2">
        <f t="shared" si="28"/>
        <v>3.313234742945061</v>
      </c>
    </row>
    <row r="285" spans="1:11" ht="13.5" x14ac:dyDescent="0.25">
      <c r="A285" s="3">
        <f>TITRES_STAT!B288</f>
        <v>42422</v>
      </c>
      <c r="B285" s="6">
        <f>TITRES_STAT!D288</f>
        <v>3.3026</v>
      </c>
      <c r="C285" s="2">
        <f t="shared" si="29"/>
        <v>0</v>
      </c>
      <c r="D285" s="2">
        <f t="shared" si="30"/>
        <v>3.3025999999999995</v>
      </c>
      <c r="E285" s="2">
        <f t="shared" si="32"/>
        <v>3.3066299999999993</v>
      </c>
      <c r="F285" s="2">
        <f t="shared" si="33"/>
        <v>3.3114599999999994</v>
      </c>
      <c r="G285" s="2">
        <f t="shared" si="27"/>
        <v>3.3174940000000008</v>
      </c>
      <c r="H285" s="2">
        <f t="shared" si="31"/>
        <v>3.2311894999999948</v>
      </c>
      <c r="I285" s="2">
        <f t="array" ref="I285">SUMPRODUCT(B269:B288, (ROW(B269:B288)-ROW(B269)+1)) / (20*21/2)</f>
        <v>3.3139400000000001</v>
      </c>
      <c r="J285" s="2">
        <f t="shared" si="34"/>
        <v>3.3093294545195016</v>
      </c>
      <c r="K285" s="2">
        <f t="shared" si="28"/>
        <v>3.3128176942021175</v>
      </c>
    </row>
    <row r="286" spans="1:11" ht="13.5" x14ac:dyDescent="0.25">
      <c r="A286" s="3">
        <f>TITRES_STAT!B289</f>
        <v>42423</v>
      </c>
      <c r="B286" s="6">
        <f>TITRES_STAT!D289</f>
        <v>3.3026</v>
      </c>
      <c r="C286" s="2">
        <f t="shared" si="29"/>
        <v>0</v>
      </c>
      <c r="D286" s="2">
        <f t="shared" si="30"/>
        <v>3.3025999999999995</v>
      </c>
      <c r="E286" s="2">
        <f t="shared" si="32"/>
        <v>3.3025999999999991</v>
      </c>
      <c r="F286" s="2">
        <f t="shared" si="33"/>
        <v>3.3114599999999994</v>
      </c>
      <c r="G286" s="2">
        <f t="shared" si="27"/>
        <v>3.3174940000000017</v>
      </c>
      <c r="H286" s="2">
        <f t="shared" si="31"/>
        <v>3.2334694999999947</v>
      </c>
      <c r="I286" s="2">
        <f t="array" ref="I286">SUMPRODUCT(B270:B289, (ROW(B270:B289)-ROW(B270)+1)) / (20*21/2)</f>
        <v>3.3127123809523811</v>
      </c>
      <c r="J286" s="2">
        <f t="shared" si="34"/>
        <v>3.3086885540890729</v>
      </c>
      <c r="K286" s="2">
        <f t="shared" si="28"/>
        <v>3.3124170003118385</v>
      </c>
    </row>
    <row r="287" spans="1:11" ht="13.5" x14ac:dyDescent="0.25">
      <c r="A287" s="3">
        <f>TITRES_STAT!B290</f>
        <v>42424</v>
      </c>
      <c r="B287" s="6">
        <f>TITRES_STAT!D290</f>
        <v>3.3429000000000002</v>
      </c>
      <c r="C287" s="2">
        <f t="shared" si="29"/>
        <v>4.0300000000000225E-2</v>
      </c>
      <c r="D287" s="2">
        <f t="shared" si="30"/>
        <v>3.3106599999999999</v>
      </c>
      <c r="E287" s="2">
        <f t="shared" si="32"/>
        <v>3.3066299999999993</v>
      </c>
      <c r="F287" s="2">
        <f t="shared" si="33"/>
        <v>3.3134749999999991</v>
      </c>
      <c r="G287" s="2">
        <f t="shared" si="27"/>
        <v>3.3183000000000016</v>
      </c>
      <c r="H287" s="2">
        <f t="shared" si="31"/>
        <v>3.2363744999999948</v>
      </c>
      <c r="I287" s="2">
        <f t="array" ref="I287">SUMPRODUCT(B271:B290, (ROW(B271:B290)-ROW(B271)+1)) / (20*21/2)</f>
        <v>3.3114847619047616</v>
      </c>
      <c r="J287" s="2">
        <f t="shared" si="34"/>
        <v>3.3119467870329706</v>
      </c>
      <c r="K287" s="2">
        <f t="shared" si="28"/>
        <v>3.3136124120643156</v>
      </c>
    </row>
    <row r="288" spans="1:11" ht="13.5" x14ac:dyDescent="0.25">
      <c r="A288" s="3">
        <f>TITRES_STAT!B291</f>
        <v>42425</v>
      </c>
      <c r="B288" s="6">
        <f>TITRES_STAT!D291</f>
        <v>3.3429000000000002</v>
      </c>
      <c r="C288" s="2">
        <f t="shared" si="29"/>
        <v>0</v>
      </c>
      <c r="D288" s="2">
        <f t="shared" si="30"/>
        <v>3.3187200000000003</v>
      </c>
      <c r="E288" s="2">
        <f t="shared" si="32"/>
        <v>3.3106599999999995</v>
      </c>
      <c r="F288" s="2">
        <f t="shared" si="33"/>
        <v>3.3154899999999992</v>
      </c>
      <c r="G288" s="2">
        <f t="shared" si="27"/>
        <v>3.3191060000000014</v>
      </c>
      <c r="H288" s="2">
        <f t="shared" si="31"/>
        <v>3.2388944999999945</v>
      </c>
      <c r="I288" s="2">
        <f t="array" ref="I288">SUMPRODUCT(B272:B291, (ROW(B272:B291)-ROW(B272)+1)) / (20*21/2)</f>
        <v>3.3106980952380956</v>
      </c>
      <c r="J288" s="2">
        <f t="shared" si="34"/>
        <v>3.3148947120774497</v>
      </c>
      <c r="K288" s="2">
        <f t="shared" si="28"/>
        <v>3.3147609449245388</v>
      </c>
    </row>
    <row r="289" spans="1:11" ht="13.5" x14ac:dyDescent="0.25">
      <c r="A289" s="3">
        <f>TITRES_STAT!B292</f>
        <v>42426</v>
      </c>
      <c r="B289" s="6">
        <f>TITRES_STAT!D292</f>
        <v>3.3026</v>
      </c>
      <c r="C289" s="2">
        <f t="shared" si="29"/>
        <v>-4.0300000000000225E-2</v>
      </c>
      <c r="D289" s="2">
        <f t="shared" si="30"/>
        <v>3.3187200000000003</v>
      </c>
      <c r="E289" s="2">
        <f t="shared" si="32"/>
        <v>3.3106599999999995</v>
      </c>
      <c r="F289" s="2">
        <f t="shared" si="33"/>
        <v>3.3154899999999992</v>
      </c>
      <c r="G289" s="2">
        <f t="shared" si="27"/>
        <v>3.319106000000001</v>
      </c>
      <c r="H289" s="2">
        <f t="shared" si="31"/>
        <v>3.2411744999999943</v>
      </c>
      <c r="I289" s="2">
        <f t="array" ref="I289">SUMPRODUCT(B273:B292, (ROW(B273:B292)-ROW(B273)+1)) / (20*21/2)</f>
        <v>3.3099114285714286</v>
      </c>
      <c r="J289" s="2">
        <f t="shared" si="34"/>
        <v>3.3137237871176928</v>
      </c>
      <c r="K289" s="2">
        <f t="shared" si="28"/>
        <v>3.3142840451235767</v>
      </c>
    </row>
    <row r="290" spans="1:11" ht="13.5" x14ac:dyDescent="0.25">
      <c r="A290" s="3">
        <f>TITRES_STAT!B293</f>
        <v>42429</v>
      </c>
      <c r="B290" s="6">
        <f>TITRES_STAT!D293</f>
        <v>3.3026</v>
      </c>
      <c r="C290" s="2">
        <f t="shared" si="29"/>
        <v>0</v>
      </c>
      <c r="D290" s="2">
        <f t="shared" si="30"/>
        <v>3.3187200000000003</v>
      </c>
      <c r="E290" s="2">
        <f t="shared" si="32"/>
        <v>3.3106599999999995</v>
      </c>
      <c r="F290" s="2">
        <f t="shared" si="33"/>
        <v>3.310859999999999</v>
      </c>
      <c r="G290" s="2">
        <f t="shared" si="27"/>
        <v>3.3191060000000014</v>
      </c>
      <c r="H290" s="2">
        <f t="shared" si="31"/>
        <v>3.2434544999999946</v>
      </c>
      <c r="I290" s="2">
        <f t="array" ref="I290">SUMPRODUCT(B274:B293, (ROW(B274:B293)-ROW(B274)+1)) / (20*21/2)</f>
        <v>3.3091247619047621</v>
      </c>
      <c r="J290" s="2">
        <f t="shared" si="34"/>
        <v>3.3126643788207697</v>
      </c>
      <c r="K290" s="2">
        <f t="shared" si="28"/>
        <v>3.3138258472755933</v>
      </c>
    </row>
    <row r="291" spans="1:11" ht="13.5" x14ac:dyDescent="0.25">
      <c r="A291" s="3">
        <f>TITRES_STAT!B294</f>
        <v>42430</v>
      </c>
      <c r="B291" s="6">
        <f>TITRES_STAT!D294</f>
        <v>3.3026</v>
      </c>
      <c r="C291" s="2">
        <f t="shared" si="29"/>
        <v>0</v>
      </c>
      <c r="D291" s="2">
        <f t="shared" si="30"/>
        <v>3.3187200000000003</v>
      </c>
      <c r="E291" s="2">
        <f t="shared" si="32"/>
        <v>3.3106599999999995</v>
      </c>
      <c r="F291" s="2">
        <f t="shared" si="33"/>
        <v>3.310859999999999</v>
      </c>
      <c r="G291" s="2">
        <f t="shared" si="27"/>
        <v>3.319106000000001</v>
      </c>
      <c r="H291" s="2">
        <f t="shared" si="31"/>
        <v>3.2457344999999949</v>
      </c>
      <c r="I291" s="2">
        <f t="array" ref="I291">SUMPRODUCT(B275:B294, (ROW(B275:B294)-ROW(B275)+1)) / (20*21/2)</f>
        <v>3.308357142857143</v>
      </c>
      <c r="J291" s="2">
        <f t="shared" si="34"/>
        <v>3.3117058665521251</v>
      </c>
      <c r="K291" s="2">
        <f t="shared" si="28"/>
        <v>3.3133856179706682</v>
      </c>
    </row>
    <row r="292" spans="1:11" ht="13.5" x14ac:dyDescent="0.25">
      <c r="A292" s="3">
        <f>TITRES_STAT!B295</f>
        <v>42431</v>
      </c>
      <c r="B292" s="6">
        <f>TITRES_STAT!D295</f>
        <v>3.3026</v>
      </c>
      <c r="C292" s="2">
        <f t="shared" si="29"/>
        <v>0</v>
      </c>
      <c r="D292" s="2">
        <f t="shared" si="30"/>
        <v>3.3106599999999999</v>
      </c>
      <c r="E292" s="2">
        <f t="shared" si="32"/>
        <v>3.3106599999999995</v>
      </c>
      <c r="F292" s="2">
        <f t="shared" si="33"/>
        <v>3.310859999999999</v>
      </c>
      <c r="G292" s="2">
        <f t="shared" si="27"/>
        <v>3.3191060000000014</v>
      </c>
      <c r="H292" s="2">
        <f t="shared" si="31"/>
        <v>3.2480144999999947</v>
      </c>
      <c r="I292" s="2">
        <f t="array" ref="I292">SUMPRODUCT(B276:B295, (ROW(B276:B295)-ROW(B276)+1)) / (20*21/2)</f>
        <v>3.3075895238095239</v>
      </c>
      <c r="J292" s="2">
        <f t="shared" si="34"/>
        <v>3.3108386411662085</v>
      </c>
      <c r="K292" s="2">
        <f t="shared" si="28"/>
        <v>3.3129626525600537</v>
      </c>
    </row>
    <row r="293" spans="1:11" ht="13.5" x14ac:dyDescent="0.25">
      <c r="A293" s="3">
        <f>TITRES_STAT!B296</f>
        <v>42432</v>
      </c>
      <c r="B293" s="6">
        <f>TITRES_STAT!D296</f>
        <v>3.3026</v>
      </c>
      <c r="C293" s="2">
        <f t="shared" si="29"/>
        <v>0</v>
      </c>
      <c r="D293" s="2">
        <f t="shared" si="30"/>
        <v>3.3025999999999995</v>
      </c>
      <c r="E293" s="2">
        <f t="shared" si="32"/>
        <v>3.3106599999999995</v>
      </c>
      <c r="F293" s="2">
        <f t="shared" si="33"/>
        <v>3.3106599999999995</v>
      </c>
      <c r="G293" s="2">
        <f t="shared" si="27"/>
        <v>3.319106000000001</v>
      </c>
      <c r="H293" s="2">
        <f t="shared" si="31"/>
        <v>3.2499099999999945</v>
      </c>
      <c r="I293" s="2">
        <f t="array" ref="I293">SUMPRODUCT(B277:B296, (ROW(B277:B296)-ROW(B277)+1)) / (20*21/2)</f>
        <v>3.3070138095238102</v>
      </c>
      <c r="J293" s="2">
        <f t="shared" si="34"/>
        <v>3.3100540086741885</v>
      </c>
      <c r="K293" s="2">
        <f t="shared" si="28"/>
        <v>3.312556274028287</v>
      </c>
    </row>
    <row r="294" spans="1:11" ht="13.5" x14ac:dyDescent="0.25">
      <c r="A294" s="3">
        <f>TITRES_STAT!B297</f>
        <v>42433</v>
      </c>
      <c r="B294" s="6">
        <f>TITRES_STAT!D297</f>
        <v>3.3026</v>
      </c>
      <c r="C294" s="2">
        <f t="shared" si="29"/>
        <v>0</v>
      </c>
      <c r="D294" s="2">
        <f t="shared" si="30"/>
        <v>3.3025999999999995</v>
      </c>
      <c r="E294" s="2">
        <f t="shared" si="32"/>
        <v>3.3106599999999995</v>
      </c>
      <c r="F294" s="2">
        <f t="shared" si="33"/>
        <v>3.3106599999999995</v>
      </c>
      <c r="G294" s="2">
        <f t="shared" si="27"/>
        <v>3.3191060000000014</v>
      </c>
      <c r="H294" s="2">
        <f t="shared" si="31"/>
        <v>3.2518054999999952</v>
      </c>
      <c r="I294" s="2">
        <f t="array" ref="I294">SUMPRODUCT(B278:B297, (ROW(B278:B297)-ROW(B278)+1)) / (20*21/2)</f>
        <v>3.3066300000000006</v>
      </c>
      <c r="J294" s="2">
        <f t="shared" si="34"/>
        <v>3.3093441030861706</v>
      </c>
      <c r="K294" s="2">
        <f t="shared" si="28"/>
        <v>3.3121658319095308</v>
      </c>
    </row>
    <row r="295" spans="1:11" ht="13.5" x14ac:dyDescent="0.25">
      <c r="A295" s="3">
        <f>TITRES_STAT!B298</f>
        <v>42436</v>
      </c>
      <c r="B295" s="6">
        <f>TITRES_STAT!D298</f>
        <v>3.3026</v>
      </c>
      <c r="C295" s="2">
        <f t="shared" si="29"/>
        <v>0</v>
      </c>
      <c r="D295" s="2">
        <f t="shared" si="30"/>
        <v>3.3025999999999995</v>
      </c>
      <c r="E295" s="2">
        <f t="shared" si="32"/>
        <v>3.3106599999999995</v>
      </c>
      <c r="F295" s="2">
        <f t="shared" si="33"/>
        <v>3.3086449999999994</v>
      </c>
      <c r="G295" s="2">
        <f t="shared" si="27"/>
        <v>3.319106000000001</v>
      </c>
      <c r="H295" s="2">
        <f t="shared" si="31"/>
        <v>3.2537009999999946</v>
      </c>
      <c r="I295" s="2">
        <f t="array" ref="I295">SUMPRODUCT(B279:B298, (ROW(B279:B298)-ROW(B279)+1)) / (20*21/2)</f>
        <v>3.3062461904761911</v>
      </c>
      <c r="J295" s="2">
        <f t="shared" si="34"/>
        <v>3.3087018075541543</v>
      </c>
      <c r="K295" s="2">
        <f t="shared" si="28"/>
        <v>3.3117907012464123</v>
      </c>
    </row>
    <row r="296" spans="1:11" ht="13.5" x14ac:dyDescent="0.25">
      <c r="A296" s="3">
        <f>TITRES_STAT!B299</f>
        <v>42437</v>
      </c>
      <c r="B296" s="6">
        <f>TITRES_STAT!D299</f>
        <v>3.3026</v>
      </c>
      <c r="C296" s="2">
        <f t="shared" si="29"/>
        <v>0</v>
      </c>
      <c r="D296" s="2">
        <f t="shared" si="30"/>
        <v>3.3025999999999995</v>
      </c>
      <c r="E296" s="2">
        <f t="shared" si="32"/>
        <v>3.3106599999999995</v>
      </c>
      <c r="F296" s="2">
        <f t="shared" si="33"/>
        <v>3.3066299999999993</v>
      </c>
      <c r="G296" s="2">
        <f t="shared" si="27"/>
        <v>3.3191060000000014</v>
      </c>
      <c r="H296" s="2">
        <f t="shared" si="31"/>
        <v>3.2555964999999945</v>
      </c>
      <c r="I296" s="2">
        <f t="array" ref="I296">SUMPRODUCT(B280:B299, (ROW(B280:B299)-ROW(B280)+1)) / (20*21/2)</f>
        <v>3.3058623809523815</v>
      </c>
      <c r="J296" s="2">
        <f t="shared" si="34"/>
        <v>3.3081206830251872</v>
      </c>
      <c r="K296" s="2">
        <f t="shared" si="28"/>
        <v>3.3114302815896903</v>
      </c>
    </row>
    <row r="297" spans="1:11" ht="13.5" x14ac:dyDescent="0.25">
      <c r="A297" s="3">
        <f>TITRES_STAT!B300</f>
        <v>42438</v>
      </c>
      <c r="B297" s="6">
        <f>TITRES_STAT!D300</f>
        <v>3.3026</v>
      </c>
      <c r="C297" s="2">
        <f t="shared" si="29"/>
        <v>0</v>
      </c>
      <c r="D297" s="2">
        <f t="shared" si="30"/>
        <v>3.3025999999999995</v>
      </c>
      <c r="E297" s="2">
        <f t="shared" si="32"/>
        <v>3.3066299999999993</v>
      </c>
      <c r="F297" s="2">
        <f t="shared" si="33"/>
        <v>3.3066299999999993</v>
      </c>
      <c r="G297" s="2">
        <f t="shared" si="27"/>
        <v>3.3174960000000016</v>
      </c>
      <c r="H297" s="2">
        <f t="shared" si="31"/>
        <v>3.2574919999999947</v>
      </c>
      <c r="I297" s="2">
        <f t="array" ref="I297">SUMPRODUCT(B281:B300, (ROW(B281:B300)-ROW(B281)+1)) / (20*21/2)</f>
        <v>3.3054785714285719</v>
      </c>
      <c r="J297" s="2">
        <f t="shared" si="34"/>
        <v>3.3075949036894552</v>
      </c>
      <c r="K297" s="2">
        <f t="shared" si="28"/>
        <v>3.3110839960371536</v>
      </c>
    </row>
    <row r="298" spans="1:11" ht="13.5" x14ac:dyDescent="0.25">
      <c r="A298" s="3">
        <f>TITRES_STAT!B301</f>
        <v>42439</v>
      </c>
      <c r="B298" s="6">
        <f>TITRES_STAT!D301</f>
        <v>3.3026</v>
      </c>
      <c r="C298" s="2">
        <f t="shared" si="29"/>
        <v>0</v>
      </c>
      <c r="D298" s="2">
        <f t="shared" si="30"/>
        <v>3.3025999999999995</v>
      </c>
      <c r="E298" s="2">
        <f t="shared" si="32"/>
        <v>3.3025999999999991</v>
      </c>
      <c r="F298" s="2">
        <f t="shared" si="33"/>
        <v>3.3066299999999993</v>
      </c>
      <c r="G298" s="2">
        <f t="shared" si="27"/>
        <v>3.3158860000000017</v>
      </c>
      <c r="H298" s="2">
        <f t="shared" si="31"/>
        <v>3.2593874999999946</v>
      </c>
      <c r="I298" s="2">
        <f t="array" ref="I298">SUMPRODUCT(B282:B301, (ROW(B282:B301)-ROW(B282)+1)) / (20*21/2)</f>
        <v>3.3089328571428571</v>
      </c>
      <c r="J298" s="2">
        <f t="shared" si="34"/>
        <v>3.3071191985761739</v>
      </c>
      <c r="K298" s="2">
        <f t="shared" si="28"/>
        <v>3.3107512903102068</v>
      </c>
    </row>
    <row r="299" spans="1:11" ht="13.5" x14ac:dyDescent="0.25">
      <c r="A299" s="3">
        <f>TITRES_STAT!B302</f>
        <v>42440</v>
      </c>
      <c r="B299" s="6">
        <f>TITRES_STAT!D302</f>
        <v>3.3026</v>
      </c>
      <c r="C299" s="2">
        <f t="shared" si="29"/>
        <v>0</v>
      </c>
      <c r="D299" s="2">
        <f t="shared" si="30"/>
        <v>3.3025999999999995</v>
      </c>
      <c r="E299" s="2">
        <f t="shared" si="32"/>
        <v>3.3025999999999991</v>
      </c>
      <c r="F299" s="2">
        <f t="shared" si="33"/>
        <v>3.3066299999999993</v>
      </c>
      <c r="G299" s="2">
        <f t="shared" si="27"/>
        <v>3.3142760000000022</v>
      </c>
      <c r="H299" s="2">
        <f t="shared" si="31"/>
        <v>3.2610904999999946</v>
      </c>
      <c r="I299" s="2">
        <f t="array" ref="I299">SUMPRODUCT(B283:B302, (ROW(B283:B302)-ROW(B283)+1)) / (20*21/2)</f>
        <v>3.3121952380952377</v>
      </c>
      <c r="J299" s="2">
        <f t="shared" si="34"/>
        <v>3.3066887987117766</v>
      </c>
      <c r="K299" s="2">
        <f t="shared" si="28"/>
        <v>3.3104316318666696</v>
      </c>
    </row>
    <row r="300" spans="1:11" ht="13.5" x14ac:dyDescent="0.25">
      <c r="A300" s="3">
        <f>TITRES_STAT!B303</f>
        <v>42443</v>
      </c>
      <c r="B300" s="6">
        <f>TITRES_STAT!D303</f>
        <v>3.3026</v>
      </c>
      <c r="C300" s="2">
        <f t="shared" si="29"/>
        <v>0</v>
      </c>
      <c r="D300" s="2">
        <f t="shared" si="30"/>
        <v>3.3025999999999995</v>
      </c>
      <c r="E300" s="2">
        <f t="shared" si="32"/>
        <v>3.3025999999999991</v>
      </c>
      <c r="F300" s="2">
        <f t="shared" si="33"/>
        <v>3.3066299999999993</v>
      </c>
      <c r="G300" s="2">
        <f t="shared" si="27"/>
        <v>3.3126660000000019</v>
      </c>
      <c r="H300" s="2">
        <f t="shared" si="31"/>
        <v>3.2626014999999944</v>
      </c>
      <c r="I300" s="2">
        <f t="array" ref="I300">SUMPRODUCT(B284:B303, (ROW(B284:B303)-ROW(B284)+1)) / (20*21/2)</f>
        <v>3.3152657142857143</v>
      </c>
      <c r="J300" s="2">
        <f t="shared" si="34"/>
        <v>3.3062993893106549</v>
      </c>
      <c r="K300" s="2">
        <f t="shared" si="28"/>
        <v>3.3101245090483689</v>
      </c>
    </row>
    <row r="301" spans="1:11" ht="13.5" x14ac:dyDescent="0.25">
      <c r="A301" s="3">
        <f>TITRES_STAT!B304</f>
        <v>42444</v>
      </c>
      <c r="B301" s="6">
        <f>TITRES_STAT!D304</f>
        <v>3.3429000000000002</v>
      </c>
      <c r="C301" s="2">
        <f t="shared" si="29"/>
        <v>4.0300000000000225E-2</v>
      </c>
      <c r="D301" s="2">
        <f t="shared" si="30"/>
        <v>3.3106599999999999</v>
      </c>
      <c r="E301" s="2">
        <f t="shared" si="32"/>
        <v>3.3066299999999993</v>
      </c>
      <c r="F301" s="2">
        <f t="shared" si="33"/>
        <v>3.3086449999999985</v>
      </c>
      <c r="G301" s="2">
        <f t="shared" si="27"/>
        <v>3.3118620000000023</v>
      </c>
      <c r="H301" s="2">
        <f t="shared" si="31"/>
        <v>3.2644099999999945</v>
      </c>
      <c r="I301" s="2">
        <f t="array" ref="I301">SUMPRODUCT(B285:B304, (ROW(B285:B304)-ROW(B285)+1)) / (20*21/2)</f>
        <v>3.3181442857142849</v>
      </c>
      <c r="J301" s="2">
        <f t="shared" si="34"/>
        <v>3.3097851617572593</v>
      </c>
      <c r="K301" s="2">
        <f t="shared" si="28"/>
        <v>3.3114098224190212</v>
      </c>
    </row>
    <row r="302" spans="1:11" ht="13.5" x14ac:dyDescent="0.25">
      <c r="A302" s="3">
        <f>TITRES_STAT!B305</f>
        <v>42445</v>
      </c>
      <c r="B302" s="6">
        <f>TITRES_STAT!D305</f>
        <v>3.3429000000000002</v>
      </c>
      <c r="C302" s="2">
        <f t="shared" si="29"/>
        <v>0</v>
      </c>
      <c r="D302" s="2">
        <f t="shared" si="30"/>
        <v>3.3187200000000003</v>
      </c>
      <c r="E302" s="2">
        <f t="shared" si="32"/>
        <v>3.3106599999999995</v>
      </c>
      <c r="F302" s="2">
        <f t="shared" si="33"/>
        <v>3.3106599999999986</v>
      </c>
      <c r="G302" s="2">
        <f t="shared" si="27"/>
        <v>3.3110580000000014</v>
      </c>
      <c r="H302" s="2">
        <f t="shared" si="31"/>
        <v>3.2661224999999945</v>
      </c>
      <c r="I302" s="2">
        <f t="array" ref="I302">SUMPRODUCT(B286:B305, (ROW(B286:B305)-ROW(B286)+1)) / (20*21/2)</f>
        <v>3.3208309523809518</v>
      </c>
      <c r="J302" s="2">
        <f t="shared" si="34"/>
        <v>3.3129389558756155</v>
      </c>
      <c r="K302" s="2">
        <f t="shared" si="28"/>
        <v>3.3126447313437657</v>
      </c>
    </row>
    <row r="303" spans="1:11" ht="13.5" x14ac:dyDescent="0.25">
      <c r="A303" s="3">
        <f>TITRES_STAT!B306</f>
        <v>42446</v>
      </c>
      <c r="B303" s="6">
        <f>TITRES_STAT!D306</f>
        <v>3.3429000000000002</v>
      </c>
      <c r="C303" s="2">
        <f t="shared" si="29"/>
        <v>0</v>
      </c>
      <c r="D303" s="2">
        <f t="shared" si="30"/>
        <v>3.3267800000000003</v>
      </c>
      <c r="E303" s="2">
        <f t="shared" si="32"/>
        <v>3.3146899999999997</v>
      </c>
      <c r="F303" s="2">
        <f t="shared" si="33"/>
        <v>3.3126749999999987</v>
      </c>
      <c r="G303" s="2">
        <f t="shared" si="27"/>
        <v>3.3102540000000009</v>
      </c>
      <c r="H303" s="2">
        <f t="shared" si="31"/>
        <v>3.2678349999999949</v>
      </c>
      <c r="I303" s="2">
        <f t="array" ref="I303">SUMPRODUCT(B287:B306, (ROW(B287:B306)-ROW(B287)+1)) / (20*21/2)</f>
        <v>3.3271542857142857</v>
      </c>
      <c r="J303" s="2">
        <f t="shared" si="34"/>
        <v>3.3157923886493665</v>
      </c>
      <c r="K303" s="2">
        <f t="shared" si="28"/>
        <v>3.3138312124675395</v>
      </c>
    </row>
    <row r="304" spans="1:11" ht="13.5" x14ac:dyDescent="0.25">
      <c r="A304" s="3">
        <f>TITRES_STAT!B307</f>
        <v>42447</v>
      </c>
      <c r="B304" s="6">
        <f>TITRES_STAT!D307</f>
        <v>3.3429000000000002</v>
      </c>
      <c r="C304" s="2">
        <f t="shared" si="29"/>
        <v>0</v>
      </c>
      <c r="D304" s="2">
        <f t="shared" si="30"/>
        <v>3.3348399999999998</v>
      </c>
      <c r="E304" s="2">
        <f t="shared" si="32"/>
        <v>3.3187199999999999</v>
      </c>
      <c r="F304" s="2">
        <f t="shared" si="33"/>
        <v>3.3146899999999988</v>
      </c>
      <c r="G304" s="2">
        <f t="shared" si="27"/>
        <v>3.3109800000000007</v>
      </c>
      <c r="H304" s="2">
        <f t="shared" si="31"/>
        <v>3.2696434999999946</v>
      </c>
      <c r="I304" s="2">
        <f t="array" ref="I304">SUMPRODUCT(B288:B307, (ROW(B288:B307)-ROW(B288)+1)) / (20*21/2)</f>
        <v>3.3330942857142856</v>
      </c>
      <c r="J304" s="2">
        <f t="shared" si="34"/>
        <v>3.3183740659208554</v>
      </c>
      <c r="K304" s="2">
        <f t="shared" si="28"/>
        <v>3.3149711649197928</v>
      </c>
    </row>
    <row r="305" spans="1:11" ht="13.5" x14ac:dyDescent="0.25">
      <c r="A305" s="3">
        <f>TITRES_STAT!B308</f>
        <v>42450</v>
      </c>
      <c r="B305" s="6">
        <f>TITRES_STAT!D308</f>
        <v>3.3429000000000002</v>
      </c>
      <c r="C305" s="2">
        <f t="shared" si="29"/>
        <v>0</v>
      </c>
      <c r="D305" s="2">
        <f t="shared" si="30"/>
        <v>3.3429000000000002</v>
      </c>
      <c r="E305" s="2">
        <f t="shared" si="32"/>
        <v>3.3227500000000001</v>
      </c>
      <c r="F305" s="2">
        <f t="shared" si="33"/>
        <v>3.3167049999999989</v>
      </c>
      <c r="G305" s="2">
        <f t="shared" si="27"/>
        <v>3.3117859999999997</v>
      </c>
      <c r="H305" s="2">
        <f t="shared" si="31"/>
        <v>3.2714519999999947</v>
      </c>
      <c r="I305" s="2">
        <f t="array" ref="I305">SUMPRODUCT(B289:B308, (ROW(B289:B308)-ROW(B289)+1)) / (20*21/2)</f>
        <v>3.3388428571428572</v>
      </c>
      <c r="J305" s="2">
        <f t="shared" si="34"/>
        <v>3.320709869166488</v>
      </c>
      <c r="K305" s="2">
        <f t="shared" si="28"/>
        <v>3.316066413354311</v>
      </c>
    </row>
    <row r="306" spans="1:11" ht="13.5" x14ac:dyDescent="0.25">
      <c r="A306" s="3">
        <f>TITRES_STAT!B309</f>
        <v>42451</v>
      </c>
      <c r="B306" s="6">
        <f>TITRES_STAT!D309</f>
        <v>3.3831000000000002</v>
      </c>
      <c r="C306" s="2">
        <f t="shared" si="29"/>
        <v>4.0200000000000014E-2</v>
      </c>
      <c r="D306" s="2">
        <f t="shared" si="30"/>
        <v>3.35094</v>
      </c>
      <c r="E306" s="2">
        <f t="shared" si="32"/>
        <v>3.3308</v>
      </c>
      <c r="F306" s="2">
        <f t="shared" si="33"/>
        <v>3.3207299999999997</v>
      </c>
      <c r="G306" s="2">
        <f t="shared" ref="G306:G369" si="35">AVERAGE(B257:B306)</f>
        <v>3.313396</v>
      </c>
      <c r="H306" s="2">
        <f t="shared" si="31"/>
        <v>3.2733844999999944</v>
      </c>
      <c r="I306" s="2">
        <f t="array" ref="I306">SUMPRODUCT(B290:B309, (ROW(B290:B309)-ROW(B290)+1)) / (20*21/2)</f>
        <v>3.3444000000000003</v>
      </c>
      <c r="J306" s="2">
        <f t="shared" si="34"/>
        <v>3.3266517863887275</v>
      </c>
      <c r="K306" s="2">
        <f t="shared" si="28"/>
        <v>3.3186951814580636</v>
      </c>
    </row>
    <row r="307" spans="1:11" ht="13.5" x14ac:dyDescent="0.25">
      <c r="A307" s="3">
        <f>TITRES_STAT!B310</f>
        <v>42452</v>
      </c>
      <c r="B307" s="6">
        <f>TITRES_STAT!D310</f>
        <v>3.3831000000000002</v>
      </c>
      <c r="C307" s="2">
        <f t="shared" si="29"/>
        <v>0</v>
      </c>
      <c r="D307" s="2">
        <f t="shared" si="30"/>
        <v>3.3589800000000003</v>
      </c>
      <c r="E307" s="2">
        <f t="shared" si="32"/>
        <v>3.3388499999999999</v>
      </c>
      <c r="F307" s="2">
        <f t="shared" si="33"/>
        <v>3.3227399999999996</v>
      </c>
      <c r="G307" s="2">
        <f t="shared" si="35"/>
        <v>3.3150059999999995</v>
      </c>
      <c r="H307" s="2">
        <f t="shared" si="31"/>
        <v>3.2753169999999949</v>
      </c>
      <c r="I307" s="2">
        <f t="array" ref="I307">SUMPRODUCT(B291:B310, (ROW(B291:B310)-ROW(B291)+1)) / (20*21/2)</f>
        <v>3.3495738095238097</v>
      </c>
      <c r="J307" s="2">
        <f t="shared" si="34"/>
        <v>3.3320278067326581</v>
      </c>
      <c r="K307" s="2">
        <f t="shared" ref="K307:K370" si="36">$K$4*B307+(1-$K$4)*K306</f>
        <v>3.3212208606165712</v>
      </c>
    </row>
    <row r="308" spans="1:11" ht="13.5" x14ac:dyDescent="0.25">
      <c r="A308" s="3">
        <f>TITRES_STAT!B311</f>
        <v>42453</v>
      </c>
      <c r="B308" s="6">
        <f>TITRES_STAT!D311</f>
        <v>3.3831000000000002</v>
      </c>
      <c r="C308" s="2">
        <f t="shared" si="29"/>
        <v>0</v>
      </c>
      <c r="D308" s="2">
        <f t="shared" si="30"/>
        <v>3.3670200000000001</v>
      </c>
      <c r="E308" s="2">
        <f t="shared" si="32"/>
        <v>3.3469000000000002</v>
      </c>
      <c r="F308" s="2">
        <f t="shared" si="33"/>
        <v>3.3247499999999994</v>
      </c>
      <c r="G308" s="2">
        <f t="shared" si="35"/>
        <v>3.3166160000000002</v>
      </c>
      <c r="H308" s="2">
        <f t="shared" si="31"/>
        <v>3.277249499999995</v>
      </c>
      <c r="I308" s="2">
        <f t="array" ref="I308">SUMPRODUCT(B292:B311, (ROW(B292:B311)-ROW(B292)+1)) / (20*21/2)</f>
        <v>3.3543642857142859</v>
      </c>
      <c r="J308" s="2">
        <f t="shared" si="34"/>
        <v>3.3368918251390718</v>
      </c>
      <c r="K308" s="2">
        <f t="shared" si="36"/>
        <v>3.3236474935335685</v>
      </c>
    </row>
    <row r="309" spans="1:11" ht="13.5" x14ac:dyDescent="0.25">
      <c r="A309" s="3">
        <f>TITRES_STAT!B312</f>
        <v>42454</v>
      </c>
      <c r="B309" s="6">
        <f>TITRES_STAT!D312</f>
        <v>3.3831000000000002</v>
      </c>
      <c r="C309" s="2">
        <f t="shared" si="29"/>
        <v>0</v>
      </c>
      <c r="D309" s="2">
        <f t="shared" si="30"/>
        <v>3.3750600000000004</v>
      </c>
      <c r="E309" s="2">
        <f t="shared" si="32"/>
        <v>3.3549499999999997</v>
      </c>
      <c r="F309" s="2">
        <f t="shared" si="33"/>
        <v>3.3287749999999994</v>
      </c>
      <c r="G309" s="2">
        <f t="shared" si="35"/>
        <v>3.3182259999999997</v>
      </c>
      <c r="H309" s="2">
        <f t="shared" si="31"/>
        <v>3.2791819999999952</v>
      </c>
      <c r="I309" s="2">
        <f t="array" ref="I309">SUMPRODUCT(B293:B312, (ROW(B293:B312)-ROW(B293)+1)) / (20*21/2)</f>
        <v>3.358771428571429</v>
      </c>
      <c r="J309" s="2">
        <f t="shared" si="34"/>
        <v>3.3412926036972554</v>
      </c>
      <c r="K309" s="2">
        <f t="shared" si="36"/>
        <v>3.3259789643753894</v>
      </c>
    </row>
    <row r="310" spans="1:11" ht="13.5" x14ac:dyDescent="0.25">
      <c r="A310" s="3">
        <f>TITRES_STAT!B313</f>
        <v>42457</v>
      </c>
      <c r="B310" s="6">
        <f>TITRES_STAT!D313</f>
        <v>3.3831000000000002</v>
      </c>
      <c r="C310" s="2">
        <f t="shared" si="29"/>
        <v>0</v>
      </c>
      <c r="D310" s="2">
        <f t="shared" si="30"/>
        <v>3.3831000000000002</v>
      </c>
      <c r="E310" s="2">
        <f t="shared" si="32"/>
        <v>3.3629999999999995</v>
      </c>
      <c r="F310" s="2">
        <f t="shared" si="33"/>
        <v>3.3327999999999998</v>
      </c>
      <c r="G310" s="2">
        <f t="shared" si="35"/>
        <v>3.3198360000000005</v>
      </c>
      <c r="H310" s="2">
        <f t="shared" si="31"/>
        <v>3.2811144999999948</v>
      </c>
      <c r="I310" s="2">
        <f t="array" ref="I310">SUMPRODUCT(B294:B313, (ROW(B294:B313)-ROW(B294)+1)) / (20*21/2)</f>
        <v>3.364328571428572</v>
      </c>
      <c r="J310" s="2">
        <f t="shared" si="34"/>
        <v>3.3452742604879933</v>
      </c>
      <c r="K310" s="2">
        <f t="shared" si="36"/>
        <v>3.3282190049881195</v>
      </c>
    </row>
    <row r="311" spans="1:11" ht="13.5" x14ac:dyDescent="0.25">
      <c r="A311" s="3">
        <f>TITRES_STAT!B314</f>
        <v>42458</v>
      </c>
      <c r="B311" s="6">
        <f>TITRES_STAT!D314</f>
        <v>3.3831000000000002</v>
      </c>
      <c r="C311" s="2">
        <f t="shared" si="29"/>
        <v>0</v>
      </c>
      <c r="D311" s="2">
        <f t="shared" si="30"/>
        <v>3.3831000000000002</v>
      </c>
      <c r="E311" s="2">
        <f t="shared" si="32"/>
        <v>3.3670199999999992</v>
      </c>
      <c r="F311" s="2">
        <f t="shared" si="33"/>
        <v>3.3368249999999997</v>
      </c>
      <c r="G311" s="2">
        <f t="shared" si="35"/>
        <v>3.3214459999999999</v>
      </c>
      <c r="H311" s="2">
        <f t="shared" si="31"/>
        <v>3.2830469999999949</v>
      </c>
      <c r="I311" s="2">
        <f t="array" ref="I311">SUMPRODUCT(B295:B314, (ROW(B295:B314)-ROW(B295)+1)) / (20*21/2)</f>
        <v>3.3678923809523815</v>
      </c>
      <c r="J311" s="2">
        <f t="shared" si="34"/>
        <v>3.3488767118700893</v>
      </c>
      <c r="K311" s="2">
        <f t="shared" si="36"/>
        <v>3.3303712008709385</v>
      </c>
    </row>
    <row r="312" spans="1:11" ht="13.5" x14ac:dyDescent="0.25">
      <c r="A312" s="3">
        <f>TITRES_STAT!B315</f>
        <v>42459</v>
      </c>
      <c r="B312" s="6">
        <f>TITRES_STAT!D315</f>
        <v>3.3831000000000002</v>
      </c>
      <c r="C312" s="2">
        <f t="shared" si="29"/>
        <v>0</v>
      </c>
      <c r="D312" s="2">
        <f t="shared" si="30"/>
        <v>3.3831000000000002</v>
      </c>
      <c r="E312" s="2">
        <f t="shared" si="32"/>
        <v>3.3710399999999998</v>
      </c>
      <c r="F312" s="2">
        <f t="shared" si="33"/>
        <v>3.3408499999999997</v>
      </c>
      <c r="G312" s="2">
        <f t="shared" si="35"/>
        <v>3.3230560000000002</v>
      </c>
      <c r="H312" s="2">
        <f t="shared" si="31"/>
        <v>3.2849794999999951</v>
      </c>
      <c r="I312" s="2">
        <f t="array" ref="I312">SUMPRODUCT(B296:B315, (ROW(B296:B315)-ROW(B296)+1)) / (20*21/2)</f>
        <v>3.3710728571428579</v>
      </c>
      <c r="J312" s="2">
        <f t="shared" si="34"/>
        <v>3.3521360726443667</v>
      </c>
      <c r="K312" s="2">
        <f t="shared" si="36"/>
        <v>3.3324389969152159</v>
      </c>
    </row>
    <row r="313" spans="1:11" ht="13.5" x14ac:dyDescent="0.25">
      <c r="A313" s="3">
        <f>TITRES_STAT!B316</f>
        <v>42460</v>
      </c>
      <c r="B313" s="6">
        <f>TITRES_STAT!D316</f>
        <v>3.3992</v>
      </c>
      <c r="C313" s="2">
        <f t="shared" si="29"/>
        <v>1.6099999999999781E-2</v>
      </c>
      <c r="D313" s="2">
        <f t="shared" si="30"/>
        <v>3.38632</v>
      </c>
      <c r="E313" s="2">
        <f t="shared" si="32"/>
        <v>3.3766699999999994</v>
      </c>
      <c r="F313" s="2">
        <f t="shared" si="33"/>
        <v>3.3456799999999993</v>
      </c>
      <c r="G313" s="2">
        <f t="shared" si="35"/>
        <v>3.3249880000000007</v>
      </c>
      <c r="H313" s="2">
        <f t="shared" si="31"/>
        <v>3.2869734999999944</v>
      </c>
      <c r="I313" s="2">
        <f t="array" ref="I313">SUMPRODUCT(B297:B316, (ROW(B297:B316)-ROW(B297)+1)) / (20*21/2)</f>
        <v>3.3738700000000006</v>
      </c>
      <c r="J313" s="2">
        <f t="shared" si="34"/>
        <v>3.3566183514401411</v>
      </c>
      <c r="K313" s="2">
        <f t="shared" si="36"/>
        <v>3.3350570754675606</v>
      </c>
    </row>
    <row r="314" spans="1:11" ht="13.5" x14ac:dyDescent="0.25">
      <c r="A314" s="3">
        <f>TITRES_STAT!B317</f>
        <v>42461</v>
      </c>
      <c r="B314" s="6">
        <f>TITRES_STAT!D317</f>
        <v>3.3831000000000002</v>
      </c>
      <c r="C314" s="2">
        <f t="shared" si="29"/>
        <v>-1.6099999999999781E-2</v>
      </c>
      <c r="D314" s="2">
        <f t="shared" si="30"/>
        <v>3.38632</v>
      </c>
      <c r="E314" s="2">
        <f t="shared" si="32"/>
        <v>3.38069</v>
      </c>
      <c r="F314" s="2">
        <f t="shared" si="33"/>
        <v>3.3497049999999993</v>
      </c>
      <c r="G314" s="2">
        <f t="shared" si="35"/>
        <v>3.3265980000000015</v>
      </c>
      <c r="H314" s="2">
        <f t="shared" si="31"/>
        <v>3.2888484999999945</v>
      </c>
      <c r="I314" s="2">
        <f t="array" ref="I314">SUMPRODUCT(B298:B317, (ROW(B298:B317)-ROW(B298)+1)) / (20*21/2)</f>
        <v>3.375902857142858</v>
      </c>
      <c r="J314" s="2">
        <f t="shared" si="34"/>
        <v>3.3591404132077467</v>
      </c>
      <c r="K314" s="2">
        <f t="shared" si="36"/>
        <v>3.3369411117237351</v>
      </c>
    </row>
    <row r="315" spans="1:11" ht="13.5" x14ac:dyDescent="0.25">
      <c r="A315" s="3">
        <f>TITRES_STAT!B318</f>
        <v>42464</v>
      </c>
      <c r="B315" s="6">
        <f>TITRES_STAT!D318</f>
        <v>3.3831000000000002</v>
      </c>
      <c r="C315" s="2">
        <f t="shared" si="29"/>
        <v>0</v>
      </c>
      <c r="D315" s="2">
        <f t="shared" si="30"/>
        <v>3.38632</v>
      </c>
      <c r="E315" s="2">
        <f t="shared" si="32"/>
        <v>3.3847099999999997</v>
      </c>
      <c r="F315" s="2">
        <f t="shared" si="33"/>
        <v>3.3537299999999997</v>
      </c>
      <c r="G315" s="2">
        <f t="shared" si="35"/>
        <v>3.3282080000000018</v>
      </c>
      <c r="H315" s="2">
        <f t="shared" si="31"/>
        <v>3.2907619999999946</v>
      </c>
      <c r="I315" s="2">
        <f t="array" ref="I315">SUMPRODUCT(B299:B318, (ROW(B299:B318)-ROW(B299)+1)) / (20*21/2)</f>
        <v>3.3775714285714291</v>
      </c>
      <c r="J315" s="2">
        <f t="shared" si="34"/>
        <v>3.3614222786165326</v>
      </c>
      <c r="K315" s="2">
        <f t="shared" si="36"/>
        <v>3.3387512642051576</v>
      </c>
    </row>
    <row r="316" spans="1:11" ht="13.5" x14ac:dyDescent="0.25">
      <c r="A316" s="3">
        <f>TITRES_STAT!B319</f>
        <v>42465</v>
      </c>
      <c r="B316" s="6">
        <f>TITRES_STAT!D319</f>
        <v>3.3831000000000002</v>
      </c>
      <c r="C316" s="2">
        <f t="shared" si="29"/>
        <v>0</v>
      </c>
      <c r="D316" s="2">
        <f t="shared" si="30"/>
        <v>3.38632</v>
      </c>
      <c r="E316" s="2">
        <f t="shared" si="32"/>
        <v>3.3847099999999997</v>
      </c>
      <c r="F316" s="2">
        <f t="shared" si="33"/>
        <v>3.3577549999999996</v>
      </c>
      <c r="G316" s="2">
        <f t="shared" si="35"/>
        <v>3.3298180000000026</v>
      </c>
      <c r="H316" s="2">
        <f t="shared" si="31"/>
        <v>3.2926754999999948</v>
      </c>
      <c r="I316" s="2">
        <f t="array" ref="I316">SUMPRODUCT(B300:B319, (ROW(B300:B319)-ROW(B300)+1)) / (20*21/2)</f>
        <v>3.3788757142857149</v>
      </c>
      <c r="J316" s="2">
        <f t="shared" si="34"/>
        <v>3.3634868235101965</v>
      </c>
      <c r="K316" s="2">
        <f t="shared" si="36"/>
        <v>3.3404904303147593</v>
      </c>
    </row>
    <row r="317" spans="1:11" ht="13.5" x14ac:dyDescent="0.25">
      <c r="A317" s="3">
        <f>TITRES_STAT!B320</f>
        <v>42466</v>
      </c>
      <c r="B317" s="6">
        <f>TITRES_STAT!D320</f>
        <v>3.3791000000000002</v>
      </c>
      <c r="C317" s="2">
        <f t="shared" si="29"/>
        <v>-4.0000000000000036E-3</v>
      </c>
      <c r="D317" s="2">
        <f t="shared" si="30"/>
        <v>3.3855200000000005</v>
      </c>
      <c r="E317" s="2">
        <f t="shared" si="32"/>
        <v>3.3843100000000002</v>
      </c>
      <c r="F317" s="2">
        <f t="shared" si="33"/>
        <v>3.3615799999999991</v>
      </c>
      <c r="G317" s="2">
        <f t="shared" si="35"/>
        <v>3.3313480000000015</v>
      </c>
      <c r="H317" s="2">
        <f t="shared" si="31"/>
        <v>3.2945689999999943</v>
      </c>
      <c r="I317" s="2">
        <f t="array" ref="I317">SUMPRODUCT(B301:B320, (ROW(B301:B320)-ROW(B301)+1)) / (20*21/2)</f>
        <v>3.3798157142857144</v>
      </c>
      <c r="J317" s="2">
        <f t="shared" si="34"/>
        <v>3.3649737926997014</v>
      </c>
      <c r="K317" s="2">
        <f t="shared" si="36"/>
        <v>3.3420045310867299</v>
      </c>
    </row>
    <row r="318" spans="1:11" ht="13.5" x14ac:dyDescent="0.25">
      <c r="A318" s="3">
        <f>TITRES_STAT!B321</f>
        <v>42467</v>
      </c>
      <c r="B318" s="6">
        <f>TITRES_STAT!D321</f>
        <v>3.3791000000000002</v>
      </c>
      <c r="C318" s="2">
        <f t="shared" si="29"/>
        <v>0</v>
      </c>
      <c r="D318" s="2">
        <f t="shared" si="30"/>
        <v>3.3815000000000004</v>
      </c>
      <c r="E318" s="2">
        <f t="shared" si="32"/>
        <v>3.3839099999999993</v>
      </c>
      <c r="F318" s="2">
        <f t="shared" si="33"/>
        <v>3.365405</v>
      </c>
      <c r="G318" s="2">
        <f t="shared" si="35"/>
        <v>3.3328780000000013</v>
      </c>
      <c r="H318" s="2">
        <f t="shared" si="31"/>
        <v>3.2964624999999943</v>
      </c>
      <c r="I318" s="2">
        <f t="array" ref="I318">SUMPRODUCT(B302:B321, (ROW(B302:B321)-ROW(B302)+1)) / (20*21/2)</f>
        <v>3.3803914285714285</v>
      </c>
      <c r="J318" s="2">
        <f t="shared" si="34"/>
        <v>3.3663191457759201</v>
      </c>
      <c r="K318" s="2">
        <f t="shared" si="36"/>
        <v>3.3434592553578386</v>
      </c>
    </row>
    <row r="319" spans="1:11" ht="13.5" x14ac:dyDescent="0.25">
      <c r="A319" s="3">
        <f>TITRES_STAT!B322</f>
        <v>42468</v>
      </c>
      <c r="B319" s="6">
        <f>TITRES_STAT!D322</f>
        <v>3.3791000000000002</v>
      </c>
      <c r="C319" s="2">
        <f t="shared" si="29"/>
        <v>0</v>
      </c>
      <c r="D319" s="2">
        <f t="shared" si="30"/>
        <v>3.3807</v>
      </c>
      <c r="E319" s="2">
        <f t="shared" si="32"/>
        <v>3.3835099999999998</v>
      </c>
      <c r="F319" s="2">
        <f t="shared" si="33"/>
        <v>3.3692299999999991</v>
      </c>
      <c r="G319" s="2">
        <f t="shared" si="35"/>
        <v>3.3344080000000007</v>
      </c>
      <c r="H319" s="2">
        <f t="shared" si="31"/>
        <v>3.2983559999999943</v>
      </c>
      <c r="I319" s="2">
        <f t="array" ref="I319">SUMPRODUCT(B303:B322, (ROW(B303:B322)-ROW(B303)+1)) / (20*21/2)</f>
        <v>3.3807947619047618</v>
      </c>
      <c r="J319" s="2">
        <f t="shared" si="34"/>
        <v>3.3675363699877372</v>
      </c>
      <c r="K319" s="2">
        <f t="shared" si="36"/>
        <v>3.3448569316183159</v>
      </c>
    </row>
    <row r="320" spans="1:11" ht="13.5" x14ac:dyDescent="0.25">
      <c r="A320" s="3">
        <f>TITRES_STAT!B323</f>
        <v>42471</v>
      </c>
      <c r="B320" s="6">
        <f>TITRES_STAT!D323</f>
        <v>3.3791000000000002</v>
      </c>
      <c r="C320" s="2">
        <f t="shared" si="29"/>
        <v>0</v>
      </c>
      <c r="D320" s="2">
        <f t="shared" si="30"/>
        <v>3.3799000000000006</v>
      </c>
      <c r="E320" s="2">
        <f t="shared" si="32"/>
        <v>3.3831099999999998</v>
      </c>
      <c r="F320" s="2">
        <f t="shared" si="33"/>
        <v>3.3730549999999995</v>
      </c>
      <c r="G320" s="2">
        <f t="shared" si="35"/>
        <v>3.3340860000000005</v>
      </c>
      <c r="H320" s="2">
        <f t="shared" si="31"/>
        <v>3.3002494999999943</v>
      </c>
      <c r="I320" s="2">
        <f t="array" ref="I320">SUMPRODUCT(B304:B323, (ROW(B304:B323)-ROW(B304)+1)) / (20*21/2)</f>
        <v>3.3810257142857143</v>
      </c>
      <c r="J320" s="2">
        <f t="shared" si="34"/>
        <v>3.3686376680841432</v>
      </c>
      <c r="K320" s="2">
        <f t="shared" si="36"/>
        <v>3.346199797045049</v>
      </c>
    </row>
    <row r="321" spans="1:11" ht="13.5" x14ac:dyDescent="0.25">
      <c r="A321" s="3">
        <f>TITRES_STAT!B324</f>
        <v>42472</v>
      </c>
      <c r="B321" s="6">
        <f>TITRES_STAT!D324</f>
        <v>3.3791000000000002</v>
      </c>
      <c r="C321" s="2">
        <f t="shared" si="29"/>
        <v>0</v>
      </c>
      <c r="D321" s="2">
        <f t="shared" si="30"/>
        <v>3.3791000000000002</v>
      </c>
      <c r="E321" s="2">
        <f t="shared" si="32"/>
        <v>3.3827100000000003</v>
      </c>
      <c r="F321" s="2">
        <f t="shared" si="33"/>
        <v>3.3748649999999989</v>
      </c>
      <c r="G321" s="2">
        <f t="shared" si="35"/>
        <v>3.3356159999999999</v>
      </c>
      <c r="H321" s="2">
        <f t="shared" si="31"/>
        <v>3.3021429999999947</v>
      </c>
      <c r="I321" s="2">
        <f t="array" ref="I321">SUMPRODUCT(B305:B324, (ROW(B305:B324)-ROW(B305)+1)) / (20*21/2)</f>
        <v>3.381084285714286</v>
      </c>
      <c r="J321" s="2">
        <f t="shared" si="34"/>
        <v>3.369634080647558</v>
      </c>
      <c r="K321" s="2">
        <f t="shared" si="36"/>
        <v>3.3474900010824982</v>
      </c>
    </row>
    <row r="322" spans="1:11" ht="13.5" x14ac:dyDescent="0.25">
      <c r="A322" s="3">
        <f>TITRES_STAT!B325</f>
        <v>42473</v>
      </c>
      <c r="B322" s="6">
        <f>TITRES_STAT!D325</f>
        <v>3.3791000000000002</v>
      </c>
      <c r="C322" s="2">
        <f t="shared" si="29"/>
        <v>0</v>
      </c>
      <c r="D322" s="2">
        <f t="shared" si="30"/>
        <v>3.3791000000000002</v>
      </c>
      <c r="E322" s="2">
        <f t="shared" si="32"/>
        <v>3.3823100000000004</v>
      </c>
      <c r="F322" s="2">
        <f t="shared" si="33"/>
        <v>3.3766749999999996</v>
      </c>
      <c r="G322" s="2">
        <f t="shared" si="35"/>
        <v>3.3371459999999997</v>
      </c>
      <c r="H322" s="2">
        <f t="shared" si="31"/>
        <v>3.3040359999999946</v>
      </c>
      <c r="I322" s="2">
        <f t="array" ref="I322">SUMPRODUCT(B306:B325, (ROW(B306:B325)-ROW(B306)+1)) / (20*21/2)</f>
        <v>3.3809704761904764</v>
      </c>
      <c r="J322" s="2">
        <f t="shared" si="34"/>
        <v>3.3705355967763619</v>
      </c>
      <c r="K322" s="2">
        <f t="shared" si="36"/>
        <v>3.3487296088831848</v>
      </c>
    </row>
    <row r="323" spans="1:11" ht="13.5" x14ac:dyDescent="0.25">
      <c r="A323" s="3">
        <f>TITRES_STAT!B326</f>
        <v>42474</v>
      </c>
      <c r="B323" s="6">
        <f>TITRES_STAT!D326</f>
        <v>3.3791000000000002</v>
      </c>
      <c r="C323" s="2">
        <f t="shared" si="29"/>
        <v>0</v>
      </c>
      <c r="D323" s="2">
        <f t="shared" si="30"/>
        <v>3.3791000000000002</v>
      </c>
      <c r="E323" s="2">
        <f t="shared" si="32"/>
        <v>3.3803000000000005</v>
      </c>
      <c r="F323" s="2">
        <f t="shared" si="33"/>
        <v>3.3784849999999991</v>
      </c>
      <c r="G323" s="2">
        <f t="shared" si="35"/>
        <v>3.3385959999999995</v>
      </c>
      <c r="H323" s="2">
        <f t="shared" si="31"/>
        <v>3.3059289999999946</v>
      </c>
      <c r="I323" s="2">
        <f t="array" ref="I323">SUMPRODUCT(B307:B326, (ROW(B307:B326)-ROW(B307)+1)) / (20*21/2)</f>
        <v>3.380684285714286</v>
      </c>
      <c r="J323" s="2">
        <f t="shared" si="34"/>
        <v>3.3713512542262323</v>
      </c>
      <c r="K323" s="2">
        <f t="shared" si="36"/>
        <v>3.3499206046132564</v>
      </c>
    </row>
    <row r="324" spans="1:11" ht="13.5" x14ac:dyDescent="0.25">
      <c r="A324" s="3">
        <f>TITRES_STAT!B327</f>
        <v>42475</v>
      </c>
      <c r="B324" s="6">
        <f>TITRES_STAT!D327</f>
        <v>3.3791000000000002</v>
      </c>
      <c r="C324" s="2">
        <f t="shared" ref="C324:C387" si="37">B324-B323</f>
        <v>0</v>
      </c>
      <c r="D324" s="2">
        <f t="shared" si="30"/>
        <v>3.3791000000000002</v>
      </c>
      <c r="E324" s="2">
        <f t="shared" si="32"/>
        <v>3.3799000000000006</v>
      </c>
      <c r="F324" s="2">
        <f t="shared" si="33"/>
        <v>3.3802949999999994</v>
      </c>
      <c r="G324" s="2">
        <f t="shared" si="35"/>
        <v>3.3401259999999993</v>
      </c>
      <c r="H324" s="2">
        <f t="shared" si="31"/>
        <v>3.307821999999994</v>
      </c>
      <c r="I324" s="2">
        <f t="array" ref="I324">SUMPRODUCT(B308:B327, (ROW(B308:B327)-ROW(B308)+1)) / (20*21/2)</f>
        <v>3.380417142857143</v>
      </c>
      <c r="J324" s="2">
        <f t="shared" si="34"/>
        <v>3.3720892300142098</v>
      </c>
      <c r="K324" s="2">
        <f t="shared" si="36"/>
        <v>3.3510648946284229</v>
      </c>
    </row>
    <row r="325" spans="1:11" ht="13.5" x14ac:dyDescent="0.25">
      <c r="A325" s="3">
        <f>TITRES_STAT!B328</f>
        <v>42478</v>
      </c>
      <c r="B325" s="6">
        <f>TITRES_STAT!D328</f>
        <v>3.3791000000000002</v>
      </c>
      <c r="C325" s="2">
        <f t="shared" si="37"/>
        <v>0</v>
      </c>
      <c r="D325" s="2">
        <f t="shared" si="30"/>
        <v>3.3791000000000002</v>
      </c>
      <c r="E325" s="2">
        <f t="shared" si="32"/>
        <v>3.3795000000000011</v>
      </c>
      <c r="F325" s="2">
        <f t="shared" si="33"/>
        <v>3.3821050000000001</v>
      </c>
      <c r="G325" s="2">
        <f t="shared" si="35"/>
        <v>3.3408499999999988</v>
      </c>
      <c r="H325" s="2">
        <f t="shared" si="31"/>
        <v>3.3097149999999944</v>
      </c>
      <c r="I325" s="2">
        <f t="array" ref="I325">SUMPRODUCT(B309:B328, (ROW(B309:B328)-ROW(B309)+1)) / (20*21/2)</f>
        <v>3.3725023809523811</v>
      </c>
      <c r="J325" s="2">
        <f t="shared" si="34"/>
        <v>3.3727569223938088</v>
      </c>
      <c r="K325" s="2">
        <f t="shared" si="36"/>
        <v>3.3521643105253478</v>
      </c>
    </row>
    <row r="326" spans="1:11" ht="13.5" x14ac:dyDescent="0.25">
      <c r="A326" s="3">
        <f>TITRES_STAT!B329</f>
        <v>42479</v>
      </c>
      <c r="B326" s="6">
        <f>TITRES_STAT!D329</f>
        <v>3.3791000000000002</v>
      </c>
      <c r="C326" s="2">
        <f t="shared" si="37"/>
        <v>0</v>
      </c>
      <c r="D326" s="2">
        <f t="shared" ref="D326:D389" si="38">AVERAGE(B322:B326)</f>
        <v>3.3791000000000002</v>
      </c>
      <c r="E326" s="2">
        <f t="shared" si="32"/>
        <v>3.3791000000000002</v>
      </c>
      <c r="F326" s="2">
        <f t="shared" si="33"/>
        <v>3.3819049999999997</v>
      </c>
      <c r="G326" s="2">
        <f t="shared" si="35"/>
        <v>3.3415739999999983</v>
      </c>
      <c r="H326" s="2">
        <f t="shared" si="31"/>
        <v>3.3116079999999943</v>
      </c>
      <c r="I326" s="2">
        <f t="array" ref="I326">SUMPRODUCT(B310:B329, (ROW(B310:B329)-ROW(B310)+1)) / (20*21/2)</f>
        <v>3.3726566666666669</v>
      </c>
      <c r="J326" s="2">
        <f t="shared" si="34"/>
        <v>3.3733610250229695</v>
      </c>
      <c r="K326" s="2">
        <f t="shared" si="36"/>
        <v>3.3532206120733736</v>
      </c>
    </row>
    <row r="327" spans="1:11" ht="13.5" x14ac:dyDescent="0.25">
      <c r="A327" s="3">
        <f>TITRES_STAT!B330</f>
        <v>42480</v>
      </c>
      <c r="B327" s="6">
        <f>TITRES_STAT!D330</f>
        <v>3.3791000000000002</v>
      </c>
      <c r="C327" s="2">
        <f t="shared" si="37"/>
        <v>0</v>
      </c>
      <c r="D327" s="2">
        <f t="shared" si="38"/>
        <v>3.3791000000000002</v>
      </c>
      <c r="E327" s="2">
        <f t="shared" si="32"/>
        <v>3.3791000000000002</v>
      </c>
      <c r="F327" s="2">
        <f t="shared" si="33"/>
        <v>3.3817050000000002</v>
      </c>
      <c r="G327" s="2">
        <f t="shared" si="35"/>
        <v>3.3431039999999981</v>
      </c>
      <c r="H327" s="2">
        <f t="shared" si="31"/>
        <v>3.3135009999999943</v>
      </c>
      <c r="I327" s="2">
        <f t="array" ref="I327">SUMPRODUCT(B311:B330, (ROW(B311:B330)-ROW(B311)+1)) / (20*21/2)</f>
        <v>3.37283</v>
      </c>
      <c r="J327" s="2">
        <f t="shared" si="34"/>
        <v>3.3739075940684007</v>
      </c>
      <c r="K327" s="2">
        <f t="shared" si="36"/>
        <v>3.354235490031281</v>
      </c>
    </row>
    <row r="328" spans="1:11" ht="13.5" x14ac:dyDescent="0.25">
      <c r="A328" s="3">
        <f>TITRES_STAT!B331</f>
        <v>42481</v>
      </c>
      <c r="B328" s="6">
        <f>TITRES_STAT!D331</f>
        <v>3.2986</v>
      </c>
      <c r="C328" s="2">
        <f t="shared" si="37"/>
        <v>-8.0500000000000238E-2</v>
      </c>
      <c r="D328" s="2">
        <f t="shared" si="38"/>
        <v>3.3630000000000004</v>
      </c>
      <c r="E328" s="2">
        <f t="shared" si="32"/>
        <v>3.3710500000000003</v>
      </c>
      <c r="F328" s="2">
        <f t="shared" si="33"/>
        <v>3.3774799999999998</v>
      </c>
      <c r="G328" s="2">
        <f t="shared" si="35"/>
        <v>3.343023999999998</v>
      </c>
      <c r="H328" s="2">
        <f t="shared" si="31"/>
        <v>3.3149914999999948</v>
      </c>
      <c r="I328" s="2">
        <f t="array" ref="I328">SUMPRODUCT(B312:B331, (ROW(B312:B331)-ROW(B312)+1)) / (20*21/2)</f>
        <v>3.3730223809523809</v>
      </c>
      <c r="J328" s="2">
        <f t="shared" si="34"/>
        <v>3.3667354422523625</v>
      </c>
      <c r="K328" s="2">
        <f t="shared" si="36"/>
        <v>3.3520537061084856</v>
      </c>
    </row>
    <row r="329" spans="1:11" ht="13.5" x14ac:dyDescent="0.25">
      <c r="A329" s="3">
        <f>TITRES_STAT!B332</f>
        <v>42482</v>
      </c>
      <c r="B329" s="6">
        <f>TITRES_STAT!D332</f>
        <v>3.3791000000000002</v>
      </c>
      <c r="C329" s="2">
        <f t="shared" si="37"/>
        <v>8.0500000000000238E-2</v>
      </c>
      <c r="D329" s="2">
        <f t="shared" si="38"/>
        <v>3.3630000000000004</v>
      </c>
      <c r="E329" s="2">
        <f t="shared" si="32"/>
        <v>3.3710500000000003</v>
      </c>
      <c r="F329" s="2">
        <f t="shared" si="33"/>
        <v>3.3772799999999998</v>
      </c>
      <c r="G329" s="2">
        <f t="shared" si="35"/>
        <v>3.3445539999999978</v>
      </c>
      <c r="H329" s="2">
        <f t="shared" si="31"/>
        <v>3.3168844999999947</v>
      </c>
      <c r="I329" s="2">
        <f t="array" ref="I329">SUMPRODUCT(B313:B332, (ROW(B313:B332)-ROW(B313)+1)) / (20*21/2)</f>
        <v>3.3828242857142858</v>
      </c>
      <c r="J329" s="2">
        <f t="shared" si="34"/>
        <v>3.3679130191807087</v>
      </c>
      <c r="K329" s="2">
        <f t="shared" si="36"/>
        <v>3.3531143450846237</v>
      </c>
    </row>
    <row r="330" spans="1:11" ht="13.5" x14ac:dyDescent="0.25">
      <c r="A330" s="3">
        <f>TITRES_STAT!B333</f>
        <v>42485</v>
      </c>
      <c r="B330" s="6">
        <f>TITRES_STAT!D333</f>
        <v>3.3791000000000002</v>
      </c>
      <c r="C330" s="2">
        <f t="shared" si="37"/>
        <v>0</v>
      </c>
      <c r="D330" s="2">
        <f t="shared" si="38"/>
        <v>3.3630000000000004</v>
      </c>
      <c r="E330" s="2">
        <f t="shared" si="32"/>
        <v>3.3710500000000003</v>
      </c>
      <c r="F330" s="2">
        <f t="shared" si="33"/>
        <v>3.3770800000000003</v>
      </c>
      <c r="G330" s="2">
        <f t="shared" si="35"/>
        <v>3.3460839999999981</v>
      </c>
      <c r="H330" s="2">
        <f t="shared" ref="H330:H393" si="39">AVERAGE(B131:B330)</f>
        <v>3.3187774999999946</v>
      </c>
      <c r="I330" s="2">
        <f t="array" ref="I330">SUMPRODUCT(B314:B333, (ROW(B314:B333)-ROW(B314)+1)) / (20*21/2)</f>
        <v>3.4078895238095237</v>
      </c>
      <c r="J330" s="2">
        <f t="shared" si="34"/>
        <v>3.3689784459254031</v>
      </c>
      <c r="K330" s="2">
        <f t="shared" si="36"/>
        <v>3.3541333903754231</v>
      </c>
    </row>
    <row r="331" spans="1:11" ht="13.5" x14ac:dyDescent="0.25">
      <c r="A331" s="3">
        <f>TITRES_STAT!B334</f>
        <v>42486</v>
      </c>
      <c r="B331" s="6">
        <f>TITRES_STAT!D334</f>
        <v>3.3791000000000002</v>
      </c>
      <c r="C331" s="2">
        <f t="shared" si="37"/>
        <v>0</v>
      </c>
      <c r="D331" s="2">
        <f t="shared" si="38"/>
        <v>3.3630000000000004</v>
      </c>
      <c r="E331" s="2">
        <f t="shared" si="32"/>
        <v>3.3710500000000003</v>
      </c>
      <c r="F331" s="2">
        <f t="shared" si="33"/>
        <v>3.3768799999999999</v>
      </c>
      <c r="G331" s="2">
        <f t="shared" si="35"/>
        <v>3.3476139999999974</v>
      </c>
      <c r="H331" s="2">
        <f t="shared" si="39"/>
        <v>3.320670499999995</v>
      </c>
      <c r="I331" s="2">
        <f t="array" ref="I331">SUMPRODUCT(B315:B334, (ROW(B315:B334)-ROW(B315)+1)) / (20*21/2)</f>
        <v>3.4421466666666665</v>
      </c>
      <c r="J331" s="2">
        <f t="shared" si="34"/>
        <v>3.3699424034563168</v>
      </c>
      <c r="K331" s="2">
        <f t="shared" si="36"/>
        <v>3.3551124731057991</v>
      </c>
    </row>
    <row r="332" spans="1:11" ht="13.5" x14ac:dyDescent="0.25">
      <c r="A332" s="3">
        <f>TITRES_STAT!B335</f>
        <v>42487</v>
      </c>
      <c r="B332" s="6">
        <f>TITRES_STAT!D335</f>
        <v>3.4798</v>
      </c>
      <c r="C332" s="2">
        <f t="shared" si="37"/>
        <v>0.10069999999999979</v>
      </c>
      <c r="D332" s="2">
        <f t="shared" si="38"/>
        <v>3.38314</v>
      </c>
      <c r="E332" s="2">
        <f t="shared" ref="E332:E395" si="40">AVERAGE(B323:B332)</f>
        <v>3.3811200000000006</v>
      </c>
      <c r="F332" s="2">
        <f t="shared" si="33"/>
        <v>3.3817150000000007</v>
      </c>
      <c r="G332" s="2">
        <f t="shared" si="35"/>
        <v>3.3511579999999976</v>
      </c>
      <c r="H332" s="2">
        <f t="shared" si="39"/>
        <v>3.3225634999999945</v>
      </c>
      <c r="I332" s="2">
        <f t="array" ref="I332">SUMPRODUCT(B316:B335, (ROW(B316:B335)-ROW(B316)+1)) / (20*21/2)</f>
        <v>3.4746390476190476</v>
      </c>
      <c r="J332" s="2">
        <f t="shared" si="34"/>
        <v>3.3804050316985723</v>
      </c>
      <c r="K332" s="2">
        <f t="shared" si="36"/>
        <v>3.3600021800428266</v>
      </c>
    </row>
    <row r="333" spans="1:11" ht="13.5" x14ac:dyDescent="0.25">
      <c r="A333" s="3">
        <f>TITRES_STAT!B336</f>
        <v>42488</v>
      </c>
      <c r="B333" s="6">
        <f>TITRES_STAT!D336</f>
        <v>3.6448999999999998</v>
      </c>
      <c r="C333" s="2">
        <f t="shared" si="37"/>
        <v>0.1650999999999998</v>
      </c>
      <c r="D333" s="2">
        <f t="shared" si="38"/>
        <v>3.4523999999999999</v>
      </c>
      <c r="E333" s="2">
        <f t="shared" si="40"/>
        <v>3.4077000000000006</v>
      </c>
      <c r="F333" s="2">
        <f t="shared" si="33"/>
        <v>3.394000000000001</v>
      </c>
      <c r="G333" s="2">
        <f t="shared" si="35"/>
        <v>3.358003999999998</v>
      </c>
      <c r="H333" s="2">
        <f t="shared" si="39"/>
        <v>3.3252819999999947</v>
      </c>
      <c r="I333" s="2">
        <f t="array" ref="I333">SUMPRODUCT(B317:B336, (ROW(B317:B336)-ROW(B317)+1)) / (20*21/2)</f>
        <v>3.4950047619047613</v>
      </c>
      <c r="J333" s="2">
        <f t="shared" si="34"/>
        <v>3.4055950286796608</v>
      </c>
      <c r="K333" s="2">
        <f t="shared" si="36"/>
        <v>3.371174643570559</v>
      </c>
    </row>
    <row r="334" spans="1:11" ht="13.5" x14ac:dyDescent="0.25">
      <c r="A334" s="3">
        <f>TITRES_STAT!B337</f>
        <v>42489</v>
      </c>
      <c r="B334" s="6">
        <f>TITRES_STAT!D337</f>
        <v>3.7536999999999998</v>
      </c>
      <c r="C334" s="2">
        <f t="shared" si="37"/>
        <v>0.10880000000000001</v>
      </c>
      <c r="D334" s="2">
        <f t="shared" si="38"/>
        <v>3.5273199999999996</v>
      </c>
      <c r="E334" s="2">
        <f t="shared" si="40"/>
        <v>3.4451600000000004</v>
      </c>
      <c r="F334" s="2">
        <f t="shared" si="33"/>
        <v>3.4125300000000003</v>
      </c>
      <c r="G334" s="2">
        <f t="shared" si="35"/>
        <v>3.3670259999999979</v>
      </c>
      <c r="H334" s="2">
        <f t="shared" si="39"/>
        <v>3.3285444999999947</v>
      </c>
      <c r="I334" s="2">
        <f t="array" ref="I334">SUMPRODUCT(B318:B337, (ROW(B318:B337)-ROW(B318)+1)) / (20*21/2)</f>
        <v>3.5145047619047616</v>
      </c>
      <c r="J334" s="2">
        <f t="shared" si="34"/>
        <v>3.4387478830911213</v>
      </c>
      <c r="K334" s="2">
        <f t="shared" si="36"/>
        <v>3.3861756379403412</v>
      </c>
    </row>
    <row r="335" spans="1:11" ht="13.5" x14ac:dyDescent="0.25">
      <c r="A335" s="3">
        <f>TITRES_STAT!B338</f>
        <v>42492</v>
      </c>
      <c r="B335" s="6">
        <f>TITRES_STAT!D338</f>
        <v>3.7536999999999998</v>
      </c>
      <c r="C335" s="2">
        <f t="shared" si="37"/>
        <v>0</v>
      </c>
      <c r="D335" s="2">
        <f t="shared" si="38"/>
        <v>3.6022399999999997</v>
      </c>
      <c r="E335" s="2">
        <f t="shared" si="40"/>
        <v>3.4826199999999998</v>
      </c>
      <c r="F335" s="2">
        <f t="shared" si="33"/>
        <v>3.43106</v>
      </c>
      <c r="G335" s="2">
        <f t="shared" si="35"/>
        <v>3.3760479999999986</v>
      </c>
      <c r="H335" s="2">
        <f t="shared" si="39"/>
        <v>3.3320084999999948</v>
      </c>
      <c r="I335" s="2">
        <f t="array" ref="I335">SUMPRODUCT(B319:B338, (ROW(B319:B338)-ROW(B319)+1)) / (20*21/2)</f>
        <v>3.5323390476190477</v>
      </c>
      <c r="J335" s="2">
        <f t="shared" si="34"/>
        <v>3.4687433227967288</v>
      </c>
      <c r="K335" s="2">
        <f t="shared" si="36"/>
        <v>3.4005883580211123</v>
      </c>
    </row>
    <row r="336" spans="1:11" ht="13.5" x14ac:dyDescent="0.25">
      <c r="A336" s="3">
        <f>TITRES_STAT!B339</f>
        <v>42493</v>
      </c>
      <c r="B336" s="6">
        <f>TITRES_STAT!D339</f>
        <v>3.6448999999999998</v>
      </c>
      <c r="C336" s="2">
        <f t="shared" si="37"/>
        <v>-0.10880000000000001</v>
      </c>
      <c r="D336" s="2">
        <f t="shared" si="38"/>
        <v>3.6554000000000002</v>
      </c>
      <c r="E336" s="2">
        <f t="shared" si="40"/>
        <v>3.5091999999999999</v>
      </c>
      <c r="F336" s="2">
        <f t="shared" si="33"/>
        <v>3.4441500000000005</v>
      </c>
      <c r="G336" s="2">
        <f t="shared" si="35"/>
        <v>3.382893999999999</v>
      </c>
      <c r="H336" s="2">
        <f t="shared" si="39"/>
        <v>3.3347269999999947</v>
      </c>
      <c r="I336" s="2">
        <f t="array" ref="I336">SUMPRODUCT(B320:B339, (ROW(B320:B339)-ROW(B320)+1)) / (20*21/2)</f>
        <v>3.5489076190476188</v>
      </c>
      <c r="J336" s="2">
        <f t="shared" si="34"/>
        <v>3.4855201491970402</v>
      </c>
      <c r="K336" s="2">
        <f t="shared" si="36"/>
        <v>3.4101692067261666</v>
      </c>
    </row>
    <row r="337" spans="1:11" ht="13.5" x14ac:dyDescent="0.25">
      <c r="A337" s="3">
        <f>TITRES_STAT!B340</f>
        <v>42494</v>
      </c>
      <c r="B337" s="6">
        <f>TITRES_STAT!D340</f>
        <v>3.6488999999999998</v>
      </c>
      <c r="C337" s="2">
        <f t="shared" si="37"/>
        <v>4.0000000000000036E-3</v>
      </c>
      <c r="D337" s="2">
        <f t="shared" si="38"/>
        <v>3.6892200000000002</v>
      </c>
      <c r="E337" s="2">
        <f t="shared" si="40"/>
        <v>3.5361799999999994</v>
      </c>
      <c r="F337" s="2">
        <f t="shared" si="33"/>
        <v>3.4576400000000005</v>
      </c>
      <c r="G337" s="2">
        <f t="shared" si="35"/>
        <v>3.3890139999999986</v>
      </c>
      <c r="H337" s="2">
        <f t="shared" si="39"/>
        <v>3.3374654999999951</v>
      </c>
      <c r="I337" s="2">
        <f t="array" ref="I337">SUMPRODUCT(B321:B340, (ROW(B321:B340)-ROW(B321)+1)) / (20*21/2)</f>
        <v>3.564210476190476</v>
      </c>
      <c r="J337" s="2">
        <f t="shared" si="34"/>
        <v>3.5010801349877987</v>
      </c>
      <c r="K337" s="2">
        <f t="shared" si="36"/>
        <v>3.419531198619258</v>
      </c>
    </row>
    <row r="338" spans="1:11" ht="13.5" x14ac:dyDescent="0.25">
      <c r="A338" s="3">
        <f>TITRES_STAT!B341</f>
        <v>42495</v>
      </c>
      <c r="B338" s="6">
        <f>TITRES_STAT!D341</f>
        <v>3.6448999999999998</v>
      </c>
      <c r="C338" s="2">
        <f t="shared" si="37"/>
        <v>-4.0000000000000036E-3</v>
      </c>
      <c r="D338" s="2">
        <f t="shared" si="38"/>
        <v>3.6892200000000002</v>
      </c>
      <c r="E338" s="2">
        <f t="shared" si="40"/>
        <v>3.5708099999999994</v>
      </c>
      <c r="F338" s="2">
        <f t="shared" si="33"/>
        <v>3.4709300000000001</v>
      </c>
      <c r="G338" s="2">
        <f t="shared" si="35"/>
        <v>3.3950539999999991</v>
      </c>
      <c r="H338" s="2">
        <f t="shared" si="39"/>
        <v>3.3394994999999947</v>
      </c>
      <c r="I338" s="2">
        <f t="array" ref="I338">SUMPRODUCT(B322:B341, (ROW(B322:B341)-ROW(B322)+1)) / (20*21/2)</f>
        <v>3.5751809523809523</v>
      </c>
      <c r="J338" s="2">
        <f t="shared" si="34"/>
        <v>3.5147772649889606</v>
      </c>
      <c r="K338" s="2">
        <f t="shared" si="36"/>
        <v>3.4283691908302676</v>
      </c>
    </row>
    <row r="339" spans="1:11" ht="13.5" x14ac:dyDescent="0.25">
      <c r="A339" s="3">
        <f>TITRES_STAT!B342</f>
        <v>42496</v>
      </c>
      <c r="B339" s="6">
        <f>TITRES_STAT!D342</f>
        <v>3.6448999999999998</v>
      </c>
      <c r="C339" s="2">
        <f t="shared" si="37"/>
        <v>0</v>
      </c>
      <c r="D339" s="2">
        <f t="shared" si="38"/>
        <v>3.6674599999999997</v>
      </c>
      <c r="E339" s="2">
        <f t="shared" si="40"/>
        <v>3.5973899999999994</v>
      </c>
      <c r="F339" s="2">
        <f t="shared" si="33"/>
        <v>3.4842200000000005</v>
      </c>
      <c r="G339" s="2">
        <f t="shared" si="35"/>
        <v>3.401899999999999</v>
      </c>
      <c r="H339" s="2">
        <f t="shared" si="39"/>
        <v>3.3415534999999954</v>
      </c>
      <c r="I339" s="2">
        <f t="array" ref="I339">SUMPRODUCT(B323:B342, (ROW(B323:B342)-ROW(B323)+1)) / (20*21/2)</f>
        <v>3.5884866666666659</v>
      </c>
      <c r="J339" s="2">
        <f t="shared" si="34"/>
        <v>3.5271699064185835</v>
      </c>
      <c r="K339" s="2">
        <f t="shared" si="36"/>
        <v>3.4368605951114337</v>
      </c>
    </row>
    <row r="340" spans="1:11" ht="13.5" x14ac:dyDescent="0.25">
      <c r="A340" s="3">
        <f>TITRES_STAT!B343</f>
        <v>42499</v>
      </c>
      <c r="B340" s="6">
        <f>TITRES_STAT!D343</f>
        <v>3.6448999999999998</v>
      </c>
      <c r="C340" s="2">
        <f t="shared" si="37"/>
        <v>0</v>
      </c>
      <c r="D340" s="2">
        <f t="shared" si="38"/>
        <v>3.6456999999999993</v>
      </c>
      <c r="E340" s="2">
        <f t="shared" si="40"/>
        <v>3.6239699999999999</v>
      </c>
      <c r="F340" s="2">
        <f t="shared" ref="F340:F403" si="41">AVERAGE(B321:B340)</f>
        <v>3.4975099999999997</v>
      </c>
      <c r="G340" s="2">
        <f t="shared" si="35"/>
        <v>3.4087459999999994</v>
      </c>
      <c r="H340" s="2">
        <f t="shared" si="39"/>
        <v>3.3436074999999956</v>
      </c>
      <c r="I340" s="2">
        <f t="array" ref="I340">SUMPRODUCT(B324:B343, (ROW(B324:B343)-ROW(B324)+1)) / (20*21/2)</f>
        <v>3.5982123809523809</v>
      </c>
      <c r="J340" s="2">
        <f t="shared" si="34"/>
        <v>3.5383822962834803</v>
      </c>
      <c r="K340" s="2">
        <f t="shared" si="36"/>
        <v>3.4450190031462795</v>
      </c>
    </row>
    <row r="341" spans="1:11" ht="13.5" x14ac:dyDescent="0.25">
      <c r="A341" s="3">
        <f>TITRES_STAT!B344</f>
        <v>42500</v>
      </c>
      <c r="B341" s="6">
        <f>TITRES_STAT!D344</f>
        <v>3.6126999999999998</v>
      </c>
      <c r="C341" s="2">
        <f t="shared" si="37"/>
        <v>-3.2200000000000006E-2</v>
      </c>
      <c r="D341" s="2">
        <f t="shared" si="38"/>
        <v>3.6392599999999993</v>
      </c>
      <c r="E341" s="2">
        <f t="shared" si="40"/>
        <v>3.6473300000000002</v>
      </c>
      <c r="F341" s="2">
        <f t="shared" si="41"/>
        <v>3.5091900000000003</v>
      </c>
      <c r="G341" s="2">
        <f t="shared" si="35"/>
        <v>3.414947999999999</v>
      </c>
      <c r="H341" s="2">
        <f t="shared" si="39"/>
        <v>3.3453594999999954</v>
      </c>
      <c r="I341" s="2">
        <f t="array" ref="I341">SUMPRODUCT(B325:B344, (ROW(B325:B344)-ROW(B325)+1)) / (20*21/2)</f>
        <v>3.6067680952380949</v>
      </c>
      <c r="J341" s="2">
        <f t="shared" ref="J341:J404" si="42">$J$4*B341+J340*(1-$J$4)</f>
        <v>3.5454601728279105</v>
      </c>
      <c r="K341" s="2">
        <f t="shared" si="36"/>
        <v>3.4515947285130921</v>
      </c>
    </row>
    <row r="342" spans="1:11" ht="13.5" x14ac:dyDescent="0.25">
      <c r="A342" s="3">
        <f>TITRES_STAT!B345</f>
        <v>42501</v>
      </c>
      <c r="B342" s="6">
        <f>TITRES_STAT!D345</f>
        <v>3.6488999999999998</v>
      </c>
      <c r="C342" s="2">
        <f t="shared" si="37"/>
        <v>3.620000000000001E-2</v>
      </c>
      <c r="D342" s="2">
        <f t="shared" si="38"/>
        <v>3.6392600000000002</v>
      </c>
      <c r="E342" s="2">
        <f t="shared" si="40"/>
        <v>3.6642399999999995</v>
      </c>
      <c r="F342" s="2">
        <f t="shared" si="41"/>
        <v>3.5226800000000003</v>
      </c>
      <c r="G342" s="2">
        <f t="shared" si="35"/>
        <v>3.421873999999999</v>
      </c>
      <c r="H342" s="2">
        <f t="shared" si="39"/>
        <v>3.3470909999999958</v>
      </c>
      <c r="I342" s="2">
        <f t="array" ref="I342">SUMPRODUCT(B326:B345, (ROW(B326:B345)-ROW(B326)+1)) / (20*21/2)</f>
        <v>3.6141538095238097</v>
      </c>
      <c r="J342" s="2">
        <f t="shared" si="42"/>
        <v>3.5553115849395382</v>
      </c>
      <c r="K342" s="2">
        <f t="shared" si="36"/>
        <v>3.4593321901400298</v>
      </c>
    </row>
    <row r="343" spans="1:11" ht="13.5" x14ac:dyDescent="0.25">
      <c r="A343" s="3">
        <f>TITRES_STAT!B346</f>
        <v>42502</v>
      </c>
      <c r="B343" s="6">
        <f>TITRES_STAT!D346</f>
        <v>3.6248</v>
      </c>
      <c r="C343" s="2">
        <f t="shared" si="37"/>
        <v>-2.4099999999999788E-2</v>
      </c>
      <c r="D343" s="2">
        <f t="shared" si="38"/>
        <v>3.6352399999999996</v>
      </c>
      <c r="E343" s="2">
        <f t="shared" si="40"/>
        <v>3.6622300000000001</v>
      </c>
      <c r="F343" s="2">
        <f t="shared" si="41"/>
        <v>3.5349649999999997</v>
      </c>
      <c r="G343" s="2">
        <f t="shared" si="35"/>
        <v>3.4283179999999986</v>
      </c>
      <c r="H343" s="2">
        <f t="shared" si="39"/>
        <v>3.3487019999999963</v>
      </c>
      <c r="I343" s="2">
        <f t="array" ref="I343">SUMPRODUCT(B327:B346, (ROW(B327:B346)-ROW(B327)+1)) / (20*21/2)</f>
        <v>3.6165314285714292</v>
      </c>
      <c r="J343" s="2">
        <f t="shared" si="42"/>
        <v>3.5619295292310107</v>
      </c>
      <c r="K343" s="2">
        <f t="shared" si="36"/>
        <v>3.4658211238600289</v>
      </c>
    </row>
    <row r="344" spans="1:11" ht="13.5" x14ac:dyDescent="0.25">
      <c r="A344" s="3">
        <f>TITRES_STAT!B347</f>
        <v>42503</v>
      </c>
      <c r="B344" s="6">
        <f>TITRES_STAT!D347</f>
        <v>3.6248</v>
      </c>
      <c r="C344" s="2">
        <f t="shared" si="37"/>
        <v>0</v>
      </c>
      <c r="D344" s="2">
        <f t="shared" si="38"/>
        <v>3.6312199999999999</v>
      </c>
      <c r="E344" s="2">
        <f t="shared" si="40"/>
        <v>3.64934</v>
      </c>
      <c r="F344" s="2">
        <f t="shared" si="41"/>
        <v>3.5472499999999996</v>
      </c>
      <c r="G344" s="2">
        <f t="shared" si="35"/>
        <v>3.4347619999999983</v>
      </c>
      <c r="H344" s="2">
        <f t="shared" si="39"/>
        <v>3.3503129999999963</v>
      </c>
      <c r="I344" s="2">
        <f t="array" ref="I344">SUMPRODUCT(B328:B347, (ROW(B328:B347)-ROW(B328)+1)) / (20*21/2)</f>
        <v>3.6206166666666664</v>
      </c>
      <c r="J344" s="2">
        <f t="shared" si="42"/>
        <v>3.5679171931137716</v>
      </c>
      <c r="K344" s="2">
        <f t="shared" si="36"/>
        <v>3.4720555895910086</v>
      </c>
    </row>
    <row r="345" spans="1:11" ht="13.5" x14ac:dyDescent="0.25">
      <c r="A345" s="3">
        <f>TITRES_STAT!B348</f>
        <v>42506</v>
      </c>
      <c r="B345" s="6">
        <f>TITRES_STAT!D348</f>
        <v>3.6248</v>
      </c>
      <c r="C345" s="2">
        <f t="shared" si="37"/>
        <v>0</v>
      </c>
      <c r="D345" s="2">
        <f t="shared" si="38"/>
        <v>3.6271999999999998</v>
      </c>
      <c r="E345" s="2">
        <f t="shared" si="40"/>
        <v>3.63645</v>
      </c>
      <c r="F345" s="2">
        <f t="shared" si="41"/>
        <v>3.559534999999999</v>
      </c>
      <c r="G345" s="2">
        <f t="shared" si="35"/>
        <v>3.441205999999998</v>
      </c>
      <c r="H345" s="2">
        <f t="shared" si="39"/>
        <v>3.3519239999999968</v>
      </c>
      <c r="I345" s="2">
        <f t="array" ref="I345">SUMPRODUCT(B329:B348, (ROW(B329:B348)-ROW(B329)+1)) / (20*21/2)</f>
        <v>3.6243609523809526</v>
      </c>
      <c r="J345" s="2">
        <f t="shared" si="42"/>
        <v>3.5733346032934126</v>
      </c>
      <c r="K345" s="2">
        <f t="shared" si="36"/>
        <v>3.4780455664697927</v>
      </c>
    </row>
    <row r="346" spans="1:11" ht="13.5" x14ac:dyDescent="0.25">
      <c r="A346" s="3">
        <f>TITRES_STAT!B349</f>
        <v>42507</v>
      </c>
      <c r="B346" s="6">
        <f>TITRES_STAT!D349</f>
        <v>3.5844999999999998</v>
      </c>
      <c r="C346" s="2">
        <f t="shared" si="37"/>
        <v>-4.0300000000000225E-2</v>
      </c>
      <c r="D346" s="2">
        <f t="shared" si="38"/>
        <v>3.6215600000000001</v>
      </c>
      <c r="E346" s="2">
        <f t="shared" si="40"/>
        <v>3.6304099999999999</v>
      </c>
      <c r="F346" s="2">
        <f t="shared" si="41"/>
        <v>3.5698049999999997</v>
      </c>
      <c r="G346" s="2">
        <f t="shared" si="35"/>
        <v>3.4468439999999982</v>
      </c>
      <c r="H346" s="2">
        <f t="shared" si="39"/>
        <v>3.3533334999999971</v>
      </c>
      <c r="I346" s="2">
        <f t="array" ref="I346">SUMPRODUCT(B330:B349, (ROW(B330:B349)-ROW(B330)+1)) / (20*21/2)</f>
        <v>3.626570952380952</v>
      </c>
      <c r="J346" s="2">
        <f t="shared" si="42"/>
        <v>3.5743979744083259</v>
      </c>
      <c r="K346" s="2">
        <f t="shared" si="36"/>
        <v>3.4822202501376442</v>
      </c>
    </row>
    <row r="347" spans="1:11" ht="13.5" x14ac:dyDescent="0.25">
      <c r="A347" s="3">
        <f>TITRES_STAT!B350</f>
        <v>42508</v>
      </c>
      <c r="B347" s="6">
        <f>TITRES_STAT!D350</f>
        <v>3.6126999999999998</v>
      </c>
      <c r="C347" s="2">
        <f t="shared" si="37"/>
        <v>2.8200000000000003E-2</v>
      </c>
      <c r="D347" s="2">
        <f t="shared" si="38"/>
        <v>3.6143200000000002</v>
      </c>
      <c r="E347" s="2">
        <f t="shared" si="40"/>
        <v>3.6267899999999997</v>
      </c>
      <c r="F347" s="2">
        <f t="shared" si="41"/>
        <v>3.5814849999999998</v>
      </c>
      <c r="G347" s="2">
        <f t="shared" si="35"/>
        <v>3.453045999999997</v>
      </c>
      <c r="H347" s="2">
        <f t="shared" si="39"/>
        <v>3.3548839999999971</v>
      </c>
      <c r="I347" s="2">
        <f t="array" ref="I347">SUMPRODUCT(B331:B350, (ROW(B331:B350)-ROW(B331)+1)) / (20*21/2)</f>
        <v>3.6176490476190479</v>
      </c>
      <c r="J347" s="2">
        <f t="shared" si="42"/>
        <v>3.5780457863694375</v>
      </c>
      <c r="K347" s="2">
        <f t="shared" si="36"/>
        <v>3.4873371030734228</v>
      </c>
    </row>
    <row r="348" spans="1:11" ht="13.5" x14ac:dyDescent="0.25">
      <c r="A348" s="3">
        <f>TITRES_STAT!B351</f>
        <v>42509</v>
      </c>
      <c r="B348" s="6">
        <f>TITRES_STAT!D351</f>
        <v>3.6208</v>
      </c>
      <c r="C348" s="2">
        <f t="shared" si="37"/>
        <v>8.1000000000002181E-3</v>
      </c>
      <c r="D348" s="2">
        <f t="shared" si="38"/>
        <v>3.6135199999999998</v>
      </c>
      <c r="E348" s="2">
        <f t="shared" si="40"/>
        <v>3.6243799999999999</v>
      </c>
      <c r="F348" s="2">
        <f t="shared" si="41"/>
        <v>3.5975949999999997</v>
      </c>
      <c r="G348" s="2">
        <f t="shared" si="35"/>
        <v>3.4594099999999974</v>
      </c>
      <c r="H348" s="2">
        <f t="shared" si="39"/>
        <v>3.3564749999999974</v>
      </c>
      <c r="I348" s="2">
        <f t="array" ref="I348">SUMPRODUCT(B332:B351, (ROW(B332:B351)-ROW(B332)+1)) / (20*21/2)</f>
        <v>3.6165133333333328</v>
      </c>
      <c r="J348" s="2">
        <f t="shared" si="42"/>
        <v>3.5821176162390151</v>
      </c>
      <c r="K348" s="2">
        <f t="shared" si="36"/>
        <v>3.4925709421685829</v>
      </c>
    </row>
    <row r="349" spans="1:11" ht="13.5" x14ac:dyDescent="0.25">
      <c r="A349" s="3">
        <f>TITRES_STAT!B352</f>
        <v>42510</v>
      </c>
      <c r="B349" s="6">
        <f>TITRES_STAT!D352</f>
        <v>3.6208</v>
      </c>
      <c r="C349" s="2">
        <f t="shared" si="37"/>
        <v>0</v>
      </c>
      <c r="D349" s="2">
        <f t="shared" si="38"/>
        <v>3.6127199999999995</v>
      </c>
      <c r="E349" s="2">
        <f t="shared" si="40"/>
        <v>3.6219700000000001</v>
      </c>
      <c r="F349" s="2">
        <f t="shared" si="41"/>
        <v>3.6096799999999996</v>
      </c>
      <c r="G349" s="2">
        <f t="shared" si="35"/>
        <v>3.4657739999999975</v>
      </c>
      <c r="H349" s="2">
        <f t="shared" si="39"/>
        <v>3.3580659999999978</v>
      </c>
      <c r="I349" s="2">
        <f t="array" ref="I349">SUMPRODUCT(B333:B352, (ROW(B333:B352)-ROW(B333)+1)) / (20*21/2)</f>
        <v>3.6043323809523806</v>
      </c>
      <c r="J349" s="2">
        <f t="shared" si="42"/>
        <v>3.5858016527876804</v>
      </c>
      <c r="K349" s="2">
        <f t="shared" si="36"/>
        <v>3.4975995326717757</v>
      </c>
    </row>
    <row r="350" spans="1:11" ht="13.5" x14ac:dyDescent="0.25">
      <c r="A350" s="3">
        <f>TITRES_STAT!B353</f>
        <v>42513</v>
      </c>
      <c r="B350" s="6">
        <f>TITRES_STAT!D353</f>
        <v>3.516</v>
      </c>
      <c r="C350" s="2">
        <f t="shared" si="37"/>
        <v>-0.1048</v>
      </c>
      <c r="D350" s="2">
        <f t="shared" si="38"/>
        <v>3.5909599999999999</v>
      </c>
      <c r="E350" s="2">
        <f t="shared" si="40"/>
        <v>3.6090799999999996</v>
      </c>
      <c r="F350" s="2">
        <f t="shared" si="41"/>
        <v>3.6165250000000002</v>
      </c>
      <c r="G350" s="2">
        <f t="shared" si="35"/>
        <v>3.4700419999999976</v>
      </c>
      <c r="H350" s="2">
        <f t="shared" si="39"/>
        <v>3.3591329999999977</v>
      </c>
      <c r="I350" s="2">
        <f t="array" ref="I350">SUMPRODUCT(B334:B353, (ROW(B334:B353)-ROW(B334)+1)) / (20*21/2)</f>
        <v>3.5997319047619043</v>
      </c>
      <c r="J350" s="2">
        <f t="shared" si="42"/>
        <v>3.579153876331711</v>
      </c>
      <c r="K350" s="2">
        <f t="shared" si="36"/>
        <v>3.4983211196258237</v>
      </c>
    </row>
    <row r="351" spans="1:11" ht="13.5" x14ac:dyDescent="0.25">
      <c r="A351" s="3">
        <f>TITRES_STAT!B354</f>
        <v>42514</v>
      </c>
      <c r="B351" s="6">
        <f>TITRES_STAT!D354</f>
        <v>3.6046</v>
      </c>
      <c r="C351" s="2">
        <f t="shared" si="37"/>
        <v>8.8600000000000012E-2</v>
      </c>
      <c r="D351" s="2">
        <f t="shared" si="38"/>
        <v>3.5949799999999996</v>
      </c>
      <c r="E351" s="2">
        <f t="shared" si="40"/>
        <v>3.6082699999999996</v>
      </c>
      <c r="F351" s="2">
        <f t="shared" si="41"/>
        <v>3.6278000000000006</v>
      </c>
      <c r="G351" s="2">
        <f t="shared" si="35"/>
        <v>3.4752759999999978</v>
      </c>
      <c r="H351" s="2">
        <f t="shared" si="39"/>
        <v>3.3606429999999978</v>
      </c>
      <c r="I351" s="2">
        <f t="array" ref="I351">SUMPRODUCT(B335:B354, (ROW(B335:B354)-ROW(B335)+1)) / (20*21/2)</f>
        <v>3.596971428571428</v>
      </c>
      <c r="J351" s="2">
        <f t="shared" si="42"/>
        <v>3.5815773166810718</v>
      </c>
      <c r="K351" s="2">
        <f t="shared" si="36"/>
        <v>3.5024889188561836</v>
      </c>
    </row>
    <row r="352" spans="1:11" ht="13.5" x14ac:dyDescent="0.25">
      <c r="A352" s="3">
        <f>TITRES_STAT!B355</f>
        <v>42515</v>
      </c>
      <c r="B352" s="6">
        <f>TITRES_STAT!D355</f>
        <v>3.4998999999999998</v>
      </c>
      <c r="C352" s="2">
        <f t="shared" si="37"/>
        <v>-0.10470000000000024</v>
      </c>
      <c r="D352" s="2">
        <f t="shared" si="38"/>
        <v>3.5724199999999997</v>
      </c>
      <c r="E352" s="2">
        <f t="shared" si="40"/>
        <v>3.5933699999999993</v>
      </c>
      <c r="F352" s="2">
        <f t="shared" si="41"/>
        <v>3.6288049999999998</v>
      </c>
      <c r="G352" s="2">
        <f t="shared" si="35"/>
        <v>3.478415999999998</v>
      </c>
      <c r="H352" s="2">
        <f t="shared" si="39"/>
        <v>3.361146499999998</v>
      </c>
      <c r="I352" s="2">
        <f t="array" ref="I352">SUMPRODUCT(B336:B355, (ROW(B336:B355)-ROW(B336)+1)) / (20*21/2)</f>
        <v>3.5949590476190476</v>
      </c>
      <c r="J352" s="2">
        <f t="shared" si="42"/>
        <v>3.5737985246162078</v>
      </c>
      <c r="K352" s="2">
        <f t="shared" si="36"/>
        <v>3.5023873926265292</v>
      </c>
    </row>
    <row r="353" spans="1:11" ht="13.5" x14ac:dyDescent="0.25">
      <c r="A353" s="3">
        <f>TITRES_STAT!B356</f>
        <v>42516</v>
      </c>
      <c r="B353" s="6">
        <f>TITRES_STAT!D356</f>
        <v>3.5804999999999998</v>
      </c>
      <c r="C353" s="2">
        <f t="shared" si="37"/>
        <v>8.0600000000000005E-2</v>
      </c>
      <c r="D353" s="2">
        <f t="shared" si="38"/>
        <v>3.5643599999999998</v>
      </c>
      <c r="E353" s="2">
        <f t="shared" si="40"/>
        <v>3.58894</v>
      </c>
      <c r="F353" s="2">
        <f t="shared" si="41"/>
        <v>3.6255850000000001</v>
      </c>
      <c r="G353" s="2">
        <f t="shared" si="35"/>
        <v>3.4831679999999978</v>
      </c>
      <c r="H353" s="2">
        <f t="shared" si="39"/>
        <v>3.3620529999999977</v>
      </c>
      <c r="I353" s="2">
        <f t="array" ref="I353">SUMPRODUCT(B337:B356, (ROW(B337:B356)-ROW(B337)+1)) / (20*21/2)</f>
        <v>3.5963804761904763</v>
      </c>
      <c r="J353" s="2">
        <f t="shared" si="42"/>
        <v>3.5744367603670453</v>
      </c>
      <c r="K353" s="2">
        <f t="shared" si="36"/>
        <v>3.5054506321313714</v>
      </c>
    </row>
    <row r="354" spans="1:11" ht="13.5" x14ac:dyDescent="0.25">
      <c r="A354" s="3">
        <f>TITRES_STAT!B357</f>
        <v>42517</v>
      </c>
      <c r="B354" s="6">
        <f>TITRES_STAT!D357</f>
        <v>3.5966</v>
      </c>
      <c r="C354" s="2">
        <f t="shared" si="37"/>
        <v>1.6100000000000225E-2</v>
      </c>
      <c r="D354" s="2">
        <f t="shared" si="38"/>
        <v>3.55952</v>
      </c>
      <c r="E354" s="2">
        <f t="shared" si="40"/>
        <v>3.5861200000000002</v>
      </c>
      <c r="F354" s="2">
        <f t="shared" si="41"/>
        <v>3.6177299999999994</v>
      </c>
      <c r="G354" s="2">
        <f t="shared" si="35"/>
        <v>3.4882419999999983</v>
      </c>
      <c r="H354" s="2">
        <f t="shared" si="39"/>
        <v>3.363039999999998</v>
      </c>
      <c r="I354" s="2">
        <f t="array" ref="I354">SUMPRODUCT(B338:B357, (ROW(B338:B357)-ROW(B338)+1)) / (20*21/2)</f>
        <v>3.5875357142857141</v>
      </c>
      <c r="J354" s="2">
        <f t="shared" si="42"/>
        <v>3.5765475450939932</v>
      </c>
      <c r="K354" s="2">
        <f t="shared" si="36"/>
        <v>3.5090251171458275</v>
      </c>
    </row>
    <row r="355" spans="1:11" ht="13.5" x14ac:dyDescent="0.25">
      <c r="A355" s="3">
        <f>TITRES_STAT!B358</f>
        <v>42520</v>
      </c>
      <c r="B355" s="6">
        <f>TITRES_STAT!D358</f>
        <v>3.5966</v>
      </c>
      <c r="C355" s="2">
        <f t="shared" si="37"/>
        <v>0</v>
      </c>
      <c r="D355" s="2">
        <f t="shared" si="38"/>
        <v>3.5756399999999999</v>
      </c>
      <c r="E355" s="2">
        <f t="shared" si="40"/>
        <v>3.5833000000000004</v>
      </c>
      <c r="F355" s="2">
        <f t="shared" si="41"/>
        <v>3.6098749999999988</v>
      </c>
      <c r="G355" s="2">
        <f t="shared" si="35"/>
        <v>3.4933159999999988</v>
      </c>
      <c r="H355" s="2">
        <f t="shared" si="39"/>
        <v>3.3645099999999979</v>
      </c>
      <c r="I355" s="2">
        <f t="array" ref="I355">SUMPRODUCT(B339:B358, (ROW(B339:B358)-ROW(B339)+1)) / (20*21/2)</f>
        <v>3.5885333333333329</v>
      </c>
      <c r="J355" s="2">
        <f t="shared" si="42"/>
        <v>3.5784573027040891</v>
      </c>
      <c r="K355" s="2">
        <f t="shared" si="36"/>
        <v>3.5124594262773638</v>
      </c>
    </row>
    <row r="356" spans="1:11" ht="13.5" x14ac:dyDescent="0.25">
      <c r="A356" s="3">
        <f>TITRES_STAT!B359</f>
        <v>42521</v>
      </c>
      <c r="B356" s="6">
        <f>TITRES_STAT!D359</f>
        <v>3.6248</v>
      </c>
      <c r="C356" s="2">
        <f t="shared" si="37"/>
        <v>2.8200000000000003E-2</v>
      </c>
      <c r="D356" s="2">
        <f t="shared" si="38"/>
        <v>3.5796799999999998</v>
      </c>
      <c r="E356" s="2">
        <f t="shared" si="40"/>
        <v>3.5873300000000001</v>
      </c>
      <c r="F356" s="2">
        <f t="shared" si="41"/>
        <v>3.6088699999999987</v>
      </c>
      <c r="G356" s="2">
        <f t="shared" si="35"/>
        <v>3.498149999999999</v>
      </c>
      <c r="H356" s="2">
        <f t="shared" si="39"/>
        <v>3.3661209999999984</v>
      </c>
      <c r="I356" s="2">
        <f t="array" ref="I356">SUMPRODUCT(B340:B359, (ROW(B340:B359)-ROW(B340)+1)) / (20*21/2)</f>
        <v>3.5908366666666667</v>
      </c>
      <c r="J356" s="2">
        <f t="shared" si="42"/>
        <v>3.5828708929227471</v>
      </c>
      <c r="K356" s="2">
        <f t="shared" si="36"/>
        <v>3.5168649389723692</v>
      </c>
    </row>
    <row r="357" spans="1:11" ht="13.5" x14ac:dyDescent="0.25">
      <c r="A357" s="3">
        <f>TITRES_STAT!B360</f>
        <v>42522</v>
      </c>
      <c r="B357" s="6">
        <f>TITRES_STAT!D360</f>
        <v>3.516</v>
      </c>
      <c r="C357" s="2">
        <f t="shared" si="37"/>
        <v>-0.10880000000000001</v>
      </c>
      <c r="D357" s="2">
        <f t="shared" si="38"/>
        <v>3.5829</v>
      </c>
      <c r="E357" s="2">
        <f t="shared" si="40"/>
        <v>3.5776599999999994</v>
      </c>
      <c r="F357" s="2">
        <f t="shared" si="41"/>
        <v>3.6022249999999998</v>
      </c>
      <c r="G357" s="2">
        <f t="shared" si="35"/>
        <v>3.5008079999999988</v>
      </c>
      <c r="H357" s="2">
        <f t="shared" si="39"/>
        <v>3.3671879999999983</v>
      </c>
      <c r="I357" s="2">
        <f t="array" ref="I357">SUMPRODUCT(B341:B360, (ROW(B341:B360)-ROW(B341)+1)) / (20*21/2)</f>
        <v>3.5932357142857145</v>
      </c>
      <c r="J357" s="2">
        <f t="shared" si="42"/>
        <v>3.5765022364539143</v>
      </c>
      <c r="K357" s="2">
        <f t="shared" si="36"/>
        <v>3.5168310197969825</v>
      </c>
    </row>
    <row r="358" spans="1:11" ht="13.5" x14ac:dyDescent="0.25">
      <c r="A358" s="3">
        <f>TITRES_STAT!B361</f>
        <v>42523</v>
      </c>
      <c r="B358" s="6">
        <f>TITRES_STAT!D361</f>
        <v>3.6126999999999998</v>
      </c>
      <c r="C358" s="2">
        <f t="shared" si="37"/>
        <v>9.6699999999999786E-2</v>
      </c>
      <c r="D358" s="2">
        <f t="shared" si="38"/>
        <v>3.58934</v>
      </c>
      <c r="E358" s="2">
        <f t="shared" si="40"/>
        <v>3.5768499999999994</v>
      </c>
      <c r="F358" s="2">
        <f t="shared" si="41"/>
        <v>3.6006150000000003</v>
      </c>
      <c r="G358" s="2">
        <f t="shared" si="35"/>
        <v>3.5053999999999985</v>
      </c>
      <c r="H358" s="2">
        <f t="shared" si="39"/>
        <v>3.3682554999999992</v>
      </c>
      <c r="I358" s="2">
        <f t="array" ref="I358">SUMPRODUCT(B342:B361, (ROW(B342:B361)-ROW(B342)+1)) / (20*21/2)</f>
        <v>3.595730476190476</v>
      </c>
      <c r="J358" s="2">
        <f t="shared" si="42"/>
        <v>3.5799496425059223</v>
      </c>
      <c r="K358" s="2">
        <f t="shared" si="36"/>
        <v>3.5205905876480812</v>
      </c>
    </row>
    <row r="359" spans="1:11" ht="13.5" x14ac:dyDescent="0.25">
      <c r="A359" s="3">
        <f>TITRES_STAT!B362</f>
        <v>42524</v>
      </c>
      <c r="B359" s="6">
        <f>TITRES_STAT!D362</f>
        <v>3.6248</v>
      </c>
      <c r="C359" s="2">
        <f t="shared" si="37"/>
        <v>1.2100000000000222E-2</v>
      </c>
      <c r="D359" s="2">
        <f t="shared" si="38"/>
        <v>3.5949800000000005</v>
      </c>
      <c r="E359" s="2">
        <f t="shared" si="40"/>
        <v>3.5772499999999994</v>
      </c>
      <c r="F359" s="2">
        <f t="shared" si="41"/>
        <v>3.5996099999999998</v>
      </c>
      <c r="G359" s="2">
        <f t="shared" si="35"/>
        <v>3.5102339999999987</v>
      </c>
      <c r="H359" s="2">
        <f t="shared" si="39"/>
        <v>3.3693834999999996</v>
      </c>
      <c r="I359" s="2">
        <f t="array" ref="I359">SUMPRODUCT(B343:B362, (ROW(B343:B362)-ROW(B343)+1)) / (20*21/2)</f>
        <v>3.5981676190476195</v>
      </c>
      <c r="J359" s="2">
        <f t="shared" si="42"/>
        <v>3.5842211051244059</v>
      </c>
      <c r="K359" s="2">
        <f t="shared" si="36"/>
        <v>3.5246772312697252</v>
      </c>
    </row>
    <row r="360" spans="1:11" ht="13.5" x14ac:dyDescent="0.25">
      <c r="A360" s="3">
        <f>TITRES_STAT!B363</f>
        <v>42527</v>
      </c>
      <c r="B360" s="6">
        <f>TITRES_STAT!D363</f>
        <v>3.6248</v>
      </c>
      <c r="C360" s="2">
        <f t="shared" si="37"/>
        <v>0</v>
      </c>
      <c r="D360" s="2">
        <f t="shared" si="38"/>
        <v>3.6006200000000002</v>
      </c>
      <c r="E360" s="2">
        <f t="shared" si="40"/>
        <v>3.5881299999999996</v>
      </c>
      <c r="F360" s="2">
        <f t="shared" si="41"/>
        <v>3.5986049999999992</v>
      </c>
      <c r="G360" s="2">
        <f t="shared" si="35"/>
        <v>3.515067999999999</v>
      </c>
      <c r="H360" s="2">
        <f t="shared" si="39"/>
        <v>3.3705115000000001</v>
      </c>
      <c r="I360" s="2">
        <f t="array" ref="I360">SUMPRODUCT(B344:B363, (ROW(B344:B363)-ROW(B344)+1)) / (20*21/2)</f>
        <v>3.6003385714285709</v>
      </c>
      <c r="J360" s="2">
        <f t="shared" si="42"/>
        <v>3.5880857617792246</v>
      </c>
      <c r="K360" s="2">
        <f t="shared" si="36"/>
        <v>3.5286036143571873</v>
      </c>
    </row>
    <row r="361" spans="1:11" ht="13.5" x14ac:dyDescent="0.25">
      <c r="A361" s="3">
        <f>TITRES_STAT!B364</f>
        <v>42528</v>
      </c>
      <c r="B361" s="6">
        <f>TITRES_STAT!D364</f>
        <v>3.6248</v>
      </c>
      <c r="C361" s="2">
        <f t="shared" si="37"/>
        <v>0</v>
      </c>
      <c r="D361" s="2">
        <f t="shared" si="38"/>
        <v>3.6006200000000002</v>
      </c>
      <c r="E361" s="2">
        <f t="shared" si="40"/>
        <v>3.59015</v>
      </c>
      <c r="F361" s="2">
        <f t="shared" si="41"/>
        <v>3.5992099999999985</v>
      </c>
      <c r="G361" s="2">
        <f t="shared" si="35"/>
        <v>3.5199019999999983</v>
      </c>
      <c r="H361" s="2">
        <f t="shared" si="39"/>
        <v>3.3716395000000006</v>
      </c>
      <c r="I361" s="2">
        <f t="array" ref="I361">SUMPRODUCT(B345:B364, (ROW(B345:B364)-ROW(B345)+1)) / (20*21/2)</f>
        <v>3.6025285714285724</v>
      </c>
      <c r="J361" s="2">
        <f t="shared" si="42"/>
        <v>3.5915823558954889</v>
      </c>
      <c r="K361" s="2">
        <f t="shared" si="36"/>
        <v>3.5323760216372979</v>
      </c>
    </row>
    <row r="362" spans="1:11" ht="13.5" x14ac:dyDescent="0.25">
      <c r="A362" s="3">
        <f>TITRES_STAT!B365</f>
        <v>42529</v>
      </c>
      <c r="B362" s="6">
        <f>TITRES_STAT!D365</f>
        <v>3.6248</v>
      </c>
      <c r="C362" s="2">
        <f t="shared" si="37"/>
        <v>0</v>
      </c>
      <c r="D362" s="2">
        <f t="shared" si="38"/>
        <v>3.6223799999999997</v>
      </c>
      <c r="E362" s="2">
        <f t="shared" si="40"/>
        <v>3.6026400000000001</v>
      </c>
      <c r="F362" s="2">
        <f t="shared" si="41"/>
        <v>3.5980049999999992</v>
      </c>
      <c r="G362" s="2">
        <f t="shared" si="35"/>
        <v>3.5247359999999985</v>
      </c>
      <c r="H362" s="2">
        <f t="shared" si="39"/>
        <v>3.372767500000001</v>
      </c>
      <c r="I362" s="2">
        <f t="array" ref="I362">SUMPRODUCT(B346:B365, (ROW(B346:B365)-ROW(B346)+1)) / (20*21/2)</f>
        <v>3.6047376190476199</v>
      </c>
      <c r="J362" s="2">
        <f t="shared" si="42"/>
        <v>3.5947459410482994</v>
      </c>
      <c r="K362" s="2">
        <f t="shared" si="36"/>
        <v>3.536000491377012</v>
      </c>
    </row>
    <row r="363" spans="1:11" ht="13.5" x14ac:dyDescent="0.25">
      <c r="A363" s="3">
        <f>TITRES_STAT!B366</f>
        <v>42530</v>
      </c>
      <c r="B363" s="6">
        <f>TITRES_STAT!D366</f>
        <v>3.6208</v>
      </c>
      <c r="C363" s="2">
        <f t="shared" si="37"/>
        <v>-4.0000000000000036E-3</v>
      </c>
      <c r="D363" s="2">
        <f t="shared" si="38"/>
        <v>3.6240000000000001</v>
      </c>
      <c r="E363" s="2">
        <f t="shared" si="40"/>
        <v>3.6066700000000003</v>
      </c>
      <c r="F363" s="2">
        <f t="shared" si="41"/>
        <v>3.5978049999999997</v>
      </c>
      <c r="G363" s="2">
        <f t="shared" si="35"/>
        <v>3.5291679999999999</v>
      </c>
      <c r="H363" s="2">
        <f t="shared" si="39"/>
        <v>3.3738755000000014</v>
      </c>
      <c r="I363" s="2">
        <f t="array" ref="I363">SUMPRODUCT(B347:B366, (ROW(B347:B366)-ROW(B347)+1)) / (20*21/2)</f>
        <v>3.6069657142857143</v>
      </c>
      <c r="J363" s="2">
        <f t="shared" si="42"/>
        <v>3.5972272799960807</v>
      </c>
      <c r="K363" s="2">
        <f t="shared" si="36"/>
        <v>3.5393259623034039</v>
      </c>
    </row>
    <row r="364" spans="1:11" ht="13.5" x14ac:dyDescent="0.25">
      <c r="A364" s="3">
        <f>TITRES_STAT!B367</f>
        <v>42531</v>
      </c>
      <c r="B364" s="6">
        <f>TITRES_STAT!D367</f>
        <v>3.6208</v>
      </c>
      <c r="C364" s="2">
        <f t="shared" si="37"/>
        <v>0</v>
      </c>
      <c r="D364" s="2">
        <f t="shared" si="38"/>
        <v>3.6231999999999998</v>
      </c>
      <c r="E364" s="2">
        <f t="shared" si="40"/>
        <v>3.6090900000000006</v>
      </c>
      <c r="F364" s="2">
        <f t="shared" si="41"/>
        <v>3.5976050000000002</v>
      </c>
      <c r="G364" s="2">
        <f t="shared" si="35"/>
        <v>3.5339219999999996</v>
      </c>
      <c r="H364" s="2">
        <f t="shared" si="39"/>
        <v>3.3749835000000012</v>
      </c>
      <c r="I364" s="2">
        <f t="array" ref="I364">SUMPRODUCT(B348:B367, (ROW(B348:B367)-ROW(B348)+1)) / (20*21/2)</f>
        <v>3.6051828571428572</v>
      </c>
      <c r="J364" s="2">
        <f t="shared" si="42"/>
        <v>3.5994723009488352</v>
      </c>
      <c r="K364" s="2">
        <f t="shared" si="36"/>
        <v>3.5425210226052313</v>
      </c>
    </row>
    <row r="365" spans="1:11" ht="13.5" x14ac:dyDescent="0.25">
      <c r="A365" s="3">
        <f>TITRES_STAT!B368</f>
        <v>42534</v>
      </c>
      <c r="B365" s="6">
        <f>TITRES_STAT!D368</f>
        <v>3.6208</v>
      </c>
      <c r="C365" s="2">
        <f t="shared" si="37"/>
        <v>0</v>
      </c>
      <c r="D365" s="2">
        <f t="shared" si="38"/>
        <v>3.6223999999999998</v>
      </c>
      <c r="E365" s="2">
        <f t="shared" si="40"/>
        <v>3.6115100000000004</v>
      </c>
      <c r="F365" s="2">
        <f t="shared" si="41"/>
        <v>3.5974050000000006</v>
      </c>
      <c r="G365" s="2">
        <f t="shared" si="35"/>
        <v>3.5386759999999993</v>
      </c>
      <c r="H365" s="2">
        <f t="shared" si="39"/>
        <v>3.376574500000002</v>
      </c>
      <c r="I365" s="2">
        <f t="array" ref="I365">SUMPRODUCT(B349:B368, (ROW(B349:B368)-ROW(B349)+1)) / (20*21/2)</f>
        <v>3.6035533333333336</v>
      </c>
      <c r="J365" s="2">
        <f t="shared" si="42"/>
        <v>3.6015035103822797</v>
      </c>
      <c r="K365" s="2">
        <f t="shared" si="36"/>
        <v>3.5455907864246341</v>
      </c>
    </row>
    <row r="366" spans="1:11" ht="13.5" x14ac:dyDescent="0.25">
      <c r="A366" s="3">
        <f>TITRES_STAT!B369</f>
        <v>42535</v>
      </c>
      <c r="B366" s="6">
        <f>TITRES_STAT!D369</f>
        <v>3.6208</v>
      </c>
      <c r="C366" s="2">
        <f t="shared" si="37"/>
        <v>0</v>
      </c>
      <c r="D366" s="2">
        <f t="shared" si="38"/>
        <v>3.6215999999999995</v>
      </c>
      <c r="E366" s="2">
        <f t="shared" si="40"/>
        <v>3.61111</v>
      </c>
      <c r="F366" s="2">
        <f t="shared" si="41"/>
        <v>3.5992200000000003</v>
      </c>
      <c r="G366" s="2">
        <f t="shared" si="35"/>
        <v>3.5434299999999994</v>
      </c>
      <c r="H366" s="2">
        <f t="shared" si="39"/>
        <v>3.3781655000000019</v>
      </c>
      <c r="I366" s="2">
        <f t="array" ref="I366">SUMPRODUCT(B350:B369, (ROW(B350:B369)-ROW(B350)+1)) / (20*21/2)</f>
        <v>3.5921442857142849</v>
      </c>
      <c r="J366" s="2">
        <f t="shared" si="42"/>
        <v>3.6033412712982531</v>
      </c>
      <c r="K366" s="2">
        <f t="shared" si="36"/>
        <v>3.5485401673491586</v>
      </c>
    </row>
    <row r="367" spans="1:11" ht="13.5" x14ac:dyDescent="0.25">
      <c r="A367" s="3">
        <f>TITRES_STAT!B370</f>
        <v>42536</v>
      </c>
      <c r="B367" s="6">
        <f>TITRES_STAT!D370</f>
        <v>3.5804999999999998</v>
      </c>
      <c r="C367" s="2">
        <f t="shared" si="37"/>
        <v>-4.0300000000000225E-2</v>
      </c>
      <c r="D367" s="2">
        <f t="shared" si="38"/>
        <v>3.6127400000000001</v>
      </c>
      <c r="E367" s="2">
        <f t="shared" si="40"/>
        <v>3.6175599999999997</v>
      </c>
      <c r="F367" s="2">
        <f t="shared" si="41"/>
        <v>3.5976100000000004</v>
      </c>
      <c r="G367" s="2">
        <f t="shared" si="35"/>
        <v>3.5474579999999998</v>
      </c>
      <c r="H367" s="2">
        <f t="shared" si="39"/>
        <v>3.3795550000000025</v>
      </c>
      <c r="I367" s="2">
        <f t="array" ref="I367">SUMPRODUCT(B351:B370, (ROW(B351:B370)-ROW(B351)+1)) / (20*21/2)</f>
        <v>3.5910161904761901</v>
      </c>
      <c r="J367" s="2">
        <f t="shared" si="42"/>
        <v>3.6011659121269908</v>
      </c>
      <c r="K367" s="2">
        <f t="shared" si="36"/>
        <v>3.54979349411978</v>
      </c>
    </row>
    <row r="368" spans="1:11" ht="13.5" x14ac:dyDescent="0.25">
      <c r="A368" s="3">
        <f>TITRES_STAT!B371</f>
        <v>42537</v>
      </c>
      <c r="B368" s="6">
        <f>TITRES_STAT!D371</f>
        <v>3.5804999999999998</v>
      </c>
      <c r="C368" s="2">
        <f t="shared" si="37"/>
        <v>0</v>
      </c>
      <c r="D368" s="2">
        <f t="shared" si="38"/>
        <v>3.6046800000000006</v>
      </c>
      <c r="E368" s="2">
        <f t="shared" si="40"/>
        <v>3.6143399999999999</v>
      </c>
      <c r="F368" s="2">
        <f t="shared" si="41"/>
        <v>3.5955950000000003</v>
      </c>
      <c r="G368" s="2">
        <f t="shared" si="35"/>
        <v>3.5514859999999993</v>
      </c>
      <c r="H368" s="2">
        <f t="shared" si="39"/>
        <v>3.3809445000000022</v>
      </c>
      <c r="I368" s="2">
        <f t="array" ref="I368">SUMPRODUCT(B352:B371, (ROW(B352:B371)-ROW(B352)+1)) / (20*21/2)</f>
        <v>3.5895999999999995</v>
      </c>
      <c r="J368" s="2">
        <f t="shared" si="42"/>
        <v>3.5991977300196583</v>
      </c>
      <c r="K368" s="2">
        <f t="shared" si="36"/>
        <v>3.5509976708209652</v>
      </c>
    </row>
    <row r="369" spans="1:11" ht="13.5" x14ac:dyDescent="0.25">
      <c r="A369" s="3">
        <f>TITRES_STAT!B372</f>
        <v>42538</v>
      </c>
      <c r="B369" s="6">
        <f>TITRES_STAT!D372</f>
        <v>3.4758</v>
      </c>
      <c r="C369" s="2">
        <f t="shared" si="37"/>
        <v>-0.10469999999999979</v>
      </c>
      <c r="D369" s="2">
        <f t="shared" si="38"/>
        <v>3.5756799999999997</v>
      </c>
      <c r="E369" s="2">
        <f t="shared" si="40"/>
        <v>3.59944</v>
      </c>
      <c r="F369" s="2">
        <f t="shared" si="41"/>
        <v>3.5883450000000003</v>
      </c>
      <c r="G369" s="2">
        <f t="shared" si="35"/>
        <v>3.5534199999999991</v>
      </c>
      <c r="H369" s="2">
        <f t="shared" si="39"/>
        <v>3.3818105000000025</v>
      </c>
      <c r="I369" s="2">
        <f t="array" ref="I369">SUMPRODUCT(B353:B372, (ROW(B353:B372)-ROW(B353)+1)) / (20*21/2)</f>
        <v>3.5929176190476184</v>
      </c>
      <c r="J369" s="2">
        <f t="shared" si="42"/>
        <v>3.5874455652558814</v>
      </c>
      <c r="K369" s="2">
        <f t="shared" si="36"/>
        <v>3.5480487425534761</v>
      </c>
    </row>
    <row r="370" spans="1:11" ht="13.5" x14ac:dyDescent="0.25">
      <c r="A370" s="3">
        <f>TITRES_STAT!B373</f>
        <v>42541</v>
      </c>
      <c r="B370" s="6">
        <f>TITRES_STAT!D373</f>
        <v>3.5764999999999998</v>
      </c>
      <c r="C370" s="2">
        <f t="shared" si="37"/>
        <v>0.10069999999999979</v>
      </c>
      <c r="D370" s="2">
        <f t="shared" si="38"/>
        <v>3.5668199999999999</v>
      </c>
      <c r="E370" s="2">
        <f t="shared" si="40"/>
        <v>3.5946100000000003</v>
      </c>
      <c r="F370" s="2">
        <f t="shared" si="41"/>
        <v>3.5913700000000004</v>
      </c>
      <c r="G370" s="2">
        <f t="shared" ref="G370:G433" si="43">AVERAGE(B321:B370)</f>
        <v>3.557367999999999</v>
      </c>
      <c r="H370" s="2">
        <f t="shared" si="39"/>
        <v>3.3831800000000025</v>
      </c>
      <c r="I370" s="2">
        <f t="array" ref="I370">SUMPRODUCT(B354:B373, (ROW(B354:B373)-ROW(B354)+1)) / (20*21/2)</f>
        <v>3.5956404761904763</v>
      </c>
      <c r="J370" s="2">
        <f t="shared" si="42"/>
        <v>3.5864031304696069</v>
      </c>
      <c r="K370" s="2">
        <f t="shared" si="36"/>
        <v>3.5491644781396143</v>
      </c>
    </row>
    <row r="371" spans="1:11" ht="13.5" x14ac:dyDescent="0.25">
      <c r="A371" s="3">
        <f>TITRES_STAT!B374</f>
        <v>42542</v>
      </c>
      <c r="B371" s="6">
        <f>TITRES_STAT!D374</f>
        <v>3.5764999999999998</v>
      </c>
      <c r="C371" s="2">
        <f t="shared" si="37"/>
        <v>0</v>
      </c>
      <c r="D371" s="2">
        <f t="shared" si="38"/>
        <v>3.55796</v>
      </c>
      <c r="E371" s="2">
        <f t="shared" si="40"/>
        <v>3.5897800000000002</v>
      </c>
      <c r="F371" s="2">
        <f t="shared" si="41"/>
        <v>3.5899650000000003</v>
      </c>
      <c r="G371" s="2">
        <f t="shared" si="43"/>
        <v>3.5613159999999997</v>
      </c>
      <c r="H371" s="2">
        <f t="shared" si="39"/>
        <v>3.384549500000003</v>
      </c>
      <c r="I371" s="2">
        <f t="array" ref="I371">SUMPRODUCT(B355:B374, (ROW(B355:B374)-ROW(B355)+1)) / (20*21/2)</f>
        <v>3.6005809523809522</v>
      </c>
      <c r="J371" s="2">
        <f t="shared" si="42"/>
        <v>3.5854599751867871</v>
      </c>
      <c r="K371" s="2">
        <f t="shared" ref="K371:K434" si="44">$K$4*B371+(1-$K$4)*K370</f>
        <v>3.5502364593890414</v>
      </c>
    </row>
    <row r="372" spans="1:11" ht="13.5" x14ac:dyDescent="0.25">
      <c r="A372" s="3">
        <f>TITRES_STAT!B375</f>
        <v>42543</v>
      </c>
      <c r="B372" s="6">
        <f>TITRES_STAT!D375</f>
        <v>3.6248</v>
      </c>
      <c r="C372" s="2">
        <f t="shared" si="37"/>
        <v>4.8300000000000232E-2</v>
      </c>
      <c r="D372" s="2">
        <f t="shared" si="38"/>
        <v>3.5668199999999999</v>
      </c>
      <c r="E372" s="2">
        <f t="shared" si="40"/>
        <v>3.5897800000000002</v>
      </c>
      <c r="F372" s="2">
        <f t="shared" si="41"/>
        <v>3.5962100000000001</v>
      </c>
      <c r="G372" s="2">
        <f t="shared" si="43"/>
        <v>3.56623</v>
      </c>
      <c r="H372" s="2">
        <f t="shared" si="39"/>
        <v>3.3861605000000026</v>
      </c>
      <c r="I372" s="2">
        <f t="array" ref="I372">SUMPRODUCT(B356:B375, (ROW(B356:B375)-ROW(B356)+1)) / (20*21/2)</f>
        <v>3.6052657142857134</v>
      </c>
      <c r="J372" s="2">
        <f t="shared" si="42"/>
        <v>3.5892066442166168</v>
      </c>
      <c r="K372" s="2">
        <f t="shared" si="44"/>
        <v>3.5531605198051577</v>
      </c>
    </row>
    <row r="373" spans="1:11" ht="13.5" x14ac:dyDescent="0.25">
      <c r="A373" s="3">
        <f>TITRES_STAT!B376</f>
        <v>42544</v>
      </c>
      <c r="B373" s="6">
        <f>TITRES_STAT!D376</f>
        <v>3.6248</v>
      </c>
      <c r="C373" s="2">
        <f t="shared" si="37"/>
        <v>0</v>
      </c>
      <c r="D373" s="2">
        <f t="shared" si="38"/>
        <v>3.5756799999999997</v>
      </c>
      <c r="E373" s="2">
        <f t="shared" si="40"/>
        <v>3.5901800000000001</v>
      </c>
      <c r="F373" s="2">
        <f t="shared" si="41"/>
        <v>3.5984250000000002</v>
      </c>
      <c r="G373" s="2">
        <f t="shared" si="43"/>
        <v>3.5711439999999999</v>
      </c>
      <c r="H373" s="2">
        <f t="shared" si="39"/>
        <v>3.387771500000003</v>
      </c>
      <c r="I373" s="2">
        <f t="array" ref="I373">SUMPRODUCT(B357:B376, (ROW(B357:B376)-ROW(B357)+1)) / (20*21/2)</f>
        <v>3.6096947619047612</v>
      </c>
      <c r="J373" s="2">
        <f t="shared" si="42"/>
        <v>3.592596487624558</v>
      </c>
      <c r="K373" s="2">
        <f t="shared" si="44"/>
        <v>3.5559699111853478</v>
      </c>
    </row>
    <row r="374" spans="1:11" ht="13.5" x14ac:dyDescent="0.25">
      <c r="A374" s="3">
        <f>TITRES_STAT!B377</f>
        <v>42545</v>
      </c>
      <c r="B374" s="6">
        <f>TITRES_STAT!D377</f>
        <v>3.6503000000000001</v>
      </c>
      <c r="C374" s="2">
        <f t="shared" si="37"/>
        <v>2.5500000000000078E-2</v>
      </c>
      <c r="D374" s="2">
        <f t="shared" si="38"/>
        <v>3.6105800000000001</v>
      </c>
      <c r="E374" s="2">
        <f t="shared" si="40"/>
        <v>3.5931299999999999</v>
      </c>
      <c r="F374" s="2">
        <f t="shared" si="41"/>
        <v>3.6011100000000007</v>
      </c>
      <c r="G374" s="2">
        <f t="shared" si="43"/>
        <v>3.576568</v>
      </c>
      <c r="H374" s="2">
        <f t="shared" si="39"/>
        <v>3.3895100000000031</v>
      </c>
      <c r="I374" s="2">
        <f t="array" ref="I374">SUMPRODUCT(B358:B377, (ROW(B358:B377)-ROW(B358)+1)) / (20*21/2)</f>
        <v>3.6039547619047614</v>
      </c>
      <c r="J374" s="2">
        <f t="shared" si="42"/>
        <v>3.598092060231743</v>
      </c>
      <c r="K374" s="2">
        <f t="shared" si="44"/>
        <v>3.5596691303545498</v>
      </c>
    </row>
    <row r="375" spans="1:11" ht="13.5" x14ac:dyDescent="0.25">
      <c r="A375" s="3">
        <f>TITRES_STAT!B378</f>
        <v>42548</v>
      </c>
      <c r="B375" s="6">
        <f>TITRES_STAT!D378</f>
        <v>3.6503000000000001</v>
      </c>
      <c r="C375" s="2">
        <f t="shared" si="37"/>
        <v>0</v>
      </c>
      <c r="D375" s="2">
        <f t="shared" si="38"/>
        <v>3.62534</v>
      </c>
      <c r="E375" s="2">
        <f t="shared" si="40"/>
        <v>3.5960799999999997</v>
      </c>
      <c r="F375" s="2">
        <f t="shared" si="41"/>
        <v>3.6037950000000007</v>
      </c>
      <c r="G375" s="2">
        <f t="shared" si="43"/>
        <v>3.5819919999999992</v>
      </c>
      <c r="H375" s="2">
        <f t="shared" si="39"/>
        <v>3.3912485000000032</v>
      </c>
      <c r="I375" s="2">
        <f t="array" ref="I375">SUMPRODUCT(B359:B378, (ROW(B359:B378)-ROW(B359)+1)) / (20*21/2)</f>
        <v>3.6081252380952389</v>
      </c>
      <c r="J375" s="2">
        <f t="shared" si="42"/>
        <v>3.6030642449715771</v>
      </c>
      <c r="K375" s="2">
        <f t="shared" si="44"/>
        <v>3.5632232821053518</v>
      </c>
    </row>
    <row r="376" spans="1:11" ht="13.5" x14ac:dyDescent="0.25">
      <c r="A376" s="3">
        <f>TITRES_STAT!B379</f>
        <v>42549</v>
      </c>
      <c r="B376" s="6">
        <f>TITRES_STAT!D379</f>
        <v>3.6503000000000001</v>
      </c>
      <c r="C376" s="2">
        <f t="shared" si="37"/>
        <v>0</v>
      </c>
      <c r="D376" s="2">
        <f t="shared" si="38"/>
        <v>3.6401000000000003</v>
      </c>
      <c r="E376" s="2">
        <f t="shared" si="40"/>
        <v>3.5990300000000004</v>
      </c>
      <c r="F376" s="2">
        <f t="shared" si="41"/>
        <v>3.6050700000000004</v>
      </c>
      <c r="G376" s="2">
        <f t="shared" si="43"/>
        <v>3.5874159999999988</v>
      </c>
      <c r="H376" s="2">
        <f t="shared" si="39"/>
        <v>3.3929870000000033</v>
      </c>
      <c r="I376" s="2">
        <f t="array" ref="I376">SUMPRODUCT(B360:B379, (ROW(B360:B379)-ROW(B360)+1)) / (20*21/2)</f>
        <v>3.6181452380952384</v>
      </c>
      <c r="J376" s="2">
        <f t="shared" si="42"/>
        <v>3.6075628883076174</v>
      </c>
      <c r="K376" s="2">
        <f t="shared" si="44"/>
        <v>3.5666380553561225</v>
      </c>
    </row>
    <row r="377" spans="1:11" ht="13.5" x14ac:dyDescent="0.25">
      <c r="A377" s="3">
        <f>TITRES_STAT!B380</f>
        <v>42550</v>
      </c>
      <c r="B377" s="6">
        <f>TITRES_STAT!D380</f>
        <v>3.5448</v>
      </c>
      <c r="C377" s="2">
        <f t="shared" si="37"/>
        <v>-0.10550000000000015</v>
      </c>
      <c r="D377" s="2">
        <f t="shared" si="38"/>
        <v>3.6240999999999999</v>
      </c>
      <c r="E377" s="2">
        <f t="shared" si="40"/>
        <v>3.5954600000000005</v>
      </c>
      <c r="F377" s="2">
        <f t="shared" si="41"/>
        <v>3.6065100000000001</v>
      </c>
      <c r="G377" s="2">
        <f t="shared" si="43"/>
        <v>3.5907299999999993</v>
      </c>
      <c r="H377" s="2">
        <f t="shared" si="39"/>
        <v>3.3942180000000031</v>
      </c>
      <c r="I377" s="2">
        <f t="array" ref="I377">SUMPRODUCT(B361:B380, (ROW(B361:B380)-ROW(B361)+1)) / (20*21/2)</f>
        <v>3.6277423809523812</v>
      </c>
      <c r="J377" s="2">
        <f t="shared" si="42"/>
        <v>3.6015854703735588</v>
      </c>
      <c r="K377" s="2">
        <f t="shared" si="44"/>
        <v>3.5657816610284314</v>
      </c>
    </row>
    <row r="378" spans="1:11" ht="13.5" x14ac:dyDescent="0.25">
      <c r="A378" s="3">
        <f>TITRES_STAT!B381</f>
        <v>42551</v>
      </c>
      <c r="B378" s="6">
        <f>TITRES_STAT!D381</f>
        <v>3.6503000000000001</v>
      </c>
      <c r="C378" s="2">
        <f t="shared" si="37"/>
        <v>0.10550000000000015</v>
      </c>
      <c r="D378" s="2">
        <f t="shared" si="38"/>
        <v>3.6292</v>
      </c>
      <c r="E378" s="2">
        <f t="shared" si="40"/>
        <v>3.6024400000000005</v>
      </c>
      <c r="F378" s="2">
        <f t="shared" si="41"/>
        <v>3.60839</v>
      </c>
      <c r="G378" s="2">
        <f t="shared" si="43"/>
        <v>3.5977639999999984</v>
      </c>
      <c r="H378" s="2">
        <f t="shared" si="39"/>
        <v>3.3959765000000033</v>
      </c>
      <c r="I378" s="2">
        <f t="array" ref="I378">SUMPRODUCT(B362:B381, (ROW(B362:B381)-ROW(B362)+1)) / (20*21/2)</f>
        <v>3.6369166666666666</v>
      </c>
      <c r="J378" s="2">
        <f t="shared" si="42"/>
        <v>3.6062249493856009</v>
      </c>
      <c r="K378" s="2">
        <f t="shared" si="44"/>
        <v>3.5690961056939834</v>
      </c>
    </row>
    <row r="379" spans="1:11" ht="13.5" x14ac:dyDescent="0.25">
      <c r="A379" s="3">
        <f>TITRES_STAT!B382</f>
        <v>42552</v>
      </c>
      <c r="B379" s="6">
        <f>TITRES_STAT!D382</f>
        <v>3.7136</v>
      </c>
      <c r="C379" s="2">
        <f t="shared" si="37"/>
        <v>6.3299999999999912E-2</v>
      </c>
      <c r="D379" s="2">
        <f t="shared" si="38"/>
        <v>3.6418599999999999</v>
      </c>
      <c r="E379" s="2">
        <f t="shared" si="40"/>
        <v>3.62622</v>
      </c>
      <c r="F379" s="2">
        <f t="shared" si="41"/>
        <v>3.6128300000000002</v>
      </c>
      <c r="G379" s="2">
        <f t="shared" si="43"/>
        <v>3.6044539999999987</v>
      </c>
      <c r="H379" s="2">
        <f t="shared" si="39"/>
        <v>3.3980315000000036</v>
      </c>
      <c r="I379" s="2">
        <f t="array" ref="I379">SUMPRODUCT(B363:B382, (ROW(B363:B382)-ROW(B363)+1)) / (20*21/2)</f>
        <v>3.6456680952380958</v>
      </c>
      <c r="J379" s="2">
        <f t="shared" si="42"/>
        <v>3.6164511446822103</v>
      </c>
      <c r="K379" s="2">
        <f t="shared" si="44"/>
        <v>3.5747629250785331</v>
      </c>
    </row>
    <row r="380" spans="1:11" ht="13.5" x14ac:dyDescent="0.25">
      <c r="A380" s="3">
        <f>TITRES_STAT!B383</f>
        <v>42555</v>
      </c>
      <c r="B380" s="6">
        <f>TITRES_STAT!D383</f>
        <v>3.7136</v>
      </c>
      <c r="C380" s="2">
        <f t="shared" si="37"/>
        <v>0</v>
      </c>
      <c r="D380" s="2">
        <f t="shared" si="38"/>
        <v>3.6545200000000002</v>
      </c>
      <c r="E380" s="2">
        <f t="shared" si="40"/>
        <v>3.6399300000000006</v>
      </c>
      <c r="F380" s="2">
        <f t="shared" si="41"/>
        <v>3.6172700000000004</v>
      </c>
      <c r="G380" s="2">
        <f t="shared" si="43"/>
        <v>3.6111439999999995</v>
      </c>
      <c r="H380" s="2">
        <f t="shared" si="39"/>
        <v>3.3997240000000044</v>
      </c>
      <c r="I380" s="2">
        <f t="array" ref="I380">SUMPRODUCT(B364:B383, (ROW(B364:B383)-ROW(B364)+1)) / (20*21/2)</f>
        <v>3.6555966666666673</v>
      </c>
      <c r="J380" s="2">
        <f t="shared" si="42"/>
        <v>3.6257034166172377</v>
      </c>
      <c r="K380" s="2">
        <f t="shared" si="44"/>
        <v>3.580207516251924</v>
      </c>
    </row>
    <row r="381" spans="1:11" ht="13.5" x14ac:dyDescent="0.25">
      <c r="A381" s="3">
        <f>TITRES_STAT!B384</f>
        <v>42559</v>
      </c>
      <c r="B381" s="6">
        <f>TITRES_STAT!D384</f>
        <v>3.7136</v>
      </c>
      <c r="C381" s="2">
        <f t="shared" si="37"/>
        <v>0</v>
      </c>
      <c r="D381" s="2">
        <f t="shared" si="38"/>
        <v>3.6671799999999997</v>
      </c>
      <c r="E381" s="2">
        <f t="shared" si="40"/>
        <v>3.6536400000000002</v>
      </c>
      <c r="F381" s="2">
        <f t="shared" si="41"/>
        <v>3.6217100000000011</v>
      </c>
      <c r="G381" s="2">
        <f t="shared" si="43"/>
        <v>3.6178339999999998</v>
      </c>
      <c r="H381" s="2">
        <f t="shared" si="39"/>
        <v>3.4014370000000049</v>
      </c>
      <c r="I381" s="2">
        <f t="array" ref="I381">SUMPRODUCT(B365:B384, (ROW(B365:B384)-ROW(B365)+1)) / (20*21/2)</f>
        <v>3.6650033333333329</v>
      </c>
      <c r="J381" s="2">
        <f t="shared" si="42"/>
        <v>3.6340745197965485</v>
      </c>
      <c r="K381" s="2">
        <f t="shared" si="44"/>
        <v>3.5854385940459661</v>
      </c>
    </row>
    <row r="382" spans="1:11" ht="13.5" x14ac:dyDescent="0.25">
      <c r="A382" s="3">
        <f>TITRES_STAT!B385</f>
        <v>42562</v>
      </c>
      <c r="B382" s="6">
        <f>TITRES_STAT!D385</f>
        <v>3.7136</v>
      </c>
      <c r="C382" s="2">
        <f t="shared" si="37"/>
        <v>0</v>
      </c>
      <c r="D382" s="2">
        <f t="shared" si="38"/>
        <v>3.7009400000000001</v>
      </c>
      <c r="E382" s="2">
        <f t="shared" si="40"/>
        <v>3.6625199999999998</v>
      </c>
      <c r="F382" s="2">
        <f t="shared" si="41"/>
        <v>3.6261500000000004</v>
      </c>
      <c r="G382" s="2">
        <f t="shared" si="43"/>
        <v>3.6225099999999997</v>
      </c>
      <c r="H382" s="2">
        <f t="shared" si="39"/>
        <v>3.4031500000000046</v>
      </c>
      <c r="I382" s="2">
        <f t="array" ref="I382">SUMPRODUCT(B366:B385, (ROW(B366:B385)-ROW(B366)+1)) / (20*21/2)</f>
        <v>3.673888095238095</v>
      </c>
      <c r="J382" s="2">
        <f t="shared" si="42"/>
        <v>3.6416483750540203</v>
      </c>
      <c r="K382" s="2">
        <f t="shared" si="44"/>
        <v>3.5904645315343595</v>
      </c>
    </row>
    <row r="383" spans="1:11" ht="13.5" x14ac:dyDescent="0.25">
      <c r="A383" s="3">
        <f>TITRES_STAT!B386</f>
        <v>42563</v>
      </c>
      <c r="B383" s="6">
        <f>TITRES_STAT!D386</f>
        <v>3.7303999999999999</v>
      </c>
      <c r="C383" s="2">
        <f t="shared" si="37"/>
        <v>1.6799999999999926E-2</v>
      </c>
      <c r="D383" s="2">
        <f t="shared" si="38"/>
        <v>3.7169600000000003</v>
      </c>
      <c r="E383" s="2">
        <f t="shared" si="40"/>
        <v>3.6730800000000001</v>
      </c>
      <c r="F383" s="2">
        <f t="shared" si="41"/>
        <v>3.6316300000000004</v>
      </c>
      <c r="G383" s="2">
        <f t="shared" si="43"/>
        <v>3.6242200000000002</v>
      </c>
      <c r="H383" s="2">
        <f t="shared" si="39"/>
        <v>3.4049470000000048</v>
      </c>
      <c r="I383" s="2">
        <f t="array" ref="I383">SUMPRODUCT(B367:B386, (ROW(B367:B386)-ROW(B367)+1)) / (20*21/2)</f>
        <v>3.6822509523809521</v>
      </c>
      <c r="J383" s="2">
        <f t="shared" si="42"/>
        <v>3.650100910763161</v>
      </c>
      <c r="K383" s="2">
        <f t="shared" si="44"/>
        <v>3.5959521969643848</v>
      </c>
    </row>
    <row r="384" spans="1:11" ht="13.5" x14ac:dyDescent="0.25">
      <c r="A384" s="3">
        <f>TITRES_STAT!B387</f>
        <v>42564</v>
      </c>
      <c r="B384" s="6">
        <f>TITRES_STAT!D387</f>
        <v>3.7303999999999999</v>
      </c>
      <c r="C384" s="2">
        <f t="shared" si="37"/>
        <v>0</v>
      </c>
      <c r="D384" s="2">
        <f t="shared" si="38"/>
        <v>3.7203200000000001</v>
      </c>
      <c r="E384" s="2">
        <f t="shared" si="40"/>
        <v>3.6810900000000002</v>
      </c>
      <c r="F384" s="2">
        <f t="shared" si="41"/>
        <v>3.6371100000000007</v>
      </c>
      <c r="G384" s="2">
        <f t="shared" si="43"/>
        <v>3.6237539999999999</v>
      </c>
      <c r="H384" s="2">
        <f t="shared" si="39"/>
        <v>3.4067440000000051</v>
      </c>
      <c r="I384" s="2">
        <f t="array" ref="I384">SUMPRODUCT(B368:B387, (ROW(B368:B387)-ROW(B368)+1)) / (20*21/2)</f>
        <v>3.6900919047619047</v>
      </c>
      <c r="J384" s="2">
        <f t="shared" si="42"/>
        <v>3.6577484430714313</v>
      </c>
      <c r="K384" s="2">
        <f t="shared" si="44"/>
        <v>3.6012246598285267</v>
      </c>
    </row>
    <row r="385" spans="1:11" ht="13.5" x14ac:dyDescent="0.25">
      <c r="A385" s="3">
        <f>TITRES_STAT!B388</f>
        <v>42565</v>
      </c>
      <c r="B385" s="6">
        <f>TITRES_STAT!D388</f>
        <v>3.7303999999999999</v>
      </c>
      <c r="C385" s="2">
        <f t="shared" si="37"/>
        <v>0</v>
      </c>
      <c r="D385" s="2">
        <f t="shared" si="38"/>
        <v>3.7236800000000003</v>
      </c>
      <c r="E385" s="2">
        <f t="shared" si="40"/>
        <v>3.6891000000000007</v>
      </c>
      <c r="F385" s="2">
        <f t="shared" si="41"/>
        <v>3.6425900000000007</v>
      </c>
      <c r="G385" s="2">
        <f t="shared" si="43"/>
        <v>3.6232879999999996</v>
      </c>
      <c r="H385" s="2">
        <f t="shared" si="39"/>
        <v>3.4086010000000058</v>
      </c>
      <c r="I385" s="2">
        <f t="array" ref="I385">SUMPRODUCT(B369:B388, (ROW(B369:B388)-ROW(B369)+1)) / (20*21/2)</f>
        <v>3.6972190476190474</v>
      </c>
      <c r="J385" s="2">
        <f t="shared" si="42"/>
        <v>3.66466763896939</v>
      </c>
      <c r="K385" s="2">
        <f t="shared" si="44"/>
        <v>3.6062903594430944</v>
      </c>
    </row>
    <row r="386" spans="1:11" ht="13.5" x14ac:dyDescent="0.25">
      <c r="A386" s="3">
        <f>TITRES_STAT!B389</f>
        <v>42566</v>
      </c>
      <c r="B386" s="6">
        <f>TITRES_STAT!D389</f>
        <v>3.7303999999999999</v>
      </c>
      <c r="C386" s="2">
        <f t="shared" si="37"/>
        <v>0</v>
      </c>
      <c r="D386" s="2">
        <f t="shared" si="38"/>
        <v>3.7270400000000001</v>
      </c>
      <c r="E386" s="2">
        <f t="shared" si="40"/>
        <v>3.6971099999999999</v>
      </c>
      <c r="F386" s="2">
        <f t="shared" si="41"/>
        <v>3.6480700000000006</v>
      </c>
      <c r="G386" s="2">
        <f t="shared" si="43"/>
        <v>3.6249979999999997</v>
      </c>
      <c r="H386" s="2">
        <f t="shared" si="39"/>
        <v>3.4104580000000055</v>
      </c>
      <c r="I386" s="2">
        <f t="array" ref="I386">SUMPRODUCT(B370:B389, (ROW(B370:B389)-ROW(B370)+1)) / (20*21/2)</f>
        <v>3.703632380952381</v>
      </c>
      <c r="J386" s="2">
        <f t="shared" si="42"/>
        <v>3.6709278638294478</v>
      </c>
      <c r="K386" s="2">
        <f t="shared" si="44"/>
        <v>3.6111574041708163</v>
      </c>
    </row>
    <row r="387" spans="1:11" ht="13.5" x14ac:dyDescent="0.25">
      <c r="A387" s="3">
        <f>TITRES_STAT!B390</f>
        <v>42569</v>
      </c>
      <c r="B387" s="6">
        <f>TITRES_STAT!D390</f>
        <v>3.7303999999999999</v>
      </c>
      <c r="C387" s="2">
        <f t="shared" si="37"/>
        <v>0</v>
      </c>
      <c r="D387" s="2">
        <f t="shared" si="38"/>
        <v>3.7304000000000004</v>
      </c>
      <c r="E387" s="2">
        <f t="shared" si="40"/>
        <v>3.7156700000000003</v>
      </c>
      <c r="F387" s="2">
        <f t="shared" si="41"/>
        <v>3.6555650000000006</v>
      </c>
      <c r="G387" s="2">
        <f t="shared" si="43"/>
        <v>3.6266280000000002</v>
      </c>
      <c r="H387" s="2">
        <f t="shared" si="39"/>
        <v>3.4123150000000062</v>
      </c>
      <c r="I387" s="2">
        <f t="array" ref="I387">SUMPRODUCT(B371:B390, (ROW(B371:B390)-ROW(B371)+1)) / (20*21/2)</f>
        <v>3.6991952380952386</v>
      </c>
      <c r="J387" s="2">
        <f t="shared" si="42"/>
        <v>3.6765918767980716</v>
      </c>
      <c r="K387" s="2">
        <f t="shared" si="44"/>
        <v>3.6158335843994118</v>
      </c>
    </row>
    <row r="388" spans="1:11" ht="13.5" x14ac:dyDescent="0.25">
      <c r="A388" s="3">
        <f>TITRES_STAT!B391</f>
        <v>42570</v>
      </c>
      <c r="B388" s="6">
        <f>TITRES_STAT!D391</f>
        <v>3.7303999999999999</v>
      </c>
      <c r="C388" s="2">
        <f t="shared" ref="C388:C451" si="45">B388-B387</f>
        <v>0</v>
      </c>
      <c r="D388" s="2">
        <f t="shared" si="38"/>
        <v>3.7304000000000004</v>
      </c>
      <c r="E388" s="2">
        <f t="shared" si="40"/>
        <v>3.7236800000000003</v>
      </c>
      <c r="F388" s="2">
        <f t="shared" si="41"/>
        <v>3.6630600000000006</v>
      </c>
      <c r="G388" s="2">
        <f t="shared" si="43"/>
        <v>3.6283380000000007</v>
      </c>
      <c r="H388" s="2">
        <f t="shared" si="39"/>
        <v>3.4141120000000065</v>
      </c>
      <c r="I388" s="2">
        <f t="array" ref="I388">SUMPRODUCT(B372:B391, (ROW(B372:B391)-ROW(B372)+1)) / (20*21/2)</f>
        <v>3.7041452380952382</v>
      </c>
      <c r="J388" s="2">
        <f t="shared" si="42"/>
        <v>3.6817164599601599</v>
      </c>
      <c r="K388" s="2">
        <f t="shared" si="44"/>
        <v>3.6203263850111997</v>
      </c>
    </row>
    <row r="389" spans="1:11" ht="13.5" x14ac:dyDescent="0.25">
      <c r="A389" s="3">
        <f>TITRES_STAT!B392</f>
        <v>42571</v>
      </c>
      <c r="B389" s="6">
        <f>TITRES_STAT!D392</f>
        <v>3.7303999999999999</v>
      </c>
      <c r="C389" s="2">
        <f t="shared" si="45"/>
        <v>0</v>
      </c>
      <c r="D389" s="2">
        <f t="shared" si="38"/>
        <v>3.7304000000000004</v>
      </c>
      <c r="E389" s="2">
        <f t="shared" si="40"/>
        <v>3.7253600000000007</v>
      </c>
      <c r="F389" s="2">
        <f t="shared" si="41"/>
        <v>3.6757900000000006</v>
      </c>
      <c r="G389" s="2">
        <f t="shared" si="43"/>
        <v>3.6300480000000004</v>
      </c>
      <c r="H389" s="2">
        <f t="shared" si="39"/>
        <v>3.4158485000000063</v>
      </c>
      <c r="I389" s="2">
        <f t="array" ref="I389">SUMPRODUCT(B373:B392, (ROW(B373:B392)-ROW(B373)+1)) / (20*21/2)</f>
        <v>3.7083623809523814</v>
      </c>
      <c r="J389" s="2">
        <f t="shared" si="42"/>
        <v>3.6863529875830019</v>
      </c>
      <c r="K389" s="2">
        <f t="shared" si="44"/>
        <v>3.6246429973637015</v>
      </c>
    </row>
    <row r="390" spans="1:11" ht="13.5" x14ac:dyDescent="0.25">
      <c r="A390" s="3">
        <f>TITRES_STAT!B393</f>
        <v>42572</v>
      </c>
      <c r="B390" s="6">
        <f>TITRES_STAT!D393</f>
        <v>3.6292</v>
      </c>
      <c r="C390" s="2">
        <f t="shared" si="45"/>
        <v>-0.10119999999999996</v>
      </c>
      <c r="D390" s="2">
        <f t="shared" ref="D390:D453" si="46">AVERAGE(B386:B390)</f>
        <v>3.7101599999999997</v>
      </c>
      <c r="E390" s="2">
        <f t="shared" si="40"/>
        <v>3.7169199999999996</v>
      </c>
      <c r="F390" s="2">
        <f t="shared" si="41"/>
        <v>3.6784250000000007</v>
      </c>
      <c r="G390" s="2">
        <f t="shared" si="43"/>
        <v>3.6297340000000009</v>
      </c>
      <c r="H390" s="2">
        <f t="shared" si="39"/>
        <v>3.4170790000000064</v>
      </c>
      <c r="I390" s="2">
        <f t="array" ref="I390">SUMPRODUCT(B374:B393, (ROW(B374:B393)-ROW(B374)+1)) / (20*21/2)</f>
        <v>3.7120766666666669</v>
      </c>
      <c r="J390" s="2">
        <f t="shared" si="42"/>
        <v>3.6809098459084302</v>
      </c>
      <c r="K390" s="2">
        <f t="shared" si="44"/>
        <v>3.6248217033494385</v>
      </c>
    </row>
    <row r="391" spans="1:11" ht="13.5" x14ac:dyDescent="0.25">
      <c r="A391" s="3">
        <f>TITRES_STAT!B394</f>
        <v>42573</v>
      </c>
      <c r="B391" s="6">
        <f>TITRES_STAT!D394</f>
        <v>3.7303999999999999</v>
      </c>
      <c r="C391" s="2">
        <f t="shared" si="45"/>
        <v>0.10119999999999996</v>
      </c>
      <c r="D391" s="2">
        <f t="shared" si="46"/>
        <v>3.7101599999999997</v>
      </c>
      <c r="E391" s="2">
        <f t="shared" si="40"/>
        <v>3.7185999999999999</v>
      </c>
      <c r="F391" s="2">
        <f t="shared" si="41"/>
        <v>3.6861200000000012</v>
      </c>
      <c r="G391" s="2">
        <f t="shared" si="43"/>
        <v>3.6320880000000004</v>
      </c>
      <c r="H391" s="2">
        <f t="shared" si="39"/>
        <v>3.4188155000000062</v>
      </c>
      <c r="I391" s="2">
        <f t="array" ref="I391">SUMPRODUCT(B375:B394, (ROW(B375:B394)-ROW(B375)+1)) / (20*21/2)</f>
        <v>3.7152880952380958</v>
      </c>
      <c r="J391" s="2">
        <f t="shared" si="42"/>
        <v>3.6856231939171509</v>
      </c>
      <c r="K391" s="2">
        <f t="shared" si="44"/>
        <v>3.6289620287082842</v>
      </c>
    </row>
    <row r="392" spans="1:11" ht="13.5" x14ac:dyDescent="0.25">
      <c r="A392" s="3">
        <f>TITRES_STAT!B395</f>
        <v>42577</v>
      </c>
      <c r="B392" s="6">
        <f>TITRES_STAT!D395</f>
        <v>3.7303999999999999</v>
      </c>
      <c r="C392" s="2">
        <f t="shared" si="45"/>
        <v>0</v>
      </c>
      <c r="D392" s="2">
        <f t="shared" si="46"/>
        <v>3.7101599999999997</v>
      </c>
      <c r="E392" s="2">
        <f t="shared" si="40"/>
        <v>3.7202800000000003</v>
      </c>
      <c r="F392" s="2">
        <f t="shared" si="41"/>
        <v>3.6914000000000016</v>
      </c>
      <c r="G392" s="2">
        <f t="shared" si="43"/>
        <v>3.6337180000000013</v>
      </c>
      <c r="H392" s="2">
        <f t="shared" si="39"/>
        <v>3.4206125000000061</v>
      </c>
      <c r="I392" s="2">
        <f t="array" ref="I392">SUMPRODUCT(B376:B395, (ROW(B376:B395)-ROW(B376)+1)) / (20*21/2)</f>
        <v>3.7181180952380957</v>
      </c>
      <c r="J392" s="2">
        <f t="shared" si="42"/>
        <v>3.6898876516393266</v>
      </c>
      <c r="K392" s="2">
        <f t="shared" si="44"/>
        <v>3.632939988366783</v>
      </c>
    </row>
    <row r="393" spans="1:11" ht="13.5" x14ac:dyDescent="0.25">
      <c r="A393" s="3">
        <f>TITRES_STAT!B396</f>
        <v>42578</v>
      </c>
      <c r="B393" s="6">
        <f>TITRES_STAT!D396</f>
        <v>3.7303999999999999</v>
      </c>
      <c r="C393" s="2">
        <f t="shared" si="45"/>
        <v>0</v>
      </c>
      <c r="D393" s="2">
        <f t="shared" si="46"/>
        <v>3.7101599999999997</v>
      </c>
      <c r="E393" s="2">
        <f t="shared" si="40"/>
        <v>3.7202800000000003</v>
      </c>
      <c r="F393" s="2">
        <f t="shared" si="41"/>
        <v>3.6966800000000015</v>
      </c>
      <c r="G393" s="2">
        <f t="shared" si="43"/>
        <v>3.6358300000000012</v>
      </c>
      <c r="H393" s="2">
        <f t="shared" si="39"/>
        <v>3.4227515000000057</v>
      </c>
      <c r="I393" s="2">
        <f t="array" ref="I393">SUMPRODUCT(B377:B396, (ROW(B377:B396)-ROW(B377)+1)) / (20*21/2)</f>
        <v>3.7205666666666666</v>
      </c>
      <c r="J393" s="2">
        <f t="shared" si="42"/>
        <v>3.6937459705308191</v>
      </c>
      <c r="K393" s="2">
        <f t="shared" si="44"/>
        <v>3.6367619496073011</v>
      </c>
    </row>
    <row r="394" spans="1:11" ht="13.5" x14ac:dyDescent="0.25">
      <c r="A394" s="3">
        <f>TITRES_STAT!B397</f>
        <v>42579</v>
      </c>
      <c r="B394" s="6">
        <f>TITRES_STAT!D397</f>
        <v>3.7303999999999999</v>
      </c>
      <c r="C394" s="2">
        <f t="shared" si="45"/>
        <v>0</v>
      </c>
      <c r="D394" s="2">
        <f t="shared" si="46"/>
        <v>3.7101599999999997</v>
      </c>
      <c r="E394" s="2">
        <f t="shared" si="40"/>
        <v>3.7202800000000003</v>
      </c>
      <c r="F394" s="2">
        <f t="shared" si="41"/>
        <v>3.7006850000000013</v>
      </c>
      <c r="G394" s="2">
        <f t="shared" si="43"/>
        <v>3.6379420000000011</v>
      </c>
      <c r="H394" s="2">
        <f t="shared" ref="H394:H457" si="47">AVERAGE(B195:B394)</f>
        <v>3.4245280000000058</v>
      </c>
      <c r="I394" s="2">
        <f t="array" ref="I394">SUMPRODUCT(B378:B397, (ROW(B378:B397)-ROW(B378)+1)) / (20*21/2)</f>
        <v>3.722633809523809</v>
      </c>
      <c r="J394" s="2">
        <f t="shared" si="42"/>
        <v>3.6972368304802647</v>
      </c>
      <c r="K394" s="2">
        <f t="shared" si="44"/>
        <v>3.6404340300148581</v>
      </c>
    </row>
    <row r="395" spans="1:11" ht="13.5" x14ac:dyDescent="0.25">
      <c r="A395" s="3">
        <f>TITRES_STAT!B398</f>
        <v>42580</v>
      </c>
      <c r="B395" s="6">
        <f>TITRES_STAT!D398</f>
        <v>3.7303999999999999</v>
      </c>
      <c r="C395" s="2">
        <f t="shared" si="45"/>
        <v>0</v>
      </c>
      <c r="D395" s="2">
        <f t="shared" si="46"/>
        <v>3.7304000000000004</v>
      </c>
      <c r="E395" s="2">
        <f t="shared" si="40"/>
        <v>3.7202800000000003</v>
      </c>
      <c r="F395" s="2">
        <f t="shared" si="41"/>
        <v>3.7046900000000016</v>
      </c>
      <c r="G395" s="2">
        <f t="shared" si="43"/>
        <v>3.640054000000001</v>
      </c>
      <c r="H395" s="2">
        <f t="shared" si="47"/>
        <v>3.4264860000000059</v>
      </c>
      <c r="I395" s="2">
        <f t="array" ref="I395">SUMPRODUCT(B379:B398, (ROW(B379:B398)-ROW(B379)+1)) / (20*21/2)</f>
        <v>3.7238171428571429</v>
      </c>
      <c r="J395" s="2">
        <f t="shared" si="42"/>
        <v>3.7003952275773822</v>
      </c>
      <c r="K395" s="2">
        <f t="shared" si="44"/>
        <v>3.6439621072691772</v>
      </c>
    </row>
    <row r="396" spans="1:11" ht="13.5" x14ac:dyDescent="0.25">
      <c r="A396" s="3">
        <f>TITRES_STAT!B399</f>
        <v>42583</v>
      </c>
      <c r="B396" s="6">
        <f>TITRES_STAT!D399</f>
        <v>3.7303999999999999</v>
      </c>
      <c r="C396" s="2">
        <f t="shared" si="45"/>
        <v>0</v>
      </c>
      <c r="D396" s="2">
        <f t="shared" si="46"/>
        <v>3.7304000000000004</v>
      </c>
      <c r="E396" s="2">
        <f t="shared" ref="E396:E459" si="48">AVERAGE(B387:B396)</f>
        <v>3.7202800000000003</v>
      </c>
      <c r="F396" s="2">
        <f t="shared" si="41"/>
        <v>3.708695000000001</v>
      </c>
      <c r="G396" s="2">
        <f t="shared" si="43"/>
        <v>3.6429720000000008</v>
      </c>
      <c r="H396" s="2">
        <f t="shared" si="47"/>
        <v>3.4284440000000056</v>
      </c>
      <c r="I396" s="2">
        <f t="array" ref="I396">SUMPRODUCT(B380:B399, (ROW(B380:B399)-ROW(B380)+1)) / (20*21/2)</f>
        <v>3.7246190476190479</v>
      </c>
      <c r="J396" s="2">
        <f t="shared" si="42"/>
        <v>3.7032528249509649</v>
      </c>
      <c r="K396" s="2">
        <f t="shared" si="44"/>
        <v>3.6473518285527389</v>
      </c>
    </row>
    <row r="397" spans="1:11" ht="13.5" x14ac:dyDescent="0.25">
      <c r="A397" s="3">
        <f>TITRES_STAT!B400</f>
        <v>42584</v>
      </c>
      <c r="B397" s="6">
        <f>TITRES_STAT!D400</f>
        <v>3.7303999999999999</v>
      </c>
      <c r="C397" s="2">
        <f t="shared" si="45"/>
        <v>0</v>
      </c>
      <c r="D397" s="2">
        <f t="shared" si="46"/>
        <v>3.7304000000000004</v>
      </c>
      <c r="E397" s="2">
        <f t="shared" si="48"/>
        <v>3.7202800000000003</v>
      </c>
      <c r="F397" s="2">
        <f t="shared" si="41"/>
        <v>3.7179750000000014</v>
      </c>
      <c r="G397" s="2">
        <f t="shared" si="43"/>
        <v>3.6453260000000007</v>
      </c>
      <c r="H397" s="2">
        <f t="shared" si="47"/>
        <v>3.4304020000000062</v>
      </c>
      <c r="I397" s="2">
        <f t="array" ref="I397">SUMPRODUCT(B381:B400, (ROW(B381:B400)-ROW(B381)+1)) / (20*21/2)</f>
        <v>3.7253409523809524</v>
      </c>
      <c r="J397" s="2">
        <f t="shared" si="42"/>
        <v>3.70583827019373</v>
      </c>
      <c r="K397" s="2">
        <f t="shared" si="44"/>
        <v>3.6506086195898866</v>
      </c>
    </row>
    <row r="398" spans="1:11" ht="13.5" x14ac:dyDescent="0.25">
      <c r="A398" s="3">
        <f>TITRES_STAT!B401</f>
        <v>42585</v>
      </c>
      <c r="B398" s="6">
        <f>TITRES_STAT!D401</f>
        <v>3.7303999999999999</v>
      </c>
      <c r="C398" s="2">
        <f t="shared" si="45"/>
        <v>0</v>
      </c>
      <c r="D398" s="2">
        <f t="shared" si="46"/>
        <v>3.7304000000000004</v>
      </c>
      <c r="E398" s="2">
        <f t="shared" si="48"/>
        <v>3.7202800000000003</v>
      </c>
      <c r="F398" s="2">
        <f t="shared" si="41"/>
        <v>3.7219800000000012</v>
      </c>
      <c r="G398" s="2">
        <f t="shared" si="43"/>
        <v>3.6475180000000007</v>
      </c>
      <c r="H398" s="2">
        <f t="shared" si="47"/>
        <v>3.4323600000000063</v>
      </c>
      <c r="I398" s="2">
        <f t="array" ref="I398">SUMPRODUCT(B382:B401, (ROW(B382:B401)-ROW(B382)+1)) / (20*21/2)</f>
        <v>3.7259828571428573</v>
      </c>
      <c r="J398" s="2">
        <f t="shared" si="42"/>
        <v>3.7081774825562319</v>
      </c>
      <c r="K398" s="2">
        <f t="shared" si="44"/>
        <v>3.6537376933314598</v>
      </c>
    </row>
    <row r="399" spans="1:11" ht="13.5" x14ac:dyDescent="0.25">
      <c r="A399" s="3">
        <f>TITRES_STAT!B402</f>
        <v>42586</v>
      </c>
      <c r="B399" s="6">
        <f>TITRES_STAT!D402</f>
        <v>3.7303999999999999</v>
      </c>
      <c r="C399" s="2">
        <f t="shared" si="45"/>
        <v>0</v>
      </c>
      <c r="D399" s="2">
        <f t="shared" si="46"/>
        <v>3.7304000000000004</v>
      </c>
      <c r="E399" s="2">
        <f t="shared" si="48"/>
        <v>3.7202800000000003</v>
      </c>
      <c r="F399" s="2">
        <f t="shared" si="41"/>
        <v>3.7228200000000014</v>
      </c>
      <c r="G399" s="2">
        <f t="shared" si="43"/>
        <v>3.6497100000000007</v>
      </c>
      <c r="H399" s="2">
        <f t="shared" si="47"/>
        <v>3.4344990000000064</v>
      </c>
      <c r="I399" s="2">
        <f t="array" ref="I399">SUMPRODUCT(B383:B402, (ROW(B383:B402)-ROW(B383)+1)) / (20*21/2)</f>
        <v>3.7265447619047616</v>
      </c>
      <c r="J399" s="2">
        <f t="shared" si="42"/>
        <v>3.7102939127889716</v>
      </c>
      <c r="K399" s="2">
        <f t="shared" si="44"/>
        <v>3.6567440582988535</v>
      </c>
    </row>
    <row r="400" spans="1:11" ht="13.5" x14ac:dyDescent="0.25">
      <c r="A400" s="3">
        <f>TITRES_STAT!B403</f>
        <v>42587</v>
      </c>
      <c r="B400" s="6">
        <f>TITRES_STAT!D403</f>
        <v>3.7303999999999999</v>
      </c>
      <c r="C400" s="2">
        <f t="shared" si="45"/>
        <v>0</v>
      </c>
      <c r="D400" s="2">
        <f t="shared" si="46"/>
        <v>3.7304000000000004</v>
      </c>
      <c r="E400" s="2">
        <f t="shared" si="48"/>
        <v>3.7304000000000004</v>
      </c>
      <c r="F400" s="2">
        <f t="shared" si="41"/>
        <v>3.7236600000000011</v>
      </c>
      <c r="G400" s="2">
        <f t="shared" si="43"/>
        <v>3.653998000000001</v>
      </c>
      <c r="H400" s="2">
        <f t="shared" si="47"/>
        <v>3.4366380000000065</v>
      </c>
      <c r="I400" s="2">
        <f t="array" ref="I400">SUMPRODUCT(B384:B403, (ROW(B384:B403)-ROW(B384)+1)) / (20*21/2)</f>
        <v>3.7270266666666667</v>
      </c>
      <c r="J400" s="2">
        <f t="shared" si="42"/>
        <v>3.7122087782376409</v>
      </c>
      <c r="K400" s="2">
        <f t="shared" si="44"/>
        <v>3.6596325266008591</v>
      </c>
    </row>
    <row r="401" spans="1:11" ht="13.5" x14ac:dyDescent="0.25">
      <c r="A401" s="3">
        <f>TITRES_STAT!B404</f>
        <v>42590</v>
      </c>
      <c r="B401" s="6">
        <f>TITRES_STAT!D404</f>
        <v>3.7303999999999999</v>
      </c>
      <c r="C401" s="2">
        <f t="shared" si="45"/>
        <v>0</v>
      </c>
      <c r="D401" s="2">
        <f t="shared" si="46"/>
        <v>3.7304000000000004</v>
      </c>
      <c r="E401" s="2">
        <f t="shared" si="48"/>
        <v>3.7304000000000004</v>
      </c>
      <c r="F401" s="2">
        <f t="shared" si="41"/>
        <v>3.7245000000000013</v>
      </c>
      <c r="G401" s="2">
        <f t="shared" si="43"/>
        <v>3.6565140000000009</v>
      </c>
      <c r="H401" s="2">
        <f t="shared" si="47"/>
        <v>3.4387770000000071</v>
      </c>
      <c r="I401" s="2">
        <f t="array" ref="I401">SUMPRODUCT(B385:B404, (ROW(B385:B404)-ROW(B385)+1)) / (20*21/2)</f>
        <v>3.7275085714285718</v>
      </c>
      <c r="J401" s="2">
        <f t="shared" si="42"/>
        <v>3.7139412755483416</v>
      </c>
      <c r="K401" s="2">
        <f t="shared" si="44"/>
        <v>3.6624077216361197</v>
      </c>
    </row>
    <row r="402" spans="1:11" ht="13.5" x14ac:dyDescent="0.25">
      <c r="A402" s="3">
        <f>TITRES_STAT!B405</f>
        <v>42591</v>
      </c>
      <c r="B402" s="6">
        <f>TITRES_STAT!D405</f>
        <v>3.7303999999999999</v>
      </c>
      <c r="C402" s="2">
        <f t="shared" si="45"/>
        <v>0</v>
      </c>
      <c r="D402" s="2">
        <f t="shared" si="46"/>
        <v>3.7304000000000004</v>
      </c>
      <c r="E402" s="2">
        <f t="shared" si="48"/>
        <v>3.7304000000000004</v>
      </c>
      <c r="F402" s="2">
        <f t="shared" si="41"/>
        <v>3.7253400000000014</v>
      </c>
      <c r="G402" s="2">
        <f t="shared" si="43"/>
        <v>3.6611240000000009</v>
      </c>
      <c r="H402" s="2">
        <f t="shared" si="47"/>
        <v>3.4409160000000072</v>
      </c>
      <c r="I402" s="2">
        <f t="array" ref="I402">SUMPRODUCT(B386:B405, (ROW(B386:B405)-ROW(B386)+1)) / (20*21/2)</f>
        <v>3.7263904761904763</v>
      </c>
      <c r="J402" s="2">
        <f t="shared" si="42"/>
        <v>3.7155087731151659</v>
      </c>
      <c r="K402" s="2">
        <f t="shared" si="44"/>
        <v>3.6650740854935266</v>
      </c>
    </row>
    <row r="403" spans="1:11" ht="13.5" x14ac:dyDescent="0.25">
      <c r="A403" s="3">
        <f>TITRES_STAT!B406</f>
        <v>42592</v>
      </c>
      <c r="B403" s="6">
        <f>TITRES_STAT!D406</f>
        <v>3.7303999999999999</v>
      </c>
      <c r="C403" s="2">
        <f t="shared" si="45"/>
        <v>0</v>
      </c>
      <c r="D403" s="2">
        <f t="shared" si="46"/>
        <v>3.7304000000000004</v>
      </c>
      <c r="E403" s="2">
        <f t="shared" si="48"/>
        <v>3.7304000000000004</v>
      </c>
      <c r="F403" s="2">
        <f t="shared" si="41"/>
        <v>3.7253400000000014</v>
      </c>
      <c r="G403" s="2">
        <f t="shared" si="43"/>
        <v>3.6641220000000008</v>
      </c>
      <c r="H403" s="2">
        <f t="shared" si="47"/>
        <v>3.4430550000000073</v>
      </c>
      <c r="I403" s="2">
        <f t="array" ref="I403">SUMPRODUCT(B387:B406, (ROW(B387:B406)-ROW(B387)+1)) / (20*21/2)</f>
        <v>3.7253523809523812</v>
      </c>
      <c r="J403" s="2">
        <f t="shared" si="42"/>
        <v>3.7169269851994358</v>
      </c>
      <c r="K403" s="2">
        <f t="shared" si="44"/>
        <v>3.6676358860624081</v>
      </c>
    </row>
    <row r="404" spans="1:11" ht="13.5" x14ac:dyDescent="0.25">
      <c r="A404" s="3">
        <f>TITRES_STAT!B407</f>
        <v>42593</v>
      </c>
      <c r="B404" s="6">
        <f>TITRES_STAT!D407</f>
        <v>3.7303999999999999</v>
      </c>
      <c r="C404" s="2">
        <f t="shared" si="45"/>
        <v>0</v>
      </c>
      <c r="D404" s="2">
        <f t="shared" si="46"/>
        <v>3.7304000000000004</v>
      </c>
      <c r="E404" s="2">
        <f t="shared" si="48"/>
        <v>3.7304000000000004</v>
      </c>
      <c r="F404" s="2">
        <f t="shared" ref="F404:F467" si="49">AVERAGE(B385:B404)</f>
        <v>3.7253400000000014</v>
      </c>
      <c r="G404" s="2">
        <f t="shared" si="43"/>
        <v>3.6667980000000018</v>
      </c>
      <c r="H404" s="2">
        <f t="shared" si="47"/>
        <v>3.4451940000000083</v>
      </c>
      <c r="I404" s="2">
        <f t="array" ref="I404">SUMPRODUCT(B388:B407, (ROW(B388:B407)-ROW(B388)+1)) / (20*21/2)</f>
        <v>3.7243942857142858</v>
      </c>
      <c r="J404" s="2">
        <f t="shared" si="42"/>
        <v>3.718210129466156</v>
      </c>
      <c r="K404" s="2">
        <f t="shared" si="44"/>
        <v>3.6700972238638823</v>
      </c>
    </row>
    <row r="405" spans="1:11" ht="13.5" x14ac:dyDescent="0.25">
      <c r="A405" s="3">
        <f>TITRES_STAT!B408</f>
        <v>42594</v>
      </c>
      <c r="B405" s="6">
        <f>TITRES_STAT!D408</f>
        <v>3.7136</v>
      </c>
      <c r="C405" s="2">
        <f t="shared" si="45"/>
        <v>-1.6799999999999926E-2</v>
      </c>
      <c r="D405" s="2">
        <f t="shared" si="46"/>
        <v>3.7270400000000001</v>
      </c>
      <c r="E405" s="2">
        <f t="shared" si="48"/>
        <v>3.72872</v>
      </c>
      <c r="F405" s="2">
        <f t="shared" si="49"/>
        <v>3.7245000000000013</v>
      </c>
      <c r="G405" s="2">
        <f t="shared" si="43"/>
        <v>3.6691380000000016</v>
      </c>
      <c r="H405" s="2">
        <f t="shared" si="47"/>
        <v>3.4472490000000078</v>
      </c>
      <c r="I405" s="2">
        <f t="array" ref="I405">SUMPRODUCT(B389:B408, (ROW(B389:B408)-ROW(B389)+1)) / (20*21/2)</f>
        <v>3.7235161904761904</v>
      </c>
      <c r="J405" s="2">
        <f t="shared" ref="J405:J468" si="50">$J$4*B405+J404*(1-$J$4)</f>
        <v>3.7177710695169983</v>
      </c>
      <c r="K405" s="2">
        <f t="shared" si="44"/>
        <v>3.6718032150849065</v>
      </c>
    </row>
    <row r="406" spans="1:11" ht="13.5" x14ac:dyDescent="0.25">
      <c r="A406" s="3">
        <f>TITRES_STAT!B409</f>
        <v>42597</v>
      </c>
      <c r="B406" s="6">
        <f>TITRES_STAT!D409</f>
        <v>3.7136</v>
      </c>
      <c r="C406" s="2">
        <f t="shared" si="45"/>
        <v>0</v>
      </c>
      <c r="D406" s="2">
        <f t="shared" si="46"/>
        <v>3.7236800000000003</v>
      </c>
      <c r="E406" s="2">
        <f t="shared" si="48"/>
        <v>3.7270400000000001</v>
      </c>
      <c r="F406" s="2">
        <f t="shared" si="49"/>
        <v>3.7236600000000011</v>
      </c>
      <c r="G406" s="2">
        <f t="shared" si="43"/>
        <v>3.670914000000002</v>
      </c>
      <c r="H406" s="2">
        <f t="shared" si="47"/>
        <v>3.4493040000000086</v>
      </c>
      <c r="I406" s="2">
        <f t="array" ref="I406">SUMPRODUCT(B390:B409, (ROW(B390:B409)-ROW(B390)+1)) / (20*21/2)</f>
        <v>3.7243180952380954</v>
      </c>
      <c r="J406" s="2">
        <f t="shared" si="50"/>
        <v>3.7173738248010939</v>
      </c>
      <c r="K406" s="2">
        <f t="shared" si="44"/>
        <v>3.67344230468942</v>
      </c>
    </row>
    <row r="407" spans="1:11" ht="13.5" x14ac:dyDescent="0.25">
      <c r="A407" s="3">
        <f>TITRES_STAT!B410</f>
        <v>42598</v>
      </c>
      <c r="B407" s="6">
        <f>TITRES_STAT!D410</f>
        <v>3.7136</v>
      </c>
      <c r="C407" s="2">
        <f t="shared" si="45"/>
        <v>0</v>
      </c>
      <c r="D407" s="2">
        <f t="shared" si="46"/>
        <v>3.7203200000000001</v>
      </c>
      <c r="E407" s="2">
        <f t="shared" si="48"/>
        <v>3.7253599999999998</v>
      </c>
      <c r="F407" s="2">
        <f t="shared" si="49"/>
        <v>3.7228200000000014</v>
      </c>
      <c r="G407" s="2">
        <f t="shared" si="43"/>
        <v>3.674866000000002</v>
      </c>
      <c r="H407" s="2">
        <f t="shared" si="47"/>
        <v>3.4513590000000085</v>
      </c>
      <c r="I407" s="2">
        <f t="array" ref="I407">SUMPRODUCT(B391:B410, (ROW(B391:B410)-ROW(B391)+1)) / (20*21/2)</f>
        <v>3.72512</v>
      </c>
      <c r="J407" s="2">
        <f t="shared" si="50"/>
        <v>3.7170144129152756</v>
      </c>
      <c r="K407" s="2">
        <f t="shared" si="44"/>
        <v>3.6750171162702272</v>
      </c>
    </row>
    <row r="408" spans="1:11" ht="13.5" x14ac:dyDescent="0.25">
      <c r="A408" s="3">
        <f>TITRES_STAT!B411</f>
        <v>42599</v>
      </c>
      <c r="B408" s="6">
        <f>TITRES_STAT!D411</f>
        <v>3.7136</v>
      </c>
      <c r="C408" s="2">
        <f t="shared" si="45"/>
        <v>0</v>
      </c>
      <c r="D408" s="2">
        <f t="shared" si="46"/>
        <v>3.7169600000000003</v>
      </c>
      <c r="E408" s="2">
        <f t="shared" si="48"/>
        <v>3.7236800000000003</v>
      </c>
      <c r="F408" s="2">
        <f t="shared" si="49"/>
        <v>3.7219800000000012</v>
      </c>
      <c r="G408" s="2">
        <f t="shared" si="43"/>
        <v>3.6768840000000025</v>
      </c>
      <c r="H408" s="2">
        <f t="shared" si="47"/>
        <v>3.4534140000000089</v>
      </c>
      <c r="I408" s="2">
        <f t="array" ref="I408">SUMPRODUCT(B392:B411, (ROW(B392:B411)-ROW(B392)+1)) / (20*21/2)</f>
        <v>3.7254399999999999</v>
      </c>
      <c r="J408" s="2">
        <f t="shared" si="50"/>
        <v>3.7166892307328685</v>
      </c>
      <c r="K408" s="2">
        <f t="shared" si="44"/>
        <v>3.6765301705341398</v>
      </c>
    </row>
    <row r="409" spans="1:11" ht="13.5" x14ac:dyDescent="0.25">
      <c r="A409" s="3">
        <f>TITRES_STAT!B412</f>
        <v>42600</v>
      </c>
      <c r="B409" s="6">
        <f>TITRES_STAT!D412</f>
        <v>3.7303999999999999</v>
      </c>
      <c r="C409" s="2">
        <f t="shared" si="45"/>
        <v>1.6799999999999926E-2</v>
      </c>
      <c r="D409" s="2">
        <f t="shared" si="46"/>
        <v>3.7169600000000003</v>
      </c>
      <c r="E409" s="2">
        <f t="shared" si="48"/>
        <v>3.7236800000000003</v>
      </c>
      <c r="F409" s="2">
        <f t="shared" si="49"/>
        <v>3.7219800000000012</v>
      </c>
      <c r="G409" s="2">
        <f t="shared" si="43"/>
        <v>3.6789960000000024</v>
      </c>
      <c r="H409" s="2">
        <f t="shared" si="47"/>
        <v>3.4555530000000085</v>
      </c>
      <c r="I409" s="2">
        <f t="array" ref="I409">SUMPRODUCT(B393:B412, (ROW(B393:B412)-ROW(B393)+1)) / (20*21/2)</f>
        <v>3.7153123809523811</v>
      </c>
      <c r="J409" s="2">
        <f t="shared" si="50"/>
        <v>3.7179950182821191</v>
      </c>
      <c r="K409" s="2">
        <f t="shared" si="44"/>
        <v>3.6786427128661345</v>
      </c>
    </row>
    <row r="410" spans="1:11" ht="13.5" x14ac:dyDescent="0.25">
      <c r="A410" s="3">
        <f>TITRES_STAT!B413</f>
        <v>42601</v>
      </c>
      <c r="B410" s="6">
        <f>TITRES_STAT!D413</f>
        <v>3.7303999999999999</v>
      </c>
      <c r="C410" s="2">
        <f t="shared" si="45"/>
        <v>0</v>
      </c>
      <c r="D410" s="2">
        <f t="shared" si="46"/>
        <v>3.7203200000000001</v>
      </c>
      <c r="E410" s="2">
        <f t="shared" si="48"/>
        <v>3.7236800000000003</v>
      </c>
      <c r="F410" s="2">
        <f t="shared" si="49"/>
        <v>3.727040000000001</v>
      </c>
      <c r="G410" s="2">
        <f t="shared" si="43"/>
        <v>3.6811080000000027</v>
      </c>
      <c r="H410" s="2">
        <f t="shared" si="47"/>
        <v>3.4576920000000086</v>
      </c>
      <c r="I410" s="2">
        <f t="array" ref="I410">SUMPRODUCT(B394:B413, (ROW(B394:B413)-ROW(B394)+1)) / (20*21/2)</f>
        <v>3.7157547619047624</v>
      </c>
      <c r="J410" s="2">
        <f t="shared" si="50"/>
        <v>3.7191764451123932</v>
      </c>
      <c r="K410" s="2">
        <f t="shared" si="44"/>
        <v>3.680672410400796</v>
      </c>
    </row>
    <row r="411" spans="1:11" ht="13.5" x14ac:dyDescent="0.25">
      <c r="A411" s="3">
        <f>TITRES_STAT!B414</f>
        <v>42604</v>
      </c>
      <c r="B411" s="6">
        <f>TITRES_STAT!D414</f>
        <v>3.7303999999999999</v>
      </c>
      <c r="C411" s="2">
        <f t="shared" si="45"/>
        <v>0</v>
      </c>
      <c r="D411" s="2">
        <f t="shared" si="46"/>
        <v>3.7236800000000003</v>
      </c>
      <c r="E411" s="2">
        <f t="shared" si="48"/>
        <v>3.7236800000000003</v>
      </c>
      <c r="F411" s="2">
        <f t="shared" si="49"/>
        <v>3.727040000000001</v>
      </c>
      <c r="G411" s="2">
        <f t="shared" si="43"/>
        <v>3.683220000000003</v>
      </c>
      <c r="H411" s="2">
        <f t="shared" si="47"/>
        <v>3.4598310000000083</v>
      </c>
      <c r="I411" s="2">
        <f t="array" ref="I411">SUMPRODUCT(B395:B414, (ROW(B395:B414)-ROW(B395)+1)) / (20*21/2)</f>
        <v>3.7162171428571424</v>
      </c>
      <c r="J411" s="2">
        <f t="shared" si="50"/>
        <v>3.7202453551016887</v>
      </c>
      <c r="K411" s="2">
        <f t="shared" si="44"/>
        <v>3.6826225119537059</v>
      </c>
    </row>
    <row r="412" spans="1:11" ht="13.5" x14ac:dyDescent="0.25">
      <c r="A412" s="3">
        <f>TITRES_STAT!B415</f>
        <v>42605</v>
      </c>
      <c r="B412" s="6">
        <f>TITRES_STAT!D415</f>
        <v>3.6206999999999998</v>
      </c>
      <c r="C412" s="2">
        <f t="shared" si="45"/>
        <v>-0.10970000000000013</v>
      </c>
      <c r="D412" s="2">
        <f t="shared" si="46"/>
        <v>3.7051000000000003</v>
      </c>
      <c r="E412" s="2">
        <f t="shared" si="48"/>
        <v>3.71271</v>
      </c>
      <c r="F412" s="2">
        <f t="shared" si="49"/>
        <v>3.7215550000000008</v>
      </c>
      <c r="G412" s="2">
        <f t="shared" si="43"/>
        <v>3.6831380000000022</v>
      </c>
      <c r="H412" s="2">
        <f t="shared" si="47"/>
        <v>3.4614215000000086</v>
      </c>
      <c r="I412" s="2">
        <f t="array" ref="I412">SUMPRODUCT(B396:B415, (ROW(B396:B415)-ROW(B396)+1)) / (20*21/2)</f>
        <v>3.7166995238095235</v>
      </c>
      <c r="J412" s="2">
        <f t="shared" si="50"/>
        <v>3.7107648450920041</v>
      </c>
      <c r="K412" s="2">
        <f t="shared" si="44"/>
        <v>3.6801941781515999</v>
      </c>
    </row>
    <row r="413" spans="1:11" ht="13.5" x14ac:dyDescent="0.25">
      <c r="A413" s="3">
        <f>TITRES_STAT!B416</f>
        <v>42606</v>
      </c>
      <c r="B413" s="6">
        <f>TITRES_STAT!D416</f>
        <v>3.7262</v>
      </c>
      <c r="C413" s="2">
        <f t="shared" si="45"/>
        <v>0.10550000000000015</v>
      </c>
      <c r="D413" s="2">
        <f t="shared" si="46"/>
        <v>3.7076199999999999</v>
      </c>
      <c r="E413" s="2">
        <f t="shared" si="48"/>
        <v>3.7122900000000003</v>
      </c>
      <c r="F413" s="2">
        <f t="shared" si="49"/>
        <v>3.7213450000000008</v>
      </c>
      <c r="G413" s="2">
        <f t="shared" si="43"/>
        <v>3.6852460000000025</v>
      </c>
      <c r="H413" s="2">
        <f t="shared" si="47"/>
        <v>3.463539500000008</v>
      </c>
      <c r="I413" s="2">
        <f t="array" ref="I413">SUMPRODUCT(B397:B416, (ROW(B397:B416)-ROW(B397)+1)) / (20*21/2)</f>
        <v>3.7172019047619052</v>
      </c>
      <c r="J413" s="2">
        <f t="shared" si="50"/>
        <v>3.7122348598451467</v>
      </c>
      <c r="K413" s="2">
        <f t="shared" si="44"/>
        <v>3.681998328028008</v>
      </c>
    </row>
    <row r="414" spans="1:11" ht="13.5" x14ac:dyDescent="0.25">
      <c r="A414" s="3">
        <f>TITRES_STAT!B417</f>
        <v>42607</v>
      </c>
      <c r="B414" s="6">
        <f>TITRES_STAT!D417</f>
        <v>3.7262</v>
      </c>
      <c r="C414" s="2">
        <f t="shared" si="45"/>
        <v>0</v>
      </c>
      <c r="D414" s="2">
        <f t="shared" si="46"/>
        <v>3.7067799999999997</v>
      </c>
      <c r="E414" s="2">
        <f t="shared" si="48"/>
        <v>3.7118699999999998</v>
      </c>
      <c r="F414" s="2">
        <f t="shared" si="49"/>
        <v>3.7211350000000012</v>
      </c>
      <c r="G414" s="2">
        <f t="shared" si="43"/>
        <v>3.6873540000000027</v>
      </c>
      <c r="H414" s="2">
        <f t="shared" si="47"/>
        <v>3.4656575000000078</v>
      </c>
      <c r="I414" s="2">
        <f t="array" ref="I414">SUMPRODUCT(B398:B417, (ROW(B398:B417)-ROW(B398)+1)) / (20*21/2)</f>
        <v>3.7241528571428577</v>
      </c>
      <c r="J414" s="2">
        <f t="shared" si="50"/>
        <v>3.7135648731932278</v>
      </c>
      <c r="K414" s="2">
        <f t="shared" si="44"/>
        <v>3.6837317269288707</v>
      </c>
    </row>
    <row r="415" spans="1:11" ht="13.5" x14ac:dyDescent="0.25">
      <c r="A415" s="3">
        <f>TITRES_STAT!B418</f>
        <v>42608</v>
      </c>
      <c r="B415" s="6">
        <f>TITRES_STAT!D418</f>
        <v>3.7262</v>
      </c>
      <c r="C415" s="2">
        <f t="shared" si="45"/>
        <v>0</v>
      </c>
      <c r="D415" s="2">
        <f t="shared" si="46"/>
        <v>3.7059399999999996</v>
      </c>
      <c r="E415" s="2">
        <f t="shared" si="48"/>
        <v>3.7131299999999996</v>
      </c>
      <c r="F415" s="2">
        <f t="shared" si="49"/>
        <v>3.7209250000000011</v>
      </c>
      <c r="G415" s="2">
        <f t="shared" si="43"/>
        <v>3.6894620000000025</v>
      </c>
      <c r="H415" s="2">
        <f t="shared" si="47"/>
        <v>3.4677755000000072</v>
      </c>
      <c r="I415" s="2">
        <f t="array" ref="I415">SUMPRODUCT(B399:B418, (ROW(B399:B418)-ROW(B399)+1)) / (20*21/2)</f>
        <v>3.7308023809523814</v>
      </c>
      <c r="J415" s="2">
        <f t="shared" si="50"/>
        <v>3.7147682186033966</v>
      </c>
      <c r="K415" s="2">
        <f t="shared" si="44"/>
        <v>3.6853971494022484</v>
      </c>
    </row>
    <row r="416" spans="1:11" ht="13.5" x14ac:dyDescent="0.25">
      <c r="A416" s="3">
        <f>TITRES_STAT!B419</f>
        <v>42611</v>
      </c>
      <c r="B416" s="6">
        <f>TITRES_STAT!D419</f>
        <v>3.7262</v>
      </c>
      <c r="C416" s="2">
        <f t="shared" si="45"/>
        <v>0</v>
      </c>
      <c r="D416" s="2">
        <f t="shared" si="46"/>
        <v>3.7051000000000003</v>
      </c>
      <c r="E416" s="2">
        <f t="shared" si="48"/>
        <v>3.7143899999999994</v>
      </c>
      <c r="F416" s="2">
        <f t="shared" si="49"/>
        <v>3.7207150000000011</v>
      </c>
      <c r="G416" s="2">
        <f t="shared" si="43"/>
        <v>3.6915700000000027</v>
      </c>
      <c r="H416" s="2">
        <f t="shared" si="47"/>
        <v>3.4698935000000066</v>
      </c>
      <c r="I416" s="2">
        <f t="array" ref="I416">SUMPRODUCT(B400:B419, (ROW(B400:B419)-ROW(B400)+1)) / (20*21/2)</f>
        <v>3.7476076190476193</v>
      </c>
      <c r="J416" s="2">
        <f t="shared" si="50"/>
        <v>3.7158569596887872</v>
      </c>
      <c r="K416" s="2">
        <f t="shared" si="44"/>
        <v>3.6869972611903958</v>
      </c>
    </row>
    <row r="417" spans="1:11" ht="13.5" x14ac:dyDescent="0.25">
      <c r="A417" s="3">
        <f>TITRES_STAT!B420</f>
        <v>42612</v>
      </c>
      <c r="B417" s="6">
        <f>TITRES_STAT!D420</f>
        <v>3.7936999999999999</v>
      </c>
      <c r="C417" s="2">
        <f t="shared" si="45"/>
        <v>6.7499999999999893E-2</v>
      </c>
      <c r="D417" s="2">
        <f t="shared" si="46"/>
        <v>3.7397</v>
      </c>
      <c r="E417" s="2">
        <f t="shared" si="48"/>
        <v>3.7223999999999995</v>
      </c>
      <c r="F417" s="2">
        <f t="shared" si="49"/>
        <v>3.7238800000000003</v>
      </c>
      <c r="G417" s="2">
        <f t="shared" si="43"/>
        <v>3.6958340000000027</v>
      </c>
      <c r="H417" s="2">
        <f t="shared" si="47"/>
        <v>3.4723490000000066</v>
      </c>
      <c r="I417" s="2">
        <f t="array" ref="I417">SUMPRODUCT(B401:B420, (ROW(B401:B420)-ROW(B401)+1)) / (20*21/2)</f>
        <v>3.7736361904761906</v>
      </c>
      <c r="J417" s="2">
        <f t="shared" si="50"/>
        <v>3.7232705825755694</v>
      </c>
      <c r="K417" s="2">
        <f t="shared" si="44"/>
        <v>3.6911816823201842</v>
      </c>
    </row>
    <row r="418" spans="1:11" ht="13.5" x14ac:dyDescent="0.25">
      <c r="A418" s="3">
        <f>TITRES_STAT!B421</f>
        <v>42613</v>
      </c>
      <c r="B418" s="6">
        <f>TITRES_STAT!D421</f>
        <v>3.7936999999999999</v>
      </c>
      <c r="C418" s="2">
        <f t="shared" si="45"/>
        <v>0</v>
      </c>
      <c r="D418" s="2">
        <f t="shared" si="46"/>
        <v>3.7531999999999996</v>
      </c>
      <c r="E418" s="2">
        <f t="shared" si="48"/>
        <v>3.73041</v>
      </c>
      <c r="F418" s="2">
        <f t="shared" si="49"/>
        <v>3.7270450000000004</v>
      </c>
      <c r="G418" s="2">
        <f t="shared" si="43"/>
        <v>3.7000980000000028</v>
      </c>
      <c r="H418" s="2">
        <f t="shared" si="47"/>
        <v>3.4748045000000061</v>
      </c>
      <c r="I418" s="2">
        <f t="array" ref="I418">SUMPRODUCT(B402:B421, (ROW(B402:B421)-ROW(B402)+1)) / (20*21/2)</f>
        <v>3.7983380952380954</v>
      </c>
      <c r="J418" s="2">
        <f t="shared" si="50"/>
        <v>3.7299781461398012</v>
      </c>
      <c r="K418" s="2">
        <f t="shared" si="44"/>
        <v>3.6952020085037063</v>
      </c>
    </row>
    <row r="419" spans="1:11" ht="13.5" x14ac:dyDescent="0.25">
      <c r="A419" s="3">
        <f>TITRES_STAT!B422</f>
        <v>42614</v>
      </c>
      <c r="B419" s="6">
        <f>TITRES_STAT!D422</f>
        <v>3.9035000000000002</v>
      </c>
      <c r="C419" s="2">
        <f t="shared" si="45"/>
        <v>0.10980000000000034</v>
      </c>
      <c r="D419" s="2">
        <f t="shared" si="46"/>
        <v>3.7886600000000001</v>
      </c>
      <c r="E419" s="2">
        <f t="shared" si="48"/>
        <v>3.7477199999999997</v>
      </c>
      <c r="F419" s="2">
        <f t="shared" si="49"/>
        <v>3.7357</v>
      </c>
      <c r="G419" s="2">
        <f t="shared" si="43"/>
        <v>3.7086520000000029</v>
      </c>
      <c r="H419" s="2">
        <f t="shared" si="47"/>
        <v>3.4778090000000059</v>
      </c>
      <c r="I419" s="2">
        <f t="array" ref="I419">SUMPRODUCT(B403:B422, (ROW(B403:B422)-ROW(B403)+1)) / (20*21/2)</f>
        <v>3.8112561904761915</v>
      </c>
      <c r="J419" s="2">
        <f t="shared" si="50"/>
        <v>3.7465040369836298</v>
      </c>
      <c r="K419" s="2">
        <f t="shared" si="44"/>
        <v>3.7033705571898357</v>
      </c>
    </row>
    <row r="420" spans="1:11" ht="13.5" x14ac:dyDescent="0.25">
      <c r="A420" s="3">
        <f>TITRES_STAT!B423</f>
        <v>42615</v>
      </c>
      <c r="B420" s="6">
        <f>TITRES_STAT!D423</f>
        <v>4.0090000000000003</v>
      </c>
      <c r="C420" s="2">
        <f t="shared" si="45"/>
        <v>0.10550000000000015</v>
      </c>
      <c r="D420" s="2">
        <f t="shared" si="46"/>
        <v>3.8452199999999999</v>
      </c>
      <c r="E420" s="2">
        <f t="shared" si="48"/>
        <v>3.7755800000000002</v>
      </c>
      <c r="F420" s="2">
        <f t="shared" si="49"/>
        <v>3.7496299999999998</v>
      </c>
      <c r="G420" s="2">
        <f t="shared" si="43"/>
        <v>3.7173020000000032</v>
      </c>
      <c r="H420" s="2">
        <f t="shared" si="47"/>
        <v>3.4813410000000062</v>
      </c>
      <c r="I420" s="2">
        <f t="array" ref="I420">SUMPRODUCT(B404:B423, (ROW(B404:B423)-ROW(B404)+1)) / (20*21/2)</f>
        <v>3.8233704761904765</v>
      </c>
      <c r="J420" s="2">
        <f t="shared" si="50"/>
        <v>3.7715036525089984</v>
      </c>
      <c r="K420" s="2">
        <f t="shared" si="44"/>
        <v>3.7153560255353324</v>
      </c>
    </row>
    <row r="421" spans="1:11" ht="13.5" x14ac:dyDescent="0.25">
      <c r="A421" s="3">
        <f>TITRES_STAT!B424</f>
        <v>42618</v>
      </c>
      <c r="B421" s="6">
        <f>TITRES_STAT!D424</f>
        <v>4.0090000000000003</v>
      </c>
      <c r="C421" s="2">
        <f t="shared" si="45"/>
        <v>0</v>
      </c>
      <c r="D421" s="2">
        <f t="shared" si="46"/>
        <v>3.90178</v>
      </c>
      <c r="E421" s="2">
        <f t="shared" si="48"/>
        <v>3.8034400000000006</v>
      </c>
      <c r="F421" s="2">
        <f t="shared" si="49"/>
        <v>3.7635599999999996</v>
      </c>
      <c r="G421" s="2">
        <f t="shared" si="43"/>
        <v>3.725952000000003</v>
      </c>
      <c r="H421" s="2">
        <f t="shared" si="47"/>
        <v>3.4846715000000064</v>
      </c>
      <c r="I421" s="2">
        <f t="array" ref="I421">SUMPRODUCT(B405:B424, (ROW(B405:B424)-ROW(B405)+1)) / (20*21/2)</f>
        <v>3.8346809523809529</v>
      </c>
      <c r="J421" s="2">
        <f t="shared" si="50"/>
        <v>3.7941223522700462</v>
      </c>
      <c r="K421" s="2">
        <f t="shared" si="44"/>
        <v>3.7268714755143391</v>
      </c>
    </row>
    <row r="422" spans="1:11" ht="13.5" x14ac:dyDescent="0.25">
      <c r="A422" s="3">
        <f>TITRES_STAT!B425</f>
        <v>42619</v>
      </c>
      <c r="B422" s="6">
        <f>TITRES_STAT!D425</f>
        <v>3.8992</v>
      </c>
      <c r="C422" s="2">
        <f t="shared" si="45"/>
        <v>-0.10980000000000034</v>
      </c>
      <c r="D422" s="2">
        <f t="shared" si="46"/>
        <v>3.9228800000000001</v>
      </c>
      <c r="E422" s="2">
        <f t="shared" si="48"/>
        <v>3.8312900000000005</v>
      </c>
      <c r="F422" s="2">
        <f t="shared" si="49"/>
        <v>3.7719999999999998</v>
      </c>
      <c r="G422" s="2">
        <f t="shared" si="43"/>
        <v>3.7314400000000036</v>
      </c>
      <c r="H422" s="2">
        <f t="shared" si="47"/>
        <v>3.4876545000000054</v>
      </c>
      <c r="I422" s="2">
        <f t="array" ref="I422">SUMPRODUCT(B406:B425, (ROW(B406:B425)-ROW(B406)+1)) / (20*21/2)</f>
        <v>3.8451876190476186</v>
      </c>
      <c r="J422" s="2">
        <f t="shared" si="50"/>
        <v>3.8041297472919466</v>
      </c>
      <c r="K422" s="2">
        <f t="shared" si="44"/>
        <v>3.7336294568667179</v>
      </c>
    </row>
    <row r="423" spans="1:11" ht="13.5" x14ac:dyDescent="0.25">
      <c r="A423" s="3">
        <f>TITRES_STAT!B426</f>
        <v>42620</v>
      </c>
      <c r="B423" s="6">
        <f>TITRES_STAT!D426</f>
        <v>3.8992</v>
      </c>
      <c r="C423" s="2">
        <f t="shared" si="45"/>
        <v>0</v>
      </c>
      <c r="D423" s="2">
        <f t="shared" si="46"/>
        <v>3.9439800000000007</v>
      </c>
      <c r="E423" s="2">
        <f t="shared" si="48"/>
        <v>3.8485900000000002</v>
      </c>
      <c r="F423" s="2">
        <f t="shared" si="49"/>
        <v>3.7804399999999996</v>
      </c>
      <c r="G423" s="2">
        <f t="shared" si="43"/>
        <v>3.7369280000000025</v>
      </c>
      <c r="H423" s="2">
        <f t="shared" si="47"/>
        <v>3.4906375000000054</v>
      </c>
      <c r="I423" s="2">
        <f t="array" ref="I423">SUMPRODUCT(B407:B426, (ROW(B407:B426)-ROW(B407)+1)) / (20*21/2)</f>
        <v>3.854810476190476</v>
      </c>
      <c r="J423" s="2">
        <f t="shared" si="50"/>
        <v>3.8131840570736664</v>
      </c>
      <c r="K423" s="2">
        <f t="shared" si="44"/>
        <v>3.7401224193425331</v>
      </c>
    </row>
    <row r="424" spans="1:11" ht="13.5" x14ac:dyDescent="0.25">
      <c r="A424" s="3">
        <f>TITRES_STAT!B427</f>
        <v>42621</v>
      </c>
      <c r="B424" s="6">
        <f>TITRES_STAT!D427</f>
        <v>3.8992</v>
      </c>
      <c r="C424" s="2">
        <f t="shared" si="45"/>
        <v>0</v>
      </c>
      <c r="D424" s="2">
        <f t="shared" si="46"/>
        <v>3.9431200000000004</v>
      </c>
      <c r="E424" s="2">
        <f t="shared" si="48"/>
        <v>3.8658900000000003</v>
      </c>
      <c r="F424" s="2">
        <f t="shared" si="49"/>
        <v>3.7888799999999989</v>
      </c>
      <c r="G424" s="2">
        <f t="shared" si="43"/>
        <v>3.7419060000000024</v>
      </c>
      <c r="H424" s="2">
        <f t="shared" si="47"/>
        <v>3.4936205000000045</v>
      </c>
      <c r="I424" s="2">
        <f t="array" ref="I424">SUMPRODUCT(B408:B427, (ROW(B408:B427)-ROW(B408)+1)) / (20*21/2)</f>
        <v>3.8635495238095237</v>
      </c>
      <c r="J424" s="2">
        <f t="shared" si="50"/>
        <v>3.8213760516380795</v>
      </c>
      <c r="K424" s="2">
        <f t="shared" si="44"/>
        <v>3.7463607558389045</v>
      </c>
    </row>
    <row r="425" spans="1:11" ht="13.5" x14ac:dyDescent="0.25">
      <c r="A425" s="3">
        <f>TITRES_STAT!B428</f>
        <v>42622</v>
      </c>
      <c r="B425" s="6">
        <f>TITRES_STAT!D428</f>
        <v>3.8992</v>
      </c>
      <c r="C425" s="2">
        <f t="shared" si="45"/>
        <v>0</v>
      </c>
      <c r="D425" s="2">
        <f t="shared" si="46"/>
        <v>3.9211600000000004</v>
      </c>
      <c r="E425" s="2">
        <f t="shared" si="48"/>
        <v>3.8831899999999999</v>
      </c>
      <c r="F425" s="2">
        <f t="shared" si="49"/>
        <v>3.7981599999999984</v>
      </c>
      <c r="G425" s="2">
        <f t="shared" si="43"/>
        <v>3.7468840000000023</v>
      </c>
      <c r="H425" s="2">
        <f t="shared" si="47"/>
        <v>3.4966035000000044</v>
      </c>
      <c r="I425" s="2">
        <f t="array" ref="I425">SUMPRODUCT(B409:B428, (ROW(B409:B428)-ROW(B409)+1)) / (20*21/2)</f>
        <v>3.871404761904762</v>
      </c>
      <c r="J425" s="2">
        <f t="shared" si="50"/>
        <v>3.8287878562439768</v>
      </c>
      <c r="K425" s="2">
        <f t="shared" si="44"/>
        <v>3.7523544516883591</v>
      </c>
    </row>
    <row r="426" spans="1:11" ht="13.5" x14ac:dyDescent="0.25">
      <c r="A426" s="3">
        <f>TITRES_STAT!B429</f>
        <v>42627</v>
      </c>
      <c r="B426" s="6">
        <f>TITRES_STAT!D429</f>
        <v>3.8992</v>
      </c>
      <c r="C426" s="2">
        <f t="shared" si="45"/>
        <v>0</v>
      </c>
      <c r="D426" s="2">
        <f t="shared" si="46"/>
        <v>3.8991999999999996</v>
      </c>
      <c r="E426" s="2">
        <f t="shared" si="48"/>
        <v>3.90049</v>
      </c>
      <c r="F426" s="2">
        <f t="shared" si="49"/>
        <v>3.8074399999999988</v>
      </c>
      <c r="G426" s="2">
        <f t="shared" si="43"/>
        <v>3.7518620000000023</v>
      </c>
      <c r="H426" s="2">
        <f t="shared" si="47"/>
        <v>3.4995865000000044</v>
      </c>
      <c r="I426" s="2">
        <f t="array" ref="I426">SUMPRODUCT(B410:B429, (ROW(B410:B429)-ROW(B410)+1)) / (20*21/2)</f>
        <v>3.8779761904761898</v>
      </c>
      <c r="J426" s="2">
        <f t="shared" si="50"/>
        <v>3.8354937746969315</v>
      </c>
      <c r="K426" s="2">
        <f t="shared" si="44"/>
        <v>3.758113100641757</v>
      </c>
    </row>
    <row r="427" spans="1:11" ht="13.5" x14ac:dyDescent="0.25">
      <c r="A427" s="3">
        <f>TITRES_STAT!B430</f>
        <v>42628</v>
      </c>
      <c r="B427" s="6">
        <f>TITRES_STAT!D430</f>
        <v>3.8992</v>
      </c>
      <c r="C427" s="2">
        <f t="shared" si="45"/>
        <v>0</v>
      </c>
      <c r="D427" s="2">
        <f t="shared" si="46"/>
        <v>3.8991999999999996</v>
      </c>
      <c r="E427" s="2">
        <f t="shared" si="48"/>
        <v>3.9110399999999998</v>
      </c>
      <c r="F427" s="2">
        <f t="shared" si="49"/>
        <v>3.8167199999999988</v>
      </c>
      <c r="G427" s="2">
        <f t="shared" si="43"/>
        <v>3.7589500000000031</v>
      </c>
      <c r="H427" s="2">
        <f t="shared" si="47"/>
        <v>3.5025695000000043</v>
      </c>
      <c r="I427" s="2">
        <f t="array" ref="I427">SUMPRODUCT(B411:B430, (ROW(B411:B430)-ROW(B411)+1)) / (20*21/2)</f>
        <v>3.8825638095238095</v>
      </c>
      <c r="J427" s="2">
        <f t="shared" si="50"/>
        <v>3.8415610342496049</v>
      </c>
      <c r="K427" s="2">
        <f t="shared" si="44"/>
        <v>3.7636459202244334</v>
      </c>
    </row>
    <row r="428" spans="1:11" ht="13.5" x14ac:dyDescent="0.25">
      <c r="A428" s="3">
        <f>TITRES_STAT!B431</f>
        <v>42629</v>
      </c>
      <c r="B428" s="6">
        <f>TITRES_STAT!D431</f>
        <v>3.8992</v>
      </c>
      <c r="C428" s="2">
        <f t="shared" si="45"/>
        <v>0</v>
      </c>
      <c r="D428" s="2">
        <f t="shared" si="46"/>
        <v>3.8991999999999996</v>
      </c>
      <c r="E428" s="2">
        <f t="shared" si="48"/>
        <v>3.9215900000000006</v>
      </c>
      <c r="F428" s="2">
        <f t="shared" si="49"/>
        <v>3.8259999999999992</v>
      </c>
      <c r="G428" s="2">
        <f t="shared" si="43"/>
        <v>3.763928000000003</v>
      </c>
      <c r="H428" s="2">
        <f t="shared" si="47"/>
        <v>3.5055525000000034</v>
      </c>
      <c r="I428" s="2">
        <f t="array" ref="I428">SUMPRODUCT(B412:B431, (ROW(B412:B431)-ROW(B412)+1)) / (20*21/2)</f>
        <v>3.8864276190476192</v>
      </c>
      <c r="J428" s="2">
        <f t="shared" si="50"/>
        <v>3.8470504595591666</v>
      </c>
      <c r="K428" s="2">
        <f t="shared" si="44"/>
        <v>3.768961766490142</v>
      </c>
    </row>
    <row r="429" spans="1:11" ht="13.5" x14ac:dyDescent="0.25">
      <c r="A429" s="3">
        <f>TITRES_STAT!B432</f>
        <v>42632</v>
      </c>
      <c r="B429" s="6">
        <f>TITRES_STAT!D432</f>
        <v>3.895</v>
      </c>
      <c r="C429" s="2">
        <f t="shared" si="45"/>
        <v>-4.1999999999999815E-3</v>
      </c>
      <c r="D429" s="2">
        <f t="shared" si="46"/>
        <v>3.8983600000000003</v>
      </c>
      <c r="E429" s="2">
        <f t="shared" si="48"/>
        <v>3.9207400000000008</v>
      </c>
      <c r="F429" s="2">
        <f t="shared" si="49"/>
        <v>3.8342299999999989</v>
      </c>
      <c r="G429" s="2">
        <f t="shared" si="43"/>
        <v>3.7675560000000035</v>
      </c>
      <c r="H429" s="2">
        <f t="shared" si="47"/>
        <v>3.5085145000000035</v>
      </c>
      <c r="I429" s="2">
        <f t="array" ref="I429">SUMPRODUCT(B413:B432, (ROW(B413:B432)-ROW(B413)+1)) / (20*21/2)</f>
        <v>3.8895676190476194</v>
      </c>
      <c r="J429" s="2">
        <f t="shared" si="50"/>
        <v>3.8516170824582936</v>
      </c>
      <c r="K429" s="2">
        <f t="shared" si="44"/>
        <v>3.7739044423140582</v>
      </c>
    </row>
    <row r="430" spans="1:11" ht="13.5" x14ac:dyDescent="0.25">
      <c r="A430" s="3">
        <f>TITRES_STAT!B433</f>
        <v>42633</v>
      </c>
      <c r="B430" s="6">
        <f>TITRES_STAT!D433</f>
        <v>3.8824000000000001</v>
      </c>
      <c r="C430" s="2">
        <f t="shared" si="45"/>
        <v>-1.2599999999999945E-2</v>
      </c>
      <c r="D430" s="2">
        <f t="shared" si="46"/>
        <v>3.8949999999999996</v>
      </c>
      <c r="E430" s="2">
        <f t="shared" si="48"/>
        <v>3.9080800000000004</v>
      </c>
      <c r="F430" s="2">
        <f t="shared" si="49"/>
        <v>3.8418299999999994</v>
      </c>
      <c r="G430" s="2">
        <f t="shared" si="43"/>
        <v>3.7709320000000024</v>
      </c>
      <c r="H430" s="2">
        <f t="shared" si="47"/>
        <v>3.5114135000000029</v>
      </c>
      <c r="I430" s="2">
        <f t="array" ref="I430">SUMPRODUCT(B414:B433, (ROW(B414:B433)-ROW(B414)+1)) / (20*21/2)</f>
        <v>3.8914614285714286</v>
      </c>
      <c r="J430" s="2">
        <f t="shared" si="50"/>
        <v>3.854548788890837</v>
      </c>
      <c r="K430" s="2">
        <f t="shared" si="44"/>
        <v>3.7781591700664481</v>
      </c>
    </row>
    <row r="431" spans="1:11" ht="13.5" x14ac:dyDescent="0.25">
      <c r="A431" s="3">
        <f>TITRES_STAT!B434</f>
        <v>42634</v>
      </c>
      <c r="B431" s="6">
        <f>TITRES_STAT!D434</f>
        <v>3.8824000000000001</v>
      </c>
      <c r="C431" s="2">
        <f t="shared" si="45"/>
        <v>0</v>
      </c>
      <c r="D431" s="2">
        <f t="shared" si="46"/>
        <v>3.8916400000000002</v>
      </c>
      <c r="E431" s="2">
        <f t="shared" si="48"/>
        <v>3.8954199999999992</v>
      </c>
      <c r="F431" s="2">
        <f t="shared" si="49"/>
        <v>3.8494300000000004</v>
      </c>
      <c r="G431" s="2">
        <f t="shared" si="43"/>
        <v>3.7743080000000027</v>
      </c>
      <c r="H431" s="2">
        <f t="shared" si="47"/>
        <v>3.5143125000000026</v>
      </c>
      <c r="I431" s="2">
        <f t="array" ref="I431">SUMPRODUCT(B415:B434, (ROW(B415:B434)-ROW(B415)+1)) / (20*21/2)</f>
        <v>3.8938114285714276</v>
      </c>
      <c r="J431" s="2">
        <f t="shared" si="50"/>
        <v>3.8572012851869477</v>
      </c>
      <c r="K431" s="2">
        <f t="shared" si="44"/>
        <v>3.7822470457501169</v>
      </c>
    </row>
    <row r="432" spans="1:11" ht="13.5" x14ac:dyDescent="0.25">
      <c r="A432" s="3">
        <f>TITRES_STAT!B435</f>
        <v>42635</v>
      </c>
      <c r="B432" s="6">
        <f>TITRES_STAT!D435</f>
        <v>3.8824000000000001</v>
      </c>
      <c r="C432" s="2">
        <f t="shared" si="45"/>
        <v>0</v>
      </c>
      <c r="D432" s="2">
        <f t="shared" si="46"/>
        <v>3.8882800000000004</v>
      </c>
      <c r="E432" s="2">
        <f t="shared" si="48"/>
        <v>3.8937399999999998</v>
      </c>
      <c r="F432" s="2">
        <f t="shared" si="49"/>
        <v>3.862515000000001</v>
      </c>
      <c r="G432" s="2">
        <f t="shared" si="43"/>
        <v>3.7776840000000025</v>
      </c>
      <c r="H432" s="2">
        <f t="shared" si="47"/>
        <v>3.5172115000000019</v>
      </c>
      <c r="I432" s="2">
        <f t="array" ref="I432">SUMPRODUCT(B416:B435, (ROW(B416:B435)-ROW(B416)+1)) / (20*21/2)</f>
        <v>3.8953576190476182</v>
      </c>
      <c r="J432" s="2">
        <f t="shared" si="50"/>
        <v>3.8596011627881905</v>
      </c>
      <c r="K432" s="2">
        <f t="shared" si="44"/>
        <v>3.7861746125834457</v>
      </c>
    </row>
    <row r="433" spans="1:11" ht="13.5" x14ac:dyDescent="0.25">
      <c r="A433" s="3">
        <f>TITRES_STAT!B436</f>
        <v>42636</v>
      </c>
      <c r="B433" s="6">
        <f>TITRES_STAT!D436</f>
        <v>3.8824000000000001</v>
      </c>
      <c r="C433" s="2">
        <f t="shared" si="45"/>
        <v>0</v>
      </c>
      <c r="D433" s="2">
        <f t="shared" si="46"/>
        <v>3.8849200000000002</v>
      </c>
      <c r="E433" s="2">
        <f t="shared" si="48"/>
        <v>3.8920599999999994</v>
      </c>
      <c r="F433" s="2">
        <f t="shared" si="49"/>
        <v>3.8703250000000011</v>
      </c>
      <c r="G433" s="2">
        <f t="shared" si="43"/>
        <v>3.780724000000002</v>
      </c>
      <c r="H433" s="2">
        <f t="shared" si="47"/>
        <v>3.5201105000000013</v>
      </c>
      <c r="I433" s="2">
        <f t="array" ref="I433">SUMPRODUCT(B417:B436, (ROW(B417:B436)-ROW(B417)+1)) / (20*21/2)</f>
        <v>3.8960999999999997</v>
      </c>
      <c r="J433" s="2">
        <f t="shared" si="50"/>
        <v>3.8617724806178866</v>
      </c>
      <c r="K433" s="2">
        <f t="shared" si="44"/>
        <v>3.7899481571880163</v>
      </c>
    </row>
    <row r="434" spans="1:11" ht="13.5" x14ac:dyDescent="0.25">
      <c r="A434" s="3">
        <f>TITRES_STAT!B437</f>
        <v>42639</v>
      </c>
      <c r="B434" s="6">
        <f>TITRES_STAT!D437</f>
        <v>3.895</v>
      </c>
      <c r="C434" s="2">
        <f t="shared" si="45"/>
        <v>1.2599999999999945E-2</v>
      </c>
      <c r="D434" s="2">
        <f t="shared" si="46"/>
        <v>3.8849200000000002</v>
      </c>
      <c r="E434" s="2">
        <f t="shared" si="48"/>
        <v>3.8916400000000002</v>
      </c>
      <c r="F434" s="2">
        <f t="shared" si="49"/>
        <v>3.8787650000000005</v>
      </c>
      <c r="G434" s="2">
        <f t="shared" ref="G434:G497" si="51">AVERAGE(B385:B434)</f>
        <v>3.7840160000000025</v>
      </c>
      <c r="H434" s="2">
        <f t="shared" si="47"/>
        <v>3.5230725000000005</v>
      </c>
      <c r="I434" s="2">
        <f t="array" ref="I434">SUMPRODUCT(B418:B437, (ROW(B418:B437)-ROW(B418)+1)) / (20*21/2)</f>
        <v>3.8960385714285715</v>
      </c>
      <c r="J434" s="2">
        <f t="shared" si="50"/>
        <v>3.8649370062733261</v>
      </c>
      <c r="K434" s="2">
        <f t="shared" si="44"/>
        <v>3.7940678372982903</v>
      </c>
    </row>
    <row r="435" spans="1:11" ht="13.5" x14ac:dyDescent="0.25">
      <c r="A435" s="3">
        <f>TITRES_STAT!B438</f>
        <v>42640</v>
      </c>
      <c r="B435" s="6">
        <f>TITRES_STAT!D438</f>
        <v>3.895</v>
      </c>
      <c r="C435" s="2">
        <f t="shared" si="45"/>
        <v>0</v>
      </c>
      <c r="D435" s="2">
        <f t="shared" si="46"/>
        <v>3.8874400000000002</v>
      </c>
      <c r="E435" s="2">
        <f t="shared" si="48"/>
        <v>3.8912200000000006</v>
      </c>
      <c r="F435" s="2">
        <f t="shared" si="49"/>
        <v>3.8872049999999994</v>
      </c>
      <c r="G435" s="2">
        <f t="shared" si="51"/>
        <v>3.7873080000000021</v>
      </c>
      <c r="H435" s="2">
        <f t="shared" si="47"/>
        <v>3.5260345000000006</v>
      </c>
      <c r="I435" s="2">
        <f t="array" ref="I435">SUMPRODUCT(B419:B438, (ROW(B419:B438)-ROW(B419)+1)) / (20*21/2)</f>
        <v>3.8954947619047617</v>
      </c>
      <c r="J435" s="2">
        <f t="shared" si="50"/>
        <v>3.8678001485330098</v>
      </c>
      <c r="K435" s="2">
        <f t="shared" ref="K435:K498" si="52">$K$4*B435+(1-$K$4)*K434</f>
        <v>3.7980259613258087</v>
      </c>
    </row>
    <row r="436" spans="1:11" ht="13.5" x14ac:dyDescent="0.25">
      <c r="A436" s="3">
        <f>TITRES_STAT!B439</f>
        <v>42641</v>
      </c>
      <c r="B436" s="6">
        <f>TITRES_STAT!D439</f>
        <v>3.895</v>
      </c>
      <c r="C436" s="2">
        <f t="shared" si="45"/>
        <v>0</v>
      </c>
      <c r="D436" s="2">
        <f t="shared" si="46"/>
        <v>3.8899599999999999</v>
      </c>
      <c r="E436" s="2">
        <f t="shared" si="48"/>
        <v>3.8908000000000009</v>
      </c>
      <c r="F436" s="2">
        <f t="shared" si="49"/>
        <v>3.8956449999999991</v>
      </c>
      <c r="G436" s="2">
        <f t="shared" si="51"/>
        <v>3.7906000000000017</v>
      </c>
      <c r="H436" s="2">
        <f t="shared" si="47"/>
        <v>3.5289965000000008</v>
      </c>
      <c r="I436" s="2">
        <f t="array" ref="I436">SUMPRODUCT(B420:B439, (ROW(B420:B439)-ROW(B420)+1)) / (20*21/2)</f>
        <v>3.8944685714285714</v>
      </c>
      <c r="J436" s="2">
        <f t="shared" si="50"/>
        <v>3.870390610577485</v>
      </c>
      <c r="K436" s="2">
        <f t="shared" si="52"/>
        <v>3.8018288648032281</v>
      </c>
    </row>
    <row r="437" spans="1:11" ht="13.5" x14ac:dyDescent="0.25">
      <c r="A437" s="3">
        <f>TITRES_STAT!B440</f>
        <v>42642</v>
      </c>
      <c r="B437" s="6">
        <f>TITRES_STAT!D440</f>
        <v>3.895</v>
      </c>
      <c r="C437" s="2">
        <f t="shared" si="45"/>
        <v>0</v>
      </c>
      <c r="D437" s="2">
        <f t="shared" si="46"/>
        <v>3.8924799999999999</v>
      </c>
      <c r="E437" s="2">
        <f t="shared" si="48"/>
        <v>3.8903800000000004</v>
      </c>
      <c r="F437" s="2">
        <f t="shared" si="49"/>
        <v>3.9007099999999988</v>
      </c>
      <c r="G437" s="2">
        <f t="shared" si="51"/>
        <v>3.7938920000000023</v>
      </c>
      <c r="H437" s="2">
        <f t="shared" si="47"/>
        <v>3.5319585</v>
      </c>
      <c r="I437" s="2">
        <f t="array" ref="I437">SUMPRODUCT(B421:B440, (ROW(B421:B440)-ROW(B421)+1)) / (20*21/2)</f>
        <v>3.8926828571428578</v>
      </c>
      <c r="J437" s="2">
        <f t="shared" si="50"/>
        <v>3.8727343619510579</v>
      </c>
      <c r="K437" s="2">
        <f t="shared" si="52"/>
        <v>3.8054826348109447</v>
      </c>
    </row>
    <row r="438" spans="1:11" ht="13.5" x14ac:dyDescent="0.25">
      <c r="A438" s="3">
        <f>TITRES_STAT!B441</f>
        <v>42643</v>
      </c>
      <c r="B438" s="6">
        <f>TITRES_STAT!D441</f>
        <v>3.895</v>
      </c>
      <c r="C438" s="2">
        <f t="shared" si="45"/>
        <v>0</v>
      </c>
      <c r="D438" s="2">
        <f t="shared" si="46"/>
        <v>3.8950000000000005</v>
      </c>
      <c r="E438" s="2">
        <f t="shared" si="48"/>
        <v>3.8899600000000008</v>
      </c>
      <c r="F438" s="2">
        <f t="shared" si="49"/>
        <v>3.9057749999999993</v>
      </c>
      <c r="G438" s="2">
        <f t="shared" si="51"/>
        <v>3.7971840000000019</v>
      </c>
      <c r="H438" s="2">
        <f t="shared" si="47"/>
        <v>3.5349205000000001</v>
      </c>
      <c r="I438" s="2">
        <f t="array" ref="I438">SUMPRODUCT(B422:B441, (ROW(B422:B441)-ROW(B422)+1)) / (20*21/2)</f>
        <v>3.8914800000000005</v>
      </c>
      <c r="J438" s="2">
        <f t="shared" si="50"/>
        <v>3.8748548989081</v>
      </c>
      <c r="K438" s="2">
        <f t="shared" si="52"/>
        <v>3.8089931197203195</v>
      </c>
    </row>
    <row r="439" spans="1:11" ht="13.5" x14ac:dyDescent="0.25">
      <c r="A439" s="3">
        <f>TITRES_STAT!B442</f>
        <v>42647</v>
      </c>
      <c r="B439" s="6">
        <f>TITRES_STAT!D442</f>
        <v>3.895</v>
      </c>
      <c r="C439" s="2">
        <f t="shared" si="45"/>
        <v>0</v>
      </c>
      <c r="D439" s="2">
        <f t="shared" si="46"/>
        <v>3.8950000000000005</v>
      </c>
      <c r="E439" s="2">
        <f t="shared" si="48"/>
        <v>3.8899600000000008</v>
      </c>
      <c r="F439" s="2">
        <f t="shared" si="49"/>
        <v>3.9053499999999994</v>
      </c>
      <c r="G439" s="2">
        <f t="shared" si="51"/>
        <v>3.800476000000002</v>
      </c>
      <c r="H439" s="2">
        <f t="shared" si="47"/>
        <v>3.5378824999999994</v>
      </c>
      <c r="I439" s="2">
        <f t="array" ref="I439">SUMPRODUCT(B423:B442, (ROW(B423:B442)-ROW(B423)+1)) / (20*21/2)</f>
        <v>3.8912600000000004</v>
      </c>
      <c r="J439" s="2">
        <f t="shared" si="50"/>
        <v>3.8767734799644717</v>
      </c>
      <c r="K439" s="2">
        <f t="shared" si="52"/>
        <v>3.8123659385548168</v>
      </c>
    </row>
    <row r="440" spans="1:11" ht="13.5" x14ac:dyDescent="0.25">
      <c r="A440" s="3">
        <f>TITRES_STAT!B443</f>
        <v>42648</v>
      </c>
      <c r="B440" s="6">
        <f>TITRES_STAT!D443</f>
        <v>3.8866000000000001</v>
      </c>
      <c r="C440" s="2">
        <f t="shared" si="45"/>
        <v>-8.3999999999999631E-3</v>
      </c>
      <c r="D440" s="2">
        <f t="shared" si="46"/>
        <v>3.8933200000000001</v>
      </c>
      <c r="E440" s="2">
        <f t="shared" si="48"/>
        <v>3.8903800000000004</v>
      </c>
      <c r="F440" s="2">
        <f t="shared" si="49"/>
        <v>3.8992300000000002</v>
      </c>
      <c r="G440" s="2">
        <f t="shared" si="51"/>
        <v>3.8056240000000012</v>
      </c>
      <c r="H440" s="2">
        <f t="shared" si="47"/>
        <v>3.5408024999999994</v>
      </c>
      <c r="I440" s="2">
        <f t="array" ref="I440">SUMPRODUCT(B424:B443, (ROW(B424:B443)-ROW(B424)+1)) / (20*21/2)</f>
        <v>3.8910800000000001</v>
      </c>
      <c r="J440" s="2">
        <f t="shared" si="50"/>
        <v>3.8777093390154742</v>
      </c>
      <c r="K440" s="2">
        <f t="shared" si="52"/>
        <v>3.8152770782193337</v>
      </c>
    </row>
    <row r="441" spans="1:11" ht="13.5" x14ac:dyDescent="0.25">
      <c r="A441" s="3">
        <f>TITRES_STAT!B444</f>
        <v>42649</v>
      </c>
      <c r="B441" s="6">
        <f>TITRES_STAT!D444</f>
        <v>3.8866000000000001</v>
      </c>
      <c r="C441" s="2">
        <f t="shared" si="45"/>
        <v>0</v>
      </c>
      <c r="D441" s="2">
        <f t="shared" si="46"/>
        <v>3.8916400000000002</v>
      </c>
      <c r="E441" s="2">
        <f t="shared" si="48"/>
        <v>3.8908</v>
      </c>
      <c r="F441" s="2">
        <f t="shared" si="49"/>
        <v>3.8931100000000001</v>
      </c>
      <c r="G441" s="2">
        <f t="shared" si="51"/>
        <v>3.8087480000000009</v>
      </c>
      <c r="H441" s="2">
        <f t="shared" si="47"/>
        <v>3.5437224999999994</v>
      </c>
      <c r="I441" s="2">
        <f t="array" ref="I441">SUMPRODUCT(B425:B444, (ROW(B425:B444)-ROW(B425)+1)) / (20*21/2)</f>
        <v>3.8901400000000002</v>
      </c>
      <c r="J441" s="2">
        <f t="shared" si="50"/>
        <v>3.8785560686330478</v>
      </c>
      <c r="K441" s="2">
        <f t="shared" si="52"/>
        <v>3.8180740555440655</v>
      </c>
    </row>
    <row r="442" spans="1:11" ht="13.5" x14ac:dyDescent="0.25">
      <c r="A442" s="3">
        <f>TITRES_STAT!B445</f>
        <v>42650</v>
      </c>
      <c r="B442" s="6">
        <f>TITRES_STAT!D445</f>
        <v>3.8908</v>
      </c>
      <c r="C442" s="2">
        <f t="shared" si="45"/>
        <v>4.1999999999999815E-3</v>
      </c>
      <c r="D442" s="2">
        <f t="shared" si="46"/>
        <v>3.8908</v>
      </c>
      <c r="E442" s="2">
        <f t="shared" si="48"/>
        <v>3.8916399999999998</v>
      </c>
      <c r="F442" s="2">
        <f t="shared" si="49"/>
        <v>3.8926900000000004</v>
      </c>
      <c r="G442" s="2">
        <f t="shared" si="51"/>
        <v>3.8119560000000008</v>
      </c>
      <c r="H442" s="2">
        <f t="shared" si="47"/>
        <v>3.5466634999999997</v>
      </c>
      <c r="I442" s="2">
        <f t="array" ref="I442">SUMPRODUCT(B426:B445, (ROW(B426:B445)-ROW(B426)+1)) / (20*21/2)</f>
        <v>3.8892799999999998</v>
      </c>
      <c r="J442" s="2">
        <f t="shared" si="50"/>
        <v>3.8797221573346623</v>
      </c>
      <c r="K442" s="2">
        <f t="shared" si="52"/>
        <v>3.8209260533658673</v>
      </c>
    </row>
    <row r="443" spans="1:11" ht="13.5" x14ac:dyDescent="0.25">
      <c r="A443" s="3">
        <f>TITRES_STAT!B446</f>
        <v>42653</v>
      </c>
      <c r="B443" s="6">
        <f>TITRES_STAT!D446</f>
        <v>3.8908</v>
      </c>
      <c r="C443" s="2">
        <f t="shared" si="45"/>
        <v>0</v>
      </c>
      <c r="D443" s="2">
        <f t="shared" si="46"/>
        <v>3.8899599999999999</v>
      </c>
      <c r="E443" s="2">
        <f t="shared" si="48"/>
        <v>3.8924800000000004</v>
      </c>
      <c r="F443" s="2">
        <f t="shared" si="49"/>
        <v>3.8922700000000008</v>
      </c>
      <c r="G443" s="2">
        <f t="shared" si="51"/>
        <v>3.8151640000000011</v>
      </c>
      <c r="H443" s="2">
        <f t="shared" si="47"/>
        <v>3.5496044999999992</v>
      </c>
      <c r="I443" s="2">
        <f t="array" ref="I443">SUMPRODUCT(B427:B446, (ROW(B427:B446)-ROW(B427)+1)) / (20*21/2)</f>
        <v>3.8884999999999996</v>
      </c>
      <c r="J443" s="2">
        <f t="shared" si="50"/>
        <v>3.8807771899694563</v>
      </c>
      <c r="K443" s="2">
        <f t="shared" si="52"/>
        <v>3.8236662081358337</v>
      </c>
    </row>
    <row r="444" spans="1:11" ht="13.5" x14ac:dyDescent="0.25">
      <c r="A444" s="3">
        <f>TITRES_STAT!B447</f>
        <v>42654</v>
      </c>
      <c r="B444" s="6">
        <f>TITRES_STAT!D447</f>
        <v>3.8824000000000001</v>
      </c>
      <c r="C444" s="2">
        <f t="shared" si="45"/>
        <v>-8.3999999999999631E-3</v>
      </c>
      <c r="D444" s="2">
        <f t="shared" si="46"/>
        <v>3.8874400000000002</v>
      </c>
      <c r="E444" s="2">
        <f t="shared" si="48"/>
        <v>3.8912199999999997</v>
      </c>
      <c r="F444" s="2">
        <f t="shared" si="49"/>
        <v>3.8914300000000011</v>
      </c>
      <c r="G444" s="2">
        <f t="shared" si="51"/>
        <v>3.8182040000000002</v>
      </c>
      <c r="H444" s="2">
        <f t="shared" si="47"/>
        <v>3.5525034999999989</v>
      </c>
      <c r="I444" s="2">
        <f t="array" ref="I444">SUMPRODUCT(B428:B447, (ROW(B428:B447)-ROW(B428)+1)) / (20*21/2)</f>
        <v>3.8877999999999999</v>
      </c>
      <c r="J444" s="2">
        <f t="shared" si="50"/>
        <v>3.8809317433056987</v>
      </c>
      <c r="K444" s="2">
        <f t="shared" si="52"/>
        <v>3.8259694940912912</v>
      </c>
    </row>
    <row r="445" spans="1:11" ht="13.5" x14ac:dyDescent="0.25">
      <c r="A445" s="3">
        <f>TITRES_STAT!B448</f>
        <v>42655</v>
      </c>
      <c r="B445" s="6">
        <f>TITRES_STAT!D448</f>
        <v>3.8824000000000001</v>
      </c>
      <c r="C445" s="2">
        <f t="shared" si="45"/>
        <v>0</v>
      </c>
      <c r="D445" s="2">
        <f t="shared" si="46"/>
        <v>3.8866000000000001</v>
      </c>
      <c r="E445" s="2">
        <f t="shared" si="48"/>
        <v>3.8899599999999994</v>
      </c>
      <c r="F445" s="2">
        <f t="shared" si="49"/>
        <v>3.8905900000000018</v>
      </c>
      <c r="G445" s="2">
        <f t="shared" si="51"/>
        <v>3.8212439999999996</v>
      </c>
      <c r="H445" s="2">
        <f t="shared" si="47"/>
        <v>3.5554024999999982</v>
      </c>
      <c r="I445" s="2">
        <f t="array" ref="I445">SUMPRODUCT(B429:B448, (ROW(B429:B448)-ROW(B429)+1)) / (20*21/2)</f>
        <v>3.8879800000000007</v>
      </c>
      <c r="J445" s="2">
        <f t="shared" si="50"/>
        <v>3.8810715772765843</v>
      </c>
      <c r="K445" s="2">
        <f t="shared" si="52"/>
        <v>3.8281824551073189</v>
      </c>
    </row>
    <row r="446" spans="1:11" ht="13.5" x14ac:dyDescent="0.25">
      <c r="A446" s="3">
        <f>TITRES_STAT!B449</f>
        <v>42656</v>
      </c>
      <c r="B446" s="6">
        <f>TITRES_STAT!D449</f>
        <v>3.8824000000000001</v>
      </c>
      <c r="C446" s="2">
        <f t="shared" si="45"/>
        <v>0</v>
      </c>
      <c r="D446" s="2">
        <f t="shared" si="46"/>
        <v>3.8857599999999999</v>
      </c>
      <c r="E446" s="2">
        <f t="shared" si="48"/>
        <v>3.8886999999999992</v>
      </c>
      <c r="F446" s="2">
        <f t="shared" si="49"/>
        <v>3.8897500000000016</v>
      </c>
      <c r="G446" s="2">
        <f t="shared" si="51"/>
        <v>3.8242839999999996</v>
      </c>
      <c r="H446" s="2">
        <f t="shared" si="47"/>
        <v>3.5583014999999976</v>
      </c>
      <c r="I446" s="2">
        <f t="array" ref="I446">SUMPRODUCT(B430:B449, (ROW(B430:B449)-ROW(B430)+1)) / (20*21/2)</f>
        <v>3.8882000000000003</v>
      </c>
      <c r="J446" s="2">
        <f t="shared" si="50"/>
        <v>3.8811980937264332</v>
      </c>
      <c r="K446" s="2">
        <f t="shared" si="52"/>
        <v>3.8303086333384044</v>
      </c>
    </row>
    <row r="447" spans="1:11" ht="13.5" x14ac:dyDescent="0.25">
      <c r="A447" s="3">
        <f>TITRES_STAT!B450</f>
        <v>42657</v>
      </c>
      <c r="B447" s="6">
        <f>TITRES_STAT!D450</f>
        <v>3.8824000000000001</v>
      </c>
      <c r="C447" s="2">
        <f t="shared" si="45"/>
        <v>0</v>
      </c>
      <c r="D447" s="2">
        <f t="shared" si="46"/>
        <v>3.88408</v>
      </c>
      <c r="E447" s="2">
        <f t="shared" si="48"/>
        <v>3.8874399999999993</v>
      </c>
      <c r="F447" s="2">
        <f t="shared" si="49"/>
        <v>3.8889100000000014</v>
      </c>
      <c r="G447" s="2">
        <f t="shared" si="51"/>
        <v>3.8273239999999991</v>
      </c>
      <c r="H447" s="2">
        <f t="shared" si="47"/>
        <v>3.5607979999999975</v>
      </c>
      <c r="I447" s="2">
        <f t="array" ref="I447">SUMPRODUCT(B431:B450, (ROW(B431:B450)-ROW(B431)+1)) / (20*21/2)</f>
        <v>3.8884400000000001</v>
      </c>
      <c r="J447" s="2">
        <f t="shared" si="50"/>
        <v>3.8813125609905823</v>
      </c>
      <c r="K447" s="2">
        <f t="shared" si="52"/>
        <v>3.8323514320310159</v>
      </c>
    </row>
    <row r="448" spans="1:11" ht="13.5" x14ac:dyDescent="0.25">
      <c r="A448" s="3">
        <f>TITRES_STAT!B451</f>
        <v>42660</v>
      </c>
      <c r="B448" s="6">
        <f>TITRES_STAT!D451</f>
        <v>3.8908</v>
      </c>
      <c r="C448" s="2">
        <f t="shared" si="45"/>
        <v>8.3999999999999631E-3</v>
      </c>
      <c r="D448" s="2">
        <f t="shared" si="46"/>
        <v>3.88408</v>
      </c>
      <c r="E448" s="2">
        <f t="shared" si="48"/>
        <v>3.8870199999999997</v>
      </c>
      <c r="F448" s="2">
        <f t="shared" si="49"/>
        <v>3.8884900000000009</v>
      </c>
      <c r="G448" s="2">
        <f t="shared" si="51"/>
        <v>3.8305319999999994</v>
      </c>
      <c r="H448" s="2">
        <f t="shared" si="47"/>
        <v>3.563336499999997</v>
      </c>
      <c r="I448" s="2">
        <f t="array" ref="I448">SUMPRODUCT(B432:B451, (ROW(B432:B451)-ROW(B432)+1)) / (20*21/2)</f>
        <v>3.8858304761904763</v>
      </c>
      <c r="J448" s="2">
        <f t="shared" si="50"/>
        <v>3.8822161266105266</v>
      </c>
      <c r="K448" s="2">
        <f t="shared" si="52"/>
        <v>3.834643532735682</v>
      </c>
    </row>
    <row r="449" spans="1:11" ht="13.5" x14ac:dyDescent="0.25">
      <c r="A449" s="3">
        <f>TITRES_STAT!B452</f>
        <v>42661</v>
      </c>
      <c r="B449" s="6">
        <f>TITRES_STAT!D452</f>
        <v>3.8908</v>
      </c>
      <c r="C449" s="2">
        <f t="shared" si="45"/>
        <v>0</v>
      </c>
      <c r="D449" s="2">
        <f t="shared" si="46"/>
        <v>3.8857599999999999</v>
      </c>
      <c r="E449" s="2">
        <f t="shared" si="48"/>
        <v>3.8866000000000001</v>
      </c>
      <c r="F449" s="2">
        <f t="shared" si="49"/>
        <v>3.8882800000000004</v>
      </c>
      <c r="G449" s="2">
        <f t="shared" si="51"/>
        <v>3.8337400000000001</v>
      </c>
      <c r="H449" s="2">
        <f t="shared" si="47"/>
        <v>3.565874999999997</v>
      </c>
      <c r="I449" s="2">
        <f t="array" ref="I449">SUMPRODUCT(B433:B452, (ROW(B433:B452)-ROW(B433)+1)) / (20*21/2)</f>
        <v>3.884521428571428</v>
      </c>
      <c r="J449" s="2">
        <f t="shared" si="50"/>
        <v>3.8830336383619048</v>
      </c>
      <c r="K449" s="2">
        <f t="shared" si="52"/>
        <v>3.8368457471382045</v>
      </c>
    </row>
    <row r="450" spans="1:11" ht="13.5" x14ac:dyDescent="0.25">
      <c r="A450" s="3">
        <f>TITRES_STAT!B453</f>
        <v>42662</v>
      </c>
      <c r="B450" s="6">
        <f>TITRES_STAT!D453</f>
        <v>3.8908</v>
      </c>
      <c r="C450" s="2">
        <f t="shared" si="45"/>
        <v>0</v>
      </c>
      <c r="D450" s="2">
        <f t="shared" si="46"/>
        <v>3.8874400000000002</v>
      </c>
      <c r="E450" s="2">
        <f t="shared" si="48"/>
        <v>3.8870199999999997</v>
      </c>
      <c r="F450" s="2">
        <f t="shared" si="49"/>
        <v>3.8886999999999992</v>
      </c>
      <c r="G450" s="2">
        <f t="shared" si="51"/>
        <v>3.8369480000000005</v>
      </c>
      <c r="H450" s="2">
        <f t="shared" si="47"/>
        <v>3.568413499999997</v>
      </c>
      <c r="I450" s="2">
        <f t="array" ref="I450">SUMPRODUCT(B434:B453, (ROW(B434:B453)-ROW(B434)+1)) / (20*21/2)</f>
        <v>3.8840623809523813</v>
      </c>
      <c r="J450" s="2">
        <f t="shared" si="50"/>
        <v>3.8837732918512469</v>
      </c>
      <c r="K450" s="2">
        <f t="shared" si="52"/>
        <v>3.8389616001916087</v>
      </c>
    </row>
    <row r="451" spans="1:11" ht="13.5" x14ac:dyDescent="0.25">
      <c r="A451" s="3">
        <f>TITRES_STAT!B454</f>
        <v>42663</v>
      </c>
      <c r="B451" s="6">
        <f>TITRES_STAT!D454</f>
        <v>3.8613</v>
      </c>
      <c r="C451" s="2">
        <f t="shared" si="45"/>
        <v>-2.9500000000000082E-2</v>
      </c>
      <c r="D451" s="2">
        <f t="shared" si="46"/>
        <v>3.8832200000000001</v>
      </c>
      <c r="E451" s="2">
        <f t="shared" si="48"/>
        <v>3.8844899999999996</v>
      </c>
      <c r="F451" s="2">
        <f t="shared" si="49"/>
        <v>3.8876449999999991</v>
      </c>
      <c r="G451" s="2">
        <f t="shared" si="51"/>
        <v>3.8395659999999996</v>
      </c>
      <c r="H451" s="2">
        <f t="shared" si="47"/>
        <v>3.5708044999999964</v>
      </c>
      <c r="I451" s="2">
        <f t="array" ref="I451">SUMPRODUCT(B435:B454, (ROW(B435:B454)-ROW(B435)+1)) / (20*21/2)</f>
        <v>3.8836033333333342</v>
      </c>
      <c r="J451" s="2">
        <f t="shared" si="50"/>
        <v>3.8816329783416039</v>
      </c>
      <c r="K451" s="2">
        <f t="shared" si="52"/>
        <v>3.8398376158703691</v>
      </c>
    </row>
    <row r="452" spans="1:11" ht="13.5" x14ac:dyDescent="0.25">
      <c r="A452" s="3">
        <f>TITRES_STAT!B455</f>
        <v>42664</v>
      </c>
      <c r="B452" s="6">
        <f>TITRES_STAT!D455</f>
        <v>3.8738999999999999</v>
      </c>
      <c r="C452" s="2">
        <f t="shared" ref="C452:C515" si="53">B452-B451</f>
        <v>1.2599999999999945E-2</v>
      </c>
      <c r="D452" s="2">
        <f t="shared" si="46"/>
        <v>3.8815199999999996</v>
      </c>
      <c r="E452" s="2">
        <f t="shared" si="48"/>
        <v>3.8827999999999996</v>
      </c>
      <c r="F452" s="2">
        <f t="shared" si="49"/>
        <v>3.8872199999999992</v>
      </c>
      <c r="G452" s="2">
        <f t="shared" si="51"/>
        <v>3.8424359999999997</v>
      </c>
      <c r="H452" s="2">
        <f t="shared" si="47"/>
        <v>3.5732584999999966</v>
      </c>
      <c r="I452" s="2">
        <f t="array" ref="I452">SUMPRODUCT(B436:B455, (ROW(B436:B455)-ROW(B436)+1)) / (20*21/2)</f>
        <v>3.8832042857142861</v>
      </c>
      <c r="J452" s="2">
        <f t="shared" si="50"/>
        <v>3.8808965042138324</v>
      </c>
      <c r="K452" s="2">
        <f t="shared" si="52"/>
        <v>3.8411733956401588</v>
      </c>
    </row>
    <row r="453" spans="1:11" ht="13.5" x14ac:dyDescent="0.25">
      <c r="A453" s="3">
        <f>TITRES_STAT!B456</f>
        <v>42667</v>
      </c>
      <c r="B453" s="6">
        <f>TITRES_STAT!D456</f>
        <v>3.8824000000000001</v>
      </c>
      <c r="C453" s="2">
        <f t="shared" si="53"/>
        <v>8.5000000000001741E-3</v>
      </c>
      <c r="D453" s="2">
        <f t="shared" si="46"/>
        <v>3.8798400000000002</v>
      </c>
      <c r="E453" s="2">
        <f t="shared" si="48"/>
        <v>3.8819599999999994</v>
      </c>
      <c r="F453" s="2">
        <f t="shared" si="49"/>
        <v>3.8872200000000001</v>
      </c>
      <c r="G453" s="2">
        <f t="shared" si="51"/>
        <v>3.8454759999999992</v>
      </c>
      <c r="H453" s="2">
        <f t="shared" si="47"/>
        <v>3.5757549999999956</v>
      </c>
      <c r="I453" s="2">
        <f t="array" ref="I453">SUMPRODUCT(B437:B456, (ROW(B437:B456)-ROW(B437)+1)) / (20*21/2)</f>
        <v>3.882865238095238</v>
      </c>
      <c r="J453" s="2">
        <f t="shared" si="50"/>
        <v>3.8810396942887055</v>
      </c>
      <c r="K453" s="2">
        <f t="shared" si="52"/>
        <v>3.8427901252228978</v>
      </c>
    </row>
    <row r="454" spans="1:11" ht="13.5" x14ac:dyDescent="0.25">
      <c r="A454" s="3">
        <f>TITRES_STAT!B457</f>
        <v>42668</v>
      </c>
      <c r="B454" s="6">
        <f>TITRES_STAT!D457</f>
        <v>3.8824000000000001</v>
      </c>
      <c r="C454" s="2">
        <f t="shared" si="53"/>
        <v>0</v>
      </c>
      <c r="D454" s="2">
        <f t="shared" ref="D454:D517" si="54">AVERAGE(B450:B454)</f>
        <v>3.8781600000000003</v>
      </c>
      <c r="E454" s="2">
        <f t="shared" si="48"/>
        <v>3.8819599999999994</v>
      </c>
      <c r="F454" s="2">
        <f t="shared" si="49"/>
        <v>3.8865900000000004</v>
      </c>
      <c r="G454" s="2">
        <f t="shared" si="51"/>
        <v>3.8485159999999983</v>
      </c>
      <c r="H454" s="2">
        <f t="shared" si="47"/>
        <v>3.5786339999999957</v>
      </c>
      <c r="I454" s="2">
        <f t="array" ref="I454">SUMPRODUCT(B438:B457, (ROW(B438:B457)-ROW(B438)+1)) / (20*21/2)</f>
        <v>3.8745480952380951</v>
      </c>
      <c r="J454" s="2">
        <f t="shared" si="50"/>
        <v>3.8811692472135908</v>
      </c>
      <c r="K454" s="2">
        <f t="shared" si="52"/>
        <v>3.8443434536455294</v>
      </c>
    </row>
    <row r="455" spans="1:11" ht="13.5" x14ac:dyDescent="0.25">
      <c r="A455" s="3">
        <f>TITRES_STAT!B458</f>
        <v>42669</v>
      </c>
      <c r="B455" s="6">
        <f>TITRES_STAT!D458</f>
        <v>3.8824000000000001</v>
      </c>
      <c r="C455" s="2">
        <f t="shared" si="53"/>
        <v>0</v>
      </c>
      <c r="D455" s="2">
        <f t="shared" si="54"/>
        <v>3.8764799999999999</v>
      </c>
      <c r="E455" s="2">
        <f t="shared" si="48"/>
        <v>3.8819599999999994</v>
      </c>
      <c r="F455" s="2">
        <f t="shared" si="49"/>
        <v>3.8859599999999999</v>
      </c>
      <c r="G455" s="2">
        <f t="shared" si="51"/>
        <v>3.8518919999999981</v>
      </c>
      <c r="H455" s="2">
        <f t="shared" si="47"/>
        <v>3.581532999999995</v>
      </c>
      <c r="I455" s="2">
        <f t="array" ref="I455">SUMPRODUCT(B439:B458, (ROW(B439:B458)-ROW(B439)+1)) / (20*21/2)</f>
        <v>3.8666928571428572</v>
      </c>
      <c r="J455" s="2">
        <f t="shared" si="50"/>
        <v>3.8812864617646774</v>
      </c>
      <c r="K455" s="2">
        <f t="shared" si="52"/>
        <v>3.8458358672280579</v>
      </c>
    </row>
    <row r="456" spans="1:11" ht="13.5" x14ac:dyDescent="0.25">
      <c r="A456" s="3">
        <f>TITRES_STAT!B459</f>
        <v>42670</v>
      </c>
      <c r="B456" s="6">
        <f>TITRES_STAT!D459</f>
        <v>3.8824000000000001</v>
      </c>
      <c r="C456" s="2">
        <f t="shared" si="53"/>
        <v>0</v>
      </c>
      <c r="D456" s="2">
        <f t="shared" si="54"/>
        <v>3.8807</v>
      </c>
      <c r="E456" s="2">
        <f t="shared" si="48"/>
        <v>3.8819599999999994</v>
      </c>
      <c r="F456" s="2">
        <f t="shared" si="49"/>
        <v>3.8853299999999997</v>
      </c>
      <c r="G456" s="2">
        <f t="shared" si="51"/>
        <v>3.8552679999999979</v>
      </c>
      <c r="H456" s="2">
        <f t="shared" si="47"/>
        <v>3.5844319999999943</v>
      </c>
      <c r="I456" s="2">
        <f t="array" ref="I456">SUMPRODUCT(B440:B459, (ROW(B440:B459)-ROW(B440)+1)) / (20*21/2)</f>
        <v>3.8592995238095238</v>
      </c>
      <c r="J456" s="2">
        <f t="shared" si="50"/>
        <v>3.8813925130251841</v>
      </c>
      <c r="K456" s="2">
        <f t="shared" si="52"/>
        <v>3.8472697547877419</v>
      </c>
    </row>
    <row r="457" spans="1:11" ht="13.5" x14ac:dyDescent="0.25">
      <c r="A457" s="3">
        <f>TITRES_STAT!B460</f>
        <v>42671</v>
      </c>
      <c r="B457" s="6">
        <f>TITRES_STAT!D460</f>
        <v>3.798</v>
      </c>
      <c r="C457" s="2">
        <f t="shared" si="53"/>
        <v>-8.4400000000000031E-2</v>
      </c>
      <c r="D457" s="2">
        <f t="shared" si="54"/>
        <v>3.8655200000000001</v>
      </c>
      <c r="E457" s="2">
        <f t="shared" si="48"/>
        <v>3.8735200000000001</v>
      </c>
      <c r="F457" s="2">
        <f t="shared" si="49"/>
        <v>3.8804799999999999</v>
      </c>
      <c r="G457" s="2">
        <f t="shared" si="51"/>
        <v>3.8569559999999985</v>
      </c>
      <c r="H457" s="2">
        <f t="shared" si="47"/>
        <v>3.5869089999999941</v>
      </c>
      <c r="I457" s="2">
        <f t="array" ref="I457">SUMPRODUCT(B441:B460, (ROW(B441:B460)-ROW(B441)+1)) / (20*21/2)</f>
        <v>3.8523680952380959</v>
      </c>
      <c r="J457" s="2">
        <f t="shared" si="50"/>
        <v>3.8734503689275472</v>
      </c>
      <c r="K457" s="2">
        <f t="shared" si="52"/>
        <v>3.8453376075411638</v>
      </c>
    </row>
    <row r="458" spans="1:11" ht="13.5" x14ac:dyDescent="0.25">
      <c r="A458" s="3">
        <f>TITRES_STAT!B461</f>
        <v>42674</v>
      </c>
      <c r="B458" s="6">
        <f>TITRES_STAT!D461</f>
        <v>3.798</v>
      </c>
      <c r="C458" s="2">
        <f t="shared" si="53"/>
        <v>0</v>
      </c>
      <c r="D458" s="2">
        <f t="shared" si="54"/>
        <v>3.8486400000000005</v>
      </c>
      <c r="E458" s="2">
        <f t="shared" si="48"/>
        <v>3.8642400000000001</v>
      </c>
      <c r="F458" s="2">
        <f t="shared" si="49"/>
        <v>3.8756299999999997</v>
      </c>
      <c r="G458" s="2">
        <f t="shared" si="51"/>
        <v>3.8586439999999986</v>
      </c>
      <c r="H458" s="2">
        <f t="shared" ref="H458:H521" si="55">AVERAGE(B259:B458)</f>
        <v>3.589385999999994</v>
      </c>
      <c r="I458" s="2">
        <f t="array" ref="I458">SUMPRODUCT(B442:B461, (ROW(B442:B461)-ROW(B442)+1)) / (20*21/2)</f>
        <v>3.8458585714285722</v>
      </c>
      <c r="J458" s="2">
        <f t="shared" si="50"/>
        <v>3.8662646195058761</v>
      </c>
      <c r="K458" s="2">
        <f t="shared" si="52"/>
        <v>3.8434812307748438</v>
      </c>
    </row>
    <row r="459" spans="1:11" ht="13.5" x14ac:dyDescent="0.25">
      <c r="A459" s="3">
        <f>TITRES_STAT!B462</f>
        <v>42675</v>
      </c>
      <c r="B459" s="6">
        <f>TITRES_STAT!D462</f>
        <v>3.798</v>
      </c>
      <c r="C459" s="2">
        <f t="shared" si="53"/>
        <v>0</v>
      </c>
      <c r="D459" s="2">
        <f t="shared" si="54"/>
        <v>3.8317600000000001</v>
      </c>
      <c r="E459" s="2">
        <f t="shared" si="48"/>
        <v>3.8549600000000006</v>
      </c>
      <c r="F459" s="2">
        <f t="shared" si="49"/>
        <v>3.8707799999999999</v>
      </c>
      <c r="G459" s="2">
        <f t="shared" si="51"/>
        <v>3.8599959999999989</v>
      </c>
      <c r="H459" s="2">
        <f t="shared" si="55"/>
        <v>3.5918629999999934</v>
      </c>
      <c r="I459" s="2">
        <f t="array" ref="I459">SUMPRODUCT(B443:B462, (ROW(B443:B462)-ROW(B443)+1)) / (20*21/2)</f>
        <v>3.8397709523809533</v>
      </c>
      <c r="J459" s="2">
        <f t="shared" si="50"/>
        <v>3.8597632271719831</v>
      </c>
      <c r="K459" s="2">
        <f t="shared" si="52"/>
        <v>3.8416976530973992</v>
      </c>
    </row>
    <row r="460" spans="1:11" ht="13.5" x14ac:dyDescent="0.25">
      <c r="A460" s="3">
        <f>TITRES_STAT!B463</f>
        <v>42676</v>
      </c>
      <c r="B460" s="6">
        <f>TITRES_STAT!D463</f>
        <v>3.798</v>
      </c>
      <c r="C460" s="2">
        <f t="shared" si="53"/>
        <v>0</v>
      </c>
      <c r="D460" s="2">
        <f t="shared" si="54"/>
        <v>3.81488</v>
      </c>
      <c r="E460" s="2">
        <f t="shared" ref="E460:E523" si="56">AVERAGE(B451:B460)</f>
        <v>3.8456800000000007</v>
      </c>
      <c r="F460" s="2">
        <f t="shared" si="49"/>
        <v>3.8663499999999993</v>
      </c>
      <c r="G460" s="2">
        <f t="shared" si="51"/>
        <v>3.8613479999999987</v>
      </c>
      <c r="H460" s="2">
        <f t="shared" si="55"/>
        <v>3.5943399999999937</v>
      </c>
      <c r="I460" s="2">
        <f t="array" ref="I460">SUMPRODUCT(B444:B463, (ROW(B444:B463)-ROW(B444)+1)) / (20*21/2)</f>
        <v>3.8268871428571436</v>
      </c>
      <c r="J460" s="2">
        <f t="shared" si="50"/>
        <v>3.8538810150603657</v>
      </c>
      <c r="K460" s="2">
        <f t="shared" si="52"/>
        <v>3.8399840196425994</v>
      </c>
    </row>
    <row r="461" spans="1:11" ht="13.5" x14ac:dyDescent="0.25">
      <c r="A461" s="3">
        <f>TITRES_STAT!B464</f>
        <v>42677</v>
      </c>
      <c r="B461" s="6">
        <f>TITRES_STAT!D464</f>
        <v>3.798</v>
      </c>
      <c r="C461" s="2">
        <f t="shared" si="53"/>
        <v>0</v>
      </c>
      <c r="D461" s="2">
        <f t="shared" si="54"/>
        <v>3.7980000000000005</v>
      </c>
      <c r="E461" s="2">
        <f t="shared" si="56"/>
        <v>3.8393500000000009</v>
      </c>
      <c r="F461" s="2">
        <f t="shared" si="49"/>
        <v>3.8619199999999991</v>
      </c>
      <c r="G461" s="2">
        <f t="shared" si="51"/>
        <v>3.8626999999999994</v>
      </c>
      <c r="H461" s="2">
        <f t="shared" si="55"/>
        <v>3.596816999999993</v>
      </c>
      <c r="I461" s="2">
        <f t="array" ref="I461">SUMPRODUCT(B445:B464, (ROW(B445:B464)-ROW(B445)+1)) / (20*21/2)</f>
        <v>3.818026190476191</v>
      </c>
      <c r="J461" s="2">
        <f t="shared" si="50"/>
        <v>3.848559013626045</v>
      </c>
      <c r="K461" s="2">
        <f t="shared" si="52"/>
        <v>3.8383375874997525</v>
      </c>
    </row>
    <row r="462" spans="1:11" ht="13.5" x14ac:dyDescent="0.25">
      <c r="A462" s="3">
        <f>TITRES_STAT!B465</f>
        <v>42678</v>
      </c>
      <c r="B462" s="6">
        <f>TITRES_STAT!D465</f>
        <v>3.798</v>
      </c>
      <c r="C462" s="2">
        <f t="shared" si="53"/>
        <v>0</v>
      </c>
      <c r="D462" s="2">
        <f t="shared" si="54"/>
        <v>3.7980000000000005</v>
      </c>
      <c r="E462" s="2">
        <f t="shared" si="56"/>
        <v>3.8317600000000005</v>
      </c>
      <c r="F462" s="2">
        <f t="shared" si="49"/>
        <v>3.8572799999999994</v>
      </c>
      <c r="G462" s="2">
        <f t="shared" si="51"/>
        <v>3.8662459999999998</v>
      </c>
      <c r="H462" s="2">
        <f t="shared" si="55"/>
        <v>3.5992939999999924</v>
      </c>
      <c r="I462" s="2">
        <f t="array" ref="I462">SUMPRODUCT(B446:B465, (ROW(B446:B465)-ROW(B446)+1)) / (20*21/2)</f>
        <v>3.8057490476190483</v>
      </c>
      <c r="J462" s="2">
        <f t="shared" si="50"/>
        <v>3.8437438694711834</v>
      </c>
      <c r="K462" s="2">
        <f t="shared" si="52"/>
        <v>3.8367557213232915</v>
      </c>
    </row>
    <row r="463" spans="1:11" ht="13.5" x14ac:dyDescent="0.25">
      <c r="A463" s="3">
        <f>TITRES_STAT!B466</f>
        <v>42681</v>
      </c>
      <c r="B463" s="6">
        <f>TITRES_STAT!D466</f>
        <v>3.722</v>
      </c>
      <c r="C463" s="2">
        <f t="shared" si="53"/>
        <v>-7.6000000000000068E-2</v>
      </c>
      <c r="D463" s="2">
        <f t="shared" si="54"/>
        <v>3.7828000000000004</v>
      </c>
      <c r="E463" s="2">
        <f t="shared" si="56"/>
        <v>3.8157200000000011</v>
      </c>
      <c r="F463" s="2">
        <f t="shared" si="49"/>
        <v>3.8488399999999992</v>
      </c>
      <c r="G463" s="2">
        <f t="shared" si="51"/>
        <v>3.8661620000000005</v>
      </c>
      <c r="H463" s="2">
        <f t="shared" si="55"/>
        <v>3.6013909999999925</v>
      </c>
      <c r="I463" s="2">
        <f t="array" ref="I463">SUMPRODUCT(B447:B466, (ROW(B447:B466)-ROW(B447)+1)) / (20*21/2)</f>
        <v>3.7982947619047618</v>
      </c>
      <c r="J463" s="2">
        <f t="shared" si="50"/>
        <v>3.8321492152358325</v>
      </c>
      <c r="K463" s="2">
        <f t="shared" si="52"/>
        <v>3.8322554969576723</v>
      </c>
    </row>
    <row r="464" spans="1:11" ht="13.5" x14ac:dyDescent="0.25">
      <c r="A464" s="3">
        <f>TITRES_STAT!B467</f>
        <v>42682</v>
      </c>
      <c r="B464" s="6">
        <f>TITRES_STAT!D467</f>
        <v>3.7557999999999998</v>
      </c>
      <c r="C464" s="2">
        <f t="shared" si="53"/>
        <v>3.379999999999983E-2</v>
      </c>
      <c r="D464" s="2">
        <f t="shared" si="54"/>
        <v>3.7743600000000002</v>
      </c>
      <c r="E464" s="2">
        <f t="shared" si="56"/>
        <v>3.8030600000000008</v>
      </c>
      <c r="F464" s="2">
        <f t="shared" si="49"/>
        <v>3.8425099999999994</v>
      </c>
      <c r="G464" s="2">
        <f t="shared" si="51"/>
        <v>3.8667540000000002</v>
      </c>
      <c r="H464" s="2">
        <f t="shared" si="55"/>
        <v>3.6036569999999926</v>
      </c>
      <c r="I464" s="2">
        <f t="array" ref="I464">SUMPRODUCT(B448:B467, (ROW(B448:B467)-ROW(B448)+1)) / (20*21/2)</f>
        <v>3.7954623809523809</v>
      </c>
      <c r="J464" s="2">
        <f t="shared" si="50"/>
        <v>3.8248778614038486</v>
      </c>
      <c r="K464" s="2">
        <f t="shared" si="52"/>
        <v>3.8292572421750188</v>
      </c>
    </row>
    <row r="465" spans="1:11" ht="13.5" x14ac:dyDescent="0.25">
      <c r="A465" s="3">
        <f>TITRES_STAT!B468</f>
        <v>42683</v>
      </c>
      <c r="B465" s="6">
        <f>TITRES_STAT!D468</f>
        <v>3.7136</v>
      </c>
      <c r="C465" s="2">
        <f t="shared" si="53"/>
        <v>-4.2199999999999793E-2</v>
      </c>
      <c r="D465" s="2">
        <f t="shared" si="54"/>
        <v>3.7574799999999997</v>
      </c>
      <c r="E465" s="2">
        <f t="shared" si="56"/>
        <v>3.7861800000000003</v>
      </c>
      <c r="F465" s="2">
        <f t="shared" si="49"/>
        <v>3.8340699999999992</v>
      </c>
      <c r="G465" s="2">
        <f t="shared" si="51"/>
        <v>3.8665019999999997</v>
      </c>
      <c r="H465" s="2">
        <f t="shared" si="55"/>
        <v>3.6057119999999925</v>
      </c>
      <c r="I465" s="2">
        <f t="array" ref="I465">SUMPRODUCT(B449:B468, (ROW(B449:B468)-ROW(B449)+1)) / (20*21/2)</f>
        <v>3.7930319047619054</v>
      </c>
      <c r="J465" s="2">
        <f t="shared" si="50"/>
        <v>3.8142799698415772</v>
      </c>
      <c r="K465" s="2">
        <f t="shared" si="52"/>
        <v>3.8247216640505082</v>
      </c>
    </row>
    <row r="466" spans="1:11" ht="13.5" x14ac:dyDescent="0.25">
      <c r="A466" s="3">
        <f>TITRES_STAT!B469</f>
        <v>42684</v>
      </c>
      <c r="B466" s="6">
        <f>TITRES_STAT!D469</f>
        <v>3.7557999999999998</v>
      </c>
      <c r="C466" s="2">
        <f t="shared" si="53"/>
        <v>4.2199999999999793E-2</v>
      </c>
      <c r="D466" s="2">
        <f t="shared" si="54"/>
        <v>3.7490399999999999</v>
      </c>
      <c r="E466" s="2">
        <f t="shared" si="56"/>
        <v>3.7735200000000004</v>
      </c>
      <c r="F466" s="2">
        <f t="shared" si="49"/>
        <v>3.8277399999999995</v>
      </c>
      <c r="G466" s="2">
        <f t="shared" si="51"/>
        <v>3.8670939999999998</v>
      </c>
      <c r="H466" s="2">
        <f t="shared" si="55"/>
        <v>3.6079779999999921</v>
      </c>
      <c r="I466" s="2">
        <f t="array" ref="I466">SUMPRODUCT(B450:B469, (ROW(B450:B469)-ROW(B450)+1)) / (20*21/2)</f>
        <v>3.7910433333333344</v>
      </c>
      <c r="J466" s="2">
        <f t="shared" si="50"/>
        <v>3.808710448904284</v>
      </c>
      <c r="K466" s="2">
        <f t="shared" si="52"/>
        <v>3.8220188536955866</v>
      </c>
    </row>
    <row r="467" spans="1:11" ht="13.5" x14ac:dyDescent="0.25">
      <c r="A467" s="3">
        <f>TITRES_STAT!B470</f>
        <v>42685</v>
      </c>
      <c r="B467" s="6">
        <f>TITRES_STAT!D470</f>
        <v>3.798</v>
      </c>
      <c r="C467" s="2">
        <f t="shared" si="53"/>
        <v>4.2200000000000237E-2</v>
      </c>
      <c r="D467" s="2">
        <f t="shared" si="54"/>
        <v>3.7490399999999995</v>
      </c>
      <c r="E467" s="2">
        <f t="shared" si="56"/>
        <v>3.7735200000000004</v>
      </c>
      <c r="F467" s="2">
        <f t="shared" si="49"/>
        <v>3.8235199999999998</v>
      </c>
      <c r="G467" s="2">
        <f t="shared" si="51"/>
        <v>3.867179999999999</v>
      </c>
      <c r="H467" s="2">
        <f t="shared" si="55"/>
        <v>3.610454999999992</v>
      </c>
      <c r="I467" s="2">
        <f t="array" ref="I467">SUMPRODUCT(B451:B470, (ROW(B451:B470)-ROW(B451)+1)) / (20*21/2)</f>
        <v>3.7794490476190483</v>
      </c>
      <c r="J467" s="2">
        <f t="shared" si="50"/>
        <v>3.8076904061514951</v>
      </c>
      <c r="K467" s="2">
        <f t="shared" si="52"/>
        <v>3.8210769378643872</v>
      </c>
    </row>
    <row r="468" spans="1:11" ht="13.5" x14ac:dyDescent="0.25">
      <c r="A468" s="3">
        <f>TITRES_STAT!B471</f>
        <v>42688</v>
      </c>
      <c r="B468" s="6">
        <f>TITRES_STAT!D471</f>
        <v>3.798</v>
      </c>
      <c r="C468" s="2">
        <f t="shared" si="53"/>
        <v>0</v>
      </c>
      <c r="D468" s="2">
        <f t="shared" si="54"/>
        <v>3.76424</v>
      </c>
      <c r="E468" s="2">
        <f t="shared" si="56"/>
        <v>3.7735200000000004</v>
      </c>
      <c r="F468" s="2">
        <f t="shared" ref="F468:F531" si="57">AVERAGE(B449:B468)</f>
        <v>3.8188800000000009</v>
      </c>
      <c r="G468" s="2">
        <f t="shared" si="51"/>
        <v>3.8672659999999994</v>
      </c>
      <c r="H468" s="2">
        <f t="shared" si="55"/>
        <v>3.6129319999999923</v>
      </c>
      <c r="I468" s="2">
        <f t="array" ref="I468">SUMPRODUCT(B452:B471, (ROW(B452:B471)-ROW(B452)+1)) / (20*21/2)</f>
        <v>3.7788466666666674</v>
      </c>
      <c r="J468" s="2">
        <f t="shared" si="50"/>
        <v>3.8067675103275431</v>
      </c>
      <c r="K468" s="2">
        <f t="shared" si="52"/>
        <v>3.820171959908921</v>
      </c>
    </row>
    <row r="469" spans="1:11" ht="13.5" x14ac:dyDescent="0.25">
      <c r="A469" s="3">
        <f>TITRES_STAT!B472</f>
        <v>42689</v>
      </c>
      <c r="B469" s="6">
        <f>TITRES_STAT!D472</f>
        <v>3.798</v>
      </c>
      <c r="C469" s="2">
        <f t="shared" si="53"/>
        <v>0</v>
      </c>
      <c r="D469" s="2">
        <f t="shared" si="54"/>
        <v>3.7726799999999998</v>
      </c>
      <c r="E469" s="2">
        <f t="shared" si="56"/>
        <v>3.7735200000000004</v>
      </c>
      <c r="F469" s="2">
        <f t="shared" si="57"/>
        <v>3.8142400000000007</v>
      </c>
      <c r="G469" s="2">
        <f t="shared" si="51"/>
        <v>3.8651559999999994</v>
      </c>
      <c r="H469" s="2">
        <f t="shared" si="55"/>
        <v>3.6154089999999921</v>
      </c>
      <c r="I469" s="2">
        <f t="array" ref="I469">SUMPRODUCT(B453:B472, (ROW(B453:B472)-ROW(B453)+1)) / (20*21/2)</f>
        <v>3.7785457142857153</v>
      </c>
      <c r="J469" s="2">
        <f t="shared" ref="J469:J532" si="58">$J$4*B469+J468*(1-$J$4)</f>
        <v>3.8059325093439678</v>
      </c>
      <c r="K469" s="2">
        <f t="shared" si="52"/>
        <v>3.8193024712850416</v>
      </c>
    </row>
    <row r="470" spans="1:11" ht="13.5" x14ac:dyDescent="0.25">
      <c r="A470" s="3">
        <f>TITRES_STAT!B473</f>
        <v>42690</v>
      </c>
      <c r="B470" s="6">
        <f>TITRES_STAT!D473</f>
        <v>3.6924999999999999</v>
      </c>
      <c r="C470" s="2">
        <f t="shared" si="53"/>
        <v>-0.10550000000000015</v>
      </c>
      <c r="D470" s="2">
        <f t="shared" si="54"/>
        <v>3.7684600000000001</v>
      </c>
      <c r="E470" s="2">
        <f t="shared" si="56"/>
        <v>3.7629700000000006</v>
      </c>
      <c r="F470" s="2">
        <f t="shared" si="57"/>
        <v>3.8043250000000008</v>
      </c>
      <c r="G470" s="2">
        <f t="shared" si="51"/>
        <v>3.8588260000000001</v>
      </c>
      <c r="H470" s="2">
        <f t="shared" si="55"/>
        <v>3.6168954999999925</v>
      </c>
      <c r="I470" s="2">
        <f t="array" ref="I470">SUMPRODUCT(B454:B473, (ROW(B454:B473)-ROW(B454)+1)) / (20*21/2)</f>
        <v>3.7786061904761916</v>
      </c>
      <c r="J470" s="2">
        <f t="shared" si="58"/>
        <v>3.795129413215971</v>
      </c>
      <c r="K470" s="2">
        <f t="shared" si="52"/>
        <v>3.8143298253522953</v>
      </c>
    </row>
    <row r="471" spans="1:11" ht="13.5" x14ac:dyDescent="0.25">
      <c r="A471" s="3">
        <f>TITRES_STAT!B474</f>
        <v>42691</v>
      </c>
      <c r="B471" s="6">
        <f>TITRES_STAT!D474</f>
        <v>3.798</v>
      </c>
      <c r="C471" s="2">
        <f t="shared" si="53"/>
        <v>0.10550000000000015</v>
      </c>
      <c r="D471" s="2">
        <f t="shared" si="54"/>
        <v>3.7769000000000004</v>
      </c>
      <c r="E471" s="2">
        <f t="shared" si="56"/>
        <v>3.7629700000000006</v>
      </c>
      <c r="F471" s="2">
        <f t="shared" si="57"/>
        <v>3.8011600000000008</v>
      </c>
      <c r="G471" s="2">
        <f t="shared" si="51"/>
        <v>3.8546060000000004</v>
      </c>
      <c r="H471" s="2">
        <f t="shared" si="55"/>
        <v>3.6193724999999928</v>
      </c>
      <c r="I471" s="2">
        <f t="array" ref="I471">SUMPRODUCT(B455:B474, (ROW(B455:B474)-ROW(B455)+1)) / (20*21/2)</f>
        <v>3.7790685714285721</v>
      </c>
      <c r="J471" s="2">
        <f t="shared" si="58"/>
        <v>3.7954028024334976</v>
      </c>
      <c r="K471" s="2">
        <f t="shared" si="52"/>
        <v>3.8136894400443619</v>
      </c>
    </row>
    <row r="472" spans="1:11" ht="13.5" x14ac:dyDescent="0.25">
      <c r="A472" s="3">
        <f>TITRES_STAT!B475</f>
        <v>42692</v>
      </c>
      <c r="B472" s="6">
        <f>TITRES_STAT!D475</f>
        <v>3.798</v>
      </c>
      <c r="C472" s="2">
        <f t="shared" si="53"/>
        <v>0</v>
      </c>
      <c r="D472" s="2">
        <f t="shared" si="54"/>
        <v>3.7768999999999999</v>
      </c>
      <c r="E472" s="2">
        <f t="shared" si="56"/>
        <v>3.7629700000000001</v>
      </c>
      <c r="F472" s="2">
        <f t="shared" si="57"/>
        <v>3.7973650000000005</v>
      </c>
      <c r="G472" s="2">
        <f t="shared" si="51"/>
        <v>3.8525820000000008</v>
      </c>
      <c r="H472" s="2">
        <f t="shared" si="55"/>
        <v>3.6218494999999926</v>
      </c>
      <c r="I472" s="2">
        <f t="array" ref="I472">SUMPRODUCT(B456:B475, (ROW(B456:B475)-ROW(B456)+1)) / (20*21/2)</f>
        <v>3.7799328571428576</v>
      </c>
      <c r="J472" s="2">
        <f t="shared" si="58"/>
        <v>3.7956501545826882</v>
      </c>
      <c r="K472" s="2">
        <f t="shared" si="52"/>
        <v>3.8130741678857594</v>
      </c>
    </row>
    <row r="473" spans="1:11" ht="13.5" x14ac:dyDescent="0.25">
      <c r="A473" s="3">
        <f>TITRES_STAT!B476</f>
        <v>42695</v>
      </c>
      <c r="B473" s="6">
        <f>TITRES_STAT!D476</f>
        <v>3.798</v>
      </c>
      <c r="C473" s="2">
        <f t="shared" si="53"/>
        <v>0</v>
      </c>
      <c r="D473" s="2">
        <f t="shared" si="54"/>
        <v>3.7768999999999999</v>
      </c>
      <c r="E473" s="2">
        <f t="shared" si="56"/>
        <v>3.7705700000000002</v>
      </c>
      <c r="F473" s="2">
        <f t="shared" si="57"/>
        <v>3.7931450000000013</v>
      </c>
      <c r="G473" s="2">
        <f t="shared" si="51"/>
        <v>3.8505580000000013</v>
      </c>
      <c r="H473" s="2">
        <f t="shared" si="55"/>
        <v>3.6243064999999932</v>
      </c>
      <c r="I473" s="2">
        <f t="array" ref="I473">SUMPRODUCT(B457:B476, (ROW(B457:B476)-ROW(B457)+1)) / (20*21/2)</f>
        <v>3.78722761904762</v>
      </c>
      <c r="J473" s="2">
        <f t="shared" si="58"/>
        <v>3.7958739493843368</v>
      </c>
      <c r="K473" s="2">
        <f t="shared" si="52"/>
        <v>3.8124830240471019</v>
      </c>
    </row>
    <row r="474" spans="1:11" ht="13.5" x14ac:dyDescent="0.25">
      <c r="A474" s="3">
        <f>TITRES_STAT!B477</f>
        <v>42696</v>
      </c>
      <c r="B474" s="6">
        <f>TITRES_STAT!D477</f>
        <v>3.798</v>
      </c>
      <c r="C474" s="2">
        <f t="shared" si="53"/>
        <v>0</v>
      </c>
      <c r="D474" s="2">
        <f t="shared" si="54"/>
        <v>3.7768999999999999</v>
      </c>
      <c r="E474" s="2">
        <f t="shared" si="56"/>
        <v>3.7747900000000003</v>
      </c>
      <c r="F474" s="2">
        <f t="shared" si="57"/>
        <v>3.7889250000000012</v>
      </c>
      <c r="G474" s="2">
        <f t="shared" si="51"/>
        <v>3.8485340000000012</v>
      </c>
      <c r="H474" s="2">
        <f t="shared" si="55"/>
        <v>3.6267834999999931</v>
      </c>
      <c r="I474" s="2">
        <f t="array" ref="I474">SUMPRODUCT(B458:B477, (ROW(B458:B477)-ROW(B458)+1)) / (20*21/2)</f>
        <v>3.7946228571428571</v>
      </c>
      <c r="J474" s="2">
        <f t="shared" si="58"/>
        <v>3.7960764303953525</v>
      </c>
      <c r="K474" s="2">
        <f t="shared" si="52"/>
        <v>3.8119150623197644</v>
      </c>
    </row>
    <row r="475" spans="1:11" ht="13.5" x14ac:dyDescent="0.25">
      <c r="A475" s="3">
        <f>TITRES_STAT!B478</f>
        <v>42697</v>
      </c>
      <c r="B475" s="6">
        <f>TITRES_STAT!D478</f>
        <v>3.798</v>
      </c>
      <c r="C475" s="2">
        <f t="shared" si="53"/>
        <v>0</v>
      </c>
      <c r="D475" s="2">
        <f t="shared" si="54"/>
        <v>3.7980000000000005</v>
      </c>
      <c r="E475" s="2">
        <f t="shared" si="56"/>
        <v>3.783230000000001</v>
      </c>
      <c r="F475" s="2">
        <f t="shared" si="57"/>
        <v>3.7847050000000011</v>
      </c>
      <c r="G475" s="2">
        <f t="shared" si="51"/>
        <v>3.8465100000000017</v>
      </c>
      <c r="H475" s="2">
        <f t="shared" si="55"/>
        <v>3.6290589999999927</v>
      </c>
      <c r="I475" s="2">
        <f t="array" ref="I475">SUMPRODUCT(B459:B478, (ROW(B459:B478)-ROW(B459)+1)) / (20*21/2)</f>
        <v>3.8017166666666666</v>
      </c>
      <c r="J475" s="2">
        <f t="shared" si="58"/>
        <v>3.7962596275005569</v>
      </c>
      <c r="K475" s="2">
        <f t="shared" si="52"/>
        <v>3.8113693736013423</v>
      </c>
    </row>
    <row r="476" spans="1:11" ht="13.5" x14ac:dyDescent="0.25">
      <c r="A476" s="3">
        <f>TITRES_STAT!B479</f>
        <v>42698</v>
      </c>
      <c r="B476" s="6">
        <f>TITRES_STAT!D479</f>
        <v>3.8613</v>
      </c>
      <c r="C476" s="2">
        <f t="shared" si="53"/>
        <v>6.3299999999999912E-2</v>
      </c>
      <c r="D476" s="2">
        <f t="shared" si="54"/>
        <v>3.8106599999999999</v>
      </c>
      <c r="E476" s="2">
        <f t="shared" si="56"/>
        <v>3.7937800000000008</v>
      </c>
      <c r="F476" s="2">
        <f t="shared" si="57"/>
        <v>3.7836500000000006</v>
      </c>
      <c r="G476" s="2">
        <f t="shared" si="51"/>
        <v>3.8457520000000018</v>
      </c>
      <c r="H476" s="2">
        <f t="shared" si="55"/>
        <v>3.6316509999999931</v>
      </c>
      <c r="I476" s="2">
        <f t="array" ref="I476">SUMPRODUCT(B460:B479, (ROW(B460:B479)-ROW(B460)+1)) / (20*21/2)</f>
        <v>3.8085090476190477</v>
      </c>
      <c r="J476" s="2">
        <f t="shared" si="58"/>
        <v>3.8024539486909799</v>
      </c>
      <c r="K476" s="2">
        <f t="shared" si="52"/>
        <v>3.8133274373816817</v>
      </c>
    </row>
    <row r="477" spans="1:11" ht="13.5" x14ac:dyDescent="0.25">
      <c r="A477" s="3">
        <f>TITRES_STAT!B480</f>
        <v>42699</v>
      </c>
      <c r="B477" s="6">
        <f>TITRES_STAT!D480</f>
        <v>3.8613</v>
      </c>
      <c r="C477" s="2">
        <f t="shared" si="53"/>
        <v>0</v>
      </c>
      <c r="D477" s="2">
        <f t="shared" si="54"/>
        <v>3.8233199999999998</v>
      </c>
      <c r="E477" s="2">
        <f t="shared" si="56"/>
        <v>3.8001100000000001</v>
      </c>
      <c r="F477" s="2">
        <f t="shared" si="57"/>
        <v>3.7868150000000007</v>
      </c>
      <c r="G477" s="2">
        <f t="shared" si="51"/>
        <v>3.8449940000000016</v>
      </c>
      <c r="H477" s="2">
        <f t="shared" si="55"/>
        <v>3.6344444999999932</v>
      </c>
      <c r="I477" s="2">
        <f t="array" ref="I477">SUMPRODUCT(B461:B480, (ROW(B461:B480)-ROW(B461)+1)) / (20*21/2)</f>
        <v>3.8150000000000004</v>
      </c>
      <c r="J477" s="2">
        <f t="shared" si="58"/>
        <v>3.8080583345299339</v>
      </c>
      <c r="K477" s="2">
        <f t="shared" si="52"/>
        <v>3.8152087143471056</v>
      </c>
    </row>
    <row r="478" spans="1:11" ht="13.5" x14ac:dyDescent="0.25">
      <c r="A478" s="3">
        <f>TITRES_STAT!B481</f>
        <v>42702</v>
      </c>
      <c r="B478" s="6">
        <f>TITRES_STAT!D481</f>
        <v>3.8613</v>
      </c>
      <c r="C478" s="2">
        <f t="shared" si="53"/>
        <v>0</v>
      </c>
      <c r="D478" s="2">
        <f t="shared" si="54"/>
        <v>3.8359800000000002</v>
      </c>
      <c r="E478" s="2">
        <f t="shared" si="56"/>
        <v>3.8064399999999998</v>
      </c>
      <c r="F478" s="2">
        <f t="shared" si="57"/>
        <v>3.7899800000000008</v>
      </c>
      <c r="G478" s="2">
        <f t="shared" si="51"/>
        <v>3.8442360000000013</v>
      </c>
      <c r="H478" s="2">
        <f t="shared" si="55"/>
        <v>3.6372379999999938</v>
      </c>
      <c r="I478" s="2">
        <f t="array" ref="I478">SUMPRODUCT(B462:B481, (ROW(B462:B481)-ROW(B462)+1)) / (20*21/2)</f>
        <v>3.8211895238095241</v>
      </c>
      <c r="J478" s="2">
        <f t="shared" si="58"/>
        <v>3.8131289693366068</v>
      </c>
      <c r="K478" s="2">
        <f t="shared" si="52"/>
        <v>3.8170162157452583</v>
      </c>
    </row>
    <row r="479" spans="1:11" ht="13.5" x14ac:dyDescent="0.25">
      <c r="A479" s="3">
        <f>TITRES_STAT!B482</f>
        <v>42703</v>
      </c>
      <c r="B479" s="6">
        <f>TITRES_STAT!D482</f>
        <v>3.8613</v>
      </c>
      <c r="C479" s="2">
        <f t="shared" si="53"/>
        <v>0</v>
      </c>
      <c r="D479" s="2">
        <f t="shared" si="54"/>
        <v>3.8486400000000005</v>
      </c>
      <c r="E479" s="2">
        <f t="shared" si="56"/>
        <v>3.8127699999999995</v>
      </c>
      <c r="F479" s="2">
        <f t="shared" si="57"/>
        <v>3.7931450000000013</v>
      </c>
      <c r="G479" s="2">
        <f t="shared" si="51"/>
        <v>3.8435620000000013</v>
      </c>
      <c r="H479" s="2">
        <f t="shared" si="55"/>
        <v>3.6400314999999939</v>
      </c>
      <c r="I479" s="2">
        <f t="array" ref="I479">SUMPRODUCT(B463:B482, (ROW(B463:B482)-ROW(B463)+1)) / (20*21/2)</f>
        <v>3.8266680952380954</v>
      </c>
      <c r="J479" s="2">
        <f t="shared" si="58"/>
        <v>3.817716686542644</v>
      </c>
      <c r="K479" s="2">
        <f t="shared" si="52"/>
        <v>3.8187528347356401</v>
      </c>
    </row>
    <row r="480" spans="1:11" ht="13.5" x14ac:dyDescent="0.25">
      <c r="A480" s="3">
        <f>TITRES_STAT!B483</f>
        <v>42704</v>
      </c>
      <c r="B480" s="6">
        <f>TITRES_STAT!D483</f>
        <v>3.8613</v>
      </c>
      <c r="C480" s="2">
        <f t="shared" si="53"/>
        <v>0</v>
      </c>
      <c r="D480" s="2">
        <f t="shared" si="54"/>
        <v>3.8613</v>
      </c>
      <c r="E480" s="2">
        <f t="shared" si="56"/>
        <v>3.82965</v>
      </c>
      <c r="F480" s="2">
        <f t="shared" si="57"/>
        <v>3.796310000000001</v>
      </c>
      <c r="G480" s="2">
        <f t="shared" si="51"/>
        <v>3.8431400000000009</v>
      </c>
      <c r="H480" s="2">
        <f t="shared" si="55"/>
        <v>3.642824999999994</v>
      </c>
      <c r="I480" s="2">
        <f t="array" ref="I480">SUMPRODUCT(B464:B483, (ROW(B464:B483)-ROW(B464)+1)) / (20*21/2)</f>
        <v>3.8318657142857147</v>
      </c>
      <c r="J480" s="2">
        <f t="shared" si="58"/>
        <v>3.8218674783004873</v>
      </c>
      <c r="K480" s="2">
        <f t="shared" si="52"/>
        <v>3.8204213510205167</v>
      </c>
    </row>
    <row r="481" spans="1:11" ht="13.5" x14ac:dyDescent="0.25">
      <c r="A481" s="3">
        <f>TITRES_STAT!B484</f>
        <v>42705</v>
      </c>
      <c r="B481" s="6">
        <f>TITRES_STAT!D484</f>
        <v>3.8613</v>
      </c>
      <c r="C481" s="2">
        <f t="shared" si="53"/>
        <v>0</v>
      </c>
      <c r="D481" s="2">
        <f t="shared" si="54"/>
        <v>3.8613</v>
      </c>
      <c r="E481" s="2">
        <f t="shared" si="56"/>
        <v>3.8359800000000002</v>
      </c>
      <c r="F481" s="2">
        <f t="shared" si="57"/>
        <v>3.799475000000001</v>
      </c>
      <c r="G481" s="2">
        <f t="shared" si="51"/>
        <v>3.8427180000000005</v>
      </c>
      <c r="H481" s="2">
        <f t="shared" si="55"/>
        <v>3.645618499999995</v>
      </c>
      <c r="I481" s="2">
        <f t="array" ref="I481">SUMPRODUCT(B465:B484, (ROW(B465:B484)-ROW(B465)+1)) / (20*21/2)</f>
        <v>3.8348204761904769</v>
      </c>
      <c r="J481" s="2">
        <f t="shared" si="58"/>
        <v>3.8256229565575834</v>
      </c>
      <c r="K481" s="2">
        <f t="shared" si="52"/>
        <v>3.8220244352942219</v>
      </c>
    </row>
    <row r="482" spans="1:11" ht="13.5" x14ac:dyDescent="0.25">
      <c r="A482" s="3">
        <f>TITRES_STAT!B485</f>
        <v>42706</v>
      </c>
      <c r="B482" s="6">
        <f>TITRES_STAT!D485</f>
        <v>3.8570000000000002</v>
      </c>
      <c r="C482" s="2">
        <f t="shared" si="53"/>
        <v>-4.2999999999997485E-3</v>
      </c>
      <c r="D482" s="2">
        <f t="shared" si="54"/>
        <v>3.8604399999999996</v>
      </c>
      <c r="E482" s="2">
        <f t="shared" si="56"/>
        <v>3.8418799999999997</v>
      </c>
      <c r="F482" s="2">
        <f t="shared" si="57"/>
        <v>3.8024250000000004</v>
      </c>
      <c r="G482" s="2">
        <f t="shared" si="51"/>
        <v>3.8422100000000001</v>
      </c>
      <c r="H482" s="2">
        <f t="shared" si="55"/>
        <v>3.6483904999999948</v>
      </c>
      <c r="I482" s="2">
        <f t="array" ref="I482">SUMPRODUCT(B466:B485, (ROW(B466:B485)-ROW(B466)+1)) / (20*21/2)</f>
        <v>3.8389733333333336</v>
      </c>
      <c r="J482" s="2">
        <f t="shared" si="58"/>
        <v>3.8286112464092423</v>
      </c>
      <c r="K482" s="2">
        <f t="shared" si="52"/>
        <v>3.8233960260669977</v>
      </c>
    </row>
    <row r="483" spans="1:11" ht="13.5" x14ac:dyDescent="0.25">
      <c r="A483" s="3">
        <f>TITRES_STAT!B486</f>
        <v>42709</v>
      </c>
      <c r="B483" s="6">
        <f>TITRES_STAT!D486</f>
        <v>3.8570000000000002</v>
      </c>
      <c r="C483" s="2">
        <f t="shared" si="53"/>
        <v>0</v>
      </c>
      <c r="D483" s="2">
        <f t="shared" si="54"/>
        <v>3.8595799999999998</v>
      </c>
      <c r="E483" s="2">
        <f t="shared" si="56"/>
        <v>3.8477800000000002</v>
      </c>
      <c r="F483" s="2">
        <f t="shared" si="57"/>
        <v>3.8091750000000006</v>
      </c>
      <c r="G483" s="2">
        <f t="shared" si="51"/>
        <v>3.8417020000000002</v>
      </c>
      <c r="H483" s="2">
        <f t="shared" si="55"/>
        <v>3.6511624999999945</v>
      </c>
      <c r="I483" s="2">
        <f t="array" ref="I483">SUMPRODUCT(B467:B486, (ROW(B467:B486)-ROW(B467)+1)) / (20*21/2)</f>
        <v>3.8424433333333332</v>
      </c>
      <c r="J483" s="2">
        <f t="shared" si="58"/>
        <v>3.8313149372274098</v>
      </c>
      <c r="K483" s="2">
        <f t="shared" si="52"/>
        <v>3.8247138289663316</v>
      </c>
    </row>
    <row r="484" spans="1:11" ht="13.5" x14ac:dyDescent="0.25">
      <c r="A484" s="3">
        <f>TITRES_STAT!B487</f>
        <v>42710</v>
      </c>
      <c r="B484" s="6">
        <f>TITRES_STAT!D487</f>
        <v>3.8401999999999998</v>
      </c>
      <c r="C484" s="2">
        <f t="shared" si="53"/>
        <v>-1.680000000000037E-2</v>
      </c>
      <c r="D484" s="2">
        <f t="shared" si="54"/>
        <v>3.8553599999999997</v>
      </c>
      <c r="E484" s="2">
        <f t="shared" si="56"/>
        <v>3.8520000000000003</v>
      </c>
      <c r="F484" s="2">
        <f t="shared" si="57"/>
        <v>3.8133949999999999</v>
      </c>
      <c r="G484" s="2">
        <f t="shared" si="51"/>
        <v>3.8406060000000002</v>
      </c>
      <c r="H484" s="2">
        <f t="shared" si="55"/>
        <v>3.6538504999999946</v>
      </c>
      <c r="I484" s="2">
        <f t="array" ref="I484">SUMPRODUCT(B468:B487, (ROW(B468:B487)-ROW(B468)+1)) / (20*21/2)</f>
        <v>3.8454314285714295</v>
      </c>
      <c r="J484" s="2">
        <f t="shared" si="58"/>
        <v>3.8321611336819426</v>
      </c>
      <c r="K484" s="2">
        <f t="shared" si="52"/>
        <v>3.8253211297911816</v>
      </c>
    </row>
    <row r="485" spans="1:11" ht="13.5" x14ac:dyDescent="0.25">
      <c r="A485" s="3">
        <f>TITRES_STAT!B488</f>
        <v>42711</v>
      </c>
      <c r="B485" s="6">
        <f>TITRES_STAT!D488</f>
        <v>3.8570000000000002</v>
      </c>
      <c r="C485" s="2">
        <f t="shared" si="53"/>
        <v>1.680000000000037E-2</v>
      </c>
      <c r="D485" s="2">
        <f t="shared" si="54"/>
        <v>3.8545000000000003</v>
      </c>
      <c r="E485" s="2">
        <f t="shared" si="56"/>
        <v>3.8578999999999999</v>
      </c>
      <c r="F485" s="2">
        <f t="shared" si="57"/>
        <v>3.8205650000000007</v>
      </c>
      <c r="G485" s="2">
        <f t="shared" si="51"/>
        <v>3.8398460000000001</v>
      </c>
      <c r="H485" s="2">
        <f t="shared" si="55"/>
        <v>3.6566224999999948</v>
      </c>
      <c r="I485" s="2">
        <f t="array" ref="I485">SUMPRODUCT(B469:B488, (ROW(B469:B488)-ROW(B469)+1)) / (20*21/2)</f>
        <v>3.8372909523809522</v>
      </c>
      <c r="J485" s="2">
        <f t="shared" si="58"/>
        <v>3.8345267399979481</v>
      </c>
      <c r="K485" s="2">
        <f t="shared" si="52"/>
        <v>3.8265634384268217</v>
      </c>
    </row>
    <row r="486" spans="1:11" ht="13.5" x14ac:dyDescent="0.25">
      <c r="A486" s="3">
        <f>TITRES_STAT!B489</f>
        <v>42712</v>
      </c>
      <c r="B486" s="6">
        <f>TITRES_STAT!D489</f>
        <v>3.8570000000000002</v>
      </c>
      <c r="C486" s="2">
        <f t="shared" si="53"/>
        <v>0</v>
      </c>
      <c r="D486" s="2">
        <f t="shared" si="54"/>
        <v>3.85364</v>
      </c>
      <c r="E486" s="2">
        <f t="shared" si="56"/>
        <v>3.8574700000000002</v>
      </c>
      <c r="F486" s="2">
        <f t="shared" si="57"/>
        <v>3.8256250000000001</v>
      </c>
      <c r="G486" s="2">
        <f t="shared" si="51"/>
        <v>3.8390860000000004</v>
      </c>
      <c r="H486" s="2">
        <f t="shared" si="55"/>
        <v>3.659394499999995</v>
      </c>
      <c r="I486" s="2">
        <f t="array" ref="I486">SUMPRODUCT(B470:B489, (ROW(B470:B489)-ROW(B470)+1)) / (20*21/2)</f>
        <v>3.8225833333333332</v>
      </c>
      <c r="J486" s="2">
        <f t="shared" si="58"/>
        <v>3.8366670504743339</v>
      </c>
      <c r="K486" s="2">
        <f t="shared" si="52"/>
        <v>3.8277570290767504</v>
      </c>
    </row>
    <row r="487" spans="1:11" ht="13.5" x14ac:dyDescent="0.25">
      <c r="A487" s="3">
        <f>TITRES_STAT!B490</f>
        <v>42713</v>
      </c>
      <c r="B487" s="6">
        <f>TITRES_STAT!D490</f>
        <v>3.8570000000000002</v>
      </c>
      <c r="C487" s="2">
        <f t="shared" si="53"/>
        <v>0</v>
      </c>
      <c r="D487" s="2">
        <f t="shared" si="54"/>
        <v>3.85364</v>
      </c>
      <c r="E487" s="2">
        <f t="shared" si="56"/>
        <v>3.85704</v>
      </c>
      <c r="F487" s="2">
        <f t="shared" si="57"/>
        <v>3.8285749999999998</v>
      </c>
      <c r="G487" s="2">
        <f t="shared" si="51"/>
        <v>3.8383260000000003</v>
      </c>
      <c r="H487" s="2">
        <f t="shared" si="55"/>
        <v>3.6619649999999946</v>
      </c>
      <c r="I487" s="2">
        <f t="array" ref="I487">SUMPRODUCT(B471:B490, (ROW(B471:B490)-ROW(B471)+1)) / (20*21/2)</f>
        <v>3.8189261904761906</v>
      </c>
      <c r="J487" s="2">
        <f t="shared" si="58"/>
        <v>3.8386035218577308</v>
      </c>
      <c r="K487" s="2">
        <f t="shared" si="52"/>
        <v>3.8289038122502115</v>
      </c>
    </row>
    <row r="488" spans="1:11" ht="13.5" x14ac:dyDescent="0.25">
      <c r="A488" s="3">
        <f>TITRES_STAT!B491</f>
        <v>42717</v>
      </c>
      <c r="B488" s="6">
        <f>TITRES_STAT!D491</f>
        <v>3.7431000000000001</v>
      </c>
      <c r="C488" s="2">
        <f t="shared" si="53"/>
        <v>-0.11390000000000011</v>
      </c>
      <c r="D488" s="2">
        <f t="shared" si="54"/>
        <v>3.8308599999999999</v>
      </c>
      <c r="E488" s="2">
        <f t="shared" si="56"/>
        <v>3.8452199999999999</v>
      </c>
      <c r="F488" s="2">
        <f t="shared" si="57"/>
        <v>3.8258299999999998</v>
      </c>
      <c r="G488" s="2">
        <f t="shared" si="51"/>
        <v>3.8352879999999998</v>
      </c>
      <c r="H488" s="2">
        <f t="shared" si="55"/>
        <v>3.6639659999999954</v>
      </c>
      <c r="I488" s="2">
        <f t="array" ref="I488">SUMPRODUCT(B472:B491, (ROW(B472:B491)-ROW(B472)+1)) / (20*21/2)</f>
        <v>3.8043995238095238</v>
      </c>
      <c r="J488" s="2">
        <f t="shared" si="58"/>
        <v>3.8295079483474708</v>
      </c>
      <c r="K488" s="2">
        <f t="shared" si="52"/>
        <v>3.8255389568678502</v>
      </c>
    </row>
    <row r="489" spans="1:11" ht="13.5" x14ac:dyDescent="0.25">
      <c r="A489" s="3">
        <f>TITRES_STAT!B492</f>
        <v>42718</v>
      </c>
      <c r="B489" s="6">
        <f>TITRES_STAT!D492</f>
        <v>3.6714000000000002</v>
      </c>
      <c r="C489" s="2">
        <f t="shared" si="53"/>
        <v>-7.1699999999999875E-2</v>
      </c>
      <c r="D489" s="2">
        <f t="shared" si="54"/>
        <v>3.7971000000000004</v>
      </c>
      <c r="E489" s="2">
        <f t="shared" si="56"/>
        <v>3.8262299999999998</v>
      </c>
      <c r="F489" s="2">
        <f t="shared" si="57"/>
        <v>3.8195000000000001</v>
      </c>
      <c r="G489" s="2">
        <f t="shared" si="51"/>
        <v>3.830816</v>
      </c>
      <c r="H489" s="2">
        <f t="shared" si="55"/>
        <v>3.6658099999999951</v>
      </c>
      <c r="I489" s="2">
        <f t="array" ref="I489">SUMPRODUCT(B473:B492, (ROW(B473:B492)-ROW(B473)+1)) / (20*21/2)</f>
        <v>3.7800185714285721</v>
      </c>
      <c r="J489" s="2">
        <f t="shared" si="58"/>
        <v>3.8144500485048543</v>
      </c>
      <c r="K489" s="2">
        <f t="shared" si="52"/>
        <v>3.8194942918926404</v>
      </c>
    </row>
    <row r="490" spans="1:11" ht="13.5" x14ac:dyDescent="0.25">
      <c r="A490" s="3">
        <f>TITRES_STAT!B493</f>
        <v>42719</v>
      </c>
      <c r="B490" s="6">
        <f>TITRES_STAT!D493</f>
        <v>3.7810999999999999</v>
      </c>
      <c r="C490" s="2">
        <f t="shared" si="53"/>
        <v>0.10969999999999969</v>
      </c>
      <c r="D490" s="2">
        <f t="shared" si="54"/>
        <v>3.7819200000000004</v>
      </c>
      <c r="E490" s="2">
        <f t="shared" si="56"/>
        <v>3.8182099999999997</v>
      </c>
      <c r="F490" s="2">
        <f t="shared" si="57"/>
        <v>3.8239299999999998</v>
      </c>
      <c r="G490" s="2">
        <f t="shared" si="51"/>
        <v>3.8287059999999995</v>
      </c>
      <c r="H490" s="2">
        <f t="shared" si="55"/>
        <v>3.668202499999996</v>
      </c>
      <c r="I490" s="2">
        <f t="array" ref="I490">SUMPRODUCT(B474:B493, (ROW(B474:B493)-ROW(B474)+1)) / (20*21/2)</f>
        <v>3.7587728571428567</v>
      </c>
      <c r="J490" s="2">
        <f t="shared" si="58"/>
        <v>3.8112738534091535</v>
      </c>
      <c r="K490" s="2">
        <f t="shared" si="52"/>
        <v>3.817988633387047</v>
      </c>
    </row>
    <row r="491" spans="1:11" ht="13.5" x14ac:dyDescent="0.25">
      <c r="A491" s="3">
        <f>TITRES_STAT!B494</f>
        <v>42720</v>
      </c>
      <c r="B491" s="6">
        <f>TITRES_STAT!D494</f>
        <v>3.6714000000000002</v>
      </c>
      <c r="C491" s="2">
        <f t="shared" si="53"/>
        <v>-0.10969999999999969</v>
      </c>
      <c r="D491" s="2">
        <f t="shared" si="54"/>
        <v>3.7448000000000001</v>
      </c>
      <c r="E491" s="2">
        <f t="shared" si="56"/>
        <v>3.7992199999999996</v>
      </c>
      <c r="F491" s="2">
        <f t="shared" si="57"/>
        <v>3.8176000000000001</v>
      </c>
      <c r="G491" s="2">
        <f t="shared" si="51"/>
        <v>3.8244020000000001</v>
      </c>
      <c r="H491" s="2">
        <f t="shared" si="55"/>
        <v>3.6700464999999958</v>
      </c>
      <c r="I491" s="2">
        <f t="array" ref="I491">SUMPRODUCT(B475:B494, (ROW(B475:B494)-ROW(B475)+1)) / (20*21/2)</f>
        <v>3.7285142857142861</v>
      </c>
      <c r="J491" s="2">
        <f t="shared" si="58"/>
        <v>3.797952534036853</v>
      </c>
      <c r="K491" s="2">
        <f t="shared" si="52"/>
        <v>3.8122400595287318</v>
      </c>
    </row>
    <row r="492" spans="1:11" ht="13.5" x14ac:dyDescent="0.25">
      <c r="A492" s="3">
        <f>TITRES_STAT!B495</f>
        <v>42723</v>
      </c>
      <c r="B492" s="6">
        <f>TITRES_STAT!D495</f>
        <v>3.5615999999999999</v>
      </c>
      <c r="C492" s="2">
        <f t="shared" si="53"/>
        <v>-0.10980000000000034</v>
      </c>
      <c r="D492" s="2">
        <f t="shared" si="54"/>
        <v>3.6857199999999999</v>
      </c>
      <c r="E492" s="2">
        <f t="shared" si="56"/>
        <v>3.7696799999999997</v>
      </c>
      <c r="F492" s="2">
        <f t="shared" si="57"/>
        <v>3.8057799999999999</v>
      </c>
      <c r="G492" s="2">
        <f t="shared" si="51"/>
        <v>3.8178180000000004</v>
      </c>
      <c r="H492" s="2">
        <f t="shared" si="55"/>
        <v>3.6713414999999965</v>
      </c>
      <c r="I492" s="2">
        <f t="array" ref="I492">SUMPRODUCT(B476:B495, (ROW(B476:B495)-ROW(B476)+1)) / (20*21/2)</f>
        <v>3.7178590476190476</v>
      </c>
      <c r="J492" s="2">
        <f t="shared" si="58"/>
        <v>3.7754427688904859</v>
      </c>
      <c r="K492" s="2">
        <f t="shared" si="52"/>
        <v>3.8024110375864284</v>
      </c>
    </row>
    <row r="493" spans="1:11" ht="13.5" x14ac:dyDescent="0.25">
      <c r="A493" s="3">
        <f>TITRES_STAT!B496</f>
        <v>42724</v>
      </c>
      <c r="B493" s="6">
        <f>TITRES_STAT!D496</f>
        <v>3.5827</v>
      </c>
      <c r="C493" s="2">
        <f t="shared" si="53"/>
        <v>2.1100000000000119E-2</v>
      </c>
      <c r="D493" s="2">
        <f t="shared" si="54"/>
        <v>3.6536400000000002</v>
      </c>
      <c r="E493" s="2">
        <f t="shared" si="56"/>
        <v>3.7422499999999999</v>
      </c>
      <c r="F493" s="2">
        <f t="shared" si="57"/>
        <v>3.7950150000000002</v>
      </c>
      <c r="G493" s="2">
        <f t="shared" si="51"/>
        <v>3.8116559999999997</v>
      </c>
      <c r="H493" s="2">
        <f t="shared" si="55"/>
        <v>3.6727419999999968</v>
      </c>
      <c r="I493" s="2">
        <f t="array" ref="I493">SUMPRODUCT(B477:B496, (ROW(B477:B496)-ROW(B477)+1)) / (20*21/2)</f>
        <v>3.7287319047619047</v>
      </c>
      <c r="J493" s="2">
        <f t="shared" si="58"/>
        <v>3.7570863147104396</v>
      </c>
      <c r="K493" s="2">
        <f t="shared" si="52"/>
        <v>3.7937949184653923</v>
      </c>
    </row>
    <row r="494" spans="1:11" ht="13.5" x14ac:dyDescent="0.25">
      <c r="A494" s="3">
        <f>TITRES_STAT!B497</f>
        <v>42725</v>
      </c>
      <c r="B494" s="6">
        <f>TITRES_STAT!D497</f>
        <v>3.4773000000000001</v>
      </c>
      <c r="C494" s="2">
        <f t="shared" si="53"/>
        <v>-0.10539999999999994</v>
      </c>
      <c r="D494" s="2">
        <f t="shared" si="54"/>
        <v>3.6148200000000004</v>
      </c>
      <c r="E494" s="2">
        <f t="shared" si="56"/>
        <v>3.7059600000000001</v>
      </c>
      <c r="F494" s="2">
        <f t="shared" si="57"/>
        <v>3.7789799999999998</v>
      </c>
      <c r="G494" s="2">
        <f t="shared" si="51"/>
        <v>3.8035540000000001</v>
      </c>
      <c r="H494" s="2">
        <f t="shared" si="55"/>
        <v>3.6736154999999968</v>
      </c>
      <c r="I494" s="2">
        <f t="array" ref="I494">SUMPRODUCT(B478:B497, (ROW(B478:B497)-ROW(B478)+1)) / (20*21/2)</f>
        <v>3.7426938095238094</v>
      </c>
      <c r="J494" s="2">
        <f t="shared" si="58"/>
        <v>3.7304399990237309</v>
      </c>
      <c r="K494" s="2">
        <f t="shared" si="52"/>
        <v>3.7813833530353769</v>
      </c>
    </row>
    <row r="495" spans="1:11" ht="13.5" x14ac:dyDescent="0.25">
      <c r="A495" s="3">
        <f>TITRES_STAT!B498</f>
        <v>42726</v>
      </c>
      <c r="B495" s="6">
        <f>TITRES_STAT!D498</f>
        <v>3.6671</v>
      </c>
      <c r="C495" s="2">
        <f t="shared" si="53"/>
        <v>0.18979999999999997</v>
      </c>
      <c r="D495" s="2">
        <f t="shared" si="54"/>
        <v>3.5920200000000002</v>
      </c>
      <c r="E495" s="2">
        <f t="shared" si="56"/>
        <v>3.6869700000000001</v>
      </c>
      <c r="F495" s="2">
        <f t="shared" si="57"/>
        <v>3.7724350000000002</v>
      </c>
      <c r="G495" s="2">
        <f t="shared" si="51"/>
        <v>3.799248</v>
      </c>
      <c r="H495" s="2">
        <f t="shared" si="55"/>
        <v>3.6754379999999971</v>
      </c>
      <c r="I495" s="2">
        <f t="array" ref="I495">SUMPRODUCT(B479:B498, (ROW(B479:B498)-ROW(B479)+1)) / (20*21/2)</f>
        <v>3.7555747619047626</v>
      </c>
      <c r="J495" s="2">
        <f t="shared" si="58"/>
        <v>3.724407618164328</v>
      </c>
      <c r="K495" s="2">
        <f t="shared" si="52"/>
        <v>3.7769016529163424</v>
      </c>
    </row>
    <row r="496" spans="1:11" ht="13.5" x14ac:dyDescent="0.25">
      <c r="A496" s="3">
        <f>TITRES_STAT!B499</f>
        <v>42727</v>
      </c>
      <c r="B496" s="6">
        <f>TITRES_STAT!D499</f>
        <v>3.8866000000000001</v>
      </c>
      <c r="C496" s="2">
        <f t="shared" si="53"/>
        <v>0.21950000000000003</v>
      </c>
      <c r="D496" s="2">
        <f t="shared" si="54"/>
        <v>3.6350600000000002</v>
      </c>
      <c r="E496" s="2">
        <f t="shared" si="56"/>
        <v>3.6899299999999995</v>
      </c>
      <c r="F496" s="2">
        <f t="shared" si="57"/>
        <v>3.7737000000000003</v>
      </c>
      <c r="G496" s="2">
        <f t="shared" si="51"/>
        <v>3.7993320000000002</v>
      </c>
      <c r="H496" s="2">
        <f t="shared" si="55"/>
        <v>3.6783579999999967</v>
      </c>
      <c r="I496" s="2">
        <f t="array" ref="I496">SUMPRODUCT(B480:B499, (ROW(B480:B499)-ROW(B480)+1)) / (20*21/2)</f>
        <v>3.7682147619047619</v>
      </c>
      <c r="J496" s="2">
        <f t="shared" si="58"/>
        <v>3.7398545116724873</v>
      </c>
      <c r="K496" s="2">
        <f t="shared" si="52"/>
        <v>3.7812035488804074</v>
      </c>
    </row>
    <row r="497" spans="1:11" ht="13.5" x14ac:dyDescent="0.25">
      <c r="A497" s="3">
        <f>TITRES_STAT!B500</f>
        <v>42730</v>
      </c>
      <c r="B497" s="6">
        <f>TITRES_STAT!D500</f>
        <v>3.9203000000000001</v>
      </c>
      <c r="C497" s="2">
        <f t="shared" si="53"/>
        <v>3.3700000000000063E-2</v>
      </c>
      <c r="D497" s="2">
        <f t="shared" si="54"/>
        <v>3.7067999999999999</v>
      </c>
      <c r="E497" s="2">
        <f t="shared" si="56"/>
        <v>3.6962599999999997</v>
      </c>
      <c r="F497" s="2">
        <f t="shared" si="57"/>
        <v>3.7766500000000001</v>
      </c>
      <c r="G497" s="2">
        <f t="shared" si="51"/>
        <v>3.80009</v>
      </c>
      <c r="H497" s="2">
        <f t="shared" si="55"/>
        <v>3.6814464999999967</v>
      </c>
      <c r="I497" s="2">
        <f t="array" ref="I497">SUMPRODUCT(B481:B500, (ROW(B481:B500)-ROW(B481)+1)) / (20*21/2)</f>
        <v>3.78061380952381</v>
      </c>
      <c r="J497" s="2">
        <f t="shared" si="58"/>
        <v>3.7570397962751074</v>
      </c>
      <c r="K497" s="2">
        <f t="shared" si="52"/>
        <v>3.7866583116694112</v>
      </c>
    </row>
    <row r="498" spans="1:11" ht="13.5" x14ac:dyDescent="0.25">
      <c r="A498" s="3">
        <f>TITRES_STAT!B501</f>
        <v>42731</v>
      </c>
      <c r="B498" s="6">
        <f>TITRES_STAT!D501</f>
        <v>3.9119000000000002</v>
      </c>
      <c r="C498" s="2">
        <f t="shared" si="53"/>
        <v>-8.3999999999999631E-3</v>
      </c>
      <c r="D498" s="2">
        <f t="shared" si="54"/>
        <v>3.77264</v>
      </c>
      <c r="E498" s="2">
        <f t="shared" si="56"/>
        <v>3.7131400000000006</v>
      </c>
      <c r="F498" s="2">
        <f t="shared" si="57"/>
        <v>3.7791799999999993</v>
      </c>
      <c r="G498" s="2">
        <f t="shared" ref="G498:G561" si="59">AVERAGE(B449:B498)</f>
        <v>3.8005120000000012</v>
      </c>
      <c r="H498" s="2">
        <f t="shared" si="55"/>
        <v>3.6844929999999967</v>
      </c>
      <c r="I498" s="2">
        <f t="array" ref="I498">SUMPRODUCT(B482:B501, (ROW(B482:B501)-ROW(B482)+1)) / (20*21/2)</f>
        <v>3.7923719047619051</v>
      </c>
      <c r="J498" s="2">
        <f t="shared" si="58"/>
        <v>3.7717883871060494</v>
      </c>
      <c r="K498" s="2">
        <f t="shared" si="52"/>
        <v>3.7915697504274735</v>
      </c>
    </row>
    <row r="499" spans="1:11" ht="13.5" x14ac:dyDescent="0.25">
      <c r="A499" s="3">
        <f>TITRES_STAT!B502</f>
        <v>42732</v>
      </c>
      <c r="B499" s="6">
        <f>TITRES_STAT!D502</f>
        <v>3.9119000000000002</v>
      </c>
      <c r="C499" s="2">
        <f t="shared" si="53"/>
        <v>0</v>
      </c>
      <c r="D499" s="2">
        <f t="shared" si="54"/>
        <v>3.8595599999999997</v>
      </c>
      <c r="E499" s="2">
        <f t="shared" si="56"/>
        <v>3.7371900000000009</v>
      </c>
      <c r="F499" s="2">
        <f t="shared" si="57"/>
        <v>3.7817100000000003</v>
      </c>
      <c r="G499" s="2">
        <f t="shared" si="59"/>
        <v>3.8009340000000007</v>
      </c>
      <c r="H499" s="2">
        <f t="shared" si="55"/>
        <v>3.6875394999999958</v>
      </c>
      <c r="I499" s="2">
        <f t="array" ref="I499">SUMPRODUCT(B483:B502, (ROW(B483:B502)-ROW(B483)+1)) / (20*21/2)</f>
        <v>3.8039090476190478</v>
      </c>
      <c r="J499" s="2">
        <f t="shared" si="58"/>
        <v>3.7851323502388063</v>
      </c>
      <c r="K499" s="2">
        <f t="shared" ref="K499:K562" si="60">$K$4*B499+(1-$K$4)*K498</f>
        <v>3.796288583744043</v>
      </c>
    </row>
    <row r="500" spans="1:11" ht="13.5" x14ac:dyDescent="0.25">
      <c r="A500" s="3">
        <f>TITRES_STAT!B503</f>
        <v>42733</v>
      </c>
      <c r="B500" s="6">
        <f>TITRES_STAT!D503</f>
        <v>3.9119000000000002</v>
      </c>
      <c r="C500" s="2">
        <f t="shared" si="53"/>
        <v>0</v>
      </c>
      <c r="D500" s="2">
        <f t="shared" si="54"/>
        <v>3.9085200000000002</v>
      </c>
      <c r="E500" s="2">
        <f t="shared" si="56"/>
        <v>3.7502700000000004</v>
      </c>
      <c r="F500" s="2">
        <f t="shared" si="57"/>
        <v>3.7842399999999996</v>
      </c>
      <c r="G500" s="2">
        <f t="shared" si="59"/>
        <v>3.8013560000000006</v>
      </c>
      <c r="H500" s="2">
        <f t="shared" si="55"/>
        <v>3.6905859999999957</v>
      </c>
      <c r="I500" s="2">
        <f t="array" ref="I500">SUMPRODUCT(B484:B503, (ROW(B484:B503)-ROW(B484)+1)) / (20*21/2)</f>
        <v>3.8152047619047624</v>
      </c>
      <c r="J500" s="2">
        <f t="shared" si="58"/>
        <v>3.7972054597398723</v>
      </c>
      <c r="K500" s="2">
        <f t="shared" si="60"/>
        <v>3.8008223647736883</v>
      </c>
    </row>
    <row r="501" spans="1:11" ht="13.5" x14ac:dyDescent="0.25">
      <c r="A501" s="3">
        <f>TITRES_STAT!B504</f>
        <v>42734</v>
      </c>
      <c r="B501" s="6">
        <f>TITRES_STAT!D504</f>
        <v>3.9077000000000002</v>
      </c>
      <c r="C501" s="2">
        <f t="shared" si="53"/>
        <v>-4.1999999999999815E-3</v>
      </c>
      <c r="D501" s="2">
        <f t="shared" si="54"/>
        <v>3.9127399999999994</v>
      </c>
      <c r="E501" s="2">
        <f t="shared" si="56"/>
        <v>3.7738999999999998</v>
      </c>
      <c r="F501" s="2">
        <f t="shared" si="57"/>
        <v>3.7865600000000001</v>
      </c>
      <c r="G501" s="2">
        <f t="shared" si="59"/>
        <v>3.8022840000000007</v>
      </c>
      <c r="H501" s="2">
        <f t="shared" si="55"/>
        <v>3.6934099999999948</v>
      </c>
      <c r="I501" s="2">
        <f t="array" ref="I501">SUMPRODUCT(B485:B504, (ROW(B485:B504)-ROW(B485)+1)) / (20*21/2)</f>
        <v>3.8258590476190482</v>
      </c>
      <c r="J501" s="2">
        <f t="shared" si="58"/>
        <v>3.8077287492884557</v>
      </c>
      <c r="K501" s="2">
        <f t="shared" si="60"/>
        <v>3.8050136445864848</v>
      </c>
    </row>
    <row r="502" spans="1:11" ht="13.5" x14ac:dyDescent="0.25">
      <c r="A502" s="3">
        <f>TITRES_STAT!B505</f>
        <v>42737</v>
      </c>
      <c r="B502" s="6">
        <f>TITRES_STAT!D505</f>
        <v>3.9077000000000002</v>
      </c>
      <c r="C502" s="2">
        <f t="shared" si="53"/>
        <v>0</v>
      </c>
      <c r="D502" s="2">
        <f t="shared" si="54"/>
        <v>3.9102200000000003</v>
      </c>
      <c r="E502" s="2">
        <f t="shared" si="56"/>
        <v>3.8085099999999996</v>
      </c>
      <c r="F502" s="2">
        <f t="shared" si="57"/>
        <v>3.7890950000000005</v>
      </c>
      <c r="G502" s="2">
        <f t="shared" si="59"/>
        <v>3.802960000000001</v>
      </c>
      <c r="H502" s="2">
        <f t="shared" si="55"/>
        <v>3.6962339999999951</v>
      </c>
      <c r="I502" s="2">
        <f t="array" ref="I502">SUMPRODUCT(B486:B505, (ROW(B486:B505)-ROW(B486)+1)) / (20*21/2)</f>
        <v>3.836211904761905</v>
      </c>
      <c r="J502" s="2">
        <f t="shared" si="58"/>
        <v>3.8172498207847934</v>
      </c>
      <c r="K502" s="2">
        <f t="shared" si="60"/>
        <v>3.8090405604850539</v>
      </c>
    </row>
    <row r="503" spans="1:11" ht="13.5" x14ac:dyDescent="0.25">
      <c r="A503" s="3">
        <f>TITRES_STAT!B506</f>
        <v>42738</v>
      </c>
      <c r="B503" s="6">
        <f>TITRES_STAT!D506</f>
        <v>3.9077000000000002</v>
      </c>
      <c r="C503" s="2">
        <f t="shared" si="53"/>
        <v>0</v>
      </c>
      <c r="D503" s="2">
        <f t="shared" si="54"/>
        <v>3.9093800000000001</v>
      </c>
      <c r="E503" s="2">
        <f t="shared" si="56"/>
        <v>3.8410099999999994</v>
      </c>
      <c r="F503" s="2">
        <f t="shared" si="57"/>
        <v>3.7916300000000005</v>
      </c>
      <c r="G503" s="2">
        <f t="shared" si="59"/>
        <v>3.8034660000000016</v>
      </c>
      <c r="H503" s="2">
        <f t="shared" si="55"/>
        <v>3.6990579999999951</v>
      </c>
      <c r="I503" s="2">
        <f t="array" ref="I503">SUMPRODUCT(B487:B506, (ROW(B487:B506)-ROW(B487)+1)) / (20*21/2)</f>
        <v>3.8354861904761908</v>
      </c>
      <c r="J503" s="2">
        <f t="shared" si="58"/>
        <v>3.825864123567194</v>
      </c>
      <c r="K503" s="2">
        <f t="shared" si="60"/>
        <v>3.8129095581130912</v>
      </c>
    </row>
    <row r="504" spans="1:11" ht="13.5" x14ac:dyDescent="0.25">
      <c r="A504" s="3">
        <f>TITRES_STAT!B507</f>
        <v>42739</v>
      </c>
      <c r="B504" s="6">
        <f>TITRES_STAT!D507</f>
        <v>3.9035000000000002</v>
      </c>
      <c r="C504" s="2">
        <f t="shared" si="53"/>
        <v>-4.1999999999999815E-3</v>
      </c>
      <c r="D504" s="2">
        <f t="shared" si="54"/>
        <v>3.9076999999999997</v>
      </c>
      <c r="E504" s="2">
        <f t="shared" si="56"/>
        <v>3.8836299999999992</v>
      </c>
      <c r="F504" s="2">
        <f t="shared" si="57"/>
        <v>3.7947950000000006</v>
      </c>
      <c r="G504" s="2">
        <f t="shared" si="59"/>
        <v>3.803888000000001</v>
      </c>
      <c r="H504" s="2">
        <f t="shared" si="55"/>
        <v>3.7018609999999952</v>
      </c>
      <c r="I504" s="2">
        <f t="array" ref="I504">SUMPRODUCT(B488:B507, (ROW(B488:B507)-ROW(B488)+1)) / (20*21/2)</f>
        <v>3.8346819047619052</v>
      </c>
      <c r="J504" s="2">
        <f t="shared" si="58"/>
        <v>3.8332580165607943</v>
      </c>
      <c r="K504" s="2">
        <f t="shared" si="60"/>
        <v>3.8164621244615975</v>
      </c>
    </row>
    <row r="505" spans="1:11" ht="13.5" x14ac:dyDescent="0.25">
      <c r="A505" s="3">
        <f>TITRES_STAT!B508</f>
        <v>42740</v>
      </c>
      <c r="B505" s="6">
        <f>TITRES_STAT!D508</f>
        <v>3.9035000000000002</v>
      </c>
      <c r="C505" s="2">
        <f t="shared" si="53"/>
        <v>0</v>
      </c>
      <c r="D505" s="2">
        <f t="shared" si="54"/>
        <v>3.9060200000000003</v>
      </c>
      <c r="E505" s="2">
        <f t="shared" si="56"/>
        <v>3.9072699999999996</v>
      </c>
      <c r="F505" s="2">
        <f t="shared" si="57"/>
        <v>3.7971200000000005</v>
      </c>
      <c r="G505" s="2">
        <f t="shared" si="59"/>
        <v>3.804310000000001</v>
      </c>
      <c r="H505" s="2">
        <f t="shared" si="55"/>
        <v>3.7046639999999957</v>
      </c>
      <c r="I505" s="2">
        <f t="array" ref="I505">SUMPRODUCT(B489:B508, (ROW(B489:B508)-ROW(B489)+1)) / (20*21/2)</f>
        <v>3.8442666666666669</v>
      </c>
      <c r="J505" s="2">
        <f t="shared" si="58"/>
        <v>3.8399477292692903</v>
      </c>
      <c r="K505" s="2">
        <f t="shared" si="60"/>
        <v>3.8198753744827116</v>
      </c>
    </row>
    <row r="506" spans="1:11" ht="13.5" x14ac:dyDescent="0.25">
      <c r="A506" s="3">
        <f>TITRES_STAT!B509</f>
        <v>42741</v>
      </c>
      <c r="B506" s="6">
        <f>TITRES_STAT!D509</f>
        <v>3.7894999999999999</v>
      </c>
      <c r="C506" s="2">
        <f t="shared" si="53"/>
        <v>-0.11400000000000032</v>
      </c>
      <c r="D506" s="2">
        <f t="shared" si="54"/>
        <v>3.8823800000000004</v>
      </c>
      <c r="E506" s="2">
        <f t="shared" si="56"/>
        <v>3.8975599999999995</v>
      </c>
      <c r="F506" s="2">
        <f t="shared" si="57"/>
        <v>3.7937449999999999</v>
      </c>
      <c r="G506" s="2">
        <f t="shared" si="59"/>
        <v>3.8024520000000011</v>
      </c>
      <c r="H506" s="2">
        <f t="shared" si="55"/>
        <v>3.7066959999999955</v>
      </c>
      <c r="I506" s="2">
        <f t="array" ref="I506">SUMPRODUCT(B490:B509, (ROW(B490:B509)-ROW(B490)+1)) / (20*21/2)</f>
        <v>3.8531480952380952</v>
      </c>
      <c r="J506" s="2">
        <f t="shared" si="58"/>
        <v>3.8351431836245959</v>
      </c>
      <c r="K506" s="2">
        <f t="shared" si="60"/>
        <v>3.818684183326527</v>
      </c>
    </row>
    <row r="507" spans="1:11" ht="13.5" x14ac:dyDescent="0.25">
      <c r="A507" s="3">
        <f>TITRES_STAT!B510</f>
        <v>42744</v>
      </c>
      <c r="B507" s="6">
        <f>TITRES_STAT!D510</f>
        <v>3.7852999999999999</v>
      </c>
      <c r="C507" s="2">
        <f t="shared" si="53"/>
        <v>-4.1999999999999815E-3</v>
      </c>
      <c r="D507" s="2">
        <f t="shared" si="54"/>
        <v>3.8578999999999999</v>
      </c>
      <c r="E507" s="2">
        <f t="shared" si="56"/>
        <v>3.8840600000000003</v>
      </c>
      <c r="F507" s="2">
        <f t="shared" si="57"/>
        <v>3.7901600000000002</v>
      </c>
      <c r="G507" s="2">
        <f t="shared" si="59"/>
        <v>3.8021980000000006</v>
      </c>
      <c r="H507" s="2">
        <f t="shared" si="55"/>
        <v>3.708706999999996</v>
      </c>
      <c r="I507" s="2">
        <f t="array" ref="I507">SUMPRODUCT(B491:B510, (ROW(B491:B510)-ROW(B491)+1)) / (20*21/2)</f>
        <v>3.8609847619047621</v>
      </c>
      <c r="J507" s="2">
        <f t="shared" si="58"/>
        <v>3.8303962137555869</v>
      </c>
      <c r="K507" s="2">
        <f t="shared" si="60"/>
        <v>3.8173749996666633</v>
      </c>
    </row>
    <row r="508" spans="1:11" ht="13.5" x14ac:dyDescent="0.25">
      <c r="A508" s="3">
        <f>TITRES_STAT!B511</f>
        <v>42745</v>
      </c>
      <c r="B508" s="6">
        <f>TITRES_STAT!D511</f>
        <v>3.8908</v>
      </c>
      <c r="C508" s="2">
        <f t="shared" si="53"/>
        <v>0.10550000000000015</v>
      </c>
      <c r="D508" s="2">
        <f t="shared" si="54"/>
        <v>3.8545199999999999</v>
      </c>
      <c r="E508" s="2">
        <f t="shared" si="56"/>
        <v>3.8819500000000007</v>
      </c>
      <c r="F508" s="2">
        <f t="shared" si="57"/>
        <v>3.7975450000000008</v>
      </c>
      <c r="G508" s="2">
        <f t="shared" si="59"/>
        <v>3.8040540000000016</v>
      </c>
      <c r="H508" s="2">
        <f t="shared" si="55"/>
        <v>3.711245499999996</v>
      </c>
      <c r="I508" s="2">
        <f t="array" ref="I508">SUMPRODUCT(B492:B511, (ROW(B492:B511)-ROW(B492)+1)) / (20*21/2)</f>
        <v>3.8682990476190477</v>
      </c>
      <c r="J508" s="2">
        <f t="shared" si="58"/>
        <v>3.8361489553026735</v>
      </c>
      <c r="K508" s="2">
        <f t="shared" si="60"/>
        <v>3.8202544114444414</v>
      </c>
    </row>
    <row r="509" spans="1:11" ht="13.5" x14ac:dyDescent="0.25">
      <c r="A509" s="3">
        <f>TITRES_STAT!B512</f>
        <v>42746</v>
      </c>
      <c r="B509" s="6">
        <f>TITRES_STAT!D512</f>
        <v>3.8908</v>
      </c>
      <c r="C509" s="2">
        <f t="shared" si="53"/>
        <v>0</v>
      </c>
      <c r="D509" s="2">
        <f t="shared" si="54"/>
        <v>3.8519799999999997</v>
      </c>
      <c r="E509" s="2">
        <f t="shared" si="56"/>
        <v>3.8798400000000002</v>
      </c>
      <c r="F509" s="2">
        <f t="shared" si="57"/>
        <v>3.8085150000000008</v>
      </c>
      <c r="G509" s="2">
        <f t="shared" si="59"/>
        <v>3.8059100000000017</v>
      </c>
      <c r="H509" s="2">
        <f t="shared" si="55"/>
        <v>3.7137839999999964</v>
      </c>
      <c r="I509" s="2">
        <f t="array" ref="I509">SUMPRODUCT(B493:B512, (ROW(B493:B512)-ROW(B493)+1)) / (20*21/2)</f>
        <v>3.8745685714285716</v>
      </c>
      <c r="J509" s="2">
        <f t="shared" si="58"/>
        <v>3.8413538167024188</v>
      </c>
      <c r="K509" s="2">
        <f t="shared" si="60"/>
        <v>3.8230209051132871</v>
      </c>
    </row>
    <row r="510" spans="1:11" ht="13.5" x14ac:dyDescent="0.25">
      <c r="A510" s="3">
        <f>TITRES_STAT!B513</f>
        <v>42747</v>
      </c>
      <c r="B510" s="6">
        <f>TITRES_STAT!D513</f>
        <v>3.8908</v>
      </c>
      <c r="C510" s="2">
        <f t="shared" si="53"/>
        <v>0</v>
      </c>
      <c r="D510" s="2">
        <f t="shared" si="54"/>
        <v>3.84944</v>
      </c>
      <c r="E510" s="2">
        <f t="shared" si="56"/>
        <v>3.8777299999999997</v>
      </c>
      <c r="F510" s="2">
        <f t="shared" si="57"/>
        <v>3.8140000000000001</v>
      </c>
      <c r="G510" s="2">
        <f t="shared" si="59"/>
        <v>3.8077660000000022</v>
      </c>
      <c r="H510" s="2">
        <f t="shared" si="55"/>
        <v>3.7163224999999964</v>
      </c>
      <c r="I510" s="2">
        <f t="array" ref="I510">SUMPRODUCT(B494:B513, (ROW(B494:B513)-ROW(B494)+1)) / (20*21/2)</f>
        <v>3.8820800000000006</v>
      </c>
      <c r="J510" s="2">
        <f t="shared" si="58"/>
        <v>3.8460629770164738</v>
      </c>
      <c r="K510" s="2">
        <f t="shared" si="60"/>
        <v>3.8256789088343348</v>
      </c>
    </row>
    <row r="511" spans="1:11" ht="13.5" x14ac:dyDescent="0.25">
      <c r="A511" s="3">
        <f>TITRES_STAT!B514</f>
        <v>42748</v>
      </c>
      <c r="B511" s="6">
        <f>TITRES_STAT!D514</f>
        <v>3.8908</v>
      </c>
      <c r="C511" s="2">
        <f t="shared" si="53"/>
        <v>0</v>
      </c>
      <c r="D511" s="2">
        <f t="shared" si="54"/>
        <v>3.8697000000000004</v>
      </c>
      <c r="E511" s="2">
        <f t="shared" si="56"/>
        <v>3.8760399999999997</v>
      </c>
      <c r="F511" s="2">
        <f t="shared" si="57"/>
        <v>3.8249699999999995</v>
      </c>
      <c r="G511" s="2">
        <f t="shared" si="59"/>
        <v>3.8096220000000023</v>
      </c>
      <c r="H511" s="2">
        <f t="shared" si="55"/>
        <v>3.7188609999999973</v>
      </c>
      <c r="I511" s="2">
        <f t="array" ref="I511">SUMPRODUCT(B495:B514, (ROW(B495:B514)-ROW(B495)+1)) / (20*21/2)</f>
        <v>3.8879838095238095</v>
      </c>
      <c r="J511" s="2">
        <f t="shared" si="58"/>
        <v>3.8503236458720473</v>
      </c>
      <c r="K511" s="2">
        <f t="shared" si="60"/>
        <v>3.8282326771153414</v>
      </c>
    </row>
    <row r="512" spans="1:11" ht="13.5" x14ac:dyDescent="0.25">
      <c r="A512" s="3">
        <f>TITRES_STAT!B515</f>
        <v>42751</v>
      </c>
      <c r="B512" s="6">
        <f>TITRES_STAT!D515</f>
        <v>3.8908</v>
      </c>
      <c r="C512" s="2">
        <f t="shared" si="53"/>
        <v>0</v>
      </c>
      <c r="D512" s="2">
        <f t="shared" si="54"/>
        <v>3.8908</v>
      </c>
      <c r="E512" s="2">
        <f t="shared" si="56"/>
        <v>3.8743499999999997</v>
      </c>
      <c r="F512" s="2">
        <f t="shared" si="57"/>
        <v>3.8414299999999999</v>
      </c>
      <c r="G512" s="2">
        <f t="shared" si="59"/>
        <v>3.8114780000000024</v>
      </c>
      <c r="H512" s="2">
        <f t="shared" si="55"/>
        <v>3.7213994999999973</v>
      </c>
      <c r="I512" s="2">
        <f t="array" ref="I512">SUMPRODUCT(B496:B515, (ROW(B496:B515)-ROW(B496)+1)) / (20*21/2)</f>
        <v>3.8917780952380956</v>
      </c>
      <c r="J512" s="2">
        <f t="shared" si="58"/>
        <v>3.8541785367413759</v>
      </c>
      <c r="K512" s="2">
        <f t="shared" si="60"/>
        <v>3.8306862976206224</v>
      </c>
    </row>
    <row r="513" spans="1:11" ht="13.5" x14ac:dyDescent="0.25">
      <c r="A513" s="3">
        <f>TITRES_STAT!B516</f>
        <v>42752</v>
      </c>
      <c r="B513" s="6">
        <f>TITRES_STAT!D516</f>
        <v>3.9203000000000001</v>
      </c>
      <c r="C513" s="2">
        <f t="shared" si="53"/>
        <v>2.9500000000000082E-2</v>
      </c>
      <c r="D513" s="2">
        <f t="shared" si="54"/>
        <v>3.8967000000000001</v>
      </c>
      <c r="E513" s="2">
        <f t="shared" si="56"/>
        <v>3.8756099999999996</v>
      </c>
      <c r="F513" s="2">
        <f t="shared" si="57"/>
        <v>3.8583099999999995</v>
      </c>
      <c r="G513" s="2">
        <f t="shared" si="59"/>
        <v>3.8154440000000029</v>
      </c>
      <c r="H513" s="2">
        <f t="shared" si="55"/>
        <v>3.7240049999999973</v>
      </c>
      <c r="I513" s="2">
        <f t="array" ref="I513">SUMPRODUCT(B497:B516, (ROW(B497:B516)-ROW(B497)+1)) / (20*21/2)</f>
        <v>3.893966666666667</v>
      </c>
      <c r="J513" s="2">
        <f t="shared" si="58"/>
        <v>3.8604758189564827</v>
      </c>
      <c r="K513" s="2">
        <f t="shared" si="60"/>
        <v>3.8342005604590295</v>
      </c>
    </row>
    <row r="514" spans="1:11" ht="13.5" x14ac:dyDescent="0.25">
      <c r="A514" s="3">
        <f>TITRES_STAT!B517</f>
        <v>42753</v>
      </c>
      <c r="B514" s="6">
        <f>TITRES_STAT!D517</f>
        <v>3.9203000000000001</v>
      </c>
      <c r="C514" s="2">
        <f t="shared" si="53"/>
        <v>0</v>
      </c>
      <c r="D514" s="2">
        <f t="shared" si="54"/>
        <v>3.9026000000000005</v>
      </c>
      <c r="E514" s="2">
        <f t="shared" si="56"/>
        <v>3.8772899999999995</v>
      </c>
      <c r="F514" s="2">
        <f t="shared" si="57"/>
        <v>3.8804599999999994</v>
      </c>
      <c r="G514" s="2">
        <f t="shared" si="59"/>
        <v>3.8187340000000023</v>
      </c>
      <c r="H514" s="2">
        <f t="shared" si="55"/>
        <v>3.7266909999999971</v>
      </c>
      <c r="I514" s="2">
        <f t="array" ref="I514">SUMPRODUCT(B498:B517, (ROW(B498:B517)-ROW(B498)+1)) / (20*21/2)</f>
        <v>3.8960147619047611</v>
      </c>
      <c r="J514" s="2">
        <f t="shared" si="58"/>
        <v>3.8661733600082462</v>
      </c>
      <c r="K514" s="2">
        <f t="shared" si="60"/>
        <v>3.8375770090684793</v>
      </c>
    </row>
    <row r="515" spans="1:11" ht="13.5" x14ac:dyDescent="0.25">
      <c r="A515" s="3">
        <f>TITRES_STAT!B518</f>
        <v>42754</v>
      </c>
      <c r="B515" s="6">
        <f>TITRES_STAT!D518</f>
        <v>3.9203000000000001</v>
      </c>
      <c r="C515" s="2">
        <f t="shared" si="53"/>
        <v>0</v>
      </c>
      <c r="D515" s="2">
        <f t="shared" si="54"/>
        <v>3.9085000000000001</v>
      </c>
      <c r="E515" s="2">
        <f t="shared" si="56"/>
        <v>3.8789699999999998</v>
      </c>
      <c r="F515" s="2">
        <f t="shared" si="57"/>
        <v>3.8931199999999988</v>
      </c>
      <c r="G515" s="2">
        <f t="shared" si="59"/>
        <v>3.8228680000000024</v>
      </c>
      <c r="H515" s="2">
        <f t="shared" si="55"/>
        <v>3.7293769999999977</v>
      </c>
      <c r="I515" s="2">
        <f t="array" ref="I515">SUMPRODUCT(B499:B518, (ROW(B499:B518)-ROW(B499)+1)) / (20*21/2)</f>
        <v>3.8976828571428572</v>
      </c>
      <c r="J515" s="2">
        <f t="shared" si="58"/>
        <v>3.8713282781026988</v>
      </c>
      <c r="K515" s="2">
        <f t="shared" si="60"/>
        <v>3.840821047928539</v>
      </c>
    </row>
    <row r="516" spans="1:11" ht="13.5" x14ac:dyDescent="0.25">
      <c r="A516" s="3">
        <f>TITRES_STAT!B519</f>
        <v>42755</v>
      </c>
      <c r="B516" s="6">
        <f>TITRES_STAT!D519</f>
        <v>3.9161000000000001</v>
      </c>
      <c r="C516" s="2">
        <f t="shared" ref="C516:C579" si="61">B516-B515</f>
        <v>-4.1999999999999815E-3</v>
      </c>
      <c r="D516" s="2">
        <f t="shared" si="54"/>
        <v>3.9135600000000004</v>
      </c>
      <c r="E516" s="2">
        <f t="shared" si="56"/>
        <v>3.8916300000000001</v>
      </c>
      <c r="F516" s="2">
        <f t="shared" si="57"/>
        <v>3.8945949999999989</v>
      </c>
      <c r="G516" s="2">
        <f t="shared" si="59"/>
        <v>3.826074000000002</v>
      </c>
      <c r="H516" s="2">
        <f t="shared" si="55"/>
        <v>3.7320419999999985</v>
      </c>
      <c r="I516" s="2">
        <f t="array" ref="I516">SUMPRODUCT(B500:B519, (ROW(B500:B519)-ROW(B500)+1)) / (20*21/2)</f>
        <v>3.8993509523809529</v>
      </c>
      <c r="J516" s="2">
        <f t="shared" si="58"/>
        <v>3.8755922516167272</v>
      </c>
      <c r="K516" s="2">
        <f t="shared" si="60"/>
        <v>3.8437731636960475</v>
      </c>
    </row>
    <row r="517" spans="1:11" ht="13.5" x14ac:dyDescent="0.25">
      <c r="A517" s="3">
        <f>TITRES_STAT!B520</f>
        <v>42758</v>
      </c>
      <c r="B517" s="6">
        <f>TITRES_STAT!D520</f>
        <v>3.9161000000000001</v>
      </c>
      <c r="C517" s="2">
        <f t="shared" si="61"/>
        <v>0</v>
      </c>
      <c r="D517" s="2">
        <f t="shared" si="54"/>
        <v>3.9186199999999998</v>
      </c>
      <c r="E517" s="2">
        <f t="shared" si="56"/>
        <v>3.9047100000000001</v>
      </c>
      <c r="F517" s="2">
        <f t="shared" si="57"/>
        <v>3.8943849999999998</v>
      </c>
      <c r="G517" s="2">
        <f t="shared" si="59"/>
        <v>3.8284360000000022</v>
      </c>
      <c r="H517" s="2">
        <f t="shared" si="55"/>
        <v>3.7347269999999986</v>
      </c>
      <c r="I517" s="2">
        <f t="array" ref="I517">SUMPRODUCT(B501:B520, (ROW(B501:B520)-ROW(B501)+1)) / (20*21/2)</f>
        <v>3.9010190476190485</v>
      </c>
      <c r="J517" s="2">
        <f t="shared" si="58"/>
        <v>3.8794501324151338</v>
      </c>
      <c r="K517" s="2">
        <f t="shared" si="60"/>
        <v>3.8466095102177715</v>
      </c>
    </row>
    <row r="518" spans="1:11" ht="13.5" x14ac:dyDescent="0.25">
      <c r="A518" s="3">
        <f>TITRES_STAT!B521</f>
        <v>42759</v>
      </c>
      <c r="B518" s="6">
        <f>TITRES_STAT!D521</f>
        <v>3.9119000000000002</v>
      </c>
      <c r="C518" s="2">
        <f t="shared" si="61"/>
        <v>-4.1999999999999815E-3</v>
      </c>
      <c r="D518" s="2">
        <f t="shared" ref="D518:D581" si="62">AVERAGE(B514:B518)</f>
        <v>3.9169400000000003</v>
      </c>
      <c r="E518" s="2">
        <f t="shared" si="56"/>
        <v>3.9068200000000006</v>
      </c>
      <c r="F518" s="2">
        <f t="shared" si="57"/>
        <v>3.8943849999999998</v>
      </c>
      <c r="G518" s="2">
        <f t="shared" si="59"/>
        <v>3.8307140000000022</v>
      </c>
      <c r="H518" s="2">
        <f t="shared" si="55"/>
        <v>3.7373909999999984</v>
      </c>
      <c r="I518" s="2">
        <f t="array" ref="I518">SUMPRODUCT(B502:B521, (ROW(B502:B521)-ROW(B502)+1)) / (20*21/2)</f>
        <v>3.9022871428571433</v>
      </c>
      <c r="J518" s="2">
        <f t="shared" si="58"/>
        <v>3.8825405959946448</v>
      </c>
      <c r="K518" s="2">
        <f t="shared" si="60"/>
        <v>3.8491699215817805</v>
      </c>
    </row>
    <row r="519" spans="1:11" ht="13.5" x14ac:dyDescent="0.25">
      <c r="A519" s="3">
        <f>TITRES_STAT!B522</f>
        <v>42760</v>
      </c>
      <c r="B519" s="6">
        <f>TITRES_STAT!D522</f>
        <v>3.9119000000000002</v>
      </c>
      <c r="C519" s="2">
        <f t="shared" si="61"/>
        <v>0</v>
      </c>
      <c r="D519" s="2">
        <f t="shared" si="62"/>
        <v>3.91526</v>
      </c>
      <c r="E519" s="2">
        <f t="shared" si="56"/>
        <v>3.9089300000000007</v>
      </c>
      <c r="F519" s="2">
        <f t="shared" si="57"/>
        <v>3.8943849999999998</v>
      </c>
      <c r="G519" s="2">
        <f t="shared" si="59"/>
        <v>3.8329920000000022</v>
      </c>
      <c r="H519" s="2">
        <f t="shared" si="55"/>
        <v>3.7400549999999981</v>
      </c>
      <c r="I519" s="2">
        <f t="array" ref="I519">SUMPRODUCT(B503:B522, (ROW(B503:B522)-ROW(B503)+1)) / (20*21/2)</f>
        <v>3.9035552380952385</v>
      </c>
      <c r="J519" s="2">
        <f t="shared" si="58"/>
        <v>3.8853367297094406</v>
      </c>
      <c r="K519" s="2">
        <f t="shared" si="60"/>
        <v>3.8516299246570047</v>
      </c>
    </row>
    <row r="520" spans="1:11" ht="13.5" x14ac:dyDescent="0.25">
      <c r="A520" s="3">
        <f>TITRES_STAT!B523</f>
        <v>42761</v>
      </c>
      <c r="B520" s="6">
        <f>TITRES_STAT!D523</f>
        <v>3.9119000000000002</v>
      </c>
      <c r="C520" s="2">
        <f t="shared" si="61"/>
        <v>0</v>
      </c>
      <c r="D520" s="2">
        <f t="shared" si="62"/>
        <v>3.9135799999999996</v>
      </c>
      <c r="E520" s="2">
        <f t="shared" si="56"/>
        <v>3.9110400000000007</v>
      </c>
      <c r="F520" s="2">
        <f t="shared" si="57"/>
        <v>3.8943849999999998</v>
      </c>
      <c r="G520" s="2">
        <f t="shared" si="59"/>
        <v>3.8373800000000022</v>
      </c>
      <c r="H520" s="2">
        <f t="shared" si="55"/>
        <v>3.7427189999999979</v>
      </c>
      <c r="I520" s="2">
        <f t="array" ref="I520">SUMPRODUCT(B504:B523, (ROW(B504:B523)-ROW(B504)+1)) / (20*21/2)</f>
        <v>3.9048233333333338</v>
      </c>
      <c r="J520" s="2">
        <f t="shared" si="58"/>
        <v>3.8878665649752082</v>
      </c>
      <c r="K520" s="2">
        <f t="shared" si="60"/>
        <v>3.8539934570233965</v>
      </c>
    </row>
    <row r="521" spans="1:11" ht="13.5" x14ac:dyDescent="0.25">
      <c r="A521" s="3">
        <f>TITRES_STAT!B524</f>
        <v>42762</v>
      </c>
      <c r="B521" s="6">
        <f>TITRES_STAT!D524</f>
        <v>3.9077000000000002</v>
      </c>
      <c r="C521" s="2">
        <f t="shared" si="61"/>
        <v>-4.1999999999999815E-3</v>
      </c>
      <c r="D521" s="2">
        <f t="shared" si="62"/>
        <v>3.9119000000000002</v>
      </c>
      <c r="E521" s="2">
        <f t="shared" si="56"/>
        <v>3.9127299999999998</v>
      </c>
      <c r="F521" s="2">
        <f t="shared" si="57"/>
        <v>3.8943849999999998</v>
      </c>
      <c r="G521" s="2">
        <f t="shared" si="59"/>
        <v>3.8395740000000025</v>
      </c>
      <c r="H521" s="2">
        <f t="shared" si="55"/>
        <v>3.7453619999999983</v>
      </c>
      <c r="I521" s="2">
        <f t="array" ref="I521">SUMPRODUCT(B505:B524, (ROW(B505:B524)-ROW(B505)+1)) / (20*21/2)</f>
        <v>3.8996628571428569</v>
      </c>
      <c r="J521" s="2">
        <f t="shared" si="58"/>
        <v>3.8897554635489979</v>
      </c>
      <c r="K521" s="2">
        <f t="shared" si="60"/>
        <v>3.8560995959636557</v>
      </c>
    </row>
    <row r="522" spans="1:11" ht="13.5" x14ac:dyDescent="0.25">
      <c r="A522" s="3">
        <f>TITRES_STAT!B525</f>
        <v>42765</v>
      </c>
      <c r="B522" s="6">
        <f>TITRES_STAT!D525</f>
        <v>3.9077000000000002</v>
      </c>
      <c r="C522" s="2">
        <f t="shared" si="61"/>
        <v>0</v>
      </c>
      <c r="D522" s="2">
        <f t="shared" si="62"/>
        <v>3.9102200000000003</v>
      </c>
      <c r="E522" s="2">
        <f t="shared" si="56"/>
        <v>3.9144199999999998</v>
      </c>
      <c r="F522" s="2">
        <f t="shared" si="57"/>
        <v>3.8943850000000007</v>
      </c>
      <c r="G522" s="2">
        <f t="shared" si="59"/>
        <v>3.8417680000000018</v>
      </c>
      <c r="H522" s="2">
        <f t="shared" ref="H522:H585" si="63">AVERAGE(B323:B522)</f>
        <v>3.7480049999999983</v>
      </c>
      <c r="I522" s="2">
        <f t="array" ref="I522">SUMPRODUCT(B506:B525, (ROW(B506:B525)-ROW(B506)+1)) / (20*21/2)</f>
        <v>3.8907847619047624</v>
      </c>
      <c r="J522" s="2">
        <f t="shared" si="58"/>
        <v>3.8914644670205218</v>
      </c>
      <c r="K522" s="2">
        <f t="shared" si="60"/>
        <v>3.8581231412199828</v>
      </c>
    </row>
    <row r="523" spans="1:11" ht="13.5" x14ac:dyDescent="0.25">
      <c r="A523" s="3">
        <f>TITRES_STAT!B526</f>
        <v>42766</v>
      </c>
      <c r="B523" s="6">
        <f>TITRES_STAT!D526</f>
        <v>3.9077000000000002</v>
      </c>
      <c r="C523" s="2">
        <f t="shared" si="61"/>
        <v>0</v>
      </c>
      <c r="D523" s="2">
        <f t="shared" si="62"/>
        <v>3.9093800000000001</v>
      </c>
      <c r="E523" s="2">
        <f t="shared" si="56"/>
        <v>3.91316</v>
      </c>
      <c r="F523" s="2">
        <f t="shared" si="57"/>
        <v>3.8943850000000007</v>
      </c>
      <c r="G523" s="2">
        <f t="shared" si="59"/>
        <v>3.8439620000000021</v>
      </c>
      <c r="H523" s="2">
        <f t="shared" si="63"/>
        <v>3.7506479999999982</v>
      </c>
      <c r="I523" s="2">
        <f t="array" ref="I523">SUMPRODUCT(B507:B526, (ROW(B507:B526)-ROW(B507)+1)) / (20*21/2)</f>
        <v>3.8819995238095246</v>
      </c>
      <c r="J523" s="2">
        <f t="shared" si="58"/>
        <v>3.8930107082566625</v>
      </c>
      <c r="K523" s="2">
        <f t="shared" si="60"/>
        <v>3.8600673317603755</v>
      </c>
    </row>
    <row r="524" spans="1:11" ht="13.5" x14ac:dyDescent="0.25">
      <c r="A524" s="3">
        <f>TITRES_STAT!B527</f>
        <v>42767</v>
      </c>
      <c r="B524" s="6">
        <f>TITRES_STAT!D527</f>
        <v>3.8401999999999998</v>
      </c>
      <c r="C524" s="2">
        <f t="shared" si="61"/>
        <v>-6.7500000000000338E-2</v>
      </c>
      <c r="D524" s="2">
        <f t="shared" si="62"/>
        <v>3.8950400000000003</v>
      </c>
      <c r="E524" s="2">
        <f t="shared" ref="E524:E587" si="64">AVERAGE(B515:B524)</f>
        <v>3.9051499999999999</v>
      </c>
      <c r="F524" s="2">
        <f t="shared" si="57"/>
        <v>3.8912200000000006</v>
      </c>
      <c r="G524" s="2">
        <f t="shared" si="59"/>
        <v>3.8448060000000019</v>
      </c>
      <c r="H524" s="2">
        <f t="shared" si="63"/>
        <v>3.7529534999999981</v>
      </c>
      <c r="I524" s="2">
        <f t="array" ref="I524">SUMPRODUCT(B508:B527, (ROW(B508:B527)-ROW(B508)+1)) / (20*21/2)</f>
        <v>3.8731942857142858</v>
      </c>
      <c r="J524" s="2">
        <f t="shared" si="58"/>
        <v>3.8879811169941232</v>
      </c>
      <c r="K524" s="2">
        <f t="shared" si="60"/>
        <v>3.8592882207109493</v>
      </c>
    </row>
    <row r="525" spans="1:11" ht="13.5" x14ac:dyDescent="0.25">
      <c r="A525" s="3">
        <f>TITRES_STAT!B528</f>
        <v>42768</v>
      </c>
      <c r="B525" s="6">
        <f>TITRES_STAT!D528</f>
        <v>3.798</v>
      </c>
      <c r="C525" s="2">
        <f t="shared" si="61"/>
        <v>-4.2199999999999793E-2</v>
      </c>
      <c r="D525" s="2">
        <f t="shared" si="62"/>
        <v>3.8722599999999998</v>
      </c>
      <c r="E525" s="2">
        <f t="shared" si="64"/>
        <v>3.8929200000000002</v>
      </c>
      <c r="F525" s="2">
        <f t="shared" si="57"/>
        <v>3.8859450000000004</v>
      </c>
      <c r="G525" s="2">
        <f t="shared" si="59"/>
        <v>3.8448060000000019</v>
      </c>
      <c r="H525" s="2">
        <f t="shared" si="63"/>
        <v>3.7550479999999986</v>
      </c>
      <c r="I525" s="2">
        <f t="array" ref="I525">SUMPRODUCT(B509:B528, (ROW(B509:B528)-ROW(B509)+1)) / (20*21/2)</f>
        <v>3.870787142857143</v>
      </c>
      <c r="J525" s="2">
        <f t="shared" si="58"/>
        <v>3.8794114868042064</v>
      </c>
      <c r="K525" s="2">
        <f t="shared" si="60"/>
        <v>3.8568847610752259</v>
      </c>
    </row>
    <row r="526" spans="1:11" ht="13.5" x14ac:dyDescent="0.25">
      <c r="A526" s="3">
        <f>TITRES_STAT!B529</f>
        <v>42769</v>
      </c>
      <c r="B526" s="6">
        <f>TITRES_STAT!D529</f>
        <v>3.7936999999999999</v>
      </c>
      <c r="C526" s="2">
        <f t="shared" si="61"/>
        <v>-4.3000000000001926E-3</v>
      </c>
      <c r="D526" s="2">
        <f t="shared" si="62"/>
        <v>3.8494599999999997</v>
      </c>
      <c r="E526" s="2">
        <f t="shared" si="64"/>
        <v>3.8806799999999995</v>
      </c>
      <c r="F526" s="2">
        <f t="shared" si="57"/>
        <v>3.886155</v>
      </c>
      <c r="G526" s="2">
        <f t="shared" si="59"/>
        <v>3.8434540000000017</v>
      </c>
      <c r="H526" s="2">
        <f t="shared" si="63"/>
        <v>3.7571209999999979</v>
      </c>
      <c r="I526" s="2">
        <f t="array" ref="I526">SUMPRODUCT(B510:B529, (ROW(B510:B529)-ROW(B510)+1)) / (20*21/2)</f>
        <v>3.868110952380952</v>
      </c>
      <c r="J526" s="2">
        <f t="shared" si="58"/>
        <v>3.871248488060949</v>
      </c>
      <c r="K526" s="2">
        <f t="shared" si="60"/>
        <v>3.8544069273075698</v>
      </c>
    </row>
    <row r="527" spans="1:11" ht="13.5" x14ac:dyDescent="0.25">
      <c r="A527" s="3">
        <f>TITRES_STAT!B530</f>
        <v>42772</v>
      </c>
      <c r="B527" s="6">
        <f>TITRES_STAT!D530</f>
        <v>3.7936999999999999</v>
      </c>
      <c r="C527" s="2">
        <f t="shared" si="61"/>
        <v>0</v>
      </c>
      <c r="D527" s="2">
        <f t="shared" si="62"/>
        <v>3.8266599999999995</v>
      </c>
      <c r="E527" s="2">
        <f t="shared" si="64"/>
        <v>3.8684400000000005</v>
      </c>
      <c r="F527" s="2">
        <f t="shared" si="57"/>
        <v>3.8865750000000006</v>
      </c>
      <c r="G527" s="2">
        <f t="shared" si="59"/>
        <v>3.8421020000000015</v>
      </c>
      <c r="H527" s="2">
        <f t="shared" si="63"/>
        <v>3.7591939999999981</v>
      </c>
      <c r="I527" s="2">
        <f t="array" ref="I527">SUMPRODUCT(B511:B530, (ROW(B511:B530)-ROW(B511)+1)) / (20*21/2)</f>
        <v>3.8655957142857145</v>
      </c>
      <c r="J527" s="2">
        <f t="shared" si="58"/>
        <v>3.8638629177694304</v>
      </c>
      <c r="K527" s="2">
        <f t="shared" si="60"/>
        <v>3.8520262634915867</v>
      </c>
    </row>
    <row r="528" spans="1:11" ht="13.5" x14ac:dyDescent="0.25">
      <c r="A528" s="3">
        <f>TITRES_STAT!B531</f>
        <v>42773</v>
      </c>
      <c r="B528" s="6">
        <f>TITRES_STAT!D531</f>
        <v>3.8613</v>
      </c>
      <c r="C528" s="2">
        <f t="shared" si="61"/>
        <v>6.7600000000000104E-2</v>
      </c>
      <c r="D528" s="2">
        <f t="shared" si="62"/>
        <v>3.81738</v>
      </c>
      <c r="E528" s="2">
        <f t="shared" si="64"/>
        <v>3.8633800000000003</v>
      </c>
      <c r="F528" s="2">
        <f t="shared" si="57"/>
        <v>3.8851000000000004</v>
      </c>
      <c r="G528" s="2">
        <f t="shared" si="59"/>
        <v>3.842102000000001</v>
      </c>
      <c r="H528" s="2">
        <f t="shared" si="63"/>
        <v>3.762007499999998</v>
      </c>
      <c r="I528" s="2">
        <f t="array" ref="I528">SUMPRODUCT(B512:B531, (ROW(B512:B531)-ROW(B512)+1)) / (20*21/2)</f>
        <v>3.8632414285714285</v>
      </c>
      <c r="J528" s="2">
        <f t="shared" si="58"/>
        <v>3.8636188303628178</v>
      </c>
      <c r="K528" s="2">
        <f t="shared" si="60"/>
        <v>3.8523899394330932</v>
      </c>
    </row>
    <row r="529" spans="1:11" ht="13.5" x14ac:dyDescent="0.25">
      <c r="A529" s="3">
        <f>TITRES_STAT!B532</f>
        <v>42774</v>
      </c>
      <c r="B529" s="6">
        <f>TITRES_STAT!D532</f>
        <v>3.8570000000000002</v>
      </c>
      <c r="C529" s="2">
        <f t="shared" si="61"/>
        <v>-4.2999999999997485E-3</v>
      </c>
      <c r="D529" s="2">
        <f t="shared" si="62"/>
        <v>3.8207399999999998</v>
      </c>
      <c r="E529" s="2">
        <f t="shared" si="64"/>
        <v>3.8578900000000003</v>
      </c>
      <c r="F529" s="2">
        <f t="shared" si="57"/>
        <v>3.8834100000000005</v>
      </c>
      <c r="G529" s="2">
        <f t="shared" si="59"/>
        <v>3.842016000000001</v>
      </c>
      <c r="H529" s="2">
        <f t="shared" si="63"/>
        <v>3.7643969999999984</v>
      </c>
      <c r="I529" s="2">
        <f t="array" ref="I529">SUMPRODUCT(B513:B532, (ROW(B513:B532)-ROW(B513)+1)) / (20*21/2)</f>
        <v>3.8610480952380954</v>
      </c>
      <c r="J529" s="2">
        <f t="shared" si="58"/>
        <v>3.8629884655663589</v>
      </c>
      <c r="K529" s="2">
        <f t="shared" si="60"/>
        <v>3.8525707261219919</v>
      </c>
    </row>
    <row r="530" spans="1:11" ht="13.5" x14ac:dyDescent="0.25">
      <c r="A530" s="3">
        <f>TITRES_STAT!B533</f>
        <v>42775</v>
      </c>
      <c r="B530" s="6">
        <f>TITRES_STAT!D533</f>
        <v>3.8570000000000002</v>
      </c>
      <c r="C530" s="2">
        <f t="shared" si="61"/>
        <v>0</v>
      </c>
      <c r="D530" s="2">
        <f t="shared" si="62"/>
        <v>3.8325399999999994</v>
      </c>
      <c r="E530" s="2">
        <f t="shared" si="64"/>
        <v>3.8524000000000003</v>
      </c>
      <c r="F530" s="2">
        <f t="shared" si="57"/>
        <v>3.8817200000000001</v>
      </c>
      <c r="G530" s="2">
        <f t="shared" si="59"/>
        <v>3.841930000000001</v>
      </c>
      <c r="H530" s="2">
        <f t="shared" si="63"/>
        <v>3.7667864999999985</v>
      </c>
      <c r="I530" s="2">
        <f t="array" ref="I530">SUMPRODUCT(B514:B533, (ROW(B514:B533)-ROW(B514)+1)) / (20*21/2)</f>
        <v>3.8590157142857144</v>
      </c>
      <c r="J530" s="2">
        <f t="shared" si="58"/>
        <v>3.8624181355124199</v>
      </c>
      <c r="K530" s="2">
        <f t="shared" si="60"/>
        <v>3.8527444231368162</v>
      </c>
    </row>
    <row r="531" spans="1:11" ht="13.5" x14ac:dyDescent="0.25">
      <c r="A531" s="3">
        <f>TITRES_STAT!B534</f>
        <v>42776</v>
      </c>
      <c r="B531" s="6">
        <f>TITRES_STAT!D534</f>
        <v>3.8570000000000002</v>
      </c>
      <c r="C531" s="2">
        <f t="shared" si="61"/>
        <v>0</v>
      </c>
      <c r="D531" s="2">
        <f t="shared" si="62"/>
        <v>3.8451999999999997</v>
      </c>
      <c r="E531" s="2">
        <f t="shared" si="64"/>
        <v>3.8473300000000004</v>
      </c>
      <c r="F531" s="2">
        <f t="shared" si="57"/>
        <v>3.8800300000000001</v>
      </c>
      <c r="G531" s="2">
        <f t="shared" si="59"/>
        <v>3.8418440000000009</v>
      </c>
      <c r="H531" s="2">
        <f t="shared" si="63"/>
        <v>3.7691759999999981</v>
      </c>
      <c r="I531" s="2">
        <f t="array" ref="I531">SUMPRODUCT(B515:B534, (ROW(B515:B534)-ROW(B515)+1)) / (20*21/2)</f>
        <v>3.8504561904761911</v>
      </c>
      <c r="J531" s="2">
        <f t="shared" si="58"/>
        <v>3.8619021226064749</v>
      </c>
      <c r="K531" s="2">
        <f t="shared" si="60"/>
        <v>3.8529113085040003</v>
      </c>
    </row>
    <row r="532" spans="1:11" ht="13.5" x14ac:dyDescent="0.25">
      <c r="A532" s="3">
        <f>TITRES_STAT!B535</f>
        <v>42779</v>
      </c>
      <c r="B532" s="6">
        <f>TITRES_STAT!D535</f>
        <v>3.8570000000000002</v>
      </c>
      <c r="C532" s="2">
        <f t="shared" si="61"/>
        <v>0</v>
      </c>
      <c r="D532" s="2">
        <f t="shared" si="62"/>
        <v>3.8578600000000001</v>
      </c>
      <c r="E532" s="2">
        <f t="shared" si="64"/>
        <v>3.8422599999999996</v>
      </c>
      <c r="F532" s="2">
        <f t="shared" ref="F532:F595" si="65">AVERAGE(B513:B532)</f>
        <v>3.8783400000000001</v>
      </c>
      <c r="G532" s="2">
        <f t="shared" si="59"/>
        <v>3.8418440000000009</v>
      </c>
      <c r="H532" s="2">
        <f t="shared" si="63"/>
        <v>3.7710619999999984</v>
      </c>
      <c r="I532" s="2">
        <f t="array" ref="I532">SUMPRODUCT(B516:B535, (ROW(B516:B535)-ROW(B516)+1)) / (20*21/2)</f>
        <v>3.8425395238095246</v>
      </c>
      <c r="J532" s="2">
        <f t="shared" si="58"/>
        <v>3.8614352537868104</v>
      </c>
      <c r="K532" s="2">
        <f t="shared" si="60"/>
        <v>3.853071649346981</v>
      </c>
    </row>
    <row r="533" spans="1:11" ht="13.5" x14ac:dyDescent="0.25">
      <c r="A533" s="3">
        <f>TITRES_STAT!B536</f>
        <v>42780</v>
      </c>
      <c r="B533" s="6">
        <f>TITRES_STAT!D536</f>
        <v>3.8570000000000002</v>
      </c>
      <c r="C533" s="2">
        <f t="shared" si="61"/>
        <v>0</v>
      </c>
      <c r="D533" s="2">
        <f t="shared" si="62"/>
        <v>3.8570000000000002</v>
      </c>
      <c r="E533" s="2">
        <f t="shared" si="64"/>
        <v>3.8371899999999997</v>
      </c>
      <c r="F533" s="2">
        <f t="shared" si="65"/>
        <v>3.875175</v>
      </c>
      <c r="G533" s="2">
        <f t="shared" si="59"/>
        <v>3.8418440000000009</v>
      </c>
      <c r="H533" s="2">
        <f t="shared" si="63"/>
        <v>3.7721224999999983</v>
      </c>
      <c r="I533" s="2">
        <f t="array" ref="I533">SUMPRODUCT(B517:B536, (ROW(B517:B536)-ROW(B517)+1)) / (20*21/2)</f>
        <v>3.8352657142857147</v>
      </c>
      <c r="J533" s="2">
        <f t="shared" ref="J533:J596" si="66">$J$4*B533+J532*(1-$J$4)</f>
        <v>3.8610128486642572</v>
      </c>
      <c r="K533" s="2">
        <f t="shared" si="60"/>
        <v>3.8532257023137664</v>
      </c>
    </row>
    <row r="534" spans="1:11" ht="13.5" x14ac:dyDescent="0.25">
      <c r="A534" s="3">
        <f>TITRES_STAT!B537</f>
        <v>42781</v>
      </c>
      <c r="B534" s="6">
        <f>TITRES_STAT!D537</f>
        <v>3.7852999999999999</v>
      </c>
      <c r="C534" s="2">
        <f t="shared" si="61"/>
        <v>-7.1700000000000319E-2</v>
      </c>
      <c r="D534" s="2">
        <f t="shared" si="62"/>
        <v>3.84266</v>
      </c>
      <c r="E534" s="2">
        <f t="shared" si="64"/>
        <v>3.8317000000000001</v>
      </c>
      <c r="F534" s="2">
        <f t="shared" si="65"/>
        <v>3.8684250000000007</v>
      </c>
      <c r="G534" s="2">
        <f t="shared" si="59"/>
        <v>3.8407460000000011</v>
      </c>
      <c r="H534" s="2">
        <f t="shared" si="63"/>
        <v>3.7722804999999981</v>
      </c>
      <c r="I534" s="2">
        <f t="array" ref="I534">SUMPRODUCT(B518:B537, (ROW(B518:B537)-ROW(B518)+1)) / (20*21/2)</f>
        <v>3.828214761904762</v>
      </c>
      <c r="J534" s="2">
        <f t="shared" si="66"/>
        <v>3.8538021011724233</v>
      </c>
      <c r="K534" s="2">
        <f t="shared" si="60"/>
        <v>3.8505619492818539</v>
      </c>
    </row>
    <row r="535" spans="1:11" ht="13.5" x14ac:dyDescent="0.25">
      <c r="A535" s="3">
        <f>TITRES_STAT!B538</f>
        <v>42782</v>
      </c>
      <c r="B535" s="6">
        <f>TITRES_STAT!D538</f>
        <v>3.7852999999999999</v>
      </c>
      <c r="C535" s="2">
        <f t="shared" si="61"/>
        <v>0</v>
      </c>
      <c r="D535" s="2">
        <f t="shared" si="62"/>
        <v>3.8283200000000002</v>
      </c>
      <c r="E535" s="2">
        <f t="shared" si="64"/>
        <v>3.8304299999999998</v>
      </c>
      <c r="F535" s="2">
        <f t="shared" si="65"/>
        <v>3.8616750000000009</v>
      </c>
      <c r="G535" s="2">
        <f t="shared" si="59"/>
        <v>3.8393120000000009</v>
      </c>
      <c r="H535" s="2">
        <f t="shared" si="63"/>
        <v>3.7724384999999985</v>
      </c>
      <c r="I535" s="2">
        <f t="array" ref="I535">SUMPRODUCT(B519:B538, (ROW(B519:B538)-ROW(B519)+1)) / (20*21/2)</f>
        <v>3.8085400000000007</v>
      </c>
      <c r="J535" s="2">
        <f t="shared" si="66"/>
        <v>3.8472780915369542</v>
      </c>
      <c r="K535" s="2">
        <f t="shared" si="60"/>
        <v>3.8480026571531538</v>
      </c>
    </row>
    <row r="536" spans="1:11" ht="13.5" x14ac:dyDescent="0.25">
      <c r="A536" s="3">
        <f>TITRES_STAT!B539</f>
        <v>42783</v>
      </c>
      <c r="B536" s="6">
        <f>TITRES_STAT!D539</f>
        <v>3.7852999999999999</v>
      </c>
      <c r="C536" s="2">
        <f t="shared" si="61"/>
        <v>0</v>
      </c>
      <c r="D536" s="2">
        <f t="shared" si="62"/>
        <v>3.8139799999999999</v>
      </c>
      <c r="E536" s="2">
        <f t="shared" si="64"/>
        <v>3.8295899999999996</v>
      </c>
      <c r="F536" s="2">
        <f t="shared" si="65"/>
        <v>3.8551350000000006</v>
      </c>
      <c r="G536" s="2">
        <f t="shared" si="59"/>
        <v>3.8378780000000008</v>
      </c>
      <c r="H536" s="2">
        <f t="shared" si="63"/>
        <v>3.7731404999999989</v>
      </c>
      <c r="I536" s="2">
        <f t="array" ref="I536">SUMPRODUCT(B520:B539, (ROW(B520:B539)-ROW(B520)+1)) / (20*21/2)</f>
        <v>3.8001990476190479</v>
      </c>
      <c r="J536" s="2">
        <f t="shared" si="66"/>
        <v>3.8413754161524825</v>
      </c>
      <c r="K536" s="2">
        <f t="shared" si="60"/>
        <v>3.8455437294216579</v>
      </c>
    </row>
    <row r="537" spans="1:11" ht="13.5" x14ac:dyDescent="0.25">
      <c r="A537" s="3">
        <f>TITRES_STAT!B540</f>
        <v>42786</v>
      </c>
      <c r="B537" s="6">
        <f>TITRES_STAT!D540</f>
        <v>3.7810999999999999</v>
      </c>
      <c r="C537" s="2">
        <f t="shared" si="61"/>
        <v>-4.1999999999999815E-3</v>
      </c>
      <c r="D537" s="2">
        <f t="shared" si="62"/>
        <v>3.7988</v>
      </c>
      <c r="E537" s="2">
        <f t="shared" si="64"/>
        <v>3.8283300000000002</v>
      </c>
      <c r="F537" s="2">
        <f t="shared" si="65"/>
        <v>3.8483850000000004</v>
      </c>
      <c r="G537" s="2">
        <f t="shared" si="59"/>
        <v>3.8363600000000009</v>
      </c>
      <c r="H537" s="2">
        <f t="shared" si="63"/>
        <v>3.7738014999999989</v>
      </c>
      <c r="I537" s="2">
        <f t="array" ref="I537">SUMPRODUCT(B521:B540, (ROW(B521:B540)-ROW(B521)+1)) / (20*21/2)</f>
        <v>3.7926419047619047</v>
      </c>
      <c r="J537" s="2">
        <f t="shared" si="66"/>
        <v>3.8356349003284365</v>
      </c>
      <c r="K537" s="2">
        <f t="shared" si="60"/>
        <v>3.8430165243462988</v>
      </c>
    </row>
    <row r="538" spans="1:11" ht="13.5" x14ac:dyDescent="0.25">
      <c r="A538" s="3">
        <f>TITRES_STAT!B541</f>
        <v>42787</v>
      </c>
      <c r="B538" s="6">
        <f>TITRES_STAT!D541</f>
        <v>3.6417999999999999</v>
      </c>
      <c r="C538" s="2">
        <f t="shared" si="61"/>
        <v>-0.13929999999999998</v>
      </c>
      <c r="D538" s="2">
        <f t="shared" si="62"/>
        <v>3.75576</v>
      </c>
      <c r="E538" s="2">
        <f t="shared" si="64"/>
        <v>3.8063799999999999</v>
      </c>
      <c r="F538" s="2">
        <f t="shared" si="65"/>
        <v>3.8348800000000005</v>
      </c>
      <c r="G538" s="2">
        <f t="shared" si="59"/>
        <v>3.834334000000001</v>
      </c>
      <c r="H538" s="2">
        <f t="shared" si="63"/>
        <v>3.7737859999999994</v>
      </c>
      <c r="I538" s="2">
        <f t="array" ref="I538">SUMPRODUCT(B522:B541, (ROW(B522:B541)-ROW(B522)+1)) / (20*21/2)</f>
        <v>3.7858685714285722</v>
      </c>
      <c r="J538" s="2">
        <f t="shared" si="66"/>
        <v>3.8171744336304902</v>
      </c>
      <c r="K538" s="2">
        <f t="shared" si="60"/>
        <v>3.8351256802542872</v>
      </c>
    </row>
    <row r="539" spans="1:11" ht="13.5" x14ac:dyDescent="0.25">
      <c r="A539" s="3">
        <f>TITRES_STAT!B542</f>
        <v>42788</v>
      </c>
      <c r="B539" s="6">
        <f>TITRES_STAT!D542</f>
        <v>3.7473000000000001</v>
      </c>
      <c r="C539" s="2">
        <f t="shared" si="61"/>
        <v>0.10550000000000015</v>
      </c>
      <c r="D539" s="2">
        <f t="shared" si="62"/>
        <v>3.7481599999999999</v>
      </c>
      <c r="E539" s="2">
        <f t="shared" si="64"/>
        <v>3.7954100000000004</v>
      </c>
      <c r="F539" s="2">
        <f t="shared" si="65"/>
        <v>3.8266499999999999</v>
      </c>
      <c r="G539" s="2">
        <f t="shared" si="59"/>
        <v>3.8358520000000009</v>
      </c>
      <c r="H539" s="2">
        <f t="shared" si="63"/>
        <v>3.7742979999999995</v>
      </c>
      <c r="I539" s="2">
        <f t="array" ref="I539">SUMPRODUCT(B523:B542, (ROW(B523:B542)-ROW(B523)+1)) / (20*21/2)</f>
        <v>3.7798590476190483</v>
      </c>
      <c r="J539" s="2">
        <f t="shared" si="66"/>
        <v>3.8105197256656815</v>
      </c>
      <c r="K539" s="2">
        <f t="shared" si="60"/>
        <v>3.8316815359305898</v>
      </c>
    </row>
    <row r="540" spans="1:11" ht="13.5" x14ac:dyDescent="0.25">
      <c r="A540" s="3">
        <f>TITRES_STAT!B543</f>
        <v>42789</v>
      </c>
      <c r="B540" s="6">
        <f>TITRES_STAT!D543</f>
        <v>3.7473000000000001</v>
      </c>
      <c r="C540" s="2">
        <f t="shared" si="61"/>
        <v>0</v>
      </c>
      <c r="D540" s="2">
        <f t="shared" si="62"/>
        <v>3.7405599999999999</v>
      </c>
      <c r="E540" s="2">
        <f t="shared" si="64"/>
        <v>3.78444</v>
      </c>
      <c r="F540" s="2">
        <f t="shared" si="65"/>
        <v>3.8184199999999997</v>
      </c>
      <c r="G540" s="2">
        <f t="shared" si="59"/>
        <v>3.8351760000000006</v>
      </c>
      <c r="H540" s="2">
        <f t="shared" si="63"/>
        <v>3.7748099999999996</v>
      </c>
      <c r="I540" s="2">
        <f t="array" ref="I540">SUMPRODUCT(B524:B543, (ROW(B524:B543)-ROW(B524)+1)) / (20*21/2)</f>
        <v>3.779032380952382</v>
      </c>
      <c r="J540" s="2">
        <f t="shared" si="66"/>
        <v>3.8044987994118071</v>
      </c>
      <c r="K540" s="2">
        <f t="shared" si="60"/>
        <v>3.8283724560901748</v>
      </c>
    </row>
    <row r="541" spans="1:11" ht="13.5" x14ac:dyDescent="0.25">
      <c r="A541" s="3">
        <f>TITRES_STAT!B544</f>
        <v>42790</v>
      </c>
      <c r="B541" s="6">
        <f>TITRES_STAT!D544</f>
        <v>3.7473000000000001</v>
      </c>
      <c r="C541" s="2">
        <f t="shared" si="61"/>
        <v>0</v>
      </c>
      <c r="D541" s="2">
        <f t="shared" si="62"/>
        <v>3.7329599999999998</v>
      </c>
      <c r="E541" s="2">
        <f t="shared" si="64"/>
        <v>3.7734700000000005</v>
      </c>
      <c r="F541" s="2">
        <f t="shared" si="65"/>
        <v>3.8103999999999991</v>
      </c>
      <c r="G541" s="2">
        <f t="shared" si="59"/>
        <v>3.836694</v>
      </c>
      <c r="H541" s="2">
        <f t="shared" si="63"/>
        <v>3.7754829999999995</v>
      </c>
      <c r="I541" s="2">
        <f t="array" ref="I541">SUMPRODUCT(B525:B544, (ROW(B525:B544)-ROW(B525)+1)) / (20*21/2)</f>
        <v>3.7787485714285718</v>
      </c>
      <c r="J541" s="2">
        <f t="shared" si="66"/>
        <v>3.7990512947059205</v>
      </c>
      <c r="K541" s="2">
        <f t="shared" si="60"/>
        <v>3.8251931440866387</v>
      </c>
    </row>
    <row r="542" spans="1:11" ht="13.5" x14ac:dyDescent="0.25">
      <c r="A542" s="3">
        <f>TITRES_STAT!B545</f>
        <v>42793</v>
      </c>
      <c r="B542" s="6">
        <f>TITRES_STAT!D545</f>
        <v>3.7473000000000001</v>
      </c>
      <c r="C542" s="2">
        <f t="shared" si="61"/>
        <v>0</v>
      </c>
      <c r="D542" s="2">
        <f t="shared" si="62"/>
        <v>3.7262</v>
      </c>
      <c r="E542" s="2">
        <f t="shared" si="64"/>
        <v>3.7625000000000002</v>
      </c>
      <c r="F542" s="2">
        <f t="shared" si="65"/>
        <v>3.8023799999999985</v>
      </c>
      <c r="G542" s="2">
        <f t="shared" si="59"/>
        <v>3.840408</v>
      </c>
      <c r="H542" s="2">
        <f t="shared" si="63"/>
        <v>3.7759749999999999</v>
      </c>
      <c r="I542" s="2">
        <f t="array" ref="I542">SUMPRODUCT(B526:B545, (ROW(B526:B545)-ROW(B526)+1)) / (20*21/2)</f>
        <v>3.7786861904761908</v>
      </c>
      <c r="J542" s="2">
        <f t="shared" si="66"/>
        <v>3.7941225999720234</v>
      </c>
      <c r="K542" s="2">
        <f t="shared" si="60"/>
        <v>3.822138510985202</v>
      </c>
    </row>
    <row r="543" spans="1:11" ht="13.5" x14ac:dyDescent="0.25">
      <c r="A543" s="3">
        <f>TITRES_STAT!B546</f>
        <v>42794</v>
      </c>
      <c r="B543" s="6">
        <f>TITRES_STAT!D546</f>
        <v>3.7936999999999999</v>
      </c>
      <c r="C543" s="2">
        <f t="shared" si="61"/>
        <v>4.6399999999999775E-2</v>
      </c>
      <c r="D543" s="2">
        <f t="shared" si="62"/>
        <v>3.7565800000000005</v>
      </c>
      <c r="E543" s="2">
        <f t="shared" si="64"/>
        <v>3.75617</v>
      </c>
      <c r="F543" s="2">
        <f t="shared" si="65"/>
        <v>3.7966799999999998</v>
      </c>
      <c r="G543" s="2">
        <f t="shared" si="59"/>
        <v>3.8446280000000002</v>
      </c>
      <c r="H543" s="2">
        <f t="shared" si="63"/>
        <v>3.7768194999999993</v>
      </c>
      <c r="I543" s="2">
        <f t="array" ref="I543">SUMPRODUCT(B527:B546, (ROW(B527:B546)-ROW(B527)+1)) / (20*21/2)</f>
        <v>3.7786442857142855</v>
      </c>
      <c r="J543" s="2">
        <f t="shared" si="66"/>
        <v>3.7940823523556402</v>
      </c>
      <c r="K543" s="2">
        <f t="shared" si="60"/>
        <v>3.8210232752602922</v>
      </c>
    </row>
    <row r="544" spans="1:11" ht="13.5" x14ac:dyDescent="0.25">
      <c r="A544" s="3">
        <f>TITRES_STAT!B547</f>
        <v>42795</v>
      </c>
      <c r="B544" s="6">
        <f>TITRES_STAT!D547</f>
        <v>3.7936999999999999</v>
      </c>
      <c r="C544" s="2">
        <f t="shared" si="61"/>
        <v>0</v>
      </c>
      <c r="D544" s="2">
        <f t="shared" si="62"/>
        <v>3.76586</v>
      </c>
      <c r="E544" s="2">
        <f t="shared" si="64"/>
        <v>3.7570099999999997</v>
      </c>
      <c r="F544" s="2">
        <f t="shared" si="65"/>
        <v>3.7943550000000004</v>
      </c>
      <c r="G544" s="2">
        <f t="shared" si="59"/>
        <v>3.850956</v>
      </c>
      <c r="H544" s="2">
        <f t="shared" si="63"/>
        <v>3.7776639999999992</v>
      </c>
      <c r="I544" s="2">
        <f t="array" ref="I544">SUMPRODUCT(B528:B547, (ROW(B528:B547)-ROW(B528)+1)) / (20*21/2)</f>
        <v>3.7786023809523805</v>
      </c>
      <c r="J544" s="2">
        <f t="shared" si="66"/>
        <v>3.7940459378455795</v>
      </c>
      <c r="K544" s="2">
        <f t="shared" si="60"/>
        <v>3.8199517742696925</v>
      </c>
    </row>
    <row r="545" spans="1:11" ht="13.5" x14ac:dyDescent="0.25">
      <c r="A545" s="3">
        <f>TITRES_STAT!B548</f>
        <v>42796</v>
      </c>
      <c r="B545" s="6">
        <f>TITRES_STAT!D548</f>
        <v>3.7936999999999999</v>
      </c>
      <c r="C545" s="2">
        <f t="shared" si="61"/>
        <v>0</v>
      </c>
      <c r="D545" s="2">
        <f t="shared" si="62"/>
        <v>3.7751399999999995</v>
      </c>
      <c r="E545" s="2">
        <f t="shared" si="64"/>
        <v>3.7578499999999999</v>
      </c>
      <c r="F545" s="2">
        <f t="shared" si="65"/>
        <v>3.794140000000001</v>
      </c>
      <c r="G545" s="2">
        <f t="shared" si="59"/>
        <v>3.853488</v>
      </c>
      <c r="H545" s="2">
        <f t="shared" si="63"/>
        <v>3.7785084999999987</v>
      </c>
      <c r="I545" s="2">
        <f t="array" ref="I545">SUMPRODUCT(B529:B548, (ROW(B529:B548)-ROW(B529)+1)) / (20*21/2)</f>
        <v>3.7785604761904761</v>
      </c>
      <c r="J545" s="2">
        <f t="shared" si="66"/>
        <v>3.7940129913840961</v>
      </c>
      <c r="K545" s="2">
        <f t="shared" si="60"/>
        <v>3.8189222929257829</v>
      </c>
    </row>
    <row r="546" spans="1:11" ht="13.5" x14ac:dyDescent="0.25">
      <c r="A546" s="3">
        <f>TITRES_STAT!B549</f>
        <v>42797</v>
      </c>
      <c r="B546" s="6">
        <f>TITRES_STAT!D549</f>
        <v>3.7936999999999999</v>
      </c>
      <c r="C546" s="2">
        <f t="shared" si="61"/>
        <v>0</v>
      </c>
      <c r="D546" s="2">
        <f t="shared" si="62"/>
        <v>3.7844199999999999</v>
      </c>
      <c r="E546" s="2">
        <f t="shared" si="64"/>
        <v>3.7586900000000001</v>
      </c>
      <c r="F546" s="2">
        <f t="shared" si="65"/>
        <v>3.794140000000001</v>
      </c>
      <c r="G546" s="2">
        <f t="shared" si="59"/>
        <v>3.8516300000000001</v>
      </c>
      <c r="H546" s="2">
        <f t="shared" si="63"/>
        <v>3.7795544999999988</v>
      </c>
      <c r="I546" s="2">
        <f t="array" ref="I546">SUMPRODUCT(B530:B549, (ROW(B530:B549)-ROW(B530)+1)) / (20*21/2)</f>
        <v>3.7788404761904761</v>
      </c>
      <c r="J546" s="2">
        <f t="shared" si="66"/>
        <v>3.793983182680849</v>
      </c>
      <c r="K546" s="2">
        <f t="shared" si="60"/>
        <v>3.8179331833992816</v>
      </c>
    </row>
    <row r="547" spans="1:11" ht="13.5" x14ac:dyDescent="0.25">
      <c r="A547" s="3">
        <f>TITRES_STAT!B550</f>
        <v>42800</v>
      </c>
      <c r="B547" s="6">
        <f>TITRES_STAT!D550</f>
        <v>3.7936999999999999</v>
      </c>
      <c r="C547" s="2">
        <f t="shared" si="61"/>
        <v>0</v>
      </c>
      <c r="D547" s="2">
        <f t="shared" si="62"/>
        <v>3.7936999999999999</v>
      </c>
      <c r="E547" s="2">
        <f t="shared" si="64"/>
        <v>3.7599500000000008</v>
      </c>
      <c r="F547" s="2">
        <f t="shared" si="65"/>
        <v>3.794140000000001</v>
      </c>
      <c r="G547" s="2">
        <f t="shared" si="59"/>
        <v>3.8490980000000006</v>
      </c>
      <c r="H547" s="2">
        <f t="shared" si="63"/>
        <v>3.7804594999999983</v>
      </c>
      <c r="I547" s="2">
        <f t="array" ref="I547">SUMPRODUCT(B531:B550, (ROW(B531:B550)-ROW(B531)+1)) / (20*21/2)</f>
        <v>3.7689742857142856</v>
      </c>
      <c r="J547" s="2">
        <f t="shared" si="66"/>
        <v>3.7939562129017208</v>
      </c>
      <c r="K547" s="2">
        <f t="shared" si="60"/>
        <v>3.8169828624816624</v>
      </c>
    </row>
    <row r="548" spans="1:11" ht="13.5" x14ac:dyDescent="0.25">
      <c r="A548" s="3">
        <f>TITRES_STAT!B551</f>
        <v>42801</v>
      </c>
      <c r="B548" s="6">
        <f>TITRES_STAT!D551</f>
        <v>3.7936999999999999</v>
      </c>
      <c r="C548" s="2">
        <f t="shared" si="61"/>
        <v>0</v>
      </c>
      <c r="D548" s="2">
        <f t="shared" si="62"/>
        <v>3.7936999999999999</v>
      </c>
      <c r="E548" s="2">
        <f t="shared" si="64"/>
        <v>3.7751400000000004</v>
      </c>
      <c r="F548" s="2">
        <f t="shared" si="65"/>
        <v>3.790760000000001</v>
      </c>
      <c r="G548" s="2">
        <f t="shared" si="59"/>
        <v>3.8467340000000005</v>
      </c>
      <c r="H548" s="2">
        <f t="shared" si="63"/>
        <v>3.7813239999999984</v>
      </c>
      <c r="I548" s="2">
        <f t="array" ref="I548">SUMPRODUCT(B532:B551, (ROW(B532:B551)-ROW(B532)+1)) / (20*21/2)</f>
        <v>3.7703795238095239</v>
      </c>
      <c r="J548" s="2">
        <f t="shared" si="66"/>
        <v>3.7939318116729854</v>
      </c>
      <c r="K548" s="2">
        <f t="shared" si="60"/>
        <v>3.816069809051009</v>
      </c>
    </row>
    <row r="549" spans="1:11" ht="13.5" x14ac:dyDescent="0.25">
      <c r="A549" s="3">
        <f>TITRES_STAT!B552</f>
        <v>42802</v>
      </c>
      <c r="B549" s="6">
        <f>TITRES_STAT!D552</f>
        <v>3.7936999999999999</v>
      </c>
      <c r="C549" s="2">
        <f t="shared" si="61"/>
        <v>0</v>
      </c>
      <c r="D549" s="2">
        <f t="shared" si="62"/>
        <v>3.7936999999999999</v>
      </c>
      <c r="E549" s="2">
        <f t="shared" si="64"/>
        <v>3.7797800000000001</v>
      </c>
      <c r="F549" s="2">
        <f t="shared" si="65"/>
        <v>3.7875950000000009</v>
      </c>
      <c r="G549" s="2">
        <f t="shared" si="59"/>
        <v>3.8443700000000005</v>
      </c>
      <c r="H549" s="2">
        <f t="shared" si="63"/>
        <v>3.7821884999999984</v>
      </c>
      <c r="I549" s="2">
        <f t="array" ref="I549">SUMPRODUCT(B533:B552, (ROW(B533:B552)-ROW(B533)+1)) / (20*21/2)</f>
        <v>3.7720861904761906</v>
      </c>
      <c r="J549" s="2">
        <f t="shared" si="66"/>
        <v>3.7939097343707964</v>
      </c>
      <c r="K549" s="2">
        <f t="shared" si="60"/>
        <v>3.815192561637244</v>
      </c>
    </row>
    <row r="550" spans="1:11" ht="13.5" x14ac:dyDescent="0.25">
      <c r="A550" s="3">
        <f>TITRES_STAT!B553</f>
        <v>42803</v>
      </c>
      <c r="B550" s="6">
        <f>TITRES_STAT!D553</f>
        <v>3.6840000000000002</v>
      </c>
      <c r="C550" s="2">
        <f t="shared" si="61"/>
        <v>-0.10969999999999969</v>
      </c>
      <c r="D550" s="2">
        <f t="shared" si="62"/>
        <v>3.7717599999999996</v>
      </c>
      <c r="E550" s="2">
        <f t="shared" si="64"/>
        <v>3.7734499999999995</v>
      </c>
      <c r="F550" s="2">
        <f t="shared" si="65"/>
        <v>3.7789450000000002</v>
      </c>
      <c r="G550" s="2">
        <f t="shared" si="59"/>
        <v>3.8398120000000002</v>
      </c>
      <c r="H550" s="2">
        <f t="shared" si="63"/>
        <v>3.7830284999999986</v>
      </c>
      <c r="I550" s="2">
        <f t="array" ref="I550">SUMPRODUCT(B534:B553, (ROW(B534:B553)-ROW(B534)+1)) / (20*21/2)</f>
        <v>3.7740942857142863</v>
      </c>
      <c r="J550" s="2">
        <f t="shared" si="66"/>
        <v>3.7834421406211969</v>
      </c>
      <c r="K550" s="2">
        <f t="shared" si="60"/>
        <v>3.8100477552985286</v>
      </c>
    </row>
    <row r="551" spans="1:11" ht="13.5" x14ac:dyDescent="0.25">
      <c r="A551" s="3">
        <f>TITRES_STAT!B554</f>
        <v>42804</v>
      </c>
      <c r="B551" s="6">
        <f>TITRES_STAT!D554</f>
        <v>3.7936999999999999</v>
      </c>
      <c r="C551" s="2">
        <f t="shared" si="61"/>
        <v>0.10969999999999969</v>
      </c>
      <c r="D551" s="2">
        <f t="shared" si="62"/>
        <v>3.7717600000000004</v>
      </c>
      <c r="E551" s="2">
        <f t="shared" si="64"/>
        <v>3.7780900000000002</v>
      </c>
      <c r="F551" s="2">
        <f t="shared" si="65"/>
        <v>3.7757800000000001</v>
      </c>
      <c r="G551" s="2">
        <f t="shared" si="59"/>
        <v>3.8375319999999999</v>
      </c>
      <c r="H551" s="2">
        <f t="shared" si="63"/>
        <v>3.7839739999999984</v>
      </c>
      <c r="I551" s="2">
        <f t="array" ref="I551">SUMPRODUCT(B535:B554, (ROW(B535:B554)-ROW(B535)+1)) / (20*21/2)</f>
        <v>3.7764038095238095</v>
      </c>
      <c r="J551" s="2">
        <f t="shared" si="66"/>
        <v>3.7844190796096546</v>
      </c>
      <c r="K551" s="2">
        <f t="shared" si="60"/>
        <v>3.8094066668554492</v>
      </c>
    </row>
    <row r="552" spans="1:11" ht="13.5" x14ac:dyDescent="0.25">
      <c r="A552" s="3">
        <f>TITRES_STAT!B555</f>
        <v>42807</v>
      </c>
      <c r="B552" s="6">
        <f>TITRES_STAT!D555</f>
        <v>3.7936999999999999</v>
      </c>
      <c r="C552" s="2">
        <f t="shared" si="61"/>
        <v>0</v>
      </c>
      <c r="D552" s="2">
        <f t="shared" si="62"/>
        <v>3.7717599999999996</v>
      </c>
      <c r="E552" s="2">
        <f t="shared" si="64"/>
        <v>3.7827299999999999</v>
      </c>
      <c r="F552" s="2">
        <f t="shared" si="65"/>
        <v>3.7726150000000005</v>
      </c>
      <c r="G552" s="2">
        <f t="shared" si="59"/>
        <v>3.8352520000000005</v>
      </c>
      <c r="H552" s="2">
        <f t="shared" si="63"/>
        <v>3.7854429999999981</v>
      </c>
      <c r="I552" s="2">
        <f t="array" ref="I552">SUMPRODUCT(B536:B555, (ROW(B536:B555)-ROW(B536)+1)) / (20*21/2)</f>
        <v>3.7786733333333338</v>
      </c>
      <c r="J552" s="2">
        <f t="shared" si="66"/>
        <v>3.7853029767896875</v>
      </c>
      <c r="K552" s="2">
        <f t="shared" si="60"/>
        <v>3.8087907191356276</v>
      </c>
    </row>
    <row r="553" spans="1:11" ht="13.5" x14ac:dyDescent="0.25">
      <c r="A553" s="3">
        <f>TITRES_STAT!B556</f>
        <v>42808</v>
      </c>
      <c r="B553" s="6">
        <f>TITRES_STAT!D556</f>
        <v>3.7936999999999999</v>
      </c>
      <c r="C553" s="2">
        <f t="shared" si="61"/>
        <v>0</v>
      </c>
      <c r="D553" s="2">
        <f t="shared" si="62"/>
        <v>3.7717599999999996</v>
      </c>
      <c r="E553" s="2">
        <f t="shared" si="64"/>
        <v>3.7827299999999999</v>
      </c>
      <c r="F553" s="2">
        <f t="shared" si="65"/>
        <v>3.7694500000000004</v>
      </c>
      <c r="G553" s="2">
        <f t="shared" si="59"/>
        <v>3.8329720000000003</v>
      </c>
      <c r="H553" s="2">
        <f t="shared" si="63"/>
        <v>3.7865089999999979</v>
      </c>
      <c r="I553" s="2">
        <f t="array" ref="I553">SUMPRODUCT(B537:B556, (ROW(B537:B556)-ROW(B537)+1)) / (20*21/2)</f>
        <v>3.7732742857142858</v>
      </c>
      <c r="J553" s="2">
        <f t="shared" si="66"/>
        <v>3.7861026932859079</v>
      </c>
      <c r="K553" s="2">
        <f t="shared" si="60"/>
        <v>3.8081989262283482</v>
      </c>
    </row>
    <row r="554" spans="1:11" ht="13.5" x14ac:dyDescent="0.25">
      <c r="A554" s="3">
        <f>TITRES_STAT!B557</f>
        <v>42809</v>
      </c>
      <c r="B554" s="6">
        <f>TITRES_STAT!D557</f>
        <v>3.7936999999999999</v>
      </c>
      <c r="C554" s="2">
        <f t="shared" si="61"/>
        <v>0</v>
      </c>
      <c r="D554" s="2">
        <f t="shared" si="62"/>
        <v>3.7717599999999996</v>
      </c>
      <c r="E554" s="2">
        <f t="shared" si="64"/>
        <v>3.7827299999999999</v>
      </c>
      <c r="F554" s="2">
        <f t="shared" si="65"/>
        <v>3.7698700000000001</v>
      </c>
      <c r="G554" s="2">
        <f t="shared" si="59"/>
        <v>3.8307760000000002</v>
      </c>
      <c r="H554" s="2">
        <f t="shared" si="63"/>
        <v>3.787494499999998</v>
      </c>
      <c r="I554" s="2">
        <f t="array" ref="I554">SUMPRODUCT(B538:B557, (ROW(B538:B557)-ROW(B538)+1)) / (20*21/2)</f>
        <v>3.7762547619047626</v>
      </c>
      <c r="J554" s="2">
        <f t="shared" si="66"/>
        <v>3.7868262463062976</v>
      </c>
      <c r="K554" s="2">
        <f t="shared" si="60"/>
        <v>3.8076303408860599</v>
      </c>
    </row>
    <row r="555" spans="1:11" ht="13.5" x14ac:dyDescent="0.25">
      <c r="A555" s="3">
        <f>TITRES_STAT!B558</f>
        <v>42810</v>
      </c>
      <c r="B555" s="6">
        <f>TITRES_STAT!D558</f>
        <v>3.7936999999999999</v>
      </c>
      <c r="C555" s="2">
        <f t="shared" si="61"/>
        <v>0</v>
      </c>
      <c r="D555" s="2">
        <f t="shared" si="62"/>
        <v>3.7936999999999999</v>
      </c>
      <c r="E555" s="2">
        <f t="shared" si="64"/>
        <v>3.7827299999999999</v>
      </c>
      <c r="F555" s="2">
        <f t="shared" si="65"/>
        <v>3.7702900000000001</v>
      </c>
      <c r="G555" s="2">
        <f t="shared" si="59"/>
        <v>3.8285800000000005</v>
      </c>
      <c r="H555" s="2">
        <f t="shared" si="63"/>
        <v>3.7884799999999981</v>
      </c>
      <c r="I555" s="2">
        <f t="array" ref="I555">SUMPRODUCT(B539:B558, (ROW(B539:B558)-ROW(B539)+1)) / (20*21/2)</f>
        <v>3.7791547619047621</v>
      </c>
      <c r="J555" s="2">
        <f t="shared" si="66"/>
        <v>3.7874808895152219</v>
      </c>
      <c r="K555" s="2">
        <f t="shared" si="60"/>
        <v>3.8070840530081753</v>
      </c>
    </row>
    <row r="556" spans="1:11" ht="13.5" x14ac:dyDescent="0.25">
      <c r="A556" s="3">
        <f>TITRES_STAT!B559</f>
        <v>42811</v>
      </c>
      <c r="B556" s="6">
        <f>TITRES_STAT!D559</f>
        <v>3.7136</v>
      </c>
      <c r="C556" s="2">
        <f t="shared" si="61"/>
        <v>-8.0099999999999838E-2</v>
      </c>
      <c r="D556" s="2">
        <f t="shared" si="62"/>
        <v>3.7776800000000001</v>
      </c>
      <c r="E556" s="2">
        <f t="shared" si="64"/>
        <v>3.7747200000000007</v>
      </c>
      <c r="F556" s="2">
        <f t="shared" si="65"/>
        <v>3.7667050000000004</v>
      </c>
      <c r="G556" s="2">
        <f t="shared" si="59"/>
        <v>3.8270620000000006</v>
      </c>
      <c r="H556" s="2">
        <f t="shared" si="63"/>
        <v>3.788923999999998</v>
      </c>
      <c r="I556" s="2">
        <f t="array" ref="I556">SUMPRODUCT(B540:B559, (ROW(B540:B559)-ROW(B540)+1)) / (20*21/2)</f>
        <v>3.7813109523809532</v>
      </c>
      <c r="J556" s="2">
        <f t="shared" si="66"/>
        <v>3.7804446143232959</v>
      </c>
      <c r="K556" s="2">
        <f t="shared" si="60"/>
        <v>3.8034180117137368</v>
      </c>
    </row>
    <row r="557" spans="1:11" ht="13.5" x14ac:dyDescent="0.25">
      <c r="A557" s="3">
        <f>TITRES_STAT!B560</f>
        <v>42815</v>
      </c>
      <c r="B557" s="6">
        <f>TITRES_STAT!D560</f>
        <v>3.798</v>
      </c>
      <c r="C557" s="2">
        <f t="shared" si="61"/>
        <v>8.4400000000000031E-2</v>
      </c>
      <c r="D557" s="2">
        <f t="shared" si="62"/>
        <v>3.7785399999999996</v>
      </c>
      <c r="E557" s="2">
        <f t="shared" si="64"/>
        <v>3.7751500000000009</v>
      </c>
      <c r="F557" s="2">
        <f t="shared" si="65"/>
        <v>3.7675500000000008</v>
      </c>
      <c r="G557" s="2">
        <f t="shared" si="59"/>
        <v>3.8273160000000006</v>
      </c>
      <c r="H557" s="2">
        <f t="shared" si="63"/>
        <v>3.7903339999999979</v>
      </c>
      <c r="I557" s="2">
        <f t="array" ref="I557">SUMPRODUCT(B541:B560, (ROW(B541:B560)-ROW(B541)+1)) / (20*21/2)</f>
        <v>3.7832257142857153</v>
      </c>
      <c r="J557" s="2">
        <f t="shared" si="66"/>
        <v>3.7821165558163155</v>
      </c>
      <c r="K557" s="2">
        <f t="shared" si="60"/>
        <v>3.8032055406661391</v>
      </c>
    </row>
    <row r="558" spans="1:11" ht="13.5" x14ac:dyDescent="0.25">
      <c r="A558" s="3">
        <f>TITRES_STAT!B561</f>
        <v>42816</v>
      </c>
      <c r="B558" s="6">
        <f>TITRES_STAT!D561</f>
        <v>3.798</v>
      </c>
      <c r="C558" s="2">
        <f t="shared" si="61"/>
        <v>0</v>
      </c>
      <c r="D558" s="2">
        <f t="shared" si="62"/>
        <v>3.7793999999999999</v>
      </c>
      <c r="E558" s="2">
        <f t="shared" si="64"/>
        <v>3.7755800000000002</v>
      </c>
      <c r="F558" s="2">
        <f t="shared" si="65"/>
        <v>3.7753600000000005</v>
      </c>
      <c r="G558" s="2">
        <f t="shared" si="59"/>
        <v>3.825460000000001</v>
      </c>
      <c r="H558" s="2">
        <f t="shared" si="63"/>
        <v>3.7912604999999973</v>
      </c>
      <c r="I558" s="2">
        <f t="array" ref="I558">SUMPRODUCT(B542:B561, (ROW(B542:B561)-ROW(B542)+1)) / (20*21/2)</f>
        <v>3.7848990476190485</v>
      </c>
      <c r="J558" s="2">
        <f t="shared" si="66"/>
        <v>3.7836292647861902</v>
      </c>
      <c r="K558" s="2">
        <f t="shared" si="60"/>
        <v>3.8030014018164868</v>
      </c>
    </row>
    <row r="559" spans="1:11" ht="13.5" x14ac:dyDescent="0.25">
      <c r="A559" s="3">
        <f>TITRES_STAT!B562</f>
        <v>42817</v>
      </c>
      <c r="B559" s="6">
        <f>TITRES_STAT!D562</f>
        <v>3.798</v>
      </c>
      <c r="C559" s="2">
        <f t="shared" si="61"/>
        <v>0</v>
      </c>
      <c r="D559" s="2">
        <f t="shared" si="62"/>
        <v>3.7802599999999997</v>
      </c>
      <c r="E559" s="2">
        <f t="shared" si="64"/>
        <v>3.7760100000000003</v>
      </c>
      <c r="F559" s="2">
        <f t="shared" si="65"/>
        <v>3.7778950000000009</v>
      </c>
      <c r="G559" s="2">
        <f t="shared" si="59"/>
        <v>3.8236040000000009</v>
      </c>
      <c r="H559" s="2">
        <f t="shared" si="63"/>
        <v>3.7921264999999971</v>
      </c>
      <c r="I559" s="2">
        <f t="array" ref="I559">SUMPRODUCT(B543:B562, (ROW(B543:B562)-ROW(B543)+1)) / (20*21/2)</f>
        <v>3.7863309523809536</v>
      </c>
      <c r="J559" s="2">
        <f t="shared" si="66"/>
        <v>3.7849979062351244</v>
      </c>
      <c r="K559" s="2">
        <f t="shared" si="60"/>
        <v>3.8028052684119187</v>
      </c>
    </row>
    <row r="560" spans="1:11" ht="13.5" x14ac:dyDescent="0.25">
      <c r="A560" s="3">
        <f>TITRES_STAT!B563</f>
        <v>42818</v>
      </c>
      <c r="B560" s="6">
        <f>TITRES_STAT!D563</f>
        <v>3.798</v>
      </c>
      <c r="C560" s="2">
        <f t="shared" si="61"/>
        <v>0</v>
      </c>
      <c r="D560" s="2">
        <f t="shared" si="62"/>
        <v>3.78112</v>
      </c>
      <c r="E560" s="2">
        <f t="shared" si="64"/>
        <v>3.7874100000000004</v>
      </c>
      <c r="F560" s="2">
        <f t="shared" si="65"/>
        <v>3.7804300000000004</v>
      </c>
      <c r="G560" s="2">
        <f t="shared" si="59"/>
        <v>3.8217480000000008</v>
      </c>
      <c r="H560" s="2">
        <f t="shared" si="63"/>
        <v>3.7929924999999973</v>
      </c>
      <c r="I560" s="2">
        <f t="array" ref="I560">SUMPRODUCT(B544:B563, (ROW(B544:B563)-ROW(B544)+1)) / (20*21/2)</f>
        <v>3.7875214285714298</v>
      </c>
      <c r="J560" s="2">
        <f t="shared" si="66"/>
        <v>3.7862362008793982</v>
      </c>
      <c r="K560" s="2">
        <f t="shared" si="60"/>
        <v>3.8026168265134119</v>
      </c>
    </row>
    <row r="561" spans="1:11" ht="13.5" x14ac:dyDescent="0.25">
      <c r="A561" s="3">
        <f>TITRES_STAT!B564</f>
        <v>42821</v>
      </c>
      <c r="B561" s="6">
        <f>TITRES_STAT!D564</f>
        <v>3.798</v>
      </c>
      <c r="C561" s="2">
        <f t="shared" si="61"/>
        <v>0</v>
      </c>
      <c r="D561" s="2">
        <f t="shared" si="62"/>
        <v>3.7980000000000005</v>
      </c>
      <c r="E561" s="2">
        <f t="shared" si="64"/>
        <v>3.7878400000000005</v>
      </c>
      <c r="F561" s="2">
        <f t="shared" si="65"/>
        <v>3.7829650000000008</v>
      </c>
      <c r="G561" s="2">
        <f t="shared" si="59"/>
        <v>3.8198920000000003</v>
      </c>
      <c r="H561" s="2">
        <f t="shared" si="63"/>
        <v>3.7938584999999971</v>
      </c>
      <c r="I561" s="2">
        <f t="array" ref="I561">SUMPRODUCT(B545:B564, (ROW(B545:B564)-ROW(B545)+1)) / (20*21/2)</f>
        <v>3.7886914285714295</v>
      </c>
      <c r="J561" s="2">
        <f t="shared" si="66"/>
        <v>3.787356562700408</v>
      </c>
      <c r="K561" s="2">
        <f t="shared" si="60"/>
        <v>3.802435774493278</v>
      </c>
    </row>
    <row r="562" spans="1:11" ht="13.5" x14ac:dyDescent="0.25">
      <c r="A562" s="3">
        <f>TITRES_STAT!B565</f>
        <v>42822</v>
      </c>
      <c r="B562" s="6">
        <f>TITRES_STAT!D565</f>
        <v>3.798</v>
      </c>
      <c r="C562" s="2">
        <f t="shared" si="61"/>
        <v>0</v>
      </c>
      <c r="D562" s="2">
        <f t="shared" si="62"/>
        <v>3.7980000000000005</v>
      </c>
      <c r="E562" s="2">
        <f t="shared" si="64"/>
        <v>3.7882700000000007</v>
      </c>
      <c r="F562" s="2">
        <f t="shared" si="65"/>
        <v>3.7855000000000003</v>
      </c>
      <c r="G562" s="2">
        <f t="shared" ref="G562:G625" si="67">AVERAGE(B513:B562)</f>
        <v>3.8180360000000007</v>
      </c>
      <c r="H562" s="2">
        <f t="shared" si="63"/>
        <v>3.7947244999999974</v>
      </c>
      <c r="I562" s="2">
        <f t="array" ref="I562">SUMPRODUCT(B546:B565, (ROW(B546:B565)-ROW(B546)+1)) / (20*21/2)</f>
        <v>3.7910409523809534</v>
      </c>
      <c r="J562" s="2">
        <f t="shared" si="66"/>
        <v>3.7883702233956074</v>
      </c>
      <c r="K562" s="2">
        <f t="shared" si="60"/>
        <v>3.802261822552365</v>
      </c>
    </row>
    <row r="563" spans="1:11" ht="13.5" x14ac:dyDescent="0.25">
      <c r="A563" s="3">
        <f>TITRES_STAT!B566</f>
        <v>42823</v>
      </c>
      <c r="B563" s="6">
        <f>TITRES_STAT!D566</f>
        <v>3.798</v>
      </c>
      <c r="C563" s="2">
        <f t="shared" si="61"/>
        <v>0</v>
      </c>
      <c r="D563" s="2">
        <f t="shared" si="62"/>
        <v>3.7980000000000005</v>
      </c>
      <c r="E563" s="2">
        <f t="shared" si="64"/>
        <v>3.7887000000000008</v>
      </c>
      <c r="F563" s="2">
        <f t="shared" si="65"/>
        <v>3.7857150000000006</v>
      </c>
      <c r="G563" s="2">
        <f t="shared" si="67"/>
        <v>3.8155900000000007</v>
      </c>
      <c r="H563" s="2">
        <f t="shared" si="63"/>
        <v>3.7956104999999973</v>
      </c>
      <c r="I563" s="2">
        <f t="array" ref="I563">SUMPRODUCT(B547:B566, (ROW(B547:B566)-ROW(B547)+1)) / (20*21/2)</f>
        <v>3.794119523809524</v>
      </c>
      <c r="J563" s="2">
        <f t="shared" si="66"/>
        <v>3.7892873449769779</v>
      </c>
      <c r="K563" s="2">
        <f t="shared" ref="K563:K626" si="68">$K$4*B563+(1-$K$4)*K562</f>
        <v>3.802094692256194</v>
      </c>
    </row>
    <row r="564" spans="1:11" ht="13.5" x14ac:dyDescent="0.25">
      <c r="A564" s="3">
        <f>TITRES_STAT!B567</f>
        <v>42824</v>
      </c>
      <c r="B564" s="6">
        <f>TITRES_STAT!D567</f>
        <v>3.798</v>
      </c>
      <c r="C564" s="2">
        <f t="shared" si="61"/>
        <v>0</v>
      </c>
      <c r="D564" s="2">
        <f t="shared" si="62"/>
        <v>3.7980000000000005</v>
      </c>
      <c r="E564" s="2">
        <f t="shared" si="64"/>
        <v>3.789130000000001</v>
      </c>
      <c r="F564" s="2">
        <f t="shared" si="65"/>
        <v>3.7859300000000005</v>
      </c>
      <c r="G564" s="2">
        <f t="shared" si="67"/>
        <v>3.8131440000000008</v>
      </c>
      <c r="H564" s="2">
        <f t="shared" si="63"/>
        <v>3.7964964999999977</v>
      </c>
      <c r="I564" s="2">
        <f t="array" ref="I564">SUMPRODUCT(B548:B567, (ROW(B548:B567)-ROW(B548)+1)) / (20*21/2)</f>
        <v>3.7950676190476202</v>
      </c>
      <c r="J564" s="2">
        <f t="shared" si="66"/>
        <v>3.7901171216458374</v>
      </c>
      <c r="K564" s="2">
        <f t="shared" si="68"/>
        <v>3.8019341160892846</v>
      </c>
    </row>
    <row r="565" spans="1:11" ht="13.5" x14ac:dyDescent="0.25">
      <c r="A565" s="3">
        <f>TITRES_STAT!B568</f>
        <v>42825</v>
      </c>
      <c r="B565" s="6">
        <f>TITRES_STAT!D568</f>
        <v>3.8106</v>
      </c>
      <c r="C565" s="2">
        <f t="shared" si="61"/>
        <v>1.2599999999999945E-2</v>
      </c>
      <c r="D565" s="2">
        <f t="shared" si="62"/>
        <v>3.8005200000000001</v>
      </c>
      <c r="E565" s="2">
        <f t="shared" si="64"/>
        <v>3.790820000000001</v>
      </c>
      <c r="F565" s="2">
        <f t="shared" si="65"/>
        <v>3.786775</v>
      </c>
      <c r="G565" s="2">
        <f t="shared" si="67"/>
        <v>3.8109500000000009</v>
      </c>
      <c r="H565" s="2">
        <f t="shared" si="63"/>
        <v>3.7974454999999985</v>
      </c>
      <c r="I565" s="2">
        <f t="array" ref="I565">SUMPRODUCT(B549:B568, (ROW(B549:B568)-ROW(B549)+1)) / (20*21/2)</f>
        <v>3.7959952380952386</v>
      </c>
      <c r="J565" s="2">
        <f t="shared" si="66"/>
        <v>3.7920678719652812</v>
      </c>
      <c r="K565" s="2">
        <f t="shared" si="68"/>
        <v>3.8022739546740185</v>
      </c>
    </row>
    <row r="566" spans="1:11" ht="13.5" x14ac:dyDescent="0.25">
      <c r="A566" s="3">
        <f>TITRES_STAT!B569</f>
        <v>42828</v>
      </c>
      <c r="B566" s="6">
        <f>TITRES_STAT!D569</f>
        <v>3.8191000000000002</v>
      </c>
      <c r="C566" s="2">
        <f t="shared" si="61"/>
        <v>8.5000000000001741E-3</v>
      </c>
      <c r="D566" s="2">
        <f t="shared" si="62"/>
        <v>3.8047399999999998</v>
      </c>
      <c r="E566" s="2">
        <f t="shared" si="64"/>
        <v>3.8013700000000008</v>
      </c>
      <c r="F566" s="2">
        <f t="shared" si="65"/>
        <v>3.7880450000000012</v>
      </c>
      <c r="G566" s="2">
        <f t="shared" si="67"/>
        <v>3.8090100000000007</v>
      </c>
      <c r="H566" s="2">
        <f t="shared" si="63"/>
        <v>3.7984369999999985</v>
      </c>
      <c r="I566" s="2">
        <f t="array" ref="I566">SUMPRODUCT(B550:B569, (ROW(B550:B569)-ROW(B550)+1)) / (20*21/2)</f>
        <v>3.7969023809523819</v>
      </c>
      <c r="J566" s="2">
        <f t="shared" si="66"/>
        <v>3.7946423603495401</v>
      </c>
      <c r="K566" s="2">
        <f t="shared" si="68"/>
        <v>3.8029337995887631</v>
      </c>
    </row>
    <row r="567" spans="1:11" ht="13.5" x14ac:dyDescent="0.25">
      <c r="A567" s="3">
        <f>TITRES_STAT!B570</f>
        <v>42829</v>
      </c>
      <c r="B567" s="6">
        <f>TITRES_STAT!D570</f>
        <v>3.798</v>
      </c>
      <c r="C567" s="2">
        <f t="shared" si="61"/>
        <v>-2.1100000000000119E-2</v>
      </c>
      <c r="D567" s="2">
        <f t="shared" si="62"/>
        <v>3.8047400000000002</v>
      </c>
      <c r="E567" s="2">
        <f t="shared" si="64"/>
        <v>3.8013700000000008</v>
      </c>
      <c r="F567" s="2">
        <f t="shared" si="65"/>
        <v>3.7882600000000011</v>
      </c>
      <c r="G567" s="2">
        <f t="shared" si="67"/>
        <v>3.806648</v>
      </c>
      <c r="H567" s="2">
        <f t="shared" si="63"/>
        <v>3.7995244999999986</v>
      </c>
      <c r="I567" s="2">
        <f t="array" ref="I567">SUMPRODUCT(B551:B570, (ROW(B551:B570)-ROW(B551)+1)) / (20*21/2)</f>
        <v>3.7977890476190481</v>
      </c>
      <c r="J567" s="2">
        <f t="shared" si="66"/>
        <v>3.7949621355543459</v>
      </c>
      <c r="K567" s="2">
        <f t="shared" si="68"/>
        <v>3.8027403172519487</v>
      </c>
    </row>
    <row r="568" spans="1:11" ht="13.5" x14ac:dyDescent="0.25">
      <c r="A568" s="3">
        <f>TITRES_STAT!B571</f>
        <v>42830</v>
      </c>
      <c r="B568" s="6">
        <f>TITRES_STAT!D571</f>
        <v>3.798</v>
      </c>
      <c r="C568" s="2">
        <f t="shared" si="61"/>
        <v>0</v>
      </c>
      <c r="D568" s="2">
        <f t="shared" si="62"/>
        <v>3.8047399999999998</v>
      </c>
      <c r="E568" s="2">
        <f t="shared" si="64"/>
        <v>3.8013700000000008</v>
      </c>
      <c r="F568" s="2">
        <f t="shared" si="65"/>
        <v>3.7884750000000009</v>
      </c>
      <c r="G568" s="2">
        <f t="shared" si="67"/>
        <v>3.80437</v>
      </c>
      <c r="H568" s="2">
        <f t="shared" si="63"/>
        <v>3.8006119999999983</v>
      </c>
      <c r="I568" s="2">
        <f t="array" ref="I568">SUMPRODUCT(B552:B571, (ROW(B552:B571)-ROW(B552)+1)) / (20*21/2)</f>
        <v>3.8001423809523809</v>
      </c>
      <c r="J568" s="2">
        <f t="shared" si="66"/>
        <v>3.7952514559777417</v>
      </c>
      <c r="K568" s="2">
        <f t="shared" si="68"/>
        <v>3.8025544224577548</v>
      </c>
    </row>
    <row r="569" spans="1:11" ht="13.5" x14ac:dyDescent="0.25">
      <c r="A569" s="3">
        <f>TITRES_STAT!B572</f>
        <v>42831</v>
      </c>
      <c r="B569" s="6">
        <f>TITRES_STAT!D572</f>
        <v>3.798</v>
      </c>
      <c r="C569" s="2">
        <f t="shared" si="61"/>
        <v>0</v>
      </c>
      <c r="D569" s="2">
        <f t="shared" si="62"/>
        <v>3.8047399999999998</v>
      </c>
      <c r="E569" s="2">
        <f t="shared" si="64"/>
        <v>3.8013700000000008</v>
      </c>
      <c r="F569" s="2">
        <f t="shared" si="65"/>
        <v>3.7886900000000012</v>
      </c>
      <c r="G569" s="2">
        <f t="shared" si="67"/>
        <v>3.802092</v>
      </c>
      <c r="H569" s="2">
        <f t="shared" si="63"/>
        <v>3.8022229999999984</v>
      </c>
      <c r="I569" s="2">
        <f t="array" ref="I569">SUMPRODUCT(B553:B572, (ROW(B553:B572)-ROW(B553)+1)) / (20*21/2)</f>
        <v>3.7903176190476198</v>
      </c>
      <c r="J569" s="2">
        <f t="shared" si="66"/>
        <v>3.7955132220750998</v>
      </c>
      <c r="K569" s="2">
        <f t="shared" si="68"/>
        <v>3.80237581765549</v>
      </c>
    </row>
    <row r="570" spans="1:11" ht="13.5" x14ac:dyDescent="0.25">
      <c r="A570" s="3">
        <f>TITRES_STAT!B573</f>
        <v>42832</v>
      </c>
      <c r="B570" s="6">
        <f>TITRES_STAT!D573</f>
        <v>3.798</v>
      </c>
      <c r="C570" s="2">
        <f t="shared" si="61"/>
        <v>0</v>
      </c>
      <c r="D570" s="2">
        <f t="shared" si="62"/>
        <v>3.8022199999999997</v>
      </c>
      <c r="E570" s="2">
        <f t="shared" si="64"/>
        <v>3.8013700000000008</v>
      </c>
      <c r="F570" s="2">
        <f t="shared" si="65"/>
        <v>3.7943900000000008</v>
      </c>
      <c r="G570" s="2">
        <f t="shared" si="67"/>
        <v>3.799814</v>
      </c>
      <c r="H570" s="2">
        <f t="shared" si="63"/>
        <v>3.8033304999999986</v>
      </c>
      <c r="I570" s="2">
        <f t="array" ref="I570">SUMPRODUCT(B554:B573, (ROW(B554:B573)-ROW(B554)+1)) / (20*21/2)</f>
        <v>3.7950414285714293</v>
      </c>
      <c r="J570" s="2">
        <f t="shared" si="66"/>
        <v>3.7957500580679473</v>
      </c>
      <c r="K570" s="2">
        <f t="shared" si="68"/>
        <v>3.8022042169631178</v>
      </c>
    </row>
    <row r="571" spans="1:11" ht="13.5" x14ac:dyDescent="0.25">
      <c r="A571" s="3">
        <f>TITRES_STAT!B574</f>
        <v>42835</v>
      </c>
      <c r="B571" s="6">
        <f>TITRES_STAT!D574</f>
        <v>3.8191000000000002</v>
      </c>
      <c r="C571" s="2">
        <f t="shared" si="61"/>
        <v>2.1100000000000119E-2</v>
      </c>
      <c r="D571" s="2">
        <f t="shared" si="62"/>
        <v>3.8022199999999997</v>
      </c>
      <c r="E571" s="2">
        <f t="shared" si="64"/>
        <v>3.8034800000000004</v>
      </c>
      <c r="F571" s="2">
        <f t="shared" si="65"/>
        <v>3.7956600000000007</v>
      </c>
      <c r="G571" s="2">
        <f t="shared" si="67"/>
        <v>3.7980419999999997</v>
      </c>
      <c r="H571" s="2">
        <f t="shared" si="63"/>
        <v>3.8045434999999994</v>
      </c>
      <c r="I571" s="2">
        <f t="array" ref="I571">SUMPRODUCT(B555:B574, (ROW(B555:B574)-ROW(B555)+1)) / (20*21/2)</f>
        <v>3.8015533333333345</v>
      </c>
      <c r="J571" s="2">
        <f t="shared" si="66"/>
        <v>3.7979738620614762</v>
      </c>
      <c r="K571" s="2">
        <f t="shared" si="68"/>
        <v>3.8028667966900547</v>
      </c>
    </row>
    <row r="572" spans="1:11" ht="13.5" x14ac:dyDescent="0.25">
      <c r="A572" s="3">
        <f>TITRES_STAT!B575</f>
        <v>42836</v>
      </c>
      <c r="B572" s="6">
        <f>TITRES_STAT!D575</f>
        <v>3.6924999999999999</v>
      </c>
      <c r="C572" s="2">
        <f t="shared" si="61"/>
        <v>-0.12660000000000027</v>
      </c>
      <c r="D572" s="2">
        <f t="shared" si="62"/>
        <v>3.78112</v>
      </c>
      <c r="E572" s="2">
        <f t="shared" si="64"/>
        <v>3.7929300000000006</v>
      </c>
      <c r="F572" s="2">
        <f t="shared" si="65"/>
        <v>3.7906000000000004</v>
      </c>
      <c r="G572" s="2">
        <f t="shared" si="67"/>
        <v>3.7937379999999994</v>
      </c>
      <c r="H572" s="2">
        <f t="shared" si="63"/>
        <v>3.8048819999999988</v>
      </c>
      <c r="I572" s="2">
        <f t="array" ref="I572">SUMPRODUCT(B556:B575, (ROW(B556:B575)-ROW(B556)+1)) / (20*21/2)</f>
        <v>3.8089433333333336</v>
      </c>
      <c r="J572" s="2">
        <f t="shared" si="66"/>
        <v>3.7879287323413355</v>
      </c>
      <c r="K572" s="2">
        <f t="shared" si="68"/>
        <v>3.798538687015935</v>
      </c>
    </row>
    <row r="573" spans="1:11" ht="13.5" x14ac:dyDescent="0.25">
      <c r="A573" s="3">
        <f>TITRES_STAT!B576</f>
        <v>42837</v>
      </c>
      <c r="B573" s="6">
        <f>TITRES_STAT!D576</f>
        <v>3.8401999999999998</v>
      </c>
      <c r="C573" s="2">
        <f t="shared" si="61"/>
        <v>0.14769999999999994</v>
      </c>
      <c r="D573" s="2">
        <f t="shared" si="62"/>
        <v>3.7895600000000003</v>
      </c>
      <c r="E573" s="2">
        <f t="shared" si="64"/>
        <v>3.7971500000000007</v>
      </c>
      <c r="F573" s="2">
        <f t="shared" si="65"/>
        <v>3.7929250000000003</v>
      </c>
      <c r="G573" s="2">
        <f t="shared" si="67"/>
        <v>3.7923880000000003</v>
      </c>
      <c r="H573" s="2">
        <f t="shared" si="63"/>
        <v>3.8059589999999988</v>
      </c>
      <c r="I573" s="2">
        <f t="array" ref="I573">SUMPRODUCT(B557:B576, (ROW(B557:B576)-ROW(B557)+1)) / (20*21/2)</f>
        <v>3.8167609523809531</v>
      </c>
      <c r="J573" s="2">
        <f t="shared" si="66"/>
        <v>3.7929069483088274</v>
      </c>
      <c r="K573" s="2">
        <f t="shared" si="68"/>
        <v>3.8001724639957026</v>
      </c>
    </row>
    <row r="574" spans="1:11" ht="13.5" x14ac:dyDescent="0.25">
      <c r="A574" s="3">
        <f>TITRES_STAT!B577</f>
        <v>42838</v>
      </c>
      <c r="B574" s="6">
        <f>TITRES_STAT!D577</f>
        <v>3.8613</v>
      </c>
      <c r="C574" s="2">
        <f t="shared" si="61"/>
        <v>2.1100000000000119E-2</v>
      </c>
      <c r="D574" s="2">
        <f t="shared" si="62"/>
        <v>3.8022199999999997</v>
      </c>
      <c r="E574" s="2">
        <f t="shared" si="64"/>
        <v>3.8034799999999995</v>
      </c>
      <c r="F574" s="2">
        <f t="shared" si="65"/>
        <v>3.7963050000000003</v>
      </c>
      <c r="G574" s="2">
        <f t="shared" si="67"/>
        <v>3.7928100000000002</v>
      </c>
      <c r="H574" s="2">
        <f t="shared" si="63"/>
        <v>3.8070139999999988</v>
      </c>
      <c r="I574" s="2">
        <f t="array" ref="I574">SUMPRODUCT(B558:B577, (ROW(B558:B577)-ROW(B558)+1)) / (20*21/2)</f>
        <v>3.8241747619047621</v>
      </c>
      <c r="J574" s="2">
        <f t="shared" si="66"/>
        <v>3.799420572279415</v>
      </c>
      <c r="K574" s="2">
        <f t="shared" si="68"/>
        <v>3.8025696222703811</v>
      </c>
    </row>
    <row r="575" spans="1:11" ht="13.5" x14ac:dyDescent="0.25">
      <c r="A575" s="3">
        <f>TITRES_STAT!B578</f>
        <v>42839</v>
      </c>
      <c r="B575" s="6">
        <f>TITRES_STAT!D578</f>
        <v>3.8738999999999999</v>
      </c>
      <c r="C575" s="2">
        <f t="shared" si="61"/>
        <v>1.2599999999999945E-2</v>
      </c>
      <c r="D575" s="2">
        <f t="shared" si="62"/>
        <v>3.8174000000000001</v>
      </c>
      <c r="E575" s="2">
        <f t="shared" si="64"/>
        <v>3.8098099999999997</v>
      </c>
      <c r="F575" s="2">
        <f t="shared" si="65"/>
        <v>3.8003150000000003</v>
      </c>
      <c r="G575" s="2">
        <f t="shared" si="67"/>
        <v>3.7943280000000006</v>
      </c>
      <c r="H575" s="2">
        <f t="shared" si="63"/>
        <v>3.8081319999999987</v>
      </c>
      <c r="I575" s="2">
        <f t="array" ref="I575">SUMPRODUCT(B559:B578, (ROW(B559:B578)-ROW(B559)+1)) / (20*21/2)</f>
        <v>3.8404047619047623</v>
      </c>
      <c r="J575" s="2">
        <f t="shared" si="66"/>
        <v>3.8065138511099472</v>
      </c>
      <c r="K575" s="2">
        <f t="shared" si="68"/>
        <v>3.8053668919852681</v>
      </c>
    </row>
    <row r="576" spans="1:11" ht="13.5" x14ac:dyDescent="0.25">
      <c r="A576" s="3">
        <f>TITRES_STAT!B579</f>
        <v>42842</v>
      </c>
      <c r="B576" s="6">
        <f>TITRES_STAT!D579</f>
        <v>3.8824000000000001</v>
      </c>
      <c r="C576" s="2">
        <f t="shared" si="61"/>
        <v>8.5000000000001741E-3</v>
      </c>
      <c r="D576" s="2">
        <f t="shared" si="62"/>
        <v>3.8300600000000005</v>
      </c>
      <c r="E576" s="2">
        <f t="shared" si="64"/>
        <v>3.8161399999999994</v>
      </c>
      <c r="F576" s="2">
        <f t="shared" si="65"/>
        <v>3.8087550000000014</v>
      </c>
      <c r="G576" s="2">
        <f t="shared" si="67"/>
        <v>3.7961020000000003</v>
      </c>
      <c r="H576" s="2">
        <f t="shared" si="63"/>
        <v>3.8092924999999984</v>
      </c>
      <c r="I576" s="2">
        <f t="array" ref="I576">SUMPRODUCT(B560:B579, (ROW(B560:B579)-ROW(B560)+1)) / (20*21/2)</f>
        <v>3.8557509523809528</v>
      </c>
      <c r="J576" s="2">
        <f t="shared" si="66"/>
        <v>3.8137411033851905</v>
      </c>
      <c r="K576" s="2">
        <f t="shared" si="68"/>
        <v>3.8083877981819243</v>
      </c>
    </row>
    <row r="577" spans="1:11" ht="13.5" x14ac:dyDescent="0.25">
      <c r="A577" s="3">
        <f>TITRES_STAT!B580</f>
        <v>42843</v>
      </c>
      <c r="B577" s="6">
        <f>TITRES_STAT!D580</f>
        <v>3.8866000000000001</v>
      </c>
      <c r="C577" s="2">
        <f t="shared" si="61"/>
        <v>4.1999999999999815E-3</v>
      </c>
      <c r="D577" s="2">
        <f t="shared" si="62"/>
        <v>3.8688799999999999</v>
      </c>
      <c r="E577" s="2">
        <f t="shared" si="64"/>
        <v>3.8250000000000002</v>
      </c>
      <c r="F577" s="2">
        <f t="shared" si="65"/>
        <v>3.8131850000000016</v>
      </c>
      <c r="G577" s="2">
        <f t="shared" si="67"/>
        <v>3.7979599999999998</v>
      </c>
      <c r="H577" s="2">
        <f t="shared" si="63"/>
        <v>3.8110014999999988</v>
      </c>
      <c r="I577" s="2">
        <f t="array" ref="I577">SUMPRODUCT(B561:B580, (ROW(B561:B580)-ROW(B561)+1)) / (20*21/2)</f>
        <v>3.8702133333333331</v>
      </c>
      <c r="J577" s="2">
        <f t="shared" si="66"/>
        <v>3.8206800459199339</v>
      </c>
      <c r="K577" s="2">
        <f t="shared" si="68"/>
        <v>3.8114549433512606</v>
      </c>
    </row>
    <row r="578" spans="1:11" ht="13.5" x14ac:dyDescent="0.25">
      <c r="A578" s="3">
        <f>TITRES_STAT!B581</f>
        <v>42844</v>
      </c>
      <c r="B578" s="6">
        <f>TITRES_STAT!D581</f>
        <v>3.9836</v>
      </c>
      <c r="C578" s="2">
        <f t="shared" si="61"/>
        <v>9.6999999999999975E-2</v>
      </c>
      <c r="D578" s="2">
        <f t="shared" si="62"/>
        <v>3.8975599999999999</v>
      </c>
      <c r="E578" s="2">
        <f t="shared" si="64"/>
        <v>3.8435600000000001</v>
      </c>
      <c r="F578" s="2">
        <f t="shared" si="65"/>
        <v>3.8224650000000011</v>
      </c>
      <c r="G578" s="2">
        <f t="shared" si="67"/>
        <v>3.8004059999999997</v>
      </c>
      <c r="H578" s="2">
        <f t="shared" si="63"/>
        <v>3.8126679999999995</v>
      </c>
      <c r="I578" s="2">
        <f t="array" ref="I578">SUMPRODUCT(B562:B581, (ROW(B562:B581)-ROW(B562)+1)) / (20*21/2)</f>
        <v>3.8721442857142852</v>
      </c>
      <c r="J578" s="2">
        <f t="shared" si="66"/>
        <v>3.8361962320227976</v>
      </c>
      <c r="K578" s="2">
        <f t="shared" si="68"/>
        <v>3.8182057298865053</v>
      </c>
    </row>
    <row r="579" spans="1:11" ht="13.5" x14ac:dyDescent="0.25">
      <c r="A579" s="3">
        <f>TITRES_STAT!B582</f>
        <v>42845</v>
      </c>
      <c r="B579" s="6">
        <f>TITRES_STAT!D582</f>
        <v>3.9836</v>
      </c>
      <c r="C579" s="2">
        <f t="shared" si="61"/>
        <v>0</v>
      </c>
      <c r="D579" s="2">
        <f t="shared" si="62"/>
        <v>3.9220199999999998</v>
      </c>
      <c r="E579" s="2">
        <f t="shared" si="64"/>
        <v>3.86212</v>
      </c>
      <c r="F579" s="2">
        <f t="shared" si="65"/>
        <v>3.8317450000000002</v>
      </c>
      <c r="G579" s="2">
        <f t="shared" si="67"/>
        <v>3.8029379999999997</v>
      </c>
      <c r="H579" s="2">
        <f t="shared" si="63"/>
        <v>3.814017999999999</v>
      </c>
      <c r="I579" s="2">
        <f t="array" ref="I579">SUMPRODUCT(B563:B582, (ROW(B563:B582)-ROW(B563)+1)) / (20*21/2)</f>
        <v>3.8846214285714282</v>
      </c>
      <c r="J579" s="2">
        <f t="shared" si="66"/>
        <v>3.8502346861158645</v>
      </c>
      <c r="K579" s="2">
        <f t="shared" si="68"/>
        <v>3.8246917796948776</v>
      </c>
    </row>
    <row r="580" spans="1:11" ht="13.5" x14ac:dyDescent="0.25">
      <c r="A580" s="3">
        <f>TITRES_STAT!B583</f>
        <v>42846</v>
      </c>
      <c r="B580" s="6">
        <f>TITRES_STAT!D583</f>
        <v>3.9836</v>
      </c>
      <c r="C580" s="2">
        <f t="shared" ref="C580:C643" si="69">B580-B579</f>
        <v>0</v>
      </c>
      <c r="D580" s="2">
        <f t="shared" si="62"/>
        <v>3.9439599999999997</v>
      </c>
      <c r="E580" s="2">
        <f t="shared" si="64"/>
        <v>3.8806800000000004</v>
      </c>
      <c r="F580" s="2">
        <f t="shared" si="65"/>
        <v>3.8410249999999997</v>
      </c>
      <c r="G580" s="2">
        <f t="shared" si="67"/>
        <v>3.8054699999999992</v>
      </c>
      <c r="H580" s="2">
        <f t="shared" si="63"/>
        <v>3.815367999999999</v>
      </c>
      <c r="I580" s="2">
        <f t="array" ref="I580">SUMPRODUCT(B564:B583, (ROW(B564:B583)-ROW(B564)+1)) / (20*21/2)</f>
        <v>3.9026833333333331</v>
      </c>
      <c r="J580" s="2">
        <f t="shared" si="66"/>
        <v>3.8629361445810204</v>
      </c>
      <c r="K580" s="2">
        <f t="shared" si="68"/>
        <v>3.8309234746088041</v>
      </c>
    </row>
    <row r="581" spans="1:11" ht="13.5" x14ac:dyDescent="0.25">
      <c r="A581" s="3">
        <f>TITRES_STAT!B584</f>
        <v>42849</v>
      </c>
      <c r="B581" s="6">
        <f>TITRES_STAT!D584</f>
        <v>3.8613</v>
      </c>
      <c r="C581" s="2">
        <f t="shared" si="69"/>
        <v>-0.12230000000000008</v>
      </c>
      <c r="D581" s="2">
        <f t="shared" si="62"/>
        <v>3.9397399999999996</v>
      </c>
      <c r="E581" s="2">
        <f t="shared" si="64"/>
        <v>3.8849000000000005</v>
      </c>
      <c r="F581" s="2">
        <f t="shared" si="65"/>
        <v>3.8441899999999998</v>
      </c>
      <c r="G581" s="2">
        <f t="shared" si="67"/>
        <v>3.8055559999999997</v>
      </c>
      <c r="H581" s="2">
        <f t="shared" si="63"/>
        <v>3.8161064999999983</v>
      </c>
      <c r="I581" s="2">
        <f t="array" ref="I581">SUMPRODUCT(B565:B584, (ROW(B565:B584)-ROW(B565)+1)) / (20*21/2)</f>
        <v>3.9235990476190472</v>
      </c>
      <c r="J581" s="2">
        <f t="shared" si="66"/>
        <v>3.8627803212875897</v>
      </c>
      <c r="K581" s="2">
        <f t="shared" si="68"/>
        <v>3.8321147108986549</v>
      </c>
    </row>
    <row r="582" spans="1:11" ht="13.5" x14ac:dyDescent="0.25">
      <c r="A582" s="3">
        <f>TITRES_STAT!B585</f>
        <v>42850</v>
      </c>
      <c r="B582" s="6">
        <f>TITRES_STAT!D585</f>
        <v>3.9752000000000001</v>
      </c>
      <c r="C582" s="2">
        <f t="shared" si="69"/>
        <v>0.11390000000000011</v>
      </c>
      <c r="D582" s="2">
        <f t="shared" ref="D582:D645" si="70">AVERAGE(B578:B582)</f>
        <v>3.9574600000000002</v>
      </c>
      <c r="E582" s="2">
        <f t="shared" si="64"/>
        <v>3.9131699999999996</v>
      </c>
      <c r="F582" s="2">
        <f t="shared" si="65"/>
        <v>3.8530500000000005</v>
      </c>
      <c r="G582" s="2">
        <f t="shared" si="67"/>
        <v>3.8079199999999997</v>
      </c>
      <c r="H582" s="2">
        <f t="shared" si="63"/>
        <v>3.8174144999999986</v>
      </c>
      <c r="I582" s="2">
        <f t="array" ref="I582">SUMPRODUCT(B566:B585, (ROW(B566:B585)-ROW(B566)+1)) / (20*21/2)</f>
        <v>3.9435485714285718</v>
      </c>
      <c r="J582" s="2">
        <f t="shared" si="66"/>
        <v>3.8734869573554387</v>
      </c>
      <c r="K582" s="2">
        <f t="shared" si="68"/>
        <v>3.8377258987065512</v>
      </c>
    </row>
    <row r="583" spans="1:11" ht="13.5" x14ac:dyDescent="0.25">
      <c r="A583" s="3">
        <f>TITRES_STAT!B586</f>
        <v>42851</v>
      </c>
      <c r="B583" s="6">
        <f>TITRES_STAT!D586</f>
        <v>4.0427</v>
      </c>
      <c r="C583" s="2">
        <f t="shared" si="69"/>
        <v>6.7499999999999893E-2</v>
      </c>
      <c r="D583" s="2">
        <f t="shared" si="70"/>
        <v>3.9692799999999999</v>
      </c>
      <c r="E583" s="2">
        <f t="shared" si="64"/>
        <v>3.9334199999999995</v>
      </c>
      <c r="F583" s="2">
        <f t="shared" si="65"/>
        <v>3.8652850000000001</v>
      </c>
      <c r="G583" s="2">
        <f t="shared" si="67"/>
        <v>3.8116339999999997</v>
      </c>
      <c r="H583" s="2">
        <f t="shared" si="63"/>
        <v>3.8189759999999984</v>
      </c>
      <c r="I583" s="2">
        <f t="array" ref="I583">SUMPRODUCT(B567:B586, (ROW(B567:B586)-ROW(B567)+1)) / (20*21/2)</f>
        <v>3.9621719047619046</v>
      </c>
      <c r="J583" s="2">
        <f t="shared" si="66"/>
        <v>3.8896024852263493</v>
      </c>
      <c r="K583" s="2">
        <f t="shared" si="68"/>
        <v>3.8457640987572748</v>
      </c>
    </row>
    <row r="584" spans="1:11" ht="13.5" x14ac:dyDescent="0.25">
      <c r="A584" s="3">
        <f>TITRES_STAT!B587</f>
        <v>42852</v>
      </c>
      <c r="B584" s="6">
        <f>TITRES_STAT!D587</f>
        <v>4.0849000000000002</v>
      </c>
      <c r="C584" s="2">
        <f t="shared" si="69"/>
        <v>4.2200000000000237E-2</v>
      </c>
      <c r="D584" s="2">
        <f t="shared" si="70"/>
        <v>3.9895400000000003</v>
      </c>
      <c r="E584" s="2">
        <f t="shared" si="64"/>
        <v>3.9557799999999994</v>
      </c>
      <c r="F584" s="2">
        <f t="shared" si="65"/>
        <v>3.8796300000000001</v>
      </c>
      <c r="G584" s="2">
        <f t="shared" si="67"/>
        <v>3.8176259999999997</v>
      </c>
      <c r="H584" s="2">
        <f t="shared" si="63"/>
        <v>3.8207484999999988</v>
      </c>
      <c r="I584" s="2">
        <f t="array" ref="I584">SUMPRODUCT(B568:B587, (ROW(B568:B587)-ROW(B568)+1)) / (20*21/2)</f>
        <v>3.9779095238095237</v>
      </c>
      <c r="J584" s="2">
        <f t="shared" si="66"/>
        <v>3.9082022485381258</v>
      </c>
      <c r="K584" s="2">
        <f t="shared" si="68"/>
        <v>3.8551419772373814</v>
      </c>
    </row>
    <row r="585" spans="1:11" ht="13.5" x14ac:dyDescent="0.25">
      <c r="A585" s="3">
        <f>TITRES_STAT!B588</f>
        <v>42853</v>
      </c>
      <c r="B585" s="6">
        <f>TITRES_STAT!D588</f>
        <v>4.0891000000000002</v>
      </c>
      <c r="C585" s="2">
        <f t="shared" si="69"/>
        <v>4.1999999999999815E-3</v>
      </c>
      <c r="D585" s="2">
        <f t="shared" si="70"/>
        <v>4.0106400000000004</v>
      </c>
      <c r="E585" s="2">
        <f t="shared" si="64"/>
        <v>3.9773000000000005</v>
      </c>
      <c r="F585" s="2">
        <f t="shared" si="65"/>
        <v>3.8935550000000001</v>
      </c>
      <c r="G585" s="2">
        <f t="shared" si="67"/>
        <v>3.8237019999999995</v>
      </c>
      <c r="H585" s="2">
        <f t="shared" si="63"/>
        <v>3.8225419999999986</v>
      </c>
      <c r="I585" s="2">
        <f t="array" ref="I585">SUMPRODUCT(B569:B588, (ROW(B569:B588)-ROW(B569)+1)) / (20*21/2)</f>
        <v>3.9943504761904758</v>
      </c>
      <c r="J585" s="2">
        <f t="shared" si="66"/>
        <v>3.9254306058202091</v>
      </c>
      <c r="K585" s="2">
        <f t="shared" si="68"/>
        <v>3.8643168016594451</v>
      </c>
    </row>
    <row r="586" spans="1:11" ht="13.5" x14ac:dyDescent="0.25">
      <c r="A586" s="3">
        <f>TITRES_STAT!B589</f>
        <v>42857</v>
      </c>
      <c r="B586" s="6">
        <f>TITRES_STAT!D589</f>
        <v>4.0891000000000002</v>
      </c>
      <c r="C586" s="2">
        <f t="shared" si="69"/>
        <v>0</v>
      </c>
      <c r="D586" s="2">
        <f t="shared" si="70"/>
        <v>4.0562000000000014</v>
      </c>
      <c r="E586" s="2">
        <f t="shared" si="64"/>
        <v>3.99797</v>
      </c>
      <c r="F586" s="2">
        <f t="shared" si="65"/>
        <v>3.9070550000000006</v>
      </c>
      <c r="G586" s="2">
        <f t="shared" si="67"/>
        <v>3.8297779999999992</v>
      </c>
      <c r="H586" s="2">
        <f t="shared" ref="H586:H649" si="71">AVERAGE(B387:B586)</f>
        <v>3.8243354999999992</v>
      </c>
      <c r="I586" s="2">
        <f t="array" ref="I586">SUMPRODUCT(B570:B589, (ROW(B570:B589)-ROW(B570)+1)) / (20*21/2)</f>
        <v>4.0093847619047622</v>
      </c>
      <c r="J586" s="2">
        <f t="shared" si="66"/>
        <v>3.9410181671706654</v>
      </c>
      <c r="K586" s="2">
        <f t="shared" si="68"/>
        <v>3.8731318290453496</v>
      </c>
    </row>
    <row r="587" spans="1:11" ht="13.5" x14ac:dyDescent="0.25">
      <c r="A587" s="3">
        <f>TITRES_STAT!B590</f>
        <v>42858</v>
      </c>
      <c r="B587" s="6">
        <f>TITRES_STAT!D590</f>
        <v>4.0723000000000003</v>
      </c>
      <c r="C587" s="2">
        <f t="shared" si="69"/>
        <v>-1.6799999999999926E-2</v>
      </c>
      <c r="D587" s="2">
        <f t="shared" si="70"/>
        <v>4.0756200000000007</v>
      </c>
      <c r="E587" s="2">
        <f t="shared" si="64"/>
        <v>4.0165400000000009</v>
      </c>
      <c r="F587" s="2">
        <f t="shared" si="65"/>
        <v>3.920770000000001</v>
      </c>
      <c r="G587" s="2">
        <f t="shared" si="67"/>
        <v>3.8356020000000002</v>
      </c>
      <c r="H587" s="2">
        <f t="shared" si="71"/>
        <v>3.8260449999999993</v>
      </c>
      <c r="I587" s="2">
        <f t="array" ref="I587">SUMPRODUCT(B571:B590, (ROW(B571:B590)-ROW(B571)+1)) / (20*21/2)</f>
        <v>4.0230123809523803</v>
      </c>
      <c r="J587" s="2">
        <f t="shared" si="66"/>
        <v>3.9535211988686974</v>
      </c>
      <c r="K587" s="2">
        <f t="shared" si="68"/>
        <v>3.8809423455533754</v>
      </c>
    </row>
    <row r="588" spans="1:11" ht="13.5" x14ac:dyDescent="0.25">
      <c r="A588" s="3">
        <f>TITRES_STAT!B591</f>
        <v>42859</v>
      </c>
      <c r="B588" s="6">
        <f>TITRES_STAT!D591</f>
        <v>4.0933999999999999</v>
      </c>
      <c r="C588" s="2">
        <f t="shared" si="69"/>
        <v>2.1099999999999675E-2</v>
      </c>
      <c r="D588" s="2">
        <f t="shared" si="70"/>
        <v>4.0857599999999996</v>
      </c>
      <c r="E588" s="2">
        <f t="shared" ref="E588:E651" si="72">AVERAGE(B579:B588)</f>
        <v>4.0275200000000009</v>
      </c>
      <c r="F588" s="2">
        <f t="shared" si="65"/>
        <v>3.9355400000000005</v>
      </c>
      <c r="G588" s="2">
        <f t="shared" si="67"/>
        <v>3.8446340000000006</v>
      </c>
      <c r="H588" s="2">
        <f t="shared" si="71"/>
        <v>3.8278599999999989</v>
      </c>
      <c r="I588" s="2">
        <f t="array" ref="I588">SUMPRODUCT(B572:B591, (ROW(B572:B591)-ROW(B572)+1)) / (20*21/2)</f>
        <v>4.0352333333333332</v>
      </c>
      <c r="J588" s="2">
        <f t="shared" si="66"/>
        <v>3.9668429894526307</v>
      </c>
      <c r="K588" s="2">
        <f t="shared" si="68"/>
        <v>3.8892740182767724</v>
      </c>
    </row>
    <row r="589" spans="1:11" ht="13.5" x14ac:dyDescent="0.25">
      <c r="A589" s="3">
        <f>TITRES_STAT!B592</f>
        <v>42860</v>
      </c>
      <c r="B589" s="6">
        <f>TITRES_STAT!D592</f>
        <v>4.0933999999999999</v>
      </c>
      <c r="C589" s="2">
        <f t="shared" si="69"/>
        <v>0</v>
      </c>
      <c r="D589" s="2">
        <f t="shared" si="70"/>
        <v>4.0874600000000001</v>
      </c>
      <c r="E589" s="2">
        <f t="shared" si="72"/>
        <v>4.0385000000000009</v>
      </c>
      <c r="F589" s="2">
        <f t="shared" si="65"/>
        <v>3.9503100000000004</v>
      </c>
      <c r="G589" s="2">
        <f t="shared" si="67"/>
        <v>3.8515560000000004</v>
      </c>
      <c r="H589" s="2">
        <f t="shared" si="71"/>
        <v>3.8296749999999986</v>
      </c>
      <c r="I589" s="2">
        <f t="array" ref="I589">SUMPRODUCT(B573:B592, (ROW(B573:B592)-ROW(B573)+1)) / (20*21/2)</f>
        <v>4.0461480952380953</v>
      </c>
      <c r="J589" s="2">
        <f t="shared" si="66"/>
        <v>3.9788960380761895</v>
      </c>
      <c r="K589" s="2">
        <f t="shared" si="68"/>
        <v>3.8972789587365071</v>
      </c>
    </row>
    <row r="590" spans="1:11" ht="13.5" x14ac:dyDescent="0.25">
      <c r="A590" s="3">
        <f>TITRES_STAT!B593</f>
        <v>42863</v>
      </c>
      <c r="B590" s="6">
        <f>TITRES_STAT!D593</f>
        <v>4.0933999999999999</v>
      </c>
      <c r="C590" s="2">
        <f t="shared" si="69"/>
        <v>0</v>
      </c>
      <c r="D590" s="2">
        <f t="shared" si="70"/>
        <v>4.0883199999999995</v>
      </c>
      <c r="E590" s="2">
        <f t="shared" si="72"/>
        <v>4.0494800000000009</v>
      </c>
      <c r="F590" s="2">
        <f t="shared" si="65"/>
        <v>3.9650800000000013</v>
      </c>
      <c r="G590" s="2">
        <f t="shared" si="67"/>
        <v>3.8584779999999999</v>
      </c>
      <c r="H590" s="2">
        <f t="shared" si="71"/>
        <v>3.831995999999998</v>
      </c>
      <c r="I590" s="2">
        <f t="array" ref="I590">SUMPRODUCT(B574:B593, (ROW(B574:B593)-ROW(B574)+1)) / (20*21/2)</f>
        <v>4.0547442857142855</v>
      </c>
      <c r="J590" s="2">
        <f t="shared" si="66"/>
        <v>3.9898011773070285</v>
      </c>
      <c r="K590" s="2">
        <f t="shared" si="68"/>
        <v>3.9049699799625266</v>
      </c>
    </row>
    <row r="591" spans="1:11" ht="13.5" x14ac:dyDescent="0.25">
      <c r="A591" s="3">
        <f>TITRES_STAT!B594</f>
        <v>42864</v>
      </c>
      <c r="B591" s="6">
        <f>TITRES_STAT!D594</f>
        <v>4.0933999999999999</v>
      </c>
      <c r="C591" s="2">
        <f t="shared" si="69"/>
        <v>0</v>
      </c>
      <c r="D591" s="2">
        <f t="shared" si="70"/>
        <v>4.0891799999999998</v>
      </c>
      <c r="E591" s="2">
        <f t="shared" si="72"/>
        <v>4.0726900000000006</v>
      </c>
      <c r="F591" s="2">
        <f t="shared" si="65"/>
        <v>3.9787950000000003</v>
      </c>
      <c r="G591" s="2">
        <f t="shared" si="67"/>
        <v>3.8654000000000002</v>
      </c>
      <c r="H591" s="2">
        <f t="shared" si="71"/>
        <v>3.8338109999999976</v>
      </c>
      <c r="I591" s="2">
        <f t="array" ref="I591">SUMPRODUCT(B575:B594, (ROW(B575:B594)-ROW(B575)+1)) / (20*21/2)</f>
        <v>4.0621552380952384</v>
      </c>
      <c r="J591" s="2">
        <f t="shared" si="66"/>
        <v>3.9996677318492164</v>
      </c>
      <c r="K591" s="2">
        <f t="shared" si="68"/>
        <v>3.9123593925130162</v>
      </c>
    </row>
    <row r="592" spans="1:11" ht="13.5" x14ac:dyDescent="0.25">
      <c r="A592" s="3">
        <f>TITRES_STAT!B595</f>
        <v>42865</v>
      </c>
      <c r="B592" s="6">
        <f>TITRES_STAT!D595</f>
        <v>4.0933999999999999</v>
      </c>
      <c r="C592" s="2">
        <f t="shared" si="69"/>
        <v>0</v>
      </c>
      <c r="D592" s="2">
        <f t="shared" si="70"/>
        <v>4.0933999999999999</v>
      </c>
      <c r="E592" s="2">
        <f t="shared" si="72"/>
        <v>4.0845100000000008</v>
      </c>
      <c r="F592" s="2">
        <f t="shared" si="65"/>
        <v>3.99884</v>
      </c>
      <c r="G592" s="2">
        <f t="shared" si="67"/>
        <v>3.8723220000000005</v>
      </c>
      <c r="H592" s="2">
        <f t="shared" si="71"/>
        <v>3.8356259999999982</v>
      </c>
      <c r="I592" s="2">
        <f t="array" ref="I592">SUMPRODUCT(B576:B595, (ROW(B576:B595)-ROW(B576)+1)) / (20*21/2)</f>
        <v>4.0684814285714292</v>
      </c>
      <c r="J592" s="2">
        <f t="shared" si="66"/>
        <v>4.008594614530244</v>
      </c>
      <c r="K592" s="2">
        <f t="shared" si="68"/>
        <v>3.9194590241791722</v>
      </c>
    </row>
    <row r="593" spans="1:11" ht="13.5" x14ac:dyDescent="0.25">
      <c r="A593" s="3">
        <f>TITRES_STAT!B596</f>
        <v>42866</v>
      </c>
      <c r="B593" s="6">
        <f>TITRES_STAT!D596</f>
        <v>4.0891000000000002</v>
      </c>
      <c r="C593" s="2">
        <f t="shared" si="69"/>
        <v>-4.2999999999997485E-3</v>
      </c>
      <c r="D593" s="2">
        <f t="shared" si="70"/>
        <v>4.0925399999999996</v>
      </c>
      <c r="E593" s="2">
        <f t="shared" si="72"/>
        <v>4.0891500000000001</v>
      </c>
      <c r="F593" s="2">
        <f t="shared" si="65"/>
        <v>4.011285</v>
      </c>
      <c r="G593" s="2">
        <f t="shared" si="67"/>
        <v>3.8782300000000007</v>
      </c>
      <c r="H593" s="2">
        <f t="shared" si="71"/>
        <v>3.837419499999998</v>
      </c>
      <c r="I593" s="2">
        <f t="array" ref="I593">SUMPRODUCT(B577:B596, (ROW(B577:B596)-ROW(B577)+1)) / (20*21/2)</f>
        <v>4.0737828571428576</v>
      </c>
      <c r="J593" s="2">
        <f t="shared" si="66"/>
        <v>4.0162617940987921</v>
      </c>
      <c r="K593" s="2">
        <f t="shared" si="68"/>
        <v>3.926111611466264</v>
      </c>
    </row>
    <row r="594" spans="1:11" ht="13.5" x14ac:dyDescent="0.25">
      <c r="A594" s="3">
        <f>TITRES_STAT!B597</f>
        <v>42867</v>
      </c>
      <c r="B594" s="6">
        <f>TITRES_STAT!D597</f>
        <v>4.0891000000000002</v>
      </c>
      <c r="C594" s="2">
        <f t="shared" si="69"/>
        <v>0</v>
      </c>
      <c r="D594" s="2">
        <f t="shared" si="70"/>
        <v>4.0916800000000011</v>
      </c>
      <c r="E594" s="2">
        <f t="shared" si="72"/>
        <v>4.0895700000000001</v>
      </c>
      <c r="F594" s="2">
        <f t="shared" si="65"/>
        <v>4.0226750000000004</v>
      </c>
      <c r="G594" s="2">
        <f t="shared" si="67"/>
        <v>3.884138000000001</v>
      </c>
      <c r="H594" s="2">
        <f t="shared" si="71"/>
        <v>3.8392129999999982</v>
      </c>
      <c r="I594" s="2">
        <f t="array" ref="I594">SUMPRODUCT(B578:B597, (ROW(B578:B597)-ROW(B578)+1)) / (20*21/2)</f>
        <v>4.0865476190476198</v>
      </c>
      <c r="J594" s="2">
        <f t="shared" si="66"/>
        <v>4.0231987660893829</v>
      </c>
      <c r="K594" s="2">
        <f t="shared" si="68"/>
        <v>3.9325033129773912</v>
      </c>
    </row>
    <row r="595" spans="1:11" ht="13.5" x14ac:dyDescent="0.25">
      <c r="A595" s="3">
        <f>TITRES_STAT!B598</f>
        <v>42870</v>
      </c>
      <c r="B595" s="6">
        <f>TITRES_STAT!D598</f>
        <v>4.0891000000000002</v>
      </c>
      <c r="C595" s="2">
        <f t="shared" si="69"/>
        <v>0</v>
      </c>
      <c r="D595" s="2">
        <f t="shared" si="70"/>
        <v>4.0908200000000008</v>
      </c>
      <c r="E595" s="2">
        <f t="shared" si="72"/>
        <v>4.0895700000000001</v>
      </c>
      <c r="F595" s="2">
        <f t="shared" si="65"/>
        <v>4.0334350000000008</v>
      </c>
      <c r="G595" s="2">
        <f t="shared" si="67"/>
        <v>3.8900460000000008</v>
      </c>
      <c r="H595" s="2">
        <f t="shared" si="71"/>
        <v>3.841006499999998</v>
      </c>
      <c r="I595" s="2">
        <f t="array" ref="I595">SUMPRODUCT(B579:B598, (ROW(B579:B598)-ROW(B579)+1)) / (20*21/2)</f>
        <v>4.0979257142857142</v>
      </c>
      <c r="J595" s="2">
        <f t="shared" si="66"/>
        <v>4.02947507408087</v>
      </c>
      <c r="K595" s="2">
        <f t="shared" si="68"/>
        <v>3.9386443595272977</v>
      </c>
    </row>
    <row r="596" spans="1:11" ht="13.5" x14ac:dyDescent="0.25">
      <c r="A596" s="3">
        <f>TITRES_STAT!B599</f>
        <v>42871</v>
      </c>
      <c r="B596" s="6">
        <f>TITRES_STAT!D599</f>
        <v>4.0891000000000002</v>
      </c>
      <c r="C596" s="2">
        <f t="shared" si="69"/>
        <v>0</v>
      </c>
      <c r="D596" s="2">
        <f t="shared" si="70"/>
        <v>4.0899600000000005</v>
      </c>
      <c r="E596" s="2">
        <f t="shared" si="72"/>
        <v>4.0895700000000001</v>
      </c>
      <c r="F596" s="2">
        <f t="shared" ref="F596:F659" si="73">AVERAGE(B577:B596)</f>
        <v>4.0437700000000003</v>
      </c>
      <c r="G596" s="2">
        <f t="shared" si="67"/>
        <v>3.8959540000000015</v>
      </c>
      <c r="H596" s="2">
        <f t="shared" si="71"/>
        <v>3.8427999999999991</v>
      </c>
      <c r="I596" s="2">
        <f t="array" ref="I596">SUMPRODUCT(B580:B599, (ROW(B580:B599)-ROW(B580)+1)) / (20*21/2)</f>
        <v>4.1083790476190476</v>
      </c>
      <c r="J596" s="2">
        <f t="shared" si="66"/>
        <v>4.03515363845412</v>
      </c>
      <c r="K596" s="2">
        <f t="shared" si="68"/>
        <v>3.9445445807223058</v>
      </c>
    </row>
    <row r="597" spans="1:11" ht="13.5" x14ac:dyDescent="0.25">
      <c r="A597" s="3">
        <f>TITRES_STAT!B600</f>
        <v>42872</v>
      </c>
      <c r="B597" s="6">
        <f>TITRES_STAT!D600</f>
        <v>4.1778000000000004</v>
      </c>
      <c r="C597" s="2">
        <f t="shared" si="69"/>
        <v>8.8700000000000223E-2</v>
      </c>
      <c r="D597" s="2">
        <f t="shared" si="70"/>
        <v>4.10684</v>
      </c>
      <c r="E597" s="2">
        <f t="shared" si="72"/>
        <v>4.1001200000000004</v>
      </c>
      <c r="F597" s="2">
        <f t="shared" si="73"/>
        <v>4.0583300000000015</v>
      </c>
      <c r="G597" s="2">
        <f t="shared" si="67"/>
        <v>3.9036360000000014</v>
      </c>
      <c r="H597" s="2">
        <f t="shared" si="71"/>
        <v>3.8450369999999991</v>
      </c>
      <c r="I597" s="2">
        <f t="array" ref="I597">SUMPRODUCT(B581:B600, (ROW(B581:B600)-ROW(B581)+1)) / (20*21/2)</f>
        <v>4.11790761904762</v>
      </c>
      <c r="J597" s="2">
        <f t="shared" ref="J597:J660" si="74">$J$4*B597+J596*(1-$J$4)</f>
        <v>4.0487390062203943</v>
      </c>
      <c r="K597" s="2">
        <f t="shared" si="68"/>
        <v>3.9536918520665294</v>
      </c>
    </row>
    <row r="598" spans="1:11" ht="13.5" x14ac:dyDescent="0.25">
      <c r="A598" s="3">
        <f>TITRES_STAT!B601</f>
        <v>42873</v>
      </c>
      <c r="B598" s="6">
        <f>TITRES_STAT!D601</f>
        <v>4.1778000000000004</v>
      </c>
      <c r="C598" s="2">
        <f t="shared" si="69"/>
        <v>0</v>
      </c>
      <c r="D598" s="2">
        <f t="shared" si="70"/>
        <v>4.1245799999999999</v>
      </c>
      <c r="E598" s="2">
        <f t="shared" si="72"/>
        <v>4.1085599999999998</v>
      </c>
      <c r="F598" s="2">
        <f t="shared" si="73"/>
        <v>4.0680400000000017</v>
      </c>
      <c r="G598" s="2">
        <f t="shared" si="67"/>
        <v>3.9113180000000005</v>
      </c>
      <c r="H598" s="2">
        <f t="shared" si="71"/>
        <v>3.8472740000000001</v>
      </c>
      <c r="I598" s="2">
        <f t="array" ref="I598">SUMPRODUCT(B582:B601, (ROW(B582:B601)-ROW(B582)+1)) / (20*21/2)</f>
        <v>4.1265114285714288</v>
      </c>
      <c r="J598" s="2">
        <f t="shared" si="74"/>
        <v>4.0610305294374998</v>
      </c>
      <c r="K598" s="2">
        <f t="shared" si="68"/>
        <v>3.9624804068874502</v>
      </c>
    </row>
    <row r="599" spans="1:11" ht="13.5" x14ac:dyDescent="0.25">
      <c r="A599" s="3">
        <f>TITRES_STAT!B602</f>
        <v>42874</v>
      </c>
      <c r="B599" s="6">
        <f>TITRES_STAT!D602</f>
        <v>4.1778000000000004</v>
      </c>
      <c r="C599" s="2">
        <f t="shared" si="69"/>
        <v>0</v>
      </c>
      <c r="D599" s="2">
        <f t="shared" si="70"/>
        <v>4.1423200000000007</v>
      </c>
      <c r="E599" s="2">
        <f t="shared" si="72"/>
        <v>4.117</v>
      </c>
      <c r="F599" s="2">
        <f t="shared" si="73"/>
        <v>4.0777500000000018</v>
      </c>
      <c r="G599" s="2">
        <f t="shared" si="67"/>
        <v>3.9190000000000009</v>
      </c>
      <c r="H599" s="2">
        <f t="shared" si="71"/>
        <v>3.8495110000000006</v>
      </c>
      <c r="I599" s="2">
        <f t="array" ref="I599">SUMPRODUCT(B583:B602, (ROW(B583:B602)-ROW(B583)+1)) / (20*21/2)</f>
        <v>4.1376271428571432</v>
      </c>
      <c r="J599" s="2">
        <f t="shared" si="74"/>
        <v>4.0721514313958336</v>
      </c>
      <c r="K599" s="2">
        <f t="shared" si="68"/>
        <v>3.9709243124997071</v>
      </c>
    </row>
    <row r="600" spans="1:11" ht="13.5" x14ac:dyDescent="0.25">
      <c r="A600" s="3">
        <f>TITRES_STAT!B603</f>
        <v>42877</v>
      </c>
      <c r="B600" s="6">
        <f>TITRES_STAT!D603</f>
        <v>4.1778000000000004</v>
      </c>
      <c r="C600" s="2">
        <f t="shared" si="69"/>
        <v>0</v>
      </c>
      <c r="D600" s="2">
        <f t="shared" si="70"/>
        <v>4.1600600000000005</v>
      </c>
      <c r="E600" s="2">
        <f t="shared" si="72"/>
        <v>4.1254400000000002</v>
      </c>
      <c r="F600" s="2">
        <f t="shared" si="73"/>
        <v>4.0874600000000019</v>
      </c>
      <c r="G600" s="2">
        <f t="shared" si="67"/>
        <v>3.9288760000000003</v>
      </c>
      <c r="H600" s="2">
        <f t="shared" si="71"/>
        <v>3.8517480000000006</v>
      </c>
      <c r="I600" s="2">
        <f t="array" ref="I600">SUMPRODUCT(B584:B603, (ROW(B584:B603)-ROW(B584)+1)) / (20*21/2)</f>
        <v>4.1475771428571422</v>
      </c>
      <c r="J600" s="2">
        <f t="shared" si="74"/>
        <v>4.0822131998343254</v>
      </c>
      <c r="K600" s="2">
        <f t="shared" si="68"/>
        <v>3.9790370845585423</v>
      </c>
    </row>
    <row r="601" spans="1:11" ht="13.5" x14ac:dyDescent="0.25">
      <c r="A601" s="3">
        <f>TITRES_STAT!B604</f>
        <v>42878</v>
      </c>
      <c r="B601" s="6">
        <f>TITRES_STAT!D604</f>
        <v>4.1778000000000004</v>
      </c>
      <c r="C601" s="2">
        <f t="shared" si="69"/>
        <v>0</v>
      </c>
      <c r="D601" s="2">
        <f t="shared" si="70"/>
        <v>4.1778000000000004</v>
      </c>
      <c r="E601" s="2">
        <f t="shared" si="72"/>
        <v>4.1338799999999996</v>
      </c>
      <c r="F601" s="2">
        <f t="shared" si="73"/>
        <v>4.1032850000000014</v>
      </c>
      <c r="G601" s="2">
        <f t="shared" si="67"/>
        <v>3.9365579999999998</v>
      </c>
      <c r="H601" s="2">
        <f t="shared" si="71"/>
        <v>3.8539850000000007</v>
      </c>
      <c r="I601" s="2">
        <f t="array" ref="I601">SUMPRODUCT(B585:B604, (ROW(B585:B604)-ROW(B585)+1)) / (20*21/2)</f>
        <v>4.1566828571428571</v>
      </c>
      <c r="J601" s="2">
        <f t="shared" si="74"/>
        <v>4.0913167046120087</v>
      </c>
      <c r="K601" s="2">
        <f t="shared" si="68"/>
        <v>3.9868317086935017</v>
      </c>
    </row>
    <row r="602" spans="1:11" ht="13.5" x14ac:dyDescent="0.25">
      <c r="A602" s="3">
        <f>TITRES_STAT!B605</f>
        <v>42879</v>
      </c>
      <c r="B602" s="6">
        <f>TITRES_STAT!D605</f>
        <v>4.22</v>
      </c>
      <c r="C602" s="2">
        <f t="shared" si="69"/>
        <v>4.2199999999999349E-2</v>
      </c>
      <c r="D602" s="2">
        <f t="shared" si="70"/>
        <v>4.1862399999999997</v>
      </c>
      <c r="E602" s="2">
        <f t="shared" si="72"/>
        <v>4.1465399999999999</v>
      </c>
      <c r="F602" s="2">
        <f t="shared" si="73"/>
        <v>4.1155250000000017</v>
      </c>
      <c r="G602" s="2">
        <f t="shared" si="67"/>
        <v>3.945084</v>
      </c>
      <c r="H602" s="2">
        <f t="shared" si="71"/>
        <v>3.8564330000000009</v>
      </c>
      <c r="I602" s="2">
        <f t="array" ref="I602">SUMPRODUCT(B586:B605, (ROW(B586:B605)-ROW(B586)+1)) / (20*21/2)</f>
        <v>4.1651452380952376</v>
      </c>
      <c r="J602" s="2">
        <f t="shared" si="74"/>
        <v>4.103572256553722</v>
      </c>
      <c r="K602" s="2">
        <f t="shared" si="68"/>
        <v>3.9959755632545408</v>
      </c>
    </row>
    <row r="603" spans="1:11" ht="13.5" x14ac:dyDescent="0.25">
      <c r="A603" s="3">
        <f>TITRES_STAT!B606</f>
        <v>42880</v>
      </c>
      <c r="B603" s="6">
        <f>TITRES_STAT!D606</f>
        <v>4.22</v>
      </c>
      <c r="C603" s="2">
        <f t="shared" si="69"/>
        <v>0</v>
      </c>
      <c r="D603" s="2">
        <f t="shared" si="70"/>
        <v>4.19468</v>
      </c>
      <c r="E603" s="2">
        <f t="shared" si="72"/>
        <v>4.1596299999999999</v>
      </c>
      <c r="F603" s="2">
        <f t="shared" si="73"/>
        <v>4.12439</v>
      </c>
      <c r="G603" s="2">
        <f t="shared" si="67"/>
        <v>3.9536099999999998</v>
      </c>
      <c r="H603" s="2">
        <f t="shared" si="71"/>
        <v>3.8588810000000007</v>
      </c>
      <c r="I603" s="2">
        <f t="array" ref="I603">SUMPRODUCT(B587:B606, (ROW(B587:B606)-ROW(B587)+1)) / (20*21/2)</f>
        <v>4.1729842857142865</v>
      </c>
      <c r="J603" s="2">
        <f t="shared" si="74"/>
        <v>4.1146606130724148</v>
      </c>
      <c r="K603" s="2">
        <f t="shared" si="68"/>
        <v>4.0047608352837747</v>
      </c>
    </row>
    <row r="604" spans="1:11" ht="13.5" x14ac:dyDescent="0.25">
      <c r="A604" s="3">
        <f>TITRES_STAT!B607</f>
        <v>42881</v>
      </c>
      <c r="B604" s="6">
        <f>TITRES_STAT!D607</f>
        <v>4.22</v>
      </c>
      <c r="C604" s="2">
        <f t="shared" si="69"/>
        <v>0</v>
      </c>
      <c r="D604" s="2">
        <f t="shared" si="70"/>
        <v>4.2031200000000002</v>
      </c>
      <c r="E604" s="2">
        <f t="shared" si="72"/>
        <v>4.17272</v>
      </c>
      <c r="F604" s="2">
        <f t="shared" si="73"/>
        <v>4.1311450000000001</v>
      </c>
      <c r="G604" s="2">
        <f t="shared" si="67"/>
        <v>3.9621359999999992</v>
      </c>
      <c r="H604" s="2">
        <f t="shared" si="71"/>
        <v>3.8613290000000005</v>
      </c>
      <c r="I604" s="2">
        <f t="array" ref="I604">SUMPRODUCT(B588:B607, (ROW(B588:B607)-ROW(B588)+1)) / (20*21/2)</f>
        <v>4.1802000000000001</v>
      </c>
      <c r="J604" s="2">
        <f t="shared" si="74"/>
        <v>4.1246929356369471</v>
      </c>
      <c r="K604" s="2">
        <f t="shared" si="68"/>
        <v>4.0132015868412738</v>
      </c>
    </row>
    <row r="605" spans="1:11" ht="13.5" x14ac:dyDescent="0.25">
      <c r="A605" s="3">
        <f>TITRES_STAT!B608</f>
        <v>42884</v>
      </c>
      <c r="B605" s="6">
        <f>TITRES_STAT!D608</f>
        <v>4.22</v>
      </c>
      <c r="C605" s="2">
        <f t="shared" si="69"/>
        <v>0</v>
      </c>
      <c r="D605" s="2">
        <f t="shared" si="70"/>
        <v>4.2115599999999995</v>
      </c>
      <c r="E605" s="2">
        <f t="shared" si="72"/>
        <v>4.18581</v>
      </c>
      <c r="F605" s="2">
        <f t="shared" si="73"/>
        <v>4.1376899999999992</v>
      </c>
      <c r="G605" s="2">
        <f t="shared" si="67"/>
        <v>3.970661999999999</v>
      </c>
      <c r="H605" s="2">
        <f t="shared" si="71"/>
        <v>3.8638610000000004</v>
      </c>
      <c r="I605" s="2">
        <f t="array" ref="I605">SUMPRODUCT(B589:B608, (ROW(B589:B608)-ROW(B589)+1)) / (20*21/2)</f>
        <v>4.1867123809523807</v>
      </c>
      <c r="J605" s="2">
        <f t="shared" si="74"/>
        <v>4.1337697989096185</v>
      </c>
      <c r="K605" s="2">
        <f t="shared" si="68"/>
        <v>4.0213113285337725</v>
      </c>
    </row>
    <row r="606" spans="1:11" ht="13.5" x14ac:dyDescent="0.25">
      <c r="A606" s="3">
        <f>TITRES_STAT!B609</f>
        <v>42885</v>
      </c>
      <c r="B606" s="6">
        <f>TITRES_STAT!D609</f>
        <v>4.22</v>
      </c>
      <c r="C606" s="2">
        <f t="shared" si="69"/>
        <v>0</v>
      </c>
      <c r="D606" s="2">
        <f t="shared" si="70"/>
        <v>4.22</v>
      </c>
      <c r="E606" s="2">
        <f t="shared" si="72"/>
        <v>4.1989000000000001</v>
      </c>
      <c r="F606" s="2">
        <f t="shared" si="73"/>
        <v>4.1442350000000001</v>
      </c>
      <c r="G606" s="2">
        <f t="shared" si="67"/>
        <v>3.9807899999999994</v>
      </c>
      <c r="H606" s="2">
        <f t="shared" si="71"/>
        <v>3.8663930000000009</v>
      </c>
      <c r="I606" s="2">
        <f t="array" ref="I606">SUMPRODUCT(B590:B609, (ROW(B590:B609)-ROW(B590)+1)) / (20*21/2)</f>
        <v>4.1926219047619044</v>
      </c>
      <c r="J606" s="2">
        <f t="shared" si="74"/>
        <v>4.141982199013464</v>
      </c>
      <c r="K606" s="2">
        <f t="shared" si="68"/>
        <v>4.0291030411402913</v>
      </c>
    </row>
    <row r="607" spans="1:11" ht="13.5" x14ac:dyDescent="0.25">
      <c r="A607" s="3">
        <f>TITRES_STAT!B610</f>
        <v>42886</v>
      </c>
      <c r="B607" s="6">
        <f>TITRES_STAT!D610</f>
        <v>4.22</v>
      </c>
      <c r="C607" s="2">
        <f t="shared" si="69"/>
        <v>0</v>
      </c>
      <c r="D607" s="2">
        <f t="shared" si="70"/>
        <v>4.22</v>
      </c>
      <c r="E607" s="2">
        <f t="shared" si="72"/>
        <v>4.2031200000000002</v>
      </c>
      <c r="F607" s="2">
        <f t="shared" si="73"/>
        <v>4.1516199999999994</v>
      </c>
      <c r="G607" s="2">
        <f t="shared" si="67"/>
        <v>3.9892299999999996</v>
      </c>
      <c r="H607" s="2">
        <f t="shared" si="71"/>
        <v>3.8689250000000008</v>
      </c>
      <c r="I607" s="2">
        <f t="array" ref="I607">SUMPRODUCT(B591:B610, (ROW(B591:B610)-ROW(B591)+1)) / (20*21/2)</f>
        <v>4.1979285714285721</v>
      </c>
      <c r="J607" s="2">
        <f t="shared" si="74"/>
        <v>4.1494124657740867</v>
      </c>
      <c r="K607" s="2">
        <f t="shared" si="68"/>
        <v>4.0365891963896914</v>
      </c>
    </row>
    <row r="608" spans="1:11" ht="13.5" x14ac:dyDescent="0.25">
      <c r="A608" s="3">
        <f>TITRES_STAT!B611</f>
        <v>42887</v>
      </c>
      <c r="B608" s="6">
        <f>TITRES_STAT!D611</f>
        <v>4.22</v>
      </c>
      <c r="C608" s="2">
        <f t="shared" si="69"/>
        <v>0</v>
      </c>
      <c r="D608" s="2">
        <f t="shared" si="70"/>
        <v>4.22</v>
      </c>
      <c r="E608" s="2">
        <f t="shared" si="72"/>
        <v>4.2073399999999994</v>
      </c>
      <c r="F608" s="2">
        <f t="shared" si="73"/>
        <v>4.1579499999999996</v>
      </c>
      <c r="G608" s="2">
        <f t="shared" si="67"/>
        <v>3.9976699999999994</v>
      </c>
      <c r="H608" s="2">
        <f t="shared" si="71"/>
        <v>3.8714570000000013</v>
      </c>
      <c r="I608" s="2">
        <f t="array" ref="I608">SUMPRODUCT(B592:B611, (ROW(B592:B611)-ROW(B592)+1)) / (20*21/2)</f>
        <v>4.2134800000000006</v>
      </c>
      <c r="J608" s="2">
        <f t="shared" si="74"/>
        <v>4.1561350880813164</v>
      </c>
      <c r="K608" s="2">
        <f t="shared" si="68"/>
        <v>4.0437817769234288</v>
      </c>
    </row>
    <row r="609" spans="1:11" ht="13.5" x14ac:dyDescent="0.25">
      <c r="A609" s="3">
        <f>TITRES_STAT!B612</f>
        <v>42888</v>
      </c>
      <c r="B609" s="6">
        <f>TITRES_STAT!D612</f>
        <v>4.22</v>
      </c>
      <c r="C609" s="2">
        <f t="shared" si="69"/>
        <v>0</v>
      </c>
      <c r="D609" s="2">
        <f t="shared" si="70"/>
        <v>4.22</v>
      </c>
      <c r="E609" s="2">
        <f t="shared" si="72"/>
        <v>4.2115599999999995</v>
      </c>
      <c r="F609" s="2">
        <f t="shared" si="73"/>
        <v>4.1642799999999998</v>
      </c>
      <c r="G609" s="2">
        <f t="shared" si="67"/>
        <v>4.0061099999999996</v>
      </c>
      <c r="H609" s="2">
        <f t="shared" si="71"/>
        <v>3.8739050000000015</v>
      </c>
      <c r="I609" s="2">
        <f t="array" ref="I609">SUMPRODUCT(B593:B612, (ROW(B593:B612)-ROW(B593)+1)) / (20*21/2)</f>
        <v>4.2278861904761911</v>
      </c>
      <c r="J609" s="2">
        <f t="shared" si="74"/>
        <v>4.1622174606450004</v>
      </c>
      <c r="K609" s="2">
        <f t="shared" si="68"/>
        <v>4.050692295475451</v>
      </c>
    </row>
    <row r="610" spans="1:11" ht="13.5" x14ac:dyDescent="0.25">
      <c r="A610" s="3">
        <f>TITRES_STAT!B613</f>
        <v>42891</v>
      </c>
      <c r="B610" s="6">
        <f>TITRES_STAT!D613</f>
        <v>4.22</v>
      </c>
      <c r="C610" s="2">
        <f t="shared" si="69"/>
        <v>0</v>
      </c>
      <c r="D610" s="2">
        <f t="shared" si="70"/>
        <v>4.22</v>
      </c>
      <c r="E610" s="2">
        <f t="shared" si="72"/>
        <v>4.2157799999999996</v>
      </c>
      <c r="F610" s="2">
        <f t="shared" si="73"/>
        <v>4.1706099999999999</v>
      </c>
      <c r="G610" s="2">
        <f t="shared" si="67"/>
        <v>4.014549999999999</v>
      </c>
      <c r="H610" s="2">
        <f t="shared" si="71"/>
        <v>3.8763530000000022</v>
      </c>
      <c r="I610" s="2">
        <f t="array" ref="I610">SUMPRODUCT(B594:B613, (ROW(B594:B613)-ROW(B594)+1)) / (20*21/2)</f>
        <v>4.2399376190476188</v>
      </c>
      <c r="J610" s="2">
        <f t="shared" si="74"/>
        <v>4.1677205596311904</v>
      </c>
      <c r="K610" s="2">
        <f t="shared" si="68"/>
        <v>4.0573318132999434</v>
      </c>
    </row>
    <row r="611" spans="1:11" ht="13.5" x14ac:dyDescent="0.25">
      <c r="A611" s="3">
        <f>TITRES_STAT!B614</f>
        <v>42892</v>
      </c>
      <c r="B611" s="6">
        <f>TITRES_STAT!D614</f>
        <v>4.3338999999999999</v>
      </c>
      <c r="C611" s="2">
        <f t="shared" si="69"/>
        <v>0.11390000000000011</v>
      </c>
      <c r="D611" s="2">
        <f t="shared" si="70"/>
        <v>4.2427799999999998</v>
      </c>
      <c r="E611" s="2">
        <f t="shared" si="72"/>
        <v>4.2313899999999993</v>
      </c>
      <c r="F611" s="2">
        <f t="shared" si="73"/>
        <v>4.1826349999999994</v>
      </c>
      <c r="G611" s="2">
        <f t="shared" si="67"/>
        <v>4.0252679999999996</v>
      </c>
      <c r="H611" s="2">
        <f t="shared" si="71"/>
        <v>3.8793705000000016</v>
      </c>
      <c r="I611" s="2">
        <f t="array" ref="I611">SUMPRODUCT(B595:B614, (ROW(B595:B614)-ROW(B595)+1)) / (20*21/2)</f>
        <v>4.2613409523809525</v>
      </c>
      <c r="J611" s="2">
        <f t="shared" si="74"/>
        <v>4.1835471729996483</v>
      </c>
      <c r="K611" s="2">
        <f t="shared" si="68"/>
        <v>4.0681776245430825</v>
      </c>
    </row>
    <row r="612" spans="1:11" ht="13.5" x14ac:dyDescent="0.25">
      <c r="A612" s="3">
        <f>TITRES_STAT!B615</f>
        <v>42893</v>
      </c>
      <c r="B612" s="6">
        <f>TITRES_STAT!D615</f>
        <v>4.3338999999999999</v>
      </c>
      <c r="C612" s="2">
        <f t="shared" si="69"/>
        <v>0</v>
      </c>
      <c r="D612" s="2">
        <f t="shared" si="70"/>
        <v>4.2655599999999998</v>
      </c>
      <c r="E612" s="2">
        <f t="shared" si="72"/>
        <v>4.2427799999999998</v>
      </c>
      <c r="F612" s="2">
        <f t="shared" si="73"/>
        <v>4.1946599999999998</v>
      </c>
      <c r="G612" s="2">
        <f t="shared" si="67"/>
        <v>4.0359859999999994</v>
      </c>
      <c r="H612" s="2">
        <f t="shared" si="71"/>
        <v>3.8829365000000022</v>
      </c>
      <c r="I612" s="2">
        <f t="array" ref="I612">SUMPRODUCT(B596:B615, (ROW(B596:B615)-ROW(B596)+1)) / (20*21/2)</f>
        <v>4.2811161904761903</v>
      </c>
      <c r="J612" s="2">
        <f t="shared" si="74"/>
        <v>4.1978664898568248</v>
      </c>
      <c r="K612" s="2">
        <f t="shared" si="68"/>
        <v>4.0785981098551183</v>
      </c>
    </row>
    <row r="613" spans="1:11" ht="13.5" x14ac:dyDescent="0.25">
      <c r="A613" s="3">
        <f>TITRES_STAT!B616</f>
        <v>42894</v>
      </c>
      <c r="B613" s="6">
        <f>TITRES_STAT!D616</f>
        <v>4.3212000000000002</v>
      </c>
      <c r="C613" s="2">
        <f t="shared" si="69"/>
        <v>-1.2699999999999712E-2</v>
      </c>
      <c r="D613" s="2">
        <f t="shared" si="70"/>
        <v>4.2858000000000001</v>
      </c>
      <c r="E613" s="2">
        <f t="shared" si="72"/>
        <v>4.2528999999999986</v>
      </c>
      <c r="F613" s="2">
        <f t="shared" si="73"/>
        <v>4.2062650000000001</v>
      </c>
      <c r="G613" s="2">
        <f t="shared" si="67"/>
        <v>4.0464499999999992</v>
      </c>
      <c r="H613" s="2">
        <f t="shared" si="71"/>
        <v>3.885911500000002</v>
      </c>
      <c r="I613" s="2">
        <f t="array" ref="I613">SUMPRODUCT(B597:B616, (ROW(B597:B616)-ROW(B597)+1)) / (20*21/2)</f>
        <v>4.2952442857142854</v>
      </c>
      <c r="J613" s="2">
        <f t="shared" si="74"/>
        <v>4.2096125384418892</v>
      </c>
      <c r="K613" s="2">
        <f t="shared" si="68"/>
        <v>4.0881119094686431</v>
      </c>
    </row>
    <row r="614" spans="1:11" ht="13.5" x14ac:dyDescent="0.25">
      <c r="A614" s="3">
        <f>TITRES_STAT!B617</f>
        <v>42895</v>
      </c>
      <c r="B614" s="6">
        <f>TITRES_STAT!D617</f>
        <v>4.431</v>
      </c>
      <c r="C614" s="2">
        <f t="shared" si="69"/>
        <v>0.1097999999999999</v>
      </c>
      <c r="D614" s="2">
        <f t="shared" si="70"/>
        <v>4.3280000000000003</v>
      </c>
      <c r="E614" s="2">
        <f t="shared" si="72"/>
        <v>4.2739999999999991</v>
      </c>
      <c r="F614" s="2">
        <f t="shared" si="73"/>
        <v>4.2233600000000004</v>
      </c>
      <c r="G614" s="2">
        <f t="shared" si="67"/>
        <v>4.0591100000000004</v>
      </c>
      <c r="H614" s="2">
        <f t="shared" si="71"/>
        <v>3.8894355000000029</v>
      </c>
      <c r="I614" s="2">
        <f t="array" ref="I614">SUMPRODUCT(B598:B617, (ROW(B598:B617)-ROW(B598)+1)) / (20*21/2)</f>
        <v>4.3079452380952379</v>
      </c>
      <c r="J614" s="2">
        <f t="shared" si="74"/>
        <v>4.2306970585902803</v>
      </c>
      <c r="K614" s="2">
        <f t="shared" si="68"/>
        <v>4.1015585012541864</v>
      </c>
    </row>
    <row r="615" spans="1:11" ht="13.5" x14ac:dyDescent="0.25">
      <c r="A615" s="3">
        <f>TITRES_STAT!B618</f>
        <v>42898</v>
      </c>
      <c r="B615" s="6">
        <f>TITRES_STAT!D618</f>
        <v>4.431</v>
      </c>
      <c r="C615" s="2">
        <f t="shared" si="69"/>
        <v>0</v>
      </c>
      <c r="D615" s="2">
        <f t="shared" si="70"/>
        <v>4.3702000000000005</v>
      </c>
      <c r="E615" s="2">
        <f t="shared" si="72"/>
        <v>4.2950999999999997</v>
      </c>
      <c r="F615" s="2">
        <f t="shared" si="73"/>
        <v>4.2404549999999999</v>
      </c>
      <c r="G615" s="2">
        <f t="shared" si="67"/>
        <v>4.0715180000000002</v>
      </c>
      <c r="H615" s="2">
        <f t="shared" si="71"/>
        <v>3.892959500000003</v>
      </c>
      <c r="I615" s="2">
        <f t="array" ref="I615">SUMPRODUCT(B599:B618, (ROW(B599:B618)-ROW(B599)+1)) / (20*21/2)</f>
        <v>4.344679523809523</v>
      </c>
      <c r="J615" s="2">
        <f t="shared" si="74"/>
        <v>4.2497735292007297</v>
      </c>
      <c r="K615" s="2">
        <f t="shared" si="68"/>
        <v>4.114477775714807</v>
      </c>
    </row>
    <row r="616" spans="1:11" ht="13.5" x14ac:dyDescent="0.25">
      <c r="A616" s="3">
        <f>TITRES_STAT!B619</f>
        <v>42899</v>
      </c>
      <c r="B616" s="6">
        <f>TITRES_STAT!D619</f>
        <v>4.3887999999999998</v>
      </c>
      <c r="C616" s="2">
        <f t="shared" si="69"/>
        <v>-4.2200000000000237E-2</v>
      </c>
      <c r="D616" s="2">
        <f t="shared" si="70"/>
        <v>4.3811800000000005</v>
      </c>
      <c r="E616" s="2">
        <f t="shared" si="72"/>
        <v>4.3119800000000001</v>
      </c>
      <c r="F616" s="2">
        <f t="shared" si="73"/>
        <v>4.2554400000000001</v>
      </c>
      <c r="G616" s="2">
        <f t="shared" si="67"/>
        <v>4.0829120000000003</v>
      </c>
      <c r="H616" s="2">
        <f t="shared" si="71"/>
        <v>3.8962725000000029</v>
      </c>
      <c r="I616" s="2">
        <f t="array" ref="I616">SUMPRODUCT(B600:B619, (ROW(B600:B619)-ROW(B600)+1)) / (20*21/2)</f>
        <v>4.3766142857142851</v>
      </c>
      <c r="J616" s="2">
        <f t="shared" si="74"/>
        <v>4.2630141454673272</v>
      </c>
      <c r="K616" s="2">
        <f t="shared" si="68"/>
        <v>4.1252355100005005</v>
      </c>
    </row>
    <row r="617" spans="1:11" ht="13.5" x14ac:dyDescent="0.25">
      <c r="A617" s="3">
        <f>TITRES_STAT!B620</f>
        <v>42900</v>
      </c>
      <c r="B617" s="6">
        <f>TITRES_STAT!D620</f>
        <v>4.3887999999999998</v>
      </c>
      <c r="C617" s="2">
        <f t="shared" si="69"/>
        <v>0</v>
      </c>
      <c r="D617" s="2">
        <f t="shared" si="70"/>
        <v>4.3921599999999996</v>
      </c>
      <c r="E617" s="2">
        <f t="shared" si="72"/>
        <v>4.3288600000000006</v>
      </c>
      <c r="F617" s="2">
        <f t="shared" si="73"/>
        <v>4.2659900000000004</v>
      </c>
      <c r="G617" s="2">
        <f t="shared" si="67"/>
        <v>4.0947280000000008</v>
      </c>
      <c r="H617" s="2">
        <f t="shared" si="71"/>
        <v>3.8992480000000027</v>
      </c>
      <c r="I617" s="2">
        <f t="array" ref="I617">SUMPRODUCT(B601:B620, (ROW(B601:B620)-ROW(B601)+1)) / (20*21/2)</f>
        <v>4.4064195238095243</v>
      </c>
      <c r="J617" s="2">
        <f t="shared" si="74"/>
        <v>4.274993750660915</v>
      </c>
      <c r="K617" s="2">
        <f t="shared" si="68"/>
        <v>4.1355713723534224</v>
      </c>
    </row>
    <row r="618" spans="1:11" ht="13.5" x14ac:dyDescent="0.25">
      <c r="A618" s="3">
        <f>TITRES_STAT!B621</f>
        <v>42901</v>
      </c>
      <c r="B618" s="6">
        <f>TITRES_STAT!D621</f>
        <v>4.6516999999999999</v>
      </c>
      <c r="C618" s="2">
        <f t="shared" si="69"/>
        <v>0.26290000000000013</v>
      </c>
      <c r="D618" s="2">
        <f t="shared" si="70"/>
        <v>4.4582600000000001</v>
      </c>
      <c r="E618" s="2">
        <f t="shared" si="72"/>
        <v>4.3720300000000005</v>
      </c>
      <c r="F618" s="2">
        <f t="shared" si="73"/>
        <v>4.2896850000000004</v>
      </c>
      <c r="G618" s="2">
        <f t="shared" si="67"/>
        <v>4.1118020000000008</v>
      </c>
      <c r="H618" s="2">
        <f t="shared" si="71"/>
        <v>3.9035380000000033</v>
      </c>
      <c r="I618" s="2">
        <f t="array" ref="I618">SUMPRODUCT(B602:B621, (ROW(B602:B621)-ROW(B602)+1)) / (20*21/2)</f>
        <v>4.434095238095237</v>
      </c>
      <c r="J618" s="2">
        <f t="shared" si="74"/>
        <v>4.3108705363122564</v>
      </c>
      <c r="K618" s="2">
        <f t="shared" si="68"/>
        <v>4.1558117106925039</v>
      </c>
    </row>
    <row r="619" spans="1:11" ht="13.5" x14ac:dyDescent="0.25">
      <c r="A619" s="3">
        <f>TITRES_STAT!B622</f>
        <v>42902</v>
      </c>
      <c r="B619" s="6">
        <f>TITRES_STAT!D622</f>
        <v>4.625</v>
      </c>
      <c r="C619" s="2">
        <f t="shared" si="69"/>
        <v>-2.6699999999999946E-2</v>
      </c>
      <c r="D619" s="2">
        <f t="shared" si="70"/>
        <v>4.4970600000000003</v>
      </c>
      <c r="E619" s="2">
        <f t="shared" si="72"/>
        <v>4.4125300000000003</v>
      </c>
      <c r="F619" s="2">
        <f t="shared" si="73"/>
        <v>4.3120449999999995</v>
      </c>
      <c r="G619" s="2">
        <f t="shared" si="67"/>
        <v>4.1283420000000008</v>
      </c>
      <c r="H619" s="2">
        <f t="shared" si="71"/>
        <v>3.907145500000003</v>
      </c>
      <c r="I619" s="2">
        <f t="array" ref="I619">SUMPRODUCT(B603:B622, (ROW(B603:B622)-ROW(B603)+1)) / (20*21/2)</f>
        <v>4.4596414285714285</v>
      </c>
      <c r="J619" s="2">
        <f t="shared" si="74"/>
        <v>4.3407876280920412</v>
      </c>
      <c r="K619" s="2">
        <f t="shared" si="68"/>
        <v>4.1742112514496608</v>
      </c>
    </row>
    <row r="620" spans="1:11" ht="13.5" x14ac:dyDescent="0.25">
      <c r="A620" s="3">
        <f>TITRES_STAT!B623</f>
        <v>42905</v>
      </c>
      <c r="B620" s="6">
        <f>TITRES_STAT!D623</f>
        <v>4.625</v>
      </c>
      <c r="C620" s="2">
        <f t="shared" si="69"/>
        <v>0</v>
      </c>
      <c r="D620" s="2">
        <f t="shared" si="70"/>
        <v>4.5358599999999996</v>
      </c>
      <c r="E620" s="2">
        <f t="shared" si="72"/>
        <v>4.45303</v>
      </c>
      <c r="F620" s="2">
        <f t="shared" si="73"/>
        <v>4.3344050000000003</v>
      </c>
      <c r="G620" s="2">
        <f t="shared" si="67"/>
        <v>4.1448820000000017</v>
      </c>
      <c r="H620" s="2">
        <f t="shared" si="71"/>
        <v>3.9102255000000037</v>
      </c>
      <c r="I620" s="2">
        <f t="array" ref="I620">SUMPRODUCT(B604:B623, (ROW(B604:B623)-ROW(B604)+1)) / (20*21/2)</f>
        <v>4.4832590476190477</v>
      </c>
      <c r="J620" s="2">
        <f t="shared" si="74"/>
        <v>4.3678554730356565</v>
      </c>
      <c r="K620" s="2">
        <f t="shared" si="68"/>
        <v>4.19188924158889</v>
      </c>
    </row>
    <row r="621" spans="1:11" ht="13.5" x14ac:dyDescent="0.25">
      <c r="A621" s="3">
        <f>TITRES_STAT!B624</f>
        <v>42906</v>
      </c>
      <c r="B621" s="6">
        <f>TITRES_STAT!D624</f>
        <v>4.625</v>
      </c>
      <c r="C621" s="2">
        <f t="shared" si="69"/>
        <v>0</v>
      </c>
      <c r="D621" s="2">
        <f t="shared" si="70"/>
        <v>4.5831</v>
      </c>
      <c r="E621" s="2">
        <f t="shared" si="72"/>
        <v>4.4821400000000002</v>
      </c>
      <c r="F621" s="2">
        <f t="shared" si="73"/>
        <v>4.3567650000000002</v>
      </c>
      <c r="G621" s="2">
        <f t="shared" si="67"/>
        <v>4.1610000000000014</v>
      </c>
      <c r="H621" s="2">
        <f t="shared" si="71"/>
        <v>3.9133055000000034</v>
      </c>
      <c r="I621" s="2">
        <f t="array" ref="I621">SUMPRODUCT(B605:B624, (ROW(B605:B624)-ROW(B605)+1)) / (20*21/2)</f>
        <v>4.5053671428571427</v>
      </c>
      <c r="J621" s="2">
        <f t="shared" si="74"/>
        <v>4.3923454279846412</v>
      </c>
      <c r="K621" s="2">
        <f t="shared" si="68"/>
        <v>4.2088739772128552</v>
      </c>
    </row>
    <row r="622" spans="1:11" ht="13.5" x14ac:dyDescent="0.25">
      <c r="A622" s="3">
        <f>TITRES_STAT!B625</f>
        <v>42907</v>
      </c>
      <c r="B622" s="6">
        <f>TITRES_STAT!D625</f>
        <v>4.625</v>
      </c>
      <c r="C622" s="2">
        <f t="shared" si="69"/>
        <v>0</v>
      </c>
      <c r="D622" s="2">
        <f t="shared" si="70"/>
        <v>4.6303399999999995</v>
      </c>
      <c r="E622" s="2">
        <f t="shared" si="72"/>
        <v>4.5112499999999995</v>
      </c>
      <c r="F622" s="2">
        <f t="shared" si="73"/>
        <v>4.3770150000000001</v>
      </c>
      <c r="G622" s="2">
        <f t="shared" si="67"/>
        <v>4.1796500000000014</v>
      </c>
      <c r="H622" s="2">
        <f t="shared" si="71"/>
        <v>3.916934500000004</v>
      </c>
      <c r="I622" s="2">
        <f t="array" ref="I622">SUMPRODUCT(B606:B625, (ROW(B606:B625)-ROW(B606)+1)) / (20*21/2)</f>
        <v>4.5255257142857142</v>
      </c>
      <c r="J622" s="2">
        <f t="shared" si="74"/>
        <v>4.4145030062718185</v>
      </c>
      <c r="K622" s="2">
        <f t="shared" si="68"/>
        <v>4.2251926447731361</v>
      </c>
    </row>
    <row r="623" spans="1:11" ht="13.5" x14ac:dyDescent="0.25">
      <c r="A623" s="3">
        <f>TITRES_STAT!B626</f>
        <v>42908</v>
      </c>
      <c r="B623" s="6">
        <f>TITRES_STAT!D626</f>
        <v>4.625</v>
      </c>
      <c r="C623" s="2">
        <f t="shared" si="69"/>
        <v>0</v>
      </c>
      <c r="D623" s="2">
        <f t="shared" si="70"/>
        <v>4.625</v>
      </c>
      <c r="E623" s="2">
        <f t="shared" si="72"/>
        <v>4.5416299999999996</v>
      </c>
      <c r="F623" s="2">
        <f t="shared" si="73"/>
        <v>4.3972649999999991</v>
      </c>
      <c r="G623" s="2">
        <f t="shared" si="67"/>
        <v>4.1953460000000016</v>
      </c>
      <c r="H623" s="2">
        <f t="shared" si="71"/>
        <v>3.9205635000000041</v>
      </c>
      <c r="I623" s="2">
        <f t="array" ref="I623">SUMPRODUCT(B607:B626, (ROW(B607:B626)-ROW(B607)+1)) / (20*21/2)</f>
        <v>4.5437347619047621</v>
      </c>
      <c r="J623" s="2">
        <f t="shared" si="74"/>
        <v>4.4345503390078358</v>
      </c>
      <c r="K623" s="2">
        <f t="shared" si="68"/>
        <v>4.2408713645859546</v>
      </c>
    </row>
    <row r="624" spans="1:11" ht="13.5" x14ac:dyDescent="0.25">
      <c r="A624" s="3">
        <f>TITRES_STAT!B627</f>
        <v>42909</v>
      </c>
      <c r="B624" s="6">
        <f>TITRES_STAT!D627</f>
        <v>4.6294000000000004</v>
      </c>
      <c r="C624" s="2">
        <f t="shared" si="69"/>
        <v>4.4000000000004036E-3</v>
      </c>
      <c r="D624" s="2">
        <f t="shared" si="70"/>
        <v>4.6258800000000004</v>
      </c>
      <c r="E624" s="2">
        <f t="shared" si="72"/>
        <v>4.5614699999999999</v>
      </c>
      <c r="F624" s="2">
        <f t="shared" si="73"/>
        <v>4.4177349999999986</v>
      </c>
      <c r="G624" s="2">
        <f t="shared" si="67"/>
        <v>4.2107080000000012</v>
      </c>
      <c r="H624" s="2">
        <f t="shared" si="71"/>
        <v>3.9242145000000037</v>
      </c>
      <c r="I624" s="2">
        <f t="array" ref="I624">SUMPRODUCT(B608:B627, (ROW(B608:B627)-ROW(B608)+1)) / (20*21/2)</f>
        <v>4.5599942857142857</v>
      </c>
      <c r="J624" s="2">
        <f t="shared" si="74"/>
        <v>4.4531074495785177</v>
      </c>
      <c r="K624" s="2">
        <f t="shared" si="68"/>
        <v>4.2561077816610151</v>
      </c>
    </row>
    <row r="625" spans="1:11" ht="13.5" x14ac:dyDescent="0.25">
      <c r="A625" s="3">
        <f>TITRES_STAT!B628</f>
        <v>42914</v>
      </c>
      <c r="B625" s="6">
        <f>TITRES_STAT!D628</f>
        <v>4.6294000000000004</v>
      </c>
      <c r="C625" s="2">
        <f t="shared" si="69"/>
        <v>0</v>
      </c>
      <c r="D625" s="2">
        <f t="shared" si="70"/>
        <v>4.62676</v>
      </c>
      <c r="E625" s="2">
        <f t="shared" si="72"/>
        <v>4.5813100000000002</v>
      </c>
      <c r="F625" s="2">
        <f t="shared" si="73"/>
        <v>4.4382050000000008</v>
      </c>
      <c r="G625" s="2">
        <f t="shared" si="67"/>
        <v>4.2258180000000012</v>
      </c>
      <c r="H625" s="2">
        <f t="shared" si="71"/>
        <v>3.9278655000000042</v>
      </c>
      <c r="I625" s="2">
        <f t="array" ref="I625">SUMPRODUCT(B609:B628, (ROW(B609:B628)-ROW(B609)+1)) / (20*21/2)</f>
        <v>4.5743042857142857</v>
      </c>
      <c r="J625" s="2">
        <f t="shared" si="74"/>
        <v>4.4698972162853252</v>
      </c>
      <c r="K625" s="2">
        <f t="shared" si="68"/>
        <v>4.2707466921841126</v>
      </c>
    </row>
    <row r="626" spans="1:11" ht="13.5" x14ac:dyDescent="0.25">
      <c r="A626" s="3">
        <f>TITRES_STAT!B629</f>
        <v>42915</v>
      </c>
      <c r="B626" s="6">
        <f>TITRES_STAT!D629</f>
        <v>4.6294000000000004</v>
      </c>
      <c r="C626" s="2">
        <f t="shared" si="69"/>
        <v>0</v>
      </c>
      <c r="D626" s="2">
        <f t="shared" si="70"/>
        <v>4.6276400000000004</v>
      </c>
      <c r="E626" s="2">
        <f t="shared" si="72"/>
        <v>4.6053700000000006</v>
      </c>
      <c r="F626" s="2">
        <f t="shared" si="73"/>
        <v>4.4586750000000013</v>
      </c>
      <c r="G626" s="2">
        <f t="shared" ref="G626:G689" si="75">AVERAGE(B577:B626)</f>
        <v>4.2407580000000022</v>
      </c>
      <c r="H626" s="2">
        <f t="shared" si="71"/>
        <v>3.9315165000000047</v>
      </c>
      <c r="I626" s="2">
        <f t="array" ref="I626">SUMPRODUCT(B610:B629, (ROW(B610:B629)-ROW(B610)+1)) / (20*21/2)</f>
        <v>4.5866647619047622</v>
      </c>
      <c r="J626" s="2">
        <f t="shared" si="74"/>
        <v>4.4850879575914844</v>
      </c>
      <c r="K626" s="2">
        <f t="shared" si="68"/>
        <v>4.2848115277847354</v>
      </c>
    </row>
    <row r="627" spans="1:11" ht="13.5" x14ac:dyDescent="0.25">
      <c r="A627" s="3">
        <f>TITRES_STAT!B630</f>
        <v>42916</v>
      </c>
      <c r="B627" s="6">
        <f>TITRES_STAT!D630</f>
        <v>4.6294000000000004</v>
      </c>
      <c r="C627" s="2">
        <f t="shared" si="69"/>
        <v>0</v>
      </c>
      <c r="D627" s="2">
        <f t="shared" si="70"/>
        <v>4.62852</v>
      </c>
      <c r="E627" s="2">
        <f t="shared" si="72"/>
        <v>4.629430000000001</v>
      </c>
      <c r="F627" s="2">
        <f t="shared" si="73"/>
        <v>4.4791450000000008</v>
      </c>
      <c r="G627" s="2">
        <f t="shared" si="75"/>
        <v>4.2556140000000022</v>
      </c>
      <c r="H627" s="2">
        <f t="shared" si="71"/>
        <v>3.9351675000000044</v>
      </c>
      <c r="I627" s="2">
        <f t="array" ref="I627">SUMPRODUCT(B611:B630, (ROW(B611:B630)-ROW(B611)+1)) / (20*21/2)</f>
        <v>4.61023761904762</v>
      </c>
      <c r="J627" s="2">
        <f t="shared" si="74"/>
        <v>4.4988319616303905</v>
      </c>
      <c r="K627" s="2">
        <f t="shared" ref="K627:K690" si="76">$K$4*B627+(1-$K$4)*K626</f>
        <v>4.2983248012049424</v>
      </c>
    </row>
    <row r="628" spans="1:11" ht="13.5" x14ac:dyDescent="0.25">
      <c r="A628" s="3">
        <f>TITRES_STAT!B631</f>
        <v>42919</v>
      </c>
      <c r="B628" s="6">
        <f>TITRES_STAT!D631</f>
        <v>4.6294000000000004</v>
      </c>
      <c r="C628" s="2">
        <f t="shared" si="69"/>
        <v>0</v>
      </c>
      <c r="D628" s="2">
        <f t="shared" si="70"/>
        <v>4.6294000000000004</v>
      </c>
      <c r="E628" s="2">
        <f t="shared" si="72"/>
        <v>4.6272000000000002</v>
      </c>
      <c r="F628" s="2">
        <f t="shared" si="73"/>
        <v>4.4996150000000013</v>
      </c>
      <c r="G628" s="2">
        <f t="shared" si="75"/>
        <v>4.2685300000000019</v>
      </c>
      <c r="H628" s="2">
        <f t="shared" si="71"/>
        <v>3.9388185000000049</v>
      </c>
      <c r="I628" s="2">
        <f t="array" ref="I628">SUMPRODUCT(B612:B631, (ROW(B612:B631)-ROW(B612)+1)) / (20*21/2)</f>
        <v>4.6439266666666663</v>
      </c>
      <c r="J628" s="2">
        <f t="shared" si="74"/>
        <v>4.5112670129036863</v>
      </c>
      <c r="K628" s="2">
        <f t="shared" si="76"/>
        <v>4.3113081423341608</v>
      </c>
    </row>
    <row r="629" spans="1:11" ht="13.5" x14ac:dyDescent="0.25">
      <c r="A629" s="3">
        <f>TITRES_STAT!B632</f>
        <v>42920</v>
      </c>
      <c r="B629" s="6">
        <f>TITRES_STAT!D632</f>
        <v>4.6294000000000004</v>
      </c>
      <c r="C629" s="2">
        <f t="shared" si="69"/>
        <v>0</v>
      </c>
      <c r="D629" s="2">
        <f t="shared" si="70"/>
        <v>4.6294000000000004</v>
      </c>
      <c r="E629" s="2">
        <f t="shared" si="72"/>
        <v>4.6276400000000013</v>
      </c>
      <c r="F629" s="2">
        <f t="shared" si="73"/>
        <v>4.5200850000000008</v>
      </c>
      <c r="G629" s="2">
        <f t="shared" si="75"/>
        <v>4.2814460000000016</v>
      </c>
      <c r="H629" s="2">
        <f t="shared" si="71"/>
        <v>3.9424905000000052</v>
      </c>
      <c r="I629" s="2">
        <f t="array" ref="I629">SUMPRODUCT(B613:B632, (ROW(B613:B632)-ROW(B613)+1)) / (20*21/2)</f>
        <v>4.6749142857142854</v>
      </c>
      <c r="J629" s="2">
        <f t="shared" si="74"/>
        <v>4.5225177735795254</v>
      </c>
      <c r="K629" s="2">
        <f t="shared" si="76"/>
        <v>4.3237823328308602</v>
      </c>
    </row>
    <row r="630" spans="1:11" ht="13.5" x14ac:dyDescent="0.25">
      <c r="A630" s="3">
        <f>TITRES_STAT!B633</f>
        <v>42921</v>
      </c>
      <c r="B630" s="6">
        <f>TITRES_STAT!D633</f>
        <v>4.7675999999999998</v>
      </c>
      <c r="C630" s="2">
        <f t="shared" si="69"/>
        <v>0.13819999999999943</v>
      </c>
      <c r="D630" s="2">
        <f t="shared" si="70"/>
        <v>4.6570400000000003</v>
      </c>
      <c r="E630" s="2">
        <f t="shared" si="72"/>
        <v>4.6419000000000015</v>
      </c>
      <c r="F630" s="2">
        <f t="shared" si="73"/>
        <v>4.5474650000000008</v>
      </c>
      <c r="G630" s="2">
        <f t="shared" si="75"/>
        <v>4.2971260000000022</v>
      </c>
      <c r="H630" s="2">
        <f t="shared" si="71"/>
        <v>3.9469165000000048</v>
      </c>
      <c r="I630" s="2">
        <f t="array" ref="I630">SUMPRODUCT(B614:B633, (ROW(B614:B633)-ROW(B614)+1)) / (20*21/2)</f>
        <v>4.68241</v>
      </c>
      <c r="J630" s="2">
        <f t="shared" si="74"/>
        <v>4.5458589380005225</v>
      </c>
      <c r="K630" s="2">
        <f t="shared" si="76"/>
        <v>4.3411869472296507</v>
      </c>
    </row>
    <row r="631" spans="1:11" ht="13.5" x14ac:dyDescent="0.25">
      <c r="A631" s="3">
        <f>TITRES_STAT!B634</f>
        <v>42922</v>
      </c>
      <c r="B631" s="6">
        <f>TITRES_STAT!D634</f>
        <v>4.9012000000000002</v>
      </c>
      <c r="C631" s="2">
        <f t="shared" si="69"/>
        <v>0.13360000000000039</v>
      </c>
      <c r="D631" s="2">
        <f t="shared" si="70"/>
        <v>4.7113999999999994</v>
      </c>
      <c r="E631" s="2">
        <f t="shared" si="72"/>
        <v>4.6695200000000012</v>
      </c>
      <c r="F631" s="2">
        <f t="shared" si="73"/>
        <v>4.5758300000000016</v>
      </c>
      <c r="G631" s="2">
        <f t="shared" si="75"/>
        <v>4.3179240000000014</v>
      </c>
      <c r="H631" s="2">
        <f t="shared" si="71"/>
        <v>3.9520105000000045</v>
      </c>
      <c r="I631" s="2">
        <f t="array" ref="I631">SUMPRODUCT(B615:B634, (ROW(B615:B634)-ROW(B615)+1)) / (20*21/2)</f>
        <v>4.7013357142857144</v>
      </c>
      <c r="J631" s="2">
        <f t="shared" si="74"/>
        <v>4.5797009439052347</v>
      </c>
      <c r="K631" s="2">
        <f t="shared" si="76"/>
        <v>4.3631482434167239</v>
      </c>
    </row>
    <row r="632" spans="1:11" ht="13.5" x14ac:dyDescent="0.25">
      <c r="A632" s="3">
        <f>TITRES_STAT!B635</f>
        <v>42923</v>
      </c>
      <c r="B632" s="6">
        <f>TITRES_STAT!D635</f>
        <v>4.9012000000000002</v>
      </c>
      <c r="C632" s="2">
        <f t="shared" si="69"/>
        <v>0</v>
      </c>
      <c r="D632" s="2">
        <f t="shared" si="70"/>
        <v>4.7657600000000002</v>
      </c>
      <c r="E632" s="2">
        <f t="shared" si="72"/>
        <v>4.697140000000001</v>
      </c>
      <c r="F632" s="2">
        <f t="shared" si="73"/>
        <v>4.6041950000000016</v>
      </c>
      <c r="G632" s="2">
        <f t="shared" si="75"/>
        <v>4.3364440000000011</v>
      </c>
      <c r="H632" s="2">
        <f t="shared" si="71"/>
        <v>3.9571045000000051</v>
      </c>
      <c r="I632" s="2">
        <f t="array" ref="I632">SUMPRODUCT(B616:B635, (ROW(B616:B635)-ROW(B616)+1)) / (20*21/2)</f>
        <v>4.7260423809523822</v>
      </c>
      <c r="J632" s="2">
        <f t="shared" si="74"/>
        <v>4.6103199016285465</v>
      </c>
      <c r="K632" s="2">
        <f t="shared" si="76"/>
        <v>4.3842483123023426</v>
      </c>
    </row>
    <row r="633" spans="1:11" ht="13.5" x14ac:dyDescent="0.25">
      <c r="A633" s="3">
        <f>TITRES_STAT!B636</f>
        <v>42926</v>
      </c>
      <c r="B633" s="6">
        <f>TITRES_STAT!D636</f>
        <v>4.6829000000000001</v>
      </c>
      <c r="C633" s="2">
        <f t="shared" si="69"/>
        <v>-0.21830000000000016</v>
      </c>
      <c r="D633" s="2">
        <f t="shared" si="70"/>
        <v>4.7764600000000002</v>
      </c>
      <c r="E633" s="2">
        <f t="shared" si="72"/>
        <v>4.7029300000000003</v>
      </c>
      <c r="F633" s="2">
        <f t="shared" si="73"/>
        <v>4.6222800000000017</v>
      </c>
      <c r="G633" s="2">
        <f t="shared" si="75"/>
        <v>4.3492480000000002</v>
      </c>
      <c r="H633" s="2">
        <f t="shared" si="71"/>
        <v>3.9611070000000046</v>
      </c>
      <c r="I633" s="2">
        <f t="array" ref="I633">SUMPRODUCT(B617:B636, (ROW(B617:B636)-ROW(B617)+1)) / (20*21/2)</f>
        <v>4.7485100000000005</v>
      </c>
      <c r="J633" s="2">
        <f t="shared" si="74"/>
        <v>4.6172322919496374</v>
      </c>
      <c r="K633" s="2">
        <f t="shared" si="76"/>
        <v>4.3959601431924469</v>
      </c>
    </row>
    <row r="634" spans="1:11" ht="13.5" x14ac:dyDescent="0.25">
      <c r="A634" s="3">
        <f>TITRES_STAT!B637</f>
        <v>42927</v>
      </c>
      <c r="B634" s="6">
        <f>TITRES_STAT!D637</f>
        <v>4.8209999999999997</v>
      </c>
      <c r="C634" s="2">
        <f t="shared" si="69"/>
        <v>0.13809999999999967</v>
      </c>
      <c r="D634" s="2">
        <f t="shared" si="70"/>
        <v>4.8147800000000007</v>
      </c>
      <c r="E634" s="2">
        <f t="shared" si="72"/>
        <v>4.7220899999999997</v>
      </c>
      <c r="F634" s="2">
        <f t="shared" si="73"/>
        <v>4.6417800000000016</v>
      </c>
      <c r="G634" s="2">
        <f t="shared" si="75"/>
        <v>4.3639700000000001</v>
      </c>
      <c r="H634" s="2">
        <f t="shared" si="71"/>
        <v>3.9657370000000047</v>
      </c>
      <c r="I634" s="2">
        <f t="array" ref="I634">SUMPRODUCT(B618:B637, (ROW(B618:B637)-ROW(B618)+1)) / (20*21/2)</f>
        <v>4.7770233333333341</v>
      </c>
      <c r="J634" s="2">
        <f t="shared" si="74"/>
        <v>4.6366387403353864</v>
      </c>
      <c r="K634" s="2">
        <f t="shared" si="76"/>
        <v>4.4126283728711746</v>
      </c>
    </row>
    <row r="635" spans="1:11" ht="13.5" x14ac:dyDescent="0.25">
      <c r="A635" s="3">
        <f>TITRES_STAT!B638</f>
        <v>42928</v>
      </c>
      <c r="B635" s="6">
        <f>TITRES_STAT!D638</f>
        <v>4.9012000000000002</v>
      </c>
      <c r="C635" s="2">
        <f t="shared" si="69"/>
        <v>8.0200000000000493E-2</v>
      </c>
      <c r="D635" s="2">
        <f t="shared" si="70"/>
        <v>4.8414999999999999</v>
      </c>
      <c r="E635" s="2">
        <f t="shared" si="72"/>
        <v>4.7492700000000001</v>
      </c>
      <c r="F635" s="2">
        <f t="shared" si="73"/>
        <v>4.6652900000000015</v>
      </c>
      <c r="G635" s="2">
        <f t="shared" si="75"/>
        <v>4.3802119999999993</v>
      </c>
      <c r="H635" s="2">
        <f t="shared" si="71"/>
        <v>3.970768000000005</v>
      </c>
      <c r="I635" s="2">
        <f t="array" ref="I635">SUMPRODUCT(B619:B638, (ROW(B619:B638)-ROW(B619)+1)) / (20*21/2)</f>
        <v>4.802672380952381</v>
      </c>
      <c r="J635" s="2">
        <f t="shared" si="74"/>
        <v>4.6618350507796356</v>
      </c>
      <c r="K635" s="2">
        <f t="shared" si="76"/>
        <v>4.4317880445232856</v>
      </c>
    </row>
    <row r="636" spans="1:11" ht="13.5" x14ac:dyDescent="0.25">
      <c r="A636" s="3">
        <f>TITRES_STAT!B639</f>
        <v>42929</v>
      </c>
      <c r="B636" s="6">
        <f>TITRES_STAT!D639</f>
        <v>4.9012000000000002</v>
      </c>
      <c r="C636" s="2">
        <f t="shared" si="69"/>
        <v>0</v>
      </c>
      <c r="D636" s="2">
        <f t="shared" si="70"/>
        <v>4.8414999999999999</v>
      </c>
      <c r="E636" s="2">
        <f t="shared" si="72"/>
        <v>4.7764499999999996</v>
      </c>
      <c r="F636" s="2">
        <f t="shared" si="73"/>
        <v>4.6909100000000015</v>
      </c>
      <c r="G636" s="2">
        <f t="shared" si="75"/>
        <v>4.3964539999999985</v>
      </c>
      <c r="H636" s="2">
        <f t="shared" si="71"/>
        <v>3.9757990000000052</v>
      </c>
      <c r="I636" s="2">
        <f t="array" ref="I636">SUMPRODUCT(B620:B639, (ROW(B620:B639)-ROW(B620)+1)) / (20*21/2)</f>
        <v>4.8267090476190475</v>
      </c>
      <c r="J636" s="2">
        <f t="shared" si="74"/>
        <v>4.6846317126101464</v>
      </c>
      <c r="K636" s="2">
        <f t="shared" si="76"/>
        <v>4.4501963565027651</v>
      </c>
    </row>
    <row r="637" spans="1:11" ht="13.5" x14ac:dyDescent="0.25">
      <c r="A637" s="3">
        <f>TITRES_STAT!B640</f>
        <v>42930</v>
      </c>
      <c r="B637" s="6">
        <f>TITRES_STAT!D640</f>
        <v>4.9903000000000004</v>
      </c>
      <c r="C637" s="2">
        <f t="shared" si="69"/>
        <v>8.9100000000000179E-2</v>
      </c>
      <c r="D637" s="2">
        <f t="shared" si="70"/>
        <v>4.8593200000000003</v>
      </c>
      <c r="E637" s="2">
        <f t="shared" si="72"/>
        <v>4.8125400000000003</v>
      </c>
      <c r="F637" s="2">
        <f t="shared" si="73"/>
        <v>4.7209850000000015</v>
      </c>
      <c r="G637" s="2">
        <f t="shared" si="75"/>
        <v>4.4148139999999989</v>
      </c>
      <c r="H637" s="2">
        <f t="shared" si="71"/>
        <v>3.9812755000000055</v>
      </c>
      <c r="I637" s="2">
        <f t="array" ref="I637">SUMPRODUCT(B621:B640, (ROW(B621:B640)-ROW(B621)+1)) / (20*21/2)</f>
        <v>4.8490061904761914</v>
      </c>
      <c r="J637" s="2">
        <f t="shared" si="74"/>
        <v>4.7137429780758469</v>
      </c>
      <c r="K637" s="2">
        <f t="shared" si="76"/>
        <v>4.4713768915418726</v>
      </c>
    </row>
    <row r="638" spans="1:11" ht="13.5" x14ac:dyDescent="0.25">
      <c r="A638" s="3">
        <f>TITRES_STAT!B641</f>
        <v>42933</v>
      </c>
      <c r="B638" s="6">
        <f>TITRES_STAT!D641</f>
        <v>4.9903000000000004</v>
      </c>
      <c r="C638" s="2">
        <f t="shared" si="69"/>
        <v>0</v>
      </c>
      <c r="D638" s="2">
        <f t="shared" si="70"/>
        <v>4.9208000000000007</v>
      </c>
      <c r="E638" s="2">
        <f t="shared" si="72"/>
        <v>4.84863</v>
      </c>
      <c r="F638" s="2">
        <f t="shared" si="73"/>
        <v>4.7379150000000019</v>
      </c>
      <c r="G638" s="2">
        <f t="shared" si="75"/>
        <v>4.4327519999999989</v>
      </c>
      <c r="H638" s="2">
        <f t="shared" si="71"/>
        <v>3.9867520000000054</v>
      </c>
      <c r="I638" s="2">
        <f t="array" ref="I638">SUMPRODUCT(B622:B641, (ROW(B622:B641)-ROW(B622)+1)) / (20*21/2)</f>
        <v>4.8695638095238092</v>
      </c>
      <c r="J638" s="2">
        <f t="shared" si="74"/>
        <v>4.7400817420686234</v>
      </c>
      <c r="K638" s="2">
        <f t="shared" si="76"/>
        <v>4.4917268173637597</v>
      </c>
    </row>
    <row r="639" spans="1:11" ht="13.5" x14ac:dyDescent="0.25">
      <c r="A639" s="3">
        <f>TITRES_STAT!B642</f>
        <v>42934</v>
      </c>
      <c r="B639" s="6">
        <f>TITRES_STAT!D642</f>
        <v>4.9903000000000004</v>
      </c>
      <c r="C639" s="2">
        <f t="shared" si="69"/>
        <v>0</v>
      </c>
      <c r="D639" s="2">
        <f t="shared" si="70"/>
        <v>4.9546600000000005</v>
      </c>
      <c r="E639" s="2">
        <f t="shared" si="72"/>
        <v>4.8847199999999997</v>
      </c>
      <c r="F639" s="2">
        <f t="shared" si="73"/>
        <v>4.7561800000000023</v>
      </c>
      <c r="G639" s="2">
        <f t="shared" si="75"/>
        <v>4.450689999999998</v>
      </c>
      <c r="H639" s="2">
        <f t="shared" si="71"/>
        <v>3.9922285000000057</v>
      </c>
      <c r="I639" s="2">
        <f t="array" ref="I639">SUMPRODUCT(B623:B642, (ROW(B623:B642)-ROW(B623)+1)) / (20*21/2)</f>
        <v>4.8883819047619044</v>
      </c>
      <c r="J639" s="2">
        <f t="shared" si="74"/>
        <v>4.763912052347802</v>
      </c>
      <c r="K639" s="2">
        <f t="shared" si="76"/>
        <v>4.5112787068789064</v>
      </c>
    </row>
    <row r="640" spans="1:11" ht="13.5" x14ac:dyDescent="0.25">
      <c r="A640" s="3">
        <f>TITRES_STAT!B643</f>
        <v>42935</v>
      </c>
      <c r="B640" s="6">
        <f>TITRES_STAT!D643</f>
        <v>4.9903000000000004</v>
      </c>
      <c r="C640" s="2">
        <f t="shared" si="69"/>
        <v>0</v>
      </c>
      <c r="D640" s="2">
        <f t="shared" si="70"/>
        <v>4.9724800000000009</v>
      </c>
      <c r="E640" s="2">
        <f t="shared" si="72"/>
        <v>4.9069899999999986</v>
      </c>
      <c r="F640" s="2">
        <f t="shared" si="73"/>
        <v>4.7744450000000018</v>
      </c>
      <c r="G640" s="2">
        <f t="shared" si="75"/>
        <v>4.468627999999998</v>
      </c>
      <c r="H640" s="2">
        <f t="shared" si="71"/>
        <v>3.9977470000000062</v>
      </c>
      <c r="I640" s="2">
        <f t="array" ref="I640">SUMPRODUCT(B624:B643, (ROW(B624:B643)-ROW(B624)+1)) / (20*21/2)</f>
        <v>4.9054604761904761</v>
      </c>
      <c r="J640" s="2">
        <f t="shared" si="74"/>
        <v>4.7854728092670582</v>
      </c>
      <c r="K640" s="2">
        <f t="shared" si="76"/>
        <v>4.5300638556287529</v>
      </c>
    </row>
    <row r="641" spans="1:11" ht="13.5" x14ac:dyDescent="0.25">
      <c r="A641" s="3">
        <f>TITRES_STAT!B644</f>
        <v>42936</v>
      </c>
      <c r="B641" s="6">
        <f>TITRES_STAT!D644</f>
        <v>4.9903000000000004</v>
      </c>
      <c r="C641" s="2">
        <f t="shared" si="69"/>
        <v>0</v>
      </c>
      <c r="D641" s="2">
        <f t="shared" si="70"/>
        <v>4.9903000000000004</v>
      </c>
      <c r="E641" s="2">
        <f t="shared" si="72"/>
        <v>4.9158999999999988</v>
      </c>
      <c r="F641" s="2">
        <f t="shared" si="73"/>
        <v>4.7927100000000022</v>
      </c>
      <c r="G641" s="2">
        <f t="shared" si="75"/>
        <v>4.4865659999999989</v>
      </c>
      <c r="H641" s="2">
        <f t="shared" si="71"/>
        <v>4.0032655000000066</v>
      </c>
      <c r="I641" s="2">
        <f t="array" ref="I641">SUMPRODUCT(B625:B644, (ROW(B625:B644)-ROW(B625)+1)) / (20*21/2)</f>
        <v>4.9207995238095235</v>
      </c>
      <c r="J641" s="2">
        <f t="shared" si="74"/>
        <v>4.8049801607654334</v>
      </c>
      <c r="K641" s="2">
        <f t="shared" si="76"/>
        <v>4.5481123318786052</v>
      </c>
    </row>
    <row r="642" spans="1:11" ht="13.5" x14ac:dyDescent="0.25">
      <c r="A642" s="3">
        <f>TITRES_STAT!B645</f>
        <v>42937</v>
      </c>
      <c r="B642" s="6">
        <f>TITRES_STAT!D645</f>
        <v>4.9903000000000004</v>
      </c>
      <c r="C642" s="2">
        <f t="shared" si="69"/>
        <v>0</v>
      </c>
      <c r="D642" s="2">
        <f t="shared" si="70"/>
        <v>4.9903000000000004</v>
      </c>
      <c r="E642" s="2">
        <f t="shared" si="72"/>
        <v>4.924809999999999</v>
      </c>
      <c r="F642" s="2">
        <f t="shared" si="73"/>
        <v>4.8109750000000018</v>
      </c>
      <c r="G642" s="2">
        <f t="shared" si="75"/>
        <v>4.5045039999999981</v>
      </c>
      <c r="H642" s="2">
        <f t="shared" si="71"/>
        <v>4.0087630000000063</v>
      </c>
      <c r="I642" s="2">
        <f t="array" ref="I642">SUMPRODUCT(B626:B645, (ROW(B626:B645)-ROW(B626)+1)) / (20*21/2)</f>
        <v>4.9344200000000003</v>
      </c>
      <c r="J642" s="2">
        <f t="shared" si="74"/>
        <v>4.8226296692639634</v>
      </c>
      <c r="K642" s="2">
        <f t="shared" si="76"/>
        <v>4.5654530247461107</v>
      </c>
    </row>
    <row r="643" spans="1:11" ht="13.5" x14ac:dyDescent="0.25">
      <c r="A643" s="3">
        <f>TITRES_STAT!B646</f>
        <v>42940</v>
      </c>
      <c r="B643" s="6">
        <f>TITRES_STAT!D646</f>
        <v>4.9903000000000004</v>
      </c>
      <c r="C643" s="2">
        <f t="shared" si="69"/>
        <v>0</v>
      </c>
      <c r="D643" s="2">
        <f t="shared" si="70"/>
        <v>4.9903000000000004</v>
      </c>
      <c r="E643" s="2">
        <f t="shared" si="72"/>
        <v>4.9555499999999997</v>
      </c>
      <c r="F643" s="2">
        <f t="shared" si="73"/>
        <v>4.8292400000000022</v>
      </c>
      <c r="G643" s="2">
        <f t="shared" si="75"/>
        <v>4.5225279999999977</v>
      </c>
      <c r="H643" s="2">
        <f t="shared" si="71"/>
        <v>4.0142605000000069</v>
      </c>
      <c r="I643" s="2">
        <f t="array" ref="I643">SUMPRODUCT(B627:B646, (ROW(B627:B646)-ROW(B627)+1)) / (20*21/2)</f>
        <v>4.9463219047619047</v>
      </c>
      <c r="J643" s="2">
        <f t="shared" si="74"/>
        <v>4.8385982721912049</v>
      </c>
      <c r="K643" s="2">
        <f t="shared" si="76"/>
        <v>4.5821136904423412</v>
      </c>
    </row>
    <row r="644" spans="1:11" ht="13.5" x14ac:dyDescent="0.25">
      <c r="A644" s="3">
        <f>TITRES_STAT!B647</f>
        <v>42942</v>
      </c>
      <c r="B644" s="6">
        <f>TITRES_STAT!D647</f>
        <v>4.9903000000000004</v>
      </c>
      <c r="C644" s="2">
        <f t="shared" ref="C644:C707" si="77">B644-B643</f>
        <v>0</v>
      </c>
      <c r="D644" s="2">
        <f t="shared" si="70"/>
        <v>4.9903000000000004</v>
      </c>
      <c r="E644" s="2">
        <f t="shared" si="72"/>
        <v>4.9724799999999991</v>
      </c>
      <c r="F644" s="2">
        <f t="shared" si="73"/>
        <v>4.8472850000000012</v>
      </c>
      <c r="G644" s="2">
        <f t="shared" si="75"/>
        <v>4.5405519999999981</v>
      </c>
      <c r="H644" s="2">
        <f t="shared" si="71"/>
        <v>4.0198000000000063</v>
      </c>
      <c r="I644" s="2">
        <f t="array" ref="I644">SUMPRODUCT(B628:B647, (ROW(B628:B647)-ROW(B628)+1)) / (20*21/2)</f>
        <v>4.9565052380952377</v>
      </c>
      <c r="J644" s="2">
        <f t="shared" si="74"/>
        <v>4.8530460557920421</v>
      </c>
      <c r="K644" s="2">
        <f t="shared" si="76"/>
        <v>4.598120996699504</v>
      </c>
    </row>
    <row r="645" spans="1:11" ht="13.5" x14ac:dyDescent="0.25">
      <c r="A645" s="3">
        <f>TITRES_STAT!B648</f>
        <v>42943</v>
      </c>
      <c r="B645" s="6">
        <f>TITRES_STAT!D648</f>
        <v>4.9903000000000004</v>
      </c>
      <c r="C645" s="2">
        <f t="shared" si="77"/>
        <v>0</v>
      </c>
      <c r="D645" s="2">
        <f t="shared" si="70"/>
        <v>4.9903000000000004</v>
      </c>
      <c r="E645" s="2">
        <f t="shared" si="72"/>
        <v>4.9813899999999993</v>
      </c>
      <c r="F645" s="2">
        <f t="shared" si="73"/>
        <v>4.8653300000000019</v>
      </c>
      <c r="G645" s="2">
        <f t="shared" si="75"/>
        <v>4.5585759999999977</v>
      </c>
      <c r="H645" s="2">
        <f t="shared" si="71"/>
        <v>4.0253395000000065</v>
      </c>
      <c r="I645" s="2">
        <f t="array" ref="I645">SUMPRODUCT(B629:B648, (ROW(B629:B648)-ROW(B629)+1)) / (20*21/2)</f>
        <v>4.9649699999999992</v>
      </c>
      <c r="J645" s="2">
        <f t="shared" si="74"/>
        <v>4.8661178600023236</v>
      </c>
      <c r="K645" s="2">
        <f t="shared" si="76"/>
        <v>4.6135005654563859</v>
      </c>
    </row>
    <row r="646" spans="1:11" ht="13.5" x14ac:dyDescent="0.25">
      <c r="A646" s="3">
        <f>TITRES_STAT!B649</f>
        <v>42944</v>
      </c>
      <c r="B646" s="6">
        <f>TITRES_STAT!D649</f>
        <v>4.9903000000000004</v>
      </c>
      <c r="C646" s="2">
        <f t="shared" si="77"/>
        <v>0</v>
      </c>
      <c r="D646" s="2">
        <f t="shared" ref="D646:D709" si="78">AVERAGE(B642:B646)</f>
        <v>4.9903000000000004</v>
      </c>
      <c r="E646" s="2">
        <f t="shared" si="72"/>
        <v>4.9902999999999995</v>
      </c>
      <c r="F646" s="2">
        <f t="shared" si="73"/>
        <v>4.8833750000000009</v>
      </c>
      <c r="G646" s="2">
        <f t="shared" si="75"/>
        <v>4.5765999999999973</v>
      </c>
      <c r="H646" s="2">
        <f t="shared" si="71"/>
        <v>4.0308790000000077</v>
      </c>
      <c r="I646" s="2">
        <f t="array" ref="I646">SUMPRODUCT(B630:B649, (ROW(B630:B649)-ROW(B630)+1)) / (20*21/2)</f>
        <v>4.9717161904761902</v>
      </c>
      <c r="J646" s="2">
        <f t="shared" si="74"/>
        <v>4.8779447304782924</v>
      </c>
      <c r="K646" s="2">
        <f t="shared" si="76"/>
        <v>4.6282770138698606</v>
      </c>
    </row>
    <row r="647" spans="1:11" ht="13.5" x14ac:dyDescent="0.25">
      <c r="A647" s="3">
        <f>TITRES_STAT!B650</f>
        <v>42947</v>
      </c>
      <c r="B647" s="6">
        <f>TITRES_STAT!D650</f>
        <v>4.9903000000000004</v>
      </c>
      <c r="C647" s="2">
        <f t="shared" si="77"/>
        <v>0</v>
      </c>
      <c r="D647" s="2">
        <f t="shared" si="78"/>
        <v>4.9903000000000004</v>
      </c>
      <c r="E647" s="2">
        <f t="shared" si="72"/>
        <v>4.9902999999999995</v>
      </c>
      <c r="F647" s="2">
        <f t="shared" si="73"/>
        <v>4.9014200000000017</v>
      </c>
      <c r="G647" s="2">
        <f t="shared" si="75"/>
        <v>4.5928499999999968</v>
      </c>
      <c r="H647" s="2">
        <f t="shared" si="71"/>
        <v>4.036418500000007</v>
      </c>
      <c r="I647" s="2">
        <f t="array" ref="I647">SUMPRODUCT(B631:B650, (ROW(B631:B650)-ROW(B631)+1)) / (20*21/2)</f>
        <v>4.9767438095238088</v>
      </c>
      <c r="J647" s="2">
        <f t="shared" si="74"/>
        <v>4.8886452323375025</v>
      </c>
      <c r="K647" s="2">
        <f t="shared" si="76"/>
        <v>4.6424739937181014</v>
      </c>
    </row>
    <row r="648" spans="1:11" ht="13.5" x14ac:dyDescent="0.25">
      <c r="A648" s="3">
        <f>TITRES_STAT!B651</f>
        <v>42948</v>
      </c>
      <c r="B648" s="6">
        <f>TITRES_STAT!D651</f>
        <v>4.9903000000000004</v>
      </c>
      <c r="C648" s="2">
        <f t="shared" si="77"/>
        <v>0</v>
      </c>
      <c r="D648" s="2">
        <f t="shared" si="78"/>
        <v>4.9903000000000004</v>
      </c>
      <c r="E648" s="2">
        <f t="shared" si="72"/>
        <v>4.9902999999999995</v>
      </c>
      <c r="F648" s="2">
        <f t="shared" si="73"/>
        <v>4.9194650000000006</v>
      </c>
      <c r="G648" s="2">
        <f t="shared" si="75"/>
        <v>4.6090999999999971</v>
      </c>
      <c r="H648" s="2">
        <f t="shared" si="71"/>
        <v>4.0419160000000076</v>
      </c>
      <c r="I648" s="2">
        <f t="array" ref="I648">SUMPRODUCT(B632:B651, (ROW(B632:B651)-ROW(B632)+1)) / (20*21/2)</f>
        <v>4.9807109523809521</v>
      </c>
      <c r="J648" s="2">
        <f t="shared" si="74"/>
        <v>4.8983266387815494</v>
      </c>
      <c r="K648" s="2">
        <f t="shared" si="76"/>
        <v>4.6561142292585682</v>
      </c>
    </row>
    <row r="649" spans="1:11" ht="13.5" x14ac:dyDescent="0.25">
      <c r="A649" s="3">
        <f>TITRES_STAT!B652</f>
        <v>42949</v>
      </c>
      <c r="B649" s="6">
        <f>TITRES_STAT!D652</f>
        <v>4.9903000000000004</v>
      </c>
      <c r="C649" s="2">
        <f t="shared" si="77"/>
        <v>0</v>
      </c>
      <c r="D649" s="2">
        <f t="shared" si="78"/>
        <v>4.9903000000000004</v>
      </c>
      <c r="E649" s="2">
        <f t="shared" si="72"/>
        <v>4.9902999999999995</v>
      </c>
      <c r="F649" s="2">
        <f t="shared" si="73"/>
        <v>4.9375100000000014</v>
      </c>
      <c r="G649" s="2">
        <f t="shared" si="75"/>
        <v>4.6253499999999965</v>
      </c>
      <c r="H649" s="2">
        <f t="shared" si="71"/>
        <v>4.0474135000000082</v>
      </c>
      <c r="I649" s="2">
        <f t="array" ref="I649">SUMPRODUCT(B633:B652, (ROW(B633:B652)-ROW(B633)+1)) / (20*21/2)</f>
        <v>4.9842538095238087</v>
      </c>
      <c r="J649" s="2">
        <f t="shared" si="74"/>
        <v>4.9070860065166393</v>
      </c>
      <c r="K649" s="2">
        <f t="shared" si="76"/>
        <v>4.6692195536013692</v>
      </c>
    </row>
    <row r="650" spans="1:11" ht="13.5" x14ac:dyDescent="0.25">
      <c r="A650" s="3">
        <f>TITRES_STAT!B653</f>
        <v>42950</v>
      </c>
      <c r="B650" s="6">
        <f>TITRES_STAT!D653</f>
        <v>4.9903000000000004</v>
      </c>
      <c r="C650" s="2">
        <f t="shared" si="77"/>
        <v>0</v>
      </c>
      <c r="D650" s="2">
        <f t="shared" si="78"/>
        <v>4.9903000000000004</v>
      </c>
      <c r="E650" s="2">
        <f t="shared" si="72"/>
        <v>4.9902999999999995</v>
      </c>
      <c r="F650" s="2">
        <f t="shared" si="73"/>
        <v>4.9486450000000008</v>
      </c>
      <c r="G650" s="2">
        <f t="shared" si="75"/>
        <v>4.641599999999996</v>
      </c>
      <c r="H650" s="2">
        <f t="shared" ref="H650:H713" si="79">AVERAGE(B451:B650)</f>
        <v>4.0529110000000088</v>
      </c>
      <c r="I650" s="2">
        <f t="array" ref="I650">SUMPRODUCT(B634:B653, (ROW(B634:B653)-ROW(B634)+1)) / (20*21/2)</f>
        <v>4.9873723809523804</v>
      </c>
      <c r="J650" s="2">
        <f t="shared" si="74"/>
        <v>4.9150111487531492</v>
      </c>
      <c r="K650" s="2">
        <f t="shared" si="76"/>
        <v>4.6818109436562176</v>
      </c>
    </row>
    <row r="651" spans="1:11" ht="13.5" x14ac:dyDescent="0.25">
      <c r="A651" s="3">
        <f>TITRES_STAT!B654</f>
        <v>42951</v>
      </c>
      <c r="B651" s="6">
        <f>TITRES_STAT!D654</f>
        <v>4.9903000000000004</v>
      </c>
      <c r="C651" s="2">
        <f t="shared" si="77"/>
        <v>0</v>
      </c>
      <c r="D651" s="2">
        <f t="shared" si="78"/>
        <v>4.9903000000000004</v>
      </c>
      <c r="E651" s="2">
        <f t="shared" si="72"/>
        <v>4.9902999999999995</v>
      </c>
      <c r="F651" s="2">
        <f t="shared" si="73"/>
        <v>4.9531000000000009</v>
      </c>
      <c r="G651" s="2">
        <f t="shared" si="75"/>
        <v>4.6578499999999963</v>
      </c>
      <c r="H651" s="2">
        <f t="shared" si="79"/>
        <v>4.0585560000000092</v>
      </c>
      <c r="I651" s="2">
        <f t="array" ref="I651">SUMPRODUCT(B635:B654, (ROW(B635:B654)-ROW(B635)+1)) / (20*21/2)</f>
        <v>4.9890271428571431</v>
      </c>
      <c r="J651" s="2">
        <f t="shared" si="74"/>
        <v>4.9221815155385631</v>
      </c>
      <c r="K651" s="2">
        <f t="shared" si="76"/>
        <v>4.6939085537089147</v>
      </c>
    </row>
    <row r="652" spans="1:11" ht="13.5" x14ac:dyDescent="0.25">
      <c r="A652" s="3">
        <f>TITRES_STAT!B655</f>
        <v>42954</v>
      </c>
      <c r="B652" s="6">
        <f>TITRES_STAT!D655</f>
        <v>4.9903000000000004</v>
      </c>
      <c r="C652" s="2">
        <f t="shared" si="77"/>
        <v>0</v>
      </c>
      <c r="D652" s="2">
        <f t="shared" si="78"/>
        <v>4.9903000000000004</v>
      </c>
      <c r="E652" s="2">
        <f t="shared" ref="E652:E715" si="80">AVERAGE(B643:B652)</f>
        <v>4.9902999999999995</v>
      </c>
      <c r="F652" s="2">
        <f t="shared" si="73"/>
        <v>4.957555000000001</v>
      </c>
      <c r="G652" s="2">
        <f t="shared" si="75"/>
        <v>4.6732559999999967</v>
      </c>
      <c r="H652" s="2">
        <f t="shared" si="79"/>
        <v>4.0641380000000087</v>
      </c>
      <c r="I652" s="2">
        <f t="array" ref="I652">SUMPRODUCT(B636:B655, (ROW(B636:B655)-ROW(B636)+1)) / (20*21/2)</f>
        <v>4.9898757142857146</v>
      </c>
      <c r="J652" s="2">
        <f t="shared" si="74"/>
        <v>4.928668990249176</v>
      </c>
      <c r="K652" s="2">
        <f t="shared" si="76"/>
        <v>4.705531747681114</v>
      </c>
    </row>
    <row r="653" spans="1:11" ht="13.5" x14ac:dyDescent="0.25">
      <c r="A653" s="3">
        <f>TITRES_STAT!B656</f>
        <v>42955</v>
      </c>
      <c r="B653" s="6">
        <f>TITRES_STAT!D656</f>
        <v>4.9903000000000004</v>
      </c>
      <c r="C653" s="2">
        <f t="shared" si="77"/>
        <v>0</v>
      </c>
      <c r="D653" s="2">
        <f t="shared" si="78"/>
        <v>4.9903000000000004</v>
      </c>
      <c r="E653" s="2">
        <f t="shared" si="80"/>
        <v>4.9902999999999995</v>
      </c>
      <c r="F653" s="2">
        <f t="shared" si="73"/>
        <v>4.9729250000000018</v>
      </c>
      <c r="G653" s="2">
        <f t="shared" si="75"/>
        <v>4.6886619999999963</v>
      </c>
      <c r="H653" s="2">
        <f t="shared" si="79"/>
        <v>4.0696775000000089</v>
      </c>
      <c r="I653" s="2">
        <f t="array" ref="I653">SUMPRODUCT(B637:B656, (ROW(B637:B656)-ROW(B637)+1)) / (20*21/2)</f>
        <v>4.9902999999999995</v>
      </c>
      <c r="J653" s="2">
        <f t="shared" si="74"/>
        <v>4.9345386102254443</v>
      </c>
      <c r="K653" s="2">
        <f t="shared" si="76"/>
        <v>4.7166991301249919</v>
      </c>
    </row>
    <row r="654" spans="1:11" ht="13.5" x14ac:dyDescent="0.25">
      <c r="A654" s="3">
        <f>TITRES_STAT!B657</f>
        <v>42956</v>
      </c>
      <c r="B654" s="6">
        <f>TITRES_STAT!D657</f>
        <v>4.9903000000000004</v>
      </c>
      <c r="C654" s="2">
        <f t="shared" si="77"/>
        <v>0</v>
      </c>
      <c r="D654" s="2">
        <f t="shared" si="78"/>
        <v>4.9903000000000004</v>
      </c>
      <c r="E654" s="2">
        <f t="shared" si="80"/>
        <v>4.9902999999999995</v>
      </c>
      <c r="F654" s="2">
        <f t="shared" si="73"/>
        <v>4.9813900000000011</v>
      </c>
      <c r="G654" s="2">
        <f t="shared" si="75"/>
        <v>4.7040679999999959</v>
      </c>
      <c r="H654" s="2">
        <f t="shared" si="79"/>
        <v>4.0752170000000092</v>
      </c>
      <c r="I654" s="2">
        <f t="array" ref="I654">SUMPRODUCT(B638:B657, (ROW(B638:B657)-ROW(B638)+1)) / (20*21/2)</f>
        <v>4.9902999999999995</v>
      </c>
      <c r="J654" s="2">
        <f t="shared" si="74"/>
        <v>4.939849218775402</v>
      </c>
      <c r="K654" s="2">
        <f t="shared" si="76"/>
        <v>4.7274285760024428</v>
      </c>
    </row>
    <row r="655" spans="1:11" ht="13.5" x14ac:dyDescent="0.25">
      <c r="A655" s="3">
        <f>TITRES_STAT!B658</f>
        <v>42957</v>
      </c>
      <c r="B655" s="6">
        <f>TITRES_STAT!D658</f>
        <v>4.9903000000000004</v>
      </c>
      <c r="C655" s="2">
        <f t="shared" si="77"/>
        <v>0</v>
      </c>
      <c r="D655" s="2">
        <f t="shared" si="78"/>
        <v>4.9903000000000004</v>
      </c>
      <c r="E655" s="2">
        <f t="shared" si="80"/>
        <v>4.9902999999999995</v>
      </c>
      <c r="F655" s="2">
        <f t="shared" si="73"/>
        <v>4.9858450000000012</v>
      </c>
      <c r="G655" s="2">
        <f t="shared" si="75"/>
        <v>4.7194739999999964</v>
      </c>
      <c r="H655" s="2">
        <f t="shared" si="79"/>
        <v>4.0807565000000094</v>
      </c>
      <c r="I655" s="2">
        <f t="array" ref="I655">SUMPRODUCT(B639:B658, (ROW(B639:B658)-ROW(B639)+1)) / (20*21/2)</f>
        <v>4.9902999999999995</v>
      </c>
      <c r="J655" s="2">
        <f t="shared" si="74"/>
        <v>4.9446540550825064</v>
      </c>
      <c r="K655" s="2">
        <f t="shared" si="76"/>
        <v>4.7377372592964644</v>
      </c>
    </row>
    <row r="656" spans="1:11" ht="13.5" x14ac:dyDescent="0.25">
      <c r="A656" s="3">
        <f>TITRES_STAT!B659</f>
        <v>42958</v>
      </c>
      <c r="B656" s="6">
        <f>TITRES_STAT!D659</f>
        <v>4.9903000000000004</v>
      </c>
      <c r="C656" s="2">
        <f t="shared" si="77"/>
        <v>0</v>
      </c>
      <c r="D656" s="2">
        <f t="shared" si="78"/>
        <v>4.9903000000000004</v>
      </c>
      <c r="E656" s="2">
        <f t="shared" si="80"/>
        <v>4.9902999999999995</v>
      </c>
      <c r="F656" s="2">
        <f t="shared" si="73"/>
        <v>4.9903000000000013</v>
      </c>
      <c r="G656" s="2">
        <f t="shared" si="75"/>
        <v>4.7348799999999969</v>
      </c>
      <c r="H656" s="2">
        <f t="shared" si="79"/>
        <v>4.0862960000000097</v>
      </c>
      <c r="I656" s="2">
        <f t="array" ref="I656">SUMPRODUCT(B640:B659, (ROW(B640:B659)-ROW(B640)+1)) / (20*21/2)</f>
        <v>4.9902999999999995</v>
      </c>
      <c r="J656" s="2">
        <f t="shared" si="74"/>
        <v>4.9490012879317913</v>
      </c>
      <c r="K656" s="2">
        <f t="shared" si="76"/>
        <v>4.7476416805005242</v>
      </c>
    </row>
    <row r="657" spans="1:11" ht="13.5" x14ac:dyDescent="0.25">
      <c r="A657" s="3">
        <f>TITRES_STAT!B660</f>
        <v>42961</v>
      </c>
      <c r="B657" s="6">
        <f>TITRES_STAT!D660</f>
        <v>4.9903000000000004</v>
      </c>
      <c r="C657" s="2">
        <f t="shared" si="77"/>
        <v>0</v>
      </c>
      <c r="D657" s="2">
        <f t="shared" si="78"/>
        <v>4.9903000000000004</v>
      </c>
      <c r="E657" s="2">
        <f t="shared" si="80"/>
        <v>4.9902999999999995</v>
      </c>
      <c r="F657" s="2">
        <f t="shared" si="73"/>
        <v>4.9903000000000013</v>
      </c>
      <c r="G657" s="2">
        <f t="shared" si="75"/>
        <v>4.7502859999999973</v>
      </c>
      <c r="H657" s="2">
        <f t="shared" si="79"/>
        <v>4.0922575000000103</v>
      </c>
      <c r="I657" s="2">
        <f t="array" ref="I657">SUMPRODUCT(B641:B660, (ROW(B641:B660)-ROW(B641)+1)) / (20*21/2)</f>
        <v>4.9775761904761904</v>
      </c>
      <c r="J657" s="2">
        <f t="shared" si="74"/>
        <v>4.9529344986049537</v>
      </c>
      <c r="K657" s="2">
        <f t="shared" si="76"/>
        <v>4.7571576930299155</v>
      </c>
    </row>
    <row r="658" spans="1:11" ht="13.5" x14ac:dyDescent="0.25">
      <c r="A658" s="3">
        <f>TITRES_STAT!B661</f>
        <v>42962</v>
      </c>
      <c r="B658" s="6">
        <f>TITRES_STAT!D661</f>
        <v>4.9903000000000004</v>
      </c>
      <c r="C658" s="2">
        <f t="shared" si="77"/>
        <v>0</v>
      </c>
      <c r="D658" s="2">
        <f t="shared" si="78"/>
        <v>4.9903000000000004</v>
      </c>
      <c r="E658" s="2">
        <f t="shared" si="80"/>
        <v>4.9902999999999995</v>
      </c>
      <c r="F658" s="2">
        <f t="shared" si="73"/>
        <v>4.9903000000000013</v>
      </c>
      <c r="G658" s="2">
        <f t="shared" si="75"/>
        <v>4.7656919999999969</v>
      </c>
      <c r="H658" s="2">
        <f t="shared" si="79"/>
        <v>4.0982190000000109</v>
      </c>
      <c r="I658" s="2">
        <f t="array" ref="I658">SUMPRODUCT(B642:B661, (ROW(B642:B661)-ROW(B642)+1)) / (20*21/2)</f>
        <v>4.9060790476190475</v>
      </c>
      <c r="J658" s="2">
        <f t="shared" si="74"/>
        <v>4.9564931177854339</v>
      </c>
      <c r="K658" s="2">
        <f t="shared" si="76"/>
        <v>4.7663005285973696</v>
      </c>
    </row>
    <row r="659" spans="1:11" ht="13.5" x14ac:dyDescent="0.25">
      <c r="A659" s="3">
        <f>TITRES_STAT!B662</f>
        <v>42963</v>
      </c>
      <c r="B659" s="6">
        <f>TITRES_STAT!D662</f>
        <v>4.9903000000000004</v>
      </c>
      <c r="C659" s="2">
        <f t="shared" si="77"/>
        <v>0</v>
      </c>
      <c r="D659" s="2">
        <f t="shared" si="78"/>
        <v>4.9903000000000004</v>
      </c>
      <c r="E659" s="2">
        <f t="shared" si="80"/>
        <v>4.9902999999999995</v>
      </c>
      <c r="F659" s="2">
        <f t="shared" si="73"/>
        <v>4.9903000000000013</v>
      </c>
      <c r="G659" s="2">
        <f t="shared" si="75"/>
        <v>4.7810979999999965</v>
      </c>
      <c r="H659" s="2">
        <f t="shared" si="79"/>
        <v>4.1041805000000098</v>
      </c>
      <c r="I659" s="2">
        <f t="array" ref="I659">SUMPRODUCT(B643:B662, (ROW(B643:B662)-ROW(B643)+1)) / (20*21/2)</f>
        <v>4.8957219047619054</v>
      </c>
      <c r="J659" s="2">
        <f t="shared" si="74"/>
        <v>4.9597128208534871</v>
      </c>
      <c r="K659" s="2">
        <f t="shared" si="76"/>
        <v>4.7750848215935511</v>
      </c>
    </row>
    <row r="660" spans="1:11" ht="13.5" x14ac:dyDescent="0.25">
      <c r="A660" s="3">
        <f>TITRES_STAT!B663</f>
        <v>42964</v>
      </c>
      <c r="B660" s="6">
        <f>TITRES_STAT!D663</f>
        <v>4.8567</v>
      </c>
      <c r="C660" s="2">
        <f t="shared" si="77"/>
        <v>-0.13360000000000039</v>
      </c>
      <c r="D660" s="2">
        <f t="shared" si="78"/>
        <v>4.9635800000000003</v>
      </c>
      <c r="E660" s="2">
        <f t="shared" si="80"/>
        <v>4.9769400000000008</v>
      </c>
      <c r="F660" s="2">
        <f t="shared" ref="F660:F723" si="81">AVERAGE(B641:B660)</f>
        <v>4.983620000000001</v>
      </c>
      <c r="G660" s="2">
        <f t="shared" si="75"/>
        <v>4.7938319999999965</v>
      </c>
      <c r="H660" s="2">
        <f t="shared" si="79"/>
        <v>4.1094740000000103</v>
      </c>
      <c r="I660" s="2">
        <f t="array" ref="I660">SUMPRODUCT(B644:B663, (ROW(B644:B663)-ROW(B644)+1)) / (20*21/2)</f>
        <v>4.8860947619047614</v>
      </c>
      <c r="J660" s="2">
        <f t="shared" si="74"/>
        <v>4.9499020760102983</v>
      </c>
      <c r="K660" s="2">
        <f t="shared" si="76"/>
        <v>4.7782854168251765</v>
      </c>
    </row>
    <row r="661" spans="1:11" ht="13.5" x14ac:dyDescent="0.25">
      <c r="A661" s="3">
        <f>TITRES_STAT!B664</f>
        <v>42965</v>
      </c>
      <c r="B661" s="6">
        <f>TITRES_STAT!D664</f>
        <v>4.2328999999999999</v>
      </c>
      <c r="C661" s="2">
        <f t="shared" si="77"/>
        <v>-0.62380000000000013</v>
      </c>
      <c r="D661" s="2">
        <f t="shared" si="78"/>
        <v>4.8121</v>
      </c>
      <c r="E661" s="2">
        <f t="shared" si="80"/>
        <v>4.9012000000000002</v>
      </c>
      <c r="F661" s="2">
        <f t="shared" si="81"/>
        <v>4.9457500000000012</v>
      </c>
      <c r="G661" s="2">
        <f t="shared" si="75"/>
        <v>4.7918119999999966</v>
      </c>
      <c r="H661" s="2">
        <f t="shared" si="79"/>
        <v>4.11164850000001</v>
      </c>
      <c r="I661" s="2">
        <f t="array" ref="I661">SUMPRODUCT(B645:B664, (ROW(B645:B664)-ROW(B645)+1)) / (20*21/2)</f>
        <v>4.8771976190476192</v>
      </c>
      <c r="J661" s="2">
        <f t="shared" ref="J661:J724" si="82">$J$4*B661+J660*(1-$J$4)</f>
        <v>4.8816161640093174</v>
      </c>
      <c r="K661" s="2">
        <f t="shared" si="76"/>
        <v>4.7568977534202679</v>
      </c>
    </row>
    <row r="662" spans="1:11" ht="13.5" x14ac:dyDescent="0.25">
      <c r="A662" s="3">
        <f>TITRES_STAT!B665</f>
        <v>42968</v>
      </c>
      <c r="B662" s="6">
        <f>TITRES_STAT!D665</f>
        <v>4.8369999999999997</v>
      </c>
      <c r="C662" s="2">
        <f t="shared" si="77"/>
        <v>0.60409999999999986</v>
      </c>
      <c r="D662" s="2">
        <f t="shared" si="78"/>
        <v>4.7814399999999999</v>
      </c>
      <c r="E662" s="2">
        <f t="shared" si="80"/>
        <v>4.8858700000000015</v>
      </c>
      <c r="F662" s="2">
        <f t="shared" si="81"/>
        <v>4.9380850000000009</v>
      </c>
      <c r="G662" s="2">
        <f t="shared" si="75"/>
        <v>4.8018739999999971</v>
      </c>
      <c r="H662" s="2">
        <f t="shared" si="79"/>
        <v>4.1168435000000096</v>
      </c>
      <c r="I662" s="2">
        <f t="array" ref="I662">SUMPRODUCT(B646:B665, (ROW(B646:B665)-ROW(B646)+1)) / (20*21/2)</f>
        <v>4.8666114285714297</v>
      </c>
      <c r="J662" s="2">
        <f t="shared" si="82"/>
        <v>4.8773670055322391</v>
      </c>
      <c r="K662" s="2">
        <f t="shared" si="76"/>
        <v>4.7600390179920229</v>
      </c>
    </row>
    <row r="663" spans="1:11" ht="13.5" x14ac:dyDescent="0.25">
      <c r="A663" s="3">
        <f>TITRES_STAT!B666</f>
        <v>42969</v>
      </c>
      <c r="B663" s="6">
        <f>TITRES_STAT!D666</f>
        <v>4.8369999999999997</v>
      </c>
      <c r="C663" s="2">
        <f t="shared" si="77"/>
        <v>0</v>
      </c>
      <c r="D663" s="2">
        <f t="shared" si="78"/>
        <v>4.7507800000000007</v>
      </c>
      <c r="E663" s="2">
        <f t="shared" si="80"/>
        <v>4.870540000000001</v>
      </c>
      <c r="F663" s="2">
        <f t="shared" si="81"/>
        <v>4.9304200000000007</v>
      </c>
      <c r="G663" s="2">
        <f t="shared" si="75"/>
        <v>4.8121899999999975</v>
      </c>
      <c r="H663" s="2">
        <f t="shared" si="79"/>
        <v>4.1224185000000091</v>
      </c>
      <c r="I663" s="2">
        <f t="array" ref="I663">SUMPRODUCT(B647:B666, (ROW(B647:B666)-ROW(B647)+1)) / (20*21/2)</f>
        <v>4.8544476190476198</v>
      </c>
      <c r="J663" s="2">
        <f t="shared" si="82"/>
        <v>4.8735225288148829</v>
      </c>
      <c r="K663" s="2">
        <f t="shared" si="76"/>
        <v>4.7630570957178264</v>
      </c>
    </row>
    <row r="664" spans="1:11" ht="13.5" x14ac:dyDescent="0.25">
      <c r="A664" s="3">
        <f>TITRES_STAT!B667</f>
        <v>42970</v>
      </c>
      <c r="B664" s="6">
        <f>TITRES_STAT!D667</f>
        <v>4.8369999999999997</v>
      </c>
      <c r="C664" s="2">
        <f t="shared" si="77"/>
        <v>0</v>
      </c>
      <c r="D664" s="2">
        <f t="shared" si="78"/>
        <v>4.7201199999999996</v>
      </c>
      <c r="E664" s="2">
        <f t="shared" si="80"/>
        <v>4.8552100000000014</v>
      </c>
      <c r="F664" s="2">
        <f t="shared" si="81"/>
        <v>4.9227550000000004</v>
      </c>
      <c r="G664" s="2">
        <f t="shared" si="75"/>
        <v>4.8203099999999974</v>
      </c>
      <c r="H664" s="2">
        <f t="shared" si="79"/>
        <v>4.127824500000008</v>
      </c>
      <c r="I664" s="2">
        <f t="array" ref="I664">SUMPRODUCT(B648:B667, (ROW(B648:B667)-ROW(B648)+1)) / (20*21/2)</f>
        <v>4.8408276190476194</v>
      </c>
      <c r="J664" s="2">
        <f t="shared" si="82"/>
        <v>4.8700441927372751</v>
      </c>
      <c r="K664" s="2">
        <f t="shared" si="76"/>
        <v>4.7659568174543825</v>
      </c>
    </row>
    <row r="665" spans="1:11" ht="13.5" x14ac:dyDescent="0.25">
      <c r="A665" s="3">
        <f>TITRES_STAT!B668</f>
        <v>42971</v>
      </c>
      <c r="B665" s="6">
        <f>TITRES_STAT!D668</f>
        <v>4.8116000000000003</v>
      </c>
      <c r="C665" s="2">
        <f t="shared" si="77"/>
        <v>-2.5399999999999423E-2</v>
      </c>
      <c r="D665" s="2">
        <f t="shared" si="78"/>
        <v>4.7111000000000001</v>
      </c>
      <c r="E665" s="2">
        <f t="shared" si="80"/>
        <v>4.8373400000000002</v>
      </c>
      <c r="F665" s="2">
        <f t="shared" si="81"/>
        <v>4.9138200000000003</v>
      </c>
      <c r="G665" s="2">
        <f t="shared" si="75"/>
        <v>4.8279219999999974</v>
      </c>
      <c r="H665" s="2">
        <f t="shared" si="79"/>
        <v>4.133314500000008</v>
      </c>
      <c r="I665" s="2">
        <f t="array" ref="I665">SUMPRODUCT(B649:B668, (ROW(B649:B668)-ROW(B649)+1)) / (20*21/2)</f>
        <v>4.8283014285714279</v>
      </c>
      <c r="J665" s="2">
        <f t="shared" si="82"/>
        <v>4.8644780791432494</v>
      </c>
      <c r="K665" s="2">
        <f t="shared" si="76"/>
        <v>4.7677467461816612</v>
      </c>
    </row>
    <row r="666" spans="1:11" ht="13.5" x14ac:dyDescent="0.25">
      <c r="A666" s="3">
        <f>TITRES_STAT!B669</f>
        <v>42972</v>
      </c>
      <c r="B666" s="6">
        <f>TITRES_STAT!D669</f>
        <v>4.7861000000000002</v>
      </c>
      <c r="C666" s="2">
        <f t="shared" si="77"/>
        <v>-2.5500000000000078E-2</v>
      </c>
      <c r="D666" s="2">
        <f t="shared" si="78"/>
        <v>4.8217400000000001</v>
      </c>
      <c r="E666" s="2">
        <f t="shared" si="80"/>
        <v>4.8169199999999996</v>
      </c>
      <c r="F666" s="2">
        <f t="shared" si="81"/>
        <v>4.9036100000000005</v>
      </c>
      <c r="G666" s="2">
        <f t="shared" si="75"/>
        <v>4.8358679999999978</v>
      </c>
      <c r="H666" s="2">
        <f t="shared" si="79"/>
        <v>4.1384660000000073</v>
      </c>
      <c r="I666" s="2">
        <f t="array" ref="I666">SUMPRODUCT(B650:B669, (ROW(B650:B669)-ROW(B650)+1)) / (20*21/2)</f>
        <v>4.816869047619047</v>
      </c>
      <c r="J666" s="2">
        <f t="shared" si="82"/>
        <v>4.8570135001772252</v>
      </c>
      <c r="K666" s="2">
        <f t="shared" si="76"/>
        <v>4.7684664816255182</v>
      </c>
    </row>
    <row r="667" spans="1:11" ht="13.5" x14ac:dyDescent="0.25">
      <c r="A667" s="3">
        <f>TITRES_STAT!B670</f>
        <v>42975</v>
      </c>
      <c r="B667" s="6">
        <f>TITRES_STAT!D670</f>
        <v>4.7606000000000002</v>
      </c>
      <c r="C667" s="2">
        <f t="shared" si="77"/>
        <v>-2.5500000000000078E-2</v>
      </c>
      <c r="D667" s="2">
        <f t="shared" si="78"/>
        <v>4.8064599999999995</v>
      </c>
      <c r="E667" s="2">
        <f t="shared" si="80"/>
        <v>4.7939499999999997</v>
      </c>
      <c r="F667" s="2">
        <f t="shared" si="81"/>
        <v>4.8921250000000001</v>
      </c>
      <c r="G667" s="2">
        <f t="shared" si="75"/>
        <v>4.8433039999999981</v>
      </c>
      <c r="H667" s="2">
        <f t="shared" si="79"/>
        <v>4.1432790000000077</v>
      </c>
      <c r="I667" s="2">
        <f t="array" ref="I667">SUMPRODUCT(B651:B670, (ROW(B651:B670)-ROW(B651)+1)) / (20*21/2)</f>
        <v>4.8065304761904759</v>
      </c>
      <c r="J667" s="2">
        <f t="shared" si="82"/>
        <v>4.8478312620651085</v>
      </c>
      <c r="K667" s="2">
        <f t="shared" si="76"/>
        <v>4.7681579921500079</v>
      </c>
    </row>
    <row r="668" spans="1:11" ht="13.5" x14ac:dyDescent="0.25">
      <c r="A668" s="3">
        <f>TITRES_STAT!B671</f>
        <v>42976</v>
      </c>
      <c r="B668" s="6">
        <f>TITRES_STAT!D671</f>
        <v>4.7606000000000002</v>
      </c>
      <c r="C668" s="2">
        <f t="shared" si="77"/>
        <v>0</v>
      </c>
      <c r="D668" s="2">
        <f t="shared" si="78"/>
        <v>4.7911799999999998</v>
      </c>
      <c r="E668" s="2">
        <f t="shared" si="80"/>
        <v>4.7709799999999998</v>
      </c>
      <c r="F668" s="2">
        <f t="shared" si="81"/>
        <v>4.8806400000000005</v>
      </c>
      <c r="G668" s="2">
        <f t="shared" si="75"/>
        <v>4.8454819999999987</v>
      </c>
      <c r="H668" s="2">
        <f t="shared" si="79"/>
        <v>4.1480920000000063</v>
      </c>
      <c r="I668" s="2">
        <f t="array" ref="I668">SUMPRODUCT(B652:B671, (ROW(B652:B671)-ROW(B652)+1)) / (20*21/2)</f>
        <v>4.7972857142857146</v>
      </c>
      <c r="J668" s="2">
        <f t="shared" si="82"/>
        <v>4.8395235228208122</v>
      </c>
      <c r="K668" s="2">
        <f t="shared" si="76"/>
        <v>4.7678616003009884</v>
      </c>
    </row>
    <row r="669" spans="1:11" ht="13.5" x14ac:dyDescent="0.25">
      <c r="A669" s="3">
        <f>TITRES_STAT!B672</f>
        <v>42977</v>
      </c>
      <c r="B669" s="6">
        <f>TITRES_STAT!D672</f>
        <v>4.7606000000000002</v>
      </c>
      <c r="C669" s="2">
        <f t="shared" si="77"/>
        <v>0</v>
      </c>
      <c r="D669" s="2">
        <f t="shared" si="78"/>
        <v>4.7759</v>
      </c>
      <c r="E669" s="2">
        <f t="shared" si="80"/>
        <v>4.748009999999999</v>
      </c>
      <c r="F669" s="2">
        <f t="shared" si="81"/>
        <v>4.8691550000000001</v>
      </c>
      <c r="G669" s="2">
        <f t="shared" si="75"/>
        <v>4.8481939999999986</v>
      </c>
      <c r="H669" s="2">
        <f t="shared" si="79"/>
        <v>4.1529050000000067</v>
      </c>
      <c r="I669" s="2">
        <f t="array" ref="I669">SUMPRODUCT(B653:B672, (ROW(B653:B672)-ROW(B653)+1)) / (20*21/2)</f>
        <v>4.7867157142857142</v>
      </c>
      <c r="J669" s="2">
        <f t="shared" si="82"/>
        <v>4.8320069968378778</v>
      </c>
      <c r="K669" s="2">
        <f t="shared" si="76"/>
        <v>4.7675768316617342</v>
      </c>
    </row>
    <row r="670" spans="1:11" ht="13.5" x14ac:dyDescent="0.25">
      <c r="A670" s="3">
        <f>TITRES_STAT!B673</f>
        <v>42978</v>
      </c>
      <c r="B670" s="6">
        <f>TITRES_STAT!D673</f>
        <v>4.7606000000000002</v>
      </c>
      <c r="C670" s="2">
        <f t="shared" si="77"/>
        <v>0</v>
      </c>
      <c r="D670" s="2">
        <f t="shared" si="78"/>
        <v>4.7657000000000007</v>
      </c>
      <c r="E670" s="2">
        <f t="shared" si="80"/>
        <v>4.7384000000000004</v>
      </c>
      <c r="F670" s="2">
        <f t="shared" si="81"/>
        <v>4.8576700000000006</v>
      </c>
      <c r="G670" s="2">
        <f t="shared" si="75"/>
        <v>4.8509059999999993</v>
      </c>
      <c r="H670" s="2">
        <f t="shared" si="79"/>
        <v>4.1582455000000058</v>
      </c>
      <c r="I670" s="2">
        <f t="array" ref="I670">SUMPRODUCT(B654:B673, (ROW(B654:B673)-ROW(B654)+1)) / (20*21/2)</f>
        <v>4.7773604761904762</v>
      </c>
      <c r="J670" s="2">
        <f t="shared" si="82"/>
        <v>4.8252063304723656</v>
      </c>
      <c r="K670" s="2">
        <f t="shared" si="76"/>
        <v>4.7673032304200973</v>
      </c>
    </row>
    <row r="671" spans="1:11" ht="13.5" x14ac:dyDescent="0.25">
      <c r="A671" s="3">
        <f>TITRES_STAT!B674</f>
        <v>42982</v>
      </c>
      <c r="B671" s="6">
        <f>TITRES_STAT!D674</f>
        <v>4.7606000000000002</v>
      </c>
      <c r="C671" s="2">
        <f t="shared" si="77"/>
        <v>0</v>
      </c>
      <c r="D671" s="2">
        <f t="shared" si="78"/>
        <v>4.7606000000000002</v>
      </c>
      <c r="E671" s="2">
        <f t="shared" si="80"/>
        <v>4.7911699999999993</v>
      </c>
      <c r="F671" s="2">
        <f t="shared" si="81"/>
        <v>4.8461850000000002</v>
      </c>
      <c r="G671" s="2">
        <f t="shared" si="75"/>
        <v>4.853618</v>
      </c>
      <c r="H671" s="2">
        <f t="shared" si="79"/>
        <v>4.1630585000000062</v>
      </c>
      <c r="I671" s="2">
        <f t="array" ref="I671">SUMPRODUCT(B655:B674, (ROW(B655:B674)-ROW(B655)+1)) / (20*21/2)</f>
        <v>4.7663057142857141</v>
      </c>
      <c r="J671" s="2">
        <f t="shared" si="82"/>
        <v>4.8190533466178547</v>
      </c>
      <c r="K671" s="2">
        <f t="shared" si="76"/>
        <v>4.7670403586389174</v>
      </c>
    </row>
    <row r="672" spans="1:11" ht="13.5" x14ac:dyDescent="0.25">
      <c r="A672" s="3">
        <f>TITRES_STAT!B675</f>
        <v>42983</v>
      </c>
      <c r="B672" s="6">
        <f>TITRES_STAT!D675</f>
        <v>4.7351999999999999</v>
      </c>
      <c r="C672" s="2">
        <f t="shared" si="77"/>
        <v>-2.5400000000000311E-2</v>
      </c>
      <c r="D672" s="2">
        <f t="shared" si="78"/>
        <v>4.7555199999999997</v>
      </c>
      <c r="E672" s="2">
        <f t="shared" si="80"/>
        <v>4.7809899999999992</v>
      </c>
      <c r="F672" s="2">
        <f t="shared" si="81"/>
        <v>4.8334300000000008</v>
      </c>
      <c r="G672" s="2">
        <f t="shared" si="75"/>
        <v>4.8558219999999999</v>
      </c>
      <c r="H672" s="2">
        <f t="shared" si="79"/>
        <v>4.1677445000000057</v>
      </c>
      <c r="I672" s="2">
        <f t="array" ref="I672">SUMPRODUCT(B656:B675, (ROW(B656:B675)-ROW(B656)+1)) / (20*21/2)</f>
        <v>4.7566114285714285</v>
      </c>
      <c r="J672" s="2">
        <f t="shared" si="82"/>
        <v>4.81106731360663</v>
      </c>
      <c r="K672" s="2">
        <f t="shared" si="76"/>
        <v>4.7657917171236663</v>
      </c>
    </row>
    <row r="673" spans="1:11" ht="13.5" x14ac:dyDescent="0.25">
      <c r="A673" s="3">
        <f>TITRES_STAT!B676</f>
        <v>42984</v>
      </c>
      <c r="B673" s="6">
        <f>TITRES_STAT!D676</f>
        <v>4.7351999999999999</v>
      </c>
      <c r="C673" s="2">
        <f t="shared" si="77"/>
        <v>0</v>
      </c>
      <c r="D673" s="2">
        <f t="shared" si="78"/>
        <v>4.7504399999999993</v>
      </c>
      <c r="E673" s="2">
        <f t="shared" si="80"/>
        <v>4.77081</v>
      </c>
      <c r="F673" s="2">
        <f t="shared" si="81"/>
        <v>4.8206750000000005</v>
      </c>
      <c r="G673" s="2">
        <f t="shared" si="75"/>
        <v>4.8580259999999997</v>
      </c>
      <c r="H673" s="2">
        <f t="shared" si="79"/>
        <v>4.1724305000000053</v>
      </c>
      <c r="I673" s="2">
        <f t="array" ref="I673">SUMPRODUCT(B657:B676, (ROW(B657:B676)-ROW(B657)+1)) / (20*21/2)</f>
        <v>4.736639523809524</v>
      </c>
      <c r="J673" s="2">
        <f t="shared" si="82"/>
        <v>4.803841855167903</v>
      </c>
      <c r="K673" s="2">
        <f t="shared" si="76"/>
        <v>4.764592041942346</v>
      </c>
    </row>
    <row r="674" spans="1:11" ht="13.5" x14ac:dyDescent="0.25">
      <c r="A674" s="3">
        <f>TITRES_STAT!B677</f>
        <v>42985</v>
      </c>
      <c r="B674" s="6">
        <f>TITRES_STAT!D677</f>
        <v>4.7046000000000001</v>
      </c>
      <c r="C674" s="2">
        <f t="shared" si="77"/>
        <v>-3.0599999999999739E-2</v>
      </c>
      <c r="D674" s="2">
        <f t="shared" si="78"/>
        <v>4.7392399999999997</v>
      </c>
      <c r="E674" s="2">
        <f t="shared" si="80"/>
        <v>4.7575699999999994</v>
      </c>
      <c r="F674" s="2">
        <f t="shared" si="81"/>
        <v>4.8063900000000004</v>
      </c>
      <c r="G674" s="2">
        <f t="shared" si="75"/>
        <v>4.8595299999999995</v>
      </c>
      <c r="H674" s="2">
        <f t="shared" si="79"/>
        <v>4.1769635000000056</v>
      </c>
      <c r="I674" s="2">
        <f t="array" ref="I674">SUMPRODUCT(B658:B677, (ROW(B658:B677)-ROW(B658)+1)) / (20*21/2)</f>
        <v>4.7307338095238096</v>
      </c>
      <c r="J674" s="2">
        <f t="shared" si="82"/>
        <v>4.7943902499138167</v>
      </c>
      <c r="K674" s="2">
        <f t="shared" si="76"/>
        <v>4.7622394128465686</v>
      </c>
    </row>
    <row r="675" spans="1:11" ht="13.5" x14ac:dyDescent="0.25">
      <c r="A675" s="3">
        <f>TITRES_STAT!B678</f>
        <v>42986</v>
      </c>
      <c r="B675" s="6">
        <f>TITRES_STAT!D678</f>
        <v>4.7046000000000001</v>
      </c>
      <c r="C675" s="2">
        <f t="shared" si="77"/>
        <v>0</v>
      </c>
      <c r="D675" s="2">
        <f t="shared" si="78"/>
        <v>4.7280399999999991</v>
      </c>
      <c r="E675" s="2">
        <f t="shared" si="80"/>
        <v>4.7468699999999995</v>
      </c>
      <c r="F675" s="2">
        <f t="shared" si="81"/>
        <v>4.7921050000000003</v>
      </c>
      <c r="G675" s="2">
        <f t="shared" si="75"/>
        <v>4.8610340000000001</v>
      </c>
      <c r="H675" s="2">
        <f t="shared" si="79"/>
        <v>4.1814965000000059</v>
      </c>
      <c r="I675" s="2">
        <f t="array" ref="I675">SUMPRODUCT(B659:B678, (ROW(B659:B678)-ROW(B659)+1)) / (20*21/2)</f>
        <v>4.7237452380952378</v>
      </c>
      <c r="J675" s="2">
        <f t="shared" si="82"/>
        <v>4.7858387975410723</v>
      </c>
      <c r="K675" s="2">
        <f t="shared" si="76"/>
        <v>4.7599790437153313</v>
      </c>
    </row>
    <row r="676" spans="1:11" ht="13.5" x14ac:dyDescent="0.25">
      <c r="A676" s="3">
        <f>TITRES_STAT!B679</f>
        <v>42989</v>
      </c>
      <c r="B676" s="6">
        <f>TITRES_STAT!D679</f>
        <v>4.5823999999999998</v>
      </c>
      <c r="C676" s="2">
        <f t="shared" si="77"/>
        <v>-0.12220000000000031</v>
      </c>
      <c r="D676" s="2">
        <f t="shared" si="78"/>
        <v>4.6924000000000001</v>
      </c>
      <c r="E676" s="2">
        <f t="shared" si="80"/>
        <v>4.7264999999999997</v>
      </c>
      <c r="F676" s="2">
        <f t="shared" si="81"/>
        <v>4.7717100000000006</v>
      </c>
      <c r="G676" s="2">
        <f t="shared" si="75"/>
        <v>4.8600940000000001</v>
      </c>
      <c r="H676" s="2">
        <f t="shared" si="79"/>
        <v>4.1851020000000059</v>
      </c>
      <c r="I676" s="2">
        <f t="array" ref="I676">SUMPRODUCT(B660:B679, (ROW(B660:B679)-ROW(B660)+1)) / (20*21/2)</f>
        <v>4.7051185714285717</v>
      </c>
      <c r="J676" s="2">
        <f t="shared" si="82"/>
        <v>4.766463673965732</v>
      </c>
      <c r="K676" s="2">
        <f t="shared" si="76"/>
        <v>4.7530151596480641</v>
      </c>
    </row>
    <row r="677" spans="1:11" ht="13.5" x14ac:dyDescent="0.25">
      <c r="A677" s="3">
        <f>TITRES_STAT!B680</f>
        <v>42990</v>
      </c>
      <c r="B677" s="6">
        <f>TITRES_STAT!D680</f>
        <v>4.7096999999999998</v>
      </c>
      <c r="C677" s="2">
        <f t="shared" si="77"/>
        <v>0.12729999999999997</v>
      </c>
      <c r="D677" s="2">
        <f t="shared" si="78"/>
        <v>4.6873000000000005</v>
      </c>
      <c r="E677" s="2">
        <f t="shared" si="80"/>
        <v>4.7214099999999997</v>
      </c>
      <c r="F677" s="2">
        <f t="shared" si="81"/>
        <v>4.7576799999999988</v>
      </c>
      <c r="G677" s="2">
        <f t="shared" si="75"/>
        <v>4.8616999999999999</v>
      </c>
      <c r="H677" s="2">
        <f t="shared" si="79"/>
        <v>4.1893440000000055</v>
      </c>
      <c r="I677" s="2">
        <f t="array" ref="I677">SUMPRODUCT(B661:B680, (ROW(B661:B680)-ROW(B661)+1)) / (20*21/2)</f>
        <v>4.687146666666667</v>
      </c>
      <c r="J677" s="2">
        <f t="shared" si="82"/>
        <v>4.7610576097785193</v>
      </c>
      <c r="K677" s="2">
        <f t="shared" si="76"/>
        <v>4.7513165259363754</v>
      </c>
    </row>
    <row r="678" spans="1:11" ht="13.5" x14ac:dyDescent="0.25">
      <c r="A678" s="3">
        <f>TITRES_STAT!B681</f>
        <v>42991</v>
      </c>
      <c r="B678" s="6">
        <f>TITRES_STAT!D681</f>
        <v>4.6843000000000004</v>
      </c>
      <c r="C678" s="2">
        <f t="shared" si="77"/>
        <v>-2.5399999999999423E-2</v>
      </c>
      <c r="D678" s="2">
        <f t="shared" si="78"/>
        <v>4.6771200000000004</v>
      </c>
      <c r="E678" s="2">
        <f t="shared" si="80"/>
        <v>4.7137799999999999</v>
      </c>
      <c r="F678" s="2">
        <f t="shared" si="81"/>
        <v>4.7423799999999998</v>
      </c>
      <c r="G678" s="2">
        <f t="shared" si="75"/>
        <v>4.8627980000000006</v>
      </c>
      <c r="H678" s="2">
        <f t="shared" si="79"/>
        <v>4.1934590000000052</v>
      </c>
      <c r="I678" s="2">
        <f t="array" ref="I678">SUMPRODUCT(B662:B681, (ROW(B662:B681)-ROW(B662)+1)) / (20*21/2)</f>
        <v>4.6697519047619052</v>
      </c>
      <c r="J678" s="2">
        <f t="shared" si="82"/>
        <v>4.7537473612281849</v>
      </c>
      <c r="K678" s="2">
        <f t="shared" si="76"/>
        <v>4.7486884268800473</v>
      </c>
    </row>
    <row r="679" spans="1:11" ht="13.5" x14ac:dyDescent="0.25">
      <c r="A679" s="3">
        <f>TITRES_STAT!B682</f>
        <v>42992</v>
      </c>
      <c r="B679" s="6">
        <f>TITRES_STAT!D682</f>
        <v>4.5468000000000002</v>
      </c>
      <c r="C679" s="2">
        <f t="shared" si="77"/>
        <v>-0.13750000000000018</v>
      </c>
      <c r="D679" s="2">
        <f t="shared" si="78"/>
        <v>4.6455599999999997</v>
      </c>
      <c r="E679" s="2">
        <f t="shared" si="80"/>
        <v>4.6923999999999992</v>
      </c>
      <c r="F679" s="2">
        <f t="shared" si="81"/>
        <v>4.7202049999999991</v>
      </c>
      <c r="G679" s="2">
        <f t="shared" si="75"/>
        <v>4.8611459999999997</v>
      </c>
      <c r="H679" s="2">
        <f t="shared" si="79"/>
        <v>4.1968865000000051</v>
      </c>
      <c r="I679" s="2">
        <f t="array" ref="I679">SUMPRODUCT(B663:B682, (ROW(B663:B682)-ROW(B663)+1)) / (20*21/2)</f>
        <v>4.6422600000000003</v>
      </c>
      <c r="J679" s="2">
        <f t="shared" si="82"/>
        <v>4.7340380887302622</v>
      </c>
      <c r="K679" s="2">
        <f t="shared" si="76"/>
        <v>4.7407712336690651</v>
      </c>
    </row>
    <row r="680" spans="1:11" ht="13.5" x14ac:dyDescent="0.25">
      <c r="A680" s="3">
        <f>TITRES_STAT!B683</f>
        <v>42993</v>
      </c>
      <c r="B680" s="6">
        <f>TITRES_STAT!D683</f>
        <v>4.5315000000000003</v>
      </c>
      <c r="C680" s="2">
        <f t="shared" si="77"/>
        <v>-1.5299999999999869E-2</v>
      </c>
      <c r="D680" s="2">
        <f t="shared" si="78"/>
        <v>4.6109400000000003</v>
      </c>
      <c r="E680" s="2">
        <f t="shared" si="80"/>
        <v>4.6694899999999997</v>
      </c>
      <c r="F680" s="2">
        <f t="shared" si="81"/>
        <v>4.7039449999999992</v>
      </c>
      <c r="G680" s="2">
        <f t="shared" si="75"/>
        <v>4.8564240000000005</v>
      </c>
      <c r="H680" s="2">
        <f t="shared" si="79"/>
        <v>4.2002375000000054</v>
      </c>
      <c r="I680" s="2">
        <f t="array" ref="I680">SUMPRODUCT(B664:B683, (ROW(B664:B683)-ROW(B664)+1)) / (20*21/2)</f>
        <v>4.6264028571428568</v>
      </c>
      <c r="J680" s="2">
        <f t="shared" si="82"/>
        <v>4.7147487469464284</v>
      </c>
      <c r="K680" s="2">
        <f t="shared" si="76"/>
        <v>4.7325645186232199</v>
      </c>
    </row>
    <row r="681" spans="1:11" ht="13.5" x14ac:dyDescent="0.25">
      <c r="A681" s="3">
        <f>TITRES_STAT!B684</f>
        <v>42996</v>
      </c>
      <c r="B681" s="6">
        <f>TITRES_STAT!D684</f>
        <v>4.5213000000000001</v>
      </c>
      <c r="C681" s="2">
        <f t="shared" si="77"/>
        <v>-1.0200000000000209E-2</v>
      </c>
      <c r="D681" s="2">
        <f t="shared" si="78"/>
        <v>4.5987200000000001</v>
      </c>
      <c r="E681" s="2">
        <f t="shared" si="80"/>
        <v>4.6455600000000006</v>
      </c>
      <c r="F681" s="2">
        <f t="shared" si="81"/>
        <v>4.7183649999999995</v>
      </c>
      <c r="G681" s="2">
        <f t="shared" si="75"/>
        <v>4.8488259999999999</v>
      </c>
      <c r="H681" s="2">
        <f t="shared" si="79"/>
        <v>4.2035375000000057</v>
      </c>
      <c r="I681" s="2">
        <f t="array" ref="I681">SUMPRODUCT(B665:B684, (ROW(B665:B684)-ROW(B665)+1)) / (20*21/2)</f>
        <v>4.6120004761904765</v>
      </c>
      <c r="J681" s="2">
        <f t="shared" si="82"/>
        <v>4.6963250567610544</v>
      </c>
      <c r="K681" s="2">
        <f t="shared" si="76"/>
        <v>4.7242796355399568</v>
      </c>
    </row>
    <row r="682" spans="1:11" ht="13.5" x14ac:dyDescent="0.25">
      <c r="A682" s="3">
        <f>TITRES_STAT!B685</f>
        <v>42997</v>
      </c>
      <c r="B682" s="6">
        <f>TITRES_STAT!D685</f>
        <v>4.4297000000000004</v>
      </c>
      <c r="C682" s="2">
        <f t="shared" si="77"/>
        <v>-9.1599999999999682E-2</v>
      </c>
      <c r="D682" s="2">
        <f t="shared" si="78"/>
        <v>4.542720000000001</v>
      </c>
      <c r="E682" s="2">
        <f t="shared" si="80"/>
        <v>4.6150099999999998</v>
      </c>
      <c r="F682" s="2">
        <f t="shared" si="81"/>
        <v>4.6979999999999995</v>
      </c>
      <c r="G682" s="2">
        <f t="shared" si="75"/>
        <v>4.8393960000000007</v>
      </c>
      <c r="H682" s="2">
        <f t="shared" si="79"/>
        <v>4.2064010000000058</v>
      </c>
      <c r="I682" s="2">
        <f t="array" ref="I682">SUMPRODUCT(B666:B685, (ROW(B666:B685)-ROW(B666)+1)) / (20*21/2)</f>
        <v>4.5990528571428557</v>
      </c>
      <c r="J682" s="2">
        <f t="shared" si="82"/>
        <v>4.6709321942123827</v>
      </c>
      <c r="K682" s="2">
        <f t="shared" si="76"/>
        <v>4.7127274929697629</v>
      </c>
    </row>
    <row r="683" spans="1:11" ht="13.5" x14ac:dyDescent="0.25">
      <c r="A683" s="3">
        <f>TITRES_STAT!B686</f>
        <v>42998</v>
      </c>
      <c r="B683" s="6">
        <f>TITRES_STAT!D686</f>
        <v>4.5315000000000003</v>
      </c>
      <c r="C683" s="2">
        <f t="shared" si="77"/>
        <v>0.10179999999999989</v>
      </c>
      <c r="D683" s="2">
        <f t="shared" si="78"/>
        <v>4.5121599999999997</v>
      </c>
      <c r="E683" s="2">
        <f t="shared" si="80"/>
        <v>4.5946400000000001</v>
      </c>
      <c r="F683" s="2">
        <f t="shared" si="81"/>
        <v>4.6827249999999996</v>
      </c>
      <c r="G683" s="2">
        <f t="shared" si="75"/>
        <v>4.8363680000000002</v>
      </c>
      <c r="H683" s="2">
        <f t="shared" si="79"/>
        <v>4.2097735000000061</v>
      </c>
      <c r="I683" s="2">
        <f t="array" ref="I683">SUMPRODUCT(B667:B686, (ROW(B667:B686)-ROW(B667)+1)) / (20*21/2)</f>
        <v>4.5874390476190472</v>
      </c>
      <c r="J683" s="2">
        <f t="shared" si="82"/>
        <v>4.6576529376207274</v>
      </c>
      <c r="K683" s="2">
        <f t="shared" si="76"/>
        <v>4.7056205324611451</v>
      </c>
    </row>
    <row r="684" spans="1:11" ht="13.5" x14ac:dyDescent="0.25">
      <c r="A684" s="3">
        <f>TITRES_STAT!B687</f>
        <v>43000</v>
      </c>
      <c r="B684" s="6">
        <f>TITRES_STAT!D687</f>
        <v>4.5315000000000003</v>
      </c>
      <c r="C684" s="2">
        <f t="shared" si="77"/>
        <v>0</v>
      </c>
      <c r="D684" s="2">
        <f t="shared" si="78"/>
        <v>4.509100000000001</v>
      </c>
      <c r="E684" s="2">
        <f t="shared" si="80"/>
        <v>4.5773300000000008</v>
      </c>
      <c r="F684" s="2">
        <f t="shared" si="81"/>
        <v>4.6674499999999988</v>
      </c>
      <c r="G684" s="2">
        <f t="shared" si="75"/>
        <v>4.830578</v>
      </c>
      <c r="H684" s="2">
        <f t="shared" si="79"/>
        <v>4.2132300000000056</v>
      </c>
      <c r="I684" s="2">
        <f t="array" ref="I684">SUMPRODUCT(B668:B687, (ROW(B668:B687)-ROW(B668)+1)) / (20*21/2)</f>
        <v>4.5770376190476192</v>
      </c>
      <c r="J684" s="2">
        <f t="shared" si="82"/>
        <v>4.6456383721330399</v>
      </c>
      <c r="K684" s="2">
        <f t="shared" si="76"/>
        <v>4.6987922762861984</v>
      </c>
    </row>
    <row r="685" spans="1:11" ht="13.5" x14ac:dyDescent="0.25">
      <c r="A685" s="3">
        <f>TITRES_STAT!B688</f>
        <v>43003</v>
      </c>
      <c r="B685" s="6">
        <f>TITRES_STAT!D688</f>
        <v>4.5315000000000003</v>
      </c>
      <c r="C685" s="2">
        <f t="shared" si="77"/>
        <v>0</v>
      </c>
      <c r="D685" s="2">
        <f t="shared" si="78"/>
        <v>4.509100000000001</v>
      </c>
      <c r="E685" s="2">
        <f t="shared" si="80"/>
        <v>4.5600200000000006</v>
      </c>
      <c r="F685" s="2">
        <f t="shared" si="81"/>
        <v>4.6534449999999987</v>
      </c>
      <c r="G685" s="2">
        <f t="shared" si="75"/>
        <v>4.8231840000000004</v>
      </c>
      <c r="H685" s="2">
        <f t="shared" si="79"/>
        <v>4.2166025000000058</v>
      </c>
      <c r="I685" s="2">
        <f t="array" ref="I685">SUMPRODUCT(B669:B688, (ROW(B669:B688)-ROW(B669)+1)) / (20*21/2)</f>
        <v>4.5677271428571427</v>
      </c>
      <c r="J685" s="2">
        <f t="shared" si="82"/>
        <v>4.6347680509775131</v>
      </c>
      <c r="K685" s="2">
        <f t="shared" si="76"/>
        <v>4.6922317948632104</v>
      </c>
    </row>
    <row r="686" spans="1:11" ht="13.5" x14ac:dyDescent="0.25">
      <c r="A686" s="3">
        <f>TITRES_STAT!B689</f>
        <v>43004</v>
      </c>
      <c r="B686" s="6">
        <f>TITRES_STAT!D689</f>
        <v>4.5315000000000003</v>
      </c>
      <c r="C686" s="2">
        <f t="shared" si="77"/>
        <v>0</v>
      </c>
      <c r="D686" s="2">
        <f t="shared" si="78"/>
        <v>4.511140000000001</v>
      </c>
      <c r="E686" s="2">
        <f t="shared" si="80"/>
        <v>4.5549300000000006</v>
      </c>
      <c r="F686" s="2">
        <f t="shared" si="81"/>
        <v>4.6407149999999984</v>
      </c>
      <c r="G686" s="2">
        <f t="shared" si="75"/>
        <v>4.8157900000000007</v>
      </c>
      <c r="H686" s="2">
        <f t="shared" si="79"/>
        <v>4.219975000000006</v>
      </c>
      <c r="I686" s="2">
        <f t="array" ref="I686">SUMPRODUCT(B670:B689, (ROW(B670:B689)-ROW(B670)+1)) / (20*21/2)</f>
        <v>4.5595076190476194</v>
      </c>
      <c r="J686" s="2">
        <f t="shared" si="82"/>
        <v>4.6249329985034651</v>
      </c>
      <c r="K686" s="2">
        <f t="shared" si="76"/>
        <v>4.6859285872215164</v>
      </c>
    </row>
    <row r="687" spans="1:11" ht="13.5" x14ac:dyDescent="0.25">
      <c r="A687" s="3">
        <f>TITRES_STAT!B690</f>
        <v>43005</v>
      </c>
      <c r="B687" s="6">
        <f>TITRES_STAT!D690</f>
        <v>4.5315000000000003</v>
      </c>
      <c r="C687" s="2">
        <f t="shared" si="77"/>
        <v>0</v>
      </c>
      <c r="D687" s="2">
        <f t="shared" si="78"/>
        <v>4.5315000000000003</v>
      </c>
      <c r="E687" s="2">
        <f t="shared" si="80"/>
        <v>4.5371100000000002</v>
      </c>
      <c r="F687" s="2">
        <f t="shared" si="81"/>
        <v>4.6292599999999977</v>
      </c>
      <c r="G687" s="2">
        <f t="shared" si="75"/>
        <v>4.8066140000000006</v>
      </c>
      <c r="H687" s="2">
        <f t="shared" si="79"/>
        <v>4.2233475000000062</v>
      </c>
      <c r="I687" s="2">
        <f t="array" ref="I687">SUMPRODUCT(B671:B690, (ROW(B671:B690)-ROW(B671)+1)) / (20*21/2)</f>
        <v>4.54268380952381</v>
      </c>
      <c r="J687" s="2">
        <f t="shared" si="82"/>
        <v>4.6160346176936118</v>
      </c>
      <c r="K687" s="2">
        <f t="shared" si="76"/>
        <v>4.6798725641932224</v>
      </c>
    </row>
    <row r="688" spans="1:11" ht="13.5" x14ac:dyDescent="0.25">
      <c r="A688" s="3">
        <f>TITRES_STAT!B691</f>
        <v>43006</v>
      </c>
      <c r="B688" s="6">
        <f>TITRES_STAT!D691</f>
        <v>4.5315000000000003</v>
      </c>
      <c r="C688" s="2">
        <f t="shared" si="77"/>
        <v>0</v>
      </c>
      <c r="D688" s="2">
        <f t="shared" si="78"/>
        <v>4.5315000000000003</v>
      </c>
      <c r="E688" s="2">
        <f t="shared" si="80"/>
        <v>4.5218300000000005</v>
      </c>
      <c r="F688" s="2">
        <f t="shared" si="81"/>
        <v>4.6178049999999979</v>
      </c>
      <c r="G688" s="2">
        <f t="shared" si="75"/>
        <v>4.7974380000000005</v>
      </c>
      <c r="H688" s="2">
        <f t="shared" si="79"/>
        <v>4.2272895000000075</v>
      </c>
      <c r="I688" s="2">
        <f t="array" ref="I688">SUMPRODUCT(B672:B691, (ROW(B672:B691)-ROW(B672)+1)) / (20*21/2)</f>
        <v>4.5274357142857147</v>
      </c>
      <c r="J688" s="2">
        <f t="shared" si="82"/>
        <v>4.6079837017227918</v>
      </c>
      <c r="K688" s="2">
        <f t="shared" si="76"/>
        <v>4.6740540322640767</v>
      </c>
    </row>
    <row r="689" spans="1:11" ht="13.5" x14ac:dyDescent="0.25">
      <c r="A689" s="3">
        <f>TITRES_STAT!B692</f>
        <v>43007</v>
      </c>
      <c r="B689" s="6">
        <f>TITRES_STAT!D692</f>
        <v>4.5315000000000003</v>
      </c>
      <c r="C689" s="2">
        <f t="shared" si="77"/>
        <v>0</v>
      </c>
      <c r="D689" s="2">
        <f t="shared" si="78"/>
        <v>4.5315000000000003</v>
      </c>
      <c r="E689" s="2">
        <f t="shared" si="80"/>
        <v>4.5203000000000007</v>
      </c>
      <c r="F689" s="2">
        <f t="shared" si="81"/>
        <v>4.6063499999999973</v>
      </c>
      <c r="G689" s="2">
        <f t="shared" si="75"/>
        <v>4.7882620000000005</v>
      </c>
      <c r="H689" s="2">
        <f t="shared" si="79"/>
        <v>4.2315900000000077</v>
      </c>
      <c r="I689" s="2">
        <f t="array" ref="I689">SUMPRODUCT(B673:B692, (ROW(B673:B692)-ROW(B673)+1)) / (20*21/2)</f>
        <v>4.5113347619047621</v>
      </c>
      <c r="J689" s="2">
        <f t="shared" si="82"/>
        <v>4.600699539653955</v>
      </c>
      <c r="K689" s="2">
        <f t="shared" si="76"/>
        <v>4.668463678057643</v>
      </c>
    </row>
    <row r="690" spans="1:11" ht="13.5" x14ac:dyDescent="0.25">
      <c r="A690" s="3">
        <f>TITRES_STAT!B693</f>
        <v>43010</v>
      </c>
      <c r="B690" s="6">
        <f>TITRES_STAT!D693</f>
        <v>4.4297000000000004</v>
      </c>
      <c r="C690" s="2">
        <f t="shared" si="77"/>
        <v>-0.10179999999999989</v>
      </c>
      <c r="D690" s="2">
        <f t="shared" si="78"/>
        <v>4.5111400000000001</v>
      </c>
      <c r="E690" s="2">
        <f t="shared" si="80"/>
        <v>4.5101200000000006</v>
      </c>
      <c r="F690" s="2">
        <f t="shared" si="81"/>
        <v>4.5898049999999984</v>
      </c>
      <c r="G690" s="2">
        <f t="shared" ref="G690:G753" si="83">AVERAGE(B641:B690)</f>
        <v>4.77705</v>
      </c>
      <c r="H690" s="2">
        <f t="shared" si="79"/>
        <v>4.2348330000000072</v>
      </c>
      <c r="I690" s="2">
        <f t="array" ref="I690">SUMPRODUCT(B674:B693, (ROW(B674:B693)-ROW(B674)+1)) / (20*21/2)</f>
        <v>4.49681</v>
      </c>
      <c r="J690" s="2">
        <f t="shared" si="82"/>
        <v>4.5844138692107208</v>
      </c>
      <c r="K690" s="2">
        <f t="shared" si="76"/>
        <v>4.6591003965651865</v>
      </c>
    </row>
    <row r="691" spans="1:11" ht="13.5" x14ac:dyDescent="0.25">
      <c r="A691" s="3">
        <f>TITRES_STAT!B694</f>
        <v>43011</v>
      </c>
      <c r="B691" s="6">
        <f>TITRES_STAT!D694</f>
        <v>4.4297000000000004</v>
      </c>
      <c r="C691" s="2">
        <f t="shared" si="77"/>
        <v>0</v>
      </c>
      <c r="D691" s="2">
        <f t="shared" si="78"/>
        <v>4.49078</v>
      </c>
      <c r="E691" s="2">
        <f t="shared" si="80"/>
        <v>4.500960000000001</v>
      </c>
      <c r="F691" s="2">
        <f t="shared" si="81"/>
        <v>4.5732599999999985</v>
      </c>
      <c r="G691" s="2">
        <f t="shared" si="83"/>
        <v>4.7658379999999996</v>
      </c>
      <c r="H691" s="2">
        <f t="shared" si="79"/>
        <v>4.2386245000000073</v>
      </c>
      <c r="I691" s="2">
        <f t="array" ref="I691">SUMPRODUCT(B675:B694, (ROW(B675:B694)-ROW(B675)+1)) / (20*21/2)</f>
        <v>4.4838614285714282</v>
      </c>
      <c r="J691" s="2">
        <f t="shared" si="82"/>
        <v>4.5696792150001757</v>
      </c>
      <c r="K691" s="2">
        <f t="shared" ref="K691:K754" si="84">$K$4*B691+(1-$K$4)*K690</f>
        <v>4.6501043025822382</v>
      </c>
    </row>
    <row r="692" spans="1:11" ht="13.5" x14ac:dyDescent="0.25">
      <c r="A692" s="3">
        <f>TITRES_STAT!B695</f>
        <v>43012</v>
      </c>
      <c r="B692" s="6">
        <f>TITRES_STAT!D695</f>
        <v>4.4042000000000003</v>
      </c>
      <c r="C692" s="2">
        <f t="shared" si="77"/>
        <v>-2.5500000000000078E-2</v>
      </c>
      <c r="D692" s="2">
        <f t="shared" si="78"/>
        <v>4.4653200000000002</v>
      </c>
      <c r="E692" s="2">
        <f t="shared" si="80"/>
        <v>4.4984100000000016</v>
      </c>
      <c r="F692" s="2">
        <f t="shared" si="81"/>
        <v>4.5567099999999989</v>
      </c>
      <c r="G692" s="2">
        <f t="shared" si="83"/>
        <v>4.7541159999999998</v>
      </c>
      <c r="H692" s="2">
        <f t="shared" si="79"/>
        <v>4.2428375000000074</v>
      </c>
      <c r="I692" s="2">
        <f t="array" ref="I692">SUMPRODUCT(B676:B695, (ROW(B676:B695)-ROW(B676)+1)) / (20*21/2)</f>
        <v>4.4733147619047626</v>
      </c>
      <c r="J692" s="2">
        <f t="shared" si="82"/>
        <v>4.5539192897620637</v>
      </c>
      <c r="K692" s="2">
        <f t="shared" si="84"/>
        <v>4.6404609965986205</v>
      </c>
    </row>
    <row r="693" spans="1:11" ht="13.5" x14ac:dyDescent="0.25">
      <c r="A693" s="3">
        <f>TITRES_STAT!B696</f>
        <v>43013</v>
      </c>
      <c r="B693" s="6">
        <f>TITRES_STAT!D696</f>
        <v>4.4042000000000003</v>
      </c>
      <c r="C693" s="2">
        <f t="shared" si="77"/>
        <v>0</v>
      </c>
      <c r="D693" s="2">
        <f t="shared" si="78"/>
        <v>4.4398600000000004</v>
      </c>
      <c r="E693" s="2">
        <f t="shared" si="80"/>
        <v>4.4856800000000003</v>
      </c>
      <c r="F693" s="2">
        <f t="shared" si="81"/>
        <v>4.5401599999999993</v>
      </c>
      <c r="G693" s="2">
        <f t="shared" si="83"/>
        <v>4.7423939999999991</v>
      </c>
      <c r="H693" s="2">
        <f t="shared" si="79"/>
        <v>4.2469450000000073</v>
      </c>
      <c r="I693" s="2">
        <f t="array" ref="I693">SUMPRODUCT(B677:B696, (ROW(B677:B696)-ROW(B677)+1)) / (20*21/2)</f>
        <v>4.4631785714285721</v>
      </c>
      <c r="J693" s="2">
        <f t="shared" si="82"/>
        <v>4.5396603097847246</v>
      </c>
      <c r="K693" s="2">
        <f t="shared" si="84"/>
        <v>4.6311958594771063</v>
      </c>
    </row>
    <row r="694" spans="1:11" ht="13.5" x14ac:dyDescent="0.25">
      <c r="A694" s="3">
        <f>TITRES_STAT!B697</f>
        <v>43014</v>
      </c>
      <c r="B694" s="6">
        <f>TITRES_STAT!D697</f>
        <v>4.4042000000000003</v>
      </c>
      <c r="C694" s="2">
        <f t="shared" si="77"/>
        <v>0</v>
      </c>
      <c r="D694" s="2">
        <f t="shared" si="78"/>
        <v>4.4143999999999997</v>
      </c>
      <c r="E694" s="2">
        <f t="shared" si="80"/>
        <v>4.4729500000000009</v>
      </c>
      <c r="F694" s="2">
        <f t="shared" si="81"/>
        <v>4.5251400000000004</v>
      </c>
      <c r="G694" s="2">
        <f t="shared" si="83"/>
        <v>4.7306719999999993</v>
      </c>
      <c r="H694" s="2">
        <f t="shared" si="79"/>
        <v>4.2515795000000063</v>
      </c>
      <c r="I694" s="2">
        <f t="array" ref="I694">SUMPRODUCT(B678:B697, (ROW(B678:B697)-ROW(B678)+1)) / (20*21/2)</f>
        <v>4.4538909523809522</v>
      </c>
      <c r="J694" s="2">
        <f t="shared" si="82"/>
        <v>4.5267593279004652</v>
      </c>
      <c r="K694" s="2">
        <f t="shared" si="84"/>
        <v>4.6222940610662393</v>
      </c>
    </row>
    <row r="695" spans="1:11" ht="13.5" x14ac:dyDescent="0.25">
      <c r="A695" s="3">
        <f>TITRES_STAT!B698</f>
        <v>43017</v>
      </c>
      <c r="B695" s="6">
        <f>TITRES_STAT!D698</f>
        <v>4.4143999999999997</v>
      </c>
      <c r="C695" s="2">
        <f t="shared" si="77"/>
        <v>1.0199999999999321E-2</v>
      </c>
      <c r="D695" s="2">
        <f t="shared" si="78"/>
        <v>4.41134</v>
      </c>
      <c r="E695" s="2">
        <f t="shared" si="80"/>
        <v>4.461240000000001</v>
      </c>
      <c r="F695" s="2">
        <f t="shared" si="81"/>
        <v>4.5106300000000008</v>
      </c>
      <c r="G695" s="2">
        <f t="shared" si="83"/>
        <v>4.7191539999999987</v>
      </c>
      <c r="H695" s="2">
        <f t="shared" si="79"/>
        <v>4.2553160000000068</v>
      </c>
      <c r="I695" s="2">
        <f t="array" ref="I695">SUMPRODUCT(B679:B698, (ROW(B679:B698)-ROW(B679)+1)) / (20*21/2)</f>
        <v>4.4460580952380964</v>
      </c>
      <c r="J695" s="2">
        <f t="shared" si="82"/>
        <v>4.516058439528992</v>
      </c>
      <c r="K695" s="2">
        <f t="shared" si="84"/>
        <v>4.6141413527891313</v>
      </c>
    </row>
    <row r="696" spans="1:11" ht="13.5" x14ac:dyDescent="0.25">
      <c r="A696" s="3">
        <f>TITRES_STAT!B699</f>
        <v>43018</v>
      </c>
      <c r="B696" s="6">
        <f>TITRES_STAT!D699</f>
        <v>4.4042000000000003</v>
      </c>
      <c r="C696" s="2">
        <f t="shared" si="77"/>
        <v>-1.0199999999999321E-2</v>
      </c>
      <c r="D696" s="2">
        <f t="shared" si="78"/>
        <v>4.4062400000000004</v>
      </c>
      <c r="E696" s="2">
        <f t="shared" si="80"/>
        <v>4.4485100000000006</v>
      </c>
      <c r="F696" s="2">
        <f t="shared" si="81"/>
        <v>4.5017200000000006</v>
      </c>
      <c r="G696" s="2">
        <f t="shared" si="83"/>
        <v>4.707431999999999</v>
      </c>
      <c r="H696" s="2">
        <f t="shared" si="79"/>
        <v>4.2579040000000061</v>
      </c>
      <c r="I696" s="2">
        <f t="array" ref="I696">SUMPRODUCT(B680:B699, (ROW(B680:B699)-ROW(B680)+1)) / (20*21/2)</f>
        <v>4.4395590476190483</v>
      </c>
      <c r="J696" s="2">
        <f t="shared" si="82"/>
        <v>4.5054052548119454</v>
      </c>
      <c r="K696" s="2">
        <f t="shared" si="84"/>
        <v>4.6059083585621066</v>
      </c>
    </row>
    <row r="697" spans="1:11" ht="13.5" x14ac:dyDescent="0.25">
      <c r="A697" s="3">
        <f>TITRES_STAT!B700</f>
        <v>43019</v>
      </c>
      <c r="B697" s="6">
        <f>TITRES_STAT!D700</f>
        <v>4.4042000000000003</v>
      </c>
      <c r="C697" s="2">
        <f t="shared" si="77"/>
        <v>0</v>
      </c>
      <c r="D697" s="2">
        <f t="shared" si="78"/>
        <v>4.4062399999999995</v>
      </c>
      <c r="E697" s="2">
        <f t="shared" si="80"/>
        <v>4.4357800000000003</v>
      </c>
      <c r="F697" s="2">
        <f t="shared" si="81"/>
        <v>4.4864450000000016</v>
      </c>
      <c r="G697" s="2">
        <f t="shared" si="83"/>
        <v>4.6957099999999992</v>
      </c>
      <c r="H697" s="2">
        <f t="shared" si="79"/>
        <v>4.2603235000000055</v>
      </c>
      <c r="I697" s="2">
        <f t="array" ref="I697">SUMPRODUCT(B681:B700, (ROW(B681:B700)-ROW(B681)+1)) / (20*21/2)</f>
        <v>4.4337390476190475</v>
      </c>
      <c r="J697" s="2">
        <f t="shared" si="82"/>
        <v>4.4957666591155698</v>
      </c>
      <c r="K697" s="2">
        <f t="shared" si="84"/>
        <v>4.5979982268537887</v>
      </c>
    </row>
    <row r="698" spans="1:11" ht="13.5" x14ac:dyDescent="0.25">
      <c r="A698" s="3">
        <f>TITRES_STAT!B701</f>
        <v>43020</v>
      </c>
      <c r="B698" s="6">
        <f>TITRES_STAT!D701</f>
        <v>4.4042000000000003</v>
      </c>
      <c r="C698" s="2">
        <f t="shared" si="77"/>
        <v>0</v>
      </c>
      <c r="D698" s="2">
        <f t="shared" si="78"/>
        <v>4.4062399999999995</v>
      </c>
      <c r="E698" s="2">
        <f t="shared" si="80"/>
        <v>4.4230500000000008</v>
      </c>
      <c r="F698" s="2">
        <f t="shared" si="81"/>
        <v>4.4724400000000006</v>
      </c>
      <c r="G698" s="2">
        <f t="shared" si="83"/>
        <v>4.6839879999999994</v>
      </c>
      <c r="H698" s="2">
        <f t="shared" si="79"/>
        <v>4.2627850000000045</v>
      </c>
      <c r="I698" s="2">
        <f t="array" ref="I698">SUMPRODUCT(B682:B701, (ROW(B682:B701)-ROW(B682)+1)) / (20*21/2)</f>
        <v>4.4304680952380959</v>
      </c>
      <c r="J698" s="2">
        <f t="shared" si="82"/>
        <v>4.4870460249140871</v>
      </c>
      <c r="K698" s="2">
        <f t="shared" si="84"/>
        <v>4.5903982963889343</v>
      </c>
    </row>
    <row r="699" spans="1:11" ht="13.5" x14ac:dyDescent="0.25">
      <c r="A699" s="3">
        <f>TITRES_STAT!B702</f>
        <v>43021</v>
      </c>
      <c r="B699" s="6">
        <f>TITRES_STAT!D702</f>
        <v>4.4042000000000003</v>
      </c>
      <c r="C699" s="2">
        <f t="shared" si="77"/>
        <v>0</v>
      </c>
      <c r="D699" s="2">
        <f t="shared" si="78"/>
        <v>4.4062399999999995</v>
      </c>
      <c r="E699" s="2">
        <f t="shared" si="80"/>
        <v>4.4103200000000005</v>
      </c>
      <c r="F699" s="2">
        <f t="shared" si="81"/>
        <v>4.4653100000000014</v>
      </c>
      <c r="G699" s="2">
        <f t="shared" si="83"/>
        <v>4.6722659999999987</v>
      </c>
      <c r="H699" s="2">
        <f t="shared" si="79"/>
        <v>4.2652465000000044</v>
      </c>
      <c r="I699" s="2">
        <f t="array" ref="I699">SUMPRODUCT(B683:B702, (ROW(B683:B702)-ROW(B683)+1)) / (20*21/2)</f>
        <v>4.4276576190476193</v>
      </c>
      <c r="J699" s="2">
        <f t="shared" si="82"/>
        <v>4.4791559273032222</v>
      </c>
      <c r="K699" s="2">
        <f t="shared" si="84"/>
        <v>4.5830964024128971</v>
      </c>
    </row>
    <row r="700" spans="1:11" ht="13.5" x14ac:dyDescent="0.25">
      <c r="A700" s="3">
        <f>TITRES_STAT!B703</f>
        <v>43024</v>
      </c>
      <c r="B700" s="6">
        <f>TITRES_STAT!D703</f>
        <v>4.4042000000000003</v>
      </c>
      <c r="C700" s="2">
        <f t="shared" si="77"/>
        <v>0</v>
      </c>
      <c r="D700" s="2">
        <f t="shared" si="78"/>
        <v>4.4042000000000003</v>
      </c>
      <c r="E700" s="2">
        <f t="shared" si="80"/>
        <v>4.4077700000000011</v>
      </c>
      <c r="F700" s="2">
        <f t="shared" si="81"/>
        <v>4.4589450000000017</v>
      </c>
      <c r="G700" s="2">
        <f t="shared" si="83"/>
        <v>4.6605439999999989</v>
      </c>
      <c r="H700" s="2">
        <f t="shared" si="79"/>
        <v>4.2677080000000043</v>
      </c>
      <c r="I700" s="2">
        <f t="array" ref="I700">SUMPRODUCT(B684:B703, (ROW(B684:B703)-ROW(B684)+1)) / (20*21/2)</f>
        <v>4.4248714285714286</v>
      </c>
      <c r="J700" s="2">
        <f t="shared" si="82"/>
        <v>4.4720172675600587</v>
      </c>
      <c r="K700" s="2">
        <f t="shared" si="84"/>
        <v>4.5760808572202345</v>
      </c>
    </row>
    <row r="701" spans="1:11" ht="13.5" x14ac:dyDescent="0.25">
      <c r="A701" s="3">
        <f>TITRES_STAT!B704</f>
        <v>43025</v>
      </c>
      <c r="B701" s="6">
        <f>TITRES_STAT!D704</f>
        <v>4.4245999999999999</v>
      </c>
      <c r="C701" s="2">
        <f t="shared" si="77"/>
        <v>2.039999999999953E-2</v>
      </c>
      <c r="D701" s="2">
        <f t="shared" si="78"/>
        <v>4.4082800000000004</v>
      </c>
      <c r="E701" s="2">
        <f t="shared" si="80"/>
        <v>4.40726</v>
      </c>
      <c r="F701" s="2">
        <f t="shared" si="81"/>
        <v>4.4541100000000018</v>
      </c>
      <c r="G701" s="2">
        <f t="shared" si="83"/>
        <v>4.6492299999999993</v>
      </c>
      <c r="H701" s="2">
        <f t="shared" si="79"/>
        <v>4.2702925000000036</v>
      </c>
      <c r="I701" s="2">
        <f t="array" ref="I701">SUMPRODUCT(B685:B704, (ROW(B685:B704)-ROW(B685)+1)) / (20*21/2)</f>
        <v>4.4225942857142861</v>
      </c>
      <c r="J701" s="2">
        <f t="shared" si="82"/>
        <v>4.4675013373162438</v>
      </c>
      <c r="K701" s="2">
        <f t="shared" si="84"/>
        <v>4.5701404314468919</v>
      </c>
    </row>
    <row r="702" spans="1:11" ht="13.5" x14ac:dyDescent="0.25">
      <c r="A702" s="3">
        <f>TITRES_STAT!B705</f>
        <v>43026</v>
      </c>
      <c r="B702" s="6">
        <f>TITRES_STAT!D705</f>
        <v>4.4245999999999999</v>
      </c>
      <c r="C702" s="2">
        <f t="shared" si="77"/>
        <v>0</v>
      </c>
      <c r="D702" s="2">
        <f t="shared" si="78"/>
        <v>4.4123599999999996</v>
      </c>
      <c r="E702" s="2">
        <f t="shared" si="80"/>
        <v>4.4093</v>
      </c>
      <c r="F702" s="2">
        <f t="shared" si="81"/>
        <v>4.4538550000000017</v>
      </c>
      <c r="G702" s="2">
        <f t="shared" si="83"/>
        <v>4.6379159999999997</v>
      </c>
      <c r="H702" s="2">
        <f t="shared" si="79"/>
        <v>4.2728770000000047</v>
      </c>
      <c r="I702" s="2">
        <f t="array" ref="I702">SUMPRODUCT(B686:B705, (ROW(B686:B705)-ROW(B686)+1)) / (20*21/2)</f>
        <v>4.4208261904761903</v>
      </c>
      <c r="J702" s="2">
        <f t="shared" si="82"/>
        <v>4.4634154956670775</v>
      </c>
      <c r="K702" s="2">
        <f t="shared" si="84"/>
        <v>4.5644329635470138</v>
      </c>
    </row>
    <row r="703" spans="1:11" ht="13.5" x14ac:dyDescent="0.25">
      <c r="A703" s="3">
        <f>TITRES_STAT!B706</f>
        <v>43027</v>
      </c>
      <c r="B703" s="6">
        <f>TITRES_STAT!D706</f>
        <v>4.4245999999999999</v>
      </c>
      <c r="C703" s="2">
        <f t="shared" si="77"/>
        <v>0</v>
      </c>
      <c r="D703" s="2">
        <f t="shared" si="78"/>
        <v>4.4164399999999997</v>
      </c>
      <c r="E703" s="2">
        <f t="shared" si="80"/>
        <v>4.4113399999999992</v>
      </c>
      <c r="F703" s="2">
        <f t="shared" si="81"/>
        <v>4.4485100000000006</v>
      </c>
      <c r="G703" s="2">
        <f t="shared" si="83"/>
        <v>4.6266020000000001</v>
      </c>
      <c r="H703" s="2">
        <f t="shared" si="79"/>
        <v>4.275461500000004</v>
      </c>
      <c r="I703" s="2">
        <f t="array" ref="I703">SUMPRODUCT(B687:B706, (ROW(B687:B706)-ROW(B687)+1)) / (20*21/2)</f>
        <v>4.417624285714286</v>
      </c>
      <c r="J703" s="2">
        <f t="shared" si="82"/>
        <v>4.459718781794022</v>
      </c>
      <c r="K703" s="2">
        <f t="shared" si="84"/>
        <v>4.558949317917719</v>
      </c>
    </row>
    <row r="704" spans="1:11" ht="13.5" x14ac:dyDescent="0.25">
      <c r="A704" s="3">
        <f>TITRES_STAT!B707</f>
        <v>43028</v>
      </c>
      <c r="B704" s="6">
        <f>TITRES_STAT!D707</f>
        <v>4.4245999999999999</v>
      </c>
      <c r="C704" s="2">
        <f t="shared" si="77"/>
        <v>0</v>
      </c>
      <c r="D704" s="2">
        <f t="shared" si="78"/>
        <v>4.4205200000000007</v>
      </c>
      <c r="E704" s="2">
        <f t="shared" si="80"/>
        <v>4.4133799999999992</v>
      </c>
      <c r="F704" s="2">
        <f t="shared" si="81"/>
        <v>4.4431650000000005</v>
      </c>
      <c r="G704" s="2">
        <f t="shared" si="83"/>
        <v>4.6152879999999996</v>
      </c>
      <c r="H704" s="2">
        <f t="shared" si="79"/>
        <v>4.2780670000000045</v>
      </c>
      <c r="I704" s="2">
        <f t="array" ref="I704">SUMPRODUCT(B688:B707, (ROW(B688:B707)-ROW(B688)+1)) / (20*21/2)</f>
        <v>4.4029047619047619</v>
      </c>
      <c r="J704" s="2">
        <f t="shared" si="82"/>
        <v>4.4563741359088773</v>
      </c>
      <c r="K704" s="2">
        <f t="shared" si="84"/>
        <v>4.5536807172150633</v>
      </c>
    </row>
    <row r="705" spans="1:11" ht="13.5" x14ac:dyDescent="0.25">
      <c r="A705" s="3">
        <f>TITRES_STAT!B708</f>
        <v>43031</v>
      </c>
      <c r="B705" s="6">
        <f>TITRES_STAT!D708</f>
        <v>4.4245999999999999</v>
      </c>
      <c r="C705" s="2">
        <f t="shared" si="77"/>
        <v>0</v>
      </c>
      <c r="D705" s="2">
        <f t="shared" si="78"/>
        <v>4.4245999999999999</v>
      </c>
      <c r="E705" s="2">
        <f t="shared" si="80"/>
        <v>4.4143999999999988</v>
      </c>
      <c r="F705" s="2">
        <f t="shared" si="81"/>
        <v>4.4378200000000003</v>
      </c>
      <c r="G705" s="2">
        <f t="shared" si="83"/>
        <v>4.6039739999999991</v>
      </c>
      <c r="H705" s="2">
        <f t="shared" si="79"/>
        <v>4.280672500000005</v>
      </c>
      <c r="I705" s="2">
        <f t="array" ref="I705">SUMPRODUCT(B689:B708, (ROW(B689:B708)-ROW(B689)+1)) / (20*21/2)</f>
        <v>4.3772833333333336</v>
      </c>
      <c r="J705" s="2">
        <f t="shared" si="82"/>
        <v>4.4533480277270794</v>
      </c>
      <c r="K705" s="2">
        <f t="shared" si="84"/>
        <v>4.5486187283046684</v>
      </c>
    </row>
    <row r="706" spans="1:11" ht="13.5" x14ac:dyDescent="0.25">
      <c r="A706" s="3">
        <f>TITRES_STAT!B709</f>
        <v>43032</v>
      </c>
      <c r="B706" s="6">
        <f>TITRES_STAT!D709</f>
        <v>4.4042000000000003</v>
      </c>
      <c r="C706" s="2">
        <f t="shared" si="77"/>
        <v>-2.039999999999953E-2</v>
      </c>
      <c r="D706" s="2">
        <f t="shared" si="78"/>
        <v>4.4205199999999998</v>
      </c>
      <c r="E706" s="2">
        <f t="shared" si="80"/>
        <v>4.4143999999999997</v>
      </c>
      <c r="F706" s="2">
        <f t="shared" si="81"/>
        <v>4.4314550000000006</v>
      </c>
      <c r="G706" s="2">
        <f t="shared" si="83"/>
        <v>4.5922519999999993</v>
      </c>
      <c r="H706" s="2">
        <f t="shared" si="79"/>
        <v>4.2837460000000052</v>
      </c>
      <c r="I706" s="2">
        <f t="array" ref="I706">SUMPRODUCT(B690:B709, (ROW(B690:B709)-ROW(B690)+1)) / (20*21/2)</f>
        <v>4.3631752380952378</v>
      </c>
      <c r="J706" s="2">
        <f t="shared" si="82"/>
        <v>4.448667263181644</v>
      </c>
      <c r="K706" s="2">
        <f t="shared" si="84"/>
        <v>4.5429552487633087</v>
      </c>
    </row>
    <row r="707" spans="1:11" ht="13.5" x14ac:dyDescent="0.25">
      <c r="A707" s="3">
        <f>TITRES_STAT!B710</f>
        <v>43033</v>
      </c>
      <c r="B707" s="6">
        <f>TITRES_STAT!D710</f>
        <v>4.2769000000000004</v>
      </c>
      <c r="C707" s="2">
        <f t="shared" si="77"/>
        <v>-0.12729999999999997</v>
      </c>
      <c r="D707" s="2">
        <f t="shared" si="78"/>
        <v>4.3909800000000008</v>
      </c>
      <c r="E707" s="2">
        <f t="shared" si="80"/>
        <v>4.4016699999999993</v>
      </c>
      <c r="F707" s="2">
        <f t="shared" si="81"/>
        <v>4.4187250000000002</v>
      </c>
      <c r="G707" s="2">
        <f t="shared" si="83"/>
        <v>4.5779839999999998</v>
      </c>
      <c r="H707" s="2">
        <f t="shared" si="79"/>
        <v>4.286204000000005</v>
      </c>
      <c r="I707" s="2">
        <f t="array" ref="I707">SUMPRODUCT(B691:B710, (ROW(B691:B710)-ROW(B691)+1)) / (20*21/2)</f>
        <v>4.3571909523809529</v>
      </c>
      <c r="J707" s="2">
        <f t="shared" si="82"/>
        <v>4.432308476211964</v>
      </c>
      <c r="K707" s="2">
        <f t="shared" si="84"/>
        <v>4.5325217095961206</v>
      </c>
    </row>
    <row r="708" spans="1:11" ht="13.5" x14ac:dyDescent="0.25">
      <c r="A708" s="3">
        <f>TITRES_STAT!B711</f>
        <v>43034</v>
      </c>
      <c r="B708" s="6">
        <f>TITRES_STAT!D711</f>
        <v>4.1497000000000002</v>
      </c>
      <c r="C708" s="2">
        <f t="shared" ref="C708:C771" si="85">B708-B707</f>
        <v>-0.1272000000000002</v>
      </c>
      <c r="D708" s="2">
        <f t="shared" si="78"/>
        <v>4.3360000000000003</v>
      </c>
      <c r="E708" s="2">
        <f t="shared" si="80"/>
        <v>4.37622</v>
      </c>
      <c r="F708" s="2">
        <f t="shared" si="81"/>
        <v>4.399635</v>
      </c>
      <c r="G708" s="2">
        <f t="shared" si="83"/>
        <v>4.561172</v>
      </c>
      <c r="H708" s="2">
        <f t="shared" si="79"/>
        <v>4.2874985000000052</v>
      </c>
      <c r="I708" s="2">
        <f t="array" ref="I708">SUMPRODUCT(B692:B711, (ROW(B692:B711)-ROW(B692)+1)) / (20*21/2)</f>
        <v>4.339591904761904</v>
      </c>
      <c r="J708" s="2">
        <f t="shared" si="82"/>
        <v>4.4053933832393968</v>
      </c>
      <c r="K708" s="2">
        <f t="shared" si="84"/>
        <v>4.517509093533528</v>
      </c>
    </row>
    <row r="709" spans="1:11" ht="13.5" x14ac:dyDescent="0.25">
      <c r="A709" s="3">
        <f>TITRES_STAT!B712</f>
        <v>43035</v>
      </c>
      <c r="B709" s="6">
        <f>TITRES_STAT!D712</f>
        <v>4.2515000000000001</v>
      </c>
      <c r="C709" s="2">
        <f t="shared" si="85"/>
        <v>0.10179999999999989</v>
      </c>
      <c r="D709" s="2">
        <f t="shared" si="78"/>
        <v>4.30138</v>
      </c>
      <c r="E709" s="2">
        <f t="shared" si="80"/>
        <v>4.3609500000000008</v>
      </c>
      <c r="F709" s="2">
        <f t="shared" si="81"/>
        <v>4.3856350000000006</v>
      </c>
      <c r="G709" s="2">
        <f t="shared" si="83"/>
        <v>4.5463959999999988</v>
      </c>
      <c r="H709" s="2">
        <f t="shared" si="79"/>
        <v>4.2893020000000046</v>
      </c>
      <c r="I709" s="2">
        <f t="array" ref="I709">SUMPRODUCT(B693:B712, (ROW(B693:B712)-ROW(B693)+1)) / (20*21/2)</f>
        <v>4.3211652380952374</v>
      </c>
      <c r="J709" s="2">
        <f t="shared" si="82"/>
        <v>4.3907368705499303</v>
      </c>
      <c r="K709" s="2">
        <f t="shared" si="84"/>
        <v>4.507077364375351</v>
      </c>
    </row>
    <row r="710" spans="1:11" ht="13.5" x14ac:dyDescent="0.25">
      <c r="A710" s="3">
        <f>TITRES_STAT!B713</f>
        <v>43038</v>
      </c>
      <c r="B710" s="6">
        <f>TITRES_STAT!D713</f>
        <v>4.3228</v>
      </c>
      <c r="C710" s="2">
        <f t="shared" si="85"/>
        <v>7.1299999999999919E-2</v>
      </c>
      <c r="D710" s="2">
        <f t="shared" ref="D710:D773" si="86">AVERAGE(B706:B710)</f>
        <v>4.2810199999999998</v>
      </c>
      <c r="E710" s="2">
        <f t="shared" si="80"/>
        <v>4.3528099999999998</v>
      </c>
      <c r="F710" s="2">
        <f t="shared" si="81"/>
        <v>4.3802899999999996</v>
      </c>
      <c r="G710" s="2">
        <f t="shared" si="83"/>
        <v>4.5357179999999993</v>
      </c>
      <c r="H710" s="2">
        <f t="shared" si="79"/>
        <v>4.2914620000000046</v>
      </c>
      <c r="I710" s="2">
        <f t="array" ref="I710">SUMPRODUCT(B694:B713, (ROW(B694:B713)-ROW(B694)+1)) / (20*21/2)</f>
        <v>4.3048009523809521</v>
      </c>
      <c r="J710" s="2">
        <f t="shared" si="82"/>
        <v>4.3842666924023179</v>
      </c>
      <c r="K710" s="2">
        <f t="shared" si="84"/>
        <v>4.4998508010665139</v>
      </c>
    </row>
    <row r="711" spans="1:11" ht="13.5" x14ac:dyDescent="0.25">
      <c r="A711" s="3">
        <f>TITRES_STAT!B714</f>
        <v>43039</v>
      </c>
      <c r="B711" s="6">
        <f>TITRES_STAT!D714</f>
        <v>4.1955</v>
      </c>
      <c r="C711" s="2">
        <f t="shared" si="85"/>
        <v>-0.12729999999999997</v>
      </c>
      <c r="D711" s="2">
        <f t="shared" si="86"/>
        <v>4.2392799999999999</v>
      </c>
      <c r="E711" s="2">
        <f t="shared" si="80"/>
        <v>4.3299000000000003</v>
      </c>
      <c r="F711" s="2">
        <f t="shared" si="81"/>
        <v>4.3685799999999997</v>
      </c>
      <c r="G711" s="2">
        <f t="shared" si="83"/>
        <v>4.5349699999999995</v>
      </c>
      <c r="H711" s="2">
        <f t="shared" si="79"/>
        <v>4.2929855000000048</v>
      </c>
      <c r="I711" s="2">
        <f t="array" ref="I711">SUMPRODUCT(B695:B714, (ROW(B695:B714)-ROW(B695)+1)) / (20*21/2)</f>
        <v>4.2894790476190474</v>
      </c>
      <c r="J711" s="2">
        <f t="shared" si="82"/>
        <v>4.366288912173526</v>
      </c>
      <c r="K711" s="2">
        <f t="shared" si="84"/>
        <v>4.4879154755344937</v>
      </c>
    </row>
    <row r="712" spans="1:11" ht="13.5" x14ac:dyDescent="0.25">
      <c r="A712" s="3">
        <f>TITRES_STAT!B715</f>
        <v>43040</v>
      </c>
      <c r="B712" s="6">
        <f>TITRES_STAT!D715</f>
        <v>4.1750999999999996</v>
      </c>
      <c r="C712" s="2">
        <f t="shared" si="85"/>
        <v>-2.0400000000000418E-2</v>
      </c>
      <c r="D712" s="2">
        <f t="shared" si="86"/>
        <v>4.2189199999999998</v>
      </c>
      <c r="E712" s="2">
        <f t="shared" si="80"/>
        <v>4.3049499999999998</v>
      </c>
      <c r="F712" s="2">
        <f t="shared" si="81"/>
        <v>4.357124999999999</v>
      </c>
      <c r="G712" s="2">
        <f t="shared" si="83"/>
        <v>4.5217319999999992</v>
      </c>
      <c r="H712" s="2">
        <f t="shared" si="79"/>
        <v>4.2944070000000041</v>
      </c>
      <c r="I712" s="2">
        <f t="array" ref="I712">SUMPRODUCT(B696:B715, (ROW(B696:B715)-ROW(B696)+1)) / (20*21/2)</f>
        <v>4.2848947619047619</v>
      </c>
      <c r="J712" s="2">
        <f t="shared" si="82"/>
        <v>4.3480804443474756</v>
      </c>
      <c r="K712" s="2">
        <f t="shared" si="84"/>
        <v>4.4756482019841215</v>
      </c>
    </row>
    <row r="713" spans="1:11" ht="13.5" x14ac:dyDescent="0.25">
      <c r="A713" s="3">
        <f>TITRES_STAT!B716</f>
        <v>43041</v>
      </c>
      <c r="B713" s="6">
        <f>TITRES_STAT!D716</f>
        <v>4.1852999999999998</v>
      </c>
      <c r="C713" s="2">
        <f t="shared" si="85"/>
        <v>1.0200000000000209E-2</v>
      </c>
      <c r="D713" s="2">
        <f t="shared" si="86"/>
        <v>4.2260400000000002</v>
      </c>
      <c r="E713" s="2">
        <f t="shared" si="80"/>
        <v>4.2810199999999998</v>
      </c>
      <c r="F713" s="2">
        <f t="shared" si="81"/>
        <v>4.3461799999999986</v>
      </c>
      <c r="G713" s="2">
        <f t="shared" si="83"/>
        <v>4.5086979999999999</v>
      </c>
      <c r="H713" s="2">
        <f t="shared" si="79"/>
        <v>4.2957320000000045</v>
      </c>
      <c r="I713" s="2">
        <f t="array" ref="I713">SUMPRODUCT(B697:B716, (ROW(B697:B716)-ROW(B697)+1)) / (20*21/2)</f>
        <v>4.2809166666666663</v>
      </c>
      <c r="J713" s="2">
        <f t="shared" si="82"/>
        <v>4.3325775448858108</v>
      </c>
      <c r="K713" s="2">
        <f t="shared" si="84"/>
        <v>4.4642619979847442</v>
      </c>
    </row>
    <row r="714" spans="1:11" ht="13.5" x14ac:dyDescent="0.25">
      <c r="A714" s="3">
        <f>TITRES_STAT!B717</f>
        <v>43042</v>
      </c>
      <c r="B714" s="6">
        <f>TITRES_STAT!D717</f>
        <v>4.1852999999999998</v>
      </c>
      <c r="C714" s="2">
        <f t="shared" si="85"/>
        <v>0</v>
      </c>
      <c r="D714" s="2">
        <f t="shared" si="86"/>
        <v>4.2127999999999997</v>
      </c>
      <c r="E714" s="2">
        <f t="shared" si="80"/>
        <v>4.2570899999999998</v>
      </c>
      <c r="F714" s="2">
        <f t="shared" si="81"/>
        <v>4.3352349999999991</v>
      </c>
      <c r="G714" s="2">
        <f t="shared" si="83"/>
        <v>4.4956639999999997</v>
      </c>
      <c r="H714" s="2">
        <f t="shared" ref="H714:H777" si="87">AVERAGE(B515:B714)</f>
        <v>4.2970570000000041</v>
      </c>
      <c r="I714" s="2">
        <f t="array" ref="I714">SUMPRODUCT(B698:B717, (ROW(B698:B717)-ROW(B698)+1)) / (20*21/2)</f>
        <v>4.2779819047619041</v>
      </c>
      <c r="J714" s="2">
        <f t="shared" si="82"/>
        <v>4.3185511120395432</v>
      </c>
      <c r="K714" s="2">
        <f t="shared" si="84"/>
        <v>4.4533223117892637</v>
      </c>
    </row>
    <row r="715" spans="1:11" ht="13.5" x14ac:dyDescent="0.25">
      <c r="A715" s="3">
        <f>TITRES_STAT!B718</f>
        <v>43045</v>
      </c>
      <c r="B715" s="6">
        <f>TITRES_STAT!D718</f>
        <v>4.2870999999999997</v>
      </c>
      <c r="C715" s="2">
        <f t="shared" si="85"/>
        <v>0.10179999999999989</v>
      </c>
      <c r="D715" s="2">
        <f t="shared" si="86"/>
        <v>4.20566</v>
      </c>
      <c r="E715" s="2">
        <f t="shared" si="80"/>
        <v>4.2433399999999999</v>
      </c>
      <c r="F715" s="2">
        <f t="shared" si="81"/>
        <v>4.3288699999999993</v>
      </c>
      <c r="G715" s="2">
        <f t="shared" si="83"/>
        <v>4.4851739999999998</v>
      </c>
      <c r="H715" s="2">
        <f t="shared" si="87"/>
        <v>4.2988910000000038</v>
      </c>
      <c r="I715" s="2">
        <f t="array" ref="I715">SUMPRODUCT(B699:B718, (ROW(B699:B718)-ROW(B699)+1)) / (20*21/2)</f>
        <v>4.2755804761904752</v>
      </c>
      <c r="J715" s="2">
        <f t="shared" si="82"/>
        <v>4.315555768035777</v>
      </c>
      <c r="K715" s="2">
        <f t="shared" si="84"/>
        <v>4.4468037897583121</v>
      </c>
    </row>
    <row r="716" spans="1:11" ht="13.5" x14ac:dyDescent="0.25">
      <c r="A716" s="3">
        <f>TITRES_STAT!B719</f>
        <v>43046</v>
      </c>
      <c r="B716" s="6">
        <f>TITRES_STAT!D719</f>
        <v>4.2870999999999997</v>
      </c>
      <c r="C716" s="2">
        <f t="shared" si="85"/>
        <v>0</v>
      </c>
      <c r="D716" s="2">
        <f t="shared" si="86"/>
        <v>4.2239799999999992</v>
      </c>
      <c r="E716" s="2">
        <f t="shared" ref="E716:E779" si="88">AVERAGE(B707:B716)</f>
        <v>4.2316300000000009</v>
      </c>
      <c r="F716" s="2">
        <f t="shared" si="81"/>
        <v>4.3230149999999998</v>
      </c>
      <c r="G716" s="2">
        <f t="shared" si="83"/>
        <v>4.4751939999999992</v>
      </c>
      <c r="H716" s="2">
        <f t="shared" si="87"/>
        <v>4.3007460000000037</v>
      </c>
      <c r="I716" s="2">
        <f t="array" ref="I716">SUMPRODUCT(B700:B719, (ROW(B700:B719)-ROW(B700)+1)) / (20*21/2)</f>
        <v>4.2766266666666661</v>
      </c>
      <c r="J716" s="2">
        <f t="shared" si="82"/>
        <v>4.3128456948895124</v>
      </c>
      <c r="K716" s="2">
        <f t="shared" si="84"/>
        <v>4.4405408960423003</v>
      </c>
    </row>
    <row r="717" spans="1:11" ht="13.5" x14ac:dyDescent="0.25">
      <c r="A717" s="3">
        <f>TITRES_STAT!B720</f>
        <v>43047</v>
      </c>
      <c r="B717" s="6">
        <f>TITRES_STAT!D720</f>
        <v>4.2922000000000002</v>
      </c>
      <c r="C717" s="2">
        <f t="shared" si="85"/>
        <v>5.1000000000005485E-3</v>
      </c>
      <c r="D717" s="2">
        <f t="shared" si="86"/>
        <v>4.2473999999999998</v>
      </c>
      <c r="E717" s="2">
        <f t="shared" si="88"/>
        <v>4.2331599999999998</v>
      </c>
      <c r="F717" s="2">
        <f t="shared" si="81"/>
        <v>4.3174149999999987</v>
      </c>
      <c r="G717" s="2">
        <f t="shared" si="83"/>
        <v>4.4658259999999999</v>
      </c>
      <c r="H717" s="2">
        <f t="shared" si="87"/>
        <v>4.3026265000000032</v>
      </c>
      <c r="I717" s="2">
        <f t="array" ref="I717">SUMPRODUCT(B701:B720, (ROW(B701:B720)-ROW(B701)+1)) / (20*21/2)</f>
        <v>4.2780604761904764</v>
      </c>
      <c r="J717" s="2">
        <f t="shared" si="82"/>
        <v>4.3108794382333686</v>
      </c>
      <c r="K717" s="2">
        <f t="shared" si="84"/>
        <v>4.4347236060014259</v>
      </c>
    </row>
    <row r="718" spans="1:11" ht="13.5" x14ac:dyDescent="0.25">
      <c r="A718" s="3">
        <f>TITRES_STAT!B721</f>
        <v>43048</v>
      </c>
      <c r="B718" s="6">
        <f>TITRES_STAT!D721</f>
        <v>4.2922000000000002</v>
      </c>
      <c r="C718" s="2">
        <f t="shared" si="85"/>
        <v>0</v>
      </c>
      <c r="D718" s="2">
        <f t="shared" si="86"/>
        <v>4.2687800000000005</v>
      </c>
      <c r="E718" s="2">
        <f t="shared" si="88"/>
        <v>4.2474100000000004</v>
      </c>
      <c r="F718" s="2">
        <f t="shared" si="81"/>
        <v>4.3118149999999993</v>
      </c>
      <c r="G718" s="2">
        <f t="shared" si="83"/>
        <v>4.4564580000000005</v>
      </c>
      <c r="H718" s="2">
        <f t="shared" si="87"/>
        <v>4.304528000000003</v>
      </c>
      <c r="I718" s="2">
        <f t="array" ref="I718">SUMPRODUCT(B702:B721, (ROW(B702:B721)-ROW(B702)+1)) / (20*21/2)</f>
        <v>4.2779390476190473</v>
      </c>
      <c r="J718" s="2">
        <f t="shared" si="82"/>
        <v>4.3091004441159049</v>
      </c>
      <c r="K718" s="2">
        <f t="shared" si="84"/>
        <v>4.429134444981762</v>
      </c>
    </row>
    <row r="719" spans="1:11" ht="13.5" x14ac:dyDescent="0.25">
      <c r="A719" s="3">
        <f>TITRES_STAT!B722</f>
        <v>43049</v>
      </c>
      <c r="B719" s="6">
        <f>TITRES_STAT!D722</f>
        <v>4.3228</v>
      </c>
      <c r="C719" s="2">
        <f t="shared" si="85"/>
        <v>3.0599999999999739E-2</v>
      </c>
      <c r="D719" s="2">
        <f t="shared" si="86"/>
        <v>4.2962800000000003</v>
      </c>
      <c r="E719" s="2">
        <f t="shared" si="88"/>
        <v>4.2545400000000004</v>
      </c>
      <c r="F719" s="2">
        <f t="shared" si="81"/>
        <v>4.3077449999999988</v>
      </c>
      <c r="G719" s="2">
        <f t="shared" si="83"/>
        <v>4.4477020000000005</v>
      </c>
      <c r="H719" s="2">
        <f t="shared" si="87"/>
        <v>4.306582500000002</v>
      </c>
      <c r="I719" s="2">
        <f t="array" ref="I719">SUMPRODUCT(B703:B722, (ROW(B703:B722)-ROW(B703)+1)) / (20*21/2)</f>
        <v>4.278399523809524</v>
      </c>
      <c r="J719" s="2">
        <f t="shared" si="82"/>
        <v>4.3104051637239138</v>
      </c>
      <c r="K719" s="2">
        <f t="shared" si="84"/>
        <v>4.4249644667471832</v>
      </c>
    </row>
    <row r="720" spans="1:11" ht="13.5" x14ac:dyDescent="0.25">
      <c r="A720" s="3">
        <f>TITRES_STAT!B723</f>
        <v>43052</v>
      </c>
      <c r="B720" s="6">
        <f>TITRES_STAT!D723</f>
        <v>4.3228</v>
      </c>
      <c r="C720" s="2">
        <f t="shared" si="85"/>
        <v>0</v>
      </c>
      <c r="D720" s="2">
        <f t="shared" si="86"/>
        <v>4.3034200000000009</v>
      </c>
      <c r="E720" s="2">
        <f t="shared" si="88"/>
        <v>4.2545400000000004</v>
      </c>
      <c r="F720" s="2">
        <f t="shared" si="81"/>
        <v>4.3036749999999993</v>
      </c>
      <c r="G720" s="2">
        <f t="shared" si="83"/>
        <v>4.4389460000000005</v>
      </c>
      <c r="H720" s="2">
        <f t="shared" si="87"/>
        <v>4.3086370000000027</v>
      </c>
      <c r="I720" s="2">
        <f t="array" ref="I720">SUMPRODUCT(B704:B723, (ROW(B704:B723)-ROW(B704)+1)) / (20*21/2)</f>
        <v>4.2794419047619048</v>
      </c>
      <c r="J720" s="2">
        <f t="shared" si="82"/>
        <v>4.3115856243216362</v>
      </c>
      <c r="K720" s="2">
        <f t="shared" si="84"/>
        <v>4.4209580170708236</v>
      </c>
    </row>
    <row r="721" spans="1:11" ht="13.5" x14ac:dyDescent="0.25">
      <c r="A721" s="3">
        <f>TITRES_STAT!B724</f>
        <v>43053</v>
      </c>
      <c r="B721" s="6">
        <f>TITRES_STAT!D724</f>
        <v>4.3023999999999996</v>
      </c>
      <c r="C721" s="2">
        <f t="shared" si="85"/>
        <v>-2.0400000000000418E-2</v>
      </c>
      <c r="D721" s="2">
        <f t="shared" si="86"/>
        <v>4.3064799999999996</v>
      </c>
      <c r="E721" s="2">
        <f t="shared" si="88"/>
        <v>4.2652299999999999</v>
      </c>
      <c r="F721" s="2">
        <f t="shared" si="81"/>
        <v>4.2975649999999996</v>
      </c>
      <c r="G721" s="2">
        <f t="shared" si="83"/>
        <v>4.4297820000000003</v>
      </c>
      <c r="H721" s="2">
        <f t="shared" si="87"/>
        <v>4.3106105000000028</v>
      </c>
      <c r="I721" s="2">
        <f t="array" ref="I721">SUMPRODUCT(B705:B724, (ROW(B705:B724)-ROW(B705)+1)) / (20*21/2)</f>
        <v>4.2810661904761904</v>
      </c>
      <c r="J721" s="2">
        <f t="shared" si="82"/>
        <v>4.3107108029576704</v>
      </c>
      <c r="K721" s="2">
        <f t="shared" si="84"/>
        <v>4.4163086830680456</v>
      </c>
    </row>
    <row r="722" spans="1:11" ht="13.5" x14ac:dyDescent="0.25">
      <c r="A722" s="3">
        <f>TITRES_STAT!B725</f>
        <v>43054</v>
      </c>
      <c r="B722" s="6">
        <f>TITRES_STAT!D725</f>
        <v>4.3023999999999996</v>
      </c>
      <c r="C722" s="2">
        <f t="shared" si="85"/>
        <v>0</v>
      </c>
      <c r="D722" s="2">
        <f t="shared" si="86"/>
        <v>4.3085199999999997</v>
      </c>
      <c r="E722" s="2">
        <f t="shared" si="88"/>
        <v>4.2779599999999993</v>
      </c>
      <c r="F722" s="2">
        <f t="shared" si="81"/>
        <v>4.2914550000000009</v>
      </c>
      <c r="G722" s="2">
        <f t="shared" si="83"/>
        <v>4.4211260000000019</v>
      </c>
      <c r="H722" s="2">
        <f t="shared" si="87"/>
        <v>4.3125840000000029</v>
      </c>
      <c r="I722" s="2">
        <f t="array" ref="I722">SUMPRODUCT(B706:B725, (ROW(B706:B725)-ROW(B706)+1)) / (20*21/2)</f>
        <v>4.2832723809523809</v>
      </c>
      <c r="J722" s="2">
        <f t="shared" si="82"/>
        <v>4.3099192979140826</v>
      </c>
      <c r="K722" s="2">
        <f t="shared" si="84"/>
        <v>4.4118416758889065</v>
      </c>
    </row>
    <row r="723" spans="1:11" ht="13.5" x14ac:dyDescent="0.25">
      <c r="A723" s="3">
        <f>TITRES_STAT!B726</f>
        <v>43055</v>
      </c>
      <c r="B723" s="6">
        <f>TITRES_STAT!D726</f>
        <v>4.3023999999999996</v>
      </c>
      <c r="C723" s="2">
        <f t="shared" si="85"/>
        <v>0</v>
      </c>
      <c r="D723" s="2">
        <f t="shared" si="86"/>
        <v>4.3105599999999997</v>
      </c>
      <c r="E723" s="2">
        <f t="shared" si="88"/>
        <v>4.2896700000000001</v>
      </c>
      <c r="F723" s="2">
        <f t="shared" si="81"/>
        <v>4.2853450000000013</v>
      </c>
      <c r="G723" s="2">
        <f t="shared" si="83"/>
        <v>4.4124700000000017</v>
      </c>
      <c r="H723" s="2">
        <f t="shared" si="87"/>
        <v>4.3145575000000029</v>
      </c>
      <c r="I723" s="2">
        <f t="array" ref="I723">SUMPRODUCT(B707:B726, (ROW(B707:B726)-ROW(B707)+1)) / (20*21/2)</f>
        <v>4.2860604761904755</v>
      </c>
      <c r="J723" s="2">
        <f t="shared" si="82"/>
        <v>4.3092031743032173</v>
      </c>
      <c r="K723" s="2">
        <f t="shared" si="84"/>
        <v>4.4075498454618902</v>
      </c>
    </row>
    <row r="724" spans="1:11" ht="13.5" x14ac:dyDescent="0.25">
      <c r="A724" s="3">
        <f>TITRES_STAT!B727</f>
        <v>43056</v>
      </c>
      <c r="B724" s="6">
        <f>TITRES_STAT!D727</f>
        <v>4.3023999999999996</v>
      </c>
      <c r="C724" s="2">
        <f t="shared" si="85"/>
        <v>0</v>
      </c>
      <c r="D724" s="2">
        <f t="shared" si="86"/>
        <v>4.3064799999999988</v>
      </c>
      <c r="E724" s="2">
        <f t="shared" si="88"/>
        <v>4.30138</v>
      </c>
      <c r="F724" s="2">
        <f t="shared" ref="F724:F787" si="89">AVERAGE(B705:B724)</f>
        <v>4.2792350000000017</v>
      </c>
      <c r="G724" s="2">
        <f t="shared" si="83"/>
        <v>4.4044260000000017</v>
      </c>
      <c r="H724" s="2">
        <f t="shared" si="87"/>
        <v>4.3168685000000036</v>
      </c>
      <c r="I724" s="2">
        <f t="array" ref="I724">SUMPRODUCT(B708:B727, (ROW(B708:B727)-ROW(B708)+1)) / (20*21/2)</f>
        <v>4.277209523809522</v>
      </c>
      <c r="J724" s="2">
        <f t="shared" si="82"/>
        <v>4.3085552529410061</v>
      </c>
      <c r="K724" s="2">
        <f t="shared" si="84"/>
        <v>4.4034263221104428</v>
      </c>
    </row>
    <row r="725" spans="1:11" ht="13.5" x14ac:dyDescent="0.25">
      <c r="A725" s="3">
        <f>TITRES_STAT!B728</f>
        <v>43059</v>
      </c>
      <c r="B725" s="6">
        <f>TITRES_STAT!D728</f>
        <v>4.3023999999999996</v>
      </c>
      <c r="C725" s="2">
        <f t="shared" si="85"/>
        <v>0</v>
      </c>
      <c r="D725" s="2">
        <f t="shared" si="86"/>
        <v>4.3023999999999996</v>
      </c>
      <c r="E725" s="2">
        <f t="shared" si="88"/>
        <v>4.3029099999999998</v>
      </c>
      <c r="F725" s="2">
        <f t="shared" si="89"/>
        <v>4.2731250000000021</v>
      </c>
      <c r="G725" s="2">
        <f t="shared" si="83"/>
        <v>4.3963820000000027</v>
      </c>
      <c r="H725" s="2">
        <f t="shared" si="87"/>
        <v>4.3193905000000035</v>
      </c>
      <c r="I725" s="2">
        <f t="array" ref="I725">SUMPRODUCT(B709:B728, (ROW(B709:B728)-ROW(B709)+1)) / (20*21/2)</f>
        <v>4.2688433333333329</v>
      </c>
      <c r="J725" s="2">
        <f t="shared" ref="J725:J788" si="90">$J$4*B725+J724*(1-$J$4)</f>
        <v>4.3079690383751963</v>
      </c>
      <c r="K725" s="2">
        <f t="shared" si="84"/>
        <v>4.3994645055570922</v>
      </c>
    </row>
    <row r="726" spans="1:11" ht="13.5" x14ac:dyDescent="0.25">
      <c r="A726" s="3">
        <f>TITRES_STAT!B729</f>
        <v>43060</v>
      </c>
      <c r="B726" s="6">
        <f>TITRES_STAT!D729</f>
        <v>4.3023999999999996</v>
      </c>
      <c r="C726" s="2">
        <f t="shared" si="85"/>
        <v>0</v>
      </c>
      <c r="D726" s="2">
        <f t="shared" si="86"/>
        <v>4.3023999999999996</v>
      </c>
      <c r="E726" s="2">
        <f t="shared" si="88"/>
        <v>4.3044399999999996</v>
      </c>
      <c r="F726" s="2">
        <f t="shared" si="89"/>
        <v>4.268035000000002</v>
      </c>
      <c r="G726" s="2">
        <f t="shared" si="83"/>
        <v>4.3907820000000024</v>
      </c>
      <c r="H726" s="2">
        <f t="shared" si="87"/>
        <v>4.3219340000000042</v>
      </c>
      <c r="I726" s="2">
        <f t="array" ref="I726">SUMPRODUCT(B710:B729, (ROW(B710:B729)-ROW(B710)+1)) / (20*21/2)</f>
        <v>4.2700514285714286</v>
      </c>
      <c r="J726" s="2">
        <f t="shared" si="90"/>
        <v>4.3074386537680347</v>
      </c>
      <c r="K726" s="2">
        <f t="shared" si="84"/>
        <v>4.3956580543587744</v>
      </c>
    </row>
    <row r="727" spans="1:11" ht="13.5" x14ac:dyDescent="0.25">
      <c r="A727" s="3">
        <f>TITRES_STAT!B730</f>
        <v>43061</v>
      </c>
      <c r="B727" s="6">
        <f>TITRES_STAT!D730</f>
        <v>4.1750999999999996</v>
      </c>
      <c r="C727" s="2">
        <f t="shared" si="85"/>
        <v>-0.12729999999999997</v>
      </c>
      <c r="D727" s="2">
        <f t="shared" si="86"/>
        <v>4.2769399999999997</v>
      </c>
      <c r="E727" s="2">
        <f t="shared" si="88"/>
        <v>4.2927299999999997</v>
      </c>
      <c r="F727" s="2">
        <f t="shared" si="89"/>
        <v>4.2629450000000011</v>
      </c>
      <c r="G727" s="2">
        <f t="shared" si="83"/>
        <v>4.3800900000000018</v>
      </c>
      <c r="H727" s="2">
        <f t="shared" si="87"/>
        <v>4.3238410000000034</v>
      </c>
      <c r="I727" s="2">
        <f t="array" ref="I727">SUMPRODUCT(B711:B730, (ROW(B711:B730)-ROW(B711)+1)) / (20*21/2)</f>
        <v>4.2711385714285717</v>
      </c>
      <c r="J727" s="2">
        <f t="shared" si="90"/>
        <v>4.2948349724567931</v>
      </c>
      <c r="K727" s="2">
        <f t="shared" si="84"/>
        <v>4.3870087188937248</v>
      </c>
    </row>
    <row r="728" spans="1:11" ht="13.5" x14ac:dyDescent="0.25">
      <c r="A728" s="3">
        <f>TITRES_STAT!B731</f>
        <v>43062</v>
      </c>
      <c r="B728" s="6">
        <f>TITRES_STAT!D731</f>
        <v>4.1750999999999996</v>
      </c>
      <c r="C728" s="2">
        <f t="shared" si="85"/>
        <v>0</v>
      </c>
      <c r="D728" s="2">
        <f t="shared" si="86"/>
        <v>4.2514799999999999</v>
      </c>
      <c r="E728" s="2">
        <f t="shared" si="88"/>
        <v>4.2810199999999998</v>
      </c>
      <c r="F728" s="2">
        <f t="shared" si="89"/>
        <v>4.264215000000001</v>
      </c>
      <c r="G728" s="2">
        <f t="shared" si="83"/>
        <v>4.3699060000000012</v>
      </c>
      <c r="H728" s="2">
        <f t="shared" si="87"/>
        <v>4.3254100000000042</v>
      </c>
      <c r="I728" s="2">
        <f t="array" ref="I728">SUMPRODUCT(B712:B731, (ROW(B712:B731)-ROW(B712)+1)) / (20*21/2)</f>
        <v>4.2743871428571421</v>
      </c>
      <c r="J728" s="2">
        <f t="shared" si="90"/>
        <v>4.2834316417466223</v>
      </c>
      <c r="K728" s="2">
        <f t="shared" si="84"/>
        <v>4.3786985730547556</v>
      </c>
    </row>
    <row r="729" spans="1:11" ht="13.5" x14ac:dyDescent="0.25">
      <c r="A729" s="3">
        <f>TITRES_STAT!B732</f>
        <v>43063</v>
      </c>
      <c r="B729" s="6">
        <f>TITRES_STAT!D732</f>
        <v>4.2769000000000004</v>
      </c>
      <c r="C729" s="2">
        <f t="shared" si="85"/>
        <v>0.10180000000000078</v>
      </c>
      <c r="D729" s="2">
        <f t="shared" si="86"/>
        <v>4.2463800000000003</v>
      </c>
      <c r="E729" s="2">
        <f t="shared" si="88"/>
        <v>4.2764299999999995</v>
      </c>
      <c r="F729" s="2">
        <f t="shared" si="89"/>
        <v>4.265485</v>
      </c>
      <c r="G729" s="2">
        <f t="shared" si="83"/>
        <v>4.3645080000000016</v>
      </c>
      <c r="H729" s="2">
        <f t="shared" si="87"/>
        <v>4.3275095000000041</v>
      </c>
      <c r="I729" s="2">
        <f t="array" ref="I729">SUMPRODUCT(B713:B732, (ROW(B713:B732)-ROW(B713)+1)) / (20*21/2)</f>
        <v>4.2752080952380949</v>
      </c>
      <c r="J729" s="2">
        <f t="shared" si="90"/>
        <v>4.2828095806278963</v>
      </c>
      <c r="K729" s="2">
        <f t="shared" si="84"/>
        <v>4.3747064721506481</v>
      </c>
    </row>
    <row r="730" spans="1:11" ht="13.5" x14ac:dyDescent="0.25">
      <c r="A730" s="3">
        <f>TITRES_STAT!B733</f>
        <v>43066</v>
      </c>
      <c r="B730" s="6">
        <f>TITRES_STAT!D733</f>
        <v>4.2769000000000004</v>
      </c>
      <c r="C730" s="2">
        <f t="shared" si="85"/>
        <v>0</v>
      </c>
      <c r="D730" s="2">
        <f t="shared" si="86"/>
        <v>4.2412800000000006</v>
      </c>
      <c r="E730" s="2">
        <f t="shared" si="88"/>
        <v>4.2718399999999992</v>
      </c>
      <c r="F730" s="2">
        <f t="shared" si="89"/>
        <v>4.2631899999999998</v>
      </c>
      <c r="G730" s="2">
        <f t="shared" si="83"/>
        <v>4.3594160000000022</v>
      </c>
      <c r="H730" s="2">
        <f t="shared" si="87"/>
        <v>4.3296090000000031</v>
      </c>
      <c r="I730" s="2">
        <f t="array" ref="I730">SUMPRODUCT(B714:B733, (ROW(B714:B733)-ROW(B714)+1)) / (20*21/2)</f>
        <v>4.2745823809523813</v>
      </c>
      <c r="J730" s="2">
        <f t="shared" si="90"/>
        <v>4.2822467634252392</v>
      </c>
      <c r="K730" s="2">
        <f t="shared" si="84"/>
        <v>4.3708709242231718</v>
      </c>
    </row>
    <row r="731" spans="1:11" ht="13.5" x14ac:dyDescent="0.25">
      <c r="A731" s="3">
        <f>TITRES_STAT!B734</f>
        <v>43067</v>
      </c>
      <c r="B731" s="6">
        <f>TITRES_STAT!D734</f>
        <v>4.2972999999999999</v>
      </c>
      <c r="C731" s="2">
        <f t="shared" si="85"/>
        <v>2.039999999999953E-2</v>
      </c>
      <c r="D731" s="2">
        <f t="shared" si="86"/>
        <v>4.2402600000000001</v>
      </c>
      <c r="E731" s="2">
        <f t="shared" si="88"/>
        <v>4.2713299999999998</v>
      </c>
      <c r="F731" s="2">
        <f t="shared" si="89"/>
        <v>4.2682799999999999</v>
      </c>
      <c r="G731" s="2">
        <f t="shared" si="83"/>
        <v>4.3549360000000021</v>
      </c>
      <c r="H731" s="2">
        <f t="shared" si="87"/>
        <v>4.3318105000000031</v>
      </c>
      <c r="I731" s="2">
        <f t="array" ref="I731">SUMPRODUCT(B715:B734, (ROW(B715:B734)-ROW(B715)+1)) / (20*21/2)</f>
        <v>4.2735685714285712</v>
      </c>
      <c r="J731" s="2">
        <f t="shared" si="90"/>
        <v>4.2836804050037882</v>
      </c>
      <c r="K731" s="2">
        <f t="shared" si="84"/>
        <v>4.3679857899399099</v>
      </c>
    </row>
    <row r="732" spans="1:11" ht="13.5" x14ac:dyDescent="0.25">
      <c r="A732" s="3">
        <f>TITRES_STAT!B735</f>
        <v>43068</v>
      </c>
      <c r="B732" s="6">
        <f>TITRES_STAT!D735</f>
        <v>4.2769000000000004</v>
      </c>
      <c r="C732" s="2">
        <f t="shared" si="85"/>
        <v>-2.039999999999953E-2</v>
      </c>
      <c r="D732" s="2">
        <f t="shared" si="86"/>
        <v>4.2606200000000003</v>
      </c>
      <c r="E732" s="2">
        <f t="shared" si="88"/>
        <v>4.2687799999999996</v>
      </c>
      <c r="F732" s="2">
        <f t="shared" si="89"/>
        <v>4.273369999999999</v>
      </c>
      <c r="G732" s="2">
        <f t="shared" si="83"/>
        <v>4.3518800000000031</v>
      </c>
      <c r="H732" s="2">
        <f t="shared" si="87"/>
        <v>4.3339100000000021</v>
      </c>
      <c r="I732" s="2">
        <f t="array" ref="I732">SUMPRODUCT(B716:B735, (ROW(B716:B735)-ROW(B716)+1)) / (20*21/2)</f>
        <v>4.2721666666666671</v>
      </c>
      <c r="J732" s="2">
        <f t="shared" si="90"/>
        <v>4.2830346521462843</v>
      </c>
      <c r="K732" s="2">
        <f t="shared" si="84"/>
        <v>4.3644137981775604</v>
      </c>
    </row>
    <row r="733" spans="1:11" ht="13.5" x14ac:dyDescent="0.25">
      <c r="A733" s="3">
        <f>TITRES_STAT!B736</f>
        <v>43069</v>
      </c>
      <c r="B733" s="6">
        <f>TITRES_STAT!D736</f>
        <v>4.2667999999999999</v>
      </c>
      <c r="C733" s="2">
        <f t="shared" si="85"/>
        <v>-1.0100000000000442E-2</v>
      </c>
      <c r="D733" s="2">
        <f t="shared" si="86"/>
        <v>4.2789599999999997</v>
      </c>
      <c r="E733" s="2">
        <f t="shared" si="88"/>
        <v>4.2652200000000011</v>
      </c>
      <c r="F733" s="2">
        <f t="shared" si="89"/>
        <v>4.2774450000000002</v>
      </c>
      <c r="G733" s="2">
        <f t="shared" si="83"/>
        <v>4.3465860000000021</v>
      </c>
      <c r="H733" s="2">
        <f t="shared" si="87"/>
        <v>4.3359590000000017</v>
      </c>
      <c r="I733" s="2">
        <f t="array" ref="I733">SUMPRODUCT(B717:B736, (ROW(B717:B736)-ROW(B717)+1)) / (20*21/2)</f>
        <v>4.270861428571429</v>
      </c>
      <c r="J733" s="2">
        <f t="shared" si="90"/>
        <v>4.2814884947990191</v>
      </c>
      <c r="K733" s="2">
        <f t="shared" si="84"/>
        <v>4.3605858060921658</v>
      </c>
    </row>
    <row r="734" spans="1:11" ht="13.5" x14ac:dyDescent="0.25">
      <c r="A734" s="3">
        <f>TITRES_STAT!B737</f>
        <v>43073</v>
      </c>
      <c r="B734" s="6">
        <f>TITRES_STAT!D737</f>
        <v>4.2667999999999999</v>
      </c>
      <c r="C734" s="2">
        <f t="shared" si="85"/>
        <v>0</v>
      </c>
      <c r="D734" s="2">
        <f t="shared" si="86"/>
        <v>4.2769400000000006</v>
      </c>
      <c r="E734" s="2">
        <f t="shared" si="88"/>
        <v>4.2616600000000009</v>
      </c>
      <c r="F734" s="2">
        <f t="shared" si="89"/>
        <v>4.2815199999999995</v>
      </c>
      <c r="G734" s="2">
        <f t="shared" si="83"/>
        <v>4.341292000000001</v>
      </c>
      <c r="H734" s="2">
        <f t="shared" si="87"/>
        <v>4.338366500000002</v>
      </c>
      <c r="I734" s="2">
        <f t="array" ref="I734">SUMPRODUCT(B718:B737, (ROW(B718:B737)-ROW(B718)+1)) / (20*21/2)</f>
        <v>4.2696528571428578</v>
      </c>
      <c r="J734" s="2">
        <f t="shared" si="90"/>
        <v>4.2800895905324454</v>
      </c>
      <c r="K734" s="2">
        <f t="shared" si="84"/>
        <v>4.3569079313434536</v>
      </c>
    </row>
    <row r="735" spans="1:11" ht="13.5" x14ac:dyDescent="0.25">
      <c r="A735" s="3">
        <f>TITRES_STAT!B738</f>
        <v>43074</v>
      </c>
      <c r="B735" s="6">
        <f>TITRES_STAT!D738</f>
        <v>4.2667999999999999</v>
      </c>
      <c r="C735" s="2">
        <f t="shared" si="85"/>
        <v>0</v>
      </c>
      <c r="D735" s="2">
        <f t="shared" si="86"/>
        <v>4.2749199999999998</v>
      </c>
      <c r="E735" s="2">
        <f t="shared" si="88"/>
        <v>4.2581000000000007</v>
      </c>
      <c r="F735" s="2">
        <f t="shared" si="89"/>
        <v>4.2805050000000007</v>
      </c>
      <c r="G735" s="2">
        <f t="shared" si="83"/>
        <v>4.3359980000000009</v>
      </c>
      <c r="H735" s="2">
        <f t="shared" si="87"/>
        <v>4.3407740000000015</v>
      </c>
      <c r="I735" s="2">
        <f t="array" ref="I735">SUMPRODUCT(B719:B738, (ROW(B719:B738)-ROW(B719)+1)) / (20*21/2)</f>
        <v>4.2685652380952384</v>
      </c>
      <c r="J735" s="2">
        <f t="shared" si="90"/>
        <v>4.2788239152436409</v>
      </c>
      <c r="K735" s="2">
        <f t="shared" si="84"/>
        <v>4.3533742869770435</v>
      </c>
    </row>
    <row r="736" spans="1:11" ht="13.5" x14ac:dyDescent="0.25">
      <c r="A736" s="3">
        <f>TITRES_STAT!B739</f>
        <v>43075</v>
      </c>
      <c r="B736" s="6">
        <f>TITRES_STAT!D739</f>
        <v>4.2667999999999999</v>
      </c>
      <c r="C736" s="2">
        <f t="shared" si="85"/>
        <v>0</v>
      </c>
      <c r="D736" s="2">
        <f t="shared" si="86"/>
        <v>4.2688199999999998</v>
      </c>
      <c r="E736" s="2">
        <f t="shared" si="88"/>
        <v>4.2545400000000004</v>
      </c>
      <c r="F736" s="2">
        <f t="shared" si="89"/>
        <v>4.2794900000000009</v>
      </c>
      <c r="G736" s="2">
        <f t="shared" si="83"/>
        <v>4.3307039999999999</v>
      </c>
      <c r="H736" s="2">
        <f t="shared" si="87"/>
        <v>4.3431815000000009</v>
      </c>
      <c r="I736" s="2">
        <f t="array" ref="I736">SUMPRODUCT(B720:B739, (ROW(B720:B739)-ROW(B720)+1)) / (20*21/2)</f>
        <v>4.2675985714285725</v>
      </c>
      <c r="J736" s="2">
        <f t="shared" si="90"/>
        <v>4.2776787804585323</v>
      </c>
      <c r="K736" s="2">
        <f t="shared" si="84"/>
        <v>4.3499792168995128</v>
      </c>
    </row>
    <row r="737" spans="1:11" ht="13.5" x14ac:dyDescent="0.25">
      <c r="A737" s="3">
        <f>TITRES_STAT!B740</f>
        <v>43076</v>
      </c>
      <c r="B737" s="6">
        <f>TITRES_STAT!D740</f>
        <v>4.2667999999999999</v>
      </c>
      <c r="C737" s="2">
        <f t="shared" si="85"/>
        <v>0</v>
      </c>
      <c r="D737" s="2">
        <f t="shared" si="86"/>
        <v>4.2667999999999999</v>
      </c>
      <c r="E737" s="2">
        <f t="shared" si="88"/>
        <v>4.2637100000000006</v>
      </c>
      <c r="F737" s="2">
        <f t="shared" si="89"/>
        <v>4.2782200000000001</v>
      </c>
      <c r="G737" s="2">
        <f t="shared" si="83"/>
        <v>4.3254099999999998</v>
      </c>
      <c r="H737" s="2">
        <f t="shared" si="87"/>
        <v>4.3456100000000006</v>
      </c>
      <c r="I737" s="2">
        <f t="array" ref="I737">SUMPRODUCT(B721:B740, (ROW(B721:B740)-ROW(B721)+1)) / (20*21/2)</f>
        <v>4.2644700000000002</v>
      </c>
      <c r="J737" s="2">
        <f t="shared" si="90"/>
        <v>4.2766427061291479</v>
      </c>
      <c r="K737" s="2">
        <f t="shared" si="84"/>
        <v>4.3467172868250223</v>
      </c>
    </row>
    <row r="738" spans="1:11" ht="13.5" x14ac:dyDescent="0.25">
      <c r="A738" s="3">
        <f>TITRES_STAT!B741</f>
        <v>43077</v>
      </c>
      <c r="B738" s="6">
        <f>TITRES_STAT!D741</f>
        <v>4.2667999999999999</v>
      </c>
      <c r="C738" s="2">
        <f t="shared" si="85"/>
        <v>0</v>
      </c>
      <c r="D738" s="2">
        <f t="shared" si="86"/>
        <v>4.2667999999999999</v>
      </c>
      <c r="E738" s="2">
        <f t="shared" si="88"/>
        <v>4.2728800000000007</v>
      </c>
      <c r="F738" s="2">
        <f t="shared" si="89"/>
        <v>4.2769500000000003</v>
      </c>
      <c r="G738" s="2">
        <f t="shared" si="83"/>
        <v>4.3201159999999996</v>
      </c>
      <c r="H738" s="2">
        <f t="shared" si="87"/>
        <v>4.3487350000000005</v>
      </c>
      <c r="I738" s="2">
        <f t="array" ref="I738">SUMPRODUCT(B722:B741, (ROW(B722:B741)-ROW(B722)+1)) / (20*21/2)</f>
        <v>4.255424761904762</v>
      </c>
      <c r="J738" s="2">
        <f t="shared" si="90"/>
        <v>4.2757053055454195</v>
      </c>
      <c r="K738" s="2">
        <f t="shared" si="84"/>
        <v>4.3435832755769823</v>
      </c>
    </row>
    <row r="739" spans="1:11" ht="13.5" x14ac:dyDescent="0.25">
      <c r="A739" s="3">
        <f>TITRES_STAT!B742</f>
        <v>43080</v>
      </c>
      <c r="B739" s="6">
        <f>TITRES_STAT!D742</f>
        <v>4.2667999999999999</v>
      </c>
      <c r="C739" s="2">
        <f t="shared" si="85"/>
        <v>0</v>
      </c>
      <c r="D739" s="2">
        <f t="shared" si="86"/>
        <v>4.2667999999999999</v>
      </c>
      <c r="E739" s="2">
        <f t="shared" si="88"/>
        <v>4.2718700000000016</v>
      </c>
      <c r="F739" s="2">
        <f t="shared" si="89"/>
        <v>4.2741500000000006</v>
      </c>
      <c r="G739" s="2">
        <f t="shared" si="83"/>
        <v>4.3148219999999995</v>
      </c>
      <c r="H739" s="2">
        <f t="shared" si="87"/>
        <v>4.3513325000000007</v>
      </c>
      <c r="I739" s="2">
        <f t="array" ref="I739">SUMPRODUCT(B723:B742, (ROW(B723:B742)-ROW(B723)+1)) / (20*21/2)</f>
        <v>4.2445666666666675</v>
      </c>
      <c r="J739" s="2">
        <f t="shared" si="90"/>
        <v>4.2748571812077607</v>
      </c>
      <c r="K739" s="2">
        <f t="shared" si="84"/>
        <v>4.3405721667308264</v>
      </c>
    </row>
    <row r="740" spans="1:11" ht="13.5" x14ac:dyDescent="0.25">
      <c r="A740" s="3">
        <f>TITRES_STAT!B743</f>
        <v>43081</v>
      </c>
      <c r="B740" s="6">
        <f>TITRES_STAT!D743</f>
        <v>4.2412999999999998</v>
      </c>
      <c r="C740" s="2">
        <f t="shared" si="85"/>
        <v>-2.5500000000000078E-2</v>
      </c>
      <c r="D740" s="2">
        <f t="shared" si="86"/>
        <v>4.2616999999999994</v>
      </c>
      <c r="E740" s="2">
        <f t="shared" si="88"/>
        <v>4.2683100000000005</v>
      </c>
      <c r="F740" s="2">
        <f t="shared" si="89"/>
        <v>4.2700750000000003</v>
      </c>
      <c r="G740" s="2">
        <f t="shared" si="83"/>
        <v>4.3110539999999986</v>
      </c>
      <c r="H740" s="2">
        <f t="shared" si="87"/>
        <v>4.3538024999999996</v>
      </c>
      <c r="I740" s="2">
        <f t="array" ref="I740">SUMPRODUCT(B724:B743, (ROW(B724:B743)-ROW(B724)+1)) / (20*21/2)</f>
        <v>4.2344357142857145</v>
      </c>
      <c r="J740" s="2">
        <f t="shared" si="90"/>
        <v>4.2716612591879741</v>
      </c>
      <c r="K740" s="2">
        <f t="shared" si="84"/>
        <v>4.3366791405845193</v>
      </c>
    </row>
    <row r="741" spans="1:11" ht="13.5" x14ac:dyDescent="0.25">
      <c r="A741" s="3">
        <f>TITRES_STAT!B744</f>
        <v>43082</v>
      </c>
      <c r="B741" s="6">
        <f>TITRES_STAT!D744</f>
        <v>4.1750999999999996</v>
      </c>
      <c r="C741" s="2">
        <f t="shared" si="85"/>
        <v>-6.6200000000000259E-2</v>
      </c>
      <c r="D741" s="2">
        <f t="shared" si="86"/>
        <v>4.24336</v>
      </c>
      <c r="E741" s="2">
        <f t="shared" si="88"/>
        <v>4.2560900000000004</v>
      </c>
      <c r="F741" s="2">
        <f t="shared" si="89"/>
        <v>4.2637100000000006</v>
      </c>
      <c r="G741" s="2">
        <f t="shared" si="83"/>
        <v>4.3059619999999983</v>
      </c>
      <c r="H741" s="2">
        <f t="shared" si="87"/>
        <v>4.3559414999999992</v>
      </c>
      <c r="I741" s="2">
        <f t="array" ref="I741">SUMPRODUCT(B725:B744, (ROW(B725:B744)-ROW(B725)+1)) / (20*21/2)</f>
        <v>4.2250319047619049</v>
      </c>
      <c r="J741" s="2">
        <f t="shared" si="90"/>
        <v>4.2624649487891197</v>
      </c>
      <c r="K741" s="2">
        <f t="shared" si="84"/>
        <v>4.330342703698852</v>
      </c>
    </row>
    <row r="742" spans="1:11" ht="13.5" x14ac:dyDescent="0.25">
      <c r="A742" s="3">
        <f>TITRES_STAT!B745</f>
        <v>43083</v>
      </c>
      <c r="B742" s="6">
        <f>TITRES_STAT!D745</f>
        <v>4.1497000000000002</v>
      </c>
      <c r="C742" s="2">
        <f t="shared" si="85"/>
        <v>-2.5399999999999423E-2</v>
      </c>
      <c r="D742" s="2">
        <f t="shared" si="86"/>
        <v>4.2199399999999994</v>
      </c>
      <c r="E742" s="2">
        <f t="shared" si="88"/>
        <v>4.2433700000000005</v>
      </c>
      <c r="F742" s="2">
        <f t="shared" si="89"/>
        <v>4.2560750000000009</v>
      </c>
      <c r="G742" s="2">
        <f t="shared" si="83"/>
        <v>4.3008719999999983</v>
      </c>
      <c r="H742" s="2">
        <f t="shared" si="87"/>
        <v>4.3579534999999998</v>
      </c>
      <c r="I742" s="2">
        <f t="array" ref="I742">SUMPRODUCT(B726:B745, (ROW(B726:B745)-ROW(B726)+1)) / (20*21/2)</f>
        <v>4.2250790476190474</v>
      </c>
      <c r="J742" s="2">
        <f t="shared" si="90"/>
        <v>4.2517254298568226</v>
      </c>
      <c r="K742" s="2">
        <f t="shared" si="84"/>
        <v>4.3232586761028191</v>
      </c>
    </row>
    <row r="743" spans="1:11" ht="13.5" x14ac:dyDescent="0.25">
      <c r="A743" s="3">
        <f>TITRES_STAT!B746</f>
        <v>43084</v>
      </c>
      <c r="B743" s="6">
        <f>TITRES_STAT!D746</f>
        <v>4.1497000000000002</v>
      </c>
      <c r="C743" s="2">
        <f t="shared" si="85"/>
        <v>0</v>
      </c>
      <c r="D743" s="2">
        <f t="shared" si="86"/>
        <v>4.1965199999999996</v>
      </c>
      <c r="E743" s="2">
        <f t="shared" si="88"/>
        <v>4.2316599999999998</v>
      </c>
      <c r="F743" s="2">
        <f t="shared" si="89"/>
        <v>4.2484400000000004</v>
      </c>
      <c r="G743" s="2">
        <f t="shared" si="83"/>
        <v>4.2957819999999982</v>
      </c>
      <c r="H743" s="2">
        <f t="shared" si="87"/>
        <v>4.3597334999999999</v>
      </c>
      <c r="I743" s="2">
        <f t="array" ref="I743">SUMPRODUCT(B727:B746, (ROW(B727:B746)-ROW(B727)+1)) / (20*21/2)</f>
        <v>4.2094171428571432</v>
      </c>
      <c r="J743" s="2">
        <f t="shared" si="90"/>
        <v>4.2420087222514109</v>
      </c>
      <c r="K743" s="2">
        <f t="shared" si="84"/>
        <v>4.3164524535105517</v>
      </c>
    </row>
    <row r="744" spans="1:11" ht="13.5" x14ac:dyDescent="0.25">
      <c r="A744" s="3">
        <f>TITRES_STAT!B747</f>
        <v>43087</v>
      </c>
      <c r="B744" s="6">
        <f>TITRES_STAT!D747</f>
        <v>4.1497000000000002</v>
      </c>
      <c r="C744" s="2">
        <f t="shared" si="85"/>
        <v>0</v>
      </c>
      <c r="D744" s="2">
        <f t="shared" si="86"/>
        <v>4.1730999999999998</v>
      </c>
      <c r="E744" s="2">
        <f t="shared" si="88"/>
        <v>4.2199500000000008</v>
      </c>
      <c r="F744" s="2">
        <f t="shared" si="89"/>
        <v>4.2408049999999999</v>
      </c>
      <c r="G744" s="2">
        <f t="shared" si="83"/>
        <v>4.2906919999999982</v>
      </c>
      <c r="H744" s="2">
        <f t="shared" si="87"/>
        <v>4.3615135</v>
      </c>
      <c r="I744" s="2">
        <f t="array" ref="I744">SUMPRODUCT(B728:B747, (ROW(B728:B747)-ROW(B728)+1)) / (20*21/2)</f>
        <v>4.1841795238095232</v>
      </c>
      <c r="J744" s="2">
        <f t="shared" si="90"/>
        <v>4.2332174153703246</v>
      </c>
      <c r="K744" s="2">
        <f t="shared" si="84"/>
        <v>4.3099131416081775</v>
      </c>
    </row>
    <row r="745" spans="1:11" ht="13.5" x14ac:dyDescent="0.25">
      <c r="A745" s="3">
        <f>TITRES_STAT!B748</f>
        <v>43088</v>
      </c>
      <c r="B745" s="6">
        <f>TITRES_STAT!D748</f>
        <v>4.2412999999999998</v>
      </c>
      <c r="C745" s="2">
        <f t="shared" si="85"/>
        <v>9.1599999999999682E-2</v>
      </c>
      <c r="D745" s="2">
        <f t="shared" si="86"/>
        <v>4.1730999999999998</v>
      </c>
      <c r="E745" s="2">
        <f t="shared" si="88"/>
        <v>4.2174000000000005</v>
      </c>
      <c r="F745" s="2">
        <f t="shared" si="89"/>
        <v>4.2377500000000001</v>
      </c>
      <c r="G745" s="2">
        <f t="shared" si="83"/>
        <v>4.2872299999999974</v>
      </c>
      <c r="H745" s="2">
        <f t="shared" si="87"/>
        <v>4.3637515000000002</v>
      </c>
      <c r="I745" s="2">
        <f t="array" ref="I745">SUMPRODUCT(B729:B748, (ROW(B729:B748)-ROW(B729)+1)) / (20*21/2)</f>
        <v>4.1701409523809518</v>
      </c>
      <c r="J745" s="2">
        <f t="shared" si="90"/>
        <v>4.2339871853350557</v>
      </c>
      <c r="K745" s="2">
        <f t="shared" si="84"/>
        <v>4.3072224301725628</v>
      </c>
    </row>
    <row r="746" spans="1:11" ht="13.5" x14ac:dyDescent="0.25">
      <c r="A746" s="3">
        <f>TITRES_STAT!B749</f>
        <v>43089</v>
      </c>
      <c r="B746" s="6">
        <f>TITRES_STAT!D749</f>
        <v>4.0732999999999997</v>
      </c>
      <c r="C746" s="2">
        <f t="shared" si="85"/>
        <v>-0.16800000000000015</v>
      </c>
      <c r="D746" s="2">
        <f t="shared" si="86"/>
        <v>4.1527399999999997</v>
      </c>
      <c r="E746" s="2">
        <f t="shared" si="88"/>
        <v>4.1980500000000003</v>
      </c>
      <c r="F746" s="2">
        <f t="shared" si="89"/>
        <v>4.2262950000000004</v>
      </c>
      <c r="G746" s="2">
        <f t="shared" si="83"/>
        <v>4.2806119999999979</v>
      </c>
      <c r="H746" s="2">
        <f t="shared" si="87"/>
        <v>4.3651495000000002</v>
      </c>
      <c r="I746" s="2">
        <f t="array" ref="I746">SUMPRODUCT(B730:B749, (ROW(B730:B749)-ROW(B730)+1)) / (20*21/2)</f>
        <v>4.1566114285714288</v>
      </c>
      <c r="J746" s="2">
        <f t="shared" si="90"/>
        <v>4.2186836438745745</v>
      </c>
      <c r="K746" s="2">
        <f t="shared" si="84"/>
        <v>4.2980490015383443</v>
      </c>
    </row>
    <row r="747" spans="1:11" ht="13.5" x14ac:dyDescent="0.25">
      <c r="A747" s="3">
        <f>TITRES_STAT!B750</f>
        <v>43090</v>
      </c>
      <c r="B747" s="6">
        <f>TITRES_STAT!D750</f>
        <v>3.9613</v>
      </c>
      <c r="C747" s="2">
        <f t="shared" si="85"/>
        <v>-0.11199999999999966</v>
      </c>
      <c r="D747" s="2">
        <f t="shared" si="86"/>
        <v>4.1150600000000006</v>
      </c>
      <c r="E747" s="2">
        <f t="shared" si="88"/>
        <v>4.1675000000000004</v>
      </c>
      <c r="F747" s="2">
        <f t="shared" si="89"/>
        <v>4.215605</v>
      </c>
      <c r="G747" s="2">
        <f t="shared" si="83"/>
        <v>4.2717539999999978</v>
      </c>
      <c r="H747" s="2">
        <f t="shared" si="87"/>
        <v>4.3659875000000001</v>
      </c>
      <c r="I747" s="2">
        <f t="array" ref="I747">SUMPRODUCT(B731:B750, (ROW(B731:B750)-ROW(B731)+1)) / (20*21/2)</f>
        <v>4.1435899999999997</v>
      </c>
      <c r="J747" s="2">
        <f t="shared" si="90"/>
        <v>4.1941709158865201</v>
      </c>
      <c r="K747" s="2">
        <f t="shared" si="84"/>
        <v>4.2848431583407622</v>
      </c>
    </row>
    <row r="748" spans="1:11" ht="13.5" x14ac:dyDescent="0.25">
      <c r="A748" s="3">
        <f>TITRES_STAT!B751</f>
        <v>43091</v>
      </c>
      <c r="B748" s="6">
        <f>TITRES_STAT!D751</f>
        <v>4.0682</v>
      </c>
      <c r="C748" s="2">
        <f t="shared" si="85"/>
        <v>0.1069</v>
      </c>
      <c r="D748" s="2">
        <f t="shared" si="86"/>
        <v>4.0987600000000004</v>
      </c>
      <c r="E748" s="2">
        <f t="shared" si="88"/>
        <v>4.14764</v>
      </c>
      <c r="F748" s="2">
        <f t="shared" si="89"/>
        <v>4.2102600000000008</v>
      </c>
      <c r="G748" s="2">
        <f t="shared" si="83"/>
        <v>4.2650339999999982</v>
      </c>
      <c r="H748" s="2">
        <f t="shared" si="87"/>
        <v>4.3673600000000006</v>
      </c>
      <c r="I748" s="2">
        <f t="array" ref="I748">SUMPRODUCT(B732:B751, (ROW(B732:B751)-ROW(B732)+1)) / (20*21/2)</f>
        <v>4.1315866666666663</v>
      </c>
      <c r="J748" s="2">
        <f t="shared" si="90"/>
        <v>4.1821736858020895</v>
      </c>
      <c r="K748" s="2">
        <f t="shared" si="84"/>
        <v>4.276347348209752</v>
      </c>
    </row>
    <row r="749" spans="1:11" ht="13.5" x14ac:dyDescent="0.25">
      <c r="A749" s="3">
        <f>TITRES_STAT!B752</f>
        <v>43094</v>
      </c>
      <c r="B749" s="6">
        <f>TITRES_STAT!D752</f>
        <v>4.0682</v>
      </c>
      <c r="C749" s="2">
        <f t="shared" si="85"/>
        <v>0</v>
      </c>
      <c r="D749" s="2">
        <f t="shared" si="86"/>
        <v>4.0824599999999993</v>
      </c>
      <c r="E749" s="2">
        <f t="shared" si="88"/>
        <v>4.1277799999999996</v>
      </c>
      <c r="F749" s="2">
        <f t="shared" si="89"/>
        <v>4.1998250000000015</v>
      </c>
      <c r="G749" s="2">
        <f t="shared" si="83"/>
        <v>4.2583139999999977</v>
      </c>
      <c r="H749" s="2">
        <f t="shared" si="87"/>
        <v>4.368732500000001</v>
      </c>
      <c r="I749" s="2">
        <f t="array" ref="I749">SUMPRODUCT(B733:B752, (ROW(B733:B752)-ROW(B733)+1)) / (20*21/2)</f>
        <v>4.1318509523809528</v>
      </c>
      <c r="J749" s="2">
        <f t="shared" si="90"/>
        <v>4.1713190490590337</v>
      </c>
      <c r="K749" s="2">
        <f t="shared" si="84"/>
        <v>4.2681847071034875</v>
      </c>
    </row>
    <row r="750" spans="1:11" ht="13.5" x14ac:dyDescent="0.25">
      <c r="A750" s="3">
        <f>TITRES_STAT!B753</f>
        <v>43095</v>
      </c>
      <c r="B750" s="6">
        <f>TITRES_STAT!D753</f>
        <v>4.0631000000000004</v>
      </c>
      <c r="C750" s="2">
        <f t="shared" si="85"/>
        <v>-5.0999999999996604E-3</v>
      </c>
      <c r="D750" s="2">
        <f t="shared" si="86"/>
        <v>4.0468199999999994</v>
      </c>
      <c r="E750" s="2">
        <f t="shared" si="88"/>
        <v>4.1099599999999992</v>
      </c>
      <c r="F750" s="2">
        <f t="shared" si="89"/>
        <v>4.1891350000000012</v>
      </c>
      <c r="G750" s="2">
        <f t="shared" si="83"/>
        <v>4.2514919999999981</v>
      </c>
      <c r="H750" s="2">
        <f t="shared" si="87"/>
        <v>4.3706280000000008</v>
      </c>
      <c r="I750" s="2">
        <f t="array" ref="I750">SUMPRODUCT(B734:B753, (ROW(B734:B753)-ROW(B734)+1)) / (20*21/2)</f>
        <v>4.136937619047619</v>
      </c>
      <c r="J750" s="2">
        <f t="shared" si="90"/>
        <v>4.1610124729581734</v>
      </c>
      <c r="K750" s="2">
        <f t="shared" si="84"/>
        <v>4.2601421695700177</v>
      </c>
    </row>
    <row r="751" spans="1:11" ht="13.5" x14ac:dyDescent="0.25">
      <c r="A751" s="3">
        <f>TITRES_STAT!B754</f>
        <v>43096</v>
      </c>
      <c r="B751" s="6">
        <f>TITRES_STAT!D754</f>
        <v>4.0631000000000004</v>
      </c>
      <c r="C751" s="2">
        <f t="shared" si="85"/>
        <v>0</v>
      </c>
      <c r="D751" s="2">
        <f t="shared" si="86"/>
        <v>4.0447800000000003</v>
      </c>
      <c r="E751" s="2">
        <f t="shared" si="88"/>
        <v>4.0987600000000004</v>
      </c>
      <c r="F751" s="2">
        <f t="shared" si="89"/>
        <v>4.1774250000000013</v>
      </c>
      <c r="G751" s="2">
        <f t="shared" si="83"/>
        <v>4.2442619999999973</v>
      </c>
      <c r="H751" s="2">
        <f t="shared" si="87"/>
        <v>4.3719750000000008</v>
      </c>
      <c r="I751" s="2">
        <f t="array" ref="I751">SUMPRODUCT(B735:B754, (ROW(B735:B754)-ROW(B735)+1)) / (20*21/2)</f>
        <v>4.1305804761904765</v>
      </c>
      <c r="J751" s="2">
        <f t="shared" si="90"/>
        <v>4.1516874755335857</v>
      </c>
      <c r="K751" s="2">
        <f t="shared" si="84"/>
        <v>4.2524150256653108</v>
      </c>
    </row>
    <row r="752" spans="1:11" ht="13.5" x14ac:dyDescent="0.25">
      <c r="A752" s="3">
        <f>TITRES_STAT!B755</f>
        <v>43097</v>
      </c>
      <c r="B752" s="6">
        <f>TITRES_STAT!D755</f>
        <v>4.1802000000000001</v>
      </c>
      <c r="C752" s="2">
        <f t="shared" si="85"/>
        <v>0.11709999999999976</v>
      </c>
      <c r="D752" s="2">
        <f t="shared" si="86"/>
        <v>4.0885599999999993</v>
      </c>
      <c r="E752" s="2">
        <f t="shared" si="88"/>
        <v>4.1018100000000004</v>
      </c>
      <c r="F752" s="2">
        <f t="shared" si="89"/>
        <v>4.1725900000000014</v>
      </c>
      <c r="G752" s="2">
        <f t="shared" si="83"/>
        <v>4.239373999999998</v>
      </c>
      <c r="H752" s="2">
        <f t="shared" si="87"/>
        <v>4.3739075000000014</v>
      </c>
      <c r="I752" s="2">
        <f t="array" ref="I752">SUMPRODUCT(B736:B755, (ROW(B736:B755)-ROW(B736)+1)) / (20*21/2)</f>
        <v>4.1249995238095236</v>
      </c>
      <c r="J752" s="2">
        <f t="shared" si="90"/>
        <v>4.1544029540541967</v>
      </c>
      <c r="K752" s="2">
        <f t="shared" si="84"/>
        <v>4.249583063874514</v>
      </c>
    </row>
    <row r="753" spans="1:11" ht="13.5" x14ac:dyDescent="0.25">
      <c r="A753" s="3">
        <f>TITRES_STAT!B756</f>
        <v>43098</v>
      </c>
      <c r="B753" s="6">
        <f>TITRES_STAT!D756</f>
        <v>4.226</v>
      </c>
      <c r="C753" s="2">
        <f t="shared" si="85"/>
        <v>4.5799999999999841E-2</v>
      </c>
      <c r="D753" s="2">
        <f t="shared" si="86"/>
        <v>4.12012</v>
      </c>
      <c r="E753" s="2">
        <f t="shared" si="88"/>
        <v>4.1094400000000002</v>
      </c>
      <c r="F753" s="2">
        <f t="shared" si="89"/>
        <v>4.1705500000000004</v>
      </c>
      <c r="G753" s="2">
        <f t="shared" si="83"/>
        <v>4.2354019999999979</v>
      </c>
      <c r="H753" s="2">
        <f t="shared" si="87"/>
        <v>4.376069000000002</v>
      </c>
      <c r="I753" s="2">
        <f t="array" ref="I753">SUMPRODUCT(B737:B756, (ROW(B737:B756)-ROW(B737)+1)) / (20*21/2)</f>
        <v>4.1216519047619053</v>
      </c>
      <c r="J753" s="2">
        <f t="shared" si="90"/>
        <v>4.1612217203347495</v>
      </c>
      <c r="K753" s="2">
        <f t="shared" si="84"/>
        <v>4.2486582378402193</v>
      </c>
    </row>
    <row r="754" spans="1:11" ht="13.5" x14ac:dyDescent="0.25">
      <c r="A754" s="3">
        <f>TITRES_STAT!B757</f>
        <v>43102</v>
      </c>
      <c r="B754" s="6">
        <f>TITRES_STAT!D757</f>
        <v>4.1037999999999997</v>
      </c>
      <c r="C754" s="2">
        <f t="shared" si="85"/>
        <v>-0.12220000000000031</v>
      </c>
      <c r="D754" s="2">
        <f t="shared" si="86"/>
        <v>4.1272399999999996</v>
      </c>
      <c r="E754" s="2">
        <f t="shared" si="88"/>
        <v>4.1048499999999999</v>
      </c>
      <c r="F754" s="2">
        <f t="shared" si="89"/>
        <v>4.1624000000000008</v>
      </c>
      <c r="G754" s="2">
        <f t="shared" ref="G754:G817" si="91">AVERAGE(B705:B754)</f>
        <v>4.2289859999999981</v>
      </c>
      <c r="H754" s="2">
        <f t="shared" si="87"/>
        <v>4.3776195000000016</v>
      </c>
      <c r="I754" s="2">
        <f t="array" ref="I754">SUMPRODUCT(B738:B757, (ROW(B738:B757)-ROW(B738)+1)) / (20*21/2)</f>
        <v>4.1146457142857145</v>
      </c>
      <c r="J754" s="2">
        <f t="shared" si="90"/>
        <v>4.1557529850647734</v>
      </c>
      <c r="K754" s="2">
        <f t="shared" si="84"/>
        <v>4.2429775226307989</v>
      </c>
    </row>
    <row r="755" spans="1:11" ht="13.5" x14ac:dyDescent="0.25">
      <c r="A755" s="3">
        <f>TITRES_STAT!B758</f>
        <v>43103</v>
      </c>
      <c r="B755" s="6">
        <f>TITRES_STAT!D758</f>
        <v>4.1037999999999997</v>
      </c>
      <c r="C755" s="2">
        <f t="shared" si="85"/>
        <v>0</v>
      </c>
      <c r="D755" s="2">
        <f t="shared" si="86"/>
        <v>4.1353799999999996</v>
      </c>
      <c r="E755" s="2">
        <f t="shared" si="88"/>
        <v>4.0910999999999991</v>
      </c>
      <c r="F755" s="2">
        <f t="shared" si="89"/>
        <v>4.1542500000000002</v>
      </c>
      <c r="G755" s="2">
        <f t="shared" si="91"/>
        <v>4.2225699999999993</v>
      </c>
      <c r="H755" s="2">
        <f t="shared" si="87"/>
        <v>4.379170000000002</v>
      </c>
      <c r="I755" s="2">
        <f t="array" ref="I755">SUMPRODUCT(B739:B758, (ROW(B739:B758)-ROW(B739)+1)) / (20*21/2)</f>
        <v>4.1085609523809525</v>
      </c>
      <c r="J755" s="2">
        <f t="shared" si="90"/>
        <v>4.1508050817252711</v>
      </c>
      <c r="K755" s="2">
        <f t="shared" ref="K755:K818" si="92">$K$4*B755+(1-$K$4)*K754</f>
        <v>4.237519580566846</v>
      </c>
    </row>
    <row r="756" spans="1:11" ht="13.5" x14ac:dyDescent="0.25">
      <c r="A756" s="3">
        <f>TITRES_STAT!B759</f>
        <v>43104</v>
      </c>
      <c r="B756" s="6">
        <f>TITRES_STAT!D759</f>
        <v>4.1191000000000004</v>
      </c>
      <c r="C756" s="2">
        <f t="shared" si="85"/>
        <v>1.5300000000000757E-2</v>
      </c>
      <c r="D756" s="2">
        <f t="shared" si="86"/>
        <v>4.1465799999999993</v>
      </c>
      <c r="E756" s="2">
        <f t="shared" si="88"/>
        <v>4.0956799999999998</v>
      </c>
      <c r="F756" s="2">
        <f t="shared" si="89"/>
        <v>4.1468650000000009</v>
      </c>
      <c r="G756" s="2">
        <f t="shared" si="91"/>
        <v>4.2168679999999998</v>
      </c>
      <c r="H756" s="2">
        <f t="shared" si="87"/>
        <v>4.3811975000000016</v>
      </c>
      <c r="I756" s="2">
        <f t="array" ref="I756">SUMPRODUCT(B740:B759, (ROW(B740:B759)-ROW(B740)+1)) / (20*21/2)</f>
        <v>4.1033976190476196</v>
      </c>
      <c r="J756" s="2">
        <f t="shared" si="90"/>
        <v>4.1477855501323884</v>
      </c>
      <c r="K756" s="2">
        <f t="shared" si="92"/>
        <v>4.2328756754465777</v>
      </c>
    </row>
    <row r="757" spans="1:11" ht="13.5" x14ac:dyDescent="0.25">
      <c r="A757" s="3">
        <f>TITRES_STAT!B760</f>
        <v>43105</v>
      </c>
      <c r="B757" s="6">
        <f>TITRES_STAT!D760</f>
        <v>4.0732999999999997</v>
      </c>
      <c r="C757" s="2">
        <f t="shared" si="85"/>
        <v>-4.5800000000000729E-2</v>
      </c>
      <c r="D757" s="2">
        <f t="shared" si="86"/>
        <v>4.1251999999999995</v>
      </c>
      <c r="E757" s="2">
        <f t="shared" si="88"/>
        <v>4.1068799999999994</v>
      </c>
      <c r="F757" s="2">
        <f t="shared" si="89"/>
        <v>4.1371900000000004</v>
      </c>
      <c r="G757" s="2">
        <f t="shared" si="91"/>
        <v>4.2127959999999991</v>
      </c>
      <c r="H757" s="2">
        <f t="shared" si="87"/>
        <v>4.3825740000000026</v>
      </c>
      <c r="I757" s="2">
        <f t="array" ref="I757">SUMPRODUCT(B741:B760, (ROW(B741:B760)-ROW(B741)+1)) / (20*21/2)</f>
        <v>4.0991557142857138</v>
      </c>
      <c r="J757" s="2">
        <f t="shared" si="90"/>
        <v>4.1406916882150178</v>
      </c>
      <c r="K757" s="2">
        <f t="shared" si="92"/>
        <v>4.2266178058212214</v>
      </c>
    </row>
    <row r="758" spans="1:11" ht="13.5" x14ac:dyDescent="0.25">
      <c r="A758" s="3">
        <f>TITRES_STAT!B761</f>
        <v>43108</v>
      </c>
      <c r="B758" s="6">
        <f>TITRES_STAT!D761</f>
        <v>4.0732999999999997</v>
      </c>
      <c r="C758" s="2">
        <f t="shared" si="85"/>
        <v>0</v>
      </c>
      <c r="D758" s="2">
        <f t="shared" si="86"/>
        <v>4.0946599999999993</v>
      </c>
      <c r="E758" s="2">
        <f t="shared" si="88"/>
        <v>4.1073900000000005</v>
      </c>
      <c r="F758" s="2">
        <f t="shared" si="89"/>
        <v>4.1275149999999998</v>
      </c>
      <c r="G758" s="2">
        <f t="shared" si="91"/>
        <v>4.2112679999999987</v>
      </c>
      <c r="H758" s="2">
        <f t="shared" si="87"/>
        <v>4.3839505000000027</v>
      </c>
      <c r="I758" s="2">
        <f t="array" ref="I758">SUMPRODUCT(B742:B761, (ROW(B742:B761)-ROW(B742)+1)) / (20*21/2)</f>
        <v>4.0957138095238088</v>
      </c>
      <c r="J758" s="2">
        <f t="shared" si="90"/>
        <v>4.13427343219454</v>
      </c>
      <c r="K758" s="2">
        <f t="shared" si="92"/>
        <v>4.2206053428478398</v>
      </c>
    </row>
    <row r="759" spans="1:11" ht="13.5" x14ac:dyDescent="0.25">
      <c r="A759" s="3">
        <f>TITRES_STAT!B762</f>
        <v>43109</v>
      </c>
      <c r="B759" s="6">
        <f>TITRES_STAT!D762</f>
        <v>4.0732999999999997</v>
      </c>
      <c r="C759" s="2">
        <f t="shared" si="85"/>
        <v>0</v>
      </c>
      <c r="D759" s="2">
        <f t="shared" si="86"/>
        <v>4.0885599999999993</v>
      </c>
      <c r="E759" s="2">
        <f t="shared" si="88"/>
        <v>4.1079000000000008</v>
      </c>
      <c r="F759" s="2">
        <f t="shared" si="89"/>
        <v>4.1178400000000002</v>
      </c>
      <c r="G759" s="2">
        <f t="shared" si="91"/>
        <v>4.2077039999999988</v>
      </c>
      <c r="H759" s="2">
        <f t="shared" si="87"/>
        <v>4.3853270000000029</v>
      </c>
      <c r="I759" s="2">
        <f t="array" ref="I759">SUMPRODUCT(B743:B762, (ROW(B743:B762)-ROW(B743)+1)) / (20*21/2)</f>
        <v>4.0927566666666664</v>
      </c>
      <c r="J759" s="2">
        <f t="shared" si="90"/>
        <v>4.128466438652203</v>
      </c>
      <c r="K759" s="2">
        <f t="shared" si="92"/>
        <v>4.21482866273616</v>
      </c>
    </row>
    <row r="760" spans="1:11" ht="13.5" x14ac:dyDescent="0.25">
      <c r="A760" s="3">
        <f>TITRES_STAT!B763</f>
        <v>43110</v>
      </c>
      <c r="B760" s="6">
        <f>TITRES_STAT!D763</f>
        <v>4.0732999999999997</v>
      </c>
      <c r="C760" s="2">
        <f t="shared" si="85"/>
        <v>0</v>
      </c>
      <c r="D760" s="2">
        <f t="shared" si="86"/>
        <v>4.0824599999999993</v>
      </c>
      <c r="E760" s="2">
        <f t="shared" si="88"/>
        <v>4.1089200000000003</v>
      </c>
      <c r="F760" s="2">
        <f t="shared" si="89"/>
        <v>4.1094400000000002</v>
      </c>
      <c r="G760" s="2">
        <f t="shared" si="91"/>
        <v>4.2027139999999985</v>
      </c>
      <c r="H760" s="2">
        <f t="shared" si="87"/>
        <v>4.386703500000003</v>
      </c>
      <c r="I760" s="2">
        <f t="array" ref="I760">SUMPRODUCT(B744:B763, (ROW(B744:B763)-ROW(B744)+1)) / (20*21/2)</f>
        <v>4.0901633333333329</v>
      </c>
      <c r="J760" s="2">
        <f t="shared" si="90"/>
        <v>4.1232124921138977</v>
      </c>
      <c r="K760" s="2">
        <f t="shared" si="92"/>
        <v>4.2092785190994482</v>
      </c>
    </row>
    <row r="761" spans="1:11" ht="13.5" x14ac:dyDescent="0.25">
      <c r="A761" s="3">
        <f>TITRES_STAT!B764</f>
        <v>43111</v>
      </c>
      <c r="B761" s="6">
        <f>TITRES_STAT!D764</f>
        <v>4.0732999999999997</v>
      </c>
      <c r="C761" s="2">
        <f t="shared" si="85"/>
        <v>0</v>
      </c>
      <c r="D761" s="2">
        <f t="shared" si="86"/>
        <v>4.0732999999999997</v>
      </c>
      <c r="E761" s="2">
        <f t="shared" si="88"/>
        <v>4.1099399999999999</v>
      </c>
      <c r="F761" s="2">
        <f t="shared" si="89"/>
        <v>4.1043500000000011</v>
      </c>
      <c r="G761" s="2">
        <f t="shared" si="91"/>
        <v>4.2002699999999988</v>
      </c>
      <c r="H761" s="2">
        <f t="shared" si="87"/>
        <v>4.3880800000000031</v>
      </c>
      <c r="I761" s="2">
        <f t="array" ref="I761">SUMPRODUCT(B745:B764, (ROW(B745:B764)-ROW(B745)+1)) / (20*21/2)</f>
        <v>4.0879338095238085</v>
      </c>
      <c r="J761" s="2">
        <f t="shared" si="90"/>
        <v>4.1184589214363836</v>
      </c>
      <c r="K761" s="2">
        <f t="shared" si="92"/>
        <v>4.2039460281543715</v>
      </c>
    </row>
    <row r="762" spans="1:11" ht="13.5" x14ac:dyDescent="0.25">
      <c r="A762" s="3">
        <f>TITRES_STAT!B765</f>
        <v>43112</v>
      </c>
      <c r="B762" s="6">
        <f>TITRES_STAT!D765</f>
        <v>4.0732999999999997</v>
      </c>
      <c r="C762" s="2">
        <f t="shared" si="85"/>
        <v>0</v>
      </c>
      <c r="D762" s="2">
        <f t="shared" si="86"/>
        <v>4.0732999999999997</v>
      </c>
      <c r="E762" s="2">
        <f t="shared" si="88"/>
        <v>4.0992500000000005</v>
      </c>
      <c r="F762" s="2">
        <f t="shared" si="89"/>
        <v>4.1005300000000009</v>
      </c>
      <c r="G762" s="2">
        <f t="shared" si="91"/>
        <v>4.1982339999999985</v>
      </c>
      <c r="H762" s="2">
        <f t="shared" si="87"/>
        <v>4.3894565000000032</v>
      </c>
      <c r="I762" s="2">
        <f t="array" ref="I762">SUMPRODUCT(B746:B765, (ROW(B746:B765)-ROW(B746)+1)) / (20*21/2)</f>
        <v>4.0855823809523804</v>
      </c>
      <c r="J762" s="2">
        <f t="shared" si="90"/>
        <v>4.1141580717757762</v>
      </c>
      <c r="K762" s="2">
        <f t="shared" si="92"/>
        <v>4.1988226545012592</v>
      </c>
    </row>
    <row r="763" spans="1:11" ht="13.5" x14ac:dyDescent="0.25">
      <c r="A763" s="3">
        <f>TITRES_STAT!B766</f>
        <v>43115</v>
      </c>
      <c r="B763" s="6">
        <f>TITRES_STAT!D766</f>
        <v>4.0732999999999997</v>
      </c>
      <c r="C763" s="2">
        <f t="shared" si="85"/>
        <v>0</v>
      </c>
      <c r="D763" s="2">
        <f t="shared" si="86"/>
        <v>4.0732999999999997</v>
      </c>
      <c r="E763" s="2">
        <f t="shared" si="88"/>
        <v>4.0839799999999995</v>
      </c>
      <c r="F763" s="2">
        <f t="shared" si="89"/>
        <v>4.0967100000000007</v>
      </c>
      <c r="G763" s="2">
        <f t="shared" si="91"/>
        <v>4.195993999999998</v>
      </c>
      <c r="H763" s="2">
        <f t="shared" si="87"/>
        <v>4.3908330000000033</v>
      </c>
      <c r="I763" s="2">
        <f t="array" ref="I763">SUMPRODUCT(B747:B766, (ROW(B747:B766)-ROW(B747)+1)) / (20*21/2)</f>
        <v>4.0830838095238091</v>
      </c>
      <c r="J763" s="2">
        <f t="shared" si="90"/>
        <v>4.1102668268447502</v>
      </c>
      <c r="K763" s="2">
        <f t="shared" si="92"/>
        <v>4.1939001974619945</v>
      </c>
    </row>
    <row r="764" spans="1:11" ht="13.5" x14ac:dyDescent="0.25">
      <c r="A764" s="3">
        <f>TITRES_STAT!B767</f>
        <v>43116</v>
      </c>
      <c r="B764" s="6">
        <f>TITRES_STAT!D767</f>
        <v>4.0732999999999997</v>
      </c>
      <c r="C764" s="2">
        <f t="shared" si="85"/>
        <v>0</v>
      </c>
      <c r="D764" s="2">
        <f t="shared" si="86"/>
        <v>4.0732999999999997</v>
      </c>
      <c r="E764" s="2">
        <f t="shared" si="88"/>
        <v>4.0809300000000004</v>
      </c>
      <c r="F764" s="2">
        <f t="shared" si="89"/>
        <v>4.0928900000000015</v>
      </c>
      <c r="G764" s="2">
        <f t="shared" si="91"/>
        <v>4.1937539999999975</v>
      </c>
      <c r="H764" s="2">
        <f t="shared" si="87"/>
        <v>4.3922095000000034</v>
      </c>
      <c r="I764" s="2">
        <f t="array" ref="I764">SUMPRODUCT(B748:B767, (ROW(B748:B767)-ROW(B748)+1)) / (20*21/2)</f>
        <v>4.0806580952380944</v>
      </c>
      <c r="J764" s="2">
        <f t="shared" si="90"/>
        <v>4.1067461766690601</v>
      </c>
      <c r="K764" s="2">
        <f t="shared" si="92"/>
        <v>4.1891707779536809</v>
      </c>
    </row>
    <row r="765" spans="1:11" ht="13.5" x14ac:dyDescent="0.25">
      <c r="A765" s="3">
        <f>TITRES_STAT!B768</f>
        <v>43117</v>
      </c>
      <c r="B765" s="6">
        <f>TITRES_STAT!D768</f>
        <v>4.0682</v>
      </c>
      <c r="C765" s="2">
        <f t="shared" si="85"/>
        <v>-5.0999999999996604E-3</v>
      </c>
      <c r="D765" s="2">
        <f t="shared" si="86"/>
        <v>4.0722800000000001</v>
      </c>
      <c r="E765" s="2">
        <f t="shared" si="88"/>
        <v>4.0773700000000002</v>
      </c>
      <c r="F765" s="2">
        <f t="shared" si="89"/>
        <v>4.0842350000000014</v>
      </c>
      <c r="G765" s="2">
        <f t="shared" si="91"/>
        <v>4.1893759999999984</v>
      </c>
      <c r="H765" s="2">
        <f t="shared" si="87"/>
        <v>4.3934975000000041</v>
      </c>
      <c r="I765" s="2">
        <f t="array" ref="I765">SUMPRODUCT(B749:B768, (ROW(B749:B768)-ROW(B749)+1)) / (20*21/2)</f>
        <v>4.0840766666666664</v>
      </c>
      <c r="J765" s="2">
        <f t="shared" si="90"/>
        <v>4.1030751122243876</v>
      </c>
      <c r="K765" s="2">
        <f t="shared" si="92"/>
        <v>4.1844268258770665</v>
      </c>
    </row>
    <row r="766" spans="1:11" ht="13.5" x14ac:dyDescent="0.25">
      <c r="A766" s="3">
        <f>TITRES_STAT!B769</f>
        <v>43118</v>
      </c>
      <c r="B766" s="6">
        <f>TITRES_STAT!D769</f>
        <v>4.0579999999999998</v>
      </c>
      <c r="C766" s="2">
        <f t="shared" si="85"/>
        <v>-1.0200000000000209E-2</v>
      </c>
      <c r="D766" s="2">
        <f t="shared" si="86"/>
        <v>4.0692199999999996</v>
      </c>
      <c r="E766" s="2">
        <f t="shared" si="88"/>
        <v>4.0712599999999997</v>
      </c>
      <c r="F766" s="2">
        <f t="shared" si="89"/>
        <v>4.083470000000001</v>
      </c>
      <c r="G766" s="2">
        <f t="shared" si="91"/>
        <v>4.1847939999999975</v>
      </c>
      <c r="H766" s="2">
        <f t="shared" si="87"/>
        <v>4.3946920000000045</v>
      </c>
      <c r="I766" s="2">
        <f t="array" ref="I766">SUMPRODUCT(B750:B769, (ROW(B750:B769)-ROW(B750)+1)) / (20*21/2)</f>
        <v>4.0920761904761909</v>
      </c>
      <c r="J766" s="2">
        <f t="shared" si="90"/>
        <v>4.0987822443934938</v>
      </c>
      <c r="K766" s="2">
        <f t="shared" si="92"/>
        <v>4.17946891113679</v>
      </c>
    </row>
    <row r="767" spans="1:11" ht="13.5" x14ac:dyDescent="0.25">
      <c r="A767" s="3">
        <f>TITRES_STAT!B770</f>
        <v>43119</v>
      </c>
      <c r="B767" s="6">
        <f>TITRES_STAT!D770</f>
        <v>4.0579999999999998</v>
      </c>
      <c r="C767" s="2">
        <f t="shared" si="85"/>
        <v>0</v>
      </c>
      <c r="D767" s="2">
        <f t="shared" si="86"/>
        <v>4.06616</v>
      </c>
      <c r="E767" s="2">
        <f t="shared" si="88"/>
        <v>4.0697299999999998</v>
      </c>
      <c r="F767" s="2">
        <f t="shared" si="89"/>
        <v>4.088305000000001</v>
      </c>
      <c r="G767" s="2">
        <f t="shared" si="91"/>
        <v>4.1801099999999973</v>
      </c>
      <c r="H767" s="2">
        <f t="shared" si="87"/>
        <v>4.3959920000000041</v>
      </c>
      <c r="I767" s="2">
        <f t="array" ref="I767">SUMPRODUCT(B751:B770, (ROW(B751:B770)-ROW(B751)+1)) / (20*21/2)</f>
        <v>4.0976238095238093</v>
      </c>
      <c r="J767" s="2">
        <f t="shared" si="90"/>
        <v>4.0948982211179228</v>
      </c>
      <c r="K767" s="2">
        <f t="shared" si="92"/>
        <v>4.1747054244255439</v>
      </c>
    </row>
    <row r="768" spans="1:11" ht="13.5" x14ac:dyDescent="0.25">
      <c r="A768" s="3">
        <f>TITRES_STAT!B771</f>
        <v>43122</v>
      </c>
      <c r="B768" s="6">
        <f>TITRES_STAT!D771</f>
        <v>4.1242000000000001</v>
      </c>
      <c r="C768" s="2">
        <f t="shared" si="85"/>
        <v>6.6200000000000259E-2</v>
      </c>
      <c r="D768" s="2">
        <f t="shared" si="86"/>
        <v>4.0763400000000001</v>
      </c>
      <c r="E768" s="2">
        <f t="shared" si="88"/>
        <v>4.0748200000000008</v>
      </c>
      <c r="F768" s="2">
        <f t="shared" si="89"/>
        <v>4.0911050000000015</v>
      </c>
      <c r="G768" s="2">
        <f t="shared" si="91"/>
        <v>4.1767499999999975</v>
      </c>
      <c r="H768" s="2">
        <f t="shared" si="87"/>
        <v>4.3976230000000047</v>
      </c>
      <c r="I768" s="2">
        <f t="array" ref="I768">SUMPRODUCT(B752:B771, (ROW(B752:B771)-ROW(B752)+1)) / (20*21/2)</f>
        <v>4.1032209523809522</v>
      </c>
      <c r="J768" s="2">
        <f t="shared" si="90"/>
        <v>4.0976888667257398</v>
      </c>
      <c r="K768" s="2">
        <f t="shared" si="92"/>
        <v>4.1727248195461106</v>
      </c>
    </row>
    <row r="769" spans="1:11" ht="13.5" x14ac:dyDescent="0.25">
      <c r="A769" s="3">
        <f>TITRES_STAT!B772</f>
        <v>43123</v>
      </c>
      <c r="B769" s="6">
        <f>TITRES_STAT!D772</f>
        <v>4.1750999999999996</v>
      </c>
      <c r="C769" s="2">
        <f t="shared" si="85"/>
        <v>5.0899999999999501E-2</v>
      </c>
      <c r="D769" s="2">
        <f t="shared" si="86"/>
        <v>4.0967000000000002</v>
      </c>
      <c r="E769" s="2">
        <f t="shared" si="88"/>
        <v>4.085</v>
      </c>
      <c r="F769" s="2">
        <f t="shared" si="89"/>
        <v>4.0964500000000008</v>
      </c>
      <c r="G769" s="2">
        <f t="shared" si="91"/>
        <v>4.1737959999999976</v>
      </c>
      <c r="H769" s="2">
        <f t="shared" si="87"/>
        <v>4.3995085000000049</v>
      </c>
      <c r="I769" s="2">
        <f t="array" ref="I769">SUMPRODUCT(B753:B772, (ROW(B753:B772)-ROW(B753)+1)) / (20*21/2)</f>
        <v>4.1083576190476192</v>
      </c>
      <c r="J769" s="2">
        <f t="shared" si="90"/>
        <v>4.1050613556090028</v>
      </c>
      <c r="K769" s="2">
        <f t="shared" si="92"/>
        <v>4.1728179638776357</v>
      </c>
    </row>
    <row r="770" spans="1:11" ht="13.5" x14ac:dyDescent="0.25">
      <c r="A770" s="3">
        <f>TITRES_STAT!B773</f>
        <v>43124</v>
      </c>
      <c r="B770" s="6">
        <f>TITRES_STAT!D773</f>
        <v>4.1547000000000001</v>
      </c>
      <c r="C770" s="2">
        <f t="shared" si="85"/>
        <v>-2.039999999999953E-2</v>
      </c>
      <c r="D770" s="2">
        <f t="shared" si="86"/>
        <v>4.1139999999999999</v>
      </c>
      <c r="E770" s="2">
        <f t="shared" si="88"/>
        <v>4.09314</v>
      </c>
      <c r="F770" s="2">
        <f t="shared" si="89"/>
        <v>4.1010300000000015</v>
      </c>
      <c r="G770" s="2">
        <f t="shared" si="91"/>
        <v>4.1704339999999975</v>
      </c>
      <c r="H770" s="2">
        <f t="shared" si="87"/>
        <v>4.4012920000000042</v>
      </c>
      <c r="I770" s="2">
        <f t="array" ref="I770">SUMPRODUCT(B754:B773, (ROW(B754:B773)-ROW(B754)+1)) / (20*21/2)</f>
        <v>4.1135914285714286</v>
      </c>
      <c r="J770" s="2">
        <f t="shared" si="90"/>
        <v>4.1097888455510025</v>
      </c>
      <c r="K770" s="2">
        <f t="shared" si="92"/>
        <v>4.1721074554902779</v>
      </c>
    </row>
    <row r="771" spans="1:11" ht="13.5" x14ac:dyDescent="0.25">
      <c r="A771" s="3">
        <f>TITRES_STAT!B774</f>
        <v>43125</v>
      </c>
      <c r="B771" s="6">
        <f>TITRES_STAT!D774</f>
        <v>4.1597999999999997</v>
      </c>
      <c r="C771" s="2">
        <f t="shared" si="85"/>
        <v>5.0999999999996604E-3</v>
      </c>
      <c r="D771" s="2">
        <f t="shared" si="86"/>
        <v>4.13436</v>
      </c>
      <c r="E771" s="2">
        <f t="shared" si="88"/>
        <v>4.1017899999999994</v>
      </c>
      <c r="F771" s="2">
        <f t="shared" si="89"/>
        <v>4.1058650000000005</v>
      </c>
      <c r="G771" s="2">
        <f t="shared" si="91"/>
        <v>4.1675819999999977</v>
      </c>
      <c r="H771" s="2">
        <f t="shared" si="87"/>
        <v>4.4029955000000038</v>
      </c>
      <c r="I771" s="2">
        <f t="array" ref="I771">SUMPRODUCT(B755:B774, (ROW(B755:B774)-ROW(B755)+1)) / (20*21/2)</f>
        <v>4.1186547619047609</v>
      </c>
      <c r="J771" s="2">
        <f t="shared" si="90"/>
        <v>4.1145518126413831</v>
      </c>
      <c r="K771" s="2">
        <f t="shared" si="92"/>
        <v>4.1716248101769331</v>
      </c>
    </row>
    <row r="772" spans="1:11" ht="13.5" x14ac:dyDescent="0.25">
      <c r="A772" s="3">
        <f>TITRES_STAT!B775</f>
        <v>43126</v>
      </c>
      <c r="B772" s="6">
        <f>TITRES_STAT!D775</f>
        <v>4.1597999999999997</v>
      </c>
      <c r="C772" s="2">
        <f t="shared" ref="C772:C835" si="93">B772-B771</f>
        <v>0</v>
      </c>
      <c r="D772" s="2">
        <f t="shared" si="86"/>
        <v>4.1547199999999993</v>
      </c>
      <c r="E772" s="2">
        <f t="shared" si="88"/>
        <v>4.1104399999999988</v>
      </c>
      <c r="F772" s="2">
        <f t="shared" si="89"/>
        <v>4.104845000000001</v>
      </c>
      <c r="G772" s="2">
        <f t="shared" si="91"/>
        <v>4.1647299999999978</v>
      </c>
      <c r="H772" s="2">
        <f t="shared" si="87"/>
        <v>4.405332000000004</v>
      </c>
      <c r="I772" s="2">
        <f t="array" ref="I772">SUMPRODUCT(B756:B775, (ROW(B756:B775)-ROW(B756)+1)) / (20*21/2)</f>
        <v>4.1229995238095229</v>
      </c>
      <c r="J772" s="2">
        <f t="shared" si="90"/>
        <v>4.1188611638183943</v>
      </c>
      <c r="K772" s="2">
        <f t="shared" si="92"/>
        <v>4.1711610921307782</v>
      </c>
    </row>
    <row r="773" spans="1:11" ht="13.5" x14ac:dyDescent="0.25">
      <c r="A773" s="3">
        <f>TITRES_STAT!B776</f>
        <v>43129</v>
      </c>
      <c r="B773" s="6">
        <f>TITRES_STAT!D776</f>
        <v>4.1597999999999997</v>
      </c>
      <c r="C773" s="2">
        <f t="shared" si="93"/>
        <v>0</v>
      </c>
      <c r="D773" s="2">
        <f t="shared" si="86"/>
        <v>4.1618399999999998</v>
      </c>
      <c r="E773" s="2">
        <f t="shared" si="88"/>
        <v>4.119089999999999</v>
      </c>
      <c r="F773" s="2">
        <f t="shared" si="89"/>
        <v>4.1015350000000002</v>
      </c>
      <c r="G773" s="2">
        <f t="shared" si="91"/>
        <v>4.161877999999998</v>
      </c>
      <c r="H773" s="2">
        <f t="shared" si="87"/>
        <v>4.4069300000000036</v>
      </c>
      <c r="I773" s="2">
        <f t="array" ref="I773">SUMPRODUCT(B757:B776, (ROW(B757:B776)-ROW(B757)+1)) / (20*21/2)</f>
        <v>4.1276019047619048</v>
      </c>
      <c r="J773" s="2">
        <f t="shared" si="90"/>
        <v>4.1227601005975947</v>
      </c>
      <c r="K773" s="2">
        <f t="shared" si="92"/>
        <v>4.1707155591060419</v>
      </c>
    </row>
    <row r="774" spans="1:11" ht="13.5" x14ac:dyDescent="0.25">
      <c r="A774" s="3">
        <f>TITRES_STAT!B777</f>
        <v>43130</v>
      </c>
      <c r="B774" s="6">
        <f>TITRES_STAT!D777</f>
        <v>4.1547000000000001</v>
      </c>
      <c r="C774" s="2">
        <f t="shared" si="93"/>
        <v>-5.0999999999996604E-3</v>
      </c>
      <c r="D774" s="2">
        <f t="shared" ref="D774:D837" si="94">AVERAGE(B770:B774)</f>
        <v>4.1577600000000006</v>
      </c>
      <c r="E774" s="2">
        <f t="shared" si="88"/>
        <v>4.1272299999999991</v>
      </c>
      <c r="F774" s="2">
        <f t="shared" si="89"/>
        <v>4.1040800000000015</v>
      </c>
      <c r="G774" s="2">
        <f t="shared" si="91"/>
        <v>4.1589239999999972</v>
      </c>
      <c r="H774" s="2">
        <f t="shared" si="87"/>
        <v>4.4083970000000035</v>
      </c>
      <c r="I774" s="2">
        <f t="array" ref="I774">SUMPRODUCT(B758:B777, (ROW(B758:B777)-ROW(B758)+1)) / (20*21/2)</f>
        <v>4.1310728571428577</v>
      </c>
      <c r="J774" s="2">
        <f t="shared" si="90"/>
        <v>4.1258019957787759</v>
      </c>
      <c r="K774" s="2">
        <f t="shared" si="92"/>
        <v>4.1700874979646283</v>
      </c>
    </row>
    <row r="775" spans="1:11" ht="13.5" x14ac:dyDescent="0.25">
      <c r="A775" s="3">
        <f>TITRES_STAT!B778</f>
        <v>43131</v>
      </c>
      <c r="B775" s="6">
        <f>TITRES_STAT!D778</f>
        <v>4.1497000000000002</v>
      </c>
      <c r="C775" s="2">
        <f t="shared" si="93"/>
        <v>-4.9999999999998934E-3</v>
      </c>
      <c r="D775" s="2">
        <f t="shared" si="94"/>
        <v>4.1567599999999993</v>
      </c>
      <c r="E775" s="2">
        <f t="shared" si="88"/>
        <v>4.1353799999999996</v>
      </c>
      <c r="F775" s="2">
        <f t="shared" si="89"/>
        <v>4.1063750000000008</v>
      </c>
      <c r="G775" s="2">
        <f t="shared" si="91"/>
        <v>4.1558699999999966</v>
      </c>
      <c r="H775" s="2">
        <f t="shared" si="87"/>
        <v>4.4097760000000035</v>
      </c>
      <c r="I775" s="2">
        <f t="array" ref="I775">SUMPRODUCT(B759:B778, (ROW(B759:B778)-ROW(B759)+1)) / (20*21/2)</f>
        <v>4.1342042857142856</v>
      </c>
      <c r="J775" s="2">
        <f t="shared" si="90"/>
        <v>4.1280779961807976</v>
      </c>
      <c r="K775" s="2">
        <f t="shared" si="92"/>
        <v>4.1692879882405256</v>
      </c>
    </row>
    <row r="776" spans="1:11" ht="13.5" x14ac:dyDescent="0.25">
      <c r="A776" s="3">
        <f>TITRES_STAT!B779</f>
        <v>43132</v>
      </c>
      <c r="B776" s="6">
        <f>TITRES_STAT!D779</f>
        <v>4.1547000000000001</v>
      </c>
      <c r="C776" s="2">
        <f t="shared" si="93"/>
        <v>4.9999999999998934E-3</v>
      </c>
      <c r="D776" s="2">
        <f t="shared" si="94"/>
        <v>4.1557399999999998</v>
      </c>
      <c r="E776" s="2">
        <f t="shared" si="88"/>
        <v>4.1450500000000003</v>
      </c>
      <c r="F776" s="2">
        <f t="shared" si="89"/>
        <v>4.108155</v>
      </c>
      <c r="G776" s="2">
        <f t="shared" si="91"/>
        <v>4.1529159999999967</v>
      </c>
      <c r="H776" s="2">
        <f t="shared" si="87"/>
        <v>4.4111375000000033</v>
      </c>
      <c r="I776" s="2">
        <f t="array" ref="I776">SUMPRODUCT(B760:B779, (ROW(B760:B779)-ROW(B760)+1)) / (20*21/2)</f>
        <v>4.1369961904761903</v>
      </c>
      <c r="J776" s="2">
        <f t="shared" si="90"/>
        <v>4.1306134251159596</v>
      </c>
      <c r="K776" s="2">
        <f t="shared" si="92"/>
        <v>4.1687159102703095</v>
      </c>
    </row>
    <row r="777" spans="1:11" ht="13.5" x14ac:dyDescent="0.25">
      <c r="A777" s="3">
        <f>TITRES_STAT!B780</f>
        <v>43133</v>
      </c>
      <c r="B777" s="6">
        <f>TITRES_STAT!D780</f>
        <v>4.1445999999999996</v>
      </c>
      <c r="C777" s="2">
        <f t="shared" si="93"/>
        <v>-1.0100000000000442E-2</v>
      </c>
      <c r="D777" s="2">
        <f t="shared" si="94"/>
        <v>4.1526999999999994</v>
      </c>
      <c r="E777" s="2">
        <f t="shared" si="88"/>
        <v>4.1537099999999993</v>
      </c>
      <c r="F777" s="2">
        <f t="shared" si="89"/>
        <v>4.11172</v>
      </c>
      <c r="G777" s="2">
        <f t="shared" si="91"/>
        <v>4.1523059999999976</v>
      </c>
      <c r="H777" s="2">
        <f t="shared" si="87"/>
        <v>4.4124275000000033</v>
      </c>
      <c r="I777" s="2">
        <f t="array" ref="I777">SUMPRODUCT(B761:B780, (ROW(B761:B780)-ROW(B761)+1)) / (20*21/2)</f>
        <v>4.1316866666666661</v>
      </c>
      <c r="J777" s="2">
        <f t="shared" si="90"/>
        <v>4.1319454798668209</v>
      </c>
      <c r="K777" s="2">
        <f t="shared" si="92"/>
        <v>4.1677701882989249</v>
      </c>
    </row>
    <row r="778" spans="1:11" ht="13.5" x14ac:dyDescent="0.25">
      <c r="A778" s="3">
        <f>TITRES_STAT!B781</f>
        <v>43136</v>
      </c>
      <c r="B778" s="6">
        <f>TITRES_STAT!D781</f>
        <v>4.1445999999999996</v>
      </c>
      <c r="C778" s="2">
        <f t="shared" si="93"/>
        <v>0</v>
      </c>
      <c r="D778" s="2">
        <f t="shared" si="94"/>
        <v>4.1496599999999999</v>
      </c>
      <c r="E778" s="2">
        <f t="shared" si="88"/>
        <v>4.1557499999999994</v>
      </c>
      <c r="F778" s="2">
        <f t="shared" si="89"/>
        <v>4.1152849999999992</v>
      </c>
      <c r="G778" s="2">
        <f t="shared" si="91"/>
        <v>4.1516959999999976</v>
      </c>
      <c r="H778" s="2">
        <f t="shared" ref="H778:H841" si="95">AVERAGE(B579:B778)</f>
        <v>4.413232500000003</v>
      </c>
      <c r="I778" s="2">
        <f t="array" ref="I778">SUMPRODUCT(B762:B781, (ROW(B762:B781)-ROW(B762)+1)) / (20*21/2)</f>
        <v>4.1322447619047615</v>
      </c>
      <c r="J778" s="2">
        <f t="shared" si="90"/>
        <v>4.1331506722604567</v>
      </c>
      <c r="K778" s="2">
        <f t="shared" si="92"/>
        <v>4.166861553463673</v>
      </c>
    </row>
    <row r="779" spans="1:11" ht="13.5" x14ac:dyDescent="0.25">
      <c r="A779" s="3">
        <f>TITRES_STAT!B782</f>
        <v>43137</v>
      </c>
      <c r="B779" s="6">
        <f>TITRES_STAT!D782</f>
        <v>4.1445999999999996</v>
      </c>
      <c r="C779" s="2">
        <f t="shared" si="93"/>
        <v>0</v>
      </c>
      <c r="D779" s="2">
        <f t="shared" si="94"/>
        <v>4.1476400000000009</v>
      </c>
      <c r="E779" s="2">
        <f t="shared" si="88"/>
        <v>4.1526999999999994</v>
      </c>
      <c r="F779" s="2">
        <f t="shared" si="89"/>
        <v>4.1188499999999992</v>
      </c>
      <c r="G779" s="2">
        <f t="shared" si="91"/>
        <v>4.1490499999999981</v>
      </c>
      <c r="H779" s="2">
        <f t="shared" si="95"/>
        <v>4.4140375000000027</v>
      </c>
      <c r="I779" s="2">
        <f t="array" ref="I779">SUMPRODUCT(B763:B782, (ROW(B763:B782)-ROW(B763)+1)) / (20*21/2)</f>
        <v>4.1335319047619041</v>
      </c>
      <c r="J779" s="2">
        <f t="shared" si="90"/>
        <v>4.1342410844261277</v>
      </c>
      <c r="K779" s="2">
        <f t="shared" si="92"/>
        <v>4.1659885513670583</v>
      </c>
    </row>
    <row r="780" spans="1:11" ht="13.5" x14ac:dyDescent="0.25">
      <c r="A780" s="3">
        <f>TITRES_STAT!B783</f>
        <v>43138</v>
      </c>
      <c r="B780" s="6">
        <f>TITRES_STAT!D783</f>
        <v>4.0631000000000004</v>
      </c>
      <c r="C780" s="2">
        <f t="shared" si="93"/>
        <v>-8.149999999999924E-2</v>
      </c>
      <c r="D780" s="2">
        <f t="shared" si="94"/>
        <v>4.1303200000000002</v>
      </c>
      <c r="E780" s="2">
        <f t="shared" ref="E780:E843" si="96">AVERAGE(B771:B780)</f>
        <v>4.1435399999999998</v>
      </c>
      <c r="F780" s="2">
        <f t="shared" si="89"/>
        <v>4.118339999999999</v>
      </c>
      <c r="G780" s="2">
        <f t="shared" si="91"/>
        <v>4.1447739999999973</v>
      </c>
      <c r="H780" s="2">
        <f t="shared" si="95"/>
        <v>4.4144350000000028</v>
      </c>
      <c r="I780" s="2">
        <f t="array" ref="I780">SUMPRODUCT(B764:B783, (ROW(B764:B783)-ROW(B764)+1)) / (20*21/2)</f>
        <v>4.1330709523809519</v>
      </c>
      <c r="J780" s="2">
        <f t="shared" si="90"/>
        <v>4.1274657430522108</v>
      </c>
      <c r="K780" s="2">
        <f t="shared" si="92"/>
        <v>4.1619537062154093</v>
      </c>
    </row>
    <row r="781" spans="1:11" ht="13.5" x14ac:dyDescent="0.25">
      <c r="A781" s="3">
        <f>TITRES_STAT!B784</f>
        <v>43139</v>
      </c>
      <c r="B781" s="6">
        <f>TITRES_STAT!D784</f>
        <v>4.1242000000000001</v>
      </c>
      <c r="C781" s="2">
        <f t="shared" si="93"/>
        <v>6.109999999999971E-2</v>
      </c>
      <c r="D781" s="2">
        <f t="shared" si="94"/>
        <v>4.1242199999999993</v>
      </c>
      <c r="E781" s="2">
        <f t="shared" si="96"/>
        <v>4.1399799999999995</v>
      </c>
      <c r="F781" s="2">
        <f t="shared" si="89"/>
        <v>4.1208849999999995</v>
      </c>
      <c r="G781" s="2">
        <f t="shared" si="91"/>
        <v>4.1413119999999983</v>
      </c>
      <c r="H781" s="2">
        <f t="shared" si="95"/>
        <v>4.4157495000000022</v>
      </c>
      <c r="I781" s="2">
        <f t="array" ref="I781">SUMPRODUCT(B765:B784, (ROW(B765:B784)-ROW(B765)+1)) / (20*21/2)</f>
        <v>4.1323919047619047</v>
      </c>
      <c r="J781" s="2">
        <f t="shared" si="90"/>
        <v>4.1271547199043814</v>
      </c>
      <c r="K781" s="2">
        <f t="shared" si="92"/>
        <v>4.1604731687167664</v>
      </c>
    </row>
    <row r="782" spans="1:11" ht="13.5" x14ac:dyDescent="0.25">
      <c r="A782" s="3">
        <f>TITRES_STAT!B785</f>
        <v>43140</v>
      </c>
      <c r="B782" s="6">
        <f>TITRES_STAT!D785</f>
        <v>4.1344000000000003</v>
      </c>
      <c r="C782" s="2">
        <f t="shared" si="93"/>
        <v>1.0200000000000209E-2</v>
      </c>
      <c r="D782" s="2">
        <f t="shared" si="94"/>
        <v>4.1221800000000002</v>
      </c>
      <c r="E782" s="2">
        <f t="shared" si="96"/>
        <v>4.1374399999999998</v>
      </c>
      <c r="F782" s="2">
        <f t="shared" si="89"/>
        <v>4.1239399999999993</v>
      </c>
      <c r="G782" s="2">
        <f t="shared" si="91"/>
        <v>4.1384619999999988</v>
      </c>
      <c r="H782" s="2">
        <f t="shared" si="95"/>
        <v>4.4165455000000033</v>
      </c>
      <c r="I782" s="2">
        <f t="array" ref="I782">SUMPRODUCT(B766:B785, (ROW(B766:B785)-ROW(B766)+1)) / (20*21/2)</f>
        <v>4.1310090476190471</v>
      </c>
      <c r="J782" s="2">
        <f t="shared" si="90"/>
        <v>4.1278447465801547</v>
      </c>
      <c r="K782" s="2">
        <f t="shared" si="92"/>
        <v>4.1594506915121876</v>
      </c>
    </row>
    <row r="783" spans="1:11" ht="13.5" x14ac:dyDescent="0.25">
      <c r="A783" s="3">
        <f>TITRES_STAT!B786</f>
        <v>43143</v>
      </c>
      <c r="B783" s="6">
        <f>TITRES_STAT!D786</f>
        <v>4.1191000000000004</v>
      </c>
      <c r="C783" s="2">
        <f t="shared" si="93"/>
        <v>-1.5299999999999869E-2</v>
      </c>
      <c r="D783" s="2">
        <f t="shared" si="94"/>
        <v>4.1170799999999996</v>
      </c>
      <c r="E783" s="2">
        <f t="shared" si="96"/>
        <v>4.1333700000000011</v>
      </c>
      <c r="F783" s="2">
        <f t="shared" si="89"/>
        <v>4.1262299999999996</v>
      </c>
      <c r="G783" s="2">
        <f t="shared" si="91"/>
        <v>4.1355079999999989</v>
      </c>
      <c r="H783" s="2">
        <f t="shared" si="95"/>
        <v>4.4169275000000026</v>
      </c>
      <c r="I783" s="2">
        <f t="array" ref="I783">SUMPRODUCT(B767:B786, (ROW(B767:B786)-ROW(B767)+1)) / (20*21/2)</f>
        <v>4.1294080952380954</v>
      </c>
      <c r="J783" s="2">
        <f t="shared" si="90"/>
        <v>4.1270119135725212</v>
      </c>
      <c r="K783" s="2">
        <f t="shared" si="92"/>
        <v>4.1578683114528863</v>
      </c>
    </row>
    <row r="784" spans="1:11" ht="13.5" x14ac:dyDescent="0.25">
      <c r="A784" s="3">
        <f>TITRES_STAT!B787</f>
        <v>43144</v>
      </c>
      <c r="B784" s="6">
        <f>TITRES_STAT!D787</f>
        <v>4.1191000000000004</v>
      </c>
      <c r="C784" s="2">
        <f t="shared" si="93"/>
        <v>0</v>
      </c>
      <c r="D784" s="2">
        <f t="shared" si="94"/>
        <v>4.11198</v>
      </c>
      <c r="E784" s="2">
        <f t="shared" si="96"/>
        <v>4.1298100000000009</v>
      </c>
      <c r="F784" s="2">
        <f t="shared" si="89"/>
        <v>4.12852</v>
      </c>
      <c r="G784" s="2">
        <f t="shared" si="91"/>
        <v>4.132553999999999</v>
      </c>
      <c r="H784" s="2">
        <f t="shared" si="95"/>
        <v>4.4170985000000034</v>
      </c>
      <c r="I784" s="2">
        <f t="array" ref="I784">SUMPRODUCT(B768:B787, (ROW(B768:B787)-ROW(B768)+1)) / (20*21/2)</f>
        <v>4.1275404761904761</v>
      </c>
      <c r="J784" s="2">
        <f t="shared" si="90"/>
        <v>4.126258397994186</v>
      </c>
      <c r="K784" s="2">
        <f t="shared" si="92"/>
        <v>4.1563479855135581</v>
      </c>
    </row>
    <row r="785" spans="1:11" ht="13.5" x14ac:dyDescent="0.25">
      <c r="A785" s="3">
        <f>TITRES_STAT!B788</f>
        <v>43145</v>
      </c>
      <c r="B785" s="6">
        <f>TITRES_STAT!D788</f>
        <v>4.1139999999999999</v>
      </c>
      <c r="C785" s="2">
        <f t="shared" si="93"/>
        <v>-5.1000000000005485E-3</v>
      </c>
      <c r="D785" s="2">
        <f t="shared" si="94"/>
        <v>4.12216</v>
      </c>
      <c r="E785" s="2">
        <f t="shared" si="96"/>
        <v>4.126240000000001</v>
      </c>
      <c r="F785" s="2">
        <f t="shared" si="89"/>
        <v>4.1308099999999994</v>
      </c>
      <c r="G785" s="2">
        <f t="shared" si="91"/>
        <v>4.129497999999999</v>
      </c>
      <c r="H785" s="2">
        <f t="shared" si="95"/>
        <v>4.4172230000000035</v>
      </c>
      <c r="I785" s="2">
        <f t="array" ref="I785">SUMPRODUCT(B769:B788, (ROW(B769:B788)-ROW(B769)+1)) / (20*21/2)</f>
        <v>4.1215299999999999</v>
      </c>
      <c r="J785" s="2">
        <f t="shared" si="90"/>
        <v>4.1250909315185496</v>
      </c>
      <c r="K785" s="2">
        <f t="shared" si="92"/>
        <v>4.1546872801993011</v>
      </c>
    </row>
    <row r="786" spans="1:11" ht="13.5" x14ac:dyDescent="0.25">
      <c r="A786" s="3">
        <f>TITRES_STAT!B789</f>
        <v>43146</v>
      </c>
      <c r="B786" s="6">
        <f>TITRES_STAT!D789</f>
        <v>4.1139999999999999</v>
      </c>
      <c r="C786" s="2">
        <f t="shared" si="93"/>
        <v>0</v>
      </c>
      <c r="D786" s="2">
        <f t="shared" si="94"/>
        <v>4.1201200000000009</v>
      </c>
      <c r="E786" s="2">
        <f t="shared" si="96"/>
        <v>4.1221699999999988</v>
      </c>
      <c r="F786" s="2">
        <f t="shared" si="89"/>
        <v>4.1336100000000009</v>
      </c>
      <c r="G786" s="2">
        <f t="shared" si="91"/>
        <v>4.1264419999999999</v>
      </c>
      <c r="H786" s="2">
        <f t="shared" si="95"/>
        <v>4.4173475000000035</v>
      </c>
      <c r="I786" s="2">
        <f t="array" ref="I786">SUMPRODUCT(B770:B789, (ROW(B770:B789)-ROW(B770)+1)) / (20*21/2)</f>
        <v>4.1196380952380958</v>
      </c>
      <c r="J786" s="2">
        <f t="shared" si="90"/>
        <v>4.1240346523263067</v>
      </c>
      <c r="K786" s="2">
        <f t="shared" si="92"/>
        <v>4.1530917005836425</v>
      </c>
    </row>
    <row r="787" spans="1:11" ht="13.5" x14ac:dyDescent="0.25">
      <c r="A787" s="3">
        <f>TITRES_STAT!B790</f>
        <v>43147</v>
      </c>
      <c r="B787" s="6">
        <f>TITRES_STAT!D790</f>
        <v>4.1139999999999999</v>
      </c>
      <c r="C787" s="2">
        <f t="shared" si="93"/>
        <v>0</v>
      </c>
      <c r="D787" s="2">
        <f t="shared" si="94"/>
        <v>4.1160399999999999</v>
      </c>
      <c r="E787" s="2">
        <f t="shared" si="96"/>
        <v>4.1191099999999992</v>
      </c>
      <c r="F787" s="2">
        <f t="shared" si="89"/>
        <v>4.1364099999999997</v>
      </c>
      <c r="G787" s="2">
        <f t="shared" si="91"/>
        <v>4.1233859999999991</v>
      </c>
      <c r="H787" s="2">
        <f t="shared" si="95"/>
        <v>4.4175560000000038</v>
      </c>
      <c r="I787" s="2">
        <f t="array" ref="I787">SUMPRODUCT(B771:B790, (ROW(B771:B790)-ROW(B771)+1)) / (20*21/2)</f>
        <v>4.1180371428571423</v>
      </c>
      <c r="J787" s="2">
        <f t="shared" si="90"/>
        <v>4.1230789711523732</v>
      </c>
      <c r="K787" s="2">
        <f t="shared" si="92"/>
        <v>4.151558692717618</v>
      </c>
    </row>
    <row r="788" spans="1:11" ht="13.5" x14ac:dyDescent="0.25">
      <c r="A788" s="3">
        <f>TITRES_STAT!B791</f>
        <v>43150</v>
      </c>
      <c r="B788" s="6">
        <f>TITRES_STAT!D791</f>
        <v>4.0732999999999997</v>
      </c>
      <c r="C788" s="2">
        <f t="shared" si="93"/>
        <v>-4.070000000000018E-2</v>
      </c>
      <c r="D788" s="2">
        <f t="shared" si="94"/>
        <v>4.1068800000000003</v>
      </c>
      <c r="E788" s="2">
        <f t="shared" si="96"/>
        <v>4.11198</v>
      </c>
      <c r="F788" s="2">
        <f t="shared" ref="F788:F851" si="97">AVERAGE(B769:B788)</f>
        <v>4.133865000000001</v>
      </c>
      <c r="G788" s="2">
        <f t="shared" si="91"/>
        <v>4.1195159999999991</v>
      </c>
      <c r="H788" s="2">
        <f t="shared" si="95"/>
        <v>4.4174555000000053</v>
      </c>
      <c r="I788" s="2">
        <f t="array" ref="I788">SUMPRODUCT(B772:B791, (ROW(B772:B791)-ROW(B772)+1)) / (20*21/2)</f>
        <v>4.1156585714285709</v>
      </c>
      <c r="J788" s="2">
        <f t="shared" si="90"/>
        <v>4.1183381167569095</v>
      </c>
      <c r="K788" s="2">
        <f t="shared" si="92"/>
        <v>4.148489724375751</v>
      </c>
    </row>
    <row r="789" spans="1:11" ht="13.5" x14ac:dyDescent="0.25">
      <c r="A789" s="3">
        <f>TITRES_STAT!B792</f>
        <v>43151</v>
      </c>
      <c r="B789" s="6">
        <f>TITRES_STAT!D792</f>
        <v>4.1139999999999999</v>
      </c>
      <c r="C789" s="2">
        <f t="shared" si="93"/>
        <v>4.070000000000018E-2</v>
      </c>
      <c r="D789" s="2">
        <f t="shared" si="94"/>
        <v>4.1058599999999998</v>
      </c>
      <c r="E789" s="2">
        <f t="shared" si="96"/>
        <v>4.1089199999999995</v>
      </c>
      <c r="F789" s="2">
        <f t="shared" si="97"/>
        <v>4.1308100000000012</v>
      </c>
      <c r="G789" s="2">
        <f t="shared" si="91"/>
        <v>4.11646</v>
      </c>
      <c r="H789" s="2">
        <f t="shared" si="95"/>
        <v>4.4175585000000046</v>
      </c>
      <c r="I789" s="2">
        <f t="array" ref="I789">SUMPRODUCT(B773:B792, (ROW(B773:B792)-ROW(B773)+1)) / (20*21/2)</f>
        <v>4.1106419047619047</v>
      </c>
      <c r="J789" s="2">
        <f t="shared" ref="J789:J852" si="98">$J$4*B789+J788*(1-$J$4)</f>
        <v>4.1179249627800614</v>
      </c>
      <c r="K789" s="2">
        <f t="shared" si="92"/>
        <v>4.1471371861649375</v>
      </c>
    </row>
    <row r="790" spans="1:11" ht="13.5" x14ac:dyDescent="0.25">
      <c r="A790" s="3">
        <f>TITRES_STAT!B793</f>
        <v>43152</v>
      </c>
      <c r="B790" s="6">
        <f>TITRES_STAT!D793</f>
        <v>4.1139999999999999</v>
      </c>
      <c r="C790" s="2">
        <f t="shared" si="93"/>
        <v>0</v>
      </c>
      <c r="D790" s="2">
        <f t="shared" si="94"/>
        <v>4.1058599999999998</v>
      </c>
      <c r="E790" s="2">
        <f t="shared" si="96"/>
        <v>4.1140099999999995</v>
      </c>
      <c r="F790" s="2">
        <f t="shared" si="97"/>
        <v>4.128775000000001</v>
      </c>
      <c r="G790" s="2">
        <f t="shared" si="91"/>
        <v>4.1139139999999994</v>
      </c>
      <c r="H790" s="2">
        <f t="shared" si="95"/>
        <v>4.4176615000000048</v>
      </c>
      <c r="I790" s="2">
        <f t="array" ref="I790">SUMPRODUCT(B774:B793, (ROW(B774:B793)-ROW(B774)+1)) / (20*21/2)</f>
        <v>4.1060371428571427</v>
      </c>
      <c r="J790" s="2">
        <f t="shared" si="98"/>
        <v>4.1175511568010084</v>
      </c>
      <c r="K790" s="2">
        <f t="shared" si="92"/>
        <v>4.1458376886682728</v>
      </c>
    </row>
    <row r="791" spans="1:11" ht="13.5" x14ac:dyDescent="0.25">
      <c r="A791" s="3">
        <f>TITRES_STAT!B794</f>
        <v>43153</v>
      </c>
      <c r="B791" s="6">
        <f>TITRES_STAT!D794</f>
        <v>4.1037999999999997</v>
      </c>
      <c r="C791" s="2">
        <f t="shared" si="93"/>
        <v>-1.0200000000000209E-2</v>
      </c>
      <c r="D791" s="2">
        <f t="shared" si="94"/>
        <v>4.1038200000000007</v>
      </c>
      <c r="E791" s="2">
        <f t="shared" si="96"/>
        <v>4.1119700000000003</v>
      </c>
      <c r="F791" s="2">
        <f t="shared" si="97"/>
        <v>4.1259750000000013</v>
      </c>
      <c r="G791" s="2">
        <f t="shared" si="91"/>
        <v>4.1124879999999999</v>
      </c>
      <c r="H791" s="2">
        <f t="shared" si="95"/>
        <v>4.4177135000000041</v>
      </c>
      <c r="I791" s="2">
        <f t="array" ref="I791">SUMPRODUCT(B775:B794, (ROW(B775:B794)-ROW(B775)+1)) / (20*21/2)</f>
        <v>4.1018442857142858</v>
      </c>
      <c r="J791" s="2">
        <f t="shared" si="98"/>
        <v>4.1162415228199603</v>
      </c>
      <c r="K791" s="2">
        <f t="shared" si="92"/>
        <v>4.1441891518577521</v>
      </c>
    </row>
    <row r="792" spans="1:11" ht="13.5" x14ac:dyDescent="0.25">
      <c r="A792" s="3">
        <f>TITRES_STAT!B795</f>
        <v>43154</v>
      </c>
      <c r="B792" s="6">
        <f>TITRES_STAT!D795</f>
        <v>4.0732999999999997</v>
      </c>
      <c r="C792" s="2">
        <f t="shared" si="93"/>
        <v>-3.0499999999999972E-2</v>
      </c>
      <c r="D792" s="2">
        <f t="shared" si="94"/>
        <v>4.0956799999999998</v>
      </c>
      <c r="E792" s="2">
        <f t="shared" si="96"/>
        <v>4.1058599999999998</v>
      </c>
      <c r="F792" s="2">
        <f t="shared" si="97"/>
        <v>4.1216500000000007</v>
      </c>
      <c r="G792" s="2">
        <f t="shared" si="91"/>
        <v>4.1109600000000004</v>
      </c>
      <c r="H792" s="2">
        <f t="shared" si="95"/>
        <v>4.4176130000000038</v>
      </c>
      <c r="I792" s="2">
        <f t="array" ref="I792">SUMPRODUCT(B776:B795, (ROW(B776:B795)-ROW(B776)+1)) / (20*21/2)</f>
        <v>4.0980390476190474</v>
      </c>
      <c r="J792" s="2">
        <f t="shared" si="98"/>
        <v>4.112151853979964</v>
      </c>
      <c r="K792" s="2">
        <f t="shared" si="92"/>
        <v>4.1414091851182322</v>
      </c>
    </row>
    <row r="793" spans="1:11" ht="13.5" x14ac:dyDescent="0.25">
      <c r="A793" s="3">
        <f>TITRES_STAT!B796</f>
        <v>43157</v>
      </c>
      <c r="B793" s="6">
        <f>TITRES_STAT!D796</f>
        <v>4.0732999999999997</v>
      </c>
      <c r="C793" s="2">
        <f t="shared" si="93"/>
        <v>0</v>
      </c>
      <c r="D793" s="2">
        <f t="shared" si="94"/>
        <v>4.0956799999999998</v>
      </c>
      <c r="E793" s="2">
        <f t="shared" si="96"/>
        <v>4.1012800000000009</v>
      </c>
      <c r="F793" s="2">
        <f t="shared" si="97"/>
        <v>4.117325000000001</v>
      </c>
      <c r="G793" s="2">
        <f t="shared" si="91"/>
        <v>4.1094320000000009</v>
      </c>
      <c r="H793" s="2">
        <f t="shared" si="95"/>
        <v>4.4175340000000043</v>
      </c>
      <c r="I793" s="2">
        <f t="array" ref="I793">SUMPRODUCT(B777:B796, (ROW(B777:B796)-ROW(B777)+1)) / (20*21/2)</f>
        <v>4.0945976190476188</v>
      </c>
      <c r="J793" s="2">
        <f t="shared" si="98"/>
        <v>4.1084516774104438</v>
      </c>
      <c r="K793" s="2">
        <f t="shared" si="92"/>
        <v>4.1387382366822232</v>
      </c>
    </row>
    <row r="794" spans="1:11" ht="13.5" x14ac:dyDescent="0.25">
      <c r="A794" s="3">
        <f>TITRES_STAT!B797</f>
        <v>43158</v>
      </c>
      <c r="B794" s="6">
        <f>TITRES_STAT!D797</f>
        <v>4.0732999999999997</v>
      </c>
      <c r="C794" s="2">
        <f t="shared" si="93"/>
        <v>0</v>
      </c>
      <c r="D794" s="2">
        <f t="shared" si="94"/>
        <v>4.0875399999999997</v>
      </c>
      <c r="E794" s="2">
        <f t="shared" si="96"/>
        <v>4.0967000000000002</v>
      </c>
      <c r="F794" s="2">
        <f t="shared" si="97"/>
        <v>4.1132550000000005</v>
      </c>
      <c r="G794" s="2">
        <f t="shared" si="91"/>
        <v>4.1079040000000004</v>
      </c>
      <c r="H794" s="2">
        <f t="shared" si="95"/>
        <v>4.4174550000000039</v>
      </c>
      <c r="I794" s="2">
        <f t="array" ref="I794">SUMPRODUCT(B778:B797, (ROW(B778:B797)-ROW(B778)+1)) / (20*21/2)</f>
        <v>4.0915438095238086</v>
      </c>
      <c r="J794" s="2">
        <f t="shared" si="98"/>
        <v>4.1051038986094497</v>
      </c>
      <c r="K794" s="2">
        <f t="shared" si="92"/>
        <v>4.1361720313221362</v>
      </c>
    </row>
    <row r="795" spans="1:11" ht="13.5" x14ac:dyDescent="0.25">
      <c r="A795" s="3">
        <f>TITRES_STAT!B798</f>
        <v>43159</v>
      </c>
      <c r="B795" s="6">
        <f>TITRES_STAT!D798</f>
        <v>4.0732999999999997</v>
      </c>
      <c r="C795" s="2">
        <f t="shared" si="93"/>
        <v>0</v>
      </c>
      <c r="D795" s="2">
        <f t="shared" si="94"/>
        <v>4.0793999999999997</v>
      </c>
      <c r="E795" s="2">
        <f t="shared" si="96"/>
        <v>4.0926299999999998</v>
      </c>
      <c r="F795" s="2">
        <f t="shared" si="97"/>
        <v>4.1094350000000004</v>
      </c>
      <c r="G795" s="2">
        <f t="shared" si="91"/>
        <v>4.1045440000000006</v>
      </c>
      <c r="H795" s="2">
        <f t="shared" si="95"/>
        <v>4.4173760000000044</v>
      </c>
      <c r="I795" s="2">
        <f t="array" ref="I795">SUMPRODUCT(B779:B798, (ROW(B779:B798)-ROW(B779)+1)) / (20*21/2)</f>
        <v>4.0873723809523801</v>
      </c>
      <c r="J795" s="2">
        <f t="shared" si="98"/>
        <v>4.1020749558847402</v>
      </c>
      <c r="K795" s="2">
        <f t="shared" si="92"/>
        <v>4.1337064614663666</v>
      </c>
    </row>
    <row r="796" spans="1:11" ht="13.5" x14ac:dyDescent="0.25">
      <c r="A796" s="3">
        <f>TITRES_STAT!B799</f>
        <v>43160</v>
      </c>
      <c r="B796" s="6">
        <f>TITRES_STAT!D799</f>
        <v>4.0732999999999997</v>
      </c>
      <c r="C796" s="2">
        <f t="shared" si="93"/>
        <v>0</v>
      </c>
      <c r="D796" s="2">
        <f t="shared" si="94"/>
        <v>4.0732999999999997</v>
      </c>
      <c r="E796" s="2">
        <f t="shared" si="96"/>
        <v>4.0885600000000011</v>
      </c>
      <c r="F796" s="2">
        <f t="shared" si="97"/>
        <v>4.1053649999999999</v>
      </c>
      <c r="G796" s="2">
        <f t="shared" si="91"/>
        <v>4.1045440000000006</v>
      </c>
      <c r="H796" s="2">
        <f t="shared" si="95"/>
        <v>4.417297000000004</v>
      </c>
      <c r="I796" s="2">
        <f t="array" ref="I796">SUMPRODUCT(B780:B799, (ROW(B780:B799)-ROW(B780)+1)) / (20*21/2)</f>
        <v>4.0836133333333331</v>
      </c>
      <c r="J796" s="2">
        <f t="shared" si="98"/>
        <v>4.0993344838957171</v>
      </c>
      <c r="K796" s="2">
        <f t="shared" si="92"/>
        <v>4.1313375806245487</v>
      </c>
    </row>
    <row r="797" spans="1:11" ht="13.5" x14ac:dyDescent="0.25">
      <c r="A797" s="3">
        <f>TITRES_STAT!B800</f>
        <v>43161</v>
      </c>
      <c r="B797" s="6">
        <f>TITRES_STAT!D800</f>
        <v>4.0732999999999997</v>
      </c>
      <c r="C797" s="2">
        <f t="shared" si="93"/>
        <v>0</v>
      </c>
      <c r="D797" s="2">
        <f t="shared" si="94"/>
        <v>4.0732999999999997</v>
      </c>
      <c r="E797" s="2">
        <f t="shared" si="96"/>
        <v>4.0844900000000006</v>
      </c>
      <c r="F797" s="2">
        <f t="shared" si="97"/>
        <v>4.1017999999999999</v>
      </c>
      <c r="G797" s="2">
        <f t="shared" si="91"/>
        <v>4.1067840000000002</v>
      </c>
      <c r="H797" s="2">
        <f t="shared" si="95"/>
        <v>4.4167745000000052</v>
      </c>
      <c r="I797" s="2">
        <f t="array" ref="I797">SUMPRODUCT(B781:B800, (ROW(B781:B800)-ROW(B781)+1)) / (20*21/2)</f>
        <v>4.0802666666666658</v>
      </c>
      <c r="J797" s="2">
        <f t="shared" si="98"/>
        <v>4.0968550092389826</v>
      </c>
      <c r="K797" s="2">
        <f t="shared" si="92"/>
        <v>4.1290615970706455</v>
      </c>
    </row>
    <row r="798" spans="1:11" ht="13.5" x14ac:dyDescent="0.25">
      <c r="A798" s="3">
        <f>TITRES_STAT!B801</f>
        <v>43164</v>
      </c>
      <c r="B798" s="6">
        <f>TITRES_STAT!D801</f>
        <v>4.0579999999999998</v>
      </c>
      <c r="C798" s="2">
        <f t="shared" si="93"/>
        <v>-1.5299999999999869E-2</v>
      </c>
      <c r="D798" s="2">
        <f t="shared" si="94"/>
        <v>4.0702400000000001</v>
      </c>
      <c r="E798" s="2">
        <f t="shared" si="96"/>
        <v>4.082959999999999</v>
      </c>
      <c r="F798" s="2">
        <f t="shared" si="97"/>
        <v>4.0974699999999995</v>
      </c>
      <c r="G798" s="2">
        <f t="shared" si="91"/>
        <v>4.1065800000000001</v>
      </c>
      <c r="H798" s="2">
        <f t="shared" si="95"/>
        <v>4.4161755000000049</v>
      </c>
      <c r="I798" s="2">
        <f t="array" ref="I798">SUMPRODUCT(B782:B801, (ROW(B782:B801)-ROW(B782)+1)) / (20*21/2)</f>
        <v>4.0769442857142852</v>
      </c>
      <c r="J798" s="2">
        <f t="shared" si="98"/>
        <v>4.0931545321686027</v>
      </c>
      <c r="K798" s="2">
        <f t="shared" si="92"/>
        <v>4.1262748677737573</v>
      </c>
    </row>
    <row r="799" spans="1:11" ht="13.5" x14ac:dyDescent="0.25">
      <c r="A799" s="3">
        <f>TITRES_STAT!B802</f>
        <v>43165</v>
      </c>
      <c r="B799" s="6">
        <f>TITRES_STAT!D802</f>
        <v>4.0579999999999998</v>
      </c>
      <c r="C799" s="2">
        <f t="shared" si="93"/>
        <v>0</v>
      </c>
      <c r="D799" s="2">
        <f t="shared" si="94"/>
        <v>4.0671799999999996</v>
      </c>
      <c r="E799" s="2">
        <f t="shared" si="96"/>
        <v>4.0773600000000005</v>
      </c>
      <c r="F799" s="2">
        <f t="shared" si="97"/>
        <v>4.09314</v>
      </c>
      <c r="G799" s="2">
        <f t="shared" si="91"/>
        <v>4.106376</v>
      </c>
      <c r="H799" s="2">
        <f t="shared" si="95"/>
        <v>4.4155765000000038</v>
      </c>
      <c r="I799" s="2">
        <f t="array" ref="I799">SUMPRODUCT(B783:B802, (ROW(B783:B802)-ROW(B783)+1)) / (20*21/2)</f>
        <v>4.073937142857142</v>
      </c>
      <c r="J799" s="2">
        <f t="shared" si="98"/>
        <v>4.0898064814858781</v>
      </c>
      <c r="K799" s="2">
        <f t="shared" si="92"/>
        <v>4.1235974219787082</v>
      </c>
    </row>
    <row r="800" spans="1:11" ht="13.5" x14ac:dyDescent="0.25">
      <c r="A800" s="3">
        <f>TITRES_STAT!B803</f>
        <v>43166</v>
      </c>
      <c r="B800" s="6">
        <f>TITRES_STAT!D803</f>
        <v>4.0579999999999998</v>
      </c>
      <c r="C800" s="2">
        <f t="shared" si="93"/>
        <v>0</v>
      </c>
      <c r="D800" s="2">
        <f t="shared" si="94"/>
        <v>4.06412</v>
      </c>
      <c r="E800" s="2">
        <f t="shared" si="96"/>
        <v>4.0717599999999994</v>
      </c>
      <c r="F800" s="2">
        <f t="shared" si="97"/>
        <v>4.0928849999999999</v>
      </c>
      <c r="G800" s="2">
        <f t="shared" si="91"/>
        <v>4.106274</v>
      </c>
      <c r="H800" s="2">
        <f t="shared" si="95"/>
        <v>4.4149775000000036</v>
      </c>
      <c r="I800" s="2">
        <f t="array" ref="I800">SUMPRODUCT(B784:B803, (ROW(B784:B803)-ROW(B784)+1)) / (20*21/2)</f>
        <v>4.072750952380952</v>
      </c>
      <c r="J800" s="2">
        <f t="shared" si="98"/>
        <v>4.0867772927729371</v>
      </c>
      <c r="K800" s="2">
        <f t="shared" si="92"/>
        <v>4.121024974057975</v>
      </c>
    </row>
    <row r="801" spans="1:11" ht="13.5" x14ac:dyDescent="0.25">
      <c r="A801" s="3">
        <f>TITRES_STAT!B804</f>
        <v>43167</v>
      </c>
      <c r="B801" s="6">
        <f>TITRES_STAT!D804</f>
        <v>4.0579999999999998</v>
      </c>
      <c r="C801" s="2">
        <f t="shared" si="93"/>
        <v>0</v>
      </c>
      <c r="D801" s="2">
        <f t="shared" si="94"/>
        <v>4.0610599999999994</v>
      </c>
      <c r="E801" s="2">
        <f t="shared" si="96"/>
        <v>4.0671799999999996</v>
      </c>
      <c r="F801" s="2">
        <f t="shared" si="97"/>
        <v>4.0895749999999991</v>
      </c>
      <c r="G801" s="2">
        <f t="shared" si="91"/>
        <v>4.106171999999999</v>
      </c>
      <c r="H801" s="2">
        <f t="shared" si="95"/>
        <v>4.4143785000000033</v>
      </c>
      <c r="I801" s="2">
        <f t="array" ref="I801">SUMPRODUCT(B785:B804, (ROW(B785:B804)-ROW(B785)+1)) / (20*21/2)</f>
        <v>4.0712971428571425</v>
      </c>
      <c r="J801" s="2">
        <f t="shared" si="98"/>
        <v>4.0840365982231335</v>
      </c>
      <c r="K801" s="2">
        <f t="shared" si="92"/>
        <v>4.1185534064478588</v>
      </c>
    </row>
    <row r="802" spans="1:11" ht="13.5" x14ac:dyDescent="0.25">
      <c r="A802" s="3">
        <f>TITRES_STAT!B805</f>
        <v>43168</v>
      </c>
      <c r="B802" s="6">
        <f>TITRES_STAT!D805</f>
        <v>4.0579999999999998</v>
      </c>
      <c r="C802" s="2">
        <f t="shared" si="93"/>
        <v>0</v>
      </c>
      <c r="D802" s="2">
        <f t="shared" si="94"/>
        <v>4.0579999999999998</v>
      </c>
      <c r="E802" s="2">
        <f t="shared" si="96"/>
        <v>4.0656499999999998</v>
      </c>
      <c r="F802" s="2">
        <f t="shared" si="97"/>
        <v>4.0857549999999989</v>
      </c>
      <c r="G802" s="2">
        <f t="shared" si="91"/>
        <v>4.1037279999999985</v>
      </c>
      <c r="H802" s="2">
        <f t="shared" si="95"/>
        <v>4.4135685000000038</v>
      </c>
      <c r="I802" s="2">
        <f t="array" ref="I802">SUMPRODUCT(B786:B805, (ROW(B786:B805)-ROW(B786)+1)) / (20*21/2)</f>
        <v>4.0700857142857139</v>
      </c>
      <c r="J802" s="2">
        <f t="shared" si="98"/>
        <v>4.0815569222018828</v>
      </c>
      <c r="K802" s="2">
        <f t="shared" si="92"/>
        <v>4.1161787630577473</v>
      </c>
    </row>
    <row r="803" spans="1:11" ht="13.5" x14ac:dyDescent="0.25">
      <c r="A803" s="3">
        <f>TITRES_STAT!B806</f>
        <v>43171</v>
      </c>
      <c r="B803" s="6">
        <f>TITRES_STAT!D806</f>
        <v>4.0732999999999997</v>
      </c>
      <c r="C803" s="2">
        <f t="shared" si="93"/>
        <v>1.5299999999999869E-2</v>
      </c>
      <c r="D803" s="2">
        <f t="shared" si="94"/>
        <v>4.0610599999999994</v>
      </c>
      <c r="E803" s="2">
        <f t="shared" si="96"/>
        <v>4.0656499999999998</v>
      </c>
      <c r="F803" s="2">
        <f t="shared" si="97"/>
        <v>4.0834650000000003</v>
      </c>
      <c r="G803" s="2">
        <f t="shared" si="91"/>
        <v>4.1006739999999988</v>
      </c>
      <c r="H803" s="2">
        <f t="shared" si="95"/>
        <v>4.4128350000000038</v>
      </c>
      <c r="I803" s="2">
        <f t="array" ref="I803">SUMPRODUCT(B787:B806, (ROW(B787:B806)-ROW(B787)+1)) / (20*21/2)</f>
        <v>4.0710352380952379</v>
      </c>
      <c r="J803" s="2">
        <f t="shared" si="98"/>
        <v>4.0807705486588466</v>
      </c>
      <c r="K803" s="2">
        <f t="shared" si="92"/>
        <v>4.1144972429378361</v>
      </c>
    </row>
    <row r="804" spans="1:11" ht="13.5" x14ac:dyDescent="0.25">
      <c r="A804" s="3">
        <f>TITRES_STAT!B807</f>
        <v>43172</v>
      </c>
      <c r="B804" s="6">
        <f>TITRES_STAT!D807</f>
        <v>4.0682</v>
      </c>
      <c r="C804" s="2">
        <f t="shared" si="93"/>
        <v>-5.0999999999996604E-3</v>
      </c>
      <c r="D804" s="2">
        <f t="shared" si="94"/>
        <v>4.0631000000000004</v>
      </c>
      <c r="E804" s="2">
        <f t="shared" si="96"/>
        <v>4.0651400000000004</v>
      </c>
      <c r="F804" s="2">
        <f t="shared" si="97"/>
        <v>4.0809200000000008</v>
      </c>
      <c r="G804" s="2">
        <f t="shared" si="91"/>
        <v>4.0999619999999979</v>
      </c>
      <c r="H804" s="2">
        <f t="shared" si="95"/>
        <v>4.4120760000000043</v>
      </c>
      <c r="I804" s="2">
        <f t="array" ref="I804">SUMPRODUCT(B788:B807, (ROW(B788:B807)-ROW(B788)+1)) / (20*21/2)</f>
        <v>4.0721057142857147</v>
      </c>
      <c r="J804" s="2">
        <f t="shared" si="98"/>
        <v>4.0795733535484802</v>
      </c>
      <c r="K804" s="2">
        <f t="shared" si="92"/>
        <v>4.1126816647834117</v>
      </c>
    </row>
    <row r="805" spans="1:11" ht="13.5" x14ac:dyDescent="0.25">
      <c r="A805" s="3">
        <f>TITRES_STAT!B808</f>
        <v>43173</v>
      </c>
      <c r="B805" s="6">
        <f>TITRES_STAT!D808</f>
        <v>4.0682</v>
      </c>
      <c r="C805" s="2">
        <f t="shared" si="93"/>
        <v>0</v>
      </c>
      <c r="D805" s="2">
        <f t="shared" si="94"/>
        <v>4.0651400000000004</v>
      </c>
      <c r="E805" s="2">
        <f t="shared" si="96"/>
        <v>4.0646299999999993</v>
      </c>
      <c r="F805" s="2">
        <f t="shared" si="97"/>
        <v>4.0786300000000004</v>
      </c>
      <c r="G805" s="2">
        <f t="shared" si="91"/>
        <v>4.0992499999999978</v>
      </c>
      <c r="H805" s="2">
        <f t="shared" si="95"/>
        <v>4.4113170000000039</v>
      </c>
      <c r="I805" s="2">
        <f t="array" ref="I805">SUMPRODUCT(B789:B808, (ROW(B789:B808)-ROW(B789)+1)) / (20*21/2)</f>
        <v>4.0732971428571423</v>
      </c>
      <c r="J805" s="2">
        <f t="shared" si="98"/>
        <v>4.0784901770200532</v>
      </c>
      <c r="K805" s="2">
        <f t="shared" si="92"/>
        <v>4.1109372857722981</v>
      </c>
    </row>
    <row r="806" spans="1:11" ht="13.5" x14ac:dyDescent="0.25">
      <c r="A806" s="3">
        <f>TITRES_STAT!B809</f>
        <v>43174</v>
      </c>
      <c r="B806" s="6">
        <f>TITRES_STAT!D809</f>
        <v>4.0885999999999996</v>
      </c>
      <c r="C806" s="2">
        <f t="shared" si="93"/>
        <v>2.039999999999953E-2</v>
      </c>
      <c r="D806" s="2">
        <f t="shared" si="94"/>
        <v>4.0712600000000005</v>
      </c>
      <c r="E806" s="2">
        <f t="shared" si="96"/>
        <v>4.0661599999999991</v>
      </c>
      <c r="F806" s="2">
        <f t="shared" si="97"/>
        <v>4.0773600000000014</v>
      </c>
      <c r="G806" s="2">
        <f t="shared" si="91"/>
        <v>4.0986399999999978</v>
      </c>
      <c r="H806" s="2">
        <f t="shared" si="95"/>
        <v>4.4106600000000045</v>
      </c>
      <c r="I806" s="2">
        <f t="array" ref="I806">SUMPRODUCT(B790:B809, (ROW(B790:B809)-ROW(B790)+1)) / (20*21/2)</f>
        <v>4.072958571428571</v>
      </c>
      <c r="J806" s="2">
        <f t="shared" si="98"/>
        <v>4.0794530173038579</v>
      </c>
      <c r="K806" s="2">
        <f t="shared" si="92"/>
        <v>4.1100613137812276</v>
      </c>
    </row>
    <row r="807" spans="1:11" ht="13.5" x14ac:dyDescent="0.25">
      <c r="A807" s="3">
        <f>TITRES_STAT!B810</f>
        <v>43175</v>
      </c>
      <c r="B807" s="6">
        <f>TITRES_STAT!D810</f>
        <v>4.0885999999999996</v>
      </c>
      <c r="C807" s="2">
        <f t="shared" si="93"/>
        <v>0</v>
      </c>
      <c r="D807" s="2">
        <f t="shared" si="94"/>
        <v>4.0773799999999998</v>
      </c>
      <c r="E807" s="2">
        <f t="shared" si="96"/>
        <v>4.0676899999999998</v>
      </c>
      <c r="F807" s="2">
        <f t="shared" si="97"/>
        <v>4.0760900000000007</v>
      </c>
      <c r="G807" s="2">
        <f t="shared" si="91"/>
        <v>4.0989459999999971</v>
      </c>
      <c r="H807" s="2">
        <f t="shared" si="95"/>
        <v>4.4100030000000059</v>
      </c>
      <c r="I807" s="2">
        <f t="array" ref="I807">SUMPRODUCT(B791:B810, (ROW(B791:B810)-ROW(B791)+1)) / (20*21/2)</f>
        <v>4.0713566666666665</v>
      </c>
      <c r="J807" s="2">
        <f t="shared" si="98"/>
        <v>4.0803241585130143</v>
      </c>
      <c r="K807" s="2">
        <f t="shared" si="92"/>
        <v>4.1092196936329444</v>
      </c>
    </row>
    <row r="808" spans="1:11" ht="13.5" x14ac:dyDescent="0.25">
      <c r="A808" s="3">
        <f>TITRES_STAT!B811</f>
        <v>43178</v>
      </c>
      <c r="B808" s="6">
        <f>TITRES_STAT!D811</f>
        <v>4.0885999999999996</v>
      </c>
      <c r="C808" s="2">
        <f t="shared" si="93"/>
        <v>0</v>
      </c>
      <c r="D808" s="2">
        <f t="shared" si="94"/>
        <v>4.0804400000000003</v>
      </c>
      <c r="E808" s="2">
        <f t="shared" si="96"/>
        <v>4.0707499999999994</v>
      </c>
      <c r="F808" s="2">
        <f t="shared" si="97"/>
        <v>4.0768550000000001</v>
      </c>
      <c r="G808" s="2">
        <f t="shared" si="91"/>
        <v>4.0992519999999963</v>
      </c>
      <c r="H808" s="2">
        <f t="shared" si="95"/>
        <v>4.4093460000000055</v>
      </c>
      <c r="I808" s="2">
        <f t="array" ref="I808">SUMPRODUCT(B792:B811, (ROW(B792:B811)-ROW(B792)+1)) / (20*21/2)</f>
        <v>4.0695357142857143</v>
      </c>
      <c r="J808" s="2">
        <f t="shared" si="98"/>
        <v>4.0811123338927278</v>
      </c>
      <c r="K808" s="2">
        <f t="shared" si="92"/>
        <v>4.1084110781963581</v>
      </c>
    </row>
    <row r="809" spans="1:11" ht="13.5" x14ac:dyDescent="0.25">
      <c r="A809" s="3">
        <f>TITRES_STAT!B812</f>
        <v>43180</v>
      </c>
      <c r="B809" s="6">
        <f>TITRES_STAT!D812</f>
        <v>4.0732999999999997</v>
      </c>
      <c r="C809" s="2">
        <f t="shared" si="93"/>
        <v>-1.5299999999999869E-2</v>
      </c>
      <c r="D809" s="2">
        <f t="shared" si="94"/>
        <v>4.0814599999999999</v>
      </c>
      <c r="E809" s="2">
        <f t="shared" si="96"/>
        <v>4.072280000000001</v>
      </c>
      <c r="F809" s="2">
        <f t="shared" si="97"/>
        <v>4.0748199999999999</v>
      </c>
      <c r="G809" s="2">
        <f t="shared" si="91"/>
        <v>4.0992519999999972</v>
      </c>
      <c r="H809" s="2">
        <f t="shared" si="95"/>
        <v>4.4086125000000047</v>
      </c>
      <c r="I809" s="2">
        <f t="array" ref="I809">SUMPRODUCT(B793:B812, (ROW(B793:B812)-ROW(B793)+1)) / (20*21/2)</f>
        <v>4.0684428571428564</v>
      </c>
      <c r="J809" s="2">
        <f t="shared" si="98"/>
        <v>4.0803683020934205</v>
      </c>
      <c r="K809" s="2">
        <f t="shared" si="92"/>
        <v>4.1070341731690503</v>
      </c>
    </row>
    <row r="810" spans="1:11" ht="13.5" x14ac:dyDescent="0.25">
      <c r="A810" s="3">
        <f>TITRES_STAT!B813</f>
        <v>43181</v>
      </c>
      <c r="B810" s="6">
        <f>TITRES_STAT!D813</f>
        <v>4.0579999999999998</v>
      </c>
      <c r="C810" s="2">
        <f t="shared" si="93"/>
        <v>-1.5299999999999869E-2</v>
      </c>
      <c r="D810" s="2">
        <f t="shared" si="94"/>
        <v>4.0794199999999998</v>
      </c>
      <c r="E810" s="2">
        <f t="shared" si="96"/>
        <v>4.0722800000000001</v>
      </c>
      <c r="F810" s="2">
        <f t="shared" si="97"/>
        <v>4.0720199999999993</v>
      </c>
      <c r="G810" s="2">
        <f t="shared" si="91"/>
        <v>4.0989459999999971</v>
      </c>
      <c r="H810" s="2">
        <f t="shared" si="95"/>
        <v>4.4078025000000052</v>
      </c>
      <c r="I810" s="2">
        <f t="array" ref="I810">SUMPRODUCT(B794:B813, (ROW(B794:B813)-ROW(B794)+1)) / (20*21/2)</f>
        <v>4.0674228571428568</v>
      </c>
      <c r="J810" s="2">
        <f t="shared" si="98"/>
        <v>4.0782379876083326</v>
      </c>
      <c r="K810" s="2">
        <f t="shared" si="92"/>
        <v>4.1051112644173235</v>
      </c>
    </row>
    <row r="811" spans="1:11" ht="13.5" x14ac:dyDescent="0.25">
      <c r="A811" s="3">
        <f>TITRES_STAT!B814</f>
        <v>43182</v>
      </c>
      <c r="B811" s="6">
        <f>TITRES_STAT!D814</f>
        <v>4.0529000000000002</v>
      </c>
      <c r="C811" s="2">
        <f t="shared" si="93"/>
        <v>-5.0999999999996604E-3</v>
      </c>
      <c r="D811" s="2">
        <f t="shared" si="94"/>
        <v>4.0722800000000001</v>
      </c>
      <c r="E811" s="2">
        <f t="shared" si="96"/>
        <v>4.0717699999999999</v>
      </c>
      <c r="F811" s="2">
        <f t="shared" si="97"/>
        <v>4.0694749999999997</v>
      </c>
      <c r="G811" s="2">
        <f t="shared" si="91"/>
        <v>4.0985379999999978</v>
      </c>
      <c r="H811" s="2">
        <f t="shared" si="95"/>
        <v>4.4063975000000051</v>
      </c>
      <c r="I811" s="2">
        <f t="array" ref="I811">SUMPRODUCT(B795:B814, (ROW(B795:B814)-ROW(B795)+1)) / (20*21/2)</f>
        <v>4.0664757142857137</v>
      </c>
      <c r="J811" s="2">
        <f t="shared" si="98"/>
        <v>4.0758248459313489</v>
      </c>
      <c r="K811" s="2">
        <f t="shared" si="92"/>
        <v>4.1030637638519387</v>
      </c>
    </row>
    <row r="812" spans="1:11" ht="13.5" x14ac:dyDescent="0.25">
      <c r="A812" s="3">
        <f>TITRES_STAT!B815</f>
        <v>43185</v>
      </c>
      <c r="B812" s="6">
        <f>TITRES_STAT!D815</f>
        <v>4.0579999999999998</v>
      </c>
      <c r="C812" s="2">
        <f t="shared" si="93"/>
        <v>5.0999999999996604E-3</v>
      </c>
      <c r="D812" s="2">
        <f t="shared" si="94"/>
        <v>4.06616</v>
      </c>
      <c r="E812" s="2">
        <f t="shared" si="96"/>
        <v>4.0717699999999999</v>
      </c>
      <c r="F812" s="2">
        <f t="shared" si="97"/>
        <v>4.0687099999999985</v>
      </c>
      <c r="G812" s="2">
        <f t="shared" si="91"/>
        <v>4.0982319999999968</v>
      </c>
      <c r="H812" s="2">
        <f t="shared" si="95"/>
        <v>4.4050180000000045</v>
      </c>
      <c r="I812" s="2">
        <f t="array" ref="I812">SUMPRODUCT(B796:B815, (ROW(B796:B815)-ROW(B796)+1)) / (20*21/2)</f>
        <v>4.0670585714285714</v>
      </c>
      <c r="J812" s="2">
        <f t="shared" si="98"/>
        <v>4.0741272415569352</v>
      </c>
      <c r="K812" s="2">
        <f t="shared" si="92"/>
        <v>4.1012965574263731</v>
      </c>
    </row>
    <row r="813" spans="1:11" ht="13.5" x14ac:dyDescent="0.25">
      <c r="A813" s="3">
        <f>TITRES_STAT!B816</f>
        <v>43186</v>
      </c>
      <c r="B813" s="6">
        <f>TITRES_STAT!D816</f>
        <v>4.0579999999999998</v>
      </c>
      <c r="C813" s="2">
        <f t="shared" si="93"/>
        <v>0</v>
      </c>
      <c r="D813" s="2">
        <f t="shared" si="94"/>
        <v>4.0600399999999999</v>
      </c>
      <c r="E813" s="2">
        <f t="shared" si="96"/>
        <v>4.0702400000000001</v>
      </c>
      <c r="F813" s="2">
        <f t="shared" si="97"/>
        <v>4.067944999999999</v>
      </c>
      <c r="G813" s="2">
        <f t="shared" si="91"/>
        <v>4.0979259999999975</v>
      </c>
      <c r="H813" s="2">
        <f t="shared" si="95"/>
        <v>4.4037020000000044</v>
      </c>
      <c r="I813" s="2">
        <f t="array" ref="I813">SUMPRODUCT(B797:B816, (ROW(B797:B816)-ROW(B797)+1)) / (20*21/2)</f>
        <v>4.0676414285714282</v>
      </c>
      <c r="J813" s="2">
        <f t="shared" si="98"/>
        <v>4.0725913137896086</v>
      </c>
      <c r="K813" s="2">
        <f t="shared" si="92"/>
        <v>4.0995986532135742</v>
      </c>
    </row>
    <row r="814" spans="1:11" ht="13.5" x14ac:dyDescent="0.25">
      <c r="A814" s="3">
        <f>TITRES_STAT!B817</f>
        <v>43187</v>
      </c>
      <c r="B814" s="6">
        <f>TITRES_STAT!D817</f>
        <v>4.0579999999999998</v>
      </c>
      <c r="C814" s="2">
        <f t="shared" si="93"/>
        <v>0</v>
      </c>
      <c r="D814" s="2">
        <f t="shared" si="94"/>
        <v>4.0569800000000003</v>
      </c>
      <c r="E814" s="2">
        <f t="shared" si="96"/>
        <v>4.0692199999999996</v>
      </c>
      <c r="F814" s="2">
        <f t="shared" si="97"/>
        <v>4.0671799999999987</v>
      </c>
      <c r="G814" s="2">
        <f t="shared" si="91"/>
        <v>4.0976199999999974</v>
      </c>
      <c r="H814" s="2">
        <f t="shared" si="95"/>
        <v>4.401837000000004</v>
      </c>
      <c r="I814" s="2">
        <f t="array" ref="I814">SUMPRODUCT(B798:B817, (ROW(B798:B817)-ROW(B798)+1)) / (20*21/2)</f>
        <v>4.0682242857142858</v>
      </c>
      <c r="J814" s="2">
        <f t="shared" si="98"/>
        <v>4.0712016648572646</v>
      </c>
      <c r="K814" s="2">
        <f t="shared" si="92"/>
        <v>4.0979673334797084</v>
      </c>
    </row>
    <row r="815" spans="1:11" ht="13.5" x14ac:dyDescent="0.25">
      <c r="A815" s="3">
        <f>TITRES_STAT!B818</f>
        <v>43188</v>
      </c>
      <c r="B815" s="6">
        <f>TITRES_STAT!D818</f>
        <v>4.0732999999999997</v>
      </c>
      <c r="C815" s="2">
        <f t="shared" si="93"/>
        <v>1.5299999999999869E-2</v>
      </c>
      <c r="D815" s="2">
        <f t="shared" si="94"/>
        <v>4.0600399999999999</v>
      </c>
      <c r="E815" s="2">
        <f t="shared" si="96"/>
        <v>4.0697299999999998</v>
      </c>
      <c r="F815" s="2">
        <f t="shared" si="97"/>
        <v>4.0671799999999996</v>
      </c>
      <c r="G815" s="2">
        <f t="shared" si="91"/>
        <v>4.0977219999999974</v>
      </c>
      <c r="H815" s="2">
        <f t="shared" si="95"/>
        <v>4.400048500000004</v>
      </c>
      <c r="I815" s="2">
        <f t="array" ref="I815">SUMPRODUCT(B799:B818, (ROW(B799:B818)-ROW(B799)+1)) / (20*21/2)</f>
        <v>4.0688071428571426</v>
      </c>
      <c r="J815" s="2">
        <f t="shared" si="98"/>
        <v>4.0714015062994298</v>
      </c>
      <c r="K815" s="2">
        <f t="shared" si="92"/>
        <v>4.0969999870687399</v>
      </c>
    </row>
    <row r="816" spans="1:11" ht="13.5" x14ac:dyDescent="0.25">
      <c r="A816" s="3">
        <f>TITRES_STAT!B819</f>
        <v>43189</v>
      </c>
      <c r="B816" s="6">
        <f>TITRES_STAT!D819</f>
        <v>4.0732999999999997</v>
      </c>
      <c r="C816" s="2">
        <f t="shared" si="93"/>
        <v>0</v>
      </c>
      <c r="D816" s="2">
        <f t="shared" si="94"/>
        <v>4.06412</v>
      </c>
      <c r="E816" s="2">
        <f t="shared" si="96"/>
        <v>4.0682</v>
      </c>
      <c r="F816" s="2">
        <f t="shared" si="97"/>
        <v>4.0671799999999987</v>
      </c>
      <c r="G816" s="2">
        <f t="shared" si="91"/>
        <v>4.0980279999999984</v>
      </c>
      <c r="H816" s="2">
        <f t="shared" si="95"/>
        <v>4.3984710000000034</v>
      </c>
      <c r="I816" s="2">
        <f t="array" ref="I816">SUMPRODUCT(B800:B819, (ROW(B800:B819)-ROW(B800)+1)) / (20*21/2)</f>
        <v>4.069317142857142</v>
      </c>
      <c r="J816" s="2">
        <f t="shared" si="98"/>
        <v>4.0715823152232939</v>
      </c>
      <c r="K816" s="2">
        <f t="shared" si="92"/>
        <v>4.0960705758111429</v>
      </c>
    </row>
    <row r="817" spans="1:11" ht="13.5" x14ac:dyDescent="0.25">
      <c r="A817" s="3">
        <f>TITRES_STAT!B820</f>
        <v>43192</v>
      </c>
      <c r="B817" s="6">
        <f>TITRES_STAT!D820</f>
        <v>4.0732999999999997</v>
      </c>
      <c r="C817" s="2">
        <f t="shared" si="93"/>
        <v>0</v>
      </c>
      <c r="D817" s="2">
        <f t="shared" si="94"/>
        <v>4.0671799999999996</v>
      </c>
      <c r="E817" s="2">
        <f t="shared" si="96"/>
        <v>4.0666700000000002</v>
      </c>
      <c r="F817" s="2">
        <f t="shared" si="97"/>
        <v>4.0671799999999996</v>
      </c>
      <c r="G817" s="2">
        <f t="shared" si="91"/>
        <v>4.0983339999999968</v>
      </c>
      <c r="H817" s="2">
        <f t="shared" si="95"/>
        <v>4.3968935000000036</v>
      </c>
      <c r="I817" s="2">
        <f t="array" ref="I817">SUMPRODUCT(B801:B820, (ROW(B801:B820)-ROW(B801)+1)) / (20*21/2)</f>
        <v>4.0697542857142857</v>
      </c>
      <c r="J817" s="2">
        <f t="shared" si="98"/>
        <v>4.0717459042496467</v>
      </c>
      <c r="K817" s="2">
        <f t="shared" si="92"/>
        <v>4.0951776120538437</v>
      </c>
    </row>
    <row r="818" spans="1:11" ht="13.5" x14ac:dyDescent="0.25">
      <c r="A818" s="3">
        <f>TITRES_STAT!B821</f>
        <v>43193</v>
      </c>
      <c r="B818" s="6">
        <f>TITRES_STAT!D821</f>
        <v>4.0732999999999997</v>
      </c>
      <c r="C818" s="2">
        <f t="shared" si="93"/>
        <v>0</v>
      </c>
      <c r="D818" s="2">
        <f t="shared" si="94"/>
        <v>4.0702400000000001</v>
      </c>
      <c r="E818" s="2">
        <f t="shared" si="96"/>
        <v>4.0651400000000013</v>
      </c>
      <c r="F818" s="2">
        <f t="shared" si="97"/>
        <v>4.0679449999999999</v>
      </c>
      <c r="G818" s="2">
        <f t="shared" ref="G818:G881" si="99">AVERAGE(B769:B818)</f>
        <v>4.0973159999999975</v>
      </c>
      <c r="H818" s="2">
        <f t="shared" si="95"/>
        <v>4.3940015000000043</v>
      </c>
      <c r="I818" s="2">
        <f t="array" ref="I818">SUMPRODUCT(B802:B821, (ROW(B802:B821)-ROW(B802)+1)) / (20*21/2)</f>
        <v>4.070118571428571</v>
      </c>
      <c r="J818" s="2">
        <f t="shared" si="98"/>
        <v>4.0718939133687284</v>
      </c>
      <c r="K818" s="2">
        <f t="shared" si="92"/>
        <v>4.0943196664831047</v>
      </c>
    </row>
    <row r="819" spans="1:11" ht="13.5" x14ac:dyDescent="0.25">
      <c r="A819" s="3">
        <f>TITRES_STAT!B822</f>
        <v>43194</v>
      </c>
      <c r="B819" s="6">
        <f>TITRES_STAT!D822</f>
        <v>4.0732999999999997</v>
      </c>
      <c r="C819" s="2">
        <f t="shared" si="93"/>
        <v>0</v>
      </c>
      <c r="D819" s="2">
        <f t="shared" si="94"/>
        <v>4.0732999999999997</v>
      </c>
      <c r="E819" s="2">
        <f t="shared" si="96"/>
        <v>4.0651400000000013</v>
      </c>
      <c r="F819" s="2">
        <f t="shared" si="97"/>
        <v>4.0687100000000012</v>
      </c>
      <c r="G819" s="2">
        <f t="shared" si="99"/>
        <v>4.0952799999999971</v>
      </c>
      <c r="H819" s="2">
        <f t="shared" si="95"/>
        <v>4.3912430000000047</v>
      </c>
      <c r="I819" s="2">
        <f t="array" ref="I819">SUMPRODUCT(B803:B822, (ROW(B803:B822)-ROW(B803)+1)) / (20*21/2)</f>
        <v>4.0699242857142854</v>
      </c>
      <c r="J819" s="2">
        <f t="shared" si="98"/>
        <v>4.0720278263812304</v>
      </c>
      <c r="K819" s="2">
        <f t="shared" ref="K819:K882" si="100">$K$4*B819+(1-$K$4)*K818</f>
        <v>4.0934953658367084</v>
      </c>
    </row>
    <row r="820" spans="1:11" ht="13.5" x14ac:dyDescent="0.25">
      <c r="A820" s="3">
        <f>TITRES_STAT!B823</f>
        <v>43195</v>
      </c>
      <c r="B820" s="6">
        <f>TITRES_STAT!D823</f>
        <v>4.0732999999999997</v>
      </c>
      <c r="C820" s="2">
        <f t="shared" si="93"/>
        <v>0</v>
      </c>
      <c r="D820" s="2">
        <f t="shared" si="94"/>
        <v>4.0732999999999997</v>
      </c>
      <c r="E820" s="2">
        <f t="shared" si="96"/>
        <v>4.0666700000000002</v>
      </c>
      <c r="F820" s="2">
        <f t="shared" si="97"/>
        <v>4.0694750000000006</v>
      </c>
      <c r="G820" s="2">
        <f t="shared" si="99"/>
        <v>4.0936519999999961</v>
      </c>
      <c r="H820" s="2">
        <f t="shared" si="95"/>
        <v>4.388484500000005</v>
      </c>
      <c r="I820" s="2">
        <f t="array" ref="I820">SUMPRODUCT(B804:B823, (ROW(B804:B823)-ROW(B804)+1)) / (20*21/2)</f>
        <v>4.0696814285714282</v>
      </c>
      <c r="J820" s="2">
        <f t="shared" si="98"/>
        <v>4.0721489857734943</v>
      </c>
      <c r="K820" s="2">
        <f t="shared" si="100"/>
        <v>4.0927033907058572</v>
      </c>
    </row>
    <row r="821" spans="1:11" ht="13.5" x14ac:dyDescent="0.25">
      <c r="A821" s="3">
        <f>TITRES_STAT!B824</f>
        <v>43196</v>
      </c>
      <c r="B821" s="6">
        <f>TITRES_STAT!D824</f>
        <v>4.0732999999999997</v>
      </c>
      <c r="C821" s="2">
        <f t="shared" si="93"/>
        <v>0</v>
      </c>
      <c r="D821" s="2">
        <f t="shared" si="94"/>
        <v>4.0732999999999997</v>
      </c>
      <c r="E821" s="2">
        <f t="shared" si="96"/>
        <v>4.0687100000000003</v>
      </c>
      <c r="F821" s="2">
        <f t="shared" si="97"/>
        <v>4.070240000000001</v>
      </c>
      <c r="G821" s="2">
        <f t="shared" si="99"/>
        <v>4.0919219999999967</v>
      </c>
      <c r="H821" s="2">
        <f t="shared" si="95"/>
        <v>4.3857260000000045</v>
      </c>
      <c r="I821" s="2">
        <f t="array" ref="I821">SUMPRODUCT(B805:B824, (ROW(B805:B824)-ROW(B805)+1)) / (20*21/2)</f>
        <v>4.0694628571428559</v>
      </c>
      <c r="J821" s="2">
        <f t="shared" si="98"/>
        <v>4.0722586061760184</v>
      </c>
      <c r="K821" s="2">
        <f t="shared" si="100"/>
        <v>4.0919424734232752</v>
      </c>
    </row>
    <row r="822" spans="1:11" ht="13.5" x14ac:dyDescent="0.25">
      <c r="A822" s="3">
        <f>TITRES_STAT!B825</f>
        <v>43200</v>
      </c>
      <c r="B822" s="6">
        <f>TITRES_STAT!D825</f>
        <v>4.0682</v>
      </c>
      <c r="C822" s="2">
        <f t="shared" si="93"/>
        <v>-5.0999999999996604E-3</v>
      </c>
      <c r="D822" s="2">
        <f t="shared" si="94"/>
        <v>4.0722800000000001</v>
      </c>
      <c r="E822" s="2">
        <f t="shared" si="96"/>
        <v>4.069729999999999</v>
      </c>
      <c r="F822" s="2">
        <f t="shared" si="97"/>
        <v>4.0707500000000012</v>
      </c>
      <c r="G822" s="2">
        <f t="shared" si="99"/>
        <v>4.0900899999999965</v>
      </c>
      <c r="H822" s="2">
        <f t="shared" si="95"/>
        <v>4.3829420000000052</v>
      </c>
      <c r="I822" s="2">
        <f t="array" ref="I822">SUMPRODUCT(B806:B825, (ROW(B806:B825)-ROW(B806)+1)) / (20*21/2)</f>
        <v>4.0692442857142854</v>
      </c>
      <c r="J822" s="2">
        <f t="shared" si="98"/>
        <v>4.071872072254493</v>
      </c>
      <c r="K822" s="2">
        <f t="shared" si="100"/>
        <v>4.0910113960341272</v>
      </c>
    </row>
    <row r="823" spans="1:11" ht="13.5" x14ac:dyDescent="0.25">
      <c r="A823" s="3">
        <f>TITRES_STAT!B826</f>
        <v>43201</v>
      </c>
      <c r="B823" s="6">
        <f>TITRES_STAT!D826</f>
        <v>4.0682</v>
      </c>
      <c r="C823" s="2">
        <f t="shared" si="93"/>
        <v>0</v>
      </c>
      <c r="D823" s="2">
        <f t="shared" si="94"/>
        <v>4.0712600000000005</v>
      </c>
      <c r="E823" s="2">
        <f t="shared" si="96"/>
        <v>4.0707499999999994</v>
      </c>
      <c r="F823" s="2">
        <f t="shared" si="97"/>
        <v>4.0704950000000011</v>
      </c>
      <c r="G823" s="2">
        <f t="shared" si="99"/>
        <v>4.0882579999999971</v>
      </c>
      <c r="H823" s="2">
        <f t="shared" si="95"/>
        <v>4.3801580000000051</v>
      </c>
      <c r="I823" s="2">
        <f t="array" ref="I823">SUMPRODUCT(B807:B826, (ROW(B807:B826)-ROW(B807)+1)) / (20*21/2)</f>
        <v>4.069025714285714</v>
      </c>
      <c r="J823" s="2">
        <f t="shared" si="98"/>
        <v>4.0715223510873981</v>
      </c>
      <c r="K823" s="2">
        <f t="shared" si="100"/>
        <v>4.0901168314837699</v>
      </c>
    </row>
    <row r="824" spans="1:11" ht="13.5" x14ac:dyDescent="0.25">
      <c r="A824" s="3">
        <f>TITRES_STAT!B827</f>
        <v>43202</v>
      </c>
      <c r="B824" s="6">
        <f>TITRES_STAT!D827</f>
        <v>4.0682</v>
      </c>
      <c r="C824" s="2">
        <f t="shared" si="93"/>
        <v>0</v>
      </c>
      <c r="D824" s="2">
        <f t="shared" si="94"/>
        <v>4.0702400000000001</v>
      </c>
      <c r="E824" s="2">
        <f t="shared" si="96"/>
        <v>4.071769999999999</v>
      </c>
      <c r="F824" s="2">
        <f t="shared" si="97"/>
        <v>4.070495000000002</v>
      </c>
      <c r="G824" s="2">
        <f t="shared" si="99"/>
        <v>4.0865279999999968</v>
      </c>
      <c r="H824" s="2">
        <f t="shared" si="95"/>
        <v>4.3773520000000055</v>
      </c>
      <c r="I824" s="2">
        <f t="array" ref="I824">SUMPRODUCT(B808:B827, (ROW(B808:B827)-ROW(B808)+1)) / (20*21/2)</f>
        <v>4.0689042857142859</v>
      </c>
      <c r="J824" s="2">
        <f t="shared" si="98"/>
        <v>4.0712059366981217</v>
      </c>
      <c r="K824" s="2">
        <f t="shared" si="100"/>
        <v>4.0892573478961713</v>
      </c>
    </row>
    <row r="825" spans="1:11" ht="13.5" x14ac:dyDescent="0.25">
      <c r="A825" s="3">
        <f>TITRES_STAT!B828</f>
        <v>43203</v>
      </c>
      <c r="B825" s="6">
        <f>TITRES_STAT!D828</f>
        <v>4.0682</v>
      </c>
      <c r="C825" s="2">
        <f t="shared" si="93"/>
        <v>0</v>
      </c>
      <c r="D825" s="2">
        <f t="shared" si="94"/>
        <v>4.0692200000000005</v>
      </c>
      <c r="E825" s="2">
        <f t="shared" si="96"/>
        <v>4.0712599999999997</v>
      </c>
      <c r="F825" s="2">
        <f t="shared" si="97"/>
        <v>4.070495000000002</v>
      </c>
      <c r="G825" s="2">
        <f t="shared" si="99"/>
        <v>4.0848979999999964</v>
      </c>
      <c r="H825" s="2">
        <f t="shared" si="95"/>
        <v>4.3745460000000058</v>
      </c>
      <c r="I825" s="2">
        <f t="array" ref="I825">SUMPRODUCT(B809:B828, (ROW(B809:B828)-ROW(B809)+1)) / (20*21/2)</f>
        <v>4.0688799999999992</v>
      </c>
      <c r="J825" s="2">
        <f t="shared" si="98"/>
        <v>4.0709196570125865</v>
      </c>
      <c r="K825" s="2">
        <f t="shared" si="100"/>
        <v>4.0884315695473017</v>
      </c>
    </row>
    <row r="826" spans="1:11" ht="13.5" x14ac:dyDescent="0.25">
      <c r="A826" s="3">
        <f>TITRES_STAT!B829</f>
        <v>43206</v>
      </c>
      <c r="B826" s="6">
        <f>TITRES_STAT!D829</f>
        <v>4.0682</v>
      </c>
      <c r="C826" s="2">
        <f t="shared" si="93"/>
        <v>0</v>
      </c>
      <c r="D826" s="2">
        <f t="shared" si="94"/>
        <v>4.0682</v>
      </c>
      <c r="E826" s="2">
        <f t="shared" si="96"/>
        <v>4.0707499999999994</v>
      </c>
      <c r="F826" s="2">
        <f t="shared" si="97"/>
        <v>4.0694750000000024</v>
      </c>
      <c r="G826" s="2">
        <f t="shared" si="99"/>
        <v>4.0831679999999961</v>
      </c>
      <c r="H826" s="2">
        <f t="shared" si="95"/>
        <v>4.3717400000000062</v>
      </c>
      <c r="I826" s="2">
        <f t="array" ref="I826">SUMPRODUCT(B810:B829, (ROW(B810:B829)-ROW(B810)+1)) / (20*21/2)</f>
        <v>4.0689528571428566</v>
      </c>
      <c r="J826" s="2">
        <f t="shared" si="98"/>
        <v>4.070660642059007</v>
      </c>
      <c r="K826" s="2">
        <f t="shared" si="100"/>
        <v>4.0876381746630939</v>
      </c>
    </row>
    <row r="827" spans="1:11" ht="13.5" x14ac:dyDescent="0.25">
      <c r="A827" s="3">
        <f>TITRES_STAT!B830</f>
        <v>43207</v>
      </c>
      <c r="B827" s="6">
        <f>TITRES_STAT!D830</f>
        <v>4.0682</v>
      </c>
      <c r="C827" s="2">
        <f t="shared" si="93"/>
        <v>0</v>
      </c>
      <c r="D827" s="2">
        <f t="shared" si="94"/>
        <v>4.0682</v>
      </c>
      <c r="E827" s="2">
        <f t="shared" si="96"/>
        <v>4.0702400000000001</v>
      </c>
      <c r="F827" s="2">
        <f t="shared" si="97"/>
        <v>4.0684550000000019</v>
      </c>
      <c r="G827" s="2">
        <f t="shared" si="99"/>
        <v>4.0816399999999957</v>
      </c>
      <c r="H827" s="2">
        <f t="shared" si="95"/>
        <v>4.3689340000000065</v>
      </c>
      <c r="I827" s="2">
        <f t="array" ref="I827">SUMPRODUCT(B811:B830, (ROW(B811:B830)-ROW(B811)+1)) / (20*21/2)</f>
        <v>4.0598404761904758</v>
      </c>
      <c r="J827" s="2">
        <f t="shared" si="98"/>
        <v>4.0704262951962447</v>
      </c>
      <c r="K827" s="2">
        <f t="shared" si="100"/>
        <v>4.0868758933037572</v>
      </c>
    </row>
    <row r="828" spans="1:11" ht="13.5" x14ac:dyDescent="0.25">
      <c r="A828" s="3">
        <f>TITRES_STAT!B831</f>
        <v>43208</v>
      </c>
      <c r="B828" s="6">
        <f>TITRES_STAT!D831</f>
        <v>4.0682</v>
      </c>
      <c r="C828" s="2">
        <f t="shared" si="93"/>
        <v>0</v>
      </c>
      <c r="D828" s="2">
        <f t="shared" si="94"/>
        <v>4.0682</v>
      </c>
      <c r="E828" s="2">
        <f t="shared" si="96"/>
        <v>4.0697299999999998</v>
      </c>
      <c r="F828" s="2">
        <f t="shared" si="97"/>
        <v>4.0674350000000015</v>
      </c>
      <c r="G828" s="2">
        <f t="shared" si="99"/>
        <v>4.0801119999999962</v>
      </c>
      <c r="H828" s="2">
        <f t="shared" si="95"/>
        <v>4.366128000000006</v>
      </c>
      <c r="I828" s="2">
        <f t="array" ref="I828">SUMPRODUCT(B812:B831, (ROW(B812:B831)-ROW(B812)+1)) / (20*21/2)</f>
        <v>4.0491971428571416</v>
      </c>
      <c r="J828" s="2">
        <f t="shared" si="98"/>
        <v>4.0702142670823163</v>
      </c>
      <c r="K828" s="2">
        <f t="shared" si="100"/>
        <v>4.0861435053310613</v>
      </c>
    </row>
    <row r="829" spans="1:11" ht="13.5" x14ac:dyDescent="0.25">
      <c r="A829" s="3">
        <f>TITRES_STAT!B832</f>
        <v>43209</v>
      </c>
      <c r="B829" s="6">
        <f>TITRES_STAT!D832</f>
        <v>4.0682</v>
      </c>
      <c r="C829" s="2">
        <f t="shared" si="93"/>
        <v>0</v>
      </c>
      <c r="D829" s="2">
        <f t="shared" si="94"/>
        <v>4.0682</v>
      </c>
      <c r="E829" s="2">
        <f t="shared" si="96"/>
        <v>4.0692199999999996</v>
      </c>
      <c r="F829" s="2">
        <f t="shared" si="97"/>
        <v>4.0671800000000013</v>
      </c>
      <c r="G829" s="2">
        <f t="shared" si="99"/>
        <v>4.0785839999999958</v>
      </c>
      <c r="H829" s="2">
        <f t="shared" si="95"/>
        <v>4.3633220000000064</v>
      </c>
      <c r="I829" s="2">
        <f t="array" ref="I829">SUMPRODUCT(B813:B832, (ROW(B813:B832)-ROW(B813)+1)) / (20*21/2)</f>
        <v>4.0361242857142852</v>
      </c>
      <c r="J829" s="2">
        <f t="shared" si="98"/>
        <v>4.0700224321220952</v>
      </c>
      <c r="K829" s="2">
        <f t="shared" si="100"/>
        <v>4.0854398384553336</v>
      </c>
    </row>
    <row r="830" spans="1:11" ht="13.5" x14ac:dyDescent="0.25">
      <c r="A830" s="3">
        <f>TITRES_STAT!B833</f>
        <v>43210</v>
      </c>
      <c r="B830" s="6">
        <f>TITRES_STAT!D833</f>
        <v>3.9714999999999998</v>
      </c>
      <c r="C830" s="2">
        <f t="shared" si="93"/>
        <v>-9.670000000000023E-2</v>
      </c>
      <c r="D830" s="2">
        <f t="shared" si="94"/>
        <v>4.0488599999999995</v>
      </c>
      <c r="E830" s="2">
        <f t="shared" si="96"/>
        <v>4.0590400000000004</v>
      </c>
      <c r="F830" s="2">
        <f t="shared" si="97"/>
        <v>4.0628550000000008</v>
      </c>
      <c r="G830" s="2">
        <f t="shared" si="99"/>
        <v>4.0767519999999964</v>
      </c>
      <c r="H830" s="2">
        <f t="shared" si="95"/>
        <v>4.3593415000000055</v>
      </c>
      <c r="I830" s="2">
        <f t="array" ref="I830">SUMPRODUCT(B814:B833, (ROW(B814:B833)-ROW(B814)+1)) / (20*21/2)</f>
        <v>4.0348585714285718</v>
      </c>
      <c r="J830" s="2">
        <f t="shared" si="98"/>
        <v>4.0606393433485621</v>
      </c>
      <c r="K830" s="2">
        <f t="shared" si="100"/>
        <v>4.0809716094963013</v>
      </c>
    </row>
    <row r="831" spans="1:11" ht="13.5" x14ac:dyDescent="0.25">
      <c r="A831" s="3">
        <f>TITRES_STAT!B834</f>
        <v>43213</v>
      </c>
      <c r="B831" s="6">
        <f>TITRES_STAT!D834</f>
        <v>3.9510999999999998</v>
      </c>
      <c r="C831" s="2">
        <f t="shared" si="93"/>
        <v>-2.0399999999999974E-2</v>
      </c>
      <c r="D831" s="2">
        <f t="shared" si="94"/>
        <v>4.0254399999999997</v>
      </c>
      <c r="E831" s="2">
        <f t="shared" si="96"/>
        <v>4.0468199999999994</v>
      </c>
      <c r="F831" s="2">
        <f t="shared" si="97"/>
        <v>4.0577649999999998</v>
      </c>
      <c r="G831" s="2">
        <f t="shared" si="99"/>
        <v>4.0732899999999965</v>
      </c>
      <c r="H831" s="2">
        <f t="shared" si="95"/>
        <v>4.3545910000000054</v>
      </c>
      <c r="I831" s="2">
        <f t="array" ref="I831">SUMPRODUCT(B815:B834, (ROW(B815:B834)-ROW(B815)+1)) / (20*21/2)</f>
        <v>4.0356328571428577</v>
      </c>
      <c r="J831" s="2">
        <f t="shared" si="98"/>
        <v>4.0502070249344131</v>
      </c>
      <c r="K831" s="2">
        <f t="shared" si="100"/>
        <v>4.0758786052023286</v>
      </c>
    </row>
    <row r="832" spans="1:11" ht="13.5" x14ac:dyDescent="0.25">
      <c r="A832" s="3">
        <f>TITRES_STAT!B835</f>
        <v>43214</v>
      </c>
      <c r="B832" s="6">
        <f>TITRES_STAT!D835</f>
        <v>3.9205000000000001</v>
      </c>
      <c r="C832" s="2">
        <f t="shared" si="93"/>
        <v>-3.0599999999999739E-2</v>
      </c>
      <c r="D832" s="2">
        <f t="shared" si="94"/>
        <v>3.9959000000000002</v>
      </c>
      <c r="E832" s="2">
        <f t="shared" si="96"/>
        <v>4.0320499999999999</v>
      </c>
      <c r="F832" s="2">
        <f t="shared" si="97"/>
        <v>4.0508899999999999</v>
      </c>
      <c r="G832" s="2">
        <f t="shared" si="99"/>
        <v>4.0690119999999963</v>
      </c>
      <c r="H832" s="2">
        <f t="shared" si="95"/>
        <v>4.3496875000000053</v>
      </c>
      <c r="I832" s="2">
        <f t="array" ref="I832">SUMPRODUCT(B816:B835, (ROW(B816:B835)-ROW(B816)+1)) / (20*21/2)</f>
        <v>4.0364071428571417</v>
      </c>
      <c r="J832" s="2">
        <f t="shared" si="98"/>
        <v>4.0378539749406599</v>
      </c>
      <c r="K832" s="2">
        <f t="shared" si="100"/>
        <v>4.0697853265669437</v>
      </c>
    </row>
    <row r="833" spans="1:11" ht="13.5" x14ac:dyDescent="0.25">
      <c r="A833" s="3">
        <f>TITRES_STAT!B836</f>
        <v>43215</v>
      </c>
      <c r="B833" s="6">
        <f>TITRES_STAT!D836</f>
        <v>4.0376000000000003</v>
      </c>
      <c r="C833" s="2">
        <f t="shared" si="93"/>
        <v>0.1171000000000002</v>
      </c>
      <c r="D833" s="2">
        <f t="shared" si="94"/>
        <v>3.9897800000000005</v>
      </c>
      <c r="E833" s="2">
        <f t="shared" si="96"/>
        <v>4.0289899999999994</v>
      </c>
      <c r="F833" s="2">
        <f t="shared" si="97"/>
        <v>4.0498699999999994</v>
      </c>
      <c r="G833" s="2">
        <f t="shared" si="99"/>
        <v>4.0673819999999967</v>
      </c>
      <c r="H833" s="2">
        <f t="shared" si="95"/>
        <v>4.346461000000005</v>
      </c>
      <c r="I833" s="2">
        <f t="array" ref="I833">SUMPRODUCT(B817:B836, (ROW(B817:B836)-ROW(B817)+1)) / (20*21/2)</f>
        <v>4.0338638095238091</v>
      </c>
      <c r="J833" s="2">
        <f t="shared" si="98"/>
        <v>4.0378297868510735</v>
      </c>
      <c r="K833" s="2">
        <f t="shared" si="100"/>
        <v>4.0685231568976521</v>
      </c>
    </row>
    <row r="834" spans="1:11" ht="13.5" x14ac:dyDescent="0.25">
      <c r="A834" s="3">
        <f>TITRES_STAT!B837</f>
        <v>43216</v>
      </c>
      <c r="B834" s="6">
        <f>TITRES_STAT!D837</f>
        <v>4.0579999999999998</v>
      </c>
      <c r="C834" s="2">
        <f t="shared" si="93"/>
        <v>2.039999999999953E-2</v>
      </c>
      <c r="D834" s="2">
        <f t="shared" si="94"/>
        <v>3.9877400000000001</v>
      </c>
      <c r="E834" s="2">
        <f t="shared" si="96"/>
        <v>4.0279699999999998</v>
      </c>
      <c r="F834" s="2">
        <f t="shared" si="97"/>
        <v>4.0498699999999985</v>
      </c>
      <c r="G834" s="2">
        <f t="shared" si="99"/>
        <v>4.0661599999999973</v>
      </c>
      <c r="H834" s="2">
        <f t="shared" si="95"/>
        <v>4.3426460000000047</v>
      </c>
      <c r="I834" s="2">
        <f t="array" ref="I834">SUMPRODUCT(B818:B837, (ROW(B818:B837)-ROW(B818)+1)) / (20*21/2)</f>
        <v>4.0315628571428572</v>
      </c>
      <c r="J834" s="2">
        <f t="shared" si="98"/>
        <v>4.0397507595319233</v>
      </c>
      <c r="K834" s="2">
        <f t="shared" si="100"/>
        <v>4.0681104840781366</v>
      </c>
    </row>
    <row r="835" spans="1:11" ht="13.5" x14ac:dyDescent="0.25">
      <c r="A835" s="3">
        <f>TITRES_STAT!B838</f>
        <v>43217</v>
      </c>
      <c r="B835" s="6">
        <f>TITRES_STAT!D838</f>
        <v>4.0579999999999998</v>
      </c>
      <c r="C835" s="2">
        <f t="shared" si="93"/>
        <v>0</v>
      </c>
      <c r="D835" s="2">
        <f t="shared" si="94"/>
        <v>4.0050399999999993</v>
      </c>
      <c r="E835" s="2">
        <f t="shared" si="96"/>
        <v>4.0269500000000003</v>
      </c>
      <c r="F835" s="2">
        <f t="shared" si="97"/>
        <v>4.0491049999999991</v>
      </c>
      <c r="G835" s="2">
        <f t="shared" si="99"/>
        <v>4.0650399999999971</v>
      </c>
      <c r="H835" s="2">
        <f t="shared" si="95"/>
        <v>4.3384300000000051</v>
      </c>
      <c r="I835" s="2">
        <f t="array" ref="I835">SUMPRODUCT(B819:B838, (ROW(B819:B838)-ROW(B819)+1)) / (20*21/2)</f>
        <v>4.0343519047619045</v>
      </c>
      <c r="J835" s="2">
        <f t="shared" si="98"/>
        <v>4.0414887824336443</v>
      </c>
      <c r="K835" s="2">
        <f t="shared" si="100"/>
        <v>4.0677139945064456</v>
      </c>
    </row>
    <row r="836" spans="1:11" ht="13.5" x14ac:dyDescent="0.25">
      <c r="A836" s="3">
        <f>TITRES_STAT!B839</f>
        <v>43220</v>
      </c>
      <c r="B836" s="6">
        <f>TITRES_STAT!D839</f>
        <v>4.0224000000000002</v>
      </c>
      <c r="C836" s="2">
        <f t="shared" ref="C836:C899" si="101">B836-B835</f>
        <v>-3.5599999999999632E-2</v>
      </c>
      <c r="D836" s="2">
        <f t="shared" si="94"/>
        <v>4.0193000000000003</v>
      </c>
      <c r="E836" s="2">
        <f t="shared" si="96"/>
        <v>4.0223699999999996</v>
      </c>
      <c r="F836" s="2">
        <f t="shared" si="97"/>
        <v>4.0465599999999995</v>
      </c>
      <c r="G836" s="2">
        <f t="shared" si="99"/>
        <v>4.0632079999999977</v>
      </c>
      <c r="H836" s="2">
        <f t="shared" si="95"/>
        <v>4.3340360000000047</v>
      </c>
      <c r="I836" s="2">
        <f t="array" ref="I836">SUMPRODUCT(B820:B839, (ROW(B820:B839)-ROW(B820)+1)) / (20*21/2)</f>
        <v>4.0371409523809527</v>
      </c>
      <c r="J836" s="2">
        <f t="shared" si="98"/>
        <v>4.0396708031542499</v>
      </c>
      <c r="K836" s="2">
        <f t="shared" si="100"/>
        <v>4.0659369751140364</v>
      </c>
    </row>
    <row r="837" spans="1:11" ht="13.5" x14ac:dyDescent="0.25">
      <c r="A837" s="3">
        <f>TITRES_STAT!B840</f>
        <v>43222</v>
      </c>
      <c r="B837" s="6">
        <f>TITRES_STAT!D840</f>
        <v>4.0224000000000002</v>
      </c>
      <c r="C837" s="2">
        <f t="shared" si="101"/>
        <v>0</v>
      </c>
      <c r="D837" s="2">
        <f t="shared" si="94"/>
        <v>4.0396800000000006</v>
      </c>
      <c r="E837" s="2">
        <f t="shared" si="96"/>
        <v>4.0177899999999998</v>
      </c>
      <c r="F837" s="2">
        <f t="shared" si="97"/>
        <v>4.044014999999999</v>
      </c>
      <c r="G837" s="2">
        <f t="shared" si="99"/>
        <v>4.0613759999999974</v>
      </c>
      <c r="H837" s="2">
        <f t="shared" si="95"/>
        <v>4.3291965000000037</v>
      </c>
      <c r="I837" s="2">
        <f t="array" ref="I837">SUMPRODUCT(B821:B840, (ROW(B821:B840)-ROW(B821)+1)) / (20*21/2)</f>
        <v>4.0384728571428568</v>
      </c>
      <c r="J837" s="2">
        <f t="shared" si="98"/>
        <v>4.0380259647586074</v>
      </c>
      <c r="K837" s="2">
        <f t="shared" si="100"/>
        <v>4.0642296427566231</v>
      </c>
    </row>
    <row r="838" spans="1:11" ht="13.5" x14ac:dyDescent="0.25">
      <c r="A838" s="3">
        <f>TITRES_STAT!B841</f>
        <v>43223</v>
      </c>
      <c r="B838" s="6">
        <f>TITRES_STAT!D841</f>
        <v>4.0732999999999997</v>
      </c>
      <c r="C838" s="2">
        <f t="shared" si="101"/>
        <v>5.0899999999999501E-2</v>
      </c>
      <c r="D838" s="2">
        <f t="shared" ref="D838:D901" si="102">AVERAGE(B834:B838)</f>
        <v>4.0468200000000003</v>
      </c>
      <c r="E838" s="2">
        <f t="shared" si="96"/>
        <v>4.0182999999999991</v>
      </c>
      <c r="F838" s="2">
        <f t="shared" si="97"/>
        <v>4.0440149999999999</v>
      </c>
      <c r="G838" s="2">
        <f t="shared" si="99"/>
        <v>4.0613759999999974</v>
      </c>
      <c r="H838" s="2">
        <f t="shared" si="95"/>
        <v>4.324611500000004</v>
      </c>
      <c r="I838" s="2">
        <f t="array" ref="I838">SUMPRODUCT(B822:B841, (ROW(B822:B841)-ROW(B822)+1)) / (20*21/2)</f>
        <v>4.0413347619047615</v>
      </c>
      <c r="J838" s="2">
        <f t="shared" si="98"/>
        <v>4.0413853966863593</v>
      </c>
      <c r="K838" s="2">
        <f t="shared" si="100"/>
        <v>4.0645853430406778</v>
      </c>
    </row>
    <row r="839" spans="1:11" ht="13.5" x14ac:dyDescent="0.25">
      <c r="A839" s="3">
        <f>TITRES_STAT!B842</f>
        <v>43224</v>
      </c>
      <c r="B839" s="6">
        <f>TITRES_STAT!D842</f>
        <v>4.0732999999999997</v>
      </c>
      <c r="C839" s="2">
        <f t="shared" si="101"/>
        <v>0</v>
      </c>
      <c r="D839" s="2">
        <f t="shared" si="102"/>
        <v>4.0498799999999999</v>
      </c>
      <c r="E839" s="2">
        <f t="shared" si="96"/>
        <v>4.0188100000000002</v>
      </c>
      <c r="F839" s="2">
        <f t="shared" si="97"/>
        <v>4.0440149999999999</v>
      </c>
      <c r="G839" s="2">
        <f t="shared" si="99"/>
        <v>4.0605619999999973</v>
      </c>
      <c r="H839" s="2">
        <f t="shared" si="95"/>
        <v>4.3200265000000044</v>
      </c>
      <c r="I839" s="2">
        <f t="array" ref="I839">SUMPRODUCT(B823:B842, (ROW(B823:B842)-ROW(B823)+1)) / (20*21/2)</f>
        <v>4.0441966666666662</v>
      </c>
      <c r="J839" s="2">
        <f t="shared" si="98"/>
        <v>4.0444248827162301</v>
      </c>
      <c r="K839" s="2">
        <f t="shared" si="100"/>
        <v>4.064927094293985</v>
      </c>
    </row>
    <row r="840" spans="1:11" ht="13.5" x14ac:dyDescent="0.25">
      <c r="A840" s="3">
        <f>TITRES_STAT!B843</f>
        <v>43227</v>
      </c>
      <c r="B840" s="6">
        <f>TITRES_STAT!D843</f>
        <v>4.0579999999999998</v>
      </c>
      <c r="C840" s="2">
        <f t="shared" si="101"/>
        <v>-1.5299999999999869E-2</v>
      </c>
      <c r="D840" s="2">
        <f t="shared" si="102"/>
        <v>4.0498799999999999</v>
      </c>
      <c r="E840" s="2">
        <f t="shared" si="96"/>
        <v>4.0274599999999996</v>
      </c>
      <c r="F840" s="2">
        <f t="shared" si="97"/>
        <v>4.0432500000000005</v>
      </c>
      <c r="G840" s="2">
        <f t="shared" si="99"/>
        <v>4.0594419999999971</v>
      </c>
      <c r="H840" s="2">
        <f t="shared" si="95"/>
        <v>4.3153650000000043</v>
      </c>
      <c r="I840" s="2">
        <f t="array" ref="I840">SUMPRODUCT(B824:B843, (ROW(B824:B843)-ROW(B824)+1)) / (20*21/2)</f>
        <v>4.0470342857142851</v>
      </c>
      <c r="J840" s="2">
        <f t="shared" si="98"/>
        <v>4.0457177510289704</v>
      </c>
      <c r="K840" s="2">
        <f t="shared" si="100"/>
        <v>4.0646554435373581</v>
      </c>
    </row>
    <row r="841" spans="1:11" ht="13.5" x14ac:dyDescent="0.25">
      <c r="A841" s="3">
        <f>TITRES_STAT!B844</f>
        <v>43228</v>
      </c>
      <c r="B841" s="6">
        <f>TITRES_STAT!D844</f>
        <v>4.0732999999999997</v>
      </c>
      <c r="C841" s="2">
        <f t="shared" si="101"/>
        <v>1.5299999999999869E-2</v>
      </c>
      <c r="D841" s="2">
        <f t="shared" si="102"/>
        <v>4.06006</v>
      </c>
      <c r="E841" s="2">
        <f t="shared" si="96"/>
        <v>4.0396799999999997</v>
      </c>
      <c r="F841" s="2">
        <f t="shared" si="97"/>
        <v>4.0432499999999996</v>
      </c>
      <c r="G841" s="2">
        <f t="shared" si="99"/>
        <v>4.058831999999998</v>
      </c>
      <c r="H841" s="2">
        <f t="shared" si="95"/>
        <v>4.3107800000000047</v>
      </c>
      <c r="I841" s="2">
        <f t="array" ref="I841">SUMPRODUCT(B825:B844, (ROW(B825:B844)-ROW(B825)+1)) / (20*21/2)</f>
        <v>4.0498476190476183</v>
      </c>
      <c r="J841" s="2">
        <f t="shared" si="98"/>
        <v>4.0483446318833547</v>
      </c>
      <c r="K841" s="2">
        <f t="shared" si="100"/>
        <v>4.0649944457515792</v>
      </c>
    </row>
    <row r="842" spans="1:11" ht="13.5" x14ac:dyDescent="0.25">
      <c r="A842" s="3">
        <f>TITRES_STAT!B845</f>
        <v>43229</v>
      </c>
      <c r="B842" s="6">
        <f>TITRES_STAT!D845</f>
        <v>4.0732999999999997</v>
      </c>
      <c r="C842" s="2">
        <f t="shared" si="101"/>
        <v>0</v>
      </c>
      <c r="D842" s="2">
        <f t="shared" si="102"/>
        <v>4.0702400000000001</v>
      </c>
      <c r="E842" s="2">
        <f t="shared" si="96"/>
        <v>4.0549600000000012</v>
      </c>
      <c r="F842" s="2">
        <f t="shared" si="97"/>
        <v>4.0435050000000006</v>
      </c>
      <c r="G842" s="2">
        <f t="shared" si="99"/>
        <v>4.058831999999998</v>
      </c>
      <c r="H842" s="2">
        <f t="shared" ref="H842:H905" si="103">AVERAGE(B643:B842)</f>
        <v>4.3061950000000042</v>
      </c>
      <c r="I842" s="2">
        <f t="array" ref="I842">SUMPRODUCT(B826:B845, (ROW(B826:B845)-ROW(B826)+1)) / (20*21/2)</f>
        <v>4.0511795238095232</v>
      </c>
      <c r="J842" s="2">
        <f t="shared" si="98"/>
        <v>4.0507213336087498</v>
      </c>
      <c r="K842" s="2">
        <f t="shared" si="100"/>
        <v>4.0653201537613217</v>
      </c>
    </row>
    <row r="843" spans="1:11" ht="13.5" x14ac:dyDescent="0.25">
      <c r="A843" s="3">
        <f>TITRES_STAT!B846</f>
        <v>43230</v>
      </c>
      <c r="B843" s="6">
        <f>TITRES_STAT!D846</f>
        <v>4.0732999999999997</v>
      </c>
      <c r="C843" s="2">
        <f t="shared" si="101"/>
        <v>0</v>
      </c>
      <c r="D843" s="2">
        <f t="shared" si="102"/>
        <v>4.0702400000000001</v>
      </c>
      <c r="E843" s="2">
        <f t="shared" si="96"/>
        <v>4.0585300000000002</v>
      </c>
      <c r="F843" s="2">
        <f t="shared" si="97"/>
        <v>4.0437599999999998</v>
      </c>
      <c r="G843" s="2">
        <f t="shared" si="99"/>
        <v>4.058831999999998</v>
      </c>
      <c r="H843" s="2">
        <f t="shared" si="103"/>
        <v>4.3016100000000037</v>
      </c>
      <c r="I843" s="2">
        <f t="array" ref="I843">SUMPRODUCT(B827:B846, (ROW(B827:B846)-ROW(B827)+1)) / (20*21/2)</f>
        <v>4.0520742857142853</v>
      </c>
      <c r="J843" s="2">
        <f t="shared" si="98"/>
        <v>4.0528716827888687</v>
      </c>
      <c r="K843" s="2">
        <f t="shared" si="100"/>
        <v>4.0656330889079371</v>
      </c>
    </row>
    <row r="844" spans="1:11" ht="13.5" x14ac:dyDescent="0.25">
      <c r="A844" s="3">
        <f>TITRES_STAT!B847</f>
        <v>43231</v>
      </c>
      <c r="B844" s="6">
        <f>TITRES_STAT!D847</f>
        <v>4.0732999999999997</v>
      </c>
      <c r="C844" s="2">
        <f t="shared" si="101"/>
        <v>0</v>
      </c>
      <c r="D844" s="2">
        <f t="shared" si="102"/>
        <v>4.0702400000000001</v>
      </c>
      <c r="E844" s="2">
        <f t="shared" ref="E844:E907" si="104">AVERAGE(B835:B844)</f>
        <v>4.06006</v>
      </c>
      <c r="F844" s="2">
        <f t="shared" si="97"/>
        <v>4.0440149999999999</v>
      </c>
      <c r="G844" s="2">
        <f t="shared" si="99"/>
        <v>4.058831999999998</v>
      </c>
      <c r="H844" s="2">
        <f t="shared" si="103"/>
        <v>4.2970250000000041</v>
      </c>
      <c r="I844" s="2">
        <f t="array" ref="I844">SUMPRODUCT(B828:B847, (ROW(B828:B847)-ROW(B828)+1)) / (20*21/2)</f>
        <v>4.0549847619047608</v>
      </c>
      <c r="J844" s="2">
        <f t="shared" si="98"/>
        <v>4.0548172368089768</v>
      </c>
      <c r="K844" s="2">
        <f t="shared" si="100"/>
        <v>4.0659337520880179</v>
      </c>
    </row>
    <row r="845" spans="1:11" ht="13.5" x14ac:dyDescent="0.25">
      <c r="A845" s="3">
        <f>TITRES_STAT!B848</f>
        <v>43234</v>
      </c>
      <c r="B845" s="6">
        <f>TITRES_STAT!D848</f>
        <v>4.0579999999999998</v>
      </c>
      <c r="C845" s="2">
        <f t="shared" si="101"/>
        <v>-1.5299999999999869E-2</v>
      </c>
      <c r="D845" s="2">
        <f t="shared" si="102"/>
        <v>4.0702400000000001</v>
      </c>
      <c r="E845" s="2">
        <f t="shared" si="104"/>
        <v>4.0600600000000009</v>
      </c>
      <c r="F845" s="2">
        <f t="shared" si="97"/>
        <v>4.0435050000000006</v>
      </c>
      <c r="G845" s="2">
        <f t="shared" si="99"/>
        <v>4.0585259999999979</v>
      </c>
      <c r="H845" s="2">
        <f t="shared" si="103"/>
        <v>4.292363500000004</v>
      </c>
      <c r="I845" s="2">
        <f t="array" ref="I845">SUMPRODUCT(B829:B848, (ROW(B829:B848)-ROW(B829)+1)) / (20*21/2)</f>
        <v>4.053023333333333</v>
      </c>
      <c r="J845" s="2">
        <f t="shared" si="98"/>
        <v>4.0551203571128838</v>
      </c>
      <c r="K845" s="2">
        <f t="shared" si="100"/>
        <v>4.0656226245551546</v>
      </c>
    </row>
    <row r="846" spans="1:11" ht="13.5" x14ac:dyDescent="0.25">
      <c r="A846" s="3">
        <f>TITRES_STAT!B849</f>
        <v>43235</v>
      </c>
      <c r="B846" s="6">
        <f>TITRES_STAT!D849</f>
        <v>4.0529000000000002</v>
      </c>
      <c r="C846" s="2">
        <f t="shared" si="101"/>
        <v>-5.0999999999996604E-3</v>
      </c>
      <c r="D846" s="2">
        <f t="shared" si="102"/>
        <v>4.06616</v>
      </c>
      <c r="E846" s="2">
        <f t="shared" si="104"/>
        <v>4.06311</v>
      </c>
      <c r="F846" s="2">
        <f t="shared" si="97"/>
        <v>4.0427399999999993</v>
      </c>
      <c r="G846" s="2">
        <f t="shared" si="99"/>
        <v>4.0581179999999986</v>
      </c>
      <c r="H846" s="2">
        <f t="shared" si="103"/>
        <v>4.2876765000000043</v>
      </c>
      <c r="I846" s="2">
        <f t="array" ref="I846">SUMPRODUCT(B830:B849, (ROW(B830:B849)-ROW(B830)+1)) / (20*21/2)</f>
        <v>4.0561276190476194</v>
      </c>
      <c r="J846" s="2">
        <f t="shared" si="98"/>
        <v>4.0549088945307048</v>
      </c>
      <c r="K846" s="2">
        <f t="shared" si="100"/>
        <v>4.0651236981020116</v>
      </c>
    </row>
    <row r="847" spans="1:11" ht="13.5" x14ac:dyDescent="0.25">
      <c r="A847" s="3">
        <f>TITRES_STAT!B850</f>
        <v>43236</v>
      </c>
      <c r="B847" s="6">
        <f>TITRES_STAT!D850</f>
        <v>4.0732999999999997</v>
      </c>
      <c r="C847" s="2">
        <f t="shared" si="101"/>
        <v>2.039999999999953E-2</v>
      </c>
      <c r="D847" s="2">
        <f t="shared" si="102"/>
        <v>4.06616</v>
      </c>
      <c r="E847" s="2">
        <f t="shared" si="104"/>
        <v>4.0682</v>
      </c>
      <c r="F847" s="2">
        <f t="shared" si="97"/>
        <v>4.0429949999999995</v>
      </c>
      <c r="G847" s="2">
        <f t="shared" si="99"/>
        <v>4.0581179999999986</v>
      </c>
      <c r="H847" s="2">
        <f t="shared" si="103"/>
        <v>4.2830915000000047</v>
      </c>
      <c r="I847" s="2">
        <f t="array" ref="I847">SUMPRODUCT(B831:B850, (ROW(B831:B850)-ROW(B831)+1)) / (20*21/2)</f>
        <v>4.0592076190476192</v>
      </c>
      <c r="J847" s="2">
        <f t="shared" si="98"/>
        <v>4.0566604283849239</v>
      </c>
      <c r="K847" s="2">
        <f t="shared" si="100"/>
        <v>4.0654443373921287</v>
      </c>
    </row>
    <row r="848" spans="1:11" ht="13.5" x14ac:dyDescent="0.25">
      <c r="A848" s="3">
        <f>TITRES_STAT!B851</f>
        <v>43237</v>
      </c>
      <c r="B848" s="6">
        <f>TITRES_STAT!D851</f>
        <v>4.0224000000000002</v>
      </c>
      <c r="C848" s="2">
        <f t="shared" si="101"/>
        <v>-5.0899999999999501E-2</v>
      </c>
      <c r="D848" s="2">
        <f t="shared" si="102"/>
        <v>4.0559799999999999</v>
      </c>
      <c r="E848" s="2">
        <f t="shared" si="104"/>
        <v>4.06311</v>
      </c>
      <c r="F848" s="2">
        <f t="shared" si="97"/>
        <v>4.0407050000000009</v>
      </c>
      <c r="G848" s="2">
        <f t="shared" si="99"/>
        <v>4.0574059999999994</v>
      </c>
      <c r="H848" s="2">
        <f t="shared" si="103"/>
        <v>4.2782520000000037</v>
      </c>
      <c r="I848" s="2">
        <f t="array" ref="I848">SUMPRODUCT(B832:B851, (ROW(B832:B851)-ROW(B832)+1)) / (20*21/2)</f>
        <v>4.0618028571428564</v>
      </c>
      <c r="J848" s="2">
        <f t="shared" si="98"/>
        <v>4.0533975304435028</v>
      </c>
      <c r="K848" s="2">
        <f t="shared" si="100"/>
        <v>4.0637563241610648</v>
      </c>
    </row>
    <row r="849" spans="1:11" ht="13.5" x14ac:dyDescent="0.25">
      <c r="A849" s="3">
        <f>TITRES_STAT!B852</f>
        <v>43238</v>
      </c>
      <c r="B849" s="6">
        <f>TITRES_STAT!D852</f>
        <v>4.0732999999999997</v>
      </c>
      <c r="C849" s="2">
        <f t="shared" si="101"/>
        <v>5.0899999999999501E-2</v>
      </c>
      <c r="D849" s="2">
        <f t="shared" si="102"/>
        <v>4.0559799999999999</v>
      </c>
      <c r="E849" s="2">
        <f t="shared" si="104"/>
        <v>4.0631099999999991</v>
      </c>
      <c r="F849" s="2">
        <f t="shared" si="97"/>
        <v>4.040960000000001</v>
      </c>
      <c r="G849" s="2">
        <f t="shared" si="99"/>
        <v>4.0577119999999987</v>
      </c>
      <c r="H849" s="2">
        <f t="shared" si="103"/>
        <v>4.2736670000000041</v>
      </c>
      <c r="I849" s="2">
        <f t="array" ref="I849">SUMPRODUCT(B833:B852, (ROW(B833:B852)-ROW(B833)+1)) / (20*21/2)</f>
        <v>4.063330476190476</v>
      </c>
      <c r="J849" s="2">
        <f t="shared" si="98"/>
        <v>4.0552930037345982</v>
      </c>
      <c r="K849" s="2">
        <f t="shared" si="100"/>
        <v>4.0641305859586705</v>
      </c>
    </row>
    <row r="850" spans="1:11" ht="13.5" x14ac:dyDescent="0.25">
      <c r="A850" s="3">
        <f>TITRES_STAT!B853</f>
        <v>43241</v>
      </c>
      <c r="B850" s="6">
        <f>TITRES_STAT!D853</f>
        <v>4.0732999999999997</v>
      </c>
      <c r="C850" s="2">
        <f t="shared" si="101"/>
        <v>0</v>
      </c>
      <c r="D850" s="2">
        <f t="shared" si="102"/>
        <v>4.0590400000000004</v>
      </c>
      <c r="E850" s="2">
        <f t="shared" si="104"/>
        <v>4.0646399999999998</v>
      </c>
      <c r="F850" s="2">
        <f t="shared" si="97"/>
        <v>4.046050000000001</v>
      </c>
      <c r="G850" s="2">
        <f t="shared" si="99"/>
        <v>4.0580179999999988</v>
      </c>
      <c r="H850" s="2">
        <f t="shared" si="103"/>
        <v>4.2690820000000045</v>
      </c>
      <c r="I850" s="2">
        <f t="array" ref="I850">SUMPRODUCT(B834:B853, (ROW(B834:B853)-ROW(B834)+1)) / (20*21/2)</f>
        <v>4.0641547619047618</v>
      </c>
      <c r="J850" s="2">
        <f t="shared" si="98"/>
        <v>4.0570079557598744</v>
      </c>
      <c r="K850" s="2">
        <f t="shared" si="100"/>
        <v>4.0644901708230368</v>
      </c>
    </row>
    <row r="851" spans="1:11" ht="13.5" x14ac:dyDescent="0.25">
      <c r="A851" s="3">
        <f>TITRES_STAT!B854</f>
        <v>43242</v>
      </c>
      <c r="B851" s="6">
        <f>TITRES_STAT!D854</f>
        <v>4.0732999999999997</v>
      </c>
      <c r="C851" s="2">
        <f t="shared" si="101"/>
        <v>0</v>
      </c>
      <c r="D851" s="2">
        <f t="shared" si="102"/>
        <v>4.0631199999999996</v>
      </c>
      <c r="E851" s="2">
        <f t="shared" si="104"/>
        <v>4.0646399999999998</v>
      </c>
      <c r="F851" s="2">
        <f t="shared" si="97"/>
        <v>4.0521600000000015</v>
      </c>
      <c r="G851" s="2">
        <f t="shared" si="99"/>
        <v>4.0583239999999989</v>
      </c>
      <c r="H851" s="2">
        <f t="shared" si="103"/>
        <v>4.264497000000004</v>
      </c>
      <c r="I851" s="2">
        <f t="array" ref="I851">SUMPRODUCT(B835:B854, (ROW(B835:B854)-ROW(B835)+1)) / (20*21/2)</f>
        <v>4.0653190476190471</v>
      </c>
      <c r="J851" s="2">
        <f t="shared" si="98"/>
        <v>4.0585595790208391</v>
      </c>
      <c r="K851" s="2">
        <f t="shared" si="100"/>
        <v>4.0648356543201727</v>
      </c>
    </row>
    <row r="852" spans="1:11" ht="13.5" x14ac:dyDescent="0.25">
      <c r="A852" s="3">
        <f>TITRES_STAT!B855</f>
        <v>43243</v>
      </c>
      <c r="B852" s="6">
        <f>TITRES_STAT!D855</f>
        <v>4.0682</v>
      </c>
      <c r="C852" s="2">
        <f t="shared" si="101"/>
        <v>-5.0999999999996604E-3</v>
      </c>
      <c r="D852" s="2">
        <f t="shared" si="102"/>
        <v>4.0621</v>
      </c>
      <c r="E852" s="2">
        <f t="shared" si="104"/>
        <v>4.0641299999999996</v>
      </c>
      <c r="F852" s="2">
        <f t="shared" ref="F852:F915" si="105">AVERAGE(B833:B852)</f>
        <v>4.0595450000000017</v>
      </c>
      <c r="G852" s="2">
        <f t="shared" si="99"/>
        <v>4.0585279999999981</v>
      </c>
      <c r="H852" s="2">
        <f t="shared" si="103"/>
        <v>4.2598865000000048</v>
      </c>
      <c r="I852" s="2">
        <f t="array" ref="I852">SUMPRODUCT(B836:B855, (ROW(B836:B855)-ROW(B836)+1)) / (20*21/2)</f>
        <v>4.0664104761904758</v>
      </c>
      <c r="J852" s="2">
        <f t="shared" si="98"/>
        <v>4.0594777143521874</v>
      </c>
      <c r="K852" s="2">
        <f t="shared" si="100"/>
        <v>4.0649675894448718</v>
      </c>
    </row>
    <row r="853" spans="1:11" ht="13.5" x14ac:dyDescent="0.25">
      <c r="A853" s="3">
        <f>TITRES_STAT!B856</f>
        <v>43244</v>
      </c>
      <c r="B853" s="6">
        <f>TITRES_STAT!D856</f>
        <v>4.0682</v>
      </c>
      <c r="C853" s="2">
        <f t="shared" si="101"/>
        <v>0</v>
      </c>
      <c r="D853" s="2">
        <f t="shared" si="102"/>
        <v>4.0712600000000005</v>
      </c>
      <c r="E853" s="2">
        <f t="shared" si="104"/>
        <v>4.0636199999999993</v>
      </c>
      <c r="F853" s="2">
        <f t="shared" si="105"/>
        <v>4.0610750000000007</v>
      </c>
      <c r="G853" s="2">
        <f t="shared" si="99"/>
        <v>4.0584259999999981</v>
      </c>
      <c r="H853" s="2">
        <f t="shared" si="103"/>
        <v>4.2552760000000038</v>
      </c>
      <c r="I853" s="2">
        <f t="array" ref="I853">SUMPRODUCT(B837:B856, (ROW(B837:B856)-ROW(B837)+1)) / (20*21/2)</f>
        <v>4.0674290476190471</v>
      </c>
      <c r="J853" s="2">
        <f t="shared" ref="J853:J916" si="106">$J$4*B853+J852*(1-$J$4)</f>
        <v>4.060308408223408</v>
      </c>
      <c r="K853" s="2">
        <f t="shared" si="100"/>
        <v>4.0650943506431121</v>
      </c>
    </row>
    <row r="854" spans="1:11" ht="13.5" x14ac:dyDescent="0.25">
      <c r="A854" s="3">
        <f>TITRES_STAT!B857</f>
        <v>43245</v>
      </c>
      <c r="B854" s="6">
        <f>TITRES_STAT!D857</f>
        <v>4.0732999999999997</v>
      </c>
      <c r="C854" s="2">
        <f t="shared" si="101"/>
        <v>5.0999999999996604E-3</v>
      </c>
      <c r="D854" s="2">
        <f t="shared" si="102"/>
        <v>4.0712600000000005</v>
      </c>
      <c r="E854" s="2">
        <f t="shared" si="104"/>
        <v>4.0636200000000002</v>
      </c>
      <c r="F854" s="2">
        <f t="shared" si="105"/>
        <v>4.061840000000001</v>
      </c>
      <c r="G854" s="2">
        <f t="shared" si="99"/>
        <v>4.0585279999999981</v>
      </c>
      <c r="H854" s="2">
        <f t="shared" si="103"/>
        <v>4.2506910000000042</v>
      </c>
      <c r="I854" s="2">
        <f t="array" ref="I854">SUMPRODUCT(B838:B857, (ROW(B838:B857)-ROW(B838)+1)) / (20*21/2)</f>
        <v>4.0682052380952376</v>
      </c>
      <c r="J854" s="2">
        <f t="shared" si="106"/>
        <v>4.0615457026783215</v>
      </c>
      <c r="K854" s="2">
        <f t="shared" si="100"/>
        <v>4.0654161408139711</v>
      </c>
    </row>
    <row r="855" spans="1:11" ht="13.5" x14ac:dyDescent="0.25">
      <c r="A855" s="3">
        <f>TITRES_STAT!B858</f>
        <v>43248</v>
      </c>
      <c r="B855" s="6">
        <f>TITRES_STAT!D858</f>
        <v>4.0732999999999997</v>
      </c>
      <c r="C855" s="2">
        <f t="shared" si="101"/>
        <v>0</v>
      </c>
      <c r="D855" s="2">
        <f t="shared" si="102"/>
        <v>4.0712600000000005</v>
      </c>
      <c r="E855" s="2">
        <f t="shared" si="104"/>
        <v>4.06515</v>
      </c>
      <c r="F855" s="2">
        <f t="shared" si="105"/>
        <v>4.0626050000000014</v>
      </c>
      <c r="G855" s="2">
        <f t="shared" si="99"/>
        <v>4.0586299999999973</v>
      </c>
      <c r="H855" s="2">
        <f t="shared" si="103"/>
        <v>4.2461060000000046</v>
      </c>
      <c r="I855" s="2">
        <f t="array" ref="I855">SUMPRODUCT(B839:B858, (ROW(B839:B858)-ROW(B839)+1)) / (20*21/2)</f>
        <v>4.0687390476190473</v>
      </c>
      <c r="J855" s="2">
        <f t="shared" si="106"/>
        <v>4.0626651595661007</v>
      </c>
      <c r="K855" s="2">
        <f t="shared" si="100"/>
        <v>4.065725311762443</v>
      </c>
    </row>
    <row r="856" spans="1:11" ht="13.5" x14ac:dyDescent="0.25">
      <c r="A856" s="3">
        <f>TITRES_STAT!B859</f>
        <v>43249</v>
      </c>
      <c r="B856" s="6">
        <f>TITRES_STAT!D859</f>
        <v>4.0732999999999997</v>
      </c>
      <c r="C856" s="2">
        <f t="shared" si="101"/>
        <v>0</v>
      </c>
      <c r="D856" s="2">
        <f t="shared" si="102"/>
        <v>4.0712600000000005</v>
      </c>
      <c r="E856" s="2">
        <f t="shared" si="104"/>
        <v>4.067190000000001</v>
      </c>
      <c r="F856" s="2">
        <f t="shared" si="105"/>
        <v>4.0651500000000009</v>
      </c>
      <c r="G856" s="2">
        <f t="shared" si="99"/>
        <v>4.058323999999998</v>
      </c>
      <c r="H856" s="2">
        <f t="shared" si="103"/>
        <v>4.241521000000005</v>
      </c>
      <c r="I856" s="2">
        <f t="array" ref="I856">SUMPRODUCT(B840:B859, (ROW(B840:B859)-ROW(B840)+1)) / (20*21/2)</f>
        <v>4.069272857142856</v>
      </c>
      <c r="J856" s="2">
        <f t="shared" si="106"/>
        <v>4.0636780015121863</v>
      </c>
      <c r="K856" s="2">
        <f t="shared" si="100"/>
        <v>4.0660223583599944</v>
      </c>
    </row>
    <row r="857" spans="1:11" ht="13.5" x14ac:dyDescent="0.25">
      <c r="A857" s="3">
        <f>TITRES_STAT!B860</f>
        <v>43250</v>
      </c>
      <c r="B857" s="6">
        <f>TITRES_STAT!D860</f>
        <v>4.0732999999999997</v>
      </c>
      <c r="C857" s="2">
        <f t="shared" si="101"/>
        <v>0</v>
      </c>
      <c r="D857" s="2">
        <f t="shared" si="102"/>
        <v>4.0722800000000001</v>
      </c>
      <c r="E857" s="2">
        <f t="shared" si="104"/>
        <v>4.067190000000001</v>
      </c>
      <c r="F857" s="2">
        <f t="shared" si="105"/>
        <v>4.0676950000000005</v>
      </c>
      <c r="G857" s="2">
        <f t="shared" si="99"/>
        <v>4.0580179999999979</v>
      </c>
      <c r="H857" s="2">
        <f t="shared" si="103"/>
        <v>4.2369360000000045</v>
      </c>
      <c r="I857" s="2">
        <f t="array" ref="I857">SUMPRODUCT(B841:B860, (ROW(B841:B860)-ROW(B841)+1)) / (20*21/2)</f>
        <v>4.0693209523809513</v>
      </c>
      <c r="J857" s="2">
        <f t="shared" si="106"/>
        <v>4.0645943823205499</v>
      </c>
      <c r="K857" s="2">
        <f t="shared" si="100"/>
        <v>4.0663077560713674</v>
      </c>
    </row>
    <row r="858" spans="1:11" ht="13.5" x14ac:dyDescent="0.25">
      <c r="A858" s="3">
        <f>TITRES_STAT!B861</f>
        <v>43251</v>
      </c>
      <c r="B858" s="6">
        <f>TITRES_STAT!D861</f>
        <v>4.0732999999999997</v>
      </c>
      <c r="C858" s="2">
        <f t="shared" si="101"/>
        <v>0</v>
      </c>
      <c r="D858" s="2">
        <f t="shared" si="102"/>
        <v>4.0732999999999997</v>
      </c>
      <c r="E858" s="2">
        <f t="shared" si="104"/>
        <v>4.072280000000001</v>
      </c>
      <c r="F858" s="2">
        <f t="shared" si="105"/>
        <v>4.0676950000000005</v>
      </c>
      <c r="G858" s="2">
        <f t="shared" si="99"/>
        <v>4.0577119999999978</v>
      </c>
      <c r="H858" s="2">
        <f t="shared" si="103"/>
        <v>4.2323510000000049</v>
      </c>
      <c r="I858" s="2">
        <f t="array" ref="I858">SUMPRODUCT(B842:B861, (ROW(B842:B861)-ROW(B842)+1)) / (20*21/2)</f>
        <v>4.0693204761904758</v>
      </c>
      <c r="J858" s="2">
        <f t="shared" si="106"/>
        <v>4.0654234887662124</v>
      </c>
      <c r="K858" s="2">
        <f t="shared" si="100"/>
        <v>4.0665819617156274</v>
      </c>
    </row>
    <row r="859" spans="1:11" ht="13.5" x14ac:dyDescent="0.25">
      <c r="A859" s="3">
        <f>TITRES_STAT!B862</f>
        <v>43252</v>
      </c>
      <c r="B859" s="6">
        <f>TITRES_STAT!D862</f>
        <v>4.0732999999999997</v>
      </c>
      <c r="C859" s="2">
        <f t="shared" si="101"/>
        <v>0</v>
      </c>
      <c r="D859" s="2">
        <f t="shared" si="102"/>
        <v>4.0732999999999997</v>
      </c>
      <c r="E859" s="2">
        <f t="shared" si="104"/>
        <v>4.072280000000001</v>
      </c>
      <c r="F859" s="2">
        <f t="shared" si="105"/>
        <v>4.0676950000000005</v>
      </c>
      <c r="G859" s="2">
        <f t="shared" si="99"/>
        <v>4.0577119999999969</v>
      </c>
      <c r="H859" s="2">
        <f t="shared" si="103"/>
        <v>4.2277660000000044</v>
      </c>
      <c r="I859" s="2">
        <f t="array" ref="I859">SUMPRODUCT(B843:B862, (ROW(B843:B862)-ROW(B843)+1)) / (20*21/2)</f>
        <v>4.0693442857142852</v>
      </c>
      <c r="J859" s="2">
        <f t="shared" si="106"/>
        <v>4.0661736326932401</v>
      </c>
      <c r="K859" s="2">
        <f t="shared" si="100"/>
        <v>4.0668454141973678</v>
      </c>
    </row>
    <row r="860" spans="1:11" ht="13.5" x14ac:dyDescent="0.25">
      <c r="A860" s="3">
        <f>TITRES_STAT!B863</f>
        <v>43255</v>
      </c>
      <c r="B860" s="6">
        <f>TITRES_STAT!D863</f>
        <v>4.0682</v>
      </c>
      <c r="C860" s="2">
        <f t="shared" si="101"/>
        <v>-5.0999999999996604E-3</v>
      </c>
      <c r="D860" s="2">
        <f t="shared" si="102"/>
        <v>4.0722800000000001</v>
      </c>
      <c r="E860" s="2">
        <f t="shared" si="104"/>
        <v>4.0717699999999999</v>
      </c>
      <c r="F860" s="2">
        <f t="shared" si="105"/>
        <v>4.0682050000000007</v>
      </c>
      <c r="G860" s="2">
        <f t="shared" si="99"/>
        <v>4.057915999999997</v>
      </c>
      <c r="H860" s="2">
        <f t="shared" si="103"/>
        <v>4.2238235000000053</v>
      </c>
      <c r="I860" s="2">
        <f t="array" ref="I860">SUMPRODUCT(B844:B863, (ROW(B844:B863)-ROW(B844)+1)) / (20*21/2)</f>
        <v>4.0693923809523804</v>
      </c>
      <c r="J860" s="2">
        <f t="shared" si="106"/>
        <v>4.0663666200557884</v>
      </c>
      <c r="K860" s="2">
        <f t="shared" si="100"/>
        <v>4.0668985352092362</v>
      </c>
    </row>
    <row r="861" spans="1:11" ht="13.5" x14ac:dyDescent="0.25">
      <c r="A861" s="3">
        <f>TITRES_STAT!B864</f>
        <v>43256</v>
      </c>
      <c r="B861" s="6">
        <f>TITRES_STAT!D864</f>
        <v>4.0682</v>
      </c>
      <c r="C861" s="2">
        <f t="shared" si="101"/>
        <v>0</v>
      </c>
      <c r="D861" s="2">
        <f t="shared" si="102"/>
        <v>4.0712600000000005</v>
      </c>
      <c r="E861" s="2">
        <f t="shared" si="104"/>
        <v>4.0712599999999997</v>
      </c>
      <c r="F861" s="2">
        <f t="shared" si="105"/>
        <v>4.0679500000000015</v>
      </c>
      <c r="G861" s="2">
        <f t="shared" si="99"/>
        <v>4.0582219999999971</v>
      </c>
      <c r="H861" s="2">
        <f t="shared" si="103"/>
        <v>4.2230000000000061</v>
      </c>
      <c r="I861" s="2">
        <f t="array" ref="I861">SUMPRODUCT(B845:B864, (ROW(B845:B864)-ROW(B845)+1)) / (20*21/2)</f>
        <v>4.0583123809523807</v>
      </c>
      <c r="J861" s="2">
        <f t="shared" si="106"/>
        <v>4.0665412276695232</v>
      </c>
      <c r="K861" s="2">
        <f t="shared" si="100"/>
        <v>4.0669495730441687</v>
      </c>
    </row>
    <row r="862" spans="1:11" ht="13.5" x14ac:dyDescent="0.25">
      <c r="A862" s="3">
        <f>TITRES_STAT!B865</f>
        <v>43257</v>
      </c>
      <c r="B862" s="6">
        <f>TITRES_STAT!D865</f>
        <v>4.0682</v>
      </c>
      <c r="C862" s="2">
        <f t="shared" si="101"/>
        <v>0</v>
      </c>
      <c r="D862" s="2">
        <f t="shared" si="102"/>
        <v>4.0702400000000001</v>
      </c>
      <c r="E862" s="2">
        <f t="shared" si="104"/>
        <v>4.0712599999999997</v>
      </c>
      <c r="F862" s="2">
        <f t="shared" si="105"/>
        <v>4.0676950000000014</v>
      </c>
      <c r="G862" s="2">
        <f t="shared" si="99"/>
        <v>4.0584259999999963</v>
      </c>
      <c r="H862" s="2">
        <f t="shared" si="103"/>
        <v>4.219156000000007</v>
      </c>
      <c r="I862" s="2">
        <f t="array" ref="I862">SUMPRODUCT(B846:B865, (ROW(B846:B865)-ROW(B846)+1)) / (20*21/2)</f>
        <v>4.0478142857142858</v>
      </c>
      <c r="J862" s="2">
        <f t="shared" si="106"/>
        <v>4.0666992059867111</v>
      </c>
      <c r="K862" s="2">
        <f t="shared" si="100"/>
        <v>4.0669986093953776</v>
      </c>
    </row>
    <row r="863" spans="1:11" ht="13.5" x14ac:dyDescent="0.25">
      <c r="A863" s="3">
        <f>TITRES_STAT!B866</f>
        <v>43258</v>
      </c>
      <c r="B863" s="6">
        <f>TITRES_STAT!D866</f>
        <v>4.0682</v>
      </c>
      <c r="C863" s="2">
        <f t="shared" si="101"/>
        <v>0</v>
      </c>
      <c r="D863" s="2">
        <f t="shared" si="102"/>
        <v>4.0692200000000005</v>
      </c>
      <c r="E863" s="2">
        <f t="shared" si="104"/>
        <v>4.0712599999999997</v>
      </c>
      <c r="F863" s="2">
        <f t="shared" si="105"/>
        <v>4.0674400000000013</v>
      </c>
      <c r="G863" s="2">
        <f t="shared" si="99"/>
        <v>4.0586299999999964</v>
      </c>
      <c r="H863" s="2">
        <f t="shared" si="103"/>
        <v>4.2153120000000071</v>
      </c>
      <c r="I863" s="2">
        <f t="array" ref="I863">SUMPRODUCT(B847:B866, (ROW(B847:B866)-ROW(B847)+1)) / (20*21/2)</f>
        <v>4.0494633333333336</v>
      </c>
      <c r="J863" s="2">
        <f t="shared" si="106"/>
        <v>4.0668421387498812</v>
      </c>
      <c r="K863" s="2">
        <f t="shared" si="100"/>
        <v>4.0670457227524217</v>
      </c>
    </row>
    <row r="864" spans="1:11" ht="13.5" x14ac:dyDescent="0.25">
      <c r="A864" s="3">
        <f>TITRES_STAT!B867</f>
        <v>43259</v>
      </c>
      <c r="B864" s="6">
        <f>TITRES_STAT!D867</f>
        <v>3.9510999999999998</v>
      </c>
      <c r="C864" s="2">
        <f t="shared" si="101"/>
        <v>-0.1171000000000002</v>
      </c>
      <c r="D864" s="2">
        <f t="shared" si="102"/>
        <v>4.0447800000000003</v>
      </c>
      <c r="E864" s="2">
        <f t="shared" si="104"/>
        <v>4.0590399999999995</v>
      </c>
      <c r="F864" s="2">
        <f t="shared" si="105"/>
        <v>4.0613300000000017</v>
      </c>
      <c r="G864" s="2">
        <f t="shared" si="99"/>
        <v>4.056491999999996</v>
      </c>
      <c r="H864" s="2">
        <f t="shared" si="103"/>
        <v>4.2108825000000074</v>
      </c>
      <c r="I864" s="2">
        <f t="array" ref="I864">SUMPRODUCT(B848:B867, (ROW(B848:B867)-ROW(B848)+1)) / (20*21/2)</f>
        <v>4.0587676190476181</v>
      </c>
      <c r="J864" s="2">
        <f t="shared" si="106"/>
        <v>4.055819077916559</v>
      </c>
      <c r="K864" s="2">
        <f t="shared" si="100"/>
        <v>4.062498831664092</v>
      </c>
    </row>
    <row r="865" spans="1:11" ht="13.5" x14ac:dyDescent="0.25">
      <c r="A865" s="3">
        <f>TITRES_STAT!B868</f>
        <v>43262</v>
      </c>
      <c r="B865" s="6">
        <f>TITRES_STAT!D868</f>
        <v>3.9510999999999998</v>
      </c>
      <c r="C865" s="2">
        <f t="shared" si="101"/>
        <v>0</v>
      </c>
      <c r="D865" s="2">
        <f t="shared" si="102"/>
        <v>4.0213599999999996</v>
      </c>
      <c r="E865" s="2">
        <f t="shared" si="104"/>
        <v>4.0468199999999994</v>
      </c>
      <c r="F865" s="2">
        <f t="shared" si="105"/>
        <v>4.0559850000000006</v>
      </c>
      <c r="G865" s="2">
        <f t="shared" si="99"/>
        <v>4.0540479999999963</v>
      </c>
      <c r="H865" s="2">
        <f t="shared" si="103"/>
        <v>4.2065800000000069</v>
      </c>
      <c r="I865" s="2">
        <f t="array" ref="I865">SUMPRODUCT(B849:B868, (ROW(B849:B868)-ROW(B849)+1)) / (20*21/2)</f>
        <v>4.0788461904761899</v>
      </c>
      <c r="J865" s="2">
        <f t="shared" si="106"/>
        <v>4.0458458324006967</v>
      </c>
      <c r="K865" s="2">
        <f t="shared" si="100"/>
        <v>4.0581302500302066</v>
      </c>
    </row>
    <row r="866" spans="1:11" ht="13.5" x14ac:dyDescent="0.25">
      <c r="A866" s="3">
        <f>TITRES_STAT!B869</f>
        <v>43263</v>
      </c>
      <c r="B866" s="6">
        <f>TITRES_STAT!D869</f>
        <v>4.0732999999999997</v>
      </c>
      <c r="C866" s="2">
        <f t="shared" si="101"/>
        <v>0.12219999999999986</v>
      </c>
      <c r="D866" s="2">
        <f t="shared" si="102"/>
        <v>4.0223800000000001</v>
      </c>
      <c r="E866" s="2">
        <f t="shared" si="104"/>
        <v>4.0468199999999994</v>
      </c>
      <c r="F866" s="2">
        <f t="shared" si="105"/>
        <v>4.0570050000000011</v>
      </c>
      <c r="G866" s="2">
        <f t="shared" si="99"/>
        <v>4.0540479999999963</v>
      </c>
      <c r="H866" s="2">
        <f t="shared" si="103"/>
        <v>4.203016000000007</v>
      </c>
      <c r="I866" s="2">
        <f t="array" ref="I866">SUMPRODUCT(B850:B869, (ROW(B850:B869)-ROW(B850)+1)) / (20*21/2)</f>
        <v>4.1088033333333325</v>
      </c>
      <c r="J866" s="2">
        <f t="shared" si="106"/>
        <v>4.0484605150292019</v>
      </c>
      <c r="K866" s="2">
        <f t="shared" si="100"/>
        <v>4.0587251421858852</v>
      </c>
    </row>
    <row r="867" spans="1:11" ht="13.5" x14ac:dyDescent="0.25">
      <c r="A867" s="3">
        <f>TITRES_STAT!B870</f>
        <v>43264</v>
      </c>
      <c r="B867" s="6">
        <f>TITRES_STAT!D870</f>
        <v>4.1547000000000001</v>
      </c>
      <c r="C867" s="2">
        <f t="shared" si="101"/>
        <v>8.1400000000000361E-2</v>
      </c>
      <c r="D867" s="2">
        <f t="shared" si="102"/>
        <v>4.0396799999999997</v>
      </c>
      <c r="E867" s="2">
        <f t="shared" si="104"/>
        <v>4.0549600000000003</v>
      </c>
      <c r="F867" s="2">
        <f t="shared" si="105"/>
        <v>4.0610750000000007</v>
      </c>
      <c r="G867" s="2">
        <f t="shared" si="99"/>
        <v>4.0556759999999965</v>
      </c>
      <c r="H867" s="2">
        <f t="shared" si="103"/>
        <v>4.1999865000000067</v>
      </c>
      <c r="I867" s="2">
        <f t="array" ref="I867">SUMPRODUCT(B851:B870, (ROW(B851:B870)-ROW(B851)+1)) / (20*21/2)</f>
        <v>4.1315757142857139</v>
      </c>
      <c r="J867" s="2">
        <f t="shared" si="106"/>
        <v>4.0585785612168968</v>
      </c>
      <c r="K867" s="2">
        <f t="shared" si="100"/>
        <v>4.0624888621001638</v>
      </c>
    </row>
    <row r="868" spans="1:11" ht="13.5" x14ac:dyDescent="0.25">
      <c r="A868" s="3">
        <f>TITRES_STAT!B871</f>
        <v>43265</v>
      </c>
      <c r="B868" s="6">
        <f>TITRES_STAT!D871</f>
        <v>4.2718999999999996</v>
      </c>
      <c r="C868" s="2">
        <f t="shared" si="101"/>
        <v>0.11719999999999953</v>
      </c>
      <c r="D868" s="2">
        <f t="shared" si="102"/>
        <v>4.0804200000000002</v>
      </c>
      <c r="E868" s="2">
        <f t="shared" si="104"/>
        <v>4.0748200000000008</v>
      </c>
      <c r="F868" s="2">
        <f t="shared" si="105"/>
        <v>4.07355</v>
      </c>
      <c r="G868" s="2">
        <f t="shared" si="99"/>
        <v>4.0596479999999966</v>
      </c>
      <c r="H868" s="2">
        <f t="shared" si="103"/>
        <v>4.1975430000000067</v>
      </c>
      <c r="I868" s="2">
        <f t="array" ref="I868">SUMPRODUCT(B852:B871, (ROW(B852:B871)-ROW(B852)+1)) / (20*21/2)</f>
        <v>4.1541714285714288</v>
      </c>
      <c r="J868" s="2">
        <f t="shared" si="106"/>
        <v>4.0788948887200496</v>
      </c>
      <c r="K868" s="2">
        <f t="shared" si="100"/>
        <v>4.0707010635864318</v>
      </c>
    </row>
    <row r="869" spans="1:11" ht="13.5" x14ac:dyDescent="0.25">
      <c r="A869" s="3">
        <f>TITRES_STAT!B872</f>
        <v>43269</v>
      </c>
      <c r="B869" s="6">
        <f>TITRES_STAT!D872</f>
        <v>4.3880999999999997</v>
      </c>
      <c r="C869" s="2">
        <f t="shared" si="101"/>
        <v>0.11620000000000008</v>
      </c>
      <c r="D869" s="2">
        <f t="shared" si="102"/>
        <v>4.1678200000000007</v>
      </c>
      <c r="E869" s="2">
        <f t="shared" si="104"/>
        <v>4.1063000000000001</v>
      </c>
      <c r="F869" s="2">
        <f t="shared" si="105"/>
        <v>4.0892900000000001</v>
      </c>
      <c r="G869" s="2">
        <f t="shared" si="99"/>
        <v>4.0659439999999973</v>
      </c>
      <c r="H869" s="2">
        <f t="shared" si="103"/>
        <v>4.195680500000007</v>
      </c>
      <c r="I869" s="2">
        <f t="array" ref="I869">SUMPRODUCT(B853:B872, (ROW(B853:B872)-ROW(B853)+1)) / (20*21/2)</f>
        <v>4.1755004761904759</v>
      </c>
      <c r="J869" s="2">
        <f t="shared" si="106"/>
        <v>4.1083429945562351</v>
      </c>
      <c r="K869" s="2">
        <f t="shared" si="100"/>
        <v>4.0831480807006892</v>
      </c>
    </row>
    <row r="870" spans="1:11" ht="13.5" x14ac:dyDescent="0.25">
      <c r="A870" s="3">
        <f>TITRES_STAT!B873</f>
        <v>43270</v>
      </c>
      <c r="B870" s="6">
        <f>TITRES_STAT!D873</f>
        <v>4.3284000000000002</v>
      </c>
      <c r="C870" s="2">
        <f t="shared" si="101"/>
        <v>-5.969999999999942E-2</v>
      </c>
      <c r="D870" s="2">
        <f t="shared" si="102"/>
        <v>4.2432800000000004</v>
      </c>
      <c r="E870" s="2">
        <f t="shared" si="104"/>
        <v>4.1323200000000009</v>
      </c>
      <c r="F870" s="2">
        <f t="shared" si="105"/>
        <v>4.1020449999999995</v>
      </c>
      <c r="G870" s="2">
        <f t="shared" si="99"/>
        <v>4.0710459999999973</v>
      </c>
      <c r="H870" s="2">
        <f t="shared" si="103"/>
        <v>4.1935195000000069</v>
      </c>
      <c r="I870" s="2">
        <f t="array" ref="I870">SUMPRODUCT(B854:B873, (ROW(B854:B873)-ROW(B854)+1)) / (20*21/2)</f>
        <v>4.195538571428572</v>
      </c>
      <c r="J870" s="2">
        <f t="shared" si="106"/>
        <v>4.1293008045984987</v>
      </c>
      <c r="K870" s="2">
        <f t="shared" si="100"/>
        <v>4.0927658030261522</v>
      </c>
    </row>
    <row r="871" spans="1:11" ht="13.5" x14ac:dyDescent="0.25">
      <c r="A871" s="3">
        <f>TITRES_STAT!B874</f>
        <v>43271</v>
      </c>
      <c r="B871" s="6">
        <f>TITRES_STAT!D874</f>
        <v>4.3392999999999997</v>
      </c>
      <c r="C871" s="2">
        <f t="shared" si="101"/>
        <v>1.0899999999999466E-2</v>
      </c>
      <c r="D871" s="2">
        <f t="shared" si="102"/>
        <v>4.2964799999999999</v>
      </c>
      <c r="E871" s="2">
        <f t="shared" si="104"/>
        <v>4.1594299999999995</v>
      </c>
      <c r="F871" s="2">
        <f t="shared" si="105"/>
        <v>4.1153449999999996</v>
      </c>
      <c r="G871" s="2">
        <f t="shared" si="99"/>
        <v>4.0763659999999975</v>
      </c>
      <c r="H871" s="2">
        <f t="shared" si="103"/>
        <v>4.1914130000000061</v>
      </c>
      <c r="I871" s="2">
        <f t="array" ref="I871">SUMPRODUCT(B855:B874, (ROW(B855:B874)-ROW(B855)+1)) / (20*21/2)</f>
        <v>4.2266857142857139</v>
      </c>
      <c r="J871" s="2">
        <f t="shared" si="106"/>
        <v>4.1493007279700702</v>
      </c>
      <c r="K871" s="2">
        <f t="shared" si="100"/>
        <v>4.1024338107506164</v>
      </c>
    </row>
    <row r="872" spans="1:11" ht="13.5" x14ac:dyDescent="0.25">
      <c r="A872" s="3">
        <f>TITRES_STAT!B875</f>
        <v>43272</v>
      </c>
      <c r="B872" s="6">
        <f>TITRES_STAT!D875</f>
        <v>4.3392999999999997</v>
      </c>
      <c r="C872" s="2">
        <f t="shared" si="101"/>
        <v>0</v>
      </c>
      <c r="D872" s="2">
        <f t="shared" si="102"/>
        <v>4.3334000000000001</v>
      </c>
      <c r="E872" s="2">
        <f t="shared" si="104"/>
        <v>4.1865399999999999</v>
      </c>
      <c r="F872" s="2">
        <f t="shared" si="105"/>
        <v>4.128899999999998</v>
      </c>
      <c r="G872" s="2">
        <f t="shared" si="99"/>
        <v>4.0817879999999978</v>
      </c>
      <c r="H872" s="2">
        <f t="shared" si="103"/>
        <v>4.189433500000006</v>
      </c>
      <c r="I872" s="2">
        <f t="array" ref="I872">SUMPRODUCT(B856:B875, (ROW(B856:B875)-ROW(B856)+1)) / (20*21/2)</f>
        <v>4.258527142857143</v>
      </c>
      <c r="J872" s="2">
        <f t="shared" si="106"/>
        <v>4.167395896734825</v>
      </c>
      <c r="K872" s="2">
        <f t="shared" si="100"/>
        <v>4.1117226809172589</v>
      </c>
    </row>
    <row r="873" spans="1:11" ht="13.5" x14ac:dyDescent="0.25">
      <c r="A873" s="3">
        <f>TITRES_STAT!B876</f>
        <v>43273</v>
      </c>
      <c r="B873" s="6">
        <f>TITRES_STAT!D876</f>
        <v>4.3392999999999997</v>
      </c>
      <c r="C873" s="2">
        <f t="shared" si="101"/>
        <v>0</v>
      </c>
      <c r="D873" s="2">
        <f t="shared" si="102"/>
        <v>4.3468800000000005</v>
      </c>
      <c r="E873" s="2">
        <f t="shared" si="104"/>
        <v>4.2136500000000003</v>
      </c>
      <c r="F873" s="2">
        <f t="shared" si="105"/>
        <v>4.1424549999999991</v>
      </c>
      <c r="G873" s="2">
        <f t="shared" si="99"/>
        <v>4.087209999999998</v>
      </c>
      <c r="H873" s="2">
        <f t="shared" si="103"/>
        <v>4.187454000000006</v>
      </c>
      <c r="I873" s="2">
        <f t="array" ref="I873">SUMPRODUCT(B857:B876, (ROW(B857:B876)-ROW(B857)+1)) / (20*21/2)</f>
        <v>4.2992004761904763</v>
      </c>
      <c r="J873" s="2">
        <f t="shared" si="106"/>
        <v>4.1837677160934135</v>
      </c>
      <c r="K873" s="2">
        <f t="shared" si="100"/>
        <v>4.1206472816656019</v>
      </c>
    </row>
    <row r="874" spans="1:11" ht="13.5" x14ac:dyDescent="0.25">
      <c r="A874" s="3">
        <f>TITRES_STAT!B877</f>
        <v>43276</v>
      </c>
      <c r="B874" s="6">
        <f>TITRES_STAT!D877</f>
        <v>4.4695</v>
      </c>
      <c r="C874" s="2">
        <f t="shared" si="101"/>
        <v>0.13020000000000032</v>
      </c>
      <c r="D874" s="2">
        <f t="shared" si="102"/>
        <v>4.3631599999999997</v>
      </c>
      <c r="E874" s="2">
        <f t="shared" si="104"/>
        <v>4.2654900000000016</v>
      </c>
      <c r="F874" s="2">
        <f t="shared" si="105"/>
        <v>4.1622649999999988</v>
      </c>
      <c r="G874" s="2">
        <f t="shared" si="99"/>
        <v>4.095235999999999</v>
      </c>
      <c r="H874" s="2">
        <f t="shared" si="103"/>
        <v>4.1862785000000065</v>
      </c>
      <c r="I874" s="2">
        <f t="array" ref="I874">SUMPRODUCT(B858:B877, (ROW(B858:B877)-ROW(B858)+1)) / (20*21/2)</f>
        <v>4.3440300000000001</v>
      </c>
      <c r="J874" s="2">
        <f t="shared" si="106"/>
        <v>4.2109803145607074</v>
      </c>
      <c r="K874" s="2">
        <f t="shared" si="100"/>
        <v>4.1343277804238134</v>
      </c>
    </row>
    <row r="875" spans="1:11" ht="13.5" x14ac:dyDescent="0.25">
      <c r="A875" s="3">
        <f>TITRES_STAT!B878</f>
        <v>43277</v>
      </c>
      <c r="B875" s="6">
        <f>TITRES_STAT!D878</f>
        <v>4.4965999999999999</v>
      </c>
      <c r="C875" s="2">
        <f t="shared" si="101"/>
        <v>2.7099999999999902E-2</v>
      </c>
      <c r="D875" s="2">
        <f t="shared" si="102"/>
        <v>4.3968000000000007</v>
      </c>
      <c r="E875" s="2">
        <f t="shared" si="104"/>
        <v>4.3200400000000005</v>
      </c>
      <c r="F875" s="2">
        <f t="shared" si="105"/>
        <v>4.1834299999999995</v>
      </c>
      <c r="G875" s="2">
        <f t="shared" si="99"/>
        <v>4.1038039999999993</v>
      </c>
      <c r="H875" s="2">
        <f t="shared" si="103"/>
        <v>4.1852385000000059</v>
      </c>
      <c r="I875" s="2">
        <f t="array" ref="I875">SUMPRODUCT(B859:B878, (ROW(B859:B878)-ROW(B859)+1)) / (20*21/2)</f>
        <v>4.3869942857142856</v>
      </c>
      <c r="J875" s="2">
        <f t="shared" si="106"/>
        <v>4.2381821893644496</v>
      </c>
      <c r="K875" s="2">
        <f t="shared" si="100"/>
        <v>4.1485345341326836</v>
      </c>
    </row>
    <row r="876" spans="1:11" ht="13.5" x14ac:dyDescent="0.25">
      <c r="A876" s="3">
        <f>TITRES_STAT!B879</f>
        <v>43278</v>
      </c>
      <c r="B876" s="6">
        <f>TITRES_STAT!D879</f>
        <v>4.6105</v>
      </c>
      <c r="C876" s="2">
        <f t="shared" si="101"/>
        <v>0.11390000000000011</v>
      </c>
      <c r="D876" s="2">
        <f t="shared" si="102"/>
        <v>4.4510400000000008</v>
      </c>
      <c r="E876" s="2">
        <f t="shared" si="104"/>
        <v>4.3737599999999999</v>
      </c>
      <c r="F876" s="2">
        <f t="shared" si="105"/>
        <v>4.2102899999999996</v>
      </c>
      <c r="G876" s="2">
        <f t="shared" si="99"/>
        <v>4.1146499999999993</v>
      </c>
      <c r="H876" s="2">
        <f t="shared" si="103"/>
        <v>4.1853790000000064</v>
      </c>
      <c r="I876" s="2">
        <f t="array" ref="I876">SUMPRODUCT(B860:B879, (ROW(B860:B879)-ROW(B860)+1)) / (20*21/2)</f>
        <v>4.427013333333333</v>
      </c>
      <c r="J876" s="2">
        <f t="shared" si="106"/>
        <v>4.2736410284725972</v>
      </c>
      <c r="K876" s="2">
        <f t="shared" si="100"/>
        <v>4.1666508269117939</v>
      </c>
    </row>
    <row r="877" spans="1:11" ht="13.5" x14ac:dyDescent="0.25">
      <c r="A877" s="3">
        <f>TITRES_STAT!B880</f>
        <v>43279</v>
      </c>
      <c r="B877" s="6">
        <f>TITRES_STAT!D880</f>
        <v>4.681</v>
      </c>
      <c r="C877" s="2">
        <f t="shared" si="101"/>
        <v>7.0500000000000007E-2</v>
      </c>
      <c r="D877" s="2">
        <f t="shared" si="102"/>
        <v>4.51938</v>
      </c>
      <c r="E877" s="2">
        <f t="shared" si="104"/>
        <v>4.4263899999999996</v>
      </c>
      <c r="F877" s="2">
        <f t="shared" si="105"/>
        <v>4.2406750000000004</v>
      </c>
      <c r="G877" s="2">
        <f t="shared" si="99"/>
        <v>4.126906</v>
      </c>
      <c r="H877" s="2">
        <f t="shared" si="103"/>
        <v>4.1852355000000072</v>
      </c>
      <c r="I877" s="2">
        <f t="array" ref="I877">SUMPRODUCT(B861:B880, (ROW(B861:B880)-ROW(B861)+1)) / (20*21/2)</f>
        <v>4.4666776190476183</v>
      </c>
      <c r="J877" s="2">
        <f t="shared" si="106"/>
        <v>4.3124371209990162</v>
      </c>
      <c r="K877" s="2">
        <f t="shared" si="100"/>
        <v>4.1868213827191747</v>
      </c>
    </row>
    <row r="878" spans="1:11" ht="13.5" x14ac:dyDescent="0.25">
      <c r="A878" s="3">
        <f>TITRES_STAT!B881</f>
        <v>43280</v>
      </c>
      <c r="B878" s="6">
        <f>TITRES_STAT!D881</f>
        <v>4.6917999999999997</v>
      </c>
      <c r="C878" s="2">
        <f t="shared" si="101"/>
        <v>1.0799999999999699E-2</v>
      </c>
      <c r="D878" s="2">
        <f t="shared" si="102"/>
        <v>4.58988</v>
      </c>
      <c r="E878" s="2">
        <f t="shared" si="104"/>
        <v>4.4683799999999998</v>
      </c>
      <c r="F878" s="2">
        <f t="shared" si="105"/>
        <v>4.2716000000000012</v>
      </c>
      <c r="G878" s="2">
        <f t="shared" si="99"/>
        <v>4.1393780000000007</v>
      </c>
      <c r="H878" s="2">
        <f t="shared" si="103"/>
        <v>4.1852730000000067</v>
      </c>
      <c r="I878" s="2">
        <f t="array" ref="I878">SUMPRODUCT(B862:B881, (ROW(B862:B881)-ROW(B862)+1)) / (20*21/2)</f>
        <v>4.5027190476190473</v>
      </c>
      <c r="J878" s="2">
        <f t="shared" si="106"/>
        <v>4.3485669189991096</v>
      </c>
      <c r="K878" s="2">
        <f t="shared" si="100"/>
        <v>4.2066244657497949</v>
      </c>
    </row>
    <row r="879" spans="1:11" ht="13.5" x14ac:dyDescent="0.25">
      <c r="A879" s="3">
        <f>TITRES_STAT!B882</f>
        <v>43283</v>
      </c>
      <c r="B879" s="6">
        <f>TITRES_STAT!D882</f>
        <v>4.6917999999999997</v>
      </c>
      <c r="C879" s="2">
        <f t="shared" si="101"/>
        <v>0</v>
      </c>
      <c r="D879" s="2">
        <f t="shared" si="102"/>
        <v>4.6343399999999999</v>
      </c>
      <c r="E879" s="2">
        <f t="shared" si="104"/>
        <v>4.4987499999999994</v>
      </c>
      <c r="F879" s="2">
        <f t="shared" si="105"/>
        <v>4.302525000000001</v>
      </c>
      <c r="G879" s="2">
        <f t="shared" si="99"/>
        <v>4.1518500000000014</v>
      </c>
      <c r="H879" s="2">
        <f t="shared" si="103"/>
        <v>4.1859980000000059</v>
      </c>
      <c r="I879" s="2">
        <f t="array" ref="I879">SUMPRODUCT(B863:B882, (ROW(B863:B882)-ROW(B863)+1)) / (20*21/2)</f>
        <v>4.5356876190476196</v>
      </c>
      <c r="J879" s="2">
        <f t="shared" si="106"/>
        <v>4.3812557838563375</v>
      </c>
      <c r="K879" s="2">
        <f t="shared" si="100"/>
        <v>4.2256509572890186</v>
      </c>
    </row>
    <row r="880" spans="1:11" ht="13.5" x14ac:dyDescent="0.25">
      <c r="A880" s="3">
        <f>TITRES_STAT!B883</f>
        <v>43284</v>
      </c>
      <c r="B880" s="6">
        <f>TITRES_STAT!D883</f>
        <v>4.7190000000000003</v>
      </c>
      <c r="C880" s="2">
        <f t="shared" si="101"/>
        <v>2.7200000000000557E-2</v>
      </c>
      <c r="D880" s="2">
        <f t="shared" si="102"/>
        <v>4.67882</v>
      </c>
      <c r="E880" s="2">
        <f t="shared" si="104"/>
        <v>4.5378100000000003</v>
      </c>
      <c r="F880" s="2">
        <f t="shared" si="105"/>
        <v>4.3350650000000002</v>
      </c>
      <c r="G880" s="2">
        <f t="shared" si="99"/>
        <v>4.1668000000000012</v>
      </c>
      <c r="H880" s="2">
        <f t="shared" si="103"/>
        <v>4.1869355000000068</v>
      </c>
      <c r="I880" s="2">
        <f t="array" ref="I880">SUMPRODUCT(B864:B883, (ROW(B864:B883)-ROW(B864)+1)) / (20*21/2)</f>
        <v>4.5650690476190476</v>
      </c>
      <c r="J880" s="2">
        <f t="shared" si="106"/>
        <v>4.4134218996795438</v>
      </c>
      <c r="K880" s="2">
        <f t="shared" si="100"/>
        <v>4.2449979785718019</v>
      </c>
    </row>
    <row r="881" spans="1:11" ht="13.5" x14ac:dyDescent="0.25">
      <c r="A881" s="3">
        <f>TITRES_STAT!B884</f>
        <v>43285</v>
      </c>
      <c r="B881" s="6">
        <f>TITRES_STAT!D884</f>
        <v>4.7134999999999998</v>
      </c>
      <c r="C881" s="2">
        <f t="shared" si="101"/>
        <v>-5.5000000000005045E-3</v>
      </c>
      <c r="D881" s="2">
        <f t="shared" si="102"/>
        <v>4.6994199999999999</v>
      </c>
      <c r="E881" s="2">
        <f t="shared" si="104"/>
        <v>4.5752300000000004</v>
      </c>
      <c r="F881" s="2">
        <f t="shared" si="105"/>
        <v>4.3673299999999999</v>
      </c>
      <c r="G881" s="2">
        <f t="shared" si="99"/>
        <v>4.1820480000000018</v>
      </c>
      <c r="H881" s="2">
        <f t="shared" si="103"/>
        <v>4.1878965000000052</v>
      </c>
      <c r="I881" s="2">
        <f t="array" ref="I881">SUMPRODUCT(B865:B884, (ROW(B865:B884)-ROW(B865)+1)) / (20*21/2)</f>
        <v>4.5914033333333331</v>
      </c>
      <c r="J881" s="2">
        <f t="shared" si="106"/>
        <v>4.4420007663767302</v>
      </c>
      <c r="K881" s="2">
        <f t="shared" si="100"/>
        <v>4.2633706068631039</v>
      </c>
    </row>
    <row r="882" spans="1:11" ht="13.5" x14ac:dyDescent="0.25">
      <c r="A882" s="3">
        <f>TITRES_STAT!B885</f>
        <v>43286</v>
      </c>
      <c r="B882" s="6">
        <f>TITRES_STAT!D885</f>
        <v>4.7134999999999998</v>
      </c>
      <c r="C882" s="2">
        <f t="shared" si="101"/>
        <v>0</v>
      </c>
      <c r="D882" s="2">
        <f t="shared" si="102"/>
        <v>4.7059199999999999</v>
      </c>
      <c r="E882" s="2">
        <f t="shared" si="104"/>
        <v>4.6126499999999995</v>
      </c>
      <c r="F882" s="2">
        <f t="shared" si="105"/>
        <v>4.3995949999999997</v>
      </c>
      <c r="G882" s="2">
        <f t="shared" ref="G882:G945" si="107">AVERAGE(B833:B882)</f>
        <v>4.1979080000000017</v>
      </c>
      <c r="H882" s="2">
        <f t="shared" si="103"/>
        <v>4.1893155000000055</v>
      </c>
      <c r="I882" s="2">
        <f t="array" ref="I882">SUMPRODUCT(B866:B885, (ROW(B866:B885)-ROW(B866)+1)) / (20*21/2)</f>
        <v>4.6141328571428586</v>
      </c>
      <c r="J882" s="2">
        <f t="shared" si="106"/>
        <v>4.4678578362456136</v>
      </c>
      <c r="K882" s="2">
        <f t="shared" si="100"/>
        <v>4.2810227399272955</v>
      </c>
    </row>
    <row r="883" spans="1:11" ht="13.5" x14ac:dyDescent="0.25">
      <c r="A883" s="3">
        <f>TITRES_STAT!B886</f>
        <v>43287</v>
      </c>
      <c r="B883" s="6">
        <f>TITRES_STAT!D886</f>
        <v>4.7081</v>
      </c>
      <c r="C883" s="2">
        <f t="shared" si="101"/>
        <v>-5.3999999999998494E-3</v>
      </c>
      <c r="D883" s="2">
        <f t="shared" si="102"/>
        <v>4.7091800000000008</v>
      </c>
      <c r="E883" s="2">
        <f t="shared" si="104"/>
        <v>4.6495300000000004</v>
      </c>
      <c r="F883" s="2">
        <f t="shared" si="105"/>
        <v>4.4315899999999999</v>
      </c>
      <c r="G883" s="2">
        <f t="shared" si="107"/>
        <v>4.2113180000000021</v>
      </c>
      <c r="H883" s="2">
        <f t="shared" si="103"/>
        <v>4.1901985000000046</v>
      </c>
      <c r="I883" s="2">
        <f t="array" ref="I883">SUMPRODUCT(B867:B886, (ROW(B867:B886)-ROW(B867)+1)) / (20*21/2)</f>
        <v>4.6332576190476189</v>
      </c>
      <c r="J883" s="2">
        <f t="shared" si="106"/>
        <v>4.4907380423174601</v>
      </c>
      <c r="K883" s="2">
        <f t="shared" ref="K883:K946" si="108">$K$4*B883+(1-$K$4)*K882</f>
        <v>4.2977708677732842</v>
      </c>
    </row>
    <row r="884" spans="1:11" ht="13.5" x14ac:dyDescent="0.25">
      <c r="A884" s="3">
        <f>TITRES_STAT!B887</f>
        <v>43290</v>
      </c>
      <c r="B884" s="6">
        <f>TITRES_STAT!D887</f>
        <v>4.7081</v>
      </c>
      <c r="C884" s="2">
        <f t="shared" si="101"/>
        <v>0</v>
      </c>
      <c r="D884" s="2">
        <f t="shared" si="102"/>
        <v>4.7124400000000009</v>
      </c>
      <c r="E884" s="2">
        <f t="shared" si="104"/>
        <v>4.6733900000000004</v>
      </c>
      <c r="F884" s="2">
        <f t="shared" si="105"/>
        <v>4.4694400000000005</v>
      </c>
      <c r="G884" s="2">
        <f t="shared" si="107"/>
        <v>4.2243200000000023</v>
      </c>
      <c r="H884" s="2">
        <f t="shared" si="103"/>
        <v>4.1910815000000046</v>
      </c>
      <c r="I884" s="2">
        <f t="array" ref="I884">SUMPRODUCT(B868:B887, (ROW(B868:B887)-ROW(B868)+1)) / (20*21/2)</f>
        <v>4.6478071428571424</v>
      </c>
      <c r="J884" s="2">
        <f t="shared" si="106"/>
        <v>4.511439181144369</v>
      </c>
      <c r="K884" s="2">
        <f t="shared" si="108"/>
        <v>4.3138622062919794</v>
      </c>
    </row>
    <row r="885" spans="1:11" ht="13.5" x14ac:dyDescent="0.25">
      <c r="A885" s="3">
        <f>TITRES_STAT!B888</f>
        <v>43291</v>
      </c>
      <c r="B885" s="6">
        <f>TITRES_STAT!D888</f>
        <v>4.7081</v>
      </c>
      <c r="C885" s="2">
        <f t="shared" si="101"/>
        <v>0</v>
      </c>
      <c r="D885" s="2">
        <f t="shared" si="102"/>
        <v>4.7102599999999999</v>
      </c>
      <c r="E885" s="2">
        <f t="shared" si="104"/>
        <v>4.6945400000000008</v>
      </c>
      <c r="F885" s="2">
        <f t="shared" si="105"/>
        <v>4.5072899999999994</v>
      </c>
      <c r="G885" s="2">
        <f t="shared" si="107"/>
        <v>4.2373220000000025</v>
      </c>
      <c r="H885" s="2">
        <f t="shared" si="103"/>
        <v>4.1919645000000036</v>
      </c>
      <c r="I885" s="2">
        <f t="array" ref="I885">SUMPRODUCT(B869:B888, (ROW(B869:B888)-ROW(B869)+1)) / (20*21/2)</f>
        <v>4.659799047619047</v>
      </c>
      <c r="J885" s="2">
        <f t="shared" si="106"/>
        <v>4.5301687829401436</v>
      </c>
      <c r="K885" s="2">
        <f t="shared" si="108"/>
        <v>4.3293225119275878</v>
      </c>
    </row>
    <row r="886" spans="1:11" ht="13.5" x14ac:dyDescent="0.25">
      <c r="A886" s="3">
        <f>TITRES_STAT!B889</f>
        <v>43292</v>
      </c>
      <c r="B886" s="6">
        <f>TITRES_STAT!D889</f>
        <v>4.7081</v>
      </c>
      <c r="C886" s="2">
        <f t="shared" si="101"/>
        <v>0</v>
      </c>
      <c r="D886" s="2">
        <f t="shared" si="102"/>
        <v>4.7091800000000008</v>
      </c>
      <c r="E886" s="2">
        <f t="shared" si="104"/>
        <v>4.7043000000000008</v>
      </c>
      <c r="F886" s="2">
        <f t="shared" si="105"/>
        <v>4.5390300000000003</v>
      </c>
      <c r="G886" s="2">
        <f t="shared" si="107"/>
        <v>4.2510360000000027</v>
      </c>
      <c r="H886" s="2">
        <f t="shared" si="103"/>
        <v>4.1928475000000027</v>
      </c>
      <c r="I886" s="2">
        <f t="array" ref="I886">SUMPRODUCT(B870:B889, (ROW(B870:B889)-ROW(B870)+1)) / (20*21/2)</f>
        <v>4.6568771428571427</v>
      </c>
      <c r="J886" s="2">
        <f t="shared" si="106"/>
        <v>4.54711461313632</v>
      </c>
      <c r="K886" s="2">
        <f t="shared" si="108"/>
        <v>4.3441765310676823</v>
      </c>
    </row>
    <row r="887" spans="1:11" ht="13.5" x14ac:dyDescent="0.25">
      <c r="A887" s="3">
        <f>TITRES_STAT!B890</f>
        <v>43293</v>
      </c>
      <c r="B887" s="6">
        <f>TITRES_STAT!D890</f>
        <v>4.6917999999999997</v>
      </c>
      <c r="C887" s="2">
        <f t="shared" si="101"/>
        <v>-1.6300000000000203E-2</v>
      </c>
      <c r="D887" s="2">
        <f t="shared" si="102"/>
        <v>4.7048399999999999</v>
      </c>
      <c r="E887" s="2">
        <f t="shared" si="104"/>
        <v>4.7053799999999999</v>
      </c>
      <c r="F887" s="2">
        <f t="shared" si="105"/>
        <v>4.5658849999999997</v>
      </c>
      <c r="G887" s="2">
        <f t="shared" si="107"/>
        <v>4.2644240000000018</v>
      </c>
      <c r="H887" s="2">
        <f t="shared" si="103"/>
        <v>4.1936490000000024</v>
      </c>
      <c r="I887" s="2">
        <f t="array" ref="I887">SUMPRODUCT(B871:B890, (ROW(B871:B890)-ROW(B871)+1)) / (20*21/2)</f>
        <v>4.6531547619047622</v>
      </c>
      <c r="J887" s="2">
        <f t="shared" si="106"/>
        <v>4.5608941737900039</v>
      </c>
      <c r="K887" s="2">
        <f t="shared" si="108"/>
        <v>4.3578088239669892</v>
      </c>
    </row>
    <row r="888" spans="1:11" ht="13.5" x14ac:dyDescent="0.25">
      <c r="A888" s="3">
        <f>TITRES_STAT!B891</f>
        <v>43294</v>
      </c>
      <c r="B888" s="6">
        <f>TITRES_STAT!D891</f>
        <v>4.6917999999999997</v>
      </c>
      <c r="C888" s="2">
        <f t="shared" si="101"/>
        <v>0</v>
      </c>
      <c r="D888" s="2">
        <f t="shared" si="102"/>
        <v>4.7015799999999999</v>
      </c>
      <c r="E888" s="2">
        <f t="shared" si="104"/>
        <v>4.7053800000000008</v>
      </c>
      <c r="F888" s="2">
        <f t="shared" si="105"/>
        <v>4.5868799999999998</v>
      </c>
      <c r="G888" s="2">
        <f t="shared" si="107"/>
        <v>4.2767940000000024</v>
      </c>
      <c r="H888" s="2">
        <f t="shared" si="103"/>
        <v>4.1944505000000012</v>
      </c>
      <c r="I888" s="2">
        <f t="array" ref="I888">SUMPRODUCT(B872:B891, (ROW(B872:B891)-ROW(B872)+1)) / (20*21/2)</f>
        <v>4.6586809523809523</v>
      </c>
      <c r="J888" s="2">
        <f t="shared" si="106"/>
        <v>4.573361395333813</v>
      </c>
      <c r="K888" s="2">
        <f t="shared" si="108"/>
        <v>4.3709065171447543</v>
      </c>
    </row>
    <row r="889" spans="1:11" ht="13.5" x14ac:dyDescent="0.25">
      <c r="A889" s="3">
        <f>TITRES_STAT!B892</f>
        <v>43297</v>
      </c>
      <c r="B889" s="6">
        <f>TITRES_STAT!D892</f>
        <v>4.5561999999999996</v>
      </c>
      <c r="C889" s="2">
        <f t="shared" si="101"/>
        <v>-0.13560000000000016</v>
      </c>
      <c r="D889" s="2">
        <f t="shared" si="102"/>
        <v>4.6712000000000007</v>
      </c>
      <c r="E889" s="2">
        <f t="shared" si="104"/>
        <v>4.6918200000000008</v>
      </c>
      <c r="F889" s="2">
        <f t="shared" si="105"/>
        <v>4.5952850000000005</v>
      </c>
      <c r="G889" s="2">
        <f t="shared" si="107"/>
        <v>4.2864520000000015</v>
      </c>
      <c r="H889" s="2">
        <f t="shared" si="103"/>
        <v>4.194574000000002</v>
      </c>
      <c r="I889" s="2">
        <f t="array" ref="I889">SUMPRODUCT(B873:B892, (ROW(B873:B892)-ROW(B873)+1)) / (20*21/2)</f>
        <v>4.6626576190476188</v>
      </c>
      <c r="J889" s="2">
        <f t="shared" si="106"/>
        <v>4.5717269767305933</v>
      </c>
      <c r="K889" s="2">
        <f t="shared" si="108"/>
        <v>4.3781729282371176</v>
      </c>
    </row>
    <row r="890" spans="1:11" ht="13.5" x14ac:dyDescent="0.25">
      <c r="A890" s="3">
        <f>TITRES_STAT!B893</f>
        <v>43298</v>
      </c>
      <c r="B890" s="6">
        <f>TITRES_STAT!D893</f>
        <v>4.5561999999999996</v>
      </c>
      <c r="C890" s="2">
        <f t="shared" si="101"/>
        <v>0</v>
      </c>
      <c r="D890" s="2">
        <f t="shared" si="102"/>
        <v>4.6408199999999997</v>
      </c>
      <c r="E890" s="2">
        <f t="shared" si="104"/>
        <v>4.6755399999999998</v>
      </c>
      <c r="F890" s="2">
        <f t="shared" si="105"/>
        <v>4.606675000000001</v>
      </c>
      <c r="G890" s="2">
        <f t="shared" si="107"/>
        <v>4.2964160000000016</v>
      </c>
      <c r="H890" s="2">
        <f t="shared" si="103"/>
        <v>4.1952065000000012</v>
      </c>
      <c r="I890" s="2">
        <f t="array" ref="I890">SUMPRODUCT(B874:B893, (ROW(B874:B893)-ROW(B874)+1)) / (20*21/2)</f>
        <v>4.6599228571428579</v>
      </c>
      <c r="J890" s="2">
        <f t="shared" si="106"/>
        <v>4.570248217041966</v>
      </c>
      <c r="K890" s="2">
        <f t="shared" si="108"/>
        <v>4.3851543820317405</v>
      </c>
    </row>
    <row r="891" spans="1:11" ht="13.5" x14ac:dyDescent="0.25">
      <c r="A891" s="3">
        <f>TITRES_STAT!B894</f>
        <v>43299</v>
      </c>
      <c r="B891" s="6">
        <f>TITRES_STAT!D894</f>
        <v>4.6646999999999998</v>
      </c>
      <c r="C891" s="2">
        <f t="shared" si="101"/>
        <v>0.10850000000000026</v>
      </c>
      <c r="D891" s="2">
        <f t="shared" si="102"/>
        <v>4.6321399999999997</v>
      </c>
      <c r="E891" s="2">
        <f t="shared" si="104"/>
        <v>4.6706599999999998</v>
      </c>
      <c r="F891" s="2">
        <f t="shared" si="105"/>
        <v>4.6229450000000005</v>
      </c>
      <c r="G891" s="2">
        <f t="shared" si="107"/>
        <v>4.3082440000000011</v>
      </c>
      <c r="H891" s="2">
        <f t="shared" si="103"/>
        <v>4.196381500000002</v>
      </c>
      <c r="I891" s="2">
        <f t="array" ref="I891">SUMPRODUCT(B875:B894, (ROW(B875:B894)-ROW(B875)+1)) / (20*21/2)</f>
        <v>4.655896666666667</v>
      </c>
      <c r="J891" s="2">
        <f t="shared" si="106"/>
        <v>4.5792436249427304</v>
      </c>
      <c r="K891" s="2">
        <f t="shared" si="108"/>
        <v>4.3961169552853976</v>
      </c>
    </row>
    <row r="892" spans="1:11" ht="13.5" x14ac:dyDescent="0.25">
      <c r="A892" s="3">
        <f>TITRES_STAT!B895</f>
        <v>43300</v>
      </c>
      <c r="B892" s="6">
        <f>TITRES_STAT!D895</f>
        <v>4.6646999999999998</v>
      </c>
      <c r="C892" s="2">
        <f t="shared" si="101"/>
        <v>0</v>
      </c>
      <c r="D892" s="2">
        <f t="shared" si="102"/>
        <v>4.6267199999999997</v>
      </c>
      <c r="E892" s="2">
        <f t="shared" si="104"/>
        <v>4.6657799999999998</v>
      </c>
      <c r="F892" s="2">
        <f t="shared" si="105"/>
        <v>4.6392150000000001</v>
      </c>
      <c r="G892" s="2">
        <f t="shared" si="107"/>
        <v>4.3200720000000015</v>
      </c>
      <c r="H892" s="2">
        <f t="shared" si="103"/>
        <v>4.1976840000000015</v>
      </c>
      <c r="I892" s="2">
        <f t="array" ref="I892">SUMPRODUCT(B876:B895, (ROW(B876:B895)-ROW(B876)+1)) / (20*21/2)</f>
        <v>4.6511990476190483</v>
      </c>
      <c r="J892" s="2">
        <f t="shared" si="106"/>
        <v>4.587382327329137</v>
      </c>
      <c r="K892" s="2">
        <f t="shared" si="108"/>
        <v>4.4066496237055777</v>
      </c>
    </row>
    <row r="893" spans="1:11" ht="13.5" x14ac:dyDescent="0.25">
      <c r="A893" s="3">
        <f>TITRES_STAT!B896</f>
        <v>43301</v>
      </c>
      <c r="B893" s="6">
        <f>TITRES_STAT!D896</f>
        <v>4.6105</v>
      </c>
      <c r="C893" s="2">
        <f t="shared" si="101"/>
        <v>-5.4199999999999804E-2</v>
      </c>
      <c r="D893" s="2">
        <f t="shared" si="102"/>
        <v>4.6104600000000007</v>
      </c>
      <c r="E893" s="2">
        <f t="shared" si="104"/>
        <v>4.6560199999999998</v>
      </c>
      <c r="F893" s="2">
        <f t="shared" si="105"/>
        <v>4.6527750000000001</v>
      </c>
      <c r="G893" s="2">
        <f t="shared" si="107"/>
        <v>4.3308160000000013</v>
      </c>
      <c r="H893" s="2">
        <f t="shared" si="103"/>
        <v>4.1987155000000014</v>
      </c>
      <c r="I893" s="2">
        <f t="array" ref="I893">SUMPRODUCT(B877:B896, (ROW(B877:B896)-ROW(B877)+1)) / (20*21/2)</f>
        <v>4.6459590476190487</v>
      </c>
      <c r="J893" s="2">
        <f t="shared" si="106"/>
        <v>4.5895840104406478</v>
      </c>
      <c r="K893" s="2">
        <f t="shared" si="108"/>
        <v>4.4146437561092808</v>
      </c>
    </row>
    <row r="894" spans="1:11" ht="13.5" x14ac:dyDescent="0.25">
      <c r="A894" s="3">
        <f>TITRES_STAT!B897</f>
        <v>43304</v>
      </c>
      <c r="B894" s="6">
        <f>TITRES_STAT!D897</f>
        <v>4.6105</v>
      </c>
      <c r="C894" s="2">
        <f t="shared" si="101"/>
        <v>0</v>
      </c>
      <c r="D894" s="2">
        <f t="shared" si="102"/>
        <v>4.6213199999999999</v>
      </c>
      <c r="E894" s="2">
        <f t="shared" si="104"/>
        <v>4.6462600000000007</v>
      </c>
      <c r="F894" s="2">
        <f t="shared" si="105"/>
        <v>4.6598250000000005</v>
      </c>
      <c r="G894" s="2">
        <f t="shared" si="107"/>
        <v>4.3415600000000012</v>
      </c>
      <c r="H894" s="2">
        <f t="shared" si="103"/>
        <v>4.1997470000000012</v>
      </c>
      <c r="I894" s="2">
        <f t="array" ref="I894">SUMPRODUCT(B878:B897, (ROW(B878:B897)-ROW(B878)+1)) / (20*21/2)</f>
        <v>4.6407190476190481</v>
      </c>
      <c r="J894" s="2">
        <f t="shared" si="106"/>
        <v>4.5915760094463005</v>
      </c>
      <c r="K894" s="2">
        <f t="shared" si="108"/>
        <v>4.4223243931246037</v>
      </c>
    </row>
    <row r="895" spans="1:11" ht="13.5" x14ac:dyDescent="0.25">
      <c r="A895" s="3">
        <f>TITRES_STAT!B898</f>
        <v>43305</v>
      </c>
      <c r="B895" s="6">
        <f>TITRES_STAT!D898</f>
        <v>4.6105</v>
      </c>
      <c r="C895" s="2">
        <f t="shared" si="101"/>
        <v>0</v>
      </c>
      <c r="D895" s="2">
        <f t="shared" si="102"/>
        <v>4.63218</v>
      </c>
      <c r="E895" s="2">
        <f t="shared" si="104"/>
        <v>4.6365000000000007</v>
      </c>
      <c r="F895" s="2">
        <f t="shared" si="105"/>
        <v>4.6655200000000008</v>
      </c>
      <c r="G895" s="2">
        <f t="shared" si="107"/>
        <v>4.3526100000000012</v>
      </c>
      <c r="H895" s="2">
        <f t="shared" si="103"/>
        <v>4.2007275000000019</v>
      </c>
      <c r="I895" s="2">
        <f t="array" ref="I895">SUMPRODUCT(B879:B898, (ROW(B879:B898)-ROW(B879)+1)) / (20*21/2)</f>
        <v>4.6358147619047623</v>
      </c>
      <c r="J895" s="2">
        <f t="shared" si="106"/>
        <v>4.5933782942609387</v>
      </c>
      <c r="K895" s="2">
        <f t="shared" si="108"/>
        <v>4.4297038286883454</v>
      </c>
    </row>
    <row r="896" spans="1:11" ht="13.5" x14ac:dyDescent="0.25">
      <c r="A896" s="3">
        <f>TITRES_STAT!B899</f>
        <v>43307</v>
      </c>
      <c r="B896" s="6">
        <f>TITRES_STAT!D899</f>
        <v>4.6105</v>
      </c>
      <c r="C896" s="2">
        <f t="shared" si="101"/>
        <v>0</v>
      </c>
      <c r="D896" s="2">
        <f t="shared" si="102"/>
        <v>4.6213400000000009</v>
      </c>
      <c r="E896" s="2">
        <f t="shared" si="104"/>
        <v>4.6267399999999999</v>
      </c>
      <c r="F896" s="2">
        <f t="shared" si="105"/>
        <v>4.6655199999999999</v>
      </c>
      <c r="G896" s="2">
        <f t="shared" si="107"/>
        <v>4.3637620000000013</v>
      </c>
      <c r="H896" s="2">
        <f t="shared" si="103"/>
        <v>4.2017590000000018</v>
      </c>
      <c r="I896" s="2">
        <f t="array" ref="I896">SUMPRODUCT(B880:B899, (ROW(B880:B899)-ROW(B880)+1)) / (20*21/2)</f>
        <v>4.6312976190476203</v>
      </c>
      <c r="J896" s="2">
        <f t="shared" si="106"/>
        <v>4.5950089329027541</v>
      </c>
      <c r="K896" s="2">
        <f t="shared" si="108"/>
        <v>4.4367938746221363</v>
      </c>
    </row>
    <row r="897" spans="1:11" ht="13.5" x14ac:dyDescent="0.25">
      <c r="A897" s="3">
        <f>TITRES_STAT!B900</f>
        <v>43308</v>
      </c>
      <c r="B897" s="6">
        <f>TITRES_STAT!D900</f>
        <v>4.6105</v>
      </c>
      <c r="C897" s="2">
        <f t="shared" si="101"/>
        <v>0</v>
      </c>
      <c r="D897" s="2">
        <f t="shared" si="102"/>
        <v>4.6105</v>
      </c>
      <c r="E897" s="2">
        <f t="shared" si="104"/>
        <v>4.6186100000000003</v>
      </c>
      <c r="F897" s="2">
        <f t="shared" si="105"/>
        <v>4.6619950000000001</v>
      </c>
      <c r="G897" s="2">
        <f t="shared" si="107"/>
        <v>4.3745060000000002</v>
      </c>
      <c r="H897" s="2">
        <f t="shared" si="103"/>
        <v>4.2027905000000016</v>
      </c>
      <c r="I897" s="2">
        <f t="array" ref="I897">SUMPRODUCT(B881:B900, (ROW(B881:B900)-ROW(B881)+1)) / (20*21/2)</f>
        <v>4.6271676190476203</v>
      </c>
      <c r="J897" s="2">
        <f t="shared" si="106"/>
        <v>4.5964842726263013</v>
      </c>
      <c r="K897" s="2">
        <f t="shared" si="108"/>
        <v>4.4436058795389153</v>
      </c>
    </row>
    <row r="898" spans="1:11" ht="13.5" x14ac:dyDescent="0.25">
      <c r="A898" s="3">
        <f>TITRES_STAT!B901</f>
        <v>43311</v>
      </c>
      <c r="B898" s="6">
        <f>TITRES_STAT!D901</f>
        <v>4.6105</v>
      </c>
      <c r="C898" s="2">
        <f t="shared" si="101"/>
        <v>0</v>
      </c>
      <c r="D898" s="2">
        <f t="shared" si="102"/>
        <v>4.6105</v>
      </c>
      <c r="E898" s="2">
        <f t="shared" si="104"/>
        <v>4.6104800000000008</v>
      </c>
      <c r="F898" s="2">
        <f t="shared" si="105"/>
        <v>4.6579300000000003</v>
      </c>
      <c r="G898" s="2">
        <f t="shared" si="107"/>
        <v>4.3862680000000003</v>
      </c>
      <c r="H898" s="2">
        <f t="shared" si="103"/>
        <v>4.2038220000000015</v>
      </c>
      <c r="I898" s="2">
        <f t="array" ref="I898">SUMPRODUCT(B882:B901, (ROW(B882:B901)-ROW(B882)+1)) / (20*21/2)</f>
        <v>4.6235542857142873</v>
      </c>
      <c r="J898" s="2">
        <f t="shared" si="106"/>
        <v>4.5978191038047482</v>
      </c>
      <c r="K898" s="2">
        <f t="shared" si="108"/>
        <v>4.450150747007978</v>
      </c>
    </row>
    <row r="899" spans="1:11" ht="13.5" x14ac:dyDescent="0.25">
      <c r="A899" s="3">
        <f>TITRES_STAT!B902</f>
        <v>43312</v>
      </c>
      <c r="B899" s="6">
        <f>TITRES_STAT!D902</f>
        <v>4.6105</v>
      </c>
      <c r="C899" s="2">
        <f t="shared" si="101"/>
        <v>0</v>
      </c>
      <c r="D899" s="2">
        <f t="shared" si="102"/>
        <v>4.6105</v>
      </c>
      <c r="E899" s="2">
        <f t="shared" si="104"/>
        <v>4.6159100000000013</v>
      </c>
      <c r="F899" s="2">
        <f t="shared" si="105"/>
        <v>4.6538650000000006</v>
      </c>
      <c r="G899" s="2">
        <f t="shared" si="107"/>
        <v>4.3970120000000001</v>
      </c>
      <c r="H899" s="2">
        <f t="shared" si="103"/>
        <v>4.2048535000000014</v>
      </c>
      <c r="I899" s="2">
        <f t="array" ref="I899">SUMPRODUCT(B883:B902, (ROW(B883:B902)-ROW(B883)+1)) / (20*21/2)</f>
        <v>4.6302409523809533</v>
      </c>
      <c r="J899" s="2">
        <f t="shared" si="106"/>
        <v>4.5990268082042958</v>
      </c>
      <c r="K899" s="2">
        <f t="shared" si="108"/>
        <v>4.4564389530076651</v>
      </c>
    </row>
    <row r="900" spans="1:11" ht="13.5" x14ac:dyDescent="0.25">
      <c r="A900" s="3">
        <f>TITRES_STAT!B903</f>
        <v>43313</v>
      </c>
      <c r="B900" s="6">
        <f>TITRES_STAT!D903</f>
        <v>4.6105</v>
      </c>
      <c r="C900" s="2">
        <f t="shared" ref="C900:C963" si="109">B900-B899</f>
        <v>0</v>
      </c>
      <c r="D900" s="2">
        <f t="shared" si="102"/>
        <v>4.6105</v>
      </c>
      <c r="E900" s="2">
        <f t="shared" si="104"/>
        <v>4.6213400000000009</v>
      </c>
      <c r="F900" s="2">
        <f t="shared" si="105"/>
        <v>4.6484399999999999</v>
      </c>
      <c r="G900" s="2">
        <f t="shared" si="107"/>
        <v>4.407756</v>
      </c>
      <c r="H900" s="2">
        <f t="shared" si="103"/>
        <v>4.2058850000000003</v>
      </c>
      <c r="I900" s="2">
        <f t="array" ref="I900">SUMPRODUCT(B884:B903, (ROW(B884:B903)-ROW(B884)+1)) / (20*21/2)</f>
        <v>4.6271180952380959</v>
      </c>
      <c r="J900" s="2">
        <f t="shared" si="106"/>
        <v>4.6001194931372194</v>
      </c>
      <c r="K900" s="2">
        <f t="shared" si="108"/>
        <v>4.4624805626936395</v>
      </c>
    </row>
    <row r="901" spans="1:11" ht="13.5" x14ac:dyDescent="0.25">
      <c r="A901" s="3">
        <f>TITRES_STAT!B904</f>
        <v>43314</v>
      </c>
      <c r="B901" s="6">
        <f>TITRES_STAT!D904</f>
        <v>4.6105</v>
      </c>
      <c r="C901" s="2">
        <f t="shared" si="109"/>
        <v>0</v>
      </c>
      <c r="D901" s="2">
        <f t="shared" si="102"/>
        <v>4.6105</v>
      </c>
      <c r="E901" s="2">
        <f t="shared" si="104"/>
        <v>4.6159200000000009</v>
      </c>
      <c r="F901" s="2">
        <f t="shared" si="105"/>
        <v>4.6432900000000004</v>
      </c>
      <c r="G901" s="2">
        <f t="shared" si="107"/>
        <v>4.4184999999999999</v>
      </c>
      <c r="H901" s="2">
        <f t="shared" si="103"/>
        <v>4.2068145000000001</v>
      </c>
      <c r="I901" s="2">
        <f t="array" ref="I901">SUMPRODUCT(B885:B904, (ROW(B885:B904)-ROW(B885)+1)) / (20*21/2)</f>
        <v>4.6244600000000009</v>
      </c>
      <c r="J901" s="2">
        <f t="shared" si="106"/>
        <v>4.6011081128384363</v>
      </c>
      <c r="K901" s="2">
        <f t="shared" si="108"/>
        <v>4.4682852465095753</v>
      </c>
    </row>
    <row r="902" spans="1:11" ht="13.5" x14ac:dyDescent="0.25">
      <c r="A902" s="3">
        <f>TITRES_STAT!B905</f>
        <v>43315</v>
      </c>
      <c r="B902" s="6">
        <f>TITRES_STAT!D905</f>
        <v>4.7134999999999998</v>
      </c>
      <c r="C902" s="2">
        <f t="shared" si="109"/>
        <v>0.10299999999999976</v>
      </c>
      <c r="D902" s="2">
        <f t="shared" ref="D902:D965" si="110">AVERAGE(B898:B902)</f>
        <v>4.6311</v>
      </c>
      <c r="E902" s="2">
        <f t="shared" si="104"/>
        <v>4.6208000000000009</v>
      </c>
      <c r="F902" s="2">
        <f t="shared" si="105"/>
        <v>4.6432900000000004</v>
      </c>
      <c r="G902" s="2">
        <f t="shared" si="107"/>
        <v>4.4314059999999991</v>
      </c>
      <c r="H902" s="2">
        <f t="shared" si="103"/>
        <v>4.208259</v>
      </c>
      <c r="I902" s="2">
        <f t="array" ref="I902">SUMPRODUCT(B886:B905, (ROW(B886:B905)-ROW(B886)+1)) / (20*21/2)</f>
        <v>4.6217523809523824</v>
      </c>
      <c r="J902" s="2">
        <f t="shared" si="106"/>
        <v>4.6118121020919185</v>
      </c>
      <c r="K902" s="2">
        <f t="shared" si="108"/>
        <v>4.4779015113523366</v>
      </c>
    </row>
    <row r="903" spans="1:11" ht="13.5" x14ac:dyDescent="0.25">
      <c r="A903" s="3">
        <f>TITRES_STAT!B906</f>
        <v>43318</v>
      </c>
      <c r="B903" s="6">
        <f>TITRES_STAT!D906</f>
        <v>4.6105</v>
      </c>
      <c r="C903" s="2">
        <f t="shared" si="109"/>
        <v>-0.10299999999999976</v>
      </c>
      <c r="D903" s="2">
        <f t="shared" si="110"/>
        <v>4.6311000000000009</v>
      </c>
      <c r="E903" s="2">
        <f t="shared" si="104"/>
        <v>4.6208000000000009</v>
      </c>
      <c r="F903" s="2">
        <f t="shared" si="105"/>
        <v>4.6384100000000004</v>
      </c>
      <c r="G903" s="2">
        <f t="shared" si="107"/>
        <v>4.4422519999999999</v>
      </c>
      <c r="H903" s="2">
        <f t="shared" si="103"/>
        <v>4.2091884999999989</v>
      </c>
      <c r="I903" s="2">
        <f t="array" ref="I903">SUMPRODUCT(B887:B906, (ROW(B887:B906)-ROW(B887)+1)) / (20*21/2)</f>
        <v>4.6195352380952395</v>
      </c>
      <c r="J903" s="2">
        <f t="shared" si="106"/>
        <v>4.611687139987926</v>
      </c>
      <c r="K903" s="2">
        <f t="shared" si="108"/>
        <v>4.4831014520836181</v>
      </c>
    </row>
    <row r="904" spans="1:11" ht="13.5" x14ac:dyDescent="0.25">
      <c r="A904" s="3">
        <f>TITRES_STAT!B907</f>
        <v>43319</v>
      </c>
      <c r="B904" s="6">
        <f>TITRES_STAT!D907</f>
        <v>4.6105</v>
      </c>
      <c r="C904" s="2">
        <f t="shared" si="109"/>
        <v>0</v>
      </c>
      <c r="D904" s="2">
        <f t="shared" si="110"/>
        <v>4.6311000000000009</v>
      </c>
      <c r="E904" s="2">
        <f t="shared" si="104"/>
        <v>4.6208000000000009</v>
      </c>
      <c r="F904" s="2">
        <f t="shared" si="105"/>
        <v>4.6335300000000013</v>
      </c>
      <c r="G904" s="2">
        <f t="shared" si="107"/>
        <v>4.4529959999999997</v>
      </c>
      <c r="H904" s="2">
        <f t="shared" si="103"/>
        <v>4.2101179999999987</v>
      </c>
      <c r="I904" s="2">
        <f t="array" ref="I904">SUMPRODUCT(B888:B907, (ROW(B888:B907)-ROW(B888)+1)) / (20*21/2)</f>
        <v>4.6178085714285722</v>
      </c>
      <c r="J904" s="2">
        <f t="shared" si="106"/>
        <v>4.6115740790366946</v>
      </c>
      <c r="K904" s="2">
        <f t="shared" si="108"/>
        <v>4.4880974735705355</v>
      </c>
    </row>
    <row r="905" spans="1:11" ht="13.5" x14ac:dyDescent="0.25">
      <c r="A905" s="3">
        <f>TITRES_STAT!B908</f>
        <v>43320</v>
      </c>
      <c r="B905" s="6">
        <f>TITRES_STAT!D908</f>
        <v>4.6051000000000002</v>
      </c>
      <c r="C905" s="2">
        <f t="shared" si="109"/>
        <v>-5.3999999999998494E-3</v>
      </c>
      <c r="D905" s="2">
        <f t="shared" si="110"/>
        <v>4.63002</v>
      </c>
      <c r="E905" s="2">
        <f t="shared" si="104"/>
        <v>4.6202600000000009</v>
      </c>
      <c r="F905" s="2">
        <f t="shared" si="105"/>
        <v>4.6283800000000017</v>
      </c>
      <c r="G905" s="2">
        <f t="shared" si="107"/>
        <v>4.4636320000000005</v>
      </c>
      <c r="H905" s="2">
        <f t="shared" si="103"/>
        <v>4.2110204999999992</v>
      </c>
      <c r="I905" s="2">
        <f t="array" ref="I905">SUMPRODUCT(B889:B908, (ROW(B889:B908)-ROW(B889)+1)) / (20*21/2)</f>
        <v>4.6164947619047627</v>
      </c>
      <c r="J905" s="2">
        <f t="shared" si="106"/>
        <v>4.6109575000808194</v>
      </c>
      <c r="K905" s="2">
        <f t="shared" si="108"/>
        <v>4.492685807940318</v>
      </c>
    </row>
    <row r="906" spans="1:11" ht="13.5" x14ac:dyDescent="0.25">
      <c r="A906" s="3">
        <f>TITRES_STAT!B909</f>
        <v>43321</v>
      </c>
      <c r="B906" s="6">
        <f>TITRES_STAT!D909</f>
        <v>4.6051000000000002</v>
      </c>
      <c r="C906" s="2">
        <f t="shared" si="109"/>
        <v>0</v>
      </c>
      <c r="D906" s="2">
        <f t="shared" si="110"/>
        <v>4.6289400000000001</v>
      </c>
      <c r="E906" s="2">
        <f t="shared" si="104"/>
        <v>4.61972</v>
      </c>
      <c r="F906" s="2">
        <f t="shared" si="105"/>
        <v>4.6232299999999995</v>
      </c>
      <c r="G906" s="2">
        <f t="shared" si="107"/>
        <v>4.4742680000000004</v>
      </c>
      <c r="H906" s="2">
        <f t="shared" ref="H906:H969" si="111">AVERAGE(B707:B906)</f>
        <v>4.2120249999999988</v>
      </c>
      <c r="I906" s="2">
        <f t="array" ref="I906">SUMPRODUCT(B890:B909, (ROW(B890:B909)-ROW(B890)+1)) / (20*21/2)</f>
        <v>4.6155938095238094</v>
      </c>
      <c r="J906" s="2">
        <f t="shared" si="106"/>
        <v>4.6103996429302656</v>
      </c>
      <c r="K906" s="2">
        <f t="shared" si="108"/>
        <v>4.4970942076289333</v>
      </c>
    </row>
    <row r="907" spans="1:11" ht="13.5" x14ac:dyDescent="0.25">
      <c r="A907" s="3">
        <f>TITRES_STAT!B910</f>
        <v>43322</v>
      </c>
      <c r="B907" s="6">
        <f>TITRES_STAT!D910</f>
        <v>4.6051000000000002</v>
      </c>
      <c r="C907" s="2">
        <f t="shared" si="109"/>
        <v>0</v>
      </c>
      <c r="D907" s="2">
        <f t="shared" si="110"/>
        <v>4.6072600000000001</v>
      </c>
      <c r="E907" s="2">
        <f t="shared" si="104"/>
        <v>4.6191800000000001</v>
      </c>
      <c r="F907" s="2">
        <f t="shared" si="105"/>
        <v>4.6188949999999993</v>
      </c>
      <c r="G907" s="2">
        <f t="shared" si="107"/>
        <v>4.4849040000000002</v>
      </c>
      <c r="H907" s="2">
        <f t="shared" si="111"/>
        <v>4.213665999999999</v>
      </c>
      <c r="I907" s="2">
        <f t="array" ref="I907">SUMPRODUCT(B891:B910, (ROW(B891:B910)-ROW(B891)+1)) / (20*21/2)</f>
        <v>4.6144600000000002</v>
      </c>
      <c r="J907" s="2">
        <f t="shared" si="106"/>
        <v>4.6098949150321458</v>
      </c>
      <c r="K907" s="2">
        <f t="shared" si="108"/>
        <v>4.5013297288983871</v>
      </c>
    </row>
    <row r="908" spans="1:11" ht="13.5" x14ac:dyDescent="0.25">
      <c r="A908" s="3">
        <f>TITRES_STAT!B911</f>
        <v>43326</v>
      </c>
      <c r="B908" s="6">
        <f>TITRES_STAT!D911</f>
        <v>4.6051000000000002</v>
      </c>
      <c r="C908" s="2">
        <f t="shared" si="109"/>
        <v>0</v>
      </c>
      <c r="D908" s="2">
        <f t="shared" si="110"/>
        <v>4.6061800000000002</v>
      </c>
      <c r="E908" s="2">
        <f t="shared" ref="E908:E971" si="112">AVERAGE(B899:B908)</f>
        <v>4.618640000000001</v>
      </c>
      <c r="F908" s="2">
        <f t="shared" si="105"/>
        <v>4.61456</v>
      </c>
      <c r="G908" s="2">
        <f t="shared" si="107"/>
        <v>4.4955400000000001</v>
      </c>
      <c r="H908" s="2">
        <f t="shared" si="111"/>
        <v>4.2159429999999984</v>
      </c>
      <c r="I908" s="2">
        <f t="array" ref="I908">SUMPRODUCT(B892:B911, (ROW(B892:B911)-ROW(B892)+1)) / (20*21/2)</f>
        <v>4.6130933333333335</v>
      </c>
      <c r="J908" s="2">
        <f t="shared" si="106"/>
        <v>4.6094382564576559</v>
      </c>
      <c r="K908" s="2">
        <f t="shared" si="108"/>
        <v>4.5053991512945286</v>
      </c>
    </row>
    <row r="909" spans="1:11" ht="13.5" x14ac:dyDescent="0.25">
      <c r="A909" s="3">
        <f>TITRES_STAT!B912</f>
        <v>43327</v>
      </c>
      <c r="B909" s="6">
        <f>TITRES_STAT!D912</f>
        <v>4.6051000000000002</v>
      </c>
      <c r="C909" s="2">
        <f t="shared" si="109"/>
        <v>0</v>
      </c>
      <c r="D909" s="2">
        <f t="shared" si="110"/>
        <v>4.6051000000000002</v>
      </c>
      <c r="E909" s="2">
        <f t="shared" si="112"/>
        <v>4.6181000000000001</v>
      </c>
      <c r="F909" s="2">
        <f t="shared" si="105"/>
        <v>4.6170049999999989</v>
      </c>
      <c r="G909" s="2">
        <f t="shared" si="107"/>
        <v>4.506176</v>
      </c>
      <c r="H909" s="2">
        <f t="shared" si="111"/>
        <v>4.2177109999999995</v>
      </c>
      <c r="I909" s="2">
        <f t="array" ref="I909">SUMPRODUCT(B893:B912, (ROW(B893:B912)-ROW(B893)+1)) / (20*21/2)</f>
        <v>4.6120104761904761</v>
      </c>
      <c r="J909" s="2">
        <f t="shared" si="106"/>
        <v>4.609025089175975</v>
      </c>
      <c r="K909" s="2">
        <f t="shared" si="108"/>
        <v>4.509308988498665</v>
      </c>
    </row>
    <row r="910" spans="1:11" ht="13.5" x14ac:dyDescent="0.25">
      <c r="A910" s="3">
        <f>TITRES_STAT!B913</f>
        <v>43328</v>
      </c>
      <c r="B910" s="6">
        <f>TITRES_STAT!D913</f>
        <v>4.6051000000000002</v>
      </c>
      <c r="C910" s="2">
        <f t="shared" si="109"/>
        <v>0</v>
      </c>
      <c r="D910" s="2">
        <f t="shared" si="110"/>
        <v>4.6051000000000002</v>
      </c>
      <c r="E910" s="2">
        <f t="shared" si="112"/>
        <v>4.6175600000000001</v>
      </c>
      <c r="F910" s="2">
        <f t="shared" si="105"/>
        <v>4.6194499999999987</v>
      </c>
      <c r="G910" s="2">
        <f t="shared" si="107"/>
        <v>4.5169139999999999</v>
      </c>
      <c r="H910" s="2">
        <f t="shared" si="111"/>
        <v>4.2191224999999992</v>
      </c>
      <c r="I910" s="2">
        <f t="array" ref="I910">SUMPRODUCT(B894:B913, (ROW(B894:B913)-ROW(B894)+1)) / (20*21/2)</f>
        <v>4.611211428571429</v>
      </c>
      <c r="J910" s="2">
        <f t="shared" si="106"/>
        <v>4.608651271159216</v>
      </c>
      <c r="K910" s="2">
        <f t="shared" si="108"/>
        <v>4.513065498753619</v>
      </c>
    </row>
    <row r="911" spans="1:11" ht="13.5" x14ac:dyDescent="0.25">
      <c r="A911" s="3">
        <f>TITRES_STAT!B914</f>
        <v>43329</v>
      </c>
      <c r="B911" s="6">
        <f>TITRES_STAT!D914</f>
        <v>4.6051000000000002</v>
      </c>
      <c r="C911" s="2">
        <f t="shared" si="109"/>
        <v>0</v>
      </c>
      <c r="D911" s="2">
        <f t="shared" si="110"/>
        <v>4.6051000000000002</v>
      </c>
      <c r="E911" s="2">
        <f t="shared" si="112"/>
        <v>4.6170200000000001</v>
      </c>
      <c r="F911" s="2">
        <f t="shared" si="105"/>
        <v>4.6164699999999979</v>
      </c>
      <c r="G911" s="2">
        <f t="shared" si="107"/>
        <v>4.5276519999999998</v>
      </c>
      <c r="H911" s="2">
        <f t="shared" si="111"/>
        <v>4.2211704999999986</v>
      </c>
      <c r="I911" s="2">
        <f t="array" ref="I911">SUMPRODUCT(B895:B914, (ROW(B895:B914)-ROW(B895)+1)) / (20*21/2)</f>
        <v>4.610438095238095</v>
      </c>
      <c r="J911" s="2">
        <f t="shared" si="106"/>
        <v>4.6083130548583391</v>
      </c>
      <c r="K911" s="2">
        <f t="shared" si="108"/>
        <v>4.516674694880928</v>
      </c>
    </row>
    <row r="912" spans="1:11" ht="13.5" x14ac:dyDescent="0.25">
      <c r="A912" s="3">
        <f>TITRES_STAT!B915</f>
        <v>43332</v>
      </c>
      <c r="B912" s="6">
        <f>TITRES_STAT!D915</f>
        <v>4.6051000000000002</v>
      </c>
      <c r="C912" s="2">
        <f t="shared" si="109"/>
        <v>0</v>
      </c>
      <c r="D912" s="2">
        <f t="shared" si="110"/>
        <v>4.6051000000000002</v>
      </c>
      <c r="E912" s="2">
        <f t="shared" si="112"/>
        <v>4.6061800000000002</v>
      </c>
      <c r="F912" s="2">
        <f t="shared" si="105"/>
        <v>4.6134899999999988</v>
      </c>
      <c r="G912" s="2">
        <f t="shared" si="107"/>
        <v>4.5383899999999997</v>
      </c>
      <c r="H912" s="2">
        <f t="shared" si="111"/>
        <v>4.2233204999999989</v>
      </c>
      <c r="I912" s="2">
        <f t="array" ref="I912">SUMPRODUCT(B896:B915, (ROW(B896:B915)-ROW(B896)+1)) / (20*21/2)</f>
        <v>4.609690476190476</v>
      </c>
      <c r="J912" s="2">
        <f t="shared" si="106"/>
        <v>4.608007049633736</v>
      </c>
      <c r="K912" s="2">
        <f t="shared" si="108"/>
        <v>4.5201423539052055</v>
      </c>
    </row>
    <row r="913" spans="1:11" ht="13.5" x14ac:dyDescent="0.25">
      <c r="A913" s="3">
        <f>TITRES_STAT!B916</f>
        <v>43335</v>
      </c>
      <c r="B913" s="6">
        <f>TITRES_STAT!D916</f>
        <v>4.6051000000000002</v>
      </c>
      <c r="C913" s="2">
        <f t="shared" si="109"/>
        <v>0</v>
      </c>
      <c r="D913" s="2">
        <f t="shared" si="110"/>
        <v>4.6051000000000002</v>
      </c>
      <c r="E913" s="2">
        <f t="shared" si="112"/>
        <v>4.6056400000000002</v>
      </c>
      <c r="F913" s="2">
        <f t="shared" si="105"/>
        <v>4.6132199999999983</v>
      </c>
      <c r="G913" s="2">
        <f t="shared" si="107"/>
        <v>4.5491279999999996</v>
      </c>
      <c r="H913" s="2">
        <f t="shared" si="111"/>
        <v>4.2254194999999992</v>
      </c>
      <c r="I913" s="2">
        <f t="array" ref="I913">SUMPRODUCT(B897:B916, (ROW(B897:B916)-ROW(B897)+1)) / (20*21/2)</f>
        <v>4.6089685714285711</v>
      </c>
      <c r="J913" s="2">
        <f t="shared" si="106"/>
        <v>4.607730187763857</v>
      </c>
      <c r="K913" s="2">
        <f t="shared" si="108"/>
        <v>4.5234740263010798</v>
      </c>
    </row>
    <row r="914" spans="1:11" ht="13.5" x14ac:dyDescent="0.25">
      <c r="A914" s="3">
        <f>TITRES_STAT!B917</f>
        <v>43336</v>
      </c>
      <c r="B914" s="6">
        <f>TITRES_STAT!D917</f>
        <v>4.6051000000000002</v>
      </c>
      <c r="C914" s="2">
        <f t="shared" si="109"/>
        <v>0</v>
      </c>
      <c r="D914" s="2">
        <f t="shared" si="110"/>
        <v>4.6051000000000002</v>
      </c>
      <c r="E914" s="2">
        <f t="shared" si="112"/>
        <v>4.6051000000000002</v>
      </c>
      <c r="F914" s="2">
        <f t="shared" si="105"/>
        <v>4.6129499999999997</v>
      </c>
      <c r="G914" s="2">
        <f t="shared" si="107"/>
        <v>4.5622079999999992</v>
      </c>
      <c r="H914" s="2">
        <f t="shared" si="111"/>
        <v>4.2275184999999986</v>
      </c>
      <c r="I914" s="2">
        <f t="array" ref="I914">SUMPRODUCT(B898:B917, (ROW(B898:B917)-ROW(B898)+1)) / (20*21/2)</f>
        <v>4.6082723809523802</v>
      </c>
      <c r="J914" s="2">
        <f t="shared" si="106"/>
        <v>4.6074796936911095</v>
      </c>
      <c r="K914" s="2">
        <f t="shared" si="108"/>
        <v>4.5266750448775079</v>
      </c>
    </row>
    <row r="915" spans="1:11" ht="13.5" x14ac:dyDescent="0.25">
      <c r="A915" s="3">
        <f>TITRES_STAT!B918</f>
        <v>43339</v>
      </c>
      <c r="B915" s="6">
        <f>TITRES_STAT!D918</f>
        <v>4.6051000000000002</v>
      </c>
      <c r="C915" s="2">
        <f t="shared" si="109"/>
        <v>0</v>
      </c>
      <c r="D915" s="2">
        <f t="shared" si="110"/>
        <v>4.6051000000000002</v>
      </c>
      <c r="E915" s="2">
        <f t="shared" si="112"/>
        <v>4.6051000000000002</v>
      </c>
      <c r="F915" s="2">
        <f t="shared" si="105"/>
        <v>4.6126799999999992</v>
      </c>
      <c r="G915" s="2">
        <f t="shared" si="107"/>
        <v>4.5752879999999987</v>
      </c>
      <c r="H915" s="2">
        <f t="shared" si="111"/>
        <v>4.2291084999999988</v>
      </c>
      <c r="I915" s="2">
        <f t="array" ref="I915">SUMPRODUCT(B899:B918, (ROW(B899:B918)-ROW(B899)+1)) / (20*21/2)</f>
        <v>4.6076019047619052</v>
      </c>
      <c r="J915" s="2">
        <f t="shared" si="106"/>
        <v>4.6072530561967184</v>
      </c>
      <c r="K915" s="2">
        <f t="shared" si="108"/>
        <v>4.5297505333136838</v>
      </c>
    </row>
    <row r="916" spans="1:11" ht="13.5" x14ac:dyDescent="0.25">
      <c r="A916" s="3">
        <f>TITRES_STAT!B919</f>
        <v>43340</v>
      </c>
      <c r="B916" s="6">
        <f>TITRES_STAT!D919</f>
        <v>4.6051000000000002</v>
      </c>
      <c r="C916" s="2">
        <f t="shared" si="109"/>
        <v>0</v>
      </c>
      <c r="D916" s="2">
        <f t="shared" si="110"/>
        <v>4.6051000000000002</v>
      </c>
      <c r="E916" s="2">
        <f t="shared" si="112"/>
        <v>4.6051000000000002</v>
      </c>
      <c r="F916" s="2">
        <f t="shared" ref="F916:F979" si="113">AVERAGE(B897:B916)</f>
        <v>4.6124099999999988</v>
      </c>
      <c r="G916" s="2">
        <f t="shared" si="107"/>
        <v>4.5859239999999986</v>
      </c>
      <c r="H916" s="2">
        <f t="shared" si="111"/>
        <v>4.230698499999999</v>
      </c>
      <c r="I916" s="2">
        <f t="array" ref="I916">SUMPRODUCT(B900:B919, (ROW(B900:B919)-ROW(B900)+1)) / (20*21/2)</f>
        <v>4.6069571428571425</v>
      </c>
      <c r="J916" s="2">
        <f t="shared" si="106"/>
        <v>4.6070480032256027</v>
      </c>
      <c r="K916" s="2">
        <f t="shared" si="108"/>
        <v>4.5327054143602057</v>
      </c>
    </row>
    <row r="917" spans="1:11" ht="13.5" x14ac:dyDescent="0.25">
      <c r="A917" s="3">
        <f>TITRES_STAT!B920</f>
        <v>43341</v>
      </c>
      <c r="B917" s="6">
        <f>TITRES_STAT!D920</f>
        <v>4.6051000000000002</v>
      </c>
      <c r="C917" s="2">
        <f t="shared" si="109"/>
        <v>0</v>
      </c>
      <c r="D917" s="2">
        <f t="shared" si="110"/>
        <v>4.6051000000000002</v>
      </c>
      <c r="E917" s="2">
        <f t="shared" si="112"/>
        <v>4.6051000000000002</v>
      </c>
      <c r="F917" s="2">
        <f t="shared" si="113"/>
        <v>4.6121399999999984</v>
      </c>
      <c r="G917" s="2">
        <f t="shared" si="107"/>
        <v>4.5949319999999991</v>
      </c>
      <c r="H917" s="2">
        <f t="shared" si="111"/>
        <v>4.2322629999999988</v>
      </c>
      <c r="I917" s="2">
        <f t="array" ref="I917">SUMPRODUCT(B901:B920, (ROW(B901:B920)-ROW(B901)+1)) / (20*21/2)</f>
        <v>4.6063380952380957</v>
      </c>
      <c r="J917" s="2">
        <f t="shared" ref="J917:J980" si="114">$J$4*B917+J916*(1-$J$4)</f>
        <v>4.6068624791088792</v>
      </c>
      <c r="K917" s="2">
        <f t="shared" si="108"/>
        <v>4.5355444177186293</v>
      </c>
    </row>
    <row r="918" spans="1:11" ht="13.5" x14ac:dyDescent="0.25">
      <c r="A918" s="3">
        <f>TITRES_STAT!B921</f>
        <v>43342</v>
      </c>
      <c r="B918" s="6">
        <f>TITRES_STAT!D921</f>
        <v>4.6051000000000002</v>
      </c>
      <c r="C918" s="2">
        <f t="shared" si="109"/>
        <v>0</v>
      </c>
      <c r="D918" s="2">
        <f t="shared" si="110"/>
        <v>4.6051000000000002</v>
      </c>
      <c r="E918" s="2">
        <f t="shared" si="112"/>
        <v>4.6051000000000002</v>
      </c>
      <c r="F918" s="2">
        <f t="shared" si="113"/>
        <v>4.6118699999999988</v>
      </c>
      <c r="G918" s="2">
        <f t="shared" si="107"/>
        <v>4.601595999999998</v>
      </c>
      <c r="H918" s="2">
        <f t="shared" si="111"/>
        <v>4.2338274999999985</v>
      </c>
      <c r="I918" s="2">
        <f t="array" ref="I918">SUMPRODUCT(B902:B921, (ROW(B902:B921)-ROW(B902)+1)) / (20*21/2)</f>
        <v>4.6010876190476191</v>
      </c>
      <c r="J918" s="2">
        <f t="shared" si="114"/>
        <v>4.6066946239556534</v>
      </c>
      <c r="K918" s="2">
        <f t="shared" si="108"/>
        <v>4.5382720876120164</v>
      </c>
    </row>
    <row r="919" spans="1:11" ht="13.5" x14ac:dyDescent="0.25">
      <c r="A919" s="3">
        <f>TITRES_STAT!B922</f>
        <v>43343</v>
      </c>
      <c r="B919" s="6">
        <f>TITRES_STAT!D922</f>
        <v>4.6051000000000002</v>
      </c>
      <c r="C919" s="2">
        <f t="shared" si="109"/>
        <v>0</v>
      </c>
      <c r="D919" s="2">
        <f t="shared" si="110"/>
        <v>4.6051000000000002</v>
      </c>
      <c r="E919" s="2">
        <f t="shared" si="112"/>
        <v>4.6051000000000002</v>
      </c>
      <c r="F919" s="2">
        <f t="shared" si="113"/>
        <v>4.6115999999999984</v>
      </c>
      <c r="G919" s="2">
        <f t="shared" si="107"/>
        <v>4.6059359999999989</v>
      </c>
      <c r="H919" s="2">
        <f t="shared" si="111"/>
        <v>4.2352389999999982</v>
      </c>
      <c r="I919" s="2">
        <f t="array" ref="I919">SUMPRODUCT(B903:B922, (ROW(B903:B922)-ROW(B903)+1)) / (20*21/2)</f>
        <v>4.5960957142857142</v>
      </c>
      <c r="J919" s="2">
        <f t="shared" si="114"/>
        <v>4.6065427550074967</v>
      </c>
      <c r="K919" s="2">
        <f t="shared" si="108"/>
        <v>4.5408927900586038</v>
      </c>
    </row>
    <row r="920" spans="1:11" ht="13.5" x14ac:dyDescent="0.25">
      <c r="A920" s="3">
        <f>TITRES_STAT!B923</f>
        <v>43346</v>
      </c>
      <c r="B920" s="6">
        <f>TITRES_STAT!D923</f>
        <v>4.6051000000000002</v>
      </c>
      <c r="C920" s="2">
        <f t="shared" si="109"/>
        <v>0</v>
      </c>
      <c r="D920" s="2">
        <f t="shared" si="110"/>
        <v>4.6051000000000002</v>
      </c>
      <c r="E920" s="2">
        <f t="shared" si="112"/>
        <v>4.6051000000000002</v>
      </c>
      <c r="F920" s="2">
        <f t="shared" si="113"/>
        <v>4.6113299999999979</v>
      </c>
      <c r="G920" s="2">
        <f t="shared" si="107"/>
        <v>4.611469999999998</v>
      </c>
      <c r="H920" s="2">
        <f t="shared" si="111"/>
        <v>4.2366504999999988</v>
      </c>
      <c r="I920" s="2">
        <f t="array" ref="I920">SUMPRODUCT(B904:B923, (ROW(B904:B923)-ROW(B904)+1)) / (20*21/2)</f>
        <v>4.5918528571428583</v>
      </c>
      <c r="J920" s="2">
        <f t="shared" si="114"/>
        <v>4.6064053497686874</v>
      </c>
      <c r="K920" s="2">
        <f t="shared" si="108"/>
        <v>4.5434107198602272</v>
      </c>
    </row>
    <row r="921" spans="1:11" ht="13.5" x14ac:dyDescent="0.25">
      <c r="A921" s="3">
        <f>TITRES_STAT!B924</f>
        <v>43347</v>
      </c>
      <c r="B921" s="6">
        <f>TITRES_STAT!D924</f>
        <v>4.5561999999999996</v>
      </c>
      <c r="C921" s="2">
        <f t="shared" si="109"/>
        <v>-4.890000000000061E-2</v>
      </c>
      <c r="D921" s="2">
        <f t="shared" si="110"/>
        <v>4.5953200000000001</v>
      </c>
      <c r="E921" s="2">
        <f t="shared" si="112"/>
        <v>4.6002099999999997</v>
      </c>
      <c r="F921" s="2">
        <f t="shared" si="113"/>
        <v>4.6086149999999986</v>
      </c>
      <c r="G921" s="2">
        <f t="shared" si="107"/>
        <v>4.6158079999999986</v>
      </c>
      <c r="H921" s="2">
        <f t="shared" si="111"/>
        <v>4.2379194999999985</v>
      </c>
      <c r="I921" s="2">
        <f t="array" ref="I921">SUMPRODUCT(B905:B924, (ROW(B905:B924)-ROW(B905)+1)) / (20*21/2)</f>
        <v>4.5775447619047629</v>
      </c>
      <c r="J921" s="2">
        <f t="shared" si="114"/>
        <v>4.6016238878859559</v>
      </c>
      <c r="K921" s="2">
        <f t="shared" si="108"/>
        <v>4.5439122602578657</v>
      </c>
    </row>
    <row r="922" spans="1:11" ht="13.5" x14ac:dyDescent="0.25">
      <c r="A922" s="3">
        <f>TITRES_STAT!B925</f>
        <v>43348</v>
      </c>
      <c r="B922" s="6">
        <f>TITRES_STAT!D925</f>
        <v>4.5561999999999996</v>
      </c>
      <c r="C922" s="2">
        <f t="shared" si="109"/>
        <v>0</v>
      </c>
      <c r="D922" s="2">
        <f t="shared" si="110"/>
        <v>4.5855399999999999</v>
      </c>
      <c r="E922" s="2">
        <f t="shared" si="112"/>
        <v>4.5953199999999992</v>
      </c>
      <c r="F922" s="2">
        <f t="shared" si="113"/>
        <v>4.6007499999999997</v>
      </c>
      <c r="G922" s="2">
        <f t="shared" si="107"/>
        <v>4.6201459999999983</v>
      </c>
      <c r="H922" s="2">
        <f t="shared" si="111"/>
        <v>4.2391884999999982</v>
      </c>
      <c r="I922" s="2">
        <f t="array" ref="I922">SUMPRODUCT(B906:B925, (ROW(B906:B925)-ROW(B906)+1)) / (20*21/2)</f>
        <v>4.5614209523809528</v>
      </c>
      <c r="J922" s="2">
        <f t="shared" si="114"/>
        <v>4.5972978033253886</v>
      </c>
      <c r="K922" s="2">
        <f t="shared" si="108"/>
        <v>4.5443941324046166</v>
      </c>
    </row>
    <row r="923" spans="1:11" ht="13.5" x14ac:dyDescent="0.25">
      <c r="A923" s="3">
        <f>TITRES_STAT!B926</f>
        <v>43349</v>
      </c>
      <c r="B923" s="6">
        <f>TITRES_STAT!D926</f>
        <v>4.5561999999999996</v>
      </c>
      <c r="C923" s="2">
        <f t="shared" si="109"/>
        <v>0</v>
      </c>
      <c r="D923" s="2">
        <f t="shared" si="110"/>
        <v>4.5757600000000007</v>
      </c>
      <c r="E923" s="2">
        <f t="shared" si="112"/>
        <v>4.5904299999999996</v>
      </c>
      <c r="F923" s="2">
        <f t="shared" si="113"/>
        <v>4.5980349999999994</v>
      </c>
      <c r="G923" s="2">
        <f t="shared" si="107"/>
        <v>4.624483999999998</v>
      </c>
      <c r="H923" s="2">
        <f t="shared" si="111"/>
        <v>4.2404574999999989</v>
      </c>
      <c r="I923" s="2">
        <f t="array" ref="I923">SUMPRODUCT(B907:B926, (ROW(B907:B926)-ROW(B907)+1)) / (20*21/2)</f>
        <v>4.54876619047619</v>
      </c>
      <c r="J923" s="2">
        <f t="shared" si="114"/>
        <v>4.5933837268182094</v>
      </c>
      <c r="K923" s="2">
        <f t="shared" si="108"/>
        <v>4.544857107604436</v>
      </c>
    </row>
    <row r="924" spans="1:11" ht="13.5" x14ac:dyDescent="0.25">
      <c r="A924" s="3">
        <f>TITRES_STAT!B927</f>
        <v>43350</v>
      </c>
      <c r="B924" s="6">
        <f>TITRES_STAT!D927</f>
        <v>4.4478</v>
      </c>
      <c r="C924" s="2">
        <f t="shared" si="109"/>
        <v>-0.10839999999999961</v>
      </c>
      <c r="D924" s="2">
        <f t="shared" si="110"/>
        <v>4.5443000000000007</v>
      </c>
      <c r="E924" s="2">
        <f t="shared" si="112"/>
        <v>4.5746999999999991</v>
      </c>
      <c r="F924" s="2">
        <f t="shared" si="113"/>
        <v>4.589900000000001</v>
      </c>
      <c r="G924" s="2">
        <f t="shared" si="107"/>
        <v>4.6240499999999978</v>
      </c>
      <c r="H924" s="2">
        <f t="shared" si="111"/>
        <v>4.2411844999999992</v>
      </c>
      <c r="I924" s="2">
        <f t="array" ref="I924">SUMPRODUCT(B908:B927, (ROW(B908:B927)-ROW(B908)+1)) / (20*21/2)</f>
        <v>4.5316890476190475</v>
      </c>
      <c r="J924" s="2">
        <f t="shared" si="114"/>
        <v>4.5795186099783791</v>
      </c>
      <c r="K924" s="2">
        <f t="shared" si="108"/>
        <v>4.54105094652191</v>
      </c>
    </row>
    <row r="925" spans="1:11" ht="13.5" x14ac:dyDescent="0.25">
      <c r="A925" s="3">
        <f>TITRES_STAT!B928</f>
        <v>43353</v>
      </c>
      <c r="B925" s="6">
        <f>TITRES_STAT!D928</f>
        <v>4.4206000000000003</v>
      </c>
      <c r="C925" s="2">
        <f t="shared" si="109"/>
        <v>-2.7199999999999669E-2</v>
      </c>
      <c r="D925" s="2">
        <f t="shared" si="110"/>
        <v>4.5073999999999996</v>
      </c>
      <c r="E925" s="2">
        <f t="shared" si="112"/>
        <v>4.5562500000000004</v>
      </c>
      <c r="F925" s="2">
        <f t="shared" si="113"/>
        <v>4.5806750000000012</v>
      </c>
      <c r="G925" s="2">
        <f t="shared" si="107"/>
        <v>4.6225299999999976</v>
      </c>
      <c r="H925" s="2">
        <f t="shared" si="111"/>
        <v>4.2417754999999993</v>
      </c>
      <c r="I925" s="2">
        <f t="array" ref="I925">SUMPRODUCT(B909:B928, (ROW(B909:B928)-ROW(B909)+1)) / (20*21/2)</f>
        <v>4.5156195238095238</v>
      </c>
      <c r="J925" s="2">
        <f t="shared" si="114"/>
        <v>4.5643835042661527</v>
      </c>
      <c r="K925" s="2">
        <f t="shared" si="108"/>
        <v>4.536327379991639</v>
      </c>
    </row>
    <row r="926" spans="1:11" ht="13.5" x14ac:dyDescent="0.25">
      <c r="A926" s="3">
        <f>TITRES_STAT!B929</f>
        <v>43355</v>
      </c>
      <c r="B926" s="6">
        <f>TITRES_STAT!D929</f>
        <v>4.4478</v>
      </c>
      <c r="C926" s="2">
        <f t="shared" si="109"/>
        <v>2.7199999999999669E-2</v>
      </c>
      <c r="D926" s="2">
        <f t="shared" si="110"/>
        <v>4.4857199999999997</v>
      </c>
      <c r="E926" s="2">
        <f t="shared" si="112"/>
        <v>4.5405199999999999</v>
      </c>
      <c r="F926" s="2">
        <f t="shared" si="113"/>
        <v>4.5728100000000014</v>
      </c>
      <c r="G926" s="2">
        <f t="shared" si="107"/>
        <v>4.6192759999999975</v>
      </c>
      <c r="H926" s="2">
        <f t="shared" si="111"/>
        <v>4.2425024999999996</v>
      </c>
      <c r="I926" s="2">
        <f t="array" ref="I926">SUMPRODUCT(B910:B929, (ROW(B910:B929)-ROW(B910)+1)) / (20*21/2)</f>
        <v>4.5005576190476191</v>
      </c>
      <c r="J926" s="2">
        <f t="shared" si="114"/>
        <v>4.5532803133836612</v>
      </c>
      <c r="K926" s="2">
        <f t="shared" si="108"/>
        <v>4.5328557180311835</v>
      </c>
    </row>
    <row r="927" spans="1:11" ht="13.5" x14ac:dyDescent="0.25">
      <c r="A927" s="3">
        <f>TITRES_STAT!B930</f>
        <v>43356</v>
      </c>
      <c r="B927" s="6">
        <f>TITRES_STAT!D930</f>
        <v>4.3935000000000004</v>
      </c>
      <c r="C927" s="2">
        <f t="shared" si="109"/>
        <v>-5.4299999999999571E-2</v>
      </c>
      <c r="D927" s="2">
        <f t="shared" si="110"/>
        <v>4.4531799999999997</v>
      </c>
      <c r="E927" s="2">
        <f t="shared" si="112"/>
        <v>4.5193600000000007</v>
      </c>
      <c r="F927" s="2">
        <f t="shared" si="113"/>
        <v>4.5622300000000005</v>
      </c>
      <c r="G927" s="2">
        <f t="shared" si="107"/>
        <v>4.6135259999999976</v>
      </c>
      <c r="H927" s="2">
        <f t="shared" si="111"/>
        <v>4.2435944999999995</v>
      </c>
      <c r="I927" s="2">
        <f t="array" ref="I927">SUMPRODUCT(B911:B930, (ROW(B911:B930)-ROW(B911)+1)) / (20*21/2)</f>
        <v>4.4865033333333333</v>
      </c>
      <c r="J927" s="2">
        <f t="shared" si="114"/>
        <v>4.5380631406804559</v>
      </c>
      <c r="K927" s="2">
        <f t="shared" si="108"/>
        <v>4.5273907879123136</v>
      </c>
    </row>
    <row r="928" spans="1:11" ht="13.5" x14ac:dyDescent="0.25">
      <c r="A928" s="3">
        <f>TITRES_STAT!B931</f>
        <v>43357</v>
      </c>
      <c r="B928" s="6">
        <f>TITRES_STAT!D931</f>
        <v>4.3935000000000004</v>
      </c>
      <c r="C928" s="2">
        <f t="shared" si="109"/>
        <v>0</v>
      </c>
      <c r="D928" s="2">
        <f t="shared" si="110"/>
        <v>4.4206400000000006</v>
      </c>
      <c r="E928" s="2">
        <f t="shared" si="112"/>
        <v>4.4982000000000006</v>
      </c>
      <c r="F928" s="2">
        <f t="shared" si="113"/>
        <v>4.5516500000000004</v>
      </c>
      <c r="G928" s="2">
        <f t="shared" si="107"/>
        <v>4.6075599999999977</v>
      </c>
      <c r="H928" s="2">
        <f t="shared" si="111"/>
        <v>4.2446864999999994</v>
      </c>
      <c r="I928" s="2">
        <f t="array" ref="I928">SUMPRODUCT(B912:B931, (ROW(B912:B931)-ROW(B912)+1)) / (20*21/2)</f>
        <v>4.4734566666666664</v>
      </c>
      <c r="J928" s="2">
        <f t="shared" si="114"/>
        <v>4.5242952225204123</v>
      </c>
      <c r="K928" s="2">
        <f t="shared" si="108"/>
        <v>4.5221401687784981</v>
      </c>
    </row>
    <row r="929" spans="1:11" ht="13.5" x14ac:dyDescent="0.25">
      <c r="A929" s="3">
        <f>TITRES_STAT!B932</f>
        <v>43360</v>
      </c>
      <c r="B929" s="6">
        <f>TITRES_STAT!D932</f>
        <v>4.3935000000000004</v>
      </c>
      <c r="C929" s="2">
        <f t="shared" si="109"/>
        <v>0</v>
      </c>
      <c r="D929" s="2">
        <f t="shared" si="110"/>
        <v>4.4097799999999996</v>
      </c>
      <c r="E929" s="2">
        <f t="shared" si="112"/>
        <v>4.4770400000000006</v>
      </c>
      <c r="F929" s="2">
        <f t="shared" si="113"/>
        <v>4.5410699999999995</v>
      </c>
      <c r="G929" s="2">
        <f t="shared" si="107"/>
        <v>4.6015939999999969</v>
      </c>
      <c r="H929" s="2">
        <f t="shared" si="111"/>
        <v>4.2452694999999991</v>
      </c>
      <c r="I929" s="2">
        <f t="array" ref="I929">SUMPRODUCT(B913:B932, (ROW(B913:B932)-ROW(B913)+1)) / (20*21/2)</f>
        <v>4.4614176190476194</v>
      </c>
      <c r="J929" s="2">
        <f t="shared" si="114"/>
        <v>4.5118385346613259</v>
      </c>
      <c r="K929" s="2">
        <f t="shared" si="108"/>
        <v>4.5170954562773806</v>
      </c>
    </row>
    <row r="930" spans="1:11" ht="13.5" x14ac:dyDescent="0.25">
      <c r="A930" s="3">
        <f>TITRES_STAT!B933</f>
        <v>43361</v>
      </c>
      <c r="B930" s="6">
        <f>TITRES_STAT!D933</f>
        <v>4.3935000000000004</v>
      </c>
      <c r="C930" s="2">
        <f t="shared" si="109"/>
        <v>0</v>
      </c>
      <c r="D930" s="2">
        <f t="shared" si="110"/>
        <v>4.4043599999999996</v>
      </c>
      <c r="E930" s="2">
        <f t="shared" si="112"/>
        <v>4.4558800000000005</v>
      </c>
      <c r="F930" s="2">
        <f t="shared" si="113"/>
        <v>4.5304900000000004</v>
      </c>
      <c r="G930" s="2">
        <f t="shared" si="107"/>
        <v>4.5950839999999964</v>
      </c>
      <c r="H930" s="2">
        <f t="shared" si="111"/>
        <v>4.2458524999999998</v>
      </c>
      <c r="I930" s="2">
        <f t="array" ref="I930">SUMPRODUCT(B914:B933, (ROW(B914:B933)-ROW(B914)+1)) / (20*21/2)</f>
        <v>4.4503861904761903</v>
      </c>
      <c r="J930" s="2">
        <f t="shared" si="114"/>
        <v>4.5005681980269143</v>
      </c>
      <c r="K930" s="2">
        <f t="shared" si="108"/>
        <v>4.5122485756390525</v>
      </c>
    </row>
    <row r="931" spans="1:11" ht="13.5" x14ac:dyDescent="0.25">
      <c r="A931" s="3">
        <f>TITRES_STAT!B934</f>
        <v>43362</v>
      </c>
      <c r="B931" s="6">
        <f>TITRES_STAT!D934</f>
        <v>4.3935000000000004</v>
      </c>
      <c r="C931" s="2">
        <f t="shared" si="109"/>
        <v>0</v>
      </c>
      <c r="D931" s="2">
        <f t="shared" si="110"/>
        <v>4.3935000000000004</v>
      </c>
      <c r="E931" s="2">
        <f t="shared" si="112"/>
        <v>4.4396100000000001</v>
      </c>
      <c r="F931" s="2">
        <f t="shared" si="113"/>
        <v>4.5199100000000003</v>
      </c>
      <c r="G931" s="2">
        <f t="shared" si="107"/>
        <v>4.5886839999999971</v>
      </c>
      <c r="H931" s="2">
        <f t="shared" si="111"/>
        <v>4.2463335000000004</v>
      </c>
      <c r="I931" s="2">
        <f t="array" ref="I931">SUMPRODUCT(B915:B934, (ROW(B915:B934)-ROW(B915)+1)) / (20*21/2)</f>
        <v>4.4403623809523811</v>
      </c>
      <c r="J931" s="2">
        <f t="shared" si="114"/>
        <v>4.4903712267862561</v>
      </c>
      <c r="K931" s="2">
        <f t="shared" si="108"/>
        <v>4.5075917687512472</v>
      </c>
    </row>
    <row r="932" spans="1:11" ht="13.5" x14ac:dyDescent="0.25">
      <c r="A932" s="3">
        <f>TITRES_STAT!B935</f>
        <v>43363</v>
      </c>
      <c r="B932" s="6">
        <f>TITRES_STAT!D935</f>
        <v>4.3935000000000004</v>
      </c>
      <c r="C932" s="2">
        <f t="shared" si="109"/>
        <v>0</v>
      </c>
      <c r="D932" s="2">
        <f t="shared" si="110"/>
        <v>4.3935000000000004</v>
      </c>
      <c r="E932" s="2">
        <f t="shared" si="112"/>
        <v>4.4233400000000005</v>
      </c>
      <c r="F932" s="2">
        <f t="shared" si="113"/>
        <v>4.5093300000000003</v>
      </c>
      <c r="G932" s="2">
        <f t="shared" si="107"/>
        <v>4.582283999999996</v>
      </c>
      <c r="H932" s="2">
        <f t="shared" si="111"/>
        <v>4.2469165000000002</v>
      </c>
      <c r="I932" s="2">
        <f t="array" ref="I932">SUMPRODUCT(B916:B935, (ROW(B916:B935)-ROW(B916)+1)) / (20*21/2)</f>
        <v>4.4313461904761908</v>
      </c>
      <c r="J932" s="2">
        <f t="shared" si="114"/>
        <v>4.4811453956637557</v>
      </c>
      <c r="K932" s="2">
        <f t="shared" si="108"/>
        <v>4.5031175817413951</v>
      </c>
    </row>
    <row r="933" spans="1:11" ht="13.5" x14ac:dyDescent="0.25">
      <c r="A933" s="3">
        <f>TITRES_STAT!B936</f>
        <v>43364</v>
      </c>
      <c r="B933" s="6">
        <f>TITRES_STAT!D936</f>
        <v>4.3935000000000004</v>
      </c>
      <c r="C933" s="2">
        <f t="shared" si="109"/>
        <v>0</v>
      </c>
      <c r="D933" s="2">
        <f t="shared" si="110"/>
        <v>4.3935000000000004</v>
      </c>
      <c r="E933" s="2">
        <f t="shared" si="112"/>
        <v>4.4070700000000009</v>
      </c>
      <c r="F933" s="2">
        <f t="shared" si="113"/>
        <v>4.4987500000000002</v>
      </c>
      <c r="G933" s="2">
        <f t="shared" si="107"/>
        <v>4.5759919999999958</v>
      </c>
      <c r="H933" s="2">
        <f t="shared" si="111"/>
        <v>4.2475499999999995</v>
      </c>
      <c r="I933" s="2">
        <f t="array" ref="I933">SUMPRODUCT(B917:B936, (ROW(B917:B936)-ROW(B917)+1)) / (20*21/2)</f>
        <v>4.4233376190476195</v>
      </c>
      <c r="J933" s="2">
        <f t="shared" si="114"/>
        <v>4.4727982151243504</v>
      </c>
      <c r="K933" s="2">
        <f t="shared" si="108"/>
        <v>4.4988188530456545</v>
      </c>
    </row>
    <row r="934" spans="1:11" ht="13.5" x14ac:dyDescent="0.25">
      <c r="A934" s="3">
        <f>TITRES_STAT!B937</f>
        <v>43367</v>
      </c>
      <c r="B934" s="6">
        <f>TITRES_STAT!D937</f>
        <v>4.3935000000000004</v>
      </c>
      <c r="C934" s="2">
        <f t="shared" si="109"/>
        <v>0</v>
      </c>
      <c r="D934" s="2">
        <f t="shared" si="110"/>
        <v>4.3935000000000004</v>
      </c>
      <c r="E934" s="2">
        <f t="shared" si="112"/>
        <v>4.4016400000000004</v>
      </c>
      <c r="F934" s="2">
        <f t="shared" si="113"/>
        <v>4.4881700000000011</v>
      </c>
      <c r="G934" s="2">
        <f t="shared" si="107"/>
        <v>4.5696999999999965</v>
      </c>
      <c r="H934" s="2">
        <f t="shared" si="111"/>
        <v>4.2481834999999997</v>
      </c>
      <c r="I934" s="2">
        <f t="array" ref="I934">SUMPRODUCT(B918:B937, (ROW(B918:B937)-ROW(B918)+1)) / (20*21/2)</f>
        <v>4.416336666666667</v>
      </c>
      <c r="J934" s="2">
        <f t="shared" si="114"/>
        <v>4.465246004160127</v>
      </c>
      <c r="K934" s="2">
        <f t="shared" si="108"/>
        <v>4.494688701945825</v>
      </c>
    </row>
    <row r="935" spans="1:11" ht="13.5" x14ac:dyDescent="0.25">
      <c r="A935" s="3">
        <f>TITRES_STAT!B938</f>
        <v>43368</v>
      </c>
      <c r="B935" s="6">
        <f>TITRES_STAT!D938</f>
        <v>4.3935000000000004</v>
      </c>
      <c r="C935" s="2">
        <f t="shared" si="109"/>
        <v>0</v>
      </c>
      <c r="D935" s="2">
        <f t="shared" si="110"/>
        <v>4.3935000000000004</v>
      </c>
      <c r="E935" s="2">
        <f t="shared" si="112"/>
        <v>4.3989300000000009</v>
      </c>
      <c r="F935" s="2">
        <f t="shared" si="113"/>
        <v>4.4775900000000011</v>
      </c>
      <c r="G935" s="2">
        <f t="shared" si="107"/>
        <v>4.5634079999999964</v>
      </c>
      <c r="H935" s="2">
        <f t="shared" si="111"/>
        <v>4.2488169999999998</v>
      </c>
      <c r="I935" s="2">
        <f t="array" ref="I935">SUMPRODUCT(B919:B938, (ROW(B919:B938)-ROW(B919)+1)) / (20*21/2)</f>
        <v>4.4103433333333335</v>
      </c>
      <c r="J935" s="2">
        <f t="shared" si="114"/>
        <v>4.4584130513829718</v>
      </c>
      <c r="K935" s="2">
        <f t="shared" si="108"/>
        <v>4.4907205175557934</v>
      </c>
    </row>
    <row r="936" spans="1:11" ht="13.5" x14ac:dyDescent="0.25">
      <c r="A936" s="3">
        <f>TITRES_STAT!B939</f>
        <v>43369</v>
      </c>
      <c r="B936" s="6">
        <f>TITRES_STAT!D939</f>
        <v>4.3935000000000004</v>
      </c>
      <c r="C936" s="2">
        <f t="shared" si="109"/>
        <v>0</v>
      </c>
      <c r="D936" s="2">
        <f t="shared" si="110"/>
        <v>4.3935000000000004</v>
      </c>
      <c r="E936" s="2">
        <f t="shared" si="112"/>
        <v>4.3935000000000013</v>
      </c>
      <c r="F936" s="2">
        <f t="shared" si="113"/>
        <v>4.467010000000001</v>
      </c>
      <c r="G936" s="2">
        <f t="shared" si="107"/>
        <v>4.5571159999999953</v>
      </c>
      <c r="H936" s="2">
        <f t="shared" si="111"/>
        <v>4.2494504999999991</v>
      </c>
      <c r="I936" s="2">
        <f t="array" ref="I936">SUMPRODUCT(B920:B939, (ROW(B920:B939)-ROW(B920)+1)) / (20*21/2)</f>
        <v>4.4053576190476198</v>
      </c>
      <c r="J936" s="2">
        <f t="shared" si="114"/>
        <v>4.4522308560131654</v>
      </c>
      <c r="K936" s="2">
        <f t="shared" si="108"/>
        <v>4.4869079482398799</v>
      </c>
    </row>
    <row r="937" spans="1:11" ht="13.5" x14ac:dyDescent="0.25">
      <c r="A937" s="3">
        <f>TITRES_STAT!B940</f>
        <v>43370</v>
      </c>
      <c r="B937" s="6">
        <f>TITRES_STAT!D940</f>
        <v>4.3935000000000004</v>
      </c>
      <c r="C937" s="2">
        <f t="shared" si="109"/>
        <v>0</v>
      </c>
      <c r="D937" s="2">
        <f t="shared" si="110"/>
        <v>4.3935000000000004</v>
      </c>
      <c r="E937" s="2">
        <f t="shared" si="112"/>
        <v>4.3935000000000013</v>
      </c>
      <c r="F937" s="2">
        <f t="shared" si="113"/>
        <v>4.4564300000000019</v>
      </c>
      <c r="G937" s="2">
        <f t="shared" si="107"/>
        <v>4.5511499999999954</v>
      </c>
      <c r="H937" s="2">
        <f t="shared" si="111"/>
        <v>4.2500839999999984</v>
      </c>
      <c r="I937" s="2">
        <f t="array" ref="I937">SUMPRODUCT(B921:B940, (ROW(B921:B940)-ROW(B921)+1)) / (20*21/2)</f>
        <v>4.4013795238095241</v>
      </c>
      <c r="J937" s="2">
        <f t="shared" si="114"/>
        <v>4.4466374411547687</v>
      </c>
      <c r="K937" s="2">
        <f t="shared" si="108"/>
        <v>4.4832448914461596</v>
      </c>
    </row>
    <row r="938" spans="1:11" ht="13.5" x14ac:dyDescent="0.25">
      <c r="A938" s="3">
        <f>TITRES_STAT!B941</f>
        <v>43371</v>
      </c>
      <c r="B938" s="6">
        <f>TITRES_STAT!D941</f>
        <v>4.3935000000000004</v>
      </c>
      <c r="C938" s="2">
        <f t="shared" si="109"/>
        <v>0</v>
      </c>
      <c r="D938" s="2">
        <f t="shared" si="110"/>
        <v>4.3935000000000004</v>
      </c>
      <c r="E938" s="2">
        <f t="shared" si="112"/>
        <v>4.3935000000000013</v>
      </c>
      <c r="F938" s="2">
        <f t="shared" si="113"/>
        <v>4.4458500000000019</v>
      </c>
      <c r="G938" s="2">
        <f t="shared" si="107"/>
        <v>4.5451839999999955</v>
      </c>
      <c r="H938" s="2">
        <f t="shared" si="111"/>
        <v>4.2507174999999986</v>
      </c>
      <c r="I938" s="2">
        <f t="array" ref="I938">SUMPRODUCT(B922:B941, (ROW(B922:B941)-ROW(B922)+1)) / (20*21/2)</f>
        <v>4.3984090476190483</v>
      </c>
      <c r="J938" s="2">
        <f t="shared" si="114"/>
        <v>4.4415767324733624</v>
      </c>
      <c r="K938" s="2">
        <f t="shared" si="108"/>
        <v>4.4797254839384673</v>
      </c>
    </row>
    <row r="939" spans="1:11" ht="13.5" x14ac:dyDescent="0.25">
      <c r="A939" s="3">
        <f>TITRES_STAT!B942</f>
        <v>43374</v>
      </c>
      <c r="B939" s="6">
        <f>TITRES_STAT!D942</f>
        <v>4.3935000000000004</v>
      </c>
      <c r="C939" s="2">
        <f t="shared" si="109"/>
        <v>0</v>
      </c>
      <c r="D939" s="2">
        <f t="shared" si="110"/>
        <v>4.3935000000000004</v>
      </c>
      <c r="E939" s="2">
        <f t="shared" si="112"/>
        <v>4.3935000000000013</v>
      </c>
      <c r="F939" s="2">
        <f t="shared" si="113"/>
        <v>4.4352700000000018</v>
      </c>
      <c r="G939" s="2">
        <f t="shared" si="107"/>
        <v>4.5419299999999945</v>
      </c>
      <c r="H939" s="2">
        <f t="shared" si="111"/>
        <v>4.2513509999999988</v>
      </c>
      <c r="I939" s="2">
        <f t="array" ref="I939">SUMPRODUCT(B923:B942, (ROW(B923:B942)-ROW(B923)+1)) / (20*21/2)</f>
        <v>4.3962133333333346</v>
      </c>
      <c r="J939" s="2">
        <f t="shared" si="114"/>
        <v>4.436997996047328</v>
      </c>
      <c r="K939" s="2">
        <f t="shared" si="108"/>
        <v>4.4763440924114688</v>
      </c>
    </row>
    <row r="940" spans="1:11" ht="13.5" x14ac:dyDescent="0.25">
      <c r="A940" s="3">
        <f>TITRES_STAT!B943</f>
        <v>43375</v>
      </c>
      <c r="B940" s="6">
        <f>TITRES_STAT!D943</f>
        <v>4.3935000000000004</v>
      </c>
      <c r="C940" s="2">
        <f t="shared" si="109"/>
        <v>0</v>
      </c>
      <c r="D940" s="2">
        <f t="shared" si="110"/>
        <v>4.3935000000000004</v>
      </c>
      <c r="E940" s="2">
        <f t="shared" si="112"/>
        <v>4.3935000000000013</v>
      </c>
      <c r="F940" s="2">
        <f t="shared" si="113"/>
        <v>4.4246900000000018</v>
      </c>
      <c r="G940" s="2">
        <f t="shared" si="107"/>
        <v>4.5386759999999944</v>
      </c>
      <c r="H940" s="2">
        <f t="shared" si="111"/>
        <v>4.2521119999999994</v>
      </c>
      <c r="I940" s="2">
        <f t="array" ref="I940">SUMPRODUCT(B924:B943, (ROW(B924:B943)-ROW(B924)+1)) / (20*21/2)</f>
        <v>4.3947923809523814</v>
      </c>
      <c r="J940" s="2">
        <f t="shared" si="114"/>
        <v>4.4328553297571069</v>
      </c>
      <c r="K940" s="2">
        <f t="shared" si="108"/>
        <v>4.4730953044737642</v>
      </c>
    </row>
    <row r="941" spans="1:11" ht="13.5" x14ac:dyDescent="0.25">
      <c r="A941" s="3">
        <f>TITRES_STAT!B944</f>
        <v>43376</v>
      </c>
      <c r="B941" s="6">
        <f>TITRES_STAT!D944</f>
        <v>4.3935000000000004</v>
      </c>
      <c r="C941" s="2">
        <f t="shared" si="109"/>
        <v>0</v>
      </c>
      <c r="D941" s="2">
        <f t="shared" si="110"/>
        <v>4.3935000000000004</v>
      </c>
      <c r="E941" s="2">
        <f t="shared" si="112"/>
        <v>4.3935000000000013</v>
      </c>
      <c r="F941" s="2">
        <f t="shared" si="113"/>
        <v>4.4165550000000016</v>
      </c>
      <c r="G941" s="2">
        <f t="shared" si="107"/>
        <v>4.5332519999999938</v>
      </c>
      <c r="H941" s="2">
        <f t="shared" si="111"/>
        <v>4.2532039999999993</v>
      </c>
      <c r="I941" s="2">
        <f t="array" ref="I941">SUMPRODUCT(B925:B944, (ROW(B925:B944)-ROW(B925)+1)) / (20*21/2)</f>
        <v>4.3941461904761905</v>
      </c>
      <c r="J941" s="2">
        <f t="shared" si="114"/>
        <v>4.4291072031135732</v>
      </c>
      <c r="K941" s="2">
        <f t="shared" si="108"/>
        <v>4.4699739199845974</v>
      </c>
    </row>
    <row r="942" spans="1:11" ht="13.5" x14ac:dyDescent="0.25">
      <c r="A942" s="3">
        <f>TITRES_STAT!B945</f>
        <v>43377</v>
      </c>
      <c r="B942" s="6">
        <f>TITRES_STAT!D945</f>
        <v>4.3935000000000004</v>
      </c>
      <c r="C942" s="2">
        <f t="shared" si="109"/>
        <v>0</v>
      </c>
      <c r="D942" s="2">
        <f t="shared" si="110"/>
        <v>4.3935000000000004</v>
      </c>
      <c r="E942" s="2">
        <f t="shared" si="112"/>
        <v>4.3935000000000013</v>
      </c>
      <c r="F942" s="2">
        <f t="shared" si="113"/>
        <v>4.4084200000000013</v>
      </c>
      <c r="G942" s="2">
        <f t="shared" si="107"/>
        <v>4.5278279999999942</v>
      </c>
      <c r="H942" s="2">
        <f t="shared" si="111"/>
        <v>4.2544229999999992</v>
      </c>
      <c r="I942" s="2">
        <f t="array" ref="I942">SUMPRODUCT(B926:B945, (ROW(B926:B945)-ROW(B926)+1)) / (20*21/2)</f>
        <v>4.3937585714285712</v>
      </c>
      <c r="J942" s="2">
        <f t="shared" si="114"/>
        <v>4.4257160409122811</v>
      </c>
      <c r="K942" s="2">
        <f t="shared" si="108"/>
        <v>4.4669749427302996</v>
      </c>
    </row>
    <row r="943" spans="1:11" ht="13.5" x14ac:dyDescent="0.25">
      <c r="A943" s="3">
        <f>TITRES_STAT!B946</f>
        <v>43378</v>
      </c>
      <c r="B943" s="6">
        <f>TITRES_STAT!D946</f>
        <v>4.3935000000000004</v>
      </c>
      <c r="C943" s="2">
        <f t="shared" si="109"/>
        <v>0</v>
      </c>
      <c r="D943" s="2">
        <f t="shared" si="110"/>
        <v>4.3935000000000004</v>
      </c>
      <c r="E943" s="2">
        <f t="shared" si="112"/>
        <v>4.3935000000000013</v>
      </c>
      <c r="F943" s="2">
        <f t="shared" si="113"/>
        <v>4.400285000000002</v>
      </c>
      <c r="G943" s="2">
        <f t="shared" si="107"/>
        <v>4.5234879999999942</v>
      </c>
      <c r="H943" s="2">
        <f t="shared" si="111"/>
        <v>4.2556419999999999</v>
      </c>
      <c r="I943" s="2">
        <f t="array" ref="I943">SUMPRODUCT(B927:B946, (ROW(B927:B946)-ROW(B927)+1)) / (20*21/2)</f>
        <v>4.3935000000000013</v>
      </c>
      <c r="J943" s="2">
        <f t="shared" si="114"/>
        <v>4.4226478465396832</v>
      </c>
      <c r="K943" s="2">
        <f t="shared" si="108"/>
        <v>4.4640935724271511</v>
      </c>
    </row>
    <row r="944" spans="1:11" ht="13.5" x14ac:dyDescent="0.25">
      <c r="A944" s="3">
        <f>TITRES_STAT!B947</f>
        <v>43381</v>
      </c>
      <c r="B944" s="6">
        <f>TITRES_STAT!D947</f>
        <v>4.3935000000000004</v>
      </c>
      <c r="C944" s="2">
        <f t="shared" si="109"/>
        <v>0</v>
      </c>
      <c r="D944" s="2">
        <f t="shared" si="110"/>
        <v>4.3935000000000004</v>
      </c>
      <c r="E944" s="2">
        <f t="shared" si="112"/>
        <v>4.3935000000000013</v>
      </c>
      <c r="F944" s="2">
        <f t="shared" si="113"/>
        <v>4.3975700000000018</v>
      </c>
      <c r="G944" s="2">
        <f t="shared" si="107"/>
        <v>4.5191479999999951</v>
      </c>
      <c r="H944" s="2">
        <f t="shared" si="111"/>
        <v>4.2568609999999998</v>
      </c>
      <c r="I944" s="2">
        <f t="array" ref="I944">SUMPRODUCT(B928:B947, (ROW(B928:B947)-ROW(B928)+1)) / (20*21/2)</f>
        <v>4.3935000000000013</v>
      </c>
      <c r="J944" s="2">
        <f t="shared" si="114"/>
        <v>4.4198718611549515</v>
      </c>
      <c r="K944" s="2">
        <f t="shared" si="108"/>
        <v>4.4613251970378514</v>
      </c>
    </row>
    <row r="945" spans="1:11" ht="13.5" x14ac:dyDescent="0.25">
      <c r="A945" s="3">
        <f>TITRES_STAT!B948</f>
        <v>43382</v>
      </c>
      <c r="B945" s="6">
        <f>TITRES_STAT!D948</f>
        <v>4.3935000000000004</v>
      </c>
      <c r="C945" s="2">
        <f t="shared" si="109"/>
        <v>0</v>
      </c>
      <c r="D945" s="2">
        <f t="shared" si="110"/>
        <v>4.3935000000000004</v>
      </c>
      <c r="E945" s="2">
        <f t="shared" si="112"/>
        <v>4.3935000000000013</v>
      </c>
      <c r="F945" s="2">
        <f t="shared" si="113"/>
        <v>4.3962150000000015</v>
      </c>
      <c r="G945" s="2">
        <f t="shared" si="107"/>
        <v>4.514807999999995</v>
      </c>
      <c r="H945" s="2">
        <f t="shared" si="111"/>
        <v>4.2576220000000005</v>
      </c>
      <c r="I945" s="2">
        <f t="array" ref="I945">SUMPRODUCT(B929:B948, (ROW(B929:B948)-ROW(B929)+1)) / (20*21/2)</f>
        <v>4.3935000000000013</v>
      </c>
      <c r="J945" s="2">
        <f t="shared" si="114"/>
        <v>4.4173602553306699</v>
      </c>
      <c r="K945" s="2">
        <f t="shared" si="108"/>
        <v>4.4586653853893088</v>
      </c>
    </row>
    <row r="946" spans="1:11" ht="13.5" x14ac:dyDescent="0.25">
      <c r="A946" s="3">
        <f>TITRES_STAT!B949</f>
        <v>43383</v>
      </c>
      <c r="B946" s="6">
        <f>TITRES_STAT!D949</f>
        <v>4.3935000000000004</v>
      </c>
      <c r="C946" s="2">
        <f t="shared" si="109"/>
        <v>0</v>
      </c>
      <c r="D946" s="2">
        <f t="shared" si="110"/>
        <v>4.3935000000000004</v>
      </c>
      <c r="E946" s="2">
        <f t="shared" si="112"/>
        <v>4.3935000000000013</v>
      </c>
      <c r="F946" s="2">
        <f t="shared" si="113"/>
        <v>4.3935000000000013</v>
      </c>
      <c r="G946" s="2">
        <f t="shared" ref="G946:G1009" si="115">AVERAGE(B897:B946)</f>
        <v>4.5104679999999941</v>
      </c>
      <c r="H946" s="2">
        <f t="shared" si="111"/>
        <v>4.2592230000000004</v>
      </c>
      <c r="I946" s="2">
        <f t="array" ref="I946">SUMPRODUCT(B930:B949, (ROW(B930:B949)-ROW(B930)+1)) / (20*21/2)</f>
        <v>4.3935000000000013</v>
      </c>
      <c r="J946" s="2">
        <f t="shared" si="114"/>
        <v>4.4150878500610826</v>
      </c>
      <c r="K946" s="2">
        <f t="shared" si="108"/>
        <v>4.4561098800799241</v>
      </c>
    </row>
    <row r="947" spans="1:11" ht="13.5" x14ac:dyDescent="0.25">
      <c r="A947" s="3">
        <f>TITRES_STAT!B950</f>
        <v>43384</v>
      </c>
      <c r="B947" s="6">
        <f>TITRES_STAT!D950</f>
        <v>4.3935000000000004</v>
      </c>
      <c r="C947" s="2">
        <f t="shared" si="109"/>
        <v>0</v>
      </c>
      <c r="D947" s="2">
        <f t="shared" si="110"/>
        <v>4.3935000000000004</v>
      </c>
      <c r="E947" s="2">
        <f t="shared" si="112"/>
        <v>4.3935000000000013</v>
      </c>
      <c r="F947" s="2">
        <f t="shared" si="113"/>
        <v>4.3935000000000013</v>
      </c>
      <c r="G947" s="2">
        <f t="shared" si="115"/>
        <v>4.5061279999999941</v>
      </c>
      <c r="H947" s="2">
        <f t="shared" si="111"/>
        <v>4.2613840000000005</v>
      </c>
      <c r="I947" s="2">
        <f t="array" ref="I947">SUMPRODUCT(B931:B950, (ROW(B931:B950)-ROW(B931)+1)) / (20*21/2)</f>
        <v>4.3935000000000013</v>
      </c>
      <c r="J947" s="2">
        <f t="shared" si="114"/>
        <v>4.4130318643409794</v>
      </c>
      <c r="K947" s="2">
        <f t="shared" ref="K947:K1010" si="116">$K$4*B947+(1-$K$4)*K946</f>
        <v>4.4536545906650256</v>
      </c>
    </row>
    <row r="948" spans="1:11" ht="13.5" x14ac:dyDescent="0.25">
      <c r="A948" s="3">
        <f>TITRES_STAT!B951</f>
        <v>43385</v>
      </c>
      <c r="B948" s="6">
        <f>TITRES_STAT!D951</f>
        <v>4.3935000000000004</v>
      </c>
      <c r="C948" s="2">
        <f t="shared" si="109"/>
        <v>0</v>
      </c>
      <c r="D948" s="2">
        <f t="shared" si="110"/>
        <v>4.3935000000000004</v>
      </c>
      <c r="E948" s="2">
        <f t="shared" si="112"/>
        <v>4.3935000000000013</v>
      </c>
      <c r="F948" s="2">
        <f t="shared" si="113"/>
        <v>4.3935000000000013</v>
      </c>
      <c r="G948" s="2">
        <f t="shared" si="115"/>
        <v>4.5017879999999941</v>
      </c>
      <c r="H948" s="2">
        <f t="shared" si="111"/>
        <v>4.2630105</v>
      </c>
      <c r="I948" s="2">
        <f t="array" ref="I948">SUMPRODUCT(B932:B951, (ROW(B932:B951)-ROW(B932)+1)) / (20*21/2)</f>
        <v>4.3935000000000013</v>
      </c>
      <c r="J948" s="2">
        <f t="shared" si="114"/>
        <v>4.4111716867846953</v>
      </c>
      <c r="K948" s="2">
        <f t="shared" si="116"/>
        <v>4.4512955871095352</v>
      </c>
    </row>
    <row r="949" spans="1:11" ht="13.5" x14ac:dyDescent="0.25">
      <c r="A949" s="3">
        <f>TITRES_STAT!B952</f>
        <v>43389</v>
      </c>
      <c r="B949" s="6">
        <f>TITRES_STAT!D952</f>
        <v>4.3935000000000004</v>
      </c>
      <c r="C949" s="2">
        <f t="shared" si="109"/>
        <v>0</v>
      </c>
      <c r="D949" s="2">
        <f t="shared" si="110"/>
        <v>4.3935000000000004</v>
      </c>
      <c r="E949" s="2">
        <f t="shared" si="112"/>
        <v>4.3935000000000013</v>
      </c>
      <c r="F949" s="2">
        <f t="shared" si="113"/>
        <v>4.3935000000000013</v>
      </c>
      <c r="G949" s="2">
        <f t="shared" si="115"/>
        <v>4.4974479999999941</v>
      </c>
      <c r="H949" s="2">
        <f t="shared" si="111"/>
        <v>4.2646369999999996</v>
      </c>
      <c r="I949" s="2">
        <f t="array" ref="I949">SUMPRODUCT(B933:B952, (ROW(B933:B952)-ROW(B933)+1)) / (20*21/2)</f>
        <v>4.3811000000000009</v>
      </c>
      <c r="J949" s="2">
        <f t="shared" si="114"/>
        <v>4.4094886689956763</v>
      </c>
      <c r="K949" s="2">
        <f t="shared" si="116"/>
        <v>4.4490290934973968</v>
      </c>
    </row>
    <row r="950" spans="1:11" ht="13.5" x14ac:dyDescent="0.25">
      <c r="A950" s="3">
        <f>TITRES_STAT!B953</f>
        <v>43390</v>
      </c>
      <c r="B950" s="6">
        <f>TITRES_STAT!D953</f>
        <v>4.3935000000000004</v>
      </c>
      <c r="C950" s="2">
        <f t="shared" si="109"/>
        <v>0</v>
      </c>
      <c r="D950" s="2">
        <f t="shared" si="110"/>
        <v>4.3935000000000004</v>
      </c>
      <c r="E950" s="2">
        <f t="shared" si="112"/>
        <v>4.3935000000000013</v>
      </c>
      <c r="F950" s="2">
        <f t="shared" si="113"/>
        <v>4.3935000000000013</v>
      </c>
      <c r="G950" s="2">
        <f t="shared" si="115"/>
        <v>4.493107999999995</v>
      </c>
      <c r="H950" s="2">
        <f t="shared" si="111"/>
        <v>4.2662889999999996</v>
      </c>
      <c r="I950" s="2">
        <f t="array" ref="I950">SUMPRODUCT(B934:B953, (ROW(B934:B953)-ROW(B934)+1)) / (20*21/2)</f>
        <v>4.369320000000001</v>
      </c>
      <c r="J950" s="2">
        <f t="shared" si="114"/>
        <v>4.4079659386151357</v>
      </c>
      <c r="K950" s="2">
        <f t="shared" si="116"/>
        <v>4.4468514819876956</v>
      </c>
    </row>
    <row r="951" spans="1:11" ht="13.5" x14ac:dyDescent="0.25">
      <c r="A951" s="3">
        <f>TITRES_STAT!B954</f>
        <v>43391</v>
      </c>
      <c r="B951" s="6">
        <f>TITRES_STAT!D954</f>
        <v>4.3935000000000004</v>
      </c>
      <c r="C951" s="2">
        <f t="shared" si="109"/>
        <v>0</v>
      </c>
      <c r="D951" s="2">
        <f t="shared" si="110"/>
        <v>4.3935000000000004</v>
      </c>
      <c r="E951" s="2">
        <f t="shared" si="112"/>
        <v>4.3935000000000013</v>
      </c>
      <c r="F951" s="2">
        <f t="shared" si="113"/>
        <v>4.3935000000000013</v>
      </c>
      <c r="G951" s="2">
        <f t="shared" si="115"/>
        <v>4.488767999999995</v>
      </c>
      <c r="H951" s="2">
        <f t="shared" si="111"/>
        <v>4.2679410000000004</v>
      </c>
      <c r="I951" s="2">
        <f t="array" ref="I951">SUMPRODUCT(B935:B954, (ROW(B935:B954)-ROW(B935)+1)) / (20*21/2)</f>
        <v>4.3581600000000016</v>
      </c>
      <c r="J951" s="2">
        <f t="shared" si="114"/>
        <v>4.4065882301755988</v>
      </c>
      <c r="K951" s="2">
        <f t="shared" si="116"/>
        <v>4.4447592670077869</v>
      </c>
    </row>
    <row r="952" spans="1:11" ht="13.5" x14ac:dyDescent="0.25">
      <c r="A952" s="3">
        <f>TITRES_STAT!B955</f>
        <v>43392</v>
      </c>
      <c r="B952" s="6">
        <f>TITRES_STAT!D955</f>
        <v>4.2633000000000001</v>
      </c>
      <c r="C952" s="2">
        <f t="shared" si="109"/>
        <v>-0.13020000000000032</v>
      </c>
      <c r="D952" s="2">
        <f t="shared" si="110"/>
        <v>4.3674600000000003</v>
      </c>
      <c r="E952" s="2">
        <f t="shared" si="112"/>
        <v>4.3804800000000004</v>
      </c>
      <c r="F952" s="2">
        <f t="shared" si="113"/>
        <v>4.3869900000000017</v>
      </c>
      <c r="G952" s="2">
        <f t="shared" si="115"/>
        <v>4.479763999999995</v>
      </c>
      <c r="H952" s="2">
        <f t="shared" si="111"/>
        <v>4.2683564999999994</v>
      </c>
      <c r="I952" s="2">
        <f t="array" ref="I952">SUMPRODUCT(B936:B955, (ROW(B936:B955)-ROW(B936)+1)) / (20*21/2)</f>
        <v>4.3476200000000009</v>
      </c>
      <c r="J952" s="2">
        <f t="shared" si="114"/>
        <v>4.3929417320636368</v>
      </c>
      <c r="K952" s="2">
        <f t="shared" si="116"/>
        <v>4.4376432173212077</v>
      </c>
    </row>
    <row r="953" spans="1:11" ht="13.5" x14ac:dyDescent="0.25">
      <c r="A953" s="3">
        <f>TITRES_STAT!B956</f>
        <v>43395</v>
      </c>
      <c r="B953" s="6">
        <f>TITRES_STAT!D956</f>
        <v>4.2633000000000001</v>
      </c>
      <c r="C953" s="2">
        <f t="shared" si="109"/>
        <v>0</v>
      </c>
      <c r="D953" s="2">
        <f t="shared" si="110"/>
        <v>4.3414200000000012</v>
      </c>
      <c r="E953" s="2">
        <f t="shared" si="112"/>
        <v>4.3674600000000003</v>
      </c>
      <c r="F953" s="2">
        <f t="shared" si="113"/>
        <v>4.3804800000000013</v>
      </c>
      <c r="G953" s="2">
        <f t="shared" si="115"/>
        <v>4.4728199999999951</v>
      </c>
      <c r="H953" s="2">
        <f t="shared" si="111"/>
        <v>4.2685429999999993</v>
      </c>
      <c r="I953" s="2">
        <f t="array" ref="I953">SUMPRODUCT(B937:B956, (ROW(B937:B956)-ROW(B937)+1)) / (20*21/2)</f>
        <v>4.3377000000000008</v>
      </c>
      <c r="J953" s="2">
        <f t="shared" si="114"/>
        <v>4.3805949004385285</v>
      </c>
      <c r="K953" s="2">
        <f t="shared" si="116"/>
        <v>4.4308062284066505</v>
      </c>
    </row>
    <row r="954" spans="1:11" ht="13.5" x14ac:dyDescent="0.25">
      <c r="A954" s="3">
        <f>TITRES_STAT!B957</f>
        <v>43396</v>
      </c>
      <c r="B954" s="6">
        <f>TITRES_STAT!D957</f>
        <v>4.2633000000000001</v>
      </c>
      <c r="C954" s="2">
        <f t="shared" si="109"/>
        <v>0</v>
      </c>
      <c r="D954" s="2">
        <f t="shared" si="110"/>
        <v>4.3153800000000002</v>
      </c>
      <c r="E954" s="2">
        <f t="shared" si="112"/>
        <v>4.3544400000000003</v>
      </c>
      <c r="F954" s="2">
        <f t="shared" si="113"/>
        <v>4.3739700000000017</v>
      </c>
      <c r="G954" s="2">
        <f t="shared" si="115"/>
        <v>4.4658759999999953</v>
      </c>
      <c r="H954" s="2">
        <f t="shared" si="111"/>
        <v>4.2693404999999993</v>
      </c>
      <c r="I954" s="2">
        <f t="array" ref="I954">SUMPRODUCT(B938:B957, (ROW(B938:B957)-ROW(B938)+1)) / (20*21/2)</f>
        <v>4.3284000000000002</v>
      </c>
      <c r="J954" s="2">
        <f t="shared" si="114"/>
        <v>4.3694239575396212</v>
      </c>
      <c r="K954" s="2">
        <f t="shared" si="116"/>
        <v>4.4242373567044293</v>
      </c>
    </row>
    <row r="955" spans="1:11" ht="13.5" x14ac:dyDescent="0.25">
      <c r="A955" s="3">
        <f>TITRES_STAT!B958</f>
        <v>43397</v>
      </c>
      <c r="B955" s="6">
        <f>TITRES_STAT!D958</f>
        <v>4.2633000000000001</v>
      </c>
      <c r="C955" s="2">
        <f t="shared" si="109"/>
        <v>0</v>
      </c>
      <c r="D955" s="2">
        <f t="shared" si="110"/>
        <v>4.289340000000001</v>
      </c>
      <c r="E955" s="2">
        <f t="shared" si="112"/>
        <v>4.3414200000000003</v>
      </c>
      <c r="F955" s="2">
        <f t="shared" si="113"/>
        <v>4.3674600000000012</v>
      </c>
      <c r="G955" s="2">
        <f t="shared" si="115"/>
        <v>4.4590399999999963</v>
      </c>
      <c r="H955" s="2">
        <f t="shared" si="111"/>
        <v>4.2701379999999993</v>
      </c>
      <c r="I955" s="2">
        <f t="array" ref="I955">SUMPRODUCT(B939:B958, (ROW(B939:B958)-ROW(B939)+1)) / (20*21/2)</f>
        <v>4.3192057142857152</v>
      </c>
      <c r="J955" s="2">
        <f t="shared" si="114"/>
        <v>4.3593169139644194</v>
      </c>
      <c r="K955" s="2">
        <f t="shared" si="116"/>
        <v>4.4179260878140596</v>
      </c>
    </row>
    <row r="956" spans="1:11" ht="13.5" x14ac:dyDescent="0.25">
      <c r="A956" s="3">
        <f>TITRES_STAT!B959</f>
        <v>43398</v>
      </c>
      <c r="B956" s="6">
        <f>TITRES_STAT!D959</f>
        <v>4.2633000000000001</v>
      </c>
      <c r="C956" s="2">
        <f t="shared" si="109"/>
        <v>0</v>
      </c>
      <c r="D956" s="2">
        <f t="shared" si="110"/>
        <v>4.2633000000000001</v>
      </c>
      <c r="E956" s="2">
        <f t="shared" si="112"/>
        <v>4.3284000000000002</v>
      </c>
      <c r="F956" s="2">
        <f t="shared" si="113"/>
        <v>4.3609500000000008</v>
      </c>
      <c r="G956" s="2">
        <f t="shared" si="115"/>
        <v>4.4522039999999956</v>
      </c>
      <c r="H956" s="2">
        <f t="shared" si="111"/>
        <v>4.2708589999999989</v>
      </c>
      <c r="I956" s="2">
        <f t="array" ref="I956">SUMPRODUCT(B940:B959, (ROW(B940:B959)-ROW(B940)+1)) / (20*21/2)</f>
        <v>4.3106571428571439</v>
      </c>
      <c r="J956" s="2">
        <f t="shared" si="114"/>
        <v>4.3501724459678082</v>
      </c>
      <c r="K956" s="2">
        <f t="shared" si="116"/>
        <v>4.4118623196644888</v>
      </c>
    </row>
    <row r="957" spans="1:11" ht="13.5" x14ac:dyDescent="0.25">
      <c r="A957" s="3">
        <f>TITRES_STAT!B960</f>
        <v>43399</v>
      </c>
      <c r="B957" s="6">
        <f>TITRES_STAT!D960</f>
        <v>4.2633000000000001</v>
      </c>
      <c r="C957" s="2">
        <f t="shared" si="109"/>
        <v>0</v>
      </c>
      <c r="D957" s="2">
        <f t="shared" si="110"/>
        <v>4.2633000000000001</v>
      </c>
      <c r="E957" s="2">
        <f t="shared" si="112"/>
        <v>4.3153800000000002</v>
      </c>
      <c r="F957" s="2">
        <f t="shared" si="113"/>
        <v>4.3544400000000012</v>
      </c>
      <c r="G957" s="2">
        <f t="shared" si="115"/>
        <v>4.4453679999999958</v>
      </c>
      <c r="H957" s="2">
        <f t="shared" si="111"/>
        <v>4.2718089999999984</v>
      </c>
      <c r="I957" s="2">
        <f t="array" ref="I957">SUMPRODUCT(B941:B960, (ROW(B941:B960)-ROW(B941)+1)) / (20*21/2)</f>
        <v>4.3027542857142853</v>
      </c>
      <c r="J957" s="2">
        <f t="shared" si="114"/>
        <v>4.3418988796851599</v>
      </c>
      <c r="K957" s="2">
        <f t="shared" si="116"/>
        <v>4.4060363463443135</v>
      </c>
    </row>
    <row r="958" spans="1:11" ht="13.5" x14ac:dyDescent="0.25">
      <c r="A958" s="3">
        <f>TITRES_STAT!B961</f>
        <v>43402</v>
      </c>
      <c r="B958" s="6">
        <f>TITRES_STAT!D961</f>
        <v>4.2579000000000002</v>
      </c>
      <c r="C958" s="2">
        <f t="shared" si="109"/>
        <v>-5.3999999999998494E-3</v>
      </c>
      <c r="D958" s="2">
        <f t="shared" si="110"/>
        <v>4.2622200000000001</v>
      </c>
      <c r="E958" s="2">
        <f t="shared" si="112"/>
        <v>4.3018200000000011</v>
      </c>
      <c r="F958" s="2">
        <f t="shared" si="113"/>
        <v>4.3476600000000012</v>
      </c>
      <c r="G958" s="2">
        <f t="shared" si="115"/>
        <v>4.4384239999999959</v>
      </c>
      <c r="H958" s="2">
        <f t="shared" si="111"/>
        <v>4.2727319999999978</v>
      </c>
      <c r="I958" s="2">
        <f t="array" ref="I958">SUMPRODUCT(B942:B961, (ROW(B942:B961)-ROW(B942)+1)) / (20*21/2)</f>
        <v>4.2954971428571431</v>
      </c>
      <c r="J958" s="2">
        <f t="shared" si="114"/>
        <v>4.3338989863818114</v>
      </c>
      <c r="K958" s="2">
        <f t="shared" si="116"/>
        <v>4.4002270778602224</v>
      </c>
    </row>
    <row r="959" spans="1:11" ht="13.5" x14ac:dyDescent="0.25">
      <c r="A959" s="3">
        <f>TITRES_STAT!B962</f>
        <v>43403</v>
      </c>
      <c r="B959" s="6">
        <f>TITRES_STAT!D962</f>
        <v>4.2579000000000002</v>
      </c>
      <c r="C959" s="2">
        <f t="shared" si="109"/>
        <v>0</v>
      </c>
      <c r="D959" s="2">
        <f t="shared" si="110"/>
        <v>4.2611399999999993</v>
      </c>
      <c r="E959" s="2">
        <f t="shared" si="112"/>
        <v>4.2882600000000002</v>
      </c>
      <c r="F959" s="2">
        <f t="shared" si="113"/>
        <v>4.3408800000000012</v>
      </c>
      <c r="G959" s="2">
        <f t="shared" si="115"/>
        <v>4.4314799999999961</v>
      </c>
      <c r="H959" s="2">
        <f t="shared" si="111"/>
        <v>4.273654999999998</v>
      </c>
      <c r="I959" s="2">
        <f t="array" ref="I959">SUMPRODUCT(B943:B962, (ROW(B943:B962)-ROW(B943)+1)) / (20*21/2)</f>
        <v>4.2888857142857155</v>
      </c>
      <c r="J959" s="2">
        <f t="shared" si="114"/>
        <v>4.3266609876787818</v>
      </c>
      <c r="K959" s="2">
        <f t="shared" si="116"/>
        <v>4.3946456238264879</v>
      </c>
    </row>
    <row r="960" spans="1:11" ht="13.5" x14ac:dyDescent="0.25">
      <c r="A960" s="3">
        <f>TITRES_STAT!B963</f>
        <v>43404</v>
      </c>
      <c r="B960" s="6">
        <f>TITRES_STAT!D963</f>
        <v>4.2579000000000002</v>
      </c>
      <c r="C960" s="2">
        <f t="shared" si="109"/>
        <v>0</v>
      </c>
      <c r="D960" s="2">
        <f t="shared" si="110"/>
        <v>4.2600600000000002</v>
      </c>
      <c r="E960" s="2">
        <f t="shared" si="112"/>
        <v>4.2747000000000011</v>
      </c>
      <c r="F960" s="2">
        <f t="shared" si="113"/>
        <v>4.3341000000000012</v>
      </c>
      <c r="G960" s="2">
        <f t="shared" si="115"/>
        <v>4.4245359999999962</v>
      </c>
      <c r="H960" s="2">
        <f t="shared" si="111"/>
        <v>4.2745779999999982</v>
      </c>
      <c r="I960" s="2">
        <f t="array" ref="I960">SUMPRODUCT(B944:B963, (ROW(B944:B963)-ROW(B944)+1)) / (20*21/2)</f>
        <v>4.2710438095238095</v>
      </c>
      <c r="J960" s="2">
        <f t="shared" si="114"/>
        <v>4.3201123221855644</v>
      </c>
      <c r="K960" s="2">
        <f t="shared" si="116"/>
        <v>4.3892830503430957</v>
      </c>
    </row>
    <row r="961" spans="1:11" ht="13.5" x14ac:dyDescent="0.25">
      <c r="A961" s="3">
        <f>TITRES_STAT!B964</f>
        <v>43405</v>
      </c>
      <c r="B961" s="6">
        <f>TITRES_STAT!D964</f>
        <v>4.2579000000000002</v>
      </c>
      <c r="C961" s="2">
        <f t="shared" si="109"/>
        <v>0</v>
      </c>
      <c r="D961" s="2">
        <f t="shared" si="110"/>
        <v>4.2589799999999993</v>
      </c>
      <c r="E961" s="2">
        <f t="shared" si="112"/>
        <v>4.2611400000000001</v>
      </c>
      <c r="F961" s="2">
        <f t="shared" si="113"/>
        <v>4.3273200000000021</v>
      </c>
      <c r="G961" s="2">
        <f t="shared" si="115"/>
        <v>4.4175919999999964</v>
      </c>
      <c r="H961" s="2">
        <f t="shared" si="111"/>
        <v>4.2755009999999984</v>
      </c>
      <c r="I961" s="2">
        <f t="array" ref="I961">SUMPRODUCT(B945:B964, (ROW(B945:B964)-ROW(B945)+1)) / (20*21/2)</f>
        <v>4.2430700000000003</v>
      </c>
      <c r="J961" s="2">
        <f t="shared" si="114"/>
        <v>4.3141873391202727</v>
      </c>
      <c r="K961" s="2">
        <f t="shared" si="116"/>
        <v>4.3841307738590523</v>
      </c>
    </row>
    <row r="962" spans="1:11" ht="13.5" x14ac:dyDescent="0.25">
      <c r="A962" s="3">
        <f>TITRES_STAT!B965</f>
        <v>43406</v>
      </c>
      <c r="B962" s="6">
        <f>TITRES_STAT!D965</f>
        <v>4.2579000000000002</v>
      </c>
      <c r="C962" s="2">
        <f t="shared" si="109"/>
        <v>0</v>
      </c>
      <c r="D962" s="2">
        <f t="shared" si="110"/>
        <v>4.2579000000000002</v>
      </c>
      <c r="E962" s="2">
        <f t="shared" si="112"/>
        <v>4.2606000000000002</v>
      </c>
      <c r="F962" s="2">
        <f t="shared" si="113"/>
        <v>4.320540000000002</v>
      </c>
      <c r="G962" s="2">
        <f t="shared" si="115"/>
        <v>4.4106479999999975</v>
      </c>
      <c r="H962" s="2">
        <f t="shared" si="111"/>
        <v>4.2764239999999987</v>
      </c>
      <c r="I962" s="2">
        <f t="array" ref="I962">SUMPRODUCT(B946:B965, (ROW(B946:B965)-ROW(B946)+1)) / (20*21/2)</f>
        <v>4.228275714285715</v>
      </c>
      <c r="J962" s="2">
        <f t="shared" si="114"/>
        <v>4.3088266401564379</v>
      </c>
      <c r="K962" s="2">
        <f t="shared" si="116"/>
        <v>4.3791805474332071</v>
      </c>
    </row>
    <row r="963" spans="1:11" ht="13.5" x14ac:dyDescent="0.25">
      <c r="A963" s="3">
        <f>TITRES_STAT!B966</f>
        <v>43409</v>
      </c>
      <c r="B963" s="6">
        <f>TITRES_STAT!D966</f>
        <v>4.1332000000000004</v>
      </c>
      <c r="C963" s="2">
        <f t="shared" si="109"/>
        <v>-0.12469999999999981</v>
      </c>
      <c r="D963" s="2">
        <f t="shared" si="110"/>
        <v>4.2329600000000003</v>
      </c>
      <c r="E963" s="2">
        <f t="shared" si="112"/>
        <v>4.2475900000000006</v>
      </c>
      <c r="F963" s="2">
        <f t="shared" si="113"/>
        <v>4.3075250000000018</v>
      </c>
      <c r="G963" s="2">
        <f t="shared" si="115"/>
        <v>4.4012099999999972</v>
      </c>
      <c r="H963" s="2">
        <f t="shared" si="111"/>
        <v>4.2767234999999992</v>
      </c>
      <c r="I963" s="2">
        <f t="array" ref="I963">SUMPRODUCT(B947:B966, (ROW(B947:B966)-ROW(B947)+1)) / (20*21/2)</f>
        <v>4.2229876190476192</v>
      </c>
      <c r="J963" s="2">
        <f t="shared" si="114"/>
        <v>4.2921002934748724</v>
      </c>
      <c r="K963" s="2">
        <f t="shared" si="116"/>
        <v>4.3695342514554341</v>
      </c>
    </row>
    <row r="964" spans="1:11" ht="13.5" x14ac:dyDescent="0.25">
      <c r="A964" s="3">
        <f>TITRES_STAT!B967</f>
        <v>43410</v>
      </c>
      <c r="B964" s="6">
        <f>TITRES_STAT!D967</f>
        <v>4.0137999999999998</v>
      </c>
      <c r="C964" s="2">
        <f t="shared" ref="C964:C1027" si="117">B964-B963</f>
        <v>-0.11940000000000062</v>
      </c>
      <c r="D964" s="2">
        <f t="shared" si="110"/>
        <v>4.1841400000000002</v>
      </c>
      <c r="E964" s="2">
        <f t="shared" si="112"/>
        <v>4.2226400000000002</v>
      </c>
      <c r="F964" s="2">
        <f t="shared" si="113"/>
        <v>4.288540000000002</v>
      </c>
      <c r="G964" s="2">
        <f t="shared" si="115"/>
        <v>4.389383999999998</v>
      </c>
      <c r="H964" s="2">
        <f t="shared" si="111"/>
        <v>4.2764259999999981</v>
      </c>
      <c r="I964" s="2">
        <f t="array" ref="I964">SUMPRODUCT(B948:B967, (ROW(B948:B967)-ROW(B948)+1)) / (20*21/2)</f>
        <v>4.2180019047619055</v>
      </c>
      <c r="J964" s="2">
        <f t="shared" si="114"/>
        <v>4.2655955036201227</v>
      </c>
      <c r="K964" s="2">
        <f t="shared" si="116"/>
        <v>4.3555838886532596</v>
      </c>
    </row>
    <row r="965" spans="1:11" ht="13.5" x14ac:dyDescent="0.25">
      <c r="A965" s="3">
        <f>TITRES_STAT!B968</f>
        <v>43411</v>
      </c>
      <c r="B965" s="6">
        <f>TITRES_STAT!D968</f>
        <v>4.1332000000000004</v>
      </c>
      <c r="C965" s="2">
        <f t="shared" si="117"/>
        <v>0.11940000000000062</v>
      </c>
      <c r="D965" s="2">
        <f t="shared" si="110"/>
        <v>4.1592000000000002</v>
      </c>
      <c r="E965" s="2">
        <f t="shared" si="112"/>
        <v>4.2096299999999998</v>
      </c>
      <c r="F965" s="2">
        <f t="shared" si="113"/>
        <v>4.2755250000000009</v>
      </c>
      <c r="G965" s="2">
        <f t="shared" si="115"/>
        <v>4.3799459999999986</v>
      </c>
      <c r="H965" s="2">
        <f t="shared" si="111"/>
        <v>4.2767509999999991</v>
      </c>
      <c r="I965" s="2">
        <f t="array" ref="I965">SUMPRODUCT(B949:B968, (ROW(B949:B968)-ROW(B949)+1)) / (20*21/2)</f>
        <v>4.2138685714285726</v>
      </c>
      <c r="J965" s="2">
        <f t="shared" si="114"/>
        <v>4.2529864080372537</v>
      </c>
      <c r="K965" s="2">
        <f t="shared" si="116"/>
        <v>4.3468629518433275</v>
      </c>
    </row>
    <row r="966" spans="1:11" ht="13.5" x14ac:dyDescent="0.25">
      <c r="A966" s="3">
        <f>TITRES_STAT!B969</f>
        <v>43412</v>
      </c>
      <c r="B966" s="6">
        <f>TITRES_STAT!D969</f>
        <v>4.22</v>
      </c>
      <c r="C966" s="2">
        <f t="shared" si="117"/>
        <v>8.6799999999999322E-2</v>
      </c>
      <c r="D966" s="2">
        <f t="shared" ref="D966:D1029" si="118">AVERAGE(B962:B966)</f>
        <v>4.1516199999999994</v>
      </c>
      <c r="E966" s="2">
        <f t="shared" si="112"/>
        <v>4.2052999999999994</v>
      </c>
      <c r="F966" s="2">
        <f t="shared" si="113"/>
        <v>4.2668500000000007</v>
      </c>
      <c r="G966" s="2">
        <f t="shared" si="115"/>
        <v>4.3722439999999985</v>
      </c>
      <c r="H966" s="2">
        <f t="shared" si="111"/>
        <v>4.2775609999999995</v>
      </c>
      <c r="I966" s="2">
        <f t="array" ref="I966">SUMPRODUCT(B950:B969, (ROW(B950:B969)-ROW(B950)+1)) / (20*21/2)</f>
        <v>4.2105876190476197</v>
      </c>
      <c r="J966" s="2">
        <f t="shared" si="114"/>
        <v>4.249844845367039</v>
      </c>
      <c r="K966" s="2">
        <f t="shared" si="116"/>
        <v>4.3418879341239807</v>
      </c>
    </row>
    <row r="967" spans="1:11" ht="13.5" x14ac:dyDescent="0.25">
      <c r="A967" s="3">
        <f>TITRES_STAT!B970</f>
        <v>43413</v>
      </c>
      <c r="B967" s="6">
        <f>TITRES_STAT!D970</f>
        <v>4.2145000000000001</v>
      </c>
      <c r="C967" s="2">
        <f t="shared" si="117"/>
        <v>-5.4999999999996163E-3</v>
      </c>
      <c r="D967" s="2">
        <f t="shared" si="118"/>
        <v>4.1429400000000003</v>
      </c>
      <c r="E967" s="2">
        <f t="shared" si="112"/>
        <v>4.2004199999999994</v>
      </c>
      <c r="F967" s="2">
        <f t="shared" si="113"/>
        <v>4.2579000000000011</v>
      </c>
      <c r="G967" s="2">
        <f t="shared" si="115"/>
        <v>4.3644319999999981</v>
      </c>
      <c r="H967" s="2">
        <f t="shared" si="111"/>
        <v>4.2783434999999992</v>
      </c>
      <c r="I967" s="2">
        <f t="array" ref="I967">SUMPRODUCT(B951:B970, (ROW(B951:B970)-ROW(B951)+1)) / (20*21/2)</f>
        <v>4.2081590476190485</v>
      </c>
      <c r="J967" s="2">
        <f t="shared" si="114"/>
        <v>4.2464786696177974</v>
      </c>
      <c r="K967" s="2">
        <f t="shared" si="116"/>
        <v>4.3368923288642174</v>
      </c>
    </row>
    <row r="968" spans="1:11" ht="13.5" x14ac:dyDescent="0.25">
      <c r="A968" s="3">
        <f>TITRES_STAT!B971</f>
        <v>43416</v>
      </c>
      <c r="B968" s="6">
        <f>TITRES_STAT!D971</f>
        <v>4.2145000000000001</v>
      </c>
      <c r="C968" s="2">
        <f t="shared" si="117"/>
        <v>0</v>
      </c>
      <c r="D968" s="2">
        <f t="shared" si="118"/>
        <v>4.1592000000000002</v>
      </c>
      <c r="E968" s="2">
        <f t="shared" si="112"/>
        <v>4.1960800000000003</v>
      </c>
      <c r="F968" s="2">
        <f t="shared" si="113"/>
        <v>4.2489500000000007</v>
      </c>
      <c r="G968" s="2">
        <f t="shared" si="115"/>
        <v>4.3566199999999977</v>
      </c>
      <c r="H968" s="2">
        <f t="shared" si="111"/>
        <v>4.2787949999999997</v>
      </c>
      <c r="I968" s="2">
        <f t="array" ref="I968">SUMPRODUCT(B952:B971, (ROW(B952:B971)-ROW(B952)+1)) / (20*21/2)</f>
        <v>4.2065828571428572</v>
      </c>
      <c r="J968" s="2">
        <f t="shared" si="114"/>
        <v>4.2434330820351498</v>
      </c>
      <c r="K968" s="2">
        <f t="shared" si="116"/>
        <v>4.3320926296930722</v>
      </c>
    </row>
    <row r="969" spans="1:11" ht="13.5" x14ac:dyDescent="0.25">
      <c r="A969" s="3">
        <f>TITRES_STAT!B972</f>
        <v>43417</v>
      </c>
      <c r="B969" s="6">
        <f>TITRES_STAT!D972</f>
        <v>4.2145000000000001</v>
      </c>
      <c r="C969" s="2">
        <f t="shared" si="117"/>
        <v>0</v>
      </c>
      <c r="D969" s="2">
        <f t="shared" si="118"/>
        <v>4.1993400000000012</v>
      </c>
      <c r="E969" s="2">
        <f t="shared" si="112"/>
        <v>4.1917400000000002</v>
      </c>
      <c r="F969" s="2">
        <f t="shared" si="113"/>
        <v>4.24</v>
      </c>
      <c r="G969" s="2">
        <f t="shared" si="115"/>
        <v>4.3488079999999982</v>
      </c>
      <c r="H969" s="2">
        <f t="shared" si="111"/>
        <v>4.2789919999999988</v>
      </c>
      <c r="I969" s="2">
        <f t="array" ref="I969">SUMPRODUCT(B953:B972, (ROW(B953:B972)-ROW(B953)+1)) / (20*21/2)</f>
        <v>4.2048304761904767</v>
      </c>
      <c r="J969" s="2">
        <f t="shared" si="114"/>
        <v>4.2406775504127552</v>
      </c>
      <c r="K969" s="2">
        <f t="shared" si="116"/>
        <v>4.3274811540188347</v>
      </c>
    </row>
    <row r="970" spans="1:11" ht="13.5" x14ac:dyDescent="0.25">
      <c r="A970" s="3">
        <f>TITRES_STAT!B973</f>
        <v>43418</v>
      </c>
      <c r="B970" s="6">
        <f>TITRES_STAT!D973</f>
        <v>4.2145000000000001</v>
      </c>
      <c r="C970" s="2">
        <f t="shared" si="117"/>
        <v>0</v>
      </c>
      <c r="D970" s="2">
        <f t="shared" si="118"/>
        <v>4.2156000000000002</v>
      </c>
      <c r="E970" s="2">
        <f t="shared" si="112"/>
        <v>4.1874000000000002</v>
      </c>
      <c r="F970" s="2">
        <f t="shared" si="113"/>
        <v>4.2310500000000006</v>
      </c>
      <c r="G970" s="2">
        <f t="shared" si="115"/>
        <v>4.3409959999999987</v>
      </c>
      <c r="H970" s="2">
        <f t="shared" ref="H970:H1033" si="119">AVERAGE(B771:B970)</f>
        <v>4.2792909999999988</v>
      </c>
      <c r="I970" s="2">
        <f t="array" ref="I970">SUMPRODUCT(B954:B973, (ROW(B954:B973)-ROW(B954)+1)) / (20*21/2)</f>
        <v>4.2033619047619055</v>
      </c>
      <c r="J970" s="2">
        <f t="shared" si="114"/>
        <v>4.2381844503734456</v>
      </c>
      <c r="K970" s="2">
        <f t="shared" si="116"/>
        <v>4.3230505205279002</v>
      </c>
    </row>
    <row r="971" spans="1:11" ht="13.5" x14ac:dyDescent="0.25">
      <c r="A971" s="3">
        <f>TITRES_STAT!B974</f>
        <v>43419</v>
      </c>
      <c r="B971" s="6">
        <f>TITRES_STAT!D974</f>
        <v>4.2145000000000001</v>
      </c>
      <c r="C971" s="2">
        <f t="shared" si="117"/>
        <v>0</v>
      </c>
      <c r="D971" s="2">
        <f t="shared" si="118"/>
        <v>4.2145000000000001</v>
      </c>
      <c r="E971" s="2">
        <f t="shared" si="112"/>
        <v>4.1830600000000002</v>
      </c>
      <c r="F971" s="2">
        <f t="shared" si="113"/>
        <v>4.2221000000000002</v>
      </c>
      <c r="G971" s="2">
        <f t="shared" si="115"/>
        <v>4.3341619999999983</v>
      </c>
      <c r="H971" s="2">
        <f t="shared" si="119"/>
        <v>4.2795644999999993</v>
      </c>
      <c r="I971" s="2">
        <f t="array" ref="I971">SUMPRODUCT(B955:B974, (ROW(B955:B974)-ROW(B955)+1)) / (20*21/2)</f>
        <v>4.2021771428571428</v>
      </c>
      <c r="J971" s="2">
        <f t="shared" si="114"/>
        <v>4.2359287884331174</v>
      </c>
      <c r="K971" s="2">
        <f t="shared" si="116"/>
        <v>4.3187936373699438</v>
      </c>
    </row>
    <row r="972" spans="1:11" ht="13.5" x14ac:dyDescent="0.25">
      <c r="A972" s="3">
        <f>TITRES_STAT!B975</f>
        <v>43420</v>
      </c>
      <c r="B972" s="6">
        <f>TITRES_STAT!D975</f>
        <v>4.2037000000000004</v>
      </c>
      <c r="C972" s="2">
        <f t="shared" si="117"/>
        <v>-1.0799999999999699E-2</v>
      </c>
      <c r="D972" s="2">
        <f t="shared" si="118"/>
        <v>4.2123400000000002</v>
      </c>
      <c r="E972" s="2">
        <f t="shared" ref="E972:E1035" si="120">AVERAGE(B963:B972)</f>
        <v>4.1776400000000002</v>
      </c>
      <c r="F972" s="2">
        <f t="shared" si="113"/>
        <v>4.2191200000000002</v>
      </c>
      <c r="G972" s="2">
        <f t="shared" si="115"/>
        <v>4.3271119999999987</v>
      </c>
      <c r="H972" s="2">
        <f t="shared" si="119"/>
        <v>4.2797839999999994</v>
      </c>
      <c r="I972" s="2">
        <f t="array" ref="I972">SUMPRODUCT(B956:B975, (ROW(B956:B975)-ROW(B956)+1)) / (20*21/2)</f>
        <v>4.2012761904761904</v>
      </c>
      <c r="J972" s="2">
        <f t="shared" si="114"/>
        <v>4.2328593800109156</v>
      </c>
      <c r="K972" s="2">
        <f t="shared" si="116"/>
        <v>4.3142801613946524</v>
      </c>
    </row>
    <row r="973" spans="1:11" ht="13.5" x14ac:dyDescent="0.25">
      <c r="A973" s="3">
        <f>TITRES_STAT!B976</f>
        <v>43423</v>
      </c>
      <c r="B973" s="6">
        <f>TITRES_STAT!D976</f>
        <v>4.2037000000000004</v>
      </c>
      <c r="C973" s="2">
        <f t="shared" si="117"/>
        <v>0</v>
      </c>
      <c r="D973" s="2">
        <f t="shared" si="118"/>
        <v>4.2101800000000003</v>
      </c>
      <c r="E973" s="2">
        <f t="shared" si="120"/>
        <v>4.1846899999999998</v>
      </c>
      <c r="F973" s="2">
        <f t="shared" si="113"/>
        <v>4.2161400000000002</v>
      </c>
      <c r="G973" s="2">
        <f t="shared" si="115"/>
        <v>4.3200619999999983</v>
      </c>
      <c r="H973" s="2">
        <f t="shared" si="119"/>
        <v>4.2800034999999994</v>
      </c>
      <c r="I973" s="2">
        <f t="array" ref="I973">SUMPRODUCT(B957:B976, (ROW(B957:B976)-ROW(B957)+1)) / (20*21/2)</f>
        <v>4.2006590476190482</v>
      </c>
      <c r="J973" s="2">
        <f t="shared" si="114"/>
        <v>4.2300822962003517</v>
      </c>
      <c r="K973" s="2">
        <f t="shared" si="116"/>
        <v>4.3099436844772159</v>
      </c>
    </row>
    <row r="974" spans="1:11" ht="13.5" x14ac:dyDescent="0.25">
      <c r="A974" s="3">
        <f>TITRES_STAT!B977</f>
        <v>43425</v>
      </c>
      <c r="B974" s="6">
        <f>TITRES_STAT!D977</f>
        <v>4.2037000000000004</v>
      </c>
      <c r="C974" s="2">
        <f t="shared" si="117"/>
        <v>0</v>
      </c>
      <c r="D974" s="2">
        <f t="shared" si="118"/>
        <v>4.2080200000000003</v>
      </c>
      <c r="E974" s="2">
        <f t="shared" si="120"/>
        <v>4.2036800000000003</v>
      </c>
      <c r="F974" s="2">
        <f t="shared" si="113"/>
        <v>4.2131600000000002</v>
      </c>
      <c r="G974" s="2">
        <f t="shared" si="115"/>
        <v>4.3151799999999989</v>
      </c>
      <c r="H974" s="2">
        <f t="shared" si="119"/>
        <v>4.2802484999999999</v>
      </c>
      <c r="I974" s="2">
        <f t="array" ref="I974">SUMPRODUCT(B958:B977, (ROW(B958:B977)-ROW(B958)+1)) / (20*21/2)</f>
        <v>4.2003257142857144</v>
      </c>
      <c r="J974" s="2">
        <f t="shared" si="114"/>
        <v>4.2275696965622229</v>
      </c>
      <c r="K974" s="2">
        <f t="shared" si="116"/>
        <v>4.3057772654781097</v>
      </c>
    </row>
    <row r="975" spans="1:11" ht="13.5" x14ac:dyDescent="0.25">
      <c r="A975" s="3">
        <f>TITRES_STAT!B978</f>
        <v>43426</v>
      </c>
      <c r="B975" s="6">
        <f>TITRES_STAT!D978</f>
        <v>4.2037000000000004</v>
      </c>
      <c r="C975" s="2">
        <f t="shared" si="117"/>
        <v>0</v>
      </c>
      <c r="D975" s="2">
        <f t="shared" si="118"/>
        <v>4.2058600000000004</v>
      </c>
      <c r="E975" s="2">
        <f t="shared" si="120"/>
        <v>4.2107299999999999</v>
      </c>
      <c r="F975" s="2">
        <f t="shared" si="113"/>
        <v>4.2101799999999994</v>
      </c>
      <c r="G975" s="2">
        <f t="shared" si="115"/>
        <v>4.3108419999999992</v>
      </c>
      <c r="H975" s="2">
        <f t="shared" si="119"/>
        <v>4.2805185000000003</v>
      </c>
      <c r="I975" s="2">
        <f t="array" ref="I975">SUMPRODUCT(B959:B978, (ROW(B959:B978)-ROW(B959)+1)) / (20*21/2)</f>
        <v>4.2002761904761918</v>
      </c>
      <c r="J975" s="2">
        <f t="shared" si="114"/>
        <v>4.2252963921277251</v>
      </c>
      <c r="K975" s="2">
        <f t="shared" si="116"/>
        <v>4.3017742354593604</v>
      </c>
    </row>
    <row r="976" spans="1:11" ht="13.5" x14ac:dyDescent="0.25">
      <c r="A976" s="3">
        <f>TITRES_STAT!B979</f>
        <v>43427</v>
      </c>
      <c r="B976" s="6">
        <f>TITRES_STAT!D979</f>
        <v>4.2037000000000004</v>
      </c>
      <c r="C976" s="2">
        <f t="shared" si="117"/>
        <v>0</v>
      </c>
      <c r="D976" s="2">
        <f t="shared" si="118"/>
        <v>4.2037000000000004</v>
      </c>
      <c r="E976" s="2">
        <f t="shared" si="120"/>
        <v>4.2091000000000003</v>
      </c>
      <c r="F976" s="2">
        <f t="shared" si="113"/>
        <v>4.2071999999999994</v>
      </c>
      <c r="G976" s="2">
        <f t="shared" si="115"/>
        <v>4.3059599999999998</v>
      </c>
      <c r="H976" s="2">
        <f t="shared" si="119"/>
        <v>4.2807634999999999</v>
      </c>
      <c r="I976" s="2">
        <f t="array" ref="I976">SUMPRODUCT(B960:B979, (ROW(B960:B979)-ROW(B960)+1)) / (20*21/2)</f>
        <v>4.2004847619047627</v>
      </c>
      <c r="J976" s="2">
        <f t="shared" si="114"/>
        <v>4.2232395928774658</v>
      </c>
      <c r="K976" s="2">
        <f t="shared" si="116"/>
        <v>4.2979281870099744</v>
      </c>
    </row>
    <row r="977" spans="1:11" ht="13.5" x14ac:dyDescent="0.25">
      <c r="A977" s="3">
        <f>TITRES_STAT!B980</f>
        <v>43430</v>
      </c>
      <c r="B977" s="6">
        <f>TITRES_STAT!D980</f>
        <v>4.2037000000000004</v>
      </c>
      <c r="C977" s="2">
        <f t="shared" si="117"/>
        <v>0</v>
      </c>
      <c r="D977" s="2">
        <f t="shared" si="118"/>
        <v>4.2037000000000004</v>
      </c>
      <c r="E977" s="2">
        <f t="shared" si="120"/>
        <v>4.2080199999999994</v>
      </c>
      <c r="F977" s="2">
        <f t="shared" si="113"/>
        <v>4.2042199999999994</v>
      </c>
      <c r="G977" s="2">
        <f t="shared" si="115"/>
        <v>4.3021639999999994</v>
      </c>
      <c r="H977" s="2">
        <f t="shared" si="119"/>
        <v>4.2810589999999999</v>
      </c>
      <c r="I977" s="2">
        <f t="array" ref="I977">SUMPRODUCT(B961:B980, (ROW(B961:B980)-ROW(B961)+1)) / (20*21/2)</f>
        <v>4.2009514285714289</v>
      </c>
      <c r="J977" s="2">
        <f t="shared" si="114"/>
        <v>4.2213786792700878</v>
      </c>
      <c r="K977" s="2">
        <f t="shared" si="116"/>
        <v>4.2942329639899759</v>
      </c>
    </row>
    <row r="978" spans="1:11" ht="13.5" x14ac:dyDescent="0.25">
      <c r="A978" s="3">
        <f>TITRES_STAT!B981</f>
        <v>43431</v>
      </c>
      <c r="B978" s="6">
        <f>TITRES_STAT!D981</f>
        <v>4.2037000000000004</v>
      </c>
      <c r="C978" s="2">
        <f t="shared" si="117"/>
        <v>0</v>
      </c>
      <c r="D978" s="2">
        <f t="shared" si="118"/>
        <v>4.2037000000000004</v>
      </c>
      <c r="E978" s="2">
        <f t="shared" si="120"/>
        <v>4.2069400000000003</v>
      </c>
      <c r="F978" s="2">
        <f t="shared" si="113"/>
        <v>4.2015099999999999</v>
      </c>
      <c r="G978" s="2">
        <f t="shared" si="115"/>
        <v>4.2983679999999991</v>
      </c>
      <c r="H978" s="2">
        <f t="shared" si="119"/>
        <v>4.2813545</v>
      </c>
      <c r="I978" s="2">
        <f t="array" ref="I978">SUMPRODUCT(B962:B981, (ROW(B962:B981)-ROW(B962)+1)) / (20*21/2)</f>
        <v>4.2016761904761912</v>
      </c>
      <c r="J978" s="2">
        <f t="shared" si="114"/>
        <v>4.2196949955300793</v>
      </c>
      <c r="K978" s="2">
        <f t="shared" si="116"/>
        <v>4.2906826516766436</v>
      </c>
    </row>
    <row r="979" spans="1:11" ht="13.5" x14ac:dyDescent="0.25">
      <c r="A979" s="3">
        <f>TITRES_STAT!B982</f>
        <v>43432</v>
      </c>
      <c r="B979" s="6">
        <f>TITRES_STAT!D982</f>
        <v>4.2037000000000004</v>
      </c>
      <c r="C979" s="2">
        <f t="shared" si="117"/>
        <v>0</v>
      </c>
      <c r="D979" s="2">
        <f t="shared" si="118"/>
        <v>4.2037000000000004</v>
      </c>
      <c r="E979" s="2">
        <f t="shared" si="120"/>
        <v>4.2058599999999995</v>
      </c>
      <c r="F979" s="2">
        <f t="shared" si="113"/>
        <v>4.1987999999999994</v>
      </c>
      <c r="G979" s="2">
        <f t="shared" si="115"/>
        <v>4.2945719999999996</v>
      </c>
      <c r="H979" s="2">
        <f t="shared" si="119"/>
        <v>4.28165</v>
      </c>
      <c r="I979" s="2">
        <f t="array" ref="I979">SUMPRODUCT(B963:B982, (ROW(B963:B982)-ROW(B963)+1)) / (20*21/2)</f>
        <v>4.202659047619048</v>
      </c>
      <c r="J979" s="2">
        <f t="shared" si="114"/>
        <v>4.2181716626224528</v>
      </c>
      <c r="K979" s="2">
        <f t="shared" si="116"/>
        <v>4.287271567297168</v>
      </c>
    </row>
    <row r="980" spans="1:11" ht="13.5" x14ac:dyDescent="0.25">
      <c r="A980" s="3">
        <f>TITRES_STAT!B983</f>
        <v>43433</v>
      </c>
      <c r="B980" s="6">
        <f>TITRES_STAT!D983</f>
        <v>4.2037000000000004</v>
      </c>
      <c r="C980" s="2">
        <f t="shared" si="117"/>
        <v>0</v>
      </c>
      <c r="D980" s="2">
        <f t="shared" si="118"/>
        <v>4.2037000000000004</v>
      </c>
      <c r="E980" s="2">
        <f t="shared" si="120"/>
        <v>4.2047800000000004</v>
      </c>
      <c r="F980" s="2">
        <f t="shared" ref="F980:F1043" si="121">AVERAGE(B961:B980)</f>
        <v>4.1960899999999999</v>
      </c>
      <c r="G980" s="2">
        <f t="shared" si="115"/>
        <v>4.2907759999999993</v>
      </c>
      <c r="H980" s="2">
        <f t="shared" si="119"/>
        <v>4.2823530000000005</v>
      </c>
      <c r="I980" s="2">
        <f t="array" ref="I980">SUMPRODUCT(B964:B983, (ROW(B964:B983)-ROW(B964)+1)) / (20*21/2)</f>
        <v>4.2039000000000009</v>
      </c>
      <c r="J980" s="2">
        <f t="shared" si="114"/>
        <v>4.2167934090393615</v>
      </c>
      <c r="K980" s="2">
        <f t="shared" si="116"/>
        <v>4.2839942509325732</v>
      </c>
    </row>
    <row r="981" spans="1:11" ht="13.5" x14ac:dyDescent="0.25">
      <c r="A981" s="3">
        <f>TITRES_STAT!B984</f>
        <v>43434</v>
      </c>
      <c r="B981" s="6">
        <f>TITRES_STAT!D984</f>
        <v>4.2037000000000004</v>
      </c>
      <c r="C981" s="2">
        <f t="shared" si="117"/>
        <v>0</v>
      </c>
      <c r="D981" s="2">
        <f t="shared" si="118"/>
        <v>4.2037000000000004</v>
      </c>
      <c r="E981" s="2">
        <f t="shared" si="120"/>
        <v>4.2036999999999995</v>
      </c>
      <c r="F981" s="2">
        <f t="shared" si="121"/>
        <v>4.1933799999999994</v>
      </c>
      <c r="G981" s="2">
        <f t="shared" si="115"/>
        <v>4.2869799999999989</v>
      </c>
      <c r="H981" s="2">
        <f t="shared" si="119"/>
        <v>4.2827505000000006</v>
      </c>
      <c r="I981" s="2">
        <f t="array" ref="I981">SUMPRODUCT(B965:B984, (ROW(B965:B984)-ROW(B965)+1)) / (20*21/2)</f>
        <v>4.204805238095239</v>
      </c>
      <c r="J981" s="2">
        <f t="shared" ref="J981:J1044" si="122">$J$4*B981+J980*(1-$J$4)</f>
        <v>4.2155464177022797</v>
      </c>
      <c r="K981" s="2">
        <f t="shared" si="116"/>
        <v>4.2808454567783549</v>
      </c>
    </row>
    <row r="982" spans="1:11" ht="13.5" x14ac:dyDescent="0.25">
      <c r="A982" s="3">
        <f>TITRES_STAT!B985</f>
        <v>43437</v>
      </c>
      <c r="B982" s="6">
        <f>TITRES_STAT!D985</f>
        <v>4.2037000000000004</v>
      </c>
      <c r="C982" s="2">
        <f t="shared" si="117"/>
        <v>0</v>
      </c>
      <c r="D982" s="2">
        <f t="shared" si="118"/>
        <v>4.2037000000000004</v>
      </c>
      <c r="E982" s="2">
        <f t="shared" si="120"/>
        <v>4.2036999999999995</v>
      </c>
      <c r="F982" s="2">
        <f t="shared" si="121"/>
        <v>4.190669999999999</v>
      </c>
      <c r="G982" s="2">
        <f t="shared" si="115"/>
        <v>4.2831839999999985</v>
      </c>
      <c r="H982" s="2">
        <f t="shared" si="119"/>
        <v>4.2830970000000006</v>
      </c>
      <c r="I982" s="2">
        <f t="array" ref="I982">SUMPRODUCT(B966:B985, (ROW(B966:B985)-ROW(B966)+1)) / (20*21/2)</f>
        <v>4.2048061904761909</v>
      </c>
      <c r="J982" s="2">
        <f t="shared" si="122"/>
        <v>4.2144181874449194</v>
      </c>
      <c r="K982" s="2">
        <f t="shared" si="116"/>
        <v>4.2778201447478317</v>
      </c>
    </row>
    <row r="983" spans="1:11" ht="13.5" x14ac:dyDescent="0.25">
      <c r="A983" s="3">
        <f>TITRES_STAT!B986</f>
        <v>43438</v>
      </c>
      <c r="B983" s="6">
        <f>TITRES_STAT!D986</f>
        <v>4.2037000000000004</v>
      </c>
      <c r="C983" s="2">
        <f t="shared" si="117"/>
        <v>0</v>
      </c>
      <c r="D983" s="2">
        <f t="shared" si="118"/>
        <v>4.2037000000000004</v>
      </c>
      <c r="E983" s="2">
        <f t="shared" si="120"/>
        <v>4.2036999999999995</v>
      </c>
      <c r="F983" s="2">
        <f t="shared" si="121"/>
        <v>4.1941949999999988</v>
      </c>
      <c r="G983" s="2">
        <f t="shared" si="115"/>
        <v>4.2793879999999991</v>
      </c>
      <c r="H983" s="2">
        <f t="shared" si="119"/>
        <v>4.2835200000000011</v>
      </c>
      <c r="I983" s="2">
        <f t="array" ref="I983">SUMPRODUCT(B967:B986, (ROW(B967:B986)-ROW(B967)+1)) / (20*21/2)</f>
        <v>4.2044714285714289</v>
      </c>
      <c r="J983" s="2">
        <f t="shared" si="122"/>
        <v>4.2133974076882605</v>
      </c>
      <c r="K983" s="2">
        <f t="shared" si="116"/>
        <v>4.2749134724047799</v>
      </c>
    </row>
    <row r="984" spans="1:11" ht="13.5" x14ac:dyDescent="0.25">
      <c r="A984" s="3">
        <f>TITRES_STAT!B987</f>
        <v>43439</v>
      </c>
      <c r="B984" s="6">
        <f>TITRES_STAT!D987</f>
        <v>4.2037000000000004</v>
      </c>
      <c r="C984" s="2">
        <f t="shared" si="117"/>
        <v>0</v>
      </c>
      <c r="D984" s="2">
        <f t="shared" si="118"/>
        <v>4.2037000000000004</v>
      </c>
      <c r="E984" s="2">
        <f t="shared" si="120"/>
        <v>4.2036999999999995</v>
      </c>
      <c r="F984" s="2">
        <f t="shared" si="121"/>
        <v>4.203689999999999</v>
      </c>
      <c r="G984" s="2">
        <f t="shared" si="115"/>
        <v>4.2755919999999996</v>
      </c>
      <c r="H984" s="2">
        <f t="shared" si="119"/>
        <v>4.2839430000000007</v>
      </c>
      <c r="I984" s="2">
        <f t="array" ref="I984">SUMPRODUCT(B968:B987, (ROW(B968:B987)-ROW(B968)+1)) / (20*21/2)</f>
        <v>4.2042142857142863</v>
      </c>
      <c r="J984" s="2">
        <f t="shared" si="122"/>
        <v>4.2124738450512833</v>
      </c>
      <c r="K984" s="2">
        <f t="shared" si="116"/>
        <v>4.2721207872124358</v>
      </c>
    </row>
    <row r="985" spans="1:11" ht="13.5" x14ac:dyDescent="0.25">
      <c r="A985" s="3">
        <f>TITRES_STAT!B988</f>
        <v>43440</v>
      </c>
      <c r="B985" s="6">
        <f>TITRES_STAT!D988</f>
        <v>4.2037000000000004</v>
      </c>
      <c r="C985" s="2">
        <f t="shared" si="117"/>
        <v>0</v>
      </c>
      <c r="D985" s="2">
        <f t="shared" si="118"/>
        <v>4.2037000000000004</v>
      </c>
      <c r="E985" s="2">
        <f t="shared" si="120"/>
        <v>4.2036999999999995</v>
      </c>
      <c r="F985" s="2">
        <f t="shared" si="121"/>
        <v>4.2072149999999997</v>
      </c>
      <c r="G985" s="2">
        <f t="shared" si="115"/>
        <v>4.2717959999999993</v>
      </c>
      <c r="H985" s="2">
        <f t="shared" si="119"/>
        <v>4.2843915000000008</v>
      </c>
      <c r="I985" s="2">
        <f t="array" ref="I985">SUMPRODUCT(B969:B988, (ROW(B969:B988)-ROW(B969)+1)) / (20*21/2)</f>
        <v>4.2003895238095241</v>
      </c>
      <c r="J985" s="2">
        <f t="shared" si="122"/>
        <v>4.2116382407606849</v>
      </c>
      <c r="K985" s="2">
        <f t="shared" si="116"/>
        <v>4.2694376190864585</v>
      </c>
    </row>
    <row r="986" spans="1:11" ht="13.5" x14ac:dyDescent="0.25">
      <c r="A986" s="3">
        <f>TITRES_STAT!B989</f>
        <v>43441</v>
      </c>
      <c r="B986" s="6">
        <f>TITRES_STAT!D989</f>
        <v>4.2037000000000004</v>
      </c>
      <c r="C986" s="2">
        <f t="shared" si="117"/>
        <v>0</v>
      </c>
      <c r="D986" s="2">
        <f t="shared" si="118"/>
        <v>4.2037000000000004</v>
      </c>
      <c r="E986" s="2">
        <f t="shared" si="120"/>
        <v>4.2036999999999995</v>
      </c>
      <c r="F986" s="2">
        <f t="shared" si="121"/>
        <v>4.2063999999999995</v>
      </c>
      <c r="G986" s="2">
        <f t="shared" si="115"/>
        <v>4.2679999999999998</v>
      </c>
      <c r="H986" s="2">
        <f t="shared" si="119"/>
        <v>4.2848400000000018</v>
      </c>
      <c r="I986" s="2">
        <f t="array" ref="I986">SUMPRODUCT(B970:B989, (ROW(B970:B989)-ROW(B970)+1)) / (20*21/2)</f>
        <v>4.1967971428571431</v>
      </c>
      <c r="J986" s="2">
        <f t="shared" si="122"/>
        <v>4.2108822178310961</v>
      </c>
      <c r="K986" s="2">
        <f t="shared" si="116"/>
        <v>4.2668596732399315</v>
      </c>
    </row>
    <row r="987" spans="1:11" ht="13.5" x14ac:dyDescent="0.25">
      <c r="A987" s="3">
        <f>TITRES_STAT!B990</f>
        <v>43444</v>
      </c>
      <c r="B987" s="6">
        <f>TITRES_STAT!D990</f>
        <v>4.2037000000000004</v>
      </c>
      <c r="C987" s="2">
        <f t="shared" si="117"/>
        <v>0</v>
      </c>
      <c r="D987" s="2">
        <f t="shared" si="118"/>
        <v>4.2037000000000004</v>
      </c>
      <c r="E987" s="2">
        <f t="shared" si="120"/>
        <v>4.2036999999999995</v>
      </c>
      <c r="F987" s="2">
        <f t="shared" si="121"/>
        <v>4.2058599999999995</v>
      </c>
      <c r="G987" s="2">
        <f t="shared" si="115"/>
        <v>4.2642039999999994</v>
      </c>
      <c r="H987" s="2">
        <f t="shared" si="119"/>
        <v>4.2852885000000009</v>
      </c>
      <c r="I987" s="2">
        <f t="array" ref="I987">SUMPRODUCT(B971:B990, (ROW(B971:B990)-ROW(B971)+1)) / (20*21/2)</f>
        <v>4.1934371428571433</v>
      </c>
      <c r="J987" s="2">
        <f t="shared" si="122"/>
        <v>4.2101981970852771</v>
      </c>
      <c r="K987" s="2">
        <f t="shared" si="116"/>
        <v>4.2643828233089547</v>
      </c>
    </row>
    <row r="988" spans="1:11" ht="13.5" x14ac:dyDescent="0.25">
      <c r="A988" s="3">
        <f>TITRES_STAT!B991</f>
        <v>43445</v>
      </c>
      <c r="B988" s="6">
        <f>TITRES_STAT!D991</f>
        <v>4.1657000000000002</v>
      </c>
      <c r="C988" s="2">
        <f t="shared" si="117"/>
        <v>-3.8000000000000256E-2</v>
      </c>
      <c r="D988" s="2">
        <f t="shared" si="118"/>
        <v>4.1961000000000004</v>
      </c>
      <c r="E988" s="2">
        <f t="shared" si="120"/>
        <v>4.1999000000000004</v>
      </c>
      <c r="F988" s="2">
        <f t="shared" si="121"/>
        <v>4.2034199999999995</v>
      </c>
      <c r="G988" s="2">
        <f t="shared" si="115"/>
        <v>4.2596479999999994</v>
      </c>
      <c r="H988" s="2">
        <f t="shared" si="119"/>
        <v>4.2857505000000016</v>
      </c>
      <c r="I988" s="2">
        <f t="array" ref="I988">SUMPRODUCT(B972:B991, (ROW(B972:B991)-ROW(B972)+1)) / (20*21/2)</f>
        <v>4.1903095238095238</v>
      </c>
      <c r="J988" s="2">
        <f t="shared" si="122"/>
        <v>4.2059602735533463</v>
      </c>
      <c r="K988" s="2">
        <f t="shared" si="116"/>
        <v>4.260512908669388</v>
      </c>
    </row>
    <row r="989" spans="1:11" ht="13.5" x14ac:dyDescent="0.25">
      <c r="A989" s="3">
        <f>TITRES_STAT!B992</f>
        <v>43446</v>
      </c>
      <c r="B989" s="6">
        <f>TITRES_STAT!D992</f>
        <v>4.1657000000000002</v>
      </c>
      <c r="C989" s="2">
        <f t="shared" si="117"/>
        <v>0</v>
      </c>
      <c r="D989" s="2">
        <f t="shared" si="118"/>
        <v>4.1885000000000003</v>
      </c>
      <c r="E989" s="2">
        <f t="shared" si="120"/>
        <v>4.1961000000000004</v>
      </c>
      <c r="F989" s="2">
        <f t="shared" si="121"/>
        <v>4.2009799999999995</v>
      </c>
      <c r="G989" s="2">
        <f t="shared" si="115"/>
        <v>4.2550919999999994</v>
      </c>
      <c r="H989" s="2">
        <f t="shared" si="119"/>
        <v>4.2860090000000017</v>
      </c>
      <c r="I989" s="2">
        <f t="array" ref="I989">SUMPRODUCT(B973:B992, (ROW(B973:B992)-ROW(B973)+1)) / (20*21/2)</f>
        <v>4.175538095238096</v>
      </c>
      <c r="J989" s="2">
        <f t="shared" si="122"/>
        <v>4.2021259617863613</v>
      </c>
      <c r="K989" s="2">
        <f t="shared" si="116"/>
        <v>4.2567947553882357</v>
      </c>
    </row>
    <row r="990" spans="1:11" ht="13.5" x14ac:dyDescent="0.25">
      <c r="A990" s="3">
        <f>TITRES_STAT!B993</f>
        <v>43447</v>
      </c>
      <c r="B990" s="6">
        <f>TITRES_STAT!D993</f>
        <v>4.1657000000000002</v>
      </c>
      <c r="C990" s="2">
        <f t="shared" si="117"/>
        <v>0</v>
      </c>
      <c r="D990" s="2">
        <f t="shared" si="118"/>
        <v>4.1809000000000003</v>
      </c>
      <c r="E990" s="2">
        <f t="shared" si="120"/>
        <v>4.1923000000000012</v>
      </c>
      <c r="F990" s="2">
        <f t="shared" si="121"/>
        <v>4.1985399999999995</v>
      </c>
      <c r="G990" s="2">
        <f t="shared" si="115"/>
        <v>4.2505359999999994</v>
      </c>
      <c r="H990" s="2">
        <f t="shared" si="119"/>
        <v>4.286267500000001</v>
      </c>
      <c r="I990" s="2">
        <f t="array" ref="I990">SUMPRODUCT(B974:B993, (ROW(B974:B993)-ROW(B974)+1)) / (20*21/2)</f>
        <v>4.1615414285714296</v>
      </c>
      <c r="J990" s="2">
        <f t="shared" si="122"/>
        <v>4.1986568225686129</v>
      </c>
      <c r="K990" s="2">
        <f t="shared" si="116"/>
        <v>4.253222412039678</v>
      </c>
    </row>
    <row r="991" spans="1:11" ht="13.5" x14ac:dyDescent="0.25">
      <c r="A991" s="3">
        <f>TITRES_STAT!B994</f>
        <v>43448</v>
      </c>
      <c r="B991" s="6">
        <f>TITRES_STAT!D994</f>
        <v>4.1657000000000002</v>
      </c>
      <c r="C991" s="2">
        <f t="shared" si="117"/>
        <v>0</v>
      </c>
      <c r="D991" s="2">
        <f t="shared" si="118"/>
        <v>4.1733000000000002</v>
      </c>
      <c r="E991" s="2">
        <f t="shared" si="120"/>
        <v>4.1885000000000003</v>
      </c>
      <c r="F991" s="2">
        <f t="shared" si="121"/>
        <v>4.1960999999999995</v>
      </c>
      <c r="G991" s="2">
        <f t="shared" si="115"/>
        <v>4.2459799999999994</v>
      </c>
      <c r="H991" s="2">
        <f t="shared" si="119"/>
        <v>4.2865770000000012</v>
      </c>
      <c r="I991" s="2">
        <f t="array" ref="I991">SUMPRODUCT(B975:B994, (ROW(B975:B994)-ROW(B975)+1)) / (20*21/2)</f>
        <v>4.1483195238095236</v>
      </c>
      <c r="J991" s="2">
        <f t="shared" si="122"/>
        <v>4.1955180775620784</v>
      </c>
      <c r="K991" s="2">
        <f t="shared" si="116"/>
        <v>4.2497901605871418</v>
      </c>
    </row>
    <row r="992" spans="1:11" ht="13.5" x14ac:dyDescent="0.25">
      <c r="A992" s="3">
        <f>TITRES_STAT!B995</f>
        <v>43451</v>
      </c>
      <c r="B992" s="6">
        <f>TITRES_STAT!D995</f>
        <v>4.0410000000000004</v>
      </c>
      <c r="C992" s="2">
        <f t="shared" si="117"/>
        <v>-0.12469999999999981</v>
      </c>
      <c r="D992" s="2">
        <f t="shared" si="118"/>
        <v>4.1407600000000002</v>
      </c>
      <c r="E992" s="2">
        <f t="shared" si="120"/>
        <v>4.1722300000000008</v>
      </c>
      <c r="F992" s="2">
        <f t="shared" si="121"/>
        <v>4.1879649999999993</v>
      </c>
      <c r="G992" s="2">
        <f t="shared" si="115"/>
        <v>4.238929999999999</v>
      </c>
      <c r="H992" s="2">
        <f t="shared" si="119"/>
        <v>4.2864155000000013</v>
      </c>
      <c r="I992" s="2">
        <f t="array" ref="I992">SUMPRODUCT(B976:B995, (ROW(B976:B995)-ROW(B976)+1)) / (20*21/2)</f>
        <v>4.1358723809523807</v>
      </c>
      <c r="J992" s="2">
        <f t="shared" si="122"/>
        <v>4.180802070175214</v>
      </c>
      <c r="K992" s="2">
        <f t="shared" si="116"/>
        <v>4.2416023111523522</v>
      </c>
    </row>
    <row r="993" spans="1:11" ht="13.5" x14ac:dyDescent="0.25">
      <c r="A993" s="3">
        <f>TITRES_STAT!B996</f>
        <v>43452</v>
      </c>
      <c r="B993" s="6">
        <f>TITRES_STAT!D996</f>
        <v>4.0410000000000004</v>
      </c>
      <c r="C993" s="2">
        <f t="shared" si="117"/>
        <v>0</v>
      </c>
      <c r="D993" s="2">
        <f t="shared" si="118"/>
        <v>4.1158200000000003</v>
      </c>
      <c r="E993" s="2">
        <f t="shared" si="120"/>
        <v>4.1559600000000003</v>
      </c>
      <c r="F993" s="2">
        <f t="shared" si="121"/>
        <v>4.179829999999999</v>
      </c>
      <c r="G993" s="2">
        <f t="shared" si="115"/>
        <v>4.2318799999999994</v>
      </c>
      <c r="H993" s="2">
        <f t="shared" si="119"/>
        <v>4.2862540000000022</v>
      </c>
      <c r="I993" s="2">
        <f t="array" ref="I993">SUMPRODUCT(B977:B996, (ROW(B977:B996)-ROW(B977)+1)) / (20*21/2)</f>
        <v>4.1242000000000001</v>
      </c>
      <c r="J993" s="2">
        <f t="shared" si="122"/>
        <v>4.1674875873013839</v>
      </c>
      <c r="K993" s="2">
        <f t="shared" si="116"/>
        <v>4.2337355538522594</v>
      </c>
    </row>
    <row r="994" spans="1:11" ht="13.5" x14ac:dyDescent="0.25">
      <c r="A994" s="3">
        <f>TITRES_STAT!B997</f>
        <v>43453</v>
      </c>
      <c r="B994" s="6">
        <f>TITRES_STAT!D997</f>
        <v>4.0410000000000004</v>
      </c>
      <c r="C994" s="2">
        <f t="shared" si="117"/>
        <v>0</v>
      </c>
      <c r="D994" s="2">
        <f t="shared" si="118"/>
        <v>4.0908800000000003</v>
      </c>
      <c r="E994" s="2">
        <f t="shared" si="120"/>
        <v>4.1396899999999999</v>
      </c>
      <c r="F994" s="2">
        <f t="shared" si="121"/>
        <v>4.1716949999999988</v>
      </c>
      <c r="G994" s="2">
        <f t="shared" si="115"/>
        <v>4.224829999999999</v>
      </c>
      <c r="H994" s="2">
        <f t="shared" si="119"/>
        <v>4.2860925000000023</v>
      </c>
      <c r="I994" s="2">
        <f t="array" ref="I994">SUMPRODUCT(B978:B997, (ROW(B978:B997)-ROW(B978)+1)) / (20*21/2)</f>
        <v>4.1133023809523817</v>
      </c>
      <c r="J994" s="2">
        <f t="shared" si="122"/>
        <v>4.1554411504155384</v>
      </c>
      <c r="K994" s="2">
        <f t="shared" si="116"/>
        <v>4.2261772968384452</v>
      </c>
    </row>
    <row r="995" spans="1:11" ht="13.5" x14ac:dyDescent="0.25">
      <c r="A995" s="3">
        <f>TITRES_STAT!B998</f>
        <v>43454</v>
      </c>
      <c r="B995" s="6">
        <f>TITRES_STAT!D998</f>
        <v>4.0410000000000004</v>
      </c>
      <c r="C995" s="2">
        <f t="shared" si="117"/>
        <v>0</v>
      </c>
      <c r="D995" s="2">
        <f t="shared" si="118"/>
        <v>4.0659400000000003</v>
      </c>
      <c r="E995" s="2">
        <f t="shared" si="120"/>
        <v>4.1234200000000003</v>
      </c>
      <c r="F995" s="2">
        <f t="shared" si="121"/>
        <v>4.1635599999999986</v>
      </c>
      <c r="G995" s="2">
        <f t="shared" si="115"/>
        <v>4.2177799999999985</v>
      </c>
      <c r="H995" s="2">
        <f t="shared" si="119"/>
        <v>4.2859310000000024</v>
      </c>
      <c r="I995" s="2">
        <f t="array" ref="I995">SUMPRODUCT(B979:B998, (ROW(B979:B998)-ROW(B979)+1)) / (20*21/2)</f>
        <v>4.0954271428571429</v>
      </c>
      <c r="J995" s="2">
        <f t="shared" si="122"/>
        <v>4.1445419932331067</v>
      </c>
      <c r="K995" s="2">
        <f t="shared" si="116"/>
        <v>4.2189154420604673</v>
      </c>
    </row>
    <row r="996" spans="1:11" ht="13.5" x14ac:dyDescent="0.25">
      <c r="A996" s="3">
        <f>TITRES_STAT!B999</f>
        <v>43455</v>
      </c>
      <c r="B996" s="6">
        <f>TITRES_STAT!D999</f>
        <v>4.0410000000000004</v>
      </c>
      <c r="C996" s="2">
        <f t="shared" si="117"/>
        <v>0</v>
      </c>
      <c r="D996" s="2">
        <f t="shared" si="118"/>
        <v>4.0410000000000004</v>
      </c>
      <c r="E996" s="2">
        <f t="shared" si="120"/>
        <v>4.1071499999999999</v>
      </c>
      <c r="F996" s="2">
        <f t="shared" si="121"/>
        <v>4.1554249999999993</v>
      </c>
      <c r="G996" s="2">
        <f t="shared" si="115"/>
        <v>4.210729999999999</v>
      </c>
      <c r="H996" s="2">
        <f t="shared" si="119"/>
        <v>4.2857695000000025</v>
      </c>
      <c r="I996" s="2">
        <f t="array" ref="I996">SUMPRODUCT(B980:B999, (ROW(B980:B999)-ROW(B980)+1)) / (20*21/2)</f>
        <v>4.0895619047619052</v>
      </c>
      <c r="J996" s="2">
        <f t="shared" si="122"/>
        <v>4.1346808510204296</v>
      </c>
      <c r="K996" s="2">
        <f t="shared" si="116"/>
        <v>4.2119383659012328</v>
      </c>
    </row>
    <row r="997" spans="1:11" ht="13.5" x14ac:dyDescent="0.25">
      <c r="A997" s="3">
        <f>TITRES_STAT!B1000</f>
        <v>43458</v>
      </c>
      <c r="B997" s="6">
        <f>TITRES_STAT!D1000</f>
        <v>4.0410000000000004</v>
      </c>
      <c r="C997" s="2">
        <f t="shared" si="117"/>
        <v>0</v>
      </c>
      <c r="D997" s="2">
        <f t="shared" si="118"/>
        <v>4.0410000000000004</v>
      </c>
      <c r="E997" s="2">
        <f t="shared" si="120"/>
        <v>4.0908800000000003</v>
      </c>
      <c r="F997" s="2">
        <f t="shared" si="121"/>
        <v>4.1472899999999999</v>
      </c>
      <c r="G997" s="2">
        <f t="shared" si="115"/>
        <v>4.2036799999999985</v>
      </c>
      <c r="H997" s="2">
        <f t="shared" si="119"/>
        <v>4.2856080000000034</v>
      </c>
      <c r="I997" s="2">
        <f t="array" ref="I997">SUMPRODUCT(B981:B1000, (ROW(B981:B1000)-ROW(B981)+1)) / (20*21/2)</f>
        <v>4.0838023809523811</v>
      </c>
      <c r="J997" s="2">
        <f t="shared" si="122"/>
        <v>4.1257588652089598</v>
      </c>
      <c r="K997" s="2">
        <f t="shared" si="116"/>
        <v>4.2052349005717726</v>
      </c>
    </row>
    <row r="998" spans="1:11" ht="13.5" x14ac:dyDescent="0.25">
      <c r="A998" s="3">
        <f>TITRES_STAT!B1001</f>
        <v>43459</v>
      </c>
      <c r="B998" s="6">
        <f>TITRES_STAT!D1001</f>
        <v>3.9596</v>
      </c>
      <c r="C998" s="2">
        <f t="shared" si="117"/>
        <v>-8.1400000000000361E-2</v>
      </c>
      <c r="D998" s="2">
        <f t="shared" si="118"/>
        <v>4.0247200000000003</v>
      </c>
      <c r="E998" s="2">
        <f t="shared" si="120"/>
        <v>4.0702699999999998</v>
      </c>
      <c r="F998" s="2">
        <f t="shared" si="121"/>
        <v>4.1350849999999992</v>
      </c>
      <c r="G998" s="2">
        <f t="shared" si="115"/>
        <v>4.1950019999999988</v>
      </c>
      <c r="H998" s="2">
        <f t="shared" si="119"/>
        <v>4.285116000000003</v>
      </c>
      <c r="I998" s="2">
        <f t="array" ref="I998">SUMPRODUCT(B982:B1001, (ROW(B982:B1001)-ROW(B982)+1)) / (20*21/2)</f>
        <v>4.0833361904761905</v>
      </c>
      <c r="J998" s="2">
        <f t="shared" si="122"/>
        <v>4.1099342113795352</v>
      </c>
      <c r="K998" s="2">
        <f t="shared" si="116"/>
        <v>4.1956021593728803</v>
      </c>
    </row>
    <row r="999" spans="1:11" ht="13.5" x14ac:dyDescent="0.25">
      <c r="A999" s="3">
        <f>TITRES_STAT!B1002</f>
        <v>43460</v>
      </c>
      <c r="B999" s="6">
        <f>TITRES_STAT!D1002</f>
        <v>4.0735000000000001</v>
      </c>
      <c r="C999" s="2">
        <f t="shared" si="117"/>
        <v>0.11390000000000011</v>
      </c>
      <c r="D999" s="2">
        <f t="shared" si="118"/>
        <v>4.0312199999999994</v>
      </c>
      <c r="E999" s="2">
        <f t="shared" si="120"/>
        <v>4.0610500000000007</v>
      </c>
      <c r="F999" s="2">
        <f t="shared" si="121"/>
        <v>4.1285749999999997</v>
      </c>
      <c r="G999" s="2">
        <f t="shared" si="115"/>
        <v>4.1886019999999977</v>
      </c>
      <c r="H999" s="2">
        <f t="shared" si="119"/>
        <v>4.2851935000000028</v>
      </c>
      <c r="I999" s="2">
        <f t="array" ref="I999">SUMPRODUCT(B983:B1002, (ROW(B983:B1002)-ROW(B983)+1)) / (20*21/2)</f>
        <v>4.0837976190476191</v>
      </c>
      <c r="J999" s="2">
        <f t="shared" si="122"/>
        <v>4.1064642864862462</v>
      </c>
      <c r="K999" s="2">
        <f t="shared" si="116"/>
        <v>4.1908138393974737</v>
      </c>
    </row>
    <row r="1000" spans="1:11" ht="13.5" x14ac:dyDescent="0.25">
      <c r="A1000" s="3">
        <f>TITRES_STAT!B1003</f>
        <v>43461</v>
      </c>
      <c r="B1000" s="6">
        <f>TITRES_STAT!D1003</f>
        <v>4.0681000000000003</v>
      </c>
      <c r="C1000" s="2">
        <f t="shared" si="117"/>
        <v>-5.3999999999998494E-3</v>
      </c>
      <c r="D1000" s="2">
        <f t="shared" si="118"/>
        <v>4.0366400000000002</v>
      </c>
      <c r="E1000" s="2">
        <f t="shared" si="120"/>
        <v>4.0512900000000007</v>
      </c>
      <c r="F1000" s="2">
        <f t="shared" si="121"/>
        <v>4.1217949999999997</v>
      </c>
      <c r="G1000" s="2">
        <f t="shared" si="115"/>
        <v>4.1820939999999975</v>
      </c>
      <c r="H1000" s="2">
        <f t="shared" si="119"/>
        <v>4.2852440000000032</v>
      </c>
      <c r="I1000" s="2">
        <f t="array" ref="I1000">SUMPRODUCT(B984:B1003, (ROW(B984:B1003)-ROW(B984)+1)) / (20*21/2)</f>
        <v>4.0887799999999999</v>
      </c>
      <c r="J1000" s="2">
        <f t="shared" si="122"/>
        <v>4.1028105449161281</v>
      </c>
      <c r="K1000" s="2">
        <f t="shared" si="116"/>
        <v>4.1860015319701214</v>
      </c>
    </row>
    <row r="1001" spans="1:11" ht="13.5" x14ac:dyDescent="0.25">
      <c r="A1001" s="3">
        <f>TITRES_STAT!B1004</f>
        <v>43462</v>
      </c>
      <c r="B1001" s="6">
        <f>TITRES_STAT!D1004</f>
        <v>4.1169000000000002</v>
      </c>
      <c r="C1001" s="2">
        <f t="shared" si="117"/>
        <v>4.8799999999999955E-2</v>
      </c>
      <c r="D1001" s="2">
        <f t="shared" si="118"/>
        <v>4.0518200000000011</v>
      </c>
      <c r="E1001" s="2">
        <f t="shared" si="120"/>
        <v>4.0464100000000007</v>
      </c>
      <c r="F1001" s="2">
        <f t="shared" si="121"/>
        <v>4.1174549999999988</v>
      </c>
      <c r="G1001" s="2">
        <f t="shared" si="115"/>
        <v>4.176561999999997</v>
      </c>
      <c r="H1001" s="2">
        <f t="shared" si="119"/>
        <v>4.285538500000003</v>
      </c>
      <c r="I1001" s="2">
        <f t="array" ref="I1001">SUMPRODUCT(B985:B1004, (ROW(B985:B1004)-ROW(B985)+1)) / (20*21/2)</f>
        <v>4.0939433333333337</v>
      </c>
      <c r="J1001" s="2">
        <f t="shared" si="122"/>
        <v>4.1041523977812586</v>
      </c>
      <c r="K1001" s="2">
        <f t="shared" si="116"/>
        <v>4.183291667971293</v>
      </c>
    </row>
    <row r="1002" spans="1:11" ht="13.5" x14ac:dyDescent="0.25">
      <c r="A1002" s="3">
        <f>TITRES_STAT!B1005</f>
        <v>43465</v>
      </c>
      <c r="B1002" s="6">
        <f>TITRES_STAT!D1005</f>
        <v>4.1223000000000001</v>
      </c>
      <c r="C1002" s="2">
        <f t="shared" si="117"/>
        <v>5.3999999999998494E-3</v>
      </c>
      <c r="D1002" s="2">
        <f t="shared" si="118"/>
        <v>4.0680800000000001</v>
      </c>
      <c r="E1002" s="2">
        <f t="shared" si="120"/>
        <v>4.0545400000000003</v>
      </c>
      <c r="F1002" s="2">
        <f t="shared" si="121"/>
        <v>4.1133849999999992</v>
      </c>
      <c r="G1002" s="2">
        <f t="shared" si="115"/>
        <v>4.1737419999999972</v>
      </c>
      <c r="H1002" s="2">
        <f t="shared" si="119"/>
        <v>4.2858600000000022</v>
      </c>
      <c r="I1002" s="2">
        <f t="array" ref="I1002">SUMPRODUCT(B986:B1005, (ROW(B986:B1005)-ROW(B986)+1)) / (20*21/2)</f>
        <v>4.0992876190476197</v>
      </c>
      <c r="J1002" s="2">
        <f t="shared" si="122"/>
        <v>4.1058807408497104</v>
      </c>
      <c r="K1002" s="2">
        <f t="shared" si="116"/>
        <v>4.1808998378547724</v>
      </c>
    </row>
    <row r="1003" spans="1:11" ht="13.5" x14ac:dyDescent="0.25">
      <c r="A1003" s="3">
        <f>TITRES_STAT!B1006</f>
        <v>43467</v>
      </c>
      <c r="B1003" s="6">
        <f>TITRES_STAT!D1006</f>
        <v>4.1657000000000002</v>
      </c>
      <c r="C1003" s="2">
        <f t="shared" si="117"/>
        <v>4.3400000000000105E-2</v>
      </c>
      <c r="D1003" s="2">
        <f t="shared" si="118"/>
        <v>4.1093000000000002</v>
      </c>
      <c r="E1003" s="2">
        <f t="shared" si="120"/>
        <v>4.0670100000000007</v>
      </c>
      <c r="F1003" s="2">
        <f t="shared" si="121"/>
        <v>4.1114850000000001</v>
      </c>
      <c r="G1003" s="2">
        <f t="shared" si="115"/>
        <v>4.171789999999997</v>
      </c>
      <c r="H1003" s="2">
        <f t="shared" si="119"/>
        <v>4.2863220000000029</v>
      </c>
      <c r="I1003" s="2">
        <f t="array" ref="I1003">SUMPRODUCT(B987:B1006, (ROW(B987:B1006)-ROW(B987)+1)) / (20*21/2)</f>
        <v>4.1048128571428579</v>
      </c>
      <c r="J1003" s="2">
        <f t="shared" si="122"/>
        <v>4.1115778131497382</v>
      </c>
      <c r="K1003" s="2">
        <f t="shared" si="116"/>
        <v>4.1803037657820363</v>
      </c>
    </row>
    <row r="1004" spans="1:11" ht="13.5" x14ac:dyDescent="0.25">
      <c r="A1004" s="3">
        <f>TITRES_STAT!B1007</f>
        <v>43468</v>
      </c>
      <c r="B1004" s="6">
        <f>TITRES_STAT!D1007</f>
        <v>4.1657000000000002</v>
      </c>
      <c r="C1004" s="2">
        <f t="shared" si="117"/>
        <v>0</v>
      </c>
      <c r="D1004" s="2">
        <f t="shared" si="118"/>
        <v>4.1277400000000011</v>
      </c>
      <c r="E1004" s="2">
        <f t="shared" si="120"/>
        <v>4.0794800000000002</v>
      </c>
      <c r="F1004" s="2">
        <f t="shared" si="121"/>
        <v>4.109585</v>
      </c>
      <c r="G1004" s="2">
        <f t="shared" si="115"/>
        <v>4.1698379999999968</v>
      </c>
      <c r="H1004" s="2">
        <f t="shared" si="119"/>
        <v>4.286809500000003</v>
      </c>
      <c r="I1004" s="2">
        <f t="array" ref="I1004">SUMPRODUCT(B988:B1007, (ROW(B988:B1007)-ROW(B988)+1)) / (20*21/2)</f>
        <v>4.1105190476190474</v>
      </c>
      <c r="J1004" s="2">
        <f t="shared" si="122"/>
        <v>4.1167323071354778</v>
      </c>
      <c r="K1004" s="2">
        <f t="shared" si="116"/>
        <v>4.1797310690847018</v>
      </c>
    </row>
    <row r="1005" spans="1:11" ht="13.5" x14ac:dyDescent="0.25">
      <c r="A1005" s="3">
        <f>TITRES_STAT!B1008</f>
        <v>43469</v>
      </c>
      <c r="B1005" s="6">
        <f>TITRES_STAT!D1008</f>
        <v>4.1657000000000002</v>
      </c>
      <c r="C1005" s="2">
        <f t="shared" si="117"/>
        <v>0</v>
      </c>
      <c r="D1005" s="2">
        <f t="shared" si="118"/>
        <v>4.1472600000000011</v>
      </c>
      <c r="E1005" s="2">
        <f t="shared" si="120"/>
        <v>4.0919500000000006</v>
      </c>
      <c r="F1005" s="2">
        <f t="shared" si="121"/>
        <v>4.107685</v>
      </c>
      <c r="G1005" s="2">
        <f t="shared" si="115"/>
        <v>4.1678859999999966</v>
      </c>
      <c r="H1005" s="2">
        <f t="shared" si="119"/>
        <v>4.2872970000000024</v>
      </c>
      <c r="I1005" s="2">
        <f t="array" ref="I1005">SUMPRODUCT(B989:B1008, (ROW(B989:B1008)-ROW(B989)+1)) / (20*21/2)</f>
        <v>4.1122728571428571</v>
      </c>
      <c r="J1005" s="2">
        <f t="shared" si="122"/>
        <v>4.121395896932099</v>
      </c>
      <c r="K1005" s="2">
        <f t="shared" si="116"/>
        <v>4.1791808310813812</v>
      </c>
    </row>
    <row r="1006" spans="1:11" ht="13.5" x14ac:dyDescent="0.25">
      <c r="A1006" s="3">
        <f>TITRES_STAT!B1009</f>
        <v>43472</v>
      </c>
      <c r="B1006" s="6">
        <f>TITRES_STAT!D1009</f>
        <v>4.1657000000000002</v>
      </c>
      <c r="C1006" s="2">
        <f t="shared" si="117"/>
        <v>0</v>
      </c>
      <c r="D1006" s="2">
        <f t="shared" si="118"/>
        <v>4.157020000000001</v>
      </c>
      <c r="E1006" s="2">
        <f t="shared" si="120"/>
        <v>4.1044200000000002</v>
      </c>
      <c r="F1006" s="2">
        <f t="shared" si="121"/>
        <v>4.105785</v>
      </c>
      <c r="G1006" s="2">
        <f t="shared" si="115"/>
        <v>4.1659339999999965</v>
      </c>
      <c r="H1006" s="2">
        <f t="shared" si="119"/>
        <v>4.2876825000000016</v>
      </c>
      <c r="I1006" s="2">
        <f t="array" ref="I1006">SUMPRODUCT(B990:B1009, (ROW(B990:B1009)-ROW(B990)+1)) / (20*21/2)</f>
        <v>4.1028714285714285</v>
      </c>
      <c r="J1006" s="2">
        <f t="shared" si="122"/>
        <v>4.1256153353195177</v>
      </c>
      <c r="K1006" s="2">
        <f t="shared" si="116"/>
        <v>4.1786521710389746</v>
      </c>
    </row>
    <row r="1007" spans="1:11" ht="13.5" x14ac:dyDescent="0.25">
      <c r="A1007" s="3">
        <f>TITRES_STAT!B1010</f>
        <v>43473</v>
      </c>
      <c r="B1007" s="6">
        <f>TITRES_STAT!D1010</f>
        <v>4.1657000000000002</v>
      </c>
      <c r="C1007" s="2">
        <f t="shared" si="117"/>
        <v>0</v>
      </c>
      <c r="D1007" s="2">
        <f t="shared" si="118"/>
        <v>4.1657000000000002</v>
      </c>
      <c r="E1007" s="2">
        <f t="shared" si="120"/>
        <v>4.1168900000000006</v>
      </c>
      <c r="F1007" s="2">
        <f t="shared" si="121"/>
        <v>4.103885</v>
      </c>
      <c r="G1007" s="2">
        <f t="shared" si="115"/>
        <v>4.1639819999999954</v>
      </c>
      <c r="H1007" s="2">
        <f t="shared" si="119"/>
        <v>4.2880680000000027</v>
      </c>
      <c r="I1007" s="2">
        <f t="array" ref="I1007">SUMPRODUCT(B991:B1010, (ROW(B991:B1010)-ROW(B991)+1)) / (20*21/2)</f>
        <v>4.0942447619047622</v>
      </c>
      <c r="J1007" s="2">
        <f t="shared" si="122"/>
        <v>4.1294329224319446</v>
      </c>
      <c r="K1007" s="2">
        <f t="shared" si="116"/>
        <v>4.1781442427629365</v>
      </c>
    </row>
    <row r="1008" spans="1:11" ht="13.5" x14ac:dyDescent="0.25">
      <c r="A1008" s="3">
        <f>TITRES_STAT!B1011</f>
        <v>43474</v>
      </c>
      <c r="B1008" s="6">
        <f>TITRES_STAT!D1011</f>
        <v>4.1223000000000001</v>
      </c>
      <c r="C1008" s="2">
        <f t="shared" si="117"/>
        <v>-4.3400000000000105E-2</v>
      </c>
      <c r="D1008" s="2">
        <f t="shared" si="118"/>
        <v>4.1570200000000002</v>
      </c>
      <c r="E1008" s="2">
        <f t="shared" si="120"/>
        <v>4.1331600000000011</v>
      </c>
      <c r="F1008" s="2">
        <f t="shared" si="121"/>
        <v>4.1017150000000004</v>
      </c>
      <c r="G1008" s="2">
        <f t="shared" si="115"/>
        <v>4.1612699999999965</v>
      </c>
      <c r="H1008" s="2">
        <f t="shared" si="119"/>
        <v>4.2882365000000018</v>
      </c>
      <c r="I1008" s="2">
        <f t="array" ref="I1008">SUMPRODUCT(B992:B1011, (ROW(B992:B1011)-ROW(B992)+1)) / (20*21/2)</f>
        <v>4.086392857142858</v>
      </c>
      <c r="J1008" s="2">
        <f t="shared" si="122"/>
        <v>4.1287535964860451</v>
      </c>
      <c r="K1008" s="2">
        <f t="shared" si="116"/>
        <v>4.1759542724585081</v>
      </c>
    </row>
    <row r="1009" spans="1:11" ht="13.5" x14ac:dyDescent="0.25">
      <c r="A1009" s="3">
        <f>TITRES_STAT!B1012</f>
        <v>43475</v>
      </c>
      <c r="B1009" s="6">
        <f>TITRES_STAT!D1012</f>
        <v>4.0030000000000001</v>
      </c>
      <c r="C1009" s="2">
        <f t="shared" si="117"/>
        <v>-0.11929999999999996</v>
      </c>
      <c r="D1009" s="2">
        <f t="shared" si="118"/>
        <v>4.1244800000000001</v>
      </c>
      <c r="E1009" s="2">
        <f t="shared" si="120"/>
        <v>4.1261100000000006</v>
      </c>
      <c r="F1009" s="2">
        <f t="shared" si="121"/>
        <v>4.0935800000000011</v>
      </c>
      <c r="G1009" s="2">
        <f t="shared" si="115"/>
        <v>4.1561719999999971</v>
      </c>
      <c r="H1009" s="2">
        <f t="shared" si="119"/>
        <v>4.2878850000000019</v>
      </c>
      <c r="I1009" s="2">
        <f t="array" ref="I1009">SUMPRODUCT(B993:B1012, (ROW(B993:B1012)-ROW(B993)+1)) / (20*21/2)</f>
        <v>4.0855157142857141</v>
      </c>
      <c r="J1009" s="2">
        <f t="shared" si="122"/>
        <v>4.1167770634873744</v>
      </c>
      <c r="K1009" s="2">
        <f t="shared" si="116"/>
        <v>4.1691717519699392</v>
      </c>
    </row>
    <row r="1010" spans="1:11" ht="13.5" x14ac:dyDescent="0.25">
      <c r="A1010" s="3">
        <f>TITRES_STAT!B1013</f>
        <v>43476</v>
      </c>
      <c r="B1010" s="6">
        <f>TITRES_STAT!D1013</f>
        <v>4.0030000000000001</v>
      </c>
      <c r="C1010" s="2">
        <f t="shared" si="117"/>
        <v>0</v>
      </c>
      <c r="D1010" s="2">
        <f t="shared" si="118"/>
        <v>4.0919400000000001</v>
      </c>
      <c r="E1010" s="2">
        <f t="shared" si="120"/>
        <v>4.1196000000000002</v>
      </c>
      <c r="F1010" s="2">
        <f t="shared" si="121"/>
        <v>4.0854450000000009</v>
      </c>
      <c r="G1010" s="2">
        <f t="shared" ref="G1010:G1073" si="123">AVERAGE(B961:B1010)</f>
        <v>4.1510739999999968</v>
      </c>
      <c r="H1010" s="2">
        <f t="shared" si="119"/>
        <v>4.2876100000000026</v>
      </c>
      <c r="I1010" s="2">
        <f t="array" ref="I1010">SUMPRODUCT(B994:B1013, (ROW(B994:B1013)-ROW(B994)+1)) / (20*21/2)</f>
        <v>4.0845095238095244</v>
      </c>
      <c r="J1010" s="2">
        <f t="shared" si="122"/>
        <v>4.105941152679053</v>
      </c>
      <c r="K1010" s="2">
        <f t="shared" si="116"/>
        <v>4.1626552126770004</v>
      </c>
    </row>
    <row r="1011" spans="1:11" ht="13.5" x14ac:dyDescent="0.25">
      <c r="A1011" s="3">
        <f>TITRES_STAT!B1014</f>
        <v>43480</v>
      </c>
      <c r="B1011" s="6">
        <f>TITRES_STAT!D1014</f>
        <v>4.0030000000000001</v>
      </c>
      <c r="C1011" s="2">
        <f t="shared" si="117"/>
        <v>0</v>
      </c>
      <c r="D1011" s="2">
        <f t="shared" si="118"/>
        <v>4.0594000000000001</v>
      </c>
      <c r="E1011" s="2">
        <f t="shared" si="120"/>
        <v>4.1082100000000006</v>
      </c>
      <c r="F1011" s="2">
        <f t="shared" si="121"/>
        <v>4.0773100000000007</v>
      </c>
      <c r="G1011" s="2">
        <f t="shared" si="123"/>
        <v>4.1459759999999957</v>
      </c>
      <c r="H1011" s="2">
        <f t="shared" si="119"/>
        <v>4.2873605000000028</v>
      </c>
      <c r="I1011" s="2">
        <f t="array" ref="I1011">SUMPRODUCT(B995:B1014, (ROW(B995:B1014)-ROW(B995)+1)) / (20*21/2)</f>
        <v>4.0720028571428584</v>
      </c>
      <c r="J1011" s="2">
        <f t="shared" si="122"/>
        <v>4.096137233376286</v>
      </c>
      <c r="K1011" s="2">
        <f t="shared" ref="K1011:K1074" si="124">$K$4*B1011+(1-$K$4)*K1010</f>
        <v>4.1563942239445693</v>
      </c>
    </row>
    <row r="1012" spans="1:11" ht="13.5" x14ac:dyDescent="0.25">
      <c r="A1012" s="3">
        <f>TITRES_STAT!B1015</f>
        <v>43481</v>
      </c>
      <c r="B1012" s="6">
        <f>TITRES_STAT!D1015</f>
        <v>4.0681000000000003</v>
      </c>
      <c r="C1012" s="2">
        <f t="shared" si="117"/>
        <v>6.5100000000000158E-2</v>
      </c>
      <c r="D1012" s="2">
        <f t="shared" si="118"/>
        <v>4.0398800000000001</v>
      </c>
      <c r="E1012" s="2">
        <f t="shared" si="120"/>
        <v>4.1027900000000006</v>
      </c>
      <c r="F1012" s="2">
        <f t="shared" si="121"/>
        <v>4.078665</v>
      </c>
      <c r="G1012" s="2">
        <f t="shared" si="123"/>
        <v>4.1421799999999971</v>
      </c>
      <c r="H1012" s="2">
        <f t="shared" si="119"/>
        <v>4.2874110000000023</v>
      </c>
      <c r="I1012" s="2">
        <f t="array" ref="I1012">SUMPRODUCT(B996:B1015, (ROW(B996:B1015)-ROW(B996)+1)) / (20*21/2)</f>
        <v>4.0599357142857144</v>
      </c>
      <c r="J1012" s="2">
        <f t="shared" si="122"/>
        <v>4.0934670206737831</v>
      </c>
      <c r="K1012" s="2">
        <f t="shared" si="124"/>
        <v>4.1529317053585082</v>
      </c>
    </row>
    <row r="1013" spans="1:11" ht="13.5" x14ac:dyDescent="0.25">
      <c r="A1013" s="3">
        <f>TITRES_STAT!B1016</f>
        <v>43482</v>
      </c>
      <c r="B1013" s="6">
        <f>TITRES_STAT!D1016</f>
        <v>4.0681000000000003</v>
      </c>
      <c r="C1013" s="2">
        <f t="shared" si="117"/>
        <v>0</v>
      </c>
      <c r="D1013" s="2">
        <f t="shared" si="118"/>
        <v>4.0290400000000002</v>
      </c>
      <c r="E1013" s="2">
        <f t="shared" si="120"/>
        <v>4.0930300000000006</v>
      </c>
      <c r="F1013" s="2">
        <f t="shared" si="121"/>
        <v>4.0800200000000002</v>
      </c>
      <c r="G1013" s="2">
        <f t="shared" si="123"/>
        <v>4.1408779999999954</v>
      </c>
      <c r="H1013" s="2">
        <f t="shared" si="119"/>
        <v>4.2874615000000027</v>
      </c>
      <c r="I1013" s="2">
        <f t="array" ref="I1013">SUMPRODUCT(B997:B1016, (ROW(B997:B1016)-ROW(B997)+1)) / (20*21/2)</f>
        <v>4.0483080952380952</v>
      </c>
      <c r="J1013" s="2">
        <f t="shared" si="122"/>
        <v>4.0910511139429468</v>
      </c>
      <c r="K1013" s="2">
        <f t="shared" si="124"/>
        <v>4.1496049718150374</v>
      </c>
    </row>
    <row r="1014" spans="1:11" ht="13.5" x14ac:dyDescent="0.25">
      <c r="A1014" s="3">
        <f>TITRES_STAT!B1017</f>
        <v>43483</v>
      </c>
      <c r="B1014" s="6">
        <f>TITRES_STAT!D1017</f>
        <v>3.9487000000000001</v>
      </c>
      <c r="C1014" s="2">
        <f t="shared" si="117"/>
        <v>-0.11940000000000017</v>
      </c>
      <c r="D1014" s="2">
        <f t="shared" si="118"/>
        <v>4.0181800000000001</v>
      </c>
      <c r="E1014" s="2">
        <f t="shared" si="120"/>
        <v>4.0713300000000006</v>
      </c>
      <c r="F1014" s="2">
        <f t="shared" si="121"/>
        <v>4.0754050000000008</v>
      </c>
      <c r="G1014" s="2">
        <f t="shared" si="123"/>
        <v>4.1395759999999955</v>
      </c>
      <c r="H1014" s="2">
        <f t="shared" si="119"/>
        <v>4.2869150000000023</v>
      </c>
      <c r="I1014" s="2">
        <f t="array" ref="I1014">SUMPRODUCT(B998:B1017, (ROW(B998:B1017)-ROW(B998)+1)) / (20*21/2)</f>
        <v>4.0371199999999998</v>
      </c>
      <c r="J1014" s="2">
        <f t="shared" si="122"/>
        <v>4.0774938649959998</v>
      </c>
      <c r="K1014" s="2">
        <f t="shared" si="124"/>
        <v>4.1417263454693494</v>
      </c>
    </row>
    <row r="1015" spans="1:11" ht="13.5" x14ac:dyDescent="0.25">
      <c r="A1015" s="3">
        <f>TITRES_STAT!B1018</f>
        <v>43486</v>
      </c>
      <c r="B1015" s="6">
        <f>TITRES_STAT!D1018</f>
        <v>3.9487000000000001</v>
      </c>
      <c r="C1015" s="2">
        <f t="shared" si="117"/>
        <v>0</v>
      </c>
      <c r="D1015" s="2">
        <f t="shared" si="118"/>
        <v>4.00732</v>
      </c>
      <c r="E1015" s="2">
        <f t="shared" si="120"/>
        <v>4.0496300000000005</v>
      </c>
      <c r="F1015" s="2">
        <f t="shared" si="121"/>
        <v>4.0707900000000006</v>
      </c>
      <c r="G1015" s="2">
        <f t="shared" si="123"/>
        <v>4.1358859999999957</v>
      </c>
      <c r="H1015" s="2">
        <f t="shared" si="119"/>
        <v>4.2862920000000031</v>
      </c>
      <c r="I1015" s="2">
        <f t="array" ref="I1015">SUMPRODUCT(B999:B1018, (ROW(B999:B1018)-ROW(B999)+1)) / (20*21/2)</f>
        <v>4.0263714285714283</v>
      </c>
      <c r="J1015" s="2">
        <f t="shared" si="122"/>
        <v>4.0652277826154286</v>
      </c>
      <c r="K1015" s="2">
        <f t="shared" si="124"/>
        <v>4.1341566848627078</v>
      </c>
    </row>
    <row r="1016" spans="1:11" ht="13.5" x14ac:dyDescent="0.25">
      <c r="A1016" s="3">
        <f>TITRES_STAT!B1019</f>
        <v>43487</v>
      </c>
      <c r="B1016" s="6">
        <f>TITRES_STAT!D1019</f>
        <v>3.9487000000000001</v>
      </c>
      <c r="C1016" s="2">
        <f t="shared" si="117"/>
        <v>0</v>
      </c>
      <c r="D1016" s="2">
        <f t="shared" si="118"/>
        <v>3.9964599999999999</v>
      </c>
      <c r="E1016" s="2">
        <f t="shared" si="120"/>
        <v>4.0279300000000005</v>
      </c>
      <c r="F1016" s="2">
        <f t="shared" si="121"/>
        <v>4.0661750000000003</v>
      </c>
      <c r="G1016" s="2">
        <f t="shared" si="123"/>
        <v>4.1304599999999967</v>
      </c>
      <c r="H1016" s="2">
        <f t="shared" si="119"/>
        <v>4.2856690000000031</v>
      </c>
      <c r="I1016" s="2">
        <f t="array" ref="I1016">SUMPRODUCT(B1000:B1019, (ROW(B1000:B1019)-ROW(B1000)+1)) / (20*21/2)</f>
        <v>4.0156747619047621</v>
      </c>
      <c r="J1016" s="2">
        <f t="shared" si="122"/>
        <v>4.0541298985568162</v>
      </c>
      <c r="K1016" s="2">
        <f t="shared" si="124"/>
        <v>4.1268838736916216</v>
      </c>
    </row>
    <row r="1017" spans="1:11" ht="13.5" x14ac:dyDescent="0.25">
      <c r="A1017" s="3">
        <f>TITRES_STAT!B1020</f>
        <v>43488</v>
      </c>
      <c r="B1017" s="6">
        <f>TITRES_STAT!D1020</f>
        <v>3.9487000000000001</v>
      </c>
      <c r="C1017" s="2">
        <f t="shared" si="117"/>
        <v>0</v>
      </c>
      <c r="D1017" s="2">
        <f t="shared" si="118"/>
        <v>3.9725799999999998</v>
      </c>
      <c r="E1017" s="2">
        <f t="shared" si="120"/>
        <v>4.0062300000000004</v>
      </c>
      <c r="F1017" s="2">
        <f t="shared" si="121"/>
        <v>4.0615600000000009</v>
      </c>
      <c r="G1017" s="2">
        <f t="shared" si="123"/>
        <v>4.125143999999997</v>
      </c>
      <c r="H1017" s="2">
        <f t="shared" si="119"/>
        <v>4.285046000000003</v>
      </c>
      <c r="I1017" s="2">
        <f t="array" ref="I1017">SUMPRODUCT(B1001:B1020, (ROW(B1001:B1020)-ROW(B1001)+1)) / (20*21/2)</f>
        <v>4.0055723809523807</v>
      </c>
      <c r="J1017" s="2">
        <f t="shared" si="122"/>
        <v>4.0440889558371191</v>
      </c>
      <c r="K1017" s="2">
        <f t="shared" si="124"/>
        <v>4.1198962708017541</v>
      </c>
    </row>
    <row r="1018" spans="1:11" ht="13.5" x14ac:dyDescent="0.25">
      <c r="A1018" s="3">
        <f>TITRES_STAT!B1021</f>
        <v>43489</v>
      </c>
      <c r="B1018" s="6">
        <f>TITRES_STAT!D1021</f>
        <v>3.9487000000000001</v>
      </c>
      <c r="C1018" s="2">
        <f t="shared" si="117"/>
        <v>0</v>
      </c>
      <c r="D1018" s="2">
        <f t="shared" si="118"/>
        <v>3.9487000000000001</v>
      </c>
      <c r="E1018" s="2">
        <f t="shared" si="120"/>
        <v>3.9888699999999999</v>
      </c>
      <c r="F1018" s="2">
        <f t="shared" si="121"/>
        <v>4.0610150000000012</v>
      </c>
      <c r="G1018" s="2">
        <f t="shared" si="123"/>
        <v>4.1198279999999956</v>
      </c>
      <c r="H1018" s="2">
        <f t="shared" si="119"/>
        <v>4.2844230000000039</v>
      </c>
      <c r="I1018" s="2">
        <f t="array" ref="I1018">SUMPRODUCT(B1002:B1021, (ROW(B1002:B1021)-ROW(B1002)+1)) / (20*21/2)</f>
        <v>3.996038571428572</v>
      </c>
      <c r="J1018" s="2">
        <f t="shared" si="122"/>
        <v>4.0350042933764412</v>
      </c>
      <c r="K1018" s="2">
        <f t="shared" si="124"/>
        <v>4.1131826915546261</v>
      </c>
    </row>
    <row r="1019" spans="1:11" ht="13.5" x14ac:dyDescent="0.25">
      <c r="A1019" s="3">
        <f>TITRES_STAT!B1022</f>
        <v>43490</v>
      </c>
      <c r="B1019" s="6">
        <f>TITRES_STAT!D1022</f>
        <v>3.9487000000000001</v>
      </c>
      <c r="C1019" s="2">
        <f t="shared" si="117"/>
        <v>0</v>
      </c>
      <c r="D1019" s="2">
        <f t="shared" si="118"/>
        <v>3.9487000000000001</v>
      </c>
      <c r="E1019" s="2">
        <f t="shared" si="120"/>
        <v>3.9834400000000003</v>
      </c>
      <c r="F1019" s="2">
        <f t="shared" si="121"/>
        <v>4.0547750000000011</v>
      </c>
      <c r="G1019" s="2">
        <f t="shared" si="123"/>
        <v>4.114511999999996</v>
      </c>
      <c r="H1019" s="2">
        <f t="shared" si="119"/>
        <v>4.2838000000000038</v>
      </c>
      <c r="I1019" s="2">
        <f t="array" ref="I1019">SUMPRODUCT(B1003:B1022, (ROW(B1003:B1022)-ROW(B1003)+1)) / (20*21/2)</f>
        <v>3.9873057142857147</v>
      </c>
      <c r="J1019" s="2">
        <f t="shared" si="122"/>
        <v>4.0267848368643993</v>
      </c>
      <c r="K1019" s="2">
        <f t="shared" si="124"/>
        <v>4.1067323899250328</v>
      </c>
    </row>
    <row r="1020" spans="1:11" ht="13.5" x14ac:dyDescent="0.25">
      <c r="A1020" s="3">
        <f>TITRES_STAT!B1023</f>
        <v>43493</v>
      </c>
      <c r="B1020" s="6">
        <f>TITRES_STAT!D1023</f>
        <v>3.9487000000000001</v>
      </c>
      <c r="C1020" s="2">
        <f t="shared" si="117"/>
        <v>0</v>
      </c>
      <c r="D1020" s="2">
        <f t="shared" si="118"/>
        <v>3.9487000000000001</v>
      </c>
      <c r="E1020" s="2">
        <f t="shared" si="120"/>
        <v>3.9780099999999998</v>
      </c>
      <c r="F1020" s="2">
        <f t="shared" si="121"/>
        <v>4.0488050000000007</v>
      </c>
      <c r="G1020" s="2">
        <f t="shared" si="123"/>
        <v>4.1091959999999963</v>
      </c>
      <c r="H1020" s="2">
        <f t="shared" si="119"/>
        <v>4.2831770000000038</v>
      </c>
      <c r="I1020" s="2">
        <f t="array" ref="I1020">SUMPRODUCT(B1004:B1023, (ROW(B1004:B1023)-ROW(B1004)+1)) / (20*21/2)</f>
        <v>3.9685519047619051</v>
      </c>
      <c r="J1020" s="2">
        <f t="shared" si="122"/>
        <v>4.0193481857344562</v>
      </c>
      <c r="K1020" s="2">
        <f t="shared" si="124"/>
        <v>4.1005350413005219</v>
      </c>
    </row>
    <row r="1021" spans="1:11" ht="13.5" x14ac:dyDescent="0.25">
      <c r="A1021" s="3">
        <f>TITRES_STAT!B1024</f>
        <v>43494</v>
      </c>
      <c r="B1021" s="6">
        <f>TITRES_STAT!D1024</f>
        <v>3.9487000000000001</v>
      </c>
      <c r="C1021" s="2">
        <f t="shared" si="117"/>
        <v>0</v>
      </c>
      <c r="D1021" s="2">
        <f t="shared" si="118"/>
        <v>3.9487000000000001</v>
      </c>
      <c r="E1021" s="2">
        <f t="shared" si="120"/>
        <v>3.9725799999999998</v>
      </c>
      <c r="F1021" s="2">
        <f t="shared" si="121"/>
        <v>4.0403950000000011</v>
      </c>
      <c r="G1021" s="2">
        <f t="shared" si="123"/>
        <v>4.1038799999999966</v>
      </c>
      <c r="H1021" s="2">
        <f t="shared" si="119"/>
        <v>4.2825540000000037</v>
      </c>
      <c r="I1021" s="2">
        <f t="array" ref="I1021">SUMPRODUCT(B1005:B1024, (ROW(B1005:B1024)-ROW(B1005)+1)) / (20*21/2)</f>
        <v>3.9513738095238096</v>
      </c>
      <c r="J1021" s="2">
        <f t="shared" si="122"/>
        <v>4.0126197870930795</v>
      </c>
      <c r="K1021" s="2">
        <f t="shared" si="124"/>
        <v>4.094580725955403</v>
      </c>
    </row>
    <row r="1022" spans="1:11" ht="13.5" x14ac:dyDescent="0.25">
      <c r="A1022" s="3">
        <f>TITRES_STAT!B1025</f>
        <v>43495</v>
      </c>
      <c r="B1022" s="6">
        <f>TITRES_STAT!D1025</f>
        <v>3.9487000000000001</v>
      </c>
      <c r="C1022" s="2">
        <f t="shared" si="117"/>
        <v>0</v>
      </c>
      <c r="D1022" s="2">
        <f t="shared" si="118"/>
        <v>3.9487000000000001</v>
      </c>
      <c r="E1022" s="2">
        <f t="shared" si="120"/>
        <v>3.9606400000000002</v>
      </c>
      <c r="F1022" s="2">
        <f t="shared" si="121"/>
        <v>4.031715000000001</v>
      </c>
      <c r="G1022" s="2">
        <f t="shared" si="123"/>
        <v>4.0987799999999979</v>
      </c>
      <c r="H1022" s="2">
        <f t="shared" si="119"/>
        <v>4.2819565000000042</v>
      </c>
      <c r="I1022" s="2">
        <f t="array" ref="I1022">SUMPRODUCT(B1006:B1025, (ROW(B1006:B1025)-ROW(B1006)+1)) / (20*21/2)</f>
        <v>3.9466190476190479</v>
      </c>
      <c r="J1022" s="2">
        <f t="shared" si="122"/>
        <v>4.0065321883223106</v>
      </c>
      <c r="K1022" s="2">
        <f t="shared" si="124"/>
        <v>4.088859913172838</v>
      </c>
    </row>
    <row r="1023" spans="1:11" ht="13.5" x14ac:dyDescent="0.25">
      <c r="A1023" s="3">
        <f>TITRES_STAT!B1026</f>
        <v>43496</v>
      </c>
      <c r="B1023" s="6">
        <f>TITRES_STAT!D1026</f>
        <v>3.8348</v>
      </c>
      <c r="C1023" s="2">
        <f t="shared" si="117"/>
        <v>-0.11390000000000011</v>
      </c>
      <c r="D1023" s="2">
        <f t="shared" si="118"/>
        <v>3.9259200000000001</v>
      </c>
      <c r="E1023" s="2">
        <f t="shared" si="120"/>
        <v>3.9373100000000001</v>
      </c>
      <c r="F1023" s="2">
        <f t="shared" si="121"/>
        <v>4.0151700000000012</v>
      </c>
      <c r="G1023" s="2">
        <f t="shared" si="123"/>
        <v>4.0914019999999969</v>
      </c>
      <c r="H1023" s="2">
        <f t="shared" si="119"/>
        <v>4.2807895000000045</v>
      </c>
      <c r="I1023" s="2">
        <f t="array" ref="I1023">SUMPRODUCT(B1007:B1026, (ROW(B1007:B1026)-ROW(B1007)+1)) / (20*21/2)</f>
        <v>3.9537547619047624</v>
      </c>
      <c r="J1023" s="2">
        <f t="shared" si="122"/>
        <v>3.9901767418154237</v>
      </c>
      <c r="K1023" s="2">
        <f t="shared" si="124"/>
        <v>4.0788967793229229</v>
      </c>
    </row>
    <row r="1024" spans="1:11" ht="13.5" x14ac:dyDescent="0.25">
      <c r="A1024" s="3">
        <f>TITRES_STAT!B1027</f>
        <v>43497</v>
      </c>
      <c r="B1024" s="6">
        <f>TITRES_STAT!D1027</f>
        <v>3.8348</v>
      </c>
      <c r="C1024" s="2">
        <f t="shared" si="117"/>
        <v>0</v>
      </c>
      <c r="D1024" s="2">
        <f t="shared" si="118"/>
        <v>3.9031399999999996</v>
      </c>
      <c r="E1024" s="2">
        <f t="shared" si="120"/>
        <v>3.9259200000000001</v>
      </c>
      <c r="F1024" s="2">
        <f t="shared" si="121"/>
        <v>3.9986250000000014</v>
      </c>
      <c r="G1024" s="2">
        <f t="shared" si="123"/>
        <v>4.0840239999999977</v>
      </c>
      <c r="H1024" s="2">
        <f t="shared" si="119"/>
        <v>4.2796225000000048</v>
      </c>
      <c r="I1024" s="2">
        <f t="array" ref="I1024">SUMPRODUCT(B1008:B1027, (ROW(B1008:B1027)-ROW(B1008)+1)) / (20*21/2)</f>
        <v>3.9613809523809524</v>
      </c>
      <c r="J1024" s="2">
        <f t="shared" si="122"/>
        <v>3.9753789568806215</v>
      </c>
      <c r="K1024" s="2">
        <f t="shared" si="124"/>
        <v>4.0693243566043771</v>
      </c>
    </row>
    <row r="1025" spans="1:11" ht="13.5" x14ac:dyDescent="0.25">
      <c r="A1025" s="3">
        <f>TITRES_STAT!B1028</f>
        <v>43500</v>
      </c>
      <c r="B1025" s="6">
        <f>TITRES_STAT!D1028</f>
        <v>3.9487000000000001</v>
      </c>
      <c r="C1025" s="2">
        <f t="shared" si="117"/>
        <v>0.11390000000000011</v>
      </c>
      <c r="D1025" s="2">
        <f t="shared" si="118"/>
        <v>3.9031399999999996</v>
      </c>
      <c r="E1025" s="2">
        <f t="shared" si="120"/>
        <v>3.9259200000000001</v>
      </c>
      <c r="F1025" s="2">
        <f t="shared" si="121"/>
        <v>3.9877750000000014</v>
      </c>
      <c r="G1025" s="2">
        <f t="shared" si="123"/>
        <v>4.078923999999998</v>
      </c>
      <c r="H1025" s="2">
        <f t="shared" si="119"/>
        <v>4.2790250000000052</v>
      </c>
      <c r="I1025" s="2">
        <f t="array" ref="I1025">SUMPRODUCT(B1009:B1028, (ROW(B1009:B1028)-ROW(B1009)+1)) / (20*21/2)</f>
        <v>3.9694976190476194</v>
      </c>
      <c r="J1025" s="2">
        <f t="shared" si="122"/>
        <v>3.9728381038443716</v>
      </c>
      <c r="K1025" s="2">
        <f t="shared" si="124"/>
        <v>4.0645939896787153</v>
      </c>
    </row>
    <row r="1026" spans="1:11" ht="13.5" x14ac:dyDescent="0.25">
      <c r="A1026" s="3">
        <f>TITRES_STAT!B1029</f>
        <v>43501</v>
      </c>
      <c r="B1026" s="6">
        <f>TITRES_STAT!D1029</f>
        <v>4.0627000000000004</v>
      </c>
      <c r="C1026" s="2">
        <f t="shared" si="117"/>
        <v>0.11400000000000032</v>
      </c>
      <c r="D1026" s="2">
        <f t="shared" si="118"/>
        <v>3.9259399999999998</v>
      </c>
      <c r="E1026" s="2">
        <f t="shared" si="120"/>
        <v>3.9373200000000006</v>
      </c>
      <c r="F1026" s="2">
        <f t="shared" si="121"/>
        <v>3.9826250000000014</v>
      </c>
      <c r="G1026" s="2">
        <f t="shared" si="123"/>
        <v>4.0761039999999991</v>
      </c>
      <c r="H1026" s="2">
        <f t="shared" si="119"/>
        <v>4.2789975000000045</v>
      </c>
      <c r="I1026" s="2">
        <f t="array" ref="I1026">SUMPRODUCT(B1010:B1029, (ROW(B1010:B1029)-ROW(B1010)+1)) / (20*21/2)</f>
        <v>3.9778980952380958</v>
      </c>
      <c r="J1026" s="2">
        <f t="shared" si="122"/>
        <v>3.9813963796687175</v>
      </c>
      <c r="K1026" s="2">
        <f t="shared" si="124"/>
        <v>4.0645197155736676</v>
      </c>
    </row>
    <row r="1027" spans="1:11" ht="13.5" x14ac:dyDescent="0.25">
      <c r="A1027" s="3">
        <f>TITRES_STAT!B1030</f>
        <v>43502</v>
      </c>
      <c r="B1027" s="6">
        <f>TITRES_STAT!D1030</f>
        <v>4.0627000000000004</v>
      </c>
      <c r="C1027" s="2">
        <f t="shared" si="117"/>
        <v>0</v>
      </c>
      <c r="D1027" s="2">
        <f t="shared" si="118"/>
        <v>3.9487399999999999</v>
      </c>
      <c r="E1027" s="2">
        <f t="shared" si="120"/>
        <v>3.9487200000000002</v>
      </c>
      <c r="F1027" s="2">
        <f t="shared" si="121"/>
        <v>3.9774750000000019</v>
      </c>
      <c r="G1027" s="2">
        <f t="shared" si="123"/>
        <v>4.0732840000000001</v>
      </c>
      <c r="H1027" s="2">
        <f t="shared" si="119"/>
        <v>4.2789700000000046</v>
      </c>
      <c r="I1027" s="2">
        <f t="array" ref="I1027">SUMPRODUCT(B1011:B1030, (ROW(B1011:B1030)-ROW(B1011)+1)) / (20*21/2)</f>
        <v>3.9865285714285723</v>
      </c>
      <c r="J1027" s="2">
        <f t="shared" si="122"/>
        <v>3.9891395816050301</v>
      </c>
      <c r="K1027" s="2">
        <f t="shared" si="124"/>
        <v>4.064448354178622</v>
      </c>
    </row>
    <row r="1028" spans="1:11" ht="13.5" x14ac:dyDescent="0.25">
      <c r="A1028" s="3">
        <f>TITRES_STAT!B1031</f>
        <v>43503</v>
      </c>
      <c r="B1028" s="6">
        <f>TITRES_STAT!D1031</f>
        <v>4.0627000000000004</v>
      </c>
      <c r="C1028" s="2">
        <f t="shared" ref="C1028:C1091" si="125">B1028-B1027</f>
        <v>0</v>
      </c>
      <c r="D1028" s="2">
        <f t="shared" si="118"/>
        <v>3.9943199999999996</v>
      </c>
      <c r="E1028" s="2">
        <f t="shared" si="120"/>
        <v>3.9601199999999999</v>
      </c>
      <c r="F1028" s="2">
        <f t="shared" si="121"/>
        <v>3.9744950000000019</v>
      </c>
      <c r="G1028" s="2">
        <f t="shared" si="123"/>
        <v>4.0704639999999994</v>
      </c>
      <c r="H1028" s="2">
        <f t="shared" si="119"/>
        <v>4.2789425000000039</v>
      </c>
      <c r="I1028" s="2">
        <f t="array" ref="I1028">SUMPRODUCT(B1012:B1031, (ROW(B1012:B1031)-ROW(B1012)+1)) / (20*21/2)</f>
        <v>3.9948490476190477</v>
      </c>
      <c r="J1028" s="2">
        <f t="shared" si="122"/>
        <v>3.9961453357378844</v>
      </c>
      <c r="K1028" s="2">
        <f t="shared" si="124"/>
        <v>4.0643797912696566</v>
      </c>
    </row>
    <row r="1029" spans="1:11" ht="13.5" x14ac:dyDescent="0.25">
      <c r="A1029" s="3">
        <f>TITRES_STAT!B1032</f>
        <v>43504</v>
      </c>
      <c r="B1029" s="6">
        <f>TITRES_STAT!D1032</f>
        <v>4.0627000000000004</v>
      </c>
      <c r="C1029" s="2">
        <f t="shared" si="125"/>
        <v>0</v>
      </c>
      <c r="D1029" s="2">
        <f t="shared" si="118"/>
        <v>4.0399000000000003</v>
      </c>
      <c r="E1029" s="2">
        <f t="shared" si="120"/>
        <v>3.9715199999999995</v>
      </c>
      <c r="F1029" s="2">
        <f t="shared" si="121"/>
        <v>3.9774800000000021</v>
      </c>
      <c r="G1029" s="2">
        <f t="shared" si="123"/>
        <v>4.0676440000000005</v>
      </c>
      <c r="H1029" s="2">
        <f t="shared" si="119"/>
        <v>4.278915000000004</v>
      </c>
      <c r="I1029" s="2">
        <f t="array" ref="I1029">SUMPRODUCT(B1013:B1032, (ROW(B1013:B1032)-ROW(B1013)+1)) / (20*21/2)</f>
        <v>4.0028595238095246</v>
      </c>
      <c r="J1029" s="2">
        <f t="shared" si="122"/>
        <v>4.0024838751914196</v>
      </c>
      <c r="K1029" s="2">
        <f t="shared" si="124"/>
        <v>4.0643139171022193</v>
      </c>
    </row>
    <row r="1030" spans="1:11" ht="13.5" x14ac:dyDescent="0.25">
      <c r="A1030" s="3">
        <f>TITRES_STAT!B1033</f>
        <v>43507</v>
      </c>
      <c r="B1030" s="6">
        <f>TITRES_STAT!D1033</f>
        <v>4.0681000000000003</v>
      </c>
      <c r="C1030" s="2">
        <f t="shared" si="125"/>
        <v>5.3999999999998494E-3</v>
      </c>
      <c r="D1030" s="2">
        <f t="shared" ref="D1030:D1093" si="126">AVERAGE(B1026:B1030)</f>
        <v>4.0637800000000004</v>
      </c>
      <c r="E1030" s="2">
        <f t="shared" si="120"/>
        <v>3.98346</v>
      </c>
      <c r="F1030" s="2">
        <f t="shared" si="121"/>
        <v>3.9807350000000015</v>
      </c>
      <c r="G1030" s="2">
        <f t="shared" si="123"/>
        <v>4.0649319999999998</v>
      </c>
      <c r="H1030" s="2">
        <f t="shared" si="119"/>
        <v>4.279398000000004</v>
      </c>
      <c r="I1030" s="2">
        <f t="array" ref="I1030">SUMPRODUCT(B1014:B1033, (ROW(B1014:B1033)-ROW(B1014)+1)) / (20*21/2)</f>
        <v>4.0108699999999997</v>
      </c>
      <c r="J1030" s="2">
        <f t="shared" si="122"/>
        <v>4.0087330299350938</v>
      </c>
      <c r="K1030" s="2">
        <f t="shared" si="124"/>
        <v>4.0644623909413484</v>
      </c>
    </row>
    <row r="1031" spans="1:11" ht="13.5" x14ac:dyDescent="0.25">
      <c r="A1031" s="3">
        <f>TITRES_STAT!B1034</f>
        <v>43508</v>
      </c>
      <c r="B1031" s="6">
        <f>TITRES_STAT!D1034</f>
        <v>4.0681000000000003</v>
      </c>
      <c r="C1031" s="2">
        <f t="shared" si="125"/>
        <v>0</v>
      </c>
      <c r="D1031" s="2">
        <f t="shared" si="126"/>
        <v>4.0648600000000012</v>
      </c>
      <c r="E1031" s="2">
        <f t="shared" si="120"/>
        <v>3.9954000000000001</v>
      </c>
      <c r="F1031" s="2">
        <f t="shared" si="121"/>
        <v>3.9839900000000008</v>
      </c>
      <c r="G1031" s="2">
        <f t="shared" si="123"/>
        <v>4.0622199999999999</v>
      </c>
      <c r="H1031" s="2">
        <f t="shared" si="119"/>
        <v>4.2799830000000041</v>
      </c>
      <c r="I1031" s="2">
        <f t="array" ref="I1031">SUMPRODUCT(B1015:B1034, (ROW(B1015:B1034)-ROW(B1015)+1)) / (20*21/2)</f>
        <v>4.0064804761904771</v>
      </c>
      <c r="J1031" s="2">
        <f t="shared" si="122"/>
        <v>4.0143870270841324</v>
      </c>
      <c r="K1031" s="2">
        <f t="shared" si="124"/>
        <v>4.0646050422769822</v>
      </c>
    </row>
    <row r="1032" spans="1:11" ht="13.5" x14ac:dyDescent="0.25">
      <c r="A1032" s="3">
        <f>TITRES_STAT!B1035</f>
        <v>43509</v>
      </c>
      <c r="B1032" s="6">
        <f>TITRES_STAT!D1035</f>
        <v>4.0681000000000003</v>
      </c>
      <c r="C1032" s="2">
        <f t="shared" si="125"/>
        <v>0</v>
      </c>
      <c r="D1032" s="2">
        <f t="shared" si="126"/>
        <v>4.0659400000000003</v>
      </c>
      <c r="E1032" s="2">
        <f t="shared" si="120"/>
        <v>4.0073400000000001</v>
      </c>
      <c r="F1032" s="2">
        <f t="shared" si="121"/>
        <v>3.9839900000000008</v>
      </c>
      <c r="G1032" s="2">
        <f t="shared" si="123"/>
        <v>4.0595079999999992</v>
      </c>
      <c r="H1032" s="2">
        <f t="shared" si="119"/>
        <v>4.2807210000000033</v>
      </c>
      <c r="I1032" s="2">
        <f t="array" ref="I1032">SUMPRODUCT(B1016:B1035, (ROW(B1016:B1035)-ROW(B1016)+1)) / (20*21/2)</f>
        <v>4.0021423809523817</v>
      </c>
      <c r="J1032" s="2">
        <f t="shared" si="122"/>
        <v>4.0195025483142155</v>
      </c>
      <c r="K1032" s="2">
        <f t="shared" si="124"/>
        <v>4.0647420994425909</v>
      </c>
    </row>
    <row r="1033" spans="1:11" ht="13.5" x14ac:dyDescent="0.25">
      <c r="A1033" s="3">
        <f>TITRES_STAT!B1036</f>
        <v>43510</v>
      </c>
      <c r="B1033" s="6">
        <f>TITRES_STAT!D1036</f>
        <v>4.0681000000000003</v>
      </c>
      <c r="C1033" s="2">
        <f t="shared" si="125"/>
        <v>0</v>
      </c>
      <c r="D1033" s="2">
        <f t="shared" si="126"/>
        <v>4.0670200000000012</v>
      </c>
      <c r="E1033" s="2">
        <f t="shared" si="120"/>
        <v>4.0306699999999998</v>
      </c>
      <c r="F1033" s="2">
        <f t="shared" si="121"/>
        <v>3.9839899999999999</v>
      </c>
      <c r="G1033" s="2">
        <f t="shared" si="123"/>
        <v>4.0567960000000003</v>
      </c>
      <c r="H1033" s="2">
        <f t="shared" si="119"/>
        <v>4.2808735000000038</v>
      </c>
      <c r="I1033" s="2">
        <f t="array" ref="I1033">SUMPRODUCT(B1017:B1036, (ROW(B1017:B1036)-ROW(B1017)+1)) / (20*21/2)</f>
        <v>3.997855714285715</v>
      </c>
      <c r="J1033" s="2">
        <f t="shared" si="122"/>
        <v>4.0241308770461952</v>
      </c>
      <c r="K1033" s="2">
        <f t="shared" si="124"/>
        <v>4.0648737818173917</v>
      </c>
    </row>
    <row r="1034" spans="1:11" ht="13.5" x14ac:dyDescent="0.25">
      <c r="A1034" s="3">
        <f>TITRES_STAT!B1037</f>
        <v>43511</v>
      </c>
      <c r="B1034" s="6">
        <f>TITRES_STAT!D1037</f>
        <v>3.9379</v>
      </c>
      <c r="C1034" s="2">
        <f t="shared" si="125"/>
        <v>-0.13020000000000032</v>
      </c>
      <c r="D1034" s="2">
        <f t="shared" si="126"/>
        <v>4.0420600000000002</v>
      </c>
      <c r="E1034" s="2">
        <f t="shared" si="120"/>
        <v>4.0409800000000002</v>
      </c>
      <c r="F1034" s="2">
        <f t="shared" si="121"/>
        <v>3.9834499999999999</v>
      </c>
      <c r="G1034" s="2">
        <f t="shared" si="123"/>
        <v>4.0514800000000006</v>
      </c>
      <c r="H1034" s="2">
        <f t="shared" ref="H1034:H1097" si="127">AVERAGE(B835:B1034)</f>
        <v>4.2802730000000038</v>
      </c>
      <c r="I1034" s="2">
        <f t="array" ref="I1034">SUMPRODUCT(B1018:B1037, (ROW(B1018:B1037)-ROW(B1018)+1)) / (20*21/2)</f>
        <v>3.9936204761904768</v>
      </c>
      <c r="J1034" s="2">
        <f t="shared" si="122"/>
        <v>4.0159184125656058</v>
      </c>
      <c r="K1034" s="2">
        <f t="shared" si="124"/>
        <v>4.0598944178245526</v>
      </c>
    </row>
    <row r="1035" spans="1:11" ht="13.5" x14ac:dyDescent="0.25">
      <c r="A1035" s="3">
        <f>TITRES_STAT!B1038</f>
        <v>43514</v>
      </c>
      <c r="B1035" s="6">
        <f>TITRES_STAT!D1038</f>
        <v>3.9379</v>
      </c>
      <c r="C1035" s="2">
        <f t="shared" si="125"/>
        <v>0</v>
      </c>
      <c r="D1035" s="2">
        <f t="shared" si="126"/>
        <v>4.0160199999999993</v>
      </c>
      <c r="E1035" s="2">
        <f t="shared" si="120"/>
        <v>4.0399000000000003</v>
      </c>
      <c r="F1035" s="2">
        <f t="shared" si="121"/>
        <v>3.9829099999999995</v>
      </c>
      <c r="G1035" s="2">
        <f t="shared" si="123"/>
        <v>4.046164000000001</v>
      </c>
      <c r="H1035" s="2">
        <f t="shared" si="127"/>
        <v>4.2796725000000038</v>
      </c>
      <c r="I1035" s="2">
        <f t="array" ref="I1035">SUMPRODUCT(B1019:B1038, (ROW(B1019:B1038)-ROW(B1019)+1)) / (20*21/2)</f>
        <v>3.9894366666666672</v>
      </c>
      <c r="J1035" s="2">
        <f t="shared" si="122"/>
        <v>4.0084880875593578</v>
      </c>
      <c r="K1035" s="2">
        <f t="shared" si="124"/>
        <v>4.0551103230079031</v>
      </c>
    </row>
    <row r="1036" spans="1:11" ht="13.5" x14ac:dyDescent="0.25">
      <c r="A1036" s="3">
        <f>TITRES_STAT!B1039</f>
        <v>43515</v>
      </c>
      <c r="B1036" s="6">
        <f>TITRES_STAT!D1039</f>
        <v>3.9379</v>
      </c>
      <c r="C1036" s="2">
        <f t="shared" si="125"/>
        <v>0</v>
      </c>
      <c r="D1036" s="2">
        <f t="shared" si="126"/>
        <v>3.9899800000000001</v>
      </c>
      <c r="E1036" s="2">
        <f t="shared" ref="E1036:E1099" si="128">AVERAGE(B1027:B1036)</f>
        <v>4.0274200000000011</v>
      </c>
      <c r="F1036" s="2">
        <f t="shared" si="121"/>
        <v>3.9823700000000004</v>
      </c>
      <c r="G1036" s="2">
        <f t="shared" si="123"/>
        <v>4.0408480000000004</v>
      </c>
      <c r="H1036" s="2">
        <f t="shared" si="127"/>
        <v>4.2792500000000047</v>
      </c>
      <c r="I1036" s="2">
        <f t="array" ref="I1036">SUMPRODUCT(B1020:B1039, (ROW(B1020:B1039)-ROW(B1020)+1)) / (20*21/2)</f>
        <v>3.9744566666666667</v>
      </c>
      <c r="J1036" s="2">
        <f t="shared" si="122"/>
        <v>4.0017654125537048</v>
      </c>
      <c r="K1036" s="2">
        <f t="shared" si="124"/>
        <v>4.050513839752691</v>
      </c>
    </row>
    <row r="1037" spans="1:11" ht="13.5" x14ac:dyDescent="0.25">
      <c r="A1037" s="3">
        <f>TITRES_STAT!B1040</f>
        <v>43516</v>
      </c>
      <c r="B1037" s="6">
        <f>TITRES_STAT!D1040</f>
        <v>3.9379</v>
      </c>
      <c r="C1037" s="2">
        <f t="shared" si="125"/>
        <v>0</v>
      </c>
      <c r="D1037" s="2">
        <f t="shared" si="126"/>
        <v>3.9639399999999996</v>
      </c>
      <c r="E1037" s="2">
        <f t="shared" si="128"/>
        <v>4.0149400000000002</v>
      </c>
      <c r="F1037" s="2">
        <f t="shared" si="121"/>
        <v>3.98183</v>
      </c>
      <c r="G1037" s="2">
        <f t="shared" si="123"/>
        <v>4.0355320000000008</v>
      </c>
      <c r="H1037" s="2">
        <f t="shared" si="127"/>
        <v>4.2788275000000047</v>
      </c>
      <c r="I1037" s="2">
        <f t="array" ref="I1037">SUMPRODUCT(B1021:B1040, (ROW(B1021:B1040)-ROW(B1021)+1)) / (20*21/2)</f>
        <v>3.9492228571428574</v>
      </c>
      <c r="J1037" s="2">
        <f t="shared" si="122"/>
        <v>3.9956829923104946</v>
      </c>
      <c r="K1037" s="2">
        <f t="shared" si="124"/>
        <v>4.0460976107427813</v>
      </c>
    </row>
    <row r="1038" spans="1:11" ht="13.5" x14ac:dyDescent="0.25">
      <c r="A1038" s="3">
        <f>TITRES_STAT!B1041</f>
        <v>43517</v>
      </c>
      <c r="B1038" s="6">
        <f>TITRES_STAT!D1041</f>
        <v>3.9379</v>
      </c>
      <c r="C1038" s="2">
        <f t="shared" si="125"/>
        <v>0</v>
      </c>
      <c r="D1038" s="2">
        <f t="shared" si="126"/>
        <v>3.9379</v>
      </c>
      <c r="E1038" s="2">
        <f t="shared" si="128"/>
        <v>4.0024600000000001</v>
      </c>
      <c r="F1038" s="2">
        <f t="shared" si="121"/>
        <v>3.98129</v>
      </c>
      <c r="G1038" s="2">
        <f t="shared" si="123"/>
        <v>4.0309760000000008</v>
      </c>
      <c r="H1038" s="2">
        <f t="shared" si="127"/>
        <v>4.2781505000000051</v>
      </c>
      <c r="I1038" s="2">
        <f t="array" ref="I1038">SUMPRODUCT(B1022:B1041, (ROW(B1022:B1041)-ROW(B1022)+1)) / (20*21/2)</f>
        <v>3.9147919047619051</v>
      </c>
      <c r="J1038" s="2">
        <f t="shared" si="122"/>
        <v>3.9901798501856858</v>
      </c>
      <c r="K1038" s="2">
        <f t="shared" si="124"/>
        <v>4.0418545671842407</v>
      </c>
    </row>
    <row r="1039" spans="1:11" ht="13.5" x14ac:dyDescent="0.25">
      <c r="A1039" s="3">
        <f>TITRES_STAT!B1042</f>
        <v>43518</v>
      </c>
      <c r="B1039" s="6">
        <f>TITRES_STAT!D1042</f>
        <v>3.8239999999999998</v>
      </c>
      <c r="C1039" s="2">
        <f t="shared" si="125"/>
        <v>-0.11390000000000011</v>
      </c>
      <c r="D1039" s="2">
        <f t="shared" si="126"/>
        <v>3.9151200000000004</v>
      </c>
      <c r="E1039" s="2">
        <f t="shared" si="128"/>
        <v>3.9785899999999996</v>
      </c>
      <c r="F1039" s="2">
        <f t="shared" si="121"/>
        <v>3.9750549999999998</v>
      </c>
      <c r="G1039" s="2">
        <f t="shared" si="123"/>
        <v>4.0241420000000012</v>
      </c>
      <c r="H1039" s="2">
        <f t="shared" si="127"/>
        <v>4.2769040000000054</v>
      </c>
      <c r="I1039" s="2">
        <f t="array" ref="I1039">SUMPRODUCT(B1023:B1042, (ROW(B1023:B1042)-ROW(B1023)+1)) / (20*21/2)</f>
        <v>3.8670328571428567</v>
      </c>
      <c r="J1039" s="2">
        <f t="shared" si="122"/>
        <v>3.9743531977870492</v>
      </c>
      <c r="K1039" s="2">
        <f t="shared" si="124"/>
        <v>4.0333112508240747</v>
      </c>
    </row>
    <row r="1040" spans="1:11" ht="13.5" x14ac:dyDescent="0.25">
      <c r="A1040" s="3">
        <f>TITRES_STAT!B1043</f>
        <v>43521</v>
      </c>
      <c r="B1040" s="6">
        <f>TITRES_STAT!D1043</f>
        <v>3.7101000000000002</v>
      </c>
      <c r="C1040" s="2">
        <f t="shared" si="125"/>
        <v>-0.11389999999999967</v>
      </c>
      <c r="D1040" s="2">
        <f t="shared" si="126"/>
        <v>3.8695599999999999</v>
      </c>
      <c r="E1040" s="2">
        <f t="shared" si="128"/>
        <v>3.9427899999999996</v>
      </c>
      <c r="F1040" s="2">
        <f t="shared" si="121"/>
        <v>3.9631250000000002</v>
      </c>
      <c r="G1040" s="2">
        <f t="shared" si="123"/>
        <v>4.0150300000000021</v>
      </c>
      <c r="H1040" s="2">
        <f t="shared" si="127"/>
        <v>4.2751645000000051</v>
      </c>
      <c r="I1040" s="2">
        <f t="array" ref="I1040">SUMPRODUCT(B1024:B1043, (ROW(B1024:B1043)-ROW(B1024)+1)) / (20*21/2)</f>
        <v>3.8072090476190472</v>
      </c>
      <c r="J1040" s="2">
        <f t="shared" si="122"/>
        <v>3.949186226569235</v>
      </c>
      <c r="K1040" s="2">
        <f t="shared" si="124"/>
        <v>4.0206362998113656</v>
      </c>
    </row>
    <row r="1041" spans="1:11" ht="13.5" x14ac:dyDescent="0.25">
      <c r="A1041" s="3">
        <f>TITRES_STAT!B1044</f>
        <v>43522</v>
      </c>
      <c r="B1041" s="6">
        <f>TITRES_STAT!D1044</f>
        <v>3.6015999999999999</v>
      </c>
      <c r="C1041" s="2">
        <f t="shared" si="125"/>
        <v>-0.10850000000000026</v>
      </c>
      <c r="D1041" s="2">
        <f t="shared" si="126"/>
        <v>3.8023000000000002</v>
      </c>
      <c r="E1041" s="2">
        <f t="shared" si="128"/>
        <v>3.896139999999999</v>
      </c>
      <c r="F1041" s="2">
        <f t="shared" si="121"/>
        <v>3.9457700000000004</v>
      </c>
      <c r="G1041" s="2">
        <f t="shared" si="123"/>
        <v>4.0037480000000016</v>
      </c>
      <c r="H1041" s="2">
        <f t="shared" si="127"/>
        <v>4.2728060000000054</v>
      </c>
      <c r="I1041" s="2">
        <f t="array" ref="I1041">SUMPRODUCT(B1025:B1044, (ROW(B1025:B1044)-ROW(B1025)+1)) / (20*21/2)</f>
        <v>3.7541014285714289</v>
      </c>
      <c r="J1041" s="2">
        <f t="shared" si="122"/>
        <v>3.9160827764197839</v>
      </c>
      <c r="K1041" s="2">
        <f t="shared" si="124"/>
        <v>4.0042035037403316</v>
      </c>
    </row>
    <row r="1042" spans="1:11" ht="13.5" x14ac:dyDescent="0.25">
      <c r="A1042" s="3">
        <f>TITRES_STAT!B1045</f>
        <v>43523</v>
      </c>
      <c r="B1042" s="6">
        <f>TITRES_STAT!D1045</f>
        <v>3.4443000000000001</v>
      </c>
      <c r="C1042" s="2">
        <f t="shared" si="125"/>
        <v>-0.15729999999999977</v>
      </c>
      <c r="D1042" s="2">
        <f t="shared" si="126"/>
        <v>3.7035799999999997</v>
      </c>
      <c r="E1042" s="2">
        <f t="shared" si="128"/>
        <v>3.8337599999999994</v>
      </c>
      <c r="F1042" s="2">
        <f t="shared" si="121"/>
        <v>3.92055</v>
      </c>
      <c r="G1042" s="2">
        <f t="shared" si="123"/>
        <v>3.9918140000000015</v>
      </c>
      <c r="H1042" s="2">
        <f t="shared" si="127"/>
        <v>4.2696610000000055</v>
      </c>
      <c r="I1042" s="2">
        <f t="array" ref="I1042">SUMPRODUCT(B1026:B1045, (ROW(B1026:B1045)-ROW(B1026)+1)) / (20*21/2)</f>
        <v>3.7033699999999996</v>
      </c>
      <c r="J1042" s="2">
        <f t="shared" si="122"/>
        <v>3.8711510834274234</v>
      </c>
      <c r="K1042" s="2">
        <f t="shared" si="124"/>
        <v>3.9822465035936521</v>
      </c>
    </row>
    <row r="1043" spans="1:11" ht="13.5" x14ac:dyDescent="0.25">
      <c r="A1043" s="3">
        <f>TITRES_STAT!B1046</f>
        <v>43524</v>
      </c>
      <c r="B1043" s="6">
        <f>TITRES_STAT!D1046</f>
        <v>3.2924000000000002</v>
      </c>
      <c r="C1043" s="2">
        <f t="shared" si="125"/>
        <v>-0.15189999999999992</v>
      </c>
      <c r="D1043" s="2">
        <f t="shared" si="126"/>
        <v>3.5744799999999999</v>
      </c>
      <c r="E1043" s="2">
        <f t="shared" si="128"/>
        <v>3.7561900000000001</v>
      </c>
      <c r="F1043" s="2">
        <f t="shared" si="121"/>
        <v>3.8934299999999999</v>
      </c>
      <c r="G1043" s="2">
        <f t="shared" si="123"/>
        <v>3.9768420000000013</v>
      </c>
      <c r="H1043" s="2">
        <f t="shared" si="127"/>
        <v>4.2657565000000064</v>
      </c>
      <c r="I1043" s="2">
        <f t="array" ref="I1043">SUMPRODUCT(B1027:B1046, (ROW(B1027:B1046)-ROW(B1027)+1)) / (20*21/2)</f>
        <v>3.6571095238095235</v>
      </c>
      <c r="J1043" s="2">
        <f t="shared" si="122"/>
        <v>3.8160319326248118</v>
      </c>
      <c r="K1043" s="2">
        <f t="shared" si="124"/>
        <v>3.9551936995311561</v>
      </c>
    </row>
    <row r="1044" spans="1:11" ht="13.5" x14ac:dyDescent="0.25">
      <c r="A1044" s="3">
        <f>TITRES_STAT!B1047</f>
        <v>43525</v>
      </c>
      <c r="B1044" s="6">
        <f>TITRES_STAT!D1047</f>
        <v>3.3357999999999999</v>
      </c>
      <c r="C1044" s="2">
        <f t="shared" si="125"/>
        <v>4.3399999999999661E-2</v>
      </c>
      <c r="D1044" s="2">
        <f t="shared" si="126"/>
        <v>3.4768400000000002</v>
      </c>
      <c r="E1044" s="2">
        <f t="shared" si="128"/>
        <v>3.69598</v>
      </c>
      <c r="F1044" s="2">
        <f t="shared" ref="F1044:F1107" si="129">AVERAGE(B1025:B1044)</f>
        <v>3.8684800000000004</v>
      </c>
      <c r="G1044" s="2">
        <f t="shared" si="123"/>
        <v>3.9627380000000016</v>
      </c>
      <c r="H1044" s="2">
        <f t="shared" si="127"/>
        <v>4.2620690000000057</v>
      </c>
      <c r="I1044" s="2">
        <f t="array" ref="I1044">SUMPRODUCT(B1028:B1047, (ROW(B1028:B1047)-ROW(B1028)+1)) / (20*21/2)</f>
        <v>3.6142328571428575</v>
      </c>
      <c r="J1044" s="2">
        <f t="shared" si="122"/>
        <v>3.7702955580891158</v>
      </c>
      <c r="K1044" s="2">
        <f t="shared" si="124"/>
        <v>3.9309037505299345</v>
      </c>
    </row>
    <row r="1045" spans="1:11" ht="13.5" x14ac:dyDescent="0.25">
      <c r="A1045" s="3">
        <f>TITRES_STAT!B1048</f>
        <v>43528</v>
      </c>
      <c r="B1045" s="6">
        <f>TITRES_STAT!D1048</f>
        <v>3.3357999999999999</v>
      </c>
      <c r="C1045" s="2">
        <f t="shared" si="125"/>
        <v>0</v>
      </c>
      <c r="D1045" s="2">
        <f t="shared" si="126"/>
        <v>3.4019799999999996</v>
      </c>
      <c r="E1045" s="2">
        <f t="shared" si="128"/>
        <v>3.6357699999999999</v>
      </c>
      <c r="F1045" s="2">
        <f t="shared" si="129"/>
        <v>3.8378350000000006</v>
      </c>
      <c r="G1045" s="2">
        <f t="shared" si="123"/>
        <v>3.948634000000002</v>
      </c>
      <c r="H1045" s="2">
        <f t="shared" si="127"/>
        <v>4.2584580000000054</v>
      </c>
      <c r="I1045" s="2">
        <f t="array" ref="I1045">SUMPRODUCT(B1029:B1048, (ROW(B1029:B1048)-ROW(B1029)+1)) / (20*21/2)</f>
        <v>3.5747400000000003</v>
      </c>
      <c r="J1045" s="2">
        <f t="shared" ref="J1045:J1108" si="130">$J$4*B1045+J1044*(1-$J$4)</f>
        <v>3.7289150287472954</v>
      </c>
      <c r="K1045" s="2">
        <f t="shared" si="124"/>
        <v>3.9075663485483685</v>
      </c>
    </row>
    <row r="1046" spans="1:11" ht="13.5" x14ac:dyDescent="0.25">
      <c r="A1046" s="3">
        <f>TITRES_STAT!B1049</f>
        <v>43529</v>
      </c>
      <c r="B1046" s="6">
        <f>TITRES_STAT!D1049</f>
        <v>3.3521000000000001</v>
      </c>
      <c r="C1046" s="2">
        <f t="shared" si="125"/>
        <v>1.6300000000000203E-2</v>
      </c>
      <c r="D1046" s="2">
        <f t="shared" si="126"/>
        <v>3.3520799999999999</v>
      </c>
      <c r="E1046" s="2">
        <f t="shared" si="128"/>
        <v>3.5771900000000003</v>
      </c>
      <c r="F1046" s="2">
        <f t="shared" si="129"/>
        <v>3.8023049999999996</v>
      </c>
      <c r="G1046" s="2">
        <f t="shared" si="123"/>
        <v>3.9348560000000017</v>
      </c>
      <c r="H1046" s="2">
        <f t="shared" si="127"/>
        <v>4.2549540000000059</v>
      </c>
      <c r="I1046" s="2">
        <f t="array" ref="I1046">SUMPRODUCT(B1030:B1049, (ROW(B1030:B1049)-ROW(B1030)+1)) / (20*21/2)</f>
        <v>3.5381166666666664</v>
      </c>
      <c r="J1046" s="2">
        <f t="shared" si="130"/>
        <v>3.6930278831523151</v>
      </c>
      <c r="K1046" s="2">
        <f t="shared" si="124"/>
        <v>3.8857833544876486</v>
      </c>
    </row>
    <row r="1047" spans="1:11" ht="13.5" x14ac:dyDescent="0.25">
      <c r="A1047" s="3">
        <f>TITRES_STAT!B1050</f>
        <v>43530</v>
      </c>
      <c r="B1047" s="6">
        <f>TITRES_STAT!D1050</f>
        <v>3.3521000000000001</v>
      </c>
      <c r="C1047" s="2">
        <f t="shared" si="125"/>
        <v>0</v>
      </c>
      <c r="D1047" s="2">
        <f t="shared" si="126"/>
        <v>3.3336399999999999</v>
      </c>
      <c r="E1047" s="2">
        <f t="shared" si="128"/>
        <v>3.5186099999999998</v>
      </c>
      <c r="F1047" s="2">
        <f t="shared" si="129"/>
        <v>3.766775</v>
      </c>
      <c r="G1047" s="2">
        <f t="shared" si="123"/>
        <v>3.9210780000000018</v>
      </c>
      <c r="H1047" s="2">
        <f t="shared" si="127"/>
        <v>4.2513480000000055</v>
      </c>
      <c r="I1047" s="2">
        <f t="array" ref="I1047">SUMPRODUCT(B1031:B1050, (ROW(B1031:B1050)-ROW(B1031)+1)) / (20*21/2)</f>
        <v>3.503864761904762</v>
      </c>
      <c r="J1047" s="2">
        <f t="shared" si="130"/>
        <v>3.660558560947333</v>
      </c>
      <c r="K1047" s="2">
        <f t="shared" si="124"/>
        <v>3.8648545954881333</v>
      </c>
    </row>
    <row r="1048" spans="1:11" ht="13.5" x14ac:dyDescent="0.25">
      <c r="A1048" s="3">
        <f>TITRES_STAT!B1051</f>
        <v>43531</v>
      </c>
      <c r="B1048" s="6">
        <f>TITRES_STAT!D1051</f>
        <v>3.3521000000000001</v>
      </c>
      <c r="C1048" s="2">
        <f t="shared" si="125"/>
        <v>0</v>
      </c>
      <c r="D1048" s="2">
        <f t="shared" si="126"/>
        <v>3.3455799999999996</v>
      </c>
      <c r="E1048" s="2">
        <f t="shared" si="128"/>
        <v>3.4600299999999997</v>
      </c>
      <c r="F1048" s="2">
        <f t="shared" si="129"/>
        <v>3.7312449999999999</v>
      </c>
      <c r="G1048" s="2">
        <f t="shared" si="123"/>
        <v>3.9089280000000026</v>
      </c>
      <c r="H1048" s="2">
        <f t="shared" si="127"/>
        <v>4.2479965000000055</v>
      </c>
      <c r="I1048" s="2">
        <f t="array" ref="I1048">SUMPRODUCT(B1032:B1051, (ROW(B1032:B1051)-ROW(B1032)+1)) / (20*21/2)</f>
        <v>3.4638047619047621</v>
      </c>
      <c r="J1048" s="2">
        <f t="shared" si="130"/>
        <v>3.6311815551428253</v>
      </c>
      <c r="K1048" s="2">
        <f t="shared" si="124"/>
        <v>3.8447465721356577</v>
      </c>
    </row>
    <row r="1049" spans="1:11" ht="13.5" x14ac:dyDescent="0.25">
      <c r="A1049" s="3">
        <f>TITRES_STAT!B1052</f>
        <v>43532</v>
      </c>
      <c r="B1049" s="6">
        <f>TITRES_STAT!D1052</f>
        <v>3.3466999999999998</v>
      </c>
      <c r="C1049" s="2">
        <f t="shared" si="125"/>
        <v>-5.4000000000002935E-3</v>
      </c>
      <c r="D1049" s="2">
        <f t="shared" si="126"/>
        <v>3.3477599999999996</v>
      </c>
      <c r="E1049" s="2">
        <f t="shared" si="128"/>
        <v>3.4122999999999997</v>
      </c>
      <c r="F1049" s="2">
        <f t="shared" si="129"/>
        <v>3.6954449999999994</v>
      </c>
      <c r="G1049" s="2">
        <f t="shared" si="123"/>
        <v>3.8943920000000025</v>
      </c>
      <c r="H1049" s="2">
        <f t="shared" si="127"/>
        <v>4.2443635000000066</v>
      </c>
      <c r="I1049" s="2">
        <f t="array" ref="I1049">SUMPRODUCT(B1033:B1052, (ROW(B1033:B1052)-ROW(B1033)+1)) / (20*21/2)</f>
        <v>3.4364776190476189</v>
      </c>
      <c r="J1049" s="2">
        <f t="shared" si="130"/>
        <v>3.6040880737006513</v>
      </c>
      <c r="K1049" s="2">
        <f t="shared" si="124"/>
        <v>3.8252153340126909</v>
      </c>
    </row>
    <row r="1050" spans="1:11" ht="13.5" x14ac:dyDescent="0.25">
      <c r="A1050" s="3">
        <f>TITRES_STAT!B1053</f>
        <v>43535</v>
      </c>
      <c r="B1050" s="6">
        <f>TITRES_STAT!D1053</f>
        <v>3.3357999999999999</v>
      </c>
      <c r="C1050" s="2">
        <f t="shared" si="125"/>
        <v>-1.089999999999991E-2</v>
      </c>
      <c r="D1050" s="2">
        <f t="shared" si="126"/>
        <v>3.3477600000000001</v>
      </c>
      <c r="E1050" s="2">
        <f t="shared" si="128"/>
        <v>3.37487</v>
      </c>
      <c r="F1050" s="2">
        <f t="shared" si="129"/>
        <v>3.6588299999999996</v>
      </c>
      <c r="G1050" s="2">
        <f t="shared" si="123"/>
        <v>3.879746000000003</v>
      </c>
      <c r="H1050" s="2">
        <f t="shared" si="127"/>
        <v>4.240676000000005</v>
      </c>
      <c r="I1050" s="2">
        <f t="array" ref="I1050">SUMPRODUCT(B1034:B1053, (ROW(B1034:B1053)-ROW(B1034)+1)) / (20*21/2)</f>
        <v>3.4126633333333336</v>
      </c>
      <c r="J1050" s="2">
        <f t="shared" si="130"/>
        <v>3.5785368285863037</v>
      </c>
      <c r="K1050" s="2">
        <f t="shared" si="124"/>
        <v>3.8060225758161148</v>
      </c>
    </row>
    <row r="1051" spans="1:11" ht="13.5" x14ac:dyDescent="0.25">
      <c r="A1051" s="3">
        <f>TITRES_STAT!B1054</f>
        <v>43536</v>
      </c>
      <c r="B1051" s="6">
        <f>TITRES_STAT!D1054</f>
        <v>3.2382</v>
      </c>
      <c r="C1051" s="2">
        <f t="shared" si="125"/>
        <v>-9.7599999999999909E-2</v>
      </c>
      <c r="D1051" s="2">
        <f t="shared" si="126"/>
        <v>3.32498</v>
      </c>
      <c r="E1051" s="2">
        <f t="shared" si="128"/>
        <v>3.33853</v>
      </c>
      <c r="F1051" s="2">
        <f t="shared" si="129"/>
        <v>3.6173349999999997</v>
      </c>
      <c r="G1051" s="2">
        <f t="shared" si="123"/>
        <v>3.8621720000000033</v>
      </c>
      <c r="H1051" s="2">
        <f t="shared" si="127"/>
        <v>4.2365005000000053</v>
      </c>
      <c r="I1051" s="2">
        <f t="array" ref="I1051">SUMPRODUCT(B1035:B1054, (ROW(B1035:B1054)-ROW(B1035)+1)) / (20*21/2)</f>
        <v>3.3923619047619047</v>
      </c>
      <c r="J1051" s="2">
        <f t="shared" si="130"/>
        <v>3.5461237972923705</v>
      </c>
      <c r="K1051" s="2">
        <f t="shared" si="124"/>
        <v>3.7837550238233262</v>
      </c>
    </row>
    <row r="1052" spans="1:11" ht="13.5" x14ac:dyDescent="0.25">
      <c r="A1052" s="3">
        <f>TITRES_STAT!B1055</f>
        <v>43537</v>
      </c>
      <c r="B1052" s="6">
        <f>TITRES_STAT!D1055</f>
        <v>3.3304</v>
      </c>
      <c r="C1052" s="2">
        <f t="shared" si="125"/>
        <v>9.220000000000006E-2</v>
      </c>
      <c r="D1052" s="2">
        <f t="shared" si="126"/>
        <v>3.32064</v>
      </c>
      <c r="E1052" s="2">
        <f t="shared" si="128"/>
        <v>3.3271399999999991</v>
      </c>
      <c r="F1052" s="2">
        <f t="shared" si="129"/>
        <v>3.5804499999999999</v>
      </c>
      <c r="G1052" s="2">
        <f t="shared" si="123"/>
        <v>3.8463340000000033</v>
      </c>
      <c r="H1052" s="2">
        <f t="shared" si="127"/>
        <v>4.2328115000000057</v>
      </c>
      <c r="I1052" s="2">
        <f t="array" ref="I1052">SUMPRODUCT(B1036:B1055, (ROW(B1036:B1055)-ROW(B1036)+1)) / (20*21/2)</f>
        <v>3.374953333333333</v>
      </c>
      <c r="J1052" s="2">
        <f t="shared" si="130"/>
        <v>3.525578673740716</v>
      </c>
      <c r="K1052" s="2">
        <f t="shared" si="124"/>
        <v>3.7659763954380976</v>
      </c>
    </row>
    <row r="1053" spans="1:11" ht="13.5" x14ac:dyDescent="0.25">
      <c r="A1053" s="3">
        <f>TITRES_STAT!B1056</f>
        <v>43538</v>
      </c>
      <c r="B1053" s="6">
        <f>TITRES_STAT!D1056</f>
        <v>3.3304</v>
      </c>
      <c r="C1053" s="2">
        <f t="shared" si="125"/>
        <v>0</v>
      </c>
      <c r="D1053" s="2">
        <f t="shared" si="126"/>
        <v>3.3163000000000005</v>
      </c>
      <c r="E1053" s="2">
        <f t="shared" si="128"/>
        <v>3.3309399999999996</v>
      </c>
      <c r="F1053" s="2">
        <f t="shared" si="129"/>
        <v>3.5435649999999996</v>
      </c>
      <c r="G1053" s="2">
        <f t="shared" si="123"/>
        <v>3.8296280000000031</v>
      </c>
      <c r="H1053" s="2">
        <f t="shared" si="127"/>
        <v>4.2291225000000052</v>
      </c>
      <c r="I1053" s="2">
        <f t="array" ref="I1053">SUMPRODUCT(B1037:B1056, (ROW(B1037:B1056)-ROW(B1037)+1)) / (20*21/2)</f>
        <v>3.3604376190476182</v>
      </c>
      <c r="J1053" s="2">
        <f t="shared" si="130"/>
        <v>3.5069902286225525</v>
      </c>
      <c r="K1053" s="2">
        <f t="shared" si="124"/>
        <v>3.7488949681660153</v>
      </c>
    </row>
    <row r="1054" spans="1:11" ht="13.5" x14ac:dyDescent="0.25">
      <c r="A1054" s="3">
        <f>TITRES_STAT!B1057</f>
        <v>43539</v>
      </c>
      <c r="B1054" s="6">
        <f>TITRES_STAT!D1057</f>
        <v>3.3304</v>
      </c>
      <c r="C1054" s="2">
        <f t="shared" si="125"/>
        <v>0</v>
      </c>
      <c r="D1054" s="2">
        <f t="shared" si="126"/>
        <v>3.31304</v>
      </c>
      <c r="E1054" s="2">
        <f t="shared" si="128"/>
        <v>3.3303999999999996</v>
      </c>
      <c r="F1054" s="2">
        <f t="shared" si="129"/>
        <v>3.5131899999999994</v>
      </c>
      <c r="G1054" s="2">
        <f t="shared" si="123"/>
        <v>3.8129220000000026</v>
      </c>
      <c r="H1054" s="2">
        <f t="shared" si="127"/>
        <v>4.2254080000000052</v>
      </c>
      <c r="I1054" s="2">
        <f t="array" ref="I1054">SUMPRODUCT(B1038:B1057, (ROW(B1038:B1057)-ROW(B1038)+1)) / (20*21/2)</f>
        <v>3.3488147619047615</v>
      </c>
      <c r="J1054" s="2">
        <f t="shared" si="130"/>
        <v>3.4901721116108808</v>
      </c>
      <c r="K1054" s="2">
        <f t="shared" si="124"/>
        <v>3.7324834007869558</v>
      </c>
    </row>
    <row r="1055" spans="1:11" ht="13.5" x14ac:dyDescent="0.25">
      <c r="A1055" s="3">
        <f>TITRES_STAT!B1058</f>
        <v>43542</v>
      </c>
      <c r="B1055" s="6">
        <f>TITRES_STAT!D1058</f>
        <v>3.3304</v>
      </c>
      <c r="C1055" s="2">
        <f t="shared" si="125"/>
        <v>0</v>
      </c>
      <c r="D1055" s="2">
        <f t="shared" si="126"/>
        <v>3.3119600000000005</v>
      </c>
      <c r="E1055" s="2">
        <f t="shared" si="128"/>
        <v>3.32986</v>
      </c>
      <c r="F1055" s="2">
        <f t="shared" si="129"/>
        <v>3.4828149999999996</v>
      </c>
      <c r="G1055" s="2">
        <f t="shared" si="123"/>
        <v>3.7962160000000025</v>
      </c>
      <c r="H1055" s="2">
        <f t="shared" si="127"/>
        <v>4.2216935000000051</v>
      </c>
      <c r="I1055" s="2">
        <f t="array" ref="I1055">SUMPRODUCT(B1039:B1058, (ROW(B1039:B1058)-ROW(B1039)+1)) / (20*21/2)</f>
        <v>3.3328561904761913</v>
      </c>
      <c r="J1055" s="2">
        <f t="shared" si="130"/>
        <v>3.4749557200288921</v>
      </c>
      <c r="K1055" s="2">
        <f t="shared" si="124"/>
        <v>3.7167154242855065</v>
      </c>
    </row>
    <row r="1056" spans="1:11" ht="13.5" x14ac:dyDescent="0.25">
      <c r="A1056" s="3">
        <f>TITRES_STAT!B1059</f>
        <v>43543</v>
      </c>
      <c r="B1056" s="6">
        <f>TITRES_STAT!D1059</f>
        <v>3.3304</v>
      </c>
      <c r="C1056" s="2">
        <f t="shared" si="125"/>
        <v>0</v>
      </c>
      <c r="D1056" s="2">
        <f t="shared" si="126"/>
        <v>3.3304</v>
      </c>
      <c r="E1056" s="2">
        <f t="shared" si="128"/>
        <v>3.3276900000000005</v>
      </c>
      <c r="F1056" s="2">
        <f t="shared" si="129"/>
        <v>3.4524399999999993</v>
      </c>
      <c r="G1056" s="2">
        <f t="shared" si="123"/>
        <v>3.7795100000000015</v>
      </c>
      <c r="H1056" s="2">
        <f t="shared" si="127"/>
        <v>4.217979000000005</v>
      </c>
      <c r="I1056" s="2">
        <f t="array" ref="I1056">SUMPRODUCT(B1040:B1059, (ROW(B1040:B1059)-ROW(B1040)+1)) / (20*21/2)</f>
        <v>3.3289328571428576</v>
      </c>
      <c r="J1056" s="2">
        <f t="shared" si="130"/>
        <v>3.4611885085975689</v>
      </c>
      <c r="K1056" s="2">
        <f t="shared" si="124"/>
        <v>3.7015657998037219</v>
      </c>
    </row>
    <row r="1057" spans="1:11" ht="13.5" x14ac:dyDescent="0.25">
      <c r="A1057" s="3">
        <f>TITRES_STAT!B1060</f>
        <v>43545</v>
      </c>
      <c r="B1057" s="6">
        <f>TITRES_STAT!D1060</f>
        <v>3.3304</v>
      </c>
      <c r="C1057" s="2">
        <f t="shared" si="125"/>
        <v>0</v>
      </c>
      <c r="D1057" s="2">
        <f t="shared" si="126"/>
        <v>3.3304</v>
      </c>
      <c r="E1057" s="2">
        <f t="shared" si="128"/>
        <v>3.32552</v>
      </c>
      <c r="F1057" s="2">
        <f t="shared" si="129"/>
        <v>3.422064999999999</v>
      </c>
      <c r="G1057" s="2">
        <f t="shared" si="123"/>
        <v>3.7628040000000009</v>
      </c>
      <c r="H1057" s="2">
        <f t="shared" si="127"/>
        <v>4.2142645000000059</v>
      </c>
      <c r="I1057" s="2">
        <f t="array" ref="I1057">SUMPRODUCT(B1041:B1060, (ROW(B1041:B1060)-ROW(B1041)+1)) / (20*21/2)</f>
        <v>3.3339966666666667</v>
      </c>
      <c r="J1057" s="2">
        <f t="shared" si="130"/>
        <v>3.4487324601597051</v>
      </c>
      <c r="K1057" s="2">
        <f t="shared" si="124"/>
        <v>3.6870102782427918</v>
      </c>
    </row>
    <row r="1058" spans="1:11" ht="13.5" x14ac:dyDescent="0.25">
      <c r="A1058" s="3">
        <f>TITRES_STAT!B1061</f>
        <v>43546</v>
      </c>
      <c r="B1058" s="6">
        <f>TITRES_STAT!D1061</f>
        <v>3.2545000000000002</v>
      </c>
      <c r="C1058" s="2">
        <f t="shared" si="125"/>
        <v>-7.5899999999999856E-2</v>
      </c>
      <c r="D1058" s="2">
        <f t="shared" si="126"/>
        <v>3.3152200000000001</v>
      </c>
      <c r="E1058" s="2">
        <f t="shared" si="128"/>
        <v>3.31576</v>
      </c>
      <c r="F1058" s="2">
        <f t="shared" si="129"/>
        <v>3.387894999999999</v>
      </c>
      <c r="G1058" s="2">
        <f t="shared" si="123"/>
        <v>3.7454480000000014</v>
      </c>
      <c r="H1058" s="2">
        <f t="shared" si="127"/>
        <v>4.2101705000000065</v>
      </c>
      <c r="I1058" s="2">
        <f t="array" ref="I1058">SUMPRODUCT(B1042:B1061, (ROW(B1042:B1061)-ROW(B1042)+1)) / (20*21/2)</f>
        <v>3.3404552380952381</v>
      </c>
      <c r="J1058" s="2">
        <f t="shared" si="130"/>
        <v>3.4302341306206854</v>
      </c>
      <c r="K1058" s="2">
        <f t="shared" si="124"/>
        <v>3.6700490908607217</v>
      </c>
    </row>
    <row r="1059" spans="1:11" ht="13.5" x14ac:dyDescent="0.25">
      <c r="A1059" s="3">
        <f>TITRES_STAT!B1062</f>
        <v>43549</v>
      </c>
      <c r="B1059" s="6">
        <f>TITRES_STAT!D1062</f>
        <v>3.3466999999999998</v>
      </c>
      <c r="C1059" s="2">
        <f t="shared" si="125"/>
        <v>9.2199999999999616E-2</v>
      </c>
      <c r="D1059" s="2">
        <f t="shared" si="126"/>
        <v>3.3184799999999997</v>
      </c>
      <c r="E1059" s="2">
        <f t="shared" si="128"/>
        <v>3.31576</v>
      </c>
      <c r="F1059" s="2">
        <f t="shared" si="129"/>
        <v>3.3640299999999987</v>
      </c>
      <c r="G1059" s="2">
        <f t="shared" si="123"/>
        <v>3.7323220000000017</v>
      </c>
      <c r="H1059" s="2">
        <f t="shared" si="127"/>
        <v>4.2065375000000067</v>
      </c>
      <c r="I1059" s="2">
        <f t="array" ref="I1059">SUMPRODUCT(B1043:B1062, (ROW(B1043:B1062)-ROW(B1043)+1)) / (20*21/2)</f>
        <v>3.3622585714285713</v>
      </c>
      <c r="J1059" s="2">
        <f t="shared" si="130"/>
        <v>3.4222784991330011</v>
      </c>
      <c r="K1059" s="2">
        <f t="shared" si="124"/>
        <v>3.6573687343563801</v>
      </c>
    </row>
    <row r="1060" spans="1:11" ht="13.5" x14ac:dyDescent="0.25">
      <c r="A1060" s="3">
        <f>TITRES_STAT!B1063</f>
        <v>43550</v>
      </c>
      <c r="B1060" s="6">
        <f>TITRES_STAT!D1063</f>
        <v>3.4171999999999998</v>
      </c>
      <c r="C1060" s="2">
        <f t="shared" si="125"/>
        <v>7.0500000000000007E-2</v>
      </c>
      <c r="D1060" s="2">
        <f t="shared" si="126"/>
        <v>3.3358400000000001</v>
      </c>
      <c r="E1060" s="2">
        <f t="shared" si="128"/>
        <v>3.3239000000000005</v>
      </c>
      <c r="F1060" s="2">
        <f t="shared" si="129"/>
        <v>3.3493849999999989</v>
      </c>
      <c r="G1060" s="2">
        <f t="shared" si="123"/>
        <v>3.7206060000000014</v>
      </c>
      <c r="H1060" s="2">
        <f t="shared" si="127"/>
        <v>4.2032825000000056</v>
      </c>
      <c r="I1060" s="2">
        <f t="array" ref="I1060">SUMPRODUCT(B1044:B1063, (ROW(B1044:B1063)-ROW(B1044)+1)) / (20*21/2)</f>
        <v>3.3932771428571429</v>
      </c>
      <c r="J1060" s="2">
        <f t="shared" si="130"/>
        <v>3.4217948325489056</v>
      </c>
      <c r="K1060" s="2">
        <f t="shared" si="124"/>
        <v>3.6479503526169141</v>
      </c>
    </row>
    <row r="1061" spans="1:11" ht="13.5" x14ac:dyDescent="0.25">
      <c r="A1061" s="3">
        <f>TITRES_STAT!B1064</f>
        <v>43551</v>
      </c>
      <c r="B1061" s="6">
        <f>TITRES_STAT!D1064</f>
        <v>3.4171999999999998</v>
      </c>
      <c r="C1061" s="2">
        <f t="shared" si="125"/>
        <v>0</v>
      </c>
      <c r="D1061" s="2">
        <f t="shared" si="126"/>
        <v>3.3531999999999997</v>
      </c>
      <c r="E1061" s="2">
        <f t="shared" si="128"/>
        <v>3.3418000000000001</v>
      </c>
      <c r="F1061" s="2">
        <f t="shared" si="129"/>
        <v>3.3401649999999989</v>
      </c>
      <c r="G1061" s="2">
        <f t="shared" si="123"/>
        <v>3.7088900000000011</v>
      </c>
      <c r="H1061" s="2">
        <f t="shared" si="127"/>
        <v>4.2000275000000062</v>
      </c>
      <c r="I1061" s="2">
        <f t="array" ref="I1061">SUMPRODUCT(B1045:B1064, (ROW(B1045:B1064)-ROW(B1045)+1)) / (20*21/2)</f>
        <v>3.4317923809523805</v>
      </c>
      <c r="J1061" s="2">
        <f t="shared" si="130"/>
        <v>3.42135722944901</v>
      </c>
      <c r="K1061" s="2">
        <f t="shared" si="124"/>
        <v>3.6389013191809569</v>
      </c>
    </row>
    <row r="1062" spans="1:11" ht="13.5" x14ac:dyDescent="0.25">
      <c r="A1062" s="3">
        <f>TITRES_STAT!B1065</f>
        <v>43552</v>
      </c>
      <c r="B1062" s="6">
        <f>TITRES_STAT!D1065</f>
        <v>3.5691000000000002</v>
      </c>
      <c r="C1062" s="2">
        <f t="shared" si="125"/>
        <v>0.15190000000000037</v>
      </c>
      <c r="D1062" s="2">
        <f t="shared" si="126"/>
        <v>3.4009399999999999</v>
      </c>
      <c r="E1062" s="2">
        <f t="shared" si="128"/>
        <v>3.3656700000000002</v>
      </c>
      <c r="F1062" s="2">
        <f t="shared" si="129"/>
        <v>3.3464049999999994</v>
      </c>
      <c r="G1062" s="2">
        <f t="shared" si="123"/>
        <v>3.6989100000000006</v>
      </c>
      <c r="H1062" s="2">
        <f t="shared" si="127"/>
        <v>4.197532000000006</v>
      </c>
      <c r="I1062" s="2">
        <f t="array" ref="I1062">SUMPRODUCT(B1046:B1065, (ROW(B1046:B1065)-ROW(B1046)+1)) / (20*21/2)</f>
        <v>3.4579076190476186</v>
      </c>
      <c r="J1062" s="2">
        <f t="shared" si="130"/>
        <v>3.4354279695014855</v>
      </c>
      <c r="K1062" s="2">
        <f t="shared" si="124"/>
        <v>3.6361640125464096</v>
      </c>
    </row>
    <row r="1063" spans="1:11" ht="13.5" x14ac:dyDescent="0.25">
      <c r="A1063" s="3">
        <f>TITRES_STAT!B1066</f>
        <v>43553</v>
      </c>
      <c r="B1063" s="6">
        <f>TITRES_STAT!D1066</f>
        <v>3.6720999999999999</v>
      </c>
      <c r="C1063" s="2">
        <f t="shared" si="125"/>
        <v>0.10299999999999976</v>
      </c>
      <c r="D1063" s="2">
        <f t="shared" si="126"/>
        <v>3.4844599999999999</v>
      </c>
      <c r="E1063" s="2">
        <f t="shared" si="128"/>
        <v>3.3998399999999998</v>
      </c>
      <c r="F1063" s="2">
        <f t="shared" si="129"/>
        <v>3.3653899999999992</v>
      </c>
      <c r="G1063" s="2">
        <f t="shared" si="123"/>
        <v>3.6909900000000007</v>
      </c>
      <c r="H1063" s="2">
        <f t="shared" si="127"/>
        <v>4.1955515000000059</v>
      </c>
      <c r="I1063" s="2">
        <f t="array" ref="I1063">SUMPRODUCT(B1047:B1066, (ROW(B1047:B1066)-ROW(B1047)+1)) / (20*21/2)</f>
        <v>3.4922823809523802</v>
      </c>
      <c r="J1063" s="2">
        <f t="shared" si="130"/>
        <v>3.4579681628822962</v>
      </c>
      <c r="K1063" s="2">
        <f t="shared" si="124"/>
        <v>3.6375732669563545</v>
      </c>
    </row>
    <row r="1064" spans="1:11" ht="13.5" x14ac:dyDescent="0.25">
      <c r="A1064" s="3">
        <f>TITRES_STAT!B1067</f>
        <v>43556</v>
      </c>
      <c r="B1064" s="6">
        <f>TITRES_STAT!D1067</f>
        <v>3.7698</v>
      </c>
      <c r="C1064" s="2">
        <f t="shared" si="125"/>
        <v>9.770000000000012E-2</v>
      </c>
      <c r="D1064" s="2">
        <f t="shared" si="126"/>
        <v>3.5690799999999996</v>
      </c>
      <c r="E1064" s="2">
        <f t="shared" si="128"/>
        <v>3.4437799999999994</v>
      </c>
      <c r="F1064" s="2">
        <f t="shared" si="129"/>
        <v>3.3870899999999993</v>
      </c>
      <c r="G1064" s="2">
        <f t="shared" si="123"/>
        <v>3.6874120000000006</v>
      </c>
      <c r="H1064" s="2">
        <f t="shared" si="127"/>
        <v>4.1946450000000057</v>
      </c>
      <c r="I1064" s="2">
        <f t="array" ref="I1064">SUMPRODUCT(B1048:B1067, (ROW(B1048:B1067)-ROW(B1048)+1)) / (20*21/2)</f>
        <v>3.5246942857142858</v>
      </c>
      <c r="J1064" s="2">
        <f t="shared" si="130"/>
        <v>3.4876664330839824</v>
      </c>
      <c r="K1064" s="2">
        <f t="shared" si="124"/>
        <v>3.6427586290364973</v>
      </c>
    </row>
    <row r="1065" spans="1:11" ht="13.5" x14ac:dyDescent="0.25">
      <c r="A1065" s="3">
        <f>TITRES_STAT!B1068</f>
        <v>43557</v>
      </c>
      <c r="B1065" s="6">
        <f>TITRES_STAT!D1068</f>
        <v>3.6613000000000002</v>
      </c>
      <c r="C1065" s="2">
        <f t="shared" si="125"/>
        <v>-0.10849999999999982</v>
      </c>
      <c r="D1065" s="2">
        <f t="shared" si="126"/>
        <v>3.6179000000000001</v>
      </c>
      <c r="E1065" s="2">
        <f t="shared" si="128"/>
        <v>3.4768700000000003</v>
      </c>
      <c r="F1065" s="2">
        <f t="shared" si="129"/>
        <v>3.4033649999999995</v>
      </c>
      <c r="G1065" s="2">
        <f t="shared" si="123"/>
        <v>3.6816640000000005</v>
      </c>
      <c r="H1065" s="2">
        <f t="shared" si="127"/>
        <v>4.1931960000000057</v>
      </c>
      <c r="I1065" s="2">
        <f t="array" ref="I1065">SUMPRODUCT(B1049:B1068, (ROW(B1049:B1068)-ROW(B1049)+1)) / (20*21/2)</f>
        <v>3.5551433333333327</v>
      </c>
      <c r="J1065" s="2">
        <f t="shared" si="130"/>
        <v>3.5042029632664602</v>
      </c>
      <c r="K1065" s="2">
        <f t="shared" si="124"/>
        <v>3.6434857416233011</v>
      </c>
    </row>
    <row r="1066" spans="1:11" ht="13.5" x14ac:dyDescent="0.25">
      <c r="A1066" s="3">
        <f>TITRES_STAT!B1069</f>
        <v>43558</v>
      </c>
      <c r="B1066" s="6">
        <f>TITRES_STAT!D1069</f>
        <v>3.7643</v>
      </c>
      <c r="C1066" s="2">
        <f t="shared" si="125"/>
        <v>0.10299999999999976</v>
      </c>
      <c r="D1066" s="2">
        <f t="shared" si="126"/>
        <v>3.6873199999999997</v>
      </c>
      <c r="E1066" s="2">
        <f t="shared" si="128"/>
        <v>3.5202599999999995</v>
      </c>
      <c r="F1066" s="2">
        <f t="shared" si="129"/>
        <v>3.423975</v>
      </c>
      <c r="G1066" s="2">
        <f t="shared" si="123"/>
        <v>3.677976000000001</v>
      </c>
      <c r="H1066" s="2">
        <f t="shared" si="127"/>
        <v>4.1916510000000065</v>
      </c>
      <c r="I1066" s="2">
        <f t="array" ref="I1066">SUMPRODUCT(B1050:B1069, (ROW(B1050:B1069)-ROW(B1050)+1)) / (20*21/2)</f>
        <v>3.583629523809523</v>
      </c>
      <c r="J1066" s="2">
        <f t="shared" si="130"/>
        <v>3.5289741096220353</v>
      </c>
      <c r="K1066" s="2">
        <f t="shared" si="124"/>
        <v>3.6482235556772893</v>
      </c>
    </row>
    <row r="1067" spans="1:11" ht="13.5" x14ac:dyDescent="0.25">
      <c r="A1067" s="3">
        <f>TITRES_STAT!B1070</f>
        <v>43559</v>
      </c>
      <c r="B1067" s="6">
        <f>TITRES_STAT!D1070</f>
        <v>3.7643</v>
      </c>
      <c r="C1067" s="2">
        <f t="shared" si="125"/>
        <v>0</v>
      </c>
      <c r="D1067" s="2">
        <f t="shared" si="126"/>
        <v>3.7263600000000006</v>
      </c>
      <c r="E1067" s="2">
        <f t="shared" si="128"/>
        <v>3.56365</v>
      </c>
      <c r="F1067" s="2">
        <f t="shared" si="129"/>
        <v>3.4445850000000009</v>
      </c>
      <c r="G1067" s="2">
        <f t="shared" si="123"/>
        <v>3.6742880000000007</v>
      </c>
      <c r="H1067" s="2">
        <f t="shared" si="127"/>
        <v>4.1896990000000072</v>
      </c>
      <c r="I1067" s="2">
        <f t="array" ref="I1067">SUMPRODUCT(B1051:B1070, (ROW(B1051:B1070)-ROW(B1051)+1)) / (20*21/2)</f>
        <v>3.6101271428571429</v>
      </c>
      <c r="J1067" s="2">
        <f t="shared" si="130"/>
        <v>3.5513860991818413</v>
      </c>
      <c r="K1067" s="2">
        <f t="shared" si="124"/>
        <v>3.6527755731017093</v>
      </c>
    </row>
    <row r="1068" spans="1:11" ht="13.5" x14ac:dyDescent="0.25">
      <c r="A1068" s="3">
        <f>TITRES_STAT!B1071</f>
        <v>43560</v>
      </c>
      <c r="B1068" s="6">
        <f>TITRES_STAT!D1071</f>
        <v>3.7643</v>
      </c>
      <c r="C1068" s="2">
        <f t="shared" si="125"/>
        <v>0</v>
      </c>
      <c r="D1068" s="2">
        <f t="shared" si="126"/>
        <v>3.7448000000000001</v>
      </c>
      <c r="E1068" s="2">
        <f t="shared" si="128"/>
        <v>3.6146299999999996</v>
      </c>
      <c r="F1068" s="2">
        <f t="shared" si="129"/>
        <v>3.465195</v>
      </c>
      <c r="G1068" s="2">
        <f t="shared" si="123"/>
        <v>3.6706000000000008</v>
      </c>
      <c r="H1068" s="2">
        <f t="shared" si="127"/>
        <v>4.1871610000000068</v>
      </c>
      <c r="I1068" s="2">
        <f t="array" ref="I1068">SUMPRODUCT(B1052:B1071, (ROW(B1052:B1071)-ROW(B1052)+1)) / (20*21/2)</f>
        <v>3.6345842857142858</v>
      </c>
      <c r="J1068" s="2">
        <f t="shared" si="130"/>
        <v>3.5716636135454753</v>
      </c>
      <c r="K1068" s="2">
        <f t="shared" si="124"/>
        <v>3.6571490800388973</v>
      </c>
    </row>
    <row r="1069" spans="1:11" ht="13.5" x14ac:dyDescent="0.25">
      <c r="A1069" s="3">
        <f>TITRES_STAT!B1072</f>
        <v>43563</v>
      </c>
      <c r="B1069" s="6">
        <f>TITRES_STAT!D1072</f>
        <v>3.7643</v>
      </c>
      <c r="C1069" s="2">
        <f t="shared" si="125"/>
        <v>0</v>
      </c>
      <c r="D1069" s="2">
        <f t="shared" si="126"/>
        <v>3.7436999999999996</v>
      </c>
      <c r="E1069" s="2">
        <f t="shared" si="128"/>
        <v>3.6563899999999996</v>
      </c>
      <c r="F1069" s="2">
        <f t="shared" si="129"/>
        <v>3.4860750000000005</v>
      </c>
      <c r="G1069" s="2">
        <f t="shared" si="123"/>
        <v>3.6669120000000004</v>
      </c>
      <c r="H1069" s="2">
        <f t="shared" si="127"/>
        <v>4.1840420000000078</v>
      </c>
      <c r="I1069" s="2">
        <f t="array" ref="I1069">SUMPRODUCT(B1053:B1072, (ROW(B1053:B1072)-ROW(B1053)+1)) / (20*21/2)</f>
        <v>3.6560219047619045</v>
      </c>
      <c r="J1069" s="2">
        <f t="shared" si="130"/>
        <v>3.5900099360649538</v>
      </c>
      <c r="K1069" s="2">
        <f t="shared" si="124"/>
        <v>3.6613510769001172</v>
      </c>
    </row>
    <row r="1070" spans="1:11" ht="13.5" x14ac:dyDescent="0.25">
      <c r="A1070" s="3">
        <f>TITRES_STAT!B1073</f>
        <v>43565</v>
      </c>
      <c r="B1070" s="6">
        <f>TITRES_STAT!D1073</f>
        <v>3.7643</v>
      </c>
      <c r="C1070" s="2">
        <f t="shared" si="125"/>
        <v>0</v>
      </c>
      <c r="D1070" s="2">
        <f t="shared" si="126"/>
        <v>3.7643</v>
      </c>
      <c r="E1070" s="2">
        <f t="shared" si="128"/>
        <v>3.6910999999999996</v>
      </c>
      <c r="F1070" s="2">
        <f t="shared" si="129"/>
        <v>3.5075000000000003</v>
      </c>
      <c r="G1070" s="2">
        <f t="shared" si="123"/>
        <v>3.663224</v>
      </c>
      <c r="H1070" s="2">
        <f t="shared" si="127"/>
        <v>4.1812215000000075</v>
      </c>
      <c r="I1070" s="2">
        <f t="array" ref="I1070">SUMPRODUCT(B1054:B1073, (ROW(B1054:B1073)-ROW(B1054)+1)) / (20*21/2)</f>
        <v>3.6754190476190467</v>
      </c>
      <c r="J1070" s="2">
        <f t="shared" si="130"/>
        <v>3.6066089897730533</v>
      </c>
      <c r="K1070" s="2">
        <f t="shared" si="124"/>
        <v>3.6653882895707008</v>
      </c>
    </row>
    <row r="1071" spans="1:11" ht="13.5" x14ac:dyDescent="0.25">
      <c r="A1071" s="3">
        <f>TITRES_STAT!B1074</f>
        <v>43566</v>
      </c>
      <c r="B1071" s="6">
        <f>TITRES_STAT!D1074</f>
        <v>3.7643</v>
      </c>
      <c r="C1071" s="2">
        <f t="shared" si="125"/>
        <v>0</v>
      </c>
      <c r="D1071" s="2">
        <f t="shared" si="126"/>
        <v>3.7643</v>
      </c>
      <c r="E1071" s="2">
        <f t="shared" si="128"/>
        <v>3.7258099999999992</v>
      </c>
      <c r="F1071" s="2">
        <f t="shared" si="129"/>
        <v>3.5338050000000001</v>
      </c>
      <c r="G1071" s="2">
        <f t="shared" si="123"/>
        <v>3.6595360000000001</v>
      </c>
      <c r="H1071" s="2">
        <f t="shared" si="127"/>
        <v>4.178346500000008</v>
      </c>
      <c r="I1071" s="2">
        <f t="array" ref="I1071">SUMPRODUCT(B1055:B1074, (ROW(B1055:B1074)-ROW(B1055)+1)) / (20*21/2)</f>
        <v>3.6824423809523812</v>
      </c>
      <c r="J1071" s="2">
        <f t="shared" si="130"/>
        <v>3.6216271812232388</v>
      </c>
      <c r="K1071" s="2">
        <f t="shared" si="124"/>
        <v>3.6692671801757717</v>
      </c>
    </row>
    <row r="1072" spans="1:11" ht="13.5" x14ac:dyDescent="0.25">
      <c r="A1072" s="3">
        <f>TITRES_STAT!B1075</f>
        <v>43567</v>
      </c>
      <c r="B1072" s="6">
        <f>TITRES_STAT!D1075</f>
        <v>3.7589000000000001</v>
      </c>
      <c r="C1072" s="2">
        <f t="shared" si="125"/>
        <v>-5.3999999999998494E-3</v>
      </c>
      <c r="D1072" s="2">
        <f t="shared" si="126"/>
        <v>3.7632199999999996</v>
      </c>
      <c r="E1072" s="2">
        <f t="shared" si="128"/>
        <v>3.7447899999999996</v>
      </c>
      <c r="F1072" s="2">
        <f t="shared" si="129"/>
        <v>3.5552299999999994</v>
      </c>
      <c r="G1072" s="2">
        <f t="shared" si="123"/>
        <v>3.6557400000000002</v>
      </c>
      <c r="H1072" s="2">
        <f t="shared" si="127"/>
        <v>4.1754445000000082</v>
      </c>
      <c r="I1072" s="2">
        <f t="array" ref="I1072">SUMPRODUCT(B1056:B1075, (ROW(B1056:B1075)-ROW(B1056)+1)) / (20*21/2)</f>
        <v>3.6982752380952384</v>
      </c>
      <c r="J1072" s="2">
        <f t="shared" si="130"/>
        <v>3.6347007830115015</v>
      </c>
      <c r="K1072" s="2">
        <f t="shared" si="124"/>
        <v>3.6727821927178983</v>
      </c>
    </row>
    <row r="1073" spans="1:11" ht="13.5" x14ac:dyDescent="0.25">
      <c r="A1073" s="3">
        <f>TITRES_STAT!B1076</f>
        <v>43570</v>
      </c>
      <c r="B1073" s="6">
        <f>TITRES_STAT!D1076</f>
        <v>3.7589000000000001</v>
      </c>
      <c r="C1073" s="2">
        <f t="shared" si="125"/>
        <v>0</v>
      </c>
      <c r="D1073" s="2">
        <f t="shared" si="126"/>
        <v>3.76214</v>
      </c>
      <c r="E1073" s="2">
        <f t="shared" si="128"/>
        <v>3.7534699999999992</v>
      </c>
      <c r="F1073" s="2">
        <f t="shared" si="129"/>
        <v>3.5766549999999988</v>
      </c>
      <c r="G1073" s="2">
        <f t="shared" si="123"/>
        <v>3.6542220000000003</v>
      </c>
      <c r="H1073" s="2">
        <f t="shared" si="127"/>
        <v>4.1725425000000085</v>
      </c>
      <c r="I1073" s="2">
        <f t="array" ref="I1073">SUMPRODUCT(B1057:B1076, (ROW(B1057:B1076)-ROW(B1057)+1)) / (20*21/2)</f>
        <v>3.7120676190476192</v>
      </c>
      <c r="J1073" s="2">
        <f t="shared" si="130"/>
        <v>3.6465292798675488</v>
      </c>
      <c r="K1073" s="2">
        <f t="shared" si="124"/>
        <v>3.6761593616309223</v>
      </c>
    </row>
    <row r="1074" spans="1:11" ht="13.5" x14ac:dyDescent="0.25">
      <c r="A1074" s="3">
        <f>TITRES_STAT!B1077</f>
        <v>43571</v>
      </c>
      <c r="B1074" s="6">
        <f>TITRES_STAT!D1077</f>
        <v>3.6503999999999999</v>
      </c>
      <c r="C1074" s="2">
        <f t="shared" si="125"/>
        <v>-0.10850000000000026</v>
      </c>
      <c r="D1074" s="2">
        <f t="shared" si="126"/>
        <v>3.73936</v>
      </c>
      <c r="E1074" s="2">
        <f t="shared" si="128"/>
        <v>3.7415299999999996</v>
      </c>
      <c r="F1074" s="2">
        <f t="shared" si="129"/>
        <v>3.5926549999999993</v>
      </c>
      <c r="G1074" s="2">
        <f t="shared" ref="G1074:G1137" si="131">AVERAGE(B1025:B1074)</f>
        <v>3.6505339999999999</v>
      </c>
      <c r="H1074" s="2">
        <f t="shared" si="127"/>
        <v>4.1684470000000076</v>
      </c>
      <c r="I1074" s="2">
        <f t="array" ref="I1074">SUMPRODUCT(B1058:B1077, (ROW(B1058:B1077)-ROW(B1058)+1)) / (20*21/2)</f>
        <v>3.723819523809524</v>
      </c>
      <c r="J1074" s="2">
        <f t="shared" si="130"/>
        <v>3.6468979198801632</v>
      </c>
      <c r="K1074" s="2">
        <f t="shared" si="124"/>
        <v>3.6751491905865725</v>
      </c>
    </row>
    <row r="1075" spans="1:11" ht="13.5" x14ac:dyDescent="0.25">
      <c r="A1075" s="3">
        <f>TITRES_STAT!B1078</f>
        <v>43572</v>
      </c>
      <c r="B1075" s="6">
        <f>TITRES_STAT!D1078</f>
        <v>3.7589000000000001</v>
      </c>
      <c r="C1075" s="2">
        <f t="shared" si="125"/>
        <v>0.10850000000000026</v>
      </c>
      <c r="D1075" s="2">
        <f t="shared" si="126"/>
        <v>3.7382799999999996</v>
      </c>
      <c r="E1075" s="2">
        <f t="shared" si="128"/>
        <v>3.7512899999999996</v>
      </c>
      <c r="F1075" s="2">
        <f t="shared" si="129"/>
        <v>3.61408</v>
      </c>
      <c r="G1075" s="2">
        <f t="shared" si="131"/>
        <v>3.6467379999999996</v>
      </c>
      <c r="H1075" s="2">
        <f t="shared" si="127"/>
        <v>4.1647585000000076</v>
      </c>
      <c r="I1075" s="2">
        <f t="array" ref="I1075">SUMPRODUCT(B1059:B1078, (ROW(B1059:B1078)-ROW(B1059)+1)) / (20*21/2)</f>
        <v>3.7335309523809528</v>
      </c>
      <c r="J1075" s="2">
        <f t="shared" si="130"/>
        <v>3.6575647846534807</v>
      </c>
      <c r="K1075" s="2">
        <f t="shared" ref="K1075:K1138" si="132">$K$4*B1075+(1-$K$4)*K1074</f>
        <v>3.6784335360537659</v>
      </c>
    </row>
    <row r="1076" spans="1:11" ht="13.5" x14ac:dyDescent="0.25">
      <c r="A1076" s="3">
        <f>TITRES_STAT!B1079</f>
        <v>43573</v>
      </c>
      <c r="B1076" s="6">
        <f>TITRES_STAT!D1079</f>
        <v>3.7589000000000001</v>
      </c>
      <c r="C1076" s="2">
        <f t="shared" si="125"/>
        <v>0</v>
      </c>
      <c r="D1076" s="2">
        <f t="shared" si="126"/>
        <v>3.7372000000000001</v>
      </c>
      <c r="E1076" s="2">
        <f t="shared" si="128"/>
        <v>3.75075</v>
      </c>
      <c r="F1076" s="2">
        <f t="shared" si="129"/>
        <v>3.6355049999999993</v>
      </c>
      <c r="G1076" s="2">
        <f t="shared" si="131"/>
        <v>3.6406619999999998</v>
      </c>
      <c r="H1076" s="2">
        <f t="shared" si="127"/>
        <v>4.1605005000000084</v>
      </c>
      <c r="I1076" s="2">
        <f t="array" ref="I1076">SUMPRODUCT(B1060:B1079, (ROW(B1060:B1079)-ROW(B1060)+1)) / (20*21/2)</f>
        <v>3.7408404761904763</v>
      </c>
      <c r="J1076" s="2">
        <f t="shared" si="130"/>
        <v>3.6672157575436257</v>
      </c>
      <c r="K1076" s="2">
        <f t="shared" si="132"/>
        <v>3.6815890836595009</v>
      </c>
    </row>
    <row r="1077" spans="1:11" ht="13.5" x14ac:dyDescent="0.25">
      <c r="A1077" s="3">
        <f>TITRES_STAT!B1080</f>
        <v>43574</v>
      </c>
      <c r="B1077" s="6">
        <f>TITRES_STAT!D1080</f>
        <v>3.7589000000000001</v>
      </c>
      <c r="C1077" s="2">
        <f t="shared" si="125"/>
        <v>0</v>
      </c>
      <c r="D1077" s="2">
        <f t="shared" si="126"/>
        <v>3.7372000000000001</v>
      </c>
      <c r="E1077" s="2">
        <f t="shared" si="128"/>
        <v>3.75021</v>
      </c>
      <c r="F1077" s="2">
        <f t="shared" si="129"/>
        <v>3.6569299999999991</v>
      </c>
      <c r="G1077" s="2">
        <f t="shared" si="131"/>
        <v>3.6345860000000001</v>
      </c>
      <c r="H1077" s="2">
        <f t="shared" si="127"/>
        <v>4.1558900000000083</v>
      </c>
      <c r="I1077" s="2">
        <f t="array" ref="I1077">SUMPRODUCT(B1061:B1080, (ROW(B1061:B1080)-ROW(B1061)+1)) / (20*21/2)</f>
        <v>3.7358538095238099</v>
      </c>
      <c r="J1077" s="2">
        <f t="shared" si="130"/>
        <v>3.6759475901585184</v>
      </c>
      <c r="K1077" s="2">
        <f t="shared" si="132"/>
        <v>3.6846208843003048</v>
      </c>
    </row>
    <row r="1078" spans="1:11" ht="13.5" x14ac:dyDescent="0.25">
      <c r="A1078" s="3">
        <f>TITRES_STAT!B1081</f>
        <v>43577</v>
      </c>
      <c r="B1078" s="6">
        <f>TITRES_STAT!D1081</f>
        <v>3.7589000000000001</v>
      </c>
      <c r="C1078" s="2">
        <f t="shared" si="125"/>
        <v>0</v>
      </c>
      <c r="D1078" s="2">
        <f t="shared" si="126"/>
        <v>3.7372000000000001</v>
      </c>
      <c r="E1078" s="2">
        <f t="shared" si="128"/>
        <v>3.7496699999999996</v>
      </c>
      <c r="F1078" s="2">
        <f t="shared" si="129"/>
        <v>3.6821499999999987</v>
      </c>
      <c r="G1078" s="2">
        <f t="shared" si="131"/>
        <v>3.6285099999999999</v>
      </c>
      <c r="H1078" s="2">
        <f t="shared" si="127"/>
        <v>4.1512255000000069</v>
      </c>
      <c r="I1078" s="2">
        <f t="array" ref="I1078">SUMPRODUCT(B1062:B1081, (ROW(B1062:B1081)-ROW(B1062)+1)) / (20*21/2)</f>
        <v>3.7194233333333333</v>
      </c>
      <c r="J1078" s="2">
        <f t="shared" si="130"/>
        <v>3.6838478196672311</v>
      </c>
      <c r="K1078" s="2">
        <f t="shared" si="132"/>
        <v>3.6875337907983323</v>
      </c>
    </row>
    <row r="1079" spans="1:11" ht="13.5" x14ac:dyDescent="0.25">
      <c r="A1079" s="3">
        <f>TITRES_STAT!B1082</f>
        <v>43578</v>
      </c>
      <c r="B1079" s="6">
        <f>TITRES_STAT!D1082</f>
        <v>3.7589000000000001</v>
      </c>
      <c r="C1079" s="2">
        <f t="shared" si="125"/>
        <v>0</v>
      </c>
      <c r="D1079" s="2">
        <f t="shared" si="126"/>
        <v>3.7588999999999997</v>
      </c>
      <c r="E1079" s="2">
        <f t="shared" si="128"/>
        <v>3.7491299999999996</v>
      </c>
      <c r="F1079" s="2">
        <f t="shared" si="129"/>
        <v>3.7027599999999987</v>
      </c>
      <c r="G1079" s="2">
        <f t="shared" si="131"/>
        <v>3.6224340000000002</v>
      </c>
      <c r="H1079" s="2">
        <f t="shared" si="127"/>
        <v>4.1465610000000073</v>
      </c>
      <c r="I1079" s="2">
        <f t="array" ref="I1079">SUMPRODUCT(B1063:B1082, (ROW(B1063:B1082)-ROW(B1063)+1)) / (20*21/2)</f>
        <v>3.7122180952380952</v>
      </c>
      <c r="J1079" s="2">
        <f t="shared" si="130"/>
        <v>3.6909956463655904</v>
      </c>
      <c r="K1079" s="2">
        <f t="shared" si="132"/>
        <v>3.6903324656689862</v>
      </c>
    </row>
    <row r="1080" spans="1:11" ht="13.5" x14ac:dyDescent="0.25">
      <c r="A1080" s="3">
        <f>TITRES_STAT!B1083</f>
        <v>43579</v>
      </c>
      <c r="B1080" s="6">
        <f>TITRES_STAT!D1083</f>
        <v>3.6503999999999999</v>
      </c>
      <c r="C1080" s="2">
        <f t="shared" si="125"/>
        <v>-0.10850000000000026</v>
      </c>
      <c r="D1080" s="2">
        <f t="shared" si="126"/>
        <v>3.7372000000000001</v>
      </c>
      <c r="E1080" s="2">
        <f t="shared" si="128"/>
        <v>3.7377399999999996</v>
      </c>
      <c r="F1080" s="2">
        <f t="shared" si="129"/>
        <v>3.7144199999999992</v>
      </c>
      <c r="G1080" s="2">
        <f t="shared" si="131"/>
        <v>3.6140799999999995</v>
      </c>
      <c r="H1080" s="2">
        <f t="shared" si="127"/>
        <v>4.1412180000000065</v>
      </c>
      <c r="I1080" s="2">
        <f t="array" ref="I1080">SUMPRODUCT(B1064:B1083, (ROW(B1064:B1083)-ROW(B1064)+1)) / (20*21/2)</f>
        <v>3.7139466666666667</v>
      </c>
      <c r="J1080" s="2">
        <f t="shared" si="130"/>
        <v>3.6871293943307721</v>
      </c>
      <c r="K1080" s="2">
        <f t="shared" si="132"/>
        <v>3.6887664866231438</v>
      </c>
    </row>
    <row r="1081" spans="1:11" ht="13.5" x14ac:dyDescent="0.25">
      <c r="A1081" s="3">
        <f>TITRES_STAT!B1084</f>
        <v>43580</v>
      </c>
      <c r="B1081" s="6">
        <f>TITRES_STAT!D1084</f>
        <v>3.5419</v>
      </c>
      <c r="C1081" s="2">
        <f t="shared" si="125"/>
        <v>-0.10849999999999982</v>
      </c>
      <c r="D1081" s="2">
        <f t="shared" si="126"/>
        <v>3.6938000000000004</v>
      </c>
      <c r="E1081" s="2">
        <f t="shared" si="128"/>
        <v>3.7155</v>
      </c>
      <c r="F1081" s="2">
        <f t="shared" si="129"/>
        <v>3.7206549999999985</v>
      </c>
      <c r="G1081" s="2">
        <f t="shared" si="131"/>
        <v>3.6035560000000002</v>
      </c>
      <c r="H1081" s="2">
        <f t="shared" si="127"/>
        <v>4.1353600000000066</v>
      </c>
      <c r="I1081" s="2">
        <f t="array" ref="I1081">SUMPRODUCT(B1065:B1084, (ROW(B1065:B1084)-ROW(B1065)+1)) / (20*21/2)</f>
        <v>3.7153395238095239</v>
      </c>
      <c r="J1081" s="2">
        <f t="shared" si="130"/>
        <v>3.6732980234421269</v>
      </c>
      <c r="K1081" s="2">
        <f t="shared" si="132"/>
        <v>3.6830070165594915</v>
      </c>
    </row>
    <row r="1082" spans="1:11" ht="13.5" x14ac:dyDescent="0.25">
      <c r="A1082" s="3">
        <f>TITRES_STAT!B1085</f>
        <v>43581</v>
      </c>
      <c r="B1082" s="6">
        <f>TITRES_STAT!D1085</f>
        <v>3.645</v>
      </c>
      <c r="C1082" s="2">
        <f t="shared" si="125"/>
        <v>0.10309999999999997</v>
      </c>
      <c r="D1082" s="2">
        <f t="shared" si="126"/>
        <v>3.6710199999999999</v>
      </c>
      <c r="E1082" s="2">
        <f t="shared" si="128"/>
        <v>3.7041100000000009</v>
      </c>
      <c r="F1082" s="2">
        <f t="shared" si="129"/>
        <v>3.7244499999999987</v>
      </c>
      <c r="G1082" s="2">
        <f t="shared" si="131"/>
        <v>3.5950940000000009</v>
      </c>
      <c r="H1082" s="2">
        <f t="shared" si="127"/>
        <v>4.1300175000000063</v>
      </c>
      <c r="I1082" s="2">
        <f t="array" ref="I1082">SUMPRODUCT(B1066:B1085, (ROW(B1066:B1085)-ROW(B1066)+1)) / (20*21/2)</f>
        <v>3.7163476190476197</v>
      </c>
      <c r="J1082" s="2">
        <f t="shared" si="130"/>
        <v>3.6706029735904955</v>
      </c>
      <c r="K1082" s="2">
        <f t="shared" si="132"/>
        <v>3.6815165453218648</v>
      </c>
    </row>
    <row r="1083" spans="1:11" ht="13.5" x14ac:dyDescent="0.25">
      <c r="A1083" s="3">
        <f>TITRES_STAT!B1086</f>
        <v>43584</v>
      </c>
      <c r="B1083" s="6">
        <f>TITRES_STAT!D1086</f>
        <v>3.7425999999999999</v>
      </c>
      <c r="C1083" s="2">
        <f t="shared" si="125"/>
        <v>9.7599999999999909E-2</v>
      </c>
      <c r="D1083" s="2">
        <f t="shared" si="126"/>
        <v>3.6677599999999999</v>
      </c>
      <c r="E1083" s="2">
        <f t="shared" si="128"/>
        <v>3.7024800000000004</v>
      </c>
      <c r="F1083" s="2">
        <f t="shared" si="129"/>
        <v>3.7279749999999985</v>
      </c>
      <c r="G1083" s="2">
        <f t="shared" si="131"/>
        <v>3.5885840000000013</v>
      </c>
      <c r="H1083" s="2">
        <f t="shared" si="127"/>
        <v>4.1251900000000061</v>
      </c>
      <c r="I1083" s="2">
        <f t="array" ref="I1083">SUMPRODUCT(B1067:B1086, (ROW(B1067:B1086)-ROW(B1067)+1)) / (20*21/2)</f>
        <v>3.7169942857142857</v>
      </c>
      <c r="J1083" s="2">
        <f t="shared" si="130"/>
        <v>3.6774598332485438</v>
      </c>
      <c r="K1083" s="2">
        <f t="shared" si="132"/>
        <v>3.6839119749170859</v>
      </c>
    </row>
    <row r="1084" spans="1:11" ht="13.5" x14ac:dyDescent="0.25">
      <c r="A1084" s="3">
        <f>TITRES_STAT!B1087</f>
        <v>43585</v>
      </c>
      <c r="B1084" s="6">
        <f>TITRES_STAT!D1087</f>
        <v>3.7425999999999999</v>
      </c>
      <c r="C1084" s="2">
        <f t="shared" si="125"/>
        <v>0</v>
      </c>
      <c r="D1084" s="2">
        <f t="shared" si="126"/>
        <v>3.6644999999999994</v>
      </c>
      <c r="E1084" s="2">
        <f t="shared" si="128"/>
        <v>3.7117000000000004</v>
      </c>
      <c r="F1084" s="2">
        <f t="shared" si="129"/>
        <v>3.726614999999998</v>
      </c>
      <c r="G1084" s="2">
        <f t="shared" si="131"/>
        <v>3.584678000000002</v>
      </c>
      <c r="H1084" s="2">
        <f t="shared" si="127"/>
        <v>4.1203625000000068</v>
      </c>
      <c r="I1084" s="2">
        <f t="array" ref="I1084">SUMPRODUCT(B1068:B1087, (ROW(B1068:B1087)-ROW(B1068)+1)) / (20*21/2)</f>
        <v>3.7177699999999998</v>
      </c>
      <c r="J1084" s="2">
        <f t="shared" si="130"/>
        <v>3.6836636586534439</v>
      </c>
      <c r="K1084" s="2">
        <f t="shared" si="132"/>
        <v>3.6862134660968082</v>
      </c>
    </row>
    <row r="1085" spans="1:11" ht="13.5" x14ac:dyDescent="0.25">
      <c r="A1085" s="3">
        <f>TITRES_STAT!B1088</f>
        <v>43587</v>
      </c>
      <c r="B1085" s="6">
        <f>TITRES_STAT!D1088</f>
        <v>3.7372000000000001</v>
      </c>
      <c r="C1085" s="2">
        <f t="shared" si="125"/>
        <v>-5.3999999999998494E-3</v>
      </c>
      <c r="D1085" s="2">
        <f t="shared" si="126"/>
        <v>3.6818599999999995</v>
      </c>
      <c r="E1085" s="2">
        <f t="shared" si="128"/>
        <v>3.70953</v>
      </c>
      <c r="F1085" s="2">
        <f t="shared" si="129"/>
        <v>3.7304099999999991</v>
      </c>
      <c r="G1085" s="2">
        <f t="shared" si="131"/>
        <v>3.5806640000000023</v>
      </c>
      <c r="H1085" s="2">
        <f t="shared" si="127"/>
        <v>4.1155080000000064</v>
      </c>
      <c r="I1085" s="2">
        <f t="array" ref="I1085">SUMPRODUCT(B1069:B1088, (ROW(B1069:B1088)-ROW(B1069)+1)) / (20*21/2)</f>
        <v>3.718674761904762</v>
      </c>
      <c r="J1085" s="2">
        <f t="shared" si="130"/>
        <v>3.6887623578293063</v>
      </c>
      <c r="K1085" s="2">
        <f t="shared" si="132"/>
        <v>3.6882129380145803</v>
      </c>
    </row>
    <row r="1086" spans="1:11" ht="13.5" x14ac:dyDescent="0.25">
      <c r="A1086" s="3">
        <f>TITRES_STAT!B1089</f>
        <v>43588</v>
      </c>
      <c r="B1086" s="6">
        <f>TITRES_STAT!D1089</f>
        <v>3.7372000000000001</v>
      </c>
      <c r="C1086" s="2">
        <f t="shared" si="125"/>
        <v>0</v>
      </c>
      <c r="D1086" s="2">
        <f t="shared" si="126"/>
        <v>3.7209200000000004</v>
      </c>
      <c r="E1086" s="2">
        <f t="shared" si="128"/>
        <v>3.70736</v>
      </c>
      <c r="F1086" s="2">
        <f t="shared" si="129"/>
        <v>3.7290549999999998</v>
      </c>
      <c r="G1086" s="2">
        <f t="shared" si="131"/>
        <v>3.5766500000000012</v>
      </c>
      <c r="H1086" s="2">
        <f t="shared" si="127"/>
        <v>4.1106535000000068</v>
      </c>
      <c r="I1086" s="2">
        <f t="array" ref="I1086">SUMPRODUCT(B1070:B1089, (ROW(B1070:B1089)-ROW(B1070)+1)) / (20*21/2)</f>
        <v>3.7197085714285718</v>
      </c>
      <c r="J1086" s="2">
        <f t="shared" si="130"/>
        <v>3.6933754666074674</v>
      </c>
      <c r="K1086" s="2">
        <f t="shared" si="132"/>
        <v>3.6901339992689106</v>
      </c>
    </row>
    <row r="1087" spans="1:11" ht="13.5" x14ac:dyDescent="0.25">
      <c r="A1087" s="3">
        <f>TITRES_STAT!B1090</f>
        <v>43591</v>
      </c>
      <c r="B1087" s="6">
        <f>TITRES_STAT!D1090</f>
        <v>3.7372000000000001</v>
      </c>
      <c r="C1087" s="2">
        <f t="shared" si="125"/>
        <v>0</v>
      </c>
      <c r="D1087" s="2">
        <f t="shared" si="126"/>
        <v>3.73936</v>
      </c>
      <c r="E1087" s="2">
        <f t="shared" si="128"/>
        <v>3.7051900000000004</v>
      </c>
      <c r="F1087" s="2">
        <f t="shared" si="129"/>
        <v>3.7277</v>
      </c>
      <c r="G1087" s="2">
        <f t="shared" si="131"/>
        <v>3.5726360000000015</v>
      </c>
      <c r="H1087" s="2">
        <f t="shared" si="127"/>
        <v>4.1058805000000067</v>
      </c>
      <c r="I1087" s="2">
        <f t="array" ref="I1087">SUMPRODUCT(B1071:B1090, (ROW(B1071:B1090)-ROW(B1071)+1)) / (20*21/2)</f>
        <v>3.7213857142857143</v>
      </c>
      <c r="J1087" s="2">
        <f t="shared" si="130"/>
        <v>3.6975492316924705</v>
      </c>
      <c r="K1087" s="2">
        <f t="shared" si="132"/>
        <v>3.6919797247877768</v>
      </c>
    </row>
    <row r="1088" spans="1:11" ht="13.5" x14ac:dyDescent="0.25">
      <c r="A1088" s="3">
        <f>TITRES_STAT!B1091</f>
        <v>43592</v>
      </c>
      <c r="B1088" s="6">
        <f>TITRES_STAT!D1091</f>
        <v>3.7372000000000001</v>
      </c>
      <c r="C1088" s="2">
        <f t="shared" si="125"/>
        <v>0</v>
      </c>
      <c r="D1088" s="2">
        <f t="shared" si="126"/>
        <v>3.7382800000000005</v>
      </c>
      <c r="E1088" s="2">
        <f t="shared" si="128"/>
        <v>3.70302</v>
      </c>
      <c r="F1088" s="2">
        <f t="shared" si="129"/>
        <v>3.7263449999999998</v>
      </c>
      <c r="G1088" s="2">
        <f t="shared" si="131"/>
        <v>3.5686220000000013</v>
      </c>
      <c r="H1088" s="2">
        <f t="shared" si="127"/>
        <v>4.1011075000000066</v>
      </c>
      <c r="I1088" s="2">
        <f t="array" ref="I1088">SUMPRODUCT(B1072:B1091, (ROW(B1072:B1091)-ROW(B1072)+1)) / (20*21/2)</f>
        <v>3.7231661904761899</v>
      </c>
      <c r="J1088" s="2">
        <f t="shared" si="130"/>
        <v>3.7013254953408068</v>
      </c>
      <c r="K1088" s="2">
        <f t="shared" si="132"/>
        <v>3.6937530689137463</v>
      </c>
    </row>
    <row r="1089" spans="1:11" ht="13.5" x14ac:dyDescent="0.25">
      <c r="A1089" s="3">
        <f>TITRES_STAT!B1092</f>
        <v>43593</v>
      </c>
      <c r="B1089" s="6">
        <f>TITRES_STAT!D1092</f>
        <v>3.7372000000000001</v>
      </c>
      <c r="C1089" s="2">
        <f t="shared" si="125"/>
        <v>0</v>
      </c>
      <c r="D1089" s="2">
        <f t="shared" si="126"/>
        <v>3.7372000000000001</v>
      </c>
      <c r="E1089" s="2">
        <f t="shared" si="128"/>
        <v>3.7008500000000004</v>
      </c>
      <c r="F1089" s="2">
        <f t="shared" si="129"/>
        <v>3.7249900000000005</v>
      </c>
      <c r="G1089" s="2">
        <f t="shared" si="131"/>
        <v>3.5668860000000011</v>
      </c>
      <c r="H1089" s="2">
        <f t="shared" si="127"/>
        <v>4.0970125000000062</v>
      </c>
      <c r="I1089" s="2">
        <f t="array" ref="I1089">SUMPRODUCT(B1073:B1092, (ROW(B1073:B1092)-ROW(B1073)+1)) / (20*21/2)</f>
        <v>3.72505</v>
      </c>
      <c r="J1089" s="2">
        <f t="shared" si="130"/>
        <v>3.7047421148321584</v>
      </c>
      <c r="K1089" s="2">
        <f t="shared" si="132"/>
        <v>3.6954568701328152</v>
      </c>
    </row>
    <row r="1090" spans="1:11" ht="13.5" x14ac:dyDescent="0.25">
      <c r="A1090" s="3">
        <f>TITRES_STAT!B1093</f>
        <v>43594</v>
      </c>
      <c r="B1090" s="6">
        <f>TITRES_STAT!D1093</f>
        <v>3.7425999999999999</v>
      </c>
      <c r="C1090" s="2">
        <f t="shared" si="125"/>
        <v>5.3999999999998494E-3</v>
      </c>
      <c r="D1090" s="2">
        <f t="shared" si="126"/>
        <v>3.7382800000000005</v>
      </c>
      <c r="E1090" s="2">
        <f t="shared" si="128"/>
        <v>3.7100700000000004</v>
      </c>
      <c r="F1090" s="2">
        <f t="shared" si="129"/>
        <v>3.7239049999999998</v>
      </c>
      <c r="G1090" s="2">
        <f t="shared" si="131"/>
        <v>3.5675360000000014</v>
      </c>
      <c r="H1090" s="2">
        <f t="shared" si="127"/>
        <v>4.0929445000000069</v>
      </c>
      <c r="I1090" s="2">
        <f t="array" ref="I1090">SUMPRODUCT(B1074:B1093, (ROW(B1074:B1093)-ROW(B1074)+1)) / (20*21/2)</f>
        <v>3.7270114285714286</v>
      </c>
      <c r="J1090" s="2">
        <f t="shared" si="130"/>
        <v>3.7083476277052858</v>
      </c>
      <c r="K1090" s="2">
        <f t="shared" si="132"/>
        <v>3.6973056203236854</v>
      </c>
    </row>
    <row r="1091" spans="1:11" ht="13.5" x14ac:dyDescent="0.25">
      <c r="A1091" s="3">
        <f>TITRES_STAT!B1094</f>
        <v>43595</v>
      </c>
      <c r="B1091" s="6">
        <f>TITRES_STAT!D1094</f>
        <v>3.7425999999999999</v>
      </c>
      <c r="C1091" s="2">
        <f t="shared" si="125"/>
        <v>0</v>
      </c>
      <c r="D1091" s="2">
        <f t="shared" si="126"/>
        <v>3.73936</v>
      </c>
      <c r="E1091" s="2">
        <f t="shared" si="128"/>
        <v>3.7301400000000009</v>
      </c>
      <c r="F1091" s="2">
        <f t="shared" si="129"/>
        <v>3.72282</v>
      </c>
      <c r="G1091" s="2">
        <f t="shared" si="131"/>
        <v>3.5703560000000016</v>
      </c>
      <c r="H1091" s="2">
        <f t="shared" si="127"/>
        <v>4.0883340000000068</v>
      </c>
      <c r="I1091" s="2">
        <f t="array" ref="I1091">SUMPRODUCT(B1075:B1094, (ROW(B1075:B1094)-ROW(B1075)+1)) / (20*21/2)</f>
        <v>3.7290504761904768</v>
      </c>
      <c r="J1091" s="2">
        <f t="shared" si="130"/>
        <v>3.7116097584000203</v>
      </c>
      <c r="K1091" s="2">
        <f t="shared" si="132"/>
        <v>3.69908187050707</v>
      </c>
    </row>
    <row r="1092" spans="1:11" ht="13.5" x14ac:dyDescent="0.25">
      <c r="A1092" s="3">
        <f>TITRES_STAT!B1095</f>
        <v>43598</v>
      </c>
      <c r="B1092" s="6">
        <f>TITRES_STAT!D1095</f>
        <v>3.7425999999999999</v>
      </c>
      <c r="C1092" s="2">
        <f t="shared" ref="C1092:C1155" si="133">B1092-B1091</f>
        <v>0</v>
      </c>
      <c r="D1092" s="2">
        <f t="shared" si="126"/>
        <v>3.7404400000000004</v>
      </c>
      <c r="E1092" s="2">
        <f t="shared" si="128"/>
        <v>3.7399000000000009</v>
      </c>
      <c r="F1092" s="2">
        <f t="shared" si="129"/>
        <v>3.7220050000000007</v>
      </c>
      <c r="G1092" s="2">
        <f t="shared" si="131"/>
        <v>3.5763220000000011</v>
      </c>
      <c r="H1092" s="2">
        <f t="shared" si="127"/>
        <v>4.0837235000000058</v>
      </c>
      <c r="I1092" s="2">
        <f t="array" ref="I1092">SUMPRODUCT(B1076:B1095, (ROW(B1076:B1095)-ROW(B1076)+1)) / (20*21/2)</f>
        <v>3.7306504761904766</v>
      </c>
      <c r="J1092" s="2">
        <f t="shared" si="130"/>
        <v>3.7145612099809711</v>
      </c>
      <c r="K1092" s="2">
        <f t="shared" si="132"/>
        <v>3.7007884638205182</v>
      </c>
    </row>
    <row r="1093" spans="1:11" ht="13.5" x14ac:dyDescent="0.25">
      <c r="A1093" s="3">
        <f>TITRES_STAT!B1096</f>
        <v>43599</v>
      </c>
      <c r="B1093" s="6">
        <f>TITRES_STAT!D1096</f>
        <v>3.7425999999999999</v>
      </c>
      <c r="C1093" s="2">
        <f t="shared" si="133"/>
        <v>0</v>
      </c>
      <c r="D1093" s="2">
        <f t="shared" si="126"/>
        <v>3.74152</v>
      </c>
      <c r="E1093" s="2">
        <f t="shared" si="128"/>
        <v>3.7399000000000009</v>
      </c>
      <c r="F1093" s="2">
        <f t="shared" si="129"/>
        <v>3.7211900000000009</v>
      </c>
      <c r="G1093" s="2">
        <f t="shared" si="131"/>
        <v>3.5853260000000016</v>
      </c>
      <c r="H1093" s="2">
        <f t="shared" si="127"/>
        <v>4.0793840000000063</v>
      </c>
      <c r="I1093" s="2">
        <f t="array" ref="I1093">SUMPRODUCT(B1077:B1096, (ROW(B1077:B1096)-ROW(B1077)+1)) / (20*21/2)</f>
        <v>3.7323280952380959</v>
      </c>
      <c r="J1093" s="2">
        <f t="shared" si="130"/>
        <v>3.717231570935164</v>
      </c>
      <c r="K1093" s="2">
        <f t="shared" si="132"/>
        <v>3.7024281319059882</v>
      </c>
    </row>
    <row r="1094" spans="1:11" ht="13.5" x14ac:dyDescent="0.25">
      <c r="A1094" s="3">
        <f>TITRES_STAT!B1097</f>
        <v>43600</v>
      </c>
      <c r="B1094" s="6">
        <f>TITRES_STAT!D1097</f>
        <v>3.7425999999999999</v>
      </c>
      <c r="C1094" s="2">
        <f t="shared" si="133"/>
        <v>0</v>
      </c>
      <c r="D1094" s="2">
        <f t="shared" ref="D1094:D1157" si="134">AVERAGE(B1090:B1094)</f>
        <v>3.7426000000000004</v>
      </c>
      <c r="E1094" s="2">
        <f t="shared" si="128"/>
        <v>3.7399</v>
      </c>
      <c r="F1094" s="2">
        <f t="shared" si="129"/>
        <v>3.7258000000000004</v>
      </c>
      <c r="G1094" s="2">
        <f t="shared" si="131"/>
        <v>3.5934620000000019</v>
      </c>
      <c r="H1094" s="2">
        <f t="shared" si="127"/>
        <v>4.0750445000000068</v>
      </c>
      <c r="I1094" s="2">
        <f t="array" ref="I1094">SUMPRODUCT(B1078:B1097, (ROW(B1078:B1097)-ROW(B1078)+1)) / (20*21/2)</f>
        <v>3.7180738095238093</v>
      </c>
      <c r="J1094" s="2">
        <f t="shared" si="130"/>
        <v>3.7196476117984814</v>
      </c>
      <c r="K1094" s="2">
        <f t="shared" si="132"/>
        <v>3.7040034992822242</v>
      </c>
    </row>
    <row r="1095" spans="1:11" ht="13.5" x14ac:dyDescent="0.25">
      <c r="A1095" s="3">
        <f>TITRES_STAT!B1098</f>
        <v>43601</v>
      </c>
      <c r="B1095" s="6">
        <f>TITRES_STAT!D1098</f>
        <v>3.7425999999999999</v>
      </c>
      <c r="C1095" s="2">
        <f t="shared" si="133"/>
        <v>0</v>
      </c>
      <c r="D1095" s="2">
        <f t="shared" si="134"/>
        <v>3.7426000000000004</v>
      </c>
      <c r="E1095" s="2">
        <f t="shared" si="128"/>
        <v>3.7404400000000004</v>
      </c>
      <c r="F1095" s="2">
        <f t="shared" si="129"/>
        <v>3.7249850000000002</v>
      </c>
      <c r="G1095" s="2">
        <f t="shared" si="131"/>
        <v>3.6015980000000019</v>
      </c>
      <c r="H1095" s="2">
        <f t="shared" si="127"/>
        <v>4.0707050000000073</v>
      </c>
      <c r="I1095" s="2">
        <f t="array" ref="I1095">SUMPRODUCT(B1079:B1098, (ROW(B1079:B1098)-ROW(B1079)+1)) / (20*21/2)</f>
        <v>3.7145071428571423</v>
      </c>
      <c r="J1095" s="2">
        <f t="shared" si="130"/>
        <v>3.7218335535319591</v>
      </c>
      <c r="K1095" s="2">
        <f t="shared" si="132"/>
        <v>3.7055170875456662</v>
      </c>
    </row>
    <row r="1096" spans="1:11" ht="13.5" x14ac:dyDescent="0.25">
      <c r="A1096" s="3">
        <f>TITRES_STAT!B1099</f>
        <v>43602</v>
      </c>
      <c r="B1096" s="6">
        <f>TITRES_STAT!D1099</f>
        <v>3.7425999999999999</v>
      </c>
      <c r="C1096" s="2">
        <f t="shared" si="133"/>
        <v>0</v>
      </c>
      <c r="D1096" s="2">
        <f t="shared" si="134"/>
        <v>3.7426000000000004</v>
      </c>
      <c r="E1096" s="2">
        <f t="shared" si="128"/>
        <v>3.7409800000000004</v>
      </c>
      <c r="F1096" s="2">
        <f t="shared" si="129"/>
        <v>3.72417</v>
      </c>
      <c r="G1096" s="2">
        <f t="shared" si="131"/>
        <v>3.6094080000000024</v>
      </c>
      <c r="H1096" s="2">
        <f t="shared" si="127"/>
        <v>4.066365500000007</v>
      </c>
      <c r="I1096" s="2">
        <f t="array" ref="I1096">SUMPRODUCT(B1080:B1099, (ROW(B1080:B1099)-ROW(B1080)+1)) / (20*21/2)</f>
        <v>3.6958328571428574</v>
      </c>
      <c r="J1096" s="2">
        <f t="shared" si="130"/>
        <v>3.7238113103384389</v>
      </c>
      <c r="K1096" s="2">
        <f t="shared" si="132"/>
        <v>3.7069713194066205</v>
      </c>
    </row>
    <row r="1097" spans="1:11" ht="13.5" x14ac:dyDescent="0.25">
      <c r="A1097" s="3">
        <f>TITRES_STAT!B1100</f>
        <v>43605</v>
      </c>
      <c r="B1097" s="6">
        <f>TITRES_STAT!D1100</f>
        <v>3.5745</v>
      </c>
      <c r="C1097" s="2">
        <f t="shared" si="133"/>
        <v>-0.16809999999999992</v>
      </c>
      <c r="D1097" s="2">
        <f t="shared" si="134"/>
        <v>3.7089799999999995</v>
      </c>
      <c r="E1097" s="2">
        <f t="shared" si="128"/>
        <v>3.7247100000000004</v>
      </c>
      <c r="F1097" s="2">
        <f t="shared" si="129"/>
        <v>3.7149500000000009</v>
      </c>
      <c r="G1097" s="2">
        <f t="shared" si="131"/>
        <v>3.6138560000000024</v>
      </c>
      <c r="H1097" s="2">
        <f t="shared" si="127"/>
        <v>4.0611855000000059</v>
      </c>
      <c r="I1097" s="2">
        <f t="array" ref="I1097">SUMPRODUCT(B1081:B1100, (ROW(B1081:B1100)-ROW(B1081)+1)) / (20*21/2)</f>
        <v>3.6881399999999998</v>
      </c>
      <c r="J1097" s="2">
        <f t="shared" si="130"/>
        <v>3.7095911855443018</v>
      </c>
      <c r="K1097" s="2">
        <f t="shared" si="132"/>
        <v>3.7017763657044003</v>
      </c>
    </row>
    <row r="1098" spans="1:11" ht="13.5" x14ac:dyDescent="0.25">
      <c r="A1098" s="3">
        <f>TITRES_STAT!B1101</f>
        <v>43606</v>
      </c>
      <c r="B1098" s="6">
        <f>TITRES_STAT!D1101</f>
        <v>3.6775000000000002</v>
      </c>
      <c r="C1098" s="2">
        <f t="shared" si="133"/>
        <v>0.1030000000000002</v>
      </c>
      <c r="D1098" s="2">
        <f t="shared" si="134"/>
        <v>3.6959600000000004</v>
      </c>
      <c r="E1098" s="2">
        <f t="shared" si="128"/>
        <v>3.7187399999999995</v>
      </c>
      <c r="F1098" s="2">
        <f t="shared" si="129"/>
        <v>3.7108800000000008</v>
      </c>
      <c r="G1098" s="2">
        <f t="shared" si="131"/>
        <v>3.6203640000000017</v>
      </c>
      <c r="H1098" s="2">
        <f t="shared" ref="H1098:H1161" si="135">AVERAGE(B899:B1098)</f>
        <v>4.0565205000000057</v>
      </c>
      <c r="I1098" s="2">
        <f t="array" ref="I1098">SUMPRODUCT(B1082:B1101, (ROW(B1082:B1101)-ROW(B1082)+1)) / (20*21/2)</f>
        <v>3.6909352380952383</v>
      </c>
      <c r="J1098" s="2">
        <f t="shared" si="130"/>
        <v>3.7065348821591302</v>
      </c>
      <c r="K1098" s="2">
        <f t="shared" si="132"/>
        <v>3.700824351363051</v>
      </c>
    </row>
    <row r="1099" spans="1:11" ht="13.5" x14ac:dyDescent="0.25">
      <c r="A1099" s="3">
        <f>TITRES_STAT!B1102</f>
        <v>43607</v>
      </c>
      <c r="B1099" s="6">
        <f>TITRES_STAT!D1102</f>
        <v>3.5148000000000001</v>
      </c>
      <c r="C1099" s="2">
        <f t="shared" si="133"/>
        <v>-0.16270000000000007</v>
      </c>
      <c r="D1099" s="2">
        <f t="shared" si="134"/>
        <v>3.6503999999999999</v>
      </c>
      <c r="E1099" s="2">
        <f t="shared" si="128"/>
        <v>3.6965000000000003</v>
      </c>
      <c r="F1099" s="2">
        <f t="shared" si="129"/>
        <v>3.6986750000000006</v>
      </c>
      <c r="G1099" s="2">
        <f t="shared" si="131"/>
        <v>3.6237260000000013</v>
      </c>
      <c r="H1099" s="2">
        <f t="shared" si="135"/>
        <v>4.0510420000000051</v>
      </c>
      <c r="I1099" s="2">
        <f t="array" ref="I1099">SUMPRODUCT(B1083:B1102, (ROW(B1083:B1102)-ROW(B1083)+1)) / (20*21/2)</f>
        <v>3.6928519047619051</v>
      </c>
      <c r="J1099" s="2">
        <f t="shared" si="130"/>
        <v>3.688274417191594</v>
      </c>
      <c r="K1099" s="2">
        <f t="shared" si="132"/>
        <v>3.6935292787605785</v>
      </c>
    </row>
    <row r="1100" spans="1:11" ht="13.5" x14ac:dyDescent="0.25">
      <c r="A1100" s="3">
        <f>TITRES_STAT!B1103</f>
        <v>43608</v>
      </c>
      <c r="B1100" s="6">
        <f>TITRES_STAT!D1103</f>
        <v>3.6179000000000001</v>
      </c>
      <c r="C1100" s="2">
        <f t="shared" si="133"/>
        <v>0.10309999999999997</v>
      </c>
      <c r="D1100" s="2">
        <f t="shared" si="134"/>
        <v>3.6254599999999995</v>
      </c>
      <c r="E1100" s="2">
        <f t="shared" ref="E1100:E1163" si="136">AVERAGE(B1091:B1100)</f>
        <v>3.6840299999999999</v>
      </c>
      <c r="F1100" s="2">
        <f t="shared" si="129"/>
        <v>3.6970500000000008</v>
      </c>
      <c r="G1100" s="2">
        <f t="shared" si="131"/>
        <v>3.6293680000000013</v>
      </c>
      <c r="H1100" s="2">
        <f t="shared" si="135"/>
        <v>4.0460790000000051</v>
      </c>
      <c r="I1100" s="2">
        <f t="array" ref="I1100">SUMPRODUCT(B1084:B1103, (ROW(B1084:B1103)-ROW(B1084)+1)) / (20*21/2)</f>
        <v>3.6943809523809525</v>
      </c>
      <c r="J1100" s="2">
        <f t="shared" si="130"/>
        <v>3.6815720917447754</v>
      </c>
      <c r="K1100" s="2">
        <f t="shared" si="132"/>
        <v>3.6905634246915362</v>
      </c>
    </row>
    <row r="1101" spans="1:11" ht="13.5" x14ac:dyDescent="0.25">
      <c r="A1101" s="3">
        <f>TITRES_STAT!B1104</f>
        <v>43609</v>
      </c>
      <c r="B1101" s="6">
        <f>TITRES_STAT!D1104</f>
        <v>3.7263999999999999</v>
      </c>
      <c r="C1101" s="2">
        <f t="shared" si="133"/>
        <v>0.10849999999999982</v>
      </c>
      <c r="D1101" s="2">
        <f t="shared" si="134"/>
        <v>3.62222</v>
      </c>
      <c r="E1101" s="2">
        <f t="shared" si="136"/>
        <v>3.68241</v>
      </c>
      <c r="F1101" s="2">
        <f t="shared" si="129"/>
        <v>3.7062750000000015</v>
      </c>
      <c r="G1101" s="2">
        <f t="shared" si="131"/>
        <v>3.6391320000000014</v>
      </c>
      <c r="H1101" s="2">
        <f t="shared" si="135"/>
        <v>4.041658500000004</v>
      </c>
      <c r="I1101" s="2">
        <f t="array" ref="I1101">SUMPRODUCT(B1085:B1104, (ROW(B1085:B1104)-ROW(B1085)+1)) / (20*21/2)</f>
        <v>3.6959871428571427</v>
      </c>
      <c r="J1101" s="2">
        <f t="shared" si="130"/>
        <v>3.6858414163405113</v>
      </c>
      <c r="K1101" s="2">
        <f t="shared" si="132"/>
        <v>3.6919687805859858</v>
      </c>
    </row>
    <row r="1102" spans="1:11" ht="13.5" x14ac:dyDescent="0.25">
      <c r="A1102" s="3">
        <f>TITRES_STAT!B1105</f>
        <v>43612</v>
      </c>
      <c r="B1102" s="6">
        <f>TITRES_STAT!D1105</f>
        <v>3.7263999999999999</v>
      </c>
      <c r="C1102" s="2">
        <f t="shared" si="133"/>
        <v>0</v>
      </c>
      <c r="D1102" s="2">
        <f t="shared" si="134"/>
        <v>3.6525999999999996</v>
      </c>
      <c r="E1102" s="2">
        <f t="shared" si="136"/>
        <v>3.6807899999999996</v>
      </c>
      <c r="F1102" s="2">
        <f t="shared" si="129"/>
        <v>3.7103450000000011</v>
      </c>
      <c r="G1102" s="2">
        <f t="shared" si="131"/>
        <v>3.6470520000000017</v>
      </c>
      <c r="H1102" s="2">
        <f t="shared" si="135"/>
        <v>4.0367230000000047</v>
      </c>
      <c r="I1102" s="2">
        <f t="array" ref="I1102">SUMPRODUCT(B1086:B1105, (ROW(B1086:B1105)-ROW(B1086)+1)) / (20*21/2)</f>
        <v>3.6976800000000001</v>
      </c>
      <c r="J1102" s="2">
        <f t="shared" si="130"/>
        <v>3.6897041385937959</v>
      </c>
      <c r="K1102" s="2">
        <f t="shared" si="132"/>
        <v>3.6933190244845746</v>
      </c>
    </row>
    <row r="1103" spans="1:11" ht="13.5" x14ac:dyDescent="0.25">
      <c r="A1103" s="3">
        <f>TITRES_STAT!B1106</f>
        <v>43613</v>
      </c>
      <c r="B1103" s="6">
        <f>TITRES_STAT!D1106</f>
        <v>3.7263999999999999</v>
      </c>
      <c r="C1103" s="2">
        <f t="shared" si="133"/>
        <v>0</v>
      </c>
      <c r="D1103" s="2">
        <f t="shared" si="134"/>
        <v>3.6623800000000002</v>
      </c>
      <c r="E1103" s="2">
        <f t="shared" si="136"/>
        <v>3.6791700000000001</v>
      </c>
      <c r="F1103" s="2">
        <f t="shared" si="129"/>
        <v>3.7095350000000011</v>
      </c>
      <c r="G1103" s="2">
        <f t="shared" si="131"/>
        <v>3.6549720000000012</v>
      </c>
      <c r="H1103" s="2">
        <f t="shared" si="135"/>
        <v>4.0323025000000046</v>
      </c>
      <c r="I1103" s="2">
        <f t="array" ref="I1103">SUMPRODUCT(B1087:B1106, (ROW(B1087:B1106)-ROW(B1087)+1)) / (20*21/2)</f>
        <v>3.6994238095238097</v>
      </c>
      <c r="J1103" s="2">
        <f t="shared" si="130"/>
        <v>3.6931989825372438</v>
      </c>
      <c r="K1103" s="2">
        <f t="shared" si="132"/>
        <v>3.6946163176420423</v>
      </c>
    </row>
    <row r="1104" spans="1:11" ht="13.5" x14ac:dyDescent="0.25">
      <c r="A1104" s="3">
        <f>TITRES_STAT!B1107</f>
        <v>43614</v>
      </c>
      <c r="B1104" s="6">
        <f>TITRES_STAT!D1107</f>
        <v>3.7263999999999999</v>
      </c>
      <c r="C1104" s="2">
        <f t="shared" si="133"/>
        <v>0</v>
      </c>
      <c r="D1104" s="2">
        <f t="shared" si="134"/>
        <v>3.7046999999999999</v>
      </c>
      <c r="E1104" s="2">
        <f t="shared" si="136"/>
        <v>3.6775499999999992</v>
      </c>
      <c r="F1104" s="2">
        <f t="shared" si="129"/>
        <v>3.7087250000000003</v>
      </c>
      <c r="G1104" s="2">
        <f t="shared" si="131"/>
        <v>3.6628920000000016</v>
      </c>
      <c r="H1104" s="2">
        <f t="shared" si="135"/>
        <v>4.0278820000000044</v>
      </c>
      <c r="I1104" s="2">
        <f t="array" ref="I1104">SUMPRODUCT(B1088:B1107, (ROW(B1088:B1107)-ROW(B1088)+1)) / (20*21/2)</f>
        <v>3.7114757142857138</v>
      </c>
      <c r="J1104" s="2">
        <f t="shared" si="130"/>
        <v>3.6963609842003633</v>
      </c>
      <c r="K1104" s="2">
        <f t="shared" si="132"/>
        <v>3.6958627365580408</v>
      </c>
    </row>
    <row r="1105" spans="1:11" ht="13.5" x14ac:dyDescent="0.25">
      <c r="A1105" s="3">
        <f>TITRES_STAT!B1108</f>
        <v>43615</v>
      </c>
      <c r="B1105" s="6">
        <f>TITRES_STAT!D1108</f>
        <v>3.7265000000000001</v>
      </c>
      <c r="C1105" s="2">
        <f t="shared" si="133"/>
        <v>1.0000000000021103E-4</v>
      </c>
      <c r="D1105" s="2">
        <f t="shared" si="134"/>
        <v>3.7264200000000001</v>
      </c>
      <c r="E1105" s="2">
        <f t="shared" si="136"/>
        <v>3.6759399999999993</v>
      </c>
      <c r="F1105" s="2">
        <f t="shared" si="129"/>
        <v>3.7081900000000005</v>
      </c>
      <c r="G1105" s="2">
        <f t="shared" si="131"/>
        <v>3.6708140000000018</v>
      </c>
      <c r="H1105" s="2">
        <f t="shared" si="135"/>
        <v>4.023489000000005</v>
      </c>
      <c r="I1105" s="2">
        <f t="array" ref="I1105">SUMPRODUCT(B1089:B1108, (ROW(B1089:B1108)-ROW(B1089)+1)) / (20*21/2)</f>
        <v>3.7230657142857142</v>
      </c>
      <c r="J1105" s="2">
        <f t="shared" si="130"/>
        <v>3.6992313666574717</v>
      </c>
      <c r="K1105" s="2">
        <f t="shared" si="132"/>
        <v>3.6970641978694903</v>
      </c>
    </row>
    <row r="1106" spans="1:11" ht="13.5" x14ac:dyDescent="0.25">
      <c r="A1106" s="3">
        <f>TITRES_STAT!B1109</f>
        <v>43616</v>
      </c>
      <c r="B1106" s="6">
        <f>TITRES_STAT!D1109</f>
        <v>3.7265000000000001</v>
      </c>
      <c r="C1106" s="2">
        <f t="shared" si="133"/>
        <v>0</v>
      </c>
      <c r="D1106" s="2">
        <f t="shared" si="134"/>
        <v>3.7264400000000002</v>
      </c>
      <c r="E1106" s="2">
        <f t="shared" si="136"/>
        <v>3.6743299999999999</v>
      </c>
      <c r="F1106" s="2">
        <f t="shared" si="129"/>
        <v>3.7076550000000004</v>
      </c>
      <c r="G1106" s="2">
        <f t="shared" si="131"/>
        <v>3.6787360000000011</v>
      </c>
      <c r="H1106" s="2">
        <f t="shared" si="135"/>
        <v>4.0190960000000047</v>
      </c>
      <c r="I1106" s="2">
        <f t="array" ref="I1106">SUMPRODUCT(B1090:B1109, (ROW(B1090:B1109)-ROW(B1090)+1)) / (20*21/2)</f>
        <v>3.7341938095238092</v>
      </c>
      <c r="J1106" s="2">
        <f t="shared" si="130"/>
        <v>3.7018283793567601</v>
      </c>
      <c r="K1106" s="2">
        <f t="shared" si="132"/>
        <v>3.698218543051079</v>
      </c>
    </row>
    <row r="1107" spans="1:11" ht="13.5" x14ac:dyDescent="0.25">
      <c r="A1107" s="3">
        <f>TITRES_STAT!B1110</f>
        <v>43619</v>
      </c>
      <c r="B1107" s="6">
        <f>TITRES_STAT!D1110</f>
        <v>3.8342000000000001</v>
      </c>
      <c r="C1107" s="2">
        <f t="shared" si="133"/>
        <v>0.10769999999999991</v>
      </c>
      <c r="D1107" s="2">
        <f t="shared" si="134"/>
        <v>3.7479999999999998</v>
      </c>
      <c r="E1107" s="2">
        <f t="shared" si="136"/>
        <v>3.7002999999999999</v>
      </c>
      <c r="F1107" s="2">
        <f t="shared" si="129"/>
        <v>3.7125049999999993</v>
      </c>
      <c r="G1107" s="2">
        <f t="shared" si="131"/>
        <v>3.6888120000000009</v>
      </c>
      <c r="H1107" s="2">
        <f t="shared" si="135"/>
        <v>4.0152415000000055</v>
      </c>
      <c r="I1107" s="2">
        <f t="array" ref="I1107">SUMPRODUCT(B1091:B1110, (ROW(B1091:B1110)-ROW(B1091)+1)) / (20*21/2)</f>
        <v>3.7448599999999996</v>
      </c>
      <c r="J1107" s="2">
        <f t="shared" si="130"/>
        <v>3.714435200370402</v>
      </c>
      <c r="K1107" s="2">
        <f t="shared" si="132"/>
        <v>3.7035511492059388</v>
      </c>
    </row>
    <row r="1108" spans="1:11" ht="13.5" x14ac:dyDescent="0.25">
      <c r="A1108" s="3">
        <f>TITRES_STAT!B1111</f>
        <v>43623</v>
      </c>
      <c r="B1108" s="6">
        <f>TITRES_STAT!D1111</f>
        <v>3.8342000000000001</v>
      </c>
      <c r="C1108" s="2">
        <f t="shared" si="133"/>
        <v>0</v>
      </c>
      <c r="D1108" s="2">
        <f t="shared" si="134"/>
        <v>3.7695599999999998</v>
      </c>
      <c r="E1108" s="2">
        <f t="shared" si="136"/>
        <v>3.7159700000000009</v>
      </c>
      <c r="F1108" s="2">
        <f t="shared" ref="F1108:F1171" si="137">AVERAGE(B1089:B1108)</f>
        <v>3.7173549999999991</v>
      </c>
      <c r="G1108" s="2">
        <f t="shared" si="131"/>
        <v>3.700406000000001</v>
      </c>
      <c r="H1108" s="2">
        <f t="shared" si="135"/>
        <v>4.0113870000000054</v>
      </c>
      <c r="I1108" s="2">
        <f t="array" ref="I1108">SUMPRODUCT(B1092:B1111, (ROW(B1092:B1111)-ROW(B1092)+1)) / (20*21/2)</f>
        <v>3.7550899999999987</v>
      </c>
      <c r="J1108" s="2">
        <f t="shared" si="130"/>
        <v>3.7258413717636967</v>
      </c>
      <c r="K1108" s="2">
        <f t="shared" si="132"/>
        <v>3.7086746335508041</v>
      </c>
    </row>
    <row r="1109" spans="1:11" ht="13.5" x14ac:dyDescent="0.25">
      <c r="A1109" s="3">
        <f>TITRES_STAT!B1112</f>
        <v>43626</v>
      </c>
      <c r="B1109" s="6">
        <f>TITRES_STAT!D1112</f>
        <v>3.8342000000000001</v>
      </c>
      <c r="C1109" s="2">
        <f t="shared" si="133"/>
        <v>0</v>
      </c>
      <c r="D1109" s="2">
        <f t="shared" si="134"/>
        <v>3.7911200000000003</v>
      </c>
      <c r="E1109" s="2">
        <f t="shared" si="136"/>
        <v>3.7479100000000001</v>
      </c>
      <c r="F1109" s="2">
        <f t="shared" si="137"/>
        <v>3.7222049999999998</v>
      </c>
      <c r="G1109" s="2">
        <f t="shared" si="131"/>
        <v>3.7101560000000005</v>
      </c>
      <c r="H1109" s="2">
        <f t="shared" si="135"/>
        <v>4.0075325000000062</v>
      </c>
      <c r="I1109" s="2">
        <f t="array" ref="I1109">SUMPRODUCT(B1093:B1112, (ROW(B1093:B1112)-ROW(B1093)+1)) / (20*21/2)</f>
        <v>3.7648838095238086</v>
      </c>
      <c r="J1109" s="2">
        <f t="shared" ref="J1109:J1172" si="138">$J$4*B1109+J1108*(1-$J$4)</f>
        <v>3.7361612411195351</v>
      </c>
      <c r="K1109" s="2">
        <f t="shared" si="132"/>
        <v>3.7135971969409689</v>
      </c>
    </row>
    <row r="1110" spans="1:11" ht="13.5" x14ac:dyDescent="0.25">
      <c r="A1110" s="3">
        <f>TITRES_STAT!B1113</f>
        <v>43627</v>
      </c>
      <c r="B1110" s="6">
        <f>TITRES_STAT!D1113</f>
        <v>3.8342000000000001</v>
      </c>
      <c r="C1110" s="2">
        <f t="shared" si="133"/>
        <v>0</v>
      </c>
      <c r="D1110" s="2">
        <f t="shared" si="134"/>
        <v>3.8126599999999997</v>
      </c>
      <c r="E1110" s="2">
        <f t="shared" si="136"/>
        <v>3.7695400000000006</v>
      </c>
      <c r="F1110" s="2">
        <f t="shared" si="137"/>
        <v>3.7267849999999996</v>
      </c>
      <c r="G1110" s="2">
        <f t="shared" si="131"/>
        <v>3.7184960000000005</v>
      </c>
      <c r="H1110" s="2">
        <f t="shared" si="135"/>
        <v>4.0036780000000061</v>
      </c>
      <c r="I1110" s="2">
        <f t="array" ref="I1110">SUMPRODUCT(B1094:B1113, (ROW(B1094:B1113)-ROW(B1094)+1)) / (20*21/2)</f>
        <v>3.7742414285714285</v>
      </c>
      <c r="J1110" s="2">
        <f t="shared" si="138"/>
        <v>3.7454982657748173</v>
      </c>
      <c r="K1110" s="2">
        <f t="shared" si="132"/>
        <v>3.7183267186295583</v>
      </c>
    </row>
    <row r="1111" spans="1:11" ht="13.5" x14ac:dyDescent="0.25">
      <c r="A1111" s="3">
        <f>TITRES_STAT!B1114</f>
        <v>43628</v>
      </c>
      <c r="B1111" s="6">
        <f>TITRES_STAT!D1114</f>
        <v>3.8342000000000001</v>
      </c>
      <c r="C1111" s="2">
        <f t="shared" si="133"/>
        <v>0</v>
      </c>
      <c r="D1111" s="2">
        <f t="shared" si="134"/>
        <v>3.8342000000000001</v>
      </c>
      <c r="E1111" s="2">
        <f t="shared" si="136"/>
        <v>3.7803200000000006</v>
      </c>
      <c r="F1111" s="2">
        <f t="shared" si="137"/>
        <v>3.7313649999999994</v>
      </c>
      <c r="G1111" s="2">
        <f t="shared" si="131"/>
        <v>3.7268360000000005</v>
      </c>
      <c r="H1111" s="2">
        <f t="shared" si="135"/>
        <v>3.9998235000000069</v>
      </c>
      <c r="I1111" s="2">
        <f t="array" ref="I1111">SUMPRODUCT(B1095:B1114, (ROW(B1095:B1114)-ROW(B1095)+1)) / (20*21/2)</f>
        <v>3.7826295238095233</v>
      </c>
      <c r="J1111" s="2">
        <f t="shared" si="138"/>
        <v>3.7539460499867392</v>
      </c>
      <c r="K1111" s="2">
        <f t="shared" si="132"/>
        <v>3.7228707688793796</v>
      </c>
    </row>
    <row r="1112" spans="1:11" ht="13.5" x14ac:dyDescent="0.25">
      <c r="A1112" s="3">
        <f>TITRES_STAT!B1115</f>
        <v>43629</v>
      </c>
      <c r="B1112" s="6">
        <f>TITRES_STAT!D1115</f>
        <v>3.8342000000000001</v>
      </c>
      <c r="C1112" s="2">
        <f t="shared" si="133"/>
        <v>0</v>
      </c>
      <c r="D1112" s="2">
        <f t="shared" si="134"/>
        <v>3.8342000000000001</v>
      </c>
      <c r="E1112" s="2">
        <f t="shared" si="136"/>
        <v>3.7911000000000001</v>
      </c>
      <c r="F1112" s="2">
        <f t="shared" si="137"/>
        <v>3.7359449999999996</v>
      </c>
      <c r="G1112" s="2">
        <f t="shared" si="131"/>
        <v>3.7321380000000004</v>
      </c>
      <c r="H1112" s="2">
        <f t="shared" si="135"/>
        <v>3.9959690000000077</v>
      </c>
      <c r="I1112" s="2">
        <f t="array" ref="I1112">SUMPRODUCT(B1096:B1115, (ROW(B1096:B1115)-ROW(B1096)+1)) / (20*21/2)</f>
        <v>3.7906080952380945</v>
      </c>
      <c r="J1112" s="2">
        <f t="shared" si="138"/>
        <v>3.7615892833213351</v>
      </c>
      <c r="K1112" s="2">
        <f t="shared" si="132"/>
        <v>3.7272366210801886</v>
      </c>
    </row>
    <row r="1113" spans="1:11" ht="13.5" x14ac:dyDescent="0.25">
      <c r="A1113" s="3">
        <f>TITRES_STAT!B1116</f>
        <v>43630</v>
      </c>
      <c r="B1113" s="6">
        <f>TITRES_STAT!D1116</f>
        <v>3.8342000000000001</v>
      </c>
      <c r="C1113" s="2">
        <f t="shared" si="133"/>
        <v>0</v>
      </c>
      <c r="D1113" s="2">
        <f t="shared" si="134"/>
        <v>3.8342000000000001</v>
      </c>
      <c r="E1113" s="2">
        <f t="shared" si="136"/>
        <v>3.8018799999999997</v>
      </c>
      <c r="F1113" s="2">
        <f t="shared" si="137"/>
        <v>3.7405250000000003</v>
      </c>
      <c r="G1113" s="2">
        <f t="shared" si="131"/>
        <v>3.7353800000000006</v>
      </c>
      <c r="H1113" s="2">
        <f t="shared" si="135"/>
        <v>3.9921145000000071</v>
      </c>
      <c r="I1113" s="2">
        <f t="array" ref="I1113">SUMPRODUCT(B1097:B1116, (ROW(B1097:B1116)-ROW(B1097)+1)) / (20*21/2)</f>
        <v>3.7981771428571425</v>
      </c>
      <c r="J1113" s="2">
        <f t="shared" si="138"/>
        <v>3.768504589671684</v>
      </c>
      <c r="K1113" s="2">
        <f t="shared" si="132"/>
        <v>3.7314312633907698</v>
      </c>
    </row>
    <row r="1114" spans="1:11" ht="13.5" x14ac:dyDescent="0.25">
      <c r="A1114" s="3">
        <f>TITRES_STAT!B1117</f>
        <v>43633</v>
      </c>
      <c r="B1114" s="6">
        <f>TITRES_STAT!D1117</f>
        <v>3.8285999999999998</v>
      </c>
      <c r="C1114" s="2">
        <f t="shared" si="133"/>
        <v>-5.6000000000002714E-3</v>
      </c>
      <c r="D1114" s="2">
        <f t="shared" si="134"/>
        <v>3.8330799999999998</v>
      </c>
      <c r="E1114" s="2">
        <f t="shared" si="136"/>
        <v>3.8121</v>
      </c>
      <c r="F1114" s="2">
        <f t="shared" si="137"/>
        <v>3.7448250000000001</v>
      </c>
      <c r="G1114" s="2">
        <f t="shared" si="131"/>
        <v>3.7365560000000007</v>
      </c>
      <c r="H1114" s="2">
        <f t="shared" si="135"/>
        <v>3.9882320000000071</v>
      </c>
      <c r="I1114" s="2">
        <f t="array" ref="I1114">SUMPRODUCT(B1098:B1117, (ROW(B1098:B1117)-ROW(B1098)+1)) / (20*21/2)</f>
        <v>3.8053366666666664</v>
      </c>
      <c r="J1114" s="2">
        <f t="shared" si="138"/>
        <v>3.7742279620839043</v>
      </c>
      <c r="K1114" s="2">
        <f t="shared" si="132"/>
        <v>3.7352418020813278</v>
      </c>
    </row>
    <row r="1115" spans="1:11" ht="13.5" x14ac:dyDescent="0.25">
      <c r="A1115" s="3">
        <f>TITRES_STAT!B1118</f>
        <v>43634</v>
      </c>
      <c r="B1115" s="6">
        <f>TITRES_STAT!D1118</f>
        <v>3.8285999999999998</v>
      </c>
      <c r="C1115" s="2">
        <f t="shared" si="133"/>
        <v>0</v>
      </c>
      <c r="D1115" s="2">
        <f t="shared" si="134"/>
        <v>3.83196</v>
      </c>
      <c r="E1115" s="2">
        <f t="shared" si="136"/>
        <v>3.8223099999999994</v>
      </c>
      <c r="F1115" s="2">
        <f t="shared" si="137"/>
        <v>3.7491250000000003</v>
      </c>
      <c r="G1115" s="2">
        <f t="shared" si="131"/>
        <v>3.7399020000000007</v>
      </c>
      <c r="H1115" s="2">
        <f t="shared" si="135"/>
        <v>3.9843495000000075</v>
      </c>
      <c r="I1115" s="2">
        <f t="array" ref="I1115">SUMPRODUCT(B1099:B1118, (ROW(B1099:B1118)-ROW(B1099)+1)) / (20*21/2)</f>
        <v>3.8112861904761903</v>
      </c>
      <c r="J1115" s="2">
        <f t="shared" si="138"/>
        <v>3.7794062514092466</v>
      </c>
      <c r="K1115" s="2">
        <f t="shared" si="132"/>
        <v>3.7389029078820606</v>
      </c>
    </row>
    <row r="1116" spans="1:11" ht="13.5" x14ac:dyDescent="0.25">
      <c r="A1116" s="3">
        <f>TITRES_STAT!B1119</f>
        <v>43635</v>
      </c>
      <c r="B1116" s="6">
        <f>TITRES_STAT!D1119</f>
        <v>3.8285999999999998</v>
      </c>
      <c r="C1116" s="2">
        <f t="shared" si="133"/>
        <v>0</v>
      </c>
      <c r="D1116" s="2">
        <f t="shared" si="134"/>
        <v>3.8308399999999998</v>
      </c>
      <c r="E1116" s="2">
        <f t="shared" si="136"/>
        <v>3.8325200000000001</v>
      </c>
      <c r="F1116" s="2">
        <f t="shared" si="137"/>
        <v>3.753425</v>
      </c>
      <c r="G1116" s="2">
        <f t="shared" si="131"/>
        <v>3.7411880000000006</v>
      </c>
      <c r="H1116" s="2">
        <f t="shared" si="135"/>
        <v>3.980467000000008</v>
      </c>
      <c r="I1116" s="2">
        <f t="array" ref="I1116">SUMPRODUCT(B1100:B1119, (ROW(B1100:B1119)-ROW(B1100)+1)) / (20*21/2)</f>
        <v>3.8165161904761904</v>
      </c>
      <c r="J1116" s="2">
        <f t="shared" si="138"/>
        <v>3.7840913703226517</v>
      </c>
      <c r="K1116" s="2">
        <f t="shared" si="132"/>
        <v>3.7424204409062938</v>
      </c>
    </row>
    <row r="1117" spans="1:11" ht="13.5" x14ac:dyDescent="0.25">
      <c r="A1117" s="3">
        <f>TITRES_STAT!B1120</f>
        <v>43636</v>
      </c>
      <c r="B1117" s="6">
        <f>TITRES_STAT!D1120</f>
        <v>3.8285999999999998</v>
      </c>
      <c r="C1117" s="2">
        <f t="shared" si="133"/>
        <v>0</v>
      </c>
      <c r="D1117" s="2">
        <f t="shared" si="134"/>
        <v>3.8297199999999996</v>
      </c>
      <c r="E1117" s="2">
        <f t="shared" si="136"/>
        <v>3.83196</v>
      </c>
      <c r="F1117" s="2">
        <f t="shared" si="137"/>
        <v>3.7661300000000004</v>
      </c>
      <c r="G1117" s="2">
        <f t="shared" si="131"/>
        <v>3.7424740000000001</v>
      </c>
      <c r="H1117" s="2">
        <f t="shared" si="135"/>
        <v>3.976584500000008</v>
      </c>
      <c r="I1117" s="2">
        <f t="array" ref="I1117">SUMPRODUCT(B1101:B1120, (ROW(B1101:B1120)-ROW(B1101)+1)) / (20*21/2)</f>
        <v>3.8202519047619039</v>
      </c>
      <c r="J1117" s="2">
        <f t="shared" si="138"/>
        <v>3.7883302874347802</v>
      </c>
      <c r="K1117" s="2">
        <f t="shared" si="132"/>
        <v>3.7458000314589883</v>
      </c>
    </row>
    <row r="1118" spans="1:11" ht="13.5" x14ac:dyDescent="0.25">
      <c r="A1118" s="3">
        <f>TITRES_STAT!B1121</f>
        <v>43637</v>
      </c>
      <c r="B1118" s="6">
        <f>TITRES_STAT!D1121</f>
        <v>3.8285999999999998</v>
      </c>
      <c r="C1118" s="2">
        <f t="shared" si="133"/>
        <v>0</v>
      </c>
      <c r="D1118" s="2">
        <f t="shared" si="134"/>
        <v>3.8286000000000002</v>
      </c>
      <c r="E1118" s="2">
        <f t="shared" si="136"/>
        <v>3.8314000000000008</v>
      </c>
      <c r="F1118" s="2">
        <f t="shared" si="137"/>
        <v>3.7736850000000004</v>
      </c>
      <c r="G1118" s="2">
        <f t="shared" si="131"/>
        <v>3.74376</v>
      </c>
      <c r="H1118" s="2">
        <f t="shared" si="135"/>
        <v>3.9727020000000084</v>
      </c>
      <c r="I1118" s="2">
        <f t="array" ref="I1118">SUMPRODUCT(B1102:B1121, (ROW(B1102:B1121)-ROW(B1102)+1)) / (20*21/2)</f>
        <v>3.8229842857142851</v>
      </c>
      <c r="J1118" s="2">
        <f t="shared" si="138"/>
        <v>3.7921654981552773</v>
      </c>
      <c r="K1118" s="2">
        <f t="shared" si="132"/>
        <v>3.7490470890488323</v>
      </c>
    </row>
    <row r="1119" spans="1:11" ht="13.5" x14ac:dyDescent="0.25">
      <c r="A1119" s="3">
        <f>TITRES_STAT!B1122</f>
        <v>43640</v>
      </c>
      <c r="B1119" s="6">
        <f>TITRES_STAT!D1122</f>
        <v>3.8285999999999998</v>
      </c>
      <c r="C1119" s="2">
        <f t="shared" si="133"/>
        <v>0</v>
      </c>
      <c r="D1119" s="2">
        <f t="shared" si="134"/>
        <v>3.8286000000000002</v>
      </c>
      <c r="E1119" s="2">
        <f t="shared" si="136"/>
        <v>3.8308400000000007</v>
      </c>
      <c r="F1119" s="2">
        <f t="shared" si="137"/>
        <v>3.7893749999999997</v>
      </c>
      <c r="G1119" s="2">
        <f t="shared" si="131"/>
        <v>3.7450459999999999</v>
      </c>
      <c r="H1119" s="2">
        <f t="shared" si="135"/>
        <v>3.9688195000000093</v>
      </c>
      <c r="I1119" s="2">
        <f t="array" ref="I1119">SUMPRODUCT(B1103:B1122, (ROW(B1103:B1122)-ROW(B1103)+1)) / (20*21/2)</f>
        <v>3.825229999999999</v>
      </c>
      <c r="J1119" s="2">
        <f t="shared" si="138"/>
        <v>3.7956354507119174</v>
      </c>
      <c r="K1119" s="2">
        <f t="shared" si="132"/>
        <v>3.7521668110469175</v>
      </c>
    </row>
    <row r="1120" spans="1:11" ht="13.5" x14ac:dyDescent="0.25">
      <c r="A1120" s="3">
        <f>TITRES_STAT!B1123</f>
        <v>43641</v>
      </c>
      <c r="B1120" s="6">
        <f>TITRES_STAT!D1123</f>
        <v>3.8285999999999998</v>
      </c>
      <c r="C1120" s="2">
        <f t="shared" si="133"/>
        <v>0</v>
      </c>
      <c r="D1120" s="2">
        <f t="shared" si="134"/>
        <v>3.8286000000000002</v>
      </c>
      <c r="E1120" s="2">
        <f t="shared" si="136"/>
        <v>3.8302800000000006</v>
      </c>
      <c r="F1120" s="2">
        <f t="shared" si="137"/>
        <v>3.7999099999999997</v>
      </c>
      <c r="G1120" s="2">
        <f t="shared" si="131"/>
        <v>3.7463319999999993</v>
      </c>
      <c r="H1120" s="2">
        <f t="shared" si="135"/>
        <v>3.9649370000000088</v>
      </c>
      <c r="I1120" s="2">
        <f t="array" ref="I1120">SUMPRODUCT(B1104:B1123, (ROW(B1104:B1123)-ROW(B1104)+1)) / (20*21/2)</f>
        <v>3.8269890476190471</v>
      </c>
      <c r="J1120" s="2">
        <f t="shared" si="138"/>
        <v>3.7987749315964967</v>
      </c>
      <c r="K1120" s="2">
        <f t="shared" si="132"/>
        <v>3.7551641910058624</v>
      </c>
    </row>
    <row r="1121" spans="1:11" ht="13.5" x14ac:dyDescent="0.25">
      <c r="A1121" s="3">
        <f>TITRES_STAT!B1124</f>
        <v>43642</v>
      </c>
      <c r="B1121" s="6">
        <f>TITRES_STAT!D1124</f>
        <v>3.8285999999999998</v>
      </c>
      <c r="C1121" s="2">
        <f t="shared" si="133"/>
        <v>0</v>
      </c>
      <c r="D1121" s="2">
        <f t="shared" si="134"/>
        <v>3.8286000000000002</v>
      </c>
      <c r="E1121" s="2">
        <f t="shared" si="136"/>
        <v>3.8297200000000005</v>
      </c>
      <c r="F1121" s="2">
        <f t="shared" si="137"/>
        <v>3.8050199999999998</v>
      </c>
      <c r="G1121" s="2">
        <f t="shared" si="131"/>
        <v>3.7476180000000001</v>
      </c>
      <c r="H1121" s="2">
        <f t="shared" si="135"/>
        <v>3.9612990000000092</v>
      </c>
      <c r="I1121" s="2">
        <f t="array" ref="I1121">SUMPRODUCT(B1105:B1124, (ROW(B1105:B1124)-ROW(B1105)+1)) / (20*21/2)</f>
        <v>3.828261428571428</v>
      </c>
      <c r="J1121" s="2">
        <f t="shared" si="138"/>
        <v>3.8016154143015921</v>
      </c>
      <c r="K1121" s="2">
        <f t="shared" si="132"/>
        <v>3.7580440266526915</v>
      </c>
    </row>
    <row r="1122" spans="1:11" ht="13.5" x14ac:dyDescent="0.25">
      <c r="A1122" s="3">
        <f>TITRES_STAT!B1125</f>
        <v>43643</v>
      </c>
      <c r="B1122" s="6">
        <f>TITRES_STAT!D1125</f>
        <v>3.8285999999999998</v>
      </c>
      <c r="C1122" s="2">
        <f t="shared" si="133"/>
        <v>0</v>
      </c>
      <c r="D1122" s="2">
        <f t="shared" si="134"/>
        <v>3.8286000000000002</v>
      </c>
      <c r="E1122" s="2">
        <f t="shared" si="136"/>
        <v>3.8291600000000003</v>
      </c>
      <c r="F1122" s="2">
        <f t="shared" si="137"/>
        <v>3.8101299999999996</v>
      </c>
      <c r="G1122" s="2">
        <f t="shared" si="131"/>
        <v>3.749012</v>
      </c>
      <c r="H1122" s="2">
        <f t="shared" si="135"/>
        <v>3.9576610000000096</v>
      </c>
      <c r="I1122" s="2">
        <f t="array" ref="I1122">SUMPRODUCT(B1106:B1125, (ROW(B1106:B1125)-ROW(B1106)+1)) / (20*21/2)</f>
        <v>3.8290471428571426</v>
      </c>
      <c r="J1122" s="2">
        <f t="shared" si="138"/>
        <v>3.8041853748442973</v>
      </c>
      <c r="K1122" s="2">
        <f t="shared" si="132"/>
        <v>3.7608109275682722</v>
      </c>
    </row>
    <row r="1123" spans="1:11" ht="13.5" x14ac:dyDescent="0.25">
      <c r="A1123" s="3">
        <f>TITRES_STAT!B1126</f>
        <v>43644</v>
      </c>
      <c r="B1123" s="6">
        <f>TITRES_STAT!D1126</f>
        <v>3.8285999999999998</v>
      </c>
      <c r="C1123" s="2">
        <f t="shared" si="133"/>
        <v>0</v>
      </c>
      <c r="D1123" s="2">
        <f t="shared" si="134"/>
        <v>3.8286000000000002</v>
      </c>
      <c r="E1123" s="2">
        <f t="shared" si="136"/>
        <v>3.8286000000000007</v>
      </c>
      <c r="F1123" s="2">
        <f t="shared" si="137"/>
        <v>3.8152399999999993</v>
      </c>
      <c r="G1123" s="2">
        <f t="shared" si="131"/>
        <v>3.7504059999999999</v>
      </c>
      <c r="H1123" s="2">
        <f t="shared" si="135"/>
        <v>3.9540230000000105</v>
      </c>
      <c r="I1123" s="2">
        <f t="array" ref="I1123">SUMPRODUCT(B1107:B1126, (ROW(B1107:B1126)-ROW(B1107)+1)) / (20*21/2)</f>
        <v>3.829346666666666</v>
      </c>
      <c r="J1123" s="2">
        <f t="shared" si="138"/>
        <v>3.8065105772400782</v>
      </c>
      <c r="K1123" s="2">
        <f t="shared" si="132"/>
        <v>3.7634693225655953</v>
      </c>
    </row>
    <row r="1124" spans="1:11" ht="13.5" x14ac:dyDescent="0.25">
      <c r="A1124" s="3">
        <f>TITRES_STAT!B1127</f>
        <v>43647</v>
      </c>
      <c r="B1124" s="6">
        <f>TITRES_STAT!D1127</f>
        <v>3.8285999999999998</v>
      </c>
      <c r="C1124" s="2">
        <f t="shared" si="133"/>
        <v>0</v>
      </c>
      <c r="D1124" s="2">
        <f t="shared" si="134"/>
        <v>3.8286000000000002</v>
      </c>
      <c r="E1124" s="2">
        <f t="shared" si="136"/>
        <v>3.8286000000000007</v>
      </c>
      <c r="F1124" s="2">
        <f t="shared" si="137"/>
        <v>3.8203499999999999</v>
      </c>
      <c r="G1124" s="2">
        <f t="shared" si="131"/>
        <v>3.7539699999999994</v>
      </c>
      <c r="H1124" s="2">
        <f t="shared" si="135"/>
        <v>3.9509270000000107</v>
      </c>
      <c r="I1124" s="2">
        <f t="array" ref="I1124">SUMPRODUCT(B1108:B1127, (ROW(B1108:B1127)-ROW(B1108)+1)) / (20*21/2)</f>
        <v>3.8291599999999995</v>
      </c>
      <c r="J1124" s="2">
        <f t="shared" si="138"/>
        <v>3.8086143317886423</v>
      </c>
      <c r="K1124" s="2">
        <f t="shared" si="132"/>
        <v>3.7660234667787096</v>
      </c>
    </row>
    <row r="1125" spans="1:11" ht="13.5" x14ac:dyDescent="0.25">
      <c r="A1125" s="3">
        <f>TITRES_STAT!B1128</f>
        <v>43648</v>
      </c>
      <c r="B1125" s="6">
        <f>TITRES_STAT!D1128</f>
        <v>3.8285999999999998</v>
      </c>
      <c r="C1125" s="2">
        <f t="shared" si="133"/>
        <v>0</v>
      </c>
      <c r="D1125" s="2">
        <f t="shared" si="134"/>
        <v>3.8286000000000002</v>
      </c>
      <c r="E1125" s="2">
        <f t="shared" si="136"/>
        <v>3.8286000000000007</v>
      </c>
      <c r="F1125" s="2">
        <f t="shared" si="137"/>
        <v>3.8254549999999994</v>
      </c>
      <c r="G1125" s="2">
        <f t="shared" si="131"/>
        <v>3.7553639999999988</v>
      </c>
      <c r="H1125" s="2">
        <f t="shared" si="135"/>
        <v>3.9479670000000109</v>
      </c>
      <c r="I1125" s="2">
        <f t="array" ref="I1125">SUMPRODUCT(B1109:B1128, (ROW(B1109:B1128)-ROW(B1109)+1)) / (20*21/2)</f>
        <v>3.8289999999999988</v>
      </c>
      <c r="J1125" s="2">
        <f t="shared" si="138"/>
        <v>3.8105177287611522</v>
      </c>
      <c r="K1125" s="2">
        <f t="shared" si="132"/>
        <v>3.7684774484736625</v>
      </c>
    </row>
    <row r="1126" spans="1:11" ht="13.5" x14ac:dyDescent="0.25">
      <c r="A1126" s="3">
        <f>TITRES_STAT!B1129</f>
        <v>43649</v>
      </c>
      <c r="B1126" s="6">
        <f>TITRES_STAT!D1129</f>
        <v>3.8285999999999998</v>
      </c>
      <c r="C1126" s="2">
        <f t="shared" si="133"/>
        <v>0</v>
      </c>
      <c r="D1126" s="2">
        <f t="shared" si="134"/>
        <v>3.8286000000000002</v>
      </c>
      <c r="E1126" s="2">
        <f t="shared" si="136"/>
        <v>3.8286000000000007</v>
      </c>
      <c r="F1126" s="2">
        <f t="shared" si="137"/>
        <v>3.8305599999999997</v>
      </c>
      <c r="G1126" s="2">
        <f t="shared" si="131"/>
        <v>3.7567579999999987</v>
      </c>
      <c r="H1126" s="2">
        <f t="shared" si="135"/>
        <v>3.9448710000000116</v>
      </c>
      <c r="I1126" s="2">
        <f t="array" ref="I1126">SUMPRODUCT(B1110:B1129, (ROW(B1110:B1129)-ROW(B1110)+1)) / (20*21/2)</f>
        <v>3.828866666666666</v>
      </c>
      <c r="J1126" s="2">
        <f t="shared" si="138"/>
        <v>3.8122398498315184</v>
      </c>
      <c r="K1126" s="2">
        <f t="shared" si="132"/>
        <v>3.7708351955923423</v>
      </c>
    </row>
    <row r="1127" spans="1:11" ht="13.5" x14ac:dyDescent="0.25">
      <c r="A1127" s="3">
        <f>TITRES_STAT!B1130</f>
        <v>43650</v>
      </c>
      <c r="B1127" s="6">
        <f>TITRES_STAT!D1130</f>
        <v>3.8285999999999998</v>
      </c>
      <c r="C1127" s="2">
        <f t="shared" si="133"/>
        <v>0</v>
      </c>
      <c r="D1127" s="2">
        <f t="shared" si="134"/>
        <v>3.8286000000000002</v>
      </c>
      <c r="E1127" s="2">
        <f t="shared" si="136"/>
        <v>3.8286000000000007</v>
      </c>
      <c r="F1127" s="2">
        <f t="shared" si="137"/>
        <v>3.8302799999999997</v>
      </c>
      <c r="G1127" s="2">
        <f t="shared" si="131"/>
        <v>3.7581519999999982</v>
      </c>
      <c r="H1127" s="2">
        <f t="shared" si="135"/>
        <v>3.9420465000000111</v>
      </c>
      <c r="I1127" s="2">
        <f t="array" ref="I1127">SUMPRODUCT(B1111:B1130, (ROW(B1111:B1130)-ROW(B1111)+1)) / (20*21/2)</f>
        <v>3.8287599999999991</v>
      </c>
      <c r="J1127" s="2">
        <f t="shared" si="138"/>
        <v>3.8137979593713736</v>
      </c>
      <c r="K1127" s="2">
        <f t="shared" si="132"/>
        <v>3.7731004820397018</v>
      </c>
    </row>
    <row r="1128" spans="1:11" ht="13.5" x14ac:dyDescent="0.25">
      <c r="A1128" s="3">
        <f>TITRES_STAT!B1131</f>
        <v>43651</v>
      </c>
      <c r="B1128" s="6">
        <f>TITRES_STAT!D1131</f>
        <v>3.8285999999999998</v>
      </c>
      <c r="C1128" s="2">
        <f t="shared" si="133"/>
        <v>0</v>
      </c>
      <c r="D1128" s="2">
        <f t="shared" si="134"/>
        <v>3.8286000000000002</v>
      </c>
      <c r="E1128" s="2">
        <f t="shared" si="136"/>
        <v>3.8286000000000007</v>
      </c>
      <c r="F1128" s="2">
        <f t="shared" si="137"/>
        <v>3.8299999999999996</v>
      </c>
      <c r="G1128" s="2">
        <f t="shared" si="131"/>
        <v>3.7595459999999981</v>
      </c>
      <c r="H1128" s="2">
        <f t="shared" si="135"/>
        <v>3.9392220000000107</v>
      </c>
      <c r="I1128" s="2">
        <f t="array" ref="I1128">SUMPRODUCT(B1112:B1131, (ROW(B1112:B1131)-ROW(B1112)+1)) / (20*21/2)</f>
        <v>3.8286799999999994</v>
      </c>
      <c r="J1128" s="2">
        <f t="shared" si="138"/>
        <v>3.8152076775264807</v>
      </c>
      <c r="K1128" s="2">
        <f t="shared" si="132"/>
        <v>3.7752769337244194</v>
      </c>
    </row>
    <row r="1129" spans="1:11" ht="13.5" x14ac:dyDescent="0.25">
      <c r="A1129" s="3">
        <f>TITRES_STAT!B1132</f>
        <v>43654</v>
      </c>
      <c r="B1129" s="6">
        <f>TITRES_STAT!D1132</f>
        <v>3.8285999999999998</v>
      </c>
      <c r="C1129" s="2">
        <f t="shared" si="133"/>
        <v>0</v>
      </c>
      <c r="D1129" s="2">
        <f t="shared" si="134"/>
        <v>3.8286000000000002</v>
      </c>
      <c r="E1129" s="2">
        <f t="shared" si="136"/>
        <v>3.8286000000000007</v>
      </c>
      <c r="F1129" s="2">
        <f t="shared" si="137"/>
        <v>3.8297199999999996</v>
      </c>
      <c r="G1129" s="2">
        <f t="shared" si="131"/>
        <v>3.7609399999999984</v>
      </c>
      <c r="H1129" s="2">
        <f t="shared" si="135"/>
        <v>3.9363975000000102</v>
      </c>
      <c r="I1129" s="2">
        <f t="array" ref="I1129">SUMPRODUCT(B1113:B1132, (ROW(B1113:B1132)-ROW(B1113)+1)) / (20*21/2)</f>
        <v>3.8286266666666657</v>
      </c>
      <c r="J1129" s="2">
        <f t="shared" si="138"/>
        <v>3.8164831368096728</v>
      </c>
      <c r="K1129" s="2">
        <f t="shared" si="132"/>
        <v>3.7773680343626772</v>
      </c>
    </row>
    <row r="1130" spans="1:11" ht="13.5" x14ac:dyDescent="0.25">
      <c r="A1130" s="3">
        <f>TITRES_STAT!B1133</f>
        <v>43655</v>
      </c>
      <c r="B1130" s="6">
        <f>TITRES_STAT!D1133</f>
        <v>3.8285999999999998</v>
      </c>
      <c r="C1130" s="2">
        <f t="shared" si="133"/>
        <v>0</v>
      </c>
      <c r="D1130" s="2">
        <f t="shared" si="134"/>
        <v>3.8286000000000002</v>
      </c>
      <c r="E1130" s="2">
        <f t="shared" si="136"/>
        <v>3.8286000000000007</v>
      </c>
      <c r="F1130" s="2">
        <f t="shared" si="137"/>
        <v>3.8294399999999995</v>
      </c>
      <c r="G1130" s="2">
        <f t="shared" si="131"/>
        <v>3.7645039999999979</v>
      </c>
      <c r="H1130" s="2">
        <f t="shared" si="135"/>
        <v>3.9335730000000102</v>
      </c>
      <c r="I1130" s="2">
        <f t="array" ref="I1130">SUMPRODUCT(B1114:B1133, (ROW(B1114:B1133)-ROW(B1114)+1)) / (20*21/2)</f>
        <v>3.8285999999999993</v>
      </c>
      <c r="J1130" s="2">
        <f t="shared" si="138"/>
        <v>3.8176371237801798</v>
      </c>
      <c r="K1130" s="2">
        <f t="shared" si="132"/>
        <v>3.7793771310543374</v>
      </c>
    </row>
    <row r="1131" spans="1:11" ht="13.5" x14ac:dyDescent="0.25">
      <c r="A1131" s="3">
        <f>TITRES_STAT!B1134</f>
        <v>43656</v>
      </c>
      <c r="B1131" s="6">
        <f>TITRES_STAT!D1134</f>
        <v>3.8285999999999998</v>
      </c>
      <c r="C1131" s="2">
        <f t="shared" si="133"/>
        <v>0</v>
      </c>
      <c r="D1131" s="2">
        <f t="shared" si="134"/>
        <v>3.8286000000000002</v>
      </c>
      <c r="E1131" s="2">
        <f t="shared" si="136"/>
        <v>3.8286000000000007</v>
      </c>
      <c r="F1131" s="2">
        <f t="shared" si="137"/>
        <v>3.8291599999999995</v>
      </c>
      <c r="G1131" s="2">
        <f t="shared" si="131"/>
        <v>3.7702379999999982</v>
      </c>
      <c r="H1131" s="2">
        <f t="shared" si="135"/>
        <v>3.9307485000000097</v>
      </c>
      <c r="I1131" s="2">
        <f t="array" ref="I1131">SUMPRODUCT(B1115:B1134, (ROW(B1115:B1134)-ROW(B1115)+1)) / (20*21/2)</f>
        <v>3.8285999999999993</v>
      </c>
      <c r="J1131" s="2">
        <f t="shared" si="138"/>
        <v>3.8186812072296865</v>
      </c>
      <c r="K1131" s="2">
        <f t="shared" si="132"/>
        <v>3.7813074396404422</v>
      </c>
    </row>
    <row r="1132" spans="1:11" ht="13.5" x14ac:dyDescent="0.25">
      <c r="A1132" s="3">
        <f>TITRES_STAT!B1135</f>
        <v>43657</v>
      </c>
      <c r="B1132" s="6">
        <f>TITRES_STAT!D1135</f>
        <v>3.8285999999999998</v>
      </c>
      <c r="C1132" s="2">
        <f t="shared" si="133"/>
        <v>0</v>
      </c>
      <c r="D1132" s="2">
        <f t="shared" si="134"/>
        <v>3.8286000000000002</v>
      </c>
      <c r="E1132" s="2">
        <f t="shared" si="136"/>
        <v>3.8286000000000007</v>
      </c>
      <c r="F1132" s="2">
        <f t="shared" si="137"/>
        <v>3.8288799999999994</v>
      </c>
      <c r="G1132" s="2">
        <f t="shared" si="131"/>
        <v>3.7739099999999981</v>
      </c>
      <c r="H1132" s="2">
        <f t="shared" si="135"/>
        <v>3.9279240000000102</v>
      </c>
      <c r="I1132" s="2">
        <f t="array" ref="I1132">SUMPRODUCT(B1116:B1135, (ROW(B1116:B1135)-ROW(B1116)+1)) / (20*21/2)</f>
        <v>3.8285999999999993</v>
      </c>
      <c r="J1132" s="2">
        <f t="shared" si="138"/>
        <v>3.8196258541601926</v>
      </c>
      <c r="K1132" s="2">
        <f t="shared" si="132"/>
        <v>3.7831620498506213</v>
      </c>
    </row>
    <row r="1133" spans="1:11" ht="13.5" x14ac:dyDescent="0.25">
      <c r="A1133" s="3">
        <f>TITRES_STAT!B1136</f>
        <v>43658</v>
      </c>
      <c r="B1133" s="6">
        <f>TITRES_STAT!D1136</f>
        <v>3.8285999999999998</v>
      </c>
      <c r="C1133" s="2">
        <f t="shared" si="133"/>
        <v>0</v>
      </c>
      <c r="D1133" s="2">
        <f t="shared" si="134"/>
        <v>3.8286000000000002</v>
      </c>
      <c r="E1133" s="2">
        <f t="shared" si="136"/>
        <v>3.8286000000000007</v>
      </c>
      <c r="F1133" s="2">
        <f t="shared" si="137"/>
        <v>3.8286000000000002</v>
      </c>
      <c r="G1133" s="2">
        <f t="shared" si="131"/>
        <v>3.7756299999999978</v>
      </c>
      <c r="H1133" s="2">
        <f t="shared" si="135"/>
        <v>3.9250995000000102</v>
      </c>
      <c r="I1133" s="2">
        <f t="array" ref="I1133">SUMPRODUCT(B1117:B1136, (ROW(B1117:B1136)-ROW(B1117)+1)) / (20*21/2)</f>
        <v>3.8177904761904755</v>
      </c>
      <c r="J1133" s="2">
        <f t="shared" si="138"/>
        <v>3.8204805347163648</v>
      </c>
      <c r="K1133" s="2">
        <f t="shared" si="132"/>
        <v>3.7849439302486365</v>
      </c>
    </row>
    <row r="1134" spans="1:11" ht="13.5" x14ac:dyDescent="0.25">
      <c r="A1134" s="3">
        <f>TITRES_STAT!B1137</f>
        <v>43661</v>
      </c>
      <c r="B1134" s="6">
        <f>TITRES_STAT!D1137</f>
        <v>3.8285999999999998</v>
      </c>
      <c r="C1134" s="2">
        <f t="shared" si="133"/>
        <v>0</v>
      </c>
      <c r="D1134" s="2">
        <f t="shared" si="134"/>
        <v>3.8286000000000002</v>
      </c>
      <c r="E1134" s="2">
        <f t="shared" si="136"/>
        <v>3.8286000000000007</v>
      </c>
      <c r="F1134" s="2">
        <f t="shared" si="137"/>
        <v>3.8286000000000002</v>
      </c>
      <c r="G1134" s="2">
        <f t="shared" si="131"/>
        <v>3.7773499999999971</v>
      </c>
      <c r="H1134" s="2">
        <f t="shared" si="135"/>
        <v>3.9222750000000106</v>
      </c>
      <c r="I1134" s="2">
        <f t="array" ref="I1134">SUMPRODUCT(B1118:B1137, (ROW(B1118:B1137)-ROW(B1118)+1)) / (20*21/2)</f>
        <v>3.8075214285714285</v>
      </c>
      <c r="J1134" s="2">
        <f t="shared" si="138"/>
        <v>3.82125381712433</v>
      </c>
      <c r="K1134" s="2">
        <f t="shared" si="132"/>
        <v>3.786655932983984</v>
      </c>
    </row>
    <row r="1135" spans="1:11" ht="13.5" x14ac:dyDescent="0.25">
      <c r="A1135" s="3">
        <f>TITRES_STAT!B1138</f>
        <v>43662</v>
      </c>
      <c r="B1135" s="6">
        <f>TITRES_STAT!D1138</f>
        <v>3.8285999999999998</v>
      </c>
      <c r="C1135" s="2">
        <f t="shared" si="133"/>
        <v>0</v>
      </c>
      <c r="D1135" s="2">
        <f t="shared" si="134"/>
        <v>3.8286000000000002</v>
      </c>
      <c r="E1135" s="2">
        <f t="shared" si="136"/>
        <v>3.8286000000000007</v>
      </c>
      <c r="F1135" s="2">
        <f t="shared" si="137"/>
        <v>3.8286000000000002</v>
      </c>
      <c r="G1135" s="2">
        <f t="shared" si="131"/>
        <v>3.7791779999999973</v>
      </c>
      <c r="H1135" s="2">
        <f t="shared" si="135"/>
        <v>3.9194505000000106</v>
      </c>
      <c r="I1135" s="2">
        <f t="array" ref="I1135">SUMPRODUCT(B1119:B1138, (ROW(B1119:B1138)-ROW(B1119)+1)) / (20*21/2)</f>
        <v>3.797792857142857</v>
      </c>
      <c r="J1135" s="2">
        <f t="shared" si="138"/>
        <v>3.8219534535886792</v>
      </c>
      <c r="K1135" s="2">
        <f t="shared" si="132"/>
        <v>3.7883007983571613</v>
      </c>
    </row>
    <row r="1136" spans="1:11" ht="13.5" x14ac:dyDescent="0.25">
      <c r="A1136" s="3">
        <f>TITRES_STAT!B1139</f>
        <v>43663</v>
      </c>
      <c r="B1136" s="6">
        <f>TITRES_STAT!D1139</f>
        <v>3.7151000000000001</v>
      </c>
      <c r="C1136" s="2">
        <f t="shared" si="133"/>
        <v>-0.11349999999999971</v>
      </c>
      <c r="D1136" s="2">
        <f t="shared" si="134"/>
        <v>3.8058999999999998</v>
      </c>
      <c r="E1136" s="2">
        <f t="shared" si="136"/>
        <v>3.8172500000000005</v>
      </c>
      <c r="F1136" s="2">
        <f t="shared" si="137"/>
        <v>3.8229250000000006</v>
      </c>
      <c r="G1136" s="2">
        <f t="shared" si="131"/>
        <v>3.7787359999999972</v>
      </c>
      <c r="H1136" s="2">
        <f t="shared" si="135"/>
        <v>3.9160585000000108</v>
      </c>
      <c r="I1136" s="2">
        <f t="array" ref="I1136">SUMPRODUCT(B1120:B1139, (ROW(B1120:B1139)-ROW(B1120)+1)) / (20*21/2)</f>
        <v>3.7886047619047618</v>
      </c>
      <c r="J1136" s="2">
        <f t="shared" si="138"/>
        <v>3.8117769341992811</v>
      </c>
      <c r="K1136" s="2">
        <f t="shared" si="132"/>
        <v>3.7854301788137432</v>
      </c>
    </row>
    <row r="1137" spans="1:11" ht="13.5" x14ac:dyDescent="0.25">
      <c r="A1137" s="3">
        <f>TITRES_STAT!B1140</f>
        <v>43664</v>
      </c>
      <c r="B1137" s="6">
        <f>TITRES_STAT!D1140</f>
        <v>3.7151000000000001</v>
      </c>
      <c r="C1137" s="2">
        <f t="shared" si="133"/>
        <v>0</v>
      </c>
      <c r="D1137" s="2">
        <f t="shared" si="134"/>
        <v>3.7831999999999999</v>
      </c>
      <c r="E1137" s="2">
        <f t="shared" si="136"/>
        <v>3.8059000000000003</v>
      </c>
      <c r="F1137" s="2">
        <f t="shared" si="137"/>
        <v>3.8172500000000014</v>
      </c>
      <c r="G1137" s="2">
        <f t="shared" si="131"/>
        <v>3.7782939999999972</v>
      </c>
      <c r="H1137" s="2">
        <f t="shared" si="135"/>
        <v>3.91266650000001</v>
      </c>
      <c r="I1137" s="2">
        <f t="array" ref="I1137">SUMPRODUCT(B1121:B1140, (ROW(B1121:B1140)-ROW(B1121)+1)) / (20*21/2)</f>
        <v>3.7799571428571426</v>
      </c>
      <c r="J1137" s="2">
        <f t="shared" si="138"/>
        <v>3.8025696071326829</v>
      </c>
      <c r="K1137" s="2">
        <f t="shared" si="132"/>
        <v>3.7826721325857533</v>
      </c>
    </row>
    <row r="1138" spans="1:11" ht="13.5" x14ac:dyDescent="0.25">
      <c r="A1138" s="3">
        <f>TITRES_STAT!B1141</f>
        <v>43665</v>
      </c>
      <c r="B1138" s="6">
        <f>TITRES_STAT!D1141</f>
        <v>3.7151000000000001</v>
      </c>
      <c r="C1138" s="2">
        <f t="shared" si="133"/>
        <v>0</v>
      </c>
      <c r="D1138" s="2">
        <f t="shared" si="134"/>
        <v>3.7604999999999995</v>
      </c>
      <c r="E1138" s="2">
        <f t="shared" si="136"/>
        <v>3.7945500000000001</v>
      </c>
      <c r="F1138" s="2">
        <f t="shared" si="137"/>
        <v>3.8115750000000022</v>
      </c>
      <c r="G1138" s="2">
        <f t="shared" ref="G1138:G1201" si="139">AVERAGE(B1089:B1138)</f>
        <v>3.7778519999999975</v>
      </c>
      <c r="H1138" s="2">
        <f t="shared" si="135"/>
        <v>3.9092745000000098</v>
      </c>
      <c r="I1138" s="2">
        <f t="array" ref="I1138">SUMPRODUCT(B1122:B1141, (ROW(B1122:B1141)-ROW(B1122)+1)) / (20*21/2)</f>
        <v>3.7718499999999997</v>
      </c>
      <c r="J1138" s="2">
        <f t="shared" si="138"/>
        <v>3.7942391683581413</v>
      </c>
      <c r="K1138" s="2">
        <f t="shared" si="132"/>
        <v>3.7800222450333707</v>
      </c>
    </row>
    <row r="1139" spans="1:11" ht="13.5" x14ac:dyDescent="0.25">
      <c r="A1139" s="3">
        <f>TITRES_STAT!B1142</f>
        <v>43668</v>
      </c>
      <c r="B1139" s="6">
        <f>TITRES_STAT!D1142</f>
        <v>3.7151000000000001</v>
      </c>
      <c r="C1139" s="2">
        <f t="shared" si="133"/>
        <v>0</v>
      </c>
      <c r="D1139" s="2">
        <f t="shared" si="134"/>
        <v>3.7378</v>
      </c>
      <c r="E1139" s="2">
        <f t="shared" si="136"/>
        <v>3.7831999999999999</v>
      </c>
      <c r="F1139" s="2">
        <f t="shared" si="137"/>
        <v>3.8059000000000021</v>
      </c>
      <c r="G1139" s="2">
        <f t="shared" si="139"/>
        <v>3.7774099999999975</v>
      </c>
      <c r="H1139" s="2">
        <f t="shared" si="135"/>
        <v>3.9058825000000095</v>
      </c>
      <c r="I1139" s="2">
        <f t="array" ref="I1139">SUMPRODUCT(B1123:B1142, (ROW(B1123:B1142)-ROW(B1123)+1)) / (20*21/2)</f>
        <v>3.7642833333333332</v>
      </c>
      <c r="J1139" s="2">
        <f t="shared" si="138"/>
        <v>3.7867021047049847</v>
      </c>
      <c r="K1139" s="2">
        <f t="shared" ref="K1139:K1202" si="140">$K$4*B1139+(1-$K$4)*K1138</f>
        <v>3.7774762746399051</v>
      </c>
    </row>
    <row r="1140" spans="1:11" ht="13.5" x14ac:dyDescent="0.25">
      <c r="A1140" s="3">
        <f>TITRES_STAT!B1143</f>
        <v>43669</v>
      </c>
      <c r="B1140" s="6">
        <f>TITRES_STAT!D1143</f>
        <v>3.7151000000000001</v>
      </c>
      <c r="C1140" s="2">
        <f t="shared" si="133"/>
        <v>0</v>
      </c>
      <c r="D1140" s="2">
        <f t="shared" si="134"/>
        <v>3.7151000000000005</v>
      </c>
      <c r="E1140" s="2">
        <f t="shared" si="136"/>
        <v>3.7718499999999997</v>
      </c>
      <c r="F1140" s="2">
        <f t="shared" si="137"/>
        <v>3.800225000000002</v>
      </c>
      <c r="G1140" s="2">
        <f t="shared" si="139"/>
        <v>3.7768599999999979</v>
      </c>
      <c r="H1140" s="2">
        <f t="shared" si="135"/>
        <v>3.9024905000000092</v>
      </c>
      <c r="I1140" s="2">
        <f t="array" ref="I1140">SUMPRODUCT(B1124:B1143, (ROW(B1124:B1143)-ROW(B1124)+1)) / (20*21/2)</f>
        <v>3.7572571428571431</v>
      </c>
      <c r="J1140" s="2">
        <f t="shared" si="138"/>
        <v>3.7798828566378431</v>
      </c>
      <c r="K1140" s="2">
        <f t="shared" si="140"/>
        <v>3.7750301462226541</v>
      </c>
    </row>
    <row r="1141" spans="1:11" ht="13.5" x14ac:dyDescent="0.25">
      <c r="A1141" s="3">
        <f>TITRES_STAT!B1144</f>
        <v>43670</v>
      </c>
      <c r="B1141" s="6">
        <f>TITRES_STAT!D1144</f>
        <v>3.7151000000000001</v>
      </c>
      <c r="C1141" s="2">
        <f t="shared" si="133"/>
        <v>0</v>
      </c>
      <c r="D1141" s="2">
        <f t="shared" si="134"/>
        <v>3.7151000000000005</v>
      </c>
      <c r="E1141" s="2">
        <f t="shared" si="136"/>
        <v>3.7604999999999995</v>
      </c>
      <c r="F1141" s="2">
        <f t="shared" si="137"/>
        <v>3.7945500000000019</v>
      </c>
      <c r="G1141" s="2">
        <f t="shared" si="139"/>
        <v>3.7763099999999978</v>
      </c>
      <c r="H1141" s="2">
        <f t="shared" si="135"/>
        <v>3.8990985000000093</v>
      </c>
      <c r="I1141" s="2">
        <f t="array" ref="I1141">SUMPRODUCT(B1125:B1144, (ROW(B1125:B1144)-ROW(B1125)+1)) / (20*21/2)</f>
        <v>3.7507714285714289</v>
      </c>
      <c r="J1141" s="2">
        <f t="shared" si="138"/>
        <v>3.7737130607675722</v>
      </c>
      <c r="K1141" s="2">
        <f t="shared" si="140"/>
        <v>3.772679944410001</v>
      </c>
    </row>
    <row r="1142" spans="1:11" ht="13.5" x14ac:dyDescent="0.25">
      <c r="A1142" s="3">
        <f>TITRES_STAT!B1145</f>
        <v>43672</v>
      </c>
      <c r="B1142" s="6">
        <f>TITRES_STAT!D1145</f>
        <v>3.7151000000000001</v>
      </c>
      <c r="C1142" s="2">
        <f t="shared" si="133"/>
        <v>0</v>
      </c>
      <c r="D1142" s="2">
        <f t="shared" si="134"/>
        <v>3.7151000000000005</v>
      </c>
      <c r="E1142" s="2">
        <f t="shared" si="136"/>
        <v>3.7491500000000002</v>
      </c>
      <c r="F1142" s="2">
        <f t="shared" si="137"/>
        <v>3.7888750000000018</v>
      </c>
      <c r="G1142" s="2">
        <f t="shared" si="139"/>
        <v>3.7757599999999987</v>
      </c>
      <c r="H1142" s="2">
        <f t="shared" si="135"/>
        <v>3.8957065000000086</v>
      </c>
      <c r="I1142" s="2">
        <f t="array" ref="I1142">SUMPRODUCT(B1126:B1145, (ROW(B1126:B1145)-ROW(B1126)+1)) / (20*21/2)</f>
        <v>3.7345690476190478</v>
      </c>
      <c r="J1142" s="2">
        <f t="shared" si="138"/>
        <v>3.7681308645039939</v>
      </c>
      <c r="K1142" s="2">
        <f t="shared" si="140"/>
        <v>3.7704219073743146</v>
      </c>
    </row>
    <row r="1143" spans="1:11" ht="13.5" x14ac:dyDescent="0.25">
      <c r="A1143" s="3">
        <f>TITRES_STAT!B1146</f>
        <v>43675</v>
      </c>
      <c r="B1143" s="6">
        <f>TITRES_STAT!D1146</f>
        <v>3.7151000000000001</v>
      </c>
      <c r="C1143" s="2">
        <f t="shared" si="133"/>
        <v>0</v>
      </c>
      <c r="D1143" s="2">
        <f t="shared" si="134"/>
        <v>3.7151000000000005</v>
      </c>
      <c r="E1143" s="2">
        <f t="shared" si="136"/>
        <v>3.7378</v>
      </c>
      <c r="F1143" s="2">
        <f t="shared" si="137"/>
        <v>3.7832000000000017</v>
      </c>
      <c r="G1143" s="2">
        <f t="shared" si="139"/>
        <v>3.7752099999999991</v>
      </c>
      <c r="H1143" s="2">
        <f t="shared" si="135"/>
        <v>3.8923145000000079</v>
      </c>
      <c r="I1143" s="2">
        <f t="array" ref="I1143">SUMPRODUCT(B1127:B1146, (ROW(B1127:B1146)-ROW(B1127)+1)) / (20*21/2)</f>
        <v>3.7194200000000004</v>
      </c>
      <c r="J1143" s="2">
        <f t="shared" si="138"/>
        <v>3.7630803059798037</v>
      </c>
      <c r="K1143" s="2">
        <f t="shared" si="140"/>
        <v>3.7682524208106161</v>
      </c>
    </row>
    <row r="1144" spans="1:11" ht="13.5" x14ac:dyDescent="0.25">
      <c r="A1144" s="3">
        <f>TITRES_STAT!B1147</f>
        <v>43676</v>
      </c>
      <c r="B1144" s="6">
        <f>TITRES_STAT!D1147</f>
        <v>3.7151000000000001</v>
      </c>
      <c r="C1144" s="2">
        <f t="shared" si="133"/>
        <v>0</v>
      </c>
      <c r="D1144" s="2">
        <f t="shared" si="134"/>
        <v>3.7151000000000005</v>
      </c>
      <c r="E1144" s="2">
        <f t="shared" si="136"/>
        <v>3.7264499999999998</v>
      </c>
      <c r="F1144" s="2">
        <f t="shared" si="137"/>
        <v>3.7775250000000016</v>
      </c>
      <c r="G1144" s="2">
        <f t="shared" si="139"/>
        <v>3.774659999999999</v>
      </c>
      <c r="H1144" s="2">
        <f t="shared" si="135"/>
        <v>3.8889225000000081</v>
      </c>
      <c r="I1144" s="2">
        <f t="array" ref="I1144">SUMPRODUCT(B1128:B1147, (ROW(B1128:B1147)-ROW(B1128)+1)) / (20*21/2)</f>
        <v>3.7128861904761905</v>
      </c>
      <c r="J1144" s="2">
        <f t="shared" si="138"/>
        <v>3.7585107530293462</v>
      </c>
      <c r="K1144" s="2">
        <f t="shared" si="140"/>
        <v>3.7661680121513763</v>
      </c>
    </row>
    <row r="1145" spans="1:11" ht="13.5" x14ac:dyDescent="0.25">
      <c r="A1145" s="3">
        <f>TITRES_STAT!B1148</f>
        <v>43677</v>
      </c>
      <c r="B1145" s="6">
        <f>TITRES_STAT!D1148</f>
        <v>3.6074000000000002</v>
      </c>
      <c r="C1145" s="2">
        <f t="shared" si="133"/>
        <v>-0.10769999999999991</v>
      </c>
      <c r="D1145" s="2">
        <f t="shared" si="134"/>
        <v>3.6935600000000002</v>
      </c>
      <c r="E1145" s="2">
        <f t="shared" si="136"/>
        <v>3.7043300000000001</v>
      </c>
      <c r="F1145" s="2">
        <f t="shared" si="137"/>
        <v>3.7664650000000011</v>
      </c>
      <c r="G1145" s="2">
        <f t="shared" si="139"/>
        <v>3.7719559999999994</v>
      </c>
      <c r="H1145" s="2">
        <f t="shared" si="135"/>
        <v>3.8849920000000071</v>
      </c>
      <c r="I1145" s="2">
        <f t="array" ref="I1145">SUMPRODUCT(B1129:B1148, (ROW(B1129:B1148)-ROW(B1129)+1)) / (20*21/2)</f>
        <v>3.7070276190476186</v>
      </c>
      <c r="J1145" s="2">
        <f t="shared" si="138"/>
        <v>3.7441192527408371</v>
      </c>
      <c r="K1145" s="2">
        <f t="shared" si="140"/>
        <v>3.7599418155964206</v>
      </c>
    </row>
    <row r="1146" spans="1:11" ht="13.5" x14ac:dyDescent="0.25">
      <c r="A1146" s="3">
        <f>TITRES_STAT!B1149</f>
        <v>43678</v>
      </c>
      <c r="B1146" s="6">
        <f>TITRES_STAT!D1149</f>
        <v>3.6074000000000002</v>
      </c>
      <c r="C1146" s="2">
        <f t="shared" si="133"/>
        <v>0</v>
      </c>
      <c r="D1146" s="2">
        <f t="shared" si="134"/>
        <v>3.6720200000000007</v>
      </c>
      <c r="E1146" s="2">
        <f t="shared" si="136"/>
        <v>3.6935600000000002</v>
      </c>
      <c r="F1146" s="2">
        <f t="shared" si="137"/>
        <v>3.7554050000000005</v>
      </c>
      <c r="G1146" s="2">
        <f t="shared" si="139"/>
        <v>3.7692519999999998</v>
      </c>
      <c r="H1146" s="2">
        <f t="shared" si="135"/>
        <v>3.881061500000007</v>
      </c>
      <c r="I1146" s="2">
        <f t="array" ref="I1146">SUMPRODUCT(B1130:B1149, (ROW(B1130:B1149)-ROW(B1130)+1)) / (20*21/2)</f>
        <v>3.7018442857142855</v>
      </c>
      <c r="J1146" s="2">
        <f t="shared" si="138"/>
        <v>3.7310983715274242</v>
      </c>
      <c r="K1146" s="2">
        <f t="shared" si="140"/>
        <v>3.7539597836122471</v>
      </c>
    </row>
    <row r="1147" spans="1:11" ht="13.5" x14ac:dyDescent="0.25">
      <c r="A1147" s="3">
        <f>TITRES_STAT!B1150</f>
        <v>43679</v>
      </c>
      <c r="B1147" s="6">
        <f>TITRES_STAT!D1150</f>
        <v>3.6867999999999999</v>
      </c>
      <c r="C1147" s="2">
        <f t="shared" si="133"/>
        <v>7.9399999999999693E-2</v>
      </c>
      <c r="D1147" s="2">
        <f t="shared" si="134"/>
        <v>3.6663600000000001</v>
      </c>
      <c r="E1147" s="2">
        <f t="shared" si="136"/>
        <v>3.6907299999999998</v>
      </c>
      <c r="F1147" s="2">
        <f t="shared" si="137"/>
        <v>3.7483150000000003</v>
      </c>
      <c r="G1147" s="2">
        <f t="shared" si="139"/>
        <v>3.7714980000000002</v>
      </c>
      <c r="H1147" s="2">
        <f t="shared" si="135"/>
        <v>3.8775280000000061</v>
      </c>
      <c r="I1147" s="2">
        <f t="array" ref="I1147">SUMPRODUCT(B1131:B1150, (ROW(B1131:B1150)-ROW(B1131)+1)) / (20*21/2)</f>
        <v>3.6973361904761908</v>
      </c>
      <c r="J1147" s="2">
        <f t="shared" si="138"/>
        <v>3.7268794790010031</v>
      </c>
      <c r="K1147" s="2">
        <f t="shared" si="140"/>
        <v>3.7513260666078456</v>
      </c>
    </row>
    <row r="1148" spans="1:11" ht="13.5" x14ac:dyDescent="0.25">
      <c r="A1148" s="3">
        <f>TITRES_STAT!B1151</f>
        <v>43682</v>
      </c>
      <c r="B1148" s="6">
        <f>TITRES_STAT!D1151</f>
        <v>3.6867999999999999</v>
      </c>
      <c r="C1148" s="2">
        <f t="shared" si="133"/>
        <v>0</v>
      </c>
      <c r="D1148" s="2">
        <f t="shared" si="134"/>
        <v>3.6606999999999998</v>
      </c>
      <c r="E1148" s="2">
        <f t="shared" si="136"/>
        <v>3.6879</v>
      </c>
      <c r="F1148" s="2">
        <f t="shared" si="137"/>
        <v>3.7412250000000009</v>
      </c>
      <c r="G1148" s="2">
        <f t="shared" si="139"/>
        <v>3.771684</v>
      </c>
      <c r="H1148" s="2">
        <f t="shared" si="135"/>
        <v>3.8739945000000056</v>
      </c>
      <c r="I1148" s="2">
        <f t="array" ref="I1148">SUMPRODUCT(B1132:B1151, (ROW(B1132:B1151)-ROW(B1132)+1)) / (20*21/2)</f>
        <v>3.6935033333333336</v>
      </c>
      <c r="J1148" s="2">
        <f t="shared" si="138"/>
        <v>3.7230623857628125</v>
      </c>
      <c r="K1148" s="2">
        <f t="shared" si="140"/>
        <v>3.7487956326232243</v>
      </c>
    </row>
    <row r="1149" spans="1:11" ht="13.5" x14ac:dyDescent="0.25">
      <c r="A1149" s="3">
        <f>TITRES_STAT!B1152</f>
        <v>43683</v>
      </c>
      <c r="B1149" s="6">
        <f>TITRES_STAT!D1152</f>
        <v>3.6867999999999999</v>
      </c>
      <c r="C1149" s="2">
        <f t="shared" si="133"/>
        <v>0</v>
      </c>
      <c r="D1149" s="2">
        <f t="shared" si="134"/>
        <v>3.6550399999999996</v>
      </c>
      <c r="E1149" s="2">
        <f t="shared" si="136"/>
        <v>3.6850699999999996</v>
      </c>
      <c r="F1149" s="2">
        <f t="shared" si="137"/>
        <v>3.7341350000000006</v>
      </c>
      <c r="G1149" s="2">
        <f t="shared" si="139"/>
        <v>3.7751239999999999</v>
      </c>
      <c r="H1149" s="2">
        <f t="shared" si="135"/>
        <v>3.8704610000000055</v>
      </c>
      <c r="I1149" s="2">
        <f t="array" ref="I1149">SUMPRODUCT(B1133:B1152, (ROW(B1133:B1152)-ROW(B1133)+1)) / (20*21/2)</f>
        <v>3.6903457142857152</v>
      </c>
      <c r="J1149" s="2">
        <f t="shared" si="138"/>
        <v>3.7196088252139732</v>
      </c>
      <c r="K1149" s="2">
        <f t="shared" si="140"/>
        <v>3.7463644313438826</v>
      </c>
    </row>
    <row r="1150" spans="1:11" ht="13.5" x14ac:dyDescent="0.25">
      <c r="A1150" s="3">
        <f>TITRES_STAT!B1153</f>
        <v>43684</v>
      </c>
      <c r="B1150" s="6">
        <f>TITRES_STAT!D1153</f>
        <v>3.6867999999999999</v>
      </c>
      <c r="C1150" s="2">
        <f t="shared" si="133"/>
        <v>0</v>
      </c>
      <c r="D1150" s="2">
        <f t="shared" si="134"/>
        <v>3.6709199999999997</v>
      </c>
      <c r="E1150" s="2">
        <f t="shared" si="136"/>
        <v>3.6822399999999993</v>
      </c>
      <c r="F1150" s="2">
        <f t="shared" si="137"/>
        <v>3.7270450000000004</v>
      </c>
      <c r="G1150" s="2">
        <f t="shared" si="139"/>
        <v>3.7765020000000002</v>
      </c>
      <c r="H1150" s="2">
        <f t="shared" si="135"/>
        <v>3.8669275000000045</v>
      </c>
      <c r="I1150" s="2">
        <f t="array" ref="I1150">SUMPRODUCT(B1134:B1153, (ROW(B1134:B1153)-ROW(B1134)+1)) / (20*21/2)</f>
        <v>3.6862442857142859</v>
      </c>
      <c r="J1150" s="2">
        <f t="shared" si="138"/>
        <v>3.7164841751935951</v>
      </c>
      <c r="K1150" s="2">
        <f t="shared" si="140"/>
        <v>3.7440285712911816</v>
      </c>
    </row>
    <row r="1151" spans="1:11" ht="13.5" x14ac:dyDescent="0.25">
      <c r="A1151" s="3">
        <f>TITRES_STAT!B1154</f>
        <v>43685</v>
      </c>
      <c r="B1151" s="6">
        <f>TITRES_STAT!D1154</f>
        <v>3.6867999999999999</v>
      </c>
      <c r="C1151" s="2">
        <f t="shared" si="133"/>
        <v>0</v>
      </c>
      <c r="D1151" s="2">
        <f t="shared" si="134"/>
        <v>3.6867999999999994</v>
      </c>
      <c r="E1151" s="2">
        <f t="shared" si="136"/>
        <v>3.6794099999999994</v>
      </c>
      <c r="F1151" s="2">
        <f t="shared" si="137"/>
        <v>3.7199550000000001</v>
      </c>
      <c r="G1151" s="2">
        <f t="shared" si="139"/>
        <v>3.775710000000001</v>
      </c>
      <c r="H1151" s="2">
        <f t="shared" si="135"/>
        <v>3.863394000000004</v>
      </c>
      <c r="I1151" s="2">
        <f t="array" ref="I1151">SUMPRODUCT(B1135:B1154, (ROW(B1135:B1154)-ROW(B1135)+1)) / (20*21/2)</f>
        <v>3.6828990476190473</v>
      </c>
      <c r="J1151" s="2">
        <f t="shared" si="138"/>
        <v>3.7136571108894434</v>
      </c>
      <c r="K1151" s="2">
        <f t="shared" si="140"/>
        <v>3.7417843135934885</v>
      </c>
    </row>
    <row r="1152" spans="1:11" ht="13.5" x14ac:dyDescent="0.25">
      <c r="A1152" s="3">
        <f>TITRES_STAT!B1155</f>
        <v>43686</v>
      </c>
      <c r="B1152" s="6">
        <f>TITRES_STAT!D1155</f>
        <v>3.6867999999999999</v>
      </c>
      <c r="C1152" s="2">
        <f t="shared" si="133"/>
        <v>0</v>
      </c>
      <c r="D1152" s="2">
        <f t="shared" si="134"/>
        <v>3.6867999999999994</v>
      </c>
      <c r="E1152" s="2">
        <f t="shared" si="136"/>
        <v>3.6765799999999991</v>
      </c>
      <c r="F1152" s="2">
        <f t="shared" si="137"/>
        <v>3.7128649999999999</v>
      </c>
      <c r="G1152" s="2">
        <f t="shared" si="139"/>
        <v>3.7749180000000009</v>
      </c>
      <c r="H1152" s="2">
        <f t="shared" si="135"/>
        <v>3.8605115000000034</v>
      </c>
      <c r="I1152" s="2">
        <f t="array" ref="I1152">SUMPRODUCT(B1136:B1155, (ROW(B1136:B1155)-ROW(B1136)+1)) / (20*21/2)</f>
        <v>3.6803100000000009</v>
      </c>
      <c r="J1152" s="2">
        <f t="shared" si="138"/>
        <v>3.7110992908047344</v>
      </c>
      <c r="K1152" s="2">
        <f t="shared" si="140"/>
        <v>3.7396280660015875</v>
      </c>
    </row>
    <row r="1153" spans="1:11" ht="13.5" x14ac:dyDescent="0.25">
      <c r="A1153" s="3">
        <f>TITRES_STAT!B1156</f>
        <v>43691</v>
      </c>
      <c r="B1153" s="6">
        <f>TITRES_STAT!D1156</f>
        <v>3.6698</v>
      </c>
      <c r="C1153" s="2">
        <f t="shared" si="133"/>
        <v>-1.6999999999999904E-2</v>
      </c>
      <c r="D1153" s="2">
        <f t="shared" si="134"/>
        <v>3.6833999999999998</v>
      </c>
      <c r="E1153" s="2">
        <f t="shared" si="136"/>
        <v>3.6720499999999996</v>
      </c>
      <c r="F1153" s="2">
        <f t="shared" si="137"/>
        <v>3.7049249999999994</v>
      </c>
      <c r="G1153" s="2">
        <f t="shared" si="139"/>
        <v>3.7737860000000008</v>
      </c>
      <c r="H1153" s="2">
        <f t="shared" si="135"/>
        <v>3.8575440000000039</v>
      </c>
      <c r="I1153" s="2">
        <f t="array" ref="I1153">SUMPRODUCT(B1137:B1156, (ROW(B1137:B1156)-ROW(B1137)+1)) / (20*21/2)</f>
        <v>3.6784771428571439</v>
      </c>
      <c r="J1153" s="2">
        <f t="shared" si="138"/>
        <v>3.7071660250138074</v>
      </c>
      <c r="K1153" s="2">
        <f t="shared" si="140"/>
        <v>3.7368897104721133</v>
      </c>
    </row>
    <row r="1154" spans="1:11" ht="13.5" x14ac:dyDescent="0.25">
      <c r="A1154" s="3">
        <f>TITRES_STAT!B1157</f>
        <v>43692</v>
      </c>
      <c r="B1154" s="6">
        <f>TITRES_STAT!D1157</f>
        <v>3.6698</v>
      </c>
      <c r="C1154" s="2">
        <f t="shared" si="133"/>
        <v>0</v>
      </c>
      <c r="D1154" s="2">
        <f t="shared" si="134"/>
        <v>3.6799999999999997</v>
      </c>
      <c r="E1154" s="2">
        <f t="shared" si="136"/>
        <v>3.6675199999999997</v>
      </c>
      <c r="F1154" s="2">
        <f t="shared" si="137"/>
        <v>3.6969849999999989</v>
      </c>
      <c r="G1154" s="2">
        <f t="shared" si="139"/>
        <v>3.7726540000000011</v>
      </c>
      <c r="H1154" s="2">
        <f t="shared" si="135"/>
        <v>3.854576500000003</v>
      </c>
      <c r="I1154" s="2">
        <f t="array" ref="I1154">SUMPRODUCT(B1138:B1157, (ROW(B1138:B1157)-ROW(B1138)+1)) / (20*21/2)</f>
        <v>3.6768599999999996</v>
      </c>
      <c r="J1154" s="2">
        <f t="shared" si="138"/>
        <v>3.7036073559648734</v>
      </c>
      <c r="K1154" s="2">
        <f t="shared" si="140"/>
        <v>3.7342587414339912</v>
      </c>
    </row>
    <row r="1155" spans="1:11" ht="13.5" x14ac:dyDescent="0.25">
      <c r="A1155" s="3">
        <f>TITRES_STAT!B1158</f>
        <v>43693</v>
      </c>
      <c r="B1155" s="6">
        <f>TITRES_STAT!D1158</f>
        <v>3.6698</v>
      </c>
      <c r="C1155" s="2">
        <f t="shared" si="133"/>
        <v>0</v>
      </c>
      <c r="D1155" s="2">
        <f t="shared" si="134"/>
        <v>3.6765999999999996</v>
      </c>
      <c r="E1155" s="2">
        <f t="shared" si="136"/>
        <v>3.6737599999999992</v>
      </c>
      <c r="F1155" s="2">
        <f t="shared" si="137"/>
        <v>3.6890449999999988</v>
      </c>
      <c r="G1155" s="2">
        <f t="shared" si="139"/>
        <v>3.7715200000000015</v>
      </c>
      <c r="H1155" s="2">
        <f t="shared" si="135"/>
        <v>3.8516090000000029</v>
      </c>
      <c r="I1155" s="2">
        <f t="array" ref="I1155">SUMPRODUCT(B1139:B1158, (ROW(B1139:B1158)-ROW(B1139)+1)) / (20*21/2)</f>
        <v>3.675458571428571</v>
      </c>
      <c r="J1155" s="2">
        <f t="shared" si="138"/>
        <v>3.7003876077777429</v>
      </c>
      <c r="K1155" s="2">
        <f t="shared" si="140"/>
        <v>3.7317309476522658</v>
      </c>
    </row>
    <row r="1156" spans="1:11" ht="13.5" x14ac:dyDescent="0.25">
      <c r="A1156" s="3">
        <f>TITRES_STAT!B1159</f>
        <v>43696</v>
      </c>
      <c r="B1156" s="6">
        <f>TITRES_STAT!D1159</f>
        <v>3.6698</v>
      </c>
      <c r="C1156" s="2">
        <f t="shared" ref="C1156:C1219" si="141">B1156-B1155</f>
        <v>0</v>
      </c>
      <c r="D1156" s="2">
        <f t="shared" si="134"/>
        <v>3.6732</v>
      </c>
      <c r="E1156" s="2">
        <f t="shared" si="136"/>
        <v>3.6799999999999997</v>
      </c>
      <c r="F1156" s="2">
        <f t="shared" si="137"/>
        <v>3.6867799999999988</v>
      </c>
      <c r="G1156" s="2">
        <f t="shared" si="139"/>
        <v>3.770386000000002</v>
      </c>
      <c r="H1156" s="2">
        <f t="shared" si="135"/>
        <v>3.8486415000000029</v>
      </c>
      <c r="I1156" s="2">
        <f t="array" ref="I1156">SUMPRODUCT(B1140:B1159, (ROW(B1140:B1159)-ROW(B1140)+1)) / (20*21/2)</f>
        <v>3.6742728571428569</v>
      </c>
      <c r="J1156" s="2">
        <f t="shared" si="138"/>
        <v>3.6974745022751008</v>
      </c>
      <c r="K1156" s="2">
        <f t="shared" si="140"/>
        <v>3.7293022830384515</v>
      </c>
    </row>
    <row r="1157" spans="1:11" ht="13.5" x14ac:dyDescent="0.25">
      <c r="A1157" s="3">
        <f>TITRES_STAT!B1160</f>
        <v>43697</v>
      </c>
      <c r="B1157" s="6">
        <f>TITRES_STAT!D1160</f>
        <v>3.6698</v>
      </c>
      <c r="C1157" s="2">
        <f t="shared" si="141"/>
        <v>0</v>
      </c>
      <c r="D1157" s="2">
        <f t="shared" si="134"/>
        <v>3.6698</v>
      </c>
      <c r="E1157" s="2">
        <f t="shared" si="136"/>
        <v>3.6782999999999992</v>
      </c>
      <c r="F1157" s="2">
        <f t="shared" si="137"/>
        <v>3.6845149999999989</v>
      </c>
      <c r="G1157" s="2">
        <f t="shared" si="139"/>
        <v>3.7670980000000021</v>
      </c>
      <c r="H1157" s="2">
        <f t="shared" si="135"/>
        <v>3.8456740000000029</v>
      </c>
      <c r="I1157" s="2">
        <f t="array" ref="I1157">SUMPRODUCT(B1141:B1160, (ROW(B1141:B1160)-ROW(B1141)+1)) / (20*21/2)</f>
        <v>3.6733028571428576</v>
      </c>
      <c r="J1157" s="2">
        <f t="shared" si="138"/>
        <v>3.6948388353917578</v>
      </c>
      <c r="K1157" s="2">
        <f t="shared" si="140"/>
        <v>3.7269688601741984</v>
      </c>
    </row>
    <row r="1158" spans="1:11" ht="13.5" x14ac:dyDescent="0.25">
      <c r="A1158" s="3">
        <f>TITRES_STAT!B1161</f>
        <v>43698</v>
      </c>
      <c r="B1158" s="6">
        <f>TITRES_STAT!D1161</f>
        <v>3.6698</v>
      </c>
      <c r="C1158" s="2">
        <f t="shared" si="141"/>
        <v>0</v>
      </c>
      <c r="D1158" s="2">
        <f t="shared" ref="D1158:D1221" si="142">AVERAGE(B1154:B1158)</f>
        <v>3.6698</v>
      </c>
      <c r="E1158" s="2">
        <f t="shared" si="136"/>
        <v>3.6765999999999996</v>
      </c>
      <c r="F1158" s="2">
        <f t="shared" si="137"/>
        <v>3.6822499999999989</v>
      </c>
      <c r="G1158" s="2">
        <f t="shared" si="139"/>
        <v>3.7638100000000025</v>
      </c>
      <c r="H1158" s="2">
        <f t="shared" si="135"/>
        <v>3.8427335000000027</v>
      </c>
      <c r="I1158" s="2">
        <f t="array" ref="I1158">SUMPRODUCT(B1142:B1161, (ROW(B1142:B1161)-ROW(B1142)+1)) / (20*21/2)</f>
        <v>3.6725485714285719</v>
      </c>
      <c r="J1158" s="2">
        <f t="shared" si="138"/>
        <v>3.6924541844020666</v>
      </c>
      <c r="K1158" s="2">
        <f t="shared" si="140"/>
        <v>3.7247269440889355</v>
      </c>
    </row>
    <row r="1159" spans="1:11" ht="13.5" x14ac:dyDescent="0.25">
      <c r="A1159" s="3">
        <f>TITRES_STAT!B1162</f>
        <v>43699</v>
      </c>
      <c r="B1159" s="6">
        <f>TITRES_STAT!D1162</f>
        <v>3.6698</v>
      </c>
      <c r="C1159" s="2">
        <f t="shared" si="141"/>
        <v>0</v>
      </c>
      <c r="D1159" s="2">
        <f t="shared" si="142"/>
        <v>3.6698</v>
      </c>
      <c r="E1159" s="2">
        <f t="shared" si="136"/>
        <v>3.6748999999999996</v>
      </c>
      <c r="F1159" s="2">
        <f t="shared" si="137"/>
        <v>3.6799849999999994</v>
      </c>
      <c r="G1159" s="2">
        <f t="shared" si="139"/>
        <v>3.7605220000000026</v>
      </c>
      <c r="H1159" s="2">
        <f t="shared" si="135"/>
        <v>3.8397930000000029</v>
      </c>
      <c r="I1159" s="2">
        <f t="array" ref="I1159">SUMPRODUCT(B1143:B1162, (ROW(B1143:B1162)-ROW(B1143)+1)) / (20*21/2)</f>
        <v>3.6720100000000002</v>
      </c>
      <c r="J1159" s="2">
        <f t="shared" si="138"/>
        <v>3.6902966430304414</v>
      </c>
      <c r="K1159" s="2">
        <f t="shared" si="140"/>
        <v>3.722572946281526</v>
      </c>
    </row>
    <row r="1160" spans="1:11" ht="13.5" x14ac:dyDescent="0.25">
      <c r="A1160" s="3">
        <f>TITRES_STAT!B1163</f>
        <v>43700</v>
      </c>
      <c r="B1160" s="6">
        <f>TITRES_STAT!D1163</f>
        <v>3.6698</v>
      </c>
      <c r="C1160" s="2">
        <f t="shared" si="141"/>
        <v>0</v>
      </c>
      <c r="D1160" s="2">
        <f t="shared" si="142"/>
        <v>3.6698</v>
      </c>
      <c r="E1160" s="2">
        <f t="shared" si="136"/>
        <v>3.6732</v>
      </c>
      <c r="F1160" s="2">
        <f t="shared" si="137"/>
        <v>3.6777199999999994</v>
      </c>
      <c r="G1160" s="2">
        <f t="shared" si="139"/>
        <v>3.7572340000000031</v>
      </c>
      <c r="H1160" s="2">
        <f t="shared" si="135"/>
        <v>3.8368525000000027</v>
      </c>
      <c r="I1160" s="2">
        <f t="array" ref="I1160">SUMPRODUCT(B1144:B1163, (ROW(B1144:B1163)-ROW(B1144)+1)) / (20*21/2)</f>
        <v>3.6716871428571429</v>
      </c>
      <c r="J1160" s="2">
        <f t="shared" si="138"/>
        <v>3.6883445817894471</v>
      </c>
      <c r="K1160" s="2">
        <f t="shared" si="140"/>
        <v>3.7205034189763682</v>
      </c>
    </row>
    <row r="1161" spans="1:11" ht="13.5" x14ac:dyDescent="0.25">
      <c r="A1161" s="3">
        <f>TITRES_STAT!B1164</f>
        <v>43703</v>
      </c>
      <c r="B1161" s="6">
        <f>TITRES_STAT!D1164</f>
        <v>3.6698</v>
      </c>
      <c r="C1161" s="2">
        <f t="shared" si="141"/>
        <v>0</v>
      </c>
      <c r="D1161" s="2">
        <f t="shared" si="142"/>
        <v>3.6698</v>
      </c>
      <c r="E1161" s="2">
        <f t="shared" si="136"/>
        <v>3.6714999999999995</v>
      </c>
      <c r="F1161" s="2">
        <f t="shared" si="137"/>
        <v>3.6754549999999995</v>
      </c>
      <c r="G1161" s="2">
        <f t="shared" si="139"/>
        <v>3.7539460000000031</v>
      </c>
      <c r="H1161" s="2">
        <f t="shared" si="135"/>
        <v>3.8339120000000024</v>
      </c>
      <c r="I1161" s="2">
        <f t="array" ref="I1161">SUMPRODUCT(B1145:B1164, (ROW(B1145:B1164)-ROW(B1145)+1)) / (20*21/2)</f>
        <v>3.6715800000000001</v>
      </c>
      <c r="J1161" s="2">
        <f t="shared" si="138"/>
        <v>3.6865784311428333</v>
      </c>
      <c r="K1161" s="2">
        <f t="shared" si="140"/>
        <v>3.7185150496047457</v>
      </c>
    </row>
    <row r="1162" spans="1:11" ht="13.5" x14ac:dyDescent="0.25">
      <c r="A1162" s="3">
        <f>TITRES_STAT!B1165</f>
        <v>43704</v>
      </c>
      <c r="B1162" s="6">
        <f>TITRES_STAT!D1165</f>
        <v>3.6698</v>
      </c>
      <c r="C1162" s="2">
        <f t="shared" si="141"/>
        <v>0</v>
      </c>
      <c r="D1162" s="2">
        <f t="shared" si="142"/>
        <v>3.6698</v>
      </c>
      <c r="E1162" s="2">
        <f t="shared" si="136"/>
        <v>3.6698</v>
      </c>
      <c r="F1162" s="2">
        <f t="shared" si="137"/>
        <v>3.6731899999999995</v>
      </c>
      <c r="G1162" s="2">
        <f t="shared" si="139"/>
        <v>3.7506580000000032</v>
      </c>
      <c r="H1162" s="2">
        <f t="shared" ref="H1162:H1225" si="143">AVERAGE(B963:B1162)</f>
        <v>3.8309715000000026</v>
      </c>
      <c r="I1162" s="2">
        <f t="array" ref="I1162">SUMPRODUCT(B1146:B1165, (ROW(B1146:B1165)-ROW(B1146)+1)) / (20*21/2)</f>
        <v>3.6716885714285712</v>
      </c>
      <c r="J1162" s="2">
        <f t="shared" si="138"/>
        <v>3.6849804853197066</v>
      </c>
      <c r="K1162" s="2">
        <f t="shared" si="140"/>
        <v>3.7166046555025987</v>
      </c>
    </row>
    <row r="1163" spans="1:11" ht="13.5" x14ac:dyDescent="0.25">
      <c r="A1163" s="3">
        <f>TITRES_STAT!B1166</f>
        <v>43705</v>
      </c>
      <c r="B1163" s="6">
        <f>TITRES_STAT!D1166</f>
        <v>3.6698</v>
      </c>
      <c r="C1163" s="2">
        <f t="shared" si="141"/>
        <v>0</v>
      </c>
      <c r="D1163" s="2">
        <f t="shared" si="142"/>
        <v>3.6698</v>
      </c>
      <c r="E1163" s="2">
        <f t="shared" si="136"/>
        <v>3.6698</v>
      </c>
      <c r="F1163" s="2">
        <f t="shared" si="137"/>
        <v>3.6709249999999995</v>
      </c>
      <c r="G1163" s="2">
        <f t="shared" si="139"/>
        <v>3.7473700000000036</v>
      </c>
      <c r="H1163" s="2">
        <f t="shared" si="143"/>
        <v>3.8286545000000025</v>
      </c>
      <c r="I1163" s="2">
        <f t="array" ref="I1163">SUMPRODUCT(B1147:B1166, (ROW(B1147:B1166)-ROW(B1147)+1)) / (20*21/2)</f>
        <v>3.6715000000000004</v>
      </c>
      <c r="J1163" s="2">
        <f t="shared" si="138"/>
        <v>3.6835347248130681</v>
      </c>
      <c r="K1163" s="2">
        <f t="shared" si="140"/>
        <v>3.7147691788162223</v>
      </c>
    </row>
    <row r="1164" spans="1:11" ht="13.5" x14ac:dyDescent="0.25">
      <c r="A1164" s="3">
        <f>TITRES_STAT!B1167</f>
        <v>43706</v>
      </c>
      <c r="B1164" s="6">
        <f>TITRES_STAT!D1167</f>
        <v>3.6698</v>
      </c>
      <c r="C1164" s="2">
        <f t="shared" si="141"/>
        <v>0</v>
      </c>
      <c r="D1164" s="2">
        <f t="shared" si="142"/>
        <v>3.6698</v>
      </c>
      <c r="E1164" s="2">
        <f t="shared" ref="E1164:E1227" si="144">AVERAGE(B1155:B1164)</f>
        <v>3.6698</v>
      </c>
      <c r="F1164" s="2">
        <f t="shared" si="137"/>
        <v>3.66866</v>
      </c>
      <c r="G1164" s="2">
        <f t="shared" si="139"/>
        <v>3.7441940000000038</v>
      </c>
      <c r="H1164" s="2">
        <f t="shared" si="143"/>
        <v>3.8269345000000019</v>
      </c>
      <c r="I1164" s="2">
        <f t="array" ref="I1164">SUMPRODUCT(B1148:B1167, (ROW(B1148:B1167)-ROW(B1148)+1)) / (20*21/2)</f>
        <v>3.6710142857142856</v>
      </c>
      <c r="J1164" s="2">
        <f t="shared" si="138"/>
        <v>3.6822266557832521</v>
      </c>
      <c r="K1164" s="2">
        <f t="shared" si="140"/>
        <v>3.713005681607743</v>
      </c>
    </row>
    <row r="1165" spans="1:11" ht="13.5" x14ac:dyDescent="0.25">
      <c r="A1165" s="3">
        <f>TITRES_STAT!B1168</f>
        <v>43707</v>
      </c>
      <c r="B1165" s="6">
        <f>TITRES_STAT!D1168</f>
        <v>3.6698</v>
      </c>
      <c r="C1165" s="2">
        <f t="shared" si="141"/>
        <v>0</v>
      </c>
      <c r="D1165" s="2">
        <f t="shared" si="142"/>
        <v>3.6698</v>
      </c>
      <c r="E1165" s="2">
        <f t="shared" si="144"/>
        <v>3.6698</v>
      </c>
      <c r="F1165" s="2">
        <f t="shared" si="137"/>
        <v>3.6717799999999996</v>
      </c>
      <c r="G1165" s="2">
        <f t="shared" si="139"/>
        <v>3.7410180000000044</v>
      </c>
      <c r="H1165" s="2">
        <f t="shared" si="143"/>
        <v>3.8246175000000022</v>
      </c>
      <c r="I1165" s="2">
        <f t="array" ref="I1165">SUMPRODUCT(B1149:B1168, (ROW(B1149:B1168)-ROW(B1149)+1)) / (20*21/2)</f>
        <v>3.6706095238095235</v>
      </c>
      <c r="J1165" s="2">
        <f t="shared" si="138"/>
        <v>3.681043164756276</v>
      </c>
      <c r="K1165" s="2">
        <f t="shared" si="140"/>
        <v>3.7113113411525371</v>
      </c>
    </row>
    <row r="1166" spans="1:11" ht="13.5" x14ac:dyDescent="0.25">
      <c r="A1166" s="3">
        <f>TITRES_STAT!B1169</f>
        <v>43710</v>
      </c>
      <c r="B1166" s="6">
        <f>TITRES_STAT!D1169</f>
        <v>3.6698</v>
      </c>
      <c r="C1166" s="2">
        <f t="shared" si="141"/>
        <v>0</v>
      </c>
      <c r="D1166" s="2">
        <f t="shared" si="142"/>
        <v>3.6698</v>
      </c>
      <c r="E1166" s="2">
        <f t="shared" si="144"/>
        <v>3.6698</v>
      </c>
      <c r="F1166" s="2">
        <f t="shared" si="137"/>
        <v>3.6749000000000001</v>
      </c>
      <c r="G1166" s="2">
        <f t="shared" si="139"/>
        <v>3.7378420000000045</v>
      </c>
      <c r="H1166" s="2">
        <f t="shared" si="143"/>
        <v>3.8218665000000027</v>
      </c>
      <c r="I1166" s="2">
        <f t="array" ref="I1166">SUMPRODUCT(B1150:B1169, (ROW(B1150:B1169)-ROW(B1150)+1)) / (20*21/2)</f>
        <v>3.6702857142857144</v>
      </c>
      <c r="J1166" s="2">
        <f t="shared" si="138"/>
        <v>3.6799723871604404</v>
      </c>
      <c r="K1166" s="2">
        <f t="shared" si="140"/>
        <v>3.709683445421065</v>
      </c>
    </row>
    <row r="1167" spans="1:11" ht="13.5" x14ac:dyDescent="0.25">
      <c r="A1167" s="3">
        <f>TITRES_STAT!B1170</f>
        <v>43711</v>
      </c>
      <c r="B1167" s="6">
        <f>TITRES_STAT!D1170</f>
        <v>3.6698</v>
      </c>
      <c r="C1167" s="2">
        <f t="shared" si="141"/>
        <v>0</v>
      </c>
      <c r="D1167" s="2">
        <f t="shared" si="142"/>
        <v>3.6698</v>
      </c>
      <c r="E1167" s="2">
        <f t="shared" si="144"/>
        <v>3.6698</v>
      </c>
      <c r="F1167" s="2">
        <f t="shared" si="137"/>
        <v>3.6740499999999998</v>
      </c>
      <c r="G1167" s="2">
        <f t="shared" si="139"/>
        <v>3.7346660000000047</v>
      </c>
      <c r="H1167" s="2">
        <f t="shared" si="143"/>
        <v>3.8191430000000026</v>
      </c>
      <c r="I1167" s="2">
        <f t="array" ref="I1167">SUMPRODUCT(B1151:B1170, (ROW(B1151:B1170)-ROW(B1151)+1)) / (20*21/2)</f>
        <v>3.6597761904761912</v>
      </c>
      <c r="J1167" s="2">
        <f t="shared" si="138"/>
        <v>3.6790035883832557</v>
      </c>
      <c r="K1167" s="2">
        <f t="shared" si="140"/>
        <v>3.7081193887378858</v>
      </c>
    </row>
    <row r="1168" spans="1:11" ht="13.5" x14ac:dyDescent="0.25">
      <c r="A1168" s="3">
        <f>TITRES_STAT!B1171</f>
        <v>43712</v>
      </c>
      <c r="B1168" s="6">
        <f>TITRES_STAT!D1171</f>
        <v>3.6698</v>
      </c>
      <c r="C1168" s="2">
        <f t="shared" si="141"/>
        <v>0</v>
      </c>
      <c r="D1168" s="2">
        <f t="shared" si="142"/>
        <v>3.6698</v>
      </c>
      <c r="E1168" s="2">
        <f t="shared" si="144"/>
        <v>3.6698</v>
      </c>
      <c r="F1168" s="2">
        <f t="shared" si="137"/>
        <v>3.6732</v>
      </c>
      <c r="G1168" s="2">
        <f t="shared" si="139"/>
        <v>3.7314900000000053</v>
      </c>
      <c r="H1168" s="2">
        <f t="shared" si="143"/>
        <v>3.8164195000000025</v>
      </c>
      <c r="I1168" s="2">
        <f t="array" ref="I1168">SUMPRODUCT(B1152:B1171, (ROW(B1152:B1171)-ROW(B1152)+1)) / (20*21/2)</f>
        <v>3.6498609523809522</v>
      </c>
      <c r="J1168" s="2">
        <f t="shared" si="138"/>
        <v>3.6781270561562791</v>
      </c>
      <c r="K1168" s="2">
        <f t="shared" si="140"/>
        <v>3.70661666761091</v>
      </c>
    </row>
    <row r="1169" spans="1:11" ht="13.5" x14ac:dyDescent="0.25">
      <c r="A1169" s="3">
        <f>TITRES_STAT!B1172</f>
        <v>43713</v>
      </c>
      <c r="B1169" s="6">
        <f>TITRES_STAT!D1172</f>
        <v>3.6698</v>
      </c>
      <c r="C1169" s="2">
        <f t="shared" si="141"/>
        <v>0</v>
      </c>
      <c r="D1169" s="2">
        <f t="shared" si="142"/>
        <v>3.6698</v>
      </c>
      <c r="E1169" s="2">
        <f t="shared" si="144"/>
        <v>3.6698</v>
      </c>
      <c r="F1169" s="2">
        <f t="shared" si="137"/>
        <v>3.6723500000000002</v>
      </c>
      <c r="G1169" s="2">
        <f t="shared" si="139"/>
        <v>3.728314000000005</v>
      </c>
      <c r="H1169" s="2">
        <f t="shared" si="143"/>
        <v>3.813696000000002</v>
      </c>
      <c r="I1169" s="2">
        <f t="array" ref="I1169">SUMPRODUCT(B1153:B1172, (ROW(B1153:B1172)-ROW(B1153)+1)) / (20*21/2)</f>
        <v>3.6405399999999997</v>
      </c>
      <c r="J1169" s="2">
        <f t="shared" si="138"/>
        <v>3.6773340031890145</v>
      </c>
      <c r="K1169" s="2">
        <f t="shared" si="140"/>
        <v>3.7051728767242076</v>
      </c>
    </row>
    <row r="1170" spans="1:11" ht="13.5" x14ac:dyDescent="0.25">
      <c r="A1170" s="3">
        <f>TITRES_STAT!B1173</f>
        <v>43714</v>
      </c>
      <c r="B1170" s="6">
        <f>TITRES_STAT!D1173</f>
        <v>3.5619999999999998</v>
      </c>
      <c r="C1170" s="2">
        <f t="shared" si="141"/>
        <v>-0.10780000000000012</v>
      </c>
      <c r="D1170" s="2">
        <f t="shared" si="142"/>
        <v>3.6482399999999999</v>
      </c>
      <c r="E1170" s="2">
        <f t="shared" si="144"/>
        <v>3.6590199999999995</v>
      </c>
      <c r="F1170" s="2">
        <f t="shared" si="137"/>
        <v>3.6661100000000006</v>
      </c>
      <c r="G1170" s="2">
        <f t="shared" si="139"/>
        <v>3.7229820000000045</v>
      </c>
      <c r="H1170" s="2">
        <f t="shared" si="143"/>
        <v>3.810433500000002</v>
      </c>
      <c r="I1170" s="2">
        <f t="array" ref="I1170">SUMPRODUCT(B1154:B1173, (ROW(B1154:B1173)-ROW(B1154)+1)) / (20*21/2)</f>
        <v>3.6318133333333331</v>
      </c>
      <c r="J1170" s="2">
        <f t="shared" si="138"/>
        <v>3.6663498124091083</v>
      </c>
      <c r="K1170" s="2">
        <f t="shared" si="140"/>
        <v>3.699558254107572</v>
      </c>
    </row>
    <row r="1171" spans="1:11" ht="13.5" x14ac:dyDescent="0.25">
      <c r="A1171" s="3">
        <f>TITRES_STAT!B1174</f>
        <v>43717</v>
      </c>
      <c r="B1171" s="6">
        <f>TITRES_STAT!D1174</f>
        <v>3.5619999999999998</v>
      </c>
      <c r="C1171" s="2">
        <f t="shared" si="141"/>
        <v>0</v>
      </c>
      <c r="D1171" s="2">
        <f t="shared" si="142"/>
        <v>3.6266799999999995</v>
      </c>
      <c r="E1171" s="2">
        <f t="shared" si="144"/>
        <v>3.648239999999999</v>
      </c>
      <c r="F1171" s="2">
        <f t="shared" si="137"/>
        <v>3.6598700000000002</v>
      </c>
      <c r="G1171" s="2">
        <f t="shared" si="139"/>
        <v>3.7176500000000043</v>
      </c>
      <c r="H1171" s="2">
        <f t="shared" si="143"/>
        <v>3.8071710000000025</v>
      </c>
      <c r="I1171" s="2">
        <f t="array" ref="I1171">SUMPRODUCT(B1155:B1174, (ROW(B1155:B1174)-ROW(B1155)+1)) / (20*21/2)</f>
        <v>3.6192761904761905</v>
      </c>
      <c r="J1171" s="2">
        <f t="shared" si="138"/>
        <v>3.6564117350368122</v>
      </c>
      <c r="K1171" s="2">
        <f t="shared" si="140"/>
        <v>3.6941638127700203</v>
      </c>
    </row>
    <row r="1172" spans="1:11" ht="13.5" x14ac:dyDescent="0.25">
      <c r="A1172" s="3">
        <f>TITRES_STAT!B1175</f>
        <v>43718</v>
      </c>
      <c r="B1172" s="6">
        <f>TITRES_STAT!D1175</f>
        <v>3.5619999999999998</v>
      </c>
      <c r="C1172" s="2">
        <f t="shared" si="141"/>
        <v>0</v>
      </c>
      <c r="D1172" s="2">
        <f t="shared" si="142"/>
        <v>3.6051200000000003</v>
      </c>
      <c r="E1172" s="2">
        <f t="shared" si="144"/>
        <v>3.6374599999999995</v>
      </c>
      <c r="F1172" s="2">
        <f t="shared" ref="F1172:F1235" si="145">AVERAGE(B1153:B1172)</f>
        <v>3.6536300000000006</v>
      </c>
      <c r="G1172" s="2">
        <f t="shared" si="139"/>
        <v>3.7123180000000042</v>
      </c>
      <c r="H1172" s="2">
        <f t="shared" si="143"/>
        <v>3.803962500000003</v>
      </c>
      <c r="I1172" s="2">
        <f t="array" ref="I1172">SUMPRODUCT(B1156:B1175, (ROW(B1156:B1175)-ROW(B1156)+1)) / (20*21/2)</f>
        <v>3.6074685714285715</v>
      </c>
      <c r="J1172" s="2">
        <f t="shared" si="138"/>
        <v>3.6474201412237823</v>
      </c>
      <c r="K1172" s="2">
        <f t="shared" si="140"/>
        <v>3.6889809181515885</v>
      </c>
    </row>
    <row r="1173" spans="1:11" ht="13.5" x14ac:dyDescent="0.25">
      <c r="A1173" s="3">
        <f>TITRES_STAT!B1176</f>
        <v>43719</v>
      </c>
      <c r="B1173" s="6">
        <f>TITRES_STAT!D1176</f>
        <v>3.5619999999999998</v>
      </c>
      <c r="C1173" s="2">
        <f t="shared" si="141"/>
        <v>0</v>
      </c>
      <c r="D1173" s="2">
        <f t="shared" si="142"/>
        <v>3.5835599999999999</v>
      </c>
      <c r="E1173" s="2">
        <f t="shared" si="144"/>
        <v>3.6266799999999995</v>
      </c>
      <c r="F1173" s="2">
        <f t="shared" si="145"/>
        <v>3.6482400000000004</v>
      </c>
      <c r="G1173" s="2">
        <f t="shared" si="139"/>
        <v>3.7069860000000041</v>
      </c>
      <c r="H1173" s="2">
        <f t="shared" si="143"/>
        <v>3.8007540000000022</v>
      </c>
      <c r="I1173" s="2">
        <f t="array" ref="I1173">SUMPRODUCT(B1157:B1176, (ROW(B1157:B1176)-ROW(B1157)+1)) / (20*21/2)</f>
        <v>3.5963904761904759</v>
      </c>
      <c r="J1173" s="2">
        <f t="shared" ref="J1173:J1236" si="146">$J$4*B1173+J1172*(1-$J$4)</f>
        <v>3.63928488967866</v>
      </c>
      <c r="K1173" s="2">
        <f t="shared" si="140"/>
        <v>3.6840012743025068</v>
      </c>
    </row>
    <row r="1174" spans="1:11" ht="13.5" x14ac:dyDescent="0.25">
      <c r="A1174" s="3">
        <f>TITRES_STAT!B1177</f>
        <v>43720</v>
      </c>
      <c r="B1174" s="6">
        <f>TITRES_STAT!D1177</f>
        <v>3.5165999999999999</v>
      </c>
      <c r="C1174" s="2">
        <f t="shared" si="141"/>
        <v>-4.5399999999999885E-2</v>
      </c>
      <c r="D1174" s="2">
        <f t="shared" si="142"/>
        <v>3.5529199999999994</v>
      </c>
      <c r="E1174" s="2">
        <f t="shared" si="144"/>
        <v>3.6113599999999999</v>
      </c>
      <c r="F1174" s="2">
        <f t="shared" si="145"/>
        <v>3.6405799999999999</v>
      </c>
      <c r="G1174" s="2">
        <f t="shared" si="139"/>
        <v>3.7007460000000036</v>
      </c>
      <c r="H1174" s="2">
        <f t="shared" si="143"/>
        <v>3.7973185000000029</v>
      </c>
      <c r="I1174" s="2">
        <f t="array" ref="I1174">SUMPRODUCT(B1158:B1177, (ROW(B1158:B1177)-ROW(B1158)+1)) / (20*21/2)</f>
        <v>3.5860419047619048</v>
      </c>
      <c r="J1174" s="2">
        <f t="shared" si="146"/>
        <v>3.6276006144711683</v>
      </c>
      <c r="K1174" s="2">
        <f t="shared" si="140"/>
        <v>3.6774365184475069</v>
      </c>
    </row>
    <row r="1175" spans="1:11" ht="13.5" x14ac:dyDescent="0.25">
      <c r="A1175" s="3">
        <f>TITRES_STAT!B1178</f>
        <v>43721</v>
      </c>
      <c r="B1175" s="6">
        <f>TITRES_STAT!D1178</f>
        <v>3.5165999999999999</v>
      </c>
      <c r="C1175" s="2">
        <f t="shared" si="141"/>
        <v>0</v>
      </c>
      <c r="D1175" s="2">
        <f t="shared" si="142"/>
        <v>3.5438400000000003</v>
      </c>
      <c r="E1175" s="2">
        <f t="shared" si="144"/>
        <v>3.5960399999999999</v>
      </c>
      <c r="F1175" s="2">
        <f t="shared" si="145"/>
        <v>3.6329199999999999</v>
      </c>
      <c r="G1175" s="2">
        <f t="shared" si="139"/>
        <v>3.6945060000000036</v>
      </c>
      <c r="H1175" s="2">
        <f t="shared" si="143"/>
        <v>3.7938830000000028</v>
      </c>
      <c r="I1175" s="2">
        <f t="array" ref="I1175">SUMPRODUCT(B1159:B1178, (ROW(B1159:B1178)-ROW(B1159)+1)) / (20*21/2)</f>
        <v>3.5764228571428567</v>
      </c>
      <c r="J1175" s="2">
        <f t="shared" si="146"/>
        <v>3.6170291273786761</v>
      </c>
      <c r="K1175" s="2">
        <f t="shared" si="140"/>
        <v>3.6711292039985852</v>
      </c>
    </row>
    <row r="1176" spans="1:11" ht="13.5" x14ac:dyDescent="0.25">
      <c r="A1176" s="3">
        <f>TITRES_STAT!B1179</f>
        <v>43724</v>
      </c>
      <c r="B1176" s="6">
        <f>TITRES_STAT!D1179</f>
        <v>3.5165999999999999</v>
      </c>
      <c r="C1176" s="2">
        <f t="shared" si="141"/>
        <v>0</v>
      </c>
      <c r="D1176" s="2">
        <f t="shared" si="142"/>
        <v>3.5347599999999999</v>
      </c>
      <c r="E1176" s="2">
        <f t="shared" si="144"/>
        <v>3.5807199999999995</v>
      </c>
      <c r="F1176" s="2">
        <f t="shared" si="145"/>
        <v>3.6252599999999995</v>
      </c>
      <c r="G1176" s="2">
        <f t="shared" si="139"/>
        <v>3.6882660000000032</v>
      </c>
      <c r="H1176" s="2">
        <f t="shared" si="143"/>
        <v>3.7904475000000035</v>
      </c>
      <c r="I1176" s="2">
        <f t="array" ref="I1176">SUMPRODUCT(B1160:B1179, (ROW(B1160:B1179)-ROW(B1160)+1)) / (20*21/2)</f>
        <v>3.5675333333333334</v>
      </c>
      <c r="J1176" s="2">
        <f t="shared" si="146"/>
        <v>3.6074644485807066</v>
      </c>
      <c r="K1176" s="2">
        <f t="shared" si="140"/>
        <v>3.665069235214327</v>
      </c>
    </row>
    <row r="1177" spans="1:11" ht="13.5" x14ac:dyDescent="0.25">
      <c r="A1177" s="3">
        <f>TITRES_STAT!B1180</f>
        <v>43725</v>
      </c>
      <c r="B1177" s="6">
        <f>TITRES_STAT!D1180</f>
        <v>3.5165999999999999</v>
      </c>
      <c r="C1177" s="2">
        <f t="shared" si="141"/>
        <v>0</v>
      </c>
      <c r="D1177" s="2">
        <f t="shared" si="142"/>
        <v>3.5256799999999999</v>
      </c>
      <c r="E1177" s="2">
        <f t="shared" si="144"/>
        <v>3.5653999999999995</v>
      </c>
      <c r="F1177" s="2">
        <f t="shared" si="145"/>
        <v>3.6175999999999995</v>
      </c>
      <c r="G1177" s="2">
        <f t="shared" si="139"/>
        <v>3.6820260000000031</v>
      </c>
      <c r="H1177" s="2">
        <f t="shared" si="143"/>
        <v>3.7870120000000038</v>
      </c>
      <c r="I1177" s="2">
        <f t="array" ref="I1177">SUMPRODUCT(B1161:B1180, (ROW(B1161:B1180)-ROW(B1161)+1)) / (20*21/2)</f>
        <v>3.5593733333333333</v>
      </c>
      <c r="J1177" s="2">
        <f t="shared" si="146"/>
        <v>3.59881069157302</v>
      </c>
      <c r="K1177" s="2">
        <f t="shared" si="140"/>
        <v>3.659246912264746</v>
      </c>
    </row>
    <row r="1178" spans="1:11" ht="13.5" x14ac:dyDescent="0.25">
      <c r="A1178" s="3">
        <f>TITRES_STAT!B1181</f>
        <v>43726</v>
      </c>
      <c r="B1178" s="6">
        <f>TITRES_STAT!D1181</f>
        <v>3.5165999999999999</v>
      </c>
      <c r="C1178" s="2">
        <f t="shared" si="141"/>
        <v>0</v>
      </c>
      <c r="D1178" s="2">
        <f t="shared" si="142"/>
        <v>3.5165999999999995</v>
      </c>
      <c r="E1178" s="2">
        <f t="shared" si="144"/>
        <v>3.5500799999999999</v>
      </c>
      <c r="F1178" s="2">
        <f t="shared" si="145"/>
        <v>3.609939999999999</v>
      </c>
      <c r="G1178" s="2">
        <f t="shared" si="139"/>
        <v>3.6757860000000027</v>
      </c>
      <c r="H1178" s="2">
        <f t="shared" si="143"/>
        <v>3.7835765000000037</v>
      </c>
      <c r="I1178" s="2">
        <f t="array" ref="I1178">SUMPRODUCT(B1162:B1181, (ROW(B1162:B1181)-ROW(B1162)+1)) / (20*21/2)</f>
        <v>3.5519428571428571</v>
      </c>
      <c r="J1178" s="2">
        <f t="shared" si="146"/>
        <v>3.5909811018993989</v>
      </c>
      <c r="K1178" s="2">
        <f t="shared" si="140"/>
        <v>3.6536529157053446</v>
      </c>
    </row>
    <row r="1179" spans="1:11" ht="13.5" x14ac:dyDescent="0.25">
      <c r="A1179" s="3">
        <f>TITRES_STAT!B1182</f>
        <v>43727</v>
      </c>
      <c r="B1179" s="6">
        <f>TITRES_STAT!D1182</f>
        <v>3.5165999999999999</v>
      </c>
      <c r="C1179" s="2">
        <f t="shared" si="141"/>
        <v>0</v>
      </c>
      <c r="D1179" s="2">
        <f t="shared" si="142"/>
        <v>3.5165999999999995</v>
      </c>
      <c r="E1179" s="2">
        <f t="shared" si="144"/>
        <v>3.5347599999999999</v>
      </c>
      <c r="F1179" s="2">
        <f t="shared" si="145"/>
        <v>3.602279999999999</v>
      </c>
      <c r="G1179" s="2">
        <f t="shared" si="139"/>
        <v>3.6695460000000026</v>
      </c>
      <c r="H1179" s="2">
        <f t="shared" si="143"/>
        <v>3.7801410000000044</v>
      </c>
      <c r="I1179" s="2">
        <f t="array" ref="I1179">SUMPRODUCT(B1163:B1182, (ROW(B1163:B1182)-ROW(B1163)+1)) / (20*21/2)</f>
        <v>3.5452419047619048</v>
      </c>
      <c r="J1179" s="2">
        <f t="shared" si="146"/>
        <v>3.5838971874327892</v>
      </c>
      <c r="K1179" s="2">
        <f t="shared" si="140"/>
        <v>3.6482782915600374</v>
      </c>
    </row>
    <row r="1180" spans="1:11" ht="13.5" x14ac:dyDescent="0.25">
      <c r="A1180" s="3">
        <f>TITRES_STAT!B1183</f>
        <v>43728</v>
      </c>
      <c r="B1180" s="6">
        <f>TITRES_STAT!D1183</f>
        <v>3.5165999999999999</v>
      </c>
      <c r="C1180" s="2">
        <f t="shared" si="141"/>
        <v>0</v>
      </c>
      <c r="D1180" s="2">
        <f t="shared" si="142"/>
        <v>3.5165999999999995</v>
      </c>
      <c r="E1180" s="2">
        <f t="shared" si="144"/>
        <v>3.5302199999999999</v>
      </c>
      <c r="F1180" s="2">
        <f t="shared" si="145"/>
        <v>3.5946199999999982</v>
      </c>
      <c r="G1180" s="2">
        <f t="shared" si="139"/>
        <v>3.6633060000000022</v>
      </c>
      <c r="H1180" s="2">
        <f t="shared" si="143"/>
        <v>3.7767055000000038</v>
      </c>
      <c r="I1180" s="2">
        <f t="array" ref="I1180">SUMPRODUCT(B1164:B1183, (ROW(B1164:B1183)-ROW(B1164)+1)) / (20*21/2)</f>
        <v>3.5392704761904761</v>
      </c>
      <c r="J1180" s="2">
        <f t="shared" si="146"/>
        <v>3.5774879314868091</v>
      </c>
      <c r="K1180" s="2">
        <f t="shared" si="140"/>
        <v>3.6431144369890558</v>
      </c>
    </row>
    <row r="1181" spans="1:11" ht="13.5" x14ac:dyDescent="0.25">
      <c r="A1181" s="3">
        <f>TITRES_STAT!B1184</f>
        <v>43731</v>
      </c>
      <c r="B1181" s="6">
        <f>TITRES_STAT!D1184</f>
        <v>3.5165999999999999</v>
      </c>
      <c r="C1181" s="2">
        <f t="shared" si="141"/>
        <v>0</v>
      </c>
      <c r="D1181" s="2">
        <f t="shared" si="142"/>
        <v>3.5165999999999995</v>
      </c>
      <c r="E1181" s="2">
        <f t="shared" si="144"/>
        <v>3.5256799999999999</v>
      </c>
      <c r="F1181" s="2">
        <f t="shared" si="145"/>
        <v>3.5869599999999986</v>
      </c>
      <c r="G1181" s="2">
        <f t="shared" si="139"/>
        <v>3.6570660000000021</v>
      </c>
      <c r="H1181" s="2">
        <f t="shared" si="143"/>
        <v>3.7732700000000041</v>
      </c>
      <c r="I1181" s="2">
        <f t="array" ref="I1181">SUMPRODUCT(B1165:B1184, (ROW(B1165:B1184)-ROW(B1165)+1)) / (20*21/2)</f>
        <v>3.5340285714285713</v>
      </c>
      <c r="J1181" s="2">
        <f t="shared" si="146"/>
        <v>3.5716890808690174</v>
      </c>
      <c r="K1181" s="2">
        <f t="shared" si="140"/>
        <v>3.6381530865188969</v>
      </c>
    </row>
    <row r="1182" spans="1:11" ht="13.5" x14ac:dyDescent="0.25">
      <c r="A1182" s="3">
        <f>TITRES_STAT!B1185</f>
        <v>43732</v>
      </c>
      <c r="B1182" s="6">
        <f>TITRES_STAT!D1185</f>
        <v>3.5165999999999999</v>
      </c>
      <c r="C1182" s="2">
        <f t="shared" si="141"/>
        <v>0</v>
      </c>
      <c r="D1182" s="2">
        <f t="shared" si="142"/>
        <v>3.5165999999999995</v>
      </c>
      <c r="E1182" s="2">
        <f t="shared" si="144"/>
        <v>3.5211399999999999</v>
      </c>
      <c r="F1182" s="2">
        <f t="shared" si="145"/>
        <v>3.5792999999999986</v>
      </c>
      <c r="G1182" s="2">
        <f t="shared" si="139"/>
        <v>3.6508260000000017</v>
      </c>
      <c r="H1182" s="2">
        <f t="shared" si="143"/>
        <v>3.769834500000004</v>
      </c>
      <c r="I1182" s="2">
        <f t="array" ref="I1182">SUMPRODUCT(B1166:B1185, (ROW(B1166:B1185)-ROW(B1166)+1)) / (20*21/2)</f>
        <v>3.5295161904761905</v>
      </c>
      <c r="J1182" s="2">
        <f t="shared" si="146"/>
        <v>3.5664425017386345</v>
      </c>
      <c r="K1182" s="2">
        <f t="shared" si="140"/>
        <v>3.6333862988122738</v>
      </c>
    </row>
    <row r="1183" spans="1:11" ht="13.5" x14ac:dyDescent="0.25">
      <c r="A1183" s="3">
        <f>TITRES_STAT!B1186</f>
        <v>43733</v>
      </c>
      <c r="B1183" s="6">
        <f>TITRES_STAT!D1186</f>
        <v>3.5165999999999999</v>
      </c>
      <c r="C1183" s="2">
        <f t="shared" si="141"/>
        <v>0</v>
      </c>
      <c r="D1183" s="2">
        <f t="shared" si="142"/>
        <v>3.5165999999999995</v>
      </c>
      <c r="E1183" s="2">
        <f t="shared" si="144"/>
        <v>3.5165999999999995</v>
      </c>
      <c r="F1183" s="2">
        <f t="shared" si="145"/>
        <v>3.5716399999999986</v>
      </c>
      <c r="G1183" s="2">
        <f t="shared" si="139"/>
        <v>3.6445860000000017</v>
      </c>
      <c r="H1183" s="2">
        <f t="shared" si="143"/>
        <v>3.7663990000000043</v>
      </c>
      <c r="I1183" s="2">
        <f t="array" ref="I1183">SUMPRODUCT(B1167:B1186, (ROW(B1167:B1186)-ROW(B1167)+1)) / (20*21/2)</f>
        <v>3.5257333333333332</v>
      </c>
      <c r="J1183" s="2">
        <f t="shared" si="146"/>
        <v>3.5616955968111452</v>
      </c>
      <c r="K1183" s="2">
        <f t="shared" si="140"/>
        <v>3.6288064439568908</v>
      </c>
    </row>
    <row r="1184" spans="1:11" ht="13.5" x14ac:dyDescent="0.25">
      <c r="A1184" s="3">
        <f>TITRES_STAT!B1187</f>
        <v>43734</v>
      </c>
      <c r="B1184" s="6">
        <f>TITRES_STAT!D1187</f>
        <v>3.5165999999999999</v>
      </c>
      <c r="C1184" s="2">
        <f t="shared" si="141"/>
        <v>0</v>
      </c>
      <c r="D1184" s="2">
        <f t="shared" si="142"/>
        <v>3.5165999999999995</v>
      </c>
      <c r="E1184" s="2">
        <f t="shared" si="144"/>
        <v>3.5165999999999995</v>
      </c>
      <c r="F1184" s="2">
        <f t="shared" si="145"/>
        <v>3.5639799999999986</v>
      </c>
      <c r="G1184" s="2">
        <f t="shared" si="139"/>
        <v>3.6383460000000012</v>
      </c>
      <c r="H1184" s="2">
        <f t="shared" si="143"/>
        <v>3.7629635000000041</v>
      </c>
      <c r="I1184" s="2">
        <f t="array" ref="I1184">SUMPRODUCT(B1168:B1187, (ROW(B1168:B1187)-ROW(B1168)+1)) / (20*21/2)</f>
        <v>3.5226799999999998</v>
      </c>
      <c r="J1184" s="2">
        <f t="shared" si="146"/>
        <v>3.5574007780672265</v>
      </c>
      <c r="K1184" s="2">
        <f t="shared" si="140"/>
        <v>3.624406191252699</v>
      </c>
    </row>
    <row r="1185" spans="1:11" ht="13.5" x14ac:dyDescent="0.25">
      <c r="A1185" s="3">
        <f>TITRES_STAT!B1188</f>
        <v>43735</v>
      </c>
      <c r="B1185" s="6">
        <f>TITRES_STAT!D1188</f>
        <v>3.5165999999999999</v>
      </c>
      <c r="C1185" s="2">
        <f t="shared" si="141"/>
        <v>0</v>
      </c>
      <c r="D1185" s="2">
        <f t="shared" si="142"/>
        <v>3.5165999999999995</v>
      </c>
      <c r="E1185" s="2">
        <f t="shared" si="144"/>
        <v>3.5165999999999995</v>
      </c>
      <c r="F1185" s="2">
        <f t="shared" si="145"/>
        <v>3.5563199999999986</v>
      </c>
      <c r="G1185" s="2">
        <f t="shared" si="139"/>
        <v>3.6321060000000016</v>
      </c>
      <c r="H1185" s="2">
        <f t="shared" si="143"/>
        <v>3.7595280000000035</v>
      </c>
      <c r="I1185" s="2">
        <f t="array" ref="I1185">SUMPRODUCT(B1169:B1188, (ROW(B1169:B1188)-ROW(B1169)+1)) / (20*21/2)</f>
        <v>3.5203561904761904</v>
      </c>
      <c r="J1185" s="2">
        <f t="shared" si="146"/>
        <v>3.5535149896798712</v>
      </c>
      <c r="K1185" s="2">
        <f t="shared" si="140"/>
        <v>3.6201784974780837</v>
      </c>
    </row>
    <row r="1186" spans="1:11" ht="13.5" x14ac:dyDescent="0.25">
      <c r="A1186" s="3">
        <f>TITRES_STAT!B1189</f>
        <v>43738</v>
      </c>
      <c r="B1186" s="6">
        <f>TITRES_STAT!D1189</f>
        <v>3.5165999999999999</v>
      </c>
      <c r="C1186" s="2">
        <f t="shared" si="141"/>
        <v>0</v>
      </c>
      <c r="D1186" s="2">
        <f t="shared" si="142"/>
        <v>3.5165999999999995</v>
      </c>
      <c r="E1186" s="2">
        <f t="shared" si="144"/>
        <v>3.5165999999999995</v>
      </c>
      <c r="F1186" s="2">
        <f t="shared" si="145"/>
        <v>3.5486599999999981</v>
      </c>
      <c r="G1186" s="2">
        <f t="shared" si="139"/>
        <v>3.6281360000000018</v>
      </c>
      <c r="H1186" s="2">
        <f t="shared" si="143"/>
        <v>3.7560925000000038</v>
      </c>
      <c r="I1186" s="2">
        <f t="array" ref="I1186">SUMPRODUCT(B1170:B1189, (ROW(B1170:B1189)-ROW(B1170)+1)) / (20*21/2)</f>
        <v>3.518761904761905</v>
      </c>
      <c r="J1186" s="2">
        <f t="shared" si="146"/>
        <v>3.5499992763770263</v>
      </c>
      <c r="K1186" s="2">
        <f t="shared" si="140"/>
        <v>3.6161165956161985</v>
      </c>
    </row>
    <row r="1187" spans="1:11" ht="13.5" x14ac:dyDescent="0.25">
      <c r="A1187" s="3">
        <f>TITRES_STAT!B1190</f>
        <v>43739</v>
      </c>
      <c r="B1187" s="6">
        <f>TITRES_STAT!D1190</f>
        <v>3.5165999999999999</v>
      </c>
      <c r="C1187" s="2">
        <f t="shared" si="141"/>
        <v>0</v>
      </c>
      <c r="D1187" s="2">
        <f t="shared" si="142"/>
        <v>3.5165999999999995</v>
      </c>
      <c r="E1187" s="2">
        <f t="shared" si="144"/>
        <v>3.5165999999999995</v>
      </c>
      <c r="F1187" s="2">
        <f t="shared" si="145"/>
        <v>3.5409999999999981</v>
      </c>
      <c r="G1187" s="2">
        <f t="shared" si="139"/>
        <v>3.624166000000002</v>
      </c>
      <c r="H1187" s="2">
        <f t="shared" si="143"/>
        <v>3.7526570000000037</v>
      </c>
      <c r="I1187" s="2">
        <f t="array" ref="I1187">SUMPRODUCT(B1171:B1190, (ROW(B1171:B1190)-ROW(B1171)+1)) / (20*21/2)</f>
        <v>3.5178971428571431</v>
      </c>
      <c r="J1187" s="2">
        <f t="shared" si="146"/>
        <v>3.5468183929125474</v>
      </c>
      <c r="K1187" s="2">
        <f t="shared" si="140"/>
        <v>3.6122139840234064</v>
      </c>
    </row>
    <row r="1188" spans="1:11" ht="13.5" x14ac:dyDescent="0.25">
      <c r="A1188" s="3">
        <f>TITRES_STAT!B1191</f>
        <v>43740</v>
      </c>
      <c r="B1188" s="6">
        <f>TITRES_STAT!D1191</f>
        <v>3.5165999999999999</v>
      </c>
      <c r="C1188" s="2">
        <f t="shared" si="141"/>
        <v>0</v>
      </c>
      <c r="D1188" s="2">
        <f t="shared" si="142"/>
        <v>3.5165999999999995</v>
      </c>
      <c r="E1188" s="2">
        <f t="shared" si="144"/>
        <v>3.5165999999999995</v>
      </c>
      <c r="F1188" s="2">
        <f t="shared" si="145"/>
        <v>3.5333399999999981</v>
      </c>
      <c r="G1188" s="2">
        <f t="shared" si="139"/>
        <v>3.6201960000000017</v>
      </c>
      <c r="H1188" s="2">
        <f t="shared" si="143"/>
        <v>3.7494115000000034</v>
      </c>
      <c r="I1188" s="2">
        <f t="array" ref="I1188">SUMPRODUCT(B1172:B1191, (ROW(B1172:B1191)-ROW(B1172)+1)) / (20*21/2)</f>
        <v>3.5172485714285715</v>
      </c>
      <c r="J1188" s="2">
        <f t="shared" si="146"/>
        <v>3.5439404507303998</v>
      </c>
      <c r="K1188" s="2">
        <f t="shared" si="140"/>
        <v>3.6084644160224886</v>
      </c>
    </row>
    <row r="1189" spans="1:11" ht="13.5" x14ac:dyDescent="0.25">
      <c r="A1189" s="3">
        <f>TITRES_STAT!B1192</f>
        <v>43741</v>
      </c>
      <c r="B1189" s="6">
        <f>TITRES_STAT!D1192</f>
        <v>3.5165999999999999</v>
      </c>
      <c r="C1189" s="2">
        <f t="shared" si="141"/>
        <v>0</v>
      </c>
      <c r="D1189" s="2">
        <f t="shared" si="142"/>
        <v>3.5165999999999995</v>
      </c>
      <c r="E1189" s="2">
        <f t="shared" si="144"/>
        <v>3.5165999999999995</v>
      </c>
      <c r="F1189" s="2">
        <f t="shared" si="145"/>
        <v>3.5256799999999986</v>
      </c>
      <c r="G1189" s="2">
        <f t="shared" si="139"/>
        <v>3.6162260000000019</v>
      </c>
      <c r="H1189" s="2">
        <f t="shared" si="143"/>
        <v>3.7461660000000037</v>
      </c>
      <c r="I1189" s="2">
        <f t="array" ref="I1189">SUMPRODUCT(B1173:B1192, (ROW(B1173:B1192)-ROW(B1173)+1)) / (20*21/2)</f>
        <v>3.5060161904761902</v>
      </c>
      <c r="J1189" s="2">
        <f t="shared" si="146"/>
        <v>3.5413365982798855</v>
      </c>
      <c r="K1189" s="2">
        <f t="shared" si="140"/>
        <v>3.6048618899039599</v>
      </c>
    </row>
    <row r="1190" spans="1:11" ht="13.5" x14ac:dyDescent="0.25">
      <c r="A1190" s="3">
        <f>TITRES_STAT!B1193</f>
        <v>43742</v>
      </c>
      <c r="B1190" s="6">
        <f>TITRES_STAT!D1193</f>
        <v>3.5165999999999999</v>
      </c>
      <c r="C1190" s="2">
        <f t="shared" si="141"/>
        <v>0</v>
      </c>
      <c r="D1190" s="2">
        <f t="shared" si="142"/>
        <v>3.5165999999999995</v>
      </c>
      <c r="E1190" s="2">
        <f t="shared" si="144"/>
        <v>3.5165999999999995</v>
      </c>
      <c r="F1190" s="2">
        <f t="shared" si="145"/>
        <v>3.5234099999999984</v>
      </c>
      <c r="G1190" s="2">
        <f t="shared" si="139"/>
        <v>3.6122560000000017</v>
      </c>
      <c r="H1190" s="2">
        <f t="shared" si="143"/>
        <v>3.742920500000003</v>
      </c>
      <c r="I1190" s="2">
        <f t="array" ref="I1190">SUMPRODUCT(B1174:B1193, (ROW(B1174:B1193)-ROW(B1174)+1)) / (20*21/2)</f>
        <v>3.4955400000000001</v>
      </c>
      <c r="J1190" s="2">
        <f t="shared" si="146"/>
        <v>3.538980731777039</v>
      </c>
      <c r="K1190" s="2">
        <f t="shared" si="140"/>
        <v>3.6014006393194911</v>
      </c>
    </row>
    <row r="1191" spans="1:11" ht="13.5" x14ac:dyDescent="0.25">
      <c r="A1191" s="3">
        <f>TITRES_STAT!B1194</f>
        <v>43745</v>
      </c>
      <c r="B1191" s="6">
        <f>TITRES_STAT!D1194</f>
        <v>3.5165999999999999</v>
      </c>
      <c r="C1191" s="2">
        <f t="shared" si="141"/>
        <v>0</v>
      </c>
      <c r="D1191" s="2">
        <f t="shared" si="142"/>
        <v>3.5165999999999995</v>
      </c>
      <c r="E1191" s="2">
        <f t="shared" si="144"/>
        <v>3.5165999999999995</v>
      </c>
      <c r="F1191" s="2">
        <f t="shared" si="145"/>
        <v>3.5211399999999982</v>
      </c>
      <c r="G1191" s="2">
        <f t="shared" si="139"/>
        <v>3.6082860000000014</v>
      </c>
      <c r="H1191" s="2">
        <f t="shared" si="143"/>
        <v>3.7396750000000032</v>
      </c>
      <c r="I1191" s="2">
        <f t="array" ref="I1191">SUMPRODUCT(B1175:B1194, (ROW(B1175:B1194)-ROW(B1175)+1)) / (20*21/2)</f>
        <v>3.4858199999999999</v>
      </c>
      <c r="J1191" s="2">
        <f t="shared" si="146"/>
        <v>3.5368492335125588</v>
      </c>
      <c r="K1191" s="2">
        <f t="shared" si="140"/>
        <v>3.5980751240520603</v>
      </c>
    </row>
    <row r="1192" spans="1:11" ht="13.5" x14ac:dyDescent="0.25">
      <c r="A1192" s="3">
        <f>TITRES_STAT!B1195</f>
        <v>43746</v>
      </c>
      <c r="B1192" s="6">
        <f>TITRES_STAT!D1195</f>
        <v>3.4032</v>
      </c>
      <c r="C1192" s="2">
        <f t="shared" si="141"/>
        <v>-0.11339999999999995</v>
      </c>
      <c r="D1192" s="2">
        <f t="shared" si="142"/>
        <v>3.4939200000000001</v>
      </c>
      <c r="E1192" s="2">
        <f t="shared" si="144"/>
        <v>3.5052599999999998</v>
      </c>
      <c r="F1192" s="2">
        <f t="shared" si="145"/>
        <v>3.5131999999999985</v>
      </c>
      <c r="G1192" s="2">
        <f t="shared" si="139"/>
        <v>3.6020480000000017</v>
      </c>
      <c r="H1192" s="2">
        <f t="shared" si="143"/>
        <v>3.7364860000000029</v>
      </c>
      <c r="I1192" s="2">
        <f t="array" ref="I1192">SUMPRODUCT(B1176:B1195, (ROW(B1176:B1195)-ROW(B1176)+1)) / (20*21/2)</f>
        <v>3.4766400000000002</v>
      </c>
      <c r="J1192" s="2">
        <f t="shared" si="146"/>
        <v>3.5241207350827914</v>
      </c>
      <c r="K1192" s="2">
        <f t="shared" si="140"/>
        <v>3.5904329623245288</v>
      </c>
    </row>
    <row r="1193" spans="1:11" ht="13.5" x14ac:dyDescent="0.25">
      <c r="A1193" s="3">
        <f>TITRES_STAT!B1196</f>
        <v>43747</v>
      </c>
      <c r="B1193" s="6">
        <f>TITRES_STAT!D1196</f>
        <v>3.4032</v>
      </c>
      <c r="C1193" s="2">
        <f t="shared" si="141"/>
        <v>0</v>
      </c>
      <c r="D1193" s="2">
        <f t="shared" si="142"/>
        <v>3.4712400000000003</v>
      </c>
      <c r="E1193" s="2">
        <f t="shared" si="144"/>
        <v>3.4939200000000001</v>
      </c>
      <c r="F1193" s="2">
        <f t="shared" si="145"/>
        <v>3.5052599999999985</v>
      </c>
      <c r="G1193" s="2">
        <f t="shared" si="139"/>
        <v>3.5958100000000015</v>
      </c>
      <c r="H1193" s="2">
        <f t="shared" si="143"/>
        <v>3.7332970000000021</v>
      </c>
      <c r="I1193" s="2">
        <f t="array" ref="I1193">SUMPRODUCT(B1177:B1196, (ROW(B1177:B1196)-ROW(B1177)+1)) / (20*21/2)</f>
        <v>3.4680000000000004</v>
      </c>
      <c r="J1193" s="2">
        <f t="shared" si="146"/>
        <v>3.5126044745987164</v>
      </c>
      <c r="K1193" s="2">
        <f t="shared" si="140"/>
        <v>3.5830904932137631</v>
      </c>
    </row>
    <row r="1194" spans="1:11" ht="13.5" x14ac:dyDescent="0.25">
      <c r="A1194" s="3">
        <f>TITRES_STAT!B1197</f>
        <v>43748</v>
      </c>
      <c r="B1194" s="6">
        <f>TITRES_STAT!D1197</f>
        <v>3.4032</v>
      </c>
      <c r="C1194" s="2">
        <f t="shared" si="141"/>
        <v>0</v>
      </c>
      <c r="D1194" s="2">
        <f t="shared" si="142"/>
        <v>3.4485599999999996</v>
      </c>
      <c r="E1194" s="2">
        <f t="shared" si="144"/>
        <v>3.4825799999999996</v>
      </c>
      <c r="F1194" s="2">
        <f t="shared" si="145"/>
        <v>3.4995899999999986</v>
      </c>
      <c r="G1194" s="2">
        <f t="shared" si="139"/>
        <v>3.5895720000000013</v>
      </c>
      <c r="H1194" s="2">
        <f t="shared" si="143"/>
        <v>3.7301080000000018</v>
      </c>
      <c r="I1194" s="2">
        <f t="array" ref="I1194">SUMPRODUCT(B1178:B1197, (ROW(B1178:B1197)-ROW(B1178)+1)) / (20*21/2)</f>
        <v>3.4599000000000002</v>
      </c>
      <c r="J1194" s="2">
        <f t="shared" si="146"/>
        <v>3.50218500082741</v>
      </c>
      <c r="K1194" s="2">
        <f t="shared" si="140"/>
        <v>3.5760359640681254</v>
      </c>
    </row>
    <row r="1195" spans="1:11" ht="13.5" x14ac:dyDescent="0.25">
      <c r="A1195" s="3">
        <f>TITRES_STAT!B1198</f>
        <v>43749</v>
      </c>
      <c r="B1195" s="6">
        <f>TITRES_STAT!D1198</f>
        <v>3.4032</v>
      </c>
      <c r="C1195" s="2">
        <f t="shared" si="141"/>
        <v>0</v>
      </c>
      <c r="D1195" s="2">
        <f t="shared" si="142"/>
        <v>3.4258800000000003</v>
      </c>
      <c r="E1195" s="2">
        <f t="shared" si="144"/>
        <v>3.4712399999999994</v>
      </c>
      <c r="F1195" s="2">
        <f t="shared" si="145"/>
        <v>3.4939199999999984</v>
      </c>
      <c r="G1195" s="2">
        <f t="shared" si="139"/>
        <v>3.5854880000000007</v>
      </c>
      <c r="H1195" s="2">
        <f t="shared" si="143"/>
        <v>3.7269190000000014</v>
      </c>
      <c r="I1195" s="2">
        <f t="array" ref="I1195">SUMPRODUCT(B1179:B1198, (ROW(B1179:B1198)-ROW(B1179)+1)) / (20*21/2)</f>
        <v>3.45234</v>
      </c>
      <c r="J1195" s="2">
        <f t="shared" si="146"/>
        <v>3.4927578578914664</v>
      </c>
      <c r="K1195" s="2">
        <f t="shared" si="140"/>
        <v>3.5692580831242777</v>
      </c>
    </row>
    <row r="1196" spans="1:11" ht="13.5" x14ac:dyDescent="0.25">
      <c r="A1196" s="3">
        <f>TITRES_STAT!B1199</f>
        <v>43752</v>
      </c>
      <c r="B1196" s="6">
        <f>TITRES_STAT!D1199</f>
        <v>3.4032</v>
      </c>
      <c r="C1196" s="2">
        <f t="shared" si="141"/>
        <v>0</v>
      </c>
      <c r="D1196" s="2">
        <f t="shared" si="142"/>
        <v>3.4031999999999996</v>
      </c>
      <c r="E1196" s="2">
        <f t="shared" si="144"/>
        <v>3.4598999999999989</v>
      </c>
      <c r="F1196" s="2">
        <f t="shared" si="145"/>
        <v>3.4882499999999985</v>
      </c>
      <c r="G1196" s="2">
        <f t="shared" si="139"/>
        <v>3.5814040000000009</v>
      </c>
      <c r="H1196" s="2">
        <f t="shared" si="143"/>
        <v>3.7237300000000011</v>
      </c>
      <c r="I1196" s="2">
        <f t="array" ref="I1196">SUMPRODUCT(B1180:B1199, (ROW(B1180:B1199)-ROW(B1180)+1)) / (20*21/2)</f>
        <v>3.4447771428571428</v>
      </c>
      <c r="J1196" s="2">
        <f t="shared" si="146"/>
        <v>3.4842285380922791</v>
      </c>
      <c r="K1196" s="2">
        <f t="shared" si="140"/>
        <v>3.5627460014331298</v>
      </c>
    </row>
    <row r="1197" spans="1:11" ht="13.5" x14ac:dyDescent="0.25">
      <c r="A1197" s="3">
        <f>TITRES_STAT!B1200</f>
        <v>43754</v>
      </c>
      <c r="B1197" s="6">
        <f>TITRES_STAT!D1200</f>
        <v>3.4032</v>
      </c>
      <c r="C1197" s="2">
        <f t="shared" si="141"/>
        <v>0</v>
      </c>
      <c r="D1197" s="2">
        <f t="shared" si="142"/>
        <v>3.4031999999999996</v>
      </c>
      <c r="E1197" s="2">
        <f t="shared" si="144"/>
        <v>3.4485599999999992</v>
      </c>
      <c r="F1197" s="2">
        <f t="shared" si="145"/>
        <v>3.4825799999999987</v>
      </c>
      <c r="G1197" s="2">
        <f t="shared" si="139"/>
        <v>3.5757320000000004</v>
      </c>
      <c r="H1197" s="2">
        <f t="shared" si="143"/>
        <v>3.7205410000000008</v>
      </c>
      <c r="I1197" s="2">
        <f t="array" ref="I1197">SUMPRODUCT(B1181:B1200, (ROW(B1181:B1200)-ROW(B1181)+1)) / (20*21/2)</f>
        <v>3.4377814285714288</v>
      </c>
      <c r="J1197" s="2">
        <f t="shared" si="146"/>
        <v>3.4765115344644433</v>
      </c>
      <c r="K1197" s="2">
        <f t="shared" si="140"/>
        <v>3.5564892954945759</v>
      </c>
    </row>
    <row r="1198" spans="1:11" ht="13.5" x14ac:dyDescent="0.25">
      <c r="A1198" s="3">
        <f>TITRES_STAT!B1201</f>
        <v>43755</v>
      </c>
      <c r="B1198" s="6">
        <f>TITRES_STAT!D1201</f>
        <v>3.4032</v>
      </c>
      <c r="C1198" s="2">
        <f t="shared" si="141"/>
        <v>0</v>
      </c>
      <c r="D1198" s="2">
        <f t="shared" si="142"/>
        <v>3.4031999999999996</v>
      </c>
      <c r="E1198" s="2">
        <f t="shared" si="144"/>
        <v>3.4372199999999991</v>
      </c>
      <c r="F1198" s="2">
        <f t="shared" si="145"/>
        <v>3.4769099999999988</v>
      </c>
      <c r="G1198" s="2">
        <f t="shared" si="139"/>
        <v>3.5700600000000002</v>
      </c>
      <c r="H1198" s="2">
        <f t="shared" si="143"/>
        <v>3.7177590000000009</v>
      </c>
      <c r="I1198" s="2">
        <f t="array" ref="I1198">SUMPRODUCT(B1182:B1201, (ROW(B1182:B1201)-ROW(B1182)+1)) / (20*21/2)</f>
        <v>3.4313528571428571</v>
      </c>
      <c r="J1198" s="2">
        <f t="shared" si="146"/>
        <v>3.4695294835630679</v>
      </c>
      <c r="K1198" s="2">
        <f t="shared" si="140"/>
        <v>3.55047795057322</v>
      </c>
    </row>
    <row r="1199" spans="1:11" ht="13.5" x14ac:dyDescent="0.25">
      <c r="A1199" s="3">
        <f>TITRES_STAT!B1202</f>
        <v>43756</v>
      </c>
      <c r="B1199" s="6">
        <f>TITRES_STAT!D1202</f>
        <v>3.3975</v>
      </c>
      <c r="C1199" s="2">
        <f t="shared" si="141"/>
        <v>-5.7000000000000384E-3</v>
      </c>
      <c r="D1199" s="2">
        <f t="shared" si="142"/>
        <v>3.4020600000000001</v>
      </c>
      <c r="E1199" s="2">
        <f t="shared" si="144"/>
        <v>3.4253099999999996</v>
      </c>
      <c r="F1199" s="2">
        <f t="shared" si="145"/>
        <v>3.4709549999999987</v>
      </c>
      <c r="G1199" s="2">
        <f t="shared" si="139"/>
        <v>3.5642740000000002</v>
      </c>
      <c r="H1199" s="2">
        <f t="shared" si="143"/>
        <v>3.7143790000000005</v>
      </c>
      <c r="I1199" s="2">
        <f t="array" ref="I1199">SUMPRODUCT(B1183:B1202, (ROW(B1183:B1202)-ROW(B1183)+1)) / (20*21/2)</f>
        <v>3.4254914285714286</v>
      </c>
      <c r="J1199" s="2">
        <f t="shared" si="146"/>
        <v>3.4626695327475376</v>
      </c>
      <c r="K1199" s="2">
        <f t="shared" si="140"/>
        <v>3.5444788152566233</v>
      </c>
    </row>
    <row r="1200" spans="1:11" ht="13.5" x14ac:dyDescent="0.25">
      <c r="A1200" s="3">
        <f>TITRES_STAT!B1203</f>
        <v>43759</v>
      </c>
      <c r="B1200" s="6">
        <f>TITRES_STAT!D1203</f>
        <v>3.3975</v>
      </c>
      <c r="C1200" s="2">
        <f t="shared" si="141"/>
        <v>0</v>
      </c>
      <c r="D1200" s="2">
        <f t="shared" si="142"/>
        <v>3.4009200000000002</v>
      </c>
      <c r="E1200" s="2">
        <f t="shared" si="144"/>
        <v>3.4134000000000002</v>
      </c>
      <c r="F1200" s="2">
        <f t="shared" si="145"/>
        <v>3.4649999999999985</v>
      </c>
      <c r="G1200" s="2">
        <f t="shared" si="139"/>
        <v>3.5584880000000005</v>
      </c>
      <c r="H1200" s="2">
        <f t="shared" si="143"/>
        <v>3.7110260000000004</v>
      </c>
      <c r="I1200" s="2">
        <f t="array" ref="I1200">SUMPRODUCT(B1184:B1203, (ROW(B1184:B1203)-ROW(B1184)+1)) / (20*21/2)</f>
        <v>3.4201971428571434</v>
      </c>
      <c r="J1200" s="2">
        <f t="shared" si="146"/>
        <v>3.4564629105811053</v>
      </c>
      <c r="K1200" s="2">
        <f t="shared" si="140"/>
        <v>3.5387149401485205</v>
      </c>
    </row>
    <row r="1201" spans="1:11" ht="13.5" x14ac:dyDescent="0.25">
      <c r="A1201" s="3">
        <f>TITRES_STAT!B1204</f>
        <v>43760</v>
      </c>
      <c r="B1201" s="6">
        <f>TITRES_STAT!D1204</f>
        <v>3.3975</v>
      </c>
      <c r="C1201" s="2">
        <f t="shared" si="141"/>
        <v>0</v>
      </c>
      <c r="D1201" s="2">
        <f t="shared" si="142"/>
        <v>3.3997800000000007</v>
      </c>
      <c r="E1201" s="2">
        <f t="shared" si="144"/>
        <v>3.4014899999999999</v>
      </c>
      <c r="F1201" s="2">
        <f t="shared" si="145"/>
        <v>3.4590449999999988</v>
      </c>
      <c r="G1201" s="2">
        <f t="shared" si="139"/>
        <v>3.5527020000000005</v>
      </c>
      <c r="H1201" s="2">
        <f t="shared" si="143"/>
        <v>3.7074290000000008</v>
      </c>
      <c r="I1201" s="2">
        <f t="array" ref="I1201">SUMPRODUCT(B1185:B1204, (ROW(B1185:B1204)-ROW(B1185)+1)) / (20*21/2)</f>
        <v>3.4154700000000005</v>
      </c>
      <c r="J1201" s="2">
        <f t="shared" si="146"/>
        <v>3.4508473952876666</v>
      </c>
      <c r="K1201" s="2">
        <f t="shared" si="140"/>
        <v>3.5331770993583826</v>
      </c>
    </row>
    <row r="1202" spans="1:11" ht="13.5" x14ac:dyDescent="0.25">
      <c r="A1202" s="3">
        <f>TITRES_STAT!B1205</f>
        <v>43761</v>
      </c>
      <c r="B1202" s="6">
        <f>TITRES_STAT!D1205</f>
        <v>3.3975</v>
      </c>
      <c r="C1202" s="2">
        <f t="shared" si="141"/>
        <v>0</v>
      </c>
      <c r="D1202" s="2">
        <f t="shared" si="142"/>
        <v>3.3986400000000003</v>
      </c>
      <c r="E1202" s="2">
        <f t="shared" si="144"/>
        <v>3.4009200000000002</v>
      </c>
      <c r="F1202" s="2">
        <f t="shared" si="145"/>
        <v>3.4530899999999987</v>
      </c>
      <c r="G1202" s="2">
        <f t="shared" ref="G1202:G1265" si="147">AVERAGE(B1153:B1202)</f>
        <v>3.5469160000000004</v>
      </c>
      <c r="H1202" s="2">
        <f t="shared" si="143"/>
        <v>3.7038050000000009</v>
      </c>
      <c r="I1202" s="2">
        <f t="array" ref="I1202">SUMPRODUCT(B1186:B1205, (ROW(B1186:B1205)-ROW(B1186)+1)) / (20*21/2)</f>
        <v>3.4026719047619043</v>
      </c>
      <c r="J1202" s="2">
        <f t="shared" si="146"/>
        <v>3.4457666909745552</v>
      </c>
      <c r="K1202" s="2">
        <f t="shared" si="140"/>
        <v>3.5278564287953089</v>
      </c>
    </row>
    <row r="1203" spans="1:11" ht="13.5" x14ac:dyDescent="0.25">
      <c r="A1203" s="3">
        <f>TITRES_STAT!B1206</f>
        <v>43762</v>
      </c>
      <c r="B1203" s="6">
        <f>TITRES_STAT!D1206</f>
        <v>3.3975</v>
      </c>
      <c r="C1203" s="2">
        <f t="shared" si="141"/>
        <v>0</v>
      </c>
      <c r="D1203" s="2">
        <f t="shared" si="142"/>
        <v>3.3975</v>
      </c>
      <c r="E1203" s="2">
        <f t="shared" si="144"/>
        <v>3.4003500000000004</v>
      </c>
      <c r="F1203" s="2">
        <f t="shared" si="145"/>
        <v>3.4471349999999994</v>
      </c>
      <c r="G1203" s="2">
        <f t="shared" si="147"/>
        <v>3.5414700000000003</v>
      </c>
      <c r="H1203" s="2">
        <f t="shared" si="143"/>
        <v>3.6999640000000009</v>
      </c>
      <c r="I1203" s="2">
        <f t="array" ref="I1203">SUMPRODUCT(B1187:B1206, (ROW(B1187:B1206)-ROW(B1187)+1)) / (20*21/2)</f>
        <v>3.390872857142857</v>
      </c>
      <c r="J1203" s="2">
        <f t="shared" si="146"/>
        <v>3.4411698632626928</v>
      </c>
      <c r="K1203" s="2">
        <f t="shared" ref="K1203:K1266" si="148">$K$4*B1203+(1-$K$4)*K1202</f>
        <v>3.5227444119798066</v>
      </c>
    </row>
    <row r="1204" spans="1:11" ht="13.5" x14ac:dyDescent="0.25">
      <c r="A1204" s="3">
        <f>TITRES_STAT!B1207</f>
        <v>43763</v>
      </c>
      <c r="B1204" s="6">
        <f>TITRES_STAT!D1207</f>
        <v>3.3975</v>
      </c>
      <c r="C1204" s="2">
        <f t="shared" si="141"/>
        <v>0</v>
      </c>
      <c r="D1204" s="2">
        <f t="shared" si="142"/>
        <v>3.3975</v>
      </c>
      <c r="E1204" s="2">
        <f t="shared" si="144"/>
        <v>3.3997800000000007</v>
      </c>
      <c r="F1204" s="2">
        <f t="shared" si="145"/>
        <v>3.4411799999999992</v>
      </c>
      <c r="G1204" s="2">
        <f t="shared" si="147"/>
        <v>3.5360239999999998</v>
      </c>
      <c r="H1204" s="2">
        <f t="shared" si="143"/>
        <v>3.6961230000000014</v>
      </c>
      <c r="I1204" s="2">
        <f t="array" ref="I1204">SUMPRODUCT(B1188:B1207, (ROW(B1188:B1207)-ROW(B1188)+1)) / (20*21/2)</f>
        <v>3.3800728571428569</v>
      </c>
      <c r="J1204" s="2">
        <f t="shared" si="146"/>
        <v>3.4370108286662457</v>
      </c>
      <c r="K1204" s="2">
        <f t="shared" si="148"/>
        <v>3.5178328664119713</v>
      </c>
    </row>
    <row r="1205" spans="1:11" ht="13.5" x14ac:dyDescent="0.25">
      <c r="A1205" s="3">
        <f>TITRES_STAT!B1208</f>
        <v>43766</v>
      </c>
      <c r="B1205" s="6">
        <f>TITRES_STAT!D1208</f>
        <v>3.3068</v>
      </c>
      <c r="C1205" s="2">
        <f t="shared" si="141"/>
        <v>-9.0700000000000003E-2</v>
      </c>
      <c r="D1205" s="2">
        <f t="shared" si="142"/>
        <v>3.3793599999999997</v>
      </c>
      <c r="E1205" s="2">
        <f t="shared" si="144"/>
        <v>3.3901400000000002</v>
      </c>
      <c r="F1205" s="2">
        <f t="shared" si="145"/>
        <v>3.4306899999999994</v>
      </c>
      <c r="G1205" s="2">
        <f t="shared" si="147"/>
        <v>3.5287639999999998</v>
      </c>
      <c r="H1205" s="2">
        <f t="shared" si="143"/>
        <v>3.6918285000000015</v>
      </c>
      <c r="I1205" s="2">
        <f t="array" ref="I1205">SUMPRODUCT(B1189:B1208, (ROW(B1189:B1208)-ROW(B1189)+1)) / (20*21/2)</f>
        <v>3.3562242857142857</v>
      </c>
      <c r="J1205" s="2">
        <f t="shared" si="146"/>
        <v>3.4246097973646985</v>
      </c>
      <c r="K1205" s="2">
        <f t="shared" si="148"/>
        <v>3.509557067729149</v>
      </c>
    </row>
    <row r="1206" spans="1:11" ht="13.5" x14ac:dyDescent="0.25">
      <c r="A1206" s="3">
        <f>TITRES_STAT!B1209</f>
        <v>43767</v>
      </c>
      <c r="B1206" s="6">
        <f>TITRES_STAT!D1209</f>
        <v>3.3068</v>
      </c>
      <c r="C1206" s="2">
        <f t="shared" si="141"/>
        <v>0</v>
      </c>
      <c r="D1206" s="2">
        <f t="shared" si="142"/>
        <v>3.3612199999999994</v>
      </c>
      <c r="E1206" s="2">
        <f t="shared" si="144"/>
        <v>3.3805000000000005</v>
      </c>
      <c r="F1206" s="2">
        <f t="shared" si="145"/>
        <v>3.420199999999999</v>
      </c>
      <c r="G1206" s="2">
        <f t="shared" si="147"/>
        <v>3.5215039999999997</v>
      </c>
      <c r="H1206" s="2">
        <f t="shared" si="143"/>
        <v>3.6875340000000008</v>
      </c>
      <c r="I1206" s="2">
        <f t="array" ref="I1206">SUMPRODUCT(B1190:B1209, (ROW(B1190:B1209)-ROW(B1190)+1)) / (20*21/2)</f>
        <v>3.342181904761905</v>
      </c>
      <c r="J1206" s="2">
        <f t="shared" si="146"/>
        <v>3.4133898166632988</v>
      </c>
      <c r="K1206" s="2">
        <f t="shared" si="148"/>
        <v>3.5016058101711431</v>
      </c>
    </row>
    <row r="1207" spans="1:11" ht="13.5" x14ac:dyDescent="0.25">
      <c r="A1207" s="3">
        <f>TITRES_STAT!B1210</f>
        <v>43768</v>
      </c>
      <c r="B1207" s="6">
        <f>TITRES_STAT!D1210</f>
        <v>3.3068</v>
      </c>
      <c r="C1207" s="2">
        <f t="shared" si="141"/>
        <v>0</v>
      </c>
      <c r="D1207" s="2">
        <f t="shared" si="142"/>
        <v>3.3430799999999996</v>
      </c>
      <c r="E1207" s="2">
        <f t="shared" si="144"/>
        <v>3.3708600000000004</v>
      </c>
      <c r="F1207" s="2">
        <f t="shared" si="145"/>
        <v>3.4097099999999996</v>
      </c>
      <c r="G1207" s="2">
        <f t="shared" si="147"/>
        <v>3.5142440000000006</v>
      </c>
      <c r="H1207" s="2">
        <f t="shared" si="143"/>
        <v>3.6832395000000009</v>
      </c>
      <c r="I1207" s="2">
        <f t="array" ref="I1207">SUMPRODUCT(B1191:B1210, (ROW(B1191:B1210)-ROW(B1191)+1)) / (20*21/2)</f>
        <v>3.3294357142857143</v>
      </c>
      <c r="J1207" s="2">
        <f t="shared" si="146"/>
        <v>3.4032384055525084</v>
      </c>
      <c r="K1207" s="2">
        <f t="shared" si="148"/>
        <v>3.49396636663502</v>
      </c>
    </row>
    <row r="1208" spans="1:11" ht="13.5" x14ac:dyDescent="0.25">
      <c r="A1208" s="3">
        <f>TITRES_STAT!B1211</f>
        <v>43769</v>
      </c>
      <c r="B1208" s="6">
        <f>TITRES_STAT!D1211</f>
        <v>3.1593</v>
      </c>
      <c r="C1208" s="2">
        <f t="shared" si="141"/>
        <v>-0.14749999999999996</v>
      </c>
      <c r="D1208" s="2">
        <f t="shared" si="142"/>
        <v>3.2954399999999993</v>
      </c>
      <c r="E1208" s="2">
        <f t="shared" si="144"/>
        <v>3.3464700000000001</v>
      </c>
      <c r="F1208" s="2">
        <f t="shared" si="145"/>
        <v>3.391845</v>
      </c>
      <c r="G1208" s="2">
        <f t="shared" si="147"/>
        <v>3.5040340000000003</v>
      </c>
      <c r="H1208" s="2">
        <f t="shared" si="143"/>
        <v>3.6784245000000011</v>
      </c>
      <c r="I1208" s="2">
        <f t="array" ref="I1208">SUMPRODUCT(B1192:B1211, (ROW(B1192:B1211)-ROW(B1192)+1)) / (20*21/2)</f>
        <v>3.3179857142857143</v>
      </c>
      <c r="J1208" s="2">
        <f t="shared" si="146"/>
        <v>3.3800061764522695</v>
      </c>
      <c r="K1208" s="2">
        <f t="shared" si="148"/>
        <v>3.4808421953944308</v>
      </c>
    </row>
    <row r="1209" spans="1:11" ht="13.5" x14ac:dyDescent="0.25">
      <c r="A1209" s="3">
        <f>TITRES_STAT!B1212</f>
        <v>43770</v>
      </c>
      <c r="B1209" s="6">
        <f>TITRES_STAT!D1212</f>
        <v>3.2444000000000002</v>
      </c>
      <c r="C1209" s="2">
        <f t="shared" si="141"/>
        <v>8.5100000000000176E-2</v>
      </c>
      <c r="D1209" s="2">
        <f t="shared" si="142"/>
        <v>3.2648200000000003</v>
      </c>
      <c r="E1209" s="2">
        <f t="shared" si="144"/>
        <v>3.3311599999999997</v>
      </c>
      <c r="F1209" s="2">
        <f t="shared" si="145"/>
        <v>3.3782350000000001</v>
      </c>
      <c r="G1209" s="2">
        <f t="shared" si="147"/>
        <v>3.4955260000000004</v>
      </c>
      <c r="H1209" s="2">
        <f t="shared" si="143"/>
        <v>3.6746315000000016</v>
      </c>
      <c r="I1209" s="2">
        <f t="array" ref="I1209">SUMPRODUCT(B1193:B1212, (ROW(B1193:B1212)-ROW(B1193)+1)) / (20*21/2)</f>
        <v>3.3078319047619051</v>
      </c>
      <c r="J1209" s="2">
        <f t="shared" si="146"/>
        <v>3.3670913025044342</v>
      </c>
      <c r="K1209" s="2">
        <f t="shared" si="148"/>
        <v>3.4715699524377865</v>
      </c>
    </row>
    <row r="1210" spans="1:11" ht="13.5" x14ac:dyDescent="0.25">
      <c r="A1210" s="3">
        <f>TITRES_STAT!B1213</f>
        <v>43773</v>
      </c>
      <c r="B1210" s="6">
        <f>TITRES_STAT!D1213</f>
        <v>3.2444000000000002</v>
      </c>
      <c r="C1210" s="2">
        <f t="shared" si="141"/>
        <v>0</v>
      </c>
      <c r="D1210" s="2">
        <f t="shared" si="142"/>
        <v>3.2523400000000002</v>
      </c>
      <c r="E1210" s="2">
        <f t="shared" si="144"/>
        <v>3.3158499999999997</v>
      </c>
      <c r="F1210" s="2">
        <f t="shared" si="145"/>
        <v>3.3646250000000011</v>
      </c>
      <c r="G1210" s="2">
        <f t="shared" si="147"/>
        <v>3.4870180000000004</v>
      </c>
      <c r="H1210" s="2">
        <f t="shared" si="143"/>
        <v>3.6708385000000021</v>
      </c>
      <c r="I1210" s="2">
        <f t="array" ref="I1210">SUMPRODUCT(B1194:B1213, (ROW(B1194:B1213)-ROW(B1194)+1)) / (20*21/2)</f>
        <v>3.2984342857142863</v>
      </c>
      <c r="J1210" s="2">
        <f t="shared" si="146"/>
        <v>3.3554064165516309</v>
      </c>
      <c r="K1210" s="2">
        <f t="shared" si="148"/>
        <v>3.462661326851991</v>
      </c>
    </row>
    <row r="1211" spans="1:11" ht="13.5" x14ac:dyDescent="0.25">
      <c r="A1211" s="3">
        <f>TITRES_STAT!B1214</f>
        <v>43774</v>
      </c>
      <c r="B1211" s="6">
        <f>TITRES_STAT!D1214</f>
        <v>3.2444000000000002</v>
      </c>
      <c r="C1211" s="2">
        <f t="shared" si="141"/>
        <v>0</v>
      </c>
      <c r="D1211" s="2">
        <f t="shared" si="142"/>
        <v>3.2398600000000002</v>
      </c>
      <c r="E1211" s="2">
        <f t="shared" si="144"/>
        <v>3.3005399999999994</v>
      </c>
      <c r="F1211" s="2">
        <f t="shared" si="145"/>
        <v>3.3510150000000003</v>
      </c>
      <c r="G1211" s="2">
        <f t="shared" si="147"/>
        <v>3.4785100000000013</v>
      </c>
      <c r="H1211" s="2">
        <f t="shared" si="143"/>
        <v>3.6670455000000026</v>
      </c>
      <c r="I1211" s="2">
        <f t="array" ref="I1211">SUMPRODUCT(B1195:B1214, (ROW(B1195:B1214)-ROW(B1195)+1)) / (20*21/2)</f>
        <v>3.2897928571428574</v>
      </c>
      <c r="J1211" s="2">
        <f t="shared" si="146"/>
        <v>3.3448343768800468</v>
      </c>
      <c r="K1211" s="2">
        <f t="shared" si="148"/>
        <v>3.4541020591323055</v>
      </c>
    </row>
    <row r="1212" spans="1:11" ht="13.5" x14ac:dyDescent="0.25">
      <c r="A1212" s="3">
        <f>TITRES_STAT!B1215</f>
        <v>43775</v>
      </c>
      <c r="B1212" s="6">
        <f>TITRES_STAT!D1215</f>
        <v>3.2444000000000002</v>
      </c>
      <c r="C1212" s="2">
        <f t="shared" si="141"/>
        <v>0</v>
      </c>
      <c r="D1212" s="2">
        <f t="shared" si="142"/>
        <v>3.2273800000000001</v>
      </c>
      <c r="E1212" s="2">
        <f t="shared" si="144"/>
        <v>3.2852299999999994</v>
      </c>
      <c r="F1212" s="2">
        <f t="shared" si="145"/>
        <v>3.3430750000000002</v>
      </c>
      <c r="G1212" s="2">
        <f t="shared" si="147"/>
        <v>3.4700020000000014</v>
      </c>
      <c r="H1212" s="2">
        <f t="shared" si="143"/>
        <v>3.6629270000000029</v>
      </c>
      <c r="I1212" s="2">
        <f t="array" ref="I1212">SUMPRODUCT(B1196:B1215, (ROW(B1196:B1215)-ROW(B1196)+1)) / (20*21/2)</f>
        <v>3.2727171428571427</v>
      </c>
      <c r="J1212" s="2">
        <f t="shared" si="146"/>
        <v>3.3352691981295659</v>
      </c>
      <c r="K1212" s="2">
        <f t="shared" si="148"/>
        <v>3.4458784489702543</v>
      </c>
    </row>
    <row r="1213" spans="1:11" ht="13.5" x14ac:dyDescent="0.25">
      <c r="A1213" s="3">
        <f>TITRES_STAT!B1216</f>
        <v>43776</v>
      </c>
      <c r="B1213" s="6">
        <f>TITRES_STAT!D1216</f>
        <v>3.2444000000000002</v>
      </c>
      <c r="C1213" s="2">
        <f t="shared" si="141"/>
        <v>0</v>
      </c>
      <c r="D1213" s="2">
        <f t="shared" si="142"/>
        <v>3.2444000000000002</v>
      </c>
      <c r="E1213" s="2">
        <f t="shared" si="144"/>
        <v>3.269919999999999</v>
      </c>
      <c r="F1213" s="2">
        <f t="shared" si="145"/>
        <v>3.3351350000000002</v>
      </c>
      <c r="G1213" s="2">
        <f t="shared" si="147"/>
        <v>3.4614940000000014</v>
      </c>
      <c r="H1213" s="2">
        <f t="shared" si="143"/>
        <v>3.6588085000000037</v>
      </c>
      <c r="I1213" s="2">
        <f t="array" ref="I1213">SUMPRODUCT(B1197:B1216, (ROW(B1197:B1216)-ROW(B1197)+1)) / (20*21/2)</f>
        <v>3.248219047619048</v>
      </c>
      <c r="J1213" s="2">
        <f t="shared" si="146"/>
        <v>3.3266149887838927</v>
      </c>
      <c r="K1213" s="2">
        <f t="shared" si="148"/>
        <v>3.4379773333243624</v>
      </c>
    </row>
    <row r="1214" spans="1:11" ht="13.5" x14ac:dyDescent="0.25">
      <c r="A1214" s="3">
        <f>TITRES_STAT!B1217</f>
        <v>43777</v>
      </c>
      <c r="B1214" s="6">
        <f>TITRES_STAT!D1217</f>
        <v>3.2444000000000002</v>
      </c>
      <c r="C1214" s="2">
        <f t="shared" si="141"/>
        <v>0</v>
      </c>
      <c r="D1214" s="2">
        <f t="shared" si="142"/>
        <v>3.2444000000000002</v>
      </c>
      <c r="E1214" s="2">
        <f t="shared" si="144"/>
        <v>3.2546099999999996</v>
      </c>
      <c r="F1214" s="2">
        <f t="shared" si="145"/>
        <v>3.3271950000000006</v>
      </c>
      <c r="G1214" s="2">
        <f t="shared" si="147"/>
        <v>3.4529860000000014</v>
      </c>
      <c r="H1214" s="2">
        <f t="shared" si="143"/>
        <v>3.6552870000000039</v>
      </c>
      <c r="I1214" s="2">
        <f t="array" ref="I1214">SUMPRODUCT(B1198:B1217, (ROW(B1198:B1217)-ROW(B1198)+1)) / (20*21/2)</f>
        <v>3.2167209523809523</v>
      </c>
      <c r="J1214" s="2">
        <f t="shared" si="146"/>
        <v>3.3187849898520931</v>
      </c>
      <c r="K1214" s="2">
        <f t="shared" si="148"/>
        <v>3.430386065350858</v>
      </c>
    </row>
    <row r="1215" spans="1:11" ht="13.5" x14ac:dyDescent="0.25">
      <c r="A1215" s="3">
        <f>TITRES_STAT!B1218</f>
        <v>43780</v>
      </c>
      <c r="B1215" s="6">
        <f>TITRES_STAT!D1218</f>
        <v>3.1478999999999999</v>
      </c>
      <c r="C1215" s="2">
        <f t="shared" si="141"/>
        <v>-9.6500000000000252E-2</v>
      </c>
      <c r="D1215" s="2">
        <f t="shared" si="142"/>
        <v>3.2251000000000003</v>
      </c>
      <c r="E1215" s="2">
        <f t="shared" si="144"/>
        <v>3.2387199999999994</v>
      </c>
      <c r="F1215" s="2">
        <f t="shared" si="145"/>
        <v>3.3144300000000002</v>
      </c>
      <c r="G1215" s="2">
        <f t="shared" si="147"/>
        <v>3.4425480000000008</v>
      </c>
      <c r="H1215" s="2">
        <f t="shared" si="143"/>
        <v>3.6512830000000047</v>
      </c>
      <c r="I1215" s="2">
        <f t="array" ref="I1215">SUMPRODUCT(B1199:B1218, (ROW(B1199:B1218)-ROW(B1199)+1)) / (20*21/2)</f>
        <v>3.1792076190476184</v>
      </c>
      <c r="J1215" s="2">
        <f t="shared" si="146"/>
        <v>3.3025102289137984</v>
      </c>
      <c r="K1215" s="2">
        <f t="shared" si="148"/>
        <v>3.419308180435138</v>
      </c>
    </row>
    <row r="1216" spans="1:11" ht="13.5" x14ac:dyDescent="0.25">
      <c r="A1216" s="3">
        <f>TITRES_STAT!B1219</f>
        <v>43781</v>
      </c>
      <c r="B1216" s="6">
        <f>TITRES_STAT!D1219</f>
        <v>3.0571999999999999</v>
      </c>
      <c r="C1216" s="2">
        <f t="shared" si="141"/>
        <v>-9.0700000000000003E-2</v>
      </c>
      <c r="D1216" s="2">
        <f t="shared" si="142"/>
        <v>3.1876600000000002</v>
      </c>
      <c r="E1216" s="2">
        <f t="shared" si="144"/>
        <v>3.2137599999999997</v>
      </c>
      <c r="F1216" s="2">
        <f t="shared" si="145"/>
        <v>3.2971300000000001</v>
      </c>
      <c r="G1216" s="2">
        <f t="shared" si="147"/>
        <v>3.4302960000000002</v>
      </c>
      <c r="H1216" s="2">
        <f t="shared" si="143"/>
        <v>3.6468255000000052</v>
      </c>
      <c r="I1216" s="2">
        <f t="array" ref="I1216">SUMPRODUCT(B1200:B1219, (ROW(B1200:B1219)-ROW(B1200)+1)) / (20*21/2)</f>
        <v>3.1360742857142858</v>
      </c>
      <c r="J1216" s="2">
        <f t="shared" si="146"/>
        <v>3.2791473499696271</v>
      </c>
      <c r="K1216" s="2">
        <f t="shared" si="148"/>
        <v>3.4051078596337603</v>
      </c>
    </row>
    <row r="1217" spans="1:11" ht="13.5" x14ac:dyDescent="0.25">
      <c r="A1217" s="3">
        <f>TITRES_STAT!B1220</f>
        <v>43782</v>
      </c>
      <c r="B1217" s="6">
        <f>TITRES_STAT!D1220</f>
        <v>2.9664000000000001</v>
      </c>
      <c r="C1217" s="2">
        <f t="shared" si="141"/>
        <v>-9.079999999999977E-2</v>
      </c>
      <c r="D1217" s="2">
        <f t="shared" si="142"/>
        <v>3.1320600000000001</v>
      </c>
      <c r="E1217" s="2">
        <f t="shared" si="144"/>
        <v>3.1797199999999997</v>
      </c>
      <c r="F1217" s="2">
        <f t="shared" si="145"/>
        <v>3.2752899999999996</v>
      </c>
      <c r="G1217" s="2">
        <f t="shared" si="147"/>
        <v>3.4162279999999998</v>
      </c>
      <c r="H1217" s="2">
        <f t="shared" si="143"/>
        <v>3.6419140000000052</v>
      </c>
      <c r="I1217" s="2">
        <f t="array" ref="I1217">SUMPRODUCT(B1201:B1220, (ROW(B1201:B1220)-ROW(B1201)+1)) / (20*21/2)</f>
        <v>3.0882419047619041</v>
      </c>
      <c r="J1217" s="2">
        <f t="shared" si="146"/>
        <v>3.2493618880677575</v>
      </c>
      <c r="K1217" s="2">
        <f t="shared" si="148"/>
        <v>3.3879036298442009</v>
      </c>
    </row>
    <row r="1218" spans="1:11" ht="13.5" x14ac:dyDescent="0.25">
      <c r="A1218" s="3">
        <f>TITRES_STAT!B1221</f>
        <v>43783</v>
      </c>
      <c r="B1218" s="6">
        <f>TITRES_STAT!D1221</f>
        <v>2.8814000000000002</v>
      </c>
      <c r="C1218" s="2">
        <f t="shared" si="141"/>
        <v>-8.4999999999999964E-2</v>
      </c>
      <c r="D1218" s="2">
        <f t="shared" si="142"/>
        <v>3.0594600000000001</v>
      </c>
      <c r="E1218" s="2">
        <f t="shared" si="144"/>
        <v>3.1519300000000001</v>
      </c>
      <c r="F1218" s="2">
        <f t="shared" si="145"/>
        <v>3.2491999999999996</v>
      </c>
      <c r="G1218" s="2">
        <f t="shared" si="147"/>
        <v>3.4004599999999998</v>
      </c>
      <c r="H1218" s="2">
        <f t="shared" si="143"/>
        <v>3.6365775000000053</v>
      </c>
      <c r="I1218" s="2">
        <f t="array" ref="I1218">SUMPRODUCT(B1202:B1221, (ROW(B1202:B1221)-ROW(B1202)+1)) / (20*21/2)</f>
        <v>3.054993333333333</v>
      </c>
      <c r="J1218" s="2">
        <f t="shared" si="146"/>
        <v>3.2143178987279715</v>
      </c>
      <c r="K1218" s="2">
        <f t="shared" si="148"/>
        <v>3.3680407423993302</v>
      </c>
    </row>
    <row r="1219" spans="1:11" ht="13.5" x14ac:dyDescent="0.25">
      <c r="A1219" s="3">
        <f>TITRES_STAT!B1222</f>
        <v>43784</v>
      </c>
      <c r="B1219" s="6">
        <f>TITRES_STAT!D1222</f>
        <v>2.7963</v>
      </c>
      <c r="C1219" s="2">
        <f t="shared" si="141"/>
        <v>-8.5100000000000176E-2</v>
      </c>
      <c r="D1219" s="2">
        <f t="shared" si="142"/>
        <v>2.9698400000000005</v>
      </c>
      <c r="E1219" s="2">
        <f t="shared" si="144"/>
        <v>3.1071200000000001</v>
      </c>
      <c r="F1219" s="2">
        <f t="shared" si="145"/>
        <v>3.2191399999999994</v>
      </c>
      <c r="G1219" s="2">
        <f t="shared" si="147"/>
        <v>3.3829899999999999</v>
      </c>
      <c r="H1219" s="2">
        <f t="shared" si="143"/>
        <v>3.6308155000000051</v>
      </c>
      <c r="I1219" s="2">
        <f t="array" ref="I1219">SUMPRODUCT(B1203:B1222, (ROW(B1203:B1222)-ROW(B1203)+1)) / (20*21/2)</f>
        <v>3.0244185714285714</v>
      </c>
      <c r="J1219" s="2">
        <f t="shared" si="146"/>
        <v>3.1745066702776885</v>
      </c>
      <c r="K1219" s="2">
        <f t="shared" si="148"/>
        <v>3.3456195368150428</v>
      </c>
    </row>
    <row r="1220" spans="1:11" ht="13.5" x14ac:dyDescent="0.25">
      <c r="A1220" s="3">
        <f>TITRES_STAT!B1223</f>
        <v>43787</v>
      </c>
      <c r="B1220" s="6">
        <f>TITRES_STAT!D1223</f>
        <v>2.7168999999999999</v>
      </c>
      <c r="C1220" s="2">
        <f t="shared" ref="C1220:C1283" si="149">B1220-B1219</f>
        <v>-7.9400000000000137E-2</v>
      </c>
      <c r="D1220" s="2">
        <f t="shared" si="142"/>
        <v>2.8836400000000006</v>
      </c>
      <c r="E1220" s="2">
        <f t="shared" si="144"/>
        <v>3.05437</v>
      </c>
      <c r="F1220" s="2">
        <f t="shared" si="145"/>
        <v>3.1851099999999999</v>
      </c>
      <c r="G1220" s="2">
        <f t="shared" si="147"/>
        <v>3.3660879999999995</v>
      </c>
      <c r="H1220" s="2">
        <f t="shared" si="143"/>
        <v>3.6246565000000057</v>
      </c>
      <c r="I1220" s="2">
        <f t="array" ref="I1220">SUMPRODUCT(B1204:B1223, (ROW(B1204:B1223)-ROW(B1204)+1)) / (20*21/2)</f>
        <v>3.0019176190476191</v>
      </c>
      <c r="J1220" s="2">
        <f t="shared" si="146"/>
        <v>3.1309250826321944</v>
      </c>
      <c r="K1220" s="2">
        <f t="shared" si="148"/>
        <v>3.320963868704649</v>
      </c>
    </row>
    <row r="1221" spans="1:11" ht="13.5" x14ac:dyDescent="0.25">
      <c r="A1221" s="3">
        <f>TITRES_STAT!B1224</f>
        <v>43788</v>
      </c>
      <c r="B1221" s="6">
        <f>TITRES_STAT!D1224</f>
        <v>2.8359999999999999</v>
      </c>
      <c r="C1221" s="2">
        <f t="shared" si="149"/>
        <v>0.11909999999999998</v>
      </c>
      <c r="D1221" s="2">
        <f t="shared" si="142"/>
        <v>2.8394000000000004</v>
      </c>
      <c r="E1221" s="2">
        <f t="shared" si="144"/>
        <v>3.0135299999999994</v>
      </c>
      <c r="F1221" s="2">
        <f t="shared" si="145"/>
        <v>3.1570349999999996</v>
      </c>
      <c r="G1221" s="2">
        <f t="shared" si="147"/>
        <v>3.3515679999999999</v>
      </c>
      <c r="H1221" s="2">
        <f t="shared" si="143"/>
        <v>3.6190930000000052</v>
      </c>
      <c r="I1221" s="2">
        <f t="array" ref="I1221">SUMPRODUCT(B1205:B1224, (ROW(B1205:B1224)-ROW(B1205)+1)) / (20*21/2)</f>
        <v>2.9818204761904763</v>
      </c>
      <c r="J1221" s="2">
        <f t="shared" si="146"/>
        <v>3.1028369795243664</v>
      </c>
      <c r="K1221" s="2">
        <f t="shared" si="148"/>
        <v>3.3019456777750551</v>
      </c>
    </row>
    <row r="1222" spans="1:11" ht="13.5" x14ac:dyDescent="0.25">
      <c r="A1222" s="3">
        <f>TITRES_STAT!B1225</f>
        <v>43789</v>
      </c>
      <c r="B1222" s="6">
        <f>TITRES_STAT!D1225</f>
        <v>2.8359999999999999</v>
      </c>
      <c r="C1222" s="2">
        <f t="shared" si="149"/>
        <v>0</v>
      </c>
      <c r="D1222" s="2">
        <f t="shared" ref="D1222:D1285" si="150">AVERAGE(B1218:B1222)</f>
        <v>2.81332</v>
      </c>
      <c r="E1222" s="2">
        <f t="shared" si="144"/>
        <v>2.9726899999999996</v>
      </c>
      <c r="F1222" s="2">
        <f t="shared" si="145"/>
        <v>3.1289599999999997</v>
      </c>
      <c r="G1222" s="2">
        <f t="shared" si="147"/>
        <v>3.3370479999999998</v>
      </c>
      <c r="H1222" s="2">
        <f t="shared" si="143"/>
        <v>3.6135295000000061</v>
      </c>
      <c r="I1222" s="2">
        <f t="array" ref="I1222">SUMPRODUCT(B1206:B1225, (ROW(B1206:B1225)-ROW(B1206)+1)) / (20*21/2)</f>
        <v>2.964127142857143</v>
      </c>
      <c r="J1222" s="2">
        <f t="shared" si="146"/>
        <v>3.0774239338553793</v>
      </c>
      <c r="K1222" s="2">
        <f t="shared" si="148"/>
        <v>3.2836732982544645</v>
      </c>
    </row>
    <row r="1223" spans="1:11" ht="13.5" x14ac:dyDescent="0.25">
      <c r="A1223" s="3">
        <f>TITRES_STAT!B1226</f>
        <v>43790</v>
      </c>
      <c r="B1223" s="6">
        <f>TITRES_STAT!D1226</f>
        <v>2.8927</v>
      </c>
      <c r="C1223" s="2">
        <f t="shared" si="149"/>
        <v>5.6700000000000195E-2</v>
      </c>
      <c r="D1223" s="2">
        <f t="shared" si="150"/>
        <v>2.8155799999999997</v>
      </c>
      <c r="E1223" s="2">
        <f t="shared" si="144"/>
        <v>2.9375199999999997</v>
      </c>
      <c r="F1223" s="2">
        <f t="shared" si="145"/>
        <v>3.1037199999999996</v>
      </c>
      <c r="G1223" s="2">
        <f t="shared" si="147"/>
        <v>3.3236619999999992</v>
      </c>
      <c r="H1223" s="2">
        <f t="shared" si="143"/>
        <v>3.6088190000000058</v>
      </c>
      <c r="I1223" s="2">
        <f t="array" ref="I1223">SUMPRODUCT(B1207:B1226, (ROW(B1207:B1226)-ROW(B1207)+1)) / (20*21/2)</f>
        <v>2.9484057142857147</v>
      </c>
      <c r="J1223" s="2">
        <f t="shared" si="146"/>
        <v>3.0598311782501049</v>
      </c>
      <c r="K1223" s="2">
        <f t="shared" si="148"/>
        <v>3.2683410120484075</v>
      </c>
    </row>
    <row r="1224" spans="1:11" ht="13.5" x14ac:dyDescent="0.25">
      <c r="A1224" s="3">
        <f>TITRES_STAT!B1227</f>
        <v>43791</v>
      </c>
      <c r="B1224" s="6">
        <f>TITRES_STAT!D1227</f>
        <v>2.8927</v>
      </c>
      <c r="C1224" s="2">
        <f t="shared" si="149"/>
        <v>0</v>
      </c>
      <c r="D1224" s="2">
        <f t="shared" si="150"/>
        <v>2.8348599999999999</v>
      </c>
      <c r="E1224" s="2">
        <f t="shared" si="144"/>
        <v>2.9023500000000002</v>
      </c>
      <c r="F1224" s="2">
        <f t="shared" si="145"/>
        <v>3.0784799999999999</v>
      </c>
      <c r="G1224" s="2">
        <f t="shared" si="147"/>
        <v>3.311183999999999</v>
      </c>
      <c r="H1224" s="2">
        <f t="shared" si="143"/>
        <v>3.6041085000000059</v>
      </c>
      <c r="I1224" s="2">
        <f t="array" ref="I1224">SUMPRODUCT(B1208:B1227, (ROW(B1208:B1227)-ROW(B1208)+1)) / (20*21/2)</f>
        <v>2.9346561904761912</v>
      </c>
      <c r="J1224" s="2">
        <f t="shared" si="146"/>
        <v>3.0439139231786663</v>
      </c>
      <c r="K1224" s="2">
        <f t="shared" si="148"/>
        <v>3.2536099919680783</v>
      </c>
    </row>
    <row r="1225" spans="1:11" ht="13.5" x14ac:dyDescent="0.25">
      <c r="A1225" s="3">
        <f>TITRES_STAT!B1228</f>
        <v>43794</v>
      </c>
      <c r="B1225" s="6">
        <f>TITRES_STAT!D1228</f>
        <v>2.8927</v>
      </c>
      <c r="C1225" s="2">
        <f t="shared" si="149"/>
        <v>0</v>
      </c>
      <c r="D1225" s="2">
        <f t="shared" si="150"/>
        <v>2.8700199999999998</v>
      </c>
      <c r="E1225" s="2">
        <f t="shared" si="144"/>
        <v>2.8768300000000004</v>
      </c>
      <c r="F1225" s="2">
        <f t="shared" si="145"/>
        <v>3.0577749999999995</v>
      </c>
      <c r="G1225" s="2">
        <f t="shared" si="147"/>
        <v>3.2987059999999984</v>
      </c>
      <c r="H1225" s="2">
        <f t="shared" si="143"/>
        <v>3.598828500000006</v>
      </c>
      <c r="I1225" s="2">
        <f t="array" ref="I1225">SUMPRODUCT(B1209:B1228, (ROW(B1209:B1228)-ROW(B1209)+1)) / (20*21/2)</f>
        <v>2.9228785714285719</v>
      </c>
      <c r="J1225" s="2">
        <f t="shared" si="146"/>
        <v>3.0295125971616503</v>
      </c>
      <c r="K1225" s="2">
        <f t="shared" si="148"/>
        <v>3.2394566589497225</v>
      </c>
    </row>
    <row r="1226" spans="1:11" ht="13.5" x14ac:dyDescent="0.25">
      <c r="A1226" s="3">
        <f>TITRES_STAT!B1229</f>
        <v>43795</v>
      </c>
      <c r="B1226" s="6">
        <f>TITRES_STAT!D1229</f>
        <v>2.8927</v>
      </c>
      <c r="C1226" s="2">
        <f t="shared" si="149"/>
        <v>0</v>
      </c>
      <c r="D1226" s="2">
        <f t="shared" si="150"/>
        <v>2.8813599999999999</v>
      </c>
      <c r="E1226" s="2">
        <f t="shared" si="144"/>
        <v>2.8603800000000006</v>
      </c>
      <c r="F1226" s="2">
        <f t="shared" si="145"/>
        <v>3.0370699999999995</v>
      </c>
      <c r="G1226" s="2">
        <f t="shared" si="147"/>
        <v>3.2862279999999982</v>
      </c>
      <c r="H1226" s="2">
        <f t="shared" ref="H1226:H1289" si="151">AVERAGE(B1027:B1226)</f>
        <v>3.5929785000000063</v>
      </c>
      <c r="I1226" s="2">
        <f t="array" ref="I1226">SUMPRODUCT(B1210:B1229, (ROW(B1210:B1229)-ROW(B1210)+1)) / (20*21/2)</f>
        <v>2.9042657142857142</v>
      </c>
      <c r="J1226" s="2">
        <f t="shared" si="146"/>
        <v>3.016482826003398</v>
      </c>
      <c r="K1226" s="2">
        <f t="shared" si="148"/>
        <v>3.225858358598753</v>
      </c>
    </row>
    <row r="1227" spans="1:11" ht="13.5" x14ac:dyDescent="0.25">
      <c r="A1227" s="3">
        <f>TITRES_STAT!B1230</f>
        <v>43796</v>
      </c>
      <c r="B1227" s="6">
        <f>TITRES_STAT!D1230</f>
        <v>2.8927</v>
      </c>
      <c r="C1227" s="2">
        <f t="shared" si="149"/>
        <v>0</v>
      </c>
      <c r="D1227" s="2">
        <f t="shared" si="150"/>
        <v>2.8927</v>
      </c>
      <c r="E1227" s="2">
        <f t="shared" si="144"/>
        <v>2.8530100000000007</v>
      </c>
      <c r="F1227" s="2">
        <f t="shared" si="145"/>
        <v>3.0163649999999995</v>
      </c>
      <c r="G1227" s="2">
        <f t="shared" si="147"/>
        <v>3.2737499999999984</v>
      </c>
      <c r="H1227" s="2">
        <f t="shared" si="151"/>
        <v>3.5871285000000057</v>
      </c>
      <c r="I1227" s="2">
        <f t="array" ref="I1227">SUMPRODUCT(B1211:B1230, (ROW(B1211:B1230)-ROW(B1211)+1)) / (20*21/2)</f>
        <v>2.8877328571428578</v>
      </c>
      <c r="J1227" s="2">
        <f t="shared" si="146"/>
        <v>3.0046939854316457</v>
      </c>
      <c r="K1227" s="2">
        <f t="shared" si="148"/>
        <v>3.2127933249282141</v>
      </c>
    </row>
    <row r="1228" spans="1:11" ht="13.5" x14ac:dyDescent="0.25">
      <c r="A1228" s="3">
        <f>TITRES_STAT!B1231</f>
        <v>43797</v>
      </c>
      <c r="B1228" s="6">
        <f>TITRES_STAT!D1231</f>
        <v>2.8927</v>
      </c>
      <c r="C1228" s="2">
        <f t="shared" si="149"/>
        <v>0</v>
      </c>
      <c r="D1228" s="2">
        <f t="shared" si="150"/>
        <v>2.8927</v>
      </c>
      <c r="E1228" s="2">
        <f t="shared" ref="E1228:E1291" si="152">AVERAGE(B1219:B1228)</f>
        <v>2.8541400000000006</v>
      </c>
      <c r="F1228" s="2">
        <f t="shared" si="145"/>
        <v>3.0030349999999997</v>
      </c>
      <c r="G1228" s="2">
        <f t="shared" si="147"/>
        <v>3.2612719999999977</v>
      </c>
      <c r="H1228" s="2">
        <f t="shared" si="151"/>
        <v>3.581278500000006</v>
      </c>
      <c r="I1228" s="2">
        <f t="array" ref="I1228">SUMPRODUCT(B1212:B1231, (ROW(B1212:B1231)-ROW(B1212)+1)) / (20*21/2)</f>
        <v>2.8732800000000003</v>
      </c>
      <c r="J1228" s="2">
        <f t="shared" si="146"/>
        <v>2.9940278915810126</v>
      </c>
      <c r="K1228" s="2">
        <f t="shared" si="148"/>
        <v>3.2002406455192647</v>
      </c>
    </row>
    <row r="1229" spans="1:11" ht="13.5" x14ac:dyDescent="0.25">
      <c r="A1229" s="3">
        <f>TITRES_STAT!B1232</f>
        <v>43798</v>
      </c>
      <c r="B1229" s="6">
        <f>TITRES_STAT!D1232</f>
        <v>2.8075999999999999</v>
      </c>
      <c r="C1229" s="2">
        <f t="shared" si="149"/>
        <v>-8.5100000000000176E-2</v>
      </c>
      <c r="D1229" s="2">
        <f t="shared" si="150"/>
        <v>2.87568</v>
      </c>
      <c r="E1229" s="2">
        <f t="shared" si="152"/>
        <v>2.8552700000000004</v>
      </c>
      <c r="F1229" s="2">
        <f t="shared" si="145"/>
        <v>2.9811949999999992</v>
      </c>
      <c r="G1229" s="2">
        <f t="shared" si="147"/>
        <v>3.2470919999999985</v>
      </c>
      <c r="H1229" s="2">
        <f t="shared" si="151"/>
        <v>3.5750030000000055</v>
      </c>
      <c r="I1229" s="2">
        <f t="array" ref="I1229">SUMPRODUCT(B1213:B1232, (ROW(B1213:B1232)-ROW(B1213)+1)) / (20*21/2)</f>
        <v>2.8609071428571431</v>
      </c>
      <c r="J1229" s="2">
        <f t="shared" si="146"/>
        <v>2.9762728542875827</v>
      </c>
      <c r="K1229" s="2">
        <f t="shared" si="148"/>
        <v>3.1848429731459604</v>
      </c>
    </row>
    <row r="1230" spans="1:11" ht="13.5" x14ac:dyDescent="0.25">
      <c r="A1230" s="3">
        <f>TITRES_STAT!B1233</f>
        <v>43801</v>
      </c>
      <c r="B1230" s="6">
        <f>TITRES_STAT!D1233</f>
        <v>2.8075999999999999</v>
      </c>
      <c r="C1230" s="2">
        <f t="shared" si="149"/>
        <v>0</v>
      </c>
      <c r="D1230" s="2">
        <f t="shared" si="150"/>
        <v>2.8586600000000004</v>
      </c>
      <c r="E1230" s="2">
        <f t="shared" si="152"/>
        <v>2.8643400000000003</v>
      </c>
      <c r="F1230" s="2">
        <f t="shared" si="145"/>
        <v>2.9593549999999995</v>
      </c>
      <c r="G1230" s="2">
        <f t="shared" si="147"/>
        <v>3.2329119999999976</v>
      </c>
      <c r="H1230" s="2">
        <f t="shared" si="151"/>
        <v>3.5687005000000056</v>
      </c>
      <c r="I1230" s="2">
        <f t="array" ref="I1230">SUMPRODUCT(B1214:B1233, (ROW(B1214:B1233)-ROW(B1214)+1)) / (20*21/2)</f>
        <v>2.8506142857142858</v>
      </c>
      <c r="J1230" s="2">
        <f t="shared" si="146"/>
        <v>2.9602087729268605</v>
      </c>
      <c r="K1230" s="2">
        <f t="shared" si="148"/>
        <v>3.1700491310618051</v>
      </c>
    </row>
    <row r="1231" spans="1:11" ht="13.5" x14ac:dyDescent="0.25">
      <c r="A1231" s="3">
        <f>TITRES_STAT!B1234</f>
        <v>43802</v>
      </c>
      <c r="B1231" s="6">
        <f>TITRES_STAT!D1234</f>
        <v>2.8075999999999999</v>
      </c>
      <c r="C1231" s="2">
        <f t="shared" si="149"/>
        <v>0</v>
      </c>
      <c r="D1231" s="2">
        <f t="shared" si="150"/>
        <v>2.8416400000000004</v>
      </c>
      <c r="E1231" s="2">
        <f t="shared" si="152"/>
        <v>2.8615000000000004</v>
      </c>
      <c r="F1231" s="2">
        <f t="shared" si="145"/>
        <v>2.937514999999999</v>
      </c>
      <c r="G1231" s="2">
        <f t="shared" si="147"/>
        <v>3.2187319999999984</v>
      </c>
      <c r="H1231" s="2">
        <f t="shared" si="151"/>
        <v>3.5623980000000057</v>
      </c>
      <c r="I1231" s="2">
        <f t="array" ref="I1231">SUMPRODUCT(B1215:B1234, (ROW(B1215:B1234)-ROW(B1215)+1)) / (20*21/2)</f>
        <v>2.8424014285714287</v>
      </c>
      <c r="J1231" s="2">
        <f t="shared" si="146"/>
        <v>2.9456746040766832</v>
      </c>
      <c r="K1231" s="2">
        <f t="shared" si="148"/>
        <v>3.1558354396476167</v>
      </c>
    </row>
    <row r="1232" spans="1:11" ht="13.5" x14ac:dyDescent="0.25">
      <c r="A1232" s="3">
        <f>TITRES_STAT!B1235</f>
        <v>43803</v>
      </c>
      <c r="B1232" s="6">
        <f>TITRES_STAT!D1235</f>
        <v>2.8075999999999999</v>
      </c>
      <c r="C1232" s="2">
        <f t="shared" si="149"/>
        <v>0</v>
      </c>
      <c r="D1232" s="2">
        <f t="shared" si="150"/>
        <v>2.8246200000000004</v>
      </c>
      <c r="E1232" s="2">
        <f t="shared" si="152"/>
        <v>2.8586600000000004</v>
      </c>
      <c r="F1232" s="2">
        <f t="shared" si="145"/>
        <v>2.9156749999999994</v>
      </c>
      <c r="G1232" s="2">
        <f t="shared" si="147"/>
        <v>3.2045519999999987</v>
      </c>
      <c r="H1232" s="2">
        <f t="shared" si="151"/>
        <v>3.5560955000000054</v>
      </c>
      <c r="I1232" s="2">
        <f t="array" ref="I1232">SUMPRODUCT(B1216:B1235, (ROW(B1216:B1235)-ROW(B1216)+1)) / (20*21/2)</f>
        <v>2.8362685714285716</v>
      </c>
      <c r="J1232" s="2">
        <f t="shared" si="146"/>
        <v>2.9325246417836657</v>
      </c>
      <c r="K1232" s="2">
        <f t="shared" si="148"/>
        <v>3.1421791478967296</v>
      </c>
    </row>
    <row r="1233" spans="1:11" ht="13.5" x14ac:dyDescent="0.25">
      <c r="A1233" s="3">
        <f>TITRES_STAT!B1236</f>
        <v>43804</v>
      </c>
      <c r="B1233" s="6">
        <f>TITRES_STAT!D1236</f>
        <v>2.8075999999999999</v>
      </c>
      <c r="C1233" s="2">
        <f t="shared" si="149"/>
        <v>0</v>
      </c>
      <c r="D1233" s="2">
        <f t="shared" si="150"/>
        <v>2.8075999999999999</v>
      </c>
      <c r="E1233" s="2">
        <f t="shared" si="152"/>
        <v>2.8501500000000002</v>
      </c>
      <c r="F1233" s="2">
        <f t="shared" si="145"/>
        <v>2.8938349999999997</v>
      </c>
      <c r="G1233" s="2">
        <f t="shared" si="147"/>
        <v>3.1903719999999987</v>
      </c>
      <c r="H1233" s="2">
        <f t="shared" si="151"/>
        <v>3.5497930000000055</v>
      </c>
      <c r="I1233" s="2">
        <f t="array" ref="I1233">SUMPRODUCT(B1217:B1236, (ROW(B1217:B1236)-ROW(B1217)+1)) / (20*21/2)</f>
        <v>2.8317561904761899</v>
      </c>
      <c r="J1233" s="2">
        <f t="shared" si="146"/>
        <v>2.9206270568518882</v>
      </c>
      <c r="K1233" s="2">
        <f t="shared" si="148"/>
        <v>3.1290583969988188</v>
      </c>
    </row>
    <row r="1234" spans="1:11" ht="13.5" x14ac:dyDescent="0.25">
      <c r="A1234" s="3">
        <f>TITRES_STAT!B1237</f>
        <v>43805</v>
      </c>
      <c r="B1234" s="6">
        <f>TITRES_STAT!D1237</f>
        <v>2.8075999999999999</v>
      </c>
      <c r="C1234" s="2">
        <f t="shared" si="149"/>
        <v>0</v>
      </c>
      <c r="D1234" s="2">
        <f t="shared" si="150"/>
        <v>2.8075999999999999</v>
      </c>
      <c r="E1234" s="2">
        <f t="shared" si="152"/>
        <v>2.8416400000000004</v>
      </c>
      <c r="F1234" s="2">
        <f t="shared" si="145"/>
        <v>2.8719950000000001</v>
      </c>
      <c r="G1234" s="2">
        <f t="shared" si="147"/>
        <v>3.176191999999999</v>
      </c>
      <c r="H1234" s="2">
        <f t="shared" si="151"/>
        <v>3.5441415000000056</v>
      </c>
      <c r="I1234" s="2">
        <f t="array" ref="I1234">SUMPRODUCT(B1218:B1237, (ROW(B1218:B1237)-ROW(B1218)+1)) / (20*21/2)</f>
        <v>2.8284323809523806</v>
      </c>
      <c r="J1234" s="2">
        <f t="shared" si="146"/>
        <v>2.9098625752469465</v>
      </c>
      <c r="K1234" s="2">
        <f t="shared" si="148"/>
        <v>3.1164521853518066</v>
      </c>
    </row>
    <row r="1235" spans="1:11" ht="13.5" x14ac:dyDescent="0.25">
      <c r="A1235" s="3">
        <f>TITRES_STAT!B1238</f>
        <v>43808</v>
      </c>
      <c r="B1235" s="6">
        <f>TITRES_STAT!D1238</f>
        <v>2.8075999999999999</v>
      </c>
      <c r="C1235" s="2">
        <f t="shared" si="149"/>
        <v>0</v>
      </c>
      <c r="D1235" s="2">
        <f t="shared" si="150"/>
        <v>2.8075999999999999</v>
      </c>
      <c r="E1235" s="2">
        <f t="shared" si="152"/>
        <v>2.8331300000000006</v>
      </c>
      <c r="F1235" s="2">
        <f t="shared" si="145"/>
        <v>2.8549800000000003</v>
      </c>
      <c r="G1235" s="2">
        <f t="shared" si="147"/>
        <v>3.1620119999999998</v>
      </c>
      <c r="H1235" s="2">
        <f t="shared" si="151"/>
        <v>3.5384900000000048</v>
      </c>
      <c r="I1235" s="2">
        <f t="array" ref="I1235">SUMPRODUCT(B1219:B1238, (ROW(B1219:B1238)-ROW(B1219)+1)) / (20*21/2)</f>
        <v>2.8285695238095236</v>
      </c>
      <c r="J1235" s="2">
        <f t="shared" si="146"/>
        <v>2.9001232823662848</v>
      </c>
      <c r="K1235" s="2">
        <f t="shared" si="148"/>
        <v>3.1043403349458534</v>
      </c>
    </row>
    <row r="1236" spans="1:11" ht="13.5" x14ac:dyDescent="0.25">
      <c r="A1236" s="3">
        <f>TITRES_STAT!B1239</f>
        <v>43809</v>
      </c>
      <c r="B1236" s="6">
        <f>TITRES_STAT!D1239</f>
        <v>2.8075999999999999</v>
      </c>
      <c r="C1236" s="2">
        <f t="shared" si="149"/>
        <v>0</v>
      </c>
      <c r="D1236" s="2">
        <f t="shared" si="150"/>
        <v>2.8075999999999999</v>
      </c>
      <c r="E1236" s="2">
        <f t="shared" si="152"/>
        <v>2.8246200000000004</v>
      </c>
      <c r="F1236" s="2">
        <f t="shared" ref="F1236:F1299" si="153">AVERAGE(B1217:B1236)</f>
        <v>2.8425000000000007</v>
      </c>
      <c r="G1236" s="2">
        <f t="shared" si="147"/>
        <v>3.1478320000000002</v>
      </c>
      <c r="H1236" s="2">
        <f t="shared" si="151"/>
        <v>3.5328385000000044</v>
      </c>
      <c r="I1236" s="2">
        <f t="array" ref="I1236">SUMPRODUCT(B1220:B1239, (ROW(B1220:B1239)-ROW(B1220)+1)) / (20*21/2)</f>
        <v>2.8208180952380952</v>
      </c>
      <c r="J1236" s="2">
        <f t="shared" si="146"/>
        <v>2.8913115411885433</v>
      </c>
      <c r="K1236" s="2">
        <f t="shared" si="148"/>
        <v>3.0927034590656239</v>
      </c>
    </row>
    <row r="1237" spans="1:11" ht="13.5" x14ac:dyDescent="0.25">
      <c r="A1237" s="3">
        <f>TITRES_STAT!B1240</f>
        <v>43810</v>
      </c>
      <c r="B1237" s="6">
        <f>TITRES_STAT!D1240</f>
        <v>2.8075999999999999</v>
      </c>
      <c r="C1237" s="2">
        <f t="shared" si="149"/>
        <v>0</v>
      </c>
      <c r="D1237" s="2">
        <f t="shared" si="150"/>
        <v>2.8075999999999999</v>
      </c>
      <c r="E1237" s="2">
        <f t="shared" si="152"/>
        <v>2.8161100000000006</v>
      </c>
      <c r="F1237" s="2">
        <f t="shared" si="153"/>
        <v>2.8345600000000006</v>
      </c>
      <c r="G1237" s="2">
        <f t="shared" si="147"/>
        <v>3.1336520000000005</v>
      </c>
      <c r="H1237" s="2">
        <f t="shared" si="151"/>
        <v>3.5271870000000041</v>
      </c>
      <c r="I1237" s="2">
        <f t="array" ref="I1237">SUMPRODUCT(B1221:B1240, (ROW(B1221:B1240)-ROW(B1221)+1)) / (20*21/2)</f>
        <v>2.8057209523809519</v>
      </c>
      <c r="J1237" s="2">
        <f t="shared" ref="J1237:J1300" si="154">$J$4*B1237+J1236*(1-$J$4)</f>
        <v>2.8833390134563013</v>
      </c>
      <c r="K1237" s="2">
        <f t="shared" si="148"/>
        <v>3.081522931259129</v>
      </c>
    </row>
    <row r="1238" spans="1:11" ht="13.5" x14ac:dyDescent="0.25">
      <c r="A1238" s="3">
        <f>TITRES_STAT!B1241</f>
        <v>43811</v>
      </c>
      <c r="B1238" s="6">
        <f>TITRES_STAT!D1241</f>
        <v>2.8359999999999999</v>
      </c>
      <c r="C1238" s="2">
        <f t="shared" si="149"/>
        <v>2.8399999999999981E-2</v>
      </c>
      <c r="D1238" s="2">
        <f t="shared" si="150"/>
        <v>2.8132799999999998</v>
      </c>
      <c r="E1238" s="2">
        <f t="shared" si="152"/>
        <v>2.8104400000000003</v>
      </c>
      <c r="F1238" s="2">
        <f t="shared" si="153"/>
        <v>2.8322900000000004</v>
      </c>
      <c r="G1238" s="2">
        <f t="shared" si="147"/>
        <v>3.1200400000000017</v>
      </c>
      <c r="H1238" s="2">
        <f t="shared" si="151"/>
        <v>3.521677500000004</v>
      </c>
      <c r="I1238" s="2">
        <f t="array" ref="I1238">SUMPRODUCT(B1222:B1241, (ROW(B1222:B1241)-ROW(B1222)+1)) / (20*21/2)</f>
        <v>2.7984019047619046</v>
      </c>
      <c r="J1238" s="2">
        <f t="shared" si="154"/>
        <v>2.8788305359842727</v>
      </c>
      <c r="K1238" s="2">
        <f t="shared" si="148"/>
        <v>3.0718945810136731</v>
      </c>
    </row>
    <row r="1239" spans="1:11" ht="13.5" x14ac:dyDescent="0.25">
      <c r="A1239" s="3">
        <f>TITRES_STAT!B1242</f>
        <v>43812</v>
      </c>
      <c r="B1239" s="6">
        <f>TITRES_STAT!D1242</f>
        <v>2.7509000000000001</v>
      </c>
      <c r="C1239" s="2">
        <f t="shared" si="149"/>
        <v>-8.5099999999999731E-2</v>
      </c>
      <c r="D1239" s="2">
        <f t="shared" si="150"/>
        <v>2.8019399999999997</v>
      </c>
      <c r="E1239" s="2">
        <f t="shared" si="152"/>
        <v>2.8047700000000004</v>
      </c>
      <c r="F1239" s="2">
        <f t="shared" si="153"/>
        <v>2.8300200000000002</v>
      </c>
      <c r="G1239" s="2">
        <f t="shared" si="147"/>
        <v>3.1047260000000012</v>
      </c>
      <c r="H1239" s="2">
        <f t="shared" si="151"/>
        <v>3.5163120000000037</v>
      </c>
      <c r="I1239" s="2">
        <f t="array" ref="I1239">SUMPRODUCT(B1223:B1242, (ROW(B1223:B1242)-ROW(B1223)+1)) / (20*21/2)</f>
        <v>2.7839261904761901</v>
      </c>
      <c r="J1239" s="2">
        <f t="shared" si="154"/>
        <v>2.866646675414342</v>
      </c>
      <c r="K1239" s="2">
        <f t="shared" si="148"/>
        <v>3.0593065582288235</v>
      </c>
    </row>
    <row r="1240" spans="1:11" ht="13.5" x14ac:dyDescent="0.25">
      <c r="A1240" s="3">
        <f>TITRES_STAT!B1243</f>
        <v>43815</v>
      </c>
      <c r="B1240" s="6">
        <f>TITRES_STAT!D1243</f>
        <v>2.6715</v>
      </c>
      <c r="C1240" s="2">
        <f t="shared" si="149"/>
        <v>-7.9400000000000137E-2</v>
      </c>
      <c r="D1240" s="2">
        <f t="shared" si="150"/>
        <v>2.7747199999999999</v>
      </c>
      <c r="E1240" s="2">
        <f t="shared" si="152"/>
        <v>2.7911600000000001</v>
      </c>
      <c r="F1240" s="2">
        <f t="shared" si="153"/>
        <v>2.8277500000000004</v>
      </c>
      <c r="G1240" s="2">
        <f t="shared" si="147"/>
        <v>3.0878240000000017</v>
      </c>
      <c r="H1240" s="2">
        <f t="shared" si="151"/>
        <v>3.5111190000000034</v>
      </c>
      <c r="I1240" s="2">
        <f t="array" ref="I1240">SUMPRODUCT(B1224:B1243, (ROW(B1224:B1243)-ROW(B1224)+1)) / (20*21/2)</f>
        <v>2.7702338095238095</v>
      </c>
      <c r="J1240" s="2">
        <f t="shared" si="154"/>
        <v>2.8480612777558334</v>
      </c>
      <c r="K1240" s="2">
        <f t="shared" si="148"/>
        <v>3.0440984579061245</v>
      </c>
    </row>
    <row r="1241" spans="1:11" ht="13.5" x14ac:dyDescent="0.25">
      <c r="A1241" s="3">
        <f>TITRES_STAT!B1244</f>
        <v>43816</v>
      </c>
      <c r="B1241" s="6">
        <f>TITRES_STAT!D1244</f>
        <v>2.7509000000000001</v>
      </c>
      <c r="C1241" s="2">
        <f t="shared" si="149"/>
        <v>7.9400000000000137E-2</v>
      </c>
      <c r="D1241" s="2">
        <f t="shared" si="150"/>
        <v>2.7633799999999997</v>
      </c>
      <c r="E1241" s="2">
        <f t="shared" si="152"/>
        <v>2.7854900000000002</v>
      </c>
      <c r="F1241" s="2">
        <f t="shared" si="153"/>
        <v>2.8234950000000003</v>
      </c>
      <c r="G1241" s="2">
        <f t="shared" si="147"/>
        <v>3.0725100000000007</v>
      </c>
      <c r="H1241" s="2">
        <f t="shared" si="151"/>
        <v>3.5068655000000031</v>
      </c>
      <c r="I1241" s="2">
        <f t="array" ref="I1241">SUMPRODUCT(B1225:B1244, (ROW(B1225:B1244)-ROW(B1225)+1)) / (20*21/2)</f>
        <v>2.757594761904762</v>
      </c>
      <c r="J1241" s="2">
        <f t="shared" si="154"/>
        <v>2.8388078227314684</v>
      </c>
      <c r="K1241" s="2">
        <f t="shared" si="148"/>
        <v>3.0326004791647083</v>
      </c>
    </row>
    <row r="1242" spans="1:11" ht="13.5" x14ac:dyDescent="0.25">
      <c r="A1242" s="3">
        <f>TITRES_STAT!B1245</f>
        <v>43817</v>
      </c>
      <c r="B1242" s="6">
        <f>TITRES_STAT!D1245</f>
        <v>2.6715</v>
      </c>
      <c r="C1242" s="2">
        <f t="shared" si="149"/>
        <v>-7.9400000000000137E-2</v>
      </c>
      <c r="D1242" s="2">
        <f t="shared" si="150"/>
        <v>2.7361599999999999</v>
      </c>
      <c r="E1242" s="2">
        <f t="shared" si="152"/>
        <v>2.7718800000000003</v>
      </c>
      <c r="F1242" s="2">
        <f t="shared" si="153"/>
        <v>2.8152700000000008</v>
      </c>
      <c r="G1242" s="2">
        <f t="shared" si="147"/>
        <v>3.0578760000000007</v>
      </c>
      <c r="H1242" s="2">
        <f t="shared" si="151"/>
        <v>3.503001500000003</v>
      </c>
      <c r="I1242" s="2">
        <f t="array" ref="I1242">SUMPRODUCT(B1226:B1245, (ROW(B1226:B1245)-ROW(B1226)+1)) / (20*21/2)</f>
        <v>2.7460090476190473</v>
      </c>
      <c r="J1242" s="2">
        <f t="shared" si="154"/>
        <v>2.8228737443760905</v>
      </c>
      <c r="K1242" s="2">
        <f t="shared" si="148"/>
        <v>3.0184396760602099</v>
      </c>
    </row>
    <row r="1243" spans="1:11" ht="13.5" x14ac:dyDescent="0.25">
      <c r="A1243" s="3">
        <f>TITRES_STAT!B1246</f>
        <v>43818</v>
      </c>
      <c r="B1243" s="6">
        <f>TITRES_STAT!D1246</f>
        <v>2.6715</v>
      </c>
      <c r="C1243" s="2">
        <f t="shared" si="149"/>
        <v>0</v>
      </c>
      <c r="D1243" s="2">
        <f t="shared" si="150"/>
        <v>2.7032599999999998</v>
      </c>
      <c r="E1243" s="2">
        <f t="shared" si="152"/>
        <v>2.7582700000000004</v>
      </c>
      <c r="F1243" s="2">
        <f t="shared" si="153"/>
        <v>2.8042100000000003</v>
      </c>
      <c r="G1243" s="2">
        <f t="shared" si="147"/>
        <v>3.0432420000000007</v>
      </c>
      <c r="H1243" s="2">
        <f t="shared" si="151"/>
        <v>3.4998970000000029</v>
      </c>
      <c r="I1243" s="2">
        <f t="array" ref="I1243">SUMPRODUCT(B1227:B1246, (ROW(B1227:B1246)-ROW(B1227)+1)) / (20*21/2)</f>
        <v>2.7354766666666666</v>
      </c>
      <c r="J1243" s="2">
        <f t="shared" si="154"/>
        <v>2.8084571972926535</v>
      </c>
      <c r="K1243" s="2">
        <f t="shared" si="148"/>
        <v>3.0048341985676528</v>
      </c>
    </row>
    <row r="1244" spans="1:11" ht="13.5" x14ac:dyDescent="0.25">
      <c r="A1244" s="3">
        <f>TITRES_STAT!B1247</f>
        <v>43819</v>
      </c>
      <c r="B1244" s="6">
        <f>TITRES_STAT!D1247</f>
        <v>2.6715</v>
      </c>
      <c r="C1244" s="2">
        <f t="shared" si="149"/>
        <v>0</v>
      </c>
      <c r="D1244" s="2">
        <f t="shared" si="150"/>
        <v>2.6873800000000001</v>
      </c>
      <c r="E1244" s="2">
        <f t="shared" si="152"/>
        <v>2.7446600000000005</v>
      </c>
      <c r="F1244" s="2">
        <f t="shared" si="153"/>
        <v>2.7931500000000007</v>
      </c>
      <c r="G1244" s="2">
        <f t="shared" si="147"/>
        <v>3.0286080000000002</v>
      </c>
      <c r="H1244" s="2">
        <f t="shared" si="151"/>
        <v>3.4965755000000032</v>
      </c>
      <c r="I1244" s="2">
        <f t="array" ref="I1244">SUMPRODUCT(B1228:B1247, (ROW(B1228:B1247)-ROW(B1228)+1)) / (20*21/2)</f>
        <v>2.7259976190476189</v>
      </c>
      <c r="J1244" s="2">
        <f t="shared" si="154"/>
        <v>2.7954136546933532</v>
      </c>
      <c r="K1244" s="2">
        <f t="shared" si="148"/>
        <v>2.9917622692120585</v>
      </c>
    </row>
    <row r="1245" spans="1:11" ht="13.5" x14ac:dyDescent="0.25">
      <c r="A1245" s="3">
        <f>TITRES_STAT!B1248</f>
        <v>43822</v>
      </c>
      <c r="B1245" s="6">
        <f>TITRES_STAT!D1248</f>
        <v>2.6715</v>
      </c>
      <c r="C1245" s="2">
        <f t="shared" si="149"/>
        <v>0</v>
      </c>
      <c r="D1245" s="2">
        <f t="shared" si="150"/>
        <v>2.6873800000000001</v>
      </c>
      <c r="E1245" s="2">
        <f t="shared" si="152"/>
        <v>2.7310500000000006</v>
      </c>
      <c r="F1245" s="2">
        <f t="shared" si="153"/>
        <v>2.7820900000000011</v>
      </c>
      <c r="G1245" s="2">
        <f t="shared" si="147"/>
        <v>3.0139740000000006</v>
      </c>
      <c r="H1245" s="2">
        <f t="shared" si="151"/>
        <v>3.493254000000003</v>
      </c>
      <c r="I1245" s="2">
        <f t="array" ref="I1245">SUMPRODUCT(B1229:B1248, (ROW(B1229:B1248)-ROW(B1229)+1)) / (20*21/2)</f>
        <v>2.7159528571428573</v>
      </c>
      <c r="J1245" s="2">
        <f t="shared" si="154"/>
        <v>2.7836123542463671</v>
      </c>
      <c r="K1245" s="2">
        <f t="shared" si="148"/>
        <v>2.9792029645370759</v>
      </c>
    </row>
    <row r="1246" spans="1:11" ht="13.5" x14ac:dyDescent="0.25">
      <c r="A1246" s="3">
        <f>TITRES_STAT!B1249</f>
        <v>43823</v>
      </c>
      <c r="B1246" s="6">
        <f>TITRES_STAT!D1249</f>
        <v>2.6715</v>
      </c>
      <c r="C1246" s="2">
        <f t="shared" si="149"/>
        <v>0</v>
      </c>
      <c r="D1246" s="2">
        <f t="shared" si="150"/>
        <v>2.6715</v>
      </c>
      <c r="E1246" s="2">
        <f t="shared" si="152"/>
        <v>2.7174400000000007</v>
      </c>
      <c r="F1246" s="2">
        <f t="shared" si="153"/>
        <v>2.771030000000001</v>
      </c>
      <c r="G1246" s="2">
        <f t="shared" si="147"/>
        <v>2.9993400000000001</v>
      </c>
      <c r="H1246" s="2">
        <f t="shared" si="151"/>
        <v>3.4898510000000029</v>
      </c>
      <c r="I1246" s="2">
        <f t="array" ref="I1246">SUMPRODUCT(B1230:B1249, (ROW(B1230:B1249)-ROW(B1230)+1)) / (20*21/2)</f>
        <v>2.6994804761904763</v>
      </c>
      <c r="J1246" s="2">
        <f t="shared" si="154"/>
        <v>2.7729349871752844</v>
      </c>
      <c r="K1246" s="2">
        <f t="shared" si="148"/>
        <v>2.9671361816140531</v>
      </c>
    </row>
    <row r="1247" spans="1:11" ht="13.5" x14ac:dyDescent="0.25">
      <c r="A1247" s="3">
        <f>TITRES_STAT!B1250</f>
        <v>43824</v>
      </c>
      <c r="B1247" s="6">
        <f>TITRES_STAT!D1250</f>
        <v>2.6715</v>
      </c>
      <c r="C1247" s="2">
        <f t="shared" si="149"/>
        <v>0</v>
      </c>
      <c r="D1247" s="2">
        <f t="shared" si="150"/>
        <v>2.6715</v>
      </c>
      <c r="E1247" s="2">
        <f t="shared" si="152"/>
        <v>2.7038300000000008</v>
      </c>
      <c r="F1247" s="2">
        <f t="shared" si="153"/>
        <v>2.7599700000000009</v>
      </c>
      <c r="G1247" s="2">
        <f t="shared" si="147"/>
        <v>2.9847060000000005</v>
      </c>
      <c r="H1247" s="2">
        <f t="shared" si="151"/>
        <v>3.4864480000000024</v>
      </c>
      <c r="I1247" s="2">
        <f t="array" ref="I1247">SUMPRODUCT(B1231:B1250, (ROW(B1231:B1250)-ROW(B1231)+1)) / (20*21/2)</f>
        <v>2.684115238095238</v>
      </c>
      <c r="J1247" s="2">
        <f t="shared" si="154"/>
        <v>2.7632745122062099</v>
      </c>
      <c r="K1247" s="2">
        <f t="shared" si="148"/>
        <v>2.9555426058644825</v>
      </c>
    </row>
    <row r="1248" spans="1:11" ht="13.5" x14ac:dyDescent="0.25">
      <c r="A1248" s="3">
        <f>TITRES_STAT!B1251</f>
        <v>43825</v>
      </c>
      <c r="B1248" s="6">
        <f>TITRES_STAT!D1251</f>
        <v>2.6545000000000001</v>
      </c>
      <c r="C1248" s="2">
        <f t="shared" si="149"/>
        <v>-1.6999999999999904E-2</v>
      </c>
      <c r="D1248" s="2">
        <f t="shared" si="150"/>
        <v>2.6680999999999999</v>
      </c>
      <c r="E1248" s="2">
        <f t="shared" si="152"/>
        <v>2.6856800000000001</v>
      </c>
      <c r="F1248" s="2">
        <f t="shared" si="153"/>
        <v>2.7480600000000006</v>
      </c>
      <c r="G1248" s="2">
        <f t="shared" si="147"/>
        <v>2.969732</v>
      </c>
      <c r="H1248" s="2">
        <f t="shared" si="151"/>
        <v>3.4829600000000021</v>
      </c>
      <c r="I1248" s="2">
        <f t="array" ref="I1248">SUMPRODUCT(B1232:B1251, (ROW(B1232:B1251)-ROW(B1232)+1)) / (20*21/2)</f>
        <v>2.6698571428571425</v>
      </c>
      <c r="J1248" s="2">
        <f t="shared" si="154"/>
        <v>2.7529150348532374</v>
      </c>
      <c r="K1248" s="2">
        <f t="shared" si="148"/>
        <v>2.9437370134776399</v>
      </c>
    </row>
    <row r="1249" spans="1:11" ht="13.5" x14ac:dyDescent="0.25">
      <c r="A1249" s="3">
        <f>TITRES_STAT!B1252</f>
        <v>43826</v>
      </c>
      <c r="B1249" s="6">
        <f>TITRES_STAT!D1252</f>
        <v>2.5750999999999999</v>
      </c>
      <c r="C1249" s="2">
        <f t="shared" si="149"/>
        <v>-7.9400000000000137E-2</v>
      </c>
      <c r="D1249" s="2">
        <f t="shared" si="150"/>
        <v>2.6488199999999997</v>
      </c>
      <c r="E1249" s="2">
        <f t="shared" si="152"/>
        <v>2.6680999999999999</v>
      </c>
      <c r="F1249" s="2">
        <f t="shared" si="153"/>
        <v>2.7364350000000006</v>
      </c>
      <c r="G1249" s="2">
        <f t="shared" si="147"/>
        <v>2.953284</v>
      </c>
      <c r="H1249" s="2">
        <f t="shared" si="151"/>
        <v>3.4791020000000019</v>
      </c>
      <c r="I1249" s="2">
        <f t="array" ref="I1249">SUMPRODUCT(B1233:B1252, (ROW(B1233:B1252)-ROW(B1233)+1)) / (20*21/2)</f>
        <v>2.6567061904761902</v>
      </c>
      <c r="J1249" s="2">
        <f t="shared" si="154"/>
        <v>2.7359802696291196</v>
      </c>
      <c r="K1249" s="2">
        <f t="shared" si="148"/>
        <v>2.9292806600079286</v>
      </c>
    </row>
    <row r="1250" spans="1:11" ht="13.5" x14ac:dyDescent="0.25">
      <c r="A1250" s="3">
        <f>TITRES_STAT!B1253</f>
        <v>43829</v>
      </c>
      <c r="B1250" s="6">
        <f>TITRES_STAT!D1253</f>
        <v>2.5750999999999999</v>
      </c>
      <c r="C1250" s="2">
        <f t="shared" si="149"/>
        <v>0</v>
      </c>
      <c r="D1250" s="2">
        <f t="shared" si="150"/>
        <v>2.62954</v>
      </c>
      <c r="E1250" s="2">
        <f t="shared" si="152"/>
        <v>2.6584599999999994</v>
      </c>
      <c r="F1250" s="2">
        <f t="shared" si="153"/>
        <v>2.7248100000000006</v>
      </c>
      <c r="G1250" s="2">
        <f t="shared" si="147"/>
        <v>2.936836</v>
      </c>
      <c r="H1250" s="2">
        <f t="shared" si="151"/>
        <v>3.4752985000000018</v>
      </c>
      <c r="I1250" s="2">
        <f t="array" ref="I1250">SUMPRODUCT(B1234:B1253, (ROW(B1234:B1253)-ROW(B1234)+1)) / (20*21/2)</f>
        <v>2.6479004761904759</v>
      </c>
      <c r="J1250" s="2">
        <f t="shared" si="154"/>
        <v>2.7206583391882511</v>
      </c>
      <c r="K1250" s="2">
        <f t="shared" si="148"/>
        <v>2.9153912223605589</v>
      </c>
    </row>
    <row r="1251" spans="1:11" ht="13.5" x14ac:dyDescent="0.25">
      <c r="A1251" s="3">
        <f>TITRES_STAT!B1254</f>
        <v>43830</v>
      </c>
      <c r="B1251" s="6">
        <f>TITRES_STAT!D1254</f>
        <v>2.5750999999999999</v>
      </c>
      <c r="C1251" s="2">
        <f t="shared" si="149"/>
        <v>0</v>
      </c>
      <c r="D1251" s="2">
        <f t="shared" si="150"/>
        <v>2.6102600000000002</v>
      </c>
      <c r="E1251" s="2">
        <f t="shared" si="152"/>
        <v>2.6408799999999997</v>
      </c>
      <c r="F1251" s="2">
        <f t="shared" si="153"/>
        <v>2.7131850000000002</v>
      </c>
      <c r="G1251" s="2">
        <f t="shared" si="147"/>
        <v>2.9203879999999991</v>
      </c>
      <c r="H1251" s="2">
        <f t="shared" si="151"/>
        <v>3.4719830000000012</v>
      </c>
      <c r="I1251" s="2">
        <f t="array" ref="I1251">SUMPRODUCT(B1235:B1254, (ROW(B1235:B1254)-ROW(B1235)+1)) / (20*21/2)</f>
        <v>2.6400399999999999</v>
      </c>
      <c r="J1251" s="2">
        <f t="shared" si="154"/>
        <v>2.7067956402179414</v>
      </c>
      <c r="K1251" s="2">
        <f t="shared" si="148"/>
        <v>2.9020464685424976</v>
      </c>
    </row>
    <row r="1252" spans="1:11" ht="13.5" x14ac:dyDescent="0.25">
      <c r="A1252" s="3">
        <f>TITRES_STAT!B1255</f>
        <v>43832</v>
      </c>
      <c r="B1252" s="6">
        <f>TITRES_STAT!D1255</f>
        <v>2.5750999999999999</v>
      </c>
      <c r="C1252" s="2">
        <f t="shared" si="149"/>
        <v>0</v>
      </c>
      <c r="D1252" s="2">
        <f t="shared" si="150"/>
        <v>2.5909799999999996</v>
      </c>
      <c r="E1252" s="2">
        <f t="shared" si="152"/>
        <v>2.6312399999999996</v>
      </c>
      <c r="F1252" s="2">
        <f t="shared" si="153"/>
        <v>2.7015600000000002</v>
      </c>
      <c r="G1252" s="2">
        <f t="shared" si="147"/>
        <v>2.9039399999999982</v>
      </c>
      <c r="H1252" s="2">
        <f t="shared" si="151"/>
        <v>3.4682065000000017</v>
      </c>
      <c r="I1252" s="2">
        <f t="array" ref="I1252">SUMPRODUCT(B1236:B1255, (ROW(B1236:B1255)-ROW(B1236)+1)) / (20*21/2)</f>
        <v>2.633124761904762</v>
      </c>
      <c r="J1252" s="2">
        <f t="shared" si="154"/>
        <v>2.6942531982924232</v>
      </c>
      <c r="K1252" s="2">
        <f t="shared" si="148"/>
        <v>2.889225038403576</v>
      </c>
    </row>
    <row r="1253" spans="1:11" ht="13.5" x14ac:dyDescent="0.25">
      <c r="A1253" s="3">
        <f>TITRES_STAT!B1256</f>
        <v>43833</v>
      </c>
      <c r="B1253" s="6">
        <f>TITRES_STAT!D1256</f>
        <v>2.6091000000000002</v>
      </c>
      <c r="C1253" s="2">
        <f t="shared" si="149"/>
        <v>3.4000000000000252E-2</v>
      </c>
      <c r="D1253" s="2">
        <f t="shared" si="150"/>
        <v>2.5819000000000001</v>
      </c>
      <c r="E1253" s="2">
        <f t="shared" si="152"/>
        <v>2.625</v>
      </c>
      <c r="F1253" s="2">
        <f t="shared" si="153"/>
        <v>2.6916350000000002</v>
      </c>
      <c r="G1253" s="2">
        <f t="shared" si="147"/>
        <v>2.8881719999999986</v>
      </c>
      <c r="H1253" s="2">
        <f t="shared" si="151"/>
        <v>3.4646000000000017</v>
      </c>
      <c r="I1253" s="2">
        <f t="array" ref="I1253">SUMPRODUCT(B1237:B1256, (ROW(B1237:B1256)-ROW(B1237)+1)) / (20*21/2)</f>
        <v>2.6271547619047619</v>
      </c>
      <c r="J1253" s="2">
        <f t="shared" si="154"/>
        <v>2.686143369883621</v>
      </c>
      <c r="K1253" s="2">
        <f t="shared" si="148"/>
        <v>2.8782397427799067</v>
      </c>
    </row>
    <row r="1254" spans="1:11" ht="13.5" x14ac:dyDescent="0.25">
      <c r="A1254" s="3">
        <f>TITRES_STAT!B1257</f>
        <v>43836</v>
      </c>
      <c r="B1254" s="6">
        <f>TITRES_STAT!D1257</f>
        <v>2.6091000000000002</v>
      </c>
      <c r="C1254" s="2">
        <f t="shared" si="149"/>
        <v>0</v>
      </c>
      <c r="D1254" s="2">
        <f t="shared" si="150"/>
        <v>2.5887000000000002</v>
      </c>
      <c r="E1254" s="2">
        <f t="shared" si="152"/>
        <v>2.61876</v>
      </c>
      <c r="F1254" s="2">
        <f t="shared" si="153"/>
        <v>2.6817099999999998</v>
      </c>
      <c r="G1254" s="2">
        <f t="shared" si="147"/>
        <v>2.8724039999999986</v>
      </c>
      <c r="H1254" s="2">
        <f t="shared" si="151"/>
        <v>3.4609935000000021</v>
      </c>
      <c r="I1254" s="2">
        <f t="array" ref="I1254">SUMPRODUCT(B1238:B1257, (ROW(B1238:B1257)-ROW(B1238)+1)) / (20*21/2)</f>
        <v>2.6205109523809527</v>
      </c>
      <c r="J1254" s="2">
        <f t="shared" si="154"/>
        <v>2.6788059060851808</v>
      </c>
      <c r="K1254" s="2">
        <f t="shared" si="148"/>
        <v>2.8676852430630477</v>
      </c>
    </row>
    <row r="1255" spans="1:11" ht="13.5" x14ac:dyDescent="0.25">
      <c r="A1255" s="3">
        <f>TITRES_STAT!B1258</f>
        <v>43837</v>
      </c>
      <c r="B1255" s="6">
        <f>TITRES_STAT!D1258</f>
        <v>2.6091000000000002</v>
      </c>
      <c r="C1255" s="2">
        <f t="shared" si="149"/>
        <v>0</v>
      </c>
      <c r="D1255" s="2">
        <f t="shared" si="150"/>
        <v>2.5954999999999999</v>
      </c>
      <c r="E1255" s="2">
        <f t="shared" si="152"/>
        <v>2.6125200000000004</v>
      </c>
      <c r="F1255" s="2">
        <f t="shared" si="153"/>
        <v>2.6717849999999999</v>
      </c>
      <c r="G1255" s="2">
        <f t="shared" si="147"/>
        <v>2.8584499999999986</v>
      </c>
      <c r="H1255" s="2">
        <f t="shared" si="151"/>
        <v>3.4573870000000029</v>
      </c>
      <c r="I1255" s="2">
        <f t="array" ref="I1255">SUMPRODUCT(B1239:B1258, (ROW(B1239:B1258)-ROW(B1239)+1)) / (20*21/2)</f>
        <v>2.6138076190476194</v>
      </c>
      <c r="J1255" s="2">
        <f t="shared" si="154"/>
        <v>2.6721672483627827</v>
      </c>
      <c r="K1255" s="2">
        <f t="shared" si="148"/>
        <v>2.8575446452958695</v>
      </c>
    </row>
    <row r="1256" spans="1:11" ht="13.5" x14ac:dyDescent="0.25">
      <c r="A1256" s="3">
        <f>TITRES_STAT!B1259</f>
        <v>43838</v>
      </c>
      <c r="B1256" s="6">
        <f>TITRES_STAT!D1259</f>
        <v>2.6091000000000002</v>
      </c>
      <c r="C1256" s="2">
        <f t="shared" si="149"/>
        <v>0</v>
      </c>
      <c r="D1256" s="2">
        <f t="shared" si="150"/>
        <v>2.6023000000000001</v>
      </c>
      <c r="E1256" s="2">
        <f t="shared" si="152"/>
        <v>2.6062800000000008</v>
      </c>
      <c r="F1256" s="2">
        <f t="shared" si="153"/>
        <v>2.6618599999999999</v>
      </c>
      <c r="G1256" s="2">
        <f t="shared" si="147"/>
        <v>2.844495999999999</v>
      </c>
      <c r="H1256" s="2">
        <f t="shared" si="151"/>
        <v>3.4537805000000024</v>
      </c>
      <c r="I1256" s="2">
        <f t="array" ref="I1256">SUMPRODUCT(B1240:B1259, (ROW(B1240:B1259)-ROW(B1240)+1)) / (20*21/2)</f>
        <v>2.60832</v>
      </c>
      <c r="J1256" s="2">
        <f t="shared" si="154"/>
        <v>2.6661608437568032</v>
      </c>
      <c r="K1256" s="2">
        <f t="shared" si="148"/>
        <v>2.8478017180293649</v>
      </c>
    </row>
    <row r="1257" spans="1:11" ht="13.5" x14ac:dyDescent="0.25">
      <c r="A1257" s="3">
        <f>TITRES_STAT!B1260</f>
        <v>43839</v>
      </c>
      <c r="B1257" s="6">
        <f>TITRES_STAT!D1260</f>
        <v>2.5920999999999998</v>
      </c>
      <c r="C1257" s="2">
        <f t="shared" si="149"/>
        <v>-1.7000000000000348E-2</v>
      </c>
      <c r="D1257" s="2">
        <f t="shared" si="150"/>
        <v>2.6057000000000001</v>
      </c>
      <c r="E1257" s="2">
        <f t="shared" si="152"/>
        <v>2.5983399999999999</v>
      </c>
      <c r="F1257" s="2">
        <f t="shared" si="153"/>
        <v>2.6510849999999997</v>
      </c>
      <c r="G1257" s="2">
        <f t="shared" si="147"/>
        <v>2.8302019999999986</v>
      </c>
      <c r="H1257" s="2">
        <f t="shared" si="151"/>
        <v>3.4500890000000028</v>
      </c>
      <c r="I1257" s="2">
        <f t="array" ref="I1257">SUMPRODUCT(B1241:B1260, (ROW(B1241:B1260)-ROW(B1241)+1)) / (20*21/2)</f>
        <v>2.6036428571428569</v>
      </c>
      <c r="J1257" s="2">
        <f t="shared" si="154"/>
        <v>2.6591074300656792</v>
      </c>
      <c r="K1257" s="2">
        <f t="shared" si="148"/>
        <v>2.8377741996752723</v>
      </c>
    </row>
    <row r="1258" spans="1:11" ht="13.5" x14ac:dyDescent="0.25">
      <c r="A1258" s="3">
        <f>TITRES_STAT!B1261</f>
        <v>43840</v>
      </c>
      <c r="B1258" s="6">
        <f>TITRES_STAT!D1261</f>
        <v>2.5807000000000002</v>
      </c>
      <c r="C1258" s="2">
        <f t="shared" si="149"/>
        <v>-1.1399999999999633E-2</v>
      </c>
      <c r="D1258" s="2">
        <f t="shared" si="150"/>
        <v>2.6000200000000002</v>
      </c>
      <c r="E1258" s="2">
        <f t="shared" si="152"/>
        <v>2.5909599999999999</v>
      </c>
      <c r="F1258" s="2">
        <f t="shared" si="153"/>
        <v>2.6383199999999993</v>
      </c>
      <c r="G1258" s="2">
        <f t="shared" si="147"/>
        <v>2.8186299999999989</v>
      </c>
      <c r="H1258" s="2">
        <f t="shared" si="151"/>
        <v>3.4467200000000031</v>
      </c>
      <c r="I1258" s="2">
        <f t="array" ref="I1258">SUMPRODUCT(B1242:B1261, (ROW(B1242:B1261)-ROW(B1242)+1)) / (20*21/2)</f>
        <v>2.5993980952380955</v>
      </c>
      <c r="J1258" s="2">
        <f t="shared" si="154"/>
        <v>2.6516400557737096</v>
      </c>
      <c r="K1258" s="2">
        <f t="shared" si="148"/>
        <v>2.8276928585115364</v>
      </c>
    </row>
    <row r="1259" spans="1:11" ht="13.5" x14ac:dyDescent="0.25">
      <c r="A1259" s="3">
        <f>TITRES_STAT!B1262</f>
        <v>43843</v>
      </c>
      <c r="B1259" s="6">
        <f>TITRES_STAT!D1262</f>
        <v>2.5807000000000002</v>
      </c>
      <c r="C1259" s="2">
        <f t="shared" si="149"/>
        <v>0</v>
      </c>
      <c r="D1259" s="2">
        <f t="shared" si="150"/>
        <v>2.5943399999999999</v>
      </c>
      <c r="E1259" s="2">
        <f t="shared" si="152"/>
        <v>2.59152</v>
      </c>
      <c r="F1259" s="2">
        <f t="shared" si="153"/>
        <v>2.6298099999999995</v>
      </c>
      <c r="G1259" s="2">
        <f t="shared" si="147"/>
        <v>2.8053559999999989</v>
      </c>
      <c r="H1259" s="2">
        <f t="shared" si="151"/>
        <v>3.4428900000000029</v>
      </c>
      <c r="I1259" s="2">
        <f t="array" ref="I1259">SUMPRODUCT(B1243:B1262, (ROW(B1243:B1262)-ROW(B1243)+1)) / (20*21/2)</f>
        <v>2.5954304761904763</v>
      </c>
      <c r="J1259" s="2">
        <f t="shared" si="154"/>
        <v>2.6448838599857369</v>
      </c>
      <c r="K1259" s="2">
        <f t="shared" si="148"/>
        <v>2.8180068640601039</v>
      </c>
    </row>
    <row r="1260" spans="1:11" ht="13.5" x14ac:dyDescent="0.25">
      <c r="A1260" s="3">
        <f>TITRES_STAT!B1263</f>
        <v>43845</v>
      </c>
      <c r="B1260" s="6">
        <f>TITRES_STAT!D1263</f>
        <v>2.5807000000000002</v>
      </c>
      <c r="C1260" s="2">
        <f t="shared" si="149"/>
        <v>0</v>
      </c>
      <c r="D1260" s="2">
        <f t="shared" si="150"/>
        <v>2.58866</v>
      </c>
      <c r="E1260" s="2">
        <f t="shared" si="152"/>
        <v>2.5920800000000002</v>
      </c>
      <c r="F1260" s="2">
        <f t="shared" si="153"/>
        <v>2.6252699999999995</v>
      </c>
      <c r="G1260" s="2">
        <f t="shared" si="147"/>
        <v>2.7920819999999993</v>
      </c>
      <c r="H1260" s="2">
        <f t="shared" si="151"/>
        <v>3.4387075000000022</v>
      </c>
      <c r="I1260" s="2">
        <f t="array" ref="I1260">SUMPRODUCT(B1244:B1263, (ROW(B1244:B1263)-ROW(B1244)+1)) / (20*21/2)</f>
        <v>2.5892171428571427</v>
      </c>
      <c r="J1260" s="2">
        <f t="shared" si="154"/>
        <v>2.6387711114156667</v>
      </c>
      <c r="K1260" s="2">
        <f t="shared" si="148"/>
        <v>2.8087007125283354</v>
      </c>
    </row>
    <row r="1261" spans="1:11" ht="13.5" x14ac:dyDescent="0.25">
      <c r="A1261" s="3">
        <f>TITRES_STAT!B1264</f>
        <v>43846</v>
      </c>
      <c r="B1261" s="6">
        <f>TITRES_STAT!D1264</f>
        <v>2.5807000000000002</v>
      </c>
      <c r="C1261" s="2">
        <f t="shared" si="149"/>
        <v>0</v>
      </c>
      <c r="D1261" s="2">
        <f t="shared" si="150"/>
        <v>2.5829800000000001</v>
      </c>
      <c r="E1261" s="2">
        <f t="shared" si="152"/>
        <v>2.5926400000000003</v>
      </c>
      <c r="F1261" s="2">
        <f t="shared" si="153"/>
        <v>2.6167599999999998</v>
      </c>
      <c r="G1261" s="2">
        <f t="shared" si="147"/>
        <v>2.7788079999999993</v>
      </c>
      <c r="H1261" s="2">
        <f t="shared" si="151"/>
        <v>3.4345250000000016</v>
      </c>
      <c r="I1261" s="2">
        <f t="array" ref="I1261">SUMPRODUCT(B1245:B1264, (ROW(B1245:B1264)-ROW(B1245)+1)) / (20*21/2)</f>
        <v>2.5765790476190475</v>
      </c>
      <c r="J1261" s="2">
        <f t="shared" si="154"/>
        <v>2.6332405293760792</v>
      </c>
      <c r="K1261" s="2">
        <f t="shared" si="148"/>
        <v>2.7997595081154598</v>
      </c>
    </row>
    <row r="1262" spans="1:11" ht="13.5" x14ac:dyDescent="0.25">
      <c r="A1262" s="3">
        <f>TITRES_STAT!B1265</f>
        <v>43847</v>
      </c>
      <c r="B1262" s="6">
        <f>TITRES_STAT!D1265</f>
        <v>2.5750999999999999</v>
      </c>
      <c r="C1262" s="2">
        <f t="shared" si="149"/>
        <v>-5.6000000000002714E-3</v>
      </c>
      <c r="D1262" s="2">
        <f t="shared" si="150"/>
        <v>2.57958</v>
      </c>
      <c r="E1262" s="2">
        <f t="shared" si="152"/>
        <v>2.5926400000000003</v>
      </c>
      <c r="F1262" s="2">
        <f t="shared" si="153"/>
        <v>2.6119399999999997</v>
      </c>
      <c r="G1262" s="2">
        <f t="shared" si="147"/>
        <v>2.7654219999999992</v>
      </c>
      <c r="H1262" s="2">
        <f t="shared" si="151"/>
        <v>3.4295550000000015</v>
      </c>
      <c r="I1262" s="2">
        <f t="array" ref="I1262">SUMPRODUCT(B1246:B1265, (ROW(B1246:B1265)-ROW(B1246)+1)) / (20*21/2)</f>
        <v>2.5648861904761908</v>
      </c>
      <c r="J1262" s="2">
        <f t="shared" si="154"/>
        <v>2.6277033361021669</v>
      </c>
      <c r="K1262" s="2">
        <f t="shared" si="148"/>
        <v>2.790949331326618</v>
      </c>
    </row>
    <row r="1263" spans="1:11" ht="13.5" x14ac:dyDescent="0.25">
      <c r="A1263" s="3">
        <f>TITRES_STAT!B1266</f>
        <v>43850</v>
      </c>
      <c r="B1263" s="6">
        <f>TITRES_STAT!D1266</f>
        <v>2.5467</v>
      </c>
      <c r="C1263" s="2">
        <f t="shared" si="149"/>
        <v>-2.8399999999999981E-2</v>
      </c>
      <c r="D1263" s="2">
        <f t="shared" si="150"/>
        <v>2.5727799999999998</v>
      </c>
      <c r="E1263" s="2">
        <f t="shared" si="152"/>
        <v>2.5864000000000003</v>
      </c>
      <c r="F1263" s="2">
        <f t="shared" si="153"/>
        <v>2.6057000000000001</v>
      </c>
      <c r="G1263" s="2">
        <f t="shared" si="147"/>
        <v>2.7514679999999991</v>
      </c>
      <c r="H1263" s="2">
        <f t="shared" si="151"/>
        <v>3.4239280000000014</v>
      </c>
      <c r="I1263" s="2">
        <f t="array" ref="I1263">SUMPRODUCT(B1247:B1266, (ROW(B1247:B1266)-ROW(B1247)+1)) / (20*21/2)</f>
        <v>2.554138571428572</v>
      </c>
      <c r="J1263" s="2">
        <f t="shared" si="154"/>
        <v>2.6199887326638649</v>
      </c>
      <c r="K1263" s="2">
        <f t="shared" si="148"/>
        <v>2.7813709261765545</v>
      </c>
    </row>
    <row r="1264" spans="1:11" ht="13.5" x14ac:dyDescent="0.25">
      <c r="A1264" s="3">
        <f>TITRES_STAT!B1267</f>
        <v>43851</v>
      </c>
      <c r="B1264" s="6">
        <f>TITRES_STAT!D1267</f>
        <v>2.4729999999999999</v>
      </c>
      <c r="C1264" s="2">
        <f t="shared" si="149"/>
        <v>-7.3700000000000099E-2</v>
      </c>
      <c r="D1264" s="2">
        <f t="shared" si="150"/>
        <v>2.55124</v>
      </c>
      <c r="E1264" s="2">
        <f t="shared" si="152"/>
        <v>2.5727899999999999</v>
      </c>
      <c r="F1264" s="2">
        <f t="shared" si="153"/>
        <v>2.5957750000000002</v>
      </c>
      <c r="G1264" s="2">
        <f t="shared" si="147"/>
        <v>2.73604</v>
      </c>
      <c r="H1264" s="2">
        <f t="shared" si="151"/>
        <v>3.4174440000000006</v>
      </c>
      <c r="I1264" s="2">
        <f t="array" ref="I1264">SUMPRODUCT(B1248:B1267, (ROW(B1248:B1267)-ROW(B1248)+1)) / (20*21/2)</f>
        <v>2.5427171428571436</v>
      </c>
      <c r="J1264" s="2">
        <f t="shared" si="154"/>
        <v>2.6059898057434969</v>
      </c>
      <c r="K1264" s="2">
        <f t="shared" si="148"/>
        <v>2.7692779486794348</v>
      </c>
    </row>
    <row r="1265" spans="1:11" ht="13.5" x14ac:dyDescent="0.25">
      <c r="A1265" s="3">
        <f>TITRES_STAT!B1268</f>
        <v>43852</v>
      </c>
      <c r="B1265" s="6">
        <f>TITRES_STAT!D1268</f>
        <v>2.4729999999999999</v>
      </c>
      <c r="C1265" s="2">
        <f t="shared" si="149"/>
        <v>0</v>
      </c>
      <c r="D1265" s="2">
        <f t="shared" si="150"/>
        <v>2.5296999999999996</v>
      </c>
      <c r="E1265" s="2">
        <f t="shared" si="152"/>
        <v>2.55918</v>
      </c>
      <c r="F1265" s="2">
        <f t="shared" si="153"/>
        <v>2.5858499999999998</v>
      </c>
      <c r="G1265" s="2">
        <f t="shared" si="147"/>
        <v>2.7225420000000002</v>
      </c>
      <c r="H1265" s="2">
        <f t="shared" si="151"/>
        <v>3.4115025000000001</v>
      </c>
      <c r="I1265" s="2">
        <f t="array" ref="I1265">SUMPRODUCT(B1249:B1268, (ROW(B1249:B1268)-ROW(B1249)+1)) / (20*21/2)</f>
        <v>2.5323219047619046</v>
      </c>
      <c r="J1265" s="2">
        <f t="shared" si="154"/>
        <v>2.5933241099584019</v>
      </c>
      <c r="K1265" s="2">
        <f t="shared" si="148"/>
        <v>2.757659205593967</v>
      </c>
    </row>
    <row r="1266" spans="1:11" ht="13.5" x14ac:dyDescent="0.25">
      <c r="A1266" s="3">
        <f>TITRES_STAT!B1269</f>
        <v>43853</v>
      </c>
      <c r="B1266" s="6">
        <f>TITRES_STAT!D1269</f>
        <v>2.4729999999999999</v>
      </c>
      <c r="C1266" s="2">
        <f t="shared" si="149"/>
        <v>0</v>
      </c>
      <c r="D1266" s="2">
        <f t="shared" si="150"/>
        <v>2.5081600000000002</v>
      </c>
      <c r="E1266" s="2">
        <f t="shared" si="152"/>
        <v>2.5455700000000001</v>
      </c>
      <c r="F1266" s="2">
        <f t="shared" si="153"/>
        <v>2.5759250000000002</v>
      </c>
      <c r="G1266" s="2">
        <f t="shared" ref="G1266:G1329" si="155">AVERAGE(B1217:B1266)</f>
        <v>2.7108580000000013</v>
      </c>
      <c r="H1266" s="2">
        <f t="shared" si="151"/>
        <v>3.4050460000000005</v>
      </c>
      <c r="I1266" s="2">
        <f t="array" ref="I1266">SUMPRODUCT(B1250:B1269, (ROW(B1250:B1269)-ROW(B1250)+1)) / (20*21/2)</f>
        <v>2.5228719047619048</v>
      </c>
      <c r="J1266" s="2">
        <f t="shared" si="154"/>
        <v>2.5818646709147446</v>
      </c>
      <c r="K1266" s="2">
        <f t="shared" si="148"/>
        <v>2.7464960994922429</v>
      </c>
    </row>
    <row r="1267" spans="1:11" ht="13.5" x14ac:dyDescent="0.25">
      <c r="A1267" s="3">
        <f>TITRES_STAT!B1270</f>
        <v>43854</v>
      </c>
      <c r="B1267" s="6">
        <f>TITRES_STAT!D1270</f>
        <v>2.456</v>
      </c>
      <c r="C1267" s="2">
        <f t="shared" si="149"/>
        <v>-1.6999999999999904E-2</v>
      </c>
      <c r="D1267" s="2">
        <f t="shared" si="150"/>
        <v>2.48434</v>
      </c>
      <c r="E1267" s="2">
        <f t="shared" si="152"/>
        <v>2.5319599999999998</v>
      </c>
      <c r="F1267" s="2">
        <f t="shared" si="153"/>
        <v>2.56515</v>
      </c>
      <c r="G1267" s="2">
        <f t="shared" si="155"/>
        <v>2.7006500000000004</v>
      </c>
      <c r="H1267" s="2">
        <f t="shared" si="151"/>
        <v>3.3985045000000009</v>
      </c>
      <c r="I1267" s="2">
        <f t="array" ref="I1267">SUMPRODUCT(B1251:B1270, (ROW(B1251:B1270)-ROW(B1251)+1)) / (20*21/2)</f>
        <v>2.5139890476190474</v>
      </c>
      <c r="J1267" s="2">
        <f t="shared" si="154"/>
        <v>2.5698775593990546</v>
      </c>
      <c r="K1267" s="2">
        <f t="shared" ref="K1267:K1330" si="156">$K$4*B1267+(1-$K$4)*K1266</f>
        <v>2.7351040955905868</v>
      </c>
    </row>
    <row r="1268" spans="1:11" ht="13.5" x14ac:dyDescent="0.25">
      <c r="A1268" s="3">
        <f>TITRES_STAT!B1271</f>
        <v>43857</v>
      </c>
      <c r="B1268" s="6">
        <f>TITRES_STAT!D1271</f>
        <v>2.456</v>
      </c>
      <c r="C1268" s="2">
        <f t="shared" si="149"/>
        <v>0</v>
      </c>
      <c r="D1268" s="2">
        <f t="shared" si="150"/>
        <v>2.4661999999999997</v>
      </c>
      <c r="E1268" s="2">
        <f t="shared" si="152"/>
        <v>2.5194899999999998</v>
      </c>
      <c r="F1268" s="2">
        <f t="shared" si="153"/>
        <v>2.5552250000000005</v>
      </c>
      <c r="G1268" s="2">
        <f t="shared" si="155"/>
        <v>2.692142</v>
      </c>
      <c r="H1268" s="2">
        <f t="shared" si="151"/>
        <v>3.3919630000000005</v>
      </c>
      <c r="I1268" s="2">
        <f t="array" ref="I1268">SUMPRODUCT(B1252:B1271, (ROW(B1252:B1271)-ROW(B1252)+1)) / (20*21/2)</f>
        <v>2.5072923809523813</v>
      </c>
      <c r="J1268" s="2">
        <f t="shared" si="154"/>
        <v>2.5590320775515254</v>
      </c>
      <c r="K1268" s="2">
        <f t="shared" si="156"/>
        <v>2.7241588369399756</v>
      </c>
    </row>
    <row r="1269" spans="1:11" ht="13.5" x14ac:dyDescent="0.25">
      <c r="A1269" s="3">
        <f>TITRES_STAT!B1272</f>
        <v>43858</v>
      </c>
      <c r="B1269" s="6">
        <f>TITRES_STAT!D1272</f>
        <v>2.456</v>
      </c>
      <c r="C1269" s="2">
        <f t="shared" si="149"/>
        <v>0</v>
      </c>
      <c r="D1269" s="2">
        <f t="shared" si="150"/>
        <v>2.4627999999999997</v>
      </c>
      <c r="E1269" s="2">
        <f t="shared" si="152"/>
        <v>2.5070199999999998</v>
      </c>
      <c r="F1269" s="2">
        <f t="shared" si="153"/>
        <v>2.5492700000000004</v>
      </c>
      <c r="G1269" s="2">
        <f t="shared" si="155"/>
        <v>2.6853360000000004</v>
      </c>
      <c r="H1269" s="2">
        <f t="shared" si="151"/>
        <v>3.3854215000000005</v>
      </c>
      <c r="I1269" s="2">
        <f t="array" ref="I1269">SUMPRODUCT(B1253:B1272, (ROW(B1253:B1272)-ROW(B1253)+1)) / (20*21/2)</f>
        <v>2.51512</v>
      </c>
      <c r="J1269" s="2">
        <f t="shared" si="154"/>
        <v>2.5492194987370942</v>
      </c>
      <c r="K1269" s="2">
        <f t="shared" si="156"/>
        <v>2.7136428041188005</v>
      </c>
    </row>
    <row r="1270" spans="1:11" ht="13.5" x14ac:dyDescent="0.25">
      <c r="A1270" s="3">
        <f>TITRES_STAT!B1273</f>
        <v>43859</v>
      </c>
      <c r="B1270" s="6">
        <f>TITRES_STAT!D1273</f>
        <v>2.456</v>
      </c>
      <c r="C1270" s="2">
        <f t="shared" si="149"/>
        <v>0</v>
      </c>
      <c r="D1270" s="2">
        <f t="shared" si="150"/>
        <v>2.4593999999999996</v>
      </c>
      <c r="E1270" s="2">
        <f t="shared" si="152"/>
        <v>2.4945499999999994</v>
      </c>
      <c r="F1270" s="2">
        <f t="shared" si="153"/>
        <v>2.5433150000000007</v>
      </c>
      <c r="G1270" s="2">
        <f t="shared" si="155"/>
        <v>2.6801179999999998</v>
      </c>
      <c r="H1270" s="2">
        <f t="shared" si="151"/>
        <v>3.3788799999999997</v>
      </c>
      <c r="I1270" s="2">
        <f t="array" ref="I1270">SUMPRODUCT(B1254:B1273, (ROW(B1254:B1273)-ROW(B1254)+1)) / (20*21/2)</f>
        <v>2.5373223809523813</v>
      </c>
      <c r="J1270" s="2">
        <f t="shared" si="154"/>
        <v>2.5403414512383233</v>
      </c>
      <c r="K1270" s="2">
        <f t="shared" si="156"/>
        <v>2.7035391647415929</v>
      </c>
    </row>
    <row r="1271" spans="1:11" ht="13.5" x14ac:dyDescent="0.25">
      <c r="A1271" s="3">
        <f>TITRES_STAT!B1274</f>
        <v>43860</v>
      </c>
      <c r="B1271" s="6">
        <f>TITRES_STAT!D1274</f>
        <v>2.4729999999999999</v>
      </c>
      <c r="C1271" s="2">
        <f t="shared" si="149"/>
        <v>1.6999999999999904E-2</v>
      </c>
      <c r="D1271" s="2">
        <f t="shared" si="150"/>
        <v>2.4594</v>
      </c>
      <c r="E1271" s="2">
        <f t="shared" si="152"/>
        <v>2.4837799999999999</v>
      </c>
      <c r="F1271" s="2">
        <f t="shared" si="153"/>
        <v>2.5382100000000003</v>
      </c>
      <c r="G1271" s="2">
        <f t="shared" si="155"/>
        <v>2.6728580000000011</v>
      </c>
      <c r="H1271" s="2">
        <f t="shared" si="151"/>
        <v>3.3724235</v>
      </c>
      <c r="I1271" s="2">
        <f t="array" ref="I1271">SUMPRODUCT(B1255:B1274, (ROW(B1255:B1274)-ROW(B1255)+1)) / (20*21/2)</f>
        <v>2.5641414285714279</v>
      </c>
      <c r="J1271" s="2">
        <f t="shared" si="154"/>
        <v>2.5339279796918164</v>
      </c>
      <c r="K1271" s="2">
        <f t="shared" si="156"/>
        <v>2.6944984131830991</v>
      </c>
    </row>
    <row r="1272" spans="1:11" ht="13.5" x14ac:dyDescent="0.25">
      <c r="A1272" s="3">
        <f>TITRES_STAT!B1275</f>
        <v>43861</v>
      </c>
      <c r="B1272" s="6">
        <f>TITRES_STAT!D1275</f>
        <v>2.6204000000000001</v>
      </c>
      <c r="C1272" s="2">
        <f t="shared" si="149"/>
        <v>0.1474000000000002</v>
      </c>
      <c r="D1272" s="2">
        <f t="shared" si="150"/>
        <v>2.4922800000000001</v>
      </c>
      <c r="E1272" s="2">
        <f t="shared" si="152"/>
        <v>2.4883099999999998</v>
      </c>
      <c r="F1272" s="2">
        <f t="shared" si="153"/>
        <v>2.5404750000000007</v>
      </c>
      <c r="G1272" s="2">
        <f t="shared" si="155"/>
        <v>2.668546000000001</v>
      </c>
      <c r="H1272" s="2">
        <f t="shared" si="151"/>
        <v>3.3667309999999997</v>
      </c>
      <c r="I1272" s="2">
        <f t="array" ref="I1272">SUMPRODUCT(B1256:B1275, (ROW(B1256:B1275)-ROW(B1256)+1)) / (20*21/2)</f>
        <v>2.5823452380952379</v>
      </c>
      <c r="J1272" s="2">
        <f t="shared" si="154"/>
        <v>2.5421634101973578</v>
      </c>
      <c r="K1272" s="2">
        <f t="shared" si="156"/>
        <v>2.6915925930582718</v>
      </c>
    </row>
    <row r="1273" spans="1:11" ht="13.5" x14ac:dyDescent="0.25">
      <c r="A1273" s="3">
        <f>TITRES_STAT!B1276</f>
        <v>43864</v>
      </c>
      <c r="B1273" s="6">
        <f>TITRES_STAT!D1276</f>
        <v>2.7736000000000001</v>
      </c>
      <c r="C1273" s="2">
        <f t="shared" si="149"/>
        <v>0.1532</v>
      </c>
      <c r="D1273" s="2">
        <f t="shared" si="150"/>
        <v>2.5558000000000001</v>
      </c>
      <c r="E1273" s="2">
        <f t="shared" si="152"/>
        <v>2.5110000000000001</v>
      </c>
      <c r="F1273" s="2">
        <f t="shared" si="153"/>
        <v>2.5487000000000011</v>
      </c>
      <c r="G1273" s="2">
        <f t="shared" si="155"/>
        <v>2.6661640000000006</v>
      </c>
      <c r="H1273" s="2">
        <f t="shared" si="151"/>
        <v>3.361804499999999</v>
      </c>
      <c r="I1273" s="2">
        <f t="array" ref="I1273">SUMPRODUCT(B1257:B1276, (ROW(B1257:B1276)-ROW(B1257)+1)) / (20*21/2)</f>
        <v>2.6063595238095241</v>
      </c>
      <c r="J1273" s="2">
        <f t="shared" si="154"/>
        <v>2.564204990178562</v>
      </c>
      <c r="K1273" s="2">
        <f t="shared" si="156"/>
        <v>2.6948085698010846</v>
      </c>
    </row>
    <row r="1274" spans="1:11" ht="13.5" x14ac:dyDescent="0.25">
      <c r="A1274" s="3">
        <f>TITRES_STAT!B1277</f>
        <v>43865</v>
      </c>
      <c r="B1274" s="6">
        <f>TITRES_STAT!D1277</f>
        <v>2.8302999999999998</v>
      </c>
      <c r="C1274" s="2">
        <f t="shared" si="149"/>
        <v>5.6699999999999751E-2</v>
      </c>
      <c r="D1274" s="2">
        <f t="shared" si="150"/>
        <v>2.6306599999999998</v>
      </c>
      <c r="E1274" s="2">
        <f t="shared" si="152"/>
        <v>2.5467300000000002</v>
      </c>
      <c r="F1274" s="2">
        <f t="shared" si="153"/>
        <v>2.5597600000000003</v>
      </c>
      <c r="G1274" s="2">
        <f t="shared" si="155"/>
        <v>2.6649160000000016</v>
      </c>
      <c r="H1274" s="2">
        <f t="shared" si="151"/>
        <v>3.3577039999999987</v>
      </c>
      <c r="I1274" s="2">
        <f t="array" ref="I1274">SUMPRODUCT(B1258:B1277, (ROW(B1258:B1277)-ROW(B1258)+1)) / (20*21/2)</f>
        <v>2.621812380952381</v>
      </c>
      <c r="J1274" s="2">
        <f t="shared" si="154"/>
        <v>2.5895473720663178</v>
      </c>
      <c r="K1274" s="2">
        <f t="shared" si="156"/>
        <v>2.7001219592206498</v>
      </c>
    </row>
    <row r="1275" spans="1:11" ht="13.5" x14ac:dyDescent="0.25">
      <c r="A1275" s="3">
        <f>TITRES_STAT!B1278</f>
        <v>43866</v>
      </c>
      <c r="B1275" s="6">
        <f>TITRES_STAT!D1278</f>
        <v>2.7509000000000001</v>
      </c>
      <c r="C1275" s="2">
        <f t="shared" si="149"/>
        <v>-7.9399999999999693E-2</v>
      </c>
      <c r="D1275" s="2">
        <f t="shared" si="150"/>
        <v>2.6896399999999998</v>
      </c>
      <c r="E1275" s="2">
        <f t="shared" si="152"/>
        <v>2.5745200000000006</v>
      </c>
      <c r="F1275" s="2">
        <f t="shared" si="153"/>
        <v>2.5668500000000005</v>
      </c>
      <c r="G1275" s="2">
        <f t="shared" si="155"/>
        <v>2.6620800000000013</v>
      </c>
      <c r="H1275" s="2">
        <f t="shared" si="151"/>
        <v>3.3526639999999985</v>
      </c>
      <c r="I1275" s="2">
        <f t="array" ref="I1275">SUMPRODUCT(B1259:B1278, (ROW(B1259:B1278)-ROW(B1259)+1)) / (20*21/2)</f>
        <v>2.6441247619047621</v>
      </c>
      <c r="J1275" s="2">
        <f t="shared" si="154"/>
        <v>2.6049142890123829</v>
      </c>
      <c r="K1275" s="2">
        <f t="shared" si="156"/>
        <v>2.7021132549374873</v>
      </c>
    </row>
    <row r="1276" spans="1:11" ht="13.5" x14ac:dyDescent="0.25">
      <c r="A1276" s="3">
        <f>TITRES_STAT!B1279</f>
        <v>43867</v>
      </c>
      <c r="B1276" s="6">
        <f>TITRES_STAT!D1279</f>
        <v>2.819</v>
      </c>
      <c r="C1276" s="2">
        <f t="shared" si="149"/>
        <v>6.8099999999999827E-2</v>
      </c>
      <c r="D1276" s="2">
        <f t="shared" si="150"/>
        <v>2.7588400000000002</v>
      </c>
      <c r="E1276" s="2">
        <f t="shared" si="152"/>
        <v>2.6091200000000003</v>
      </c>
      <c r="F1276" s="2">
        <f t="shared" si="153"/>
        <v>2.5773450000000007</v>
      </c>
      <c r="G1276" s="2">
        <f t="shared" si="155"/>
        <v>2.6606060000000014</v>
      </c>
      <c r="H1276" s="2">
        <f t="shared" si="151"/>
        <v>3.3479644999999989</v>
      </c>
      <c r="I1276" s="2">
        <f t="array" ref="I1276">SUMPRODUCT(B1260:B1279, (ROW(B1260:B1279)-ROW(B1260)+1)) / (20*21/2)</f>
        <v>2.6604357142857138</v>
      </c>
      <c r="J1276" s="2">
        <f t="shared" si="154"/>
        <v>2.6253034043445371</v>
      </c>
      <c r="K1276" s="2">
        <f t="shared" si="156"/>
        <v>2.7066970488615074</v>
      </c>
    </row>
    <row r="1277" spans="1:11" ht="13.5" x14ac:dyDescent="0.25">
      <c r="A1277" s="3">
        <f>TITRES_STAT!B1280</f>
        <v>43868</v>
      </c>
      <c r="B1277" s="6">
        <f>TITRES_STAT!D1280</f>
        <v>2.7395999999999998</v>
      </c>
      <c r="C1277" s="2">
        <f t="shared" si="149"/>
        <v>-7.9400000000000137E-2</v>
      </c>
      <c r="D1277" s="2">
        <f t="shared" si="150"/>
        <v>2.78268</v>
      </c>
      <c r="E1277" s="2">
        <f t="shared" si="152"/>
        <v>2.63748</v>
      </c>
      <c r="F1277" s="2">
        <f t="shared" si="153"/>
        <v>2.5847199999999999</v>
      </c>
      <c r="G1277" s="2">
        <f t="shared" si="155"/>
        <v>2.657544000000001</v>
      </c>
      <c r="H1277" s="2">
        <f t="shared" si="151"/>
        <v>3.3428679999999984</v>
      </c>
      <c r="I1277" s="2">
        <f t="array" ref="I1277">SUMPRODUCT(B1261:B1280, (ROW(B1261:B1280)-ROW(B1261)+1)) / (20*21/2)</f>
        <v>2.664512380952381</v>
      </c>
      <c r="J1277" s="2">
        <f t="shared" si="154"/>
        <v>2.6361887944069622</v>
      </c>
      <c r="K1277" s="2">
        <f t="shared" si="156"/>
        <v>2.70798736067086</v>
      </c>
    </row>
    <row r="1278" spans="1:11" ht="13.5" x14ac:dyDescent="0.25">
      <c r="A1278" s="3">
        <f>TITRES_STAT!B1281</f>
        <v>43871</v>
      </c>
      <c r="B1278" s="6">
        <f>TITRES_STAT!D1281</f>
        <v>2.819</v>
      </c>
      <c r="C1278" s="2">
        <f t="shared" si="149"/>
        <v>7.9400000000000137E-2</v>
      </c>
      <c r="D1278" s="2">
        <f t="shared" si="150"/>
        <v>2.79176</v>
      </c>
      <c r="E1278" s="2">
        <f t="shared" si="152"/>
        <v>2.6737799999999998</v>
      </c>
      <c r="F1278" s="2">
        <f t="shared" si="153"/>
        <v>2.5966350000000005</v>
      </c>
      <c r="G1278" s="2">
        <f t="shared" si="155"/>
        <v>2.656070000000001</v>
      </c>
      <c r="H1278" s="2">
        <f t="shared" si="151"/>
        <v>3.3381684999999983</v>
      </c>
      <c r="I1278" s="2">
        <f t="array" ref="I1278">SUMPRODUCT(B1262:B1281, (ROW(B1262:B1281)-ROW(B1262)+1)) / (20*21/2)</f>
        <v>2.6607028571428573</v>
      </c>
      <c r="J1278" s="2">
        <f t="shared" si="154"/>
        <v>2.6535993854158231</v>
      </c>
      <c r="K1278" s="2">
        <f t="shared" si="156"/>
        <v>2.7123407975072968</v>
      </c>
    </row>
    <row r="1279" spans="1:11" ht="13.5" x14ac:dyDescent="0.25">
      <c r="A1279" s="3">
        <f>TITRES_STAT!B1282</f>
        <v>43872</v>
      </c>
      <c r="B1279" s="6">
        <f>TITRES_STAT!D1282</f>
        <v>2.7679</v>
      </c>
      <c r="C1279" s="2">
        <f t="shared" si="149"/>
        <v>-5.1099999999999923E-2</v>
      </c>
      <c r="D1279" s="2">
        <f t="shared" si="150"/>
        <v>2.77928</v>
      </c>
      <c r="E1279" s="2">
        <f t="shared" si="152"/>
        <v>2.7049699999999999</v>
      </c>
      <c r="F1279" s="2">
        <f t="shared" si="153"/>
        <v>2.6059950000000001</v>
      </c>
      <c r="G1279" s="2">
        <f t="shared" si="155"/>
        <v>2.6552760000000006</v>
      </c>
      <c r="H1279" s="2">
        <f t="shared" si="151"/>
        <v>3.3332134999999989</v>
      </c>
      <c r="I1279" s="2">
        <f t="array" ref="I1279">SUMPRODUCT(B1263:B1282, (ROW(B1263:B1282)-ROW(B1263)+1)) / (20*21/2)</f>
        <v>2.6639661904761907</v>
      </c>
      <c r="J1279" s="2">
        <f t="shared" si="154"/>
        <v>2.6644851582333637</v>
      </c>
      <c r="K1279" s="2">
        <f t="shared" si="156"/>
        <v>2.7145195897619128</v>
      </c>
    </row>
    <row r="1280" spans="1:11" ht="13.5" x14ac:dyDescent="0.25">
      <c r="A1280" s="3">
        <f>TITRES_STAT!B1283</f>
        <v>43873</v>
      </c>
      <c r="B1280" s="6">
        <f>TITRES_STAT!D1283</f>
        <v>2.6488</v>
      </c>
      <c r="C1280" s="2">
        <f t="shared" si="149"/>
        <v>-0.11909999999999998</v>
      </c>
      <c r="D1280" s="2">
        <f t="shared" si="150"/>
        <v>2.7588600000000003</v>
      </c>
      <c r="E1280" s="2">
        <f t="shared" si="152"/>
        <v>2.7242500000000001</v>
      </c>
      <c r="F1280" s="2">
        <f t="shared" si="153"/>
        <v>2.6093999999999999</v>
      </c>
      <c r="G1280" s="2">
        <f t="shared" si="155"/>
        <v>2.6521000000000008</v>
      </c>
      <c r="H1280" s="2">
        <f t="shared" si="151"/>
        <v>3.3282054999999993</v>
      </c>
      <c r="I1280" s="2">
        <f t="array" ref="I1280">SUMPRODUCT(B1264:B1283, (ROW(B1264:B1283)-ROW(B1264)+1)) / (20*21/2)</f>
        <v>2.6669057142857144</v>
      </c>
      <c r="J1280" s="2">
        <f t="shared" si="154"/>
        <v>2.6629913336397104</v>
      </c>
      <c r="K1280" s="2">
        <f t="shared" si="156"/>
        <v>2.7119423509477203</v>
      </c>
    </row>
    <row r="1281" spans="1:11" ht="13.5" x14ac:dyDescent="0.25">
      <c r="A1281" s="3">
        <f>TITRES_STAT!B1284</f>
        <v>43874</v>
      </c>
      <c r="B1281" s="6">
        <f>TITRES_STAT!D1284</f>
        <v>2.5693999999999999</v>
      </c>
      <c r="C1281" s="2">
        <f t="shared" si="149"/>
        <v>-7.9400000000000137E-2</v>
      </c>
      <c r="D1281" s="2">
        <f t="shared" si="150"/>
        <v>2.7089399999999997</v>
      </c>
      <c r="E1281" s="2">
        <f t="shared" si="152"/>
        <v>2.7338900000000002</v>
      </c>
      <c r="F1281" s="2">
        <f t="shared" si="153"/>
        <v>2.6088350000000005</v>
      </c>
      <c r="G1281" s="2">
        <f t="shared" si="155"/>
        <v>2.647336000000001</v>
      </c>
      <c r="H1281" s="2">
        <f t="shared" si="151"/>
        <v>3.3233429999999995</v>
      </c>
      <c r="I1281" s="2">
        <f t="array" ref="I1281">SUMPRODUCT(B1265:B1284, (ROW(B1265:B1284)-ROW(B1265)+1)) / (20*21/2)</f>
        <v>2.6693861904761906</v>
      </c>
      <c r="J1281" s="2">
        <f t="shared" si="154"/>
        <v>2.6540778732930712</v>
      </c>
      <c r="K1281" s="2">
        <f t="shared" si="156"/>
        <v>2.7063524548321238</v>
      </c>
    </row>
    <row r="1282" spans="1:11" ht="13.5" x14ac:dyDescent="0.25">
      <c r="A1282" s="3">
        <f>TITRES_STAT!B1285</f>
        <v>43875</v>
      </c>
      <c r="B1282" s="6">
        <f>TITRES_STAT!D1285</f>
        <v>2.6431</v>
      </c>
      <c r="C1282" s="2">
        <f t="shared" si="149"/>
        <v>7.3700000000000099E-2</v>
      </c>
      <c r="D1282" s="2">
        <f t="shared" si="150"/>
        <v>2.6896399999999998</v>
      </c>
      <c r="E1282" s="2">
        <f t="shared" si="152"/>
        <v>2.7361599999999999</v>
      </c>
      <c r="F1282" s="2">
        <f t="shared" si="153"/>
        <v>2.6122350000000005</v>
      </c>
      <c r="G1282" s="2">
        <f t="shared" si="155"/>
        <v>2.6440460000000008</v>
      </c>
      <c r="H1282" s="2">
        <f t="shared" si="151"/>
        <v>3.3183334999999987</v>
      </c>
      <c r="I1282" s="2">
        <f t="array" ref="I1282">SUMPRODUCT(B1266:B1285, (ROW(B1266:B1285)-ROW(B1266)+1)) / (20*21/2)</f>
        <v>2.6710566666666673</v>
      </c>
      <c r="J1282" s="2">
        <f t="shared" si="154"/>
        <v>2.6530323615508737</v>
      </c>
      <c r="K1282" s="2">
        <f t="shared" si="156"/>
        <v>2.7038719664073345</v>
      </c>
    </row>
    <row r="1283" spans="1:11" ht="13.5" x14ac:dyDescent="0.25">
      <c r="A1283" s="3">
        <f>TITRES_STAT!B1286</f>
        <v>43878</v>
      </c>
      <c r="B1283" s="6">
        <f>TITRES_STAT!D1286</f>
        <v>2.6431</v>
      </c>
      <c r="C1283" s="2">
        <f t="shared" si="149"/>
        <v>0</v>
      </c>
      <c r="D1283" s="2">
        <f t="shared" si="150"/>
        <v>2.6544600000000003</v>
      </c>
      <c r="E1283" s="2">
        <f t="shared" si="152"/>
        <v>2.7231100000000006</v>
      </c>
      <c r="F1283" s="2">
        <f t="shared" si="153"/>
        <v>2.6170550000000001</v>
      </c>
      <c r="G1283" s="2">
        <f t="shared" si="155"/>
        <v>2.6407560000000005</v>
      </c>
      <c r="H1283" s="2">
        <f t="shared" si="151"/>
        <v>3.312835999999999</v>
      </c>
      <c r="I1283" s="2">
        <f t="array" ref="I1283">SUMPRODUCT(B1267:B1286, (ROW(B1267:B1286)-ROW(B1267)+1)) / (20*21/2)</f>
        <v>2.6724600000000001</v>
      </c>
      <c r="J1283" s="2">
        <f t="shared" si="154"/>
        <v>2.6520864223555525</v>
      </c>
      <c r="K1283" s="2">
        <f t="shared" si="156"/>
        <v>2.7014887520384194</v>
      </c>
    </row>
    <row r="1284" spans="1:11" ht="13.5" x14ac:dyDescent="0.25">
      <c r="A1284" s="3">
        <f>TITRES_STAT!B1287</f>
        <v>43879</v>
      </c>
      <c r="B1284" s="6">
        <f>TITRES_STAT!D1287</f>
        <v>2.6431</v>
      </c>
      <c r="C1284" s="2">
        <f t="shared" ref="C1284:C1347" si="157">B1284-B1283</f>
        <v>0</v>
      </c>
      <c r="D1284" s="2">
        <f t="shared" si="150"/>
        <v>2.6295000000000002</v>
      </c>
      <c r="E1284" s="2">
        <f t="shared" si="152"/>
        <v>2.7043900000000005</v>
      </c>
      <c r="F1284" s="2">
        <f t="shared" si="153"/>
        <v>2.6255599999999997</v>
      </c>
      <c r="G1284" s="2">
        <f t="shared" si="155"/>
        <v>2.6374660000000008</v>
      </c>
      <c r="H1284" s="2">
        <f t="shared" si="151"/>
        <v>3.3073384999999988</v>
      </c>
      <c r="I1284" s="2">
        <f t="array" ref="I1284">SUMPRODUCT(B1268:B1287, (ROW(B1268:B1287)-ROW(B1268)+1)) / (20*21/2)</f>
        <v>2.6660071428571435</v>
      </c>
      <c r="J1284" s="2">
        <f t="shared" si="154"/>
        <v>2.6512305726074046</v>
      </c>
      <c r="K1284" s="2">
        <f t="shared" si="156"/>
        <v>2.6991989970565204</v>
      </c>
    </row>
    <row r="1285" spans="1:11" ht="13.5" x14ac:dyDescent="0.25">
      <c r="A1285" s="3">
        <f>TITRES_STAT!B1288</f>
        <v>43880</v>
      </c>
      <c r="B1285" s="6">
        <f>TITRES_STAT!D1288</f>
        <v>2.6431</v>
      </c>
      <c r="C1285" s="2">
        <f t="shared" si="157"/>
        <v>0</v>
      </c>
      <c r="D1285" s="2">
        <f t="shared" si="150"/>
        <v>2.6283600000000003</v>
      </c>
      <c r="E1285" s="2">
        <f t="shared" si="152"/>
        <v>2.6936100000000005</v>
      </c>
      <c r="F1285" s="2">
        <f t="shared" si="153"/>
        <v>2.6340649999999997</v>
      </c>
      <c r="G1285" s="2">
        <f t="shared" si="155"/>
        <v>2.6341760000000005</v>
      </c>
      <c r="H1285" s="2">
        <f t="shared" si="151"/>
        <v>3.3018679999999989</v>
      </c>
      <c r="I1285" s="2">
        <f t="array" ref="I1285">SUMPRODUCT(B1269:B1288, (ROW(B1269:B1288)-ROW(B1269)+1)) / (20*21/2)</f>
        <v>2.6660061904761907</v>
      </c>
      <c r="J1285" s="2">
        <f t="shared" si="154"/>
        <v>2.6504562323590801</v>
      </c>
      <c r="K1285" s="2">
        <f t="shared" si="156"/>
        <v>2.6969990363876373</v>
      </c>
    </row>
    <row r="1286" spans="1:11" ht="13.5" x14ac:dyDescent="0.25">
      <c r="A1286" s="3">
        <f>TITRES_STAT!B1289</f>
        <v>43881</v>
      </c>
      <c r="B1286" s="6">
        <f>TITRES_STAT!D1289</f>
        <v>2.6488</v>
      </c>
      <c r="C1286" s="2">
        <f t="shared" si="157"/>
        <v>5.7000000000000384E-3</v>
      </c>
      <c r="D1286" s="2">
        <f t="shared" ref="D1286:D1349" si="158">AVERAGE(B1282:B1286)</f>
        <v>2.6442399999999999</v>
      </c>
      <c r="E1286" s="2">
        <f t="shared" si="152"/>
        <v>2.67659</v>
      </c>
      <c r="F1286" s="2">
        <f t="shared" si="153"/>
        <v>2.642855</v>
      </c>
      <c r="G1286" s="2">
        <f t="shared" si="155"/>
        <v>2.6310000000000002</v>
      </c>
      <c r="H1286" s="2">
        <f t="shared" si="151"/>
        <v>3.296425999999999</v>
      </c>
      <c r="I1286" s="2">
        <f t="array" ref="I1286">SUMPRODUCT(B1270:B1289, (ROW(B1270:B1289)-ROW(B1270)+1)) / (20*21/2)</f>
        <v>2.6650871428571432</v>
      </c>
      <c r="J1286" s="2">
        <f t="shared" si="154"/>
        <v>2.6502984959439297</v>
      </c>
      <c r="K1286" s="2">
        <f t="shared" si="156"/>
        <v>2.6951088780979262</v>
      </c>
    </row>
    <row r="1287" spans="1:11" ht="13.5" x14ac:dyDescent="0.25">
      <c r="A1287" s="3">
        <f>TITRES_STAT!B1290</f>
        <v>43882</v>
      </c>
      <c r="B1287" s="6">
        <f>TITRES_STAT!D1290</f>
        <v>2.5750999999999999</v>
      </c>
      <c r="C1287" s="2">
        <f t="shared" si="157"/>
        <v>-7.3700000000000099E-2</v>
      </c>
      <c r="D1287" s="2">
        <f t="shared" si="158"/>
        <v>2.6306399999999996</v>
      </c>
      <c r="E1287" s="2">
        <f t="shared" si="152"/>
        <v>2.6601400000000002</v>
      </c>
      <c r="F1287" s="2">
        <f t="shared" si="153"/>
        <v>2.6488099999999997</v>
      </c>
      <c r="G1287" s="2">
        <f t="shared" si="155"/>
        <v>2.6263500000000004</v>
      </c>
      <c r="H1287" s="2">
        <f t="shared" si="151"/>
        <v>3.2906154999999995</v>
      </c>
      <c r="I1287" s="2">
        <f t="array" ref="I1287">SUMPRODUCT(B1271:B1290, (ROW(B1271:B1290)-ROW(B1271)+1)) / (20*21/2)</f>
        <v>2.6632500000000001</v>
      </c>
      <c r="J1287" s="2">
        <f t="shared" si="154"/>
        <v>2.6431367344254602</v>
      </c>
      <c r="K1287" s="2">
        <f t="shared" si="156"/>
        <v>2.6904026475842819</v>
      </c>
    </row>
    <row r="1288" spans="1:11" ht="13.5" x14ac:dyDescent="0.25">
      <c r="A1288" s="3">
        <f>TITRES_STAT!B1291</f>
        <v>43885</v>
      </c>
      <c r="B1288" s="6">
        <f>TITRES_STAT!D1291</f>
        <v>2.6488</v>
      </c>
      <c r="C1288" s="2">
        <f t="shared" si="157"/>
        <v>7.3700000000000099E-2</v>
      </c>
      <c r="D1288" s="2">
        <f t="shared" si="158"/>
        <v>2.63178</v>
      </c>
      <c r="E1288" s="2">
        <f t="shared" si="152"/>
        <v>2.6431200000000006</v>
      </c>
      <c r="F1288" s="2">
        <f t="shared" si="153"/>
        <v>2.6584499999999993</v>
      </c>
      <c r="G1288" s="2">
        <f t="shared" si="155"/>
        <v>2.6226060000000002</v>
      </c>
      <c r="H1288" s="2">
        <f t="shared" si="151"/>
        <v>3.2851734999999995</v>
      </c>
      <c r="I1288" s="2">
        <f t="array" ref="I1288">SUMPRODUCT(B1272:B1291, (ROW(B1272:B1291)-ROW(B1272)+1)) / (20*21/2)</f>
        <v>2.6604947619047619</v>
      </c>
      <c r="J1288" s="2">
        <f t="shared" si="154"/>
        <v>2.6436760930516066</v>
      </c>
      <c r="K1288" s="2">
        <f t="shared" si="156"/>
        <v>2.6887711712084279</v>
      </c>
    </row>
    <row r="1289" spans="1:11" ht="13.5" x14ac:dyDescent="0.25">
      <c r="A1289" s="3">
        <f>TITRES_STAT!B1292</f>
        <v>43886</v>
      </c>
      <c r="B1289" s="6">
        <f>TITRES_STAT!D1292</f>
        <v>2.6488</v>
      </c>
      <c r="C1289" s="2">
        <f t="shared" si="157"/>
        <v>0</v>
      </c>
      <c r="D1289" s="2">
        <f t="shared" si="158"/>
        <v>2.6329199999999999</v>
      </c>
      <c r="E1289" s="2">
        <f t="shared" si="152"/>
        <v>2.6312100000000003</v>
      </c>
      <c r="F1289" s="2">
        <f t="shared" si="153"/>
        <v>2.6680899999999994</v>
      </c>
      <c r="G1289" s="2">
        <f t="shared" si="155"/>
        <v>2.6205639999999999</v>
      </c>
      <c r="H1289" s="2">
        <f t="shared" si="151"/>
        <v>3.2797314999999996</v>
      </c>
      <c r="I1289" s="2">
        <f t="array" ref="I1289">SUMPRODUCT(B1273:B1292, (ROW(B1273:B1292)-ROW(B1273)+1)) / (20*21/2)</f>
        <v>2.6569023809523813</v>
      </c>
      <c r="J1289" s="2">
        <f t="shared" si="154"/>
        <v>2.6441640841895486</v>
      </c>
      <c r="K1289" s="2">
        <f t="shared" si="156"/>
        <v>2.6872036742982934</v>
      </c>
    </row>
    <row r="1290" spans="1:11" ht="13.5" x14ac:dyDescent="0.25">
      <c r="A1290" s="3">
        <f>TITRES_STAT!B1293</f>
        <v>43887</v>
      </c>
      <c r="B1290" s="6">
        <f>TITRES_STAT!D1293</f>
        <v>2.6488</v>
      </c>
      <c r="C1290" s="2">
        <f t="shared" si="157"/>
        <v>0</v>
      </c>
      <c r="D1290" s="2">
        <f t="shared" si="158"/>
        <v>2.6340599999999998</v>
      </c>
      <c r="E1290" s="2">
        <f t="shared" si="152"/>
        <v>2.6312100000000003</v>
      </c>
      <c r="F1290" s="2">
        <f t="shared" si="153"/>
        <v>2.6777299999999995</v>
      </c>
      <c r="G1290" s="2">
        <f t="shared" si="155"/>
        <v>2.6201100000000004</v>
      </c>
      <c r="H1290" s="2">
        <f t="shared" ref="H1290:H1353" si="159">AVERAGE(B1091:B1290)</f>
        <v>3.2742625000000003</v>
      </c>
      <c r="I1290" s="2">
        <f t="array" ref="I1290">SUMPRODUCT(B1274:B1293, (ROW(B1274:B1293)-ROW(B1274)+1)) / (20*21/2)</f>
        <v>2.6531747619047619</v>
      </c>
      <c r="J1290" s="2">
        <f t="shared" si="154"/>
        <v>2.6446055999810199</v>
      </c>
      <c r="K1290" s="2">
        <f t="shared" si="156"/>
        <v>2.685697647855223</v>
      </c>
    </row>
    <row r="1291" spans="1:11" ht="13.5" x14ac:dyDescent="0.25">
      <c r="A1291" s="3">
        <f>TITRES_STAT!B1294</f>
        <v>43888</v>
      </c>
      <c r="B1291" s="6">
        <f>TITRES_STAT!D1294</f>
        <v>2.6488</v>
      </c>
      <c r="C1291" s="2">
        <f t="shared" si="157"/>
        <v>0</v>
      </c>
      <c r="D1291" s="2">
        <f t="shared" si="158"/>
        <v>2.6340599999999998</v>
      </c>
      <c r="E1291" s="2">
        <f t="shared" si="152"/>
        <v>2.6391500000000003</v>
      </c>
      <c r="F1291" s="2">
        <f t="shared" si="153"/>
        <v>2.6865200000000002</v>
      </c>
      <c r="G1291" s="2">
        <f t="shared" si="155"/>
        <v>2.6180680000000001</v>
      </c>
      <c r="H1291" s="2">
        <f t="shared" si="159"/>
        <v>3.2687934999999997</v>
      </c>
      <c r="I1291" s="2">
        <f t="array" ref="I1291">SUMPRODUCT(B1275:B1294, (ROW(B1275:B1294)-ROW(B1275)+1)) / (20*21/2)</f>
        <v>2.6500414285714289</v>
      </c>
      <c r="J1291" s="2">
        <f t="shared" si="154"/>
        <v>2.6450050666494942</v>
      </c>
      <c r="K1291" s="2">
        <f t="shared" si="156"/>
        <v>2.6842506812726654</v>
      </c>
    </row>
    <row r="1292" spans="1:11" ht="13.5" x14ac:dyDescent="0.25">
      <c r="A1292" s="3">
        <f>TITRES_STAT!B1295</f>
        <v>43889</v>
      </c>
      <c r="B1292" s="6">
        <f>TITRES_STAT!D1295</f>
        <v>2.6488</v>
      </c>
      <c r="C1292" s="2">
        <f t="shared" si="157"/>
        <v>0</v>
      </c>
      <c r="D1292" s="2">
        <f t="shared" si="158"/>
        <v>2.6488</v>
      </c>
      <c r="E1292" s="2">
        <f t="shared" ref="E1292:E1355" si="160">AVERAGE(B1283:B1292)</f>
        <v>2.6397200000000001</v>
      </c>
      <c r="F1292" s="2">
        <f t="shared" si="153"/>
        <v>2.6879400000000002</v>
      </c>
      <c r="G1292" s="2">
        <f t="shared" si="155"/>
        <v>2.6176139999999997</v>
      </c>
      <c r="H1292" s="2">
        <f t="shared" si="159"/>
        <v>3.2633245000000004</v>
      </c>
      <c r="I1292" s="2">
        <f t="array" ref="I1292">SUMPRODUCT(B1276:B1295, (ROW(B1276:B1295)-ROW(B1276)+1)) / (20*21/2)</f>
        <v>2.6477723809523814</v>
      </c>
      <c r="J1292" s="2">
        <f t="shared" si="154"/>
        <v>2.6453664888733517</v>
      </c>
      <c r="K1292" s="2">
        <f t="shared" si="156"/>
        <v>2.6828604584776592</v>
      </c>
    </row>
    <row r="1293" spans="1:11" ht="13.5" x14ac:dyDescent="0.25">
      <c r="A1293" s="3">
        <f>TITRES_STAT!B1296</f>
        <v>43892</v>
      </c>
      <c r="B1293" s="6">
        <f>TITRES_STAT!D1296</f>
        <v>2.6488</v>
      </c>
      <c r="C1293" s="2">
        <f t="shared" si="157"/>
        <v>0</v>
      </c>
      <c r="D1293" s="2">
        <f t="shared" si="158"/>
        <v>2.6488</v>
      </c>
      <c r="E1293" s="2">
        <f t="shared" si="160"/>
        <v>2.6402900000000007</v>
      </c>
      <c r="F1293" s="2">
        <f t="shared" si="153"/>
        <v>2.6817000000000006</v>
      </c>
      <c r="G1293" s="2">
        <f t="shared" si="155"/>
        <v>2.6171600000000002</v>
      </c>
      <c r="H1293" s="2">
        <f t="shared" si="159"/>
        <v>3.2578555000000007</v>
      </c>
      <c r="I1293" s="2">
        <f t="array" ref="I1293">SUMPRODUCT(B1277:B1296, (ROW(B1277:B1296)-ROW(B1277)+1)) / (20*21/2)</f>
        <v>2.6459895238095239</v>
      </c>
      <c r="J1293" s="2">
        <f t="shared" si="154"/>
        <v>2.6456934899330324</v>
      </c>
      <c r="K1293" s="2">
        <f t="shared" si="156"/>
        <v>2.6815247542236333</v>
      </c>
    </row>
    <row r="1294" spans="1:11" ht="13.5" x14ac:dyDescent="0.25">
      <c r="A1294" s="3">
        <f>TITRES_STAT!B1297</f>
        <v>43893</v>
      </c>
      <c r="B1294" s="6">
        <f>TITRES_STAT!D1297</f>
        <v>2.6488</v>
      </c>
      <c r="C1294" s="2">
        <f t="shared" si="157"/>
        <v>0</v>
      </c>
      <c r="D1294" s="2">
        <f t="shared" si="158"/>
        <v>2.6488</v>
      </c>
      <c r="E1294" s="2">
        <f t="shared" si="160"/>
        <v>2.6408600000000004</v>
      </c>
      <c r="F1294" s="2">
        <f t="shared" si="153"/>
        <v>2.6726250000000009</v>
      </c>
      <c r="G1294" s="2">
        <f t="shared" si="155"/>
        <v>2.6167059999999998</v>
      </c>
      <c r="H1294" s="2">
        <f t="shared" si="159"/>
        <v>3.2523865000000005</v>
      </c>
      <c r="I1294" s="2">
        <f t="array" ref="I1294">SUMPRODUCT(B1278:B1297, (ROW(B1278:B1297)-ROW(B1278)+1)) / (20*21/2)</f>
        <v>2.6450171428571432</v>
      </c>
      <c r="J1294" s="2">
        <f t="shared" si="154"/>
        <v>2.6459893480346484</v>
      </c>
      <c r="K1294" s="2">
        <f t="shared" si="156"/>
        <v>2.6802414305285889</v>
      </c>
    </row>
    <row r="1295" spans="1:11" ht="13.5" x14ac:dyDescent="0.25">
      <c r="A1295" s="3">
        <f>TITRES_STAT!B1298</f>
        <v>43894</v>
      </c>
      <c r="B1295" s="6">
        <f>TITRES_STAT!D1298</f>
        <v>2.6488</v>
      </c>
      <c r="C1295" s="2">
        <f t="shared" si="157"/>
        <v>0</v>
      </c>
      <c r="D1295" s="2">
        <f t="shared" si="158"/>
        <v>2.6488</v>
      </c>
      <c r="E1295" s="2">
        <f t="shared" si="160"/>
        <v>2.6414300000000006</v>
      </c>
      <c r="F1295" s="2">
        <f t="shared" si="153"/>
        <v>2.6675200000000006</v>
      </c>
      <c r="G1295" s="2">
        <f t="shared" si="155"/>
        <v>2.6162519999999994</v>
      </c>
      <c r="H1295" s="2">
        <f t="shared" si="159"/>
        <v>3.2469175000000008</v>
      </c>
      <c r="I1295" s="2">
        <f t="array" ref="I1295">SUMPRODUCT(B1279:B1298, (ROW(B1279:B1298)-ROW(B1279)+1)) / (20*21/2)</f>
        <v>2.6444771428571432</v>
      </c>
      <c r="J1295" s="2">
        <f t="shared" si="154"/>
        <v>2.6462570291742056</v>
      </c>
      <c r="K1295" s="2">
        <f t="shared" si="156"/>
        <v>2.679008433252958</v>
      </c>
    </row>
    <row r="1296" spans="1:11" ht="13.5" x14ac:dyDescent="0.25">
      <c r="A1296" s="3">
        <f>TITRES_STAT!B1299</f>
        <v>43895</v>
      </c>
      <c r="B1296" s="6">
        <f>TITRES_STAT!D1299</f>
        <v>2.6488</v>
      </c>
      <c r="C1296" s="2">
        <f t="shared" si="157"/>
        <v>0</v>
      </c>
      <c r="D1296" s="2">
        <f t="shared" si="158"/>
        <v>2.6488</v>
      </c>
      <c r="E1296" s="2">
        <f t="shared" si="160"/>
        <v>2.6414300000000006</v>
      </c>
      <c r="F1296" s="2">
        <f t="shared" si="153"/>
        <v>2.6590100000000008</v>
      </c>
      <c r="G1296" s="2">
        <f t="shared" si="155"/>
        <v>2.6157979999999998</v>
      </c>
      <c r="H1296" s="2">
        <f t="shared" si="159"/>
        <v>3.2414485000000006</v>
      </c>
      <c r="I1296" s="2">
        <f t="array" ref="I1296">SUMPRODUCT(B1280:B1299, (ROW(B1280:B1299)-ROW(B1280)+1)) / (20*21/2)</f>
        <v>2.6447476190476191</v>
      </c>
      <c r="J1296" s="2">
        <f t="shared" si="154"/>
        <v>2.6464992168719004</v>
      </c>
      <c r="K1296" s="2">
        <f t="shared" si="156"/>
        <v>2.6778237888116654</v>
      </c>
    </row>
    <row r="1297" spans="1:11" ht="13.5" x14ac:dyDescent="0.25">
      <c r="A1297" s="3">
        <f>TITRES_STAT!B1300</f>
        <v>43896</v>
      </c>
      <c r="B1297" s="6">
        <f>TITRES_STAT!D1300</f>
        <v>2.6488</v>
      </c>
      <c r="C1297" s="2">
        <f t="shared" si="157"/>
        <v>0</v>
      </c>
      <c r="D1297" s="2">
        <f t="shared" si="158"/>
        <v>2.6488</v>
      </c>
      <c r="E1297" s="2">
        <f t="shared" si="160"/>
        <v>2.6488000000000005</v>
      </c>
      <c r="F1297" s="2">
        <f t="shared" si="153"/>
        <v>2.6544700000000008</v>
      </c>
      <c r="G1297" s="2">
        <f t="shared" si="155"/>
        <v>2.6153439999999994</v>
      </c>
      <c r="H1297" s="2">
        <f t="shared" si="159"/>
        <v>3.2368200000000007</v>
      </c>
      <c r="I1297" s="2">
        <f t="array" ref="I1297">SUMPRODUCT(B1281:B1300, (ROW(B1281:B1300)-ROW(B1281)+1)) / (20*21/2)</f>
        <v>2.6380233333333334</v>
      </c>
      <c r="J1297" s="2">
        <f t="shared" si="154"/>
        <v>2.6467183390745763</v>
      </c>
      <c r="K1297" s="2">
        <f t="shared" si="156"/>
        <v>2.6766856010151296</v>
      </c>
    </row>
    <row r="1298" spans="1:11" ht="13.5" x14ac:dyDescent="0.25">
      <c r="A1298" s="3">
        <f>TITRES_STAT!B1301</f>
        <v>43899</v>
      </c>
      <c r="B1298" s="6">
        <f>TITRES_STAT!D1301</f>
        <v>2.6488</v>
      </c>
      <c r="C1298" s="2">
        <f t="shared" si="157"/>
        <v>0</v>
      </c>
      <c r="D1298" s="2">
        <f t="shared" si="158"/>
        <v>2.6488</v>
      </c>
      <c r="E1298" s="2">
        <f t="shared" si="160"/>
        <v>2.6488000000000005</v>
      </c>
      <c r="F1298" s="2">
        <f t="shared" si="153"/>
        <v>2.645960000000001</v>
      </c>
      <c r="G1298" s="2">
        <f t="shared" si="155"/>
        <v>2.6152299999999991</v>
      </c>
      <c r="H1298" s="2">
        <f t="shared" si="159"/>
        <v>3.2316765000000003</v>
      </c>
      <c r="I1298" s="2">
        <f t="array" ref="I1298">SUMPRODUCT(B1282:B1301, (ROW(B1282:B1301)-ROW(B1282)+1)) / (20*21/2)</f>
        <v>2.6246580952380953</v>
      </c>
      <c r="J1298" s="2">
        <f t="shared" si="154"/>
        <v>2.6469165924960452</v>
      </c>
      <c r="K1298" s="2">
        <f t="shared" si="156"/>
        <v>2.6755920480341442</v>
      </c>
    </row>
    <row r="1299" spans="1:11" ht="13.5" x14ac:dyDescent="0.25">
      <c r="A1299" s="3">
        <f>TITRES_STAT!B1302</f>
        <v>43900</v>
      </c>
      <c r="B1299" s="6">
        <f>TITRES_STAT!D1302</f>
        <v>2.6488</v>
      </c>
      <c r="C1299" s="2">
        <f t="shared" si="157"/>
        <v>0</v>
      </c>
      <c r="D1299" s="2">
        <f t="shared" si="158"/>
        <v>2.6488</v>
      </c>
      <c r="E1299" s="2">
        <f t="shared" si="160"/>
        <v>2.6488000000000005</v>
      </c>
      <c r="F1299" s="2">
        <f t="shared" si="153"/>
        <v>2.6400050000000008</v>
      </c>
      <c r="G1299" s="2">
        <f t="shared" si="155"/>
        <v>2.616703999999999</v>
      </c>
      <c r="H1299" s="2">
        <f t="shared" si="159"/>
        <v>3.2273465000000003</v>
      </c>
      <c r="I1299" s="2">
        <f t="array" ref="I1299">SUMPRODUCT(B1283:B1302, (ROW(B1283:B1302)-ROW(B1283)+1)) / (20*21/2)</f>
        <v>2.61704380952381</v>
      </c>
      <c r="J1299" s="2">
        <f t="shared" si="154"/>
        <v>2.6470959646392789</v>
      </c>
      <c r="K1299" s="2">
        <f t="shared" si="156"/>
        <v>2.6745413794837858</v>
      </c>
    </row>
    <row r="1300" spans="1:11" ht="13.5" x14ac:dyDescent="0.25">
      <c r="A1300" s="3">
        <f>TITRES_STAT!B1303</f>
        <v>43901</v>
      </c>
      <c r="B1300" s="6">
        <f>TITRES_STAT!D1303</f>
        <v>2.5693999999999999</v>
      </c>
      <c r="C1300" s="2">
        <f t="shared" si="157"/>
        <v>-7.9400000000000137E-2</v>
      </c>
      <c r="D1300" s="2">
        <f t="shared" si="158"/>
        <v>2.6329199999999999</v>
      </c>
      <c r="E1300" s="2">
        <f t="shared" si="160"/>
        <v>2.64086</v>
      </c>
      <c r="F1300" s="2">
        <f t="shared" ref="F1300:F1363" si="161">AVERAGE(B1281:B1300)</f>
        <v>2.6360350000000006</v>
      </c>
      <c r="G1300" s="2">
        <f t="shared" si="155"/>
        <v>2.6165899999999995</v>
      </c>
      <c r="H1300" s="2">
        <f t="shared" si="159"/>
        <v>3.2221040000000003</v>
      </c>
      <c r="I1300" s="2">
        <f t="array" ref="I1300">SUMPRODUCT(B1284:B1303, (ROW(B1284:B1303)-ROW(B1284)+1)) / (20*21/2)</f>
        <v>2.6098614285714281</v>
      </c>
      <c r="J1300" s="2">
        <f t="shared" si="154"/>
        <v>2.6396963489593475</v>
      </c>
      <c r="K1300" s="2">
        <f t="shared" si="156"/>
        <v>2.6704181881314808</v>
      </c>
    </row>
    <row r="1301" spans="1:11" ht="13.5" x14ac:dyDescent="0.25">
      <c r="A1301" s="3">
        <f>TITRES_STAT!B1304</f>
        <v>43902</v>
      </c>
      <c r="B1301" s="6">
        <f>TITRES_STAT!D1304</f>
        <v>2.4956999999999998</v>
      </c>
      <c r="C1301" s="2">
        <f t="shared" si="157"/>
        <v>-7.3700000000000099E-2</v>
      </c>
      <c r="D1301" s="2">
        <f t="shared" si="158"/>
        <v>2.6023000000000001</v>
      </c>
      <c r="E1301" s="2">
        <f t="shared" si="160"/>
        <v>2.6255499999999996</v>
      </c>
      <c r="F1301" s="2">
        <f t="shared" si="161"/>
        <v>2.6323500000000006</v>
      </c>
      <c r="G1301" s="2">
        <f t="shared" si="155"/>
        <v>2.6150019999999987</v>
      </c>
      <c r="H1301" s="2">
        <f t="shared" si="159"/>
        <v>3.2159505000000008</v>
      </c>
      <c r="I1301" s="2">
        <f t="array" ref="I1301">SUMPRODUCT(B1285:B1304, (ROW(B1285:B1304)-ROW(B1285)+1)) / (20*21/2)</f>
        <v>2.6031109523809519</v>
      </c>
      <c r="J1301" s="2">
        <f t="shared" ref="J1301:J1364" si="162">$J$4*B1301+J1300*(1-$J$4)</f>
        <v>2.625982410963219</v>
      </c>
      <c r="K1301" s="2">
        <f t="shared" si="156"/>
        <v>2.6635664944792659</v>
      </c>
    </row>
    <row r="1302" spans="1:11" ht="13.5" x14ac:dyDescent="0.25">
      <c r="A1302" s="3">
        <f>TITRES_STAT!B1305</f>
        <v>43903</v>
      </c>
      <c r="B1302" s="6">
        <f>TITRES_STAT!D1305</f>
        <v>2.5524</v>
      </c>
      <c r="C1302" s="2">
        <f t="shared" si="157"/>
        <v>5.6700000000000195E-2</v>
      </c>
      <c r="D1302" s="2">
        <f t="shared" si="158"/>
        <v>2.5830200000000003</v>
      </c>
      <c r="E1302" s="2">
        <f t="shared" si="160"/>
        <v>2.6159099999999995</v>
      </c>
      <c r="F1302" s="2">
        <f t="shared" si="161"/>
        <v>2.6278150000000005</v>
      </c>
      <c r="G1302" s="2">
        <f t="shared" si="155"/>
        <v>2.6145479999999997</v>
      </c>
      <c r="H1302" s="2">
        <f t="shared" si="159"/>
        <v>3.210080500000001</v>
      </c>
      <c r="I1302" s="2">
        <f t="array" ref="I1302">SUMPRODUCT(B1286:B1305, (ROW(B1286:B1305)-ROW(B1286)+1)) / (20*21/2)</f>
        <v>2.6038114285714289</v>
      </c>
      <c r="J1302" s="2">
        <f t="shared" si="162"/>
        <v>2.6189745623000555</v>
      </c>
      <c r="K1302" s="2">
        <f t="shared" si="156"/>
        <v>2.6592070241075301</v>
      </c>
    </row>
    <row r="1303" spans="1:11" ht="13.5" x14ac:dyDescent="0.25">
      <c r="A1303" s="3">
        <f>TITRES_STAT!B1306</f>
        <v>43906</v>
      </c>
      <c r="B1303" s="6">
        <f>TITRES_STAT!D1306</f>
        <v>2.5524</v>
      </c>
      <c r="C1303" s="2">
        <f t="shared" si="157"/>
        <v>0</v>
      </c>
      <c r="D1303" s="2">
        <f t="shared" si="158"/>
        <v>2.5637400000000001</v>
      </c>
      <c r="E1303" s="2">
        <f t="shared" si="160"/>
        <v>2.6062699999999994</v>
      </c>
      <c r="F1303" s="2">
        <f t="shared" si="161"/>
        <v>2.6232800000000003</v>
      </c>
      <c r="G1303" s="2">
        <f t="shared" si="155"/>
        <v>2.6134139999999997</v>
      </c>
      <c r="H1303" s="2">
        <f t="shared" si="159"/>
        <v>3.2042105000000007</v>
      </c>
      <c r="I1303" s="2">
        <f t="array" ref="I1303">SUMPRODUCT(B1287:B1306, (ROW(B1287:B1306)-ROW(B1287)+1)) / (20*21/2)</f>
        <v>2.6110785714285711</v>
      </c>
      <c r="J1303" s="2">
        <f t="shared" si="162"/>
        <v>2.6126341277952885</v>
      </c>
      <c r="K1303" s="2">
        <f t="shared" si="156"/>
        <v>2.6550185133582151</v>
      </c>
    </row>
    <row r="1304" spans="1:11" ht="13.5" x14ac:dyDescent="0.25">
      <c r="A1304" s="3">
        <f>TITRES_STAT!B1307</f>
        <v>43907</v>
      </c>
      <c r="B1304" s="6">
        <f>TITRES_STAT!D1307</f>
        <v>2.5524</v>
      </c>
      <c r="C1304" s="2">
        <f t="shared" si="157"/>
        <v>0</v>
      </c>
      <c r="D1304" s="2">
        <f t="shared" si="158"/>
        <v>2.5444599999999999</v>
      </c>
      <c r="E1304" s="2">
        <f t="shared" si="160"/>
        <v>2.5966299999999998</v>
      </c>
      <c r="F1304" s="2">
        <f t="shared" si="161"/>
        <v>2.6187450000000001</v>
      </c>
      <c r="G1304" s="2">
        <f t="shared" si="155"/>
        <v>2.6122799999999997</v>
      </c>
      <c r="H1304" s="2">
        <f t="shared" si="159"/>
        <v>3.1983405000000009</v>
      </c>
      <c r="I1304" s="2">
        <f t="array" ref="I1304">SUMPRODUCT(B1288:B1307, (ROW(B1288:B1307)-ROW(B1288)+1)) / (20*21/2)</f>
        <v>2.6181295238095235</v>
      </c>
      <c r="J1304" s="2">
        <f t="shared" si="162"/>
        <v>2.6068975441957374</v>
      </c>
      <c r="K1304" s="2">
        <f t="shared" si="156"/>
        <v>2.6509942579324028</v>
      </c>
    </row>
    <row r="1305" spans="1:11" ht="13.5" x14ac:dyDescent="0.25">
      <c r="A1305" s="3">
        <f>TITRES_STAT!B1308</f>
        <v>43908</v>
      </c>
      <c r="B1305" s="6">
        <f>TITRES_STAT!D1308</f>
        <v>2.6261000000000001</v>
      </c>
      <c r="C1305" s="2">
        <f t="shared" si="157"/>
        <v>7.3700000000000099E-2</v>
      </c>
      <c r="D1305" s="2">
        <f t="shared" si="158"/>
        <v>2.5558000000000001</v>
      </c>
      <c r="E1305" s="2">
        <f t="shared" si="160"/>
        <v>2.5943599999999996</v>
      </c>
      <c r="F1305" s="2">
        <f t="shared" si="161"/>
        <v>2.6178950000000003</v>
      </c>
      <c r="G1305" s="2">
        <f t="shared" si="155"/>
        <v>2.6126199999999993</v>
      </c>
      <c r="H1305" s="2">
        <f t="shared" si="159"/>
        <v>3.1928385000000015</v>
      </c>
      <c r="I1305" s="2">
        <f t="array" ref="I1305">SUMPRODUCT(B1289:B1308, (ROW(B1289:B1308)-ROW(B1289)+1)) / (20*21/2)</f>
        <v>2.6246133333333335</v>
      </c>
      <c r="J1305" s="2">
        <f t="shared" si="162"/>
        <v>2.6087263495104289</v>
      </c>
      <c r="K1305" s="2">
        <f t="shared" si="156"/>
        <v>2.6500180125232893</v>
      </c>
    </row>
    <row r="1306" spans="1:11" ht="13.5" x14ac:dyDescent="0.25">
      <c r="A1306" s="3">
        <f>TITRES_STAT!B1309</f>
        <v>43909</v>
      </c>
      <c r="B1306" s="6">
        <f>TITRES_STAT!D1309</f>
        <v>2.6941999999999999</v>
      </c>
      <c r="C1306" s="2">
        <f t="shared" si="157"/>
        <v>6.8099999999999827E-2</v>
      </c>
      <c r="D1306" s="2">
        <f t="shared" si="158"/>
        <v>2.5955000000000004</v>
      </c>
      <c r="E1306" s="2">
        <f t="shared" si="160"/>
        <v>2.5988999999999995</v>
      </c>
      <c r="F1306" s="2">
        <f t="shared" si="161"/>
        <v>2.6201650000000005</v>
      </c>
      <c r="G1306" s="2">
        <f t="shared" si="155"/>
        <v>2.6143219999999996</v>
      </c>
      <c r="H1306" s="2">
        <f t="shared" si="159"/>
        <v>3.1876770000000021</v>
      </c>
      <c r="I1306" s="2">
        <f t="array" ref="I1306">SUMPRODUCT(B1290:B1309, (ROW(B1290:B1309)-ROW(B1290)+1)) / (20*21/2)</f>
        <v>2.6352047619047618</v>
      </c>
      <c r="J1306" s="2">
        <f t="shared" si="162"/>
        <v>2.6168666971761021</v>
      </c>
      <c r="K1306" s="2">
        <f t="shared" si="156"/>
        <v>2.65175063948316</v>
      </c>
    </row>
    <row r="1307" spans="1:11" ht="13.5" x14ac:dyDescent="0.25">
      <c r="A1307" s="3">
        <f>TITRES_STAT!B1310</f>
        <v>43913</v>
      </c>
      <c r="B1307" s="6">
        <f>TITRES_STAT!D1310</f>
        <v>2.6941999999999999</v>
      </c>
      <c r="C1307" s="2">
        <f t="shared" si="157"/>
        <v>0</v>
      </c>
      <c r="D1307" s="2">
        <f t="shared" si="158"/>
        <v>2.6238600000000001</v>
      </c>
      <c r="E1307" s="2">
        <f t="shared" si="160"/>
        <v>2.60344</v>
      </c>
      <c r="F1307" s="2">
        <f t="shared" si="161"/>
        <v>2.6261200000000002</v>
      </c>
      <c r="G1307" s="2">
        <f t="shared" si="155"/>
        <v>2.616363999999999</v>
      </c>
      <c r="H1307" s="2">
        <f t="shared" si="159"/>
        <v>3.1819770000000021</v>
      </c>
      <c r="I1307" s="2">
        <f t="array" ref="I1307">SUMPRODUCT(B1291:B1310, (ROW(B1291:B1310)-ROW(B1291)+1)) / (20*21/2)</f>
        <v>2.65184</v>
      </c>
      <c r="J1307" s="2">
        <f t="shared" si="162"/>
        <v>2.624231773635521</v>
      </c>
      <c r="K1307" s="2">
        <f t="shared" si="156"/>
        <v>2.653415320287742</v>
      </c>
    </row>
    <row r="1308" spans="1:11" ht="13.5" x14ac:dyDescent="0.25">
      <c r="A1308" s="3">
        <f>TITRES_STAT!B1311</f>
        <v>43914</v>
      </c>
      <c r="B1308" s="6">
        <f>TITRES_STAT!D1311</f>
        <v>2.6941999999999999</v>
      </c>
      <c r="C1308" s="2">
        <f t="shared" si="157"/>
        <v>0</v>
      </c>
      <c r="D1308" s="2">
        <f t="shared" si="158"/>
        <v>2.6522200000000002</v>
      </c>
      <c r="E1308" s="2">
        <f t="shared" si="160"/>
        <v>2.6079799999999995</v>
      </c>
      <c r="F1308" s="2">
        <f t="shared" si="161"/>
        <v>2.6283900000000004</v>
      </c>
      <c r="G1308" s="2">
        <f t="shared" si="155"/>
        <v>2.6186339999999988</v>
      </c>
      <c r="H1308" s="2">
        <f t="shared" si="159"/>
        <v>3.1762770000000025</v>
      </c>
      <c r="I1308" s="2">
        <f t="array" ref="I1308">SUMPRODUCT(B1292:B1311, (ROW(B1292:B1311)-ROW(B1292)+1)) / (20*21/2)</f>
        <v>2.6704238095238093</v>
      </c>
      <c r="J1308" s="2">
        <f t="shared" si="162"/>
        <v>2.6308954142416616</v>
      </c>
      <c r="K1308" s="2">
        <f t="shared" si="156"/>
        <v>2.6550147194921441</v>
      </c>
    </row>
    <row r="1309" spans="1:11" ht="13.5" x14ac:dyDescent="0.25">
      <c r="A1309" s="3">
        <f>TITRES_STAT!B1312</f>
        <v>43915</v>
      </c>
      <c r="B1309" s="6">
        <f>TITRES_STAT!D1312</f>
        <v>2.7395999999999998</v>
      </c>
      <c r="C1309" s="2">
        <f t="shared" si="157"/>
        <v>4.5399999999999885E-2</v>
      </c>
      <c r="D1309" s="2">
        <f t="shared" si="158"/>
        <v>2.6896599999999999</v>
      </c>
      <c r="E1309" s="2">
        <f t="shared" si="160"/>
        <v>2.6170599999999995</v>
      </c>
      <c r="F1309" s="2">
        <f t="shared" si="161"/>
        <v>2.6329300000000004</v>
      </c>
      <c r="G1309" s="2">
        <f t="shared" si="155"/>
        <v>2.6218119999999989</v>
      </c>
      <c r="H1309" s="2">
        <f t="shared" si="159"/>
        <v>3.1708040000000026</v>
      </c>
      <c r="I1309" s="2">
        <f t="array" ref="I1309">SUMPRODUCT(B1293:B1312, (ROW(B1293:B1312)-ROW(B1293)+1)) / (20*21/2)</f>
        <v>2.6962209523809526</v>
      </c>
      <c r="J1309" s="2">
        <f t="shared" si="162"/>
        <v>2.641248231932932</v>
      </c>
      <c r="K1309" s="2">
        <f t="shared" si="156"/>
        <v>2.6583317893159815</v>
      </c>
    </row>
    <row r="1310" spans="1:11" ht="13.5" x14ac:dyDescent="0.25">
      <c r="A1310" s="3">
        <f>TITRES_STAT!B1313</f>
        <v>43916</v>
      </c>
      <c r="B1310" s="6">
        <f>TITRES_STAT!D1313</f>
        <v>2.8075999999999999</v>
      </c>
      <c r="C1310" s="2">
        <f t="shared" si="157"/>
        <v>6.800000000000006E-2</v>
      </c>
      <c r="D1310" s="2">
        <f t="shared" si="158"/>
        <v>2.7259599999999997</v>
      </c>
      <c r="E1310" s="2">
        <f t="shared" si="160"/>
        <v>2.6408800000000001</v>
      </c>
      <c r="F1310" s="2">
        <f t="shared" si="161"/>
        <v>2.6408700000000005</v>
      </c>
      <c r="G1310" s="2">
        <f t="shared" si="155"/>
        <v>2.6263499999999986</v>
      </c>
      <c r="H1310" s="2">
        <f t="shared" si="159"/>
        <v>3.1656710000000032</v>
      </c>
      <c r="I1310" s="2">
        <f t="array" ref="I1310">SUMPRODUCT(B1294:B1313, (ROW(B1294:B1313)-ROW(B1294)+1)) / (20*21/2)</f>
        <v>2.7261214285714286</v>
      </c>
      <c r="J1310" s="2">
        <f t="shared" si="162"/>
        <v>2.6570912574631289</v>
      </c>
      <c r="K1310" s="2">
        <f t="shared" si="156"/>
        <v>2.6641854446369235</v>
      </c>
    </row>
    <row r="1311" spans="1:11" ht="13.5" x14ac:dyDescent="0.25">
      <c r="A1311" s="3">
        <f>TITRES_STAT!B1314</f>
        <v>43917</v>
      </c>
      <c r="B1311" s="6">
        <f>TITRES_STAT!D1314</f>
        <v>2.8359999999999999</v>
      </c>
      <c r="C1311" s="2">
        <f t="shared" si="157"/>
        <v>2.8399999999999981E-2</v>
      </c>
      <c r="D1311" s="2">
        <f t="shared" si="158"/>
        <v>2.7543200000000003</v>
      </c>
      <c r="E1311" s="2">
        <f t="shared" si="160"/>
        <v>2.6749099999999997</v>
      </c>
      <c r="F1311" s="2">
        <f t="shared" si="161"/>
        <v>2.6502300000000001</v>
      </c>
      <c r="G1311" s="2">
        <f t="shared" si="155"/>
        <v>2.6314559999999987</v>
      </c>
      <c r="H1311" s="2">
        <f t="shared" si="159"/>
        <v>3.1606800000000037</v>
      </c>
      <c r="I1311" s="2">
        <f t="array" ref="I1311">SUMPRODUCT(B1295:B1314, (ROW(B1295:B1314)-ROW(B1295)+1)) / (20*21/2)</f>
        <v>2.7598552380952381</v>
      </c>
      <c r="J1311" s="2">
        <f t="shared" si="162"/>
        <v>2.6741301853237833</v>
      </c>
      <c r="K1311" s="2">
        <f t="shared" si="156"/>
        <v>2.6709232703374362</v>
      </c>
    </row>
    <row r="1312" spans="1:11" ht="13.5" x14ac:dyDescent="0.25">
      <c r="A1312" s="3">
        <f>TITRES_STAT!B1315</f>
        <v>43920</v>
      </c>
      <c r="B1312" s="6">
        <f>TITRES_STAT!D1315</f>
        <v>2.9211</v>
      </c>
      <c r="C1312" s="2">
        <f t="shared" si="157"/>
        <v>8.5100000000000176E-2</v>
      </c>
      <c r="D1312" s="2">
        <f t="shared" si="158"/>
        <v>2.7997000000000001</v>
      </c>
      <c r="E1312" s="2">
        <f t="shared" si="160"/>
        <v>2.7117800000000001</v>
      </c>
      <c r="F1312" s="2">
        <f t="shared" si="161"/>
        <v>2.6638450000000002</v>
      </c>
      <c r="G1312" s="2">
        <f t="shared" si="155"/>
        <v>2.6383759999999983</v>
      </c>
      <c r="H1312" s="2">
        <f t="shared" si="159"/>
        <v>3.1561145000000037</v>
      </c>
      <c r="I1312" s="2">
        <f t="array" ref="I1312">SUMPRODUCT(B1296:B1315, (ROW(B1296:B1315)-ROW(B1296)+1)) / (20*21/2)</f>
        <v>2.7971523809523808</v>
      </c>
      <c r="J1312" s="2">
        <f t="shared" si="162"/>
        <v>2.6976511200548514</v>
      </c>
      <c r="K1312" s="2">
        <f t="shared" si="156"/>
        <v>2.6807341224810664</v>
      </c>
    </row>
    <row r="1313" spans="1:11" ht="13.5" x14ac:dyDescent="0.25">
      <c r="A1313" s="3">
        <f>TITRES_STAT!B1316</f>
        <v>43921</v>
      </c>
      <c r="B1313" s="6">
        <f>TITRES_STAT!D1316</f>
        <v>2.9777999999999998</v>
      </c>
      <c r="C1313" s="2">
        <f t="shared" si="157"/>
        <v>5.6699999999999751E-2</v>
      </c>
      <c r="D1313" s="2">
        <f t="shared" si="158"/>
        <v>2.8564200000000004</v>
      </c>
      <c r="E1313" s="2">
        <f t="shared" si="160"/>
        <v>2.7543199999999999</v>
      </c>
      <c r="F1313" s="2">
        <f t="shared" si="161"/>
        <v>2.6802950000000001</v>
      </c>
      <c r="G1313" s="2">
        <f t="shared" si="155"/>
        <v>2.6469979999999986</v>
      </c>
      <c r="H1313" s="2">
        <f t="shared" si="159"/>
        <v>3.1518325000000038</v>
      </c>
      <c r="I1313" s="2">
        <f t="array" ref="I1313">SUMPRODUCT(B1297:B1316, (ROW(B1297:B1316)-ROW(B1297)+1)) / (20*21/2)</f>
        <v>2.8350476190476193</v>
      </c>
      <c r="J1313" s="2">
        <f t="shared" si="162"/>
        <v>2.7243319657639131</v>
      </c>
      <c r="K1313" s="2">
        <f t="shared" si="156"/>
        <v>2.6923837647367108</v>
      </c>
    </row>
    <row r="1314" spans="1:11" ht="13.5" x14ac:dyDescent="0.25">
      <c r="A1314" s="3">
        <f>TITRES_STAT!B1317</f>
        <v>43922</v>
      </c>
      <c r="B1314" s="6">
        <f>TITRES_STAT!D1317</f>
        <v>3.0345</v>
      </c>
      <c r="C1314" s="2">
        <f t="shared" si="157"/>
        <v>5.6700000000000195E-2</v>
      </c>
      <c r="D1314" s="2">
        <f t="shared" si="158"/>
        <v>2.9153999999999995</v>
      </c>
      <c r="E1314" s="2">
        <f t="shared" si="160"/>
        <v>2.80253</v>
      </c>
      <c r="F1314" s="2">
        <f t="shared" si="161"/>
        <v>2.6995800000000001</v>
      </c>
      <c r="G1314" s="2">
        <f t="shared" si="155"/>
        <v>2.6582279999999985</v>
      </c>
      <c r="H1314" s="2">
        <f t="shared" si="159"/>
        <v>3.1478620000000048</v>
      </c>
      <c r="I1314" s="2">
        <f t="array" ref="I1314">SUMPRODUCT(B1298:B1317, (ROW(B1298:B1317)-ROW(B1298)+1)) / (20*21/2)</f>
        <v>2.8707009523809526</v>
      </c>
      <c r="J1314" s="2">
        <f t="shared" si="162"/>
        <v>2.7538717785483025</v>
      </c>
      <c r="K1314" s="2">
        <f t="shared" si="156"/>
        <v>2.7058000876882122</v>
      </c>
    </row>
    <row r="1315" spans="1:11" ht="13.5" x14ac:dyDescent="0.25">
      <c r="A1315" s="3">
        <f>TITRES_STAT!B1318</f>
        <v>43923</v>
      </c>
      <c r="B1315" s="6">
        <f>TITRES_STAT!D1318</f>
        <v>3.0912000000000002</v>
      </c>
      <c r="C1315" s="2">
        <f t="shared" si="157"/>
        <v>5.6700000000000195E-2</v>
      </c>
      <c r="D1315" s="2">
        <f t="shared" si="158"/>
        <v>2.9721199999999999</v>
      </c>
      <c r="E1315" s="2">
        <f t="shared" si="160"/>
        <v>2.8490399999999996</v>
      </c>
      <c r="F1315" s="2">
        <f t="shared" si="161"/>
        <v>2.7217000000000002</v>
      </c>
      <c r="G1315" s="2">
        <f t="shared" si="155"/>
        <v>2.6705919999999979</v>
      </c>
      <c r="H1315" s="2">
        <f t="shared" si="159"/>
        <v>3.1441750000000042</v>
      </c>
      <c r="I1315" s="2">
        <f t="array" ref="I1315">SUMPRODUCT(B1299:B1318, (ROW(B1299:B1318)-ROW(B1299)+1)) / (20*21/2)</f>
        <v>2.9041123809523817</v>
      </c>
      <c r="J1315" s="2">
        <f t="shared" si="162"/>
        <v>2.7859982758294164</v>
      </c>
      <c r="K1315" s="2">
        <f t="shared" si="156"/>
        <v>2.7209138097396548</v>
      </c>
    </row>
    <row r="1316" spans="1:11" ht="13.5" x14ac:dyDescent="0.25">
      <c r="A1316" s="3">
        <f>TITRES_STAT!B1319</f>
        <v>43924</v>
      </c>
      <c r="B1316" s="6">
        <f>TITRES_STAT!D1319</f>
        <v>3.1196000000000002</v>
      </c>
      <c r="C1316" s="2">
        <f t="shared" si="157"/>
        <v>2.8399999999999981E-2</v>
      </c>
      <c r="D1316" s="2">
        <f t="shared" si="158"/>
        <v>3.0288399999999998</v>
      </c>
      <c r="E1316" s="2">
        <f t="shared" si="160"/>
        <v>2.8915800000000003</v>
      </c>
      <c r="F1316" s="2">
        <f t="shared" si="161"/>
        <v>2.7452399999999999</v>
      </c>
      <c r="G1316" s="2">
        <f t="shared" si="155"/>
        <v>2.683523999999998</v>
      </c>
      <c r="H1316" s="2">
        <f t="shared" si="159"/>
        <v>3.1406300000000051</v>
      </c>
      <c r="I1316" s="2">
        <f t="array" ref="I1316">SUMPRODUCT(B1300:B1319, (ROW(B1300:B1319)-ROW(B1300)+1)) / (20*21/2)</f>
        <v>2.9352819047619052</v>
      </c>
      <c r="J1316" s="2">
        <f t="shared" si="162"/>
        <v>2.8177698686075674</v>
      </c>
      <c r="K1316" s="2">
        <f t="shared" si="156"/>
        <v>2.7365485622988843</v>
      </c>
    </row>
    <row r="1317" spans="1:11" ht="13.5" x14ac:dyDescent="0.25">
      <c r="A1317" s="3">
        <f>TITRES_STAT!B1320</f>
        <v>43927</v>
      </c>
      <c r="B1317" s="6">
        <f>TITRES_STAT!D1320</f>
        <v>3.1196000000000002</v>
      </c>
      <c r="C1317" s="2">
        <f t="shared" si="157"/>
        <v>0</v>
      </c>
      <c r="D1317" s="2">
        <f t="shared" si="158"/>
        <v>3.06854</v>
      </c>
      <c r="E1317" s="2">
        <f t="shared" si="160"/>
        <v>2.9341200000000001</v>
      </c>
      <c r="F1317" s="2">
        <f t="shared" si="161"/>
        <v>2.76878</v>
      </c>
      <c r="G1317" s="2">
        <f t="shared" si="155"/>
        <v>2.6967959999999982</v>
      </c>
      <c r="H1317" s="2">
        <f t="shared" si="159"/>
        <v>3.1370850000000048</v>
      </c>
      <c r="I1317" s="2">
        <f t="array" ref="I1317">SUMPRODUCT(B1301:B1320, (ROW(B1301:B1320)-ROW(B1301)+1)) / (20*21/2)</f>
        <v>2.9728476190476196</v>
      </c>
      <c r="J1317" s="2">
        <f t="shared" si="162"/>
        <v>2.8465155954068466</v>
      </c>
      <c r="K1317" s="2">
        <f t="shared" si="156"/>
        <v>2.7515701873067715</v>
      </c>
    </row>
    <row r="1318" spans="1:11" ht="13.5" x14ac:dyDescent="0.25">
      <c r="A1318" s="3">
        <f>TITRES_STAT!B1321</f>
        <v>43928</v>
      </c>
      <c r="B1318" s="6">
        <f>TITRES_STAT!D1321</f>
        <v>3.1196000000000002</v>
      </c>
      <c r="C1318" s="2">
        <f t="shared" si="157"/>
        <v>0</v>
      </c>
      <c r="D1318" s="2">
        <f t="shared" si="158"/>
        <v>3.0969000000000002</v>
      </c>
      <c r="E1318" s="2">
        <f t="shared" si="160"/>
        <v>2.9766599999999999</v>
      </c>
      <c r="F1318" s="2">
        <f t="shared" si="161"/>
        <v>2.7923199999999997</v>
      </c>
      <c r="G1318" s="2">
        <f t="shared" si="155"/>
        <v>2.7100679999999984</v>
      </c>
      <c r="H1318" s="2">
        <f t="shared" si="159"/>
        <v>3.1335400000000053</v>
      </c>
      <c r="I1318" s="2">
        <f t="array" ref="I1318">SUMPRODUCT(B1302:B1321, (ROW(B1302:B1321)-ROW(B1302)+1)) / (20*21/2)</f>
        <v>3.014923333333333</v>
      </c>
      <c r="J1318" s="2">
        <f t="shared" si="162"/>
        <v>2.8725236339395281</v>
      </c>
      <c r="K1318" s="2">
        <f t="shared" si="156"/>
        <v>2.7660027289810158</v>
      </c>
    </row>
    <row r="1319" spans="1:11" ht="13.5" x14ac:dyDescent="0.25">
      <c r="A1319" s="3">
        <f>TITRES_STAT!B1322</f>
        <v>43929</v>
      </c>
      <c r="B1319" s="6">
        <f>TITRES_STAT!D1322</f>
        <v>3.1196000000000002</v>
      </c>
      <c r="C1319" s="2">
        <f t="shared" si="157"/>
        <v>0</v>
      </c>
      <c r="D1319" s="2">
        <f t="shared" si="158"/>
        <v>3.1139200000000002</v>
      </c>
      <c r="E1319" s="2">
        <f t="shared" si="160"/>
        <v>3.0146599999999992</v>
      </c>
      <c r="F1319" s="2">
        <f t="shared" si="161"/>
        <v>2.8158599999999998</v>
      </c>
      <c r="G1319" s="2">
        <f t="shared" si="155"/>
        <v>2.7233399999999985</v>
      </c>
      <c r="H1319" s="2">
        <f t="shared" si="159"/>
        <v>3.1299950000000059</v>
      </c>
      <c r="I1319" s="2">
        <f t="array" ref="I1319">SUMPRODUCT(B1303:B1322, (ROW(B1303:B1322)-ROW(B1303)+1)) / (20*21/2)</f>
        <v>3.0607800000000007</v>
      </c>
      <c r="J1319" s="2">
        <f t="shared" si="162"/>
        <v>2.896054716421478</v>
      </c>
      <c r="K1319" s="2">
        <f t="shared" si="156"/>
        <v>2.7798692886288192</v>
      </c>
    </row>
    <row r="1320" spans="1:11" ht="13.5" x14ac:dyDescent="0.25">
      <c r="A1320" s="3">
        <f>TITRES_STAT!B1323</f>
        <v>43934</v>
      </c>
      <c r="B1320" s="6">
        <f>TITRES_STAT!D1323</f>
        <v>3.2103000000000002</v>
      </c>
      <c r="C1320" s="2">
        <f t="shared" si="157"/>
        <v>9.0700000000000003E-2</v>
      </c>
      <c r="D1320" s="2">
        <f t="shared" si="158"/>
        <v>3.13774</v>
      </c>
      <c r="E1320" s="2">
        <f t="shared" si="160"/>
        <v>3.0549299999999997</v>
      </c>
      <c r="F1320" s="2">
        <f t="shared" si="161"/>
        <v>2.8479049999999999</v>
      </c>
      <c r="G1320" s="2">
        <f t="shared" si="155"/>
        <v>2.7384259999999987</v>
      </c>
      <c r="H1320" s="2">
        <f t="shared" si="159"/>
        <v>3.1269035000000054</v>
      </c>
      <c r="I1320" s="2">
        <f t="array" ref="I1320">SUMPRODUCT(B1304:B1323, (ROW(B1304:B1323)-ROW(B1304)+1)) / (20*21/2)</f>
        <v>3.1054523809523809</v>
      </c>
      <c r="J1320" s="2">
        <f t="shared" si="162"/>
        <v>2.9259828386670517</v>
      </c>
      <c r="K1320" s="2">
        <f t="shared" si="156"/>
        <v>2.7967489243688659</v>
      </c>
    </row>
    <row r="1321" spans="1:11" ht="13.5" x14ac:dyDescent="0.25">
      <c r="A1321" s="3">
        <f>TITRES_STAT!B1324</f>
        <v>43935</v>
      </c>
      <c r="B1321" s="6">
        <f>TITRES_STAT!D1324</f>
        <v>3.2896999999999998</v>
      </c>
      <c r="C1321" s="2">
        <f t="shared" si="157"/>
        <v>7.9399999999999693E-2</v>
      </c>
      <c r="D1321" s="2">
        <f t="shared" si="158"/>
        <v>3.1717599999999999</v>
      </c>
      <c r="E1321" s="2">
        <f t="shared" si="160"/>
        <v>3.1002999999999998</v>
      </c>
      <c r="F1321" s="2">
        <f t="shared" si="161"/>
        <v>2.8876049999999993</v>
      </c>
      <c r="G1321" s="2">
        <f t="shared" si="155"/>
        <v>2.7547599999999992</v>
      </c>
      <c r="H1321" s="2">
        <f t="shared" si="159"/>
        <v>3.1242090000000053</v>
      </c>
      <c r="I1321" s="2">
        <f t="array" ref="I1321">SUMPRODUCT(B1305:B1324, (ROW(B1305:B1324)-ROW(B1305)+1)) / (20*21/2)</f>
        <v>3.1461004761904761</v>
      </c>
      <c r="J1321" s="2">
        <f t="shared" si="162"/>
        <v>2.9606225683178087</v>
      </c>
      <c r="K1321" s="2">
        <f t="shared" si="156"/>
        <v>2.8160803390994986</v>
      </c>
    </row>
    <row r="1322" spans="1:11" ht="13.5" x14ac:dyDescent="0.25">
      <c r="A1322" s="3">
        <f>TITRES_STAT!B1325</f>
        <v>43936</v>
      </c>
      <c r="B1322" s="6">
        <f>TITRES_STAT!D1325</f>
        <v>3.3691</v>
      </c>
      <c r="C1322" s="2">
        <f t="shared" si="157"/>
        <v>7.9400000000000137E-2</v>
      </c>
      <c r="D1322" s="2">
        <f t="shared" si="158"/>
        <v>3.22166</v>
      </c>
      <c r="E1322" s="2">
        <f t="shared" si="160"/>
        <v>3.1450999999999998</v>
      </c>
      <c r="F1322" s="2">
        <f t="shared" si="161"/>
        <v>2.9284399999999997</v>
      </c>
      <c r="G1322" s="2">
        <f t="shared" si="155"/>
        <v>2.7697339999999997</v>
      </c>
      <c r="H1322" s="2">
        <f t="shared" si="159"/>
        <v>3.1219115000000048</v>
      </c>
      <c r="I1322" s="2">
        <f t="array" ref="I1322">SUMPRODUCT(B1306:B1325, (ROW(B1306:B1325)-ROW(B1306)+1)) / (20*21/2)</f>
        <v>3.1827242857142859</v>
      </c>
      <c r="J1322" s="2">
        <f t="shared" si="162"/>
        <v>2.9995251808589698</v>
      </c>
      <c r="K1322" s="2">
        <f t="shared" si="156"/>
        <v>2.8377673846250087</v>
      </c>
    </row>
    <row r="1323" spans="1:11" ht="13.5" x14ac:dyDescent="0.25">
      <c r="A1323" s="3">
        <f>TITRES_STAT!B1326</f>
        <v>43937</v>
      </c>
      <c r="B1323" s="6">
        <f>TITRES_STAT!D1326</f>
        <v>3.3975</v>
      </c>
      <c r="C1323" s="2">
        <f t="shared" si="157"/>
        <v>2.8399999999999981E-2</v>
      </c>
      <c r="D1323" s="2">
        <f t="shared" si="158"/>
        <v>3.2772399999999999</v>
      </c>
      <c r="E1323" s="2">
        <f t="shared" si="160"/>
        <v>3.1870700000000003</v>
      </c>
      <c r="F1323" s="2">
        <f t="shared" si="161"/>
        <v>2.9706949999999996</v>
      </c>
      <c r="G1323" s="2">
        <f t="shared" si="155"/>
        <v>2.7822120000000008</v>
      </c>
      <c r="H1323" s="2">
        <f t="shared" si="159"/>
        <v>3.1197560000000051</v>
      </c>
      <c r="I1323" s="2">
        <f t="array" ref="I1323">SUMPRODUCT(B1307:B1326, (ROW(B1307:B1326)-ROW(B1307)+1)) / (20*21/2)</f>
        <v>3.2156747619047623</v>
      </c>
      <c r="J1323" s="2">
        <f t="shared" si="162"/>
        <v>3.037427544586687</v>
      </c>
      <c r="K1323" s="2">
        <f t="shared" si="156"/>
        <v>2.8597176832671654</v>
      </c>
    </row>
    <row r="1324" spans="1:11" ht="13.5" x14ac:dyDescent="0.25">
      <c r="A1324" s="3">
        <f>TITRES_STAT!B1327</f>
        <v>43938</v>
      </c>
      <c r="B1324" s="6">
        <f>TITRES_STAT!D1327</f>
        <v>3.3975</v>
      </c>
      <c r="C1324" s="2">
        <f t="shared" si="157"/>
        <v>0</v>
      </c>
      <c r="D1324" s="2">
        <f t="shared" si="158"/>
        <v>3.3328200000000003</v>
      </c>
      <c r="E1324" s="2">
        <f t="shared" si="160"/>
        <v>3.2233700000000001</v>
      </c>
      <c r="F1324" s="2">
        <f t="shared" si="161"/>
        <v>3.01295</v>
      </c>
      <c r="G1324" s="2">
        <f t="shared" si="155"/>
        <v>2.793556000000001</v>
      </c>
      <c r="H1324" s="2">
        <f t="shared" si="159"/>
        <v>3.1176005000000049</v>
      </c>
      <c r="I1324" s="2">
        <f t="array" ref="I1324">SUMPRODUCT(B1308:B1327, (ROW(B1308:B1327)-ROW(B1308)+1)) / (20*21/2)</f>
        <v>3.2452761904761909</v>
      </c>
      <c r="J1324" s="2">
        <f t="shared" si="162"/>
        <v>3.0717201593879548</v>
      </c>
      <c r="K1324" s="2">
        <f t="shared" si="156"/>
        <v>2.8808071858841395</v>
      </c>
    </row>
    <row r="1325" spans="1:11" ht="13.5" x14ac:dyDescent="0.25">
      <c r="A1325" s="3">
        <f>TITRES_STAT!B1328</f>
        <v>43941</v>
      </c>
      <c r="B1325" s="6">
        <f>TITRES_STAT!D1328</f>
        <v>3.3975</v>
      </c>
      <c r="C1325" s="2">
        <f t="shared" si="157"/>
        <v>0</v>
      </c>
      <c r="D1325" s="2">
        <f t="shared" si="158"/>
        <v>3.3702600000000005</v>
      </c>
      <c r="E1325" s="2">
        <f t="shared" si="160"/>
        <v>3.254</v>
      </c>
      <c r="F1325" s="2">
        <f t="shared" si="161"/>
        <v>3.0515199999999996</v>
      </c>
      <c r="G1325" s="2">
        <f t="shared" si="155"/>
        <v>2.8064880000000003</v>
      </c>
      <c r="H1325" s="2">
        <f t="shared" si="159"/>
        <v>3.1154450000000047</v>
      </c>
      <c r="I1325" s="2">
        <f t="array" ref="I1325">SUMPRODUCT(B1309:B1328, (ROW(B1309:B1328)-ROW(B1309)+1)) / (20*21/2)</f>
        <v>3.2715285714285711</v>
      </c>
      <c r="J1325" s="2">
        <f t="shared" si="162"/>
        <v>3.102746810874816</v>
      </c>
      <c r="K1325" s="2">
        <f t="shared" si="156"/>
        <v>2.901069649182801</v>
      </c>
    </row>
    <row r="1326" spans="1:11" ht="13.5" x14ac:dyDescent="0.25">
      <c r="A1326" s="3">
        <f>TITRES_STAT!B1329</f>
        <v>43942</v>
      </c>
      <c r="B1326" s="6">
        <f>TITRES_STAT!D1329</f>
        <v>3.3975</v>
      </c>
      <c r="C1326" s="2">
        <f t="shared" si="157"/>
        <v>0</v>
      </c>
      <c r="D1326" s="2">
        <f t="shared" si="158"/>
        <v>3.3918200000000005</v>
      </c>
      <c r="E1326" s="2">
        <f t="shared" si="160"/>
        <v>3.28179</v>
      </c>
      <c r="F1326" s="2">
        <f t="shared" si="161"/>
        <v>3.0866850000000001</v>
      </c>
      <c r="G1326" s="2">
        <f t="shared" si="155"/>
        <v>2.8180580000000011</v>
      </c>
      <c r="H1326" s="2">
        <f t="shared" si="159"/>
        <v>3.113289500000004</v>
      </c>
      <c r="I1326" s="2">
        <f t="array" ref="I1326">SUMPRODUCT(B1310:B1329, (ROW(B1310:B1329)-ROW(B1310)+1)) / (20*21/2)</f>
        <v>3.2944319047619048</v>
      </c>
      <c r="J1326" s="2">
        <f t="shared" si="162"/>
        <v>3.1308185431724525</v>
      </c>
      <c r="K1326" s="2">
        <f t="shared" si="156"/>
        <v>2.9205375060775931</v>
      </c>
    </row>
    <row r="1327" spans="1:11" ht="13.5" x14ac:dyDescent="0.25">
      <c r="A1327" s="3">
        <f>TITRES_STAT!B1330</f>
        <v>43943</v>
      </c>
      <c r="B1327" s="6">
        <f>TITRES_STAT!D1330</f>
        <v>3.3975</v>
      </c>
      <c r="C1327" s="2">
        <f t="shared" si="157"/>
        <v>0</v>
      </c>
      <c r="D1327" s="2">
        <f t="shared" si="158"/>
        <v>3.3975</v>
      </c>
      <c r="E1327" s="2">
        <f t="shared" si="160"/>
        <v>3.3095800000000004</v>
      </c>
      <c r="F1327" s="2">
        <f t="shared" si="161"/>
        <v>3.1218500000000002</v>
      </c>
      <c r="G1327" s="2">
        <f t="shared" si="155"/>
        <v>2.8312160000000004</v>
      </c>
      <c r="H1327" s="2">
        <f t="shared" si="159"/>
        <v>3.1111340000000043</v>
      </c>
      <c r="I1327" s="2">
        <f t="array" ref="I1327">SUMPRODUCT(B1311:B1330, (ROW(B1311:B1330)-ROW(B1311)+1)) / (20*21/2)</f>
        <v>3.3142023809523815</v>
      </c>
      <c r="J1327" s="2">
        <f t="shared" si="162"/>
        <v>3.1562167771560281</v>
      </c>
      <c r="K1327" s="2">
        <f t="shared" si="156"/>
        <v>2.9392419176039621</v>
      </c>
    </row>
    <row r="1328" spans="1:11" ht="13.5" x14ac:dyDescent="0.25">
      <c r="A1328" s="3">
        <f>TITRES_STAT!B1331</f>
        <v>43944</v>
      </c>
      <c r="B1328" s="6">
        <f>TITRES_STAT!D1331</f>
        <v>3.3975</v>
      </c>
      <c r="C1328" s="2">
        <f t="shared" si="157"/>
        <v>0</v>
      </c>
      <c r="D1328" s="2">
        <f t="shared" si="158"/>
        <v>3.3975</v>
      </c>
      <c r="E1328" s="2">
        <f t="shared" si="160"/>
        <v>3.3373699999999999</v>
      </c>
      <c r="F1328" s="2">
        <f t="shared" si="161"/>
        <v>3.1570149999999999</v>
      </c>
      <c r="G1328" s="2">
        <f t="shared" si="155"/>
        <v>2.8427860000000011</v>
      </c>
      <c r="H1328" s="2">
        <f t="shared" si="159"/>
        <v>3.1089785000000036</v>
      </c>
      <c r="I1328" s="2">
        <f t="array" ref="I1328">SUMPRODUCT(B1312:B1331, (ROW(B1312:B1331)-ROW(B1312)+1)) / (20*21/2)</f>
        <v>3.3219828571428578</v>
      </c>
      <c r="J1328" s="2">
        <f t="shared" si="162"/>
        <v>3.1791961317125965</v>
      </c>
      <c r="K1328" s="2">
        <f t="shared" si="156"/>
        <v>2.957212822795964</v>
      </c>
    </row>
    <row r="1329" spans="1:11" ht="13.5" x14ac:dyDescent="0.25">
      <c r="A1329" s="3">
        <f>TITRES_STAT!B1332</f>
        <v>43945</v>
      </c>
      <c r="B1329" s="6">
        <f>TITRES_STAT!D1332</f>
        <v>3.3975</v>
      </c>
      <c r="C1329" s="2">
        <f t="shared" si="157"/>
        <v>0</v>
      </c>
      <c r="D1329" s="2">
        <f t="shared" si="158"/>
        <v>3.3975</v>
      </c>
      <c r="E1329" s="2">
        <f t="shared" si="160"/>
        <v>3.3651600000000004</v>
      </c>
      <c r="F1329" s="2">
        <f t="shared" si="161"/>
        <v>3.1899100000000002</v>
      </c>
      <c r="G1329" s="2">
        <f t="shared" si="155"/>
        <v>2.8553780000000004</v>
      </c>
      <c r="H1329" s="2">
        <f t="shared" si="159"/>
        <v>3.1068230000000034</v>
      </c>
      <c r="I1329" s="2">
        <f t="array" ref="I1329">SUMPRODUCT(B1313:B1332, (ROW(B1313:B1332)-ROW(B1313)+1)) / (20*21/2)</f>
        <v>3.3275485714285717</v>
      </c>
      <c r="J1329" s="2">
        <f t="shared" si="162"/>
        <v>3.1999869763113966</v>
      </c>
      <c r="K1329" s="2">
        <f t="shared" si="156"/>
        <v>2.9744789866078869</v>
      </c>
    </row>
    <row r="1330" spans="1:11" ht="13.5" x14ac:dyDescent="0.25">
      <c r="A1330" s="3">
        <f>TITRES_STAT!B1333</f>
        <v>43948</v>
      </c>
      <c r="B1330" s="6">
        <f>TITRES_STAT!D1333</f>
        <v>3.3975</v>
      </c>
      <c r="C1330" s="2">
        <f t="shared" si="157"/>
        <v>0</v>
      </c>
      <c r="D1330" s="2">
        <f t="shared" si="158"/>
        <v>3.3975</v>
      </c>
      <c r="E1330" s="2">
        <f t="shared" si="160"/>
        <v>3.3838800000000004</v>
      </c>
      <c r="F1330" s="2">
        <f t="shared" si="161"/>
        <v>3.2194050000000005</v>
      </c>
      <c r="G1330" s="2">
        <f t="shared" ref="G1330:G1393" si="163">AVERAGE(B1281:B1330)</f>
        <v>2.8703520000000005</v>
      </c>
      <c r="H1330" s="2">
        <f t="shared" si="159"/>
        <v>3.1046675000000032</v>
      </c>
      <c r="I1330" s="2">
        <f t="array" ref="I1330">SUMPRODUCT(B1314:B1333, (ROW(B1314:B1333)-ROW(B1314)+1)) / (20*21/2)</f>
        <v>3.3404857142857147</v>
      </c>
      <c r="J1330" s="2">
        <f t="shared" si="162"/>
        <v>3.2187977404722159</v>
      </c>
      <c r="K1330" s="2">
        <f t="shared" si="156"/>
        <v>2.9910680459565975</v>
      </c>
    </row>
    <row r="1331" spans="1:11" ht="13.5" x14ac:dyDescent="0.25">
      <c r="A1331" s="3">
        <f>TITRES_STAT!B1334</f>
        <v>43949</v>
      </c>
      <c r="B1331" s="6">
        <f>TITRES_STAT!D1334</f>
        <v>3.3010999999999999</v>
      </c>
      <c r="C1331" s="2">
        <f t="shared" si="157"/>
        <v>-9.6400000000000041E-2</v>
      </c>
      <c r="D1331" s="2">
        <f t="shared" si="158"/>
        <v>3.3782200000000002</v>
      </c>
      <c r="E1331" s="2">
        <f t="shared" si="160"/>
        <v>3.3850200000000008</v>
      </c>
      <c r="F1331" s="2">
        <f t="shared" si="161"/>
        <v>3.2426600000000008</v>
      </c>
      <c r="G1331" s="2">
        <f t="shared" si="163"/>
        <v>2.8849860000000001</v>
      </c>
      <c r="H1331" s="2">
        <f t="shared" si="159"/>
        <v>3.1020300000000032</v>
      </c>
      <c r="I1331" s="2">
        <f t="array" ref="I1331">SUMPRODUCT(B1315:B1334, (ROW(B1315:B1334)-ROW(B1315)+1)) / (20*21/2)</f>
        <v>3.3514242857142862</v>
      </c>
      <c r="J1331" s="2">
        <f t="shared" si="162"/>
        <v>3.2266360509034335</v>
      </c>
      <c r="K1331" s="2">
        <f t="shared" ref="K1331:K1394" si="164">$K$4*B1331+(1-$K$4)*K1330</f>
        <v>3.0032261618014369</v>
      </c>
    </row>
    <row r="1332" spans="1:11" ht="13.5" x14ac:dyDescent="0.25">
      <c r="A1332" s="3">
        <f>TITRES_STAT!B1335</f>
        <v>43950</v>
      </c>
      <c r="B1332" s="6">
        <f>TITRES_STAT!D1335</f>
        <v>3.3010999999999999</v>
      </c>
      <c r="C1332" s="2">
        <f t="shared" si="157"/>
        <v>0</v>
      </c>
      <c r="D1332" s="2">
        <f t="shared" si="158"/>
        <v>3.3589399999999996</v>
      </c>
      <c r="E1332" s="2">
        <f t="shared" si="160"/>
        <v>3.3782200000000002</v>
      </c>
      <c r="F1332" s="2">
        <f t="shared" si="161"/>
        <v>3.26166</v>
      </c>
      <c r="G1332" s="2">
        <f t="shared" si="163"/>
        <v>2.8981459999999997</v>
      </c>
      <c r="H1332" s="2">
        <f t="shared" si="159"/>
        <v>3.0993925000000022</v>
      </c>
      <c r="I1332" s="2">
        <f t="array" ref="I1332">SUMPRODUCT(B1316:B1335, (ROW(B1316:B1335)-ROW(B1316)+1)) / (20*21/2)</f>
        <v>3.3606342857142857</v>
      </c>
      <c r="J1332" s="2">
        <f t="shared" si="162"/>
        <v>3.2337278555792972</v>
      </c>
      <c r="K1332" s="2">
        <f t="shared" si="164"/>
        <v>3.0149074887896159</v>
      </c>
    </row>
    <row r="1333" spans="1:11" ht="13.5" x14ac:dyDescent="0.25">
      <c r="A1333" s="3">
        <f>TITRES_STAT!B1336</f>
        <v>43951</v>
      </c>
      <c r="B1333" s="6">
        <f>TITRES_STAT!D1336</f>
        <v>3.3975</v>
      </c>
      <c r="C1333" s="2">
        <f t="shared" si="157"/>
        <v>9.6400000000000041E-2</v>
      </c>
      <c r="D1333" s="2">
        <f t="shared" si="158"/>
        <v>3.3589399999999996</v>
      </c>
      <c r="E1333" s="2">
        <f t="shared" si="160"/>
        <v>3.3782200000000002</v>
      </c>
      <c r="F1333" s="2">
        <f t="shared" si="161"/>
        <v>3.282645</v>
      </c>
      <c r="G1333" s="2">
        <f t="shared" si="163"/>
        <v>2.9132340000000001</v>
      </c>
      <c r="H1333" s="2">
        <f t="shared" si="159"/>
        <v>3.0972370000000025</v>
      </c>
      <c r="I1333" s="2">
        <f t="array" ref="I1333">SUMPRODUCT(B1317:B1336, (ROW(B1317:B1336)-ROW(B1317)+1)) / (20*21/2)</f>
        <v>3.3635285714285716</v>
      </c>
      <c r="J1333" s="2">
        <f t="shared" si="162"/>
        <v>3.249325202666983</v>
      </c>
      <c r="K1333" s="2">
        <f t="shared" si="164"/>
        <v>3.0299111166802195</v>
      </c>
    </row>
    <row r="1334" spans="1:11" ht="13.5" x14ac:dyDescent="0.25">
      <c r="A1334" s="3">
        <f>TITRES_STAT!B1337</f>
        <v>43955</v>
      </c>
      <c r="B1334" s="6">
        <f>TITRES_STAT!D1337</f>
        <v>3.3975</v>
      </c>
      <c r="C1334" s="2">
        <f t="shared" si="157"/>
        <v>0</v>
      </c>
      <c r="D1334" s="2">
        <f t="shared" si="158"/>
        <v>3.3589400000000005</v>
      </c>
      <c r="E1334" s="2">
        <f t="shared" si="160"/>
        <v>3.3782200000000002</v>
      </c>
      <c r="F1334" s="2">
        <f t="shared" si="161"/>
        <v>3.3007949999999999</v>
      </c>
      <c r="G1334" s="2">
        <f t="shared" si="163"/>
        <v>2.9283220000000001</v>
      </c>
      <c r="H1334" s="2">
        <f t="shared" si="159"/>
        <v>3.0950815000000023</v>
      </c>
      <c r="I1334" s="2">
        <f t="array" ref="I1334">SUMPRODUCT(B1318:B1337, (ROW(B1318:B1337)-ROW(B1318)+1)) / (20*21/2)</f>
        <v>3.3653423809523804</v>
      </c>
      <c r="J1334" s="2">
        <f t="shared" si="162"/>
        <v>3.2634370881272701</v>
      </c>
      <c r="K1334" s="2">
        <f t="shared" si="164"/>
        <v>3.0443263670064855</v>
      </c>
    </row>
    <row r="1335" spans="1:11" ht="13.5" x14ac:dyDescent="0.25">
      <c r="A1335" s="3">
        <f>TITRES_STAT!B1338</f>
        <v>43956</v>
      </c>
      <c r="B1335" s="6">
        <f>TITRES_STAT!D1338</f>
        <v>3.3975</v>
      </c>
      <c r="C1335" s="2">
        <f t="shared" si="157"/>
        <v>0</v>
      </c>
      <c r="D1335" s="2">
        <f t="shared" si="158"/>
        <v>3.3589400000000005</v>
      </c>
      <c r="E1335" s="2">
        <f t="shared" si="160"/>
        <v>3.3782200000000002</v>
      </c>
      <c r="F1335" s="2">
        <f t="shared" si="161"/>
        <v>3.3161099999999997</v>
      </c>
      <c r="G1335" s="2">
        <f t="shared" si="163"/>
        <v>2.9434100000000001</v>
      </c>
      <c r="H1335" s="2">
        <f t="shared" si="159"/>
        <v>3.0929260000000021</v>
      </c>
      <c r="I1335" s="2">
        <f t="array" ref="I1335">SUMPRODUCT(B1319:B1338, (ROW(B1319:B1338)-ROW(B1319)+1)) / (20*21/2)</f>
        <v>3.3568852380952379</v>
      </c>
      <c r="J1335" s="2">
        <f t="shared" si="162"/>
        <v>3.2762049844961014</v>
      </c>
      <c r="K1335" s="2">
        <f t="shared" si="164"/>
        <v>3.0581763133983881</v>
      </c>
    </row>
    <row r="1336" spans="1:11" ht="13.5" x14ac:dyDescent="0.25">
      <c r="A1336" s="3">
        <f>TITRES_STAT!B1339</f>
        <v>43957</v>
      </c>
      <c r="B1336" s="6">
        <f>TITRES_STAT!D1339</f>
        <v>3.3464999999999998</v>
      </c>
      <c r="C1336" s="2">
        <f t="shared" si="157"/>
        <v>-5.1000000000000156E-2</v>
      </c>
      <c r="D1336" s="2">
        <f t="shared" si="158"/>
        <v>3.36802</v>
      </c>
      <c r="E1336" s="2">
        <f t="shared" si="160"/>
        <v>3.3731200000000001</v>
      </c>
      <c r="F1336" s="2">
        <f t="shared" si="161"/>
        <v>3.3274550000000005</v>
      </c>
      <c r="G1336" s="2">
        <f t="shared" si="163"/>
        <v>2.9573640000000001</v>
      </c>
      <c r="H1336" s="2">
        <f t="shared" si="159"/>
        <v>3.0910830000000016</v>
      </c>
      <c r="I1336" s="2">
        <f t="array" ref="I1336">SUMPRODUCT(B1320:B1339, (ROW(B1320:B1339)-ROW(B1320)+1)) / (20*21/2)</f>
        <v>3.3478071428571425</v>
      </c>
      <c r="J1336" s="2">
        <f t="shared" si="162"/>
        <v>3.2828997478774249</v>
      </c>
      <c r="K1336" s="2">
        <f t="shared" si="164"/>
        <v>3.0694831246376668</v>
      </c>
    </row>
    <row r="1337" spans="1:11" ht="13.5" x14ac:dyDescent="0.25">
      <c r="A1337" s="3">
        <f>TITRES_STAT!B1340</f>
        <v>43958</v>
      </c>
      <c r="B1337" s="6">
        <f>TITRES_STAT!D1340</f>
        <v>3.3464999999999998</v>
      </c>
      <c r="C1337" s="2">
        <f t="shared" si="157"/>
        <v>0</v>
      </c>
      <c r="D1337" s="2">
        <f t="shared" si="158"/>
        <v>3.3770999999999995</v>
      </c>
      <c r="E1337" s="2">
        <f t="shared" si="160"/>
        <v>3.36802</v>
      </c>
      <c r="F1337" s="2">
        <f t="shared" si="161"/>
        <v>3.3388000000000004</v>
      </c>
      <c r="G1337" s="2">
        <f t="shared" si="163"/>
        <v>2.9727919999999997</v>
      </c>
      <c r="H1337" s="2">
        <f t="shared" si="159"/>
        <v>3.0892400000000015</v>
      </c>
      <c r="I1337" s="2">
        <f t="array" ref="I1337">SUMPRODUCT(B1321:B1340, (ROW(B1321:B1340)-ROW(B1321)+1)) / (20*21/2)</f>
        <v>3.3381080952380953</v>
      </c>
      <c r="J1337" s="2">
        <f t="shared" si="162"/>
        <v>3.2889569147462412</v>
      </c>
      <c r="K1337" s="2">
        <f t="shared" si="164"/>
        <v>3.0803465315146208</v>
      </c>
    </row>
    <row r="1338" spans="1:11" ht="13.5" x14ac:dyDescent="0.25">
      <c r="A1338" s="3">
        <f>TITRES_STAT!B1341</f>
        <v>43959</v>
      </c>
      <c r="B1338" s="6">
        <f>TITRES_STAT!D1341</f>
        <v>3.25</v>
      </c>
      <c r="C1338" s="2">
        <f t="shared" si="157"/>
        <v>-9.6499999999999808E-2</v>
      </c>
      <c r="D1338" s="2">
        <f t="shared" si="158"/>
        <v>3.3475999999999999</v>
      </c>
      <c r="E1338" s="2">
        <f t="shared" si="160"/>
        <v>3.3532699999999998</v>
      </c>
      <c r="F1338" s="2">
        <f t="shared" si="161"/>
        <v>3.3453199999999996</v>
      </c>
      <c r="G1338" s="2">
        <f t="shared" si="163"/>
        <v>2.9848159999999995</v>
      </c>
      <c r="H1338" s="2">
        <f t="shared" si="159"/>
        <v>3.0869145000000016</v>
      </c>
      <c r="I1338" s="2">
        <f t="array" ref="I1338">SUMPRODUCT(B1322:B1341, (ROW(B1322:B1341)-ROW(B1322)+1)) / (20*21/2)</f>
        <v>3.32822</v>
      </c>
      <c r="J1338" s="2">
        <f t="shared" si="162"/>
        <v>3.2852467323894565</v>
      </c>
      <c r="K1338" s="2">
        <f t="shared" si="164"/>
        <v>3.0869996087101259</v>
      </c>
    </row>
    <row r="1339" spans="1:11" ht="13.5" x14ac:dyDescent="0.25">
      <c r="A1339" s="3">
        <f>TITRES_STAT!B1342</f>
        <v>43962</v>
      </c>
      <c r="B1339" s="6">
        <f>TITRES_STAT!D1342</f>
        <v>3.25</v>
      </c>
      <c r="C1339" s="2">
        <f t="shared" si="157"/>
        <v>0</v>
      </c>
      <c r="D1339" s="2">
        <f t="shared" si="158"/>
        <v>3.3180999999999998</v>
      </c>
      <c r="E1339" s="2">
        <f t="shared" si="160"/>
        <v>3.3385199999999999</v>
      </c>
      <c r="F1339" s="2">
        <f t="shared" si="161"/>
        <v>3.3518400000000002</v>
      </c>
      <c r="G1339" s="2">
        <f t="shared" si="163"/>
        <v>2.9968399999999997</v>
      </c>
      <c r="H1339" s="2">
        <f t="shared" si="159"/>
        <v>3.0845890000000016</v>
      </c>
      <c r="I1339" s="2">
        <f t="array" ref="I1339">SUMPRODUCT(B1323:B1342, (ROW(B1323:B1342)-ROW(B1323)+1)) / (20*21/2)</f>
        <v>3.3115019047619048</v>
      </c>
      <c r="J1339" s="2">
        <f t="shared" si="162"/>
        <v>3.2818899007333178</v>
      </c>
      <c r="K1339" s="2">
        <f t="shared" si="164"/>
        <v>3.0933917809175719</v>
      </c>
    </row>
    <row r="1340" spans="1:11" ht="13.5" x14ac:dyDescent="0.25">
      <c r="A1340" s="3">
        <f>TITRES_STAT!B1343</f>
        <v>43963</v>
      </c>
      <c r="B1340" s="6">
        <f>TITRES_STAT!D1343</f>
        <v>3.25</v>
      </c>
      <c r="C1340" s="2">
        <f t="shared" si="157"/>
        <v>0</v>
      </c>
      <c r="D1340" s="2">
        <f t="shared" si="158"/>
        <v>3.2885999999999997</v>
      </c>
      <c r="E1340" s="2">
        <f t="shared" si="160"/>
        <v>3.3237700000000006</v>
      </c>
      <c r="F1340" s="2">
        <f t="shared" si="161"/>
        <v>3.3538250000000005</v>
      </c>
      <c r="G1340" s="2">
        <f t="shared" si="163"/>
        <v>3.008864</v>
      </c>
      <c r="H1340" s="2">
        <f t="shared" si="159"/>
        <v>3.0822635000000016</v>
      </c>
      <c r="I1340" s="2">
        <f t="array" ref="I1340">SUMPRODUCT(B1324:B1343, (ROW(B1324:B1343)-ROW(B1324)+1)) / (20*21/2)</f>
        <v>3.3005590476190481</v>
      </c>
      <c r="J1340" s="2">
        <f t="shared" si="162"/>
        <v>3.2788527673301449</v>
      </c>
      <c r="K1340" s="2">
        <f t="shared" si="164"/>
        <v>3.0995332797051183</v>
      </c>
    </row>
    <row r="1341" spans="1:11" ht="13.5" x14ac:dyDescent="0.25">
      <c r="A1341" s="3">
        <f>TITRES_STAT!B1344</f>
        <v>43964</v>
      </c>
      <c r="B1341" s="6">
        <f>TITRES_STAT!D1344</f>
        <v>3.25</v>
      </c>
      <c r="C1341" s="2">
        <f t="shared" si="157"/>
        <v>0</v>
      </c>
      <c r="D1341" s="2">
        <f t="shared" si="158"/>
        <v>3.2692999999999999</v>
      </c>
      <c r="E1341" s="2">
        <f t="shared" si="160"/>
        <v>3.3186599999999999</v>
      </c>
      <c r="F1341" s="2">
        <f t="shared" si="161"/>
        <v>3.3518400000000002</v>
      </c>
      <c r="G1341" s="2">
        <f t="shared" si="163"/>
        <v>3.0208879999999994</v>
      </c>
      <c r="H1341" s="2">
        <f t="shared" si="159"/>
        <v>3.0799380000000021</v>
      </c>
      <c r="I1341" s="2">
        <f t="array" ref="I1341">SUMPRODUCT(B1325:B1344, (ROW(B1325:B1344)-ROW(B1325)+1)) / (20*21/2)</f>
        <v>3.2812457142857148</v>
      </c>
      <c r="J1341" s="2">
        <f t="shared" si="162"/>
        <v>3.2761048847272738</v>
      </c>
      <c r="K1341" s="2">
        <f t="shared" si="164"/>
        <v>3.105433935402957</v>
      </c>
    </row>
    <row r="1342" spans="1:11" ht="13.5" x14ac:dyDescent="0.25">
      <c r="A1342" s="3">
        <f>TITRES_STAT!B1345</f>
        <v>43965</v>
      </c>
      <c r="B1342" s="6">
        <f>TITRES_STAT!D1345</f>
        <v>3.1762999999999999</v>
      </c>
      <c r="C1342" s="2">
        <f t="shared" si="157"/>
        <v>-7.3700000000000099E-2</v>
      </c>
      <c r="D1342" s="2">
        <f t="shared" si="158"/>
        <v>3.2352600000000002</v>
      </c>
      <c r="E1342" s="2">
        <f t="shared" si="160"/>
        <v>3.3061799999999999</v>
      </c>
      <c r="F1342" s="2">
        <f t="shared" si="161"/>
        <v>3.3422000000000005</v>
      </c>
      <c r="G1342" s="2">
        <f t="shared" si="163"/>
        <v>3.0314379999999996</v>
      </c>
      <c r="H1342" s="2">
        <f t="shared" si="159"/>
        <v>3.0772440000000016</v>
      </c>
      <c r="I1342" s="2">
        <f t="array" ref="I1342">SUMPRODUCT(B1326:B1345, (ROW(B1326:B1345)-ROW(B1326)+1)) / (20*21/2)</f>
        <v>3.2632019047619045</v>
      </c>
      <c r="J1342" s="2">
        <f t="shared" si="162"/>
        <v>3.2665996576103904</v>
      </c>
      <c r="K1342" s="2">
        <f t="shared" si="164"/>
        <v>3.1082129967597036</v>
      </c>
    </row>
    <row r="1343" spans="1:11" ht="13.5" x14ac:dyDescent="0.25">
      <c r="A1343" s="3">
        <f>TITRES_STAT!B1346</f>
        <v>43966</v>
      </c>
      <c r="B1343" s="6">
        <f>TITRES_STAT!D1346</f>
        <v>3.2273000000000001</v>
      </c>
      <c r="C1343" s="2">
        <f t="shared" si="157"/>
        <v>5.1000000000000156E-2</v>
      </c>
      <c r="D1343" s="2">
        <f t="shared" si="158"/>
        <v>3.2307200000000003</v>
      </c>
      <c r="E1343" s="2">
        <f t="shared" si="160"/>
        <v>3.2891600000000003</v>
      </c>
      <c r="F1343" s="2">
        <f t="shared" si="161"/>
        <v>3.3336899999999998</v>
      </c>
      <c r="G1343" s="2">
        <f t="shared" si="163"/>
        <v>3.043007999999999</v>
      </c>
      <c r="H1343" s="2">
        <f t="shared" si="159"/>
        <v>3.0748050000000013</v>
      </c>
      <c r="I1343" s="2">
        <f t="array" ref="I1343">SUMPRODUCT(B1327:B1346, (ROW(B1327:B1346)-ROW(B1327)+1)) / (20*21/2)</f>
        <v>3.2426466666666669</v>
      </c>
      <c r="J1343" s="2">
        <f t="shared" si="162"/>
        <v>3.2628568330760674</v>
      </c>
      <c r="K1343" s="2">
        <f t="shared" si="164"/>
        <v>3.1128830753181469</v>
      </c>
    </row>
    <row r="1344" spans="1:11" ht="13.5" x14ac:dyDescent="0.25">
      <c r="A1344" s="3">
        <f>TITRES_STAT!B1347</f>
        <v>43969</v>
      </c>
      <c r="B1344" s="6">
        <f>TITRES_STAT!D1347</f>
        <v>3.1309</v>
      </c>
      <c r="C1344" s="2">
        <f t="shared" si="157"/>
        <v>-9.6400000000000041E-2</v>
      </c>
      <c r="D1344" s="2">
        <f t="shared" si="158"/>
        <v>3.2068999999999996</v>
      </c>
      <c r="E1344" s="2">
        <f t="shared" si="160"/>
        <v>3.2625000000000002</v>
      </c>
      <c r="F1344" s="2">
        <f t="shared" si="161"/>
        <v>3.32036</v>
      </c>
      <c r="G1344" s="2">
        <f t="shared" si="163"/>
        <v>3.0526499999999994</v>
      </c>
      <c r="H1344" s="2">
        <f t="shared" si="159"/>
        <v>3.0718840000000012</v>
      </c>
      <c r="I1344" s="2">
        <f t="array" ref="I1344">SUMPRODUCT(B1328:B1347, (ROW(B1328:B1347)-ROW(B1328)+1)) / (20*21/2)</f>
        <v>3.2235499999999995</v>
      </c>
      <c r="J1344" s="2">
        <f t="shared" si="162"/>
        <v>3.2502895156402514</v>
      </c>
      <c r="K1344" s="2">
        <f t="shared" si="164"/>
        <v>3.1135896213841021</v>
      </c>
    </row>
    <row r="1345" spans="1:11" ht="13.5" x14ac:dyDescent="0.25">
      <c r="A1345" s="3">
        <f>TITRES_STAT!B1348</f>
        <v>43970</v>
      </c>
      <c r="B1345" s="6">
        <f>TITRES_STAT!D1348</f>
        <v>3.1309</v>
      </c>
      <c r="C1345" s="2">
        <f t="shared" si="157"/>
        <v>0</v>
      </c>
      <c r="D1345" s="2">
        <f t="shared" si="158"/>
        <v>3.1830799999999999</v>
      </c>
      <c r="E1345" s="2">
        <f t="shared" si="160"/>
        <v>3.2358399999999996</v>
      </c>
      <c r="F1345" s="2">
        <f t="shared" si="161"/>
        <v>3.3070299999999997</v>
      </c>
      <c r="G1345" s="2">
        <f t="shared" si="163"/>
        <v>3.0622919999999993</v>
      </c>
      <c r="H1345" s="2">
        <f t="shared" si="159"/>
        <v>3.0695015000000017</v>
      </c>
      <c r="I1345" s="2">
        <f t="array" ref="I1345">SUMPRODUCT(B1329:B1348, (ROW(B1329:B1348)-ROW(B1329)+1)) / (20*21/2)</f>
        <v>3.2059119047619045</v>
      </c>
      <c r="J1345" s="2">
        <f t="shared" si="162"/>
        <v>3.2389190855792749</v>
      </c>
      <c r="K1345" s="2">
        <f t="shared" si="164"/>
        <v>3.1142684597611963</v>
      </c>
    </row>
    <row r="1346" spans="1:11" ht="13.5" x14ac:dyDescent="0.25">
      <c r="A1346" s="3">
        <f>TITRES_STAT!B1349</f>
        <v>43971</v>
      </c>
      <c r="B1346" s="6">
        <f>TITRES_STAT!D1349</f>
        <v>3.0912000000000002</v>
      </c>
      <c r="C1346" s="2">
        <f t="shared" si="157"/>
        <v>-3.9699999999999847E-2</v>
      </c>
      <c r="D1346" s="2">
        <f t="shared" si="158"/>
        <v>3.1513200000000001</v>
      </c>
      <c r="E1346" s="2">
        <f t="shared" si="160"/>
        <v>3.2103099999999998</v>
      </c>
      <c r="F1346" s="2">
        <f t="shared" si="161"/>
        <v>3.2917149999999991</v>
      </c>
      <c r="G1346" s="2">
        <f t="shared" si="163"/>
        <v>3.0711399999999993</v>
      </c>
      <c r="H1346" s="2">
        <f t="shared" si="159"/>
        <v>3.0669205000000015</v>
      </c>
      <c r="I1346" s="2">
        <f t="array" ref="I1346">SUMPRODUCT(B1330:B1349, (ROW(B1330:B1349)-ROW(B1330)+1)) / (20*21/2)</f>
        <v>3.1983800000000002</v>
      </c>
      <c r="J1346" s="2">
        <f t="shared" si="162"/>
        <v>3.2248506012383915</v>
      </c>
      <c r="K1346" s="2">
        <f t="shared" si="164"/>
        <v>3.113363814280365</v>
      </c>
    </row>
    <row r="1347" spans="1:11" ht="13.5" x14ac:dyDescent="0.25">
      <c r="A1347" s="3">
        <f>TITRES_STAT!B1350</f>
        <v>43972</v>
      </c>
      <c r="B1347" s="6">
        <f>TITRES_STAT!D1350</f>
        <v>3.0912000000000002</v>
      </c>
      <c r="C1347" s="2">
        <f t="shared" si="157"/>
        <v>0</v>
      </c>
      <c r="D1347" s="2">
        <f t="shared" si="158"/>
        <v>3.1343000000000005</v>
      </c>
      <c r="E1347" s="2">
        <f t="shared" si="160"/>
        <v>3.1847800000000004</v>
      </c>
      <c r="F1347" s="2">
        <f t="shared" si="161"/>
        <v>3.2763999999999998</v>
      </c>
      <c r="G1347" s="2">
        <f t="shared" si="163"/>
        <v>3.0799879999999984</v>
      </c>
      <c r="H1347" s="2">
        <f t="shared" si="159"/>
        <v>3.0639425000000018</v>
      </c>
      <c r="I1347" s="2">
        <f t="array" ref="I1347">SUMPRODUCT(B1331:B1350, (ROW(B1331:B1350)-ROW(B1331)+1)) / (20*21/2)</f>
        <v>3.198350476190476</v>
      </c>
      <c r="J1347" s="2">
        <f t="shared" si="162"/>
        <v>3.2121219725490211</v>
      </c>
      <c r="K1347" s="2">
        <f t="shared" si="164"/>
        <v>3.1124946450928999</v>
      </c>
    </row>
    <row r="1348" spans="1:11" ht="13.5" x14ac:dyDescent="0.25">
      <c r="A1348" s="3">
        <f>TITRES_STAT!B1351</f>
        <v>43973</v>
      </c>
      <c r="B1348" s="6">
        <f>TITRES_STAT!D1351</f>
        <v>3.0912000000000002</v>
      </c>
      <c r="C1348" s="2">
        <f t="shared" ref="C1348:C1411" si="165">B1348-B1347</f>
        <v>0</v>
      </c>
      <c r="D1348" s="2">
        <f t="shared" si="158"/>
        <v>3.1070800000000003</v>
      </c>
      <c r="E1348" s="2">
        <f t="shared" si="160"/>
        <v>3.1689000000000003</v>
      </c>
      <c r="F1348" s="2">
        <f t="shared" si="161"/>
        <v>3.2610849999999991</v>
      </c>
      <c r="G1348" s="2">
        <f t="shared" si="163"/>
        <v>3.0888359999999984</v>
      </c>
      <c r="H1348" s="2">
        <f t="shared" si="159"/>
        <v>3.0609645000000012</v>
      </c>
      <c r="I1348" s="2">
        <f t="array" ref="I1348">SUMPRODUCT(B1332:B1351, (ROW(B1332:B1351)-ROW(B1332)+1)) / (20*21/2)</f>
        <v>3.2060519047619045</v>
      </c>
      <c r="J1348" s="2">
        <f t="shared" si="162"/>
        <v>3.200605594211019</v>
      </c>
      <c r="K1348" s="2">
        <f t="shared" si="164"/>
        <v>3.1116595609716096</v>
      </c>
    </row>
    <row r="1349" spans="1:11" ht="13.5" x14ac:dyDescent="0.25">
      <c r="A1349" s="3">
        <f>TITRES_STAT!B1352</f>
        <v>43977</v>
      </c>
      <c r="B1349" s="6">
        <f>TITRES_STAT!D1352</f>
        <v>3.1819999999999999</v>
      </c>
      <c r="C1349" s="2">
        <f t="shared" si="165"/>
        <v>9.079999999999977E-2</v>
      </c>
      <c r="D1349" s="2">
        <f t="shared" si="158"/>
        <v>3.1173000000000002</v>
      </c>
      <c r="E1349" s="2">
        <f t="shared" si="160"/>
        <v>3.1620999999999997</v>
      </c>
      <c r="F1349" s="2">
        <f t="shared" si="161"/>
        <v>3.2503099999999998</v>
      </c>
      <c r="G1349" s="2">
        <f t="shared" si="163"/>
        <v>3.0994999999999977</v>
      </c>
      <c r="H1349" s="2">
        <f t="shared" si="159"/>
        <v>3.0584405000000014</v>
      </c>
      <c r="I1349" s="2">
        <f t="array" ref="I1349">SUMPRODUCT(B1333:B1352, (ROW(B1333:B1352)-ROW(B1333)+1)) / (20*21/2)</f>
        <v>3.2201214285714288</v>
      </c>
      <c r="J1349" s="2">
        <f t="shared" si="162"/>
        <v>3.1988336328575881</v>
      </c>
      <c r="K1349" s="2">
        <f t="shared" si="164"/>
        <v>3.1144180095609579</v>
      </c>
    </row>
    <row r="1350" spans="1:11" ht="13.5" x14ac:dyDescent="0.25">
      <c r="A1350" s="3">
        <f>TITRES_STAT!B1353</f>
        <v>43978</v>
      </c>
      <c r="B1350" s="6">
        <f>TITRES_STAT!D1353</f>
        <v>3.25</v>
      </c>
      <c r="C1350" s="2">
        <f t="shared" si="165"/>
        <v>6.800000000000006E-2</v>
      </c>
      <c r="D1350" s="2">
        <f t="shared" ref="D1350:D1413" si="166">AVERAGE(B1346:B1350)</f>
        <v>3.1411199999999999</v>
      </c>
      <c r="E1350" s="2">
        <f t="shared" si="160"/>
        <v>3.1620999999999997</v>
      </c>
      <c r="F1350" s="2">
        <f t="shared" si="161"/>
        <v>3.2429350000000001</v>
      </c>
      <c r="G1350" s="2">
        <f t="shared" si="163"/>
        <v>3.1131119999999983</v>
      </c>
      <c r="H1350" s="2">
        <f t="shared" si="159"/>
        <v>3.0562565000000013</v>
      </c>
      <c r="I1350" s="2">
        <f t="array" ref="I1350">SUMPRODUCT(B1334:B1353, (ROW(B1334:B1353)-ROW(B1334)+1)) / (20*21/2)</f>
        <v>3.2337590476190474</v>
      </c>
      <c r="J1350" s="2">
        <f t="shared" si="162"/>
        <v>3.2037066202044846</v>
      </c>
      <c r="K1350" s="2">
        <f t="shared" si="164"/>
        <v>3.1197349503624889</v>
      </c>
    </row>
    <row r="1351" spans="1:11" ht="13.5" x14ac:dyDescent="0.25">
      <c r="A1351" s="3">
        <f>TITRES_STAT!B1354</f>
        <v>43979</v>
      </c>
      <c r="B1351" s="6">
        <f>TITRES_STAT!D1354</f>
        <v>3.3237999999999999</v>
      </c>
      <c r="C1351" s="2">
        <f t="shared" si="165"/>
        <v>7.3799999999999866E-2</v>
      </c>
      <c r="D1351" s="2">
        <f t="shared" si="166"/>
        <v>3.18764</v>
      </c>
      <c r="E1351" s="2">
        <f t="shared" si="160"/>
        <v>3.1694799999999996</v>
      </c>
      <c r="F1351" s="2">
        <f t="shared" si="161"/>
        <v>3.2440699999999998</v>
      </c>
      <c r="G1351" s="2">
        <f t="shared" si="163"/>
        <v>3.1296739999999978</v>
      </c>
      <c r="H1351" s="2">
        <f t="shared" si="159"/>
        <v>3.0544415000000016</v>
      </c>
      <c r="I1351" s="2">
        <f t="array" ref="I1351">SUMPRODUCT(B1335:B1354, (ROW(B1335:B1354)-ROW(B1335)+1)) / (20*21/2)</f>
        <v>3.2474238095238097</v>
      </c>
      <c r="J1351" s="2">
        <f t="shared" si="162"/>
        <v>3.2151440849469148</v>
      </c>
      <c r="K1351" s="2">
        <f t="shared" si="164"/>
        <v>3.1277375013286659</v>
      </c>
    </row>
    <row r="1352" spans="1:11" ht="13.5" x14ac:dyDescent="0.25">
      <c r="A1352" s="3">
        <f>TITRES_STAT!B1355</f>
        <v>43980</v>
      </c>
      <c r="B1352" s="6">
        <f>TITRES_STAT!D1355</f>
        <v>3.3917999999999999</v>
      </c>
      <c r="C1352" s="2">
        <f t="shared" si="165"/>
        <v>6.800000000000006E-2</v>
      </c>
      <c r="D1352" s="2">
        <f t="shared" si="166"/>
        <v>3.2477599999999995</v>
      </c>
      <c r="E1352" s="2">
        <f t="shared" si="160"/>
        <v>3.19103</v>
      </c>
      <c r="F1352" s="2">
        <f t="shared" si="161"/>
        <v>3.248605</v>
      </c>
      <c r="G1352" s="2">
        <f t="shared" si="163"/>
        <v>3.1464619999999979</v>
      </c>
      <c r="H1352" s="2">
        <f t="shared" si="159"/>
        <v>3.052966500000001</v>
      </c>
      <c r="I1352" s="2">
        <f t="array" ref="I1352">SUMPRODUCT(B1336:B1355, (ROW(B1336:B1355)-ROW(B1336)+1)) / (20*21/2)</f>
        <v>3.2611157142857143</v>
      </c>
      <c r="J1352" s="2">
        <f t="shared" si="162"/>
        <v>3.2319684578091135</v>
      </c>
      <c r="K1352" s="2">
        <f t="shared" si="164"/>
        <v>3.138092893433424</v>
      </c>
    </row>
    <row r="1353" spans="1:11" ht="13.5" x14ac:dyDescent="0.25">
      <c r="A1353" s="3">
        <f>TITRES_STAT!B1356</f>
        <v>43983</v>
      </c>
      <c r="B1353" s="6">
        <f>TITRES_STAT!D1356</f>
        <v>3.3917999999999999</v>
      </c>
      <c r="C1353" s="2">
        <f t="shared" si="165"/>
        <v>0</v>
      </c>
      <c r="D1353" s="2">
        <f t="shared" si="166"/>
        <v>3.3078799999999999</v>
      </c>
      <c r="E1353" s="2">
        <f t="shared" si="160"/>
        <v>3.2074799999999994</v>
      </c>
      <c r="F1353" s="2">
        <f t="shared" si="161"/>
        <v>3.2483200000000005</v>
      </c>
      <c r="G1353" s="2">
        <f t="shared" si="163"/>
        <v>3.1632499999999975</v>
      </c>
      <c r="H1353" s="2">
        <f t="shared" si="159"/>
        <v>3.0515765000000004</v>
      </c>
      <c r="I1353" s="2">
        <f t="array" ref="I1353">SUMPRODUCT(B1337:B1356, (ROW(B1337:B1356)-ROW(B1337)+1)) / (20*21/2)</f>
        <v>3.2715966666666665</v>
      </c>
      <c r="J1353" s="2">
        <f t="shared" si="162"/>
        <v>3.2471905094463409</v>
      </c>
      <c r="K1353" s="2">
        <f t="shared" si="164"/>
        <v>3.1480421917301524</v>
      </c>
    </row>
    <row r="1354" spans="1:11" ht="13.5" x14ac:dyDescent="0.25">
      <c r="A1354" s="3">
        <f>TITRES_STAT!B1357</f>
        <v>43984</v>
      </c>
      <c r="B1354" s="6">
        <f>TITRES_STAT!D1357</f>
        <v>3.3917999999999999</v>
      </c>
      <c r="C1354" s="2">
        <f t="shared" si="165"/>
        <v>0</v>
      </c>
      <c r="D1354" s="2">
        <f t="shared" si="166"/>
        <v>3.3498400000000004</v>
      </c>
      <c r="E1354" s="2">
        <f t="shared" si="160"/>
        <v>3.2335700000000003</v>
      </c>
      <c r="F1354" s="2">
        <f t="shared" si="161"/>
        <v>3.2480350000000002</v>
      </c>
      <c r="G1354" s="2">
        <f t="shared" si="163"/>
        <v>3.1800379999999979</v>
      </c>
      <c r="H1354" s="2">
        <f t="shared" ref="H1354:H1417" si="167">AVERAGE(B1155:B1354)</f>
        <v>3.0501865000000006</v>
      </c>
      <c r="I1354" s="2">
        <f t="array" ref="I1354">SUMPRODUCT(B1338:B1357, (ROW(B1338:B1357)-ROW(B1338)+1)) / (20*21/2)</f>
        <v>3.2831000000000001</v>
      </c>
      <c r="J1354" s="2">
        <f t="shared" si="162"/>
        <v>3.2609628418800227</v>
      </c>
      <c r="K1354" s="2">
        <f t="shared" si="164"/>
        <v>3.1576013214662249</v>
      </c>
    </row>
    <row r="1355" spans="1:11" ht="13.5" x14ac:dyDescent="0.25">
      <c r="A1355" s="3">
        <f>TITRES_STAT!B1358</f>
        <v>43985</v>
      </c>
      <c r="B1355" s="6">
        <f>TITRES_STAT!D1358</f>
        <v>3.3917999999999999</v>
      </c>
      <c r="C1355" s="2">
        <f t="shared" si="165"/>
        <v>0</v>
      </c>
      <c r="D1355" s="2">
        <f t="shared" si="166"/>
        <v>3.3781999999999996</v>
      </c>
      <c r="E1355" s="2">
        <f t="shared" si="160"/>
        <v>3.2596599999999993</v>
      </c>
      <c r="F1355" s="2">
        <f t="shared" si="161"/>
        <v>3.2477500000000008</v>
      </c>
      <c r="G1355" s="2">
        <f t="shared" si="163"/>
        <v>3.1953519999999975</v>
      </c>
      <c r="H1355" s="2">
        <f t="shared" si="167"/>
        <v>3.0487965000000004</v>
      </c>
      <c r="I1355" s="2">
        <f t="array" ref="I1355">SUMPRODUCT(B1339:B1358, (ROW(B1339:B1358)-ROW(B1339)+1)) / (20*21/2)</f>
        <v>3.2944957142857145</v>
      </c>
      <c r="J1355" s="2">
        <f t="shared" si="162"/>
        <v>3.273423523605735</v>
      </c>
      <c r="K1355" s="2">
        <f t="shared" si="164"/>
        <v>3.1667855833695104</v>
      </c>
    </row>
    <row r="1356" spans="1:11" ht="13.5" x14ac:dyDescent="0.25">
      <c r="A1356" s="3">
        <f>TITRES_STAT!B1359</f>
        <v>43986</v>
      </c>
      <c r="B1356" s="6">
        <f>TITRES_STAT!D1359</f>
        <v>3.3578000000000001</v>
      </c>
      <c r="C1356" s="2">
        <f t="shared" si="165"/>
        <v>-3.3999999999999808E-2</v>
      </c>
      <c r="D1356" s="2">
        <f t="shared" si="166"/>
        <v>3.3850000000000002</v>
      </c>
      <c r="E1356" s="2">
        <f t="shared" ref="E1356:E1419" si="168">AVERAGE(B1347:B1356)</f>
        <v>3.2863199999999999</v>
      </c>
      <c r="F1356" s="2">
        <f t="shared" si="161"/>
        <v>3.2483150000000003</v>
      </c>
      <c r="G1356" s="2">
        <f t="shared" si="163"/>
        <v>3.2086239999999981</v>
      </c>
      <c r="H1356" s="2">
        <f t="shared" si="167"/>
        <v>3.0472365000000003</v>
      </c>
      <c r="I1356" s="2">
        <f t="array" ref="I1356">SUMPRODUCT(B1340:B1359, (ROW(B1340:B1359)-ROW(B1340)+1)) / (20*21/2)</f>
        <v>3.3053242857142866</v>
      </c>
      <c r="J1356" s="2">
        <f t="shared" si="162"/>
        <v>3.2814593785004269</v>
      </c>
      <c r="K1356" s="2">
        <f t="shared" si="164"/>
        <v>3.1742763448060005</v>
      </c>
    </row>
    <row r="1357" spans="1:11" ht="13.5" x14ac:dyDescent="0.25">
      <c r="A1357" s="3">
        <f>TITRES_STAT!B1360</f>
        <v>43987</v>
      </c>
      <c r="B1357" s="6">
        <f>TITRES_STAT!D1360</f>
        <v>3.3691</v>
      </c>
      <c r="C1357" s="2">
        <f t="shared" si="165"/>
        <v>1.1299999999999866E-2</v>
      </c>
      <c r="D1357" s="2">
        <f t="shared" si="166"/>
        <v>3.3804600000000002</v>
      </c>
      <c r="E1357" s="2">
        <f t="shared" si="168"/>
        <v>3.3141100000000003</v>
      </c>
      <c r="F1357" s="2">
        <f t="shared" si="161"/>
        <v>3.2494450000000006</v>
      </c>
      <c r="G1357" s="2">
        <f t="shared" si="163"/>
        <v>3.2221219999999988</v>
      </c>
      <c r="H1357" s="2">
        <f t="shared" si="167"/>
        <v>3.0457330000000002</v>
      </c>
      <c r="I1357" s="2">
        <f t="array" ref="I1357">SUMPRODUCT(B1341:B1360, (ROW(B1341:B1360)-ROW(B1341)+1)) / (20*21/2)</f>
        <v>3.315585714285715</v>
      </c>
      <c r="J1357" s="2">
        <f t="shared" si="162"/>
        <v>3.2898061043575293</v>
      </c>
      <c r="K1357" s="2">
        <f t="shared" si="164"/>
        <v>3.1819164881469417</v>
      </c>
    </row>
    <row r="1358" spans="1:11" ht="13.5" x14ac:dyDescent="0.25">
      <c r="A1358" s="3">
        <f>TITRES_STAT!B1361</f>
        <v>43990</v>
      </c>
      <c r="B1358" s="6">
        <f>TITRES_STAT!D1361</f>
        <v>3.3691</v>
      </c>
      <c r="C1358" s="2">
        <f t="shared" si="165"/>
        <v>0</v>
      </c>
      <c r="D1358" s="2">
        <f t="shared" si="166"/>
        <v>3.3759199999999998</v>
      </c>
      <c r="E1358" s="2">
        <f t="shared" si="168"/>
        <v>3.3419000000000003</v>
      </c>
      <c r="F1358" s="2">
        <f t="shared" si="161"/>
        <v>3.2554000000000007</v>
      </c>
      <c r="G1358" s="2">
        <f t="shared" si="163"/>
        <v>3.2356199999999986</v>
      </c>
      <c r="H1358" s="2">
        <f t="shared" si="167"/>
        <v>3.0442295000000001</v>
      </c>
      <c r="I1358" s="2">
        <f t="array" ref="I1358">SUMPRODUCT(B1342:B1361, (ROW(B1342:B1361)-ROW(B1342)+1)) / (20*21/2)</f>
        <v>3.3252800000000002</v>
      </c>
      <c r="J1358" s="2">
        <f t="shared" si="162"/>
        <v>3.2973579039425269</v>
      </c>
      <c r="K1358" s="2">
        <f t="shared" si="164"/>
        <v>3.1892570180235325</v>
      </c>
    </row>
    <row r="1359" spans="1:11" ht="13.5" x14ac:dyDescent="0.25">
      <c r="A1359" s="3">
        <f>TITRES_STAT!B1362</f>
        <v>43991</v>
      </c>
      <c r="B1359" s="6">
        <f>TITRES_STAT!D1362</f>
        <v>3.3691</v>
      </c>
      <c r="C1359" s="2">
        <f t="shared" si="165"/>
        <v>0</v>
      </c>
      <c r="D1359" s="2">
        <f t="shared" si="166"/>
        <v>3.3713799999999998</v>
      </c>
      <c r="E1359" s="2">
        <f t="shared" si="168"/>
        <v>3.3606100000000003</v>
      </c>
      <c r="F1359" s="2">
        <f t="shared" si="161"/>
        <v>3.2613550000000004</v>
      </c>
      <c r="G1359" s="2">
        <f t="shared" si="163"/>
        <v>3.2482099999999989</v>
      </c>
      <c r="H1359" s="2">
        <f t="shared" si="167"/>
        <v>3.0427259999999996</v>
      </c>
      <c r="I1359" s="2">
        <f t="array" ref="I1359">SUMPRODUCT(B1343:B1362, (ROW(B1343:B1362)-ROW(B1343)+1)) / (20*21/2)</f>
        <v>3.3344071428571431</v>
      </c>
      <c r="J1359" s="2">
        <f t="shared" si="162"/>
        <v>3.3041904845194292</v>
      </c>
      <c r="K1359" s="2">
        <f t="shared" si="164"/>
        <v>3.1963096839833942</v>
      </c>
    </row>
    <row r="1360" spans="1:11" ht="13.5" x14ac:dyDescent="0.25">
      <c r="A1360" s="3">
        <f>TITRES_STAT!B1363</f>
        <v>43992</v>
      </c>
      <c r="B1360" s="6">
        <f>TITRES_STAT!D1363</f>
        <v>3.3691</v>
      </c>
      <c r="C1360" s="2">
        <f t="shared" si="165"/>
        <v>0</v>
      </c>
      <c r="D1360" s="2">
        <f t="shared" si="166"/>
        <v>3.3668399999999998</v>
      </c>
      <c r="E1360" s="2">
        <f t="shared" si="168"/>
        <v>3.3725200000000002</v>
      </c>
      <c r="F1360" s="2">
        <f t="shared" si="161"/>
        <v>3.267310000000001</v>
      </c>
      <c r="G1360" s="2">
        <f t="shared" si="163"/>
        <v>3.2594399999999997</v>
      </c>
      <c r="H1360" s="2">
        <f t="shared" si="167"/>
        <v>3.0412224999999995</v>
      </c>
      <c r="I1360" s="2">
        <f t="array" ref="I1360">SUMPRODUCT(B1344:B1363, (ROW(B1344:B1363)-ROW(B1344)+1)) / (20*21/2)</f>
        <v>3.3426161904761904</v>
      </c>
      <c r="J1360" s="2">
        <f t="shared" si="162"/>
        <v>3.3103723431366268</v>
      </c>
      <c r="K1360" s="2">
        <f t="shared" si="164"/>
        <v>3.2030857748075752</v>
      </c>
    </row>
    <row r="1361" spans="1:11" ht="13.5" x14ac:dyDescent="0.25">
      <c r="A1361" s="3">
        <f>TITRES_STAT!B1364</f>
        <v>43993</v>
      </c>
      <c r="B1361" s="6">
        <f>TITRES_STAT!D1364</f>
        <v>3.3691</v>
      </c>
      <c r="C1361" s="2">
        <f t="shared" si="165"/>
        <v>0</v>
      </c>
      <c r="D1361" s="2">
        <f t="shared" si="166"/>
        <v>3.3691000000000004</v>
      </c>
      <c r="E1361" s="2">
        <f t="shared" si="168"/>
        <v>3.3770499999999997</v>
      </c>
      <c r="F1361" s="2">
        <f t="shared" si="161"/>
        <v>3.2732650000000008</v>
      </c>
      <c r="G1361" s="2">
        <f t="shared" si="163"/>
        <v>3.2701019999999996</v>
      </c>
      <c r="H1361" s="2">
        <f t="shared" si="167"/>
        <v>3.0397189999999994</v>
      </c>
      <c r="I1361" s="2">
        <f t="array" ref="I1361">SUMPRODUCT(B1345:B1364, (ROW(B1345:B1364)-ROW(B1345)+1)) / (20*21/2)</f>
        <v>3.3409690476190472</v>
      </c>
      <c r="J1361" s="2">
        <f t="shared" si="162"/>
        <v>3.3159654533140905</v>
      </c>
      <c r="K1361" s="2">
        <f t="shared" si="164"/>
        <v>3.2095961365798273</v>
      </c>
    </row>
    <row r="1362" spans="1:11" ht="13.5" x14ac:dyDescent="0.25">
      <c r="A1362" s="3">
        <f>TITRES_STAT!B1365</f>
        <v>43994</v>
      </c>
      <c r="B1362" s="6">
        <f>TITRES_STAT!D1365</f>
        <v>3.3691</v>
      </c>
      <c r="C1362" s="2">
        <f t="shared" si="165"/>
        <v>0</v>
      </c>
      <c r="D1362" s="2">
        <f t="shared" si="166"/>
        <v>3.3691000000000004</v>
      </c>
      <c r="E1362" s="2">
        <f t="shared" si="168"/>
        <v>3.3747799999999999</v>
      </c>
      <c r="F1362" s="2">
        <f t="shared" si="161"/>
        <v>3.2829050000000009</v>
      </c>
      <c r="G1362" s="2">
        <f t="shared" si="163"/>
        <v>3.2790619999999997</v>
      </c>
      <c r="H1362" s="2">
        <f t="shared" si="167"/>
        <v>3.0382154999999993</v>
      </c>
      <c r="I1362" s="2">
        <f t="array" ref="I1362">SUMPRODUCT(B1346:B1365, (ROW(B1346:B1365)-ROW(B1346)+1)) / (20*21/2)</f>
        <v>3.3386466666666657</v>
      </c>
      <c r="J1362" s="2">
        <f t="shared" si="162"/>
        <v>3.3210258863317961</v>
      </c>
      <c r="K1362" s="2">
        <f t="shared" si="164"/>
        <v>3.2158511900472853</v>
      </c>
    </row>
    <row r="1363" spans="1:11" ht="13.5" x14ac:dyDescent="0.25">
      <c r="A1363" s="3">
        <f>TITRES_STAT!B1366</f>
        <v>43997</v>
      </c>
      <c r="B1363" s="6">
        <f>TITRES_STAT!D1366</f>
        <v>3.3691</v>
      </c>
      <c r="C1363" s="2">
        <f t="shared" si="165"/>
        <v>0</v>
      </c>
      <c r="D1363" s="2">
        <f t="shared" si="166"/>
        <v>3.3691000000000004</v>
      </c>
      <c r="E1363" s="2">
        <f t="shared" si="168"/>
        <v>3.3725099999999997</v>
      </c>
      <c r="F1363" s="2">
        <f t="shared" si="161"/>
        <v>3.2899950000000011</v>
      </c>
      <c r="G1363" s="2">
        <f t="shared" si="163"/>
        <v>3.2868880000000003</v>
      </c>
      <c r="H1363" s="2">
        <f t="shared" si="167"/>
        <v>3.0367119999999996</v>
      </c>
      <c r="I1363" s="2">
        <f t="array" ref="I1363">SUMPRODUCT(B1347:B1366, (ROW(B1347:B1366)-ROW(B1347)+1)) / (20*21/2)</f>
        <v>3.335649047619047</v>
      </c>
      <c r="J1363" s="2">
        <f t="shared" si="162"/>
        <v>3.3256043733478151</v>
      </c>
      <c r="K1363" s="2">
        <f t="shared" si="164"/>
        <v>3.2218609473003332</v>
      </c>
    </row>
    <row r="1364" spans="1:11" ht="13.5" x14ac:dyDescent="0.25">
      <c r="A1364" s="3">
        <f>TITRES_STAT!B1367</f>
        <v>43998</v>
      </c>
      <c r="B1364" s="6">
        <f>TITRES_STAT!D1367</f>
        <v>3.2726999999999999</v>
      </c>
      <c r="C1364" s="2">
        <f t="shared" si="165"/>
        <v>-9.6400000000000041E-2</v>
      </c>
      <c r="D1364" s="2">
        <f t="shared" si="166"/>
        <v>3.3498199999999998</v>
      </c>
      <c r="E1364" s="2">
        <f t="shared" si="168"/>
        <v>3.3605999999999994</v>
      </c>
      <c r="F1364" s="2">
        <f t="shared" ref="F1364:F1427" si="169">AVERAGE(B1345:B1364)</f>
        <v>3.2970850000000014</v>
      </c>
      <c r="G1364" s="2">
        <f t="shared" si="163"/>
        <v>3.2916520000000005</v>
      </c>
      <c r="H1364" s="2">
        <f t="shared" si="167"/>
        <v>3.0347264999999992</v>
      </c>
      <c r="I1364" s="2">
        <f t="array" ref="I1364">SUMPRODUCT(B1348:B1367, (ROW(B1348:B1367)-ROW(B1348)+1)) / (20*21/2)</f>
        <v>3.3317871428571424</v>
      </c>
      <c r="J1364" s="2">
        <f t="shared" si="162"/>
        <v>3.3205658616004041</v>
      </c>
      <c r="K1364" s="2">
        <f t="shared" si="164"/>
        <v>3.2238546356414965</v>
      </c>
    </row>
    <row r="1365" spans="1:11" ht="13.5" x14ac:dyDescent="0.25">
      <c r="A1365" s="3">
        <f>TITRES_STAT!B1368</f>
        <v>43999</v>
      </c>
      <c r="B1365" s="6">
        <f>TITRES_STAT!D1368</f>
        <v>3.2726999999999999</v>
      </c>
      <c r="C1365" s="2">
        <f t="shared" si="165"/>
        <v>0</v>
      </c>
      <c r="D1365" s="2">
        <f t="shared" si="166"/>
        <v>3.3305400000000001</v>
      </c>
      <c r="E1365" s="2">
        <f t="shared" si="168"/>
        <v>3.3486899999999999</v>
      </c>
      <c r="F1365" s="2">
        <f t="shared" si="169"/>
        <v>3.3041750000000008</v>
      </c>
      <c r="G1365" s="2">
        <f t="shared" si="163"/>
        <v>3.2952820000000003</v>
      </c>
      <c r="H1365" s="2">
        <f t="shared" si="167"/>
        <v>3.0327409999999992</v>
      </c>
      <c r="I1365" s="2">
        <f t="array" ref="I1365">SUMPRODUCT(B1349:B1368, (ROW(B1349:B1368)-ROW(B1349)+1)) / (20*21/2)</f>
        <v>3.3178799999999993</v>
      </c>
      <c r="J1365" s="2">
        <f t="shared" ref="J1365:J1428" si="170">$J$4*B1365+J1364*(1-$J$4)</f>
        <v>3.3160072081146512</v>
      </c>
      <c r="K1365" s="2">
        <f t="shared" si="164"/>
        <v>3.2257701401261438</v>
      </c>
    </row>
    <row r="1366" spans="1:11" ht="13.5" x14ac:dyDescent="0.25">
      <c r="A1366" s="3">
        <f>TITRES_STAT!B1369</f>
        <v>44000</v>
      </c>
      <c r="B1366" s="6">
        <f>TITRES_STAT!D1369</f>
        <v>3.2726999999999999</v>
      </c>
      <c r="C1366" s="2">
        <f t="shared" si="165"/>
        <v>0</v>
      </c>
      <c r="D1366" s="2">
        <f t="shared" si="166"/>
        <v>3.3112599999999999</v>
      </c>
      <c r="E1366" s="2">
        <f t="shared" si="168"/>
        <v>3.3401800000000001</v>
      </c>
      <c r="F1366" s="2">
        <f t="shared" si="169"/>
        <v>3.3132500000000009</v>
      </c>
      <c r="G1366" s="2">
        <f t="shared" si="163"/>
        <v>3.2983440000000002</v>
      </c>
      <c r="H1366" s="2">
        <f t="shared" si="167"/>
        <v>3.0307554999999993</v>
      </c>
      <c r="I1366" s="2">
        <f t="array" ref="I1366">SUMPRODUCT(B1350:B1369, (ROW(B1350:B1369)-ROW(B1350)+1)) / (20*21/2)</f>
        <v>3.3035676190476182</v>
      </c>
      <c r="J1366" s="2">
        <f t="shared" si="170"/>
        <v>3.3118827121037322</v>
      </c>
      <c r="K1366" s="2">
        <f t="shared" si="164"/>
        <v>3.2276105267878639</v>
      </c>
    </row>
    <row r="1367" spans="1:11" ht="13.5" x14ac:dyDescent="0.25">
      <c r="A1367" s="3">
        <f>TITRES_STAT!B1370</f>
        <v>44001</v>
      </c>
      <c r="B1367" s="6">
        <f>TITRES_STAT!D1370</f>
        <v>3.2726999999999999</v>
      </c>
      <c r="C1367" s="2">
        <f t="shared" si="165"/>
        <v>0</v>
      </c>
      <c r="D1367" s="2">
        <f t="shared" si="166"/>
        <v>3.2919800000000001</v>
      </c>
      <c r="E1367" s="2">
        <f t="shared" si="168"/>
        <v>3.3305400000000001</v>
      </c>
      <c r="F1367" s="2">
        <f t="shared" si="169"/>
        <v>3.3223250000000006</v>
      </c>
      <c r="G1367" s="2">
        <f t="shared" si="163"/>
        <v>3.3014060000000001</v>
      </c>
      <c r="H1367" s="2">
        <f t="shared" si="167"/>
        <v>3.0287699999999997</v>
      </c>
      <c r="I1367" s="2">
        <f t="array" ref="I1367">SUMPRODUCT(B1351:B1370, (ROW(B1351:B1370)-ROW(B1351)+1)) / (20*21/2)</f>
        <v>3.2892823809523808</v>
      </c>
      <c r="J1367" s="2">
        <f t="shared" si="170"/>
        <v>3.3081510252367101</v>
      </c>
      <c r="K1367" s="2">
        <f t="shared" si="164"/>
        <v>3.2293787414236341</v>
      </c>
    </row>
    <row r="1368" spans="1:11" ht="13.5" x14ac:dyDescent="0.25">
      <c r="A1368" s="3">
        <f>TITRES_STAT!B1371</f>
        <v>44004</v>
      </c>
      <c r="B1368" s="6">
        <f>TITRES_STAT!D1371</f>
        <v>3.1762999999999999</v>
      </c>
      <c r="C1368" s="2">
        <f t="shared" si="165"/>
        <v>-9.6400000000000041E-2</v>
      </c>
      <c r="D1368" s="2">
        <f t="shared" si="166"/>
        <v>3.2534199999999998</v>
      </c>
      <c r="E1368" s="2">
        <f t="shared" si="168"/>
        <v>3.3112599999999999</v>
      </c>
      <c r="F1368" s="2">
        <f t="shared" si="169"/>
        <v>3.3265800000000012</v>
      </c>
      <c r="G1368" s="2">
        <f t="shared" si="163"/>
        <v>3.3025399999999991</v>
      </c>
      <c r="H1368" s="2">
        <f t="shared" si="167"/>
        <v>3.0263024999999986</v>
      </c>
      <c r="I1368" s="2">
        <f t="array" ref="I1368">SUMPRODUCT(B1352:B1371, (ROW(B1352:B1371)-ROW(B1352)+1)) / (20*21/2)</f>
        <v>3.2753480952380949</v>
      </c>
      <c r="J1368" s="2">
        <f t="shared" si="170"/>
        <v>3.2955937847379757</v>
      </c>
      <c r="K1368" s="2">
        <f t="shared" si="164"/>
        <v>3.227297222152119</v>
      </c>
    </row>
    <row r="1369" spans="1:11" ht="13.5" x14ac:dyDescent="0.25">
      <c r="A1369" s="3">
        <f>TITRES_STAT!B1372</f>
        <v>44005</v>
      </c>
      <c r="B1369" s="6">
        <f>TITRES_STAT!D1372</f>
        <v>3.1762999999999999</v>
      </c>
      <c r="C1369" s="2">
        <f t="shared" si="165"/>
        <v>0</v>
      </c>
      <c r="D1369" s="2">
        <f t="shared" si="166"/>
        <v>3.23414</v>
      </c>
      <c r="E1369" s="2">
        <f t="shared" si="168"/>
        <v>3.2919800000000001</v>
      </c>
      <c r="F1369" s="2">
        <f t="shared" si="169"/>
        <v>3.3262950000000009</v>
      </c>
      <c r="G1369" s="2">
        <f t="shared" si="163"/>
        <v>3.3036739999999991</v>
      </c>
      <c r="H1369" s="2">
        <f t="shared" si="167"/>
        <v>3.0238349999999987</v>
      </c>
      <c r="I1369" s="2">
        <f t="array" ref="I1369">SUMPRODUCT(B1353:B1372, (ROW(B1353:B1372)-ROW(B1353)+1)) / (20*21/2)</f>
        <v>3.2621161904761897</v>
      </c>
      <c r="J1369" s="2">
        <f t="shared" si="170"/>
        <v>3.2842324719057876</v>
      </c>
      <c r="K1369" s="2">
        <f t="shared" si="164"/>
        <v>3.2252973310873299</v>
      </c>
    </row>
    <row r="1370" spans="1:11" ht="13.5" x14ac:dyDescent="0.25">
      <c r="A1370" s="3">
        <f>TITRES_STAT!B1373</f>
        <v>44006</v>
      </c>
      <c r="B1370" s="6">
        <f>TITRES_STAT!D1373</f>
        <v>3.1762999999999999</v>
      </c>
      <c r="C1370" s="2">
        <f t="shared" si="165"/>
        <v>0</v>
      </c>
      <c r="D1370" s="2">
        <f t="shared" si="166"/>
        <v>3.2148600000000003</v>
      </c>
      <c r="E1370" s="2">
        <f t="shared" si="168"/>
        <v>3.2727000000000004</v>
      </c>
      <c r="F1370" s="2">
        <f t="shared" si="169"/>
        <v>3.3226100000000001</v>
      </c>
      <c r="G1370" s="2">
        <f t="shared" si="163"/>
        <v>3.3029939999999995</v>
      </c>
      <c r="H1370" s="2">
        <f t="shared" si="167"/>
        <v>3.0219064999999983</v>
      </c>
      <c r="I1370" s="2">
        <f t="array" ref="I1370">SUMPRODUCT(B1354:B1373, (ROW(B1354:B1373)-ROW(B1354)+1)) / (20*21/2)</f>
        <v>3.2499104761904754</v>
      </c>
      <c r="J1370" s="2">
        <f t="shared" si="170"/>
        <v>3.2739531888671412</v>
      </c>
      <c r="K1370" s="2">
        <f t="shared" si="164"/>
        <v>3.2233758671231207</v>
      </c>
    </row>
    <row r="1371" spans="1:11" ht="13.5" x14ac:dyDescent="0.25">
      <c r="A1371" s="3">
        <f>TITRES_STAT!B1374</f>
        <v>44007</v>
      </c>
      <c r="B1371" s="6">
        <f>TITRES_STAT!D1374</f>
        <v>3.1762999999999999</v>
      </c>
      <c r="C1371" s="2">
        <f t="shared" si="165"/>
        <v>0</v>
      </c>
      <c r="D1371" s="2">
        <f t="shared" si="166"/>
        <v>3.1955799999999996</v>
      </c>
      <c r="E1371" s="2">
        <f t="shared" si="168"/>
        <v>3.2534200000000006</v>
      </c>
      <c r="F1371" s="2">
        <f t="shared" si="169"/>
        <v>3.3152349999999999</v>
      </c>
      <c r="G1371" s="2">
        <f t="shared" si="163"/>
        <v>3.3007259999999992</v>
      </c>
      <c r="H1371" s="2">
        <f t="shared" si="167"/>
        <v>3.0199779999999983</v>
      </c>
      <c r="I1371" s="2">
        <f t="array" ref="I1371">SUMPRODUCT(B1355:B1374, (ROW(B1355:B1374)-ROW(B1355)+1)) / (20*21/2)</f>
        <v>3.2387309523809518</v>
      </c>
      <c r="J1371" s="2">
        <f t="shared" si="170"/>
        <v>3.2646528851655088</v>
      </c>
      <c r="K1371" s="2">
        <f t="shared" si="164"/>
        <v>3.2215297546869199</v>
      </c>
    </row>
    <row r="1372" spans="1:11" ht="13.5" x14ac:dyDescent="0.25">
      <c r="A1372" s="3">
        <f>TITRES_STAT!B1375</f>
        <v>44008</v>
      </c>
      <c r="B1372" s="6">
        <f>TITRES_STAT!D1375</f>
        <v>3.1762999999999999</v>
      </c>
      <c r="C1372" s="2">
        <f t="shared" si="165"/>
        <v>0</v>
      </c>
      <c r="D1372" s="2">
        <f t="shared" si="166"/>
        <v>3.1762999999999999</v>
      </c>
      <c r="E1372" s="2">
        <f t="shared" si="168"/>
        <v>3.2341400000000009</v>
      </c>
      <c r="F1372" s="2">
        <f t="shared" si="169"/>
        <v>3.3044599999999997</v>
      </c>
      <c r="G1372" s="2">
        <f t="shared" si="163"/>
        <v>3.2968699999999997</v>
      </c>
      <c r="H1372" s="2">
        <f t="shared" si="167"/>
        <v>3.0180494999999978</v>
      </c>
      <c r="I1372" s="2">
        <f t="array" ref="I1372">SUMPRODUCT(B1356:B1375, (ROW(B1356:B1375)-ROW(B1356)+1)) / (20*21/2)</f>
        <v>3.2285776190476185</v>
      </c>
      <c r="J1372" s="2">
        <f t="shared" si="170"/>
        <v>3.2562383246735553</v>
      </c>
      <c r="K1372" s="2">
        <f t="shared" si="164"/>
        <v>3.2197560388168447</v>
      </c>
    </row>
    <row r="1373" spans="1:11" ht="13.5" x14ac:dyDescent="0.25">
      <c r="A1373" s="3">
        <f>TITRES_STAT!B1376</f>
        <v>44011</v>
      </c>
      <c r="B1373" s="6">
        <f>TITRES_STAT!D1376</f>
        <v>3.1762999999999999</v>
      </c>
      <c r="C1373" s="2">
        <f t="shared" si="165"/>
        <v>0</v>
      </c>
      <c r="D1373" s="2">
        <f t="shared" si="166"/>
        <v>3.1762999999999999</v>
      </c>
      <c r="E1373" s="2">
        <f t="shared" si="168"/>
        <v>3.2148600000000003</v>
      </c>
      <c r="F1373" s="2">
        <f t="shared" si="169"/>
        <v>3.2936849999999991</v>
      </c>
      <c r="G1373" s="2">
        <f t="shared" si="163"/>
        <v>3.2924459999999995</v>
      </c>
      <c r="H1373" s="2">
        <f t="shared" si="167"/>
        <v>3.0161209999999978</v>
      </c>
      <c r="I1373" s="2">
        <f t="array" ref="I1373">SUMPRODUCT(B1357:B1376, (ROW(B1357:B1376)-ROW(B1357)+1)) / (20*21/2)</f>
        <v>3.2194504761904756</v>
      </c>
      <c r="J1373" s="2">
        <f t="shared" si="170"/>
        <v>3.2486251508951214</v>
      </c>
      <c r="K1373" s="2">
        <f t="shared" si="164"/>
        <v>3.2180518804318701</v>
      </c>
    </row>
    <row r="1374" spans="1:11" ht="13.5" x14ac:dyDescent="0.25">
      <c r="A1374" s="3">
        <f>TITRES_STAT!B1377</f>
        <v>44012</v>
      </c>
      <c r="B1374" s="6">
        <f>TITRES_STAT!D1377</f>
        <v>3.1762999999999999</v>
      </c>
      <c r="C1374" s="2">
        <f t="shared" si="165"/>
        <v>0</v>
      </c>
      <c r="D1374" s="2">
        <f t="shared" si="166"/>
        <v>3.1762999999999999</v>
      </c>
      <c r="E1374" s="2">
        <f t="shared" si="168"/>
        <v>3.2052200000000006</v>
      </c>
      <c r="F1374" s="2">
        <f t="shared" si="169"/>
        <v>3.2829099999999989</v>
      </c>
      <c r="G1374" s="2">
        <f t="shared" si="163"/>
        <v>3.2880219999999993</v>
      </c>
      <c r="H1374" s="2">
        <f t="shared" si="167"/>
        <v>3.014419499999998</v>
      </c>
      <c r="I1374" s="2">
        <f t="array" ref="I1374">SUMPRODUCT(B1358:B1377, (ROW(B1358:B1377)-ROW(B1358)+1)) / (20*21/2)</f>
        <v>3.2111876190476187</v>
      </c>
      <c r="J1374" s="2">
        <f t="shared" si="170"/>
        <v>3.2417370412860622</v>
      </c>
      <c r="K1374" s="2">
        <f t="shared" si="164"/>
        <v>3.2164145517874827</v>
      </c>
    </row>
    <row r="1375" spans="1:11" ht="13.5" x14ac:dyDescent="0.25">
      <c r="A1375" s="3">
        <f>TITRES_STAT!B1378</f>
        <v>44013</v>
      </c>
      <c r="B1375" s="6">
        <f>TITRES_STAT!D1378</f>
        <v>3.1762999999999999</v>
      </c>
      <c r="C1375" s="2">
        <f t="shared" si="165"/>
        <v>0</v>
      </c>
      <c r="D1375" s="2">
        <f t="shared" si="166"/>
        <v>3.1762999999999999</v>
      </c>
      <c r="E1375" s="2">
        <f t="shared" si="168"/>
        <v>3.1955800000000005</v>
      </c>
      <c r="F1375" s="2">
        <f t="shared" si="169"/>
        <v>3.2721349999999996</v>
      </c>
      <c r="G1375" s="2">
        <f t="shared" si="163"/>
        <v>3.2835979999999996</v>
      </c>
      <c r="H1375" s="2">
        <f t="shared" si="167"/>
        <v>3.0127179999999982</v>
      </c>
      <c r="I1375" s="2">
        <f t="array" ref="I1375">SUMPRODUCT(B1359:B1378, (ROW(B1359:B1378)-ROW(B1359)+1)) / (20*21/2)</f>
        <v>3.2038428571428574</v>
      </c>
      <c r="J1375" s="2">
        <f t="shared" si="170"/>
        <v>3.235504942115961</v>
      </c>
      <c r="K1375" s="2">
        <f t="shared" si="164"/>
        <v>3.2148414321095422</v>
      </c>
    </row>
    <row r="1376" spans="1:11" ht="13.5" x14ac:dyDescent="0.25">
      <c r="A1376" s="3">
        <f>TITRES_STAT!B1379</f>
        <v>44014</v>
      </c>
      <c r="B1376" s="6">
        <f>TITRES_STAT!D1379</f>
        <v>3.1762999999999999</v>
      </c>
      <c r="C1376" s="2">
        <f t="shared" si="165"/>
        <v>0</v>
      </c>
      <c r="D1376" s="2">
        <f t="shared" si="166"/>
        <v>3.1762999999999999</v>
      </c>
      <c r="E1376" s="2">
        <f t="shared" si="168"/>
        <v>3.1859400000000004</v>
      </c>
      <c r="F1376" s="2">
        <f t="shared" si="169"/>
        <v>3.2630599999999994</v>
      </c>
      <c r="G1376" s="2">
        <f t="shared" si="163"/>
        <v>3.2791739999999994</v>
      </c>
      <c r="H1376" s="2">
        <f t="shared" si="167"/>
        <v>3.0110164999999984</v>
      </c>
      <c r="I1376" s="2">
        <f t="array" ref="I1376">SUMPRODUCT(B1360:B1379, (ROW(B1360:B1379)-ROW(B1360)+1)) / (20*21/2)</f>
        <v>3.1974161904761904</v>
      </c>
      <c r="J1376" s="2">
        <f t="shared" si="170"/>
        <v>3.2298663762001549</v>
      </c>
      <c r="K1376" s="2">
        <f t="shared" si="164"/>
        <v>3.2133300033993639</v>
      </c>
    </row>
    <row r="1377" spans="1:11" ht="13.5" x14ac:dyDescent="0.25">
      <c r="A1377" s="3">
        <f>TITRES_STAT!B1380</f>
        <v>44015</v>
      </c>
      <c r="B1377" s="6">
        <f>TITRES_STAT!D1380</f>
        <v>3.1762999999999999</v>
      </c>
      <c r="C1377" s="2">
        <f t="shared" si="165"/>
        <v>0</v>
      </c>
      <c r="D1377" s="2">
        <f t="shared" si="166"/>
        <v>3.1762999999999999</v>
      </c>
      <c r="E1377" s="2">
        <f t="shared" si="168"/>
        <v>3.1763000000000003</v>
      </c>
      <c r="F1377" s="2">
        <f t="shared" si="169"/>
        <v>3.2534199999999993</v>
      </c>
      <c r="G1377" s="2">
        <f t="shared" si="163"/>
        <v>3.2747499999999996</v>
      </c>
      <c r="H1377" s="2">
        <f t="shared" si="167"/>
        <v>3.0093149999999982</v>
      </c>
      <c r="I1377" s="2">
        <f t="array" ref="I1377">SUMPRODUCT(B1361:B1380, (ROW(B1361:B1380)-ROW(B1361)+1)) / (20*21/2)</f>
        <v>3.1919076190476185</v>
      </c>
      <c r="J1377" s="2">
        <f t="shared" si="170"/>
        <v>3.2247648165620451</v>
      </c>
      <c r="K1377" s="2">
        <f t="shared" si="164"/>
        <v>3.2118778464033104</v>
      </c>
    </row>
    <row r="1378" spans="1:11" ht="13.5" x14ac:dyDescent="0.25">
      <c r="A1378" s="3">
        <f>TITRES_STAT!B1381</f>
        <v>44018</v>
      </c>
      <c r="B1378" s="6">
        <f>TITRES_STAT!D1381</f>
        <v>3.1762999999999999</v>
      </c>
      <c r="C1378" s="2">
        <f t="shared" si="165"/>
        <v>0</v>
      </c>
      <c r="D1378" s="2">
        <f t="shared" si="166"/>
        <v>3.1762999999999999</v>
      </c>
      <c r="E1378" s="2">
        <f t="shared" si="168"/>
        <v>3.1763000000000003</v>
      </c>
      <c r="F1378" s="2">
        <f t="shared" si="169"/>
        <v>3.2437799999999988</v>
      </c>
      <c r="G1378" s="2">
        <f t="shared" si="163"/>
        <v>3.2703259999999998</v>
      </c>
      <c r="H1378" s="2">
        <f t="shared" si="167"/>
        <v>3.0076134999999984</v>
      </c>
      <c r="I1378" s="2">
        <f t="array" ref="I1378">SUMPRODUCT(B1362:B1381, (ROW(B1362:B1381)-ROW(B1362)+1)) / (20*21/2)</f>
        <v>3.1873457142857147</v>
      </c>
      <c r="J1378" s="2">
        <f t="shared" si="170"/>
        <v>3.2201491197466123</v>
      </c>
      <c r="K1378" s="2">
        <f t="shared" si="164"/>
        <v>3.2104826367404353</v>
      </c>
    </row>
    <row r="1379" spans="1:11" ht="13.5" x14ac:dyDescent="0.25">
      <c r="A1379" s="3">
        <f>TITRES_STAT!B1382</f>
        <v>44019</v>
      </c>
      <c r="B1379" s="6">
        <f>TITRES_STAT!D1382</f>
        <v>3.1762999999999999</v>
      </c>
      <c r="C1379" s="2">
        <f t="shared" si="165"/>
        <v>0</v>
      </c>
      <c r="D1379" s="2">
        <f t="shared" si="166"/>
        <v>3.1762999999999999</v>
      </c>
      <c r="E1379" s="2">
        <f t="shared" si="168"/>
        <v>3.1763000000000003</v>
      </c>
      <c r="F1379" s="2">
        <f t="shared" si="169"/>
        <v>3.2341399999999991</v>
      </c>
      <c r="G1379" s="2">
        <f t="shared" si="163"/>
        <v>3.2659020000000005</v>
      </c>
      <c r="H1379" s="2">
        <f t="shared" si="167"/>
        <v>3.0059119999999977</v>
      </c>
      <c r="I1379" s="2">
        <f t="array" ref="I1379">SUMPRODUCT(B1363:B1382, (ROW(B1363:B1382)-ROW(B1363)+1)) / (20*21/2)</f>
        <v>3.1837004761904768</v>
      </c>
      <c r="J1379" s="2">
        <f t="shared" si="170"/>
        <v>3.2159730131040778</v>
      </c>
      <c r="K1379" s="2">
        <f t="shared" si="164"/>
        <v>3.2091421411819869</v>
      </c>
    </row>
    <row r="1380" spans="1:11" ht="13.5" x14ac:dyDescent="0.25">
      <c r="A1380" s="3">
        <f>TITRES_STAT!B1383</f>
        <v>44020</v>
      </c>
      <c r="B1380" s="6">
        <f>TITRES_STAT!D1383</f>
        <v>3.1762999999999999</v>
      </c>
      <c r="C1380" s="2">
        <f t="shared" si="165"/>
        <v>0</v>
      </c>
      <c r="D1380" s="2">
        <f t="shared" si="166"/>
        <v>3.1762999999999999</v>
      </c>
      <c r="E1380" s="2">
        <f t="shared" si="168"/>
        <v>3.1763000000000003</v>
      </c>
      <c r="F1380" s="2">
        <f t="shared" si="169"/>
        <v>3.224499999999999</v>
      </c>
      <c r="G1380" s="2">
        <f t="shared" si="163"/>
        <v>3.2614780000000003</v>
      </c>
      <c r="H1380" s="2">
        <f t="shared" si="167"/>
        <v>3.0042104999999975</v>
      </c>
      <c r="I1380" s="2">
        <f t="array" ref="I1380">SUMPRODUCT(B1364:B1383, (ROW(B1364:B1383)-ROW(B1364)+1)) / (20*21/2)</f>
        <v>3.1891338095238098</v>
      </c>
      <c r="J1380" s="2">
        <f t="shared" si="170"/>
        <v>3.2121946309036895</v>
      </c>
      <c r="K1380" s="2">
        <f t="shared" si="164"/>
        <v>3.2078542140768107</v>
      </c>
    </row>
    <row r="1381" spans="1:11" ht="13.5" x14ac:dyDescent="0.25">
      <c r="A1381" s="3">
        <f>TITRES_STAT!B1384</f>
        <v>44021</v>
      </c>
      <c r="B1381" s="6">
        <f>TITRES_STAT!D1384</f>
        <v>3.1766000000000001</v>
      </c>
      <c r="C1381" s="2">
        <f t="shared" si="165"/>
        <v>3.00000000000189E-4</v>
      </c>
      <c r="D1381" s="2">
        <f t="shared" si="166"/>
        <v>3.1763599999999999</v>
      </c>
      <c r="E1381" s="2">
        <f t="shared" si="168"/>
        <v>3.1763300000000005</v>
      </c>
      <c r="F1381" s="2">
        <f t="shared" si="169"/>
        <v>3.2148749999999993</v>
      </c>
      <c r="G1381" s="2">
        <f t="shared" si="163"/>
        <v>3.2589880000000004</v>
      </c>
      <c r="H1381" s="2">
        <f t="shared" si="167"/>
        <v>3.0025104999999979</v>
      </c>
      <c r="I1381" s="2">
        <f t="array" ref="I1381">SUMPRODUCT(B1365:B1384, (ROW(B1365:B1384)-ROW(B1365)+1)) / (20*21/2)</f>
        <v>3.1950757142857142</v>
      </c>
      <c r="J1381" s="2">
        <f t="shared" si="170"/>
        <v>3.2088046660557192</v>
      </c>
      <c r="K1381" s="2">
        <f t="shared" si="164"/>
        <v>3.206628558622818</v>
      </c>
    </row>
    <row r="1382" spans="1:11" ht="13.5" x14ac:dyDescent="0.25">
      <c r="A1382" s="3">
        <f>TITRES_STAT!B1385</f>
        <v>44022</v>
      </c>
      <c r="B1382" s="6">
        <f>TITRES_STAT!D1385</f>
        <v>3.1766000000000001</v>
      </c>
      <c r="C1382" s="2">
        <f t="shared" si="165"/>
        <v>0</v>
      </c>
      <c r="D1382" s="2">
        <f t="shared" si="166"/>
        <v>3.1764200000000002</v>
      </c>
      <c r="E1382" s="2">
        <f t="shared" si="168"/>
        <v>3.1763600000000003</v>
      </c>
      <c r="F1382" s="2">
        <f t="shared" si="169"/>
        <v>3.2052499999999995</v>
      </c>
      <c r="G1382" s="2">
        <f t="shared" si="163"/>
        <v>3.2564980000000001</v>
      </c>
      <c r="H1382" s="2">
        <f t="shared" si="167"/>
        <v>3.0008104999999978</v>
      </c>
      <c r="I1382" s="2">
        <f t="array" ref="I1382">SUMPRODUCT(B1366:B1385, (ROW(B1366:B1385)-ROW(B1366)+1)) / (20*21/2)</f>
        <v>3.1995814285714288</v>
      </c>
      <c r="J1382" s="2">
        <f t="shared" si="170"/>
        <v>3.2057375550027936</v>
      </c>
      <c r="K1382" s="2">
        <f t="shared" si="164"/>
        <v>3.2054509680885896</v>
      </c>
    </row>
    <row r="1383" spans="1:11" ht="13.5" x14ac:dyDescent="0.25">
      <c r="A1383" s="3">
        <f>TITRES_STAT!B1386</f>
        <v>44025</v>
      </c>
      <c r="B1383" s="6">
        <f>TITRES_STAT!D1386</f>
        <v>3.2623000000000002</v>
      </c>
      <c r="C1383" s="2">
        <f t="shared" si="165"/>
        <v>8.5700000000000109E-2</v>
      </c>
      <c r="D1383" s="2">
        <f t="shared" si="166"/>
        <v>3.1936200000000001</v>
      </c>
      <c r="E1383" s="2">
        <f t="shared" si="168"/>
        <v>3.1849600000000002</v>
      </c>
      <c r="F1383" s="2">
        <f t="shared" si="169"/>
        <v>3.1999099999999996</v>
      </c>
      <c r="G1383" s="2">
        <f t="shared" si="163"/>
        <v>3.253794000000001</v>
      </c>
      <c r="H1383" s="2">
        <f t="shared" si="167"/>
        <v>2.9995389999999973</v>
      </c>
      <c r="I1383" s="2">
        <f t="array" ref="I1383">SUMPRODUCT(B1367:B1386, (ROW(B1367:B1386)-ROW(B1367)+1)) / (20*21/2)</f>
        <v>3.2049538095238099</v>
      </c>
      <c r="J1383" s="2">
        <f t="shared" si="170"/>
        <v>3.2111244545263369</v>
      </c>
      <c r="K1383" s="2">
        <f t="shared" si="164"/>
        <v>3.2076803418890374</v>
      </c>
    </row>
    <row r="1384" spans="1:11" ht="13.5" x14ac:dyDescent="0.25">
      <c r="A1384" s="3">
        <f>TITRES_STAT!B1387</f>
        <v>44026</v>
      </c>
      <c r="B1384" s="6">
        <f>TITRES_STAT!D1387</f>
        <v>3.2623000000000002</v>
      </c>
      <c r="C1384" s="2">
        <f t="shared" si="165"/>
        <v>0</v>
      </c>
      <c r="D1384" s="2">
        <f t="shared" si="166"/>
        <v>3.2108200000000005</v>
      </c>
      <c r="E1384" s="2">
        <f t="shared" si="168"/>
        <v>3.1935600000000002</v>
      </c>
      <c r="F1384" s="2">
        <f t="shared" si="169"/>
        <v>3.1993900000000002</v>
      </c>
      <c r="G1384" s="2">
        <f t="shared" si="163"/>
        <v>3.2510900000000009</v>
      </c>
      <c r="H1384" s="2">
        <f t="shared" si="167"/>
        <v>2.9982674999999972</v>
      </c>
      <c r="I1384" s="2">
        <f t="array" ref="I1384">SUMPRODUCT(B1368:B1387, (ROW(B1368:B1387)-ROW(B1368)+1)) / (20*21/2)</f>
        <v>3.2104128571428574</v>
      </c>
      <c r="J1384" s="2">
        <f t="shared" si="170"/>
        <v>3.215998316000019</v>
      </c>
      <c r="K1384" s="2">
        <f t="shared" si="164"/>
        <v>3.2098222892659383</v>
      </c>
    </row>
    <row r="1385" spans="1:11" ht="13.5" x14ac:dyDescent="0.25">
      <c r="A1385" s="3">
        <f>TITRES_STAT!B1388</f>
        <v>44027</v>
      </c>
      <c r="B1385" s="6">
        <f>TITRES_STAT!D1388</f>
        <v>3.2467000000000001</v>
      </c>
      <c r="C1385" s="2">
        <f t="shared" si="165"/>
        <v>-1.5600000000000058E-2</v>
      </c>
      <c r="D1385" s="2">
        <f t="shared" si="166"/>
        <v>3.2249000000000003</v>
      </c>
      <c r="E1385" s="2">
        <f t="shared" si="168"/>
        <v>3.2006000000000001</v>
      </c>
      <c r="F1385" s="2">
        <f t="shared" si="169"/>
        <v>3.1980900000000001</v>
      </c>
      <c r="G1385" s="2">
        <f t="shared" si="163"/>
        <v>3.2480740000000008</v>
      </c>
      <c r="H1385" s="2">
        <f t="shared" si="167"/>
        <v>2.9969179999999973</v>
      </c>
      <c r="I1385" s="2">
        <f t="array" ref="I1385">SUMPRODUCT(B1369:B1388, (ROW(B1369:B1388)-ROW(B1369)+1)) / (20*21/2)</f>
        <v>3.2159585714285717</v>
      </c>
      <c r="J1385" s="2">
        <f t="shared" si="170"/>
        <v>3.218922285904779</v>
      </c>
      <c r="K1385" s="2">
        <f t="shared" si="164"/>
        <v>3.2112684740006077</v>
      </c>
    </row>
    <row r="1386" spans="1:11" ht="13.5" x14ac:dyDescent="0.25">
      <c r="A1386" s="3">
        <f>TITRES_STAT!B1389</f>
        <v>44028</v>
      </c>
      <c r="B1386" s="6">
        <f>TITRES_STAT!D1389</f>
        <v>3.2545000000000002</v>
      </c>
      <c r="C1386" s="2">
        <f t="shared" si="165"/>
        <v>7.8000000000000291E-3</v>
      </c>
      <c r="D1386" s="2">
        <f t="shared" si="166"/>
        <v>3.2404800000000002</v>
      </c>
      <c r="E1386" s="2">
        <f t="shared" si="168"/>
        <v>3.2084199999999994</v>
      </c>
      <c r="F1386" s="2">
        <f t="shared" si="169"/>
        <v>3.1971800000000004</v>
      </c>
      <c r="G1386" s="2">
        <f t="shared" si="163"/>
        <v>3.2462340000000012</v>
      </c>
      <c r="H1386" s="2">
        <f t="shared" si="167"/>
        <v>2.9956074999999971</v>
      </c>
      <c r="I1386" s="2">
        <f t="array" ref="I1386">SUMPRODUCT(B1370:B1389, (ROW(B1370:B1389)-ROW(B1370)+1)) / (20*21/2)</f>
        <v>3.2211319047619051</v>
      </c>
      <c r="J1386" s="2">
        <f t="shared" si="170"/>
        <v>3.2223106396281334</v>
      </c>
      <c r="K1386" s="2">
        <f t="shared" si="164"/>
        <v>3.2129638279613681</v>
      </c>
    </row>
    <row r="1387" spans="1:11" ht="13.5" x14ac:dyDescent="0.25">
      <c r="A1387" s="3">
        <f>TITRES_STAT!B1390</f>
        <v>44029</v>
      </c>
      <c r="B1387" s="6">
        <f>TITRES_STAT!D1390</f>
        <v>3.2545000000000002</v>
      </c>
      <c r="C1387" s="2">
        <f t="shared" si="165"/>
        <v>0</v>
      </c>
      <c r="D1387" s="2">
        <f t="shared" si="166"/>
        <v>3.2560600000000002</v>
      </c>
      <c r="E1387" s="2">
        <f t="shared" si="168"/>
        <v>3.2162400000000004</v>
      </c>
      <c r="F1387" s="2">
        <f t="shared" si="169"/>
        <v>3.1962700000000002</v>
      </c>
      <c r="G1387" s="2">
        <f t="shared" si="163"/>
        <v>3.2443940000000016</v>
      </c>
      <c r="H1387" s="2">
        <f t="shared" si="167"/>
        <v>2.9942969999999973</v>
      </c>
      <c r="I1387" s="2">
        <f t="array" ref="I1387">SUMPRODUCT(B1371:B1390, (ROW(B1371:B1390)-ROW(B1371)+1)) / (20*21/2)</f>
        <v>3.2259328571428578</v>
      </c>
      <c r="J1387" s="2">
        <f t="shared" si="170"/>
        <v>3.2253762929968826</v>
      </c>
      <c r="K1387" s="2">
        <f t="shared" si="164"/>
        <v>3.2145926974530794</v>
      </c>
    </row>
    <row r="1388" spans="1:11" ht="13.5" x14ac:dyDescent="0.25">
      <c r="A1388" s="3">
        <f>TITRES_STAT!B1391</f>
        <v>44032</v>
      </c>
      <c r="B1388" s="6">
        <f>TITRES_STAT!D1391</f>
        <v>3.2545000000000002</v>
      </c>
      <c r="C1388" s="2">
        <f t="shared" si="165"/>
        <v>0</v>
      </c>
      <c r="D1388" s="2">
        <f t="shared" si="166"/>
        <v>3.2545000000000002</v>
      </c>
      <c r="E1388" s="2">
        <f t="shared" si="168"/>
        <v>3.2240600000000001</v>
      </c>
      <c r="F1388" s="2">
        <f t="shared" si="169"/>
        <v>3.2001800000000005</v>
      </c>
      <c r="G1388" s="2">
        <f t="shared" si="163"/>
        <v>3.2444840000000017</v>
      </c>
      <c r="H1388" s="2">
        <f t="shared" si="167"/>
        <v>2.9929864999999971</v>
      </c>
      <c r="I1388" s="2">
        <f t="array" ref="I1388">SUMPRODUCT(B1372:B1391, (ROW(B1372:B1391)-ROW(B1372)+1)) / (20*21/2)</f>
        <v>3.2303614285714284</v>
      </c>
      <c r="J1388" s="2">
        <f t="shared" si="170"/>
        <v>3.2281499793781316</v>
      </c>
      <c r="K1388" s="2">
        <f t="shared" si="164"/>
        <v>3.2161576897098212</v>
      </c>
    </row>
    <row r="1389" spans="1:11" ht="13.5" x14ac:dyDescent="0.25">
      <c r="A1389" s="3">
        <f>TITRES_STAT!B1392</f>
        <v>44033</v>
      </c>
      <c r="B1389" s="6">
        <f>TITRES_STAT!D1392</f>
        <v>3.2545000000000002</v>
      </c>
      <c r="C1389" s="2">
        <f t="shared" si="165"/>
        <v>0</v>
      </c>
      <c r="D1389" s="2">
        <f t="shared" si="166"/>
        <v>3.2529400000000002</v>
      </c>
      <c r="E1389" s="2">
        <f t="shared" si="168"/>
        <v>3.2318800000000003</v>
      </c>
      <c r="F1389" s="2">
        <f t="shared" si="169"/>
        <v>3.2040900000000008</v>
      </c>
      <c r="G1389" s="2">
        <f t="shared" si="163"/>
        <v>3.2445740000000014</v>
      </c>
      <c r="H1389" s="2">
        <f t="shared" si="167"/>
        <v>2.9916759999999969</v>
      </c>
      <c r="I1389" s="2">
        <f t="array" ref="I1389">SUMPRODUCT(B1373:B1392, (ROW(B1373:B1392)-ROW(B1373)+1)) / (20*21/2)</f>
        <v>3.234417619047619</v>
      </c>
      <c r="J1389" s="2">
        <f t="shared" si="170"/>
        <v>3.2306595051516429</v>
      </c>
      <c r="K1389" s="2">
        <f t="shared" si="164"/>
        <v>3.2176613097212008</v>
      </c>
    </row>
    <row r="1390" spans="1:11" ht="13.5" x14ac:dyDescent="0.25">
      <c r="A1390" s="3">
        <f>TITRES_STAT!B1393</f>
        <v>44034</v>
      </c>
      <c r="B1390" s="6">
        <f>TITRES_STAT!D1393</f>
        <v>3.2545000000000002</v>
      </c>
      <c r="C1390" s="2">
        <f t="shared" si="165"/>
        <v>0</v>
      </c>
      <c r="D1390" s="2">
        <f t="shared" si="166"/>
        <v>3.2545000000000002</v>
      </c>
      <c r="E1390" s="2">
        <f t="shared" si="168"/>
        <v>3.2397000000000005</v>
      </c>
      <c r="F1390" s="2">
        <f t="shared" si="169"/>
        <v>3.2080000000000006</v>
      </c>
      <c r="G1390" s="2">
        <f t="shared" si="163"/>
        <v>3.244664000000002</v>
      </c>
      <c r="H1390" s="2">
        <f t="shared" si="167"/>
        <v>2.9903654999999976</v>
      </c>
      <c r="I1390" s="2">
        <f t="array" ref="I1390">SUMPRODUCT(B1374:B1393, (ROW(B1374:B1393)-ROW(B1374)+1)) / (20*21/2)</f>
        <v>3.2381014285714285</v>
      </c>
      <c r="J1390" s="2">
        <f t="shared" si="170"/>
        <v>3.232930028470534</v>
      </c>
      <c r="K1390" s="2">
        <f t="shared" si="164"/>
        <v>3.2191059642419382</v>
      </c>
    </row>
    <row r="1391" spans="1:11" ht="13.5" x14ac:dyDescent="0.25">
      <c r="A1391" s="3">
        <f>TITRES_STAT!B1394</f>
        <v>44035</v>
      </c>
      <c r="B1391" s="6">
        <f>TITRES_STAT!D1394</f>
        <v>3.2545000000000002</v>
      </c>
      <c r="C1391" s="2">
        <f t="shared" si="165"/>
        <v>0</v>
      </c>
      <c r="D1391" s="2">
        <f t="shared" si="166"/>
        <v>3.2545000000000002</v>
      </c>
      <c r="E1391" s="2">
        <f t="shared" si="168"/>
        <v>3.2474900000000004</v>
      </c>
      <c r="F1391" s="2">
        <f t="shared" si="169"/>
        <v>3.2119100000000005</v>
      </c>
      <c r="G1391" s="2">
        <f t="shared" si="163"/>
        <v>3.2447540000000017</v>
      </c>
      <c r="H1391" s="2">
        <f t="shared" si="167"/>
        <v>2.9890549999999974</v>
      </c>
      <c r="I1391" s="2">
        <f t="array" ref="I1391">SUMPRODUCT(B1375:B1394, (ROW(B1375:B1394)-ROW(B1375)+1)) / (20*21/2)</f>
        <v>3.2414128571428575</v>
      </c>
      <c r="J1391" s="2">
        <f t="shared" si="170"/>
        <v>3.2349843114733403</v>
      </c>
      <c r="K1391" s="2">
        <f t="shared" si="164"/>
        <v>3.2204939656442151</v>
      </c>
    </row>
    <row r="1392" spans="1:11" ht="13.5" x14ac:dyDescent="0.25">
      <c r="A1392" s="3">
        <f>TITRES_STAT!B1395</f>
        <v>44036</v>
      </c>
      <c r="B1392" s="6">
        <f>TITRES_STAT!D1395</f>
        <v>3.2545000000000002</v>
      </c>
      <c r="C1392" s="2">
        <f t="shared" si="165"/>
        <v>0</v>
      </c>
      <c r="D1392" s="2">
        <f t="shared" si="166"/>
        <v>3.2545000000000002</v>
      </c>
      <c r="E1392" s="2">
        <f t="shared" si="168"/>
        <v>3.2552800000000004</v>
      </c>
      <c r="F1392" s="2">
        <f t="shared" si="169"/>
        <v>3.2158200000000008</v>
      </c>
      <c r="G1392" s="2">
        <f t="shared" si="163"/>
        <v>3.2463180000000009</v>
      </c>
      <c r="H1392" s="2">
        <f t="shared" si="167"/>
        <v>2.9883114999999973</v>
      </c>
      <c r="I1392" s="2">
        <f t="array" ref="I1392">SUMPRODUCT(B1376:B1395, (ROW(B1376:B1395)-ROW(B1376)+1)) / (20*21/2)</f>
        <v>3.2443519047619045</v>
      </c>
      <c r="J1392" s="2">
        <f t="shared" si="170"/>
        <v>3.2368429484758789</v>
      </c>
      <c r="K1392" s="2">
        <f t="shared" si="164"/>
        <v>3.2218275356189516</v>
      </c>
    </row>
    <row r="1393" spans="1:11" ht="13.5" x14ac:dyDescent="0.25">
      <c r="A1393" s="3">
        <f>TITRES_STAT!B1396</f>
        <v>44039</v>
      </c>
      <c r="B1393" s="6">
        <f>TITRES_STAT!D1396</f>
        <v>3.2545000000000002</v>
      </c>
      <c r="C1393" s="2">
        <f t="shared" si="165"/>
        <v>0</v>
      </c>
      <c r="D1393" s="2">
        <f t="shared" si="166"/>
        <v>3.2545000000000002</v>
      </c>
      <c r="E1393" s="2">
        <f t="shared" si="168"/>
        <v>3.2545000000000002</v>
      </c>
      <c r="F1393" s="2">
        <f t="shared" si="169"/>
        <v>3.2197299999999998</v>
      </c>
      <c r="G1393" s="2">
        <f t="shared" si="163"/>
        <v>3.246862000000001</v>
      </c>
      <c r="H1393" s="2">
        <f t="shared" si="167"/>
        <v>2.9875679999999973</v>
      </c>
      <c r="I1393" s="2">
        <f t="array" ref="I1393">SUMPRODUCT(B1377:B1396, (ROW(B1377:B1396)-ROW(B1377)+1)) / (20*21/2)</f>
        <v>3.2469185714285711</v>
      </c>
      <c r="J1393" s="2">
        <f t="shared" si="170"/>
        <v>3.2385245724305571</v>
      </c>
      <c r="K1393" s="2">
        <f t="shared" si="164"/>
        <v>3.2231088087319337</v>
      </c>
    </row>
    <row r="1394" spans="1:11" ht="13.5" x14ac:dyDescent="0.25">
      <c r="A1394" s="3">
        <f>TITRES_STAT!B1397</f>
        <v>44040</v>
      </c>
      <c r="B1394" s="6">
        <f>TITRES_STAT!D1397</f>
        <v>3.2545000000000002</v>
      </c>
      <c r="C1394" s="2">
        <f t="shared" si="165"/>
        <v>0</v>
      </c>
      <c r="D1394" s="2">
        <f t="shared" si="166"/>
        <v>3.2545000000000002</v>
      </c>
      <c r="E1394" s="2">
        <f t="shared" si="168"/>
        <v>3.2537199999999999</v>
      </c>
      <c r="F1394" s="2">
        <f t="shared" si="169"/>
        <v>3.2236400000000005</v>
      </c>
      <c r="G1394" s="2">
        <f t="shared" ref="G1394:G1457" si="171">AVERAGE(B1345:B1394)</f>
        <v>3.2493340000000011</v>
      </c>
      <c r="H1394" s="2">
        <f t="shared" si="167"/>
        <v>2.9868244999999973</v>
      </c>
      <c r="I1394" s="2">
        <f t="array" ref="I1394">SUMPRODUCT(B1378:B1397, (ROW(B1378:B1397)-ROW(B1378)+1)) / (20*21/2)</f>
        <v>3.2491128571428574</v>
      </c>
      <c r="J1394" s="2">
        <f t="shared" si="170"/>
        <v>3.2400460417228847</v>
      </c>
      <c r="K1394" s="2">
        <f t="shared" si="164"/>
        <v>3.2243398358404853</v>
      </c>
    </row>
    <row r="1395" spans="1:11" ht="13.5" x14ac:dyDescent="0.25">
      <c r="A1395" s="3">
        <f>TITRES_STAT!B1398</f>
        <v>44041</v>
      </c>
      <c r="B1395" s="6">
        <f>TITRES_STAT!D1398</f>
        <v>3.2545000000000002</v>
      </c>
      <c r="C1395" s="2">
        <f t="shared" si="165"/>
        <v>0</v>
      </c>
      <c r="D1395" s="2">
        <f t="shared" si="166"/>
        <v>3.2545000000000002</v>
      </c>
      <c r="E1395" s="2">
        <f t="shared" si="168"/>
        <v>3.2545000000000002</v>
      </c>
      <c r="F1395" s="2">
        <f t="shared" si="169"/>
        <v>3.2275499999999999</v>
      </c>
      <c r="G1395" s="2">
        <f t="shared" si="171"/>
        <v>3.2518060000000006</v>
      </c>
      <c r="H1395" s="2">
        <f t="shared" si="167"/>
        <v>2.9860809999999973</v>
      </c>
      <c r="I1395" s="2">
        <f t="array" ref="I1395">SUMPRODUCT(B1379:B1398, (ROW(B1379:B1398)-ROW(B1379)+1)) / (20*21/2)</f>
        <v>3.2509347619047624</v>
      </c>
      <c r="J1395" s="2">
        <f t="shared" si="170"/>
        <v>3.2414226091778477</v>
      </c>
      <c r="K1395" s="2">
        <f t="shared" ref="K1395:K1458" si="172">$K$4*B1395+(1-$K$4)*K1394</f>
        <v>3.2255225873761524</v>
      </c>
    </row>
    <row r="1396" spans="1:11" ht="13.5" x14ac:dyDescent="0.25">
      <c r="A1396" s="3">
        <f>TITRES_STAT!B1399</f>
        <v>44042</v>
      </c>
      <c r="B1396" s="6">
        <f>TITRES_STAT!D1399</f>
        <v>3.2545000000000002</v>
      </c>
      <c r="C1396" s="2">
        <f t="shared" si="165"/>
        <v>0</v>
      </c>
      <c r="D1396" s="2">
        <f t="shared" si="166"/>
        <v>3.2545000000000002</v>
      </c>
      <c r="E1396" s="2">
        <f t="shared" si="168"/>
        <v>3.2545000000000002</v>
      </c>
      <c r="F1396" s="2">
        <f t="shared" si="169"/>
        <v>3.2314599999999998</v>
      </c>
      <c r="G1396" s="2">
        <f t="shared" si="171"/>
        <v>3.2550720000000006</v>
      </c>
      <c r="H1396" s="2">
        <f t="shared" si="167"/>
        <v>2.9853374999999978</v>
      </c>
      <c r="I1396" s="2">
        <f t="array" ref="I1396">SUMPRODUCT(B1380:B1399, (ROW(B1380:B1399)-ROW(B1380)+1)) / (20*21/2)</f>
        <v>3.2523842857142862</v>
      </c>
      <c r="J1396" s="2">
        <f t="shared" si="170"/>
        <v>3.2426680749704335</v>
      </c>
      <c r="K1396" s="2">
        <f t="shared" si="172"/>
        <v>3.2266589564986563</v>
      </c>
    </row>
    <row r="1397" spans="1:11" ht="13.5" x14ac:dyDescent="0.25">
      <c r="A1397" s="3">
        <f>TITRES_STAT!B1400</f>
        <v>44046</v>
      </c>
      <c r="B1397" s="6">
        <f>TITRES_STAT!D1400</f>
        <v>3.2545000000000002</v>
      </c>
      <c r="C1397" s="2">
        <f t="shared" si="165"/>
        <v>0</v>
      </c>
      <c r="D1397" s="2">
        <f t="shared" si="166"/>
        <v>3.2545000000000002</v>
      </c>
      <c r="E1397" s="2">
        <f t="shared" si="168"/>
        <v>3.2545000000000002</v>
      </c>
      <c r="F1397" s="2">
        <f t="shared" si="169"/>
        <v>3.2353700000000005</v>
      </c>
      <c r="G1397" s="2">
        <f t="shared" si="171"/>
        <v>3.2583380000000011</v>
      </c>
      <c r="H1397" s="2">
        <f t="shared" si="167"/>
        <v>2.9845939999999977</v>
      </c>
      <c r="I1397" s="2">
        <f t="array" ref="I1397">SUMPRODUCT(B1381:B1400, (ROW(B1381:B1400)-ROW(B1381)+1)) / (20*21/2)</f>
        <v>3.2534614285714287</v>
      </c>
      <c r="J1397" s="2">
        <f t="shared" si="170"/>
        <v>3.2437949249732494</v>
      </c>
      <c r="K1397" s="2">
        <f t="shared" si="172"/>
        <v>3.2277507621261599</v>
      </c>
    </row>
    <row r="1398" spans="1:11" ht="13.5" x14ac:dyDescent="0.25">
      <c r="A1398" s="3">
        <f>TITRES_STAT!B1401</f>
        <v>44047</v>
      </c>
      <c r="B1398" s="6">
        <f>TITRES_STAT!D1401</f>
        <v>3.2545000000000002</v>
      </c>
      <c r="C1398" s="2">
        <f t="shared" si="165"/>
        <v>0</v>
      </c>
      <c r="D1398" s="2">
        <f t="shared" si="166"/>
        <v>3.2545000000000002</v>
      </c>
      <c r="E1398" s="2">
        <f t="shared" si="168"/>
        <v>3.2545000000000002</v>
      </c>
      <c r="F1398" s="2">
        <f t="shared" si="169"/>
        <v>3.2392799999999999</v>
      </c>
      <c r="G1398" s="2">
        <f t="shared" si="171"/>
        <v>3.2616040000000015</v>
      </c>
      <c r="H1398" s="2">
        <f t="shared" si="167"/>
        <v>2.9838504999999982</v>
      </c>
      <c r="I1398" s="2">
        <f t="array" ref="I1398">SUMPRODUCT(B1382:B1401, (ROW(B1382:B1401)-ROW(B1382)+1)) / (20*21/2)</f>
        <v>3.2541661904761905</v>
      </c>
      <c r="J1398" s="2">
        <f t="shared" si="170"/>
        <v>3.2448144559281777</v>
      </c>
      <c r="K1398" s="2">
        <f t="shared" si="172"/>
        <v>3.2287997518467026</v>
      </c>
    </row>
    <row r="1399" spans="1:11" ht="13.5" x14ac:dyDescent="0.25">
      <c r="A1399" s="3">
        <f>TITRES_STAT!B1402</f>
        <v>44048</v>
      </c>
      <c r="B1399" s="6">
        <f>TITRES_STAT!D1402</f>
        <v>3.2545000000000002</v>
      </c>
      <c r="C1399" s="2">
        <f t="shared" si="165"/>
        <v>0</v>
      </c>
      <c r="D1399" s="2">
        <f t="shared" si="166"/>
        <v>3.2545000000000002</v>
      </c>
      <c r="E1399" s="2">
        <f t="shared" si="168"/>
        <v>3.2545000000000002</v>
      </c>
      <c r="F1399" s="2">
        <f t="shared" si="169"/>
        <v>3.2431899999999998</v>
      </c>
      <c r="G1399" s="2">
        <f t="shared" si="171"/>
        <v>3.2630540000000012</v>
      </c>
      <c r="H1399" s="2">
        <f t="shared" si="167"/>
        <v>2.9831354999999986</v>
      </c>
      <c r="I1399" s="2">
        <f t="array" ref="I1399">SUMPRODUCT(B1383:B1402, (ROW(B1383:B1402)-ROW(B1383)+1)) / (20*21/2)</f>
        <v>3.2537571428571428</v>
      </c>
      <c r="J1399" s="2">
        <f t="shared" si="170"/>
        <v>3.2457368886969227</v>
      </c>
      <c r="K1399" s="2">
        <f t="shared" si="172"/>
        <v>3.2298076047154596</v>
      </c>
    </row>
    <row r="1400" spans="1:11" ht="13.5" x14ac:dyDescent="0.25">
      <c r="A1400" s="3">
        <f>TITRES_STAT!B1403</f>
        <v>44049</v>
      </c>
      <c r="B1400" s="6">
        <f>TITRES_STAT!D1403</f>
        <v>3.2545000000000002</v>
      </c>
      <c r="C1400" s="2">
        <f t="shared" si="165"/>
        <v>0</v>
      </c>
      <c r="D1400" s="2">
        <f t="shared" si="166"/>
        <v>3.2545000000000002</v>
      </c>
      <c r="E1400" s="2">
        <f t="shared" si="168"/>
        <v>3.2545000000000002</v>
      </c>
      <c r="F1400" s="2">
        <f t="shared" si="169"/>
        <v>3.2471000000000005</v>
      </c>
      <c r="G1400" s="2">
        <f t="shared" si="171"/>
        <v>3.2631440000000014</v>
      </c>
      <c r="H1400" s="2">
        <f t="shared" si="167"/>
        <v>2.982420499999999</v>
      </c>
      <c r="I1400" s="2">
        <f t="array" ref="I1400">SUMPRODUCT(B1384:B1403, (ROW(B1384:B1403)-ROW(B1384)+1)) / (20*21/2)</f>
        <v>3.2537571428571432</v>
      </c>
      <c r="J1400" s="2">
        <f t="shared" si="170"/>
        <v>3.2465714707257871</v>
      </c>
      <c r="K1400" s="2">
        <f t="shared" si="172"/>
        <v>3.2307759339423043</v>
      </c>
    </row>
    <row r="1401" spans="1:11" ht="13.5" x14ac:dyDescent="0.25">
      <c r="A1401" s="3">
        <f>TITRES_STAT!B1404</f>
        <v>44050</v>
      </c>
      <c r="B1401" s="6">
        <f>TITRES_STAT!D1404</f>
        <v>3.2545000000000002</v>
      </c>
      <c r="C1401" s="2">
        <f t="shared" si="165"/>
        <v>0</v>
      </c>
      <c r="D1401" s="2">
        <f t="shared" si="166"/>
        <v>3.2545000000000002</v>
      </c>
      <c r="E1401" s="2">
        <f t="shared" si="168"/>
        <v>3.2545000000000002</v>
      </c>
      <c r="F1401" s="2">
        <f t="shared" si="169"/>
        <v>3.2509950000000005</v>
      </c>
      <c r="G1401" s="2">
        <f t="shared" si="171"/>
        <v>3.2617580000000017</v>
      </c>
      <c r="H1401" s="2">
        <f t="shared" si="167"/>
        <v>2.9817054999999995</v>
      </c>
      <c r="I1401" s="2">
        <f t="array" ref="I1401">SUMPRODUCT(B1385:B1404, (ROW(B1385:B1404)-ROW(B1385)+1)) / (20*21/2)</f>
        <v>3.2537942857142861</v>
      </c>
      <c r="J1401" s="2">
        <f t="shared" si="170"/>
        <v>3.2473265687519026</v>
      </c>
      <c r="K1401" s="2">
        <f t="shared" si="172"/>
        <v>3.2317062894739785</v>
      </c>
    </row>
    <row r="1402" spans="1:11" ht="13.5" x14ac:dyDescent="0.25">
      <c r="A1402" s="3">
        <f>TITRES_STAT!B1405</f>
        <v>44053</v>
      </c>
      <c r="B1402" s="6">
        <f>TITRES_STAT!D1405</f>
        <v>3.2467000000000001</v>
      </c>
      <c r="C1402" s="2">
        <f t="shared" si="165"/>
        <v>-7.8000000000000291E-3</v>
      </c>
      <c r="D1402" s="2">
        <f t="shared" si="166"/>
        <v>3.2529400000000002</v>
      </c>
      <c r="E1402" s="2">
        <f t="shared" si="168"/>
        <v>3.2537199999999999</v>
      </c>
      <c r="F1402" s="2">
        <f t="shared" si="169"/>
        <v>3.2545000000000002</v>
      </c>
      <c r="G1402" s="2">
        <f t="shared" si="171"/>
        <v>3.2588560000000011</v>
      </c>
      <c r="H1402" s="2">
        <f t="shared" si="167"/>
        <v>2.9809514999999993</v>
      </c>
      <c r="I1402" s="2">
        <f t="array" ref="I1402">SUMPRODUCT(B1386:B1405, (ROW(B1386:B1405)-ROW(B1386)+1)) / (20*21/2)</f>
        <v>3.2538685714285713</v>
      </c>
      <c r="J1402" s="2">
        <f t="shared" si="170"/>
        <v>3.2472668955374355</v>
      </c>
      <c r="K1402" s="2">
        <f t="shared" si="172"/>
        <v>3.2322942781220583</v>
      </c>
    </row>
    <row r="1403" spans="1:11" ht="13.5" x14ac:dyDescent="0.25">
      <c r="A1403" s="3">
        <f>TITRES_STAT!B1406</f>
        <v>44054</v>
      </c>
      <c r="B1403" s="6">
        <f>TITRES_STAT!D1406</f>
        <v>3.2545000000000002</v>
      </c>
      <c r="C1403" s="2">
        <f t="shared" si="165"/>
        <v>7.8000000000000291E-3</v>
      </c>
      <c r="D1403" s="2">
        <f t="shared" si="166"/>
        <v>3.2529400000000002</v>
      </c>
      <c r="E1403" s="2">
        <f t="shared" si="168"/>
        <v>3.2537199999999999</v>
      </c>
      <c r="F1403" s="2">
        <f t="shared" si="169"/>
        <v>3.2541099999999998</v>
      </c>
      <c r="G1403" s="2">
        <f t="shared" si="171"/>
        <v>3.2561100000000014</v>
      </c>
      <c r="H1403" s="2">
        <f t="shared" si="167"/>
        <v>2.9802364999999997</v>
      </c>
      <c r="I1403" s="2">
        <f t="array" ref="I1403">SUMPRODUCT(B1387:B1406, (ROW(B1387:B1406)-ROW(B1387)+1)) / (20*21/2)</f>
        <v>3.2494580952380949</v>
      </c>
      <c r="J1403" s="2">
        <f t="shared" si="170"/>
        <v>3.247955762629108</v>
      </c>
      <c r="K1403" s="2">
        <f t="shared" si="172"/>
        <v>3.2331650907447225</v>
      </c>
    </row>
    <row r="1404" spans="1:11" ht="13.5" x14ac:dyDescent="0.25">
      <c r="A1404" s="3">
        <f>TITRES_STAT!B1407</f>
        <v>44055</v>
      </c>
      <c r="B1404" s="6">
        <f>TITRES_STAT!D1407</f>
        <v>3.2545000000000002</v>
      </c>
      <c r="C1404" s="2">
        <f t="shared" si="165"/>
        <v>0</v>
      </c>
      <c r="D1404" s="2">
        <f t="shared" si="166"/>
        <v>3.2529400000000002</v>
      </c>
      <c r="E1404" s="2">
        <f t="shared" si="168"/>
        <v>3.2537199999999999</v>
      </c>
      <c r="F1404" s="2">
        <f t="shared" si="169"/>
        <v>3.2537199999999999</v>
      </c>
      <c r="G1404" s="2">
        <f t="shared" si="171"/>
        <v>3.2533640000000013</v>
      </c>
      <c r="H1404" s="2">
        <f t="shared" si="167"/>
        <v>2.9795215000000002</v>
      </c>
      <c r="I1404" s="2">
        <f t="array" ref="I1404">SUMPRODUCT(B1388:B1407, (ROW(B1388:B1407)-ROW(B1388)+1)) / (20*21/2)</f>
        <v>3.2497176190476194</v>
      </c>
      <c r="J1404" s="2">
        <f t="shared" si="170"/>
        <v>3.2485790233310974</v>
      </c>
      <c r="K1404" s="2">
        <f t="shared" si="172"/>
        <v>3.2340017538527728</v>
      </c>
    </row>
    <row r="1405" spans="1:11" ht="13.5" x14ac:dyDescent="0.25">
      <c r="A1405" s="3">
        <f>TITRES_STAT!B1408</f>
        <v>44057</v>
      </c>
      <c r="B1405" s="6">
        <f>TITRES_STAT!D1408</f>
        <v>3.2545000000000002</v>
      </c>
      <c r="C1405" s="2">
        <f t="shared" si="165"/>
        <v>0</v>
      </c>
      <c r="D1405" s="2">
        <f t="shared" si="166"/>
        <v>3.2529400000000002</v>
      </c>
      <c r="E1405" s="2">
        <f t="shared" si="168"/>
        <v>3.2537199999999999</v>
      </c>
      <c r="F1405" s="2">
        <f t="shared" si="169"/>
        <v>3.2541099999999998</v>
      </c>
      <c r="G1405" s="2">
        <f t="shared" si="171"/>
        <v>3.2506180000000016</v>
      </c>
      <c r="H1405" s="2">
        <f t="shared" si="167"/>
        <v>2.9792600000000005</v>
      </c>
      <c r="I1405" s="2">
        <f t="array" ref="I1405">SUMPRODUCT(B1389:B1408, (ROW(B1389:B1408)-ROW(B1389)+1)) / (20*21/2)</f>
        <v>3.2499771428571433</v>
      </c>
      <c r="J1405" s="2">
        <f t="shared" si="170"/>
        <v>3.2491429258709927</v>
      </c>
      <c r="K1405" s="2">
        <f t="shared" si="172"/>
        <v>3.2348056066428601</v>
      </c>
    </row>
    <row r="1406" spans="1:11" ht="13.5" x14ac:dyDescent="0.25">
      <c r="A1406" s="3">
        <f>TITRES_STAT!B1409</f>
        <v>44060</v>
      </c>
      <c r="B1406" s="6">
        <f>TITRES_STAT!D1409</f>
        <v>3.2078000000000002</v>
      </c>
      <c r="C1406" s="2">
        <f t="shared" si="165"/>
        <v>-4.6699999999999964E-2</v>
      </c>
      <c r="D1406" s="2">
        <f t="shared" si="166"/>
        <v>3.2435999999999998</v>
      </c>
      <c r="E1406" s="2">
        <f t="shared" si="168"/>
        <v>3.2490500000000004</v>
      </c>
      <c r="F1406" s="2">
        <f t="shared" si="169"/>
        <v>3.2517749999999999</v>
      </c>
      <c r="G1406" s="2">
        <f t="shared" si="171"/>
        <v>3.2476180000000014</v>
      </c>
      <c r="H1406" s="2">
        <f t="shared" si="167"/>
        <v>2.978765000000001</v>
      </c>
      <c r="I1406" s="2">
        <f t="array" ref="I1406">SUMPRODUCT(B1390:B1409, (ROW(B1390:B1409)-ROW(B1390)+1)) / (20*21/2)</f>
        <v>3.2487509523809526</v>
      </c>
      <c r="J1406" s="2">
        <f t="shared" si="170"/>
        <v>3.2452055043594696</v>
      </c>
      <c r="K1406" s="2">
        <f t="shared" si="172"/>
        <v>3.2337465632451012</v>
      </c>
    </row>
    <row r="1407" spans="1:11" ht="13.5" x14ac:dyDescent="0.25">
      <c r="A1407" s="3">
        <f>TITRES_STAT!B1410</f>
        <v>44061</v>
      </c>
      <c r="B1407" s="6">
        <f>TITRES_STAT!D1410</f>
        <v>3.2545000000000002</v>
      </c>
      <c r="C1407" s="2">
        <f t="shared" si="165"/>
        <v>4.6699999999999964E-2</v>
      </c>
      <c r="D1407" s="2">
        <f t="shared" si="166"/>
        <v>3.2451599999999998</v>
      </c>
      <c r="E1407" s="2">
        <f t="shared" si="168"/>
        <v>3.2490499999999995</v>
      </c>
      <c r="F1407" s="2">
        <f t="shared" si="169"/>
        <v>3.2517749999999999</v>
      </c>
      <c r="G1407" s="2">
        <f t="shared" si="171"/>
        <v>3.2453260000000017</v>
      </c>
      <c r="H1407" s="2">
        <f t="shared" si="167"/>
        <v>2.9785035000000009</v>
      </c>
      <c r="I1407" s="2">
        <f t="array" ref="I1407">SUMPRODUCT(B1391:B1410, (ROW(B1391:B1410)-ROW(B1391)+1)) / (20*21/2)</f>
        <v>3.2394466666666664</v>
      </c>
      <c r="J1407" s="2">
        <f t="shared" si="170"/>
        <v>3.2460906944204724</v>
      </c>
      <c r="K1407" s="2">
        <f t="shared" si="172"/>
        <v>3.2345604235099992</v>
      </c>
    </row>
    <row r="1408" spans="1:11" ht="13.5" x14ac:dyDescent="0.25">
      <c r="A1408" s="3">
        <f>TITRES_STAT!B1411</f>
        <v>44062</v>
      </c>
      <c r="B1408" s="6">
        <f>TITRES_STAT!D1411</f>
        <v>3.2545000000000002</v>
      </c>
      <c r="C1408" s="2">
        <f t="shared" si="165"/>
        <v>0</v>
      </c>
      <c r="D1408" s="2">
        <f t="shared" si="166"/>
        <v>3.2451599999999998</v>
      </c>
      <c r="E1408" s="2">
        <f t="shared" si="168"/>
        <v>3.2490499999999995</v>
      </c>
      <c r="F1408" s="2">
        <f t="shared" si="169"/>
        <v>3.2517749999999999</v>
      </c>
      <c r="G1408" s="2">
        <f t="shared" si="171"/>
        <v>3.243034000000002</v>
      </c>
      <c r="H1408" s="2">
        <f t="shared" si="167"/>
        <v>2.9789795000000008</v>
      </c>
      <c r="I1408" s="2">
        <f t="array" ref="I1408">SUMPRODUCT(B1392:B1411, (ROW(B1392:B1411)-ROW(B1392)+1)) / (20*21/2)</f>
        <v>3.2306242857142857</v>
      </c>
      <c r="J1408" s="2">
        <f t="shared" si="170"/>
        <v>3.2468915806661416</v>
      </c>
      <c r="K1408" s="2">
        <f t="shared" si="172"/>
        <v>3.2353423676860777</v>
      </c>
    </row>
    <row r="1409" spans="1:11" ht="13.5" x14ac:dyDescent="0.25">
      <c r="A1409" s="3">
        <f>TITRES_STAT!B1412</f>
        <v>44064</v>
      </c>
      <c r="B1409" s="6">
        <f>TITRES_STAT!D1412</f>
        <v>3.2389000000000001</v>
      </c>
      <c r="C1409" s="2">
        <f t="shared" si="165"/>
        <v>-1.5600000000000058E-2</v>
      </c>
      <c r="D1409" s="2">
        <f t="shared" si="166"/>
        <v>3.2420400000000003</v>
      </c>
      <c r="E1409" s="2">
        <f t="shared" si="168"/>
        <v>3.24749</v>
      </c>
      <c r="F1409" s="2">
        <f t="shared" si="169"/>
        <v>3.2509949999999996</v>
      </c>
      <c r="G1409" s="2">
        <f t="shared" si="171"/>
        <v>3.2404300000000021</v>
      </c>
      <c r="H1409" s="2">
        <f t="shared" si="167"/>
        <v>2.9789520000000009</v>
      </c>
      <c r="I1409" s="2">
        <f t="array" ref="I1409">SUMPRODUCT(B1393:B1412, (ROW(B1393:B1412)-ROW(B1393)+1)) / (20*21/2)</f>
        <v>3.2185695238095238</v>
      </c>
      <c r="J1409" s="2">
        <f t="shared" si="170"/>
        <v>3.2461304777455569</v>
      </c>
      <c r="K1409" s="2">
        <f t="shared" si="172"/>
        <v>3.2354818826787808</v>
      </c>
    </row>
    <row r="1410" spans="1:11" ht="13.5" x14ac:dyDescent="0.25">
      <c r="A1410" s="3">
        <f>TITRES_STAT!B1413</f>
        <v>44067</v>
      </c>
      <c r="B1410" s="6">
        <f>TITRES_STAT!D1413</f>
        <v>3.1533000000000002</v>
      </c>
      <c r="C1410" s="2">
        <f t="shared" si="165"/>
        <v>-8.5599999999999898E-2</v>
      </c>
      <c r="D1410" s="2">
        <f t="shared" si="166"/>
        <v>3.2218000000000004</v>
      </c>
      <c r="E1410" s="2">
        <f t="shared" si="168"/>
        <v>3.2373699999999999</v>
      </c>
      <c r="F1410" s="2">
        <f t="shared" si="169"/>
        <v>3.2459350000000002</v>
      </c>
      <c r="G1410" s="2">
        <f t="shared" si="171"/>
        <v>3.2361140000000024</v>
      </c>
      <c r="H1410" s="2">
        <f t="shared" si="167"/>
        <v>2.9784965000000003</v>
      </c>
      <c r="I1410" s="2">
        <f t="array" ref="I1410">SUMPRODUCT(B1394:B1413, (ROW(B1394:B1413)-ROW(B1394)+1)) / (20*21/2)</f>
        <v>3.1982871428571431</v>
      </c>
      <c r="J1410" s="2">
        <f t="shared" si="170"/>
        <v>3.2372894798650278</v>
      </c>
      <c r="K1410" s="2">
        <f t="shared" si="172"/>
        <v>3.2322590637502011</v>
      </c>
    </row>
    <row r="1411" spans="1:11" ht="13.5" x14ac:dyDescent="0.25">
      <c r="A1411" s="3">
        <f>TITRES_STAT!B1414</f>
        <v>44068</v>
      </c>
      <c r="B1411" s="6">
        <f>TITRES_STAT!D1414</f>
        <v>3.1533000000000002</v>
      </c>
      <c r="C1411" s="2">
        <f t="shared" si="165"/>
        <v>0</v>
      </c>
      <c r="D1411" s="2">
        <f t="shared" si="166"/>
        <v>3.2109000000000001</v>
      </c>
      <c r="E1411" s="2">
        <f t="shared" si="168"/>
        <v>3.2272500000000002</v>
      </c>
      <c r="F1411" s="2">
        <f t="shared" si="169"/>
        <v>3.240875</v>
      </c>
      <c r="G1411" s="2">
        <f t="shared" si="171"/>
        <v>3.2317980000000022</v>
      </c>
      <c r="H1411" s="2">
        <f t="shared" si="167"/>
        <v>2.9780410000000002</v>
      </c>
      <c r="I1411" s="2">
        <f t="array" ref="I1411">SUMPRODUCT(B1395:B1414, (ROW(B1395:B1414)-ROW(B1395)+1)) / (20*21/2)</f>
        <v>3.1709647619047625</v>
      </c>
      <c r="J1411" s="2">
        <f t="shared" si="170"/>
        <v>3.2292904817826442</v>
      </c>
      <c r="K1411" s="2">
        <f t="shared" si="172"/>
        <v>3.2291626298776439</v>
      </c>
    </row>
    <row r="1412" spans="1:11" ht="13.5" x14ac:dyDescent="0.25">
      <c r="A1412" s="3">
        <f>TITRES_STAT!B1415</f>
        <v>44069</v>
      </c>
      <c r="B1412" s="6">
        <f>TITRES_STAT!D1415</f>
        <v>3.1143000000000001</v>
      </c>
      <c r="C1412" s="2">
        <f t="shared" ref="C1412:C1475" si="173">B1412-B1411</f>
        <v>-3.9000000000000146E-2</v>
      </c>
      <c r="D1412" s="2">
        <f t="shared" si="166"/>
        <v>3.1828600000000002</v>
      </c>
      <c r="E1412" s="2">
        <f t="shared" si="168"/>
        <v>3.2140100000000005</v>
      </c>
      <c r="F1412" s="2">
        <f t="shared" si="169"/>
        <v>3.2338650000000002</v>
      </c>
      <c r="G1412" s="2">
        <f t="shared" si="171"/>
        <v>3.2267020000000026</v>
      </c>
      <c r="H1412" s="2">
        <f t="shared" si="167"/>
        <v>2.9773904999999998</v>
      </c>
      <c r="I1412" s="2">
        <f t="array" ref="I1412">SUMPRODUCT(B1396:B1415, (ROW(B1396:B1415)-ROW(B1396)+1)) / (20*21/2)</f>
        <v>3.1533147619047623</v>
      </c>
      <c r="J1412" s="2">
        <f t="shared" si="170"/>
        <v>3.2183390073271543</v>
      </c>
      <c r="K1412" s="2">
        <f t="shared" si="172"/>
        <v>3.2246582130196972</v>
      </c>
    </row>
    <row r="1413" spans="1:11" ht="13.5" x14ac:dyDescent="0.25">
      <c r="A1413" s="3">
        <f>TITRES_STAT!B1416</f>
        <v>44070</v>
      </c>
      <c r="B1413" s="6">
        <f>TITRES_STAT!D1416</f>
        <v>3.0209000000000001</v>
      </c>
      <c r="C1413" s="2">
        <f t="shared" si="173"/>
        <v>-9.3399999999999928E-2</v>
      </c>
      <c r="D1413" s="2">
        <f t="shared" si="166"/>
        <v>3.1361400000000001</v>
      </c>
      <c r="E1413" s="2">
        <f t="shared" si="168"/>
        <v>3.1906500000000007</v>
      </c>
      <c r="F1413" s="2">
        <f t="shared" si="169"/>
        <v>3.2221850000000005</v>
      </c>
      <c r="G1413" s="2">
        <f t="shared" si="171"/>
        <v>3.2197380000000027</v>
      </c>
      <c r="H1413" s="2">
        <f t="shared" si="167"/>
        <v>2.9762729999999995</v>
      </c>
      <c r="I1413" s="2">
        <f t="array" ref="I1413">SUMPRODUCT(B1397:B1416, (ROW(B1397:B1416)-ROW(B1397)+1)) / (20*21/2)</f>
        <v>3.1286247619047627</v>
      </c>
      <c r="J1413" s="2">
        <f t="shared" si="170"/>
        <v>3.199535292343616</v>
      </c>
      <c r="K1413" s="2">
        <f t="shared" si="172"/>
        <v>3.2166676948620618</v>
      </c>
    </row>
    <row r="1414" spans="1:11" ht="13.5" x14ac:dyDescent="0.25">
      <c r="A1414" s="3">
        <f>TITRES_STAT!B1417</f>
        <v>44071</v>
      </c>
      <c r="B1414" s="6">
        <f>TITRES_STAT!D1417</f>
        <v>2.9352999999999998</v>
      </c>
      <c r="C1414" s="2">
        <f t="shared" si="173"/>
        <v>-8.5600000000000342E-2</v>
      </c>
      <c r="D1414" s="2">
        <f t="shared" ref="D1414:D1477" si="174">AVERAGE(B1410:B1414)</f>
        <v>3.0754200000000003</v>
      </c>
      <c r="E1414" s="2">
        <f t="shared" si="168"/>
        <v>3.1587300000000007</v>
      </c>
      <c r="F1414" s="2">
        <f t="shared" si="169"/>
        <v>3.2062249999999999</v>
      </c>
      <c r="G1414" s="2">
        <f t="shared" si="171"/>
        <v>3.2129900000000031</v>
      </c>
      <c r="H1414" s="2">
        <f t="shared" si="167"/>
        <v>2.9747274999999997</v>
      </c>
      <c r="I1414" s="2">
        <f t="array" ref="I1414">SUMPRODUCT(B1398:B1417, (ROW(B1398:B1417)-ROW(B1398)+1)) / (20*21/2)</f>
        <v>3.0972928571428571</v>
      </c>
      <c r="J1414" s="2">
        <f t="shared" si="170"/>
        <v>3.174370026406129</v>
      </c>
      <c r="K1414" s="2">
        <f t="shared" si="172"/>
        <v>3.2056336676125694</v>
      </c>
    </row>
    <row r="1415" spans="1:11" ht="13.5" x14ac:dyDescent="0.25">
      <c r="A1415" s="3">
        <f>TITRES_STAT!B1418</f>
        <v>44074</v>
      </c>
      <c r="B1415" s="6">
        <f>TITRES_STAT!D1418</f>
        <v>3.0209000000000001</v>
      </c>
      <c r="C1415" s="2">
        <f t="shared" si="173"/>
        <v>8.5600000000000342E-2</v>
      </c>
      <c r="D1415" s="2">
        <f t="shared" si="174"/>
        <v>3.0489399999999995</v>
      </c>
      <c r="E1415" s="2">
        <f t="shared" si="168"/>
        <v>3.1353700000000009</v>
      </c>
      <c r="F1415" s="2">
        <f t="shared" si="169"/>
        <v>3.1945449999999997</v>
      </c>
      <c r="G1415" s="2">
        <f t="shared" si="171"/>
        <v>3.2079540000000035</v>
      </c>
      <c r="H1415" s="2">
        <f t="shared" si="167"/>
        <v>2.9740924999999994</v>
      </c>
      <c r="I1415" s="2">
        <f t="array" ref="I1415">SUMPRODUCT(B1399:B1418, (ROW(B1399:B1418)-ROW(B1399)+1)) / (20*21/2)</f>
        <v>3.067889047619047</v>
      </c>
      <c r="J1415" s="2">
        <f t="shared" si="170"/>
        <v>3.1597538334150688</v>
      </c>
      <c r="K1415" s="2">
        <f t="shared" si="172"/>
        <v>3.1983892100591351</v>
      </c>
    </row>
    <row r="1416" spans="1:11" ht="13.5" x14ac:dyDescent="0.25">
      <c r="A1416" s="3">
        <f>TITRES_STAT!B1419</f>
        <v>44075</v>
      </c>
      <c r="B1416" s="6">
        <f>TITRES_STAT!D1419</f>
        <v>2.9352999999999998</v>
      </c>
      <c r="C1416" s="2">
        <f t="shared" si="173"/>
        <v>-8.5600000000000342E-2</v>
      </c>
      <c r="D1416" s="2">
        <f t="shared" si="174"/>
        <v>3.0053399999999999</v>
      </c>
      <c r="E1416" s="2">
        <f t="shared" si="168"/>
        <v>3.1081200000000004</v>
      </c>
      <c r="F1416" s="2">
        <f t="shared" si="169"/>
        <v>3.178585</v>
      </c>
      <c r="G1416" s="2">
        <f t="shared" si="171"/>
        <v>3.2012060000000044</v>
      </c>
      <c r="H1416" s="2">
        <f t="shared" si="167"/>
        <v>2.9734829999999994</v>
      </c>
      <c r="I1416" s="2">
        <f t="array" ref="I1416">SUMPRODUCT(B1400:B1419, (ROW(B1400:B1419)-ROW(B1400)+1)) / (20*21/2)</f>
        <v>3.0478323809523804</v>
      </c>
      <c r="J1416" s="2">
        <f t="shared" si="170"/>
        <v>3.1383772778517289</v>
      </c>
      <c r="K1416" s="2">
        <f t="shared" si="172"/>
        <v>3.1880719861352476</v>
      </c>
    </row>
    <row r="1417" spans="1:11" ht="13.5" x14ac:dyDescent="0.25">
      <c r="A1417" s="3">
        <f>TITRES_STAT!B1420</f>
        <v>44076</v>
      </c>
      <c r="B1417" s="6">
        <f>TITRES_STAT!D1420</f>
        <v>2.8496000000000001</v>
      </c>
      <c r="C1417" s="2">
        <f t="shared" si="173"/>
        <v>-8.5699999999999665E-2</v>
      </c>
      <c r="D1417" s="2">
        <f t="shared" si="174"/>
        <v>2.9523999999999999</v>
      </c>
      <c r="E1417" s="2">
        <f t="shared" si="168"/>
        <v>3.0676300000000003</v>
      </c>
      <c r="F1417" s="2">
        <f t="shared" si="169"/>
        <v>3.1583399999999999</v>
      </c>
      <c r="G1417" s="2">
        <f t="shared" si="171"/>
        <v>3.1927440000000034</v>
      </c>
      <c r="H1417" s="2">
        <f t="shared" si="167"/>
        <v>2.9728989999999995</v>
      </c>
      <c r="I1417" s="2">
        <f t="array" ref="I1417">SUMPRODUCT(B1401:B1420, (ROW(B1401:B1420)-ROW(B1401)+1)) / (20*21/2)</f>
        <v>3.0293328571428564</v>
      </c>
      <c r="J1417" s="2">
        <f t="shared" si="170"/>
        <v>3.1108746799610882</v>
      </c>
      <c r="K1417" s="2">
        <f t="shared" si="172"/>
        <v>3.1747985749142575</v>
      </c>
    </row>
    <row r="1418" spans="1:11" ht="13.5" x14ac:dyDescent="0.25">
      <c r="A1418" s="3">
        <f>TITRES_STAT!B1421</f>
        <v>44077</v>
      </c>
      <c r="B1418" s="6">
        <f>TITRES_STAT!D1421</f>
        <v>2.8496000000000001</v>
      </c>
      <c r="C1418" s="2">
        <f t="shared" si="173"/>
        <v>0</v>
      </c>
      <c r="D1418" s="2">
        <f t="shared" si="174"/>
        <v>2.9181400000000002</v>
      </c>
      <c r="E1418" s="2">
        <f t="shared" si="168"/>
        <v>3.0271400000000002</v>
      </c>
      <c r="F1418" s="2">
        <f t="shared" si="169"/>
        <v>3.1380949999999999</v>
      </c>
      <c r="G1418" s="2">
        <f t="shared" si="171"/>
        <v>3.1862100000000044</v>
      </c>
      <c r="H1418" s="2">
        <f t="shared" ref="H1418:H1481" si="175">AVERAGE(B1219:B1418)</f>
        <v>2.9727399999999995</v>
      </c>
      <c r="I1418" s="2">
        <f t="array" ref="I1418">SUMPRODUCT(B1402:B1421, (ROW(B1402:B1421)-ROW(B1402)+1)) / (20*21/2)</f>
        <v>3.0123904761904754</v>
      </c>
      <c r="J1418" s="2">
        <f t="shared" si="170"/>
        <v>3.0859913771076513</v>
      </c>
      <c r="K1418" s="2">
        <f t="shared" si="172"/>
        <v>3.1620456896235023</v>
      </c>
    </row>
    <row r="1419" spans="1:11" ht="13.5" x14ac:dyDescent="0.25">
      <c r="A1419" s="3">
        <f>TITRES_STAT!B1422</f>
        <v>44078</v>
      </c>
      <c r="B1419" s="6">
        <f>TITRES_STAT!D1422</f>
        <v>2.9275000000000002</v>
      </c>
      <c r="C1419" s="2">
        <f t="shared" si="173"/>
        <v>7.790000000000008E-2</v>
      </c>
      <c r="D1419" s="2">
        <f t="shared" si="174"/>
        <v>2.9165800000000002</v>
      </c>
      <c r="E1419" s="2">
        <f t="shared" si="168"/>
        <v>2.996</v>
      </c>
      <c r="F1419" s="2">
        <f t="shared" si="169"/>
        <v>3.1217449999999998</v>
      </c>
      <c r="G1419" s="2">
        <f t="shared" si="171"/>
        <v>3.1812340000000039</v>
      </c>
      <c r="H1419" s="2">
        <f t="shared" si="175"/>
        <v>2.9733959999999997</v>
      </c>
      <c r="I1419" s="2">
        <f t="array" ref="I1419">SUMPRODUCT(B1403:B1422, (ROW(B1403:B1422)-ROW(B1403)+1)) / (20*21/2)</f>
        <v>2.9970052380952383</v>
      </c>
      <c r="J1419" s="2">
        <f t="shared" si="170"/>
        <v>3.0708969602402556</v>
      </c>
      <c r="K1419" s="2">
        <f t="shared" si="172"/>
        <v>3.1528478194421887</v>
      </c>
    </row>
    <row r="1420" spans="1:11" ht="13.5" x14ac:dyDescent="0.25">
      <c r="A1420" s="3">
        <f>TITRES_STAT!B1423</f>
        <v>44081</v>
      </c>
      <c r="B1420" s="6">
        <f>TITRES_STAT!D1423</f>
        <v>2.9275000000000002</v>
      </c>
      <c r="C1420" s="2">
        <f t="shared" si="173"/>
        <v>0</v>
      </c>
      <c r="D1420" s="2">
        <f t="shared" si="174"/>
        <v>2.8979000000000004</v>
      </c>
      <c r="E1420" s="2">
        <f t="shared" ref="E1420:E1483" si="176">AVERAGE(B1411:B1420)</f>
        <v>2.97342</v>
      </c>
      <c r="F1420" s="2">
        <f t="shared" si="169"/>
        <v>3.1053950000000001</v>
      </c>
      <c r="G1420" s="2">
        <f t="shared" si="171"/>
        <v>3.1762580000000038</v>
      </c>
      <c r="H1420" s="2">
        <f t="shared" si="175"/>
        <v>2.9744489999999995</v>
      </c>
      <c r="I1420" s="2">
        <f t="array" ref="I1420">SUMPRODUCT(B1404:B1423, (ROW(B1404:B1423)-ROW(B1404)+1)) / (20*21/2)</f>
        <v>2.9749780952380953</v>
      </c>
      <c r="J1420" s="2">
        <f t="shared" si="170"/>
        <v>3.0572401068840405</v>
      </c>
      <c r="K1420" s="2">
        <f t="shared" si="172"/>
        <v>3.1440106500522988</v>
      </c>
    </row>
    <row r="1421" spans="1:11" ht="13.5" x14ac:dyDescent="0.25">
      <c r="A1421" s="3">
        <f>TITRES_STAT!B1424</f>
        <v>44082</v>
      </c>
      <c r="B1421" s="6">
        <f>TITRES_STAT!D1424</f>
        <v>2.9275000000000002</v>
      </c>
      <c r="C1421" s="2">
        <f t="shared" si="173"/>
        <v>0</v>
      </c>
      <c r="D1421" s="2">
        <f t="shared" si="174"/>
        <v>2.8963399999999999</v>
      </c>
      <c r="E1421" s="2">
        <f t="shared" si="176"/>
        <v>2.9508400000000004</v>
      </c>
      <c r="F1421" s="2">
        <f t="shared" si="169"/>
        <v>3.089045</v>
      </c>
      <c r="G1421" s="2">
        <f t="shared" si="171"/>
        <v>3.1712820000000046</v>
      </c>
      <c r="H1421" s="2">
        <f t="shared" si="175"/>
        <v>2.9749065000000003</v>
      </c>
      <c r="I1421" s="2">
        <f t="array" ref="I1421">SUMPRODUCT(B1405:B1424, (ROW(B1405:B1424)-ROW(B1405)+1)) / (20*21/2)</f>
        <v>2.9504685714285719</v>
      </c>
      <c r="J1421" s="2">
        <f t="shared" si="170"/>
        <v>3.0448839062284172</v>
      </c>
      <c r="K1421" s="2">
        <f t="shared" si="172"/>
        <v>3.135520036324758</v>
      </c>
    </row>
    <row r="1422" spans="1:11" ht="13.5" x14ac:dyDescent="0.25">
      <c r="A1422" s="3">
        <f>TITRES_STAT!B1425</f>
        <v>44083</v>
      </c>
      <c r="B1422" s="6">
        <f>TITRES_STAT!D1425</f>
        <v>2.9275000000000002</v>
      </c>
      <c r="C1422" s="2">
        <f t="shared" si="173"/>
        <v>0</v>
      </c>
      <c r="D1422" s="2">
        <f t="shared" si="174"/>
        <v>2.9119200000000003</v>
      </c>
      <c r="E1422" s="2">
        <f t="shared" si="176"/>
        <v>2.9321600000000005</v>
      </c>
      <c r="F1422" s="2">
        <f t="shared" si="169"/>
        <v>3.0730850000000003</v>
      </c>
      <c r="G1422" s="2">
        <f t="shared" si="171"/>
        <v>3.1663060000000041</v>
      </c>
      <c r="H1422" s="2">
        <f t="shared" si="175"/>
        <v>2.9753640000000003</v>
      </c>
      <c r="I1422" s="2">
        <f t="array" ref="I1422">SUMPRODUCT(B1406:B1425, (ROW(B1406:B1425)-ROW(B1406)+1)) / (20*21/2)</f>
        <v>2.9281466666666671</v>
      </c>
      <c r="J1422" s="2">
        <f t="shared" si="170"/>
        <v>3.0337044865876157</v>
      </c>
      <c r="K1422" s="2">
        <f t="shared" si="172"/>
        <v>3.1273623878414343</v>
      </c>
    </row>
    <row r="1423" spans="1:11" ht="13.5" x14ac:dyDescent="0.25">
      <c r="A1423" s="3">
        <f>TITRES_STAT!B1426</f>
        <v>44084</v>
      </c>
      <c r="B1423" s="6">
        <f>TITRES_STAT!D1426</f>
        <v>2.8418000000000001</v>
      </c>
      <c r="C1423" s="2">
        <f t="shared" si="173"/>
        <v>-8.5700000000000109E-2</v>
      </c>
      <c r="D1423" s="2">
        <f t="shared" si="174"/>
        <v>2.9103599999999998</v>
      </c>
      <c r="E1423" s="2">
        <f t="shared" si="176"/>
        <v>2.9142500000000005</v>
      </c>
      <c r="F1423" s="2">
        <f t="shared" si="169"/>
        <v>3.0524500000000008</v>
      </c>
      <c r="G1423" s="2">
        <f t="shared" si="171"/>
        <v>3.1596160000000038</v>
      </c>
      <c r="H1423" s="2">
        <f t="shared" si="175"/>
        <v>2.9751095000000003</v>
      </c>
      <c r="I1423" s="2">
        <f t="array" ref="I1423">SUMPRODUCT(B1407:B1426, (ROW(B1407:B1426)-ROW(B1407)+1)) / (20*21/2)</f>
        <v>2.9020790476190488</v>
      </c>
      <c r="J1423" s="2">
        <f t="shared" si="170"/>
        <v>3.0154278688173664</v>
      </c>
      <c r="K1423" s="2">
        <f t="shared" si="172"/>
        <v>3.1161638628280448</v>
      </c>
    </row>
    <row r="1424" spans="1:11" ht="13.5" x14ac:dyDescent="0.25">
      <c r="A1424" s="3">
        <f>TITRES_STAT!B1427</f>
        <v>44085</v>
      </c>
      <c r="B1424" s="6">
        <f>TITRES_STAT!D1427</f>
        <v>2.7951000000000001</v>
      </c>
      <c r="C1424" s="2">
        <f t="shared" si="173"/>
        <v>-4.6699999999999964E-2</v>
      </c>
      <c r="D1424" s="2">
        <f t="shared" si="174"/>
        <v>2.8838800000000004</v>
      </c>
      <c r="E1424" s="2">
        <f t="shared" si="176"/>
        <v>2.9002300000000001</v>
      </c>
      <c r="F1424" s="2">
        <f t="shared" si="169"/>
        <v>3.0294800000000004</v>
      </c>
      <c r="G1424" s="2">
        <f t="shared" si="171"/>
        <v>3.1519920000000035</v>
      </c>
      <c r="H1424" s="2">
        <f t="shared" si="175"/>
        <v>2.9746215000000005</v>
      </c>
      <c r="I1424" s="2">
        <f t="array" ref="I1424">SUMPRODUCT(B1408:B1427, (ROW(B1408:B1427)-ROW(B1408)+1)) / (20*21/2)</f>
        <v>2.8782733333333335</v>
      </c>
      <c r="J1424" s="2">
        <f t="shared" si="170"/>
        <v>2.9944442622633316</v>
      </c>
      <c r="K1424" s="2">
        <f t="shared" si="172"/>
        <v>3.1035731231092978</v>
      </c>
    </row>
    <row r="1425" spans="1:11" ht="13.5" x14ac:dyDescent="0.25">
      <c r="A1425" s="3">
        <f>TITRES_STAT!B1428</f>
        <v>44088</v>
      </c>
      <c r="B1425" s="6">
        <f>TITRES_STAT!D1428</f>
        <v>2.7951000000000001</v>
      </c>
      <c r="C1425" s="2">
        <f t="shared" si="173"/>
        <v>0</v>
      </c>
      <c r="D1425" s="2">
        <f t="shared" si="174"/>
        <v>2.8573999999999997</v>
      </c>
      <c r="E1425" s="2">
        <f t="shared" si="176"/>
        <v>2.8776500000000005</v>
      </c>
      <c r="F1425" s="2">
        <f t="shared" si="169"/>
        <v>3.0065100000000009</v>
      </c>
      <c r="G1425" s="2">
        <f t="shared" si="171"/>
        <v>3.1443680000000023</v>
      </c>
      <c r="H1425" s="2">
        <f t="shared" si="175"/>
        <v>2.9741335000000011</v>
      </c>
      <c r="I1425" s="2">
        <f t="array" ref="I1425">SUMPRODUCT(B1409:B1428, (ROW(B1409:B1428)-ROW(B1409)+1)) / (20*21/2)</f>
        <v>2.856951904761905</v>
      </c>
      <c r="J1425" s="2">
        <f t="shared" si="170"/>
        <v>2.9754590944287287</v>
      </c>
      <c r="K1425" s="2">
        <f t="shared" si="172"/>
        <v>3.0914761378893254</v>
      </c>
    </row>
    <row r="1426" spans="1:11" ht="13.5" x14ac:dyDescent="0.25">
      <c r="A1426" s="3">
        <f>TITRES_STAT!B1429</f>
        <v>44089</v>
      </c>
      <c r="B1426" s="6">
        <f>TITRES_STAT!D1429</f>
        <v>2.7328000000000001</v>
      </c>
      <c r="C1426" s="2">
        <f t="shared" si="173"/>
        <v>-6.2300000000000022E-2</v>
      </c>
      <c r="D1426" s="2">
        <f t="shared" si="174"/>
        <v>2.8184600000000004</v>
      </c>
      <c r="E1426" s="2">
        <f t="shared" si="176"/>
        <v>2.8574000000000002</v>
      </c>
      <c r="F1426" s="2">
        <f t="shared" si="169"/>
        <v>2.9827600000000003</v>
      </c>
      <c r="G1426" s="2">
        <f t="shared" si="171"/>
        <v>3.1354980000000023</v>
      </c>
      <c r="H1426" s="2">
        <f t="shared" si="175"/>
        <v>2.9733340000000008</v>
      </c>
      <c r="I1426" s="2">
        <f t="array" ref="I1426">SUMPRODUCT(B1410:B1429, (ROW(B1410:B1429)-ROW(B1410)+1)) / (20*21/2)</f>
        <v>2.8366290476190485</v>
      </c>
      <c r="J1426" s="2">
        <f t="shared" si="170"/>
        <v>2.9523487044831356</v>
      </c>
      <c r="K1426" s="2">
        <f t="shared" si="172"/>
        <v>3.0774104069917048</v>
      </c>
    </row>
    <row r="1427" spans="1:11" ht="13.5" x14ac:dyDescent="0.25">
      <c r="A1427" s="3">
        <f>TITRES_STAT!B1430</f>
        <v>44090</v>
      </c>
      <c r="B1427" s="6">
        <f>TITRES_STAT!D1430</f>
        <v>2.7328000000000001</v>
      </c>
      <c r="C1427" s="2">
        <f t="shared" si="173"/>
        <v>0</v>
      </c>
      <c r="D1427" s="2">
        <f t="shared" si="174"/>
        <v>2.7795200000000002</v>
      </c>
      <c r="E1427" s="2">
        <f t="shared" si="176"/>
        <v>2.8457200000000009</v>
      </c>
      <c r="F1427" s="2">
        <f t="shared" si="169"/>
        <v>2.9566749999999997</v>
      </c>
      <c r="G1427" s="2">
        <f t="shared" si="171"/>
        <v>3.126628000000002</v>
      </c>
      <c r="H1427" s="2">
        <f t="shared" si="175"/>
        <v>2.9725345000000005</v>
      </c>
      <c r="I1427" s="2">
        <f t="array" ref="I1427">SUMPRODUCT(B1411:B1430, (ROW(B1411:B1430)-ROW(B1411)+1)) / (20*21/2)</f>
        <v>2.8187904761904767</v>
      </c>
      <c r="J1427" s="2">
        <f t="shared" si="170"/>
        <v>2.9314393040561706</v>
      </c>
      <c r="K1427" s="2">
        <f t="shared" si="172"/>
        <v>3.063896273384187</v>
      </c>
    </row>
    <row r="1428" spans="1:11" ht="13.5" x14ac:dyDescent="0.25">
      <c r="A1428" s="3">
        <f>TITRES_STAT!B1431</f>
        <v>44091</v>
      </c>
      <c r="B1428" s="6">
        <f>TITRES_STAT!D1431</f>
        <v>2.7328000000000001</v>
      </c>
      <c r="C1428" s="2">
        <f t="shared" si="173"/>
        <v>0</v>
      </c>
      <c r="D1428" s="2">
        <f t="shared" si="174"/>
        <v>2.7577200000000004</v>
      </c>
      <c r="E1428" s="2">
        <f t="shared" si="176"/>
        <v>2.8340400000000008</v>
      </c>
      <c r="F1428" s="2">
        <f t="shared" ref="F1428:F1491" si="177">AVERAGE(B1409:B1428)</f>
        <v>2.9305899999999996</v>
      </c>
      <c r="G1428" s="2">
        <f t="shared" si="171"/>
        <v>3.1177580000000007</v>
      </c>
      <c r="H1428" s="2">
        <f t="shared" si="175"/>
        <v>2.9717350000000011</v>
      </c>
      <c r="I1428" s="2">
        <f t="array" ref="I1428">SUMPRODUCT(B1412:B1431, (ROW(B1412:B1431)-ROW(B1412)+1)) / (20*21/2)</f>
        <v>2.8030285714285723</v>
      </c>
      <c r="J1428" s="2">
        <f t="shared" si="170"/>
        <v>2.9125212750984399</v>
      </c>
      <c r="K1428" s="2">
        <f t="shared" si="172"/>
        <v>3.0509121058004931</v>
      </c>
    </row>
    <row r="1429" spans="1:11" ht="13.5" x14ac:dyDescent="0.25">
      <c r="A1429" s="3">
        <f>TITRES_STAT!B1432</f>
        <v>44092</v>
      </c>
      <c r="B1429" s="6">
        <f>TITRES_STAT!D1432</f>
        <v>2.7172000000000001</v>
      </c>
      <c r="C1429" s="2">
        <f t="shared" si="173"/>
        <v>-1.5600000000000058E-2</v>
      </c>
      <c r="D1429" s="2">
        <f t="shared" si="174"/>
        <v>2.74214</v>
      </c>
      <c r="E1429" s="2">
        <f t="shared" si="176"/>
        <v>2.8130100000000007</v>
      </c>
      <c r="F1429" s="2">
        <f t="shared" si="177"/>
        <v>2.9045049999999994</v>
      </c>
      <c r="G1429" s="2">
        <f t="shared" si="171"/>
        <v>3.1085760000000007</v>
      </c>
      <c r="H1429" s="2">
        <f t="shared" si="175"/>
        <v>2.9712830000000015</v>
      </c>
      <c r="I1429" s="2">
        <f t="array" ref="I1429">SUMPRODUCT(B1413:B1432, (ROW(B1413:B1432)-ROW(B1413)+1)) / (20*21/2)</f>
        <v>2.789343333333334</v>
      </c>
      <c r="J1429" s="2">
        <f t="shared" ref="J1429:J1492" si="178">$J$4*B1429+J1428*(1-$J$4)</f>
        <v>2.8939192488985888</v>
      </c>
      <c r="K1429" s="2">
        <f t="shared" si="172"/>
        <v>3.037825356553415</v>
      </c>
    </row>
    <row r="1430" spans="1:11" ht="13.5" x14ac:dyDescent="0.25">
      <c r="A1430" s="3">
        <f>TITRES_STAT!B1433</f>
        <v>44095</v>
      </c>
      <c r="B1430" s="6">
        <f>TITRES_STAT!D1433</f>
        <v>2.7172000000000001</v>
      </c>
      <c r="C1430" s="2">
        <f t="shared" si="173"/>
        <v>0</v>
      </c>
      <c r="D1430" s="2">
        <f t="shared" si="174"/>
        <v>2.7265600000000001</v>
      </c>
      <c r="E1430" s="2">
        <f t="shared" si="176"/>
        <v>2.7919800000000001</v>
      </c>
      <c r="F1430" s="2">
        <f t="shared" si="177"/>
        <v>2.8826999999999994</v>
      </c>
      <c r="G1430" s="2">
        <f t="shared" si="171"/>
        <v>3.0993939999999998</v>
      </c>
      <c r="H1430" s="2">
        <f t="shared" si="175"/>
        <v>2.9708310000000013</v>
      </c>
      <c r="I1430" s="2">
        <f t="array" ref="I1430">SUMPRODUCT(B1414:B1433, (ROW(B1414:B1433)-ROW(B1414)+1)) / (20*21/2)</f>
        <v>2.7775490476190487</v>
      </c>
      <c r="J1430" s="2">
        <f t="shared" si="178"/>
        <v>2.8770888442415803</v>
      </c>
      <c r="K1430" s="2">
        <f t="shared" si="172"/>
        <v>3.0252518131591635</v>
      </c>
    </row>
    <row r="1431" spans="1:11" ht="13.5" x14ac:dyDescent="0.25">
      <c r="A1431" s="3">
        <f>TITRES_STAT!B1434</f>
        <v>44096</v>
      </c>
      <c r="B1431" s="6">
        <f>TITRES_STAT!D1434</f>
        <v>2.7172000000000001</v>
      </c>
      <c r="C1431" s="2">
        <f t="shared" si="173"/>
        <v>0</v>
      </c>
      <c r="D1431" s="2">
        <f t="shared" si="174"/>
        <v>2.7234400000000001</v>
      </c>
      <c r="E1431" s="2">
        <f t="shared" si="176"/>
        <v>2.77095</v>
      </c>
      <c r="F1431" s="2">
        <f t="shared" si="177"/>
        <v>2.8608949999999993</v>
      </c>
      <c r="G1431" s="2">
        <f t="shared" si="171"/>
        <v>3.0902059999999993</v>
      </c>
      <c r="H1431" s="2">
        <f t="shared" si="175"/>
        <v>2.9703790000000017</v>
      </c>
      <c r="I1431" s="2">
        <f t="array" ref="I1431">SUMPRODUCT(B1415:B1434, (ROW(B1415:B1434)-ROW(B1415)+1)) / (20*21/2)</f>
        <v>2.7672009523809526</v>
      </c>
      <c r="J1431" s="2">
        <f t="shared" si="178"/>
        <v>2.8618613352661919</v>
      </c>
      <c r="K1431" s="2">
        <f t="shared" si="172"/>
        <v>3.0131713498980197</v>
      </c>
    </row>
    <row r="1432" spans="1:11" ht="13.5" x14ac:dyDescent="0.25">
      <c r="A1432" s="3">
        <f>TITRES_STAT!B1435</f>
        <v>44097</v>
      </c>
      <c r="B1432" s="6">
        <f>TITRES_STAT!D1435</f>
        <v>2.7172000000000001</v>
      </c>
      <c r="C1432" s="2">
        <f t="shared" si="173"/>
        <v>0</v>
      </c>
      <c r="D1432" s="2">
        <f t="shared" si="174"/>
        <v>2.7203200000000001</v>
      </c>
      <c r="E1432" s="2">
        <f t="shared" si="176"/>
        <v>2.7499199999999995</v>
      </c>
      <c r="F1432" s="2">
        <f t="shared" si="177"/>
        <v>2.8410399999999991</v>
      </c>
      <c r="G1432" s="2">
        <f t="shared" si="171"/>
        <v>3.0810179999999985</v>
      </c>
      <c r="H1432" s="2">
        <f t="shared" si="175"/>
        <v>2.969927000000002</v>
      </c>
      <c r="I1432" s="2">
        <f t="array" ref="I1432">SUMPRODUCT(B1416:B1435, (ROW(B1416:B1435)-ROW(B1416)+1)) / (20*21/2)</f>
        <v>2.7578914285714289</v>
      </c>
      <c r="J1432" s="2">
        <f t="shared" si="178"/>
        <v>2.8480840652408403</v>
      </c>
      <c r="K1432" s="2">
        <f t="shared" si="172"/>
        <v>3.0015646302941756</v>
      </c>
    </row>
    <row r="1433" spans="1:11" ht="13.5" x14ac:dyDescent="0.25">
      <c r="A1433" s="3">
        <f>TITRES_STAT!B1436</f>
        <v>44098</v>
      </c>
      <c r="B1433" s="6">
        <f>TITRES_STAT!D1436</f>
        <v>2.7172000000000001</v>
      </c>
      <c r="C1433" s="2">
        <f t="shared" si="173"/>
        <v>0</v>
      </c>
      <c r="D1433" s="2">
        <f t="shared" si="174"/>
        <v>2.7172000000000001</v>
      </c>
      <c r="E1433" s="2">
        <f t="shared" si="176"/>
        <v>2.7374599999999996</v>
      </c>
      <c r="F1433" s="2">
        <f t="shared" si="177"/>
        <v>2.8258549999999998</v>
      </c>
      <c r="G1433" s="2">
        <f t="shared" si="171"/>
        <v>3.0701159999999987</v>
      </c>
      <c r="H1433" s="2">
        <f t="shared" si="175"/>
        <v>2.9694750000000023</v>
      </c>
      <c r="I1433" s="2">
        <f t="array" ref="I1433">SUMPRODUCT(B1417:B1436, (ROW(B1417:B1436)-ROW(B1417)+1)) / (20*21/2)</f>
        <v>2.7500280952380955</v>
      </c>
      <c r="J1433" s="2">
        <f t="shared" si="178"/>
        <v>2.8356189161702843</v>
      </c>
      <c r="K1433" s="2">
        <f t="shared" si="172"/>
        <v>2.9904130761649923</v>
      </c>
    </row>
    <row r="1434" spans="1:11" ht="13.5" x14ac:dyDescent="0.25">
      <c r="A1434" s="3">
        <f>TITRES_STAT!B1437</f>
        <v>44099</v>
      </c>
      <c r="B1434" s="6">
        <f>TITRES_STAT!D1437</f>
        <v>2.7172000000000001</v>
      </c>
      <c r="C1434" s="2">
        <f t="shared" si="173"/>
        <v>0</v>
      </c>
      <c r="D1434" s="2">
        <f t="shared" si="174"/>
        <v>2.7172000000000001</v>
      </c>
      <c r="E1434" s="2">
        <f t="shared" si="176"/>
        <v>2.7296699999999996</v>
      </c>
      <c r="F1434" s="2">
        <f t="shared" si="177"/>
        <v>2.8149499999999992</v>
      </c>
      <c r="G1434" s="2">
        <f t="shared" si="171"/>
        <v>3.0592139999999985</v>
      </c>
      <c r="H1434" s="2">
        <f t="shared" si="175"/>
        <v>2.9690230000000026</v>
      </c>
      <c r="I1434" s="2">
        <f t="array" ref="I1434">SUMPRODUCT(B1418:B1437, (ROW(B1418:B1437)-ROW(B1418)+1)) / (20*21/2)</f>
        <v>2.743946190476191</v>
      </c>
      <c r="J1434" s="2">
        <f t="shared" si="178"/>
        <v>2.8243409241540669</v>
      </c>
      <c r="K1434" s="2">
        <f t="shared" si="172"/>
        <v>2.9796988378840124</v>
      </c>
    </row>
    <row r="1435" spans="1:11" ht="13.5" x14ac:dyDescent="0.25">
      <c r="A1435" s="3">
        <f>TITRES_STAT!B1438</f>
        <v>44102</v>
      </c>
      <c r="B1435" s="6">
        <f>TITRES_STAT!D1438</f>
        <v>2.7172000000000001</v>
      </c>
      <c r="C1435" s="2">
        <f t="shared" si="173"/>
        <v>0</v>
      </c>
      <c r="D1435" s="2">
        <f t="shared" si="174"/>
        <v>2.7172000000000001</v>
      </c>
      <c r="E1435" s="2">
        <f t="shared" si="176"/>
        <v>2.7218799999999996</v>
      </c>
      <c r="F1435" s="2">
        <f t="shared" si="177"/>
        <v>2.7997649999999998</v>
      </c>
      <c r="G1435" s="2">
        <f t="shared" si="171"/>
        <v>3.0486239999999984</v>
      </c>
      <c r="H1435" s="2">
        <f t="shared" si="175"/>
        <v>2.968571000000003</v>
      </c>
      <c r="I1435" s="2">
        <f t="array" ref="I1435">SUMPRODUCT(B1419:B1438, (ROW(B1419:B1438)-ROW(B1419)+1)) / (20*21/2)</f>
        <v>2.7384576190476198</v>
      </c>
      <c r="J1435" s="2">
        <f t="shared" si="178"/>
        <v>2.8141370266155845</v>
      </c>
      <c r="K1435" s="2">
        <f t="shared" si="172"/>
        <v>2.9694047658101295</v>
      </c>
    </row>
    <row r="1436" spans="1:11" ht="13.5" x14ac:dyDescent="0.25">
      <c r="A1436" s="3">
        <f>TITRES_STAT!B1439</f>
        <v>44103</v>
      </c>
      <c r="B1436" s="6">
        <f>TITRES_STAT!D1439</f>
        <v>2.7172000000000001</v>
      </c>
      <c r="C1436" s="2">
        <f t="shared" si="173"/>
        <v>0</v>
      </c>
      <c r="D1436" s="2">
        <f t="shared" si="174"/>
        <v>2.7172000000000001</v>
      </c>
      <c r="E1436" s="2">
        <f t="shared" si="176"/>
        <v>2.7203199999999996</v>
      </c>
      <c r="F1436" s="2">
        <f t="shared" si="177"/>
        <v>2.7888599999999992</v>
      </c>
      <c r="G1436" s="2">
        <f t="shared" si="171"/>
        <v>3.0378779999999983</v>
      </c>
      <c r="H1436" s="2">
        <f t="shared" si="175"/>
        <v>2.9681190000000033</v>
      </c>
      <c r="I1436" s="2">
        <f t="array" ref="I1436">SUMPRODUCT(B1420:B1439, (ROW(B1420:B1439)-ROW(B1420)+1)) / (20*21/2)</f>
        <v>2.7335623809523812</v>
      </c>
      <c r="J1436" s="2">
        <f t="shared" si="178"/>
        <v>2.8049049288426717</v>
      </c>
      <c r="K1436" s="2">
        <f t="shared" si="172"/>
        <v>2.9595143828371833</v>
      </c>
    </row>
    <row r="1437" spans="1:11" ht="13.5" x14ac:dyDescent="0.25">
      <c r="A1437" s="3">
        <f>TITRES_STAT!B1440</f>
        <v>44104</v>
      </c>
      <c r="B1437" s="6">
        <f>TITRES_STAT!D1440</f>
        <v>2.7250000000000001</v>
      </c>
      <c r="C1437" s="2">
        <f t="shared" si="173"/>
        <v>7.8000000000000291E-3</v>
      </c>
      <c r="D1437" s="2">
        <f t="shared" si="174"/>
        <v>2.7187600000000001</v>
      </c>
      <c r="E1437" s="2">
        <f t="shared" si="176"/>
        <v>2.7195399999999998</v>
      </c>
      <c r="F1437" s="2">
        <f t="shared" si="177"/>
        <v>2.7826300000000002</v>
      </c>
      <c r="G1437" s="2">
        <f t="shared" si="171"/>
        <v>3.0272879999999982</v>
      </c>
      <c r="H1437" s="2">
        <f t="shared" si="175"/>
        <v>2.9677060000000042</v>
      </c>
      <c r="I1437" s="2">
        <f t="array" ref="I1437">SUMPRODUCT(B1421:B1440, (ROW(B1421:B1440)-ROW(B1421)+1)) / (20*21/2)</f>
        <v>2.7274123809523805</v>
      </c>
      <c r="J1437" s="2">
        <f t="shared" si="178"/>
        <v>2.79729493561956</v>
      </c>
      <c r="K1437" s="2">
        <f t="shared" si="172"/>
        <v>2.9503177403729803</v>
      </c>
    </row>
    <row r="1438" spans="1:11" ht="13.5" x14ac:dyDescent="0.25">
      <c r="A1438" s="3">
        <f>TITRES_STAT!B1441</f>
        <v>44105</v>
      </c>
      <c r="B1438" s="6">
        <f>TITRES_STAT!D1441</f>
        <v>2.7250000000000001</v>
      </c>
      <c r="C1438" s="2">
        <f t="shared" si="173"/>
        <v>0</v>
      </c>
      <c r="D1438" s="2">
        <f t="shared" si="174"/>
        <v>2.7203200000000001</v>
      </c>
      <c r="E1438" s="2">
        <f t="shared" si="176"/>
        <v>2.7187600000000005</v>
      </c>
      <c r="F1438" s="2">
        <f t="shared" si="177"/>
        <v>2.7763999999999998</v>
      </c>
      <c r="G1438" s="2">
        <f t="shared" si="171"/>
        <v>3.0166979999999985</v>
      </c>
      <c r="H1438" s="2">
        <f t="shared" si="175"/>
        <v>2.9671510000000039</v>
      </c>
      <c r="I1438" s="2">
        <f t="array" ref="I1438">SUMPRODUCT(B1422:B1441, (ROW(B1422:B1441)-ROW(B1422)+1)) / (20*21/2)</f>
        <v>2.7245566666666665</v>
      </c>
      <c r="J1438" s="2">
        <f t="shared" si="178"/>
        <v>2.7904097036557922</v>
      </c>
      <c r="K1438" s="2">
        <f t="shared" si="172"/>
        <v>2.9414817505544324</v>
      </c>
    </row>
    <row r="1439" spans="1:11" ht="13.5" x14ac:dyDescent="0.25">
      <c r="A1439" s="3">
        <f>TITRES_STAT!B1442</f>
        <v>44106</v>
      </c>
      <c r="B1439" s="6">
        <f>TITRES_STAT!D1442</f>
        <v>2.7250000000000001</v>
      </c>
      <c r="C1439" s="2">
        <f t="shared" si="173"/>
        <v>0</v>
      </c>
      <c r="D1439" s="2">
        <f t="shared" si="174"/>
        <v>2.7218799999999996</v>
      </c>
      <c r="E1439" s="2">
        <f t="shared" si="176"/>
        <v>2.7195400000000007</v>
      </c>
      <c r="F1439" s="2">
        <f t="shared" si="177"/>
        <v>2.7662749999999998</v>
      </c>
      <c r="G1439" s="2">
        <f t="shared" si="171"/>
        <v>3.006107999999998</v>
      </c>
      <c r="H1439" s="2">
        <f t="shared" si="175"/>
        <v>2.967021500000004</v>
      </c>
      <c r="I1439" s="2">
        <f t="array" ref="I1439">SUMPRODUCT(B1423:B1442, (ROW(B1423:B1442)-ROW(B1423)+1)) / (20*21/2)</f>
        <v>2.7226652380952383</v>
      </c>
      <c r="J1439" s="2">
        <f t="shared" si="178"/>
        <v>2.7841802080695262</v>
      </c>
      <c r="K1439" s="2">
        <f t="shared" si="172"/>
        <v>2.9329922701405331</v>
      </c>
    </row>
    <row r="1440" spans="1:11" ht="13.5" x14ac:dyDescent="0.25">
      <c r="A1440" s="3">
        <f>TITRES_STAT!B1443</f>
        <v>44109</v>
      </c>
      <c r="B1440" s="6">
        <f>TITRES_STAT!D1443</f>
        <v>2.7017000000000002</v>
      </c>
      <c r="C1440" s="2">
        <f t="shared" si="173"/>
        <v>-2.3299999999999876E-2</v>
      </c>
      <c r="D1440" s="2">
        <f t="shared" si="174"/>
        <v>2.7187799999999998</v>
      </c>
      <c r="E1440" s="2">
        <f t="shared" si="176"/>
        <v>2.7179900000000004</v>
      </c>
      <c r="F1440" s="2">
        <f t="shared" si="177"/>
        <v>2.754985</v>
      </c>
      <c r="G1440" s="2">
        <f t="shared" si="171"/>
        <v>2.9950519999999985</v>
      </c>
      <c r="H1440" s="2">
        <f t="shared" si="175"/>
        <v>2.9671725000000042</v>
      </c>
      <c r="I1440" s="2">
        <f t="array" ref="I1440">SUMPRODUCT(B1424:B1443, (ROW(B1424:B1443)-ROW(B1424)+1)) / (20*21/2)</f>
        <v>2.7217380952380954</v>
      </c>
      <c r="J1440" s="2">
        <f t="shared" si="178"/>
        <v>2.7763249501581426</v>
      </c>
      <c r="K1440" s="2">
        <f t="shared" si="172"/>
        <v>2.9239219850369831</v>
      </c>
    </row>
    <row r="1441" spans="1:11" ht="13.5" x14ac:dyDescent="0.25">
      <c r="A1441" s="3">
        <f>TITRES_STAT!B1444</f>
        <v>44110</v>
      </c>
      <c r="B1441" s="6">
        <f>TITRES_STAT!D1444</f>
        <v>2.7250000000000001</v>
      </c>
      <c r="C1441" s="2">
        <f t="shared" si="173"/>
        <v>2.3299999999999876E-2</v>
      </c>
      <c r="D1441" s="2">
        <f t="shared" si="174"/>
        <v>2.7203400000000002</v>
      </c>
      <c r="E1441" s="2">
        <f t="shared" si="176"/>
        <v>2.7187700000000001</v>
      </c>
      <c r="F1441" s="2">
        <f t="shared" si="177"/>
        <v>2.7448600000000001</v>
      </c>
      <c r="G1441" s="2">
        <f t="shared" si="171"/>
        <v>2.9844619999999988</v>
      </c>
      <c r="H1441" s="2">
        <f t="shared" si="175"/>
        <v>2.9670430000000052</v>
      </c>
      <c r="I1441" s="2">
        <f t="array" ref="I1441">SUMPRODUCT(B1425:B1444, (ROW(B1425:B1444)-ROW(B1425)+1)) / (20*21/2)</f>
        <v>2.7213671428571424</v>
      </c>
      <c r="J1441" s="2">
        <f t="shared" si="178"/>
        <v>2.771436859666891</v>
      </c>
      <c r="K1441" s="2">
        <f t="shared" si="172"/>
        <v>2.9161211228786703</v>
      </c>
    </row>
    <row r="1442" spans="1:11" ht="13.5" x14ac:dyDescent="0.25">
      <c r="A1442" s="3">
        <f>TITRES_STAT!B1445</f>
        <v>44111</v>
      </c>
      <c r="B1442" s="6">
        <f>TITRES_STAT!D1445</f>
        <v>2.7250000000000001</v>
      </c>
      <c r="C1442" s="2">
        <f t="shared" si="173"/>
        <v>0</v>
      </c>
      <c r="D1442" s="2">
        <f t="shared" si="174"/>
        <v>2.7203399999999998</v>
      </c>
      <c r="E1442" s="2">
        <f t="shared" si="176"/>
        <v>2.7195500000000004</v>
      </c>
      <c r="F1442" s="2">
        <f t="shared" si="177"/>
        <v>2.7347349999999997</v>
      </c>
      <c r="G1442" s="2">
        <f t="shared" si="171"/>
        <v>2.9738719999999987</v>
      </c>
      <c r="H1442" s="2">
        <f t="shared" si="175"/>
        <v>2.9673105000000048</v>
      </c>
      <c r="I1442" s="2">
        <f t="array" ref="I1442">SUMPRODUCT(B1426:B1445, (ROW(B1426:B1445)-ROW(B1426)+1)) / (20*21/2)</f>
        <v>2.72133</v>
      </c>
      <c r="J1442" s="2">
        <f t="shared" si="178"/>
        <v>2.7670143016033775</v>
      </c>
      <c r="K1442" s="2">
        <f t="shared" si="172"/>
        <v>2.9086261768834283</v>
      </c>
    </row>
    <row r="1443" spans="1:11" ht="13.5" x14ac:dyDescent="0.25">
      <c r="A1443" s="3">
        <f>TITRES_STAT!B1446</f>
        <v>44112</v>
      </c>
      <c r="B1443" s="6">
        <f>TITRES_STAT!D1446</f>
        <v>2.7250000000000001</v>
      </c>
      <c r="C1443" s="2">
        <f t="shared" si="173"/>
        <v>0</v>
      </c>
      <c r="D1443" s="2">
        <f t="shared" si="174"/>
        <v>2.7203399999999998</v>
      </c>
      <c r="E1443" s="2">
        <f t="shared" si="176"/>
        <v>2.7203300000000001</v>
      </c>
      <c r="F1443" s="2">
        <f t="shared" si="177"/>
        <v>2.7288950000000001</v>
      </c>
      <c r="G1443" s="2">
        <f t="shared" si="171"/>
        <v>2.9632819999999991</v>
      </c>
      <c r="H1443" s="2">
        <f t="shared" si="175"/>
        <v>2.9675780000000054</v>
      </c>
      <c r="I1443" s="2">
        <f t="array" ref="I1443">SUMPRODUCT(B1427:B1446, (ROW(B1427:B1446)-ROW(B1427)+1)) / (20*21/2)</f>
        <v>2.7142171428571427</v>
      </c>
      <c r="J1443" s="2">
        <f t="shared" si="178"/>
        <v>2.7630129395459129</v>
      </c>
      <c r="K1443" s="2">
        <f t="shared" si="172"/>
        <v>2.9014251503389801</v>
      </c>
    </row>
    <row r="1444" spans="1:11" ht="13.5" x14ac:dyDescent="0.25">
      <c r="A1444" s="3">
        <f>TITRES_STAT!B1447</f>
        <v>44113</v>
      </c>
      <c r="B1444" s="6">
        <f>TITRES_STAT!D1447</f>
        <v>2.7250000000000001</v>
      </c>
      <c r="C1444" s="2">
        <f t="shared" si="173"/>
        <v>0</v>
      </c>
      <c r="D1444" s="2">
        <f t="shared" si="174"/>
        <v>2.7203399999999998</v>
      </c>
      <c r="E1444" s="2">
        <f t="shared" si="176"/>
        <v>2.7211100000000004</v>
      </c>
      <c r="F1444" s="2">
        <f t="shared" si="177"/>
        <v>2.72539</v>
      </c>
      <c r="G1444" s="2">
        <f t="shared" si="171"/>
        <v>2.9526919999999994</v>
      </c>
      <c r="H1444" s="2">
        <f t="shared" si="175"/>
        <v>2.9678455000000059</v>
      </c>
      <c r="I1444" s="2">
        <f t="array" ref="I1444">SUMPRODUCT(B1428:B1447, (ROW(B1428:B1447)-ROW(B1428)+1)) / (20*21/2)</f>
        <v>2.7067690476190478</v>
      </c>
      <c r="J1444" s="2">
        <f t="shared" si="178"/>
        <v>2.7593926595891594</v>
      </c>
      <c r="K1444" s="2">
        <f t="shared" si="172"/>
        <v>2.8945065169923536</v>
      </c>
    </row>
    <row r="1445" spans="1:11" ht="13.5" x14ac:dyDescent="0.25">
      <c r="A1445" s="3">
        <f>TITRES_STAT!B1448</f>
        <v>44116</v>
      </c>
      <c r="B1445" s="6">
        <f>TITRES_STAT!D1448</f>
        <v>2.7250000000000001</v>
      </c>
      <c r="C1445" s="2">
        <f t="shared" si="173"/>
        <v>0</v>
      </c>
      <c r="D1445" s="2">
        <f t="shared" si="174"/>
        <v>2.7250000000000001</v>
      </c>
      <c r="E1445" s="2">
        <f t="shared" si="176"/>
        <v>2.7218900000000006</v>
      </c>
      <c r="F1445" s="2">
        <f t="shared" si="177"/>
        <v>2.7218850000000003</v>
      </c>
      <c r="G1445" s="2">
        <f t="shared" si="171"/>
        <v>2.9421019999999993</v>
      </c>
      <c r="H1445" s="2">
        <f t="shared" si="175"/>
        <v>2.968113000000006</v>
      </c>
      <c r="I1445" s="2">
        <f t="array" ref="I1445">SUMPRODUCT(B1429:B1448, (ROW(B1429:B1448)-ROW(B1429)+1)) / (20*21/2)</f>
        <v>2.7071752380952385</v>
      </c>
      <c r="J1445" s="2">
        <f t="shared" si="178"/>
        <v>2.7561171681997156</v>
      </c>
      <c r="K1445" s="2">
        <f t="shared" si="172"/>
        <v>2.8878592026004966</v>
      </c>
    </row>
    <row r="1446" spans="1:11" ht="13.5" x14ac:dyDescent="0.25">
      <c r="A1446" s="3">
        <f>TITRES_STAT!B1449</f>
        <v>44117</v>
      </c>
      <c r="B1446" s="6">
        <f>TITRES_STAT!D1449</f>
        <v>2.6472000000000002</v>
      </c>
      <c r="C1446" s="2">
        <f t="shared" si="173"/>
        <v>-7.7799999999999869E-2</v>
      </c>
      <c r="D1446" s="2">
        <f t="shared" si="174"/>
        <v>2.7094399999999998</v>
      </c>
      <c r="E1446" s="2">
        <f t="shared" si="176"/>
        <v>2.7148900000000009</v>
      </c>
      <c r="F1446" s="2">
        <f t="shared" si="177"/>
        <v>2.7176050000000003</v>
      </c>
      <c r="G1446" s="2">
        <f t="shared" si="171"/>
        <v>2.9299559999999998</v>
      </c>
      <c r="H1446" s="2">
        <f t="shared" si="175"/>
        <v>2.9679915000000054</v>
      </c>
      <c r="I1446" s="2">
        <f t="array" ref="I1446">SUMPRODUCT(B1430:B1449, (ROW(B1430:B1449)-ROW(B1430)+1)) / (20*21/2)</f>
        <v>2.7076557142857149</v>
      </c>
      <c r="J1446" s="2">
        <f t="shared" si="178"/>
        <v>2.7457441045616475</v>
      </c>
      <c r="K1446" s="2">
        <f t="shared" si="172"/>
        <v>2.8784215868122418</v>
      </c>
    </row>
    <row r="1447" spans="1:11" ht="13.5" x14ac:dyDescent="0.25">
      <c r="A1447" s="3">
        <f>TITRES_STAT!B1450</f>
        <v>44118</v>
      </c>
      <c r="B1447" s="6">
        <f>TITRES_STAT!D1450</f>
        <v>2.6394000000000002</v>
      </c>
      <c r="C1447" s="2">
        <f t="shared" si="173"/>
        <v>-7.8000000000000291E-3</v>
      </c>
      <c r="D1447" s="2">
        <f t="shared" si="174"/>
        <v>2.69232</v>
      </c>
      <c r="E1447" s="2">
        <f t="shared" si="176"/>
        <v>2.7063300000000003</v>
      </c>
      <c r="F1447" s="2">
        <f t="shared" si="177"/>
        <v>2.7129350000000008</v>
      </c>
      <c r="G1447" s="2">
        <f t="shared" si="171"/>
        <v>2.9176539999999993</v>
      </c>
      <c r="H1447" s="2">
        <f t="shared" si="175"/>
        <v>2.9678310000000057</v>
      </c>
      <c r="I1447" s="2">
        <f t="array" ref="I1447">SUMPRODUCT(B1431:B1450, (ROW(B1431:B1450)-ROW(B1431)+1)) / (20*21/2)</f>
        <v>2.7088790476190483</v>
      </c>
      <c r="J1447" s="2">
        <f t="shared" si="178"/>
        <v>2.7356160946033956</v>
      </c>
      <c r="K1447" s="2">
        <f t="shared" si="172"/>
        <v>2.8690481912509775</v>
      </c>
    </row>
    <row r="1448" spans="1:11" ht="13.5" x14ac:dyDescent="0.25">
      <c r="A1448" s="3">
        <f>TITRES_STAT!B1451</f>
        <v>44120</v>
      </c>
      <c r="B1448" s="6">
        <f>TITRES_STAT!D1451</f>
        <v>2.7172000000000001</v>
      </c>
      <c r="C1448" s="2">
        <f t="shared" si="173"/>
        <v>7.7799999999999869E-2</v>
      </c>
      <c r="D1448" s="2">
        <f t="shared" si="174"/>
        <v>2.69076</v>
      </c>
      <c r="E1448" s="2">
        <f t="shared" si="176"/>
        <v>2.7055500000000001</v>
      </c>
      <c r="F1448" s="2">
        <f t="shared" si="177"/>
        <v>2.7121550000000005</v>
      </c>
      <c r="G1448" s="2">
        <f t="shared" si="171"/>
        <v>2.9069079999999996</v>
      </c>
      <c r="H1448" s="2">
        <f t="shared" si="175"/>
        <v>2.968144500000006</v>
      </c>
      <c r="I1448" s="2">
        <f t="array" ref="I1448">SUMPRODUCT(B1432:B1451, (ROW(B1432:B1451)-ROW(B1432)+1)) / (20*21/2)</f>
        <v>2.7100652380952388</v>
      </c>
      <c r="J1448" s="2">
        <f t="shared" si="178"/>
        <v>2.7338621808316437</v>
      </c>
      <c r="K1448" s="2">
        <f t="shared" si="172"/>
        <v>2.8630933602215274</v>
      </c>
    </row>
    <row r="1449" spans="1:11" ht="13.5" x14ac:dyDescent="0.25">
      <c r="A1449" s="3">
        <f>TITRES_STAT!B1452</f>
        <v>44123</v>
      </c>
      <c r="B1449" s="6">
        <f>TITRES_STAT!D1452</f>
        <v>2.7172000000000001</v>
      </c>
      <c r="C1449" s="2">
        <f t="shared" si="173"/>
        <v>0</v>
      </c>
      <c r="D1449" s="2">
        <f t="shared" si="174"/>
        <v>2.6892000000000005</v>
      </c>
      <c r="E1449" s="2">
        <f t="shared" si="176"/>
        <v>2.7047699999999999</v>
      </c>
      <c r="F1449" s="2">
        <f t="shared" si="177"/>
        <v>2.7121550000000001</v>
      </c>
      <c r="G1449" s="2">
        <f t="shared" si="171"/>
        <v>2.8961619999999995</v>
      </c>
      <c r="H1449" s="2">
        <f t="shared" si="175"/>
        <v>2.9688550000000062</v>
      </c>
      <c r="I1449" s="2">
        <f t="array" ref="I1449">SUMPRODUCT(B1433:B1452, (ROW(B1433:B1452)-ROW(B1433)+1)) / (20*21/2)</f>
        <v>2.711214285714286</v>
      </c>
      <c r="J1449" s="2">
        <f t="shared" si="178"/>
        <v>2.7322753064667253</v>
      </c>
      <c r="K1449" s="2">
        <f t="shared" si="172"/>
        <v>2.8573720519775461</v>
      </c>
    </row>
    <row r="1450" spans="1:11" ht="13.5" x14ac:dyDescent="0.25">
      <c r="A1450" s="3">
        <f>TITRES_STAT!B1453</f>
        <v>44124</v>
      </c>
      <c r="B1450" s="6">
        <f>TITRES_STAT!D1453</f>
        <v>2.7250000000000001</v>
      </c>
      <c r="C1450" s="2">
        <f t="shared" si="173"/>
        <v>7.8000000000000291E-3</v>
      </c>
      <c r="D1450" s="2">
        <f t="shared" si="174"/>
        <v>2.6892</v>
      </c>
      <c r="E1450" s="2">
        <f t="shared" si="176"/>
        <v>2.7070999999999996</v>
      </c>
      <c r="F1450" s="2">
        <f t="shared" si="177"/>
        <v>2.7125450000000004</v>
      </c>
      <c r="G1450" s="2">
        <f t="shared" si="171"/>
        <v>2.8855719999999998</v>
      </c>
      <c r="H1450" s="2">
        <f t="shared" si="175"/>
        <v>2.9696045000000062</v>
      </c>
      <c r="I1450" s="2">
        <f t="array" ref="I1450">SUMPRODUCT(B1434:B1453, (ROW(B1434:B1453)-ROW(B1434)+1)) / (20*21/2)</f>
        <v>2.7049166666666662</v>
      </c>
      <c r="J1450" s="2">
        <f t="shared" si="178"/>
        <v>2.7315824201365611</v>
      </c>
      <c r="K1450" s="2">
        <f t="shared" si="172"/>
        <v>2.8521809911156817</v>
      </c>
    </row>
    <row r="1451" spans="1:11" ht="13.5" x14ac:dyDescent="0.25">
      <c r="A1451" s="3">
        <f>TITRES_STAT!B1454</f>
        <v>44125</v>
      </c>
      <c r="B1451" s="6">
        <f>TITRES_STAT!D1454</f>
        <v>2.7250000000000001</v>
      </c>
      <c r="C1451" s="2">
        <f t="shared" si="173"/>
        <v>0</v>
      </c>
      <c r="D1451" s="2">
        <f t="shared" si="174"/>
        <v>2.7047599999999998</v>
      </c>
      <c r="E1451" s="2">
        <f t="shared" si="176"/>
        <v>2.7070999999999996</v>
      </c>
      <c r="F1451" s="2">
        <f t="shared" si="177"/>
        <v>2.7129350000000003</v>
      </c>
      <c r="G1451" s="2">
        <f t="shared" si="171"/>
        <v>2.8749819999999993</v>
      </c>
      <c r="H1451" s="2">
        <f t="shared" si="175"/>
        <v>2.9703540000000062</v>
      </c>
      <c r="I1451" s="2">
        <f t="array" ref="I1451">SUMPRODUCT(B1435:B1454, (ROW(B1435:B1454)-ROW(B1435)+1)) / (20*21/2)</f>
        <v>2.698952380952381</v>
      </c>
      <c r="J1451" s="2">
        <f t="shared" si="178"/>
        <v>2.7309555229806981</v>
      </c>
      <c r="K1451" s="2">
        <f t="shared" si="172"/>
        <v>2.8471935012680079</v>
      </c>
    </row>
    <row r="1452" spans="1:11" ht="13.5" x14ac:dyDescent="0.25">
      <c r="A1452" s="3">
        <f>TITRES_STAT!B1455</f>
        <v>44126</v>
      </c>
      <c r="B1452" s="6">
        <f>TITRES_STAT!D1455</f>
        <v>2.7250000000000001</v>
      </c>
      <c r="C1452" s="2">
        <f t="shared" si="173"/>
        <v>0</v>
      </c>
      <c r="D1452" s="2">
        <f t="shared" si="174"/>
        <v>2.7218799999999996</v>
      </c>
      <c r="E1452" s="2">
        <f t="shared" si="176"/>
        <v>2.7071000000000005</v>
      </c>
      <c r="F1452" s="2">
        <f t="shared" si="177"/>
        <v>2.7133250000000002</v>
      </c>
      <c r="G1452" s="2">
        <f t="shared" si="171"/>
        <v>2.8645479999999997</v>
      </c>
      <c r="H1452" s="2">
        <f t="shared" si="175"/>
        <v>2.9711035000000066</v>
      </c>
      <c r="I1452" s="2">
        <f t="array" ref="I1452">SUMPRODUCT(B1436:B1455, (ROW(B1436:B1455)-ROW(B1436)+1)) / (20*21/2)</f>
        <v>2.6933214285714282</v>
      </c>
      <c r="J1452" s="2">
        <f t="shared" si="178"/>
        <v>2.7303883303158698</v>
      </c>
      <c r="K1452" s="2">
        <f t="shared" si="172"/>
        <v>2.842401599257498</v>
      </c>
    </row>
    <row r="1453" spans="1:11" ht="13.5" x14ac:dyDescent="0.25">
      <c r="A1453" s="3">
        <f>TITRES_STAT!B1456</f>
        <v>44127</v>
      </c>
      <c r="B1453" s="6">
        <f>TITRES_STAT!D1456</f>
        <v>2.6472000000000002</v>
      </c>
      <c r="C1453" s="2">
        <f t="shared" si="173"/>
        <v>-7.7799999999999869E-2</v>
      </c>
      <c r="D1453" s="2">
        <f t="shared" si="174"/>
        <v>2.7078799999999998</v>
      </c>
      <c r="E1453" s="2">
        <f t="shared" si="176"/>
        <v>2.6993200000000006</v>
      </c>
      <c r="F1453" s="2">
        <f t="shared" si="177"/>
        <v>2.7098249999999999</v>
      </c>
      <c r="G1453" s="2">
        <f t="shared" si="171"/>
        <v>2.8524019999999997</v>
      </c>
      <c r="H1453" s="2">
        <f t="shared" si="175"/>
        <v>2.9712940000000061</v>
      </c>
      <c r="I1453" s="2">
        <f t="array" ref="I1453">SUMPRODUCT(B1437:B1456, (ROW(B1437:B1456)-ROW(B1437)+1)) / (20*21/2)</f>
        <v>2.68802380952381</v>
      </c>
      <c r="J1453" s="2">
        <f t="shared" si="178"/>
        <v>2.7224656321905489</v>
      </c>
      <c r="K1453" s="2">
        <f t="shared" si="172"/>
        <v>2.8347466345807337</v>
      </c>
    </row>
    <row r="1454" spans="1:11" ht="13.5" x14ac:dyDescent="0.25">
      <c r="A1454" s="3">
        <f>TITRES_STAT!B1457</f>
        <v>44130</v>
      </c>
      <c r="B1454" s="6">
        <f>TITRES_STAT!D1457</f>
        <v>2.6472000000000002</v>
      </c>
      <c r="C1454" s="2">
        <f t="shared" si="173"/>
        <v>0</v>
      </c>
      <c r="D1454" s="2">
        <f t="shared" si="174"/>
        <v>2.6938800000000001</v>
      </c>
      <c r="E1454" s="2">
        <f t="shared" si="176"/>
        <v>2.6915400000000007</v>
      </c>
      <c r="F1454" s="2">
        <f t="shared" si="177"/>
        <v>2.7063250000000005</v>
      </c>
      <c r="G1454" s="2">
        <f t="shared" si="171"/>
        <v>2.8402559999999992</v>
      </c>
      <c r="H1454" s="2">
        <f t="shared" si="175"/>
        <v>2.9714845000000061</v>
      </c>
      <c r="I1454" s="2">
        <f t="array" ref="I1454">SUMPRODUCT(B1438:B1457, (ROW(B1438:B1457)-ROW(B1438)+1)) / (20*21/2)</f>
        <v>2.6830595238095243</v>
      </c>
      <c r="J1454" s="2">
        <f t="shared" si="178"/>
        <v>2.7152974767438298</v>
      </c>
      <c r="K1454" s="2">
        <f t="shared" si="172"/>
        <v>2.8273918645971756</v>
      </c>
    </row>
    <row r="1455" spans="1:11" ht="13.5" x14ac:dyDescent="0.25">
      <c r="A1455" s="3">
        <f>TITRES_STAT!B1458</f>
        <v>44131</v>
      </c>
      <c r="B1455" s="6">
        <f>TITRES_STAT!D1458</f>
        <v>2.6472000000000002</v>
      </c>
      <c r="C1455" s="2">
        <f t="shared" si="173"/>
        <v>0</v>
      </c>
      <c r="D1455" s="2">
        <f t="shared" si="174"/>
        <v>2.6783200000000003</v>
      </c>
      <c r="E1455" s="2">
        <f t="shared" si="176"/>
        <v>2.6837600000000004</v>
      </c>
      <c r="F1455" s="2">
        <f t="shared" si="177"/>
        <v>2.7028249999999998</v>
      </c>
      <c r="G1455" s="2">
        <f t="shared" si="171"/>
        <v>2.8281099999999997</v>
      </c>
      <c r="H1455" s="2">
        <f t="shared" si="175"/>
        <v>2.9716750000000061</v>
      </c>
      <c r="I1455" s="2">
        <f t="array" ref="I1455">SUMPRODUCT(B1439:B1458, (ROW(B1439:B1458)-ROW(B1439)+1)) / (20*21/2)</f>
        <v>2.6784657142857147</v>
      </c>
      <c r="J1455" s="2">
        <f t="shared" si="178"/>
        <v>2.708812002768227</v>
      </c>
      <c r="K1455" s="2">
        <f t="shared" si="172"/>
        <v>2.820325516965914</v>
      </c>
    </row>
    <row r="1456" spans="1:11" ht="13.5" x14ac:dyDescent="0.25">
      <c r="A1456" s="3">
        <f>TITRES_STAT!B1459</f>
        <v>44132</v>
      </c>
      <c r="B1456" s="6">
        <f>TITRES_STAT!D1459</f>
        <v>2.6472000000000002</v>
      </c>
      <c r="C1456" s="2">
        <f t="shared" si="173"/>
        <v>0</v>
      </c>
      <c r="D1456" s="2">
        <f t="shared" si="174"/>
        <v>2.66276</v>
      </c>
      <c r="E1456" s="2">
        <f t="shared" si="176"/>
        <v>2.6837600000000004</v>
      </c>
      <c r="F1456" s="2">
        <f t="shared" si="177"/>
        <v>2.699325</v>
      </c>
      <c r="G1456" s="2">
        <f t="shared" si="171"/>
        <v>2.8168980000000001</v>
      </c>
      <c r="H1456" s="2">
        <f t="shared" si="175"/>
        <v>2.9718655000000056</v>
      </c>
      <c r="I1456" s="2">
        <f t="array" ref="I1456">SUMPRODUCT(B1440:B1459, (ROW(B1440:B1459)-ROW(B1440)+1)) / (20*21/2)</f>
        <v>2.6734995238095243</v>
      </c>
      <c r="J1456" s="2">
        <f t="shared" si="178"/>
        <v>2.7029441929807767</v>
      </c>
      <c r="K1456" s="2">
        <f t="shared" si="172"/>
        <v>2.8135362810064666</v>
      </c>
    </row>
    <row r="1457" spans="1:11" ht="13.5" x14ac:dyDescent="0.25">
      <c r="A1457" s="3">
        <f>TITRES_STAT!B1460</f>
        <v>44134</v>
      </c>
      <c r="B1457" s="6">
        <f>TITRES_STAT!D1460</f>
        <v>2.6472000000000002</v>
      </c>
      <c r="C1457" s="2">
        <f t="shared" si="173"/>
        <v>0</v>
      </c>
      <c r="D1457" s="2">
        <f t="shared" si="174"/>
        <v>2.6472000000000002</v>
      </c>
      <c r="E1457" s="2">
        <f t="shared" si="176"/>
        <v>2.6845400000000006</v>
      </c>
      <c r="F1457" s="2">
        <f t="shared" si="177"/>
        <v>2.6954349999999998</v>
      </c>
      <c r="G1457" s="2">
        <f t="shared" si="171"/>
        <v>2.8047519999999997</v>
      </c>
      <c r="H1457" s="2">
        <f t="shared" si="175"/>
        <v>2.9721410000000055</v>
      </c>
      <c r="I1457" s="2">
        <f t="array" ref="I1457">SUMPRODUCT(B1441:B1460, (ROW(B1441:B1460)-ROW(B1441)+1)) / (20*21/2)</f>
        <v>2.6674552380952381</v>
      </c>
      <c r="J1457" s="2">
        <f t="shared" si="178"/>
        <v>2.6976352222207027</v>
      </c>
      <c r="K1457" s="2">
        <f t="shared" si="172"/>
        <v>2.8070132895944484</v>
      </c>
    </row>
    <row r="1458" spans="1:11" ht="13.5" x14ac:dyDescent="0.25">
      <c r="A1458" s="3">
        <f>TITRES_STAT!B1461</f>
        <v>44137</v>
      </c>
      <c r="B1458" s="6">
        <f>TITRES_STAT!D1461</f>
        <v>2.6472000000000002</v>
      </c>
      <c r="C1458" s="2">
        <f t="shared" si="173"/>
        <v>0</v>
      </c>
      <c r="D1458" s="2">
        <f t="shared" si="174"/>
        <v>2.6472000000000002</v>
      </c>
      <c r="E1458" s="2">
        <f t="shared" si="176"/>
        <v>2.6775400000000005</v>
      </c>
      <c r="F1458" s="2">
        <f t="shared" si="177"/>
        <v>2.6915449999999996</v>
      </c>
      <c r="G1458" s="2">
        <f t="shared" ref="G1458:G1521" si="179">AVERAGE(B1409:B1458)</f>
        <v>2.7926059999999997</v>
      </c>
      <c r="H1458" s="2">
        <f t="shared" si="175"/>
        <v>2.9724735000000053</v>
      </c>
      <c r="I1458" s="2">
        <f t="array" ref="I1458">SUMPRODUCT(B1442:B1461, (ROW(B1442:B1461)-ROW(B1442)+1)) / (20*21/2)</f>
        <v>2.6617819047619053</v>
      </c>
      <c r="J1458" s="2">
        <f t="shared" si="178"/>
        <v>2.692831867723493</v>
      </c>
      <c r="K1458" s="2">
        <f t="shared" si="172"/>
        <v>2.8007461017672153</v>
      </c>
    </row>
    <row r="1459" spans="1:11" ht="13.5" x14ac:dyDescent="0.25">
      <c r="A1459" s="3">
        <f>TITRES_STAT!B1462</f>
        <v>44138</v>
      </c>
      <c r="B1459" s="6">
        <f>TITRES_STAT!D1462</f>
        <v>2.6394000000000002</v>
      </c>
      <c r="C1459" s="2">
        <f t="shared" si="173"/>
        <v>-7.8000000000000291E-3</v>
      </c>
      <c r="D1459" s="2">
        <f t="shared" si="174"/>
        <v>2.6456400000000002</v>
      </c>
      <c r="E1459" s="2">
        <f t="shared" si="176"/>
        <v>2.669760000000001</v>
      </c>
      <c r="F1459" s="2">
        <f t="shared" si="177"/>
        <v>2.6872649999999996</v>
      </c>
      <c r="G1459" s="2">
        <f t="shared" si="179"/>
        <v>2.7806159999999989</v>
      </c>
      <c r="H1459" s="2">
        <f t="shared" si="175"/>
        <v>2.972767000000005</v>
      </c>
      <c r="I1459" s="2">
        <f t="array" ref="I1459">SUMPRODUCT(B1443:B1462, (ROW(B1443:B1462)-ROW(B1443)+1)) / (20*21/2)</f>
        <v>2.6565904761904764</v>
      </c>
      <c r="J1459" s="2">
        <f t="shared" si="178"/>
        <v>2.6877431184164937</v>
      </c>
      <c r="K1459" s="2">
        <f t="shared" ref="K1459:K1522" si="180">$K$4*B1459+(1-$K$4)*K1458</f>
        <v>2.7944188036586972</v>
      </c>
    </row>
    <row r="1460" spans="1:11" ht="13.5" x14ac:dyDescent="0.25">
      <c r="A1460" s="3">
        <f>TITRES_STAT!B1463</f>
        <v>44139</v>
      </c>
      <c r="B1460" s="6">
        <f>TITRES_STAT!D1463</f>
        <v>2.6238000000000001</v>
      </c>
      <c r="C1460" s="2">
        <f t="shared" si="173"/>
        <v>-1.5600000000000058E-2</v>
      </c>
      <c r="D1460" s="2">
        <f t="shared" si="174"/>
        <v>2.6409600000000006</v>
      </c>
      <c r="E1460" s="2">
        <f t="shared" si="176"/>
        <v>2.6596400000000004</v>
      </c>
      <c r="F1460" s="2">
        <f t="shared" si="177"/>
        <v>2.6833699999999996</v>
      </c>
      <c r="G1460" s="2">
        <f t="shared" si="179"/>
        <v>2.7700259999999988</v>
      </c>
      <c r="H1460" s="2">
        <f t="shared" si="175"/>
        <v>2.9729825000000045</v>
      </c>
      <c r="I1460" s="2">
        <f t="array" ref="I1460">SUMPRODUCT(B1444:B1463, (ROW(B1444:B1463)-ROW(B1444)+1)) / (20*21/2)</f>
        <v>2.6526238095238104</v>
      </c>
      <c r="J1460" s="2">
        <f t="shared" si="178"/>
        <v>2.6816532976149232</v>
      </c>
      <c r="K1460" s="2">
        <f t="shared" si="180"/>
        <v>2.7877278701818855</v>
      </c>
    </row>
    <row r="1461" spans="1:11" ht="13.5" x14ac:dyDescent="0.25">
      <c r="A1461" s="3">
        <f>TITRES_STAT!B1464</f>
        <v>44140</v>
      </c>
      <c r="B1461" s="6">
        <f>TITRES_STAT!D1464</f>
        <v>2.6238000000000001</v>
      </c>
      <c r="C1461" s="2">
        <f t="shared" si="173"/>
        <v>0</v>
      </c>
      <c r="D1461" s="2">
        <f t="shared" si="174"/>
        <v>2.6362800000000002</v>
      </c>
      <c r="E1461" s="2">
        <f t="shared" si="176"/>
        <v>2.6495199999999999</v>
      </c>
      <c r="F1461" s="2">
        <f t="shared" si="177"/>
        <v>2.6783099999999997</v>
      </c>
      <c r="G1461" s="2">
        <f t="shared" si="179"/>
        <v>2.7594359999999982</v>
      </c>
      <c r="H1461" s="2">
        <f t="shared" si="175"/>
        <v>2.973198000000004</v>
      </c>
      <c r="I1461" s="2">
        <f t="array" ref="I1461">SUMPRODUCT(B1445:B1464, (ROW(B1445:B1464)-ROW(B1445)+1)) / (20*21/2)</f>
        <v>2.6491019047619049</v>
      </c>
      <c r="J1461" s="2">
        <f t="shared" si="178"/>
        <v>2.6761434597468354</v>
      </c>
      <c r="K1461" s="2">
        <f t="shared" si="180"/>
        <v>2.7812993262531842</v>
      </c>
    </row>
    <row r="1462" spans="1:11" ht="13.5" x14ac:dyDescent="0.25">
      <c r="A1462" s="3">
        <f>TITRES_STAT!B1465</f>
        <v>44141</v>
      </c>
      <c r="B1462" s="6">
        <f>TITRES_STAT!D1465</f>
        <v>2.6238000000000001</v>
      </c>
      <c r="C1462" s="2">
        <f t="shared" si="173"/>
        <v>0</v>
      </c>
      <c r="D1462" s="2">
        <f t="shared" si="174"/>
        <v>2.6316000000000002</v>
      </c>
      <c r="E1462" s="2">
        <f t="shared" si="176"/>
        <v>2.6393999999999997</v>
      </c>
      <c r="F1462" s="2">
        <f t="shared" si="177"/>
        <v>2.6732500000000003</v>
      </c>
      <c r="G1462" s="2">
        <f t="shared" si="179"/>
        <v>2.7496259999999979</v>
      </c>
      <c r="H1462" s="2">
        <f t="shared" si="175"/>
        <v>2.973441500000003</v>
      </c>
      <c r="I1462" s="2">
        <f t="array" ref="I1462">SUMPRODUCT(B1446:B1465, (ROW(B1446:B1465)-ROW(B1446)+1)) / (20*21/2)</f>
        <v>2.6460247619047625</v>
      </c>
      <c r="J1462" s="2">
        <f t="shared" si="178"/>
        <v>2.671158368342375</v>
      </c>
      <c r="K1462" s="2">
        <f t="shared" si="180"/>
        <v>2.7751228820863929</v>
      </c>
    </row>
    <row r="1463" spans="1:11" ht="13.5" x14ac:dyDescent="0.25">
      <c r="A1463" s="3">
        <f>TITRES_STAT!B1466</f>
        <v>44144</v>
      </c>
      <c r="B1463" s="6">
        <f>TITRES_STAT!D1466</f>
        <v>2.6316000000000002</v>
      </c>
      <c r="C1463" s="2">
        <f t="shared" si="173"/>
        <v>7.8000000000000291E-3</v>
      </c>
      <c r="D1463" s="2">
        <f t="shared" si="174"/>
        <v>2.6284800000000001</v>
      </c>
      <c r="E1463" s="2">
        <f t="shared" si="176"/>
        <v>2.6378399999999997</v>
      </c>
      <c r="F1463" s="2">
        <f t="shared" si="177"/>
        <v>2.6685800000000004</v>
      </c>
      <c r="G1463" s="2">
        <f t="shared" si="179"/>
        <v>2.7418399999999976</v>
      </c>
      <c r="H1463" s="2">
        <f t="shared" si="175"/>
        <v>2.9738660000000032</v>
      </c>
      <c r="I1463" s="2">
        <f t="array" ref="I1463">SUMPRODUCT(B1447:B1466, (ROW(B1447:B1466)-ROW(B1447)+1)) / (20*21/2)</f>
        <v>2.6433923809523807</v>
      </c>
      <c r="J1463" s="2">
        <f t="shared" si="178"/>
        <v>2.6673909046907203</v>
      </c>
      <c r="K1463" s="2">
        <f t="shared" si="180"/>
        <v>2.7694945337692798</v>
      </c>
    </row>
    <row r="1464" spans="1:11" ht="13.5" x14ac:dyDescent="0.25">
      <c r="A1464" s="3">
        <f>TITRES_STAT!B1467</f>
        <v>44145</v>
      </c>
      <c r="B1464" s="6">
        <f>TITRES_STAT!D1467</f>
        <v>2.6316000000000002</v>
      </c>
      <c r="C1464" s="2">
        <f t="shared" si="173"/>
        <v>0</v>
      </c>
      <c r="D1464" s="2">
        <f t="shared" si="174"/>
        <v>2.6269200000000001</v>
      </c>
      <c r="E1464" s="2">
        <f t="shared" si="176"/>
        <v>2.6362799999999997</v>
      </c>
      <c r="F1464" s="2">
        <f t="shared" si="177"/>
        <v>2.6639100000000004</v>
      </c>
      <c r="G1464" s="2">
        <f t="shared" si="179"/>
        <v>2.7357659999999977</v>
      </c>
      <c r="H1464" s="2">
        <f t="shared" si="175"/>
        <v>2.9746590000000031</v>
      </c>
      <c r="I1464" s="2">
        <f t="array" ref="I1464">SUMPRODUCT(B1448:B1467, (ROW(B1448:B1467)-ROW(B1448)+1)) / (20*21/2)</f>
        <v>2.6408342857142859</v>
      </c>
      <c r="J1464" s="2">
        <f t="shared" si="178"/>
        <v>2.6639822471011279</v>
      </c>
      <c r="K1464" s="2">
        <f t="shared" si="180"/>
        <v>2.7640869049940142</v>
      </c>
    </row>
    <row r="1465" spans="1:11" ht="13.5" x14ac:dyDescent="0.25">
      <c r="A1465" s="3">
        <f>TITRES_STAT!B1468</f>
        <v>44146</v>
      </c>
      <c r="B1465" s="6">
        <f>TITRES_STAT!D1468</f>
        <v>2.6316000000000002</v>
      </c>
      <c r="C1465" s="2">
        <f t="shared" si="173"/>
        <v>0</v>
      </c>
      <c r="D1465" s="2">
        <f t="shared" si="174"/>
        <v>2.6284800000000006</v>
      </c>
      <c r="E1465" s="2">
        <f t="shared" si="176"/>
        <v>2.6347199999999997</v>
      </c>
      <c r="F1465" s="2">
        <f t="shared" si="177"/>
        <v>2.6592400000000005</v>
      </c>
      <c r="G1465" s="2">
        <f t="shared" si="179"/>
        <v>2.7279799999999983</v>
      </c>
      <c r="H1465" s="2">
        <f t="shared" si="175"/>
        <v>2.9754520000000029</v>
      </c>
      <c r="I1465" s="2">
        <f t="array" ref="I1465">SUMPRODUCT(B1449:B1468, (ROW(B1449:B1468)-ROW(B1449)+1)) / (20*21/2)</f>
        <v>2.6383133333333331</v>
      </c>
      <c r="J1465" s="2">
        <f t="shared" si="178"/>
        <v>2.660898223567687</v>
      </c>
      <c r="K1465" s="2">
        <f t="shared" si="180"/>
        <v>2.7588913400922883</v>
      </c>
    </row>
    <row r="1466" spans="1:11" ht="13.5" x14ac:dyDescent="0.25">
      <c r="A1466" s="3">
        <f>TITRES_STAT!B1469</f>
        <v>44147</v>
      </c>
      <c r="B1466" s="6">
        <f>TITRES_STAT!D1469</f>
        <v>2.6316000000000002</v>
      </c>
      <c r="C1466" s="2">
        <f t="shared" si="173"/>
        <v>0</v>
      </c>
      <c r="D1466" s="2">
        <f t="shared" si="174"/>
        <v>2.6300400000000002</v>
      </c>
      <c r="E1466" s="2">
        <f t="shared" si="176"/>
        <v>2.6331599999999993</v>
      </c>
      <c r="F1466" s="2">
        <f t="shared" si="177"/>
        <v>2.6584600000000007</v>
      </c>
      <c r="G1466" s="2">
        <f t="shared" si="179"/>
        <v>2.7219059999999984</v>
      </c>
      <c r="H1466" s="2">
        <f t="shared" si="175"/>
        <v>2.9762450000000036</v>
      </c>
      <c r="I1466" s="2">
        <f t="array" ref="I1466">SUMPRODUCT(B1450:B1469, (ROW(B1450:B1469)-ROW(B1450)+1)) / (20*21/2)</f>
        <v>2.6362000000000005</v>
      </c>
      <c r="J1466" s="2">
        <f t="shared" si="178"/>
        <v>2.6581079165612405</v>
      </c>
      <c r="K1466" s="2">
        <f t="shared" si="180"/>
        <v>2.7538995228337675</v>
      </c>
    </row>
    <row r="1467" spans="1:11" ht="13.5" x14ac:dyDescent="0.25">
      <c r="A1467" s="3">
        <f>TITRES_STAT!B1470</f>
        <v>44148</v>
      </c>
      <c r="B1467" s="6">
        <f>TITRES_STAT!D1470</f>
        <v>2.6316000000000002</v>
      </c>
      <c r="C1467" s="2">
        <f t="shared" si="173"/>
        <v>0</v>
      </c>
      <c r="D1467" s="2">
        <f t="shared" si="174"/>
        <v>2.6316000000000002</v>
      </c>
      <c r="E1467" s="2">
        <f t="shared" si="176"/>
        <v>2.6315999999999997</v>
      </c>
      <c r="F1467" s="2">
        <f t="shared" si="177"/>
        <v>2.6580700000000004</v>
      </c>
      <c r="G1467" s="2">
        <f t="shared" si="179"/>
        <v>2.7175459999999991</v>
      </c>
      <c r="H1467" s="2">
        <f t="shared" si="175"/>
        <v>2.9771230000000033</v>
      </c>
      <c r="I1467" s="2">
        <f t="array" ref="I1467">SUMPRODUCT(B1451:B1470, (ROW(B1451:B1470)-ROW(B1451)+1)) / (20*21/2)</f>
        <v>2.6344942857142861</v>
      </c>
      <c r="J1467" s="2">
        <f t="shared" si="178"/>
        <v>2.6555833530792174</v>
      </c>
      <c r="K1467" s="2">
        <f t="shared" si="180"/>
        <v>2.7491034631147966</v>
      </c>
    </row>
    <row r="1468" spans="1:11" ht="13.5" x14ac:dyDescent="0.25">
      <c r="A1468" s="3">
        <f>TITRES_STAT!B1471</f>
        <v>44151</v>
      </c>
      <c r="B1468" s="6">
        <f>TITRES_STAT!D1471</f>
        <v>2.6316000000000002</v>
      </c>
      <c r="C1468" s="2">
        <f t="shared" si="173"/>
        <v>0</v>
      </c>
      <c r="D1468" s="2">
        <f t="shared" si="174"/>
        <v>2.6316000000000002</v>
      </c>
      <c r="E1468" s="2">
        <f t="shared" si="176"/>
        <v>2.6300399999999997</v>
      </c>
      <c r="F1468" s="2">
        <f t="shared" si="177"/>
        <v>2.6537900000000003</v>
      </c>
      <c r="G1468" s="2">
        <f t="shared" si="179"/>
        <v>2.7131859999999994</v>
      </c>
      <c r="H1468" s="2">
        <f t="shared" si="175"/>
        <v>2.9780010000000035</v>
      </c>
      <c r="I1468" s="2">
        <f t="array" ref="I1468">SUMPRODUCT(B1452:B1471, (ROW(B1452:B1471)-ROW(B1452)+1)) / (20*21/2)</f>
        <v>2.6332333333333335</v>
      </c>
      <c r="J1468" s="2">
        <f t="shared" si="178"/>
        <v>2.6532992242145301</v>
      </c>
      <c r="K1468" s="2">
        <f t="shared" si="180"/>
        <v>2.7444954841691187</v>
      </c>
    </row>
    <row r="1469" spans="1:11" ht="13.5" x14ac:dyDescent="0.25">
      <c r="A1469" s="3">
        <f>TITRES_STAT!B1472</f>
        <v>44152</v>
      </c>
      <c r="B1469" s="6">
        <f>TITRES_STAT!D1472</f>
        <v>2.6316000000000002</v>
      </c>
      <c r="C1469" s="2">
        <f t="shared" si="173"/>
        <v>0</v>
      </c>
      <c r="D1469" s="2">
        <f t="shared" si="174"/>
        <v>2.6316000000000002</v>
      </c>
      <c r="E1469" s="2">
        <f t="shared" si="176"/>
        <v>2.6292599999999995</v>
      </c>
      <c r="F1469" s="2">
        <f t="shared" si="177"/>
        <v>2.6495100000000003</v>
      </c>
      <c r="G1469" s="2">
        <f t="shared" si="179"/>
        <v>2.7072679999999996</v>
      </c>
      <c r="H1469" s="2">
        <f t="shared" si="175"/>
        <v>2.9788790000000036</v>
      </c>
      <c r="I1469" s="2">
        <f t="array" ref="I1469">SUMPRODUCT(B1453:B1472, (ROW(B1453:B1472)-ROW(B1453)+1)) / (20*21/2)</f>
        <v>2.6324171428571428</v>
      </c>
      <c r="J1469" s="2">
        <f t="shared" si="178"/>
        <v>2.6512326314321939</v>
      </c>
      <c r="K1469" s="2">
        <f t="shared" si="180"/>
        <v>2.7400682102801337</v>
      </c>
    </row>
    <row r="1470" spans="1:11" ht="13.5" x14ac:dyDescent="0.25">
      <c r="A1470" s="3">
        <f>TITRES_STAT!B1473</f>
        <v>44153</v>
      </c>
      <c r="B1470" s="6">
        <f>TITRES_STAT!D1473</f>
        <v>2.6316000000000002</v>
      </c>
      <c r="C1470" s="2">
        <f t="shared" si="173"/>
        <v>0</v>
      </c>
      <c r="D1470" s="2">
        <f t="shared" si="174"/>
        <v>2.6316000000000002</v>
      </c>
      <c r="E1470" s="2">
        <f t="shared" si="176"/>
        <v>2.6300400000000002</v>
      </c>
      <c r="F1470" s="2">
        <f t="shared" si="177"/>
        <v>2.6448399999999999</v>
      </c>
      <c r="G1470" s="2">
        <f t="shared" si="179"/>
        <v>2.7013499999999997</v>
      </c>
      <c r="H1470" s="2">
        <f t="shared" si="175"/>
        <v>2.9797570000000042</v>
      </c>
      <c r="I1470" s="2">
        <f t="array" ref="I1470">SUMPRODUCT(B1454:B1473, (ROW(B1454:B1473)-ROW(B1454)+1)) / (20*21/2)</f>
        <v>2.6320457142857143</v>
      </c>
      <c r="J1470" s="2">
        <f t="shared" si="178"/>
        <v>2.6493628570100802</v>
      </c>
      <c r="K1470" s="2">
        <f t="shared" si="180"/>
        <v>2.7358145549750308</v>
      </c>
    </row>
    <row r="1471" spans="1:11" ht="13.5" x14ac:dyDescent="0.25">
      <c r="A1471" s="3">
        <f>TITRES_STAT!B1474</f>
        <v>44154</v>
      </c>
      <c r="B1471" s="6">
        <f>TITRES_STAT!D1474</f>
        <v>2.6316000000000002</v>
      </c>
      <c r="C1471" s="2">
        <f t="shared" si="173"/>
        <v>0</v>
      </c>
      <c r="D1471" s="2">
        <f t="shared" si="174"/>
        <v>2.6316000000000002</v>
      </c>
      <c r="E1471" s="2">
        <f t="shared" si="176"/>
        <v>2.6308199999999999</v>
      </c>
      <c r="F1471" s="2">
        <f t="shared" si="177"/>
        <v>2.6401699999999995</v>
      </c>
      <c r="G1471" s="2">
        <f t="shared" si="179"/>
        <v>2.6954320000000003</v>
      </c>
      <c r="H1471" s="2">
        <f t="shared" si="175"/>
        <v>2.9805500000000045</v>
      </c>
      <c r="I1471" s="2">
        <f t="array" ref="I1471">SUMPRODUCT(B1455:B1474, (ROW(B1455:B1474)-ROW(B1455)+1)) / (20*21/2)</f>
        <v>2.6287866666666666</v>
      </c>
      <c r="J1471" s="2">
        <f t="shared" si="178"/>
        <v>2.6476711563424535</v>
      </c>
      <c r="K1471" s="2">
        <f t="shared" si="180"/>
        <v>2.7317277096818926</v>
      </c>
    </row>
    <row r="1472" spans="1:11" ht="13.5" x14ac:dyDescent="0.25">
      <c r="A1472" s="3">
        <f>TITRES_STAT!B1475</f>
        <v>44155</v>
      </c>
      <c r="B1472" s="6">
        <f>TITRES_STAT!D1475</f>
        <v>2.6316000000000002</v>
      </c>
      <c r="C1472" s="2">
        <f t="shared" si="173"/>
        <v>0</v>
      </c>
      <c r="D1472" s="2">
        <f t="shared" si="174"/>
        <v>2.6316000000000002</v>
      </c>
      <c r="E1472" s="2">
        <f t="shared" si="176"/>
        <v>2.6315999999999997</v>
      </c>
      <c r="F1472" s="2">
        <f t="shared" si="177"/>
        <v>2.6354999999999995</v>
      </c>
      <c r="G1472" s="2">
        <f t="shared" si="179"/>
        <v>2.6895140000000004</v>
      </c>
      <c r="H1472" s="2">
        <f t="shared" si="175"/>
        <v>2.9806060000000048</v>
      </c>
      <c r="I1472" s="2">
        <f t="array" ref="I1472">SUMPRODUCT(B1456:B1475, (ROW(B1456:B1475)-ROW(B1456)+1)) / (20*21/2)</f>
        <v>2.62575</v>
      </c>
      <c r="J1472" s="2">
        <f t="shared" si="178"/>
        <v>2.6461405700241247</v>
      </c>
      <c r="K1472" s="2">
        <f t="shared" si="180"/>
        <v>2.7278011328316225</v>
      </c>
    </row>
    <row r="1473" spans="1:11" ht="13.5" x14ac:dyDescent="0.25">
      <c r="A1473" s="3">
        <f>TITRES_STAT!B1476</f>
        <v>44158</v>
      </c>
      <c r="B1473" s="6">
        <f>TITRES_STAT!D1476</f>
        <v>2.6316000000000002</v>
      </c>
      <c r="C1473" s="2">
        <f t="shared" si="173"/>
        <v>0</v>
      </c>
      <c r="D1473" s="2">
        <f t="shared" si="174"/>
        <v>2.6316000000000002</v>
      </c>
      <c r="E1473" s="2">
        <f t="shared" si="176"/>
        <v>2.6315999999999997</v>
      </c>
      <c r="F1473" s="2">
        <f t="shared" si="177"/>
        <v>2.6347199999999993</v>
      </c>
      <c r="G1473" s="2">
        <f t="shared" si="179"/>
        <v>2.6853099999999999</v>
      </c>
      <c r="H1473" s="2">
        <f t="shared" si="175"/>
        <v>2.979896000000005</v>
      </c>
      <c r="I1473" s="2">
        <f t="array" ref="I1473">SUMPRODUCT(B1457:B1476, (ROW(B1457:B1476)-ROW(B1457)+1)) / (20*21/2)</f>
        <v>2.6229357142857137</v>
      </c>
      <c r="J1473" s="2">
        <f t="shared" si="178"/>
        <v>2.6447557538313511</v>
      </c>
      <c r="K1473" s="2">
        <f t="shared" si="180"/>
        <v>2.7240285393872452</v>
      </c>
    </row>
    <row r="1474" spans="1:11" ht="13.5" x14ac:dyDescent="0.25">
      <c r="A1474" s="3">
        <f>TITRES_STAT!B1477</f>
        <v>44159</v>
      </c>
      <c r="B1474" s="6">
        <f>TITRES_STAT!D1477</f>
        <v>2.6004999999999998</v>
      </c>
      <c r="C1474" s="2">
        <f t="shared" si="173"/>
        <v>-3.110000000000035E-2</v>
      </c>
      <c r="D1474" s="2">
        <f t="shared" si="174"/>
        <v>2.6253800000000003</v>
      </c>
      <c r="E1474" s="2">
        <f t="shared" si="176"/>
        <v>2.6284900000000002</v>
      </c>
      <c r="F1474" s="2">
        <f t="shared" si="177"/>
        <v>2.6323849999999993</v>
      </c>
      <c r="G1474" s="2">
        <f t="shared" si="179"/>
        <v>2.6814180000000012</v>
      </c>
      <c r="H1474" s="2">
        <f t="shared" si="175"/>
        <v>2.9787470000000051</v>
      </c>
      <c r="I1474" s="2">
        <f t="array" ref="I1474">SUMPRODUCT(B1458:B1477, (ROW(B1458:B1477)-ROW(B1458)+1)) / (20*21/2)</f>
        <v>2.6203438095238094</v>
      </c>
      <c r="J1474" s="2">
        <f t="shared" si="178"/>
        <v>2.6405409201331271</v>
      </c>
      <c r="K1474" s="2">
        <f t="shared" si="180"/>
        <v>2.7191842829406867</v>
      </c>
    </row>
    <row r="1475" spans="1:11" ht="13.5" x14ac:dyDescent="0.25">
      <c r="A1475" s="3">
        <f>TITRES_STAT!B1478</f>
        <v>44160</v>
      </c>
      <c r="B1475" s="6">
        <f>TITRES_STAT!D1478</f>
        <v>2.6004999999999998</v>
      </c>
      <c r="C1475" s="2">
        <f t="shared" si="173"/>
        <v>0</v>
      </c>
      <c r="D1475" s="2">
        <f t="shared" si="174"/>
        <v>2.6191599999999999</v>
      </c>
      <c r="E1475" s="2">
        <f t="shared" si="176"/>
        <v>2.6253800000000003</v>
      </c>
      <c r="F1475" s="2">
        <f t="shared" si="177"/>
        <v>2.6300499999999993</v>
      </c>
      <c r="G1475" s="2">
        <f t="shared" si="179"/>
        <v>2.6775260000000016</v>
      </c>
      <c r="H1475" s="2">
        <f t="shared" si="175"/>
        <v>2.9779950000000053</v>
      </c>
      <c r="I1475" s="2">
        <f t="array" ref="I1475">SUMPRODUCT(B1459:B1478, (ROW(B1459:B1478)-ROW(B1459)+1)) / (20*21/2)</f>
        <v>2.6179742857142854</v>
      </c>
      <c r="J1475" s="2">
        <f t="shared" si="178"/>
        <v>2.6367274991680674</v>
      </c>
      <c r="K1475" s="2">
        <f t="shared" si="180"/>
        <v>2.7145299973351698</v>
      </c>
    </row>
    <row r="1476" spans="1:11" ht="13.5" x14ac:dyDescent="0.25">
      <c r="A1476" s="3">
        <f>TITRES_STAT!B1479</f>
        <v>44161</v>
      </c>
      <c r="B1476" s="6">
        <f>TITRES_STAT!D1479</f>
        <v>2.6004999999999998</v>
      </c>
      <c r="C1476" s="2">
        <f t="shared" ref="C1476:C1539" si="181">B1476-B1475</f>
        <v>0</v>
      </c>
      <c r="D1476" s="2">
        <f t="shared" si="174"/>
        <v>2.61294</v>
      </c>
      <c r="E1476" s="2">
        <f t="shared" si="176"/>
        <v>2.6222700000000003</v>
      </c>
      <c r="F1476" s="2">
        <f t="shared" si="177"/>
        <v>2.6277149999999989</v>
      </c>
      <c r="G1476" s="2">
        <f t="shared" si="179"/>
        <v>2.6748800000000017</v>
      </c>
      <c r="H1476" s="2">
        <f t="shared" si="175"/>
        <v>2.9769025000000058</v>
      </c>
      <c r="I1476" s="2">
        <f t="array" ref="I1476">SUMPRODUCT(B1460:B1479, (ROW(B1460:B1479)-ROW(B1460)+1)) / (20*21/2)</f>
        <v>2.6135985714285717</v>
      </c>
      <c r="J1476" s="2">
        <f t="shared" si="178"/>
        <v>2.633277261152061</v>
      </c>
      <c r="K1476" s="2">
        <f t="shared" si="180"/>
        <v>2.7100582327337905</v>
      </c>
    </row>
    <row r="1477" spans="1:11" ht="13.5" x14ac:dyDescent="0.25">
      <c r="A1477" s="3">
        <f>TITRES_STAT!B1480</f>
        <v>44162</v>
      </c>
      <c r="B1477" s="6">
        <f>TITRES_STAT!D1480</f>
        <v>2.6004999999999998</v>
      </c>
      <c r="C1477" s="2">
        <f t="shared" si="181"/>
        <v>0</v>
      </c>
      <c r="D1477" s="2">
        <f t="shared" si="174"/>
        <v>2.6067200000000001</v>
      </c>
      <c r="E1477" s="2">
        <f t="shared" si="176"/>
        <v>2.6191599999999999</v>
      </c>
      <c r="F1477" s="2">
        <f t="shared" si="177"/>
        <v>2.6253799999999989</v>
      </c>
      <c r="G1477" s="2">
        <f t="shared" si="179"/>
        <v>2.6722340000000013</v>
      </c>
      <c r="H1477" s="2">
        <f t="shared" si="175"/>
        <v>2.9762070000000058</v>
      </c>
      <c r="I1477" s="2">
        <f t="array" ref="I1477">SUMPRODUCT(B1461:B1480, (ROW(B1461:B1480)-ROW(B1461)+1)) / (20*21/2)</f>
        <v>2.6095195238095239</v>
      </c>
      <c r="J1477" s="2">
        <f t="shared" si="178"/>
        <v>2.6301556172328171</v>
      </c>
      <c r="K1477" s="2">
        <f t="shared" si="180"/>
        <v>2.7057618314501126</v>
      </c>
    </row>
    <row r="1478" spans="1:11" ht="13.5" x14ac:dyDescent="0.25">
      <c r="A1478" s="3">
        <f>TITRES_STAT!B1481</f>
        <v>44165</v>
      </c>
      <c r="B1478" s="6">
        <f>TITRES_STAT!D1481</f>
        <v>2.6004999999999998</v>
      </c>
      <c r="C1478" s="2">
        <f t="shared" si="181"/>
        <v>0</v>
      </c>
      <c r="D1478" s="2">
        <f t="shared" ref="D1478:D1541" si="182">AVERAGE(B1474:B1478)</f>
        <v>2.6004999999999998</v>
      </c>
      <c r="E1478" s="2">
        <f t="shared" si="176"/>
        <v>2.6160500000000004</v>
      </c>
      <c r="F1478" s="2">
        <f t="shared" si="177"/>
        <v>2.6230449999999985</v>
      </c>
      <c r="G1478" s="2">
        <f t="shared" si="179"/>
        <v>2.6695880000000018</v>
      </c>
      <c r="H1478" s="2">
        <f t="shared" si="175"/>
        <v>2.9751145000000054</v>
      </c>
      <c r="I1478" s="2">
        <f t="array" ref="I1478">SUMPRODUCT(B1462:B1481, (ROW(B1462:B1481)-ROW(B1462)+1)) / (20*21/2)</f>
        <v>2.6056628571428573</v>
      </c>
      <c r="J1478" s="2">
        <f t="shared" si="178"/>
        <v>2.6273312727344535</v>
      </c>
      <c r="K1478" s="2">
        <f t="shared" si="180"/>
        <v>2.7016339164912848</v>
      </c>
    </row>
    <row r="1479" spans="1:11" ht="13.5" x14ac:dyDescent="0.25">
      <c r="A1479" s="3">
        <f>TITRES_STAT!B1482</f>
        <v>44166</v>
      </c>
      <c r="B1479" s="6">
        <f>TITRES_STAT!D1482</f>
        <v>2.5771000000000002</v>
      </c>
      <c r="C1479" s="2">
        <f t="shared" si="181"/>
        <v>-2.3399999999999643E-2</v>
      </c>
      <c r="D1479" s="2">
        <f t="shared" si="182"/>
        <v>2.5958199999999998</v>
      </c>
      <c r="E1479" s="2">
        <f t="shared" si="176"/>
        <v>2.6106000000000003</v>
      </c>
      <c r="F1479" s="2">
        <f t="shared" si="177"/>
        <v>2.6199299999999992</v>
      </c>
      <c r="G1479" s="2">
        <f t="shared" si="179"/>
        <v>2.6667860000000014</v>
      </c>
      <c r="H1479" s="2">
        <f t="shared" si="175"/>
        <v>2.9741605000000053</v>
      </c>
      <c r="I1479" s="2">
        <f t="array" ref="I1479">SUMPRODUCT(B1463:B1482, (ROW(B1463:B1482)-ROW(B1463)+1)) / (20*21/2)</f>
        <v>2.6020285714285718</v>
      </c>
      <c r="J1479" s="2">
        <f t="shared" si="178"/>
        <v>2.6225473419978389</v>
      </c>
      <c r="K1479" s="2">
        <f t="shared" si="180"/>
        <v>2.6967502334916267</v>
      </c>
    </row>
    <row r="1480" spans="1:11" ht="13.5" x14ac:dyDescent="0.25">
      <c r="A1480" s="3">
        <f>TITRES_STAT!B1483</f>
        <v>44167</v>
      </c>
      <c r="B1480" s="6">
        <f>TITRES_STAT!D1483</f>
        <v>2.5771000000000002</v>
      </c>
      <c r="C1480" s="2">
        <f t="shared" si="181"/>
        <v>0</v>
      </c>
      <c r="D1480" s="2">
        <f t="shared" si="182"/>
        <v>2.5911399999999998</v>
      </c>
      <c r="E1480" s="2">
        <f t="shared" si="176"/>
        <v>2.6051500000000005</v>
      </c>
      <c r="F1480" s="2">
        <f t="shared" si="177"/>
        <v>2.6175949999999992</v>
      </c>
      <c r="G1480" s="2">
        <f t="shared" si="179"/>
        <v>2.6639840000000015</v>
      </c>
      <c r="H1480" s="2">
        <f t="shared" si="175"/>
        <v>2.9738020000000045</v>
      </c>
      <c r="I1480" s="2">
        <f t="array" ref="I1480">SUMPRODUCT(B1464:B1483, (ROW(B1464:B1483)-ROW(B1464)+1)) / (20*21/2)</f>
        <v>2.598616666666667</v>
      </c>
      <c r="J1480" s="2">
        <f t="shared" si="178"/>
        <v>2.6182190237123306</v>
      </c>
      <c r="K1480" s="2">
        <f t="shared" si="180"/>
        <v>2.6920580674723471</v>
      </c>
    </row>
    <row r="1481" spans="1:11" ht="13.5" x14ac:dyDescent="0.25">
      <c r="A1481" s="3">
        <f>TITRES_STAT!B1484</f>
        <v>44168</v>
      </c>
      <c r="B1481" s="6">
        <f>TITRES_STAT!D1484</f>
        <v>2.5771000000000002</v>
      </c>
      <c r="C1481" s="2">
        <f t="shared" si="181"/>
        <v>0</v>
      </c>
      <c r="D1481" s="2">
        <f t="shared" si="182"/>
        <v>2.5864599999999998</v>
      </c>
      <c r="E1481" s="2">
        <f t="shared" si="176"/>
        <v>2.5997000000000003</v>
      </c>
      <c r="F1481" s="2">
        <f t="shared" si="177"/>
        <v>2.6152599999999993</v>
      </c>
      <c r="G1481" s="2">
        <f t="shared" si="179"/>
        <v>2.661182000000001</v>
      </c>
      <c r="H1481" s="2">
        <f t="shared" si="175"/>
        <v>2.9738405000000045</v>
      </c>
      <c r="I1481" s="2">
        <f t="array" ref="I1481">SUMPRODUCT(B1465:B1484, (ROW(B1465:B1484)-ROW(B1465)+1)) / (20*21/2)</f>
        <v>2.5932357142857145</v>
      </c>
      <c r="J1481" s="2">
        <f t="shared" si="178"/>
        <v>2.6143029262159181</v>
      </c>
      <c r="K1481" s="2">
        <f t="shared" si="180"/>
        <v>2.6875499079636276</v>
      </c>
    </row>
    <row r="1482" spans="1:11" ht="13.5" x14ac:dyDescent="0.25">
      <c r="A1482" s="3">
        <f>TITRES_STAT!B1485</f>
        <v>44169</v>
      </c>
      <c r="B1482" s="6">
        <f>TITRES_STAT!D1485</f>
        <v>2.5771000000000002</v>
      </c>
      <c r="C1482" s="2">
        <f t="shared" si="181"/>
        <v>0</v>
      </c>
      <c r="D1482" s="2">
        <f t="shared" si="182"/>
        <v>2.5817799999999997</v>
      </c>
      <c r="E1482" s="2">
        <f t="shared" si="176"/>
        <v>2.5942500000000006</v>
      </c>
      <c r="F1482" s="2">
        <f t="shared" si="177"/>
        <v>2.6129249999999997</v>
      </c>
      <c r="G1482" s="2">
        <f t="shared" si="179"/>
        <v>2.6583800000000006</v>
      </c>
      <c r="H1482" s="2">
        <f t="shared" ref="H1482:H1545" si="183">AVERAGE(B1283:B1482)</f>
        <v>2.9735105000000046</v>
      </c>
      <c r="I1482" s="2">
        <f t="array" ref="I1482">SUMPRODUCT(B1466:B1485, (ROW(B1466:B1485)-ROW(B1466)+1)) / (20*21/2)</f>
        <v>2.5904542857142863</v>
      </c>
      <c r="J1482" s="2">
        <f t="shared" si="178"/>
        <v>2.6107597903858308</v>
      </c>
      <c r="K1482" s="2">
        <f t="shared" si="180"/>
        <v>2.6832185390238772</v>
      </c>
    </row>
    <row r="1483" spans="1:11" ht="13.5" x14ac:dyDescent="0.25">
      <c r="A1483" s="3">
        <f>TITRES_STAT!B1486</f>
        <v>44172</v>
      </c>
      <c r="B1483" s="6">
        <f>TITRES_STAT!D1486</f>
        <v>2.5771000000000002</v>
      </c>
      <c r="C1483" s="2">
        <f t="shared" si="181"/>
        <v>0</v>
      </c>
      <c r="D1483" s="2">
        <f t="shared" si="182"/>
        <v>2.5771000000000002</v>
      </c>
      <c r="E1483" s="2">
        <f t="shared" si="176"/>
        <v>2.5888000000000004</v>
      </c>
      <c r="F1483" s="2">
        <f t="shared" si="177"/>
        <v>2.6101999999999999</v>
      </c>
      <c r="G1483" s="2">
        <f t="shared" si="179"/>
        <v>2.6555780000000011</v>
      </c>
      <c r="H1483" s="2">
        <f t="shared" si="183"/>
        <v>2.9731805000000042</v>
      </c>
      <c r="I1483" s="2">
        <f t="array" ref="I1483">SUMPRODUCT(B1467:B1486, (ROW(B1467:B1486)-ROW(B1467)+1)) / (20*21/2)</f>
        <v>2.5879323809523811</v>
      </c>
      <c r="J1483" s="2">
        <f t="shared" si="178"/>
        <v>2.607554096063371</v>
      </c>
      <c r="K1483" s="2">
        <f t="shared" si="180"/>
        <v>2.6790570276896073</v>
      </c>
    </row>
    <row r="1484" spans="1:11" ht="13.5" x14ac:dyDescent="0.25">
      <c r="A1484" s="3">
        <f>TITRES_STAT!B1487</f>
        <v>44173</v>
      </c>
      <c r="B1484" s="6">
        <f>TITRES_STAT!D1487</f>
        <v>2.5537000000000001</v>
      </c>
      <c r="C1484" s="2">
        <f t="shared" si="181"/>
        <v>-2.3400000000000087E-2</v>
      </c>
      <c r="D1484" s="2">
        <f t="shared" si="182"/>
        <v>2.5724200000000002</v>
      </c>
      <c r="E1484" s="2">
        <f t="shared" ref="E1484:E1547" si="184">AVERAGE(B1475:B1484)</f>
        <v>2.58412</v>
      </c>
      <c r="F1484" s="2">
        <f t="shared" si="177"/>
        <v>2.6063049999999999</v>
      </c>
      <c r="G1484" s="2">
        <f t="shared" si="179"/>
        <v>2.652308000000001</v>
      </c>
      <c r="H1484" s="2">
        <f t="shared" si="183"/>
        <v>2.9727335000000044</v>
      </c>
      <c r="I1484" s="2">
        <f t="array" ref="I1484">SUMPRODUCT(B1468:B1487, (ROW(B1468:B1487)-ROW(B1468)+1)) / (20*21/2)</f>
        <v>2.5856700000000004</v>
      </c>
      <c r="J1484" s="2">
        <f t="shared" si="178"/>
        <v>2.6024251345335263</v>
      </c>
      <c r="K1484" s="2">
        <f t="shared" si="180"/>
        <v>2.6741410658194269</v>
      </c>
    </row>
    <row r="1485" spans="1:11" ht="13.5" x14ac:dyDescent="0.25">
      <c r="A1485" s="3">
        <f>TITRES_STAT!B1488</f>
        <v>44174</v>
      </c>
      <c r="B1485" s="6">
        <f>TITRES_STAT!D1488</f>
        <v>2.5771000000000002</v>
      </c>
      <c r="C1485" s="2">
        <f t="shared" si="181"/>
        <v>2.3400000000000087E-2</v>
      </c>
      <c r="D1485" s="2">
        <f t="shared" si="182"/>
        <v>2.5724200000000002</v>
      </c>
      <c r="E1485" s="2">
        <f t="shared" si="184"/>
        <v>2.5817800000000002</v>
      </c>
      <c r="F1485" s="2">
        <f t="shared" si="177"/>
        <v>2.6035800000000004</v>
      </c>
      <c r="G1485" s="2">
        <f t="shared" si="179"/>
        <v>2.649506000000001</v>
      </c>
      <c r="H1485" s="2">
        <f t="shared" si="183"/>
        <v>2.9724035000000044</v>
      </c>
      <c r="I1485" s="2">
        <f t="array" ref="I1485">SUMPRODUCT(B1469:B1488, (ROW(B1469:B1488)-ROW(B1469)+1)) / (20*21/2)</f>
        <v>2.5836671428571432</v>
      </c>
      <c r="J1485" s="2">
        <f t="shared" si="178"/>
        <v>2.6000132169589047</v>
      </c>
      <c r="K1485" s="2">
        <f t="shared" si="180"/>
        <v>2.670335533826508</v>
      </c>
    </row>
    <row r="1486" spans="1:11" ht="13.5" x14ac:dyDescent="0.25">
      <c r="A1486" s="3">
        <f>TITRES_STAT!B1489</f>
        <v>44175</v>
      </c>
      <c r="B1486" s="6">
        <f>TITRES_STAT!D1489</f>
        <v>2.5771000000000002</v>
      </c>
      <c r="C1486" s="2">
        <f t="shared" si="181"/>
        <v>0</v>
      </c>
      <c r="D1486" s="2">
        <f t="shared" si="182"/>
        <v>2.5724200000000002</v>
      </c>
      <c r="E1486" s="2">
        <f t="shared" si="184"/>
        <v>2.5794400000000004</v>
      </c>
      <c r="F1486" s="2">
        <f t="shared" si="177"/>
        <v>2.6008550000000006</v>
      </c>
      <c r="G1486" s="2">
        <f t="shared" si="179"/>
        <v>2.6467040000000015</v>
      </c>
      <c r="H1486" s="2">
        <f t="shared" si="183"/>
        <v>2.972045000000004</v>
      </c>
      <c r="I1486" s="2">
        <f t="array" ref="I1486">SUMPRODUCT(B1470:B1489, (ROW(B1470:B1489)-ROW(B1470)+1)) / (20*21/2)</f>
        <v>2.58192380952381</v>
      </c>
      <c r="J1486" s="2">
        <f t="shared" si="178"/>
        <v>2.5978310058199616</v>
      </c>
      <c r="K1486" s="2">
        <f t="shared" si="180"/>
        <v>2.666679238382331</v>
      </c>
    </row>
    <row r="1487" spans="1:11" ht="13.5" x14ac:dyDescent="0.25">
      <c r="A1487" s="3">
        <f>TITRES_STAT!B1490</f>
        <v>44176</v>
      </c>
      <c r="B1487" s="6">
        <f>TITRES_STAT!D1490</f>
        <v>2.5771000000000002</v>
      </c>
      <c r="C1487" s="2">
        <f t="shared" si="181"/>
        <v>0</v>
      </c>
      <c r="D1487" s="2">
        <f t="shared" si="182"/>
        <v>2.5724200000000002</v>
      </c>
      <c r="E1487" s="2">
        <f t="shared" si="184"/>
        <v>2.5771000000000006</v>
      </c>
      <c r="F1487" s="2">
        <f t="shared" si="177"/>
        <v>2.5981300000000003</v>
      </c>
      <c r="G1487" s="2">
        <f t="shared" si="179"/>
        <v>2.643746000000001</v>
      </c>
      <c r="H1487" s="2">
        <f t="shared" si="183"/>
        <v>2.9720550000000037</v>
      </c>
      <c r="I1487" s="2">
        <f t="array" ref="I1487">SUMPRODUCT(B1471:B1490, (ROW(B1471:B1490)-ROW(B1471)+1)) / (20*21/2)</f>
        <v>2.5804400000000003</v>
      </c>
      <c r="J1487" s="2">
        <f t="shared" si="178"/>
        <v>2.5958566243132988</v>
      </c>
      <c r="K1487" s="2">
        <f t="shared" si="180"/>
        <v>2.66316632707322</v>
      </c>
    </row>
    <row r="1488" spans="1:11" ht="13.5" x14ac:dyDescent="0.25">
      <c r="A1488" s="3">
        <f>TITRES_STAT!B1491</f>
        <v>44179</v>
      </c>
      <c r="B1488" s="6">
        <f>TITRES_STAT!D1491</f>
        <v>2.5771000000000002</v>
      </c>
      <c r="C1488" s="2">
        <f t="shared" si="181"/>
        <v>0</v>
      </c>
      <c r="D1488" s="2">
        <f t="shared" si="182"/>
        <v>2.5724200000000002</v>
      </c>
      <c r="E1488" s="2">
        <f t="shared" si="184"/>
        <v>2.5747600000000004</v>
      </c>
      <c r="F1488" s="2">
        <f t="shared" si="177"/>
        <v>2.5954050000000004</v>
      </c>
      <c r="G1488" s="2">
        <f t="shared" si="179"/>
        <v>2.640788000000001</v>
      </c>
      <c r="H1488" s="2">
        <f t="shared" si="183"/>
        <v>2.9716965000000033</v>
      </c>
      <c r="I1488" s="2">
        <f t="array" ref="I1488">SUMPRODUCT(B1472:B1491, (ROW(B1472:B1491)-ROW(B1472)+1)) / (20*21/2)</f>
        <v>2.5725395238095241</v>
      </c>
      <c r="J1488" s="2">
        <f t="shared" si="178"/>
        <v>2.5940702791406038</v>
      </c>
      <c r="K1488" s="2">
        <f t="shared" si="180"/>
        <v>2.6597911769919169</v>
      </c>
    </row>
    <row r="1489" spans="1:11" ht="13.5" x14ac:dyDescent="0.25">
      <c r="A1489" s="3">
        <f>TITRES_STAT!B1492</f>
        <v>44180</v>
      </c>
      <c r="B1489" s="6">
        <f>TITRES_STAT!D1492</f>
        <v>2.5771000000000002</v>
      </c>
      <c r="C1489" s="2">
        <f t="shared" si="181"/>
        <v>0</v>
      </c>
      <c r="D1489" s="2">
        <f t="shared" si="182"/>
        <v>2.5771000000000002</v>
      </c>
      <c r="E1489" s="2">
        <f t="shared" si="184"/>
        <v>2.5747600000000004</v>
      </c>
      <c r="F1489" s="2">
        <f t="shared" si="177"/>
        <v>2.5926800000000005</v>
      </c>
      <c r="G1489" s="2">
        <f t="shared" si="179"/>
        <v>2.6378300000000015</v>
      </c>
      <c r="H1489" s="2">
        <f t="shared" si="183"/>
        <v>2.9713380000000029</v>
      </c>
      <c r="I1489" s="2">
        <f t="array" ref="I1489">SUMPRODUCT(B1473:B1492, (ROW(B1473:B1492)-ROW(B1473)+1)) / (20*21/2)</f>
        <v>2.5652323809523812</v>
      </c>
      <c r="J1489" s="2">
        <f t="shared" si="178"/>
        <v>2.5924540620795939</v>
      </c>
      <c r="K1489" s="2">
        <f t="shared" si="180"/>
        <v>2.6565483857373318</v>
      </c>
    </row>
    <row r="1490" spans="1:11" ht="13.5" x14ac:dyDescent="0.25">
      <c r="A1490" s="3">
        <f>TITRES_STAT!B1493</f>
        <v>44181</v>
      </c>
      <c r="B1490" s="6">
        <f>TITRES_STAT!D1493</f>
        <v>2.5771000000000002</v>
      </c>
      <c r="C1490" s="2">
        <f t="shared" si="181"/>
        <v>0</v>
      </c>
      <c r="D1490" s="2">
        <f t="shared" si="182"/>
        <v>2.5771000000000002</v>
      </c>
      <c r="E1490" s="2">
        <f t="shared" si="184"/>
        <v>2.5747600000000004</v>
      </c>
      <c r="F1490" s="2">
        <f t="shared" si="177"/>
        <v>2.5899550000000007</v>
      </c>
      <c r="G1490" s="2">
        <f t="shared" si="179"/>
        <v>2.6353380000000008</v>
      </c>
      <c r="H1490" s="2">
        <f t="shared" si="183"/>
        <v>2.9709795000000025</v>
      </c>
      <c r="I1490" s="2">
        <f t="array" ref="I1490">SUMPRODUCT(B1474:B1493, (ROW(B1474:B1493)-ROW(B1474)+1)) / (20*21/2)</f>
        <v>2.5585185714285714</v>
      </c>
      <c r="J1490" s="2">
        <f t="shared" si="178"/>
        <v>2.5909917704529661</v>
      </c>
      <c r="K1490" s="2">
        <f t="shared" si="180"/>
        <v>2.65343276276724</v>
      </c>
    </row>
    <row r="1491" spans="1:11" ht="13.5" x14ac:dyDescent="0.25">
      <c r="A1491" s="3">
        <f>TITRES_STAT!B1494</f>
        <v>44182</v>
      </c>
      <c r="B1491" s="6">
        <f>TITRES_STAT!D1494</f>
        <v>2.5070000000000001</v>
      </c>
      <c r="C1491" s="2">
        <f t="shared" si="181"/>
        <v>-7.0100000000000051E-2</v>
      </c>
      <c r="D1491" s="2">
        <f t="shared" si="182"/>
        <v>2.5630800000000002</v>
      </c>
      <c r="E1491" s="2">
        <f t="shared" si="184"/>
        <v>2.5677500000000006</v>
      </c>
      <c r="F1491" s="2">
        <f t="shared" si="177"/>
        <v>2.5837250000000007</v>
      </c>
      <c r="G1491" s="2">
        <f t="shared" si="179"/>
        <v>2.6309780000000011</v>
      </c>
      <c r="H1491" s="2">
        <f t="shared" si="183"/>
        <v>2.9702705000000025</v>
      </c>
      <c r="I1491" s="2">
        <f t="array" ref="I1491">SUMPRODUCT(B1475:B1494, (ROW(B1475:B1494)-ROW(B1475)+1)) / (20*21/2)</f>
        <v>2.5523980952380954</v>
      </c>
      <c r="J1491" s="2">
        <f t="shared" si="178"/>
        <v>2.5829925542193504</v>
      </c>
      <c r="K1491" s="2">
        <f t="shared" si="180"/>
        <v>2.6476903014822502</v>
      </c>
    </row>
    <row r="1492" spans="1:11" ht="13.5" x14ac:dyDescent="0.25">
      <c r="A1492" s="3">
        <f>TITRES_STAT!B1495</f>
        <v>44183</v>
      </c>
      <c r="B1492" s="6">
        <f>TITRES_STAT!D1495</f>
        <v>2.5070000000000001</v>
      </c>
      <c r="C1492" s="2">
        <f t="shared" si="181"/>
        <v>0</v>
      </c>
      <c r="D1492" s="2">
        <f t="shared" si="182"/>
        <v>2.5490599999999999</v>
      </c>
      <c r="E1492" s="2">
        <f t="shared" si="184"/>
        <v>2.5607400000000005</v>
      </c>
      <c r="F1492" s="2">
        <f t="shared" ref="F1492:F1555" si="185">AVERAGE(B1473:B1492)</f>
        <v>2.5774950000000003</v>
      </c>
      <c r="G1492" s="2">
        <f t="shared" si="179"/>
        <v>2.626618000000001</v>
      </c>
      <c r="H1492" s="2">
        <f t="shared" si="183"/>
        <v>2.969561500000002</v>
      </c>
      <c r="I1492" s="2">
        <f t="array" ref="I1492">SUMPRODUCT(B1476:B1495, (ROW(B1476:B1495)-ROW(B1476)+1)) / (20*21/2)</f>
        <v>2.5415323809523809</v>
      </c>
      <c r="J1492" s="2">
        <f t="shared" si="178"/>
        <v>2.5757551681032216</v>
      </c>
      <c r="K1492" s="2">
        <f t="shared" si="180"/>
        <v>2.6421730347574561</v>
      </c>
    </row>
    <row r="1493" spans="1:11" ht="13.5" x14ac:dyDescent="0.25">
      <c r="A1493" s="3">
        <f>TITRES_STAT!B1496</f>
        <v>44186</v>
      </c>
      <c r="B1493" s="6">
        <f>TITRES_STAT!D1496</f>
        <v>2.5070000000000001</v>
      </c>
      <c r="C1493" s="2">
        <f t="shared" si="181"/>
        <v>0</v>
      </c>
      <c r="D1493" s="2">
        <f t="shared" si="182"/>
        <v>2.53504</v>
      </c>
      <c r="E1493" s="2">
        <f t="shared" si="184"/>
        <v>2.5537300000000007</v>
      </c>
      <c r="F1493" s="2">
        <f t="shared" si="185"/>
        <v>2.5712650000000004</v>
      </c>
      <c r="G1493" s="2">
        <f t="shared" si="179"/>
        <v>2.6222580000000009</v>
      </c>
      <c r="H1493" s="2">
        <f t="shared" si="183"/>
        <v>2.9688525000000023</v>
      </c>
      <c r="I1493" s="2">
        <f t="array" ref="I1493">SUMPRODUCT(B1477:B1496, (ROW(B1477:B1496)-ROW(B1477)+1)) / (20*21/2)</f>
        <v>2.531371428571429</v>
      </c>
      <c r="J1493" s="2">
        <f t="shared" ref="J1493:J1556" si="186">$J$4*B1493+J1492*(1-$J$4)</f>
        <v>2.5692070568552956</v>
      </c>
      <c r="K1493" s="2">
        <f t="shared" si="180"/>
        <v>2.6368721314336345</v>
      </c>
    </row>
    <row r="1494" spans="1:11" ht="13.5" x14ac:dyDescent="0.25">
      <c r="A1494" s="3">
        <f>TITRES_STAT!B1497</f>
        <v>44187</v>
      </c>
      <c r="B1494" s="6">
        <f>TITRES_STAT!D1497</f>
        <v>2.5070000000000001</v>
      </c>
      <c r="C1494" s="2">
        <f t="shared" si="181"/>
        <v>0</v>
      </c>
      <c r="D1494" s="2">
        <f t="shared" si="182"/>
        <v>2.52102</v>
      </c>
      <c r="E1494" s="2">
        <f t="shared" si="184"/>
        <v>2.5490600000000003</v>
      </c>
      <c r="F1494" s="2">
        <f t="shared" si="185"/>
        <v>2.5665900000000001</v>
      </c>
      <c r="G1494" s="2">
        <f t="shared" si="179"/>
        <v>2.6178980000000012</v>
      </c>
      <c r="H1494" s="2">
        <f t="shared" si="183"/>
        <v>2.9681435000000018</v>
      </c>
      <c r="I1494" s="2">
        <f t="array" ref="I1494">SUMPRODUCT(B1478:B1497, (ROW(B1478:B1497)-ROW(B1478)+1)) / (20*21/2)</f>
        <v>2.5271057142857147</v>
      </c>
      <c r="J1494" s="2">
        <f t="shared" si="186"/>
        <v>2.5632825752500294</v>
      </c>
      <c r="K1494" s="2">
        <f t="shared" si="180"/>
        <v>2.631779106671531</v>
      </c>
    </row>
    <row r="1495" spans="1:11" ht="13.5" x14ac:dyDescent="0.25">
      <c r="A1495" s="3">
        <f>TITRES_STAT!B1498</f>
        <v>44188</v>
      </c>
      <c r="B1495" s="6">
        <f>TITRES_STAT!D1498</f>
        <v>2.4525000000000001</v>
      </c>
      <c r="C1495" s="2">
        <f t="shared" si="181"/>
        <v>-5.4499999999999993E-2</v>
      </c>
      <c r="D1495" s="2">
        <f t="shared" si="182"/>
        <v>2.4961000000000002</v>
      </c>
      <c r="E1495" s="2">
        <f t="shared" si="184"/>
        <v>2.5366000000000004</v>
      </c>
      <c r="F1495" s="2">
        <f t="shared" si="185"/>
        <v>2.5591900000000001</v>
      </c>
      <c r="G1495" s="2">
        <f t="shared" si="179"/>
        <v>2.6124480000000005</v>
      </c>
      <c r="H1495" s="2">
        <f t="shared" si="183"/>
        <v>2.9671620000000014</v>
      </c>
      <c r="I1495" s="2">
        <f t="array" ref="I1495">SUMPRODUCT(B1479:B1498, (ROW(B1479:B1498)-ROW(B1479)+1)) / (20*21/2)</f>
        <v>2.521809047619048</v>
      </c>
      <c r="J1495" s="2">
        <f t="shared" si="186"/>
        <v>2.5527318537976456</v>
      </c>
      <c r="K1495" s="2">
        <f t="shared" si="180"/>
        <v>2.6247485534687258</v>
      </c>
    </row>
    <row r="1496" spans="1:11" ht="13.5" x14ac:dyDescent="0.25">
      <c r="A1496" s="3">
        <f>TITRES_STAT!B1499</f>
        <v>44189</v>
      </c>
      <c r="B1496" s="6">
        <f>TITRES_STAT!D1499</f>
        <v>2.4525000000000001</v>
      </c>
      <c r="C1496" s="2">
        <f t="shared" si="181"/>
        <v>0</v>
      </c>
      <c r="D1496" s="2">
        <f t="shared" si="182"/>
        <v>2.4852000000000003</v>
      </c>
      <c r="E1496" s="2">
        <f t="shared" si="184"/>
        <v>2.5241400000000001</v>
      </c>
      <c r="F1496" s="2">
        <f t="shared" si="185"/>
        <v>2.55179</v>
      </c>
      <c r="G1496" s="2">
        <f t="shared" si="179"/>
        <v>2.6085540000000007</v>
      </c>
      <c r="H1496" s="2">
        <f t="shared" si="183"/>
        <v>2.966180500000001</v>
      </c>
      <c r="I1496" s="2">
        <f t="array" ref="I1496">SUMPRODUCT(B1480:B1499, (ROW(B1480:B1499)-ROW(B1480)+1)) / (20*21/2)</f>
        <v>2.5170314285714293</v>
      </c>
      <c r="J1496" s="2">
        <f t="shared" si="186"/>
        <v>2.5431859629597744</v>
      </c>
      <c r="K1496" s="2">
        <f t="shared" si="180"/>
        <v>2.6179937082346583</v>
      </c>
    </row>
    <row r="1497" spans="1:11" ht="13.5" x14ac:dyDescent="0.25">
      <c r="A1497" s="3">
        <f>TITRES_STAT!B1500</f>
        <v>44190</v>
      </c>
      <c r="B1497" s="6">
        <f>TITRES_STAT!D1500</f>
        <v>2.5070000000000001</v>
      </c>
      <c r="C1497" s="2">
        <f t="shared" si="181"/>
        <v>5.4499999999999993E-2</v>
      </c>
      <c r="D1497" s="2">
        <f t="shared" si="182"/>
        <v>2.4851999999999999</v>
      </c>
      <c r="E1497" s="2">
        <f t="shared" si="184"/>
        <v>2.5171300000000003</v>
      </c>
      <c r="F1497" s="2">
        <f t="shared" si="185"/>
        <v>2.5471149999999998</v>
      </c>
      <c r="G1497" s="2">
        <f t="shared" si="179"/>
        <v>2.6059060000000005</v>
      </c>
      <c r="H1497" s="2">
        <f t="shared" si="183"/>
        <v>2.9654715</v>
      </c>
      <c r="I1497" s="2">
        <f t="array" ref="I1497">SUMPRODUCT(B1481:B1500, (ROW(B1481:B1500)-ROW(B1481)+1)) / (20*21/2)</f>
        <v>2.5126614285714286</v>
      </c>
      <c r="J1497" s="2">
        <f t="shared" si="186"/>
        <v>2.5397396807731294</v>
      </c>
      <c r="K1497" s="2">
        <f t="shared" si="180"/>
        <v>2.6136410137940835</v>
      </c>
    </row>
    <row r="1498" spans="1:11" ht="13.5" x14ac:dyDescent="0.25">
      <c r="A1498" s="3">
        <f>TITRES_STAT!B1501</f>
        <v>44193</v>
      </c>
      <c r="B1498" s="6">
        <f>TITRES_STAT!D1501</f>
        <v>2.4914999999999998</v>
      </c>
      <c r="C1498" s="2">
        <f t="shared" si="181"/>
        <v>-1.5500000000000291E-2</v>
      </c>
      <c r="D1498" s="2">
        <f t="shared" si="182"/>
        <v>2.4821</v>
      </c>
      <c r="E1498" s="2">
        <f t="shared" si="184"/>
        <v>2.5085699999999997</v>
      </c>
      <c r="F1498" s="2">
        <f t="shared" si="185"/>
        <v>2.5416650000000001</v>
      </c>
      <c r="G1498" s="2">
        <f t="shared" si="179"/>
        <v>2.6013920000000006</v>
      </c>
      <c r="H1498" s="2">
        <f t="shared" si="183"/>
        <v>2.9646849999999993</v>
      </c>
      <c r="I1498" s="2">
        <f t="array" ref="I1498">SUMPRODUCT(B1482:B1501, (ROW(B1482:B1501)-ROW(B1482)+1)) / (20*21/2)</f>
        <v>2.5086990476190478</v>
      </c>
      <c r="J1498" s="2">
        <f t="shared" si="186"/>
        <v>2.5351454254614025</v>
      </c>
      <c r="K1498" s="2">
        <f t="shared" si="180"/>
        <v>2.6088511701158845</v>
      </c>
    </row>
    <row r="1499" spans="1:11" ht="13.5" x14ac:dyDescent="0.25">
      <c r="A1499" s="3">
        <f>TITRES_STAT!B1502</f>
        <v>44194</v>
      </c>
      <c r="B1499" s="6">
        <f>TITRES_STAT!D1502</f>
        <v>2.4914999999999998</v>
      </c>
      <c r="C1499" s="2">
        <f t="shared" si="181"/>
        <v>0</v>
      </c>
      <c r="D1499" s="2">
        <f t="shared" si="182"/>
        <v>2.4790000000000001</v>
      </c>
      <c r="E1499" s="2">
        <f t="shared" si="184"/>
        <v>2.5000100000000001</v>
      </c>
      <c r="F1499" s="2">
        <f t="shared" si="185"/>
        <v>2.5373850000000004</v>
      </c>
      <c r="G1499" s="2">
        <f t="shared" si="179"/>
        <v>2.5968780000000002</v>
      </c>
      <c r="H1499" s="2">
        <f t="shared" si="183"/>
        <v>2.9638984999999991</v>
      </c>
      <c r="I1499" s="2">
        <f t="array" ref="I1499">SUMPRODUCT(B1483:B1502, (ROW(B1483:B1502)-ROW(B1483)+1)) / (20*21/2)</f>
        <v>2.5051442857142856</v>
      </c>
      <c r="J1499" s="2">
        <f t="shared" si="186"/>
        <v>2.5309887182746023</v>
      </c>
      <c r="K1499" s="2">
        <f t="shared" si="180"/>
        <v>2.6042491634446736</v>
      </c>
    </row>
    <row r="1500" spans="1:11" ht="13.5" x14ac:dyDescent="0.25">
      <c r="A1500" s="3">
        <f>TITRES_STAT!B1503</f>
        <v>44195</v>
      </c>
      <c r="B1500" s="6">
        <f>TITRES_STAT!D1503</f>
        <v>2.4914999999999998</v>
      </c>
      <c r="C1500" s="2">
        <f t="shared" si="181"/>
        <v>0</v>
      </c>
      <c r="D1500" s="2">
        <f t="shared" si="182"/>
        <v>2.4868000000000001</v>
      </c>
      <c r="E1500" s="2">
        <f t="shared" si="184"/>
        <v>2.4914499999999995</v>
      </c>
      <c r="F1500" s="2">
        <f t="shared" si="185"/>
        <v>2.5331050000000004</v>
      </c>
      <c r="G1500" s="2">
        <f t="shared" si="179"/>
        <v>2.5922080000000007</v>
      </c>
      <c r="H1500" s="2">
        <f t="shared" si="183"/>
        <v>2.9635089999999984</v>
      </c>
      <c r="I1500" s="2">
        <f t="array" ref="I1500">SUMPRODUCT(B1484:B1503, (ROW(B1484:B1503)-ROW(B1484)+1)) / (20*21/2)</f>
        <v>2.5019971428571428</v>
      </c>
      <c r="J1500" s="2">
        <f t="shared" si="186"/>
        <v>2.5272278879627352</v>
      </c>
      <c r="K1500" s="2">
        <f t="shared" si="180"/>
        <v>2.5998276276233141</v>
      </c>
    </row>
    <row r="1501" spans="1:11" ht="13.5" x14ac:dyDescent="0.25">
      <c r="A1501" s="3">
        <f>TITRES_STAT!B1504</f>
        <v>44196</v>
      </c>
      <c r="B1501" s="6">
        <f>TITRES_STAT!D1504</f>
        <v>2.4914999999999998</v>
      </c>
      <c r="C1501" s="2">
        <f t="shared" si="181"/>
        <v>0</v>
      </c>
      <c r="D1501" s="2">
        <f t="shared" si="182"/>
        <v>2.4946000000000002</v>
      </c>
      <c r="E1501" s="2">
        <f t="shared" si="184"/>
        <v>2.4898999999999996</v>
      </c>
      <c r="F1501" s="2">
        <f t="shared" si="185"/>
        <v>2.5288250000000008</v>
      </c>
      <c r="G1501" s="2">
        <f t="shared" si="179"/>
        <v>2.5875380000000008</v>
      </c>
      <c r="H1501" s="2">
        <f t="shared" si="183"/>
        <v>2.9634879999999981</v>
      </c>
      <c r="I1501" s="2">
        <f t="array" ref="I1501">SUMPRODUCT(B1485:B1504, (ROW(B1485:B1504)-ROW(B1485)+1)) / (20*21/2)</f>
        <v>2.499257619047619</v>
      </c>
      <c r="J1501" s="2">
        <f t="shared" si="186"/>
        <v>2.5238252319662839</v>
      </c>
      <c r="K1501" s="2">
        <f t="shared" si="180"/>
        <v>2.5955794853635763</v>
      </c>
    </row>
    <row r="1502" spans="1:11" ht="13.5" x14ac:dyDescent="0.25">
      <c r="A1502" s="3">
        <f>TITRES_STAT!B1505</f>
        <v>44200</v>
      </c>
      <c r="B1502" s="6">
        <f>TITRES_STAT!D1505</f>
        <v>2.4914999999999998</v>
      </c>
      <c r="C1502" s="2">
        <f t="shared" si="181"/>
        <v>0</v>
      </c>
      <c r="D1502" s="2">
        <f t="shared" si="182"/>
        <v>2.4914999999999998</v>
      </c>
      <c r="E1502" s="2">
        <f t="shared" si="184"/>
        <v>2.4883499999999996</v>
      </c>
      <c r="F1502" s="2">
        <f t="shared" si="185"/>
        <v>2.5245450000000007</v>
      </c>
      <c r="G1502" s="2">
        <f t="shared" si="179"/>
        <v>2.5828680000000004</v>
      </c>
      <c r="H1502" s="2">
        <f t="shared" si="183"/>
        <v>2.9631834999999977</v>
      </c>
      <c r="I1502" s="2">
        <f t="array" ref="I1502">SUMPRODUCT(B1486:B1505, (ROW(B1486:B1505)-ROW(B1486)+1)) / (20*21/2)</f>
        <v>2.4864333333333333</v>
      </c>
      <c r="J1502" s="2">
        <f t="shared" si="186"/>
        <v>2.5207466384456851</v>
      </c>
      <c r="K1502" s="2">
        <f t="shared" si="180"/>
        <v>2.5914979369179463</v>
      </c>
    </row>
    <row r="1503" spans="1:11" ht="13.5" x14ac:dyDescent="0.25">
      <c r="A1503" s="3">
        <f>TITRES_STAT!B1506</f>
        <v>44201</v>
      </c>
      <c r="B1503" s="6">
        <f>TITRES_STAT!D1506</f>
        <v>2.4914999999999998</v>
      </c>
      <c r="C1503" s="2">
        <f t="shared" si="181"/>
        <v>0</v>
      </c>
      <c r="D1503" s="2">
        <f t="shared" si="182"/>
        <v>2.4914999999999998</v>
      </c>
      <c r="E1503" s="2">
        <f t="shared" si="184"/>
        <v>2.4867999999999997</v>
      </c>
      <c r="F1503" s="2">
        <f t="shared" si="185"/>
        <v>2.5202650000000011</v>
      </c>
      <c r="G1503" s="2">
        <f t="shared" si="179"/>
        <v>2.5797540000000003</v>
      </c>
      <c r="H1503" s="2">
        <f t="shared" si="183"/>
        <v>2.9628789999999974</v>
      </c>
      <c r="I1503" s="2">
        <f t="array" ref="I1503">SUMPRODUCT(B1487:B1506, (ROW(B1487:B1506)-ROW(B1487)+1)) / (20*21/2)</f>
        <v>2.4841738095238091</v>
      </c>
      <c r="J1503" s="2">
        <f t="shared" si="186"/>
        <v>2.5179612443080006</v>
      </c>
      <c r="K1503" s="2">
        <f t="shared" si="180"/>
        <v>2.5875764491956739</v>
      </c>
    </row>
    <row r="1504" spans="1:11" ht="13.5" x14ac:dyDescent="0.25">
      <c r="A1504" s="3">
        <f>TITRES_STAT!B1507</f>
        <v>44202</v>
      </c>
      <c r="B1504" s="6">
        <f>TITRES_STAT!D1507</f>
        <v>2.4914999999999998</v>
      </c>
      <c r="C1504" s="2">
        <f t="shared" si="181"/>
        <v>0</v>
      </c>
      <c r="D1504" s="2">
        <f t="shared" si="182"/>
        <v>2.4914999999999998</v>
      </c>
      <c r="E1504" s="2">
        <f t="shared" si="184"/>
        <v>2.4852499999999997</v>
      </c>
      <c r="F1504" s="2">
        <f t="shared" si="185"/>
        <v>2.5171550000000011</v>
      </c>
      <c r="G1504" s="2">
        <f t="shared" si="179"/>
        <v>2.5766400000000003</v>
      </c>
      <c r="H1504" s="2">
        <f t="shared" si="183"/>
        <v>2.962574499999997</v>
      </c>
      <c r="I1504" s="2">
        <f t="array" ref="I1504">SUMPRODUCT(B1488:B1507, (ROW(B1488:B1507)-ROW(B1488)+1)) / (20*21/2)</f>
        <v>2.4823590476190476</v>
      </c>
      <c r="J1504" s="2">
        <f t="shared" si="186"/>
        <v>2.5154411258024765</v>
      </c>
      <c r="K1504" s="2">
        <f t="shared" si="180"/>
        <v>2.5838087453056477</v>
      </c>
    </row>
    <row r="1505" spans="1:11" ht="13.5" x14ac:dyDescent="0.25">
      <c r="A1505" s="3">
        <f>TITRES_STAT!B1508</f>
        <v>44203</v>
      </c>
      <c r="B1505" s="6">
        <f>TITRES_STAT!D1508</f>
        <v>2.3824999999999998</v>
      </c>
      <c r="C1505" s="2">
        <f t="shared" si="181"/>
        <v>-0.10899999999999999</v>
      </c>
      <c r="D1505" s="2">
        <f t="shared" si="182"/>
        <v>2.4697</v>
      </c>
      <c r="E1505" s="2">
        <f t="shared" si="184"/>
        <v>2.4782500000000001</v>
      </c>
      <c r="F1505" s="2">
        <f t="shared" si="185"/>
        <v>2.5074250000000009</v>
      </c>
      <c r="G1505" s="2">
        <f t="shared" si="179"/>
        <v>2.571346000000001</v>
      </c>
      <c r="H1505" s="2">
        <f t="shared" si="183"/>
        <v>2.9613564999999973</v>
      </c>
      <c r="I1505" s="2">
        <f t="array" ref="I1505">SUMPRODUCT(B1489:B1508, (ROW(B1489:B1508)-ROW(B1489)+1)) / (20*21/2)</f>
        <v>2.4809890476190475</v>
      </c>
      <c r="J1505" s="2">
        <f t="shared" si="186"/>
        <v>2.5027800662022406</v>
      </c>
      <c r="K1505" s="2">
        <f t="shared" si="180"/>
        <v>2.5759142847054264</v>
      </c>
    </row>
    <row r="1506" spans="1:11" ht="13.5" x14ac:dyDescent="0.25">
      <c r="A1506" s="3">
        <f>TITRES_STAT!B1509</f>
        <v>44204</v>
      </c>
      <c r="B1506" s="6">
        <f>TITRES_STAT!D1509</f>
        <v>2.4836999999999998</v>
      </c>
      <c r="C1506" s="2">
        <f t="shared" si="181"/>
        <v>0.10119999999999996</v>
      </c>
      <c r="D1506" s="2">
        <f t="shared" si="182"/>
        <v>2.4681399999999996</v>
      </c>
      <c r="E1506" s="2">
        <f t="shared" si="184"/>
        <v>2.4813699999999996</v>
      </c>
      <c r="F1506" s="2">
        <f t="shared" si="185"/>
        <v>2.5027550000000005</v>
      </c>
      <c r="G1506" s="2">
        <f t="shared" si="179"/>
        <v>2.5680760000000005</v>
      </c>
      <c r="H1506" s="2">
        <f t="shared" si="183"/>
        <v>2.9603039999999976</v>
      </c>
      <c r="I1506" s="2">
        <f t="array" ref="I1506">SUMPRODUCT(B1490:B1509, (ROW(B1490:B1509)-ROW(B1490)+1)) / (20*21/2)</f>
        <v>2.4800638095238097</v>
      </c>
      <c r="J1506" s="2">
        <f t="shared" si="186"/>
        <v>2.5009629170401224</v>
      </c>
      <c r="K1506" s="2">
        <f t="shared" si="180"/>
        <v>2.57229803824639</v>
      </c>
    </row>
    <row r="1507" spans="1:11" ht="13.5" x14ac:dyDescent="0.25">
      <c r="A1507" s="3">
        <f>TITRES_STAT!B1510</f>
        <v>44207</v>
      </c>
      <c r="B1507" s="6">
        <f>TITRES_STAT!D1510</f>
        <v>2.4836999999999998</v>
      </c>
      <c r="C1507" s="2">
        <f t="shared" si="181"/>
        <v>0</v>
      </c>
      <c r="D1507" s="2">
        <f t="shared" si="182"/>
        <v>2.4665799999999996</v>
      </c>
      <c r="E1507" s="2">
        <f t="shared" si="184"/>
        <v>2.4790399999999999</v>
      </c>
      <c r="F1507" s="2">
        <f t="shared" si="185"/>
        <v>2.4980850000000006</v>
      </c>
      <c r="G1507" s="2">
        <f t="shared" si="179"/>
        <v>2.5648060000000008</v>
      </c>
      <c r="H1507" s="2">
        <f t="shared" si="183"/>
        <v>2.9592514999999975</v>
      </c>
      <c r="I1507" s="2">
        <f t="array" ref="I1507">SUMPRODUCT(B1491:B1510, (ROW(B1491:B1510)-ROW(B1491)+1)) / (20*21/2)</f>
        <v>2.4795833333333333</v>
      </c>
      <c r="J1507" s="2">
        <f t="shared" si="186"/>
        <v>2.4993188297029678</v>
      </c>
      <c r="K1507" s="2">
        <f t="shared" si="180"/>
        <v>2.5688236053739826</v>
      </c>
    </row>
    <row r="1508" spans="1:11" ht="13.5" x14ac:dyDescent="0.25">
      <c r="A1508" s="3">
        <f>TITRES_STAT!B1511</f>
        <v>44208</v>
      </c>
      <c r="B1508" s="6">
        <f>TITRES_STAT!D1511</f>
        <v>2.4836999999999998</v>
      </c>
      <c r="C1508" s="2">
        <f t="shared" si="181"/>
        <v>0</v>
      </c>
      <c r="D1508" s="2">
        <f t="shared" si="182"/>
        <v>2.46502</v>
      </c>
      <c r="E1508" s="2">
        <f t="shared" si="184"/>
        <v>2.4782599999999997</v>
      </c>
      <c r="F1508" s="2">
        <f t="shared" si="185"/>
        <v>2.4934149999999997</v>
      </c>
      <c r="G1508" s="2">
        <f t="shared" si="179"/>
        <v>2.5615360000000003</v>
      </c>
      <c r="H1508" s="2">
        <f t="shared" si="183"/>
        <v>2.9581989999999974</v>
      </c>
      <c r="I1508" s="2">
        <f t="array" ref="I1508">SUMPRODUCT(B1492:B1511, (ROW(B1492:B1511)-ROW(B1492)+1)) / (20*21/2)</f>
        <v>2.4795476190476187</v>
      </c>
      <c r="J1508" s="2">
        <f t="shared" si="186"/>
        <v>2.497831322112209</v>
      </c>
      <c r="K1508" s="2">
        <f t="shared" si="180"/>
        <v>2.5654854247710812</v>
      </c>
    </row>
    <row r="1509" spans="1:11" ht="13.5" x14ac:dyDescent="0.25">
      <c r="A1509" s="3">
        <f>TITRES_STAT!B1512</f>
        <v>44209</v>
      </c>
      <c r="B1509" s="6">
        <f>TITRES_STAT!D1512</f>
        <v>2.4836999999999998</v>
      </c>
      <c r="C1509" s="2">
        <f t="shared" si="181"/>
        <v>0</v>
      </c>
      <c r="D1509" s="2">
        <f t="shared" si="182"/>
        <v>2.46346</v>
      </c>
      <c r="E1509" s="2">
        <f t="shared" si="184"/>
        <v>2.4774799999999995</v>
      </c>
      <c r="F1509" s="2">
        <f t="shared" si="185"/>
        <v>2.4887449999999998</v>
      </c>
      <c r="G1509" s="2">
        <f t="shared" si="179"/>
        <v>2.5584220000000006</v>
      </c>
      <c r="H1509" s="2">
        <f t="shared" si="183"/>
        <v>2.9569194999999979</v>
      </c>
      <c r="I1509" s="2">
        <f t="array" ref="I1509">SUMPRODUCT(B1493:B1512, (ROW(B1493:B1512)-ROW(B1493)+1)) / (20*21/2)</f>
        <v>2.4862895238095235</v>
      </c>
      <c r="J1509" s="2">
        <f t="shared" si="186"/>
        <v>2.4964854819110465</v>
      </c>
      <c r="K1509" s="2">
        <f t="shared" si="180"/>
        <v>2.5622781532114312</v>
      </c>
    </row>
    <row r="1510" spans="1:11" ht="13.5" x14ac:dyDescent="0.25">
      <c r="A1510" s="3">
        <f>TITRES_STAT!B1513</f>
        <v>44211</v>
      </c>
      <c r="B1510" s="6">
        <f>TITRES_STAT!D1513</f>
        <v>2.4836999999999998</v>
      </c>
      <c r="C1510" s="2">
        <f t="shared" si="181"/>
        <v>0</v>
      </c>
      <c r="D1510" s="2">
        <f t="shared" si="182"/>
        <v>2.4836999999999998</v>
      </c>
      <c r="E1510" s="2">
        <f t="shared" si="184"/>
        <v>2.4766999999999997</v>
      </c>
      <c r="F1510" s="2">
        <f t="shared" si="185"/>
        <v>2.4840749999999998</v>
      </c>
      <c r="G1510" s="2">
        <f t="shared" si="179"/>
        <v>2.5556200000000002</v>
      </c>
      <c r="H1510" s="2">
        <f t="shared" si="183"/>
        <v>2.955299999999998</v>
      </c>
      <c r="I1510" s="2">
        <f t="array" ref="I1510">SUMPRODUCT(B1494:B1513, (ROW(B1494:B1513)-ROW(B1494)+1)) / (20*21/2)</f>
        <v>2.4942947619047615</v>
      </c>
      <c r="J1510" s="2">
        <f t="shared" si="186"/>
        <v>2.4952678169671372</v>
      </c>
      <c r="K1510" s="2">
        <f t="shared" si="180"/>
        <v>2.5591966570070612</v>
      </c>
    </row>
    <row r="1511" spans="1:11" ht="13.5" x14ac:dyDescent="0.25">
      <c r="A1511" s="3">
        <f>TITRES_STAT!B1514</f>
        <v>44214</v>
      </c>
      <c r="B1511" s="6">
        <f>TITRES_STAT!D1514</f>
        <v>2.4836999999999998</v>
      </c>
      <c r="C1511" s="2">
        <f t="shared" si="181"/>
        <v>0</v>
      </c>
      <c r="D1511" s="2">
        <f t="shared" si="182"/>
        <v>2.4836999999999998</v>
      </c>
      <c r="E1511" s="2">
        <f t="shared" si="184"/>
        <v>2.4759199999999995</v>
      </c>
      <c r="F1511" s="2">
        <f t="shared" si="185"/>
        <v>2.4829099999999995</v>
      </c>
      <c r="G1511" s="2">
        <f t="shared" si="179"/>
        <v>2.5528180000000003</v>
      </c>
      <c r="H1511" s="2">
        <f t="shared" si="183"/>
        <v>2.9535384999999978</v>
      </c>
      <c r="I1511" s="2">
        <f t="array" ref="I1511">SUMPRODUCT(B1495:B1514, (ROW(B1495:B1514)-ROW(B1495)+1)) / (20*21/2)</f>
        <v>2.5020033333333336</v>
      </c>
      <c r="J1511" s="2">
        <f t="shared" si="186"/>
        <v>2.4941661201131242</v>
      </c>
      <c r="K1511" s="2">
        <f t="shared" si="180"/>
        <v>2.5562360037910978</v>
      </c>
    </row>
    <row r="1512" spans="1:11" ht="13.5" x14ac:dyDescent="0.25">
      <c r="A1512" s="3">
        <f>TITRES_STAT!B1515</f>
        <v>44215</v>
      </c>
      <c r="B1512" s="6">
        <f>TITRES_STAT!D1515</f>
        <v>2.5537000000000001</v>
      </c>
      <c r="C1512" s="2">
        <f t="shared" si="181"/>
        <v>7.0000000000000284E-2</v>
      </c>
      <c r="D1512" s="2">
        <f t="shared" si="182"/>
        <v>2.4976999999999996</v>
      </c>
      <c r="E1512" s="2">
        <f t="shared" si="184"/>
        <v>2.4821399999999993</v>
      </c>
      <c r="F1512" s="2">
        <f t="shared" si="185"/>
        <v>2.485244999999999</v>
      </c>
      <c r="G1512" s="2">
        <f t="shared" si="179"/>
        <v>2.5514160000000006</v>
      </c>
      <c r="H1512" s="2">
        <f t="shared" si="183"/>
        <v>2.9517014999999982</v>
      </c>
      <c r="I1512" s="2">
        <f t="array" ref="I1512">SUMPRODUCT(B1496:B1515, (ROW(B1496:B1515)-ROW(B1496)+1)) / (20*21/2)</f>
        <v>2.5094152380952379</v>
      </c>
      <c r="J1512" s="2">
        <f t="shared" si="186"/>
        <v>2.4998360134356838</v>
      </c>
      <c r="K1512" s="2">
        <f t="shared" si="180"/>
        <v>2.5561365526620352</v>
      </c>
    </row>
    <row r="1513" spans="1:11" ht="13.5" x14ac:dyDescent="0.25">
      <c r="A1513" s="3">
        <f>TITRES_STAT!B1516</f>
        <v>44216</v>
      </c>
      <c r="B1513" s="6">
        <f>TITRES_STAT!D1516</f>
        <v>2.5693000000000001</v>
      </c>
      <c r="C1513" s="2">
        <f t="shared" si="181"/>
        <v>1.5600000000000058E-2</v>
      </c>
      <c r="D1513" s="2">
        <f t="shared" si="182"/>
        <v>2.5148199999999998</v>
      </c>
      <c r="E1513" s="2">
        <f t="shared" si="184"/>
        <v>2.4899199999999992</v>
      </c>
      <c r="F1513" s="2">
        <f t="shared" si="185"/>
        <v>2.4883599999999992</v>
      </c>
      <c r="G1513" s="2">
        <f t="shared" si="179"/>
        <v>2.5501700000000009</v>
      </c>
      <c r="H1513" s="2">
        <f t="shared" si="183"/>
        <v>2.9496589999999987</v>
      </c>
      <c r="I1513" s="2">
        <f t="array" ref="I1513">SUMPRODUCT(B1497:B1516, (ROW(B1497:B1516)-ROW(B1497)+1)) / (20*21/2)</f>
        <v>2.519242380952381</v>
      </c>
      <c r="J1513" s="2">
        <f t="shared" si="186"/>
        <v>2.5064516312037144</v>
      </c>
      <c r="K1513" s="2">
        <f t="shared" si="180"/>
        <v>2.5566527662831322</v>
      </c>
    </row>
    <row r="1514" spans="1:11" ht="13.5" x14ac:dyDescent="0.25">
      <c r="A1514" s="3">
        <f>TITRES_STAT!B1517</f>
        <v>44217</v>
      </c>
      <c r="B1514" s="6">
        <f>TITRES_STAT!D1517</f>
        <v>2.5693000000000001</v>
      </c>
      <c r="C1514" s="2">
        <f t="shared" si="181"/>
        <v>0</v>
      </c>
      <c r="D1514" s="2">
        <f t="shared" si="182"/>
        <v>2.5319399999999996</v>
      </c>
      <c r="E1514" s="2">
        <f t="shared" si="184"/>
        <v>2.4976999999999996</v>
      </c>
      <c r="F1514" s="2">
        <f t="shared" si="185"/>
        <v>2.4914749999999994</v>
      </c>
      <c r="G1514" s="2">
        <f t="shared" si="179"/>
        <v>2.5489240000000009</v>
      </c>
      <c r="H1514" s="2">
        <f t="shared" si="183"/>
        <v>2.9473329999999982</v>
      </c>
      <c r="I1514" s="2">
        <f t="array" ref="I1514">SUMPRODUCT(B1498:B1517, (ROW(B1498:B1517)-ROW(B1498)+1)) / (20*21/2)</f>
        <v>2.5283647619047613</v>
      </c>
      <c r="J1514" s="2">
        <f t="shared" si="186"/>
        <v>2.5124371901366942</v>
      </c>
      <c r="K1514" s="2">
        <f t="shared" si="180"/>
        <v>2.5571487362328136</v>
      </c>
    </row>
    <row r="1515" spans="1:11" ht="13.5" x14ac:dyDescent="0.25">
      <c r="A1515" s="3">
        <f>TITRES_STAT!B1518</f>
        <v>44218</v>
      </c>
      <c r="B1515" s="6">
        <f>TITRES_STAT!D1518</f>
        <v>2.5693000000000001</v>
      </c>
      <c r="C1515" s="2">
        <f t="shared" si="181"/>
        <v>0</v>
      </c>
      <c r="D1515" s="2">
        <f t="shared" si="182"/>
        <v>2.5490599999999999</v>
      </c>
      <c r="E1515" s="2">
        <f t="shared" si="184"/>
        <v>2.5163799999999994</v>
      </c>
      <c r="F1515" s="2">
        <f t="shared" si="185"/>
        <v>2.4973149999999995</v>
      </c>
      <c r="G1515" s="2">
        <f t="shared" si="179"/>
        <v>2.5476780000000008</v>
      </c>
      <c r="H1515" s="2">
        <f t="shared" si="183"/>
        <v>2.9447234999999985</v>
      </c>
      <c r="I1515" s="2">
        <f t="array" ref="I1515">SUMPRODUCT(B1499:B1518, (ROW(B1499:B1518)-ROW(B1499)+1)) / (20*21/2)</f>
        <v>2.536299047619047</v>
      </c>
      <c r="J1515" s="2">
        <f t="shared" si="186"/>
        <v>2.5178526958379615</v>
      </c>
      <c r="K1515" s="2">
        <f t="shared" si="180"/>
        <v>2.5576252563805464</v>
      </c>
    </row>
    <row r="1516" spans="1:11" ht="13.5" x14ac:dyDescent="0.25">
      <c r="A1516" s="3">
        <f>TITRES_STAT!B1519</f>
        <v>44221</v>
      </c>
      <c r="B1516" s="6">
        <f>TITRES_STAT!D1519</f>
        <v>2.6004999999999998</v>
      </c>
      <c r="C1516" s="2">
        <f t="shared" si="181"/>
        <v>3.1199999999999672E-2</v>
      </c>
      <c r="D1516" s="2">
        <f t="shared" si="182"/>
        <v>2.5724200000000002</v>
      </c>
      <c r="E1516" s="2">
        <f t="shared" si="184"/>
        <v>2.5280599999999995</v>
      </c>
      <c r="F1516" s="2">
        <f t="shared" si="185"/>
        <v>2.5047149999999991</v>
      </c>
      <c r="G1516" s="2">
        <f t="shared" si="179"/>
        <v>2.5470560000000009</v>
      </c>
      <c r="H1516" s="2">
        <f t="shared" si="183"/>
        <v>2.9421279999999985</v>
      </c>
      <c r="I1516" s="2">
        <f t="array" ref="I1516">SUMPRODUCT(B1500:B1519, (ROW(B1500:B1519)-ROW(B1500)+1)) / (20*21/2)</f>
        <v>2.5459704761904765</v>
      </c>
      <c r="J1516" s="2">
        <f t="shared" si="186"/>
        <v>2.5257238676629172</v>
      </c>
      <c r="K1516" s="2">
        <f t="shared" si="180"/>
        <v>2.5593066188754268</v>
      </c>
    </row>
    <row r="1517" spans="1:11" ht="13.5" x14ac:dyDescent="0.25">
      <c r="A1517" s="3">
        <f>TITRES_STAT!B1520</f>
        <v>44222</v>
      </c>
      <c r="B1517" s="6">
        <f>TITRES_STAT!D1520</f>
        <v>2.6004999999999998</v>
      </c>
      <c r="C1517" s="2">
        <f t="shared" si="181"/>
        <v>0</v>
      </c>
      <c r="D1517" s="2">
        <f t="shared" si="182"/>
        <v>2.5817800000000002</v>
      </c>
      <c r="E1517" s="2">
        <f t="shared" si="184"/>
        <v>2.5397399999999997</v>
      </c>
      <c r="F1517" s="2">
        <f t="shared" si="185"/>
        <v>2.5093899999999989</v>
      </c>
      <c r="G1517" s="2">
        <f t="shared" si="179"/>
        <v>2.5464340000000005</v>
      </c>
      <c r="H1517" s="2">
        <f t="shared" si="183"/>
        <v>2.9395324999999985</v>
      </c>
      <c r="I1517" s="2">
        <f t="array" ref="I1517">SUMPRODUCT(B1501:B1520, (ROW(B1501:B1520)-ROW(B1501)+1)) / (20*21/2)</f>
        <v>2.5550490476190477</v>
      </c>
      <c r="J1517" s="2">
        <f t="shared" si="186"/>
        <v>2.5328454040759727</v>
      </c>
      <c r="K1517" s="2">
        <f t="shared" si="180"/>
        <v>2.5609220455861945</v>
      </c>
    </row>
    <row r="1518" spans="1:11" ht="13.5" x14ac:dyDescent="0.25">
      <c r="A1518" s="3">
        <f>TITRES_STAT!B1521</f>
        <v>44223</v>
      </c>
      <c r="B1518" s="6">
        <f>TITRES_STAT!D1521</f>
        <v>2.5926999999999998</v>
      </c>
      <c r="C1518" s="2">
        <f t="shared" si="181"/>
        <v>-7.8000000000000291E-3</v>
      </c>
      <c r="D1518" s="2">
        <f t="shared" si="182"/>
        <v>2.5864600000000002</v>
      </c>
      <c r="E1518" s="2">
        <f t="shared" si="184"/>
        <v>2.55064</v>
      </c>
      <c r="F1518" s="2">
        <f t="shared" si="185"/>
        <v>2.5144499999999992</v>
      </c>
      <c r="G1518" s="2">
        <f t="shared" si="179"/>
        <v>2.5456560000000001</v>
      </c>
      <c r="H1518" s="2">
        <f t="shared" si="183"/>
        <v>2.936897999999998</v>
      </c>
      <c r="I1518" s="2">
        <f t="array" ref="I1518">SUMPRODUCT(B1502:B1521, (ROW(B1502:B1521)-ROW(B1502)+1)) / (20*21/2)</f>
        <v>2.5635347619047621</v>
      </c>
      <c r="J1518" s="2">
        <f t="shared" si="186"/>
        <v>2.5385458417830229</v>
      </c>
      <c r="K1518" s="2">
        <f t="shared" si="180"/>
        <v>2.5621682398769323</v>
      </c>
    </row>
    <row r="1519" spans="1:11" ht="13.5" x14ac:dyDescent="0.25">
      <c r="A1519" s="3">
        <f>TITRES_STAT!B1522</f>
        <v>44224</v>
      </c>
      <c r="B1519" s="6">
        <f>TITRES_STAT!D1522</f>
        <v>2.6160000000000001</v>
      </c>
      <c r="C1519" s="2">
        <f t="shared" si="181"/>
        <v>2.330000000000032E-2</v>
      </c>
      <c r="D1519" s="2">
        <f t="shared" si="182"/>
        <v>2.5957999999999997</v>
      </c>
      <c r="E1519" s="2">
        <f t="shared" si="184"/>
        <v>2.5638700000000001</v>
      </c>
      <c r="F1519" s="2">
        <f t="shared" si="185"/>
        <v>2.5206749999999993</v>
      </c>
      <c r="G1519" s="2">
        <f t="shared" si="179"/>
        <v>2.5453440000000001</v>
      </c>
      <c r="H1519" s="2">
        <f t="shared" si="183"/>
        <v>2.9343799999999982</v>
      </c>
      <c r="I1519" s="2">
        <f t="array" ref="I1519">SUMPRODUCT(B1503:B1522, (ROW(B1503:B1522)-ROW(B1503)+1)) / (20*21/2)</f>
        <v>2.5714276190476193</v>
      </c>
      <c r="J1519" s="2">
        <f t="shared" si="186"/>
        <v>2.5459224282798778</v>
      </c>
      <c r="K1519" s="2">
        <f t="shared" si="180"/>
        <v>2.5642792892935233</v>
      </c>
    </row>
    <row r="1520" spans="1:11" ht="13.5" x14ac:dyDescent="0.25">
      <c r="A1520" s="3">
        <f>TITRES_STAT!B1523</f>
        <v>44225</v>
      </c>
      <c r="B1520" s="6">
        <f>TITRES_STAT!D1523</f>
        <v>2.6160000000000001</v>
      </c>
      <c r="C1520" s="2">
        <f t="shared" si="181"/>
        <v>0</v>
      </c>
      <c r="D1520" s="2">
        <f t="shared" si="182"/>
        <v>2.6051399999999996</v>
      </c>
      <c r="E1520" s="2">
        <f t="shared" si="184"/>
        <v>2.5771000000000002</v>
      </c>
      <c r="F1520" s="2">
        <f t="shared" si="185"/>
        <v>2.526899999999999</v>
      </c>
      <c r="G1520" s="2">
        <f t="shared" si="179"/>
        <v>2.545032</v>
      </c>
      <c r="H1520" s="2">
        <f t="shared" si="183"/>
        <v>2.9314084999999981</v>
      </c>
      <c r="I1520" s="2">
        <f t="array" ref="I1520">SUMPRODUCT(B1504:B1523, (ROW(B1504:B1523)-ROW(B1504)+1)) / (20*21/2)</f>
        <v>2.5794704761904756</v>
      </c>
      <c r="J1520" s="2">
        <f t="shared" si="186"/>
        <v>2.5525964827294132</v>
      </c>
      <c r="K1520" s="2">
        <f t="shared" si="180"/>
        <v>2.5663075524584835</v>
      </c>
    </row>
    <row r="1521" spans="1:11" ht="13.5" x14ac:dyDescent="0.25">
      <c r="A1521" s="3">
        <f>TITRES_STAT!B1524</f>
        <v>44228</v>
      </c>
      <c r="B1521" s="6">
        <f>TITRES_STAT!D1524</f>
        <v>2.6160000000000001</v>
      </c>
      <c r="C1521" s="2">
        <f t="shared" si="181"/>
        <v>0</v>
      </c>
      <c r="D1521" s="2">
        <f t="shared" si="182"/>
        <v>2.6082399999999994</v>
      </c>
      <c r="E1521" s="2">
        <f t="shared" si="184"/>
        <v>2.5903300000000002</v>
      </c>
      <c r="F1521" s="2">
        <f t="shared" si="185"/>
        <v>2.5331249999999992</v>
      </c>
      <c r="G1521" s="2">
        <f t="shared" si="179"/>
        <v>2.5447199999999999</v>
      </c>
      <c r="H1521" s="2">
        <f t="shared" si="183"/>
        <v>2.9280399999999984</v>
      </c>
      <c r="I1521" s="2">
        <f t="array" ref="I1521">SUMPRODUCT(B1505:B1524, (ROW(B1505:B1524)-ROW(B1505)+1)) / (20*21/2)</f>
        <v>2.5861404761904763</v>
      </c>
      <c r="J1521" s="2">
        <f t="shared" si="186"/>
        <v>2.5586349129456596</v>
      </c>
      <c r="K1521" s="2">
        <f t="shared" si="180"/>
        <v>2.5682562758914846</v>
      </c>
    </row>
    <row r="1522" spans="1:11" ht="13.5" x14ac:dyDescent="0.25">
      <c r="A1522" s="3">
        <f>TITRES_STAT!B1525</f>
        <v>44229</v>
      </c>
      <c r="B1522" s="6">
        <f>TITRES_STAT!D1525</f>
        <v>2.6160000000000001</v>
      </c>
      <c r="C1522" s="2">
        <f t="shared" si="181"/>
        <v>0</v>
      </c>
      <c r="D1522" s="2">
        <f t="shared" si="182"/>
        <v>2.6113399999999998</v>
      </c>
      <c r="E1522" s="2">
        <f t="shared" si="184"/>
        <v>2.5965599999999998</v>
      </c>
      <c r="F1522" s="2">
        <f t="shared" si="185"/>
        <v>2.5393499999999993</v>
      </c>
      <c r="G1522" s="2">
        <f t="shared" ref="G1522:G1585" si="187">AVERAGE(B1473:B1522)</f>
        <v>2.5444079999999998</v>
      </c>
      <c r="H1522" s="2">
        <f t="shared" si="183"/>
        <v>2.9242744999999992</v>
      </c>
      <c r="I1522" s="2">
        <f t="array" ref="I1522">SUMPRODUCT(B1506:B1525, (ROW(B1506:B1525)-ROW(B1506)+1)) / (20*21/2)</f>
        <v>2.593703333333333</v>
      </c>
      <c r="J1522" s="2">
        <f t="shared" si="186"/>
        <v>2.5640982545698825</v>
      </c>
      <c r="K1522" s="2">
        <f t="shared" si="180"/>
        <v>2.5701285787977008</v>
      </c>
    </row>
    <row r="1523" spans="1:11" ht="13.5" x14ac:dyDescent="0.25">
      <c r="A1523" s="3">
        <f>TITRES_STAT!B1526</f>
        <v>44230</v>
      </c>
      <c r="B1523" s="6">
        <f>TITRES_STAT!D1526</f>
        <v>2.6238000000000001</v>
      </c>
      <c r="C1523" s="2">
        <f t="shared" si="181"/>
        <v>7.8000000000000291E-3</v>
      </c>
      <c r="D1523" s="2">
        <f t="shared" si="182"/>
        <v>2.6175600000000001</v>
      </c>
      <c r="E1523" s="2">
        <f t="shared" si="184"/>
        <v>2.6020099999999999</v>
      </c>
      <c r="F1523" s="2">
        <f t="shared" si="185"/>
        <v>2.5459649999999994</v>
      </c>
      <c r="G1523" s="2">
        <f t="shared" si="187"/>
        <v>2.5442519999999997</v>
      </c>
      <c r="H1523" s="2">
        <f t="shared" si="183"/>
        <v>2.9204059999999994</v>
      </c>
      <c r="I1523" s="2">
        <f t="array" ref="I1523">SUMPRODUCT(B1507:B1526, (ROW(B1507:B1526)-ROW(B1507)+1)) / (20*21/2)</f>
        <v>2.5993371428571437</v>
      </c>
      <c r="J1523" s="2">
        <f t="shared" si="186"/>
        <v>2.569784135087037</v>
      </c>
      <c r="K1523" s="2">
        <f t="shared" ref="K1523:K1586" si="188">$K$4*B1523+(1-$K$4)*K1522</f>
        <v>2.5722333404134772</v>
      </c>
    </row>
    <row r="1524" spans="1:11" ht="13.5" x14ac:dyDescent="0.25">
      <c r="A1524" s="3">
        <f>TITRES_STAT!B1527</f>
        <v>44231</v>
      </c>
      <c r="B1524" s="6">
        <f>TITRES_STAT!D1527</f>
        <v>2.6160000000000001</v>
      </c>
      <c r="C1524" s="2">
        <f t="shared" si="181"/>
        <v>-7.8000000000000291E-3</v>
      </c>
      <c r="D1524" s="2">
        <f t="shared" si="182"/>
        <v>2.6175600000000001</v>
      </c>
      <c r="E1524" s="2">
        <f t="shared" si="184"/>
        <v>2.6066799999999999</v>
      </c>
      <c r="F1524" s="2">
        <f t="shared" si="185"/>
        <v>2.55219</v>
      </c>
      <c r="G1524" s="2">
        <f t="shared" si="187"/>
        <v>2.5445619999999995</v>
      </c>
      <c r="H1524" s="2">
        <f t="shared" si="183"/>
        <v>2.916498499999999</v>
      </c>
      <c r="I1524" s="2">
        <f t="array" ref="I1524">SUMPRODUCT(B1508:B1527, (ROW(B1508:B1527)-ROW(B1508)+1)) / (20*21/2)</f>
        <v>2.6043038095238096</v>
      </c>
      <c r="J1524" s="2">
        <f t="shared" si="186"/>
        <v>2.5741856460311285</v>
      </c>
      <c r="K1524" s="2">
        <f t="shared" si="188"/>
        <v>2.5739496800051054</v>
      </c>
    </row>
    <row r="1525" spans="1:11" ht="13.5" x14ac:dyDescent="0.25">
      <c r="A1525" s="3">
        <f>TITRES_STAT!B1528</f>
        <v>44232</v>
      </c>
      <c r="B1525" s="6">
        <f>TITRES_STAT!D1528</f>
        <v>2.6316000000000002</v>
      </c>
      <c r="C1525" s="2">
        <f t="shared" si="181"/>
        <v>1.5600000000000058E-2</v>
      </c>
      <c r="D1525" s="2">
        <f t="shared" si="182"/>
        <v>2.6206800000000001</v>
      </c>
      <c r="E1525" s="2">
        <f t="shared" si="184"/>
        <v>2.6129099999999998</v>
      </c>
      <c r="F1525" s="2">
        <f t="shared" si="185"/>
        <v>2.5646449999999996</v>
      </c>
      <c r="G1525" s="2">
        <f t="shared" si="187"/>
        <v>2.5451839999999999</v>
      </c>
      <c r="H1525" s="2">
        <f t="shared" si="183"/>
        <v>2.9126689999999997</v>
      </c>
      <c r="I1525" s="2">
        <f t="array" ref="I1525">SUMPRODUCT(B1509:B1528, (ROW(B1509:B1528)-ROW(B1509)+1)) / (20*21/2)</f>
        <v>2.6078604761904769</v>
      </c>
      <c r="J1525" s="2">
        <f t="shared" si="186"/>
        <v>2.5796536797424499</v>
      </c>
      <c r="K1525" s="2">
        <f t="shared" si="188"/>
        <v>2.5762104768676504</v>
      </c>
    </row>
    <row r="1526" spans="1:11" ht="13.5" x14ac:dyDescent="0.25">
      <c r="A1526" s="3">
        <f>TITRES_STAT!B1529</f>
        <v>44235</v>
      </c>
      <c r="B1526" s="6">
        <f>TITRES_STAT!D1529</f>
        <v>2.6238000000000001</v>
      </c>
      <c r="C1526" s="2">
        <f t="shared" si="181"/>
        <v>-7.8000000000000291E-3</v>
      </c>
      <c r="D1526" s="2">
        <f t="shared" si="182"/>
        <v>2.6222400000000001</v>
      </c>
      <c r="E1526" s="2">
        <f t="shared" si="184"/>
        <v>2.6152399999999996</v>
      </c>
      <c r="F1526" s="2">
        <f t="shared" si="185"/>
        <v>2.57165</v>
      </c>
      <c r="G1526" s="2">
        <f t="shared" si="187"/>
        <v>2.5456500000000002</v>
      </c>
      <c r="H1526" s="2">
        <f t="shared" si="183"/>
        <v>2.9088004999999999</v>
      </c>
      <c r="I1526" s="2">
        <f t="array" ref="I1526">SUMPRODUCT(B1510:B1529, (ROW(B1510:B1529)-ROW(B1510)+1)) / (20*21/2)</f>
        <v>2.6107871428571432</v>
      </c>
      <c r="J1526" s="2">
        <f t="shared" si="186"/>
        <v>2.58385809119555</v>
      </c>
      <c r="K1526" s="2">
        <f t="shared" si="188"/>
        <v>2.5780767326767622</v>
      </c>
    </row>
    <row r="1527" spans="1:11" ht="13.5" x14ac:dyDescent="0.25">
      <c r="A1527" s="3">
        <f>TITRES_STAT!B1530</f>
        <v>44236</v>
      </c>
      <c r="B1527" s="6">
        <f>TITRES_STAT!D1530</f>
        <v>2.6238000000000001</v>
      </c>
      <c r="C1527" s="2">
        <f t="shared" si="181"/>
        <v>0</v>
      </c>
      <c r="D1527" s="2">
        <f t="shared" si="182"/>
        <v>2.6238000000000001</v>
      </c>
      <c r="E1527" s="2">
        <f t="shared" si="184"/>
        <v>2.6175699999999997</v>
      </c>
      <c r="F1527" s="2">
        <f t="shared" si="185"/>
        <v>2.5786550000000004</v>
      </c>
      <c r="G1527" s="2">
        <f t="shared" si="187"/>
        <v>2.5461159999999996</v>
      </c>
      <c r="H1527" s="2">
        <f t="shared" si="183"/>
        <v>2.9049319999999996</v>
      </c>
      <c r="I1527" s="2">
        <f t="array" ref="I1527">SUMPRODUCT(B1511:B1530, (ROW(B1511:B1530)-ROW(B1511)+1)) / (20*21/2)</f>
        <v>2.6130838095238098</v>
      </c>
      <c r="J1527" s="2">
        <f t="shared" si="186"/>
        <v>2.5876620825102599</v>
      </c>
      <c r="K1527" s="2">
        <f t="shared" si="188"/>
        <v>2.579869801983556</v>
      </c>
    </row>
    <row r="1528" spans="1:11" ht="13.5" x14ac:dyDescent="0.25">
      <c r="A1528" s="3">
        <f>TITRES_STAT!B1531</f>
        <v>44237</v>
      </c>
      <c r="B1528" s="6">
        <f>TITRES_STAT!D1531</f>
        <v>2.6160000000000001</v>
      </c>
      <c r="C1528" s="2">
        <f t="shared" si="181"/>
        <v>-7.8000000000000291E-3</v>
      </c>
      <c r="D1528" s="2">
        <f t="shared" si="182"/>
        <v>2.6222400000000001</v>
      </c>
      <c r="E1528" s="2">
        <f t="shared" si="184"/>
        <v>2.6198999999999999</v>
      </c>
      <c r="F1528" s="2">
        <f t="shared" si="185"/>
        <v>2.5852700000000004</v>
      </c>
      <c r="G1528" s="2">
        <f t="shared" si="187"/>
        <v>2.5464259999999999</v>
      </c>
      <c r="H1528" s="2">
        <f t="shared" si="183"/>
        <v>2.9010244999999992</v>
      </c>
      <c r="I1528" s="2">
        <f t="array" ref="I1528">SUMPRODUCT(B1512:B1531, (ROW(B1512:B1531)-ROW(B1512)+1)) / (20*21/2)</f>
        <v>2.6147504761904763</v>
      </c>
      <c r="J1528" s="2">
        <f t="shared" si="186"/>
        <v>2.5903609317949972</v>
      </c>
      <c r="K1528" s="2">
        <f t="shared" si="188"/>
        <v>2.5812866724940049</v>
      </c>
    </row>
    <row r="1529" spans="1:11" ht="13.5" x14ac:dyDescent="0.25">
      <c r="A1529" s="3">
        <f>TITRES_STAT!B1532</f>
        <v>44238</v>
      </c>
      <c r="B1529" s="6">
        <f>TITRES_STAT!D1532</f>
        <v>2.6160000000000001</v>
      </c>
      <c r="C1529" s="2">
        <f t="shared" si="181"/>
        <v>0</v>
      </c>
      <c r="D1529" s="2">
        <f t="shared" si="182"/>
        <v>2.6222400000000001</v>
      </c>
      <c r="E1529" s="2">
        <f t="shared" si="184"/>
        <v>2.6199000000000003</v>
      </c>
      <c r="F1529" s="2">
        <f t="shared" si="185"/>
        <v>2.5918850000000004</v>
      </c>
      <c r="G1529" s="2">
        <f t="shared" si="187"/>
        <v>2.5472040000000002</v>
      </c>
      <c r="H1529" s="2">
        <f t="shared" si="183"/>
        <v>2.8971169999999997</v>
      </c>
      <c r="I1529" s="2">
        <f t="array" ref="I1529">SUMPRODUCT(B1513:B1532, (ROW(B1513:B1532)-ROW(B1513)+1)) / (20*21/2)</f>
        <v>2.6157871428571431</v>
      </c>
      <c r="J1529" s="2">
        <f t="shared" si="186"/>
        <v>2.5928027478145212</v>
      </c>
      <c r="K1529" s="2">
        <f t="shared" si="188"/>
        <v>2.5826479794550243</v>
      </c>
    </row>
    <row r="1530" spans="1:11" ht="13.5" x14ac:dyDescent="0.25">
      <c r="A1530" s="3">
        <f>TITRES_STAT!B1533</f>
        <v>44239</v>
      </c>
      <c r="B1530" s="6">
        <f>TITRES_STAT!D1533</f>
        <v>2.6160000000000001</v>
      </c>
      <c r="C1530" s="2">
        <f t="shared" si="181"/>
        <v>0</v>
      </c>
      <c r="D1530" s="2">
        <f t="shared" si="182"/>
        <v>2.6191199999999997</v>
      </c>
      <c r="E1530" s="2">
        <f t="shared" si="184"/>
        <v>2.6198999999999999</v>
      </c>
      <c r="F1530" s="2">
        <f t="shared" si="185"/>
        <v>2.5985000000000005</v>
      </c>
      <c r="G1530" s="2">
        <f t="shared" si="187"/>
        <v>2.5479820000000002</v>
      </c>
      <c r="H1530" s="2">
        <f t="shared" si="183"/>
        <v>2.8932094999999993</v>
      </c>
      <c r="I1530" s="2">
        <f t="array" ref="I1530">SUMPRODUCT(B1514:B1533, (ROW(B1514:B1533)-ROW(B1514)+1)) / (20*21/2)</f>
        <v>2.6165271428571431</v>
      </c>
      <c r="J1530" s="2">
        <f t="shared" si="186"/>
        <v>2.5950120099274239</v>
      </c>
      <c r="K1530" s="2">
        <f t="shared" si="188"/>
        <v>2.583955901829337</v>
      </c>
    </row>
    <row r="1531" spans="1:11" ht="13.5" x14ac:dyDescent="0.25">
      <c r="A1531" s="3">
        <f>TITRES_STAT!B1534</f>
        <v>44242</v>
      </c>
      <c r="B1531" s="6">
        <f>TITRES_STAT!D1534</f>
        <v>2.6160000000000001</v>
      </c>
      <c r="C1531" s="2">
        <f t="shared" si="181"/>
        <v>0</v>
      </c>
      <c r="D1531" s="2">
        <f t="shared" si="182"/>
        <v>2.6175600000000001</v>
      </c>
      <c r="E1531" s="2">
        <f t="shared" si="184"/>
        <v>2.6198999999999999</v>
      </c>
      <c r="F1531" s="2">
        <f t="shared" si="185"/>
        <v>2.6051150000000005</v>
      </c>
      <c r="G1531" s="2">
        <f t="shared" si="187"/>
        <v>2.5487600000000001</v>
      </c>
      <c r="H1531" s="2">
        <f t="shared" si="183"/>
        <v>2.8897839999999992</v>
      </c>
      <c r="I1531" s="2">
        <f t="array" ref="I1531">SUMPRODUCT(B1515:B1534, (ROW(B1515:B1534)-ROW(B1515)+1)) / (20*21/2)</f>
        <v>2.6170447619047623</v>
      </c>
      <c r="J1531" s="2">
        <f t="shared" si="186"/>
        <v>2.5970108661248119</v>
      </c>
      <c r="K1531" s="2">
        <f t="shared" si="188"/>
        <v>2.5852125331301474</v>
      </c>
    </row>
    <row r="1532" spans="1:11" ht="13.5" x14ac:dyDescent="0.25">
      <c r="A1532" s="3">
        <f>TITRES_STAT!B1535</f>
        <v>44243</v>
      </c>
      <c r="B1532" s="6">
        <f>TITRES_STAT!D1535</f>
        <v>2.6160000000000001</v>
      </c>
      <c r="C1532" s="2">
        <f t="shared" si="181"/>
        <v>0</v>
      </c>
      <c r="D1532" s="2">
        <f t="shared" si="182"/>
        <v>2.6160000000000001</v>
      </c>
      <c r="E1532" s="2">
        <f t="shared" si="184"/>
        <v>2.6198999999999999</v>
      </c>
      <c r="F1532" s="2">
        <f t="shared" si="185"/>
        <v>2.6082299999999998</v>
      </c>
      <c r="G1532" s="2">
        <f t="shared" si="187"/>
        <v>2.5495380000000001</v>
      </c>
      <c r="H1532" s="2">
        <f t="shared" si="183"/>
        <v>2.8863584999999987</v>
      </c>
      <c r="I1532" s="2">
        <f t="array" ref="I1532">SUMPRODUCT(B1516:B1535, (ROW(B1516:B1535)-ROW(B1516)+1)) / (20*21/2)</f>
        <v>2.6173400000000004</v>
      </c>
      <c r="J1532" s="2">
        <f t="shared" si="186"/>
        <v>2.5988193550653058</v>
      </c>
      <c r="K1532" s="2">
        <f t="shared" si="188"/>
        <v>2.5864198847721029</v>
      </c>
    </row>
    <row r="1533" spans="1:11" ht="13.5" x14ac:dyDescent="0.25">
      <c r="A1533" s="3">
        <f>TITRES_STAT!B1536</f>
        <v>44244</v>
      </c>
      <c r="B1533" s="6">
        <f>TITRES_STAT!D1536</f>
        <v>2.6160000000000001</v>
      </c>
      <c r="C1533" s="2">
        <f t="shared" si="181"/>
        <v>0</v>
      </c>
      <c r="D1533" s="2">
        <f t="shared" si="182"/>
        <v>2.6160000000000001</v>
      </c>
      <c r="E1533" s="2">
        <f t="shared" si="184"/>
        <v>2.6191199999999997</v>
      </c>
      <c r="F1533" s="2">
        <f t="shared" si="185"/>
        <v>2.6105650000000002</v>
      </c>
      <c r="G1533" s="2">
        <f t="shared" si="187"/>
        <v>2.5503160000000005</v>
      </c>
      <c r="H1533" s="2">
        <f t="shared" si="183"/>
        <v>2.8824509999999988</v>
      </c>
      <c r="I1533" s="2">
        <f t="array" ref="I1533">SUMPRODUCT(B1517:B1536, (ROW(B1517:B1536)-ROW(B1517)+1)) / (20*21/2)</f>
        <v>2.617412857142857</v>
      </c>
      <c r="J1533" s="2">
        <f t="shared" si="186"/>
        <v>2.6004556069638483</v>
      </c>
      <c r="K1533" s="2">
        <f t="shared" si="188"/>
        <v>2.5875798892908444</v>
      </c>
    </row>
    <row r="1534" spans="1:11" ht="13.5" x14ac:dyDescent="0.25">
      <c r="A1534" s="3">
        <f>TITRES_STAT!B1537</f>
        <v>44245</v>
      </c>
      <c r="B1534" s="6">
        <f>TITRES_STAT!D1537</f>
        <v>2.6160000000000001</v>
      </c>
      <c r="C1534" s="2">
        <f t="shared" si="181"/>
        <v>0</v>
      </c>
      <c r="D1534" s="2">
        <f t="shared" si="182"/>
        <v>2.6160000000000001</v>
      </c>
      <c r="E1534" s="2">
        <f t="shared" si="184"/>
        <v>2.6191199999999997</v>
      </c>
      <c r="F1534" s="2">
        <f t="shared" si="185"/>
        <v>2.6128999999999998</v>
      </c>
      <c r="G1534" s="2">
        <f t="shared" si="187"/>
        <v>2.5515620000000006</v>
      </c>
      <c r="H1534" s="2">
        <f t="shared" si="183"/>
        <v>2.8785434999999988</v>
      </c>
      <c r="I1534" s="2">
        <f t="array" ref="I1534">SUMPRODUCT(B1518:B1537, (ROW(B1518:B1537)-ROW(B1518)+1)) / (20*21/2)</f>
        <v>2.6174119047619051</v>
      </c>
      <c r="J1534" s="2">
        <f t="shared" si="186"/>
        <v>2.6019360253482438</v>
      </c>
      <c r="K1534" s="2">
        <f t="shared" si="188"/>
        <v>2.5886944034363015</v>
      </c>
    </row>
    <row r="1535" spans="1:11" ht="13.5" x14ac:dyDescent="0.25">
      <c r="A1535" s="3">
        <f>TITRES_STAT!B1538</f>
        <v>44246</v>
      </c>
      <c r="B1535" s="6">
        <f>TITRES_STAT!D1538</f>
        <v>2.6160000000000001</v>
      </c>
      <c r="C1535" s="2">
        <f t="shared" si="181"/>
        <v>0</v>
      </c>
      <c r="D1535" s="2">
        <f t="shared" si="182"/>
        <v>2.6160000000000001</v>
      </c>
      <c r="E1535" s="2">
        <f t="shared" si="184"/>
        <v>2.6175600000000001</v>
      </c>
      <c r="F1535" s="2">
        <f t="shared" si="185"/>
        <v>2.6152349999999998</v>
      </c>
      <c r="G1535" s="2">
        <f t="shared" si="187"/>
        <v>2.5523400000000005</v>
      </c>
      <c r="H1535" s="2">
        <f t="shared" si="183"/>
        <v>2.8746359999999989</v>
      </c>
      <c r="I1535" s="2">
        <f t="array" ref="I1535">SUMPRODUCT(B1519:B1538, (ROW(B1519:B1538)-ROW(B1519)+1)) / (20*21/2)</f>
        <v>2.6173371428571435</v>
      </c>
      <c r="J1535" s="2">
        <f t="shared" si="186"/>
        <v>2.6032754515055538</v>
      </c>
      <c r="K1535" s="2">
        <f t="shared" si="188"/>
        <v>2.5897652111446821</v>
      </c>
    </row>
    <row r="1536" spans="1:11" ht="13.5" x14ac:dyDescent="0.25">
      <c r="A1536" s="3">
        <f>TITRES_STAT!B1539</f>
        <v>44249</v>
      </c>
      <c r="B1536" s="6">
        <f>TITRES_STAT!D1539</f>
        <v>2.6160000000000001</v>
      </c>
      <c r="C1536" s="2">
        <f t="shared" si="181"/>
        <v>0</v>
      </c>
      <c r="D1536" s="2">
        <f t="shared" si="182"/>
        <v>2.6160000000000001</v>
      </c>
      <c r="E1536" s="2">
        <f t="shared" si="184"/>
        <v>2.6167799999999999</v>
      </c>
      <c r="F1536" s="2">
        <f t="shared" si="185"/>
        <v>2.6160099999999997</v>
      </c>
      <c r="G1536" s="2">
        <f t="shared" si="187"/>
        <v>2.553118</v>
      </c>
      <c r="H1536" s="2">
        <f t="shared" si="183"/>
        <v>2.8709834999999986</v>
      </c>
      <c r="I1536" s="2">
        <f t="array" ref="I1536">SUMPRODUCT(B1520:B1539, (ROW(B1520:B1539)-ROW(B1520)+1)) / (20*21/2)</f>
        <v>2.6171514285714288</v>
      </c>
      <c r="J1536" s="2">
        <f t="shared" si="186"/>
        <v>2.6044873132669295</v>
      </c>
      <c r="K1536" s="2">
        <f t="shared" si="188"/>
        <v>2.59079402639391</v>
      </c>
    </row>
    <row r="1537" spans="1:11" ht="13.5" x14ac:dyDescent="0.25">
      <c r="A1537" s="3">
        <f>TITRES_STAT!B1540</f>
        <v>44250</v>
      </c>
      <c r="B1537" s="6">
        <f>TITRES_STAT!D1540</f>
        <v>2.6160000000000001</v>
      </c>
      <c r="C1537" s="2">
        <f t="shared" si="181"/>
        <v>0</v>
      </c>
      <c r="D1537" s="2">
        <f t="shared" si="182"/>
        <v>2.6160000000000001</v>
      </c>
      <c r="E1537" s="2">
        <f t="shared" si="184"/>
        <v>2.6160000000000001</v>
      </c>
      <c r="F1537" s="2">
        <f t="shared" si="185"/>
        <v>2.6167849999999997</v>
      </c>
      <c r="G1537" s="2">
        <f t="shared" si="187"/>
        <v>2.5538959999999999</v>
      </c>
      <c r="H1537" s="2">
        <f t="shared" si="183"/>
        <v>2.8673309999999987</v>
      </c>
      <c r="I1537" s="2">
        <f t="array" ref="I1537">SUMPRODUCT(B1521:B1540, (ROW(B1521:B1540)-ROW(B1521)+1)) / (20*21/2)</f>
        <v>2.6169657142857146</v>
      </c>
      <c r="J1537" s="2">
        <f t="shared" si="186"/>
        <v>2.6055837596224598</v>
      </c>
      <c r="K1537" s="2">
        <f t="shared" si="188"/>
        <v>2.5917824959470899</v>
      </c>
    </row>
    <row r="1538" spans="1:11" ht="13.5" x14ac:dyDescent="0.25">
      <c r="A1538" s="3">
        <f>TITRES_STAT!B1541</f>
        <v>44251</v>
      </c>
      <c r="B1538" s="6">
        <f>TITRES_STAT!D1541</f>
        <v>2.6160000000000001</v>
      </c>
      <c r="C1538" s="2">
        <f t="shared" si="181"/>
        <v>0</v>
      </c>
      <c r="D1538" s="2">
        <f t="shared" si="182"/>
        <v>2.6160000000000001</v>
      </c>
      <c r="E1538" s="2">
        <f t="shared" si="184"/>
        <v>2.6160000000000001</v>
      </c>
      <c r="F1538" s="2">
        <f t="shared" si="185"/>
        <v>2.6179499999999996</v>
      </c>
      <c r="G1538" s="2">
        <f t="shared" si="187"/>
        <v>2.5546739999999999</v>
      </c>
      <c r="H1538" s="2">
        <f t="shared" si="183"/>
        <v>2.8641609999999984</v>
      </c>
      <c r="I1538" s="2">
        <f t="array" ref="I1538">SUMPRODUCT(B1522:B1541, (ROW(B1522:B1541)-ROW(B1522)+1)) / (20*21/2)</f>
        <v>2.6167800000000003</v>
      </c>
      <c r="J1538" s="2">
        <f t="shared" si="186"/>
        <v>2.6065757825155589</v>
      </c>
      <c r="K1538" s="2">
        <f t="shared" si="188"/>
        <v>2.5927322019883805</v>
      </c>
    </row>
    <row r="1539" spans="1:11" ht="13.5" x14ac:dyDescent="0.25">
      <c r="A1539" s="3">
        <f>TITRES_STAT!B1542</f>
        <v>44252</v>
      </c>
      <c r="B1539" s="6">
        <f>TITRES_STAT!D1542</f>
        <v>2.6160000000000001</v>
      </c>
      <c r="C1539" s="2">
        <f t="shared" si="181"/>
        <v>0</v>
      </c>
      <c r="D1539" s="2">
        <f t="shared" si="182"/>
        <v>2.6160000000000001</v>
      </c>
      <c r="E1539" s="2">
        <f t="shared" si="184"/>
        <v>2.6160000000000001</v>
      </c>
      <c r="F1539" s="2">
        <f t="shared" si="185"/>
        <v>2.61795</v>
      </c>
      <c r="G1539" s="2">
        <f t="shared" si="187"/>
        <v>2.5554519999999998</v>
      </c>
      <c r="H1539" s="2">
        <f t="shared" si="183"/>
        <v>2.8609909999999985</v>
      </c>
      <c r="I1539" s="2">
        <f t="array" ref="I1539">SUMPRODUCT(B1523:B1542, (ROW(B1523:B1542)-ROW(B1523)+1)) / (20*21/2)</f>
        <v>2.6165942857142861</v>
      </c>
      <c r="J1539" s="2">
        <f t="shared" si="186"/>
        <v>2.6074733270378867</v>
      </c>
      <c r="K1539" s="2">
        <f t="shared" si="188"/>
        <v>2.5936446646555025</v>
      </c>
    </row>
    <row r="1540" spans="1:11" ht="13.5" x14ac:dyDescent="0.25">
      <c r="A1540" s="3">
        <f>TITRES_STAT!B1543</f>
        <v>44253</v>
      </c>
      <c r="B1540" s="6">
        <f>TITRES_STAT!D1543</f>
        <v>2.6160000000000001</v>
      </c>
      <c r="C1540" s="2">
        <f t="shared" ref="C1540:C1603" si="189">B1540-B1539</f>
        <v>0</v>
      </c>
      <c r="D1540" s="2">
        <f t="shared" si="182"/>
        <v>2.6160000000000001</v>
      </c>
      <c r="E1540" s="2">
        <f t="shared" si="184"/>
        <v>2.6160000000000001</v>
      </c>
      <c r="F1540" s="2">
        <f t="shared" si="185"/>
        <v>2.6179499999999996</v>
      </c>
      <c r="G1540" s="2">
        <f t="shared" si="187"/>
        <v>2.5562299999999998</v>
      </c>
      <c r="H1540" s="2">
        <f t="shared" si="183"/>
        <v>2.8578209999999986</v>
      </c>
      <c r="I1540" s="2">
        <f t="array" ref="I1540">SUMPRODUCT(B1524:B1543, (ROW(B1524:B1543)-ROW(B1524)+1)) / (20*21/2)</f>
        <v>2.6164085714285719</v>
      </c>
      <c r="J1540" s="2">
        <f t="shared" si="186"/>
        <v>2.6082853911295167</v>
      </c>
      <c r="K1540" s="2">
        <f t="shared" si="188"/>
        <v>2.594521344472934</v>
      </c>
    </row>
    <row r="1541" spans="1:11" ht="13.5" x14ac:dyDescent="0.25">
      <c r="A1541" s="3">
        <f>TITRES_STAT!B1544</f>
        <v>44256</v>
      </c>
      <c r="B1541" s="6">
        <f>TITRES_STAT!D1544</f>
        <v>2.6160000000000001</v>
      </c>
      <c r="C1541" s="2">
        <f t="shared" si="189"/>
        <v>0</v>
      </c>
      <c r="D1541" s="2">
        <f t="shared" si="182"/>
        <v>2.6160000000000001</v>
      </c>
      <c r="E1541" s="2">
        <f t="shared" si="184"/>
        <v>2.6160000000000001</v>
      </c>
      <c r="F1541" s="2">
        <f t="shared" si="185"/>
        <v>2.6179499999999996</v>
      </c>
      <c r="G1541" s="2">
        <f t="shared" si="187"/>
        <v>2.5584099999999994</v>
      </c>
      <c r="H1541" s="2">
        <f t="shared" si="183"/>
        <v>2.8546509999999983</v>
      </c>
      <c r="I1541" s="2">
        <f t="array" ref="I1541">SUMPRODUCT(B1525:B1544, (ROW(B1525:B1544)-ROW(B1525)+1)) / (20*21/2)</f>
        <v>2.6162600000000005</v>
      </c>
      <c r="J1541" s="2">
        <f t="shared" si="186"/>
        <v>2.6090201157838484</v>
      </c>
      <c r="K1541" s="2">
        <f t="shared" si="188"/>
        <v>2.5953636446896819</v>
      </c>
    </row>
    <row r="1542" spans="1:11" ht="13.5" x14ac:dyDescent="0.25">
      <c r="A1542" s="3">
        <f>TITRES_STAT!B1545</f>
        <v>44257</v>
      </c>
      <c r="B1542" s="6">
        <f>TITRES_STAT!D1545</f>
        <v>2.6160000000000001</v>
      </c>
      <c r="C1542" s="2">
        <f t="shared" si="189"/>
        <v>0</v>
      </c>
      <c r="D1542" s="2">
        <f t="shared" ref="D1542:D1605" si="190">AVERAGE(B1538:B1542)</f>
        <v>2.6160000000000001</v>
      </c>
      <c r="E1542" s="2">
        <f t="shared" si="184"/>
        <v>2.6160000000000001</v>
      </c>
      <c r="F1542" s="2">
        <f t="shared" si="185"/>
        <v>2.6179499999999996</v>
      </c>
      <c r="G1542" s="2">
        <f t="shared" si="187"/>
        <v>2.5605899999999995</v>
      </c>
      <c r="H1542" s="2">
        <f t="shared" si="183"/>
        <v>2.8518494999999979</v>
      </c>
      <c r="I1542" s="2">
        <f t="array" ref="I1542">SUMPRODUCT(B1526:B1545, (ROW(B1526:B1545)-ROW(B1526)+1)) / (20*21/2)</f>
        <v>2.6146352380952385</v>
      </c>
      <c r="J1542" s="2">
        <f t="shared" si="186"/>
        <v>2.6096848666615773</v>
      </c>
      <c r="K1542" s="2">
        <f t="shared" si="188"/>
        <v>2.5961729135253808</v>
      </c>
    </row>
    <row r="1543" spans="1:11" ht="13.5" x14ac:dyDescent="0.25">
      <c r="A1543" s="3">
        <f>TITRES_STAT!B1546</f>
        <v>44258</v>
      </c>
      <c r="B1543" s="6">
        <f>TITRES_STAT!D1546</f>
        <v>2.6160000000000001</v>
      </c>
      <c r="C1543" s="2">
        <f t="shared" si="189"/>
        <v>0</v>
      </c>
      <c r="D1543" s="2">
        <f t="shared" si="190"/>
        <v>2.6160000000000001</v>
      </c>
      <c r="E1543" s="2">
        <f t="shared" si="184"/>
        <v>2.6160000000000001</v>
      </c>
      <c r="F1543" s="2">
        <f t="shared" si="185"/>
        <v>2.6175600000000001</v>
      </c>
      <c r="G1543" s="2">
        <f t="shared" si="187"/>
        <v>2.56277</v>
      </c>
      <c r="H1543" s="2">
        <f t="shared" si="183"/>
        <v>2.8487929999999984</v>
      </c>
      <c r="I1543" s="2">
        <f t="array" ref="I1543">SUMPRODUCT(B1527:B1546, (ROW(B1527:B1546)-ROW(B1527)+1)) / (20*21/2)</f>
        <v>2.6131585714285719</v>
      </c>
      <c r="J1543" s="2">
        <f t="shared" si="186"/>
        <v>2.6102863079319034</v>
      </c>
      <c r="K1543" s="2">
        <f t="shared" si="188"/>
        <v>2.5969504463283073</v>
      </c>
    </row>
    <row r="1544" spans="1:11" ht="13.5" x14ac:dyDescent="0.25">
      <c r="A1544" s="3">
        <f>TITRES_STAT!B1547</f>
        <v>44259</v>
      </c>
      <c r="B1544" s="6">
        <f>TITRES_STAT!D1547</f>
        <v>2.6160000000000001</v>
      </c>
      <c r="C1544" s="2">
        <f t="shared" si="189"/>
        <v>0</v>
      </c>
      <c r="D1544" s="2">
        <f t="shared" si="190"/>
        <v>2.6160000000000001</v>
      </c>
      <c r="E1544" s="2">
        <f t="shared" si="184"/>
        <v>2.6160000000000001</v>
      </c>
      <c r="F1544" s="2">
        <f t="shared" si="185"/>
        <v>2.6175600000000001</v>
      </c>
      <c r="G1544" s="2">
        <f t="shared" si="187"/>
        <v>2.5649500000000001</v>
      </c>
      <c r="H1544" s="2">
        <f t="shared" si="183"/>
        <v>2.8462184999999982</v>
      </c>
      <c r="I1544" s="2">
        <f t="array" ref="I1544">SUMPRODUCT(B1528:B1547, (ROW(B1528:B1547)-ROW(B1528)+1)) / (20*21/2)</f>
        <v>2.6110500000000001</v>
      </c>
      <c r="J1544" s="2">
        <f t="shared" si="186"/>
        <v>2.6108304690812458</v>
      </c>
      <c r="K1544" s="2">
        <f t="shared" si="188"/>
        <v>2.597697487648766</v>
      </c>
    </row>
    <row r="1545" spans="1:11" ht="13.5" x14ac:dyDescent="0.25">
      <c r="A1545" s="3">
        <f>TITRES_STAT!B1548</f>
        <v>44260</v>
      </c>
      <c r="B1545" s="6">
        <f>TITRES_STAT!D1548</f>
        <v>2.6004999999999998</v>
      </c>
      <c r="C1545" s="2">
        <f t="shared" si="189"/>
        <v>-1.5500000000000291E-2</v>
      </c>
      <c r="D1545" s="2">
        <f t="shared" si="190"/>
        <v>2.6129000000000002</v>
      </c>
      <c r="E1545" s="2">
        <f t="shared" si="184"/>
        <v>2.6144500000000002</v>
      </c>
      <c r="F1545" s="2">
        <f t="shared" si="185"/>
        <v>2.6160049999999999</v>
      </c>
      <c r="G1545" s="2">
        <f t="shared" si="187"/>
        <v>2.5679099999999999</v>
      </c>
      <c r="H1545" s="2">
        <f t="shared" si="183"/>
        <v>2.8435664999999983</v>
      </c>
      <c r="I1545" s="2">
        <f t="array" ref="I1545">SUMPRODUCT(B1529:B1548, (ROW(B1529:B1548)-ROW(B1529)+1)) / (20*21/2)</f>
        <v>2.6090895238095242</v>
      </c>
      <c r="J1545" s="2">
        <f t="shared" si="186"/>
        <v>2.6098466148830317</v>
      </c>
      <c r="K1545" s="2">
        <f t="shared" si="188"/>
        <v>2.5978073900939123</v>
      </c>
    </row>
    <row r="1546" spans="1:11" ht="13.5" x14ac:dyDescent="0.25">
      <c r="A1546" s="3">
        <f>TITRES_STAT!B1549</f>
        <v>44263</v>
      </c>
      <c r="B1546" s="6">
        <f>TITRES_STAT!D1549</f>
        <v>2.6004999999999998</v>
      </c>
      <c r="C1546" s="2">
        <f t="shared" si="189"/>
        <v>0</v>
      </c>
      <c r="D1546" s="2">
        <f t="shared" si="190"/>
        <v>2.6098000000000003</v>
      </c>
      <c r="E1546" s="2">
        <f t="shared" si="184"/>
        <v>2.6129000000000002</v>
      </c>
      <c r="F1546" s="2">
        <f t="shared" si="185"/>
        <v>2.6148399999999996</v>
      </c>
      <c r="G1546" s="2">
        <f t="shared" si="187"/>
        <v>2.5708699999999998</v>
      </c>
      <c r="H1546" s="2">
        <f t="shared" ref="H1546:H1609" si="191">AVERAGE(B1347:B1546)</f>
        <v>2.8411129999999982</v>
      </c>
      <c r="I1546" s="2">
        <f t="array" ref="I1546">SUMPRODUCT(B1530:B1549, (ROW(B1530:B1549)-ROW(B1530)+1)) / (20*21/2)</f>
        <v>2.6072400000000004</v>
      </c>
      <c r="J1546" s="2">
        <f t="shared" si="186"/>
        <v>2.6089564610846474</v>
      </c>
      <c r="K1546" s="2">
        <f t="shared" si="188"/>
        <v>2.5979129826392491</v>
      </c>
    </row>
    <row r="1547" spans="1:11" ht="13.5" x14ac:dyDescent="0.25">
      <c r="A1547" s="3">
        <f>TITRES_STAT!B1550</f>
        <v>44264</v>
      </c>
      <c r="B1547" s="6">
        <f>TITRES_STAT!D1550</f>
        <v>2.5926999999999998</v>
      </c>
      <c r="C1547" s="2">
        <f t="shared" si="189"/>
        <v>-7.8000000000000291E-3</v>
      </c>
      <c r="D1547" s="2">
        <f t="shared" si="190"/>
        <v>2.60514</v>
      </c>
      <c r="E1547" s="2">
        <f t="shared" si="184"/>
        <v>2.6105700000000001</v>
      </c>
      <c r="F1547" s="2">
        <f t="shared" si="185"/>
        <v>2.6132849999999999</v>
      </c>
      <c r="G1547" s="2">
        <f t="shared" si="187"/>
        <v>2.5725839999999995</v>
      </c>
      <c r="H1547" s="2">
        <f t="shared" si="191"/>
        <v>2.8386204999999984</v>
      </c>
      <c r="I1547" s="2">
        <f t="array" ref="I1547">SUMPRODUCT(B1531:B1550, (ROW(B1531:B1550)-ROW(B1531)+1)) / (20*21/2)</f>
        <v>2.6055014285714284</v>
      </c>
      <c r="J1547" s="2">
        <f t="shared" si="186"/>
        <v>2.6074082266956333</v>
      </c>
      <c r="K1547" s="2">
        <f t="shared" si="188"/>
        <v>2.5977085519475143</v>
      </c>
    </row>
    <row r="1548" spans="1:11" ht="13.5" x14ac:dyDescent="0.25">
      <c r="A1548" s="3">
        <f>TITRES_STAT!B1551</f>
        <v>44265</v>
      </c>
      <c r="B1548" s="6">
        <f>TITRES_STAT!D1551</f>
        <v>2.5926999999999998</v>
      </c>
      <c r="C1548" s="2">
        <f t="shared" si="189"/>
        <v>0</v>
      </c>
      <c r="D1548" s="2">
        <f t="shared" si="190"/>
        <v>2.6004800000000001</v>
      </c>
      <c r="E1548" s="2">
        <f t="shared" ref="E1548:E1611" si="192">AVERAGE(B1539:B1548)</f>
        <v>2.6082399999999999</v>
      </c>
      <c r="F1548" s="2">
        <f t="shared" si="185"/>
        <v>2.61212</v>
      </c>
      <c r="G1548" s="2">
        <f t="shared" si="187"/>
        <v>2.5746079999999996</v>
      </c>
      <c r="H1548" s="2">
        <f t="shared" si="191"/>
        <v>2.8361279999999987</v>
      </c>
      <c r="I1548" s="2">
        <f t="array" ref="I1548">SUMPRODUCT(B1532:B1551, (ROW(B1532:B1551)-ROW(B1532)+1)) / (20*21/2)</f>
        <v>2.6038738095238099</v>
      </c>
      <c r="J1548" s="2">
        <f t="shared" si="186"/>
        <v>2.6060074432008111</v>
      </c>
      <c r="K1548" s="2">
        <f t="shared" si="188"/>
        <v>2.5975121381456514</v>
      </c>
    </row>
    <row r="1549" spans="1:11" ht="13.5" x14ac:dyDescent="0.25">
      <c r="A1549" s="3">
        <f>TITRES_STAT!B1552</f>
        <v>44266</v>
      </c>
      <c r="B1549" s="6">
        <f>TITRES_STAT!D1552</f>
        <v>2.5926999999999998</v>
      </c>
      <c r="C1549" s="2">
        <f t="shared" si="189"/>
        <v>0</v>
      </c>
      <c r="D1549" s="2">
        <f t="shared" si="190"/>
        <v>2.5958199999999998</v>
      </c>
      <c r="E1549" s="2">
        <f t="shared" si="192"/>
        <v>2.6059100000000002</v>
      </c>
      <c r="F1549" s="2">
        <f t="shared" si="185"/>
        <v>2.6109549999999997</v>
      </c>
      <c r="G1549" s="2">
        <f t="shared" si="187"/>
        <v>2.5766319999999996</v>
      </c>
      <c r="H1549" s="2">
        <f t="shared" si="191"/>
        <v>2.8331814999999989</v>
      </c>
      <c r="I1549" s="2">
        <f t="array" ref="I1549">SUMPRODUCT(B1533:B1552, (ROW(B1533:B1552)-ROW(B1533)+1)) / (20*21/2)</f>
        <v>2.602357142857143</v>
      </c>
      <c r="J1549" s="2">
        <f t="shared" si="186"/>
        <v>2.6047400676578767</v>
      </c>
      <c r="K1549" s="2">
        <f t="shared" si="188"/>
        <v>2.5973234268458221</v>
      </c>
    </row>
    <row r="1550" spans="1:11" ht="13.5" x14ac:dyDescent="0.25">
      <c r="A1550" s="3">
        <f>TITRES_STAT!B1553</f>
        <v>44267</v>
      </c>
      <c r="B1550" s="6">
        <f>TITRES_STAT!D1553</f>
        <v>2.5926999999999998</v>
      </c>
      <c r="C1550" s="2">
        <f t="shared" si="189"/>
        <v>0</v>
      </c>
      <c r="D1550" s="2">
        <f t="shared" si="190"/>
        <v>2.5942599999999998</v>
      </c>
      <c r="E1550" s="2">
        <f t="shared" si="192"/>
        <v>2.60358</v>
      </c>
      <c r="F1550" s="2">
        <f t="shared" si="185"/>
        <v>2.6097899999999998</v>
      </c>
      <c r="G1550" s="2">
        <f t="shared" si="187"/>
        <v>2.5786559999999992</v>
      </c>
      <c r="H1550" s="2">
        <f t="shared" si="191"/>
        <v>2.8298949999999992</v>
      </c>
      <c r="I1550" s="2">
        <f t="array" ref="I1550">SUMPRODUCT(B1534:B1553, (ROW(B1534:B1553)-ROW(B1534)+1)) / (20*21/2)</f>
        <v>2.6009514285714284</v>
      </c>
      <c r="J1550" s="2">
        <f t="shared" si="186"/>
        <v>2.6035933945476026</v>
      </c>
      <c r="K1550" s="2">
        <f t="shared" si="188"/>
        <v>2.597142115989123</v>
      </c>
    </row>
    <row r="1551" spans="1:11" ht="13.5" x14ac:dyDescent="0.25">
      <c r="A1551" s="3">
        <f>TITRES_STAT!B1554</f>
        <v>44270</v>
      </c>
      <c r="B1551" s="6">
        <f>TITRES_STAT!D1554</f>
        <v>2.5926999999999998</v>
      </c>
      <c r="C1551" s="2">
        <f t="shared" si="189"/>
        <v>0</v>
      </c>
      <c r="D1551" s="2">
        <f t="shared" si="190"/>
        <v>2.5926999999999998</v>
      </c>
      <c r="E1551" s="2">
        <f t="shared" si="192"/>
        <v>2.6012500000000003</v>
      </c>
      <c r="F1551" s="2">
        <f t="shared" si="185"/>
        <v>2.608625</v>
      </c>
      <c r="G1551" s="2">
        <f t="shared" si="187"/>
        <v>2.5806799999999988</v>
      </c>
      <c r="H1551" s="2">
        <f t="shared" si="191"/>
        <v>2.8262394999999993</v>
      </c>
      <c r="I1551" s="2">
        <f t="array" ref="I1551">SUMPRODUCT(B1535:B1554, (ROW(B1535:B1554)-ROW(B1535)+1)) / (20*21/2)</f>
        <v>2.5996566666666667</v>
      </c>
      <c r="J1551" s="2">
        <f t="shared" si="186"/>
        <v>2.602555928400212</v>
      </c>
      <c r="K1551" s="2">
        <f t="shared" si="188"/>
        <v>2.5969679153620984</v>
      </c>
    </row>
    <row r="1552" spans="1:11" ht="13.5" x14ac:dyDescent="0.25">
      <c r="A1552" s="3">
        <f>TITRES_STAT!B1555</f>
        <v>44271</v>
      </c>
      <c r="B1552" s="6">
        <f>TITRES_STAT!D1555</f>
        <v>2.5926999999999998</v>
      </c>
      <c r="C1552" s="2">
        <f t="shared" si="189"/>
        <v>0</v>
      </c>
      <c r="D1552" s="2">
        <f t="shared" si="190"/>
        <v>2.5926999999999998</v>
      </c>
      <c r="E1552" s="2">
        <f t="shared" si="192"/>
        <v>2.5989200000000006</v>
      </c>
      <c r="F1552" s="2">
        <f t="shared" si="185"/>
        <v>2.6074600000000001</v>
      </c>
      <c r="G1552" s="2">
        <f t="shared" si="187"/>
        <v>2.5827039999999988</v>
      </c>
      <c r="H1552" s="2">
        <f t="shared" si="191"/>
        <v>2.8222439999999995</v>
      </c>
      <c r="I1552" s="2">
        <f t="array" ref="I1552">SUMPRODUCT(B1536:B1555, (ROW(B1536:B1555)-ROW(B1536)+1)) / (20*21/2)</f>
        <v>2.5984728571428573</v>
      </c>
      <c r="J1552" s="2">
        <f t="shared" si="186"/>
        <v>2.6016172685525727</v>
      </c>
      <c r="K1552" s="2">
        <f t="shared" si="188"/>
        <v>2.5968005461322123</v>
      </c>
    </row>
    <row r="1553" spans="1:11" ht="13.5" x14ac:dyDescent="0.25">
      <c r="A1553" s="3">
        <f>TITRES_STAT!B1556</f>
        <v>44272</v>
      </c>
      <c r="B1553" s="6">
        <f>TITRES_STAT!D1556</f>
        <v>2.5926999999999998</v>
      </c>
      <c r="C1553" s="2">
        <f t="shared" si="189"/>
        <v>0</v>
      </c>
      <c r="D1553" s="2">
        <f t="shared" si="190"/>
        <v>2.5926999999999998</v>
      </c>
      <c r="E1553" s="2">
        <f t="shared" si="192"/>
        <v>2.5965900000000004</v>
      </c>
      <c r="F1553" s="2">
        <f t="shared" si="185"/>
        <v>2.6062950000000003</v>
      </c>
      <c r="G1553" s="2">
        <f t="shared" si="187"/>
        <v>2.5847279999999988</v>
      </c>
      <c r="H1553" s="2">
        <f t="shared" si="191"/>
        <v>2.8182484999999997</v>
      </c>
      <c r="I1553" s="2">
        <f t="array" ref="I1553">SUMPRODUCT(B1537:B1556, (ROW(B1537:B1556)-ROW(B1537)+1)) / (20*21/2)</f>
        <v>2.5974000000000004</v>
      </c>
      <c r="J1553" s="2">
        <f t="shared" si="186"/>
        <v>2.6007680048808992</v>
      </c>
      <c r="K1553" s="2">
        <f t="shared" si="188"/>
        <v>2.5966397404015371</v>
      </c>
    </row>
    <row r="1554" spans="1:11" ht="13.5" x14ac:dyDescent="0.25">
      <c r="A1554" s="3">
        <f>TITRES_STAT!B1557</f>
        <v>44273</v>
      </c>
      <c r="B1554" s="6">
        <f>TITRES_STAT!D1557</f>
        <v>2.5926999999999998</v>
      </c>
      <c r="C1554" s="2">
        <f t="shared" si="189"/>
        <v>0</v>
      </c>
      <c r="D1554" s="2">
        <f t="shared" si="190"/>
        <v>2.5926999999999998</v>
      </c>
      <c r="E1554" s="2">
        <f t="shared" si="192"/>
        <v>2.5942600000000002</v>
      </c>
      <c r="F1554" s="2">
        <f t="shared" si="185"/>
        <v>2.6051299999999999</v>
      </c>
      <c r="G1554" s="2">
        <f t="shared" si="187"/>
        <v>2.5867519999999988</v>
      </c>
      <c r="H1554" s="2">
        <f t="shared" si="191"/>
        <v>2.8142529999999994</v>
      </c>
      <c r="I1554" s="2">
        <f t="array" ref="I1554">SUMPRODUCT(B1538:B1557, (ROW(B1538:B1557)-ROW(B1538)+1)) / (20*21/2)</f>
        <v>2.5964380952380957</v>
      </c>
      <c r="J1554" s="2">
        <f t="shared" si="186"/>
        <v>2.5999996234636709</v>
      </c>
      <c r="K1554" s="2">
        <f t="shared" si="188"/>
        <v>2.5964852407779473</v>
      </c>
    </row>
    <row r="1555" spans="1:11" ht="13.5" x14ac:dyDescent="0.25">
      <c r="A1555" s="3">
        <f>TITRES_STAT!B1558</f>
        <v>44274</v>
      </c>
      <c r="B1555" s="6">
        <f>TITRES_STAT!D1558</f>
        <v>2.5926999999999998</v>
      </c>
      <c r="C1555" s="2">
        <f t="shared" si="189"/>
        <v>0</v>
      </c>
      <c r="D1555" s="2">
        <f t="shared" si="190"/>
        <v>2.5926999999999998</v>
      </c>
      <c r="E1555" s="2">
        <f t="shared" si="192"/>
        <v>2.5934800000000005</v>
      </c>
      <c r="F1555" s="2">
        <f t="shared" si="185"/>
        <v>2.6039650000000001</v>
      </c>
      <c r="G1555" s="2">
        <f t="shared" si="187"/>
        <v>2.5909559999999989</v>
      </c>
      <c r="H1555" s="2">
        <f t="shared" si="191"/>
        <v>2.8102574999999996</v>
      </c>
      <c r="I1555" s="2">
        <f t="array" ref="I1555">SUMPRODUCT(B1539:B1558, (ROW(B1539:B1558)-ROW(B1539)+1)) / (20*21/2)</f>
        <v>2.5955871428571431</v>
      </c>
      <c r="J1555" s="2">
        <f t="shared" si="186"/>
        <v>2.5993044212290357</v>
      </c>
      <c r="K1555" s="2">
        <f t="shared" si="188"/>
        <v>2.5963367999631259</v>
      </c>
    </row>
    <row r="1556" spans="1:11" ht="13.5" x14ac:dyDescent="0.25">
      <c r="A1556" s="3">
        <f>TITRES_STAT!B1559</f>
        <v>44277</v>
      </c>
      <c r="B1556" s="6">
        <f>TITRES_STAT!D1559</f>
        <v>2.5926999999999998</v>
      </c>
      <c r="C1556" s="2">
        <f t="shared" si="189"/>
        <v>0</v>
      </c>
      <c r="D1556" s="2">
        <f t="shared" si="190"/>
        <v>2.5926999999999998</v>
      </c>
      <c r="E1556" s="2">
        <f t="shared" si="192"/>
        <v>2.5927000000000002</v>
      </c>
      <c r="F1556" s="2">
        <f t="shared" ref="F1556:F1619" si="193">AVERAGE(B1537:B1556)</f>
        <v>2.6028000000000002</v>
      </c>
      <c r="G1556" s="2">
        <f t="shared" si="187"/>
        <v>2.593135999999999</v>
      </c>
      <c r="H1556" s="2">
        <f t="shared" si="191"/>
        <v>2.8064319999999996</v>
      </c>
      <c r="I1556" s="2">
        <f t="array" ref="I1556">SUMPRODUCT(B1540:B1559, (ROW(B1540:B1559)-ROW(B1540)+1)) / (20*21/2)</f>
        <v>2.5948471428571431</v>
      </c>
      <c r="J1556" s="2">
        <f t="shared" si="186"/>
        <v>2.5986754287310325</v>
      </c>
      <c r="K1556" s="2">
        <f t="shared" si="188"/>
        <v>2.5961941803567292</v>
      </c>
    </row>
    <row r="1557" spans="1:11" ht="13.5" x14ac:dyDescent="0.25">
      <c r="A1557" s="3">
        <f>TITRES_STAT!B1560</f>
        <v>44278</v>
      </c>
      <c r="B1557" s="6">
        <f>TITRES_STAT!D1560</f>
        <v>2.5926999999999998</v>
      </c>
      <c r="C1557" s="2">
        <f t="shared" si="189"/>
        <v>0</v>
      </c>
      <c r="D1557" s="2">
        <f t="shared" si="190"/>
        <v>2.5926999999999998</v>
      </c>
      <c r="E1557" s="2">
        <f t="shared" si="192"/>
        <v>2.5927000000000002</v>
      </c>
      <c r="F1557" s="2">
        <f t="shared" si="193"/>
        <v>2.6016350000000004</v>
      </c>
      <c r="G1557" s="2">
        <f t="shared" si="187"/>
        <v>2.5953159999999986</v>
      </c>
      <c r="H1557" s="2">
        <f t="shared" si="191"/>
        <v>2.8025500000000001</v>
      </c>
      <c r="I1557" s="2">
        <f t="array" ref="I1557">SUMPRODUCT(B1541:B1560, (ROW(B1541:B1560)-ROW(B1541)+1)) / (20*21/2)</f>
        <v>2.5942180952380953</v>
      </c>
      <c r="J1557" s="2">
        <f t="shared" ref="J1557:J1620" si="194">$J$4*B1557+J1556*(1-$J$4)</f>
        <v>2.5981063402804581</v>
      </c>
      <c r="K1557" s="2">
        <f t="shared" si="188"/>
        <v>2.5960571536760728</v>
      </c>
    </row>
    <row r="1558" spans="1:11" ht="13.5" x14ac:dyDescent="0.25">
      <c r="A1558" s="3">
        <f>TITRES_STAT!B1561</f>
        <v>44279</v>
      </c>
      <c r="B1558" s="6">
        <f>TITRES_STAT!D1561</f>
        <v>2.5926999999999998</v>
      </c>
      <c r="C1558" s="2">
        <f t="shared" si="189"/>
        <v>0</v>
      </c>
      <c r="D1558" s="2">
        <f t="shared" si="190"/>
        <v>2.5926999999999998</v>
      </c>
      <c r="E1558" s="2">
        <f t="shared" si="192"/>
        <v>2.5927000000000002</v>
      </c>
      <c r="F1558" s="2">
        <f t="shared" si="193"/>
        <v>2.6004700000000005</v>
      </c>
      <c r="G1558" s="2">
        <f t="shared" si="187"/>
        <v>2.5974959999999987</v>
      </c>
      <c r="H1558" s="2">
        <f t="shared" si="191"/>
        <v>2.7986679999999997</v>
      </c>
      <c r="I1558" s="2">
        <f t="array" ref="I1558">SUMPRODUCT(B1542:B1561, (ROW(B1542:B1561)-ROW(B1542)+1)) / (20*21/2)</f>
        <v>2.5937000000000001</v>
      </c>
      <c r="J1558" s="2">
        <f t="shared" si="194"/>
        <v>2.5975914507299382</v>
      </c>
      <c r="K1558" s="2">
        <f t="shared" si="188"/>
        <v>2.5959255005907371</v>
      </c>
    </row>
    <row r="1559" spans="1:11" ht="13.5" x14ac:dyDescent="0.25">
      <c r="A1559" s="3">
        <f>TITRES_STAT!B1562</f>
        <v>44280</v>
      </c>
      <c r="B1559" s="6">
        <f>TITRES_STAT!D1562</f>
        <v>2.5926999999999998</v>
      </c>
      <c r="C1559" s="2">
        <f t="shared" si="189"/>
        <v>0</v>
      </c>
      <c r="D1559" s="2">
        <f t="shared" si="190"/>
        <v>2.5926999999999998</v>
      </c>
      <c r="E1559" s="2">
        <f t="shared" si="192"/>
        <v>2.5927000000000002</v>
      </c>
      <c r="F1559" s="2">
        <f t="shared" si="193"/>
        <v>2.5993050000000002</v>
      </c>
      <c r="G1559" s="2">
        <f t="shared" si="187"/>
        <v>2.5996759999999983</v>
      </c>
      <c r="H1559" s="2">
        <f t="shared" si="191"/>
        <v>2.7947859999999998</v>
      </c>
      <c r="I1559" s="2">
        <f t="array" ref="I1559">SUMPRODUCT(B1543:B1562, (ROW(B1543:B1562)-ROW(B1543)+1)) / (20*21/2)</f>
        <v>2.5932928571428571</v>
      </c>
      <c r="J1559" s="2">
        <f t="shared" si="194"/>
        <v>2.5971255982794679</v>
      </c>
      <c r="K1559" s="2">
        <f t="shared" si="188"/>
        <v>2.5957990103714925</v>
      </c>
    </row>
    <row r="1560" spans="1:11" ht="13.5" x14ac:dyDescent="0.25">
      <c r="A1560" s="3">
        <f>TITRES_STAT!B1563</f>
        <v>44281</v>
      </c>
      <c r="B1560" s="6">
        <f>TITRES_STAT!D1563</f>
        <v>2.5926999999999998</v>
      </c>
      <c r="C1560" s="2">
        <f t="shared" si="189"/>
        <v>0</v>
      </c>
      <c r="D1560" s="2">
        <f t="shared" si="190"/>
        <v>2.5926999999999998</v>
      </c>
      <c r="E1560" s="2">
        <f t="shared" si="192"/>
        <v>2.5927000000000002</v>
      </c>
      <c r="F1560" s="2">
        <f t="shared" si="193"/>
        <v>2.5981400000000003</v>
      </c>
      <c r="G1560" s="2">
        <f t="shared" si="187"/>
        <v>2.6018559999999984</v>
      </c>
      <c r="H1560" s="2">
        <f t="shared" si="191"/>
        <v>2.7909039999999998</v>
      </c>
      <c r="I1560" s="2">
        <f t="array" ref="I1560">SUMPRODUCT(B1544:B1563, (ROW(B1544:B1563)-ROW(B1544)+1)) / (20*21/2)</f>
        <v>2.590025238095238</v>
      </c>
      <c r="J1560" s="2">
        <f t="shared" si="194"/>
        <v>2.5967041127290424</v>
      </c>
      <c r="K1560" s="2">
        <f t="shared" si="188"/>
        <v>2.595677480553003</v>
      </c>
    </row>
    <row r="1561" spans="1:11" ht="13.5" x14ac:dyDescent="0.25">
      <c r="A1561" s="3">
        <f>TITRES_STAT!B1564</f>
        <v>44284</v>
      </c>
      <c r="B1561" s="6">
        <f>TITRES_STAT!D1564</f>
        <v>2.5926999999999998</v>
      </c>
      <c r="C1561" s="2">
        <f t="shared" si="189"/>
        <v>0</v>
      </c>
      <c r="D1561" s="2">
        <f t="shared" si="190"/>
        <v>2.5926999999999998</v>
      </c>
      <c r="E1561" s="2">
        <f t="shared" si="192"/>
        <v>2.5927000000000002</v>
      </c>
      <c r="F1561" s="2">
        <f t="shared" si="193"/>
        <v>2.5969750000000005</v>
      </c>
      <c r="G1561" s="2">
        <f t="shared" si="187"/>
        <v>2.604035999999998</v>
      </c>
      <c r="H1561" s="2">
        <f t="shared" si="191"/>
        <v>2.7870219999999999</v>
      </c>
      <c r="I1561" s="2">
        <f t="array" ref="I1561">SUMPRODUCT(B1545:B1564, (ROW(B1545:B1564)-ROW(B1545)+1)) / (20*21/2)</f>
        <v>2.5803504761904761</v>
      </c>
      <c r="J1561" s="2">
        <f t="shared" si="194"/>
        <v>2.59632276865961</v>
      </c>
      <c r="K1561" s="2">
        <f t="shared" si="188"/>
        <v>2.5955607166097483</v>
      </c>
    </row>
    <row r="1562" spans="1:11" ht="13.5" x14ac:dyDescent="0.25">
      <c r="A1562" s="3">
        <f>TITRES_STAT!B1565</f>
        <v>44285</v>
      </c>
      <c r="B1562" s="6">
        <f>TITRES_STAT!D1565</f>
        <v>2.5926999999999998</v>
      </c>
      <c r="C1562" s="2">
        <f t="shared" si="189"/>
        <v>0</v>
      </c>
      <c r="D1562" s="2">
        <f t="shared" si="190"/>
        <v>2.5926999999999998</v>
      </c>
      <c r="E1562" s="2">
        <f t="shared" si="192"/>
        <v>2.5927000000000002</v>
      </c>
      <c r="F1562" s="2">
        <f t="shared" si="193"/>
        <v>2.5958100000000006</v>
      </c>
      <c r="G1562" s="2">
        <f t="shared" si="187"/>
        <v>2.6048159999999978</v>
      </c>
      <c r="H1562" s="2">
        <f t="shared" si="191"/>
        <v>2.7831399999999995</v>
      </c>
      <c r="I1562" s="2">
        <f t="array" ref="I1562">SUMPRODUCT(B1546:B1565, (ROW(B1546:B1565)-ROW(B1546)+1)) / (20*21/2)</f>
        <v>2.5712685714285715</v>
      </c>
      <c r="J1562" s="2">
        <f t="shared" si="194"/>
        <v>2.5959777430729805</v>
      </c>
      <c r="K1562" s="2">
        <f t="shared" si="188"/>
        <v>2.5954485316446601</v>
      </c>
    </row>
    <row r="1563" spans="1:11" ht="13.5" x14ac:dyDescent="0.25">
      <c r="A1563" s="3">
        <f>TITRES_STAT!B1566</f>
        <v>44286</v>
      </c>
      <c r="B1563" s="6">
        <f>TITRES_STAT!D1566</f>
        <v>2.5615000000000001</v>
      </c>
      <c r="C1563" s="2">
        <f t="shared" si="189"/>
        <v>-3.1199999999999672E-2</v>
      </c>
      <c r="D1563" s="2">
        <f t="shared" si="190"/>
        <v>2.5864599999999998</v>
      </c>
      <c r="E1563" s="2">
        <f t="shared" si="192"/>
        <v>2.5895800000000002</v>
      </c>
      <c r="F1563" s="2">
        <f t="shared" si="193"/>
        <v>2.5930850000000008</v>
      </c>
      <c r="G1563" s="2">
        <f t="shared" si="187"/>
        <v>2.6046599999999978</v>
      </c>
      <c r="H1563" s="2">
        <f t="shared" si="191"/>
        <v>2.779102</v>
      </c>
      <c r="I1563" s="2">
        <f t="array" ref="I1563">SUMPRODUCT(B1547:B1566, (ROW(B1547:B1566)-ROW(B1547)+1)) / (20*21/2)</f>
        <v>2.5627057142857139</v>
      </c>
      <c r="J1563" s="2">
        <f t="shared" si="194"/>
        <v>2.5926941484946013</v>
      </c>
      <c r="K1563" s="2">
        <f t="shared" si="188"/>
        <v>2.5941172166782027</v>
      </c>
    </row>
    <row r="1564" spans="1:11" ht="13.5" x14ac:dyDescent="0.25">
      <c r="A1564" s="3">
        <f>TITRES_STAT!B1567</f>
        <v>44287</v>
      </c>
      <c r="B1564" s="6">
        <f>TITRES_STAT!D1567</f>
        <v>2.4914999999999998</v>
      </c>
      <c r="C1564" s="2">
        <f t="shared" si="189"/>
        <v>-7.0000000000000284E-2</v>
      </c>
      <c r="D1564" s="2">
        <f t="shared" si="190"/>
        <v>2.5662199999999999</v>
      </c>
      <c r="E1564" s="2">
        <f t="shared" si="192"/>
        <v>2.5794600000000001</v>
      </c>
      <c r="F1564" s="2">
        <f t="shared" si="193"/>
        <v>2.5868600000000006</v>
      </c>
      <c r="G1564" s="2">
        <f t="shared" si="187"/>
        <v>2.6031039999999974</v>
      </c>
      <c r="H1564" s="2">
        <f t="shared" si="191"/>
        <v>2.7751959999999998</v>
      </c>
      <c r="I1564" s="2">
        <f t="array" ref="I1564">SUMPRODUCT(B1548:B1567, (ROW(B1548:B1567)-ROW(B1548)+1)) / (20*21/2)</f>
        <v>2.5546619047619044</v>
      </c>
      <c r="J1564" s="2">
        <f t="shared" si="194"/>
        <v>2.5830566105427342</v>
      </c>
      <c r="K1564" s="2">
        <f t="shared" si="188"/>
        <v>2.5900930121025869</v>
      </c>
    </row>
    <row r="1565" spans="1:11" ht="13.5" x14ac:dyDescent="0.25">
      <c r="A1565" s="3">
        <f>TITRES_STAT!B1568</f>
        <v>44288</v>
      </c>
      <c r="B1565" s="6">
        <f>TITRES_STAT!D1568</f>
        <v>2.4914999999999998</v>
      </c>
      <c r="C1565" s="2">
        <f t="shared" si="189"/>
        <v>0</v>
      </c>
      <c r="D1565" s="2">
        <f t="shared" si="190"/>
        <v>2.5459800000000001</v>
      </c>
      <c r="E1565" s="2">
        <f t="shared" si="192"/>
        <v>2.5693399999999995</v>
      </c>
      <c r="F1565" s="2">
        <f t="shared" si="193"/>
        <v>2.5814100000000009</v>
      </c>
      <c r="G1565" s="2">
        <f t="shared" si="187"/>
        <v>2.6015479999999975</v>
      </c>
      <c r="H1565" s="2">
        <f t="shared" si="191"/>
        <v>2.7712899999999991</v>
      </c>
      <c r="I1565" s="2">
        <f t="array" ref="I1565">SUMPRODUCT(B1549:B1568, (ROW(B1549:B1568)-ROW(B1549)+1)) / (20*21/2)</f>
        <v>2.5470999999999999</v>
      </c>
      <c r="J1565" s="2">
        <f t="shared" si="194"/>
        <v>2.5743369333481878</v>
      </c>
      <c r="K1565" s="2">
        <f t="shared" si="188"/>
        <v>2.586226619471113</v>
      </c>
    </row>
    <row r="1566" spans="1:11" ht="13.5" x14ac:dyDescent="0.25">
      <c r="A1566" s="3">
        <f>TITRES_STAT!B1569</f>
        <v>44291</v>
      </c>
      <c r="B1566" s="6">
        <f>TITRES_STAT!D1569</f>
        <v>2.4914999999999998</v>
      </c>
      <c r="C1566" s="2">
        <f t="shared" si="189"/>
        <v>0</v>
      </c>
      <c r="D1566" s="2">
        <f t="shared" si="190"/>
        <v>2.5257399999999999</v>
      </c>
      <c r="E1566" s="2">
        <f t="shared" si="192"/>
        <v>2.5592199999999994</v>
      </c>
      <c r="F1566" s="2">
        <f t="shared" si="193"/>
        <v>2.5759600000000007</v>
      </c>
      <c r="G1566" s="2">
        <f t="shared" si="187"/>
        <v>2.5993679999999979</v>
      </c>
      <c r="H1566" s="2">
        <f t="shared" si="191"/>
        <v>2.7673839999999985</v>
      </c>
      <c r="I1566" s="2">
        <f t="array" ref="I1566">SUMPRODUCT(B1550:B1569, (ROW(B1550:B1569)-ROW(B1550)+1)) / (20*21/2)</f>
        <v>2.5392771428571428</v>
      </c>
      <c r="J1566" s="2">
        <f t="shared" si="194"/>
        <v>2.5664477016007412</v>
      </c>
      <c r="K1566" s="2">
        <f t="shared" si="188"/>
        <v>2.5825118500800892</v>
      </c>
    </row>
    <row r="1567" spans="1:11" ht="13.5" x14ac:dyDescent="0.25">
      <c r="A1567" s="3">
        <f>TITRES_STAT!B1570</f>
        <v>44292</v>
      </c>
      <c r="B1567" s="6">
        <f>TITRES_STAT!D1570</f>
        <v>2.4914999999999998</v>
      </c>
      <c r="C1567" s="2">
        <f t="shared" si="189"/>
        <v>0</v>
      </c>
      <c r="D1567" s="2">
        <f t="shared" si="190"/>
        <v>2.5055000000000001</v>
      </c>
      <c r="E1567" s="2">
        <f t="shared" si="192"/>
        <v>2.5490999999999997</v>
      </c>
      <c r="F1567" s="2">
        <f t="shared" si="193"/>
        <v>2.5709000000000009</v>
      </c>
      <c r="G1567" s="2">
        <f t="shared" si="187"/>
        <v>2.5971879999999974</v>
      </c>
      <c r="H1567" s="2">
        <f t="shared" si="191"/>
        <v>2.7634779999999974</v>
      </c>
      <c r="I1567" s="2">
        <f t="array" ref="I1567">SUMPRODUCT(B1551:B1570, (ROW(B1551:B1570)-ROW(B1551)+1)) / (20*21/2)</f>
        <v>2.5312304761904763</v>
      </c>
      <c r="J1567" s="2">
        <f t="shared" si="194"/>
        <v>2.5593098252578135</v>
      </c>
      <c r="K1567" s="2">
        <f t="shared" si="188"/>
        <v>2.5789427579200859</v>
      </c>
    </row>
    <row r="1568" spans="1:11" ht="13.5" x14ac:dyDescent="0.25">
      <c r="A1568" s="3">
        <f>TITRES_STAT!B1571</f>
        <v>44293</v>
      </c>
      <c r="B1568" s="6">
        <f>TITRES_STAT!D1571</f>
        <v>2.4914999999999998</v>
      </c>
      <c r="C1568" s="2">
        <f t="shared" si="189"/>
        <v>0</v>
      </c>
      <c r="D1568" s="2">
        <f t="shared" si="190"/>
        <v>2.4914999999999998</v>
      </c>
      <c r="E1568" s="2">
        <f t="shared" si="192"/>
        <v>2.5389799999999996</v>
      </c>
      <c r="F1568" s="2">
        <f t="shared" si="193"/>
        <v>2.5658400000000006</v>
      </c>
      <c r="G1568" s="2">
        <f t="shared" si="187"/>
        <v>2.5951639999999974</v>
      </c>
      <c r="H1568" s="2">
        <f t="shared" si="191"/>
        <v>2.7600539999999971</v>
      </c>
      <c r="I1568" s="2">
        <f t="array" ref="I1568">SUMPRODUCT(B1552:B1571, (ROW(B1552:B1571)-ROW(B1552)+1)) / (20*21/2)</f>
        <v>2.5237400000000001</v>
      </c>
      <c r="J1568" s="2">
        <f t="shared" si="194"/>
        <v>2.552851746661831</v>
      </c>
      <c r="K1568" s="2">
        <f t="shared" si="188"/>
        <v>2.5755136301585142</v>
      </c>
    </row>
    <row r="1569" spans="1:11" ht="13.5" x14ac:dyDescent="0.25">
      <c r="A1569" s="3">
        <f>TITRES_STAT!B1572</f>
        <v>44294</v>
      </c>
      <c r="B1569" s="6">
        <f>TITRES_STAT!D1572</f>
        <v>2.4836999999999998</v>
      </c>
      <c r="C1569" s="2">
        <f t="shared" si="189"/>
        <v>-7.8000000000000291E-3</v>
      </c>
      <c r="D1569" s="2">
        <f t="shared" si="190"/>
        <v>2.4899399999999998</v>
      </c>
      <c r="E1569" s="2">
        <f t="shared" si="192"/>
        <v>2.5280799999999997</v>
      </c>
      <c r="F1569" s="2">
        <f t="shared" si="193"/>
        <v>2.5603900000000008</v>
      </c>
      <c r="G1569" s="2">
        <f t="shared" si="187"/>
        <v>2.5925179999999983</v>
      </c>
      <c r="H1569" s="2">
        <f t="shared" si="191"/>
        <v>2.7565909999999967</v>
      </c>
      <c r="I1569" s="2">
        <f t="array" ref="I1569">SUMPRODUCT(B1553:B1572, (ROW(B1553:B1572)-ROW(B1553)+1)) / (20*21/2)</f>
        <v>2.5168057142857139</v>
      </c>
      <c r="J1569" s="2">
        <f t="shared" si="194"/>
        <v>2.5462658660273711</v>
      </c>
      <c r="K1569" s="2">
        <f t="shared" si="188"/>
        <v>2.5719130956424938</v>
      </c>
    </row>
    <row r="1570" spans="1:11" ht="13.5" x14ac:dyDescent="0.25">
      <c r="A1570" s="3">
        <f>TITRES_STAT!B1573</f>
        <v>44298</v>
      </c>
      <c r="B1570" s="6">
        <f>TITRES_STAT!D1573</f>
        <v>2.4759000000000002</v>
      </c>
      <c r="C1570" s="2">
        <f t="shared" si="189"/>
        <v>-7.799999999999585E-3</v>
      </c>
      <c r="D1570" s="2">
        <f t="shared" si="190"/>
        <v>2.4868199999999994</v>
      </c>
      <c r="E1570" s="2">
        <f t="shared" si="192"/>
        <v>2.5164</v>
      </c>
      <c r="F1570" s="2">
        <f t="shared" si="193"/>
        <v>2.5545500000000008</v>
      </c>
      <c r="G1570" s="2">
        <f t="shared" si="187"/>
        <v>2.5897159999999979</v>
      </c>
      <c r="H1570" s="2">
        <f t="shared" si="191"/>
        <v>2.7530889999999966</v>
      </c>
      <c r="I1570" s="2">
        <f t="array" ref="I1570">SUMPRODUCT(B1554:B1573, (ROW(B1554:B1573)-ROW(B1554)+1)) / (20*21/2)</f>
        <v>2.5104276190476189</v>
      </c>
      <c r="J1570" s="2">
        <f t="shared" si="194"/>
        <v>2.5395643549771449</v>
      </c>
      <c r="K1570" s="2">
        <f t="shared" si="188"/>
        <v>2.5681478762055336</v>
      </c>
    </row>
    <row r="1571" spans="1:11" ht="13.5" x14ac:dyDescent="0.25">
      <c r="A1571" s="3">
        <f>TITRES_STAT!B1574</f>
        <v>44299</v>
      </c>
      <c r="B1571" s="6">
        <f>TITRES_STAT!D1574</f>
        <v>2.4759000000000002</v>
      </c>
      <c r="C1571" s="2">
        <f t="shared" si="189"/>
        <v>0</v>
      </c>
      <c r="D1571" s="2">
        <f t="shared" si="190"/>
        <v>2.4836999999999998</v>
      </c>
      <c r="E1571" s="2">
        <f t="shared" si="192"/>
        <v>2.5047199999999998</v>
      </c>
      <c r="F1571" s="2">
        <f t="shared" si="193"/>
        <v>2.5487100000000007</v>
      </c>
      <c r="G1571" s="2">
        <f t="shared" si="187"/>
        <v>2.5869139999999975</v>
      </c>
      <c r="H1571" s="2">
        <f t="shared" si="191"/>
        <v>2.7495869999999965</v>
      </c>
      <c r="I1571" s="2">
        <f t="array" ref="I1571">SUMPRODUCT(B1555:B1574, (ROW(B1555:B1574)-ROW(B1555)+1)) / (20*21/2)</f>
        <v>2.5046057142857139</v>
      </c>
      <c r="J1571" s="2">
        <f t="shared" si="194"/>
        <v>2.5335010830745599</v>
      </c>
      <c r="K1571" s="2">
        <f t="shared" si="188"/>
        <v>2.5645303124327681</v>
      </c>
    </row>
    <row r="1572" spans="1:11" ht="13.5" x14ac:dyDescent="0.25">
      <c r="A1572" s="3">
        <f>TITRES_STAT!B1575</f>
        <v>44300</v>
      </c>
      <c r="B1572" s="6">
        <f>TITRES_STAT!D1575</f>
        <v>2.4759000000000002</v>
      </c>
      <c r="C1572" s="2">
        <f t="shared" si="189"/>
        <v>0</v>
      </c>
      <c r="D1572" s="2">
        <f t="shared" si="190"/>
        <v>2.4805799999999998</v>
      </c>
      <c r="E1572" s="2">
        <f t="shared" si="192"/>
        <v>2.4930399999999997</v>
      </c>
      <c r="F1572" s="2">
        <f t="shared" si="193"/>
        <v>2.5428700000000006</v>
      </c>
      <c r="G1572" s="2">
        <f t="shared" si="187"/>
        <v>2.584111999999998</v>
      </c>
      <c r="H1572" s="2">
        <f t="shared" si="191"/>
        <v>2.7460849999999959</v>
      </c>
      <c r="I1572" s="2">
        <f t="array" ref="I1572">SUMPRODUCT(B1556:B1575, (ROW(B1556:B1575)-ROW(B1556)+1)) / (20*21/2)</f>
        <v>2.4993400000000001</v>
      </c>
      <c r="J1572" s="2">
        <f t="shared" si="194"/>
        <v>2.5280152656388877</v>
      </c>
      <c r="K1572" s="2">
        <f t="shared" si="188"/>
        <v>2.5610546139059931</v>
      </c>
    </row>
    <row r="1573" spans="1:11" ht="13.5" x14ac:dyDescent="0.25">
      <c r="A1573" s="3">
        <f>TITRES_STAT!B1576</f>
        <v>44301</v>
      </c>
      <c r="B1573" s="6">
        <f>TITRES_STAT!D1576</f>
        <v>2.4759000000000002</v>
      </c>
      <c r="C1573" s="2">
        <f t="shared" si="189"/>
        <v>0</v>
      </c>
      <c r="D1573" s="2">
        <f t="shared" si="190"/>
        <v>2.4774599999999998</v>
      </c>
      <c r="E1573" s="2">
        <f t="shared" si="192"/>
        <v>2.4844799999999996</v>
      </c>
      <c r="F1573" s="2">
        <f t="shared" si="193"/>
        <v>2.5370300000000006</v>
      </c>
      <c r="G1573" s="2">
        <f t="shared" si="187"/>
        <v>2.5811539999999979</v>
      </c>
      <c r="H1573" s="2">
        <f t="shared" si="191"/>
        <v>2.7425829999999949</v>
      </c>
      <c r="I1573" s="2">
        <f t="array" ref="I1573">SUMPRODUCT(B1557:B1576, (ROW(B1557:B1576)-ROW(B1557)+1)) / (20*21/2)</f>
        <v>2.4946304761904758</v>
      </c>
      <c r="J1573" s="2">
        <f t="shared" si="194"/>
        <v>2.5230519070066126</v>
      </c>
      <c r="K1573" s="2">
        <f t="shared" si="188"/>
        <v>2.5577152172822291</v>
      </c>
    </row>
    <row r="1574" spans="1:11" ht="13.5" x14ac:dyDescent="0.25">
      <c r="A1574" s="3">
        <f>TITRES_STAT!B1577</f>
        <v>44302</v>
      </c>
      <c r="B1574" s="6">
        <f>TITRES_STAT!D1577</f>
        <v>2.4759000000000002</v>
      </c>
      <c r="C1574" s="2">
        <f t="shared" si="189"/>
        <v>0</v>
      </c>
      <c r="D1574" s="2">
        <f t="shared" si="190"/>
        <v>2.4759000000000002</v>
      </c>
      <c r="E1574" s="2">
        <f t="shared" si="192"/>
        <v>2.4829199999999996</v>
      </c>
      <c r="F1574" s="2">
        <f t="shared" si="193"/>
        <v>2.5311900000000005</v>
      </c>
      <c r="G1574" s="2">
        <f t="shared" si="187"/>
        <v>2.578351999999998</v>
      </c>
      <c r="H1574" s="2">
        <f t="shared" si="191"/>
        <v>2.7390809999999948</v>
      </c>
      <c r="I1574" s="2">
        <f t="array" ref="I1574">SUMPRODUCT(B1558:B1577, (ROW(B1558:B1577)-ROW(B1558)+1)) / (20*21/2)</f>
        <v>2.4919628571428571</v>
      </c>
      <c r="J1574" s="2">
        <f t="shared" si="194"/>
        <v>2.5185612491964591</v>
      </c>
      <c r="K1574" s="2">
        <f t="shared" si="188"/>
        <v>2.5545067773888084</v>
      </c>
    </row>
    <row r="1575" spans="1:11" ht="13.5" x14ac:dyDescent="0.25">
      <c r="A1575" s="3">
        <f>TITRES_STAT!B1578</f>
        <v>44305</v>
      </c>
      <c r="B1575" s="6">
        <f>TITRES_STAT!D1578</f>
        <v>2.4759000000000002</v>
      </c>
      <c r="C1575" s="2">
        <f t="shared" si="189"/>
        <v>0</v>
      </c>
      <c r="D1575" s="2">
        <f t="shared" si="190"/>
        <v>2.4759000000000002</v>
      </c>
      <c r="E1575" s="2">
        <f t="shared" si="192"/>
        <v>2.4813599999999996</v>
      </c>
      <c r="F1575" s="2">
        <f t="shared" si="193"/>
        <v>2.5253500000000004</v>
      </c>
      <c r="G1575" s="2">
        <f t="shared" si="187"/>
        <v>2.5752379999999984</v>
      </c>
      <c r="H1575" s="2">
        <f t="shared" si="191"/>
        <v>2.7355789999999947</v>
      </c>
      <c r="I1575" s="2">
        <f t="array" ref="I1575">SUMPRODUCT(B1559:B1578, (ROW(B1559:B1578)-ROW(B1559)+1)) / (20*21/2)</f>
        <v>2.4897771428571431</v>
      </c>
      <c r="J1575" s="2">
        <f t="shared" si="194"/>
        <v>2.5144982730825109</v>
      </c>
      <c r="K1575" s="2">
        <f t="shared" si="188"/>
        <v>2.5514241586676789</v>
      </c>
    </row>
    <row r="1576" spans="1:11" ht="13.5" x14ac:dyDescent="0.25">
      <c r="A1576" s="3">
        <f>TITRES_STAT!B1579</f>
        <v>44306</v>
      </c>
      <c r="B1576" s="6">
        <f>TITRES_STAT!D1579</f>
        <v>2.4759000000000002</v>
      </c>
      <c r="C1576" s="2">
        <f t="shared" si="189"/>
        <v>0</v>
      </c>
      <c r="D1576" s="2">
        <f t="shared" si="190"/>
        <v>2.4759000000000002</v>
      </c>
      <c r="E1576" s="2">
        <f t="shared" si="192"/>
        <v>2.4797999999999996</v>
      </c>
      <c r="F1576" s="2">
        <f t="shared" si="193"/>
        <v>2.5195100000000008</v>
      </c>
      <c r="G1576" s="2">
        <f t="shared" si="187"/>
        <v>2.5722799999999979</v>
      </c>
      <c r="H1576" s="2">
        <f t="shared" si="191"/>
        <v>2.7320769999999941</v>
      </c>
      <c r="I1576" s="2">
        <f t="array" ref="I1576">SUMPRODUCT(B1560:B1579, (ROW(B1560:B1579)-ROW(B1560)+1)) / (20*21/2)</f>
        <v>2.4880733333333334</v>
      </c>
      <c r="J1576" s="2">
        <f t="shared" si="194"/>
        <v>2.5108222470746524</v>
      </c>
      <c r="K1576" s="2">
        <f t="shared" si="188"/>
        <v>2.5484624269552212</v>
      </c>
    </row>
    <row r="1577" spans="1:11" ht="13.5" x14ac:dyDescent="0.25">
      <c r="A1577" s="3">
        <f>TITRES_STAT!B1580</f>
        <v>44307</v>
      </c>
      <c r="B1577" s="6">
        <f>TITRES_STAT!D1580</f>
        <v>2.4914999999999998</v>
      </c>
      <c r="C1577" s="2">
        <f t="shared" si="189"/>
        <v>1.5599999999999614E-2</v>
      </c>
      <c r="D1577" s="2">
        <f t="shared" si="190"/>
        <v>2.4790200000000002</v>
      </c>
      <c r="E1577" s="2">
        <f t="shared" si="192"/>
        <v>2.4797999999999996</v>
      </c>
      <c r="F1577" s="2">
        <f t="shared" si="193"/>
        <v>2.514450000000001</v>
      </c>
      <c r="G1577" s="2">
        <f t="shared" si="187"/>
        <v>2.569633999999998</v>
      </c>
      <c r="H1577" s="2">
        <f t="shared" si="191"/>
        <v>2.7286529999999942</v>
      </c>
      <c r="I1577" s="2">
        <f t="array" ref="I1577">SUMPRODUCT(B1561:B1580, (ROW(B1561:B1580)-ROW(B1561)+1)) / (20*21/2)</f>
        <v>2.4861085714285713</v>
      </c>
      <c r="J1577" s="2">
        <f t="shared" si="194"/>
        <v>2.5089820330675425</v>
      </c>
      <c r="K1577" s="2">
        <f t="shared" si="188"/>
        <v>2.5462286062903106</v>
      </c>
    </row>
    <row r="1578" spans="1:11" ht="13.5" x14ac:dyDescent="0.25">
      <c r="A1578" s="3">
        <f>TITRES_STAT!B1581</f>
        <v>44308</v>
      </c>
      <c r="B1578" s="6">
        <f>TITRES_STAT!D1581</f>
        <v>2.4914999999999998</v>
      </c>
      <c r="C1578" s="2">
        <f t="shared" si="189"/>
        <v>0</v>
      </c>
      <c r="D1578" s="2">
        <f t="shared" si="190"/>
        <v>2.4821400000000002</v>
      </c>
      <c r="E1578" s="2">
        <f t="shared" si="192"/>
        <v>2.4797999999999996</v>
      </c>
      <c r="F1578" s="2">
        <f t="shared" si="193"/>
        <v>2.5093900000000007</v>
      </c>
      <c r="G1578" s="2">
        <f t="shared" si="187"/>
        <v>2.5671439999999985</v>
      </c>
      <c r="H1578" s="2">
        <f t="shared" si="191"/>
        <v>2.7252289999999935</v>
      </c>
      <c r="I1578" s="2">
        <f t="array" ref="I1578">SUMPRODUCT(B1562:B1581, (ROW(B1562:B1581)-ROW(B1562)+1)) / (20*21/2)</f>
        <v>2.4854057142857142</v>
      </c>
      <c r="J1578" s="2">
        <f t="shared" si="194"/>
        <v>2.5073170775373002</v>
      </c>
      <c r="K1578" s="2">
        <f t="shared" si="188"/>
        <v>2.5440823864357887</v>
      </c>
    </row>
    <row r="1579" spans="1:11" ht="13.5" x14ac:dyDescent="0.25">
      <c r="A1579" s="3">
        <f>TITRES_STAT!B1582</f>
        <v>44309</v>
      </c>
      <c r="B1579" s="6">
        <f>TITRES_STAT!D1582</f>
        <v>2.4914999999999998</v>
      </c>
      <c r="C1579" s="2">
        <f t="shared" si="189"/>
        <v>0</v>
      </c>
      <c r="D1579" s="2">
        <f t="shared" si="190"/>
        <v>2.4852600000000002</v>
      </c>
      <c r="E1579" s="2">
        <f t="shared" si="192"/>
        <v>2.4805799999999993</v>
      </c>
      <c r="F1579" s="2">
        <f t="shared" si="193"/>
        <v>2.5043300000000004</v>
      </c>
      <c r="G1579" s="2">
        <f t="shared" si="187"/>
        <v>2.5646539999999982</v>
      </c>
      <c r="H1579" s="2">
        <f t="shared" si="191"/>
        <v>2.7218049999999936</v>
      </c>
      <c r="I1579" s="2">
        <f t="array" ref="I1579">SUMPRODUCT(B1563:B1582, (ROW(B1563:B1582)-ROW(B1563)+1)) / (20*21/2)</f>
        <v>2.4851847619047622</v>
      </c>
      <c r="J1579" s="2">
        <f t="shared" si="194"/>
        <v>2.5058106892004144</v>
      </c>
      <c r="K1579" s="2">
        <f t="shared" si="188"/>
        <v>2.5420203320657579</v>
      </c>
    </row>
    <row r="1580" spans="1:11" ht="13.5" x14ac:dyDescent="0.25">
      <c r="A1580" s="3">
        <f>TITRES_STAT!B1583</f>
        <v>44312</v>
      </c>
      <c r="B1580" s="6">
        <f>TITRES_STAT!D1583</f>
        <v>2.4836999999999998</v>
      </c>
      <c r="C1580" s="2">
        <f t="shared" si="189"/>
        <v>-7.8000000000000291E-3</v>
      </c>
      <c r="D1580" s="2">
        <f t="shared" si="190"/>
        <v>2.4868200000000003</v>
      </c>
      <c r="E1580" s="2">
        <f t="shared" si="192"/>
        <v>2.4813599999999996</v>
      </c>
      <c r="F1580" s="2">
        <f t="shared" si="193"/>
        <v>2.4988800000000007</v>
      </c>
      <c r="G1580" s="2">
        <f t="shared" si="187"/>
        <v>2.5620079999999992</v>
      </c>
      <c r="H1580" s="2">
        <f t="shared" si="191"/>
        <v>2.7183419999999932</v>
      </c>
      <c r="I1580" s="2">
        <f t="array" ref="I1580">SUMPRODUCT(B1564:B1583, (ROW(B1564:B1583)-ROW(B1564)+1)) / (20*21/2)</f>
        <v>2.485445714285714</v>
      </c>
      <c r="J1580" s="2">
        <f t="shared" si="194"/>
        <v>2.5037049092765655</v>
      </c>
      <c r="K1580" s="2">
        <f t="shared" si="188"/>
        <v>2.539733260220042</v>
      </c>
    </row>
    <row r="1581" spans="1:11" ht="13.5" x14ac:dyDescent="0.25">
      <c r="A1581" s="3">
        <f>TITRES_STAT!B1584</f>
        <v>44313</v>
      </c>
      <c r="B1581" s="6">
        <f>TITRES_STAT!D1584</f>
        <v>2.4914999999999998</v>
      </c>
      <c r="C1581" s="2">
        <f t="shared" si="189"/>
        <v>7.8000000000000291E-3</v>
      </c>
      <c r="D1581" s="2">
        <f t="shared" si="190"/>
        <v>2.4899399999999998</v>
      </c>
      <c r="E1581" s="2">
        <f t="shared" si="192"/>
        <v>2.4829199999999996</v>
      </c>
      <c r="F1581" s="2">
        <f t="shared" si="193"/>
        <v>2.4938200000000004</v>
      </c>
      <c r="G1581" s="2">
        <f t="shared" si="187"/>
        <v>2.5595179999999988</v>
      </c>
      <c r="H1581" s="2">
        <f t="shared" si="191"/>
        <v>2.7149164999999931</v>
      </c>
      <c r="I1581" s="2">
        <f t="array" ref="I1581">SUMPRODUCT(B1565:B1584, (ROW(B1565:B1584)-ROW(B1565)+1)) / (20*21/2)</f>
        <v>2.48604</v>
      </c>
      <c r="J1581" s="2">
        <f t="shared" si="194"/>
        <v>2.5025425369645116</v>
      </c>
      <c r="K1581" s="2">
        <f t="shared" si="188"/>
        <v>2.5378417598192562</v>
      </c>
    </row>
    <row r="1582" spans="1:11" ht="13.5" x14ac:dyDescent="0.25">
      <c r="A1582" s="3">
        <f>TITRES_STAT!B1585</f>
        <v>44314</v>
      </c>
      <c r="B1582" s="6">
        <f>TITRES_STAT!D1585</f>
        <v>2.4914999999999998</v>
      </c>
      <c r="C1582" s="2">
        <f t="shared" si="189"/>
        <v>0</v>
      </c>
      <c r="D1582" s="2">
        <f t="shared" si="190"/>
        <v>2.4899399999999998</v>
      </c>
      <c r="E1582" s="2">
        <f t="shared" si="192"/>
        <v>2.4844799999999996</v>
      </c>
      <c r="F1582" s="2">
        <f t="shared" si="193"/>
        <v>2.4887600000000005</v>
      </c>
      <c r="G1582" s="2">
        <f t="shared" si="187"/>
        <v>2.557027999999999</v>
      </c>
      <c r="H1582" s="2">
        <f t="shared" si="191"/>
        <v>2.7114909999999925</v>
      </c>
      <c r="I1582" s="2">
        <f t="array" ref="I1582">SUMPRODUCT(B1566:B1585, (ROW(B1566:B1585)-ROW(B1566)+1)) / (20*21/2)</f>
        <v>2.486634285714286</v>
      </c>
      <c r="J1582" s="2">
        <f t="shared" si="194"/>
        <v>2.5014908667774152</v>
      </c>
      <c r="K1582" s="2">
        <f t="shared" si="188"/>
        <v>2.5360244359047757</v>
      </c>
    </row>
    <row r="1583" spans="1:11" ht="13.5" x14ac:dyDescent="0.25">
      <c r="A1583" s="3">
        <f>TITRES_STAT!B1586</f>
        <v>44315</v>
      </c>
      <c r="B1583" s="6">
        <f>TITRES_STAT!D1586</f>
        <v>2.4914999999999998</v>
      </c>
      <c r="C1583" s="2">
        <f t="shared" si="189"/>
        <v>0</v>
      </c>
      <c r="D1583" s="2">
        <f t="shared" si="190"/>
        <v>2.4899399999999998</v>
      </c>
      <c r="E1583" s="2">
        <f t="shared" si="192"/>
        <v>2.4860399999999996</v>
      </c>
      <c r="F1583" s="2">
        <f t="shared" si="193"/>
        <v>2.4852600000000002</v>
      </c>
      <c r="G1583" s="2">
        <f t="shared" si="187"/>
        <v>2.5545379999999991</v>
      </c>
      <c r="H1583" s="2">
        <f t="shared" si="191"/>
        <v>2.7076369999999925</v>
      </c>
      <c r="I1583" s="2">
        <f t="array" ref="I1583">SUMPRODUCT(B1567:B1586, (ROW(B1567:B1586)-ROW(B1567)+1)) / (20*21/2)</f>
        <v>2.4872285714285716</v>
      </c>
      <c r="J1583" s="2">
        <f t="shared" si="194"/>
        <v>2.5005393556557562</v>
      </c>
      <c r="K1583" s="2">
        <f t="shared" si="188"/>
        <v>2.5342783795947845</v>
      </c>
    </row>
    <row r="1584" spans="1:11" ht="13.5" x14ac:dyDescent="0.25">
      <c r="A1584" s="3">
        <f>TITRES_STAT!B1587</f>
        <v>44316</v>
      </c>
      <c r="B1584" s="6">
        <f>TITRES_STAT!D1587</f>
        <v>2.4914999999999998</v>
      </c>
      <c r="C1584" s="2">
        <f t="shared" si="189"/>
        <v>0</v>
      </c>
      <c r="D1584" s="2">
        <f t="shared" si="190"/>
        <v>2.4899399999999998</v>
      </c>
      <c r="E1584" s="2">
        <f t="shared" si="192"/>
        <v>2.4875999999999996</v>
      </c>
      <c r="F1584" s="2">
        <f t="shared" si="193"/>
        <v>2.4852600000000002</v>
      </c>
      <c r="G1584" s="2">
        <f t="shared" si="187"/>
        <v>2.5520479999999997</v>
      </c>
      <c r="H1584" s="2">
        <f t="shared" si="191"/>
        <v>2.7037829999999925</v>
      </c>
      <c r="I1584" s="2">
        <f t="array" ref="I1584">SUMPRODUCT(B1568:B1587, (ROW(B1568:B1587)-ROW(B1568)+1)) / (20*21/2)</f>
        <v>2.4878228571428567</v>
      </c>
      <c r="J1584" s="2">
        <f t="shared" si="194"/>
        <v>2.499678464640922</v>
      </c>
      <c r="K1584" s="2">
        <f t="shared" si="188"/>
        <v>2.532600796081264</v>
      </c>
    </row>
    <row r="1585" spans="1:11" ht="13.5" x14ac:dyDescent="0.25">
      <c r="A1585" s="3">
        <f>TITRES_STAT!B1588</f>
        <v>44319</v>
      </c>
      <c r="B1585" s="6">
        <f>TITRES_STAT!D1588</f>
        <v>2.4914999999999998</v>
      </c>
      <c r="C1585" s="2">
        <f t="shared" si="189"/>
        <v>0</v>
      </c>
      <c r="D1585" s="2">
        <f t="shared" si="190"/>
        <v>2.4914999999999998</v>
      </c>
      <c r="E1585" s="2">
        <f t="shared" si="192"/>
        <v>2.4891599999999996</v>
      </c>
      <c r="F1585" s="2">
        <f t="shared" si="193"/>
        <v>2.4852600000000002</v>
      </c>
      <c r="G1585" s="2">
        <f t="shared" si="187"/>
        <v>2.5495579999999993</v>
      </c>
      <c r="H1585" s="2">
        <f t="shared" si="191"/>
        <v>2.7000069999999918</v>
      </c>
      <c r="I1585" s="2">
        <f t="array" ref="I1585">SUMPRODUCT(B1569:B1588, (ROW(B1569:B1588)-ROW(B1569)+1)) / (20*21/2)</f>
        <v>2.4884171428571427</v>
      </c>
      <c r="J1585" s="2">
        <f t="shared" si="194"/>
        <v>2.4988995632465483</v>
      </c>
      <c r="K1585" s="2">
        <f t="shared" si="188"/>
        <v>2.5309890001565085</v>
      </c>
    </row>
    <row r="1586" spans="1:11" ht="13.5" x14ac:dyDescent="0.25">
      <c r="A1586" s="3">
        <f>TITRES_STAT!B1589</f>
        <v>44320</v>
      </c>
      <c r="B1586" s="6">
        <f>TITRES_STAT!D1589</f>
        <v>2.4914999999999998</v>
      </c>
      <c r="C1586" s="2">
        <f t="shared" si="189"/>
        <v>0</v>
      </c>
      <c r="D1586" s="2">
        <f t="shared" si="190"/>
        <v>2.4914999999999998</v>
      </c>
      <c r="E1586" s="2">
        <f t="shared" si="192"/>
        <v>2.4907199999999992</v>
      </c>
      <c r="F1586" s="2">
        <f t="shared" si="193"/>
        <v>2.4852600000000002</v>
      </c>
      <c r="G1586" s="2">
        <f t="shared" ref="G1586:G1649" si="195">AVERAGE(B1537:B1586)</f>
        <v>2.5470679999999999</v>
      </c>
      <c r="H1586" s="2">
        <f t="shared" si="191"/>
        <v>2.6961919999999919</v>
      </c>
      <c r="I1586" s="2">
        <f t="array" ref="I1586">SUMPRODUCT(B1570:B1589, (ROW(B1570:B1589)-ROW(B1570)+1)) / (20*21/2)</f>
        <v>2.4890114285714282</v>
      </c>
      <c r="J1586" s="2">
        <f t="shared" si="194"/>
        <v>2.4981948429373531</v>
      </c>
      <c r="K1586" s="2">
        <f t="shared" si="188"/>
        <v>2.5294404119150768</v>
      </c>
    </row>
    <row r="1587" spans="1:11" ht="13.5" x14ac:dyDescent="0.25">
      <c r="A1587" s="3">
        <f>TITRES_STAT!B1590</f>
        <v>44321</v>
      </c>
      <c r="B1587" s="6">
        <f>TITRES_STAT!D1590</f>
        <v>2.4914999999999998</v>
      </c>
      <c r="C1587" s="2">
        <f t="shared" si="189"/>
        <v>0</v>
      </c>
      <c r="D1587" s="2">
        <f t="shared" si="190"/>
        <v>2.4914999999999998</v>
      </c>
      <c r="E1587" s="2">
        <f t="shared" si="192"/>
        <v>2.4907199999999996</v>
      </c>
      <c r="F1587" s="2">
        <f t="shared" si="193"/>
        <v>2.4852600000000002</v>
      </c>
      <c r="G1587" s="2">
        <f t="shared" si="195"/>
        <v>2.544578</v>
      </c>
      <c r="H1587" s="2">
        <f t="shared" si="191"/>
        <v>2.692376999999992</v>
      </c>
      <c r="I1587" s="2">
        <f t="array" ref="I1587">SUMPRODUCT(B1571:B1590, (ROW(B1571:B1590)-ROW(B1571)+1)) / (20*21/2)</f>
        <v>2.4895685714285714</v>
      </c>
      <c r="J1587" s="2">
        <f t="shared" si="194"/>
        <v>2.4975572388480813</v>
      </c>
      <c r="K1587" s="2">
        <f t="shared" ref="K1587:K1650" si="196">$K$4*B1587+(1-$K$4)*K1586</f>
        <v>2.5279525526242899</v>
      </c>
    </row>
    <row r="1588" spans="1:11" ht="13.5" x14ac:dyDescent="0.25">
      <c r="A1588" s="3">
        <f>TITRES_STAT!B1591</f>
        <v>44322</v>
      </c>
      <c r="B1588" s="6">
        <f>TITRES_STAT!D1591</f>
        <v>2.4914999999999998</v>
      </c>
      <c r="C1588" s="2">
        <f t="shared" si="189"/>
        <v>0</v>
      </c>
      <c r="D1588" s="2">
        <f t="shared" si="190"/>
        <v>2.4914999999999998</v>
      </c>
      <c r="E1588" s="2">
        <f t="shared" si="192"/>
        <v>2.4907199999999996</v>
      </c>
      <c r="F1588" s="2">
        <f t="shared" si="193"/>
        <v>2.4852600000000002</v>
      </c>
      <c r="G1588" s="2">
        <f t="shared" si="195"/>
        <v>2.5420880000000001</v>
      </c>
      <c r="H1588" s="2">
        <f t="shared" si="191"/>
        <v>2.6885619999999921</v>
      </c>
      <c r="I1588" s="2">
        <f t="array" ref="I1588">SUMPRODUCT(B1572:B1591, (ROW(B1572:B1591)-ROW(B1572)+1)) / (20*21/2)</f>
        <v>2.4937561904761898</v>
      </c>
      <c r="J1588" s="2">
        <f t="shared" si="194"/>
        <v>2.4969803589577877</v>
      </c>
      <c r="K1588" s="2">
        <f t="shared" si="196"/>
        <v>2.526523040756671</v>
      </c>
    </row>
    <row r="1589" spans="1:11" ht="13.5" x14ac:dyDescent="0.25">
      <c r="A1589" s="3">
        <f>TITRES_STAT!B1592</f>
        <v>44323</v>
      </c>
      <c r="B1589" s="6">
        <f>TITRES_STAT!D1592</f>
        <v>2.4914999999999998</v>
      </c>
      <c r="C1589" s="2">
        <f t="shared" si="189"/>
        <v>0</v>
      </c>
      <c r="D1589" s="2">
        <f t="shared" si="190"/>
        <v>2.4914999999999998</v>
      </c>
      <c r="E1589" s="2">
        <f t="shared" si="192"/>
        <v>2.4907199999999996</v>
      </c>
      <c r="F1589" s="2">
        <f t="shared" si="193"/>
        <v>2.4856500000000006</v>
      </c>
      <c r="G1589" s="2">
        <f t="shared" si="195"/>
        <v>2.5395980000000002</v>
      </c>
      <c r="H1589" s="2">
        <f t="shared" si="191"/>
        <v>2.6847469999999918</v>
      </c>
      <c r="I1589" s="2">
        <f t="array" ref="I1589">SUMPRODUCT(B1573:B1592, (ROW(B1573:B1592)-ROW(B1573)+1)) / (20*21/2)</f>
        <v>2.4976842857142856</v>
      </c>
      <c r="J1589" s="2">
        <f t="shared" si="194"/>
        <v>2.4964584200094269</v>
      </c>
      <c r="K1589" s="2">
        <f t="shared" si="196"/>
        <v>2.5251495881779782</v>
      </c>
    </row>
    <row r="1590" spans="1:11" ht="13.5" x14ac:dyDescent="0.25">
      <c r="A1590" s="3">
        <f>TITRES_STAT!B1593</f>
        <v>44326</v>
      </c>
      <c r="B1590" s="6">
        <f>TITRES_STAT!D1593</f>
        <v>2.4914999999999998</v>
      </c>
      <c r="C1590" s="2">
        <f t="shared" si="189"/>
        <v>0</v>
      </c>
      <c r="D1590" s="2">
        <f t="shared" si="190"/>
        <v>2.4914999999999998</v>
      </c>
      <c r="E1590" s="2">
        <f t="shared" si="192"/>
        <v>2.4914999999999994</v>
      </c>
      <c r="F1590" s="2">
        <f t="shared" si="193"/>
        <v>2.4864300000000004</v>
      </c>
      <c r="G1590" s="2">
        <f t="shared" si="195"/>
        <v>2.5371080000000004</v>
      </c>
      <c r="H1590" s="2">
        <f t="shared" si="191"/>
        <v>2.6809319999999923</v>
      </c>
      <c r="I1590" s="2">
        <f t="array" ref="I1590">SUMPRODUCT(B1574:B1593, (ROW(B1574:B1593)-ROW(B1574)+1)) / (20*21/2)</f>
        <v>2.5013528571428569</v>
      </c>
      <c r="J1590" s="2">
        <f t="shared" si="194"/>
        <v>2.4959861895323385</v>
      </c>
      <c r="K1590" s="2">
        <f t="shared" si="196"/>
        <v>2.5238299964847242</v>
      </c>
    </row>
    <row r="1591" spans="1:11" ht="13.5" x14ac:dyDescent="0.25">
      <c r="A1591" s="3">
        <f>TITRES_STAT!B1594</f>
        <v>44327</v>
      </c>
      <c r="B1591" s="6">
        <f>TITRES_STAT!D1594</f>
        <v>2.5304000000000002</v>
      </c>
      <c r="C1591" s="2">
        <f t="shared" si="189"/>
        <v>3.8900000000000379E-2</v>
      </c>
      <c r="D1591" s="2">
        <f t="shared" si="190"/>
        <v>2.4992799999999997</v>
      </c>
      <c r="E1591" s="2">
        <f t="shared" si="192"/>
        <v>2.4953899999999996</v>
      </c>
      <c r="F1591" s="2">
        <f t="shared" si="193"/>
        <v>2.4891550000000002</v>
      </c>
      <c r="G1591" s="2">
        <f t="shared" si="195"/>
        <v>2.5353960000000004</v>
      </c>
      <c r="H1591" s="2">
        <f t="shared" si="191"/>
        <v>2.677311499999993</v>
      </c>
      <c r="I1591" s="2">
        <f t="array" ref="I1591">SUMPRODUCT(B1575:B1594, (ROW(B1575:B1594)-ROW(B1575)+1)) / (20*21/2)</f>
        <v>2.5047619047619047</v>
      </c>
      <c r="J1591" s="2">
        <f t="shared" si="194"/>
        <v>2.4992636952911633</v>
      </c>
      <c r="K1591" s="2">
        <f t="shared" si="196"/>
        <v>2.5240876436814017</v>
      </c>
    </row>
    <row r="1592" spans="1:11" ht="13.5" x14ac:dyDescent="0.25">
      <c r="A1592" s="3">
        <f>TITRES_STAT!B1595</f>
        <v>44333</v>
      </c>
      <c r="B1592" s="6">
        <f>TITRES_STAT!D1595</f>
        <v>2.5304000000000002</v>
      </c>
      <c r="C1592" s="2">
        <f t="shared" si="189"/>
        <v>0</v>
      </c>
      <c r="D1592" s="2">
        <f t="shared" si="190"/>
        <v>2.5070600000000001</v>
      </c>
      <c r="E1592" s="2">
        <f t="shared" si="192"/>
        <v>2.4992799999999997</v>
      </c>
      <c r="F1592" s="2">
        <f t="shared" si="193"/>
        <v>2.4918800000000001</v>
      </c>
      <c r="G1592" s="2">
        <f t="shared" si="195"/>
        <v>2.5336840000000005</v>
      </c>
      <c r="H1592" s="2">
        <f t="shared" si="191"/>
        <v>2.6736909999999927</v>
      </c>
      <c r="I1592" s="2">
        <f t="array" ref="I1592">SUMPRODUCT(B1576:B1595, (ROW(B1576:B1595)-ROW(B1576)+1)) / (20*21/2)</f>
        <v>2.5079114285714286</v>
      </c>
      <c r="J1592" s="2">
        <f t="shared" si="194"/>
        <v>2.502229057644386</v>
      </c>
      <c r="K1592" s="2">
        <f t="shared" si="196"/>
        <v>2.5243351870664448</v>
      </c>
    </row>
    <row r="1593" spans="1:11" ht="13.5" x14ac:dyDescent="0.25">
      <c r="A1593" s="3">
        <f>TITRES_STAT!B1596</f>
        <v>44334</v>
      </c>
      <c r="B1593" s="6">
        <f>TITRES_STAT!D1596</f>
        <v>2.5304000000000002</v>
      </c>
      <c r="C1593" s="2">
        <f t="shared" si="189"/>
        <v>0</v>
      </c>
      <c r="D1593" s="2">
        <f t="shared" si="190"/>
        <v>2.5148400000000004</v>
      </c>
      <c r="E1593" s="2">
        <f t="shared" si="192"/>
        <v>2.5031699999999999</v>
      </c>
      <c r="F1593" s="2">
        <f t="shared" si="193"/>
        <v>2.494605</v>
      </c>
      <c r="G1593" s="2">
        <f t="shared" si="195"/>
        <v>2.5319720000000006</v>
      </c>
      <c r="H1593" s="2">
        <f t="shared" si="191"/>
        <v>2.6700704999999929</v>
      </c>
      <c r="I1593" s="2">
        <f t="array" ref="I1593">SUMPRODUCT(B1577:B1596, (ROW(B1577:B1596)-ROW(B1577)+1)) / (20*21/2)</f>
        <v>2.5108014285714284</v>
      </c>
      <c r="J1593" s="2">
        <f t="shared" si="194"/>
        <v>2.504912004535397</v>
      </c>
      <c r="K1593" s="2">
        <f t="shared" si="196"/>
        <v>2.5245730228677608</v>
      </c>
    </row>
    <row r="1594" spans="1:11" ht="13.5" x14ac:dyDescent="0.25">
      <c r="A1594" s="3">
        <f>TITRES_STAT!B1597</f>
        <v>44335</v>
      </c>
      <c r="B1594" s="6">
        <f>TITRES_STAT!D1597</f>
        <v>2.5304000000000002</v>
      </c>
      <c r="C1594" s="2">
        <f t="shared" si="189"/>
        <v>0</v>
      </c>
      <c r="D1594" s="2">
        <f t="shared" si="190"/>
        <v>2.5226200000000003</v>
      </c>
      <c r="E1594" s="2">
        <f t="shared" si="192"/>
        <v>2.5070600000000001</v>
      </c>
      <c r="F1594" s="2">
        <f t="shared" si="193"/>
        <v>2.4973299999999998</v>
      </c>
      <c r="G1594" s="2">
        <f t="shared" si="195"/>
        <v>2.5302600000000002</v>
      </c>
      <c r="H1594" s="2">
        <f t="shared" si="191"/>
        <v>2.6664499999999931</v>
      </c>
      <c r="I1594" s="2">
        <f t="array" ref="I1594">SUMPRODUCT(B1578:B1597, (ROW(B1578:B1597)-ROW(B1578)+1)) / (20*21/2)</f>
        <v>2.5134319047619047</v>
      </c>
      <c r="J1594" s="2">
        <f t="shared" si="194"/>
        <v>2.5073394326748826</v>
      </c>
      <c r="K1594" s="2">
        <f t="shared" si="196"/>
        <v>2.5248015317749077</v>
      </c>
    </row>
    <row r="1595" spans="1:11" ht="13.5" x14ac:dyDescent="0.25">
      <c r="A1595" s="3">
        <f>TITRES_STAT!B1598</f>
        <v>44336</v>
      </c>
      <c r="B1595" s="6">
        <f>TITRES_STAT!D1598</f>
        <v>2.5304000000000002</v>
      </c>
      <c r="C1595" s="2">
        <f t="shared" si="189"/>
        <v>0</v>
      </c>
      <c r="D1595" s="2">
        <f t="shared" si="190"/>
        <v>2.5304000000000002</v>
      </c>
      <c r="E1595" s="2">
        <f t="shared" si="192"/>
        <v>2.5109500000000002</v>
      </c>
      <c r="F1595" s="2">
        <f t="shared" si="193"/>
        <v>2.5000550000000001</v>
      </c>
      <c r="G1595" s="2">
        <f t="shared" si="195"/>
        <v>2.5288580000000005</v>
      </c>
      <c r="H1595" s="2">
        <f t="shared" si="191"/>
        <v>2.6628294999999929</v>
      </c>
      <c r="I1595" s="2">
        <f t="array" ref="I1595">SUMPRODUCT(B1579:B1598, (ROW(B1579:B1598)-ROW(B1579)+1)) / (20*21/2)</f>
        <v>2.5158771428571427</v>
      </c>
      <c r="J1595" s="2">
        <f t="shared" si="194"/>
        <v>2.5095356771820363</v>
      </c>
      <c r="K1595" s="2">
        <f t="shared" si="196"/>
        <v>2.5250210795484409</v>
      </c>
    </row>
    <row r="1596" spans="1:11" ht="13.5" x14ac:dyDescent="0.25">
      <c r="A1596" s="3">
        <f>TITRES_STAT!B1599</f>
        <v>44337</v>
      </c>
      <c r="B1596" s="6">
        <f>TITRES_STAT!D1599</f>
        <v>2.5304000000000002</v>
      </c>
      <c r="C1596" s="2">
        <f t="shared" si="189"/>
        <v>0</v>
      </c>
      <c r="D1596" s="2">
        <f t="shared" si="190"/>
        <v>2.5304000000000002</v>
      </c>
      <c r="E1596" s="2">
        <f t="shared" si="192"/>
        <v>2.5148400000000004</v>
      </c>
      <c r="F1596" s="2">
        <f t="shared" si="193"/>
        <v>2.5027799999999996</v>
      </c>
      <c r="G1596" s="2">
        <f t="shared" si="195"/>
        <v>2.5274560000000004</v>
      </c>
      <c r="H1596" s="2">
        <f t="shared" si="191"/>
        <v>2.6592089999999935</v>
      </c>
      <c r="I1596" s="2">
        <f t="array" ref="I1596">SUMPRODUCT(B1580:B1599, (ROW(B1580:B1599)-ROW(B1580)+1)) / (20*21/2)</f>
        <v>2.5181371428571429</v>
      </c>
      <c r="J1596" s="2">
        <f t="shared" si="194"/>
        <v>2.5115227555456521</v>
      </c>
      <c r="K1596" s="2">
        <f t="shared" si="196"/>
        <v>2.5252320176053651</v>
      </c>
    </row>
    <row r="1597" spans="1:11" ht="13.5" x14ac:dyDescent="0.25">
      <c r="A1597" s="3">
        <f>TITRES_STAT!B1600</f>
        <v>44340</v>
      </c>
      <c r="B1597" s="6">
        <f>TITRES_STAT!D1600</f>
        <v>2.5304000000000002</v>
      </c>
      <c r="C1597" s="2">
        <f t="shared" si="189"/>
        <v>0</v>
      </c>
      <c r="D1597" s="2">
        <f t="shared" si="190"/>
        <v>2.5304000000000002</v>
      </c>
      <c r="E1597" s="2">
        <f t="shared" si="192"/>
        <v>2.5187300000000001</v>
      </c>
      <c r="F1597" s="2">
        <f t="shared" si="193"/>
        <v>2.5047249999999996</v>
      </c>
      <c r="G1597" s="2">
        <f t="shared" si="195"/>
        <v>2.5262100000000007</v>
      </c>
      <c r="H1597" s="2">
        <f t="shared" si="191"/>
        <v>2.6555884999999932</v>
      </c>
      <c r="I1597" s="2">
        <f t="array" ref="I1597">SUMPRODUCT(B1581:B1600, (ROW(B1581:B1600)-ROW(B1581)+1)) / (20*21/2)</f>
        <v>2.5202119047619047</v>
      </c>
      <c r="J1597" s="2">
        <f t="shared" si="194"/>
        <v>2.5133205883508278</v>
      </c>
      <c r="K1597" s="2">
        <f t="shared" si="196"/>
        <v>2.5254346835816253</v>
      </c>
    </row>
    <row r="1598" spans="1:11" ht="13.5" x14ac:dyDescent="0.25">
      <c r="A1598" s="3">
        <f>TITRES_STAT!B1601</f>
        <v>44341</v>
      </c>
      <c r="B1598" s="6">
        <f>TITRES_STAT!D1601</f>
        <v>2.5304000000000002</v>
      </c>
      <c r="C1598" s="2">
        <f t="shared" si="189"/>
        <v>0</v>
      </c>
      <c r="D1598" s="2">
        <f t="shared" si="190"/>
        <v>2.5304000000000002</v>
      </c>
      <c r="E1598" s="2">
        <f t="shared" si="192"/>
        <v>2.5226200000000003</v>
      </c>
      <c r="F1598" s="2">
        <f t="shared" si="193"/>
        <v>2.5066699999999997</v>
      </c>
      <c r="G1598" s="2">
        <f t="shared" si="195"/>
        <v>2.5249640000000007</v>
      </c>
      <c r="H1598" s="2">
        <f t="shared" si="191"/>
        <v>2.6519679999999939</v>
      </c>
      <c r="I1598" s="2">
        <f t="array" ref="I1598">SUMPRODUCT(B1582:B1601, (ROW(B1582:B1601)-ROW(B1582)+1)) / (20*21/2)</f>
        <v>2.5220642857142859</v>
      </c>
      <c r="J1598" s="2">
        <f t="shared" si="194"/>
        <v>2.5149471989840819</v>
      </c>
      <c r="K1598" s="2">
        <f t="shared" si="196"/>
        <v>2.5256294018725423</v>
      </c>
    </row>
    <row r="1599" spans="1:11" ht="13.5" x14ac:dyDescent="0.25">
      <c r="A1599" s="3">
        <f>TITRES_STAT!B1602</f>
        <v>44342</v>
      </c>
      <c r="B1599" s="6">
        <f>TITRES_STAT!D1602</f>
        <v>2.5304000000000002</v>
      </c>
      <c r="C1599" s="2">
        <f t="shared" si="189"/>
        <v>0</v>
      </c>
      <c r="D1599" s="2">
        <f t="shared" si="190"/>
        <v>2.5304000000000002</v>
      </c>
      <c r="E1599" s="2">
        <f t="shared" si="192"/>
        <v>2.5265100000000005</v>
      </c>
      <c r="F1599" s="2">
        <f t="shared" si="193"/>
        <v>2.5086149999999998</v>
      </c>
      <c r="G1599" s="2">
        <f t="shared" si="195"/>
        <v>2.523718000000001</v>
      </c>
      <c r="H1599" s="2">
        <f t="shared" si="191"/>
        <v>2.6483474999999936</v>
      </c>
      <c r="I1599" s="2">
        <f t="array" ref="I1599">SUMPRODUCT(B1583:B1602, (ROW(B1583:B1602)-ROW(B1583)+1)) / (20*21/2)</f>
        <v>2.5237314285714287</v>
      </c>
      <c r="J1599" s="2">
        <f t="shared" si="194"/>
        <v>2.5164188943189316</v>
      </c>
      <c r="K1599" s="2">
        <f t="shared" si="196"/>
        <v>2.5258164841520507</v>
      </c>
    </row>
    <row r="1600" spans="1:11" ht="13.5" x14ac:dyDescent="0.25">
      <c r="A1600" s="3">
        <f>TITRES_STAT!B1603</f>
        <v>44343</v>
      </c>
      <c r="B1600" s="6">
        <f>TITRES_STAT!D1603</f>
        <v>2.5304000000000002</v>
      </c>
      <c r="C1600" s="2">
        <f t="shared" si="189"/>
        <v>0</v>
      </c>
      <c r="D1600" s="2">
        <f t="shared" si="190"/>
        <v>2.5304000000000002</v>
      </c>
      <c r="E1600" s="2">
        <f t="shared" si="192"/>
        <v>2.5304000000000002</v>
      </c>
      <c r="F1600" s="2">
        <f t="shared" si="193"/>
        <v>2.5109499999999998</v>
      </c>
      <c r="G1600" s="2">
        <f t="shared" si="195"/>
        <v>2.5224720000000009</v>
      </c>
      <c r="H1600" s="2">
        <f t="shared" si="191"/>
        <v>2.6447269999999934</v>
      </c>
      <c r="I1600" s="2">
        <f t="array" ref="I1600">SUMPRODUCT(B1584:B1603, (ROW(B1584:B1603)-ROW(B1584)+1)) / (20*21/2)</f>
        <v>2.5252133333333333</v>
      </c>
      <c r="J1600" s="2">
        <f t="shared" si="194"/>
        <v>2.5177504281933194</v>
      </c>
      <c r="K1600" s="2">
        <f t="shared" si="196"/>
        <v>2.5259962298715783</v>
      </c>
    </row>
    <row r="1601" spans="1:11" ht="13.5" x14ac:dyDescent="0.25">
      <c r="A1601" s="3">
        <f>TITRES_STAT!B1604</f>
        <v>44344</v>
      </c>
      <c r="B1601" s="6">
        <f>TITRES_STAT!D1604</f>
        <v>2.5304000000000002</v>
      </c>
      <c r="C1601" s="2">
        <f t="shared" si="189"/>
        <v>0</v>
      </c>
      <c r="D1601" s="2">
        <f t="shared" si="190"/>
        <v>2.5304000000000002</v>
      </c>
      <c r="E1601" s="2">
        <f t="shared" si="192"/>
        <v>2.5304000000000002</v>
      </c>
      <c r="F1601" s="2">
        <f t="shared" si="193"/>
        <v>2.5128949999999999</v>
      </c>
      <c r="G1601" s="2">
        <f t="shared" si="195"/>
        <v>2.5212260000000013</v>
      </c>
      <c r="H1601" s="2">
        <f t="shared" si="191"/>
        <v>2.6411064999999936</v>
      </c>
      <c r="I1601" s="2">
        <f t="array" ref="I1601">SUMPRODUCT(B1585:B1604, (ROW(B1585:B1604)-ROW(B1585)+1)) / (20*21/2)</f>
        <v>2.5324433333333332</v>
      </c>
      <c r="J1601" s="2">
        <f t="shared" si="194"/>
        <v>2.5189551493177653</v>
      </c>
      <c r="K1601" s="2">
        <f t="shared" si="196"/>
        <v>2.5261689267393597</v>
      </c>
    </row>
    <row r="1602" spans="1:11" ht="13.5" x14ac:dyDescent="0.25">
      <c r="A1602" s="3">
        <f>TITRES_STAT!B1605</f>
        <v>44347</v>
      </c>
      <c r="B1602" s="6">
        <f>TITRES_STAT!D1605</f>
        <v>2.5304000000000002</v>
      </c>
      <c r="C1602" s="2">
        <f t="shared" si="189"/>
        <v>0</v>
      </c>
      <c r="D1602" s="2">
        <f t="shared" si="190"/>
        <v>2.5304000000000002</v>
      </c>
      <c r="E1602" s="2">
        <f t="shared" si="192"/>
        <v>2.5304000000000002</v>
      </c>
      <c r="F1602" s="2">
        <f t="shared" si="193"/>
        <v>2.5148400000000004</v>
      </c>
      <c r="G1602" s="2">
        <f t="shared" si="195"/>
        <v>2.5199800000000012</v>
      </c>
      <c r="H1602" s="2">
        <f t="shared" si="191"/>
        <v>2.6375249999999939</v>
      </c>
      <c r="I1602" s="2">
        <f t="array" ref="I1602">SUMPRODUCT(B1586:B1605, (ROW(B1586:B1605)-ROW(B1586)+1)) / (20*21/2)</f>
        <v>2.5391914285714288</v>
      </c>
      <c r="J1602" s="2">
        <f t="shared" si="194"/>
        <v>2.5200451350970257</v>
      </c>
      <c r="K1602" s="2">
        <f t="shared" si="196"/>
        <v>2.5263348511809536</v>
      </c>
    </row>
    <row r="1603" spans="1:11" ht="13.5" x14ac:dyDescent="0.25">
      <c r="A1603" s="3">
        <f>TITRES_STAT!B1606</f>
        <v>44348</v>
      </c>
      <c r="B1603" s="6">
        <f>TITRES_STAT!D1606</f>
        <v>2.5304000000000002</v>
      </c>
      <c r="C1603" s="2">
        <f t="shared" si="189"/>
        <v>0</v>
      </c>
      <c r="D1603" s="2">
        <f t="shared" si="190"/>
        <v>2.5304000000000002</v>
      </c>
      <c r="E1603" s="2">
        <f t="shared" si="192"/>
        <v>2.5304000000000002</v>
      </c>
      <c r="F1603" s="2">
        <f t="shared" si="193"/>
        <v>2.516785</v>
      </c>
      <c r="G1603" s="2">
        <f t="shared" si="195"/>
        <v>2.5187340000000007</v>
      </c>
      <c r="H1603" s="2">
        <f t="shared" si="191"/>
        <v>2.6339044999999932</v>
      </c>
      <c r="I1603" s="2">
        <f t="array" ref="I1603">SUMPRODUCT(B1587:B1606, (ROW(B1587:B1606)-ROW(B1587)+1)) / (20*21/2)</f>
        <v>2.5454576190476192</v>
      </c>
      <c r="J1603" s="2">
        <f t="shared" si="194"/>
        <v>2.5210313127068327</v>
      </c>
      <c r="K1603" s="2">
        <f t="shared" si="196"/>
        <v>2.5264942687817005</v>
      </c>
    </row>
    <row r="1604" spans="1:11" ht="13.5" x14ac:dyDescent="0.25">
      <c r="A1604" s="3">
        <f>TITRES_STAT!B1607</f>
        <v>44349</v>
      </c>
      <c r="B1604" s="6">
        <f>TITRES_STAT!D1607</f>
        <v>2.5926999999999998</v>
      </c>
      <c r="C1604" s="2">
        <f t="shared" ref="C1604:C1667" si="197">B1604-B1603</f>
        <v>6.2299999999999578E-2</v>
      </c>
      <c r="D1604" s="2">
        <f t="shared" si="190"/>
        <v>2.5428600000000001</v>
      </c>
      <c r="E1604" s="2">
        <f t="shared" si="192"/>
        <v>2.5366300000000002</v>
      </c>
      <c r="F1604" s="2">
        <f t="shared" si="193"/>
        <v>2.5218449999999999</v>
      </c>
      <c r="G1604" s="2">
        <f t="shared" si="195"/>
        <v>2.5187340000000007</v>
      </c>
      <c r="H1604" s="2">
        <f t="shared" si="191"/>
        <v>2.6305954999999939</v>
      </c>
      <c r="I1604" s="2">
        <f t="array" ref="I1604">SUMPRODUCT(B1588:B1607, (ROW(B1588:B1607)-ROW(B1588)+1)) / (20*21/2)</f>
        <v>2.5512419047619055</v>
      </c>
      <c r="J1604" s="2">
        <f t="shared" si="194"/>
        <v>2.5278569019728487</v>
      </c>
      <c r="K1604" s="2">
        <f t="shared" si="196"/>
        <v>2.5290905719667318</v>
      </c>
    </row>
    <row r="1605" spans="1:11" ht="13.5" x14ac:dyDescent="0.25">
      <c r="A1605" s="3">
        <f>TITRES_STAT!B1608</f>
        <v>44350</v>
      </c>
      <c r="B1605" s="6">
        <f>TITRES_STAT!D1608</f>
        <v>2.5926999999999998</v>
      </c>
      <c r="C1605" s="2">
        <f t="shared" si="197"/>
        <v>0</v>
      </c>
      <c r="D1605" s="2">
        <f t="shared" si="190"/>
        <v>2.5553200000000005</v>
      </c>
      <c r="E1605" s="2">
        <f t="shared" si="192"/>
        <v>2.5428600000000001</v>
      </c>
      <c r="F1605" s="2">
        <f t="shared" si="193"/>
        <v>2.5269050000000002</v>
      </c>
      <c r="G1605" s="2">
        <f t="shared" si="195"/>
        <v>2.5187340000000007</v>
      </c>
      <c r="H1605" s="2">
        <f t="shared" si="191"/>
        <v>2.6272864999999941</v>
      </c>
      <c r="I1605" s="2">
        <f t="array" ref="I1605">SUMPRODUCT(B1589:B1608, (ROW(B1589:B1608)-ROW(B1589)+1)) / (20*21/2)</f>
        <v>2.5535728571428575</v>
      </c>
      <c r="J1605" s="2">
        <f t="shared" si="194"/>
        <v>2.5340324351182919</v>
      </c>
      <c r="K1605" s="2">
        <f t="shared" si="196"/>
        <v>2.5315850593405855</v>
      </c>
    </row>
    <row r="1606" spans="1:11" ht="13.5" x14ac:dyDescent="0.25">
      <c r="A1606" s="3">
        <f>TITRES_STAT!B1609</f>
        <v>44351</v>
      </c>
      <c r="B1606" s="6">
        <f>TITRES_STAT!D1609</f>
        <v>2.5926999999999998</v>
      </c>
      <c r="C1606" s="2">
        <f t="shared" si="197"/>
        <v>0</v>
      </c>
      <c r="D1606" s="2">
        <f t="shared" ref="D1606:D1669" si="198">AVERAGE(B1602:B1606)</f>
        <v>2.56778</v>
      </c>
      <c r="E1606" s="2">
        <f t="shared" si="192"/>
        <v>2.5490900000000005</v>
      </c>
      <c r="F1606" s="2">
        <f t="shared" si="193"/>
        <v>2.5319650000000005</v>
      </c>
      <c r="G1606" s="2">
        <f t="shared" si="195"/>
        <v>2.5187340000000003</v>
      </c>
      <c r="H1606" s="2">
        <f t="shared" si="191"/>
        <v>2.6242109999999945</v>
      </c>
      <c r="I1606" s="2">
        <f t="array" ref="I1606">SUMPRODUCT(B1590:B1609, (ROW(B1590:B1609)-ROW(B1590)+1)) / (20*21/2)</f>
        <v>2.5585419047619049</v>
      </c>
      <c r="J1606" s="2">
        <f t="shared" si="194"/>
        <v>2.5396198222498834</v>
      </c>
      <c r="K1606" s="2">
        <f t="shared" si="196"/>
        <v>2.5339817236801707</v>
      </c>
    </row>
    <row r="1607" spans="1:11" ht="13.5" x14ac:dyDescent="0.25">
      <c r="A1607" s="3">
        <f>TITRES_STAT!B1610</f>
        <v>44354</v>
      </c>
      <c r="B1607" s="6">
        <f>TITRES_STAT!D1610</f>
        <v>2.5926999999999998</v>
      </c>
      <c r="C1607" s="2">
        <f t="shared" si="197"/>
        <v>0</v>
      </c>
      <c r="D1607" s="2">
        <f t="shared" si="198"/>
        <v>2.5802399999999999</v>
      </c>
      <c r="E1607" s="2">
        <f t="shared" si="192"/>
        <v>2.5553200000000005</v>
      </c>
      <c r="F1607" s="2">
        <f t="shared" si="193"/>
        <v>2.5370250000000003</v>
      </c>
      <c r="G1607" s="2">
        <f t="shared" si="195"/>
        <v>2.5187340000000003</v>
      </c>
      <c r="H1607" s="2">
        <f t="shared" si="191"/>
        <v>2.6209019999999947</v>
      </c>
      <c r="I1607" s="2">
        <f t="array" ref="I1607">SUMPRODUCT(B1591:B1610, (ROW(B1591:B1610)-ROW(B1591)+1)) / (20*21/2)</f>
        <v>2.563029047619048</v>
      </c>
      <c r="J1607" s="2">
        <f t="shared" si="194"/>
        <v>2.5446750772737041</v>
      </c>
      <c r="K1607" s="2">
        <f t="shared" si="196"/>
        <v>2.5362844011829093</v>
      </c>
    </row>
    <row r="1608" spans="1:11" ht="13.5" x14ac:dyDescent="0.25">
      <c r="A1608" s="3">
        <f>TITRES_STAT!B1611</f>
        <v>44355</v>
      </c>
      <c r="B1608" s="6">
        <f>TITRES_STAT!D1611</f>
        <v>2.5615000000000001</v>
      </c>
      <c r="C1608" s="2">
        <f t="shared" si="197"/>
        <v>-3.1199999999999672E-2</v>
      </c>
      <c r="D1608" s="2">
        <f t="shared" si="198"/>
        <v>2.5864599999999998</v>
      </c>
      <c r="E1608" s="2">
        <f t="shared" si="192"/>
        <v>2.5584300000000004</v>
      </c>
      <c r="F1608" s="2">
        <f t="shared" si="193"/>
        <v>2.5405250000000006</v>
      </c>
      <c r="G1608" s="2">
        <f t="shared" si="195"/>
        <v>2.5181100000000001</v>
      </c>
      <c r="H1608" s="2">
        <f t="shared" si="191"/>
        <v>2.6174369999999949</v>
      </c>
      <c r="I1608" s="2">
        <f t="array" ref="I1608">SUMPRODUCT(B1592:B1611, (ROW(B1592:B1611)-ROW(B1592)+1)) / (20*21/2)</f>
        <v>2.567034285714286</v>
      </c>
      <c r="J1608" s="2">
        <f t="shared" si="194"/>
        <v>2.5462774508666848</v>
      </c>
      <c r="K1608" s="2">
        <f t="shared" si="196"/>
        <v>2.5372732481953442</v>
      </c>
    </row>
    <row r="1609" spans="1:11" ht="13.5" x14ac:dyDescent="0.25">
      <c r="A1609" s="3">
        <f>TITRES_STAT!B1612</f>
        <v>44356</v>
      </c>
      <c r="B1609" s="6">
        <f>TITRES_STAT!D1612</f>
        <v>2.5926999999999998</v>
      </c>
      <c r="C1609" s="2">
        <f t="shared" si="197"/>
        <v>3.1199999999999672E-2</v>
      </c>
      <c r="D1609" s="2">
        <f t="shared" si="198"/>
        <v>2.5864599999999998</v>
      </c>
      <c r="E1609" s="2">
        <f t="shared" si="192"/>
        <v>2.5646600000000004</v>
      </c>
      <c r="F1609" s="2">
        <f t="shared" si="193"/>
        <v>2.5455850000000004</v>
      </c>
      <c r="G1609" s="2">
        <f t="shared" si="195"/>
        <v>2.5181099999999996</v>
      </c>
      <c r="H1609" s="2">
        <f t="shared" si="191"/>
        <v>2.6142059999999945</v>
      </c>
      <c r="I1609" s="2">
        <f t="array" ref="I1609">SUMPRODUCT(B1593:B1612, (ROW(B1593:B1612)-ROW(B1593)+1)) / (20*21/2)</f>
        <v>2.5640666666666663</v>
      </c>
      <c r="J1609" s="2">
        <f t="shared" si="194"/>
        <v>2.5506986460222385</v>
      </c>
      <c r="K1609" s="2">
        <f t="shared" si="196"/>
        <v>2.5394468463053306</v>
      </c>
    </row>
    <row r="1610" spans="1:11" ht="13.5" x14ac:dyDescent="0.25">
      <c r="A1610" s="3">
        <f>TITRES_STAT!B1613</f>
        <v>44357</v>
      </c>
      <c r="B1610" s="6">
        <f>TITRES_STAT!D1613</f>
        <v>2.5926999999999998</v>
      </c>
      <c r="C1610" s="2">
        <f t="shared" si="197"/>
        <v>0</v>
      </c>
      <c r="D1610" s="2">
        <f t="shared" si="198"/>
        <v>2.5864600000000002</v>
      </c>
      <c r="E1610" s="2">
        <f t="shared" si="192"/>
        <v>2.5708900000000003</v>
      </c>
      <c r="F1610" s="2">
        <f t="shared" si="193"/>
        <v>2.5506450000000003</v>
      </c>
      <c r="G1610" s="2">
        <f t="shared" si="195"/>
        <v>2.5181099999999996</v>
      </c>
      <c r="H1610" s="2">
        <f t="shared" ref="H1610:H1673" si="199">AVERAGE(B1411:B1610)</f>
        <v>2.6114029999999944</v>
      </c>
      <c r="I1610" s="2">
        <f t="array" ref="I1610">SUMPRODUCT(B1594:B1613, (ROW(B1594:B1613)-ROW(B1594)+1)) / (20*21/2)</f>
        <v>2.5611361904761907</v>
      </c>
      <c r="J1610" s="2">
        <f t="shared" si="194"/>
        <v>2.5546987749725014</v>
      </c>
      <c r="K1610" s="2">
        <f t="shared" si="196"/>
        <v>2.5415352052737488</v>
      </c>
    </row>
    <row r="1611" spans="1:11" ht="13.5" x14ac:dyDescent="0.25">
      <c r="A1611" s="3">
        <f>TITRES_STAT!B1614</f>
        <v>44358</v>
      </c>
      <c r="B1611" s="6">
        <f>TITRES_STAT!D1614</f>
        <v>2.5926999999999998</v>
      </c>
      <c r="C1611" s="2">
        <f t="shared" si="197"/>
        <v>0</v>
      </c>
      <c r="D1611" s="2">
        <f t="shared" si="198"/>
        <v>2.5864599999999998</v>
      </c>
      <c r="E1611" s="2">
        <f t="shared" si="192"/>
        <v>2.5771199999999999</v>
      </c>
      <c r="F1611" s="2">
        <f t="shared" si="193"/>
        <v>2.5537600000000005</v>
      </c>
      <c r="G1611" s="2">
        <f t="shared" si="195"/>
        <v>2.5181099999999996</v>
      </c>
      <c r="H1611" s="2">
        <f t="shared" si="199"/>
        <v>2.6085999999999943</v>
      </c>
      <c r="I1611" s="2">
        <f t="array" ref="I1611">SUMPRODUCT(B1595:B1614, (ROW(B1595:B1614)-ROW(B1595)+1)) / (20*21/2)</f>
        <v>2.5634333333333337</v>
      </c>
      <c r="J1611" s="2">
        <f t="shared" si="194"/>
        <v>2.5583179392608346</v>
      </c>
      <c r="K1611" s="2">
        <f t="shared" si="196"/>
        <v>2.5435416678120335</v>
      </c>
    </row>
    <row r="1612" spans="1:11" ht="13.5" x14ac:dyDescent="0.25">
      <c r="A1612" s="3">
        <f>TITRES_STAT!B1615</f>
        <v>44361</v>
      </c>
      <c r="B1612" s="6">
        <f>TITRES_STAT!D1615</f>
        <v>2.5226000000000002</v>
      </c>
      <c r="C1612" s="2">
        <f t="shared" si="197"/>
        <v>-7.0099999999999607E-2</v>
      </c>
      <c r="D1612" s="2">
        <f t="shared" si="198"/>
        <v>2.5724399999999998</v>
      </c>
      <c r="E1612" s="2">
        <f t="shared" ref="E1612:E1675" si="200">AVERAGE(B1603:B1612)</f>
        <v>2.5763400000000001</v>
      </c>
      <c r="F1612" s="2">
        <f t="shared" si="193"/>
        <v>2.5533700000000001</v>
      </c>
      <c r="G1612" s="2">
        <f t="shared" si="195"/>
        <v>2.5167079999999995</v>
      </c>
      <c r="H1612" s="2">
        <f t="shared" si="199"/>
        <v>2.6056414999999942</v>
      </c>
      <c r="I1612" s="2">
        <f t="array" ref="I1612">SUMPRODUCT(B1596:B1615, (ROW(B1596:B1615)-ROW(B1596)+1)) / (20*21/2)</f>
        <v>2.5655080952380955</v>
      </c>
      <c r="J1612" s="2">
        <f t="shared" si="194"/>
        <v>2.5549162307598028</v>
      </c>
      <c r="K1612" s="2">
        <f t="shared" si="196"/>
        <v>2.5427204259370519</v>
      </c>
    </row>
    <row r="1613" spans="1:11" ht="13.5" x14ac:dyDescent="0.25">
      <c r="A1613" s="3">
        <f>TITRES_STAT!B1616</f>
        <v>44362</v>
      </c>
      <c r="B1613" s="6">
        <f>TITRES_STAT!D1616</f>
        <v>2.5226000000000002</v>
      </c>
      <c r="C1613" s="2">
        <f t="shared" si="197"/>
        <v>0</v>
      </c>
      <c r="D1613" s="2">
        <f t="shared" si="198"/>
        <v>2.5646599999999999</v>
      </c>
      <c r="E1613" s="2">
        <f t="shared" si="200"/>
        <v>2.5755600000000003</v>
      </c>
      <c r="F1613" s="2">
        <f t="shared" si="193"/>
        <v>2.5529800000000002</v>
      </c>
      <c r="G1613" s="2">
        <f t="shared" si="195"/>
        <v>2.5159299999999991</v>
      </c>
      <c r="H1613" s="2">
        <f t="shared" si="199"/>
        <v>2.6031499999999936</v>
      </c>
      <c r="I1613" s="2">
        <f t="array" ref="I1613">SUMPRODUCT(B1597:B1616, (ROW(B1597:B1616)-ROW(B1597)+1)) / (20*21/2)</f>
        <v>2.5673604761904762</v>
      </c>
      <c r="J1613" s="2">
        <f t="shared" si="194"/>
        <v>2.5518384944969643</v>
      </c>
      <c r="K1613" s="2">
        <f t="shared" si="196"/>
        <v>2.5419313896257951</v>
      </c>
    </row>
    <row r="1614" spans="1:11" ht="13.5" x14ac:dyDescent="0.25">
      <c r="A1614" s="3">
        <f>TITRES_STAT!B1617</f>
        <v>44363</v>
      </c>
      <c r="B1614" s="6">
        <f>TITRES_STAT!D1617</f>
        <v>2.5771000000000002</v>
      </c>
      <c r="C1614" s="2">
        <f t="shared" si="197"/>
        <v>5.4499999999999993E-2</v>
      </c>
      <c r="D1614" s="2">
        <f t="shared" si="198"/>
        <v>2.5615399999999999</v>
      </c>
      <c r="E1614" s="2">
        <f t="shared" si="200"/>
        <v>2.5740000000000003</v>
      </c>
      <c r="F1614" s="2">
        <f t="shared" si="193"/>
        <v>2.5553150000000002</v>
      </c>
      <c r="G1614" s="2">
        <f t="shared" si="195"/>
        <v>2.5176419999999995</v>
      </c>
      <c r="H1614" s="2">
        <f t="shared" si="199"/>
        <v>2.6013589999999938</v>
      </c>
      <c r="I1614" s="2">
        <f t="array" ref="I1614">SUMPRODUCT(B1598:B1617, (ROW(B1598:B1617)-ROW(B1598)+1)) / (20*21/2)</f>
        <v>2.5689904761904763</v>
      </c>
      <c r="J1614" s="2">
        <f t="shared" si="194"/>
        <v>2.55424435216392</v>
      </c>
      <c r="K1614" s="2">
        <f t="shared" si="196"/>
        <v>2.5433105508169405</v>
      </c>
    </row>
    <row r="1615" spans="1:11" ht="13.5" x14ac:dyDescent="0.25">
      <c r="A1615" s="3">
        <f>TITRES_STAT!B1618</f>
        <v>44364</v>
      </c>
      <c r="B1615" s="6">
        <f>TITRES_STAT!D1618</f>
        <v>2.5771000000000002</v>
      </c>
      <c r="C1615" s="2">
        <f t="shared" si="197"/>
        <v>0</v>
      </c>
      <c r="D1615" s="2">
        <f t="shared" si="198"/>
        <v>2.5584199999999999</v>
      </c>
      <c r="E1615" s="2">
        <f t="shared" si="200"/>
        <v>2.5724400000000007</v>
      </c>
      <c r="F1615" s="2">
        <f t="shared" si="193"/>
        <v>2.5576500000000002</v>
      </c>
      <c r="G1615" s="2">
        <f t="shared" si="195"/>
        <v>2.5193539999999994</v>
      </c>
      <c r="H1615" s="2">
        <f t="shared" si="199"/>
        <v>2.5991399999999936</v>
      </c>
      <c r="I1615" s="2">
        <f t="array" ref="I1615">SUMPRODUCT(B1599:B1618, (ROW(B1599:B1618)-ROW(B1599)+1)) / (20*21/2)</f>
        <v>2.5703980952380956</v>
      </c>
      <c r="J1615" s="2">
        <f t="shared" si="194"/>
        <v>2.5564210805292609</v>
      </c>
      <c r="K1615" s="2">
        <f t="shared" si="196"/>
        <v>2.5446356272554915</v>
      </c>
    </row>
    <row r="1616" spans="1:11" ht="13.5" x14ac:dyDescent="0.25">
      <c r="A1616" s="3">
        <f>TITRES_STAT!B1619</f>
        <v>44365</v>
      </c>
      <c r="B1616" s="6">
        <f>TITRES_STAT!D1619</f>
        <v>2.5771000000000002</v>
      </c>
      <c r="C1616" s="2">
        <f t="shared" si="197"/>
        <v>0</v>
      </c>
      <c r="D1616" s="2">
        <f t="shared" si="198"/>
        <v>2.5552999999999999</v>
      </c>
      <c r="E1616" s="2">
        <f t="shared" si="200"/>
        <v>2.5708800000000003</v>
      </c>
      <c r="F1616" s="2">
        <f t="shared" si="193"/>
        <v>2.5599850000000002</v>
      </c>
      <c r="G1616" s="2">
        <f t="shared" si="195"/>
        <v>2.5210659999999994</v>
      </c>
      <c r="H1616" s="2">
        <f t="shared" si="199"/>
        <v>2.5973489999999937</v>
      </c>
      <c r="I1616" s="2">
        <f t="array" ref="I1616">SUMPRODUCT(B1600:B1619, (ROW(B1600:B1619)-ROW(B1600)+1)) / (20*21/2)</f>
        <v>2.5715833333333333</v>
      </c>
      <c r="J1616" s="2">
        <f t="shared" si="194"/>
        <v>2.5583905014312363</v>
      </c>
      <c r="K1616" s="2">
        <f t="shared" si="196"/>
        <v>2.545908739912139</v>
      </c>
    </row>
    <row r="1617" spans="1:11" ht="13.5" x14ac:dyDescent="0.25">
      <c r="A1617" s="3">
        <f>TITRES_STAT!B1620</f>
        <v>44368</v>
      </c>
      <c r="B1617" s="6">
        <f>TITRES_STAT!D1620</f>
        <v>2.5771000000000002</v>
      </c>
      <c r="C1617" s="2">
        <f t="shared" si="197"/>
        <v>0</v>
      </c>
      <c r="D1617" s="2">
        <f t="shared" si="198"/>
        <v>2.5661999999999998</v>
      </c>
      <c r="E1617" s="2">
        <f t="shared" si="200"/>
        <v>2.5693200000000003</v>
      </c>
      <c r="F1617" s="2">
        <f t="shared" si="193"/>
        <v>2.5623200000000002</v>
      </c>
      <c r="G1617" s="2">
        <f t="shared" si="195"/>
        <v>2.5227779999999993</v>
      </c>
      <c r="H1617" s="2">
        <f t="shared" si="199"/>
        <v>2.5959864999999938</v>
      </c>
      <c r="I1617" s="2">
        <f t="array" ref="I1617">SUMPRODUCT(B1601:B1620, (ROW(B1601:B1620)-ROW(B1601)+1)) / (20*21/2)</f>
        <v>2.5725461904761908</v>
      </c>
      <c r="J1617" s="2">
        <f t="shared" si="194"/>
        <v>2.5601723584377853</v>
      </c>
      <c r="K1617" s="2">
        <f t="shared" si="196"/>
        <v>2.5471319265822512</v>
      </c>
    </row>
    <row r="1618" spans="1:11" ht="13.5" x14ac:dyDescent="0.25">
      <c r="A1618" s="3">
        <f>TITRES_STAT!B1621</f>
        <v>44369</v>
      </c>
      <c r="B1618" s="6">
        <f>TITRES_STAT!D1621</f>
        <v>2.5771000000000002</v>
      </c>
      <c r="C1618" s="2">
        <f t="shared" si="197"/>
        <v>0</v>
      </c>
      <c r="D1618" s="2">
        <f t="shared" si="198"/>
        <v>2.5771000000000002</v>
      </c>
      <c r="E1618" s="2">
        <f t="shared" si="200"/>
        <v>2.5708800000000003</v>
      </c>
      <c r="F1618" s="2">
        <f t="shared" si="193"/>
        <v>2.5646550000000001</v>
      </c>
      <c r="G1618" s="2">
        <f t="shared" si="195"/>
        <v>2.5244899999999992</v>
      </c>
      <c r="H1618" s="2">
        <f t="shared" si="199"/>
        <v>2.5946239999999938</v>
      </c>
      <c r="I1618" s="2">
        <f t="array" ref="I1618">SUMPRODUCT(B1602:B1621, (ROW(B1602:B1621)-ROW(B1602)+1)) / (20*21/2)</f>
        <v>2.5725438095238098</v>
      </c>
      <c r="J1618" s="2">
        <f t="shared" si="194"/>
        <v>2.5617845147770439</v>
      </c>
      <c r="K1618" s="2">
        <f t="shared" si="196"/>
        <v>2.5483071451476529</v>
      </c>
    </row>
    <row r="1619" spans="1:11" ht="13.5" x14ac:dyDescent="0.25">
      <c r="A1619" s="3">
        <f>TITRES_STAT!B1622</f>
        <v>44370</v>
      </c>
      <c r="B1619" s="6">
        <f>TITRES_STAT!D1622</f>
        <v>2.5771000000000002</v>
      </c>
      <c r="C1619" s="2">
        <f t="shared" si="197"/>
        <v>0</v>
      </c>
      <c r="D1619" s="2">
        <f t="shared" si="198"/>
        <v>2.5771000000000002</v>
      </c>
      <c r="E1619" s="2">
        <f t="shared" si="200"/>
        <v>2.5693200000000003</v>
      </c>
      <c r="F1619" s="2">
        <f t="shared" si="193"/>
        <v>2.5669900000000005</v>
      </c>
      <c r="G1619" s="2">
        <f t="shared" si="195"/>
        <v>2.5263579999999992</v>
      </c>
      <c r="H1619" s="2">
        <f t="shared" si="199"/>
        <v>2.5928719999999936</v>
      </c>
      <c r="I1619" s="2">
        <f t="array" ref="I1619">SUMPRODUCT(B1603:B1622, (ROW(B1603:B1622)-ROW(B1603)+1)) / (20*21/2)</f>
        <v>2.5723561904761909</v>
      </c>
      <c r="J1619" s="2">
        <f t="shared" si="194"/>
        <v>2.5632431324173255</v>
      </c>
      <c r="K1619" s="2">
        <f t="shared" si="196"/>
        <v>2.5494362767104901</v>
      </c>
    </row>
    <row r="1620" spans="1:11" ht="13.5" x14ac:dyDescent="0.25">
      <c r="A1620" s="3">
        <f>TITRES_STAT!B1623</f>
        <v>44371</v>
      </c>
      <c r="B1620" s="6">
        <f>TITRES_STAT!D1623</f>
        <v>2.5771000000000002</v>
      </c>
      <c r="C1620" s="2">
        <f t="shared" si="197"/>
        <v>0</v>
      </c>
      <c r="D1620" s="2">
        <f t="shared" si="198"/>
        <v>2.5771000000000002</v>
      </c>
      <c r="E1620" s="2">
        <f t="shared" si="200"/>
        <v>2.5677600000000007</v>
      </c>
      <c r="F1620" s="2">
        <f t="shared" ref="F1620:F1683" si="201">AVERAGE(B1601:B1620)</f>
        <v>2.5693250000000005</v>
      </c>
      <c r="G1620" s="2">
        <f t="shared" si="195"/>
        <v>2.5283819999999992</v>
      </c>
      <c r="H1620" s="2">
        <f t="shared" si="199"/>
        <v>2.5911199999999934</v>
      </c>
      <c r="I1620" s="2">
        <f t="array" ref="I1620">SUMPRODUCT(B1604:B1623, (ROW(B1604:B1623)-ROW(B1604)+1)) / (20*21/2)</f>
        <v>2.5719833333333337</v>
      </c>
      <c r="J1620" s="2">
        <f t="shared" si="194"/>
        <v>2.5645628340918658</v>
      </c>
      <c r="K1620" s="2">
        <f t="shared" si="196"/>
        <v>2.5505211286041964</v>
      </c>
    </row>
    <row r="1621" spans="1:11" ht="13.5" x14ac:dyDescent="0.25">
      <c r="A1621" s="3">
        <f>TITRES_STAT!B1624</f>
        <v>44372</v>
      </c>
      <c r="B1621" s="6">
        <f>TITRES_STAT!D1624</f>
        <v>2.5693000000000001</v>
      </c>
      <c r="C1621" s="2">
        <f t="shared" si="197"/>
        <v>-7.8000000000000291E-3</v>
      </c>
      <c r="D1621" s="2">
        <f t="shared" si="198"/>
        <v>2.5755400000000002</v>
      </c>
      <c r="E1621" s="2">
        <f t="shared" si="200"/>
        <v>2.5654200000000005</v>
      </c>
      <c r="F1621" s="2">
        <f t="shared" si="201"/>
        <v>2.5712700000000006</v>
      </c>
      <c r="G1621" s="2">
        <f t="shared" si="195"/>
        <v>2.5302499999999992</v>
      </c>
      <c r="H1621" s="2">
        <f t="shared" si="199"/>
        <v>2.589328999999994</v>
      </c>
      <c r="I1621" s="2">
        <f t="array" ref="I1621">SUMPRODUCT(B1605:B1624, (ROW(B1605:B1624)-ROW(B1605)+1)) / (20*21/2)</f>
        <v>2.5714252380952383</v>
      </c>
      <c r="J1621" s="2">
        <f t="shared" ref="J1621:J1684" si="202">$J$4*B1621+J1620*(1-$J$4)</f>
        <v>2.5650139927497837</v>
      </c>
      <c r="K1621" s="2">
        <f t="shared" si="196"/>
        <v>2.5512575549334437</v>
      </c>
    </row>
    <row r="1622" spans="1:11" ht="13.5" x14ac:dyDescent="0.25">
      <c r="A1622" s="3">
        <f>TITRES_STAT!B1625</f>
        <v>44375</v>
      </c>
      <c r="B1622" s="6">
        <f>TITRES_STAT!D1625</f>
        <v>2.5693000000000001</v>
      </c>
      <c r="C1622" s="2">
        <f t="shared" si="197"/>
        <v>0</v>
      </c>
      <c r="D1622" s="2">
        <f t="shared" si="198"/>
        <v>2.5739800000000002</v>
      </c>
      <c r="E1622" s="2">
        <f t="shared" si="200"/>
        <v>2.5700899999999995</v>
      </c>
      <c r="F1622" s="2">
        <f t="shared" si="201"/>
        <v>2.5732150000000003</v>
      </c>
      <c r="G1622" s="2">
        <f t="shared" si="195"/>
        <v>2.5321179999999992</v>
      </c>
      <c r="H1622" s="2">
        <f t="shared" si="199"/>
        <v>2.5875379999999937</v>
      </c>
      <c r="I1622" s="2">
        <f t="array" ref="I1622">SUMPRODUCT(B1606:B1625, (ROW(B1606:B1625)-ROW(B1606)+1)) / (20*21/2)</f>
        <v>2.5769119047619045</v>
      </c>
      <c r="J1622" s="2">
        <f t="shared" si="202"/>
        <v>2.5654221839164713</v>
      </c>
      <c r="K1622" s="2">
        <f t="shared" si="196"/>
        <v>2.5519651017987992</v>
      </c>
    </row>
    <row r="1623" spans="1:11" ht="13.5" x14ac:dyDescent="0.25">
      <c r="A1623" s="3">
        <f>TITRES_STAT!B1626</f>
        <v>44376</v>
      </c>
      <c r="B1623" s="6">
        <f>TITRES_STAT!D1626</f>
        <v>2.5693000000000001</v>
      </c>
      <c r="C1623" s="2">
        <f t="shared" si="197"/>
        <v>0</v>
      </c>
      <c r="D1623" s="2">
        <f t="shared" si="198"/>
        <v>2.5724200000000002</v>
      </c>
      <c r="E1623" s="2">
        <f t="shared" si="200"/>
        <v>2.5747599999999999</v>
      </c>
      <c r="F1623" s="2">
        <f t="shared" si="201"/>
        <v>2.5751600000000003</v>
      </c>
      <c r="G1623" s="2">
        <f t="shared" si="195"/>
        <v>2.5339859999999992</v>
      </c>
      <c r="H1623" s="2">
        <f t="shared" si="199"/>
        <v>2.5861754999999942</v>
      </c>
      <c r="I1623" s="2">
        <f t="array" ref="I1623">SUMPRODUCT(B1607:B1626, (ROW(B1607:B1626)-ROW(B1607)+1)) / (20*21/2)</f>
        <v>2.5822133333333328</v>
      </c>
      <c r="J1623" s="2">
        <f t="shared" si="202"/>
        <v>2.5657914997339506</v>
      </c>
      <c r="K1623" s="2">
        <f t="shared" si="196"/>
        <v>2.5526449017282582</v>
      </c>
    </row>
    <row r="1624" spans="1:11" ht="13.5" x14ac:dyDescent="0.25">
      <c r="A1624" s="3">
        <f>TITRES_STAT!B1627</f>
        <v>44377</v>
      </c>
      <c r="B1624" s="6">
        <f>TITRES_STAT!D1627</f>
        <v>2.5693000000000001</v>
      </c>
      <c r="C1624" s="2">
        <f t="shared" si="197"/>
        <v>0</v>
      </c>
      <c r="D1624" s="2">
        <f t="shared" si="198"/>
        <v>2.5708600000000001</v>
      </c>
      <c r="E1624" s="2">
        <f t="shared" si="200"/>
        <v>2.5739799999999997</v>
      </c>
      <c r="F1624" s="2">
        <f t="shared" si="201"/>
        <v>2.5739900000000002</v>
      </c>
      <c r="G1624" s="2">
        <f t="shared" si="195"/>
        <v>2.5358539999999987</v>
      </c>
      <c r="H1624" s="2">
        <f t="shared" si="199"/>
        <v>2.5850464999999945</v>
      </c>
      <c r="I1624" s="2">
        <f t="array" ref="I1624">SUMPRODUCT(B1608:B1627, (ROW(B1608:B1627)-ROW(B1608)+1)) / (20*21/2)</f>
        <v>2.5873295238095237</v>
      </c>
      <c r="J1624" s="2">
        <f t="shared" si="202"/>
        <v>2.5661256426164316</v>
      </c>
      <c r="K1624" s="2">
        <f t="shared" si="196"/>
        <v>2.5532980428369543</v>
      </c>
    </row>
    <row r="1625" spans="1:11" ht="13.5" x14ac:dyDescent="0.25">
      <c r="A1625" s="3">
        <f>TITRES_STAT!B1628</f>
        <v>44378</v>
      </c>
      <c r="B1625" s="6">
        <f>TITRES_STAT!D1628</f>
        <v>2.6316000000000002</v>
      </c>
      <c r="C1625" s="2">
        <f t="shared" si="197"/>
        <v>6.2300000000000022E-2</v>
      </c>
      <c r="D1625" s="2">
        <f t="shared" si="198"/>
        <v>2.5817600000000001</v>
      </c>
      <c r="E1625" s="2">
        <f t="shared" si="200"/>
        <v>2.5794299999999999</v>
      </c>
      <c r="F1625" s="2">
        <f t="shared" si="201"/>
        <v>2.5759350000000003</v>
      </c>
      <c r="G1625" s="2">
        <f t="shared" si="195"/>
        <v>2.5389679999999992</v>
      </c>
      <c r="H1625" s="2">
        <f t="shared" si="199"/>
        <v>2.5842289999999948</v>
      </c>
      <c r="I1625" s="2">
        <f t="array" ref="I1625">SUMPRODUCT(B1609:B1628, (ROW(B1609:B1628)-ROW(B1609)+1)) / (20*21/2)</f>
        <v>2.5922604761904764</v>
      </c>
      <c r="J1625" s="2">
        <f t="shared" si="202"/>
        <v>2.5723612957005808</v>
      </c>
      <c r="K1625" s="2">
        <f t="shared" si="196"/>
        <v>2.5563687078237405</v>
      </c>
    </row>
    <row r="1626" spans="1:11" ht="13.5" x14ac:dyDescent="0.25">
      <c r="A1626" s="3">
        <f>TITRES_STAT!B1629</f>
        <v>44379</v>
      </c>
      <c r="B1626" s="6">
        <f>TITRES_STAT!D1629</f>
        <v>2.6316000000000002</v>
      </c>
      <c r="C1626" s="2">
        <f t="shared" si="197"/>
        <v>0</v>
      </c>
      <c r="D1626" s="2">
        <f t="shared" si="198"/>
        <v>2.5942200000000004</v>
      </c>
      <c r="E1626" s="2">
        <f t="shared" si="200"/>
        <v>2.5848799999999996</v>
      </c>
      <c r="F1626" s="2">
        <f t="shared" si="201"/>
        <v>2.5778799999999999</v>
      </c>
      <c r="G1626" s="2">
        <f t="shared" si="195"/>
        <v>2.5420819999999993</v>
      </c>
      <c r="H1626" s="2">
        <f t="shared" si="199"/>
        <v>2.5837229999999947</v>
      </c>
      <c r="I1626" s="2">
        <f t="array" ref="I1626">SUMPRODUCT(B1610:B1629, (ROW(B1610:B1629)-ROW(B1610)+1)) / (20*21/2)</f>
        <v>2.5968576190476189</v>
      </c>
      <c r="J1626" s="2">
        <f t="shared" si="202"/>
        <v>2.5780030770624305</v>
      </c>
      <c r="K1626" s="2">
        <f t="shared" si="196"/>
        <v>2.5593189545757511</v>
      </c>
    </row>
    <row r="1627" spans="1:11" ht="13.5" x14ac:dyDescent="0.25">
      <c r="A1627" s="3">
        <f>TITRES_STAT!B1630</f>
        <v>44382</v>
      </c>
      <c r="B1627" s="6">
        <f>TITRES_STAT!D1630</f>
        <v>2.6316000000000002</v>
      </c>
      <c r="C1627" s="2">
        <f t="shared" si="197"/>
        <v>0</v>
      </c>
      <c r="D1627" s="2">
        <f t="shared" si="198"/>
        <v>2.6066800000000003</v>
      </c>
      <c r="E1627" s="2">
        <f t="shared" si="200"/>
        <v>2.5903299999999998</v>
      </c>
      <c r="F1627" s="2">
        <f t="shared" si="201"/>
        <v>2.579825</v>
      </c>
      <c r="G1627" s="2">
        <f t="shared" si="195"/>
        <v>2.5448839999999993</v>
      </c>
      <c r="H1627" s="2">
        <f t="shared" si="199"/>
        <v>2.5832169999999945</v>
      </c>
      <c r="I1627" s="2">
        <f t="array" ref="I1627">SUMPRODUCT(B1611:B1630, (ROW(B1611:B1630)-ROW(B1611)+1)) / (20*21/2)</f>
        <v>2.5953361904761909</v>
      </c>
      <c r="J1627" s="2">
        <f t="shared" si="202"/>
        <v>2.5831075459136277</v>
      </c>
      <c r="K1627" s="2">
        <f t="shared" si="196"/>
        <v>2.5621535053767022</v>
      </c>
    </row>
    <row r="1628" spans="1:11" ht="13.5" x14ac:dyDescent="0.25">
      <c r="A1628" s="3">
        <f>TITRES_STAT!B1631</f>
        <v>44383</v>
      </c>
      <c r="B1628" s="6">
        <f>TITRES_STAT!D1631</f>
        <v>2.6316000000000002</v>
      </c>
      <c r="C1628" s="2">
        <f t="shared" si="197"/>
        <v>0</v>
      </c>
      <c r="D1628" s="2">
        <f t="shared" si="198"/>
        <v>2.6191400000000007</v>
      </c>
      <c r="E1628" s="2">
        <f t="shared" si="200"/>
        <v>2.5957799999999995</v>
      </c>
      <c r="F1628" s="2">
        <f t="shared" si="201"/>
        <v>2.5833299999999997</v>
      </c>
      <c r="G1628" s="2">
        <f t="shared" si="195"/>
        <v>2.5476859999999992</v>
      </c>
      <c r="H1628" s="2">
        <f t="shared" si="199"/>
        <v>2.5827109999999944</v>
      </c>
      <c r="I1628" s="2">
        <f t="array" ref="I1628">SUMPRODUCT(B1612:B1631, (ROW(B1612:B1631)-ROW(B1612)+1)) / (20*21/2)</f>
        <v>2.5939261904761906</v>
      </c>
      <c r="J1628" s="2">
        <f t="shared" si="202"/>
        <v>2.5877258748742347</v>
      </c>
      <c r="K1628" s="2">
        <f t="shared" si="196"/>
        <v>2.5648768973227143</v>
      </c>
    </row>
    <row r="1629" spans="1:11" ht="13.5" x14ac:dyDescent="0.25">
      <c r="A1629" s="3">
        <f>TITRES_STAT!B1632</f>
        <v>44384</v>
      </c>
      <c r="B1629" s="6">
        <f>TITRES_STAT!D1632</f>
        <v>2.6316000000000002</v>
      </c>
      <c r="C1629" s="2">
        <f t="shared" si="197"/>
        <v>0</v>
      </c>
      <c r="D1629" s="2">
        <f t="shared" si="198"/>
        <v>2.6316000000000002</v>
      </c>
      <c r="E1629" s="2">
        <f t="shared" si="200"/>
        <v>2.6012299999999997</v>
      </c>
      <c r="F1629" s="2">
        <f t="shared" si="201"/>
        <v>2.5852749999999998</v>
      </c>
      <c r="G1629" s="2">
        <f t="shared" si="195"/>
        <v>2.5504879999999996</v>
      </c>
      <c r="H1629" s="2">
        <f t="shared" si="199"/>
        <v>2.5822829999999941</v>
      </c>
      <c r="I1629" s="2">
        <f t="array" ref="I1629">SUMPRODUCT(B1613:B1632, (ROW(B1613:B1632)-ROW(B1613)+1)) / (20*21/2)</f>
        <v>2.5926276190476192</v>
      </c>
      <c r="J1629" s="2">
        <f t="shared" si="202"/>
        <v>2.5919043629814502</v>
      </c>
      <c r="K1629" s="2">
        <f t="shared" si="196"/>
        <v>2.5674934895845687</v>
      </c>
    </row>
    <row r="1630" spans="1:11" ht="13.5" x14ac:dyDescent="0.25">
      <c r="A1630" s="3">
        <f>TITRES_STAT!B1633</f>
        <v>44385</v>
      </c>
      <c r="B1630" s="6">
        <f>TITRES_STAT!D1633</f>
        <v>2.5693000000000001</v>
      </c>
      <c r="C1630" s="2">
        <f t="shared" si="197"/>
        <v>-6.2300000000000022E-2</v>
      </c>
      <c r="D1630" s="2">
        <f t="shared" si="198"/>
        <v>2.6191400000000002</v>
      </c>
      <c r="E1630" s="2">
        <f t="shared" si="200"/>
        <v>2.6004499999999999</v>
      </c>
      <c r="F1630" s="2">
        <f t="shared" si="201"/>
        <v>2.5841049999999997</v>
      </c>
      <c r="G1630" s="2">
        <f t="shared" si="195"/>
        <v>2.5521999999999996</v>
      </c>
      <c r="H1630" s="2">
        <f t="shared" si="199"/>
        <v>2.5815434999999938</v>
      </c>
      <c r="I1630" s="2">
        <f t="array" ref="I1630">SUMPRODUCT(B1614:B1633, (ROW(B1614:B1633)-ROW(B1614)+1)) / (20*21/2)</f>
        <v>2.5911066666666667</v>
      </c>
      <c r="J1630" s="2">
        <f t="shared" si="202"/>
        <v>2.5897515665070268</v>
      </c>
      <c r="K1630" s="2">
        <f t="shared" si="196"/>
        <v>2.5675643331302722</v>
      </c>
    </row>
    <row r="1631" spans="1:11" ht="13.5" x14ac:dyDescent="0.25">
      <c r="A1631" s="3">
        <f>TITRES_STAT!B1634</f>
        <v>44386</v>
      </c>
      <c r="B1631" s="6">
        <f>TITRES_STAT!D1634</f>
        <v>2.5693000000000001</v>
      </c>
      <c r="C1631" s="2">
        <f t="shared" si="197"/>
        <v>0</v>
      </c>
      <c r="D1631" s="2">
        <f t="shared" si="198"/>
        <v>2.6066799999999999</v>
      </c>
      <c r="E1631" s="2">
        <f t="shared" si="200"/>
        <v>2.6004499999999999</v>
      </c>
      <c r="F1631" s="2">
        <f t="shared" si="201"/>
        <v>2.5829349999999995</v>
      </c>
      <c r="G1631" s="2">
        <f t="shared" si="195"/>
        <v>2.5537559999999999</v>
      </c>
      <c r="H1631" s="2">
        <f t="shared" si="199"/>
        <v>2.5808039999999943</v>
      </c>
      <c r="I1631" s="2">
        <f t="array" ref="I1631">SUMPRODUCT(B1615:B1634, (ROW(B1615:B1634)-ROW(B1615)+1)) / (20*21/2)</f>
        <v>2.5893633333333335</v>
      </c>
      <c r="J1631" s="2">
        <f t="shared" si="202"/>
        <v>2.5878037982682627</v>
      </c>
      <c r="K1631" s="2">
        <f t="shared" si="196"/>
        <v>2.5676323984977127</v>
      </c>
    </row>
    <row r="1632" spans="1:11" ht="13.5" x14ac:dyDescent="0.25">
      <c r="A1632" s="3">
        <f>TITRES_STAT!B1635</f>
        <v>44389</v>
      </c>
      <c r="B1632" s="6">
        <f>TITRES_STAT!D1635</f>
        <v>2.5693000000000001</v>
      </c>
      <c r="C1632" s="2">
        <f t="shared" si="197"/>
        <v>0</v>
      </c>
      <c r="D1632" s="2">
        <f t="shared" si="198"/>
        <v>2.5942200000000004</v>
      </c>
      <c r="E1632" s="2">
        <f t="shared" si="200"/>
        <v>2.6004499999999999</v>
      </c>
      <c r="F1632" s="2">
        <f t="shared" si="201"/>
        <v>2.5852699999999991</v>
      </c>
      <c r="G1632" s="2">
        <f t="shared" si="195"/>
        <v>2.5553120000000002</v>
      </c>
      <c r="H1632" s="2">
        <f t="shared" si="199"/>
        <v>2.580064499999994</v>
      </c>
      <c r="I1632" s="2">
        <f t="array" ref="I1632">SUMPRODUCT(B1616:B1635, (ROW(B1616:B1635)-ROW(B1616)+1)) / (20*21/2)</f>
        <v>2.5876571428571431</v>
      </c>
      <c r="J1632" s="2">
        <f t="shared" si="202"/>
        <v>2.5860415317665235</v>
      </c>
      <c r="K1632" s="2">
        <f t="shared" si="196"/>
        <v>2.5676977946350577</v>
      </c>
    </row>
    <row r="1633" spans="1:11" ht="13.5" x14ac:dyDescent="0.25">
      <c r="A1633" s="3">
        <f>TITRES_STAT!B1636</f>
        <v>44390</v>
      </c>
      <c r="B1633" s="6">
        <f>TITRES_STAT!D1636</f>
        <v>2.5693000000000001</v>
      </c>
      <c r="C1633" s="2">
        <f t="shared" si="197"/>
        <v>0</v>
      </c>
      <c r="D1633" s="2">
        <f t="shared" si="198"/>
        <v>2.5817600000000001</v>
      </c>
      <c r="E1633" s="2">
        <f t="shared" si="200"/>
        <v>2.6004499999999999</v>
      </c>
      <c r="F1633" s="2">
        <f t="shared" si="201"/>
        <v>2.587604999999999</v>
      </c>
      <c r="G1633" s="2">
        <f t="shared" si="195"/>
        <v>2.5568680000000001</v>
      </c>
      <c r="H1633" s="2">
        <f t="shared" si="199"/>
        <v>2.5793249999999945</v>
      </c>
      <c r="I1633" s="2">
        <f t="array" ref="I1633">SUMPRODUCT(B1617:B1636, (ROW(B1617:B1636)-ROW(B1617)+1)) / (20*21/2)</f>
        <v>2.5859880952380947</v>
      </c>
      <c r="J1633" s="2">
        <f t="shared" si="202"/>
        <v>2.584447100169712</v>
      </c>
      <c r="K1633" s="2">
        <f t="shared" si="196"/>
        <v>2.5677606262179968</v>
      </c>
    </row>
    <row r="1634" spans="1:11" ht="13.5" x14ac:dyDescent="0.25">
      <c r="A1634" s="3">
        <f>TITRES_STAT!B1637</f>
        <v>44391</v>
      </c>
      <c r="B1634" s="6">
        <f>TITRES_STAT!D1637</f>
        <v>2.5693000000000001</v>
      </c>
      <c r="C1634" s="2">
        <f t="shared" si="197"/>
        <v>0</v>
      </c>
      <c r="D1634" s="2">
        <f t="shared" si="198"/>
        <v>2.5693000000000001</v>
      </c>
      <c r="E1634" s="2">
        <f t="shared" si="200"/>
        <v>2.6004499999999999</v>
      </c>
      <c r="F1634" s="2">
        <f t="shared" si="201"/>
        <v>2.5872149999999992</v>
      </c>
      <c r="G1634" s="2">
        <f t="shared" si="195"/>
        <v>2.5584240000000005</v>
      </c>
      <c r="H1634" s="2">
        <f t="shared" si="199"/>
        <v>2.5785854999999946</v>
      </c>
      <c r="I1634" s="2">
        <f t="array" ref="I1634">SUMPRODUCT(B1618:B1637, (ROW(B1618:B1637)-ROW(B1618)+1)) / (20*21/2)</f>
        <v>2.5843561904761905</v>
      </c>
      <c r="J1634" s="2">
        <f t="shared" si="202"/>
        <v>2.5830045192011681</v>
      </c>
      <c r="K1634" s="2">
        <f t="shared" si="196"/>
        <v>2.5678209938172913</v>
      </c>
    </row>
    <row r="1635" spans="1:11" ht="13.5" x14ac:dyDescent="0.25">
      <c r="A1635" s="3">
        <f>TITRES_STAT!B1638</f>
        <v>44392</v>
      </c>
      <c r="B1635" s="6">
        <f>TITRES_STAT!D1638</f>
        <v>2.5693000000000001</v>
      </c>
      <c r="C1635" s="2">
        <f t="shared" si="197"/>
        <v>0</v>
      </c>
      <c r="D1635" s="2">
        <f t="shared" si="198"/>
        <v>2.5693000000000001</v>
      </c>
      <c r="E1635" s="2">
        <f t="shared" si="200"/>
        <v>2.59422</v>
      </c>
      <c r="F1635" s="2">
        <f t="shared" si="201"/>
        <v>2.5868249999999993</v>
      </c>
      <c r="G1635" s="2">
        <f t="shared" si="195"/>
        <v>2.5599800000000004</v>
      </c>
      <c r="H1635" s="2">
        <f t="shared" si="199"/>
        <v>2.5778459999999952</v>
      </c>
      <c r="I1635" s="2">
        <f t="array" ref="I1635">SUMPRODUCT(B1619:B1638, (ROW(B1619:B1638)-ROW(B1619)+1)) / (20*21/2)</f>
        <v>2.5827614285714287</v>
      </c>
      <c r="J1635" s="2">
        <f t="shared" si="202"/>
        <v>2.5816993268962953</v>
      </c>
      <c r="K1635" s="2">
        <f t="shared" si="196"/>
        <v>2.5678789940597508</v>
      </c>
    </row>
    <row r="1636" spans="1:11" ht="13.5" x14ac:dyDescent="0.25">
      <c r="A1636" s="3">
        <f>TITRES_STAT!B1639</f>
        <v>44393</v>
      </c>
      <c r="B1636" s="6">
        <f>TITRES_STAT!D1639</f>
        <v>2.5693000000000001</v>
      </c>
      <c r="C1636" s="2">
        <f t="shared" si="197"/>
        <v>0</v>
      </c>
      <c r="D1636" s="2">
        <f t="shared" si="198"/>
        <v>2.5693000000000001</v>
      </c>
      <c r="E1636" s="2">
        <f t="shared" si="200"/>
        <v>2.58799</v>
      </c>
      <c r="F1636" s="2">
        <f t="shared" si="201"/>
        <v>2.5864349999999989</v>
      </c>
      <c r="G1636" s="2">
        <f t="shared" si="195"/>
        <v>2.5615360000000011</v>
      </c>
      <c r="H1636" s="2">
        <f t="shared" si="199"/>
        <v>2.5771064999999949</v>
      </c>
      <c r="I1636" s="2">
        <f t="array" ref="I1636">SUMPRODUCT(B1620:B1639, (ROW(B1620:B1639)-ROW(B1620)+1)) / (20*21/2)</f>
        <v>2.5812038095238097</v>
      </c>
      <c r="J1636" s="2">
        <f t="shared" si="202"/>
        <v>2.5805184386204578</v>
      </c>
      <c r="K1636" s="2">
        <f t="shared" si="196"/>
        <v>2.5679347197828979</v>
      </c>
    </row>
    <row r="1637" spans="1:11" ht="13.5" x14ac:dyDescent="0.25">
      <c r="A1637" s="3">
        <f>TITRES_STAT!B1640</f>
        <v>44396</v>
      </c>
      <c r="B1637" s="6">
        <f>TITRES_STAT!D1640</f>
        <v>2.5693000000000001</v>
      </c>
      <c r="C1637" s="2">
        <f t="shared" si="197"/>
        <v>0</v>
      </c>
      <c r="D1637" s="2">
        <f t="shared" si="198"/>
        <v>2.5693000000000001</v>
      </c>
      <c r="E1637" s="2">
        <f t="shared" si="200"/>
        <v>2.5817600000000001</v>
      </c>
      <c r="F1637" s="2">
        <f t="shared" si="201"/>
        <v>2.5860449999999995</v>
      </c>
      <c r="G1637" s="2">
        <f t="shared" si="195"/>
        <v>2.563092000000001</v>
      </c>
      <c r="H1637" s="2">
        <f t="shared" si="199"/>
        <v>2.5763279999999953</v>
      </c>
      <c r="I1637" s="2">
        <f t="array" ref="I1637">SUMPRODUCT(B1621:B1640, (ROW(B1621:B1640)-ROW(B1621)+1)) / (20*21/2)</f>
        <v>2.5796833333333336</v>
      </c>
      <c r="J1637" s="2">
        <f t="shared" si="202"/>
        <v>2.5794500158947002</v>
      </c>
      <c r="K1637" s="2">
        <f t="shared" si="196"/>
        <v>2.5679882601835686</v>
      </c>
    </row>
    <row r="1638" spans="1:11" ht="13.5" x14ac:dyDescent="0.25">
      <c r="A1638" s="3">
        <f>TITRES_STAT!B1641</f>
        <v>44399</v>
      </c>
      <c r="B1638" s="6">
        <f>TITRES_STAT!D1641</f>
        <v>2.5693000000000001</v>
      </c>
      <c r="C1638" s="2">
        <f t="shared" si="197"/>
        <v>0</v>
      </c>
      <c r="D1638" s="2">
        <f t="shared" si="198"/>
        <v>2.5693000000000001</v>
      </c>
      <c r="E1638" s="2">
        <f t="shared" si="200"/>
        <v>2.5755299999999997</v>
      </c>
      <c r="F1638" s="2">
        <f t="shared" si="201"/>
        <v>2.5856549999999991</v>
      </c>
      <c r="G1638" s="2">
        <f t="shared" si="195"/>
        <v>2.5646480000000009</v>
      </c>
      <c r="H1638" s="2">
        <f t="shared" si="199"/>
        <v>2.5755494999999953</v>
      </c>
      <c r="I1638" s="2">
        <f t="array" ref="I1638">SUMPRODUCT(B1622:B1641, (ROW(B1622:B1641)-ROW(B1622)+1)) / (20*21/2)</f>
        <v>2.5782000000000003</v>
      </c>
      <c r="J1638" s="2">
        <f t="shared" si="202"/>
        <v>2.5784833477142528</v>
      </c>
      <c r="K1638" s="2">
        <f t="shared" si="196"/>
        <v>2.5680397009606839</v>
      </c>
    </row>
    <row r="1639" spans="1:11" ht="13.5" x14ac:dyDescent="0.25">
      <c r="A1639" s="3">
        <f>TITRES_STAT!B1642</f>
        <v>44400</v>
      </c>
      <c r="B1639" s="6">
        <f>TITRES_STAT!D1642</f>
        <v>2.5693000000000001</v>
      </c>
      <c r="C1639" s="2">
        <f t="shared" si="197"/>
        <v>0</v>
      </c>
      <c r="D1639" s="2">
        <f t="shared" si="198"/>
        <v>2.5693000000000001</v>
      </c>
      <c r="E1639" s="2">
        <f t="shared" si="200"/>
        <v>2.5692999999999997</v>
      </c>
      <c r="F1639" s="2">
        <f t="shared" si="201"/>
        <v>2.5852649999999988</v>
      </c>
      <c r="G1639" s="2">
        <f t="shared" si="195"/>
        <v>2.5662040000000008</v>
      </c>
      <c r="H1639" s="2">
        <f t="shared" si="199"/>
        <v>2.5747709999999957</v>
      </c>
      <c r="I1639" s="2">
        <f t="array" ref="I1639">SUMPRODUCT(B1623:B1642, (ROW(B1623:B1642)-ROW(B1623)+1)) / (20*21/2)</f>
        <v>2.5767166666666665</v>
      </c>
      <c r="J1639" s="2">
        <f t="shared" si="202"/>
        <v>2.5776087431700385</v>
      </c>
      <c r="K1639" s="2">
        <f t="shared" si="196"/>
        <v>2.5680891244524218</v>
      </c>
    </row>
    <row r="1640" spans="1:11" ht="13.5" x14ac:dyDescent="0.25">
      <c r="A1640" s="3">
        <f>TITRES_STAT!B1643</f>
        <v>44403</v>
      </c>
      <c r="B1640" s="6">
        <f>TITRES_STAT!D1643</f>
        <v>2.5693000000000001</v>
      </c>
      <c r="C1640" s="2">
        <f t="shared" si="197"/>
        <v>0</v>
      </c>
      <c r="D1640" s="2">
        <f t="shared" si="198"/>
        <v>2.5693000000000001</v>
      </c>
      <c r="E1640" s="2">
        <f t="shared" si="200"/>
        <v>2.5692999999999997</v>
      </c>
      <c r="F1640" s="2">
        <f t="shared" si="201"/>
        <v>2.5848749999999994</v>
      </c>
      <c r="G1640" s="2">
        <f t="shared" si="195"/>
        <v>2.5677600000000007</v>
      </c>
      <c r="H1640" s="2">
        <f t="shared" si="199"/>
        <v>2.5741089999999951</v>
      </c>
      <c r="I1640" s="2">
        <f t="array" ref="I1640">SUMPRODUCT(B1624:B1643, (ROW(B1624:B1643)-ROW(B1624)+1)) / (20*21/2)</f>
        <v>2.5752333333333333</v>
      </c>
      <c r="J1640" s="2">
        <f t="shared" si="202"/>
        <v>2.5768174342967018</v>
      </c>
      <c r="K1640" s="2">
        <f t="shared" si="196"/>
        <v>2.5681366097680134</v>
      </c>
    </row>
    <row r="1641" spans="1:11" ht="13.5" x14ac:dyDescent="0.25">
      <c r="A1641" s="3">
        <f>TITRES_STAT!B1644</f>
        <v>44404</v>
      </c>
      <c r="B1641" s="6">
        <f>TITRES_STAT!D1644</f>
        <v>2.5693000000000001</v>
      </c>
      <c r="C1641" s="2">
        <f t="shared" si="197"/>
        <v>0</v>
      </c>
      <c r="D1641" s="2">
        <f t="shared" si="198"/>
        <v>2.5693000000000001</v>
      </c>
      <c r="E1641" s="2">
        <f t="shared" si="200"/>
        <v>2.5692999999999997</v>
      </c>
      <c r="F1641" s="2">
        <f t="shared" si="201"/>
        <v>2.5848749999999994</v>
      </c>
      <c r="G1641" s="2">
        <f t="shared" si="195"/>
        <v>2.5685380000000002</v>
      </c>
      <c r="H1641" s="2">
        <f t="shared" si="199"/>
        <v>2.5733304999999955</v>
      </c>
      <c r="I1641" s="2">
        <f t="array" ref="I1641">SUMPRODUCT(B1625:B1644, (ROW(B1625:B1644)-ROW(B1625)+1)) / (20*21/2)</f>
        <v>2.57375</v>
      </c>
      <c r="J1641" s="2">
        <f t="shared" si="202"/>
        <v>2.5761014881732067</v>
      </c>
      <c r="K1641" s="2">
        <f t="shared" si="196"/>
        <v>2.5681822329143658</v>
      </c>
    </row>
    <row r="1642" spans="1:11" ht="13.5" x14ac:dyDescent="0.25">
      <c r="A1642" s="3">
        <f>TITRES_STAT!B1645</f>
        <v>44405</v>
      </c>
      <c r="B1642" s="6">
        <f>TITRES_STAT!D1645</f>
        <v>2.5693000000000001</v>
      </c>
      <c r="C1642" s="2">
        <f t="shared" si="197"/>
        <v>0</v>
      </c>
      <c r="D1642" s="2">
        <f t="shared" si="198"/>
        <v>2.5693000000000001</v>
      </c>
      <c r="E1642" s="2">
        <f t="shared" si="200"/>
        <v>2.5692999999999997</v>
      </c>
      <c r="F1642" s="2">
        <f t="shared" si="201"/>
        <v>2.5848749999999994</v>
      </c>
      <c r="G1642" s="2">
        <f t="shared" si="195"/>
        <v>2.5693160000000006</v>
      </c>
      <c r="H1642" s="2">
        <f t="shared" si="199"/>
        <v>2.5725519999999955</v>
      </c>
      <c r="I1642" s="2">
        <f t="array" ref="I1642">SUMPRODUCT(B1626:B1645, (ROW(B1626:B1645)-ROW(B1626)+1)) / (20*21/2)</f>
        <v>2.5722666666666667</v>
      </c>
      <c r="J1642" s="2">
        <f t="shared" si="202"/>
        <v>2.5754537273948062</v>
      </c>
      <c r="K1642" s="2">
        <f t="shared" si="196"/>
        <v>2.5682260669177239</v>
      </c>
    </row>
    <row r="1643" spans="1:11" ht="13.5" x14ac:dyDescent="0.25">
      <c r="A1643" s="3">
        <f>TITRES_STAT!B1646</f>
        <v>44406</v>
      </c>
      <c r="B1643" s="6">
        <f>TITRES_STAT!D1646</f>
        <v>2.5693000000000001</v>
      </c>
      <c r="C1643" s="2">
        <f t="shared" si="197"/>
        <v>0</v>
      </c>
      <c r="D1643" s="2">
        <f t="shared" si="198"/>
        <v>2.5693000000000001</v>
      </c>
      <c r="E1643" s="2">
        <f t="shared" si="200"/>
        <v>2.5692999999999997</v>
      </c>
      <c r="F1643" s="2">
        <f t="shared" si="201"/>
        <v>2.5848749999999994</v>
      </c>
      <c r="G1643" s="2">
        <f t="shared" si="195"/>
        <v>2.5700940000000001</v>
      </c>
      <c r="H1643" s="2">
        <f t="shared" si="199"/>
        <v>2.5717734999999959</v>
      </c>
      <c r="I1643" s="2">
        <f t="array" ref="I1643">SUMPRODUCT(B1627:B1646, (ROW(B1627:B1646)-ROW(B1627)+1)) / (20*21/2)</f>
        <v>2.5710799999999998</v>
      </c>
      <c r="J1643" s="2">
        <f t="shared" si="202"/>
        <v>2.5748676581191106</v>
      </c>
      <c r="K1643" s="2">
        <f t="shared" si="196"/>
        <v>2.5682681819405584</v>
      </c>
    </row>
    <row r="1644" spans="1:11" ht="13.5" x14ac:dyDescent="0.25">
      <c r="A1644" s="3">
        <f>TITRES_STAT!B1647</f>
        <v>44407</v>
      </c>
      <c r="B1644" s="6">
        <f>TITRES_STAT!D1647</f>
        <v>2.5693000000000001</v>
      </c>
      <c r="C1644" s="2">
        <f t="shared" si="197"/>
        <v>0</v>
      </c>
      <c r="D1644" s="2">
        <f t="shared" si="198"/>
        <v>2.5693000000000001</v>
      </c>
      <c r="E1644" s="2">
        <f t="shared" si="200"/>
        <v>2.5692999999999997</v>
      </c>
      <c r="F1644" s="2">
        <f t="shared" si="201"/>
        <v>2.5848749999999994</v>
      </c>
      <c r="G1644" s="2">
        <f t="shared" si="195"/>
        <v>2.5708720000000005</v>
      </c>
      <c r="H1644" s="2">
        <f t="shared" si="199"/>
        <v>2.5709949999999959</v>
      </c>
      <c r="I1644" s="2">
        <f t="array" ref="I1644">SUMPRODUCT(B1628:B1647, (ROW(B1628:B1647)-ROW(B1628)+1)) / (20*21/2)</f>
        <v>2.5701900000000002</v>
      </c>
      <c r="J1644" s="2">
        <f t="shared" si="202"/>
        <v>2.5743374049649099</v>
      </c>
      <c r="K1644" s="2">
        <f t="shared" si="196"/>
        <v>2.5683086453938699</v>
      </c>
    </row>
    <row r="1645" spans="1:11" ht="13.5" x14ac:dyDescent="0.25">
      <c r="A1645" s="3">
        <f>TITRES_STAT!B1648</f>
        <v>44410</v>
      </c>
      <c r="B1645" s="6">
        <f>TITRES_STAT!D1648</f>
        <v>2.5693000000000001</v>
      </c>
      <c r="C1645" s="2">
        <f t="shared" si="197"/>
        <v>0</v>
      </c>
      <c r="D1645" s="2">
        <f t="shared" si="198"/>
        <v>2.5693000000000001</v>
      </c>
      <c r="E1645" s="2">
        <f t="shared" si="200"/>
        <v>2.5692999999999997</v>
      </c>
      <c r="F1645" s="2">
        <f t="shared" si="201"/>
        <v>2.5817599999999992</v>
      </c>
      <c r="G1645" s="2">
        <f t="shared" si="195"/>
        <v>2.57165</v>
      </c>
      <c r="H1645" s="2">
        <f t="shared" si="199"/>
        <v>2.5702164999999955</v>
      </c>
      <c r="I1645" s="2">
        <f t="array" ref="I1645">SUMPRODUCT(B1629:B1648, (ROW(B1629:B1648)-ROW(B1629)+1)) / (20*21/2)</f>
        <v>2.5688538095238096</v>
      </c>
      <c r="J1645" s="2">
        <f t="shared" si="202"/>
        <v>2.5738576521111094</v>
      </c>
      <c r="K1645" s="2">
        <f t="shared" si="196"/>
        <v>2.5683475220450909</v>
      </c>
    </row>
    <row r="1646" spans="1:11" ht="13.5" x14ac:dyDescent="0.25">
      <c r="A1646" s="3">
        <f>TITRES_STAT!B1649</f>
        <v>44411</v>
      </c>
      <c r="B1646" s="6">
        <f>TITRES_STAT!D1649</f>
        <v>2.5693000000000001</v>
      </c>
      <c r="C1646" s="2">
        <f t="shared" si="197"/>
        <v>0</v>
      </c>
      <c r="D1646" s="2">
        <f t="shared" si="198"/>
        <v>2.5693000000000001</v>
      </c>
      <c r="E1646" s="2">
        <f t="shared" si="200"/>
        <v>2.5692999999999997</v>
      </c>
      <c r="F1646" s="2">
        <f t="shared" si="201"/>
        <v>2.578644999999999</v>
      </c>
      <c r="G1646" s="2">
        <f t="shared" si="195"/>
        <v>2.5724280000000004</v>
      </c>
      <c r="H1646" s="2">
        <f t="shared" si="199"/>
        <v>2.5698269999999961</v>
      </c>
      <c r="I1646" s="2">
        <f t="array" ref="I1646">SUMPRODUCT(B1630:B1649, (ROW(B1630:B1649)-ROW(B1630)+1)) / (20*21/2)</f>
        <v>2.5678514285714282</v>
      </c>
      <c r="J1646" s="2">
        <f t="shared" si="202"/>
        <v>2.5734235900052895</v>
      </c>
      <c r="K1646" s="2">
        <f t="shared" si="196"/>
        <v>2.5683848741217541</v>
      </c>
    </row>
    <row r="1647" spans="1:11" ht="13.5" x14ac:dyDescent="0.25">
      <c r="A1647" s="3">
        <f>TITRES_STAT!B1650</f>
        <v>44412</v>
      </c>
      <c r="B1647" s="6">
        <f>TITRES_STAT!D1650</f>
        <v>2.5693000000000001</v>
      </c>
      <c r="C1647" s="2">
        <f t="shared" si="197"/>
        <v>0</v>
      </c>
      <c r="D1647" s="2">
        <f t="shared" si="198"/>
        <v>2.5693000000000001</v>
      </c>
      <c r="E1647" s="2">
        <f t="shared" si="200"/>
        <v>2.5692999999999997</v>
      </c>
      <c r="F1647" s="2">
        <f t="shared" si="201"/>
        <v>2.5755299999999992</v>
      </c>
      <c r="G1647" s="2">
        <f t="shared" si="195"/>
        <v>2.5732060000000003</v>
      </c>
      <c r="H1647" s="2">
        <f t="shared" si="199"/>
        <v>2.5694764999999959</v>
      </c>
      <c r="I1647" s="2">
        <f t="array" ref="I1647">SUMPRODUCT(B1631:B1650, (ROW(B1631:B1650)-ROW(B1631)+1)) / (20*21/2)</f>
        <v>2.567182857142857</v>
      </c>
      <c r="J1647" s="2">
        <f t="shared" si="202"/>
        <v>2.5730308671476432</v>
      </c>
      <c r="K1647" s="2">
        <f t="shared" si="196"/>
        <v>2.568420761411097</v>
      </c>
    </row>
    <row r="1648" spans="1:11" ht="13.5" x14ac:dyDescent="0.25">
      <c r="A1648" s="3">
        <f>TITRES_STAT!B1651</f>
        <v>44413</v>
      </c>
      <c r="B1648" s="6">
        <f>TITRES_STAT!D1651</f>
        <v>2.5615000000000001</v>
      </c>
      <c r="C1648" s="2">
        <f t="shared" si="197"/>
        <v>-7.8000000000000291E-3</v>
      </c>
      <c r="D1648" s="2">
        <f t="shared" si="198"/>
        <v>2.5677400000000001</v>
      </c>
      <c r="E1648" s="2">
        <f t="shared" si="200"/>
        <v>2.5685199999999999</v>
      </c>
      <c r="F1648" s="2">
        <f t="shared" si="201"/>
        <v>2.5720249999999991</v>
      </c>
      <c r="G1648" s="2">
        <f t="shared" si="195"/>
        <v>2.5738280000000002</v>
      </c>
      <c r="H1648" s="2">
        <f t="shared" si="199"/>
        <v>2.5686979999999959</v>
      </c>
      <c r="I1648" s="2">
        <f t="array" ref="I1648">SUMPRODUCT(B1632:B1651, (ROW(B1632:B1651)-ROW(B1632)+1)) / (20*21/2)</f>
        <v>2.5665514285714286</v>
      </c>
      <c r="J1648" s="2">
        <f t="shared" si="202"/>
        <v>2.5719326893240582</v>
      </c>
      <c r="K1648" s="2">
        <f t="shared" si="196"/>
        <v>2.5681493590028186</v>
      </c>
    </row>
    <row r="1649" spans="1:11" ht="13.5" x14ac:dyDescent="0.25">
      <c r="A1649" s="3">
        <f>TITRES_STAT!B1652</f>
        <v>44414</v>
      </c>
      <c r="B1649" s="6">
        <f>TITRES_STAT!D1652</f>
        <v>2.5615000000000001</v>
      </c>
      <c r="C1649" s="2">
        <f t="shared" si="197"/>
        <v>0</v>
      </c>
      <c r="D1649" s="2">
        <f t="shared" si="198"/>
        <v>2.5661800000000001</v>
      </c>
      <c r="E1649" s="2">
        <f t="shared" si="200"/>
        <v>2.5677399999999997</v>
      </c>
      <c r="F1649" s="2">
        <f t="shared" si="201"/>
        <v>2.5685199999999995</v>
      </c>
      <c r="G1649" s="2">
        <f t="shared" si="195"/>
        <v>2.5744500000000001</v>
      </c>
      <c r="H1649" s="2">
        <f t="shared" si="199"/>
        <v>2.5679194999999959</v>
      </c>
      <c r="I1649" s="2">
        <f t="array" ref="I1649">SUMPRODUCT(B1633:B1652, (ROW(B1633:B1652)-ROW(B1633)+1)) / (20*21/2)</f>
        <v>2.565957142857143</v>
      </c>
      <c r="J1649" s="2">
        <f t="shared" si="202"/>
        <v>2.5709390998646242</v>
      </c>
      <c r="K1649" s="2">
        <f t="shared" si="196"/>
        <v>2.5678885998262375</v>
      </c>
    </row>
    <row r="1650" spans="1:11" ht="13.5" x14ac:dyDescent="0.25">
      <c r="A1650" s="3">
        <f>TITRES_STAT!B1653</f>
        <v>44417</v>
      </c>
      <c r="B1650" s="6">
        <f>TITRES_STAT!D1653</f>
        <v>2.5615000000000001</v>
      </c>
      <c r="C1650" s="2">
        <f t="shared" si="197"/>
        <v>0</v>
      </c>
      <c r="D1650" s="2">
        <f t="shared" si="198"/>
        <v>2.5646200000000006</v>
      </c>
      <c r="E1650" s="2">
        <f t="shared" si="200"/>
        <v>2.5669599999999999</v>
      </c>
      <c r="F1650" s="2">
        <f t="shared" si="201"/>
        <v>2.5681299999999996</v>
      </c>
      <c r="G1650" s="2">
        <f t="shared" ref="G1650:G1713" si="203">AVERAGE(B1601:B1650)</f>
        <v>2.575072</v>
      </c>
      <c r="H1650" s="2">
        <f t="shared" si="199"/>
        <v>2.5671019999999967</v>
      </c>
      <c r="I1650" s="2">
        <f t="array" ref="I1650">SUMPRODUCT(B1634:B1653, (ROW(B1634:B1653)-ROW(B1634)+1)) / (20*21/2)</f>
        <v>2.5654000000000003</v>
      </c>
      <c r="J1650" s="2">
        <f t="shared" si="202"/>
        <v>2.5700401379727551</v>
      </c>
      <c r="K1650" s="2">
        <f t="shared" si="196"/>
        <v>2.5676380664997183</v>
      </c>
    </row>
    <row r="1651" spans="1:11" ht="13.5" x14ac:dyDescent="0.25">
      <c r="A1651" s="3">
        <f>TITRES_STAT!B1654</f>
        <v>44419</v>
      </c>
      <c r="B1651" s="6">
        <f>TITRES_STAT!D1654</f>
        <v>2.5615000000000001</v>
      </c>
      <c r="C1651" s="2">
        <f t="shared" si="197"/>
        <v>0</v>
      </c>
      <c r="D1651" s="2">
        <f t="shared" si="198"/>
        <v>2.5630600000000006</v>
      </c>
      <c r="E1651" s="2">
        <f t="shared" si="200"/>
        <v>2.5661799999999997</v>
      </c>
      <c r="F1651" s="2">
        <f t="shared" si="201"/>
        <v>2.5677399999999997</v>
      </c>
      <c r="G1651" s="2">
        <f t="shared" si="203"/>
        <v>2.5756939999999999</v>
      </c>
      <c r="H1651" s="2">
        <f t="shared" si="199"/>
        <v>2.566284499999997</v>
      </c>
      <c r="I1651" s="2">
        <f t="array" ref="I1651">SUMPRODUCT(B1635:B1654, (ROW(B1635:B1654)-ROW(B1635)+1)) / (20*21/2)</f>
        <v>2.56488</v>
      </c>
      <c r="J1651" s="2">
        <f t="shared" si="202"/>
        <v>2.5692267914991596</v>
      </c>
      <c r="K1651" s="2">
        <f t="shared" ref="K1651:K1714" si="204">$K$4*B1651+(1-$K$4)*K1650</f>
        <v>2.5673973580095333</v>
      </c>
    </row>
    <row r="1652" spans="1:11" ht="13.5" x14ac:dyDescent="0.25">
      <c r="A1652" s="3">
        <f>TITRES_STAT!B1655</f>
        <v>44420</v>
      </c>
      <c r="B1652" s="6">
        <f>TITRES_STAT!D1655</f>
        <v>2.5615000000000001</v>
      </c>
      <c r="C1652" s="2">
        <f t="shared" si="197"/>
        <v>0</v>
      </c>
      <c r="D1652" s="2">
        <f t="shared" si="198"/>
        <v>2.5615000000000001</v>
      </c>
      <c r="E1652" s="2">
        <f t="shared" si="200"/>
        <v>2.5653999999999995</v>
      </c>
      <c r="F1652" s="2">
        <f t="shared" si="201"/>
        <v>2.5673500000000002</v>
      </c>
      <c r="G1652" s="2">
        <f t="shared" si="203"/>
        <v>2.5763159999999994</v>
      </c>
      <c r="H1652" s="2">
        <f t="shared" si="199"/>
        <v>2.5654669999999968</v>
      </c>
      <c r="I1652" s="2">
        <f t="array" ref="I1652">SUMPRODUCT(B1636:B1655, (ROW(B1636:B1655)-ROW(B1636)+1)) / (20*21/2)</f>
        <v>2.564397142857143</v>
      </c>
      <c r="J1652" s="2">
        <f t="shared" si="202"/>
        <v>2.5684909065944779</v>
      </c>
      <c r="K1652" s="2">
        <f t="shared" si="204"/>
        <v>2.567166089067983</v>
      </c>
    </row>
    <row r="1653" spans="1:11" ht="13.5" x14ac:dyDescent="0.25">
      <c r="A1653" s="3">
        <f>TITRES_STAT!B1656</f>
        <v>44424</v>
      </c>
      <c r="B1653" s="6">
        <f>TITRES_STAT!D1656</f>
        <v>2.5615000000000001</v>
      </c>
      <c r="C1653" s="2">
        <f t="shared" si="197"/>
        <v>0</v>
      </c>
      <c r="D1653" s="2">
        <f t="shared" si="198"/>
        <v>2.5615000000000001</v>
      </c>
      <c r="E1653" s="2">
        <f t="shared" si="200"/>
        <v>2.5646199999999997</v>
      </c>
      <c r="F1653" s="2">
        <f t="shared" si="201"/>
        <v>2.5669600000000004</v>
      </c>
      <c r="G1653" s="2">
        <f t="shared" si="203"/>
        <v>2.5769379999999988</v>
      </c>
      <c r="H1653" s="2">
        <f t="shared" si="199"/>
        <v>2.5650384999999973</v>
      </c>
      <c r="I1653" s="2">
        <f t="array" ref="I1653">SUMPRODUCT(B1637:B1656, (ROW(B1637:B1656)-ROW(B1637)+1)) / (20*21/2)</f>
        <v>2.5639514285714284</v>
      </c>
      <c r="J1653" s="2">
        <f t="shared" si="202"/>
        <v>2.5678251059664325</v>
      </c>
      <c r="K1653" s="2">
        <f t="shared" si="204"/>
        <v>2.5669438894966894</v>
      </c>
    </row>
    <row r="1654" spans="1:11" ht="13.5" x14ac:dyDescent="0.25">
      <c r="A1654" s="3">
        <f>TITRES_STAT!B1657</f>
        <v>44425</v>
      </c>
      <c r="B1654" s="6">
        <f>TITRES_STAT!D1657</f>
        <v>2.5615000000000001</v>
      </c>
      <c r="C1654" s="2">
        <f t="shared" si="197"/>
        <v>0</v>
      </c>
      <c r="D1654" s="2">
        <f t="shared" si="198"/>
        <v>2.5615000000000001</v>
      </c>
      <c r="E1654" s="2">
        <f t="shared" si="200"/>
        <v>2.5638399999999999</v>
      </c>
      <c r="F1654" s="2">
        <f t="shared" si="201"/>
        <v>2.5665700000000005</v>
      </c>
      <c r="G1654" s="2">
        <f t="shared" si="203"/>
        <v>2.5763139999999987</v>
      </c>
      <c r="H1654" s="2">
        <f t="shared" si="199"/>
        <v>2.5646099999999974</v>
      </c>
      <c r="I1654" s="2">
        <f t="array" ref="I1654">SUMPRODUCT(B1638:B1657, (ROW(B1638:B1657)-ROW(B1638)+1)) / (20*21/2)</f>
        <v>2.5635428571428576</v>
      </c>
      <c r="J1654" s="2">
        <f t="shared" si="202"/>
        <v>2.5672227149220106</v>
      </c>
      <c r="K1654" s="2">
        <f t="shared" si="204"/>
        <v>2.5667304036340739</v>
      </c>
    </row>
    <row r="1655" spans="1:11" ht="13.5" x14ac:dyDescent="0.25">
      <c r="A1655" s="3">
        <f>TITRES_STAT!B1658</f>
        <v>44426</v>
      </c>
      <c r="B1655" s="6">
        <f>TITRES_STAT!D1658</f>
        <v>2.5615000000000001</v>
      </c>
      <c r="C1655" s="2">
        <f t="shared" si="197"/>
        <v>0</v>
      </c>
      <c r="D1655" s="2">
        <f t="shared" si="198"/>
        <v>2.5615000000000001</v>
      </c>
      <c r="E1655" s="2">
        <f t="shared" si="200"/>
        <v>2.5630599999999997</v>
      </c>
      <c r="F1655" s="2">
        <f t="shared" si="201"/>
        <v>2.5661800000000006</v>
      </c>
      <c r="G1655" s="2">
        <f t="shared" si="203"/>
        <v>2.5756899999999989</v>
      </c>
      <c r="H1655" s="2">
        <f t="shared" si="199"/>
        <v>2.5641814999999979</v>
      </c>
      <c r="I1655" s="2">
        <f t="array" ref="I1655">SUMPRODUCT(B1639:B1658, (ROW(B1639:B1658)-ROW(B1639)+1)) / (20*21/2)</f>
        <v>2.5631714285714291</v>
      </c>
      <c r="J1655" s="2">
        <f t="shared" si="202"/>
        <v>2.5666776944532477</v>
      </c>
      <c r="K1655" s="2">
        <f t="shared" si="204"/>
        <v>2.5665252897660711</v>
      </c>
    </row>
    <row r="1656" spans="1:11" ht="13.5" x14ac:dyDescent="0.25">
      <c r="A1656" s="3">
        <f>TITRES_STAT!B1659</f>
        <v>44427</v>
      </c>
      <c r="B1656" s="6">
        <f>TITRES_STAT!D1659</f>
        <v>2.5615000000000001</v>
      </c>
      <c r="C1656" s="2">
        <f t="shared" si="197"/>
        <v>0</v>
      </c>
      <c r="D1656" s="2">
        <f t="shared" si="198"/>
        <v>2.5615000000000001</v>
      </c>
      <c r="E1656" s="2">
        <f t="shared" si="200"/>
        <v>2.5622799999999999</v>
      </c>
      <c r="F1656" s="2">
        <f t="shared" si="201"/>
        <v>2.5657900000000007</v>
      </c>
      <c r="G1656" s="2">
        <f t="shared" si="203"/>
        <v>2.5750659999999987</v>
      </c>
      <c r="H1656" s="2">
        <f t="shared" si="199"/>
        <v>2.563752999999998</v>
      </c>
      <c r="I1656" s="2">
        <f t="array" ref="I1656">SUMPRODUCT(B1640:B1659, (ROW(B1640:B1659)-ROW(B1640)+1)) / (20*21/2)</f>
        <v>2.562837142857143</v>
      </c>
      <c r="J1656" s="2">
        <f t="shared" si="202"/>
        <v>2.5661845806957957</v>
      </c>
      <c r="K1656" s="2">
        <f t="shared" si="204"/>
        <v>2.5663282195791663</v>
      </c>
    </row>
    <row r="1657" spans="1:11" ht="13.5" x14ac:dyDescent="0.25">
      <c r="A1657" s="3">
        <f>TITRES_STAT!B1660</f>
        <v>44428</v>
      </c>
      <c r="B1657" s="6">
        <f>TITRES_STAT!D1660</f>
        <v>2.5615000000000001</v>
      </c>
      <c r="C1657" s="2">
        <f t="shared" si="197"/>
        <v>0</v>
      </c>
      <c r="D1657" s="2">
        <f t="shared" si="198"/>
        <v>2.5615000000000001</v>
      </c>
      <c r="E1657" s="2">
        <f t="shared" si="200"/>
        <v>2.5614999999999997</v>
      </c>
      <c r="F1657" s="2">
        <f t="shared" si="201"/>
        <v>2.5654000000000008</v>
      </c>
      <c r="G1657" s="2">
        <f t="shared" si="203"/>
        <v>2.5744419999999986</v>
      </c>
      <c r="H1657" s="2">
        <f t="shared" si="199"/>
        <v>2.5633244999999985</v>
      </c>
      <c r="I1657" s="2">
        <f t="array" ref="I1657">SUMPRODUCT(B1641:B1660, (ROW(B1641:B1660)-ROW(B1641)+1)) / (20*21/2)</f>
        <v>2.5625400000000003</v>
      </c>
      <c r="J1657" s="2">
        <f t="shared" si="202"/>
        <v>2.5657384301533388</v>
      </c>
      <c r="K1657" s="2">
        <f t="shared" si="204"/>
        <v>2.5661388776348852</v>
      </c>
    </row>
    <row r="1658" spans="1:11" ht="13.5" x14ac:dyDescent="0.25">
      <c r="A1658" s="3">
        <f>TITRES_STAT!B1661</f>
        <v>44431</v>
      </c>
      <c r="B1658" s="6">
        <f>TITRES_STAT!D1661</f>
        <v>2.5615000000000001</v>
      </c>
      <c r="C1658" s="2">
        <f t="shared" si="197"/>
        <v>0</v>
      </c>
      <c r="D1658" s="2">
        <f t="shared" si="198"/>
        <v>2.5615000000000001</v>
      </c>
      <c r="E1658" s="2">
        <f t="shared" si="200"/>
        <v>2.5614999999999997</v>
      </c>
      <c r="F1658" s="2">
        <f t="shared" si="201"/>
        <v>2.5650100000000005</v>
      </c>
      <c r="G1658" s="2">
        <f t="shared" si="203"/>
        <v>2.5744419999999986</v>
      </c>
      <c r="H1658" s="2">
        <f t="shared" si="199"/>
        <v>2.5628959999999985</v>
      </c>
      <c r="I1658" s="2">
        <f t="array" ref="I1658">SUMPRODUCT(B1642:B1661, (ROW(B1642:B1661)-ROW(B1642)+1)) / (20*21/2)</f>
        <v>2.5622799999999999</v>
      </c>
      <c r="J1658" s="2">
        <f t="shared" si="202"/>
        <v>2.565334770138735</v>
      </c>
      <c r="K1658" s="2">
        <f t="shared" si="204"/>
        <v>2.5659569608648898</v>
      </c>
    </row>
    <row r="1659" spans="1:11" ht="13.5" x14ac:dyDescent="0.25">
      <c r="A1659" s="3">
        <f>TITRES_STAT!B1662</f>
        <v>44432</v>
      </c>
      <c r="B1659" s="6">
        <f>TITRES_STAT!D1662</f>
        <v>2.5615000000000001</v>
      </c>
      <c r="C1659" s="2">
        <f t="shared" si="197"/>
        <v>0</v>
      </c>
      <c r="D1659" s="2">
        <f t="shared" si="198"/>
        <v>2.5615000000000001</v>
      </c>
      <c r="E1659" s="2">
        <f t="shared" si="200"/>
        <v>2.5614999999999997</v>
      </c>
      <c r="F1659" s="2">
        <f t="shared" si="201"/>
        <v>2.5646200000000006</v>
      </c>
      <c r="G1659" s="2">
        <f t="shared" si="203"/>
        <v>2.5738179999999984</v>
      </c>
      <c r="H1659" s="2">
        <f t="shared" si="199"/>
        <v>2.5625064999999991</v>
      </c>
      <c r="I1659" s="2">
        <f t="array" ref="I1659">SUMPRODUCT(B1643:B1662, (ROW(B1643:B1662)-ROW(B1643)+1)) / (20*21/2)</f>
        <v>2.5620571428571433</v>
      </c>
      <c r="J1659" s="2">
        <f t="shared" si="202"/>
        <v>2.5649695539350459</v>
      </c>
      <c r="K1659" s="2">
        <f t="shared" si="204"/>
        <v>2.5657821780858745</v>
      </c>
    </row>
    <row r="1660" spans="1:11" ht="13.5" x14ac:dyDescent="0.25">
      <c r="A1660" s="3">
        <f>TITRES_STAT!B1663</f>
        <v>44433</v>
      </c>
      <c r="B1660" s="6">
        <f>TITRES_STAT!D1663</f>
        <v>2.5615000000000001</v>
      </c>
      <c r="C1660" s="2">
        <f t="shared" si="197"/>
        <v>0</v>
      </c>
      <c r="D1660" s="2">
        <f t="shared" si="198"/>
        <v>2.5615000000000001</v>
      </c>
      <c r="E1660" s="2">
        <f t="shared" si="200"/>
        <v>2.5614999999999997</v>
      </c>
      <c r="F1660" s="2">
        <f t="shared" si="201"/>
        <v>2.5642300000000007</v>
      </c>
      <c r="G1660" s="2">
        <f t="shared" si="203"/>
        <v>2.5731939999999982</v>
      </c>
      <c r="H1660" s="2">
        <f t="shared" si="199"/>
        <v>2.5621949999999991</v>
      </c>
      <c r="I1660" s="2">
        <f t="array" ref="I1660">SUMPRODUCT(B1644:B1663, (ROW(B1644:B1663)-ROW(B1644)+1)) / (20*21/2)</f>
        <v>2.561871428571429</v>
      </c>
      <c r="J1660" s="2">
        <f t="shared" si="202"/>
        <v>2.5646391202269463</v>
      </c>
      <c r="K1660" s="2">
        <f t="shared" si="204"/>
        <v>2.5656142495334873</v>
      </c>
    </row>
    <row r="1661" spans="1:11" ht="13.5" x14ac:dyDescent="0.25">
      <c r="A1661" s="3">
        <f>TITRES_STAT!B1664</f>
        <v>44434</v>
      </c>
      <c r="B1661" s="6">
        <f>TITRES_STAT!D1664</f>
        <v>2.5615000000000001</v>
      </c>
      <c r="C1661" s="2">
        <f t="shared" si="197"/>
        <v>0</v>
      </c>
      <c r="D1661" s="2">
        <f t="shared" si="198"/>
        <v>2.5615000000000001</v>
      </c>
      <c r="E1661" s="2">
        <f t="shared" si="200"/>
        <v>2.5614999999999997</v>
      </c>
      <c r="F1661" s="2">
        <f t="shared" si="201"/>
        <v>2.5638400000000003</v>
      </c>
      <c r="G1661" s="2">
        <f t="shared" si="203"/>
        <v>2.5725699999999985</v>
      </c>
      <c r="H1661" s="2">
        <f t="shared" si="199"/>
        <v>2.5618834999999995</v>
      </c>
      <c r="I1661" s="2">
        <f t="array" ref="I1661">SUMPRODUCT(B1645:B1664, (ROW(B1645:B1664)-ROW(B1645)+1)) / (20*21/2)</f>
        <v>2.5617228571428572</v>
      </c>
      <c r="J1661" s="2">
        <f t="shared" si="202"/>
        <v>2.5643401563958084</v>
      </c>
      <c r="K1661" s="2">
        <f t="shared" si="204"/>
        <v>2.5654529064145271</v>
      </c>
    </row>
    <row r="1662" spans="1:11" ht="13.5" x14ac:dyDescent="0.25">
      <c r="A1662" s="3">
        <f>TITRES_STAT!B1665</f>
        <v>44435</v>
      </c>
      <c r="B1662" s="6">
        <f>TITRES_STAT!D1665</f>
        <v>2.5615000000000001</v>
      </c>
      <c r="C1662" s="2">
        <f t="shared" si="197"/>
        <v>0</v>
      </c>
      <c r="D1662" s="2">
        <f t="shared" si="198"/>
        <v>2.5615000000000001</v>
      </c>
      <c r="E1662" s="2">
        <f t="shared" si="200"/>
        <v>2.5614999999999997</v>
      </c>
      <c r="F1662" s="2">
        <f t="shared" si="201"/>
        <v>2.5634500000000005</v>
      </c>
      <c r="G1662" s="2">
        <f t="shared" si="203"/>
        <v>2.573347999999998</v>
      </c>
      <c r="H1662" s="2">
        <f t="shared" si="199"/>
        <v>2.561572</v>
      </c>
      <c r="I1662" s="2">
        <f t="array" ref="I1662">SUMPRODUCT(B1646:B1665, (ROW(B1646:B1665)-ROW(B1646)+1)) / (20*21/2)</f>
        <v>2.5616114285714287</v>
      </c>
      <c r="J1662" s="2">
        <f t="shared" si="202"/>
        <v>2.5640696653104933</v>
      </c>
      <c r="K1662" s="2">
        <f t="shared" si="204"/>
        <v>2.5652978904767023</v>
      </c>
    </row>
    <row r="1663" spans="1:11" ht="13.5" x14ac:dyDescent="0.25">
      <c r="A1663" s="3">
        <f>TITRES_STAT!B1666</f>
        <v>44438</v>
      </c>
      <c r="B1663" s="6">
        <f>TITRES_STAT!D1666</f>
        <v>2.5615000000000001</v>
      </c>
      <c r="C1663" s="2">
        <f t="shared" si="197"/>
        <v>0</v>
      </c>
      <c r="D1663" s="2">
        <f t="shared" si="198"/>
        <v>2.5615000000000001</v>
      </c>
      <c r="E1663" s="2">
        <f t="shared" si="200"/>
        <v>2.5614999999999997</v>
      </c>
      <c r="F1663" s="2">
        <f t="shared" si="201"/>
        <v>2.5630600000000006</v>
      </c>
      <c r="G1663" s="2">
        <f t="shared" si="203"/>
        <v>2.5741259999999979</v>
      </c>
      <c r="H1663" s="2">
        <f t="shared" si="199"/>
        <v>2.5612214999999998</v>
      </c>
      <c r="I1663" s="2">
        <f t="array" ref="I1663">SUMPRODUCT(B1647:B1666, (ROW(B1647:B1666)-ROW(B1647)+1)) / (20*21/2)</f>
        <v>2.561537142857143</v>
      </c>
      <c r="J1663" s="2">
        <f t="shared" si="202"/>
        <v>2.5638249352809224</v>
      </c>
      <c r="K1663" s="2">
        <f t="shared" si="204"/>
        <v>2.565148953595263</v>
      </c>
    </row>
    <row r="1664" spans="1:11" ht="13.5" x14ac:dyDescent="0.25">
      <c r="A1664" s="3">
        <f>TITRES_STAT!B1667</f>
        <v>44439</v>
      </c>
      <c r="B1664" s="6">
        <f>TITRES_STAT!D1667</f>
        <v>2.5615000000000001</v>
      </c>
      <c r="C1664" s="2">
        <f t="shared" si="197"/>
        <v>0</v>
      </c>
      <c r="D1664" s="2">
        <f t="shared" si="198"/>
        <v>2.5615000000000001</v>
      </c>
      <c r="E1664" s="2">
        <f t="shared" si="200"/>
        <v>2.5614999999999997</v>
      </c>
      <c r="F1664" s="2">
        <f t="shared" si="201"/>
        <v>2.5626700000000007</v>
      </c>
      <c r="G1664" s="2">
        <f t="shared" si="203"/>
        <v>2.5738139999999974</v>
      </c>
      <c r="H1664" s="2">
        <f t="shared" si="199"/>
        <v>2.5608710000000001</v>
      </c>
      <c r="I1664" s="2">
        <f t="array" ref="I1664">SUMPRODUCT(B1648:B1667, (ROW(B1648:B1667)-ROW(B1648)+1)) / (20*21/2)</f>
        <v>2.5615000000000006</v>
      </c>
      <c r="J1664" s="2">
        <f t="shared" si="202"/>
        <v>2.5636035128732155</v>
      </c>
      <c r="K1664" s="2">
        <f t="shared" si="204"/>
        <v>2.5650058573758407</v>
      </c>
    </row>
    <row r="1665" spans="1:11" ht="13.5" x14ac:dyDescent="0.25">
      <c r="A1665" s="3">
        <f>TITRES_STAT!B1668</f>
        <v>44440</v>
      </c>
      <c r="B1665" s="6">
        <f>TITRES_STAT!D1668</f>
        <v>2.5615000000000001</v>
      </c>
      <c r="C1665" s="2">
        <f t="shared" si="197"/>
        <v>0</v>
      </c>
      <c r="D1665" s="2">
        <f t="shared" si="198"/>
        <v>2.5615000000000001</v>
      </c>
      <c r="E1665" s="2">
        <f t="shared" si="200"/>
        <v>2.5614999999999997</v>
      </c>
      <c r="F1665" s="2">
        <f t="shared" si="201"/>
        <v>2.5622800000000003</v>
      </c>
      <c r="G1665" s="2">
        <f t="shared" si="203"/>
        <v>2.5735019999999982</v>
      </c>
      <c r="H1665" s="2">
        <f t="shared" si="199"/>
        <v>2.5605205</v>
      </c>
      <c r="I1665" s="2">
        <f t="array" ref="I1665">SUMPRODUCT(B1649:B1668, (ROW(B1649:B1668)-ROW(B1649)+1)) / (20*21/2)</f>
        <v>2.5615000000000006</v>
      </c>
      <c r="J1665" s="2">
        <f t="shared" si="202"/>
        <v>2.5634031783138616</v>
      </c>
      <c r="K1665" s="2">
        <f t="shared" si="204"/>
        <v>2.5648683727728665</v>
      </c>
    </row>
    <row r="1666" spans="1:11" ht="13.5" x14ac:dyDescent="0.25">
      <c r="A1666" s="3">
        <f>TITRES_STAT!B1669</f>
        <v>44441</v>
      </c>
      <c r="B1666" s="6">
        <f>TITRES_STAT!D1669</f>
        <v>2.5615000000000001</v>
      </c>
      <c r="C1666" s="2">
        <f t="shared" si="197"/>
        <v>0</v>
      </c>
      <c r="D1666" s="2">
        <f t="shared" si="198"/>
        <v>2.5615000000000001</v>
      </c>
      <c r="E1666" s="2">
        <f t="shared" si="200"/>
        <v>2.5614999999999997</v>
      </c>
      <c r="F1666" s="2">
        <f t="shared" si="201"/>
        <v>2.5618900000000009</v>
      </c>
      <c r="G1666" s="2">
        <f t="shared" si="203"/>
        <v>2.5731899999999981</v>
      </c>
      <c r="H1666" s="2">
        <f t="shared" si="199"/>
        <v>2.5601700000000007</v>
      </c>
      <c r="I1666" s="2">
        <f t="array" ref="I1666">SUMPRODUCT(B1650:B1669, (ROW(B1650:B1669)-ROW(B1650)+1)) / (20*21/2)</f>
        <v>2.5615000000000006</v>
      </c>
      <c r="J1666" s="2">
        <f t="shared" si="202"/>
        <v>2.5632219232363509</v>
      </c>
      <c r="K1666" s="2">
        <f t="shared" si="204"/>
        <v>2.56473627972295</v>
      </c>
    </row>
    <row r="1667" spans="1:11" ht="13.5" x14ac:dyDescent="0.25">
      <c r="A1667" s="3">
        <f>TITRES_STAT!B1670</f>
        <v>44442</v>
      </c>
      <c r="B1667" s="6">
        <f>TITRES_STAT!D1670</f>
        <v>2.5615000000000001</v>
      </c>
      <c r="C1667" s="2">
        <f t="shared" si="197"/>
        <v>0</v>
      </c>
      <c r="D1667" s="2">
        <f t="shared" si="198"/>
        <v>2.5615000000000001</v>
      </c>
      <c r="E1667" s="2">
        <f t="shared" si="200"/>
        <v>2.5614999999999997</v>
      </c>
      <c r="F1667" s="2">
        <f t="shared" si="201"/>
        <v>2.5615000000000006</v>
      </c>
      <c r="G1667" s="2">
        <f t="shared" si="203"/>
        <v>2.5728779999999976</v>
      </c>
      <c r="H1667" s="2">
        <f t="shared" si="199"/>
        <v>2.5598195000000006</v>
      </c>
      <c r="I1667" s="2">
        <f t="array" ref="I1667">SUMPRODUCT(B1651:B1670, (ROW(B1651:B1670)-ROW(B1651)+1)) / (20*21/2)</f>
        <v>2.5615000000000006</v>
      </c>
      <c r="J1667" s="2">
        <f t="shared" si="202"/>
        <v>2.5630579305471746</v>
      </c>
      <c r="K1667" s="2">
        <f t="shared" si="204"/>
        <v>2.5646093667926384</v>
      </c>
    </row>
    <row r="1668" spans="1:11" ht="13.5" x14ac:dyDescent="0.25">
      <c r="A1668" s="3">
        <f>TITRES_STAT!B1671</f>
        <v>44445</v>
      </c>
      <c r="B1668" s="6">
        <f>TITRES_STAT!D1671</f>
        <v>2.5615000000000001</v>
      </c>
      <c r="C1668" s="2">
        <f t="shared" ref="C1668:C1731" si="205">B1668-B1667</f>
        <v>0</v>
      </c>
      <c r="D1668" s="2">
        <f t="shared" si="198"/>
        <v>2.5615000000000001</v>
      </c>
      <c r="E1668" s="2">
        <f t="shared" si="200"/>
        <v>2.5614999999999997</v>
      </c>
      <c r="F1668" s="2">
        <f t="shared" si="201"/>
        <v>2.5615000000000006</v>
      </c>
      <c r="G1668" s="2">
        <f t="shared" si="203"/>
        <v>2.5725659999999975</v>
      </c>
      <c r="H1668" s="2">
        <f t="shared" si="199"/>
        <v>2.5594690000000009</v>
      </c>
      <c r="I1668" s="2">
        <f t="array" ref="I1668">SUMPRODUCT(B1652:B1671, (ROW(B1652:B1671)-ROW(B1652)+1)) / (20*21/2)</f>
        <v>2.5615000000000006</v>
      </c>
      <c r="J1668" s="2">
        <f t="shared" si="202"/>
        <v>2.5629095562093482</v>
      </c>
      <c r="K1668" s="2">
        <f t="shared" si="204"/>
        <v>2.5644874308399856</v>
      </c>
    </row>
    <row r="1669" spans="1:11" ht="13.5" x14ac:dyDescent="0.25">
      <c r="A1669" s="3">
        <f>TITRES_STAT!B1672</f>
        <v>44446</v>
      </c>
      <c r="B1669" s="6">
        <f>TITRES_STAT!D1672</f>
        <v>2.5615000000000001</v>
      </c>
      <c r="C1669" s="2">
        <f t="shared" si="205"/>
        <v>0</v>
      </c>
      <c r="D1669" s="2">
        <f t="shared" si="198"/>
        <v>2.5615000000000001</v>
      </c>
      <c r="E1669" s="2">
        <f t="shared" si="200"/>
        <v>2.5614999999999997</v>
      </c>
      <c r="F1669" s="2">
        <f t="shared" si="201"/>
        <v>2.5615000000000006</v>
      </c>
      <c r="G1669" s="2">
        <f t="shared" si="203"/>
        <v>2.5722539999999974</v>
      </c>
      <c r="H1669" s="2">
        <f t="shared" si="199"/>
        <v>2.5591185000000012</v>
      </c>
      <c r="I1669" s="2">
        <f t="array" ref="I1669">SUMPRODUCT(B1653:B1672, (ROW(B1653:B1672)-ROW(B1653)+1)) / (20*21/2)</f>
        <v>2.5615000000000006</v>
      </c>
      <c r="J1669" s="2">
        <f t="shared" si="202"/>
        <v>2.5627753127608388</v>
      </c>
      <c r="K1669" s="2">
        <f t="shared" si="204"/>
        <v>2.5643702766893979</v>
      </c>
    </row>
    <row r="1670" spans="1:11" ht="13.5" x14ac:dyDescent="0.25">
      <c r="A1670" s="3">
        <f>TITRES_STAT!B1673</f>
        <v>44447</v>
      </c>
      <c r="B1670" s="6">
        <f>TITRES_STAT!D1673</f>
        <v>2.5615000000000001</v>
      </c>
      <c r="C1670" s="2">
        <f t="shared" si="205"/>
        <v>0</v>
      </c>
      <c r="D1670" s="2">
        <f t="shared" ref="D1670:D1733" si="206">AVERAGE(B1666:B1670)</f>
        <v>2.5615000000000001</v>
      </c>
      <c r="E1670" s="2">
        <f t="shared" si="200"/>
        <v>2.5614999999999997</v>
      </c>
      <c r="F1670" s="2">
        <f t="shared" si="201"/>
        <v>2.5615000000000006</v>
      </c>
      <c r="G1670" s="2">
        <f t="shared" si="203"/>
        <v>2.5719419999999973</v>
      </c>
      <c r="H1670" s="2">
        <f t="shared" si="199"/>
        <v>2.558768000000001</v>
      </c>
      <c r="I1670" s="2">
        <f t="array" ref="I1670">SUMPRODUCT(B1654:B1673, (ROW(B1654:B1673)-ROW(B1654)+1)) / (20*21/2)</f>
        <v>2.5615000000000006</v>
      </c>
      <c r="J1670" s="2">
        <f t="shared" si="202"/>
        <v>2.5626538544026638</v>
      </c>
      <c r="K1670" s="2">
        <f t="shared" si="204"/>
        <v>2.5642577168192253</v>
      </c>
    </row>
    <row r="1671" spans="1:11" ht="13.5" x14ac:dyDescent="0.25">
      <c r="A1671" s="3">
        <f>TITRES_STAT!B1674</f>
        <v>44448</v>
      </c>
      <c r="B1671" s="6">
        <f>TITRES_STAT!D1674</f>
        <v>2.5615000000000001</v>
      </c>
      <c r="C1671" s="2">
        <f t="shared" si="205"/>
        <v>0</v>
      </c>
      <c r="D1671" s="2">
        <f t="shared" si="206"/>
        <v>2.5615000000000001</v>
      </c>
      <c r="E1671" s="2">
        <f t="shared" si="200"/>
        <v>2.5614999999999997</v>
      </c>
      <c r="F1671" s="2">
        <f t="shared" si="201"/>
        <v>2.5615000000000006</v>
      </c>
      <c r="G1671" s="2">
        <f t="shared" si="203"/>
        <v>2.5717859999999972</v>
      </c>
      <c r="H1671" s="2">
        <f t="shared" si="199"/>
        <v>2.5584175000000009</v>
      </c>
      <c r="I1671" s="2">
        <f t="array" ref="I1671">SUMPRODUCT(B1655:B1674, (ROW(B1655:B1674)-ROW(B1655)+1)) / (20*21/2)</f>
        <v>2.5615000000000006</v>
      </c>
      <c r="J1671" s="2">
        <f t="shared" si="202"/>
        <v>2.5625439635071721</v>
      </c>
      <c r="K1671" s="2">
        <f t="shared" si="204"/>
        <v>2.5641495710616087</v>
      </c>
    </row>
    <row r="1672" spans="1:11" ht="13.5" x14ac:dyDescent="0.25">
      <c r="A1672" s="3">
        <f>TITRES_STAT!B1675</f>
        <v>44449</v>
      </c>
      <c r="B1672" s="6">
        <f>TITRES_STAT!D1675</f>
        <v>2.5615000000000001</v>
      </c>
      <c r="C1672" s="2">
        <f t="shared" si="205"/>
        <v>0</v>
      </c>
      <c r="D1672" s="2">
        <f t="shared" si="206"/>
        <v>2.5615000000000001</v>
      </c>
      <c r="E1672" s="2">
        <f t="shared" si="200"/>
        <v>2.5614999999999997</v>
      </c>
      <c r="F1672" s="2">
        <f t="shared" si="201"/>
        <v>2.5615000000000006</v>
      </c>
      <c r="G1672" s="2">
        <f t="shared" si="203"/>
        <v>2.5716299999999972</v>
      </c>
      <c r="H1672" s="2">
        <f t="shared" si="199"/>
        <v>2.5580670000000008</v>
      </c>
      <c r="I1672" s="2">
        <f t="array" ref="I1672">SUMPRODUCT(B1656:B1675, (ROW(B1656:B1675)-ROW(B1656)+1)) / (20*21/2)</f>
        <v>2.5615000000000006</v>
      </c>
      <c r="J1672" s="2">
        <f t="shared" si="202"/>
        <v>2.5624445384112509</v>
      </c>
      <c r="K1672" s="2">
        <f t="shared" si="204"/>
        <v>2.5640456663140947</v>
      </c>
    </row>
    <row r="1673" spans="1:11" ht="13.5" x14ac:dyDescent="0.25">
      <c r="A1673" s="3">
        <f>TITRES_STAT!B1676</f>
        <v>44452</v>
      </c>
      <c r="B1673" s="6">
        <f>TITRES_STAT!D1676</f>
        <v>2.5615000000000001</v>
      </c>
      <c r="C1673" s="2">
        <f t="shared" si="205"/>
        <v>0</v>
      </c>
      <c r="D1673" s="2">
        <f t="shared" si="206"/>
        <v>2.5615000000000001</v>
      </c>
      <c r="E1673" s="2">
        <f t="shared" si="200"/>
        <v>2.5614999999999997</v>
      </c>
      <c r="F1673" s="2">
        <f t="shared" si="201"/>
        <v>2.5615000000000006</v>
      </c>
      <c r="G1673" s="2">
        <f t="shared" si="203"/>
        <v>2.5714739999999972</v>
      </c>
      <c r="H1673" s="2">
        <f t="shared" si="199"/>
        <v>2.5577165000000006</v>
      </c>
      <c r="I1673" s="2">
        <f t="array" ref="I1673">SUMPRODUCT(B1657:B1676, (ROW(B1657:B1676)-ROW(B1657)+1)) / (20*21/2)</f>
        <v>2.5607571428571427</v>
      </c>
      <c r="J1673" s="2">
        <f t="shared" si="202"/>
        <v>2.5623545823720839</v>
      </c>
      <c r="K1673" s="2">
        <f t="shared" si="204"/>
        <v>2.5639458362625613</v>
      </c>
    </row>
    <row r="1674" spans="1:11" ht="13.5" x14ac:dyDescent="0.25">
      <c r="A1674" s="3">
        <f>TITRES_STAT!B1677</f>
        <v>44453</v>
      </c>
      <c r="B1674" s="6">
        <f>TITRES_STAT!D1677</f>
        <v>2.5615000000000001</v>
      </c>
      <c r="C1674" s="2">
        <f t="shared" si="205"/>
        <v>0</v>
      </c>
      <c r="D1674" s="2">
        <f t="shared" si="206"/>
        <v>2.5615000000000001</v>
      </c>
      <c r="E1674" s="2">
        <f t="shared" si="200"/>
        <v>2.5614999999999997</v>
      </c>
      <c r="F1674" s="2">
        <f t="shared" si="201"/>
        <v>2.5615000000000006</v>
      </c>
      <c r="G1674" s="2">
        <f t="shared" si="203"/>
        <v>2.5713179999999971</v>
      </c>
      <c r="H1674" s="2">
        <f t="shared" ref="H1674:H1737" si="207">AVERAGE(B1475:B1674)</f>
        <v>2.5575215000000004</v>
      </c>
      <c r="I1674" s="2">
        <f t="array" ref="I1674">SUMPRODUCT(B1658:B1677, (ROW(B1658:B1677)-ROW(B1658)+1)) / (20*21/2)</f>
        <v>2.560794285714286</v>
      </c>
      <c r="J1674" s="2">
        <f t="shared" si="202"/>
        <v>2.5622731935747427</v>
      </c>
      <c r="K1674" s="2">
        <f t="shared" si="204"/>
        <v>2.5638499211150099</v>
      </c>
    </row>
    <row r="1675" spans="1:11" ht="13.5" x14ac:dyDescent="0.25">
      <c r="A1675" s="3">
        <f>TITRES_STAT!B1678</f>
        <v>44454</v>
      </c>
      <c r="B1675" s="6">
        <f>TITRES_STAT!D1678</f>
        <v>2.5615000000000001</v>
      </c>
      <c r="C1675" s="2">
        <f t="shared" si="205"/>
        <v>0</v>
      </c>
      <c r="D1675" s="2">
        <f t="shared" si="206"/>
        <v>2.5615000000000001</v>
      </c>
      <c r="E1675" s="2">
        <f t="shared" si="200"/>
        <v>2.5614999999999997</v>
      </c>
      <c r="F1675" s="2">
        <f t="shared" si="201"/>
        <v>2.5615000000000006</v>
      </c>
      <c r="G1675" s="2">
        <f t="shared" si="203"/>
        <v>2.5699159999999974</v>
      </c>
      <c r="H1675" s="2">
        <f t="shared" si="207"/>
        <v>2.5573265000000007</v>
      </c>
      <c r="I1675" s="2">
        <f t="array" ref="I1675">SUMPRODUCT(B1659:B1678, (ROW(B1659:B1678)-ROW(B1659)+1)) / (20*21/2)</f>
        <v>2.5608314285714289</v>
      </c>
      <c r="J1675" s="2">
        <f t="shared" si="202"/>
        <v>2.5621995560914339</v>
      </c>
      <c r="K1675" s="2">
        <f t="shared" si="204"/>
        <v>2.5637577673457939</v>
      </c>
    </row>
    <row r="1676" spans="1:11" ht="13.5" x14ac:dyDescent="0.25">
      <c r="A1676" s="3">
        <f>TITRES_STAT!B1679</f>
        <v>44455</v>
      </c>
      <c r="B1676" s="6">
        <f>TITRES_STAT!D1679</f>
        <v>2.5537000000000001</v>
      </c>
      <c r="C1676" s="2">
        <f t="shared" si="205"/>
        <v>-7.8000000000000291E-3</v>
      </c>
      <c r="D1676" s="2">
        <f t="shared" si="206"/>
        <v>2.5599400000000001</v>
      </c>
      <c r="E1676" s="2">
        <f t="shared" ref="E1676:E1739" si="208">AVERAGE(B1667:B1676)</f>
        <v>2.5607199999999999</v>
      </c>
      <c r="F1676" s="2">
        <f t="shared" si="201"/>
        <v>2.5611100000000002</v>
      </c>
      <c r="G1676" s="2">
        <f t="shared" si="203"/>
        <v>2.5683579999999973</v>
      </c>
      <c r="H1676" s="2">
        <f t="shared" si="207"/>
        <v>2.5570925000000004</v>
      </c>
      <c r="I1676" s="2">
        <f t="array" ref="I1676">SUMPRODUCT(B1660:B1679, (ROW(B1660:B1679)-ROW(B1660)+1)) / (20*21/2)</f>
        <v>2.5608685714285717</v>
      </c>
      <c r="J1676" s="2">
        <f t="shared" si="202"/>
        <v>2.5613900745589167</v>
      </c>
      <c r="K1676" s="2">
        <f t="shared" si="204"/>
        <v>2.5633633450969393</v>
      </c>
    </row>
    <row r="1677" spans="1:11" ht="13.5" x14ac:dyDescent="0.25">
      <c r="A1677" s="3">
        <f>TITRES_STAT!B1680</f>
        <v>44456</v>
      </c>
      <c r="B1677" s="6">
        <f>TITRES_STAT!D1680</f>
        <v>2.5615000000000001</v>
      </c>
      <c r="C1677" s="2">
        <f t="shared" si="205"/>
        <v>7.8000000000000291E-3</v>
      </c>
      <c r="D1677" s="2">
        <f t="shared" si="206"/>
        <v>2.5599400000000001</v>
      </c>
      <c r="E1677" s="2">
        <f t="shared" si="208"/>
        <v>2.5607199999999999</v>
      </c>
      <c r="F1677" s="2">
        <f t="shared" si="201"/>
        <v>2.5611100000000002</v>
      </c>
      <c r="G1677" s="2">
        <f t="shared" si="203"/>
        <v>2.566955999999998</v>
      </c>
      <c r="H1677" s="2">
        <f t="shared" si="207"/>
        <v>2.5568975000000007</v>
      </c>
      <c r="I1677" s="2">
        <f t="array" ref="I1677">SUMPRODUCT(B1661:B1680, (ROW(B1661:B1680)-ROW(B1661)+1)) / (20*21/2)</f>
        <v>2.5601628571428572</v>
      </c>
      <c r="J1677" s="2">
        <f t="shared" si="202"/>
        <v>2.5614005436485434</v>
      </c>
      <c r="K1677" s="2">
        <f t="shared" si="204"/>
        <v>2.5632902727401965</v>
      </c>
    </row>
    <row r="1678" spans="1:11" ht="13.5" x14ac:dyDescent="0.25">
      <c r="A1678" s="3">
        <f>TITRES_STAT!B1681</f>
        <v>44459</v>
      </c>
      <c r="B1678" s="6">
        <f>TITRES_STAT!D1681</f>
        <v>2.5615000000000001</v>
      </c>
      <c r="C1678" s="2">
        <f t="shared" si="205"/>
        <v>0</v>
      </c>
      <c r="D1678" s="2">
        <f t="shared" si="206"/>
        <v>2.5599400000000001</v>
      </c>
      <c r="E1678" s="2">
        <f t="shared" si="208"/>
        <v>2.5607199999999999</v>
      </c>
      <c r="F1678" s="2">
        <f t="shared" si="201"/>
        <v>2.5611100000000002</v>
      </c>
      <c r="G1678" s="2">
        <f t="shared" si="203"/>
        <v>2.5655539999999979</v>
      </c>
      <c r="H1678" s="2">
        <f t="shared" si="207"/>
        <v>2.556702500000001</v>
      </c>
      <c r="I1678" s="2">
        <f t="array" ref="I1678">SUMPRODUCT(B1662:B1681, (ROW(B1662:B1681)-ROW(B1662)+1)) / (20*21/2)</f>
        <v>2.5594942857142855</v>
      </c>
      <c r="J1678" s="2">
        <f t="shared" si="202"/>
        <v>2.5614100156820157</v>
      </c>
      <c r="K1678" s="2">
        <f t="shared" si="204"/>
        <v>2.5632200659660711</v>
      </c>
    </row>
    <row r="1679" spans="1:11" ht="13.5" x14ac:dyDescent="0.25">
      <c r="A1679" s="3">
        <f>TITRES_STAT!B1682</f>
        <v>44460</v>
      </c>
      <c r="B1679" s="6">
        <f>TITRES_STAT!D1682</f>
        <v>2.5615000000000001</v>
      </c>
      <c r="C1679" s="2">
        <f t="shared" si="205"/>
        <v>0</v>
      </c>
      <c r="D1679" s="2">
        <f t="shared" si="206"/>
        <v>2.5599400000000001</v>
      </c>
      <c r="E1679" s="2">
        <f t="shared" si="208"/>
        <v>2.5607199999999999</v>
      </c>
      <c r="F1679" s="2">
        <f t="shared" si="201"/>
        <v>2.5611100000000002</v>
      </c>
      <c r="G1679" s="2">
        <f t="shared" si="203"/>
        <v>2.5641519999999982</v>
      </c>
      <c r="H1679" s="2">
        <f t="shared" si="207"/>
        <v>2.5566245000000012</v>
      </c>
      <c r="I1679" s="2">
        <f t="array" ref="I1679">SUMPRODUCT(B1663:B1682, (ROW(B1663:B1682)-ROW(B1663)+1)) / (20*21/2)</f>
        <v>2.5588628571428567</v>
      </c>
      <c r="J1679" s="2">
        <f t="shared" si="202"/>
        <v>2.5614185856170617</v>
      </c>
      <c r="K1679" s="2">
        <f t="shared" si="204"/>
        <v>2.563152612398774</v>
      </c>
    </row>
    <row r="1680" spans="1:11" ht="13.5" x14ac:dyDescent="0.25">
      <c r="A1680" s="3">
        <f>TITRES_STAT!B1683</f>
        <v>44461</v>
      </c>
      <c r="B1680" s="6">
        <f>TITRES_STAT!D1683</f>
        <v>2.5537000000000001</v>
      </c>
      <c r="C1680" s="2">
        <f t="shared" si="205"/>
        <v>-7.8000000000000291E-3</v>
      </c>
      <c r="D1680" s="2">
        <f t="shared" si="206"/>
        <v>2.5583800000000005</v>
      </c>
      <c r="E1680" s="2">
        <f t="shared" si="208"/>
        <v>2.5599399999999997</v>
      </c>
      <c r="F1680" s="2">
        <f t="shared" si="201"/>
        <v>2.5607200000000003</v>
      </c>
      <c r="G1680" s="2">
        <f t="shared" si="203"/>
        <v>2.5638399999999977</v>
      </c>
      <c r="H1680" s="2">
        <f t="shared" si="207"/>
        <v>2.5565075000000013</v>
      </c>
      <c r="I1680" s="2">
        <f t="array" ref="I1680">SUMPRODUCT(B1664:B1683, (ROW(B1664:B1683)-ROW(B1664)+1)) / (20*21/2)</f>
        <v>2.5582685714285716</v>
      </c>
      <c r="J1680" s="2">
        <f t="shared" si="202"/>
        <v>2.5606834822249609</v>
      </c>
      <c r="K1680" s="2">
        <f t="shared" si="204"/>
        <v>2.5627819217164691</v>
      </c>
    </row>
    <row r="1681" spans="1:11" ht="13.5" x14ac:dyDescent="0.25">
      <c r="A1681" s="3">
        <f>TITRES_STAT!B1684</f>
        <v>44462</v>
      </c>
      <c r="B1681" s="6">
        <f>TITRES_STAT!D1684</f>
        <v>2.5537000000000001</v>
      </c>
      <c r="C1681" s="2">
        <f t="shared" si="205"/>
        <v>0</v>
      </c>
      <c r="D1681" s="2">
        <f t="shared" si="206"/>
        <v>2.5583799999999997</v>
      </c>
      <c r="E1681" s="2">
        <f t="shared" si="208"/>
        <v>2.5591599999999999</v>
      </c>
      <c r="F1681" s="2">
        <f t="shared" si="201"/>
        <v>2.56033</v>
      </c>
      <c r="G1681" s="2">
        <f t="shared" si="203"/>
        <v>2.5635279999999985</v>
      </c>
      <c r="H1681" s="2">
        <f t="shared" si="207"/>
        <v>2.5563905000000013</v>
      </c>
      <c r="I1681" s="2">
        <f t="array" ref="I1681">SUMPRODUCT(B1665:B1684, (ROW(B1665:B1684)-ROW(B1665)+1)) / (20*21/2)</f>
        <v>2.548073333333333</v>
      </c>
      <c r="J1681" s="2">
        <f t="shared" si="202"/>
        <v>2.5600183886797265</v>
      </c>
      <c r="K1681" s="2">
        <f t="shared" si="204"/>
        <v>2.5624257679236666</v>
      </c>
    </row>
    <row r="1682" spans="1:11" ht="13.5" x14ac:dyDescent="0.25">
      <c r="A1682" s="3">
        <f>TITRES_STAT!B1685</f>
        <v>44463</v>
      </c>
      <c r="B1682" s="6">
        <f>TITRES_STAT!D1685</f>
        <v>2.5537000000000001</v>
      </c>
      <c r="C1682" s="2">
        <f t="shared" si="205"/>
        <v>0</v>
      </c>
      <c r="D1682" s="2">
        <f t="shared" si="206"/>
        <v>2.5568199999999996</v>
      </c>
      <c r="E1682" s="2">
        <f t="shared" si="208"/>
        <v>2.5583799999999997</v>
      </c>
      <c r="F1682" s="2">
        <f t="shared" si="201"/>
        <v>2.5599400000000001</v>
      </c>
      <c r="G1682" s="2">
        <f t="shared" si="203"/>
        <v>2.5632159999999988</v>
      </c>
      <c r="H1682" s="2">
        <f t="shared" si="207"/>
        <v>2.5562735000000014</v>
      </c>
      <c r="I1682" s="2">
        <f t="array" ref="I1682">SUMPRODUCT(B1666:B1685, (ROW(B1666:B1685)-ROW(B1666)+1)) / (20*21/2)</f>
        <v>2.5383971428571428</v>
      </c>
      <c r="J1682" s="2">
        <f t="shared" si="202"/>
        <v>2.5594166373768958</v>
      </c>
      <c r="K1682" s="2">
        <f t="shared" si="204"/>
        <v>2.5620835809462679</v>
      </c>
    </row>
    <row r="1683" spans="1:11" ht="13.5" x14ac:dyDescent="0.25">
      <c r="A1683" s="3">
        <f>TITRES_STAT!B1686</f>
        <v>44466</v>
      </c>
      <c r="B1683" s="6">
        <f>TITRES_STAT!D1686</f>
        <v>2.5537000000000001</v>
      </c>
      <c r="C1683" s="2">
        <f t="shared" si="205"/>
        <v>0</v>
      </c>
      <c r="D1683" s="2">
        <f t="shared" si="206"/>
        <v>2.5552599999999996</v>
      </c>
      <c r="E1683" s="2">
        <f t="shared" si="208"/>
        <v>2.5575999999999999</v>
      </c>
      <c r="F1683" s="2">
        <f t="shared" si="201"/>
        <v>2.5595500000000002</v>
      </c>
      <c r="G1683" s="2">
        <f t="shared" si="203"/>
        <v>2.5629039999999987</v>
      </c>
      <c r="H1683" s="2">
        <f t="shared" si="207"/>
        <v>2.5561565000000015</v>
      </c>
      <c r="I1683" s="2">
        <f t="array" ref="I1683">SUMPRODUCT(B1667:B1686, (ROW(B1667:B1686)-ROW(B1667)+1)) / (20*21/2)</f>
        <v>2.5292400000000002</v>
      </c>
      <c r="J1683" s="2">
        <f t="shared" si="202"/>
        <v>2.5588721957219538</v>
      </c>
      <c r="K1683" s="2">
        <f t="shared" si="204"/>
        <v>2.5617548130660222</v>
      </c>
    </row>
    <row r="1684" spans="1:11" ht="13.5" x14ac:dyDescent="0.25">
      <c r="A1684" s="3">
        <f>TITRES_STAT!B1687</f>
        <v>44467</v>
      </c>
      <c r="B1684" s="6">
        <f>TITRES_STAT!D1687</f>
        <v>2.4525000000000001</v>
      </c>
      <c r="C1684" s="2">
        <f t="shared" si="205"/>
        <v>-0.10119999999999996</v>
      </c>
      <c r="D1684" s="2">
        <f t="shared" si="206"/>
        <v>2.5334600000000003</v>
      </c>
      <c r="E1684" s="2">
        <f t="shared" si="208"/>
        <v>2.5467</v>
      </c>
      <c r="F1684" s="2">
        <f t="shared" ref="F1684:F1747" si="209">AVERAGE(B1665:B1684)</f>
        <v>2.5541</v>
      </c>
      <c r="G1684" s="2">
        <f t="shared" si="203"/>
        <v>2.5605679999999991</v>
      </c>
      <c r="H1684" s="2">
        <f t="shared" si="207"/>
        <v>2.5556505000000014</v>
      </c>
      <c r="I1684" s="2">
        <f t="array" ref="I1684">SUMPRODUCT(B1668:B1687, (ROW(B1668:B1687)-ROW(B1668)+1)) / (20*21/2)</f>
        <v>2.520601904761905</v>
      </c>
      <c r="J1684" s="2">
        <f t="shared" si="202"/>
        <v>2.548741510415101</v>
      </c>
      <c r="K1684" s="2">
        <f t="shared" si="204"/>
        <v>2.5574703105928447</v>
      </c>
    </row>
    <row r="1685" spans="1:11" ht="13.5" x14ac:dyDescent="0.25">
      <c r="A1685" s="3">
        <f>TITRES_STAT!B1688</f>
        <v>44468</v>
      </c>
      <c r="B1685" s="6">
        <f>TITRES_STAT!D1688</f>
        <v>2.4525000000000001</v>
      </c>
      <c r="C1685" s="2">
        <f t="shared" si="205"/>
        <v>0</v>
      </c>
      <c r="D1685" s="2">
        <f t="shared" si="206"/>
        <v>2.51322</v>
      </c>
      <c r="E1685" s="2">
        <f t="shared" si="208"/>
        <v>2.5358000000000001</v>
      </c>
      <c r="F1685" s="2">
        <f t="shared" si="209"/>
        <v>2.5486499999999999</v>
      </c>
      <c r="G1685" s="2">
        <f t="shared" si="203"/>
        <v>2.5582319999999994</v>
      </c>
      <c r="H1685" s="2">
        <f t="shared" si="207"/>
        <v>2.5550275000000013</v>
      </c>
      <c r="I1685" s="2">
        <f t="array" ref="I1685">SUMPRODUCT(B1669:B1688, (ROW(B1669:B1688)-ROW(B1669)+1)) / (20*21/2)</f>
        <v>2.5035876190476194</v>
      </c>
      <c r="J1685" s="2">
        <f t="shared" ref="J1685:J1748" si="210">$J$4*B1685+J1684*(1-$J$4)</f>
        <v>2.5395756522803294</v>
      </c>
      <c r="K1685" s="2">
        <f t="shared" si="204"/>
        <v>2.5533538278244978</v>
      </c>
    </row>
    <row r="1686" spans="1:11" ht="13.5" x14ac:dyDescent="0.25">
      <c r="A1686" s="3">
        <f>TITRES_STAT!B1689</f>
        <v>44469</v>
      </c>
      <c r="B1686" s="6">
        <f>TITRES_STAT!D1689</f>
        <v>2.4525000000000001</v>
      </c>
      <c r="C1686" s="2">
        <f t="shared" si="205"/>
        <v>0</v>
      </c>
      <c r="D1686" s="2">
        <f t="shared" si="206"/>
        <v>2.4929800000000002</v>
      </c>
      <c r="E1686" s="2">
        <f t="shared" si="208"/>
        <v>2.5256799999999999</v>
      </c>
      <c r="F1686" s="2">
        <f t="shared" si="209"/>
        <v>2.5431999999999997</v>
      </c>
      <c r="G1686" s="2">
        <f t="shared" si="203"/>
        <v>2.5558959999999993</v>
      </c>
      <c r="H1686" s="2">
        <f t="shared" si="207"/>
        <v>2.5544045000000013</v>
      </c>
      <c r="I1686" s="2">
        <f t="array" ref="I1686">SUMPRODUCT(B1670:B1689, (ROW(B1670:B1689)-ROW(B1670)+1)) / (20*21/2)</f>
        <v>2.4904990476190481</v>
      </c>
      <c r="J1686" s="2">
        <f t="shared" si="210"/>
        <v>2.5312827330155363</v>
      </c>
      <c r="K1686" s="2">
        <f t="shared" si="204"/>
        <v>2.549398775752949</v>
      </c>
    </row>
    <row r="1687" spans="1:11" ht="13.5" x14ac:dyDescent="0.25">
      <c r="A1687" s="3">
        <f>TITRES_STAT!B1690</f>
        <v>44470</v>
      </c>
      <c r="B1687" s="6">
        <f>TITRES_STAT!D1690</f>
        <v>2.4525000000000001</v>
      </c>
      <c r="C1687" s="2">
        <f t="shared" si="205"/>
        <v>0</v>
      </c>
      <c r="D1687" s="2">
        <f t="shared" si="206"/>
        <v>2.4727400000000004</v>
      </c>
      <c r="E1687" s="2">
        <f t="shared" si="208"/>
        <v>2.51478</v>
      </c>
      <c r="F1687" s="2">
        <f t="shared" si="209"/>
        <v>2.53775</v>
      </c>
      <c r="G1687" s="2">
        <f t="shared" si="203"/>
        <v>2.5535599999999996</v>
      </c>
      <c r="H1687" s="2">
        <f t="shared" si="207"/>
        <v>2.5537815000000013</v>
      </c>
      <c r="I1687" s="2">
        <f t="array" ref="I1687">SUMPRODUCT(B1671:B1690, (ROW(B1671:B1690)-ROW(B1671)+1)) / (20*21/2)</f>
        <v>2.4782261904761906</v>
      </c>
      <c r="J1687" s="2">
        <f t="shared" si="210"/>
        <v>2.523779615585485</v>
      </c>
      <c r="K1687" s="2">
        <f t="shared" si="204"/>
        <v>2.5455988237626372</v>
      </c>
    </row>
    <row r="1688" spans="1:11" ht="13.5" x14ac:dyDescent="0.25">
      <c r="A1688" s="3">
        <f>TITRES_STAT!B1691</f>
        <v>44473</v>
      </c>
      <c r="B1688" s="6">
        <f>TITRES_STAT!D1691</f>
        <v>2.3591000000000002</v>
      </c>
      <c r="C1688" s="2">
        <f t="shared" si="205"/>
        <v>-9.3399999999999928E-2</v>
      </c>
      <c r="D1688" s="2">
        <f t="shared" si="206"/>
        <v>2.4338199999999999</v>
      </c>
      <c r="E1688" s="2">
        <f t="shared" si="208"/>
        <v>2.4945400000000002</v>
      </c>
      <c r="F1688" s="2">
        <f t="shared" si="209"/>
        <v>2.5276299999999998</v>
      </c>
      <c r="G1688" s="2">
        <f t="shared" si="203"/>
        <v>2.5493559999999995</v>
      </c>
      <c r="H1688" s="2">
        <f t="shared" si="207"/>
        <v>2.5526915000000012</v>
      </c>
      <c r="I1688" s="2">
        <f t="array" ref="I1688">SUMPRODUCT(B1672:B1691, (ROW(B1672:B1691)-ROW(B1672)+1)) / (20*21/2)</f>
        <v>2.465292857142857</v>
      </c>
      <c r="J1688" s="2">
        <f t="shared" si="210"/>
        <v>2.5080958426725819</v>
      </c>
      <c r="K1688" s="2">
        <f t="shared" si="204"/>
        <v>2.5382851443993966</v>
      </c>
    </row>
    <row r="1689" spans="1:11" ht="13.5" x14ac:dyDescent="0.25">
      <c r="A1689" s="3">
        <f>TITRES_STAT!B1692</f>
        <v>44474</v>
      </c>
      <c r="B1689" s="6">
        <f>TITRES_STAT!D1692</f>
        <v>2.3902000000000001</v>
      </c>
      <c r="C1689" s="2">
        <f t="shared" si="205"/>
        <v>3.1099999999999905E-2</v>
      </c>
      <c r="D1689" s="2">
        <f t="shared" si="206"/>
        <v>2.42136</v>
      </c>
      <c r="E1689" s="2">
        <f t="shared" si="208"/>
        <v>2.4774100000000003</v>
      </c>
      <c r="F1689" s="2">
        <f t="shared" si="209"/>
        <v>2.5190649999999999</v>
      </c>
      <c r="G1689" s="2">
        <f t="shared" si="203"/>
        <v>2.5457739999999998</v>
      </c>
      <c r="H1689" s="2">
        <f t="shared" si="207"/>
        <v>2.5517570000000016</v>
      </c>
      <c r="I1689" s="2">
        <f t="array" ref="I1689">SUMPRODUCT(B1673:B1692, (ROW(B1673:B1692)-ROW(B1673)+1)) / (20*21/2)</f>
        <v>2.4539919047619048</v>
      </c>
      <c r="J1689" s="2">
        <f t="shared" si="210"/>
        <v>2.4968676671799552</v>
      </c>
      <c r="K1689" s="2">
        <f t="shared" si="204"/>
        <v>2.5324778838347144</v>
      </c>
    </row>
    <row r="1690" spans="1:11" ht="13.5" x14ac:dyDescent="0.25">
      <c r="A1690" s="3">
        <f>TITRES_STAT!B1693</f>
        <v>44475</v>
      </c>
      <c r="B1690" s="6">
        <f>TITRES_STAT!D1693</f>
        <v>2.3902000000000001</v>
      </c>
      <c r="C1690" s="2">
        <f t="shared" si="205"/>
        <v>0</v>
      </c>
      <c r="D1690" s="2">
        <f t="shared" si="206"/>
        <v>2.4089</v>
      </c>
      <c r="E1690" s="2">
        <f t="shared" si="208"/>
        <v>2.4610600000000002</v>
      </c>
      <c r="F1690" s="2">
        <f t="shared" si="209"/>
        <v>2.5104999999999995</v>
      </c>
      <c r="G1690" s="2">
        <f t="shared" si="203"/>
        <v>2.5421919999999996</v>
      </c>
      <c r="H1690" s="2">
        <f t="shared" si="207"/>
        <v>2.5508225000000011</v>
      </c>
      <c r="I1690" s="2">
        <f t="array" ref="I1690">SUMPRODUCT(B1674:B1693, (ROW(B1674:B1693)-ROW(B1674)+1)) / (20*21/2)</f>
        <v>2.4420576190476191</v>
      </c>
      <c r="J1690" s="2">
        <f t="shared" si="210"/>
        <v>2.4867088417342456</v>
      </c>
      <c r="K1690" s="2">
        <f t="shared" si="204"/>
        <v>2.5268983589784511</v>
      </c>
    </row>
    <row r="1691" spans="1:11" ht="13.5" x14ac:dyDescent="0.25">
      <c r="A1691" s="3">
        <f>TITRES_STAT!B1694</f>
        <v>44476</v>
      </c>
      <c r="B1691" s="6">
        <f>TITRES_STAT!D1694</f>
        <v>2.3746999999999998</v>
      </c>
      <c r="C1691" s="2">
        <f t="shared" si="205"/>
        <v>-1.5500000000000291E-2</v>
      </c>
      <c r="D1691" s="2">
        <f t="shared" si="206"/>
        <v>2.3933399999999998</v>
      </c>
      <c r="E1691" s="2">
        <f t="shared" si="208"/>
        <v>2.4431600000000002</v>
      </c>
      <c r="F1691" s="2">
        <f t="shared" si="209"/>
        <v>2.5011599999999996</v>
      </c>
      <c r="G1691" s="2">
        <f t="shared" si="203"/>
        <v>2.5382999999999996</v>
      </c>
      <c r="H1691" s="2">
        <f t="shared" si="207"/>
        <v>2.5501610000000015</v>
      </c>
      <c r="I1691" s="2">
        <f t="array" ref="I1691">SUMPRODUCT(B1675:B1694, (ROW(B1675:B1694)-ROW(B1675)+1)) / (20*21/2)</f>
        <v>2.4310499999999999</v>
      </c>
      <c r="J1691" s="2">
        <f t="shared" si="210"/>
        <v>2.4760413329976507</v>
      </c>
      <c r="K1691" s="2">
        <f t="shared" si="204"/>
        <v>2.5209297958812571</v>
      </c>
    </row>
    <row r="1692" spans="1:11" ht="13.5" x14ac:dyDescent="0.25">
      <c r="A1692" s="3">
        <f>TITRES_STAT!B1695</f>
        <v>44477</v>
      </c>
      <c r="B1692" s="6">
        <f>TITRES_STAT!D1695</f>
        <v>2.3824999999999998</v>
      </c>
      <c r="C1692" s="2">
        <f t="shared" si="205"/>
        <v>7.8000000000000291E-3</v>
      </c>
      <c r="D1692" s="2">
        <f t="shared" si="206"/>
        <v>2.37934</v>
      </c>
      <c r="E1692" s="2">
        <f t="shared" si="208"/>
        <v>2.42604</v>
      </c>
      <c r="F1692" s="2">
        <f t="shared" si="209"/>
        <v>2.4922099999999996</v>
      </c>
      <c r="G1692" s="2">
        <f t="shared" si="203"/>
        <v>2.534564</v>
      </c>
      <c r="H1692" s="2">
        <f t="shared" si="207"/>
        <v>2.5495385000000015</v>
      </c>
      <c r="I1692" s="2">
        <f t="array" ref="I1692">SUMPRODUCT(B1676:B1695, (ROW(B1676:B1695)-ROW(B1676)+1)) / (20*21/2)</f>
        <v>2.4209690476190477</v>
      </c>
      <c r="J1692" s="2">
        <f t="shared" si="210"/>
        <v>2.467132634616922</v>
      </c>
      <c r="K1692" s="2">
        <f t="shared" si="204"/>
        <v>2.5155011764349333</v>
      </c>
    </row>
    <row r="1693" spans="1:11" ht="13.5" x14ac:dyDescent="0.25">
      <c r="A1693" s="3">
        <f>TITRES_STAT!B1696</f>
        <v>44480</v>
      </c>
      <c r="B1693" s="6">
        <f>TITRES_STAT!D1696</f>
        <v>2.3668999999999998</v>
      </c>
      <c r="C1693" s="2">
        <f t="shared" si="205"/>
        <v>-1.5600000000000058E-2</v>
      </c>
      <c r="D1693" s="2">
        <f t="shared" si="206"/>
        <v>2.3808999999999996</v>
      </c>
      <c r="E1693" s="2">
        <f t="shared" si="208"/>
        <v>2.4073600000000002</v>
      </c>
      <c r="F1693" s="2">
        <f t="shared" si="209"/>
        <v>2.4824799999999998</v>
      </c>
      <c r="G1693" s="2">
        <f t="shared" si="203"/>
        <v>2.530516</v>
      </c>
      <c r="H1693" s="2">
        <f t="shared" si="207"/>
        <v>2.5488380000000013</v>
      </c>
      <c r="I1693" s="2">
        <f t="array" ref="I1693">SUMPRODUCT(B1677:B1696, (ROW(B1677:B1696)-ROW(B1677)+1)) / (20*21/2)</f>
        <v>2.4073671428571424</v>
      </c>
      <c r="J1693" s="2">
        <f t="shared" si="210"/>
        <v>2.4575866694153103</v>
      </c>
      <c r="K1693" s="2">
        <f t="shared" si="204"/>
        <v>2.509673679319838</v>
      </c>
    </row>
    <row r="1694" spans="1:11" ht="13.5" x14ac:dyDescent="0.25">
      <c r="A1694" s="3">
        <f>TITRES_STAT!B1697</f>
        <v>44481</v>
      </c>
      <c r="B1694" s="6">
        <f>TITRES_STAT!D1697</f>
        <v>2.3668999999999998</v>
      </c>
      <c r="C1694" s="2">
        <f t="shared" si="205"/>
        <v>0</v>
      </c>
      <c r="D1694" s="2">
        <f t="shared" si="206"/>
        <v>2.3762399999999997</v>
      </c>
      <c r="E1694" s="2">
        <f t="shared" si="208"/>
        <v>2.3988000000000005</v>
      </c>
      <c r="F1694" s="2">
        <f t="shared" si="209"/>
        <v>2.47275</v>
      </c>
      <c r="G1694" s="2">
        <f t="shared" si="203"/>
        <v>2.5264679999999999</v>
      </c>
      <c r="H1694" s="2">
        <f t="shared" si="207"/>
        <v>2.5481375000000011</v>
      </c>
      <c r="I1694" s="2">
        <f t="array" ref="I1694">SUMPRODUCT(B1678:B1697, (ROW(B1678:B1697)-ROW(B1678)+1)) / (20*21/2)</f>
        <v>2.3948771428571427</v>
      </c>
      <c r="J1694" s="2">
        <f t="shared" si="210"/>
        <v>2.4489498437567092</v>
      </c>
      <c r="K1694" s="2">
        <f t="shared" si="204"/>
        <v>2.5040747115033737</v>
      </c>
    </row>
    <row r="1695" spans="1:11" ht="13.5" x14ac:dyDescent="0.25">
      <c r="A1695" s="3">
        <f>TITRES_STAT!B1698</f>
        <v>44482</v>
      </c>
      <c r="B1695" s="6">
        <f>TITRES_STAT!D1698</f>
        <v>2.3668999999999998</v>
      </c>
      <c r="C1695" s="2">
        <f t="shared" si="205"/>
        <v>0</v>
      </c>
      <c r="D1695" s="2">
        <f t="shared" si="206"/>
        <v>2.3715799999999994</v>
      </c>
      <c r="E1695" s="2">
        <f t="shared" si="208"/>
        <v>2.3902400000000004</v>
      </c>
      <c r="F1695" s="2">
        <f t="shared" si="209"/>
        <v>2.4630200000000002</v>
      </c>
      <c r="G1695" s="2">
        <f t="shared" si="203"/>
        <v>2.5224200000000003</v>
      </c>
      <c r="H1695" s="2">
        <f t="shared" si="207"/>
        <v>2.5477095000000012</v>
      </c>
      <c r="I1695" s="2">
        <f t="array" ref="I1695">SUMPRODUCT(B1679:B1698, (ROW(B1679:B1698)-ROW(B1679)+1)) / (20*21/2)</f>
        <v>2.3835361904761907</v>
      </c>
      <c r="J1695" s="2">
        <f t="shared" si="210"/>
        <v>2.4411355729227369</v>
      </c>
      <c r="K1695" s="2">
        <f t="shared" si="204"/>
        <v>2.4986953110522609</v>
      </c>
    </row>
    <row r="1696" spans="1:11" ht="13.5" x14ac:dyDescent="0.25">
      <c r="A1696" s="3">
        <f>TITRES_STAT!B1699</f>
        <v>44483</v>
      </c>
      <c r="B1696" s="6">
        <f>TITRES_STAT!D1699</f>
        <v>2.3201999999999998</v>
      </c>
      <c r="C1696" s="2">
        <f t="shared" si="205"/>
        <v>-4.6699999999999964E-2</v>
      </c>
      <c r="D1696" s="2">
        <f t="shared" si="206"/>
        <v>2.3606799999999994</v>
      </c>
      <c r="E1696" s="2">
        <f t="shared" si="208"/>
        <v>2.3770100000000003</v>
      </c>
      <c r="F1696" s="2">
        <f t="shared" si="209"/>
        <v>2.4513450000000003</v>
      </c>
      <c r="G1696" s="2">
        <f t="shared" si="203"/>
        <v>2.5174380000000003</v>
      </c>
      <c r="H1696" s="2">
        <f t="shared" si="207"/>
        <v>2.5470480000000011</v>
      </c>
      <c r="I1696" s="2">
        <f t="array" ref="I1696">SUMPRODUCT(B1680:B1699, (ROW(B1680:B1699)-ROW(B1680)+1)) / (20*21/2)</f>
        <v>2.3740871428571428</v>
      </c>
      <c r="J1696" s="2">
        <f t="shared" si="210"/>
        <v>2.4296178993110478</v>
      </c>
      <c r="K1696" s="2">
        <f t="shared" si="204"/>
        <v>2.4916954949325647</v>
      </c>
    </row>
    <row r="1697" spans="1:11" ht="13.5" x14ac:dyDescent="0.25">
      <c r="A1697" s="3">
        <f>TITRES_STAT!B1700</f>
        <v>44488</v>
      </c>
      <c r="B1697" s="6">
        <f>TITRES_STAT!D1700</f>
        <v>2.3201999999999998</v>
      </c>
      <c r="C1697" s="2">
        <f t="shared" si="205"/>
        <v>0</v>
      </c>
      <c r="D1697" s="2">
        <f t="shared" si="206"/>
        <v>2.34822</v>
      </c>
      <c r="E1697" s="2">
        <f t="shared" si="208"/>
        <v>2.3637799999999998</v>
      </c>
      <c r="F1697" s="2">
        <f t="shared" si="209"/>
        <v>2.4392800000000001</v>
      </c>
      <c r="G1697" s="2">
        <f t="shared" si="203"/>
        <v>2.5124560000000002</v>
      </c>
      <c r="H1697" s="2">
        <f t="shared" si="207"/>
        <v>2.5461140000000011</v>
      </c>
      <c r="I1697" s="2">
        <f t="array" ref="I1697">SUMPRODUCT(B1681:B1700, (ROW(B1681:B1700)-ROW(B1681)+1)) / (20*21/2)</f>
        <v>2.3657499999999998</v>
      </c>
      <c r="J1697" s="2">
        <f t="shared" si="210"/>
        <v>2.4191971469957099</v>
      </c>
      <c r="K1697" s="2">
        <f t="shared" si="204"/>
        <v>2.4849701814057976</v>
      </c>
    </row>
    <row r="1698" spans="1:11" ht="13.5" x14ac:dyDescent="0.25">
      <c r="A1698" s="3">
        <f>TITRES_STAT!B1701</f>
        <v>44489</v>
      </c>
      <c r="B1698" s="6">
        <f>TITRES_STAT!D1701</f>
        <v>2.3201999999999998</v>
      </c>
      <c r="C1698" s="2">
        <f t="shared" si="205"/>
        <v>0</v>
      </c>
      <c r="D1698" s="2">
        <f t="shared" si="206"/>
        <v>2.3388799999999996</v>
      </c>
      <c r="E1698" s="2">
        <f t="shared" si="208"/>
        <v>2.3598899999999996</v>
      </c>
      <c r="F1698" s="2">
        <f t="shared" si="209"/>
        <v>2.4272150000000003</v>
      </c>
      <c r="G1698" s="2">
        <f t="shared" si="203"/>
        <v>2.5076300000000002</v>
      </c>
      <c r="H1698" s="2">
        <f t="shared" si="207"/>
        <v>2.5452575000000008</v>
      </c>
      <c r="I1698" s="2">
        <f t="array" ref="I1698">SUMPRODUCT(B1682:B1701, (ROW(B1682:B1701)-ROW(B1682)+1)) / (20*21/2)</f>
        <v>2.3577447619047618</v>
      </c>
      <c r="J1698" s="2">
        <f t="shared" si="210"/>
        <v>2.4097688472818328</v>
      </c>
      <c r="K1698" s="2">
        <f t="shared" si="204"/>
        <v>2.4785086056643939</v>
      </c>
    </row>
    <row r="1699" spans="1:11" ht="13.5" x14ac:dyDescent="0.25">
      <c r="A1699" s="3">
        <f>TITRES_STAT!B1702</f>
        <v>44490</v>
      </c>
      <c r="B1699" s="6">
        <f>TITRES_STAT!D1702</f>
        <v>2.3279999999999998</v>
      </c>
      <c r="C1699" s="2">
        <f t="shared" si="205"/>
        <v>7.8000000000000291E-3</v>
      </c>
      <c r="D1699" s="2">
        <f t="shared" si="206"/>
        <v>2.3310999999999997</v>
      </c>
      <c r="E1699" s="2">
        <f t="shared" si="208"/>
        <v>2.3536699999999997</v>
      </c>
      <c r="F1699" s="2">
        <f t="shared" si="209"/>
        <v>2.4155400000000005</v>
      </c>
      <c r="G1699" s="2">
        <f t="shared" si="203"/>
        <v>2.5029600000000003</v>
      </c>
      <c r="H1699" s="2">
        <f t="shared" si="207"/>
        <v>2.5444400000000007</v>
      </c>
      <c r="I1699" s="2">
        <f t="array" ref="I1699">SUMPRODUCT(B1683:B1702, (ROW(B1683:B1702)-ROW(B1683)+1)) / (20*21/2)</f>
        <v>2.3508514285714286</v>
      </c>
      <c r="J1699" s="2">
        <f t="shared" si="210"/>
        <v>2.4019813380168964</v>
      </c>
      <c r="K1699" s="2">
        <f t="shared" si="204"/>
        <v>2.4726063074030451</v>
      </c>
    </row>
    <row r="1700" spans="1:11" ht="13.5" x14ac:dyDescent="0.25">
      <c r="A1700" s="3">
        <f>TITRES_STAT!B1703</f>
        <v>44491</v>
      </c>
      <c r="B1700" s="6">
        <f>TITRES_STAT!D1703</f>
        <v>2.3279999999999998</v>
      </c>
      <c r="C1700" s="2">
        <f t="shared" si="205"/>
        <v>0</v>
      </c>
      <c r="D1700" s="2">
        <f t="shared" si="206"/>
        <v>2.3233199999999998</v>
      </c>
      <c r="E1700" s="2">
        <f t="shared" si="208"/>
        <v>2.3474499999999994</v>
      </c>
      <c r="F1700" s="2">
        <f t="shared" si="209"/>
        <v>2.4042550000000005</v>
      </c>
      <c r="G1700" s="2">
        <f t="shared" si="203"/>
        <v>2.4982900000000008</v>
      </c>
      <c r="H1700" s="2">
        <f t="shared" si="207"/>
        <v>2.5436225000000006</v>
      </c>
      <c r="I1700" s="2">
        <f t="array" ref="I1700">SUMPRODUCT(B1684:B1703, (ROW(B1684:B1703)-ROW(B1684)+1)) / (20*21/2)</f>
        <v>2.3450699999999998</v>
      </c>
      <c r="J1700" s="2">
        <f t="shared" si="210"/>
        <v>2.3949354963010014</v>
      </c>
      <c r="K1700" s="2">
        <f t="shared" si="204"/>
        <v>2.4669354718186121</v>
      </c>
    </row>
    <row r="1701" spans="1:11" ht="13.5" x14ac:dyDescent="0.25">
      <c r="A1701" s="3">
        <f>TITRES_STAT!B1704</f>
        <v>44494</v>
      </c>
      <c r="B1701" s="6">
        <f>TITRES_STAT!D1704</f>
        <v>2.3201999999999998</v>
      </c>
      <c r="C1701" s="2">
        <f t="shared" si="205"/>
        <v>-7.8000000000000291E-3</v>
      </c>
      <c r="D1701" s="2">
        <f t="shared" si="206"/>
        <v>2.3233199999999998</v>
      </c>
      <c r="E1701" s="2">
        <f t="shared" si="208"/>
        <v>2.3419999999999996</v>
      </c>
      <c r="F1701" s="2">
        <f t="shared" si="209"/>
        <v>2.3925800000000006</v>
      </c>
      <c r="G1701" s="2">
        <f t="shared" si="203"/>
        <v>2.4934640000000008</v>
      </c>
      <c r="H1701" s="2">
        <f t="shared" si="207"/>
        <v>2.5427660000000003</v>
      </c>
      <c r="I1701" s="2">
        <f t="array" ref="I1701">SUMPRODUCT(B1685:B1704, (ROW(B1685:B1704)-ROW(B1685)+1)) / (20*21/2)</f>
        <v>2.3404004761904762</v>
      </c>
      <c r="J1701" s="2">
        <f t="shared" si="210"/>
        <v>2.3878178299866204</v>
      </c>
      <c r="K1701" s="2">
        <f t="shared" si="204"/>
        <v>2.4611811395904315</v>
      </c>
    </row>
    <row r="1702" spans="1:11" ht="13.5" x14ac:dyDescent="0.25">
      <c r="A1702" s="3">
        <f>TITRES_STAT!B1705</f>
        <v>44495</v>
      </c>
      <c r="B1702" s="6">
        <f>TITRES_STAT!D1705</f>
        <v>2.3201999999999998</v>
      </c>
      <c r="C1702" s="2">
        <f t="shared" si="205"/>
        <v>0</v>
      </c>
      <c r="D1702" s="2">
        <f t="shared" si="206"/>
        <v>2.3233199999999998</v>
      </c>
      <c r="E1702" s="2">
        <f t="shared" si="208"/>
        <v>2.3357699999999997</v>
      </c>
      <c r="F1702" s="2">
        <f t="shared" si="209"/>
        <v>2.3809050000000007</v>
      </c>
      <c r="G1702" s="2">
        <f t="shared" si="203"/>
        <v>2.4886380000000008</v>
      </c>
      <c r="H1702" s="2">
        <f t="shared" si="207"/>
        <v>2.5419095</v>
      </c>
      <c r="I1702" s="2">
        <f t="array" ref="I1702">SUMPRODUCT(B1686:B1705, (ROW(B1686:B1705)-ROW(B1686)+1)) / (20*21/2)</f>
        <v>2.3363609523809523</v>
      </c>
      <c r="J1702" s="2">
        <f t="shared" si="210"/>
        <v>2.3813780366545614</v>
      </c>
      <c r="K1702" s="2">
        <f t="shared" si="204"/>
        <v>2.4556524674496303</v>
      </c>
    </row>
    <row r="1703" spans="1:11" ht="13.5" x14ac:dyDescent="0.25">
      <c r="A1703" s="3">
        <f>TITRES_STAT!B1706</f>
        <v>44496</v>
      </c>
      <c r="B1703" s="6">
        <f>TITRES_STAT!D1706</f>
        <v>2.3201999999999998</v>
      </c>
      <c r="C1703" s="2">
        <f t="shared" si="205"/>
        <v>0</v>
      </c>
      <c r="D1703" s="2">
        <f t="shared" si="206"/>
        <v>2.3233199999999998</v>
      </c>
      <c r="E1703" s="2">
        <f t="shared" si="208"/>
        <v>2.3310999999999997</v>
      </c>
      <c r="F1703" s="2">
        <f t="shared" si="209"/>
        <v>2.3692300000000004</v>
      </c>
      <c r="G1703" s="2">
        <f t="shared" si="203"/>
        <v>2.4838120000000008</v>
      </c>
      <c r="H1703" s="2">
        <f t="shared" si="207"/>
        <v>2.5410530000000002</v>
      </c>
      <c r="I1703" s="2">
        <f t="array" ref="I1703">SUMPRODUCT(B1687:B1706, (ROW(B1687:B1706)-ROW(B1687)+1)) / (20*21/2)</f>
        <v>2.3329514285714286</v>
      </c>
      <c r="J1703" s="2">
        <f t="shared" si="210"/>
        <v>2.3755515569731744</v>
      </c>
      <c r="K1703" s="2">
        <f t="shared" si="204"/>
        <v>2.4503406059810175</v>
      </c>
    </row>
    <row r="1704" spans="1:11" ht="13.5" x14ac:dyDescent="0.25">
      <c r="A1704" s="3">
        <f>TITRES_STAT!B1707</f>
        <v>44497</v>
      </c>
      <c r="B1704" s="6">
        <f>TITRES_STAT!D1707</f>
        <v>2.3201999999999998</v>
      </c>
      <c r="C1704" s="2">
        <f t="shared" si="205"/>
        <v>0</v>
      </c>
      <c r="D1704" s="2">
        <f t="shared" si="206"/>
        <v>2.3217599999999998</v>
      </c>
      <c r="E1704" s="2">
        <f t="shared" si="208"/>
        <v>2.3264299999999998</v>
      </c>
      <c r="F1704" s="2">
        <f t="shared" si="209"/>
        <v>2.3626150000000004</v>
      </c>
      <c r="G1704" s="2">
        <f t="shared" si="203"/>
        <v>2.4789860000000008</v>
      </c>
      <c r="H1704" s="2">
        <f t="shared" si="207"/>
        <v>2.5401965000000004</v>
      </c>
      <c r="I1704" s="2">
        <f t="array" ref="I1704">SUMPRODUCT(B1688:B1707, (ROW(B1688:B1707)-ROW(B1688)+1)) / (20*21/2)</f>
        <v>2.3301719047619045</v>
      </c>
      <c r="J1704" s="2">
        <f t="shared" si="210"/>
        <v>2.3702799801185863</v>
      </c>
      <c r="K1704" s="2">
        <f t="shared" si="204"/>
        <v>2.4452370528052918</v>
      </c>
    </row>
    <row r="1705" spans="1:11" ht="13.5" x14ac:dyDescent="0.25">
      <c r="A1705" s="3">
        <f>TITRES_STAT!B1708</f>
        <v>44498</v>
      </c>
      <c r="B1705" s="6">
        <f>TITRES_STAT!D1708</f>
        <v>2.3201999999999998</v>
      </c>
      <c r="C1705" s="2">
        <f t="shared" si="205"/>
        <v>0</v>
      </c>
      <c r="D1705" s="2">
        <f t="shared" si="206"/>
        <v>2.3201999999999998</v>
      </c>
      <c r="E1705" s="2">
        <f t="shared" si="208"/>
        <v>2.3217599999999998</v>
      </c>
      <c r="F1705" s="2">
        <f t="shared" si="209"/>
        <v>2.3560000000000003</v>
      </c>
      <c r="G1705" s="2">
        <f t="shared" si="203"/>
        <v>2.4741600000000004</v>
      </c>
      <c r="H1705" s="2">
        <f t="shared" si="207"/>
        <v>2.5398850000000004</v>
      </c>
      <c r="I1705" s="2">
        <f t="array" ref="I1705">SUMPRODUCT(B1689:B1708, (ROW(B1689:B1708)-ROW(B1689)+1)) / (20*21/2)</f>
        <v>2.3280223809523806</v>
      </c>
      <c r="J1705" s="2">
        <f t="shared" si="210"/>
        <v>2.3655104582025306</v>
      </c>
      <c r="K1705" s="2">
        <f t="shared" si="204"/>
        <v>2.4403336389697903</v>
      </c>
    </row>
    <row r="1706" spans="1:11" ht="13.5" x14ac:dyDescent="0.25">
      <c r="A1706" s="3">
        <f>TITRES_STAT!B1709</f>
        <v>44501</v>
      </c>
      <c r="B1706" s="6">
        <f>TITRES_STAT!D1709</f>
        <v>2.3201999999999998</v>
      </c>
      <c r="C1706" s="2">
        <f t="shared" si="205"/>
        <v>0</v>
      </c>
      <c r="D1706" s="2">
        <f t="shared" si="206"/>
        <v>2.3201999999999998</v>
      </c>
      <c r="E1706" s="2">
        <f t="shared" si="208"/>
        <v>2.3217599999999998</v>
      </c>
      <c r="F1706" s="2">
        <f t="shared" si="209"/>
        <v>2.3493850000000003</v>
      </c>
      <c r="G1706" s="2">
        <f t="shared" si="203"/>
        <v>2.4693340000000008</v>
      </c>
      <c r="H1706" s="2">
        <f t="shared" si="207"/>
        <v>2.5390675000000007</v>
      </c>
      <c r="I1706" s="2">
        <f t="array" ref="I1706">SUMPRODUCT(B1690:B1709, (ROW(B1690:B1709)-ROW(B1690)+1)) / (20*21/2)</f>
        <v>2.3260580952380949</v>
      </c>
      <c r="J1706" s="2">
        <f t="shared" si="210"/>
        <v>2.3611951764689563</v>
      </c>
      <c r="K1706" s="2">
        <f t="shared" si="204"/>
        <v>2.4356225158729359</v>
      </c>
    </row>
    <row r="1707" spans="1:11" ht="13.5" x14ac:dyDescent="0.25">
      <c r="A1707" s="3">
        <f>TITRES_STAT!B1710</f>
        <v>44502</v>
      </c>
      <c r="B1707" s="6">
        <f>TITRES_STAT!D1710</f>
        <v>2.3201999999999998</v>
      </c>
      <c r="C1707" s="2">
        <f t="shared" si="205"/>
        <v>0</v>
      </c>
      <c r="D1707" s="2">
        <f t="shared" si="206"/>
        <v>2.3201999999999998</v>
      </c>
      <c r="E1707" s="2">
        <f t="shared" si="208"/>
        <v>2.3217599999999998</v>
      </c>
      <c r="F1707" s="2">
        <f t="shared" si="209"/>
        <v>2.3427699999999998</v>
      </c>
      <c r="G1707" s="2">
        <f t="shared" si="203"/>
        <v>2.4645080000000004</v>
      </c>
      <c r="H1707" s="2">
        <f t="shared" si="207"/>
        <v>2.5382500000000006</v>
      </c>
      <c r="I1707" s="2">
        <f t="array" ref="I1707">SUMPRODUCT(B1691:B1710, (ROW(B1691:B1710)-ROW(B1691)+1)) / (20*21/2)</f>
        <v>2.3236842857142856</v>
      </c>
      <c r="J1707" s="2">
        <f t="shared" si="210"/>
        <v>2.3572908739481035</v>
      </c>
      <c r="K1707" s="2">
        <f t="shared" si="204"/>
        <v>2.4310961427014486</v>
      </c>
    </row>
    <row r="1708" spans="1:11" ht="13.5" x14ac:dyDescent="0.25">
      <c r="A1708" s="3">
        <f>TITRES_STAT!B1711</f>
        <v>44503</v>
      </c>
      <c r="B1708" s="6">
        <f>TITRES_STAT!D1711</f>
        <v>2.3201999999999998</v>
      </c>
      <c r="C1708" s="2">
        <f t="shared" si="205"/>
        <v>0</v>
      </c>
      <c r="D1708" s="2">
        <f t="shared" si="206"/>
        <v>2.3201999999999998</v>
      </c>
      <c r="E1708" s="2">
        <f t="shared" si="208"/>
        <v>2.3217599999999998</v>
      </c>
      <c r="F1708" s="2">
        <f t="shared" si="209"/>
        <v>2.3408249999999997</v>
      </c>
      <c r="G1708" s="2">
        <f t="shared" si="203"/>
        <v>2.4596820000000004</v>
      </c>
      <c r="H1708" s="2">
        <f t="shared" si="207"/>
        <v>2.5374325000000004</v>
      </c>
      <c r="I1708" s="2">
        <f t="array" ref="I1708">SUMPRODUCT(B1692:B1711, (ROW(B1692:B1711)-ROW(B1692)+1)) / (20*21/2)</f>
        <v>2.3216809523809521</v>
      </c>
      <c r="J1708" s="2">
        <f t="shared" si="210"/>
        <v>2.3537584097625701</v>
      </c>
      <c r="K1708" s="2">
        <f t="shared" si="204"/>
        <v>2.4267472743602156</v>
      </c>
    </row>
    <row r="1709" spans="1:11" ht="13.5" x14ac:dyDescent="0.25">
      <c r="A1709" s="3">
        <f>TITRES_STAT!B1712</f>
        <v>44504</v>
      </c>
      <c r="B1709" s="6">
        <f>TITRES_STAT!D1712</f>
        <v>2.3201999999999998</v>
      </c>
      <c r="C1709" s="2">
        <f t="shared" si="205"/>
        <v>0</v>
      </c>
      <c r="D1709" s="2">
        <f t="shared" si="206"/>
        <v>2.3201999999999998</v>
      </c>
      <c r="E1709" s="2">
        <f t="shared" si="208"/>
        <v>2.3209799999999996</v>
      </c>
      <c r="F1709" s="2">
        <f t="shared" si="209"/>
        <v>2.3373249999999999</v>
      </c>
      <c r="G1709" s="2">
        <f t="shared" si="203"/>
        <v>2.4548559999999999</v>
      </c>
      <c r="H1709" s="2">
        <f t="shared" si="207"/>
        <v>2.5366150000000003</v>
      </c>
      <c r="I1709" s="2">
        <f t="array" ref="I1709">SUMPRODUCT(B1693:B1712, (ROW(B1693:B1712)-ROW(B1693)+1)) / (20*21/2)</f>
        <v>2.3199742857142858</v>
      </c>
      <c r="J1709" s="2">
        <f t="shared" si="210"/>
        <v>2.3505623707375634</v>
      </c>
      <c r="K1709" s="2">
        <f t="shared" si="204"/>
        <v>2.4225689498755014</v>
      </c>
    </row>
    <row r="1710" spans="1:11" ht="13.5" x14ac:dyDescent="0.25">
      <c r="A1710" s="3">
        <f>TITRES_STAT!B1713</f>
        <v>44505</v>
      </c>
      <c r="B1710" s="6">
        <f>TITRES_STAT!D1713</f>
        <v>2.3123999999999998</v>
      </c>
      <c r="C1710" s="2">
        <f t="shared" si="205"/>
        <v>-7.8000000000000291E-3</v>
      </c>
      <c r="D1710" s="2">
        <f t="shared" si="206"/>
        <v>2.3186399999999998</v>
      </c>
      <c r="E1710" s="2">
        <f t="shared" si="208"/>
        <v>2.31942</v>
      </c>
      <c r="F1710" s="2">
        <f t="shared" si="209"/>
        <v>2.3334349999999993</v>
      </c>
      <c r="G1710" s="2">
        <f t="shared" si="203"/>
        <v>2.4498739999999999</v>
      </c>
      <c r="H1710" s="2">
        <f t="shared" si="207"/>
        <v>2.5357585000000009</v>
      </c>
      <c r="I1710" s="2">
        <f t="array" ref="I1710">SUMPRODUCT(B1694:B1713, (ROW(B1694:B1713)-ROW(B1694)+1)) / (20*21/2)</f>
        <v>2.3186014285714283</v>
      </c>
      <c r="J1710" s="2">
        <f t="shared" si="210"/>
        <v>2.3469278592387477</v>
      </c>
      <c r="K1710" s="2">
        <f t="shared" si="204"/>
        <v>2.4182485988999916</v>
      </c>
    </row>
    <row r="1711" spans="1:11" ht="13.5" x14ac:dyDescent="0.25">
      <c r="A1711" s="3">
        <f>TITRES_STAT!B1714</f>
        <v>44508</v>
      </c>
      <c r="B1711" s="6">
        <f>TITRES_STAT!D1714</f>
        <v>2.3123999999999998</v>
      </c>
      <c r="C1711" s="2">
        <f t="shared" si="205"/>
        <v>0</v>
      </c>
      <c r="D1711" s="2">
        <f t="shared" si="206"/>
        <v>2.3170799999999998</v>
      </c>
      <c r="E1711" s="2">
        <f t="shared" si="208"/>
        <v>2.3186399999999998</v>
      </c>
      <c r="F1711" s="2">
        <f t="shared" si="209"/>
        <v>2.3303199999999995</v>
      </c>
      <c r="G1711" s="2">
        <f t="shared" si="203"/>
        <v>2.4448919999999998</v>
      </c>
      <c r="H1711" s="2">
        <f t="shared" si="207"/>
        <v>2.5349020000000007</v>
      </c>
      <c r="I1711" s="2">
        <f t="array" ref="I1711">SUMPRODUCT(B1695:B1714, (ROW(B1695:B1714)-ROW(B1695)+1)) / (20*21/2)</f>
        <v>2.3182309523809521</v>
      </c>
      <c r="J1711" s="2">
        <f t="shared" si="210"/>
        <v>2.3436394916922003</v>
      </c>
      <c r="K1711" s="2">
        <f t="shared" si="204"/>
        <v>2.4140976734529329</v>
      </c>
    </row>
    <row r="1712" spans="1:11" ht="13.5" x14ac:dyDescent="0.25">
      <c r="A1712" s="3">
        <f>TITRES_STAT!B1715</f>
        <v>44509</v>
      </c>
      <c r="B1712" s="6">
        <f>TITRES_STAT!D1715</f>
        <v>2.3123999999999998</v>
      </c>
      <c r="C1712" s="2">
        <f t="shared" si="205"/>
        <v>0</v>
      </c>
      <c r="D1712" s="2">
        <f t="shared" si="206"/>
        <v>2.3155200000000002</v>
      </c>
      <c r="E1712" s="2">
        <f t="shared" si="208"/>
        <v>2.31786</v>
      </c>
      <c r="F1712" s="2">
        <f t="shared" si="209"/>
        <v>2.326814999999999</v>
      </c>
      <c r="G1712" s="2">
        <f t="shared" si="203"/>
        <v>2.4399099999999998</v>
      </c>
      <c r="H1712" s="2">
        <f t="shared" si="207"/>
        <v>2.5336955000000008</v>
      </c>
      <c r="I1712" s="2">
        <f t="array" ref="I1712">SUMPRODUCT(B1696:B1715, (ROW(B1696:B1715)-ROW(B1696)+1)) / (20*21/2)</f>
        <v>2.3180828571428567</v>
      </c>
      <c r="J1712" s="2">
        <f t="shared" si="210"/>
        <v>2.3406643020072289</v>
      </c>
      <c r="K1712" s="2">
        <f t="shared" si="204"/>
        <v>2.4101095293959554</v>
      </c>
    </row>
    <row r="1713" spans="1:11" ht="13.5" x14ac:dyDescent="0.25">
      <c r="A1713" s="3">
        <f>TITRES_STAT!B1716</f>
        <v>44510</v>
      </c>
      <c r="B1713" s="6">
        <f>TITRES_STAT!D1716</f>
        <v>2.3123999999999998</v>
      </c>
      <c r="C1713" s="2">
        <f t="shared" si="205"/>
        <v>0</v>
      </c>
      <c r="D1713" s="2">
        <f t="shared" si="206"/>
        <v>2.3139600000000002</v>
      </c>
      <c r="E1713" s="2">
        <f t="shared" si="208"/>
        <v>2.3170799999999998</v>
      </c>
      <c r="F1713" s="2">
        <f t="shared" si="209"/>
        <v>2.3240899999999991</v>
      </c>
      <c r="G1713" s="2">
        <f t="shared" si="203"/>
        <v>2.4349279999999998</v>
      </c>
      <c r="H1713" s="2">
        <f t="shared" si="207"/>
        <v>2.5324110000000011</v>
      </c>
      <c r="I1713" s="2">
        <f t="array" ref="I1713">SUMPRODUCT(B1697:B1716, (ROW(B1697:B1716)-ROW(B1697)+1)) / (20*21/2)</f>
        <v>2.3159285714285711</v>
      </c>
      <c r="J1713" s="2">
        <f t="shared" si="210"/>
        <v>2.3379724637208259</v>
      </c>
      <c r="K1713" s="2">
        <f t="shared" si="204"/>
        <v>2.4062777831451334</v>
      </c>
    </row>
    <row r="1714" spans="1:11" ht="13.5" x14ac:dyDescent="0.25">
      <c r="A1714" s="3">
        <f>TITRES_STAT!B1717</f>
        <v>44511</v>
      </c>
      <c r="B1714" s="6">
        <f>TITRES_STAT!D1717</f>
        <v>2.3201999999999998</v>
      </c>
      <c r="C1714" s="2">
        <f t="shared" si="205"/>
        <v>7.8000000000000291E-3</v>
      </c>
      <c r="D1714" s="2">
        <f t="shared" si="206"/>
        <v>2.3139599999999998</v>
      </c>
      <c r="E1714" s="2">
        <f t="shared" si="208"/>
        <v>2.3170799999999998</v>
      </c>
      <c r="F1714" s="2">
        <f t="shared" si="209"/>
        <v>2.3217549999999991</v>
      </c>
      <c r="G1714" s="2">
        <f t="shared" ref="G1714:G1777" si="211">AVERAGE(B1665:B1714)</f>
        <v>2.4301019999999998</v>
      </c>
      <c r="H1714" s="2">
        <f t="shared" si="207"/>
        <v>2.5311655000000006</v>
      </c>
      <c r="I1714" s="2">
        <f t="array" ref="I1714">SUMPRODUCT(B1698:B1717, (ROW(B1698:B1717)-ROW(B1698)+1)) / (20*21/2)</f>
        <v>2.3138857142857141</v>
      </c>
      <c r="J1714" s="2">
        <f t="shared" si="210"/>
        <v>2.3362798481283664</v>
      </c>
      <c r="K1714" s="2">
        <f t="shared" si="204"/>
        <v>2.4029021838061086</v>
      </c>
    </row>
    <row r="1715" spans="1:11" ht="13.5" x14ac:dyDescent="0.25">
      <c r="A1715" s="3">
        <f>TITRES_STAT!B1718</f>
        <v>44512</v>
      </c>
      <c r="B1715" s="6">
        <f>TITRES_STAT!D1718</f>
        <v>2.3201999999999998</v>
      </c>
      <c r="C1715" s="2">
        <f t="shared" si="205"/>
        <v>0</v>
      </c>
      <c r="D1715" s="2">
        <f t="shared" si="206"/>
        <v>2.3155199999999998</v>
      </c>
      <c r="E1715" s="2">
        <f t="shared" si="208"/>
        <v>2.3170799999999998</v>
      </c>
      <c r="F1715" s="2">
        <f t="shared" si="209"/>
        <v>2.3194199999999991</v>
      </c>
      <c r="G1715" s="2">
        <f t="shared" si="211"/>
        <v>2.4252759999999998</v>
      </c>
      <c r="H1715" s="2">
        <f t="shared" si="207"/>
        <v>2.5299200000000011</v>
      </c>
      <c r="I1715" s="2">
        <f t="array" ref="I1715">SUMPRODUCT(B1699:B1718, (ROW(B1699:B1718)-ROW(B1699)+1)) / (20*21/2)</f>
        <v>2.3119542857142856</v>
      </c>
      <c r="J1715" s="2">
        <f t="shared" si="210"/>
        <v>2.334748434020903</v>
      </c>
      <c r="K1715" s="2">
        <f t="shared" ref="K1715:K1778" si="212">$K$4*B1715+(1-$K$4)*K1714</f>
        <v>2.3996589609117516</v>
      </c>
    </row>
    <row r="1716" spans="1:11" ht="13.5" x14ac:dyDescent="0.25">
      <c r="A1716" s="3">
        <f>TITRES_STAT!B1719</f>
        <v>44515</v>
      </c>
      <c r="B1716" s="6">
        <f>TITRES_STAT!D1719</f>
        <v>2.2968000000000002</v>
      </c>
      <c r="C1716" s="2">
        <f t="shared" si="205"/>
        <v>-2.3399999999999643E-2</v>
      </c>
      <c r="D1716" s="2">
        <f t="shared" si="206"/>
        <v>2.3124000000000002</v>
      </c>
      <c r="E1716" s="2">
        <f t="shared" si="208"/>
        <v>2.31474</v>
      </c>
      <c r="F1716" s="2">
        <f t="shared" si="209"/>
        <v>2.318249999999999</v>
      </c>
      <c r="G1716" s="2">
        <f t="shared" si="211"/>
        <v>2.4199819999999996</v>
      </c>
      <c r="H1716" s="2">
        <f t="shared" si="207"/>
        <v>2.5284015000000015</v>
      </c>
      <c r="I1716" s="2">
        <f t="array" ref="I1716">SUMPRODUCT(B1700:B1719, (ROW(B1700:B1719)-ROW(B1700)+1)) / (20*21/2)</f>
        <v>2.3108771428571426</v>
      </c>
      <c r="J1716" s="2">
        <f t="shared" si="210"/>
        <v>2.331134297447484</v>
      </c>
      <c r="K1716" s="2">
        <f t="shared" si="212"/>
        <v>2.3956252761701142</v>
      </c>
    </row>
    <row r="1717" spans="1:11" ht="13.5" x14ac:dyDescent="0.25">
      <c r="A1717" s="3">
        <f>TITRES_STAT!B1720</f>
        <v>44516</v>
      </c>
      <c r="B1717" s="6">
        <f>TITRES_STAT!D1720</f>
        <v>2.2968000000000002</v>
      </c>
      <c r="C1717" s="2">
        <f t="shared" si="205"/>
        <v>0</v>
      </c>
      <c r="D1717" s="2">
        <f t="shared" si="206"/>
        <v>2.3092800000000002</v>
      </c>
      <c r="E1717" s="2">
        <f t="shared" si="208"/>
        <v>2.3124000000000002</v>
      </c>
      <c r="F1717" s="2">
        <f t="shared" si="209"/>
        <v>2.3170799999999994</v>
      </c>
      <c r="G1717" s="2">
        <f t="shared" si="211"/>
        <v>2.4146879999999999</v>
      </c>
      <c r="H1717" s="2">
        <f t="shared" si="207"/>
        <v>2.5268830000000015</v>
      </c>
      <c r="I1717" s="2">
        <f t="array" ref="I1717">SUMPRODUCT(B1701:B1720, (ROW(B1701:B1720)-ROW(B1701)+1)) / (20*21/2)</f>
        <v>2.3099114285714282</v>
      </c>
      <c r="J1717" s="2">
        <f t="shared" si="210"/>
        <v>2.3278643643572479</v>
      </c>
      <c r="K1717" s="2">
        <f t="shared" si="212"/>
        <v>2.3917497751438352</v>
      </c>
    </row>
    <row r="1718" spans="1:11" ht="13.5" x14ac:dyDescent="0.25">
      <c r="A1718" s="3">
        <f>TITRES_STAT!B1721</f>
        <v>44517</v>
      </c>
      <c r="B1718" s="6">
        <f>TITRES_STAT!D1721</f>
        <v>2.2968000000000002</v>
      </c>
      <c r="C1718" s="2">
        <f t="shared" si="205"/>
        <v>0</v>
      </c>
      <c r="D1718" s="2">
        <f t="shared" si="206"/>
        <v>2.3061599999999998</v>
      </c>
      <c r="E1718" s="2">
        <f t="shared" si="208"/>
        <v>2.3100600000000004</v>
      </c>
      <c r="F1718" s="2">
        <f t="shared" si="209"/>
        <v>2.3159099999999992</v>
      </c>
      <c r="G1718" s="2">
        <f t="shared" si="211"/>
        <v>2.4093940000000003</v>
      </c>
      <c r="H1718" s="2">
        <f t="shared" si="207"/>
        <v>2.5254035000000017</v>
      </c>
      <c r="I1718" s="2">
        <f t="array" ref="I1718">SUMPRODUCT(B1702:B1721, (ROW(B1702:B1721)-ROW(B1702)+1)) / (20*21/2)</f>
        <v>2.2979333333333329</v>
      </c>
      <c r="J1718" s="2">
        <f t="shared" si="210"/>
        <v>2.3249058534660816</v>
      </c>
      <c r="K1718" s="2">
        <f t="shared" si="212"/>
        <v>2.3880262545499593</v>
      </c>
    </row>
    <row r="1719" spans="1:11" ht="13.5" x14ac:dyDescent="0.25">
      <c r="A1719" s="3">
        <f>TITRES_STAT!B1722</f>
        <v>44518</v>
      </c>
      <c r="B1719" s="6">
        <f>TITRES_STAT!D1722</f>
        <v>2.3046000000000002</v>
      </c>
      <c r="C1719" s="2">
        <f t="shared" si="205"/>
        <v>7.8000000000000291E-3</v>
      </c>
      <c r="D1719" s="2">
        <f t="shared" si="206"/>
        <v>2.3030400000000002</v>
      </c>
      <c r="E1719" s="2">
        <f t="shared" si="208"/>
        <v>2.3085</v>
      </c>
      <c r="F1719" s="2">
        <f t="shared" si="209"/>
        <v>2.3147399999999996</v>
      </c>
      <c r="G1719" s="2">
        <f t="shared" si="211"/>
        <v>2.4042559999999997</v>
      </c>
      <c r="H1719" s="2">
        <f t="shared" si="207"/>
        <v>2.5238465000000021</v>
      </c>
      <c r="I1719" s="2">
        <f t="array" ref="I1719">SUMPRODUCT(B1703:B1722, (ROW(B1703:B1722)-ROW(B1703)+1)) / (20*21/2)</f>
        <v>2.297709523809524</v>
      </c>
      <c r="J1719" s="2">
        <f t="shared" si="210"/>
        <v>2.3229719626597882</v>
      </c>
      <c r="K1719" s="2">
        <f t="shared" si="212"/>
        <v>2.384754636724471</v>
      </c>
    </row>
    <row r="1720" spans="1:11" ht="13.5" x14ac:dyDescent="0.25">
      <c r="A1720" s="3">
        <f>TITRES_STAT!B1723</f>
        <v>44519</v>
      </c>
      <c r="B1720" s="6">
        <f>TITRES_STAT!D1723</f>
        <v>2.3046000000000002</v>
      </c>
      <c r="C1720" s="2">
        <f t="shared" si="205"/>
        <v>0</v>
      </c>
      <c r="D1720" s="2">
        <f t="shared" si="206"/>
        <v>2.2999200000000002</v>
      </c>
      <c r="E1720" s="2">
        <f t="shared" si="208"/>
        <v>2.3077200000000002</v>
      </c>
      <c r="F1720" s="2">
        <f t="shared" si="209"/>
        <v>2.3135699999999995</v>
      </c>
      <c r="G1720" s="2">
        <f t="shared" si="211"/>
        <v>2.3991179999999996</v>
      </c>
      <c r="H1720" s="2">
        <f t="shared" si="207"/>
        <v>2.5222895000000021</v>
      </c>
      <c r="I1720" s="2">
        <f t="array" ref="I1720">SUMPRODUCT(B1704:B1723, (ROW(B1704:B1723)-ROW(B1704)+1)) / (20*21/2)</f>
        <v>2.2975600000000003</v>
      </c>
      <c r="J1720" s="2">
        <f t="shared" si="210"/>
        <v>2.3212222519302848</v>
      </c>
      <c r="K1720" s="2">
        <f t="shared" si="212"/>
        <v>2.3816113176372369</v>
      </c>
    </row>
    <row r="1721" spans="1:11" ht="13.5" x14ac:dyDescent="0.25">
      <c r="A1721" s="3">
        <f>TITRES_STAT!B1724</f>
        <v>44522</v>
      </c>
      <c r="B1721" s="6">
        <f>TITRES_STAT!D1724</f>
        <v>2.1878000000000002</v>
      </c>
      <c r="C1721" s="2">
        <f t="shared" si="205"/>
        <v>-0.11680000000000001</v>
      </c>
      <c r="D1721" s="2">
        <f t="shared" si="206"/>
        <v>2.2781200000000004</v>
      </c>
      <c r="E1721" s="2">
        <f t="shared" si="208"/>
        <v>2.2952600000000003</v>
      </c>
      <c r="F1721" s="2">
        <f t="shared" si="209"/>
        <v>2.3069499999999996</v>
      </c>
      <c r="G1721" s="2">
        <f t="shared" si="211"/>
        <v>2.3916439999999999</v>
      </c>
      <c r="H1721" s="2">
        <f t="shared" si="207"/>
        <v>2.5201485000000021</v>
      </c>
      <c r="I1721" s="2">
        <f t="array" ref="I1721">SUMPRODUCT(B1705:B1724, (ROW(B1705:B1724)-ROW(B1705)+1)) / (20*21/2)</f>
        <v>2.2982276190476187</v>
      </c>
      <c r="J1721" s="2">
        <f t="shared" si="210"/>
        <v>2.3085153707940673</v>
      </c>
      <c r="K1721" s="2">
        <f t="shared" si="212"/>
        <v>2.3740108738083259</v>
      </c>
    </row>
    <row r="1722" spans="1:11" ht="13.5" x14ac:dyDescent="0.25">
      <c r="A1722" s="3">
        <f>TITRES_STAT!B1725</f>
        <v>44523</v>
      </c>
      <c r="B1722" s="6">
        <f>TITRES_STAT!D1725</f>
        <v>2.3046000000000002</v>
      </c>
      <c r="C1722" s="2">
        <f t="shared" si="205"/>
        <v>0.11680000000000001</v>
      </c>
      <c r="D1722" s="2">
        <f t="shared" si="206"/>
        <v>2.2796800000000004</v>
      </c>
      <c r="E1722" s="2">
        <f t="shared" si="208"/>
        <v>2.2944800000000005</v>
      </c>
      <c r="F1722" s="2">
        <f t="shared" si="209"/>
        <v>2.3061699999999998</v>
      </c>
      <c r="G1722" s="2">
        <f t="shared" si="211"/>
        <v>2.3865059999999994</v>
      </c>
      <c r="H1722" s="2">
        <f t="shared" si="207"/>
        <v>2.5185915000000021</v>
      </c>
      <c r="I1722" s="2">
        <f t="array" ref="I1722">SUMPRODUCT(B1706:B1725, (ROW(B1706:B1725)-ROW(B1706)+1)) / (20*21/2)</f>
        <v>2.2989323809523805</v>
      </c>
      <c r="J1722" s="2">
        <f t="shared" si="210"/>
        <v>2.3081424783374893</v>
      </c>
      <c r="K1722" s="2">
        <f t="shared" si="212"/>
        <v>2.3712888787570194</v>
      </c>
    </row>
    <row r="1723" spans="1:11" ht="13.5" x14ac:dyDescent="0.25">
      <c r="A1723" s="3">
        <f>TITRES_STAT!B1726</f>
        <v>44524</v>
      </c>
      <c r="B1723" s="6">
        <f>TITRES_STAT!D1726</f>
        <v>2.3046000000000002</v>
      </c>
      <c r="C1723" s="2">
        <f t="shared" si="205"/>
        <v>0</v>
      </c>
      <c r="D1723" s="2">
        <f t="shared" si="206"/>
        <v>2.2812400000000004</v>
      </c>
      <c r="E1723" s="2">
        <f t="shared" si="208"/>
        <v>2.2937000000000003</v>
      </c>
      <c r="F1723" s="2">
        <f t="shared" si="209"/>
        <v>2.3053900000000001</v>
      </c>
      <c r="G1723" s="2">
        <f t="shared" si="211"/>
        <v>2.3813679999999993</v>
      </c>
      <c r="H1723" s="2">
        <f t="shared" si="207"/>
        <v>2.5169955000000019</v>
      </c>
      <c r="I1723" s="2">
        <f t="array" ref="I1723">SUMPRODUCT(B1707:B1726, (ROW(B1707:B1726)-ROW(B1707)+1)) / (20*21/2)</f>
        <v>2.2996742857142856</v>
      </c>
      <c r="J1723" s="2">
        <f t="shared" si="210"/>
        <v>2.3078050994482044</v>
      </c>
      <c r="K1723" s="2">
        <f t="shared" si="212"/>
        <v>2.3686736286096854</v>
      </c>
    </row>
    <row r="1724" spans="1:11" ht="13.5" x14ac:dyDescent="0.25">
      <c r="A1724" s="3">
        <f>TITRES_STAT!B1727</f>
        <v>44525</v>
      </c>
      <c r="B1724" s="6">
        <f>TITRES_STAT!D1727</f>
        <v>2.3123999999999998</v>
      </c>
      <c r="C1724" s="2">
        <f t="shared" si="205"/>
        <v>7.799999999999585E-3</v>
      </c>
      <c r="D1724" s="2">
        <f t="shared" si="206"/>
        <v>2.2828000000000004</v>
      </c>
      <c r="E1724" s="2">
        <f t="shared" si="208"/>
        <v>2.2929200000000001</v>
      </c>
      <c r="F1724" s="2">
        <f t="shared" si="209"/>
        <v>2.3050000000000002</v>
      </c>
      <c r="G1724" s="2">
        <f t="shared" si="211"/>
        <v>2.3763859999999992</v>
      </c>
      <c r="H1724" s="2">
        <f t="shared" si="207"/>
        <v>2.5154775000000025</v>
      </c>
      <c r="I1724" s="2">
        <f t="array" ref="I1724">SUMPRODUCT(B1708:B1727, (ROW(B1708:B1727)-ROW(B1708)+1)) / (20*21/2)</f>
        <v>2.2967485714285711</v>
      </c>
      <c r="J1724" s="2">
        <f t="shared" si="210"/>
        <v>2.3082427090245656</v>
      </c>
      <c r="K1724" s="2">
        <f t="shared" si="212"/>
        <v>2.3664668196445997</v>
      </c>
    </row>
    <row r="1725" spans="1:11" ht="13.5" x14ac:dyDescent="0.25">
      <c r="A1725" s="3">
        <f>TITRES_STAT!B1728</f>
        <v>44526</v>
      </c>
      <c r="B1725" s="6">
        <f>TITRES_STAT!D1728</f>
        <v>2.3123999999999998</v>
      </c>
      <c r="C1725" s="2">
        <f t="shared" si="205"/>
        <v>0</v>
      </c>
      <c r="D1725" s="2">
        <f t="shared" si="206"/>
        <v>2.2843600000000004</v>
      </c>
      <c r="E1725" s="2">
        <f t="shared" si="208"/>
        <v>2.2921400000000003</v>
      </c>
      <c r="F1725" s="2">
        <f t="shared" si="209"/>
        <v>2.3046099999999998</v>
      </c>
      <c r="G1725" s="2">
        <f t="shared" si="211"/>
        <v>2.3714039999999996</v>
      </c>
      <c r="H1725" s="2">
        <f t="shared" si="207"/>
        <v>2.5138815000000023</v>
      </c>
      <c r="I1725" s="2">
        <f t="array" ref="I1725">SUMPRODUCT(B1709:B1728, (ROW(B1709:B1728)-ROW(B1709)+1)) / (20*21/2)</f>
        <v>2.2970071428571428</v>
      </c>
      <c r="J1725" s="2">
        <f t="shared" si="210"/>
        <v>2.3086386414984164</v>
      </c>
      <c r="K1725" s="2">
        <f t="shared" si="212"/>
        <v>2.3643465522075564</v>
      </c>
    </row>
    <row r="1726" spans="1:11" ht="13.5" x14ac:dyDescent="0.25">
      <c r="A1726" s="3">
        <f>TITRES_STAT!B1729</f>
        <v>44529</v>
      </c>
      <c r="B1726" s="6">
        <f>TITRES_STAT!D1729</f>
        <v>2.3123999999999998</v>
      </c>
      <c r="C1726" s="2">
        <f t="shared" si="205"/>
        <v>0</v>
      </c>
      <c r="D1726" s="2">
        <f t="shared" si="206"/>
        <v>2.3092800000000002</v>
      </c>
      <c r="E1726" s="2">
        <f t="shared" si="208"/>
        <v>2.2937000000000003</v>
      </c>
      <c r="F1726" s="2">
        <f t="shared" si="209"/>
        <v>2.3042199999999999</v>
      </c>
      <c r="G1726" s="2">
        <f t="shared" si="211"/>
        <v>2.3665779999999996</v>
      </c>
      <c r="H1726" s="2">
        <f t="shared" si="207"/>
        <v>2.5123245000000027</v>
      </c>
      <c r="I1726" s="2">
        <f t="array" ref="I1726">SUMPRODUCT(B1710:B1729, (ROW(B1710:B1729)-ROW(B1710)+1)) / (20*21/2)</f>
        <v>2.2973399999999997</v>
      </c>
      <c r="J1726" s="2">
        <f t="shared" si="210"/>
        <v>2.3089968661176146</v>
      </c>
      <c r="K1726" s="2">
        <f t="shared" si="212"/>
        <v>2.3623094325131424</v>
      </c>
    </row>
    <row r="1727" spans="1:11" ht="13.5" x14ac:dyDescent="0.25">
      <c r="A1727" s="3">
        <f>TITRES_STAT!B1730</f>
        <v>44530</v>
      </c>
      <c r="B1727" s="6">
        <f>TITRES_STAT!D1730</f>
        <v>2.2734999999999999</v>
      </c>
      <c r="C1727" s="2">
        <f t="shared" si="205"/>
        <v>-3.8899999999999935E-2</v>
      </c>
      <c r="D1727" s="2">
        <f t="shared" si="206"/>
        <v>2.3030599999999999</v>
      </c>
      <c r="E1727" s="2">
        <f t="shared" si="208"/>
        <v>2.2913700000000001</v>
      </c>
      <c r="F1727" s="2">
        <f t="shared" si="209"/>
        <v>2.3018849999999995</v>
      </c>
      <c r="G1727" s="2">
        <f t="shared" si="211"/>
        <v>2.3608179999999992</v>
      </c>
      <c r="H1727" s="2">
        <f t="shared" si="207"/>
        <v>2.5105730000000026</v>
      </c>
      <c r="I1727" s="2">
        <f t="array" ref="I1727">SUMPRODUCT(B1711:B1730, (ROW(B1711:B1730)-ROW(B1711)+1)) / (20*21/2)</f>
        <v>2.2977471428571428</v>
      </c>
      <c r="J1727" s="2">
        <f t="shared" si="210"/>
        <v>2.305616212201651</v>
      </c>
      <c r="K1727" s="2">
        <f t="shared" si="212"/>
        <v>2.3588267096694899</v>
      </c>
    </row>
    <row r="1728" spans="1:11" ht="13.5" x14ac:dyDescent="0.25">
      <c r="A1728" s="3">
        <f>TITRES_STAT!B1731</f>
        <v>44531</v>
      </c>
      <c r="B1728" s="6">
        <f>TITRES_STAT!D1731</f>
        <v>2.3046000000000002</v>
      </c>
      <c r="C1728" s="2">
        <f t="shared" si="205"/>
        <v>3.110000000000035E-2</v>
      </c>
      <c r="D1728" s="2">
        <f t="shared" si="206"/>
        <v>2.3030599999999999</v>
      </c>
      <c r="E1728" s="2">
        <f t="shared" si="208"/>
        <v>2.2921500000000004</v>
      </c>
      <c r="F1728" s="2">
        <f t="shared" si="209"/>
        <v>2.3011049999999997</v>
      </c>
      <c r="G1728" s="2">
        <f t="shared" si="211"/>
        <v>2.3556799999999991</v>
      </c>
      <c r="H1728" s="2">
        <f t="shared" si="207"/>
        <v>2.509016000000003</v>
      </c>
      <c r="I1728" s="2">
        <f t="array" ref="I1728">SUMPRODUCT(B1712:B1731, (ROW(B1712:B1731)-ROW(B1712)+1)) / (20*21/2)</f>
        <v>2.2974485714285713</v>
      </c>
      <c r="J1728" s="2">
        <f t="shared" si="210"/>
        <v>2.3055194300872079</v>
      </c>
      <c r="K1728" s="2">
        <f t="shared" si="212"/>
        <v>2.3567001720353926</v>
      </c>
    </row>
    <row r="1729" spans="1:11" ht="13.5" x14ac:dyDescent="0.25">
      <c r="A1729" s="3">
        <f>TITRES_STAT!B1732</f>
        <v>44532</v>
      </c>
      <c r="B1729" s="6">
        <f>TITRES_STAT!D1732</f>
        <v>2.3046000000000002</v>
      </c>
      <c r="C1729" s="2">
        <f t="shared" si="205"/>
        <v>0</v>
      </c>
      <c r="D1729" s="2">
        <f t="shared" si="206"/>
        <v>2.3014999999999999</v>
      </c>
      <c r="E1729" s="2">
        <f t="shared" si="208"/>
        <v>2.2921500000000004</v>
      </c>
      <c r="F1729" s="2">
        <f t="shared" si="209"/>
        <v>2.3003249999999995</v>
      </c>
      <c r="G1729" s="2">
        <f t="shared" si="211"/>
        <v>2.350541999999999</v>
      </c>
      <c r="H1729" s="2">
        <f t="shared" si="207"/>
        <v>2.5074590000000025</v>
      </c>
      <c r="I1729" s="2">
        <f t="array" ref="I1729">SUMPRODUCT(B1713:B1732, (ROW(B1713:B1732)-ROW(B1713)+1)) / (20*21/2)</f>
        <v>2.296481428571429</v>
      </c>
      <c r="J1729" s="2">
        <f t="shared" si="210"/>
        <v>2.3054318653169976</v>
      </c>
      <c r="K1729" s="2">
        <f t="shared" si="212"/>
        <v>2.3546570280340049</v>
      </c>
    </row>
    <row r="1730" spans="1:11" ht="13.5" x14ac:dyDescent="0.25">
      <c r="A1730" s="3">
        <f>TITRES_STAT!B1733</f>
        <v>44533</v>
      </c>
      <c r="B1730" s="6">
        <f>TITRES_STAT!D1733</f>
        <v>2.3046000000000002</v>
      </c>
      <c r="C1730" s="2">
        <f t="shared" si="205"/>
        <v>0</v>
      </c>
      <c r="D1730" s="2">
        <f t="shared" si="206"/>
        <v>2.2999400000000003</v>
      </c>
      <c r="E1730" s="2">
        <f t="shared" si="208"/>
        <v>2.2921500000000004</v>
      </c>
      <c r="F1730" s="2">
        <f t="shared" si="209"/>
        <v>2.2999349999999996</v>
      </c>
      <c r="G1730" s="2">
        <f t="shared" si="211"/>
        <v>2.345559999999999</v>
      </c>
      <c r="H1730" s="2">
        <f t="shared" si="207"/>
        <v>2.505902000000003</v>
      </c>
      <c r="I1730" s="2">
        <f t="array" ref="I1730">SUMPRODUCT(B1714:B1733, (ROW(B1714:B1733)-ROW(B1714)+1)) / (20*21/2)</f>
        <v>2.2956257142857144</v>
      </c>
      <c r="J1730" s="2">
        <f t="shared" si="210"/>
        <v>2.3053526400487123</v>
      </c>
      <c r="K1730" s="2">
        <f t="shared" si="212"/>
        <v>2.3526940073267895</v>
      </c>
    </row>
    <row r="1731" spans="1:11" ht="13.5" x14ac:dyDescent="0.25">
      <c r="A1731" s="3">
        <f>TITRES_STAT!B1734</f>
        <v>44536</v>
      </c>
      <c r="B1731" s="6">
        <f>TITRES_STAT!D1734</f>
        <v>2.2968000000000002</v>
      </c>
      <c r="C1731" s="2">
        <f t="shared" si="205"/>
        <v>-7.8000000000000291E-3</v>
      </c>
      <c r="D1731" s="2">
        <f t="shared" si="206"/>
        <v>2.2968200000000003</v>
      </c>
      <c r="E1731" s="2">
        <f t="shared" si="208"/>
        <v>2.3030500000000003</v>
      </c>
      <c r="F1731" s="2">
        <f t="shared" si="209"/>
        <v>2.2991549999999998</v>
      </c>
      <c r="G1731" s="2">
        <f t="shared" si="211"/>
        <v>2.3404219999999993</v>
      </c>
      <c r="H1731" s="2">
        <f t="shared" si="207"/>
        <v>2.5043060000000028</v>
      </c>
      <c r="I1731" s="2">
        <f t="array" ref="I1731">SUMPRODUCT(B1715:B1734, (ROW(B1715:B1734)-ROW(B1715)+1)) / (20*21/2)</f>
        <v>2.2948814285714283</v>
      </c>
      <c r="J1731" s="2">
        <f t="shared" si="210"/>
        <v>2.304538102901216</v>
      </c>
      <c r="K1731" s="2">
        <f t="shared" si="212"/>
        <v>2.3505020854708372</v>
      </c>
    </row>
    <row r="1732" spans="1:11" ht="13.5" x14ac:dyDescent="0.25">
      <c r="A1732" s="3">
        <f>TITRES_STAT!B1735</f>
        <v>44537</v>
      </c>
      <c r="B1732" s="6">
        <f>TITRES_STAT!D1735</f>
        <v>2.2890000000000001</v>
      </c>
      <c r="C1732" s="2">
        <f t="shared" ref="C1732:C1795" si="213">B1732-B1731</f>
        <v>-7.8000000000000291E-3</v>
      </c>
      <c r="D1732" s="2">
        <f t="shared" si="206"/>
        <v>2.2999199999999997</v>
      </c>
      <c r="E1732" s="2">
        <f t="shared" si="208"/>
        <v>2.3014900000000003</v>
      </c>
      <c r="F1732" s="2">
        <f t="shared" si="209"/>
        <v>2.2979850000000002</v>
      </c>
      <c r="G1732" s="2">
        <f t="shared" si="211"/>
        <v>2.3351279999999992</v>
      </c>
      <c r="H1732" s="2">
        <f t="shared" si="207"/>
        <v>2.502671000000003</v>
      </c>
      <c r="I1732" s="2">
        <f t="array" ref="I1732">SUMPRODUCT(B1716:B1735, (ROW(B1716:B1735)-ROW(B1716)+1)) / (20*21/2)</f>
        <v>2.2942857142857145</v>
      </c>
      <c r="J1732" s="2">
        <f t="shared" si="210"/>
        <v>2.3030582835772906</v>
      </c>
      <c r="K1732" s="2">
        <f t="shared" si="212"/>
        <v>2.3480902389817846</v>
      </c>
    </row>
    <row r="1733" spans="1:11" ht="13.5" x14ac:dyDescent="0.25">
      <c r="A1733" s="3">
        <f>TITRES_STAT!B1736</f>
        <v>44538</v>
      </c>
      <c r="B1733" s="6">
        <f>TITRES_STAT!D1736</f>
        <v>2.2890000000000001</v>
      </c>
      <c r="C1733" s="2">
        <f t="shared" si="213"/>
        <v>0</v>
      </c>
      <c r="D1733" s="2">
        <f t="shared" si="206"/>
        <v>2.2968000000000002</v>
      </c>
      <c r="E1733" s="2">
        <f t="shared" si="208"/>
        <v>2.2999300000000007</v>
      </c>
      <c r="F1733" s="2">
        <f t="shared" si="209"/>
        <v>2.2968150000000001</v>
      </c>
      <c r="G1733" s="2">
        <f t="shared" si="211"/>
        <v>2.3298339999999991</v>
      </c>
      <c r="H1733" s="2">
        <f t="shared" si="207"/>
        <v>2.5010360000000027</v>
      </c>
      <c r="I1733" s="2">
        <f t="array" ref="I1733">SUMPRODUCT(B1717:B1736, (ROW(B1717:B1736)-ROW(B1717)+1)) / (20*21/2)</f>
        <v>2.2938385714285712</v>
      </c>
      <c r="J1733" s="2">
        <f t="shared" si="210"/>
        <v>2.3017193994270726</v>
      </c>
      <c r="K1733" s="2">
        <f t="shared" si="212"/>
        <v>2.3457729747079892</v>
      </c>
    </row>
    <row r="1734" spans="1:11" ht="13.5" x14ac:dyDescent="0.25">
      <c r="A1734" s="3">
        <f>TITRES_STAT!B1737</f>
        <v>44539</v>
      </c>
      <c r="B1734" s="6">
        <f>TITRES_STAT!D1737</f>
        <v>2.2890000000000001</v>
      </c>
      <c r="C1734" s="2">
        <f t="shared" si="213"/>
        <v>0</v>
      </c>
      <c r="D1734" s="2">
        <f t="shared" ref="D1734:D1797" si="214">AVERAGE(B1730:B1734)</f>
        <v>2.2936799999999997</v>
      </c>
      <c r="E1734" s="2">
        <f t="shared" si="208"/>
        <v>2.2975900000000005</v>
      </c>
      <c r="F1734" s="2">
        <f t="shared" si="209"/>
        <v>2.295255</v>
      </c>
      <c r="G1734" s="2">
        <f t="shared" si="211"/>
        <v>2.326563999999999</v>
      </c>
      <c r="H1734" s="2">
        <f t="shared" si="207"/>
        <v>2.4994010000000029</v>
      </c>
      <c r="I1734" s="2">
        <f t="array" ref="I1734">SUMPRODUCT(B1718:B1737, (ROW(B1718:B1737)-ROW(B1718)+1)) / (20*21/2)</f>
        <v>2.2934285714285716</v>
      </c>
      <c r="J1734" s="2">
        <f t="shared" si="210"/>
        <v>2.3005080280530659</v>
      </c>
      <c r="K1734" s="2">
        <f t="shared" si="212"/>
        <v>2.3435465835429699</v>
      </c>
    </row>
    <row r="1735" spans="1:11" ht="13.5" x14ac:dyDescent="0.25">
      <c r="A1735" s="3">
        <f>TITRES_STAT!B1738</f>
        <v>44540</v>
      </c>
      <c r="B1735" s="6">
        <f>TITRES_STAT!D1738</f>
        <v>2.2890000000000001</v>
      </c>
      <c r="C1735" s="2">
        <f t="shared" si="213"/>
        <v>0</v>
      </c>
      <c r="D1735" s="2">
        <f t="shared" si="214"/>
        <v>2.2905600000000002</v>
      </c>
      <c r="E1735" s="2">
        <f t="shared" si="208"/>
        <v>2.2952500000000007</v>
      </c>
      <c r="F1735" s="2">
        <f t="shared" si="209"/>
        <v>2.2936950000000005</v>
      </c>
      <c r="G1735" s="2">
        <f t="shared" si="211"/>
        <v>2.3232939999999989</v>
      </c>
      <c r="H1735" s="2">
        <f t="shared" si="207"/>
        <v>2.497766000000003</v>
      </c>
      <c r="I1735" s="2">
        <f t="array" ref="I1735">SUMPRODUCT(B1719:B1738, (ROW(B1719:B1738)-ROW(B1719)+1)) / (20*21/2)</f>
        <v>2.2930557142857144</v>
      </c>
      <c r="J1735" s="2">
        <f t="shared" si="210"/>
        <v>2.2994120253813453</v>
      </c>
      <c r="K1735" s="2">
        <f t="shared" si="212"/>
        <v>2.3414075018354024</v>
      </c>
    </row>
    <row r="1736" spans="1:11" ht="13.5" x14ac:dyDescent="0.25">
      <c r="A1736" s="3">
        <f>TITRES_STAT!B1739</f>
        <v>44543</v>
      </c>
      <c r="B1736" s="6">
        <f>TITRES_STAT!D1739</f>
        <v>2.2890000000000001</v>
      </c>
      <c r="C1736" s="2">
        <f t="shared" si="213"/>
        <v>0</v>
      </c>
      <c r="D1736" s="2">
        <f t="shared" si="214"/>
        <v>2.2890000000000001</v>
      </c>
      <c r="E1736" s="2">
        <f t="shared" si="208"/>
        <v>2.2929100000000004</v>
      </c>
      <c r="F1736" s="2">
        <f t="shared" si="209"/>
        <v>2.2933050000000006</v>
      </c>
      <c r="G1736" s="2">
        <f t="shared" si="211"/>
        <v>2.3200239999999992</v>
      </c>
      <c r="H1736" s="2">
        <f t="shared" si="207"/>
        <v>2.4961310000000028</v>
      </c>
      <c r="I1736" s="2">
        <f t="array" ref="I1736">SUMPRODUCT(B1720:B1739, (ROW(B1720:B1739)-ROW(B1720)+1)) / (20*21/2)</f>
        <v>2.2801200000000001</v>
      </c>
      <c r="J1736" s="2">
        <f t="shared" si="210"/>
        <v>2.2984204039164551</v>
      </c>
      <c r="K1736" s="2">
        <f t="shared" si="212"/>
        <v>2.3393523056849941</v>
      </c>
    </row>
    <row r="1737" spans="1:11" ht="13.5" x14ac:dyDescent="0.25">
      <c r="A1737" s="3">
        <f>TITRES_STAT!B1740</f>
        <v>44544</v>
      </c>
      <c r="B1737" s="6">
        <f>TITRES_STAT!D1740</f>
        <v>2.2890000000000001</v>
      </c>
      <c r="C1737" s="2">
        <f t="shared" si="213"/>
        <v>0</v>
      </c>
      <c r="D1737" s="2">
        <f t="shared" si="214"/>
        <v>2.2890000000000001</v>
      </c>
      <c r="E1737" s="2">
        <f t="shared" si="208"/>
        <v>2.2944600000000004</v>
      </c>
      <c r="F1737" s="2">
        <f t="shared" si="209"/>
        <v>2.2929150000000007</v>
      </c>
      <c r="G1737" s="2">
        <f t="shared" si="211"/>
        <v>2.3167539999999991</v>
      </c>
      <c r="H1737" s="2">
        <f t="shared" si="207"/>
        <v>2.4944960000000025</v>
      </c>
      <c r="I1737" s="2">
        <f t="array" ref="I1737">SUMPRODUCT(B1721:B1740, (ROW(B1721:B1740)-ROW(B1721)+1)) / (20*21/2)</f>
        <v>2.2678885714285717</v>
      </c>
      <c r="J1737" s="2">
        <f t="shared" si="210"/>
        <v>2.2975232225910784</v>
      </c>
      <c r="K1737" s="2">
        <f t="shared" si="212"/>
        <v>2.3373777054620528</v>
      </c>
    </row>
    <row r="1738" spans="1:11" ht="13.5" x14ac:dyDescent="0.25">
      <c r="A1738" s="3">
        <f>TITRES_STAT!B1741</f>
        <v>44545</v>
      </c>
      <c r="B1738" s="6">
        <f>TITRES_STAT!D1741</f>
        <v>2.2890000000000001</v>
      </c>
      <c r="C1738" s="2">
        <f t="shared" si="213"/>
        <v>0</v>
      </c>
      <c r="D1738" s="2">
        <f t="shared" si="214"/>
        <v>2.2890000000000001</v>
      </c>
      <c r="E1738" s="2">
        <f t="shared" si="208"/>
        <v>2.2929000000000004</v>
      </c>
      <c r="F1738" s="2">
        <f t="shared" si="209"/>
        <v>2.2925250000000004</v>
      </c>
      <c r="G1738" s="2">
        <f t="shared" si="211"/>
        <v>2.315351999999999</v>
      </c>
      <c r="H1738" s="2">
        <f t="shared" ref="H1738:H1801" si="215">AVERAGE(B1539:B1738)</f>
        <v>2.4928610000000027</v>
      </c>
      <c r="I1738" s="2">
        <f t="array" ref="I1738">SUMPRODUCT(B1722:B1741, (ROW(B1722:B1741)-ROW(B1722)+1)) / (20*21/2)</f>
        <v>2.2563614285714291</v>
      </c>
      <c r="J1738" s="2">
        <f t="shared" si="210"/>
        <v>2.2967114871062138</v>
      </c>
      <c r="K1738" s="2">
        <f t="shared" si="212"/>
        <v>2.3354805405419721</v>
      </c>
    </row>
    <row r="1739" spans="1:11" ht="13.5" x14ac:dyDescent="0.25">
      <c r="A1739" s="3">
        <f>TITRES_STAT!B1742</f>
        <v>44546</v>
      </c>
      <c r="B1739" s="6">
        <f>TITRES_STAT!D1742</f>
        <v>2.1566999999999998</v>
      </c>
      <c r="C1739" s="2">
        <f t="shared" si="213"/>
        <v>-0.13230000000000031</v>
      </c>
      <c r="D1739" s="2">
        <f t="shared" si="214"/>
        <v>2.26254</v>
      </c>
      <c r="E1739" s="2">
        <f t="shared" si="208"/>
        <v>2.2781100000000003</v>
      </c>
      <c r="F1739" s="2">
        <f t="shared" si="209"/>
        <v>2.2851300000000005</v>
      </c>
      <c r="G1739" s="2">
        <f t="shared" si="211"/>
        <v>2.3106819999999986</v>
      </c>
      <c r="H1739" s="2">
        <f t="shared" si="215"/>
        <v>2.4905645000000027</v>
      </c>
      <c r="I1739" s="2">
        <f t="array" ref="I1739">SUMPRODUCT(B1723:B1742, (ROW(B1723:B1742)-ROW(B1723)+1)) / (20*21/2)</f>
        <v>2.2449823809523815</v>
      </c>
      <c r="J1739" s="2">
        <f t="shared" si="210"/>
        <v>2.2833770597627647</v>
      </c>
      <c r="K1739" s="2">
        <f t="shared" si="212"/>
        <v>2.3284695389520906</v>
      </c>
    </row>
    <row r="1740" spans="1:11" ht="13.5" x14ac:dyDescent="0.25">
      <c r="A1740" s="3">
        <f>TITRES_STAT!B1743</f>
        <v>44550</v>
      </c>
      <c r="B1740" s="6">
        <f>TITRES_STAT!D1743</f>
        <v>2.1566999999999998</v>
      </c>
      <c r="C1740" s="2">
        <f t="shared" si="213"/>
        <v>0</v>
      </c>
      <c r="D1740" s="2">
        <f t="shared" si="214"/>
        <v>2.2360800000000003</v>
      </c>
      <c r="E1740" s="2">
        <f t="shared" ref="E1740:E1803" si="216">AVERAGE(B1731:B1740)</f>
        <v>2.2633200000000002</v>
      </c>
      <c r="F1740" s="2">
        <f t="shared" si="209"/>
        <v>2.2777350000000007</v>
      </c>
      <c r="G1740" s="2">
        <f t="shared" si="211"/>
        <v>2.3060119999999986</v>
      </c>
      <c r="H1740" s="2">
        <f t="shared" si="215"/>
        <v>2.4882680000000028</v>
      </c>
      <c r="I1740" s="2">
        <f t="array" ref="I1740">SUMPRODUCT(B1724:B1743, (ROW(B1724:B1743)-ROW(B1724)+1)) / (20*21/2)</f>
        <v>2.2343076190476197</v>
      </c>
      <c r="J1740" s="2">
        <f t="shared" si="210"/>
        <v>2.2713125778805967</v>
      </c>
      <c r="K1740" s="2">
        <f t="shared" si="212"/>
        <v>2.3217334786010282</v>
      </c>
    </row>
    <row r="1741" spans="1:11" ht="13.5" x14ac:dyDescent="0.25">
      <c r="A1741" s="3">
        <f>TITRES_STAT!B1744</f>
        <v>44551</v>
      </c>
      <c r="B1741" s="6">
        <f>TITRES_STAT!D1744</f>
        <v>2.1566999999999998</v>
      </c>
      <c r="C1741" s="2">
        <f t="shared" si="213"/>
        <v>0</v>
      </c>
      <c r="D1741" s="2">
        <f t="shared" si="214"/>
        <v>2.2096200000000001</v>
      </c>
      <c r="E1741" s="2">
        <f t="shared" si="216"/>
        <v>2.2493100000000004</v>
      </c>
      <c r="F1741" s="2">
        <f t="shared" si="209"/>
        <v>2.276180000000001</v>
      </c>
      <c r="G1741" s="2">
        <f t="shared" si="211"/>
        <v>2.3016519999999985</v>
      </c>
      <c r="H1741" s="2">
        <f t="shared" si="215"/>
        <v>2.4859715000000029</v>
      </c>
      <c r="I1741" s="2">
        <f t="array" ref="I1741">SUMPRODUCT(B1725:B1744, (ROW(B1725:B1744)-ROW(B1725)+1)) / (20*21/2)</f>
        <v>2.2354609523809525</v>
      </c>
      <c r="J1741" s="2">
        <f t="shared" si="210"/>
        <v>2.2603970942729208</v>
      </c>
      <c r="K1741" s="2">
        <f t="shared" si="212"/>
        <v>2.3152615774794194</v>
      </c>
    </row>
    <row r="1742" spans="1:11" ht="13.5" x14ac:dyDescent="0.25">
      <c r="A1742" s="3">
        <f>TITRES_STAT!B1745</f>
        <v>44552</v>
      </c>
      <c r="B1742" s="6">
        <f>TITRES_STAT!D1745</f>
        <v>2.1566999999999998</v>
      </c>
      <c r="C1742" s="2">
        <f t="shared" si="213"/>
        <v>0</v>
      </c>
      <c r="D1742" s="2">
        <f t="shared" si="214"/>
        <v>2.18316</v>
      </c>
      <c r="E1742" s="2">
        <f t="shared" si="216"/>
        <v>2.2360800000000003</v>
      </c>
      <c r="F1742" s="2">
        <f t="shared" si="209"/>
        <v>2.2687850000000007</v>
      </c>
      <c r="G1742" s="2">
        <f t="shared" si="211"/>
        <v>2.2971359999999987</v>
      </c>
      <c r="H1742" s="2">
        <f t="shared" si="215"/>
        <v>2.483675000000003</v>
      </c>
      <c r="I1742" s="2">
        <f t="array" ref="I1742">SUMPRODUCT(B1726:B1745, (ROW(B1726:B1745)-ROW(B1726)+1)) / (20*21/2)</f>
        <v>2.2367995238095242</v>
      </c>
      <c r="J1742" s="2">
        <f t="shared" si="210"/>
        <v>2.2505211805326426</v>
      </c>
      <c r="K1742" s="2">
        <f t="shared" si="212"/>
        <v>2.3090434764017953</v>
      </c>
    </row>
    <row r="1743" spans="1:11" ht="13.5" x14ac:dyDescent="0.25">
      <c r="A1743" s="3">
        <f>TITRES_STAT!B1746</f>
        <v>44553</v>
      </c>
      <c r="B1743" s="6">
        <f>TITRES_STAT!D1746</f>
        <v>2.1566999999999998</v>
      </c>
      <c r="C1743" s="2">
        <f t="shared" si="213"/>
        <v>0</v>
      </c>
      <c r="D1743" s="2">
        <f t="shared" si="214"/>
        <v>2.1566999999999998</v>
      </c>
      <c r="E1743" s="2">
        <f t="shared" si="216"/>
        <v>2.2228500000000002</v>
      </c>
      <c r="F1743" s="2">
        <f t="shared" si="209"/>
        <v>2.2613900000000009</v>
      </c>
      <c r="G1743" s="2">
        <f t="shared" si="211"/>
        <v>2.2929319999999991</v>
      </c>
      <c r="H1743" s="2">
        <f t="shared" si="215"/>
        <v>2.481378500000003</v>
      </c>
      <c r="I1743" s="2">
        <f t="array" ref="I1743">SUMPRODUCT(B1727:B1746, (ROW(B1727:B1746)-ROW(B1727)+1)) / (20*21/2)</f>
        <v>2.2383233333333341</v>
      </c>
      <c r="J1743" s="2">
        <f t="shared" si="210"/>
        <v>2.2415858300057243</v>
      </c>
      <c r="K1743" s="2">
        <f t="shared" si="212"/>
        <v>2.3030692224252545</v>
      </c>
    </row>
    <row r="1744" spans="1:11" ht="13.5" x14ac:dyDescent="0.25">
      <c r="A1744" s="3">
        <f>TITRES_STAT!B1747</f>
        <v>44554</v>
      </c>
      <c r="B1744" s="6">
        <f>TITRES_STAT!D1747</f>
        <v>2.2734999999999999</v>
      </c>
      <c r="C1744" s="2">
        <f t="shared" si="213"/>
        <v>0.11680000000000001</v>
      </c>
      <c r="D1744" s="2">
        <f t="shared" si="214"/>
        <v>2.1800600000000001</v>
      </c>
      <c r="E1744" s="2">
        <f t="shared" si="216"/>
        <v>2.2213000000000003</v>
      </c>
      <c r="F1744" s="2">
        <f t="shared" si="209"/>
        <v>2.2594450000000004</v>
      </c>
      <c r="G1744" s="2">
        <f t="shared" si="211"/>
        <v>2.2910639999999991</v>
      </c>
      <c r="H1744" s="2">
        <f t="shared" si="215"/>
        <v>2.479666000000003</v>
      </c>
      <c r="I1744" s="2">
        <f t="array" ref="I1744">SUMPRODUCT(B1728:B1747, (ROW(B1728:B1747)-ROW(B1728)+1)) / (20*21/2)</f>
        <v>2.2392895238095241</v>
      </c>
      <c r="J1744" s="2">
        <f t="shared" si="210"/>
        <v>2.2446252747670838</v>
      </c>
      <c r="K1744" s="2">
        <f t="shared" si="212"/>
        <v>2.3019096450752445</v>
      </c>
    </row>
    <row r="1745" spans="1:11" ht="13.5" x14ac:dyDescent="0.25">
      <c r="A1745" s="3">
        <f>TITRES_STAT!B1748</f>
        <v>44557</v>
      </c>
      <c r="B1745" s="6">
        <f>TITRES_STAT!D1748</f>
        <v>2.2734999999999999</v>
      </c>
      <c r="C1745" s="2">
        <f t="shared" si="213"/>
        <v>0</v>
      </c>
      <c r="D1745" s="2">
        <f t="shared" si="214"/>
        <v>2.2034199999999999</v>
      </c>
      <c r="E1745" s="2">
        <f t="shared" si="216"/>
        <v>2.2197500000000003</v>
      </c>
      <c r="F1745" s="2">
        <f t="shared" si="209"/>
        <v>2.2575000000000007</v>
      </c>
      <c r="G1745" s="2">
        <f t="shared" si="211"/>
        <v>2.2891959999999991</v>
      </c>
      <c r="H1745" s="2">
        <f t="shared" si="215"/>
        <v>2.4780310000000032</v>
      </c>
      <c r="I1745" s="2">
        <f t="array" ref="I1745">SUMPRODUCT(B1729:B1748, (ROW(B1729:B1748)-ROW(B1729)+1)) / (20*21/2)</f>
        <v>2.2402928571428573</v>
      </c>
      <c r="J1745" s="2">
        <f t="shared" si="210"/>
        <v>2.2473752485987899</v>
      </c>
      <c r="K1745" s="2">
        <f t="shared" si="212"/>
        <v>2.3007955413468038</v>
      </c>
    </row>
    <row r="1746" spans="1:11" ht="13.5" x14ac:dyDescent="0.25">
      <c r="A1746" s="3">
        <f>TITRES_STAT!B1749</f>
        <v>44558</v>
      </c>
      <c r="B1746" s="6">
        <f>TITRES_STAT!D1749</f>
        <v>2.2734999999999999</v>
      </c>
      <c r="C1746" s="2">
        <f t="shared" si="213"/>
        <v>0</v>
      </c>
      <c r="D1746" s="2">
        <f t="shared" si="214"/>
        <v>2.2267800000000002</v>
      </c>
      <c r="E1746" s="2">
        <f t="shared" si="216"/>
        <v>2.2181999999999999</v>
      </c>
      <c r="F1746" s="2">
        <f t="shared" si="209"/>
        <v>2.2555550000000002</v>
      </c>
      <c r="G1746" s="2">
        <f t="shared" si="211"/>
        <v>2.2882619999999996</v>
      </c>
      <c r="H1746" s="2">
        <f t="shared" si="215"/>
        <v>2.4763960000000034</v>
      </c>
      <c r="I1746" s="2">
        <f t="array" ref="I1746">SUMPRODUCT(B1730:B1749, (ROW(B1730:B1749)-ROW(B1730)+1)) / (20*21/2)</f>
        <v>2.2414814285714284</v>
      </c>
      <c r="J1746" s="2">
        <f t="shared" si="210"/>
        <v>2.2498633201608098</v>
      </c>
      <c r="K1746" s="2">
        <f t="shared" si="212"/>
        <v>2.2997251279606545</v>
      </c>
    </row>
    <row r="1747" spans="1:11" ht="13.5" x14ac:dyDescent="0.25">
      <c r="A1747" s="3">
        <f>TITRES_STAT!B1750</f>
        <v>44559</v>
      </c>
      <c r="B1747" s="6">
        <f>TITRES_STAT!D1750</f>
        <v>2.2656999999999998</v>
      </c>
      <c r="C1747" s="2">
        <f t="shared" si="213"/>
        <v>-7.8000000000000291E-3</v>
      </c>
      <c r="D1747" s="2">
        <f t="shared" si="214"/>
        <v>2.2485799999999996</v>
      </c>
      <c r="E1747" s="2">
        <f t="shared" si="216"/>
        <v>2.2158699999999998</v>
      </c>
      <c r="F1747" s="2">
        <f t="shared" si="209"/>
        <v>2.2551650000000003</v>
      </c>
      <c r="G1747" s="2">
        <f t="shared" si="211"/>
        <v>2.2871719999999995</v>
      </c>
      <c r="H1747" s="2">
        <f t="shared" si="215"/>
        <v>2.4747610000000031</v>
      </c>
      <c r="I1747" s="2">
        <f t="array" ref="I1747">SUMPRODUCT(B1731:B1750, (ROW(B1731:B1750)-ROW(B1731)+1)) / (20*21/2)</f>
        <v>2.2428552380952382</v>
      </c>
      <c r="J1747" s="2">
        <f t="shared" si="210"/>
        <v>2.2513715753835899</v>
      </c>
      <c r="K1747" s="2">
        <f t="shared" si="212"/>
        <v>2.2983908092170995</v>
      </c>
    </row>
    <row r="1748" spans="1:11" ht="13.5" x14ac:dyDescent="0.25">
      <c r="A1748" s="3">
        <f>TITRES_STAT!B1751</f>
        <v>44560</v>
      </c>
      <c r="B1748" s="6">
        <f>TITRES_STAT!D1751</f>
        <v>2.2656999999999998</v>
      </c>
      <c r="C1748" s="2">
        <f t="shared" si="213"/>
        <v>0</v>
      </c>
      <c r="D1748" s="2">
        <f t="shared" si="214"/>
        <v>2.2703799999999994</v>
      </c>
      <c r="E1748" s="2">
        <f t="shared" si="216"/>
        <v>2.2135399999999996</v>
      </c>
      <c r="F1748" s="2">
        <f t="shared" ref="F1748:F1811" si="217">AVERAGE(B1729:B1748)</f>
        <v>2.2532200000000002</v>
      </c>
      <c r="G1748" s="2">
        <f t="shared" si="211"/>
        <v>2.2860819999999991</v>
      </c>
      <c r="H1748" s="2">
        <f t="shared" si="215"/>
        <v>2.4731260000000033</v>
      </c>
      <c r="I1748" s="2">
        <f t="array" ref="I1748">SUMPRODUCT(B1732:B1751, (ROW(B1732:B1751)-ROW(B1732)+1)) / (20*21/2)</f>
        <v>2.2444142857142859</v>
      </c>
      <c r="J1748" s="2">
        <f t="shared" si="210"/>
        <v>2.2527361872518195</v>
      </c>
      <c r="K1748" s="2">
        <f t="shared" si="212"/>
        <v>2.2971088166987816</v>
      </c>
    </row>
    <row r="1749" spans="1:11" ht="13.5" x14ac:dyDescent="0.25">
      <c r="A1749" s="3">
        <f>TITRES_STAT!B1752</f>
        <v>44561</v>
      </c>
      <c r="B1749" s="6">
        <f>TITRES_STAT!D1752</f>
        <v>2.2656999999999998</v>
      </c>
      <c r="C1749" s="2">
        <f t="shared" si="213"/>
        <v>0</v>
      </c>
      <c r="D1749" s="2">
        <f t="shared" si="214"/>
        <v>2.2688199999999994</v>
      </c>
      <c r="E1749" s="2">
        <f t="shared" si="216"/>
        <v>2.22444</v>
      </c>
      <c r="F1749" s="2">
        <f t="shared" si="217"/>
        <v>2.2512750000000006</v>
      </c>
      <c r="G1749" s="2">
        <f t="shared" si="211"/>
        <v>2.2848359999999994</v>
      </c>
      <c r="H1749" s="2">
        <f t="shared" si="215"/>
        <v>2.471491000000003</v>
      </c>
      <c r="I1749" s="2">
        <f t="array" ref="I1749">SUMPRODUCT(B1733:B1752, (ROW(B1733:B1752)-ROW(B1733)+1)) / (20*21/2)</f>
        <v>2.2461214285714286</v>
      </c>
      <c r="J1749" s="2">
        <f t="shared" ref="J1749:J1812" si="218">$J$4*B1749+J1748*(1-$J$4)</f>
        <v>2.2539708360849797</v>
      </c>
      <c r="K1749" s="2">
        <f t="shared" si="212"/>
        <v>2.2958770983968684</v>
      </c>
    </row>
    <row r="1750" spans="1:11" ht="13.5" x14ac:dyDescent="0.25">
      <c r="A1750" s="3">
        <f>TITRES_STAT!B1753</f>
        <v>44564</v>
      </c>
      <c r="B1750" s="6">
        <f>TITRES_STAT!D1753</f>
        <v>2.2656999999999998</v>
      </c>
      <c r="C1750" s="2">
        <f t="shared" si="213"/>
        <v>0</v>
      </c>
      <c r="D1750" s="2">
        <f t="shared" si="214"/>
        <v>2.2672599999999994</v>
      </c>
      <c r="E1750" s="2">
        <f t="shared" si="216"/>
        <v>2.2353399999999999</v>
      </c>
      <c r="F1750" s="2">
        <f t="shared" si="217"/>
        <v>2.2493300000000005</v>
      </c>
      <c r="G1750" s="2">
        <f t="shared" si="211"/>
        <v>2.2835899999999993</v>
      </c>
      <c r="H1750" s="2">
        <f t="shared" si="215"/>
        <v>2.4698560000000027</v>
      </c>
      <c r="I1750" s="2">
        <f t="array" ref="I1750">SUMPRODUCT(B1734:B1753, (ROW(B1734:B1753)-ROW(B1734)+1)) / (20*21/2)</f>
        <v>2.2479395238095234</v>
      </c>
      <c r="J1750" s="2">
        <f t="shared" si="218"/>
        <v>2.2550878993149817</v>
      </c>
      <c r="K1750" s="2">
        <f t="shared" si="212"/>
        <v>2.2946936827734614</v>
      </c>
    </row>
    <row r="1751" spans="1:11" ht="13.5" x14ac:dyDescent="0.25">
      <c r="A1751" s="3">
        <f>TITRES_STAT!B1754</f>
        <v>44565</v>
      </c>
      <c r="B1751" s="6">
        <f>TITRES_STAT!D1754</f>
        <v>2.2656999999999998</v>
      </c>
      <c r="C1751" s="2">
        <f t="shared" si="213"/>
        <v>0</v>
      </c>
      <c r="D1751" s="2">
        <f t="shared" si="214"/>
        <v>2.2656999999999998</v>
      </c>
      <c r="E1751" s="2">
        <f t="shared" si="216"/>
        <v>2.2462399999999993</v>
      </c>
      <c r="F1751" s="2">
        <f t="shared" si="217"/>
        <v>2.2477750000000007</v>
      </c>
      <c r="G1751" s="2">
        <f t="shared" si="211"/>
        <v>2.2824999999999993</v>
      </c>
      <c r="H1751" s="2">
        <f t="shared" si="215"/>
        <v>2.4682210000000024</v>
      </c>
      <c r="I1751" s="2">
        <f t="array" ref="I1751">SUMPRODUCT(B1735:B1754, (ROW(B1735:B1754)-ROW(B1735)+1)) / (20*21/2)</f>
        <v>2.2498685714285709</v>
      </c>
      <c r="J1751" s="2">
        <f t="shared" si="218"/>
        <v>2.2560985755706979</v>
      </c>
      <c r="K1751" s="2">
        <f t="shared" si="212"/>
        <v>2.2935566756058745</v>
      </c>
    </row>
    <row r="1752" spans="1:11" ht="13.5" x14ac:dyDescent="0.25">
      <c r="A1752" s="3">
        <f>TITRES_STAT!B1755</f>
        <v>44566</v>
      </c>
      <c r="B1752" s="6">
        <f>TITRES_STAT!D1755</f>
        <v>2.2656999999999998</v>
      </c>
      <c r="C1752" s="2">
        <f t="shared" si="213"/>
        <v>0</v>
      </c>
      <c r="D1752" s="2">
        <f t="shared" si="214"/>
        <v>2.2656999999999998</v>
      </c>
      <c r="E1752" s="2">
        <f t="shared" si="216"/>
        <v>2.2571399999999993</v>
      </c>
      <c r="F1752" s="2">
        <f t="shared" si="217"/>
        <v>2.2466100000000004</v>
      </c>
      <c r="G1752" s="2">
        <f t="shared" si="211"/>
        <v>2.2814099999999993</v>
      </c>
      <c r="H1752" s="2">
        <f t="shared" si="215"/>
        <v>2.4665860000000026</v>
      </c>
      <c r="I1752" s="2">
        <f t="array" ref="I1752">SUMPRODUCT(B1736:B1755, (ROW(B1736:B1755)-ROW(B1736)+1)) / (20*21/2)</f>
        <v>2.2519085714285709</v>
      </c>
      <c r="J1752" s="2">
        <f t="shared" si="218"/>
        <v>2.2570129969449173</v>
      </c>
      <c r="K1752" s="2">
        <f t="shared" si="212"/>
        <v>2.2924642569546636</v>
      </c>
    </row>
    <row r="1753" spans="1:11" ht="13.5" x14ac:dyDescent="0.25">
      <c r="A1753" s="3">
        <f>TITRES_STAT!B1756</f>
        <v>44567</v>
      </c>
      <c r="B1753" s="6">
        <f>TITRES_STAT!D1756</f>
        <v>2.2656999999999998</v>
      </c>
      <c r="C1753" s="2">
        <f t="shared" si="213"/>
        <v>0</v>
      </c>
      <c r="D1753" s="2">
        <f t="shared" si="214"/>
        <v>2.2656999999999998</v>
      </c>
      <c r="E1753" s="2">
        <f t="shared" si="216"/>
        <v>2.2680399999999992</v>
      </c>
      <c r="F1753" s="2">
        <f t="shared" si="217"/>
        <v>2.2454450000000006</v>
      </c>
      <c r="G1753" s="2">
        <f t="shared" si="211"/>
        <v>2.2803199999999997</v>
      </c>
      <c r="H1753" s="2">
        <f t="shared" si="215"/>
        <v>2.4649510000000019</v>
      </c>
      <c r="I1753" s="2">
        <f t="array" ref="I1753">SUMPRODUCT(B1737:B1756, (ROW(B1737:B1756)-ROW(B1737)+1)) / (20*21/2)</f>
        <v>2.2540595238095236</v>
      </c>
      <c r="J1753" s="2">
        <f t="shared" si="218"/>
        <v>2.257840330569211</v>
      </c>
      <c r="K1753" s="2">
        <f t="shared" si="212"/>
        <v>2.2914146782505589</v>
      </c>
    </row>
    <row r="1754" spans="1:11" ht="13.5" x14ac:dyDescent="0.25">
      <c r="A1754" s="3">
        <f>TITRES_STAT!B1757</f>
        <v>44568</v>
      </c>
      <c r="B1754" s="6">
        <f>TITRES_STAT!D1757</f>
        <v>2.2656999999999998</v>
      </c>
      <c r="C1754" s="2">
        <f t="shared" si="213"/>
        <v>0</v>
      </c>
      <c r="D1754" s="2">
        <f t="shared" si="214"/>
        <v>2.2656999999999998</v>
      </c>
      <c r="E1754" s="2">
        <f t="shared" si="216"/>
        <v>2.2672599999999994</v>
      </c>
      <c r="F1754" s="2">
        <f t="shared" si="217"/>
        <v>2.2442800000000007</v>
      </c>
      <c r="G1754" s="2">
        <f t="shared" si="211"/>
        <v>2.2792299999999992</v>
      </c>
      <c r="H1754" s="2">
        <f t="shared" si="215"/>
        <v>2.4633160000000016</v>
      </c>
      <c r="I1754" s="2">
        <f t="array" ref="I1754">SUMPRODUCT(B1738:B1757, (ROW(B1738:B1757)-ROW(B1738)+1)) / (20*21/2)</f>
        <v>2.2563214285714284</v>
      </c>
      <c r="J1754" s="2">
        <f t="shared" si="218"/>
        <v>2.2585888705150006</v>
      </c>
      <c r="K1754" s="2">
        <f t="shared" si="212"/>
        <v>2.2904062594956347</v>
      </c>
    </row>
    <row r="1755" spans="1:11" ht="13.5" x14ac:dyDescent="0.25">
      <c r="A1755" s="3">
        <f>TITRES_STAT!B1758</f>
        <v>44571</v>
      </c>
      <c r="B1755" s="6">
        <f>TITRES_STAT!D1758</f>
        <v>2.2656999999999998</v>
      </c>
      <c r="C1755" s="2">
        <f t="shared" si="213"/>
        <v>0</v>
      </c>
      <c r="D1755" s="2">
        <f t="shared" si="214"/>
        <v>2.2656999999999998</v>
      </c>
      <c r="E1755" s="2">
        <f t="shared" si="216"/>
        <v>2.2664799999999992</v>
      </c>
      <c r="F1755" s="2">
        <f t="shared" si="217"/>
        <v>2.2431150000000004</v>
      </c>
      <c r="G1755" s="2">
        <f t="shared" si="211"/>
        <v>2.2781399999999992</v>
      </c>
      <c r="H1755" s="2">
        <f t="shared" si="215"/>
        <v>2.4616810000000013</v>
      </c>
      <c r="I1755" s="2">
        <f t="array" ref="I1755">SUMPRODUCT(B1739:B1758, (ROW(B1739:B1758)-ROW(B1739)+1)) / (20*21/2)</f>
        <v>2.2586942857142853</v>
      </c>
      <c r="J1755" s="2">
        <f t="shared" si="218"/>
        <v>2.2592661209421436</v>
      </c>
      <c r="K1755" s="2">
        <f t="shared" si="212"/>
        <v>2.289437386574237</v>
      </c>
    </row>
    <row r="1756" spans="1:11" ht="13.5" x14ac:dyDescent="0.25">
      <c r="A1756" s="3">
        <f>TITRES_STAT!B1759</f>
        <v>44572</v>
      </c>
      <c r="B1756" s="6">
        <f>TITRES_STAT!D1759</f>
        <v>2.2656999999999998</v>
      </c>
      <c r="C1756" s="2">
        <f t="shared" si="213"/>
        <v>0</v>
      </c>
      <c r="D1756" s="2">
        <f t="shared" si="214"/>
        <v>2.2656999999999998</v>
      </c>
      <c r="E1756" s="2">
        <f t="shared" si="216"/>
        <v>2.2656999999999994</v>
      </c>
      <c r="F1756" s="2">
        <f t="shared" si="217"/>
        <v>2.2419500000000001</v>
      </c>
      <c r="G1756" s="2">
        <f t="shared" si="211"/>
        <v>2.2770499999999991</v>
      </c>
      <c r="H1756" s="2">
        <f t="shared" si="215"/>
        <v>2.4600460000000011</v>
      </c>
      <c r="I1756" s="2">
        <f t="array" ref="I1756">SUMPRODUCT(B1740:B1759, (ROW(B1740:B1759)-ROW(B1740)+1)) / (20*21/2)</f>
        <v>2.2611780952380953</v>
      </c>
      <c r="J1756" s="2">
        <f t="shared" si="218"/>
        <v>2.2598788713286062</v>
      </c>
      <c r="K1756" s="2">
        <f t="shared" si="212"/>
        <v>2.2885065086693648</v>
      </c>
    </row>
    <row r="1757" spans="1:11" ht="13.5" x14ac:dyDescent="0.25">
      <c r="A1757" s="3">
        <f>TITRES_STAT!B1760</f>
        <v>44573</v>
      </c>
      <c r="B1757" s="6">
        <f>TITRES_STAT!D1760</f>
        <v>2.2656999999999998</v>
      </c>
      <c r="C1757" s="2">
        <f t="shared" si="213"/>
        <v>0</v>
      </c>
      <c r="D1757" s="2">
        <f t="shared" si="214"/>
        <v>2.2656999999999998</v>
      </c>
      <c r="E1757" s="2">
        <f t="shared" si="216"/>
        <v>2.2656999999999994</v>
      </c>
      <c r="F1757" s="2">
        <f t="shared" si="217"/>
        <v>2.2407850000000002</v>
      </c>
      <c r="G1757" s="2">
        <f t="shared" si="211"/>
        <v>2.2759599999999991</v>
      </c>
      <c r="H1757" s="2">
        <f t="shared" si="215"/>
        <v>2.4584110000000008</v>
      </c>
      <c r="I1757" s="2">
        <f t="array" ref="I1757">SUMPRODUCT(B1741:B1760, (ROW(B1741:B1760)-ROW(B1741)+1)) / (20*21/2)</f>
        <v>2.2631428571428569</v>
      </c>
      <c r="J1757" s="2">
        <f t="shared" si="218"/>
        <v>2.2604332645354055</v>
      </c>
      <c r="K1757" s="2">
        <f t="shared" si="212"/>
        <v>2.2876121357803698</v>
      </c>
    </row>
    <row r="1758" spans="1:11" ht="13.5" x14ac:dyDescent="0.25">
      <c r="A1758" s="3">
        <f>TITRES_STAT!B1761</f>
        <v>44574</v>
      </c>
      <c r="B1758" s="6">
        <f>TITRES_STAT!D1761</f>
        <v>2.2656999999999998</v>
      </c>
      <c r="C1758" s="2">
        <f t="shared" si="213"/>
        <v>0</v>
      </c>
      <c r="D1758" s="2">
        <f t="shared" si="214"/>
        <v>2.2656999999999998</v>
      </c>
      <c r="E1758" s="2">
        <f t="shared" si="216"/>
        <v>2.2656999999999994</v>
      </c>
      <c r="F1758" s="2">
        <f t="shared" si="217"/>
        <v>2.2396200000000004</v>
      </c>
      <c r="G1758" s="2">
        <f t="shared" si="211"/>
        <v>2.2748699999999986</v>
      </c>
      <c r="H1758" s="2">
        <f t="shared" si="215"/>
        <v>2.4567760000000005</v>
      </c>
      <c r="I1758" s="2">
        <f t="array" ref="I1758">SUMPRODUCT(B1742:B1761, (ROW(B1742:B1761)-ROW(B1742)+1)) / (20*21/2)</f>
        <v>2.2742266666666664</v>
      </c>
      <c r="J1758" s="2">
        <f t="shared" si="218"/>
        <v>2.2609348583891764</v>
      </c>
      <c r="K1758" s="2">
        <f t="shared" si="212"/>
        <v>2.2867528363380023</v>
      </c>
    </row>
    <row r="1759" spans="1:11" ht="13.5" x14ac:dyDescent="0.25">
      <c r="A1759" s="3">
        <f>TITRES_STAT!B1762</f>
        <v>44575</v>
      </c>
      <c r="B1759" s="6">
        <f>TITRES_STAT!D1762</f>
        <v>2.2656999999999998</v>
      </c>
      <c r="C1759" s="2">
        <f t="shared" si="213"/>
        <v>0</v>
      </c>
      <c r="D1759" s="2">
        <f t="shared" si="214"/>
        <v>2.2656999999999998</v>
      </c>
      <c r="E1759" s="2">
        <f t="shared" si="216"/>
        <v>2.2656999999999994</v>
      </c>
      <c r="F1759" s="2">
        <f t="shared" si="217"/>
        <v>2.2450700000000006</v>
      </c>
      <c r="G1759" s="2">
        <f t="shared" si="211"/>
        <v>2.2737799999999986</v>
      </c>
      <c r="H1759" s="2">
        <f t="shared" si="215"/>
        <v>2.4551410000000002</v>
      </c>
      <c r="I1759" s="2">
        <f t="array" ref="I1759">SUMPRODUCT(B1743:B1762, (ROW(B1743:B1762)-ROW(B1743)+1)) / (20*21/2)</f>
        <v>2.2872714285714282</v>
      </c>
      <c r="J1759" s="2">
        <f t="shared" si="218"/>
        <v>2.261388681399731</v>
      </c>
      <c r="K1759" s="2">
        <f t="shared" si="212"/>
        <v>2.2859272349129824</v>
      </c>
    </row>
    <row r="1760" spans="1:11" ht="13.5" x14ac:dyDescent="0.25">
      <c r="A1760" s="3">
        <f>TITRES_STAT!B1763</f>
        <v>44578</v>
      </c>
      <c r="B1760" s="6">
        <f>TITRES_STAT!D1763</f>
        <v>2.2656999999999998</v>
      </c>
      <c r="C1760" s="2">
        <f t="shared" si="213"/>
        <v>0</v>
      </c>
      <c r="D1760" s="2">
        <f t="shared" si="214"/>
        <v>2.2656999999999998</v>
      </c>
      <c r="E1760" s="2">
        <f t="shared" si="216"/>
        <v>2.2656999999999994</v>
      </c>
      <c r="F1760" s="2">
        <f t="shared" si="217"/>
        <v>2.2505200000000003</v>
      </c>
      <c r="G1760" s="2">
        <f t="shared" si="211"/>
        <v>2.2728459999999986</v>
      </c>
      <c r="H1760" s="2">
        <f t="shared" si="215"/>
        <v>2.453506</v>
      </c>
      <c r="I1760" s="2">
        <f t="array" ref="I1760">SUMPRODUCT(B1744:B1763, (ROW(B1744:B1763)-ROW(B1744)+1)) / (20*21/2)</f>
        <v>2.2991671428571427</v>
      </c>
      <c r="J1760" s="2">
        <f t="shared" si="218"/>
        <v>2.2617992831711851</v>
      </c>
      <c r="K1760" s="2">
        <f t="shared" si="212"/>
        <v>2.2851340100144339</v>
      </c>
    </row>
    <row r="1761" spans="1:11" ht="13.5" x14ac:dyDescent="0.25">
      <c r="A1761" s="3">
        <f>TITRES_STAT!B1764</f>
        <v>44579</v>
      </c>
      <c r="B1761" s="6">
        <f>TITRES_STAT!D1764</f>
        <v>2.3668999999999998</v>
      </c>
      <c r="C1761" s="2">
        <f t="shared" si="213"/>
        <v>0.10119999999999996</v>
      </c>
      <c r="D1761" s="2">
        <f t="shared" si="214"/>
        <v>2.2859399999999996</v>
      </c>
      <c r="E1761" s="2">
        <f t="shared" si="216"/>
        <v>2.2758199999999995</v>
      </c>
      <c r="F1761" s="2">
        <f t="shared" si="217"/>
        <v>2.2610300000000003</v>
      </c>
      <c r="G1761" s="2">
        <f t="shared" si="211"/>
        <v>2.2739359999999986</v>
      </c>
      <c r="H1761" s="2">
        <f t="shared" si="215"/>
        <v>2.4523769999999998</v>
      </c>
      <c r="I1761" s="2">
        <f t="array" ref="I1761">SUMPRODUCT(B1745:B1764, (ROW(B1745:B1764)-ROW(B1745)+1)) / (20*21/2)</f>
        <v>2.3099138095238092</v>
      </c>
      <c r="J1761" s="2">
        <f t="shared" si="218"/>
        <v>2.2718088752501195</v>
      </c>
      <c r="K1761" s="2">
        <f t="shared" si="212"/>
        <v>2.2883405194256325</v>
      </c>
    </row>
    <row r="1762" spans="1:11" ht="13.5" x14ac:dyDescent="0.25">
      <c r="A1762" s="3">
        <f>TITRES_STAT!B1765</f>
        <v>44580</v>
      </c>
      <c r="B1762" s="6">
        <f>TITRES_STAT!D1765</f>
        <v>2.3980000000000001</v>
      </c>
      <c r="C1762" s="2">
        <f t="shared" si="213"/>
        <v>3.110000000000035E-2</v>
      </c>
      <c r="D1762" s="2">
        <f t="shared" si="214"/>
        <v>2.3123999999999998</v>
      </c>
      <c r="E1762" s="2">
        <f t="shared" si="216"/>
        <v>2.2890499999999996</v>
      </c>
      <c r="F1762" s="2">
        <f t="shared" si="217"/>
        <v>2.2730950000000001</v>
      </c>
      <c r="G1762" s="2">
        <f t="shared" si="211"/>
        <v>2.2756479999999986</v>
      </c>
      <c r="H1762" s="2">
        <f t="shared" si="215"/>
        <v>2.4514034999999996</v>
      </c>
      <c r="I1762" s="2">
        <f t="array" ref="I1762">SUMPRODUCT(B1746:B1765, (ROW(B1746:B1765)-ROW(B1746)+1)) / (20*21/2)</f>
        <v>2.3200676190476193</v>
      </c>
      <c r="J1762" s="2">
        <f t="shared" si="218"/>
        <v>2.2838270776072509</v>
      </c>
      <c r="K1762" s="2">
        <f t="shared" si="212"/>
        <v>2.2926408912128626</v>
      </c>
    </row>
    <row r="1763" spans="1:11" ht="13.5" x14ac:dyDescent="0.25">
      <c r="A1763" s="3">
        <f>TITRES_STAT!B1766</f>
        <v>44581</v>
      </c>
      <c r="B1763" s="6">
        <f>TITRES_STAT!D1766</f>
        <v>2.3980000000000001</v>
      </c>
      <c r="C1763" s="2">
        <f t="shared" si="213"/>
        <v>0</v>
      </c>
      <c r="D1763" s="2">
        <f t="shared" si="214"/>
        <v>2.3388599999999995</v>
      </c>
      <c r="E1763" s="2">
        <f t="shared" si="216"/>
        <v>2.3022799999999997</v>
      </c>
      <c r="F1763" s="2">
        <f t="shared" si="217"/>
        <v>2.2851600000000003</v>
      </c>
      <c r="G1763" s="2">
        <f t="shared" si="211"/>
        <v>2.2773599999999989</v>
      </c>
      <c r="H1763" s="2">
        <f t="shared" si="215"/>
        <v>2.4505859999999995</v>
      </c>
      <c r="I1763" s="2">
        <f t="array" ref="I1763">SUMPRODUCT(B1747:B1766, (ROW(B1747:B1766)-ROW(B1747)+1)) / (20*21/2)</f>
        <v>2.3296285714285712</v>
      </c>
      <c r="J1763" s="2">
        <f t="shared" si="218"/>
        <v>2.2947006892637032</v>
      </c>
      <c r="K1763" s="2">
        <f t="shared" si="212"/>
        <v>2.2967726209692212</v>
      </c>
    </row>
    <row r="1764" spans="1:11" ht="13.5" x14ac:dyDescent="0.25">
      <c r="A1764" s="3">
        <f>TITRES_STAT!B1767</f>
        <v>44582</v>
      </c>
      <c r="B1764" s="6">
        <f>TITRES_STAT!D1767</f>
        <v>2.3980000000000001</v>
      </c>
      <c r="C1764" s="2">
        <f t="shared" si="213"/>
        <v>0</v>
      </c>
      <c r="D1764" s="2">
        <f t="shared" si="214"/>
        <v>2.3653199999999996</v>
      </c>
      <c r="E1764" s="2">
        <f t="shared" si="216"/>
        <v>2.3155099999999997</v>
      </c>
      <c r="F1764" s="2">
        <f t="shared" si="217"/>
        <v>2.291385</v>
      </c>
      <c r="G1764" s="2">
        <f t="shared" si="211"/>
        <v>2.2789159999999988</v>
      </c>
      <c r="H1764" s="2">
        <f t="shared" si="215"/>
        <v>2.4501184999999994</v>
      </c>
      <c r="I1764" s="2">
        <f t="array" ref="I1764">SUMPRODUCT(B1748:B1767, (ROW(B1748:B1767)-ROW(B1748)+1)) / (20*21/2)</f>
        <v>2.3385966666666667</v>
      </c>
      <c r="J1764" s="2">
        <f t="shared" si="218"/>
        <v>2.3045387188576361</v>
      </c>
      <c r="K1764" s="2">
        <f t="shared" si="212"/>
        <v>2.3007423221076833</v>
      </c>
    </row>
    <row r="1765" spans="1:11" ht="13.5" x14ac:dyDescent="0.25">
      <c r="A1765" s="3">
        <f>TITRES_STAT!B1768</f>
        <v>44585</v>
      </c>
      <c r="B1765" s="6">
        <f>TITRES_STAT!D1768</f>
        <v>2.3980000000000001</v>
      </c>
      <c r="C1765" s="2">
        <f t="shared" si="213"/>
        <v>0</v>
      </c>
      <c r="D1765" s="2">
        <f t="shared" si="214"/>
        <v>2.3917799999999998</v>
      </c>
      <c r="E1765" s="2">
        <f t="shared" si="216"/>
        <v>2.3287399999999998</v>
      </c>
      <c r="F1765" s="2">
        <f t="shared" si="217"/>
        <v>2.2976100000000002</v>
      </c>
      <c r="G1765" s="2">
        <f t="shared" si="211"/>
        <v>2.2804719999999987</v>
      </c>
      <c r="H1765" s="2">
        <f t="shared" si="215"/>
        <v>2.4496509999999994</v>
      </c>
      <c r="I1765" s="2">
        <f t="array" ref="I1765">SUMPRODUCT(B1749:B1768, (ROW(B1749:B1768)-ROW(B1749)+1)) / (20*21/2)</f>
        <v>2.3469347619047616</v>
      </c>
      <c r="J1765" s="2">
        <f t="shared" si="218"/>
        <v>2.3134397932521469</v>
      </c>
      <c r="K1765" s="2">
        <f t="shared" si="212"/>
        <v>2.3045563486916958</v>
      </c>
    </row>
    <row r="1766" spans="1:11" ht="13.5" x14ac:dyDescent="0.25">
      <c r="A1766" s="3">
        <f>TITRES_STAT!B1769</f>
        <v>44586</v>
      </c>
      <c r="B1766" s="6">
        <f>TITRES_STAT!D1769</f>
        <v>2.3980000000000001</v>
      </c>
      <c r="C1766" s="2">
        <f t="shared" si="213"/>
        <v>0</v>
      </c>
      <c r="D1766" s="2">
        <f t="shared" si="214"/>
        <v>2.3980000000000001</v>
      </c>
      <c r="E1766" s="2">
        <f t="shared" si="216"/>
        <v>2.3419699999999999</v>
      </c>
      <c r="F1766" s="2">
        <f t="shared" si="217"/>
        <v>2.3038350000000003</v>
      </c>
      <c r="G1766" s="2">
        <f t="shared" si="211"/>
        <v>2.2824959999999987</v>
      </c>
      <c r="H1766" s="2">
        <f t="shared" si="215"/>
        <v>2.4491834999999993</v>
      </c>
      <c r="I1766" s="2">
        <f t="array" ref="I1766">SUMPRODUCT(B1750:B1769, (ROW(B1750:B1769)-ROW(B1750)+1)) / (20*21/2)</f>
        <v>2.3546428571428573</v>
      </c>
      <c r="J1766" s="2">
        <f t="shared" si="218"/>
        <v>2.3214931462757518</v>
      </c>
      <c r="K1766" s="2">
        <f t="shared" si="212"/>
        <v>2.3082208056057469</v>
      </c>
    </row>
    <row r="1767" spans="1:11" ht="13.5" x14ac:dyDescent="0.25">
      <c r="A1767" s="3">
        <f>TITRES_STAT!B1770</f>
        <v>44587</v>
      </c>
      <c r="B1767" s="6">
        <f>TITRES_STAT!D1770</f>
        <v>2.3980000000000001</v>
      </c>
      <c r="C1767" s="2">
        <f t="shared" si="213"/>
        <v>0</v>
      </c>
      <c r="D1767" s="2">
        <f t="shared" si="214"/>
        <v>2.3980000000000001</v>
      </c>
      <c r="E1767" s="2">
        <f t="shared" si="216"/>
        <v>2.3552</v>
      </c>
      <c r="F1767" s="2">
        <f t="shared" si="217"/>
        <v>2.3104500000000003</v>
      </c>
      <c r="G1767" s="2">
        <f t="shared" si="211"/>
        <v>2.2845199999999988</v>
      </c>
      <c r="H1767" s="2">
        <f t="shared" si="215"/>
        <v>2.4487159999999992</v>
      </c>
      <c r="I1767" s="2">
        <f t="array" ref="I1767">SUMPRODUCT(B1751:B1770, (ROW(B1751:B1770)-ROW(B1751)+1)) / (20*21/2)</f>
        <v>2.3617209523809524</v>
      </c>
      <c r="J1767" s="2">
        <f t="shared" si="218"/>
        <v>2.3287795132971087</v>
      </c>
      <c r="K1767" s="2">
        <f t="shared" si="212"/>
        <v>2.3117415583270904</v>
      </c>
    </row>
    <row r="1768" spans="1:11" ht="13.5" x14ac:dyDescent="0.25">
      <c r="A1768" s="3">
        <f>TITRES_STAT!B1771</f>
        <v>44588</v>
      </c>
      <c r="B1768" s="6">
        <f>TITRES_STAT!D1771</f>
        <v>2.3980000000000001</v>
      </c>
      <c r="C1768" s="2">
        <f t="shared" si="213"/>
        <v>0</v>
      </c>
      <c r="D1768" s="2">
        <f t="shared" si="214"/>
        <v>2.3980000000000001</v>
      </c>
      <c r="E1768" s="2">
        <f t="shared" si="216"/>
        <v>2.3684299999999996</v>
      </c>
      <c r="F1768" s="2">
        <f t="shared" si="217"/>
        <v>2.3170650000000004</v>
      </c>
      <c r="G1768" s="2">
        <f t="shared" si="211"/>
        <v>2.2865439999999984</v>
      </c>
      <c r="H1768" s="2">
        <f t="shared" si="215"/>
        <v>2.4482484999999996</v>
      </c>
      <c r="I1768" s="2">
        <f t="array" ref="I1768">SUMPRODUCT(B1752:B1771, (ROW(B1752:B1771)-ROW(B1752)+1)) / (20*21/2)</f>
        <v>2.3681690476190473</v>
      </c>
      <c r="J1768" s="2">
        <f t="shared" si="218"/>
        <v>2.3353719406021458</v>
      </c>
      <c r="K1768" s="2">
        <f t="shared" si="212"/>
        <v>2.3151242423142633</v>
      </c>
    </row>
    <row r="1769" spans="1:11" ht="13.5" x14ac:dyDescent="0.25">
      <c r="A1769" s="3">
        <f>TITRES_STAT!B1772</f>
        <v>44589</v>
      </c>
      <c r="B1769" s="6">
        <f>TITRES_STAT!D1772</f>
        <v>2.3980000000000001</v>
      </c>
      <c r="C1769" s="2">
        <f t="shared" si="213"/>
        <v>0</v>
      </c>
      <c r="D1769" s="2">
        <f t="shared" si="214"/>
        <v>2.3980000000000001</v>
      </c>
      <c r="E1769" s="2">
        <f t="shared" si="216"/>
        <v>2.3816599999999997</v>
      </c>
      <c r="F1769" s="2">
        <f t="shared" si="217"/>
        <v>2.3236800000000004</v>
      </c>
      <c r="G1769" s="2">
        <f t="shared" si="211"/>
        <v>2.2884119999999983</v>
      </c>
      <c r="H1769" s="2">
        <f t="shared" si="215"/>
        <v>2.4478199999999992</v>
      </c>
      <c r="I1769" s="2">
        <f t="array" ref="I1769">SUMPRODUCT(B1753:B1772, (ROW(B1753:B1772)-ROW(B1753)+1)) / (20*21/2)</f>
        <v>2.3739871428571431</v>
      </c>
      <c r="J1769" s="2">
        <f t="shared" si="218"/>
        <v>2.3413365176876559</v>
      </c>
      <c r="K1769" s="2">
        <f t="shared" si="212"/>
        <v>2.3183742720274294</v>
      </c>
    </row>
    <row r="1770" spans="1:11" ht="13.5" x14ac:dyDescent="0.25">
      <c r="A1770" s="3">
        <f>TITRES_STAT!B1773</f>
        <v>44592</v>
      </c>
      <c r="B1770" s="6">
        <f>TITRES_STAT!D1773</f>
        <v>2.3980000000000001</v>
      </c>
      <c r="C1770" s="2">
        <f t="shared" si="213"/>
        <v>0</v>
      </c>
      <c r="D1770" s="2">
        <f t="shared" si="214"/>
        <v>2.3980000000000001</v>
      </c>
      <c r="E1770" s="2">
        <f t="shared" si="216"/>
        <v>2.3948899999999997</v>
      </c>
      <c r="F1770" s="2">
        <f t="shared" si="217"/>
        <v>2.3302950000000004</v>
      </c>
      <c r="G1770" s="2">
        <f t="shared" si="211"/>
        <v>2.2902799999999983</v>
      </c>
      <c r="H1770" s="2">
        <f t="shared" si="215"/>
        <v>2.4474304999999994</v>
      </c>
      <c r="I1770" s="2">
        <f t="array" ref="I1770">SUMPRODUCT(B1754:B1773, (ROW(B1754:B1773)-ROW(B1754)+1)) / (20*21/2)</f>
        <v>2.3791752380952382</v>
      </c>
      <c r="J1770" s="2">
        <f t="shared" si="218"/>
        <v>2.3467330398126411</v>
      </c>
      <c r="K1770" s="2">
        <f t="shared" si="212"/>
        <v>2.3214968495949813</v>
      </c>
    </row>
    <row r="1771" spans="1:11" ht="13.5" x14ac:dyDescent="0.25">
      <c r="A1771" s="3">
        <f>TITRES_STAT!B1774</f>
        <v>44593</v>
      </c>
      <c r="B1771" s="6">
        <f>TITRES_STAT!D1774</f>
        <v>2.3980000000000001</v>
      </c>
      <c r="C1771" s="2">
        <f t="shared" si="213"/>
        <v>0</v>
      </c>
      <c r="D1771" s="2">
        <f t="shared" si="214"/>
        <v>2.3980000000000001</v>
      </c>
      <c r="E1771" s="2">
        <f t="shared" si="216"/>
        <v>2.3980000000000001</v>
      </c>
      <c r="F1771" s="2">
        <f t="shared" si="217"/>
        <v>2.3369100000000005</v>
      </c>
      <c r="G1771" s="2">
        <f t="shared" si="211"/>
        <v>2.2944839999999989</v>
      </c>
      <c r="H1771" s="2">
        <f t="shared" si="215"/>
        <v>2.4470409999999991</v>
      </c>
      <c r="I1771" s="2">
        <f t="array" ref="I1771">SUMPRODUCT(B1755:B1774, (ROW(B1755:B1774)-ROW(B1755)+1)) / (20*21/2)</f>
        <v>2.3837333333333333</v>
      </c>
      <c r="J1771" s="2">
        <f t="shared" si="218"/>
        <v>2.3516156074495322</v>
      </c>
      <c r="K1771" s="2">
        <f t="shared" si="212"/>
        <v>2.3244969731402763</v>
      </c>
    </row>
    <row r="1772" spans="1:11" ht="13.5" x14ac:dyDescent="0.25">
      <c r="A1772" s="3">
        <f>TITRES_STAT!B1775</f>
        <v>44594</v>
      </c>
      <c r="B1772" s="6">
        <f>TITRES_STAT!D1775</f>
        <v>2.3980000000000001</v>
      </c>
      <c r="C1772" s="2">
        <f t="shared" si="213"/>
        <v>0</v>
      </c>
      <c r="D1772" s="2">
        <f t="shared" si="214"/>
        <v>2.3980000000000001</v>
      </c>
      <c r="E1772" s="2">
        <f t="shared" si="216"/>
        <v>2.3980000000000001</v>
      </c>
      <c r="F1772" s="2">
        <f t="shared" si="217"/>
        <v>2.3435250000000005</v>
      </c>
      <c r="G1772" s="2">
        <f t="shared" si="211"/>
        <v>2.2963519999999988</v>
      </c>
      <c r="H1772" s="2">
        <f t="shared" si="215"/>
        <v>2.4466514999999993</v>
      </c>
      <c r="I1772" s="2">
        <f t="array" ref="I1772">SUMPRODUCT(B1756:B1775, (ROW(B1756:B1775)-ROW(B1756)+1)) / (20*21/2)</f>
        <v>2.3876614285714286</v>
      </c>
      <c r="J1772" s="2">
        <f t="shared" si="218"/>
        <v>2.356033168644815</v>
      </c>
      <c r="K1772" s="2">
        <f t="shared" si="212"/>
        <v>2.3273794447818341</v>
      </c>
    </row>
    <row r="1773" spans="1:11" ht="13.5" x14ac:dyDescent="0.25">
      <c r="A1773" s="3">
        <f>TITRES_STAT!B1776</f>
        <v>44595</v>
      </c>
      <c r="B1773" s="6">
        <f>TITRES_STAT!D1776</f>
        <v>2.3980000000000001</v>
      </c>
      <c r="C1773" s="2">
        <f t="shared" si="213"/>
        <v>0</v>
      </c>
      <c r="D1773" s="2">
        <f t="shared" si="214"/>
        <v>2.3980000000000001</v>
      </c>
      <c r="E1773" s="2">
        <f t="shared" si="216"/>
        <v>2.3980000000000001</v>
      </c>
      <c r="F1773" s="2">
        <f t="shared" si="217"/>
        <v>2.3501400000000006</v>
      </c>
      <c r="G1773" s="2">
        <f t="shared" si="211"/>
        <v>2.2982199999999988</v>
      </c>
      <c r="H1773" s="2">
        <f t="shared" si="215"/>
        <v>2.446261999999999</v>
      </c>
      <c r="I1773" s="2">
        <f t="array" ref="I1773">SUMPRODUCT(B1757:B1776, (ROW(B1757:B1776)-ROW(B1757)+1)) / (20*21/2)</f>
        <v>2.3909595238095238</v>
      </c>
      <c r="J1773" s="2">
        <f t="shared" si="218"/>
        <v>2.3600300097262612</v>
      </c>
      <c r="K1773" s="2">
        <f t="shared" si="212"/>
        <v>2.3301488783198017</v>
      </c>
    </row>
    <row r="1774" spans="1:11" ht="13.5" x14ac:dyDescent="0.25">
      <c r="A1774" s="3">
        <f>TITRES_STAT!B1777</f>
        <v>44596</v>
      </c>
      <c r="B1774" s="6">
        <f>TITRES_STAT!D1777</f>
        <v>2.3980000000000001</v>
      </c>
      <c r="C1774" s="2">
        <f t="shared" si="213"/>
        <v>0</v>
      </c>
      <c r="D1774" s="2">
        <f t="shared" si="214"/>
        <v>2.3980000000000001</v>
      </c>
      <c r="E1774" s="2">
        <f t="shared" si="216"/>
        <v>2.3980000000000001</v>
      </c>
      <c r="F1774" s="2">
        <f t="shared" si="217"/>
        <v>2.3567550000000006</v>
      </c>
      <c r="G1774" s="2">
        <f t="shared" si="211"/>
        <v>2.2999319999999988</v>
      </c>
      <c r="H1774" s="2">
        <f t="shared" si="215"/>
        <v>2.4458724999999992</v>
      </c>
      <c r="I1774" s="2">
        <f t="array" ref="I1774">SUMPRODUCT(B1758:B1777, (ROW(B1758:B1777)-ROW(B1758)+1)) / (20*21/2)</f>
        <v>2.3936276190476193</v>
      </c>
      <c r="J1774" s="2">
        <f t="shared" si="218"/>
        <v>2.3636461992761411</v>
      </c>
      <c r="K1774" s="2">
        <f t="shared" si="212"/>
        <v>2.3328097066209859</v>
      </c>
    </row>
    <row r="1775" spans="1:11" ht="13.5" x14ac:dyDescent="0.25">
      <c r="A1775" s="3">
        <f>TITRES_STAT!B1778</f>
        <v>44599</v>
      </c>
      <c r="B1775" s="6">
        <f>TITRES_STAT!D1778</f>
        <v>2.3980000000000001</v>
      </c>
      <c r="C1775" s="2">
        <f t="shared" si="213"/>
        <v>0</v>
      </c>
      <c r="D1775" s="2">
        <f t="shared" si="214"/>
        <v>2.3980000000000001</v>
      </c>
      <c r="E1775" s="2">
        <f t="shared" si="216"/>
        <v>2.3980000000000001</v>
      </c>
      <c r="F1775" s="2">
        <f t="shared" si="217"/>
        <v>2.3633700000000006</v>
      </c>
      <c r="G1775" s="2">
        <f t="shared" si="211"/>
        <v>2.3016439999999987</v>
      </c>
      <c r="H1775" s="2">
        <f t="shared" si="215"/>
        <v>2.4454829999999994</v>
      </c>
      <c r="I1775" s="2">
        <f t="array" ref="I1775">SUMPRODUCT(B1759:B1778, (ROW(B1759:B1778)-ROW(B1759)+1)) / (20*21/2)</f>
        <v>2.3956657142857143</v>
      </c>
      <c r="J1775" s="2">
        <f t="shared" si="218"/>
        <v>2.3669179898212707</v>
      </c>
      <c r="K1775" s="2">
        <f t="shared" si="212"/>
        <v>2.3353661887142807</v>
      </c>
    </row>
    <row r="1776" spans="1:11" ht="13.5" x14ac:dyDescent="0.25">
      <c r="A1776" s="3">
        <f>TITRES_STAT!B1779</f>
        <v>44600</v>
      </c>
      <c r="B1776" s="6">
        <f>TITRES_STAT!D1779</f>
        <v>2.3980000000000001</v>
      </c>
      <c r="C1776" s="2">
        <f t="shared" si="213"/>
        <v>0</v>
      </c>
      <c r="D1776" s="2">
        <f t="shared" si="214"/>
        <v>2.3980000000000001</v>
      </c>
      <c r="E1776" s="2">
        <f t="shared" si="216"/>
        <v>2.3980000000000001</v>
      </c>
      <c r="F1776" s="2">
        <f t="shared" si="217"/>
        <v>2.3699850000000007</v>
      </c>
      <c r="G1776" s="2">
        <f t="shared" si="211"/>
        <v>2.3033559999999991</v>
      </c>
      <c r="H1776" s="2">
        <f t="shared" si="215"/>
        <v>2.4450934999999996</v>
      </c>
      <c r="I1776" s="2">
        <f t="array" ref="I1776">SUMPRODUCT(B1760:B1779, (ROW(B1760:B1779)-ROW(B1760)+1)) / (20*21/2)</f>
        <v>2.3970738095238096</v>
      </c>
      <c r="J1776" s="2">
        <f t="shared" si="218"/>
        <v>2.3698781812668641</v>
      </c>
      <c r="K1776" s="2">
        <f t="shared" si="212"/>
        <v>2.3378224166078385</v>
      </c>
    </row>
    <row r="1777" spans="1:11" ht="13.5" x14ac:dyDescent="0.25">
      <c r="A1777" s="3">
        <f>TITRES_STAT!B1780</f>
        <v>44601</v>
      </c>
      <c r="B1777" s="6">
        <f>TITRES_STAT!D1780</f>
        <v>2.3980000000000001</v>
      </c>
      <c r="C1777" s="2">
        <f t="shared" si="213"/>
        <v>0</v>
      </c>
      <c r="D1777" s="2">
        <f t="shared" si="214"/>
        <v>2.3980000000000001</v>
      </c>
      <c r="E1777" s="2">
        <f t="shared" si="216"/>
        <v>2.3980000000000001</v>
      </c>
      <c r="F1777" s="2">
        <f t="shared" si="217"/>
        <v>2.3766000000000007</v>
      </c>
      <c r="G1777" s="2">
        <f t="shared" si="211"/>
        <v>2.305845999999999</v>
      </c>
      <c r="H1777" s="2">
        <f t="shared" si="215"/>
        <v>2.4446259999999995</v>
      </c>
      <c r="I1777" s="2">
        <f t="array" ref="I1777">SUMPRODUCT(B1761:B1780, (ROW(B1761:B1780)-ROW(B1761)+1)) / (20*21/2)</f>
        <v>2.3971090476190478</v>
      </c>
      <c r="J1777" s="2">
        <f t="shared" si="218"/>
        <v>2.372556449717639</v>
      </c>
      <c r="K1777" s="2">
        <f t="shared" si="212"/>
        <v>2.340182321838904</v>
      </c>
    </row>
    <row r="1778" spans="1:11" ht="13.5" x14ac:dyDescent="0.25">
      <c r="A1778" s="3">
        <f>TITRES_STAT!B1781</f>
        <v>44602</v>
      </c>
      <c r="B1778" s="6">
        <f>TITRES_STAT!D1781</f>
        <v>2.3980000000000001</v>
      </c>
      <c r="C1778" s="2">
        <f t="shared" si="213"/>
        <v>0</v>
      </c>
      <c r="D1778" s="2">
        <f t="shared" si="214"/>
        <v>2.3980000000000001</v>
      </c>
      <c r="E1778" s="2">
        <f t="shared" si="216"/>
        <v>2.3980000000000001</v>
      </c>
      <c r="F1778" s="2">
        <f t="shared" si="217"/>
        <v>2.3832150000000007</v>
      </c>
      <c r="G1778" s="2">
        <f t="shared" ref="G1778:G1841" si="219">AVERAGE(B1729:B1778)</f>
        <v>2.3077139999999989</v>
      </c>
      <c r="H1778" s="2">
        <f t="shared" si="215"/>
        <v>2.4441584999999995</v>
      </c>
      <c r="I1778" s="2">
        <f t="array" ref="I1778">SUMPRODUCT(B1762:B1781, (ROW(B1762:B1781)-ROW(B1762)+1)) / (20*21/2)</f>
        <v>2.3965514285714287</v>
      </c>
      <c r="J1778" s="2">
        <f t="shared" si="218"/>
        <v>2.3749796449826257</v>
      </c>
      <c r="K1778" s="2">
        <f t="shared" si="212"/>
        <v>2.3424496817667904</v>
      </c>
    </row>
    <row r="1779" spans="1:11" ht="13.5" x14ac:dyDescent="0.25">
      <c r="A1779" s="3">
        <f>TITRES_STAT!B1782</f>
        <v>44603</v>
      </c>
      <c r="B1779" s="6">
        <f>TITRES_STAT!D1782</f>
        <v>2.3980000000000001</v>
      </c>
      <c r="C1779" s="2">
        <f t="shared" si="213"/>
        <v>0</v>
      </c>
      <c r="D1779" s="2">
        <f t="shared" si="214"/>
        <v>2.3980000000000001</v>
      </c>
      <c r="E1779" s="2">
        <f t="shared" si="216"/>
        <v>2.3980000000000001</v>
      </c>
      <c r="F1779" s="2">
        <f t="shared" si="217"/>
        <v>2.3898300000000008</v>
      </c>
      <c r="G1779" s="2">
        <f t="shared" si="219"/>
        <v>2.3095819999999989</v>
      </c>
      <c r="H1779" s="2">
        <f t="shared" si="215"/>
        <v>2.4436909999999998</v>
      </c>
      <c r="I1779" s="2">
        <f t="array" ref="I1779">SUMPRODUCT(B1763:B1782, (ROW(B1763:B1782)-ROW(B1763)+1)) / (20*21/2)</f>
        <v>2.395882857142857</v>
      </c>
      <c r="J1779" s="2">
        <f t="shared" si="218"/>
        <v>2.3771720597461852</v>
      </c>
      <c r="K1779" s="2">
        <f t="shared" ref="K1779:K1842" si="220">$K$4*B1779+(1-$K$4)*K1778</f>
        <v>2.3446281256190731</v>
      </c>
    </row>
    <row r="1780" spans="1:11" ht="13.5" x14ac:dyDescent="0.25">
      <c r="A1780" s="3">
        <f>TITRES_STAT!B1783</f>
        <v>44606</v>
      </c>
      <c r="B1780" s="6">
        <f>TITRES_STAT!D1783</f>
        <v>2.3902000000000001</v>
      </c>
      <c r="C1780" s="2">
        <f t="shared" si="213"/>
        <v>-7.8000000000000291E-3</v>
      </c>
      <c r="D1780" s="2">
        <f t="shared" si="214"/>
        <v>2.3964400000000001</v>
      </c>
      <c r="E1780" s="2">
        <f t="shared" si="216"/>
        <v>2.3972199999999999</v>
      </c>
      <c r="F1780" s="2">
        <f t="shared" si="217"/>
        <v>2.3960550000000009</v>
      </c>
      <c r="G1780" s="2">
        <f t="shared" si="219"/>
        <v>2.3112939999999993</v>
      </c>
      <c r="H1780" s="2">
        <f t="shared" si="215"/>
        <v>2.4432234999999998</v>
      </c>
      <c r="I1780" s="2">
        <f t="array" ref="I1780">SUMPRODUCT(B1764:B1783, (ROW(B1764:B1783)-ROW(B1764)+1)) / (20*21/2)</f>
        <v>2.3952514285714286</v>
      </c>
      <c r="J1780" s="2">
        <f t="shared" si="218"/>
        <v>2.3784128159608344</v>
      </c>
      <c r="K1780" s="2">
        <f t="shared" si="220"/>
        <v>2.3464152579477369</v>
      </c>
    </row>
    <row r="1781" spans="1:11" ht="13.5" x14ac:dyDescent="0.25">
      <c r="A1781" s="3">
        <f>TITRES_STAT!B1784</f>
        <v>44607</v>
      </c>
      <c r="B1781" s="6">
        <f>TITRES_STAT!D1784</f>
        <v>2.3902000000000001</v>
      </c>
      <c r="C1781" s="2">
        <f t="shared" si="213"/>
        <v>0</v>
      </c>
      <c r="D1781" s="2">
        <f t="shared" si="214"/>
        <v>2.3948800000000001</v>
      </c>
      <c r="E1781" s="2">
        <f t="shared" si="216"/>
        <v>2.3964400000000001</v>
      </c>
      <c r="F1781" s="2">
        <f t="shared" si="217"/>
        <v>2.3972200000000008</v>
      </c>
      <c r="G1781" s="2">
        <f t="shared" si="219"/>
        <v>2.3131619999999993</v>
      </c>
      <c r="H1781" s="2">
        <f t="shared" si="215"/>
        <v>2.442717</v>
      </c>
      <c r="I1781" s="2">
        <f t="array" ref="I1781">SUMPRODUCT(B1765:B1784, (ROW(B1765:B1784)-ROW(B1765)+1)) / (20*21/2)</f>
        <v>2.3946571428571426</v>
      </c>
      <c r="J1781" s="2">
        <f t="shared" si="218"/>
        <v>2.3795354049169455</v>
      </c>
      <c r="K1781" s="2">
        <f t="shared" si="220"/>
        <v>2.3481323066556685</v>
      </c>
    </row>
    <row r="1782" spans="1:11" ht="13.5" x14ac:dyDescent="0.25">
      <c r="A1782" s="3">
        <f>TITRES_STAT!B1785</f>
        <v>44608</v>
      </c>
      <c r="B1782" s="6">
        <f>TITRES_STAT!D1785</f>
        <v>2.3902000000000001</v>
      </c>
      <c r="C1782" s="2">
        <f t="shared" si="213"/>
        <v>0</v>
      </c>
      <c r="D1782" s="2">
        <f t="shared" si="214"/>
        <v>2.3933200000000001</v>
      </c>
      <c r="E1782" s="2">
        <f t="shared" si="216"/>
        <v>2.3956600000000003</v>
      </c>
      <c r="F1782" s="2">
        <f t="shared" si="217"/>
        <v>2.3968300000000005</v>
      </c>
      <c r="G1782" s="2">
        <f t="shared" si="219"/>
        <v>2.3151859999999989</v>
      </c>
      <c r="H1782" s="2">
        <f t="shared" si="215"/>
        <v>2.4422104999999998</v>
      </c>
      <c r="I1782" s="2">
        <f t="array" ref="I1782">SUMPRODUCT(B1766:B1785, (ROW(B1766:B1785)-ROW(B1766)+1)) / (20*21/2)</f>
        <v>2.3940999999999999</v>
      </c>
      <c r="J1782" s="2">
        <f t="shared" si="218"/>
        <v>2.3805510806391412</v>
      </c>
      <c r="K1782" s="2">
        <f t="shared" si="220"/>
        <v>2.349782020120152</v>
      </c>
    </row>
    <row r="1783" spans="1:11" ht="13.5" x14ac:dyDescent="0.25">
      <c r="A1783" s="3">
        <f>TITRES_STAT!B1786</f>
        <v>44609</v>
      </c>
      <c r="B1783" s="6">
        <f>TITRES_STAT!D1786</f>
        <v>2.3902000000000001</v>
      </c>
      <c r="C1783" s="2">
        <f t="shared" si="213"/>
        <v>0</v>
      </c>
      <c r="D1783" s="2">
        <f t="shared" si="214"/>
        <v>2.3917600000000001</v>
      </c>
      <c r="E1783" s="2">
        <f t="shared" si="216"/>
        <v>2.3948799999999997</v>
      </c>
      <c r="F1783" s="2">
        <f t="shared" si="217"/>
        <v>2.3964400000000006</v>
      </c>
      <c r="G1783" s="2">
        <f t="shared" si="219"/>
        <v>2.3172099999999989</v>
      </c>
      <c r="H1783" s="2">
        <f t="shared" si="215"/>
        <v>2.4417040000000001</v>
      </c>
      <c r="I1783" s="2">
        <f t="array" ref="I1783">SUMPRODUCT(B1767:B1786, (ROW(B1767:B1786)-ROW(B1767)+1)) / (20*21/2)</f>
        <v>2.39358</v>
      </c>
      <c r="J1783" s="2">
        <f t="shared" si="218"/>
        <v>2.3814700253401755</v>
      </c>
      <c r="K1783" s="2">
        <f t="shared" si="220"/>
        <v>2.3513670389389696</v>
      </c>
    </row>
    <row r="1784" spans="1:11" ht="13.5" x14ac:dyDescent="0.25">
      <c r="A1784" s="3">
        <f>TITRES_STAT!B1787</f>
        <v>44610</v>
      </c>
      <c r="B1784" s="6">
        <f>TITRES_STAT!D1787</f>
        <v>2.3902000000000001</v>
      </c>
      <c r="C1784" s="2">
        <f t="shared" si="213"/>
        <v>0</v>
      </c>
      <c r="D1784" s="2">
        <f t="shared" si="214"/>
        <v>2.3902000000000001</v>
      </c>
      <c r="E1784" s="2">
        <f t="shared" si="216"/>
        <v>2.3941000000000003</v>
      </c>
      <c r="F1784" s="2">
        <f t="shared" si="217"/>
        <v>2.3960500000000002</v>
      </c>
      <c r="G1784" s="2">
        <f t="shared" si="219"/>
        <v>2.3192339999999989</v>
      </c>
      <c r="H1784" s="2">
        <f t="shared" si="215"/>
        <v>2.4411974999999999</v>
      </c>
      <c r="I1784" s="2">
        <f t="array" ref="I1784">SUMPRODUCT(B1768:B1787, (ROW(B1768:B1787)-ROW(B1768)+1)) / (20*21/2)</f>
        <v>2.3930971428571426</v>
      </c>
      <c r="J1784" s="2">
        <f t="shared" si="218"/>
        <v>2.3823014514982543</v>
      </c>
      <c r="K1784" s="2">
        <f t="shared" si="220"/>
        <v>2.3528899001570491</v>
      </c>
    </row>
    <row r="1785" spans="1:11" ht="13.5" x14ac:dyDescent="0.25">
      <c r="A1785" s="3">
        <f>TITRES_STAT!B1788</f>
        <v>44613</v>
      </c>
      <c r="B1785" s="6">
        <f>TITRES_STAT!D1788</f>
        <v>2.3902000000000001</v>
      </c>
      <c r="C1785" s="2">
        <f t="shared" si="213"/>
        <v>0</v>
      </c>
      <c r="D1785" s="2">
        <f t="shared" si="214"/>
        <v>2.3902000000000001</v>
      </c>
      <c r="E1785" s="2">
        <f t="shared" si="216"/>
        <v>2.3933200000000001</v>
      </c>
      <c r="F1785" s="2">
        <f t="shared" si="217"/>
        <v>2.3956600000000003</v>
      </c>
      <c r="G1785" s="2">
        <f t="shared" si="219"/>
        <v>2.3212579999999985</v>
      </c>
      <c r="H1785" s="2">
        <f t="shared" si="215"/>
        <v>2.4406909999999997</v>
      </c>
      <c r="I1785" s="2">
        <f t="array" ref="I1785">SUMPRODUCT(B1769:B1788, (ROW(B1769:B1788)-ROW(B1769)+1)) / (20*21/2)</f>
        <v>2.3926514285714284</v>
      </c>
      <c r="J1785" s="2">
        <f t="shared" si="218"/>
        <v>2.3830536942127063</v>
      </c>
      <c r="K1785" s="2">
        <f t="shared" si="220"/>
        <v>2.3543530413273608</v>
      </c>
    </row>
    <row r="1786" spans="1:11" ht="13.5" x14ac:dyDescent="0.25">
      <c r="A1786" s="3">
        <f>TITRES_STAT!B1789</f>
        <v>44614</v>
      </c>
      <c r="B1786" s="6">
        <f>TITRES_STAT!D1789</f>
        <v>2.3902000000000001</v>
      </c>
      <c r="C1786" s="2">
        <f t="shared" si="213"/>
        <v>0</v>
      </c>
      <c r="D1786" s="2">
        <f t="shared" si="214"/>
        <v>2.3902000000000001</v>
      </c>
      <c r="E1786" s="2">
        <f t="shared" si="216"/>
        <v>2.3925400000000003</v>
      </c>
      <c r="F1786" s="2">
        <f t="shared" si="217"/>
        <v>2.39527</v>
      </c>
      <c r="G1786" s="2">
        <f t="shared" si="219"/>
        <v>2.3232819999999985</v>
      </c>
      <c r="H1786" s="2">
        <f t="shared" si="215"/>
        <v>2.4401845</v>
      </c>
      <c r="I1786" s="2">
        <f t="array" ref="I1786">SUMPRODUCT(B1770:B1789, (ROW(B1770:B1789)-ROW(B1770)+1)) / (20*21/2)</f>
        <v>2.3826047619047617</v>
      </c>
      <c r="J1786" s="2">
        <f t="shared" si="218"/>
        <v>2.3837342947638773</v>
      </c>
      <c r="K1786" s="2">
        <f t="shared" si="220"/>
        <v>2.3557588044125621</v>
      </c>
    </row>
    <row r="1787" spans="1:11" ht="13.5" x14ac:dyDescent="0.25">
      <c r="A1787" s="3">
        <f>TITRES_STAT!B1790</f>
        <v>44615</v>
      </c>
      <c r="B1787" s="6">
        <f>TITRES_STAT!D1790</f>
        <v>2.3902000000000001</v>
      </c>
      <c r="C1787" s="2">
        <f t="shared" si="213"/>
        <v>0</v>
      </c>
      <c r="D1787" s="2">
        <f t="shared" si="214"/>
        <v>2.3902000000000001</v>
      </c>
      <c r="E1787" s="2">
        <f t="shared" si="216"/>
        <v>2.3917600000000001</v>
      </c>
      <c r="F1787" s="2">
        <f t="shared" si="217"/>
        <v>2.3948799999999997</v>
      </c>
      <c r="G1787" s="2">
        <f t="shared" si="219"/>
        <v>2.325305999999999</v>
      </c>
      <c r="H1787" s="2">
        <f t="shared" si="215"/>
        <v>2.4396779999999998</v>
      </c>
      <c r="I1787" s="2">
        <f t="array" ref="I1787">SUMPRODUCT(B1771:B1790, (ROW(B1771:B1790)-ROW(B1771)+1)) / (20*21/2)</f>
        <v>2.3827152380952379</v>
      </c>
      <c r="J1787" s="2">
        <f t="shared" si="218"/>
        <v>2.384350076214937</v>
      </c>
      <c r="K1787" s="2">
        <f t="shared" si="220"/>
        <v>2.3571094395336383</v>
      </c>
    </row>
    <row r="1788" spans="1:11" ht="13.5" x14ac:dyDescent="0.25">
      <c r="A1788" s="3">
        <f>TITRES_STAT!B1791</f>
        <v>44616</v>
      </c>
      <c r="B1788" s="6">
        <f>TITRES_STAT!D1791</f>
        <v>2.3902000000000001</v>
      </c>
      <c r="C1788" s="2">
        <f t="shared" si="213"/>
        <v>0</v>
      </c>
      <c r="D1788" s="2">
        <f t="shared" si="214"/>
        <v>2.3902000000000001</v>
      </c>
      <c r="E1788" s="2">
        <f t="shared" si="216"/>
        <v>2.3909799999999999</v>
      </c>
      <c r="F1788" s="2">
        <f t="shared" si="217"/>
        <v>2.3944900000000002</v>
      </c>
      <c r="G1788" s="2">
        <f t="shared" si="219"/>
        <v>2.3273299999999981</v>
      </c>
      <c r="H1788" s="2">
        <f t="shared" si="215"/>
        <v>2.4391715</v>
      </c>
      <c r="I1788" s="2">
        <f t="array" ref="I1788">SUMPRODUCT(B1772:B1791, (ROW(B1772:B1791)-ROW(B1772)+1)) / (20*21/2)</f>
        <v>2.3776723809523808</v>
      </c>
      <c r="J1788" s="2">
        <f t="shared" si="218"/>
        <v>2.3849072118135148</v>
      </c>
      <c r="K1788" s="2">
        <f t="shared" si="220"/>
        <v>2.3584071085715346</v>
      </c>
    </row>
    <row r="1789" spans="1:11" ht="13.5" x14ac:dyDescent="0.25">
      <c r="A1789" s="3">
        <f>TITRES_STAT!B1792</f>
        <v>44617</v>
      </c>
      <c r="B1789" s="6">
        <f>TITRES_STAT!D1792</f>
        <v>2.2890000000000001</v>
      </c>
      <c r="C1789" s="2">
        <f t="shared" si="213"/>
        <v>-0.10119999999999996</v>
      </c>
      <c r="D1789" s="2">
        <f t="shared" si="214"/>
        <v>2.3699599999999998</v>
      </c>
      <c r="E1789" s="2">
        <f t="shared" si="216"/>
        <v>2.3800800000000004</v>
      </c>
      <c r="F1789" s="2">
        <f t="shared" si="217"/>
        <v>2.3890400000000005</v>
      </c>
      <c r="G1789" s="2">
        <f t="shared" si="219"/>
        <v>2.3299759999999989</v>
      </c>
      <c r="H1789" s="2">
        <f t="shared" si="215"/>
        <v>2.4381589999999997</v>
      </c>
      <c r="I1789" s="2">
        <f t="array" ref="I1789">SUMPRODUCT(B1773:B1792, (ROW(B1773:B1792)-ROW(B1773)+1)) / (20*21/2)</f>
        <v>2.3729261904761905</v>
      </c>
      <c r="J1789" s="2">
        <f t="shared" si="218"/>
        <v>2.3757731916407989</v>
      </c>
      <c r="K1789" s="2">
        <f t="shared" si="220"/>
        <v>2.3556852611765722</v>
      </c>
    </row>
    <row r="1790" spans="1:11" ht="13.5" x14ac:dyDescent="0.25">
      <c r="A1790" s="3">
        <f>TITRES_STAT!B1793</f>
        <v>44620</v>
      </c>
      <c r="B1790" s="6">
        <f>TITRES_STAT!D1793</f>
        <v>2.3902000000000001</v>
      </c>
      <c r="C1790" s="2">
        <f t="shared" si="213"/>
        <v>0.10119999999999996</v>
      </c>
      <c r="D1790" s="2">
        <f t="shared" si="214"/>
        <v>2.3699599999999998</v>
      </c>
      <c r="E1790" s="2">
        <f t="shared" si="216"/>
        <v>2.3800800000000004</v>
      </c>
      <c r="F1790" s="2">
        <f t="shared" si="217"/>
        <v>2.3886500000000002</v>
      </c>
      <c r="G1790" s="2">
        <f t="shared" si="219"/>
        <v>2.3346459999999984</v>
      </c>
      <c r="H1790" s="2">
        <f t="shared" si="215"/>
        <v>2.4376524999999996</v>
      </c>
      <c r="I1790" s="2">
        <f t="array" ref="I1790">SUMPRODUCT(B1774:B1793, (ROW(B1774:B1793)-ROW(B1774)+1)) / (20*21/2)</f>
        <v>2.3677433333333333</v>
      </c>
      <c r="J1790" s="2">
        <f t="shared" si="218"/>
        <v>2.3771471733892944</v>
      </c>
      <c r="K1790" s="2">
        <f t="shared" si="220"/>
        <v>2.3570387803461181</v>
      </c>
    </row>
    <row r="1791" spans="1:11" ht="13.5" x14ac:dyDescent="0.25">
      <c r="A1791" s="3">
        <f>TITRES_STAT!B1794</f>
        <v>44621</v>
      </c>
      <c r="B1791" s="6">
        <f>TITRES_STAT!D1794</f>
        <v>2.3357000000000001</v>
      </c>
      <c r="C1791" s="2">
        <f t="shared" si="213"/>
        <v>-5.4499999999999993E-2</v>
      </c>
      <c r="D1791" s="2">
        <f t="shared" si="214"/>
        <v>2.3590600000000004</v>
      </c>
      <c r="E1791" s="2">
        <f t="shared" si="216"/>
        <v>2.3746300000000002</v>
      </c>
      <c r="F1791" s="2">
        <f t="shared" si="217"/>
        <v>2.385535</v>
      </c>
      <c r="G1791" s="2">
        <f t="shared" si="219"/>
        <v>2.3382259999999992</v>
      </c>
      <c r="H1791" s="2">
        <f t="shared" si="215"/>
        <v>2.4366789999999994</v>
      </c>
      <c r="I1791" s="2">
        <f t="array" ref="I1791">SUMPRODUCT(B1775:B1794, (ROW(B1775:B1794)-ROW(B1775)+1)) / (20*21/2)</f>
        <v>2.3695604761904758</v>
      </c>
      <c r="J1791" s="2">
        <f t="shared" si="218"/>
        <v>2.373199823542695</v>
      </c>
      <c r="K1791" s="2">
        <f t="shared" si="220"/>
        <v>2.3562019654305839</v>
      </c>
    </row>
    <row r="1792" spans="1:11" ht="13.5" x14ac:dyDescent="0.25">
      <c r="A1792" s="3">
        <f>TITRES_STAT!B1795</f>
        <v>44622</v>
      </c>
      <c r="B1792" s="6">
        <f>TITRES_STAT!D1795</f>
        <v>2.3357000000000001</v>
      </c>
      <c r="C1792" s="2">
        <f t="shared" si="213"/>
        <v>0</v>
      </c>
      <c r="D1792" s="2">
        <f t="shared" si="214"/>
        <v>2.34816</v>
      </c>
      <c r="E1792" s="2">
        <f t="shared" si="216"/>
        <v>2.3691800000000001</v>
      </c>
      <c r="F1792" s="2">
        <f t="shared" si="217"/>
        <v>2.3824200000000006</v>
      </c>
      <c r="G1792" s="2">
        <f t="shared" si="219"/>
        <v>2.3418059999999992</v>
      </c>
      <c r="H1792" s="2">
        <f t="shared" si="215"/>
        <v>2.4357054999999992</v>
      </c>
      <c r="I1792" s="2">
        <f t="array" ref="I1792">SUMPRODUCT(B1776:B1795, (ROW(B1776:B1795)-ROW(B1776)+1)) / (20*21/2)</f>
        <v>2.3713776190476188</v>
      </c>
      <c r="J1792" s="2">
        <f t="shared" si="218"/>
        <v>2.3696284117767243</v>
      </c>
      <c r="K1792" s="2">
        <f t="shared" si="220"/>
        <v>2.3553979667862475</v>
      </c>
    </row>
    <row r="1793" spans="1:11" ht="13.5" x14ac:dyDescent="0.25">
      <c r="A1793" s="3">
        <f>TITRES_STAT!B1796</f>
        <v>44623</v>
      </c>
      <c r="B1793" s="6">
        <f>TITRES_STAT!D1796</f>
        <v>2.3279999999999998</v>
      </c>
      <c r="C1793" s="2">
        <f t="shared" si="213"/>
        <v>-7.7000000000002622E-3</v>
      </c>
      <c r="D1793" s="2">
        <f t="shared" si="214"/>
        <v>2.3357199999999998</v>
      </c>
      <c r="E1793" s="2">
        <f t="shared" si="216"/>
        <v>2.3629600000000002</v>
      </c>
      <c r="F1793" s="2">
        <f t="shared" si="217"/>
        <v>2.3789200000000004</v>
      </c>
      <c r="G1793" s="2">
        <f t="shared" si="219"/>
        <v>2.3452319999999993</v>
      </c>
      <c r="H1793" s="2">
        <f t="shared" si="215"/>
        <v>2.434693499999999</v>
      </c>
      <c r="I1793" s="2">
        <f t="array" ref="I1793">SUMPRODUCT(B1777:B1796, (ROW(B1777:B1796)-ROW(B1777)+1)) / (20*21/2)</f>
        <v>2.3731947619047618</v>
      </c>
      <c r="J1793" s="2">
        <f t="shared" si="218"/>
        <v>2.3656638011313218</v>
      </c>
      <c r="K1793" s="2">
        <f t="shared" si="220"/>
        <v>2.3543235367161985</v>
      </c>
    </row>
    <row r="1794" spans="1:11" ht="13.5" x14ac:dyDescent="0.25">
      <c r="A1794" s="3">
        <f>TITRES_STAT!B1797</f>
        <v>44624</v>
      </c>
      <c r="B1794" s="6">
        <f>TITRES_STAT!D1797</f>
        <v>2.3980000000000001</v>
      </c>
      <c r="C1794" s="2">
        <f t="shared" si="213"/>
        <v>7.0000000000000284E-2</v>
      </c>
      <c r="D1794" s="2">
        <f t="shared" si="214"/>
        <v>2.3575200000000001</v>
      </c>
      <c r="E1794" s="2">
        <f t="shared" si="216"/>
        <v>2.36374</v>
      </c>
      <c r="F1794" s="2">
        <f t="shared" si="217"/>
        <v>2.3789200000000008</v>
      </c>
      <c r="G1794" s="2">
        <f t="shared" si="219"/>
        <v>2.3477219999999988</v>
      </c>
      <c r="H1794" s="2">
        <f t="shared" si="215"/>
        <v>2.4340314999999992</v>
      </c>
      <c r="I1794" s="2">
        <f t="array" ref="I1794">SUMPRODUCT(B1778:B1797, (ROW(B1778:B1797)-ROW(B1778)+1)) / (20*21/2)</f>
        <v>2.3750119047619047</v>
      </c>
      <c r="J1794" s="2">
        <f t="shared" si="218"/>
        <v>2.3687434391188149</v>
      </c>
      <c r="K1794" s="2">
        <f t="shared" si="220"/>
        <v>2.3560363391979164</v>
      </c>
    </row>
    <row r="1795" spans="1:11" ht="13.5" x14ac:dyDescent="0.25">
      <c r="A1795" s="3">
        <f>TITRES_STAT!B1798</f>
        <v>44627</v>
      </c>
      <c r="B1795" s="6">
        <f>TITRES_STAT!D1798</f>
        <v>2.3980000000000001</v>
      </c>
      <c r="C1795" s="2">
        <f t="shared" si="213"/>
        <v>0</v>
      </c>
      <c r="D1795" s="2">
        <f t="shared" si="214"/>
        <v>2.3590799999999996</v>
      </c>
      <c r="E1795" s="2">
        <f t="shared" si="216"/>
        <v>2.3645199999999997</v>
      </c>
      <c r="F1795" s="2">
        <f t="shared" si="217"/>
        <v>2.3789200000000008</v>
      </c>
      <c r="G1795" s="2">
        <f t="shared" si="219"/>
        <v>2.3502119999999991</v>
      </c>
      <c r="H1795" s="2">
        <f t="shared" si="215"/>
        <v>2.4333694999999995</v>
      </c>
      <c r="I1795" s="2">
        <f t="array" ref="I1795">SUMPRODUCT(B1779:B1798, (ROW(B1779:B1798)-ROW(B1779)+1)) / (20*21/2)</f>
        <v>2.3671909523809522</v>
      </c>
      <c r="J1795" s="2">
        <f t="shared" si="218"/>
        <v>2.3715297782503564</v>
      </c>
      <c r="K1795" s="2">
        <f t="shared" si="220"/>
        <v>2.357681972954861</v>
      </c>
    </row>
    <row r="1796" spans="1:11" ht="13.5" x14ac:dyDescent="0.25">
      <c r="A1796" s="3">
        <f>TITRES_STAT!B1799</f>
        <v>44628</v>
      </c>
      <c r="B1796" s="6">
        <f>TITRES_STAT!D1799</f>
        <v>2.3980000000000001</v>
      </c>
      <c r="C1796" s="2">
        <f t="shared" ref="C1796:C1859" si="221">B1796-B1795</f>
        <v>0</v>
      </c>
      <c r="D1796" s="2">
        <f t="shared" si="214"/>
        <v>2.37154</v>
      </c>
      <c r="E1796" s="2">
        <f t="shared" si="216"/>
        <v>2.3653</v>
      </c>
      <c r="F1796" s="2">
        <f t="shared" si="217"/>
        <v>2.3789200000000013</v>
      </c>
      <c r="G1796" s="2">
        <f t="shared" si="219"/>
        <v>2.3527019999999994</v>
      </c>
      <c r="H1796" s="2">
        <f t="shared" si="215"/>
        <v>2.4327074999999998</v>
      </c>
      <c r="I1796" s="2">
        <f t="array" ref="I1796">SUMPRODUCT(B1780:B1799, (ROW(B1780:B1799)-ROW(B1780)+1)) / (20*21/2)</f>
        <v>2.3598519047619049</v>
      </c>
      <c r="J1796" s="2">
        <f t="shared" si="218"/>
        <v>2.3740507517503224</v>
      </c>
      <c r="K1796" s="2">
        <f t="shared" si="220"/>
        <v>2.3592630720546706</v>
      </c>
    </row>
    <row r="1797" spans="1:11" ht="13.5" x14ac:dyDescent="0.25">
      <c r="A1797" s="3">
        <f>TITRES_STAT!B1800</f>
        <v>44629</v>
      </c>
      <c r="B1797" s="6">
        <f>TITRES_STAT!D1800</f>
        <v>2.3980000000000001</v>
      </c>
      <c r="C1797" s="2">
        <f t="shared" si="221"/>
        <v>0</v>
      </c>
      <c r="D1797" s="2">
        <f t="shared" si="214"/>
        <v>2.3839999999999999</v>
      </c>
      <c r="E1797" s="2">
        <f t="shared" si="216"/>
        <v>2.3660799999999997</v>
      </c>
      <c r="F1797" s="2">
        <f t="shared" si="217"/>
        <v>2.3789200000000013</v>
      </c>
      <c r="G1797" s="2">
        <f t="shared" si="219"/>
        <v>2.3553479999999989</v>
      </c>
      <c r="H1797" s="2">
        <f t="shared" si="215"/>
        <v>2.4320454999999996</v>
      </c>
      <c r="I1797" s="2">
        <f t="array" ref="I1797">SUMPRODUCT(B1781:B1800, (ROW(B1781:B1800)-ROW(B1781)+1)) / (20*21/2)</f>
        <v>2.3529947619047622</v>
      </c>
      <c r="J1797" s="2">
        <f t="shared" si="218"/>
        <v>2.3763316325360062</v>
      </c>
      <c r="K1797" s="2">
        <f t="shared" si="220"/>
        <v>2.360782167268213</v>
      </c>
    </row>
    <row r="1798" spans="1:11" ht="13.5" x14ac:dyDescent="0.25">
      <c r="A1798" s="3">
        <f>TITRES_STAT!B1801</f>
        <v>44630</v>
      </c>
      <c r="B1798" s="6">
        <f>TITRES_STAT!D1801</f>
        <v>2.2968000000000002</v>
      </c>
      <c r="C1798" s="2">
        <f t="shared" si="221"/>
        <v>-0.10119999999999996</v>
      </c>
      <c r="D1798" s="2">
        <f t="shared" ref="D1798:D1861" si="222">AVERAGE(B1794:B1798)</f>
        <v>2.3777599999999999</v>
      </c>
      <c r="E1798" s="2">
        <f t="shared" si="216"/>
        <v>2.3567399999999998</v>
      </c>
      <c r="F1798" s="2">
        <f t="shared" si="217"/>
        <v>2.373860000000001</v>
      </c>
      <c r="G1798" s="2">
        <f t="shared" si="219"/>
        <v>2.3559699999999997</v>
      </c>
      <c r="H1798" s="2">
        <f t="shared" si="215"/>
        <v>2.4308774999999998</v>
      </c>
      <c r="I1798" s="2">
        <f t="array" ref="I1798">SUMPRODUCT(B1782:B1801, (ROW(B1782:B1801)-ROW(B1782)+1)) / (20*21/2)</f>
        <v>2.3369442857142855</v>
      </c>
      <c r="J1798" s="2">
        <f t="shared" si="218"/>
        <v>2.3687571913421013</v>
      </c>
      <c r="K1798" s="2">
        <f t="shared" si="220"/>
        <v>2.3582730626694595</v>
      </c>
    </row>
    <row r="1799" spans="1:11" ht="13.5" x14ac:dyDescent="0.25">
      <c r="A1799" s="3">
        <f>TITRES_STAT!B1802</f>
        <v>44631</v>
      </c>
      <c r="B1799" s="6">
        <f>TITRES_STAT!D1802</f>
        <v>2.2968000000000002</v>
      </c>
      <c r="C1799" s="2">
        <f t="shared" si="221"/>
        <v>0</v>
      </c>
      <c r="D1799" s="2">
        <f t="shared" si="222"/>
        <v>2.3575200000000001</v>
      </c>
      <c r="E1799" s="2">
        <f t="shared" si="216"/>
        <v>2.3575200000000001</v>
      </c>
      <c r="F1799" s="2">
        <f t="shared" si="217"/>
        <v>2.3688000000000007</v>
      </c>
      <c r="G1799" s="2">
        <f t="shared" si="219"/>
        <v>2.3565919999999996</v>
      </c>
      <c r="H1799" s="2">
        <f t="shared" si="215"/>
        <v>2.4297095</v>
      </c>
      <c r="I1799" s="2">
        <f t="array" ref="I1799">SUMPRODUCT(B1783:B1802, (ROW(B1783:B1802)-ROW(B1783)+1)) / (20*21/2)</f>
        <v>2.3218204761904762</v>
      </c>
      <c r="J1799" s="2">
        <f t="shared" si="218"/>
        <v>2.3619041254999966</v>
      </c>
      <c r="K1799" s="2">
        <f t="shared" si="220"/>
        <v>2.3558623543294805</v>
      </c>
    </row>
    <row r="1800" spans="1:11" ht="13.5" x14ac:dyDescent="0.25">
      <c r="A1800" s="3">
        <f>TITRES_STAT!B1803</f>
        <v>44634</v>
      </c>
      <c r="B1800" s="6">
        <f>TITRES_STAT!D1803</f>
        <v>2.2968000000000002</v>
      </c>
      <c r="C1800" s="2">
        <f t="shared" si="221"/>
        <v>0</v>
      </c>
      <c r="D1800" s="2">
        <f t="shared" si="222"/>
        <v>2.3372800000000007</v>
      </c>
      <c r="E1800" s="2">
        <f t="shared" si="216"/>
        <v>2.3481800000000002</v>
      </c>
      <c r="F1800" s="2">
        <f t="shared" si="217"/>
        <v>2.3641300000000003</v>
      </c>
      <c r="G1800" s="2">
        <f t="shared" si="219"/>
        <v>2.3572139999999999</v>
      </c>
      <c r="H1800" s="2">
        <f t="shared" si="215"/>
        <v>2.4285415000000001</v>
      </c>
      <c r="I1800" s="2">
        <f t="array" ref="I1800">SUMPRODUCT(B1784:B1803, (ROW(B1784:B1803)-ROW(B1784)+1)) / (20*21/2)</f>
        <v>2.3076233333333334</v>
      </c>
      <c r="J1800" s="2">
        <f t="shared" si="218"/>
        <v>2.3557037325952352</v>
      </c>
      <c r="K1800" s="2">
        <f t="shared" si="220"/>
        <v>2.3535461835714617</v>
      </c>
    </row>
    <row r="1801" spans="1:11" ht="13.5" x14ac:dyDescent="0.25">
      <c r="A1801" s="3">
        <f>TITRES_STAT!B1804</f>
        <v>44635</v>
      </c>
      <c r="B1801" s="6">
        <f>TITRES_STAT!D1804</f>
        <v>2.1956000000000002</v>
      </c>
      <c r="C1801" s="2">
        <f t="shared" si="221"/>
        <v>-0.10119999999999996</v>
      </c>
      <c r="D1801" s="2">
        <f t="shared" si="222"/>
        <v>2.2968000000000002</v>
      </c>
      <c r="E1801" s="2">
        <f t="shared" si="216"/>
        <v>2.3341699999999999</v>
      </c>
      <c r="F1801" s="2">
        <f t="shared" si="217"/>
        <v>2.3544</v>
      </c>
      <c r="G1801" s="2">
        <f t="shared" si="219"/>
        <v>2.3558119999999998</v>
      </c>
      <c r="H1801" s="2">
        <f t="shared" si="215"/>
        <v>2.4268675000000002</v>
      </c>
      <c r="I1801" s="2">
        <f t="array" ref="I1801">SUMPRODUCT(B1785:B1804, (ROW(B1785:B1804)-ROW(B1785)+1)) / (20*21/2)</f>
        <v>2.2943528571428575</v>
      </c>
      <c r="J1801" s="2">
        <f t="shared" si="218"/>
        <v>2.3404557580623555</v>
      </c>
      <c r="K1801" s="2">
        <f t="shared" si="220"/>
        <v>2.3473522155882671</v>
      </c>
    </row>
    <row r="1802" spans="1:11" ht="13.5" x14ac:dyDescent="0.25">
      <c r="A1802" s="3">
        <f>TITRES_STAT!B1805</f>
        <v>44636</v>
      </c>
      <c r="B1802" s="6">
        <f>TITRES_STAT!D1805</f>
        <v>2.1956000000000002</v>
      </c>
      <c r="C1802" s="2">
        <f t="shared" si="221"/>
        <v>0</v>
      </c>
      <c r="D1802" s="2">
        <f t="shared" si="222"/>
        <v>2.2563200000000001</v>
      </c>
      <c r="E1802" s="2">
        <f t="shared" si="216"/>
        <v>2.32016</v>
      </c>
      <c r="F1802" s="2">
        <f t="shared" si="217"/>
        <v>2.3446699999999998</v>
      </c>
      <c r="G1802" s="2">
        <f t="shared" si="219"/>
        <v>2.3544100000000001</v>
      </c>
      <c r="H1802" s="2">
        <f t="shared" ref="H1802:H1865" si="223">AVERAGE(B1603:B1802)</f>
        <v>2.4251935000000002</v>
      </c>
      <c r="I1802" s="2">
        <f t="array" ref="I1802">SUMPRODUCT(B1786:B1805, (ROW(B1786:B1805)-ROW(B1786)+1)) / (20*21/2)</f>
        <v>2.2820090476190482</v>
      </c>
      <c r="J1802" s="2">
        <f t="shared" si="218"/>
        <v>2.3266599715802263</v>
      </c>
      <c r="K1802" s="2">
        <f t="shared" si="220"/>
        <v>2.3414011483102959</v>
      </c>
    </row>
    <row r="1803" spans="1:11" ht="13.5" x14ac:dyDescent="0.25">
      <c r="A1803" s="3">
        <f>TITRES_STAT!B1806</f>
        <v>44637</v>
      </c>
      <c r="B1803" s="6">
        <f>TITRES_STAT!D1806</f>
        <v>2.1956000000000002</v>
      </c>
      <c r="C1803" s="2">
        <f t="shared" si="221"/>
        <v>0</v>
      </c>
      <c r="D1803" s="2">
        <f t="shared" si="222"/>
        <v>2.2360800000000003</v>
      </c>
      <c r="E1803" s="2">
        <f t="shared" si="216"/>
        <v>2.3069199999999999</v>
      </c>
      <c r="F1803" s="2">
        <f t="shared" si="217"/>
        <v>2.3349399999999996</v>
      </c>
      <c r="G1803" s="2">
        <f t="shared" si="219"/>
        <v>2.353008</v>
      </c>
      <c r="H1803" s="2">
        <f t="shared" si="223"/>
        <v>2.4235195000000003</v>
      </c>
      <c r="I1803" s="2">
        <f t="array" ref="I1803">SUMPRODUCT(B1787:B1806, (ROW(B1787:B1806)-ROW(B1787)+1)) / (20*21/2)</f>
        <v>2.2705919047619045</v>
      </c>
      <c r="J1803" s="2">
        <f t="shared" si="218"/>
        <v>2.3141780695249667</v>
      </c>
      <c r="K1803" s="2">
        <f t="shared" si="220"/>
        <v>2.3356834562196962</v>
      </c>
    </row>
    <row r="1804" spans="1:11" ht="13.5" x14ac:dyDescent="0.25">
      <c r="A1804" s="3">
        <f>TITRES_STAT!B1807</f>
        <v>44638</v>
      </c>
      <c r="B1804" s="6">
        <f>TITRES_STAT!D1807</f>
        <v>2.1956000000000002</v>
      </c>
      <c r="C1804" s="2">
        <f t="shared" si="221"/>
        <v>0</v>
      </c>
      <c r="D1804" s="2">
        <f t="shared" si="222"/>
        <v>2.2158400000000005</v>
      </c>
      <c r="E1804" s="2">
        <f t="shared" ref="E1804:E1867" si="224">AVERAGE(B1795:B1804)</f>
        <v>2.2866799999999996</v>
      </c>
      <c r="F1804" s="2">
        <f t="shared" si="217"/>
        <v>2.3252099999999993</v>
      </c>
      <c r="G1804" s="2">
        <f t="shared" si="219"/>
        <v>2.3516060000000003</v>
      </c>
      <c r="H1804" s="2">
        <f t="shared" si="223"/>
        <v>2.4215339999999999</v>
      </c>
      <c r="I1804" s="2">
        <f t="array" ref="I1804">SUMPRODUCT(B1788:B1807, (ROW(B1788:B1807)-ROW(B1788)+1)) / (20*21/2)</f>
        <v>2.2601014285714287</v>
      </c>
      <c r="J1804" s="2">
        <f t="shared" si="218"/>
        <v>2.3028849200463983</v>
      </c>
      <c r="K1804" s="2">
        <f t="shared" si="220"/>
        <v>2.3301899873483354</v>
      </c>
    </row>
    <row r="1805" spans="1:11" ht="13.5" x14ac:dyDescent="0.25">
      <c r="A1805" s="3">
        <f>TITRES_STAT!B1808</f>
        <v>44641</v>
      </c>
      <c r="B1805" s="6">
        <f>TITRES_STAT!D1808</f>
        <v>2.1956000000000002</v>
      </c>
      <c r="C1805" s="2">
        <f t="shared" si="221"/>
        <v>0</v>
      </c>
      <c r="D1805" s="2">
        <f t="shared" si="222"/>
        <v>2.1956000000000002</v>
      </c>
      <c r="E1805" s="2">
        <f t="shared" si="224"/>
        <v>2.2664400000000002</v>
      </c>
      <c r="F1805" s="2">
        <f t="shared" si="217"/>
        <v>2.3154799999999995</v>
      </c>
      <c r="G1805" s="2">
        <f t="shared" si="219"/>
        <v>2.3502039999999997</v>
      </c>
      <c r="H1805" s="2">
        <f t="shared" si="223"/>
        <v>2.4195485000000003</v>
      </c>
      <c r="I1805" s="2">
        <f t="array" ref="I1805">SUMPRODUCT(B1789:B1808, (ROW(B1789:B1808)-ROW(B1789)+1)) / (20*21/2)</f>
        <v>2.2453471428571432</v>
      </c>
      <c r="J1805" s="2">
        <f t="shared" si="218"/>
        <v>2.292667308613408</v>
      </c>
      <c r="K1805" s="2">
        <f t="shared" si="220"/>
        <v>2.324911948628793</v>
      </c>
    </row>
    <row r="1806" spans="1:11" ht="13.5" x14ac:dyDescent="0.25">
      <c r="A1806" s="3">
        <f>TITRES_STAT!B1809</f>
        <v>44642</v>
      </c>
      <c r="B1806" s="6">
        <f>TITRES_STAT!D1809</f>
        <v>2.1956000000000002</v>
      </c>
      <c r="C1806" s="2">
        <f t="shared" si="221"/>
        <v>0</v>
      </c>
      <c r="D1806" s="2">
        <f t="shared" si="222"/>
        <v>2.1956000000000002</v>
      </c>
      <c r="E1806" s="2">
        <f t="shared" si="224"/>
        <v>2.2462</v>
      </c>
      <c r="F1806" s="2">
        <f t="shared" si="217"/>
        <v>2.3057499999999997</v>
      </c>
      <c r="G1806" s="2">
        <f t="shared" si="219"/>
        <v>2.3488020000000005</v>
      </c>
      <c r="H1806" s="2">
        <f t="shared" si="223"/>
        <v>2.4175630000000004</v>
      </c>
      <c r="I1806" s="2">
        <f t="array" ref="I1806">SUMPRODUCT(B1790:B1809, (ROW(B1790:B1809)-ROW(B1790)+1)) / (20*21/2)</f>
        <v>2.2369695238095244</v>
      </c>
      <c r="J1806" s="2">
        <f t="shared" si="218"/>
        <v>2.2834228030311787</v>
      </c>
      <c r="K1806" s="2">
        <f t="shared" si="220"/>
        <v>2.3198408918198208</v>
      </c>
    </row>
    <row r="1807" spans="1:11" ht="13.5" x14ac:dyDescent="0.25">
      <c r="A1807" s="3">
        <f>TITRES_STAT!B1810</f>
        <v>44643</v>
      </c>
      <c r="B1807" s="6">
        <f>TITRES_STAT!D1810</f>
        <v>2.1956000000000002</v>
      </c>
      <c r="C1807" s="2">
        <f t="shared" si="221"/>
        <v>0</v>
      </c>
      <c r="D1807" s="2">
        <f t="shared" si="222"/>
        <v>2.1956000000000002</v>
      </c>
      <c r="E1807" s="2">
        <f t="shared" si="224"/>
        <v>2.2259599999999997</v>
      </c>
      <c r="F1807" s="2">
        <f t="shared" si="217"/>
        <v>2.2960199999999995</v>
      </c>
      <c r="G1807" s="2">
        <f t="shared" si="219"/>
        <v>2.3473999999999999</v>
      </c>
      <c r="H1807" s="2">
        <f t="shared" si="223"/>
        <v>2.4155775000000004</v>
      </c>
      <c r="I1807" s="2">
        <f t="array" ref="I1807">SUMPRODUCT(B1791:B1810, (ROW(B1791:B1810)-ROW(B1791)+1)) / (20*21/2)</f>
        <v>2.229036666666667</v>
      </c>
      <c r="J1807" s="2">
        <f t="shared" si="218"/>
        <v>2.275058726552019</v>
      </c>
      <c r="K1807" s="2">
        <f t="shared" si="220"/>
        <v>2.3149686999837495</v>
      </c>
    </row>
    <row r="1808" spans="1:11" ht="13.5" x14ac:dyDescent="0.25">
      <c r="A1808" s="3">
        <f>TITRES_STAT!B1811</f>
        <v>44644</v>
      </c>
      <c r="B1808" s="6">
        <f>TITRES_STAT!D1811</f>
        <v>2.1410999999999998</v>
      </c>
      <c r="C1808" s="2">
        <f t="shared" si="221"/>
        <v>-5.4500000000000437E-2</v>
      </c>
      <c r="D1808" s="2">
        <f t="shared" si="222"/>
        <v>2.1847000000000003</v>
      </c>
      <c r="E1808" s="2">
        <f t="shared" si="224"/>
        <v>2.2103900000000003</v>
      </c>
      <c r="F1808" s="2">
        <f t="shared" si="217"/>
        <v>2.2835649999999998</v>
      </c>
      <c r="G1808" s="2">
        <f t="shared" si="219"/>
        <v>2.3449080000000002</v>
      </c>
      <c r="H1808" s="2">
        <f t="shared" si="223"/>
        <v>2.4134755000000006</v>
      </c>
      <c r="I1808" s="2">
        <f t="array" ref="I1808">SUMPRODUCT(B1792:B1811, (ROW(B1792:B1811)-ROW(B1792)+1)) / (20*21/2)</f>
        <v>2.2309257142857146</v>
      </c>
      <c r="J1808" s="2">
        <f t="shared" si="218"/>
        <v>2.2623007525946841</v>
      </c>
      <c r="K1808" s="2">
        <f t="shared" si="220"/>
        <v>2.3081503195922299</v>
      </c>
    </row>
    <row r="1809" spans="1:11" ht="13.5" x14ac:dyDescent="0.25">
      <c r="A1809" s="3">
        <f>TITRES_STAT!B1812</f>
        <v>44645</v>
      </c>
      <c r="B1809" s="6">
        <f>TITRES_STAT!D1812</f>
        <v>2.1956000000000002</v>
      </c>
      <c r="C1809" s="2">
        <f t="shared" si="221"/>
        <v>5.4500000000000437E-2</v>
      </c>
      <c r="D1809" s="2">
        <f t="shared" si="222"/>
        <v>2.1847000000000003</v>
      </c>
      <c r="E1809" s="2">
        <f t="shared" si="224"/>
        <v>2.2002700000000006</v>
      </c>
      <c r="F1809" s="2">
        <f t="shared" si="217"/>
        <v>2.2788949999999999</v>
      </c>
      <c r="G1809" s="2">
        <f t="shared" si="219"/>
        <v>2.3435060000000001</v>
      </c>
      <c r="H1809" s="2">
        <f t="shared" si="223"/>
        <v>2.4114900000000001</v>
      </c>
      <c r="I1809" s="2">
        <f t="array" ref="I1809">SUMPRODUCT(B1793:B1812, (ROW(B1793:B1812)-ROW(B1793)+1)) / (20*21/2)</f>
        <v>2.2367514285714289</v>
      </c>
      <c r="J1809" s="2">
        <f t="shared" si="218"/>
        <v>2.2559482999666192</v>
      </c>
      <c r="K1809" s="2">
        <f t="shared" si="220"/>
        <v>2.3037365815690052</v>
      </c>
    </row>
    <row r="1810" spans="1:11" ht="13.5" x14ac:dyDescent="0.25">
      <c r="A1810" s="3">
        <f>TITRES_STAT!B1813</f>
        <v>44648</v>
      </c>
      <c r="B1810" s="6">
        <f>TITRES_STAT!D1813</f>
        <v>2.1956000000000002</v>
      </c>
      <c r="C1810" s="2">
        <f t="shared" si="221"/>
        <v>0</v>
      </c>
      <c r="D1810" s="2">
        <f t="shared" si="222"/>
        <v>2.1847000000000003</v>
      </c>
      <c r="E1810" s="2">
        <f t="shared" si="224"/>
        <v>2.19015</v>
      </c>
      <c r="F1810" s="2">
        <f t="shared" si="217"/>
        <v>2.2691650000000001</v>
      </c>
      <c r="G1810" s="2">
        <f t="shared" si="219"/>
        <v>2.3421040000000004</v>
      </c>
      <c r="H1810" s="2">
        <f t="shared" si="223"/>
        <v>2.4095044999999997</v>
      </c>
      <c r="I1810" s="2">
        <f t="array" ref="I1810">SUMPRODUCT(B1794:B1813, (ROW(B1794:B1813)-ROW(B1794)+1)) / (20*21/2)</f>
        <v>2.2522519047619043</v>
      </c>
      <c r="J1810" s="2">
        <f t="shared" si="218"/>
        <v>2.2502008428269411</v>
      </c>
      <c r="K1810" s="2">
        <f t="shared" si="220"/>
        <v>2.2994959313113972</v>
      </c>
    </row>
    <row r="1811" spans="1:11" ht="13.5" x14ac:dyDescent="0.25">
      <c r="A1811" s="3">
        <f>TITRES_STAT!B1814</f>
        <v>44649</v>
      </c>
      <c r="B1811" s="6">
        <f>TITRES_STAT!D1814</f>
        <v>2.2890000000000001</v>
      </c>
      <c r="C1811" s="2">
        <f t="shared" si="221"/>
        <v>9.3399999999999928E-2</v>
      </c>
      <c r="D1811" s="2">
        <f t="shared" si="222"/>
        <v>2.2033800000000001</v>
      </c>
      <c r="E1811" s="2">
        <f t="shared" si="224"/>
        <v>2.1994899999999999</v>
      </c>
      <c r="F1811" s="2">
        <f t="shared" si="217"/>
        <v>2.2668299999999997</v>
      </c>
      <c r="G1811" s="2">
        <f t="shared" si="219"/>
        <v>2.3405460000000002</v>
      </c>
      <c r="H1811" s="2">
        <f t="shared" si="223"/>
        <v>2.4079859999999997</v>
      </c>
      <c r="I1811" s="2">
        <f t="array" ref="I1811">SUMPRODUCT(B1795:B1814, (ROW(B1795:B1814)-ROW(B1795)+1)) / (20*21/2)</f>
        <v>2.2672704761904763</v>
      </c>
      <c r="J1811" s="2">
        <f t="shared" si="218"/>
        <v>2.2538960006529467</v>
      </c>
      <c r="K1811" s="2">
        <f t="shared" si="220"/>
        <v>2.2990843261619305</v>
      </c>
    </row>
    <row r="1812" spans="1:11" ht="13.5" x14ac:dyDescent="0.25">
      <c r="A1812" s="3">
        <f>TITRES_STAT!B1815</f>
        <v>44650</v>
      </c>
      <c r="B1812" s="6">
        <f>TITRES_STAT!D1815</f>
        <v>2.3279999999999998</v>
      </c>
      <c r="C1812" s="2">
        <f t="shared" si="221"/>
        <v>3.8999999999999702E-2</v>
      </c>
      <c r="D1812" s="2">
        <f t="shared" si="222"/>
        <v>2.22986</v>
      </c>
      <c r="E1812" s="2">
        <f t="shared" si="224"/>
        <v>2.2127300000000001</v>
      </c>
      <c r="F1812" s="2">
        <f t="shared" ref="F1812:F1875" si="225">AVERAGE(B1793:B1812)</f>
        <v>2.266445</v>
      </c>
      <c r="G1812" s="2">
        <f t="shared" si="219"/>
        <v>2.3391460000000004</v>
      </c>
      <c r="H1812" s="2">
        <f t="shared" si="223"/>
        <v>2.4070129999999996</v>
      </c>
      <c r="I1812" s="2">
        <f t="array" ref="I1812">SUMPRODUCT(B1796:B1815, (ROW(B1796:B1815)-ROW(B1796)+1)) / (20*21/2)</f>
        <v>2.2821404761904764</v>
      </c>
      <c r="J1812" s="2">
        <f t="shared" si="218"/>
        <v>2.2609535244002847</v>
      </c>
      <c r="K1812" s="2">
        <f t="shared" si="220"/>
        <v>2.3002182741555801</v>
      </c>
    </row>
    <row r="1813" spans="1:11" ht="13.5" x14ac:dyDescent="0.25">
      <c r="A1813" s="3">
        <f>TITRES_STAT!B1816</f>
        <v>44651</v>
      </c>
      <c r="B1813" s="6">
        <f>TITRES_STAT!D1816</f>
        <v>2.4291999999999998</v>
      </c>
      <c r="C1813" s="2">
        <f t="shared" si="221"/>
        <v>0.10119999999999996</v>
      </c>
      <c r="D1813" s="2">
        <f t="shared" si="222"/>
        <v>2.28748</v>
      </c>
      <c r="E1813" s="2">
        <f t="shared" si="224"/>
        <v>2.2360899999999999</v>
      </c>
      <c r="F1813" s="2">
        <f t="shared" si="225"/>
        <v>2.2715049999999999</v>
      </c>
      <c r="G1813" s="2">
        <f t="shared" si="219"/>
        <v>2.3397700000000001</v>
      </c>
      <c r="H1813" s="2">
        <f t="shared" si="223"/>
        <v>2.4065459999999996</v>
      </c>
      <c r="I1813" s="2">
        <f t="array" ref="I1813">SUMPRODUCT(B1797:B1816, (ROW(B1797:B1816)-ROW(B1797)+1)) / (20*21/2)</f>
        <v>2.2968619047619043</v>
      </c>
      <c r="J1813" s="2">
        <f t="shared" ref="J1813:J1876" si="226">$J$4*B1813+J1812*(1-$J$4)</f>
        <v>2.2769769982669241</v>
      </c>
      <c r="K1813" s="2">
        <f t="shared" si="220"/>
        <v>2.3052763810514398</v>
      </c>
    </row>
    <row r="1814" spans="1:11" ht="13.5" x14ac:dyDescent="0.25">
      <c r="A1814" s="3">
        <f>TITRES_STAT!B1817</f>
        <v>44652</v>
      </c>
      <c r="B1814" s="6">
        <f>TITRES_STAT!D1817</f>
        <v>2.4291999999999998</v>
      </c>
      <c r="C1814" s="2">
        <f t="shared" si="221"/>
        <v>0</v>
      </c>
      <c r="D1814" s="2">
        <f t="shared" si="222"/>
        <v>2.3342000000000001</v>
      </c>
      <c r="E1814" s="2">
        <f t="shared" si="224"/>
        <v>2.2594500000000002</v>
      </c>
      <c r="F1814" s="2">
        <f t="shared" si="225"/>
        <v>2.2730649999999999</v>
      </c>
      <c r="G1814" s="2">
        <f t="shared" si="219"/>
        <v>2.3403939999999999</v>
      </c>
      <c r="H1814" s="2">
        <f t="shared" si="223"/>
        <v>2.4058064999999993</v>
      </c>
      <c r="I1814" s="2">
        <f t="array" ref="I1814">SUMPRODUCT(B1798:B1817, (ROW(B1798:B1817)-ROW(B1798)+1)) / (20*21/2)</f>
        <v>2.3114347619047617</v>
      </c>
      <c r="J1814" s="2">
        <f t="shared" si="226"/>
        <v>2.2914744270034078</v>
      </c>
      <c r="K1814" s="2">
        <f t="shared" si="220"/>
        <v>2.3101361308141284</v>
      </c>
    </row>
    <row r="1815" spans="1:11" ht="13.5" x14ac:dyDescent="0.25">
      <c r="A1815" s="3">
        <f>TITRES_STAT!B1818</f>
        <v>44655</v>
      </c>
      <c r="B1815" s="6">
        <f>TITRES_STAT!D1818</f>
        <v>2.4291999999999998</v>
      </c>
      <c r="C1815" s="2">
        <f t="shared" si="221"/>
        <v>0</v>
      </c>
      <c r="D1815" s="2">
        <f t="shared" si="222"/>
        <v>2.3809200000000001</v>
      </c>
      <c r="E1815" s="2">
        <f t="shared" si="224"/>
        <v>2.28281</v>
      </c>
      <c r="F1815" s="2">
        <f t="shared" si="225"/>
        <v>2.2746250000000003</v>
      </c>
      <c r="G1815" s="2">
        <f t="shared" si="219"/>
        <v>2.3410179999999996</v>
      </c>
      <c r="H1815" s="2">
        <f t="shared" si="223"/>
        <v>2.405066999999999</v>
      </c>
      <c r="I1815" s="2">
        <f t="array" ref="I1815">SUMPRODUCT(B1799:B1818, (ROW(B1799:B1818)-ROW(B1799)+1)) / (20*21/2)</f>
        <v>2.3258590476190473</v>
      </c>
      <c r="J1815" s="2">
        <f t="shared" si="226"/>
        <v>2.3045911482411783</v>
      </c>
      <c r="K1815" s="2">
        <f t="shared" si="220"/>
        <v>2.3148053021547508</v>
      </c>
    </row>
    <row r="1816" spans="1:11" ht="13.5" x14ac:dyDescent="0.25">
      <c r="A1816" s="3">
        <f>TITRES_STAT!B1819</f>
        <v>44656</v>
      </c>
      <c r="B1816" s="6">
        <f>TITRES_STAT!D1819</f>
        <v>2.4291999999999998</v>
      </c>
      <c r="C1816" s="2">
        <f t="shared" si="221"/>
        <v>0</v>
      </c>
      <c r="D1816" s="2">
        <f t="shared" si="222"/>
        <v>2.4089599999999995</v>
      </c>
      <c r="E1816" s="2">
        <f t="shared" si="224"/>
        <v>2.3061700000000003</v>
      </c>
      <c r="F1816" s="2">
        <f t="shared" si="225"/>
        <v>2.2761850000000003</v>
      </c>
      <c r="G1816" s="2">
        <f t="shared" si="219"/>
        <v>2.3416419999999993</v>
      </c>
      <c r="H1816" s="2">
        <f t="shared" si="223"/>
        <v>2.4043274999999991</v>
      </c>
      <c r="I1816" s="2">
        <f t="array" ref="I1816">SUMPRODUCT(B1800:B1819, (ROW(B1800:B1819)-ROW(B1800)+1)) / (20*21/2)</f>
        <v>2.3396528571428572</v>
      </c>
      <c r="J1816" s="2">
        <f t="shared" si="226"/>
        <v>2.3164586579324946</v>
      </c>
      <c r="K1816" s="2">
        <f t="shared" si="220"/>
        <v>2.3192913687369177</v>
      </c>
    </row>
    <row r="1817" spans="1:11" ht="13.5" x14ac:dyDescent="0.25">
      <c r="A1817" s="3">
        <f>TITRES_STAT!B1820</f>
        <v>44657</v>
      </c>
      <c r="B1817" s="6">
        <f>TITRES_STAT!D1820</f>
        <v>2.4291999999999998</v>
      </c>
      <c r="C1817" s="2">
        <f t="shared" si="221"/>
        <v>0</v>
      </c>
      <c r="D1817" s="2">
        <f t="shared" si="222"/>
        <v>2.4291999999999998</v>
      </c>
      <c r="E1817" s="2">
        <f t="shared" si="224"/>
        <v>2.3295300000000005</v>
      </c>
      <c r="F1817" s="2">
        <f t="shared" si="225"/>
        <v>2.2777450000000004</v>
      </c>
      <c r="G1817" s="2">
        <f t="shared" si="219"/>
        <v>2.3422659999999995</v>
      </c>
      <c r="H1817" s="2">
        <f t="shared" si="223"/>
        <v>2.4035879999999987</v>
      </c>
      <c r="I1817" s="2">
        <f t="array" ref="I1817">SUMPRODUCT(B1801:B1820, (ROW(B1801:B1820)-ROW(B1801)+1)) / (20*21/2)</f>
        <v>2.3528161904761902</v>
      </c>
      <c r="J1817" s="2">
        <f t="shared" si="226"/>
        <v>2.3271959286055903</v>
      </c>
      <c r="K1817" s="2">
        <f t="shared" si="220"/>
        <v>2.3236015111393917</v>
      </c>
    </row>
    <row r="1818" spans="1:11" ht="13.5" x14ac:dyDescent="0.25">
      <c r="A1818" s="3">
        <f>TITRES_STAT!B1821</f>
        <v>44658</v>
      </c>
      <c r="B1818" s="6">
        <f>TITRES_STAT!D1821</f>
        <v>2.4291999999999998</v>
      </c>
      <c r="C1818" s="2">
        <f t="shared" si="221"/>
        <v>0</v>
      </c>
      <c r="D1818" s="2">
        <f t="shared" si="222"/>
        <v>2.4291999999999998</v>
      </c>
      <c r="E1818" s="2">
        <f t="shared" si="224"/>
        <v>2.3583400000000005</v>
      </c>
      <c r="F1818" s="2">
        <f t="shared" si="225"/>
        <v>2.2843650000000002</v>
      </c>
      <c r="G1818" s="2">
        <f t="shared" si="219"/>
        <v>2.3428899999999997</v>
      </c>
      <c r="H1818" s="2">
        <f t="shared" si="223"/>
        <v>2.4028484999999988</v>
      </c>
      <c r="I1818" s="2">
        <f t="array" ref="I1818">SUMPRODUCT(B1802:B1821, (ROW(B1802:B1821)-ROW(B1802)+1)) / (20*21/2)</f>
        <v>2.3653490476190475</v>
      </c>
      <c r="J1818" s="2">
        <f t="shared" si="226"/>
        <v>2.3369106020717245</v>
      </c>
      <c r="K1818" s="2">
        <f t="shared" si="220"/>
        <v>2.3277426283496117</v>
      </c>
    </row>
    <row r="1819" spans="1:11" ht="13.5" x14ac:dyDescent="0.25">
      <c r="A1819" s="3">
        <f>TITRES_STAT!B1822</f>
        <v>44659</v>
      </c>
      <c r="B1819" s="6">
        <f>TITRES_STAT!D1822</f>
        <v>2.4291999999999998</v>
      </c>
      <c r="C1819" s="2">
        <f t="shared" si="221"/>
        <v>0</v>
      </c>
      <c r="D1819" s="2">
        <f t="shared" si="222"/>
        <v>2.4291999999999998</v>
      </c>
      <c r="E1819" s="2">
        <f t="shared" si="224"/>
        <v>2.3816999999999999</v>
      </c>
      <c r="F1819" s="2">
        <f t="shared" si="225"/>
        <v>2.2909850000000005</v>
      </c>
      <c r="G1819" s="2">
        <f t="shared" si="219"/>
        <v>2.3435139999999994</v>
      </c>
      <c r="H1819" s="2">
        <f t="shared" si="223"/>
        <v>2.4021089999999989</v>
      </c>
      <c r="I1819" s="2">
        <f t="array" ref="I1819">SUMPRODUCT(B1803:B1822, (ROW(B1803:B1822)-ROW(B1803)+1)) / (20*21/2)</f>
        <v>2.3767695238095232</v>
      </c>
      <c r="J1819" s="2">
        <f t="shared" si="226"/>
        <v>2.3457000685410843</v>
      </c>
      <c r="K1819" s="2">
        <f t="shared" si="220"/>
        <v>2.3317213488064898</v>
      </c>
    </row>
    <row r="1820" spans="1:11" ht="13.5" x14ac:dyDescent="0.25">
      <c r="A1820" s="3">
        <f>TITRES_STAT!B1823</f>
        <v>44662</v>
      </c>
      <c r="B1820" s="6">
        <f>TITRES_STAT!D1823</f>
        <v>2.4291999999999998</v>
      </c>
      <c r="C1820" s="2">
        <f t="shared" si="221"/>
        <v>0</v>
      </c>
      <c r="D1820" s="2">
        <f t="shared" si="222"/>
        <v>2.4291999999999998</v>
      </c>
      <c r="E1820" s="2">
        <f t="shared" si="224"/>
        <v>2.4050600000000002</v>
      </c>
      <c r="F1820" s="2">
        <f t="shared" si="225"/>
        <v>2.2976050000000003</v>
      </c>
      <c r="G1820" s="2">
        <f t="shared" si="219"/>
        <v>2.3441379999999996</v>
      </c>
      <c r="H1820" s="2">
        <f t="shared" si="223"/>
        <v>2.4013694999999986</v>
      </c>
      <c r="I1820" s="2">
        <f t="array" ref="I1820">SUMPRODUCT(B1804:B1823, (ROW(B1804:B1823)-ROW(B1804)+1)) / (20*21/2)</f>
        <v>2.3870776190476186</v>
      </c>
      <c r="J1820" s="2">
        <f t="shared" si="226"/>
        <v>2.3536524429657431</v>
      </c>
      <c r="K1820" s="2">
        <f t="shared" si="220"/>
        <v>2.3355440410101571</v>
      </c>
    </row>
    <row r="1821" spans="1:11" ht="13.5" x14ac:dyDescent="0.25">
      <c r="A1821" s="3">
        <f>TITRES_STAT!B1824</f>
        <v>44663</v>
      </c>
      <c r="B1821" s="6">
        <f>TITRES_STAT!D1824</f>
        <v>2.4291999999999998</v>
      </c>
      <c r="C1821" s="2">
        <f t="shared" si="221"/>
        <v>0</v>
      </c>
      <c r="D1821" s="2">
        <f t="shared" si="222"/>
        <v>2.4291999999999998</v>
      </c>
      <c r="E1821" s="2">
        <f t="shared" si="224"/>
        <v>2.4190800000000001</v>
      </c>
      <c r="F1821" s="2">
        <f t="shared" si="225"/>
        <v>2.3092850000000005</v>
      </c>
      <c r="G1821" s="2">
        <f t="shared" si="219"/>
        <v>2.3447619999999993</v>
      </c>
      <c r="H1821" s="2">
        <f t="shared" si="223"/>
        <v>2.4006689999999984</v>
      </c>
      <c r="I1821" s="2">
        <f t="array" ref="I1821">SUMPRODUCT(B1805:B1824, (ROW(B1805:B1824)-ROW(B1805)+1)) / (20*21/2)</f>
        <v>2.3858923809523804</v>
      </c>
      <c r="J1821" s="2">
        <f t="shared" si="226"/>
        <v>2.360847448397577</v>
      </c>
      <c r="K1821" s="2">
        <f t="shared" si="220"/>
        <v>2.3392168237156414</v>
      </c>
    </row>
    <row r="1822" spans="1:11" ht="13.5" x14ac:dyDescent="0.25">
      <c r="A1822" s="3">
        <f>TITRES_STAT!B1825</f>
        <v>44664</v>
      </c>
      <c r="B1822" s="6">
        <f>TITRES_STAT!D1825</f>
        <v>2.4291999999999998</v>
      </c>
      <c r="C1822" s="2">
        <f t="shared" si="221"/>
        <v>0</v>
      </c>
      <c r="D1822" s="2">
        <f t="shared" si="222"/>
        <v>2.4291999999999998</v>
      </c>
      <c r="E1822" s="2">
        <f t="shared" si="224"/>
        <v>2.4292000000000002</v>
      </c>
      <c r="F1822" s="2">
        <f t="shared" si="225"/>
        <v>2.3209650000000006</v>
      </c>
      <c r="G1822" s="2">
        <f t="shared" si="219"/>
        <v>2.3453859999999991</v>
      </c>
      <c r="H1822" s="2">
        <f t="shared" si="223"/>
        <v>2.3999684999999982</v>
      </c>
      <c r="I1822" s="2">
        <f t="array" ref="I1822">SUMPRODUCT(B1806:B1825, (ROW(B1806:B1825)-ROW(B1806)+1)) / (20*21/2)</f>
        <v>2.3841138095238095</v>
      </c>
      <c r="J1822" s="2">
        <f t="shared" si="226"/>
        <v>2.3673572152168556</v>
      </c>
      <c r="K1822" s="2">
        <f t="shared" si="220"/>
        <v>2.3427455757267928</v>
      </c>
    </row>
    <row r="1823" spans="1:11" ht="13.5" x14ac:dyDescent="0.25">
      <c r="A1823" s="3">
        <f>TITRES_STAT!B1826</f>
        <v>44665</v>
      </c>
      <c r="B1823" s="6">
        <f>TITRES_STAT!D1826</f>
        <v>2.4291999999999998</v>
      </c>
      <c r="C1823" s="2">
        <f t="shared" si="221"/>
        <v>0</v>
      </c>
      <c r="D1823" s="2">
        <f t="shared" si="222"/>
        <v>2.4291999999999998</v>
      </c>
      <c r="E1823" s="2">
        <f t="shared" si="224"/>
        <v>2.4292000000000002</v>
      </c>
      <c r="F1823" s="2">
        <f t="shared" si="225"/>
        <v>2.3326450000000007</v>
      </c>
      <c r="G1823" s="2">
        <f t="shared" si="219"/>
        <v>2.3460099999999988</v>
      </c>
      <c r="H1823" s="2">
        <f t="shared" si="223"/>
        <v>2.399267999999998</v>
      </c>
      <c r="I1823" s="2">
        <f t="array" ref="I1823">SUMPRODUCT(B1807:B1826, (ROW(B1807:B1826)-ROW(B1807)+1)) / (20*21/2)</f>
        <v>2.3913799999999998</v>
      </c>
      <c r="J1823" s="2">
        <f t="shared" si="226"/>
        <v>2.3732470042438218</v>
      </c>
      <c r="K1823" s="2">
        <f t="shared" si="220"/>
        <v>2.3461359453061341</v>
      </c>
    </row>
    <row r="1824" spans="1:11" ht="13.5" x14ac:dyDescent="0.25">
      <c r="A1824" s="3">
        <f>TITRES_STAT!B1827</f>
        <v>44666</v>
      </c>
      <c r="B1824" s="6">
        <f>TITRES_STAT!D1827</f>
        <v>2.3201999999999998</v>
      </c>
      <c r="C1824" s="2">
        <f t="shared" si="221"/>
        <v>-0.10899999999999999</v>
      </c>
      <c r="D1824" s="2">
        <f t="shared" si="222"/>
        <v>2.4074</v>
      </c>
      <c r="E1824" s="2">
        <f t="shared" si="224"/>
        <v>2.4182999999999999</v>
      </c>
      <c r="F1824" s="2">
        <f t="shared" si="225"/>
        <v>2.3388750000000007</v>
      </c>
      <c r="G1824" s="2">
        <f t="shared" si="219"/>
        <v>2.3444539999999989</v>
      </c>
      <c r="H1824" s="2">
        <f t="shared" si="223"/>
        <v>2.3980224999999979</v>
      </c>
      <c r="I1824" s="2">
        <f t="array" ref="I1824">SUMPRODUCT(B1808:B1827, (ROW(B1808:B1827)-ROW(B1808)+1)) / (20*21/2)</f>
        <v>2.3975709523809523</v>
      </c>
      <c r="J1824" s="2">
        <f t="shared" si="226"/>
        <v>2.368194908601553</v>
      </c>
      <c r="K1824" s="2">
        <f t="shared" si="220"/>
        <v>2.3451188494117763</v>
      </c>
    </row>
    <row r="1825" spans="1:11" ht="13.5" x14ac:dyDescent="0.25">
      <c r="A1825" s="3">
        <f>TITRES_STAT!B1828</f>
        <v>44669</v>
      </c>
      <c r="B1825" s="6">
        <f>TITRES_STAT!D1828</f>
        <v>2.3201999999999998</v>
      </c>
      <c r="C1825" s="2">
        <f t="shared" si="221"/>
        <v>0</v>
      </c>
      <c r="D1825" s="2">
        <f t="shared" si="222"/>
        <v>2.3855999999999997</v>
      </c>
      <c r="E1825" s="2">
        <f t="shared" si="224"/>
        <v>2.4074</v>
      </c>
      <c r="F1825" s="2">
        <f t="shared" si="225"/>
        <v>2.3451050000000007</v>
      </c>
      <c r="G1825" s="2">
        <f t="shared" si="219"/>
        <v>2.342897999999999</v>
      </c>
      <c r="H1825" s="2">
        <f t="shared" si="223"/>
        <v>2.3964654999999984</v>
      </c>
      <c r="I1825" s="2">
        <f t="array" ref="I1825">SUMPRODUCT(B1809:B1828, (ROW(B1809:B1828)-ROW(B1809)+1)) / (20*21/2)</f>
        <v>2.4026866666666664</v>
      </c>
      <c r="J1825" s="2">
        <f t="shared" si="226"/>
        <v>2.3636239649252149</v>
      </c>
      <c r="K1825" s="2">
        <f t="shared" si="220"/>
        <v>2.3441416396309225</v>
      </c>
    </row>
    <row r="1826" spans="1:11" ht="13.5" x14ac:dyDescent="0.25">
      <c r="A1826" s="3">
        <f>TITRES_STAT!B1829</f>
        <v>44670</v>
      </c>
      <c r="B1826" s="6">
        <f>TITRES_STAT!D1829</f>
        <v>2.4214000000000002</v>
      </c>
      <c r="C1826" s="2">
        <f t="shared" si="221"/>
        <v>0.1012000000000004</v>
      </c>
      <c r="D1826" s="2">
        <f t="shared" si="222"/>
        <v>2.3840399999999997</v>
      </c>
      <c r="E1826" s="2">
        <f t="shared" si="224"/>
        <v>2.4066199999999993</v>
      </c>
      <c r="F1826" s="2">
        <f t="shared" si="225"/>
        <v>2.3563950000000005</v>
      </c>
      <c r="G1826" s="2">
        <f t="shared" si="219"/>
        <v>2.3433659999999992</v>
      </c>
      <c r="H1826" s="2">
        <f t="shared" si="223"/>
        <v>2.395414499999998</v>
      </c>
      <c r="I1826" s="2">
        <f t="array" ref="I1826">SUMPRODUCT(B1810:B1829, (ROW(B1810:B1829)-ROW(B1810)+1)) / (20*21/2)</f>
        <v>2.4064676190476186</v>
      </c>
      <c r="J1826" s="2">
        <f t="shared" si="226"/>
        <v>2.3691264444561471</v>
      </c>
      <c r="K1826" s="2">
        <f t="shared" si="220"/>
        <v>2.3471713792532389</v>
      </c>
    </row>
    <row r="1827" spans="1:11" ht="13.5" x14ac:dyDescent="0.25">
      <c r="A1827" s="3">
        <f>TITRES_STAT!B1830</f>
        <v>44671</v>
      </c>
      <c r="B1827" s="6">
        <f>TITRES_STAT!D1830</f>
        <v>2.4214000000000002</v>
      </c>
      <c r="C1827" s="2">
        <f t="shared" si="221"/>
        <v>0</v>
      </c>
      <c r="D1827" s="2">
        <f t="shared" si="222"/>
        <v>2.3824800000000002</v>
      </c>
      <c r="E1827" s="2">
        <f t="shared" si="224"/>
        <v>2.40584</v>
      </c>
      <c r="F1827" s="2">
        <f t="shared" si="225"/>
        <v>2.3676850000000007</v>
      </c>
      <c r="G1827" s="2">
        <f t="shared" si="219"/>
        <v>2.3438339999999993</v>
      </c>
      <c r="H1827" s="2">
        <f t="shared" si="223"/>
        <v>2.3943634999999985</v>
      </c>
      <c r="I1827" s="2">
        <f t="array" ref="I1827">SUMPRODUCT(B1811:B1830, (ROW(B1811:B1830)-ROW(B1811)+1)) / (20*21/2)</f>
        <v>2.4091733333333329</v>
      </c>
      <c r="J1827" s="2">
        <f t="shared" si="226"/>
        <v>2.3741048783174667</v>
      </c>
      <c r="K1827" s="2">
        <f t="shared" si="220"/>
        <v>2.3500823055570335</v>
      </c>
    </row>
    <row r="1828" spans="1:11" ht="13.5" x14ac:dyDescent="0.25">
      <c r="A1828" s="3">
        <f>TITRES_STAT!B1831</f>
        <v>44672</v>
      </c>
      <c r="B1828" s="6">
        <f>TITRES_STAT!D1831</f>
        <v>2.4214000000000002</v>
      </c>
      <c r="C1828" s="2">
        <f t="shared" si="221"/>
        <v>0</v>
      </c>
      <c r="D1828" s="2">
        <f t="shared" si="222"/>
        <v>2.3809200000000001</v>
      </c>
      <c r="E1828" s="2">
        <f t="shared" si="224"/>
        <v>2.4050599999999998</v>
      </c>
      <c r="F1828" s="2">
        <f t="shared" si="225"/>
        <v>2.3817000000000004</v>
      </c>
      <c r="G1828" s="2">
        <f t="shared" si="219"/>
        <v>2.3443019999999994</v>
      </c>
      <c r="H1828" s="2">
        <f t="shared" si="223"/>
        <v>2.3933124999999986</v>
      </c>
      <c r="I1828" s="2">
        <f t="array" ref="I1828">SUMPRODUCT(B1812:B1831, (ROW(B1812:B1831)-ROW(B1812)+1)) / (20*21/2)</f>
        <v>2.4108038095238093</v>
      </c>
      <c r="J1828" s="2">
        <f t="shared" si="226"/>
        <v>2.3786091756205652</v>
      </c>
      <c r="K1828" s="2">
        <f t="shared" si="220"/>
        <v>2.3528790778881299</v>
      </c>
    </row>
    <row r="1829" spans="1:11" ht="13.5" x14ac:dyDescent="0.25">
      <c r="A1829" s="3">
        <f>TITRES_STAT!B1832</f>
        <v>44673</v>
      </c>
      <c r="B1829" s="6">
        <f>TITRES_STAT!D1832</f>
        <v>2.4214000000000002</v>
      </c>
      <c r="C1829" s="2">
        <f t="shared" si="221"/>
        <v>0</v>
      </c>
      <c r="D1829" s="2">
        <f t="shared" si="222"/>
        <v>2.40116</v>
      </c>
      <c r="E1829" s="2">
        <f t="shared" si="224"/>
        <v>2.4042799999999991</v>
      </c>
      <c r="F1829" s="2">
        <f t="shared" si="225"/>
        <v>2.3929900000000002</v>
      </c>
      <c r="G1829" s="2">
        <f t="shared" si="219"/>
        <v>2.3447699999999991</v>
      </c>
      <c r="H1829" s="2">
        <f t="shared" si="223"/>
        <v>2.3922614999999983</v>
      </c>
      <c r="I1829" s="2">
        <f t="array" ref="I1829">SUMPRODUCT(B1813:B1832, (ROW(B1813:B1832)-ROW(B1813)+1)) / (20*21/2)</f>
        <v>2.4110609523809523</v>
      </c>
      <c r="J1829" s="2">
        <f t="shared" si="226"/>
        <v>2.3826844922281305</v>
      </c>
      <c r="K1829" s="2">
        <f t="shared" si="220"/>
        <v>2.3555661728729089</v>
      </c>
    </row>
    <row r="1830" spans="1:11" ht="13.5" x14ac:dyDescent="0.25">
      <c r="A1830" s="3">
        <f>TITRES_STAT!B1833</f>
        <v>44676</v>
      </c>
      <c r="B1830" s="6">
        <f>TITRES_STAT!D1833</f>
        <v>2.4214000000000002</v>
      </c>
      <c r="C1830" s="2">
        <f t="shared" si="221"/>
        <v>0</v>
      </c>
      <c r="D1830" s="2">
        <f t="shared" si="222"/>
        <v>2.4214000000000002</v>
      </c>
      <c r="E1830" s="2">
        <f t="shared" si="224"/>
        <v>2.4034999999999997</v>
      </c>
      <c r="F1830" s="2">
        <f t="shared" si="225"/>
        <v>2.40428</v>
      </c>
      <c r="G1830" s="2">
        <f t="shared" si="219"/>
        <v>2.3453939999999993</v>
      </c>
      <c r="H1830" s="2">
        <f t="shared" si="223"/>
        <v>2.3915219999999984</v>
      </c>
      <c r="I1830" s="2">
        <f t="array" ref="I1830">SUMPRODUCT(B1814:B1833, (ROW(B1814:B1833)-ROW(B1814)+1)) / (20*21/2)</f>
        <v>2.4109104761904763</v>
      </c>
      <c r="J1830" s="2">
        <f t="shared" si="226"/>
        <v>2.3863716834444988</v>
      </c>
      <c r="K1830" s="2">
        <f t="shared" si="220"/>
        <v>2.358147891583775</v>
      </c>
    </row>
    <row r="1831" spans="1:11" ht="13.5" x14ac:dyDescent="0.25">
      <c r="A1831" s="3">
        <f>TITRES_STAT!B1834</f>
        <v>44677</v>
      </c>
      <c r="B1831" s="6">
        <f>TITRES_STAT!D1834</f>
        <v>2.4214000000000002</v>
      </c>
      <c r="C1831" s="2">
        <f t="shared" si="221"/>
        <v>0</v>
      </c>
      <c r="D1831" s="2">
        <f t="shared" si="222"/>
        <v>2.4214000000000002</v>
      </c>
      <c r="E1831" s="2">
        <f t="shared" si="224"/>
        <v>2.4027199999999995</v>
      </c>
      <c r="F1831" s="2">
        <f t="shared" si="225"/>
        <v>2.4108999999999998</v>
      </c>
      <c r="G1831" s="2">
        <f t="shared" si="219"/>
        <v>2.3460179999999995</v>
      </c>
      <c r="H1831" s="2">
        <f t="shared" si="223"/>
        <v>2.3907824999999985</v>
      </c>
      <c r="I1831" s="2">
        <f t="array" ref="I1831">SUMPRODUCT(B1815:B1834, (ROW(B1815:B1834)-ROW(B1815)+1)) / (20*21/2)</f>
        <v>2.4145390476190478</v>
      </c>
      <c r="J1831" s="2">
        <f t="shared" si="226"/>
        <v>2.3897077135926414</v>
      </c>
      <c r="K1831" s="2">
        <f t="shared" si="220"/>
        <v>2.3606283664236267</v>
      </c>
    </row>
    <row r="1832" spans="1:11" ht="13.5" x14ac:dyDescent="0.25">
      <c r="A1832" s="3">
        <f>TITRES_STAT!B1835</f>
        <v>44678</v>
      </c>
      <c r="B1832" s="6">
        <f>TITRES_STAT!D1835</f>
        <v>2.4136000000000002</v>
      </c>
      <c r="C1832" s="2">
        <f t="shared" si="221"/>
        <v>-7.8000000000000291E-3</v>
      </c>
      <c r="D1832" s="2">
        <f t="shared" si="222"/>
        <v>2.4198400000000002</v>
      </c>
      <c r="E1832" s="2">
        <f t="shared" si="224"/>
        <v>2.40116</v>
      </c>
      <c r="F1832" s="2">
        <f t="shared" si="225"/>
        <v>2.4151799999999999</v>
      </c>
      <c r="G1832" s="2">
        <f t="shared" si="219"/>
        <v>2.3464859999999992</v>
      </c>
      <c r="H1832" s="2">
        <f t="shared" si="223"/>
        <v>2.3900039999999989</v>
      </c>
      <c r="I1832" s="2">
        <f t="array" ref="I1832">SUMPRODUCT(B1816:B1835, (ROW(B1816:B1835)-ROW(B1816)+1)) / (20*21/2)</f>
        <v>2.4217709523809523</v>
      </c>
      <c r="J1832" s="2">
        <f t="shared" si="226"/>
        <v>2.3919831694409615</v>
      </c>
      <c r="K1832" s="2">
        <f t="shared" si="220"/>
        <v>2.362705685387406</v>
      </c>
    </row>
    <row r="1833" spans="1:11" ht="13.5" x14ac:dyDescent="0.25">
      <c r="A1833" s="3">
        <f>TITRES_STAT!B1836</f>
        <v>44679</v>
      </c>
      <c r="B1833" s="6">
        <f>TITRES_STAT!D1836</f>
        <v>2.4136000000000002</v>
      </c>
      <c r="C1833" s="2">
        <f t="shared" si="221"/>
        <v>0</v>
      </c>
      <c r="D1833" s="2">
        <f t="shared" si="222"/>
        <v>2.4182800000000002</v>
      </c>
      <c r="E1833" s="2">
        <f t="shared" si="224"/>
        <v>2.3995999999999995</v>
      </c>
      <c r="F1833" s="2">
        <f t="shared" si="225"/>
        <v>2.4143999999999997</v>
      </c>
      <c r="G1833" s="2">
        <f t="shared" si="219"/>
        <v>2.3469539999999993</v>
      </c>
      <c r="H1833" s="2">
        <f t="shared" si="223"/>
        <v>2.3892254999999984</v>
      </c>
      <c r="I1833" s="2">
        <f t="array" ref="I1833">SUMPRODUCT(B1817:B1836, (ROW(B1817:B1836)-ROW(B1817)+1)) / (20*21/2)</f>
        <v>2.4361157142857146</v>
      </c>
      <c r="J1833" s="2">
        <f t="shared" si="226"/>
        <v>2.3940419152084891</v>
      </c>
      <c r="K1833" s="2">
        <f t="shared" si="220"/>
        <v>2.3647015408624097</v>
      </c>
    </row>
    <row r="1834" spans="1:11" ht="13.5" x14ac:dyDescent="0.25">
      <c r="A1834" s="3">
        <f>TITRES_STAT!B1837</f>
        <v>44680</v>
      </c>
      <c r="B1834" s="6">
        <f>TITRES_STAT!D1837</f>
        <v>2.4525000000000001</v>
      </c>
      <c r="C1834" s="2">
        <f t="shared" si="221"/>
        <v>3.8899999999999935E-2</v>
      </c>
      <c r="D1834" s="2">
        <f t="shared" si="222"/>
        <v>2.4245000000000005</v>
      </c>
      <c r="E1834" s="2">
        <f t="shared" si="224"/>
        <v>2.41283</v>
      </c>
      <c r="F1834" s="2">
        <f t="shared" si="225"/>
        <v>2.415565</v>
      </c>
      <c r="G1834" s="2">
        <f t="shared" si="219"/>
        <v>2.3481999999999994</v>
      </c>
      <c r="H1834" s="2">
        <f t="shared" si="223"/>
        <v>2.3886414999999985</v>
      </c>
      <c r="I1834" s="2">
        <f t="array" ref="I1834">SUMPRODUCT(B1818:B1837, (ROW(B1818:B1837)-ROW(B1818)+1)) / (20*21/2)</f>
        <v>2.4601742857142859</v>
      </c>
      <c r="J1834" s="2">
        <f t="shared" si="226"/>
        <v>2.3996093518552994</v>
      </c>
      <c r="K1834" s="2">
        <f t="shared" si="220"/>
        <v>2.368144617691335</v>
      </c>
    </row>
    <row r="1835" spans="1:11" ht="13.5" x14ac:dyDescent="0.25">
      <c r="A1835" s="3">
        <f>TITRES_STAT!B1838</f>
        <v>44685</v>
      </c>
      <c r="B1835" s="6">
        <f>TITRES_STAT!D1838</f>
        <v>2.4914999999999998</v>
      </c>
      <c r="C1835" s="2">
        <f t="shared" si="221"/>
        <v>3.8999999999999702E-2</v>
      </c>
      <c r="D1835" s="2">
        <f t="shared" si="222"/>
        <v>2.4385200000000005</v>
      </c>
      <c r="E1835" s="2">
        <f t="shared" si="224"/>
        <v>2.4299599999999999</v>
      </c>
      <c r="F1835" s="2">
        <f t="shared" si="225"/>
        <v>2.4186799999999997</v>
      </c>
      <c r="G1835" s="2">
        <f t="shared" si="219"/>
        <v>2.3502259999999997</v>
      </c>
      <c r="H1835" s="2">
        <f t="shared" si="223"/>
        <v>2.3882524999999983</v>
      </c>
      <c r="I1835" s="2">
        <f t="array" ref="I1835">SUMPRODUCT(B1819:B1838, (ROW(B1819:B1838)-ROW(B1819)+1)) / (20*21/2)</f>
        <v>2.4934276190476186</v>
      </c>
      <c r="J1835" s="2">
        <f t="shared" si="226"/>
        <v>2.4083608421547944</v>
      </c>
      <c r="K1835" s="2">
        <f t="shared" si="220"/>
        <v>2.3729820836642239</v>
      </c>
    </row>
    <row r="1836" spans="1:11" ht="13.5" x14ac:dyDescent="0.25">
      <c r="A1836" s="3">
        <f>TITRES_STAT!B1839</f>
        <v>44686</v>
      </c>
      <c r="B1836" s="6">
        <f>TITRES_STAT!D1839</f>
        <v>2.5693000000000001</v>
      </c>
      <c r="C1836" s="2">
        <f t="shared" si="221"/>
        <v>7.7800000000000313E-2</v>
      </c>
      <c r="D1836" s="2">
        <f t="shared" si="222"/>
        <v>2.4681000000000002</v>
      </c>
      <c r="E1836" s="2">
        <f t="shared" si="224"/>
        <v>2.44475</v>
      </c>
      <c r="F1836" s="2">
        <f t="shared" si="225"/>
        <v>2.4256849999999996</v>
      </c>
      <c r="G1836" s="2">
        <f t="shared" si="219"/>
        <v>2.3538079999999995</v>
      </c>
      <c r="H1836" s="2">
        <f t="shared" si="223"/>
        <v>2.3882524999999988</v>
      </c>
      <c r="I1836" s="2">
        <f t="array" ref="I1836">SUMPRODUCT(B1820:B1839, (ROW(B1820:B1839)-ROW(B1820)+1)) / (20*21/2)</f>
        <v>2.524975714285715</v>
      </c>
      <c r="J1836" s="2">
        <f t="shared" si="226"/>
        <v>2.423688380997195</v>
      </c>
      <c r="K1836" s="2">
        <f t="shared" si="220"/>
        <v>2.3806808254813134</v>
      </c>
    </row>
    <row r="1837" spans="1:11" ht="13.5" x14ac:dyDescent="0.25">
      <c r="A1837" s="3">
        <f>TITRES_STAT!B1840</f>
        <v>44687</v>
      </c>
      <c r="B1837" s="6">
        <f>TITRES_STAT!D1840</f>
        <v>2.6783000000000001</v>
      </c>
      <c r="C1837" s="2">
        <f t="shared" si="221"/>
        <v>0.10899999999999999</v>
      </c>
      <c r="D1837" s="2">
        <f t="shared" si="222"/>
        <v>2.5210400000000002</v>
      </c>
      <c r="E1837" s="2">
        <f t="shared" si="224"/>
        <v>2.47044</v>
      </c>
      <c r="F1837" s="2">
        <f t="shared" si="225"/>
        <v>2.4381399999999998</v>
      </c>
      <c r="G1837" s="2">
        <f t="shared" si="219"/>
        <v>2.3595699999999997</v>
      </c>
      <c r="H1837" s="2">
        <f t="shared" si="223"/>
        <v>2.3887974999999986</v>
      </c>
      <c r="I1837" s="2">
        <f t="array" ref="I1837">SUMPRODUCT(B1821:B1840, (ROW(B1821:B1840)-ROW(B1821)+1)) / (20*21/2)</f>
        <v>2.5548185714285712</v>
      </c>
      <c r="J1837" s="2">
        <f t="shared" si="226"/>
        <v>2.4479371066165099</v>
      </c>
      <c r="K1837" s="2">
        <f t="shared" si="220"/>
        <v>2.3923521656585169</v>
      </c>
    </row>
    <row r="1838" spans="1:11" ht="13.5" x14ac:dyDescent="0.25">
      <c r="A1838" s="3">
        <f>TITRES_STAT!B1841</f>
        <v>44690</v>
      </c>
      <c r="B1838" s="6">
        <f>TITRES_STAT!D1841</f>
        <v>2.7873000000000001</v>
      </c>
      <c r="C1838" s="2">
        <f t="shared" si="221"/>
        <v>0.10899999999999999</v>
      </c>
      <c r="D1838" s="2">
        <f t="shared" si="222"/>
        <v>2.5957800000000004</v>
      </c>
      <c r="E1838" s="2">
        <f t="shared" si="224"/>
        <v>2.5070300000000003</v>
      </c>
      <c r="F1838" s="2">
        <f t="shared" si="225"/>
        <v>2.456045</v>
      </c>
      <c r="G1838" s="2">
        <f t="shared" si="219"/>
        <v>2.3675120000000001</v>
      </c>
      <c r="H1838" s="2">
        <f t="shared" si="223"/>
        <v>2.3898874999999986</v>
      </c>
      <c r="I1838" s="2">
        <f t="array" ref="I1838">SUMPRODUCT(B1822:B1841, (ROW(B1822:B1841)-ROW(B1822)+1)) / (20*21/2)</f>
        <v>2.5844419047619054</v>
      </c>
      <c r="J1838" s="2">
        <f t="shared" si="226"/>
        <v>2.4802573821768421</v>
      </c>
      <c r="K1838" s="2">
        <f t="shared" si="220"/>
        <v>2.40784031602485</v>
      </c>
    </row>
    <row r="1839" spans="1:11" ht="13.5" x14ac:dyDescent="0.25">
      <c r="A1839" s="3">
        <f>TITRES_STAT!B1842</f>
        <v>44691</v>
      </c>
      <c r="B1839" s="6">
        <f>TITRES_STAT!D1842</f>
        <v>2.7873000000000001</v>
      </c>
      <c r="C1839" s="2">
        <f t="shared" si="221"/>
        <v>0</v>
      </c>
      <c r="D1839" s="2">
        <f t="shared" si="222"/>
        <v>2.6627400000000003</v>
      </c>
      <c r="E1839" s="2">
        <f t="shared" si="224"/>
        <v>2.5436200000000007</v>
      </c>
      <c r="F1839" s="2">
        <f t="shared" si="225"/>
        <v>2.4739499999999994</v>
      </c>
      <c r="G1839" s="2">
        <f t="shared" si="219"/>
        <v>2.3774780000000004</v>
      </c>
      <c r="H1839" s="2">
        <f t="shared" si="223"/>
        <v>2.3909774999999986</v>
      </c>
      <c r="I1839" s="2">
        <f t="array" ref="I1839">SUMPRODUCT(B1823:B1842, (ROW(B1823:B1842)-ROW(B1823)+1)) / (20*21/2)</f>
        <v>2.6122857142857145</v>
      </c>
      <c r="J1839" s="2">
        <f t="shared" si="226"/>
        <v>2.5094995362552384</v>
      </c>
      <c r="K1839" s="2">
        <f t="shared" si="220"/>
        <v>2.4227210879454444</v>
      </c>
    </row>
    <row r="1840" spans="1:11" ht="13.5" x14ac:dyDescent="0.25">
      <c r="A1840" s="3">
        <f>TITRES_STAT!B1843</f>
        <v>44692</v>
      </c>
      <c r="B1840" s="6">
        <f>TITRES_STAT!D1843</f>
        <v>2.7873000000000001</v>
      </c>
      <c r="C1840" s="2">
        <f t="shared" si="221"/>
        <v>0</v>
      </c>
      <c r="D1840" s="2">
        <f t="shared" si="222"/>
        <v>2.7219000000000002</v>
      </c>
      <c r="E1840" s="2">
        <f t="shared" si="224"/>
        <v>2.580210000000001</v>
      </c>
      <c r="F1840" s="2">
        <f t="shared" si="225"/>
        <v>2.4918550000000002</v>
      </c>
      <c r="G1840" s="2">
        <f t="shared" si="219"/>
        <v>2.3854200000000008</v>
      </c>
      <c r="H1840" s="2">
        <f t="shared" si="223"/>
        <v>2.3920674999999987</v>
      </c>
      <c r="I1840" s="2">
        <f t="array" ref="I1840">SUMPRODUCT(B1824:B1843, (ROW(B1824:B1843)-ROW(B1824)+1)) / (20*21/2)</f>
        <v>2.63835</v>
      </c>
      <c r="J1840" s="2">
        <f t="shared" si="226"/>
        <v>2.5359567232785487</v>
      </c>
      <c r="K1840" s="2">
        <f t="shared" si="220"/>
        <v>2.4370183001828782</v>
      </c>
    </row>
    <row r="1841" spans="1:11" ht="13.5" x14ac:dyDescent="0.25">
      <c r="A1841" s="3">
        <f>TITRES_STAT!B1844</f>
        <v>44693</v>
      </c>
      <c r="B1841" s="6">
        <f>TITRES_STAT!D1844</f>
        <v>2.8029000000000002</v>
      </c>
      <c r="C1841" s="2">
        <f t="shared" si="221"/>
        <v>1.5600000000000058E-2</v>
      </c>
      <c r="D1841" s="2">
        <f t="shared" si="222"/>
        <v>2.7686199999999999</v>
      </c>
      <c r="E1841" s="2">
        <f t="shared" si="224"/>
        <v>2.6183600000000005</v>
      </c>
      <c r="F1841" s="2">
        <f t="shared" si="225"/>
        <v>2.5105399999999998</v>
      </c>
      <c r="G1841" s="2">
        <f t="shared" si="219"/>
        <v>2.3947640000000003</v>
      </c>
      <c r="H1841" s="2">
        <f t="shared" si="223"/>
        <v>2.3932354999999994</v>
      </c>
      <c r="I1841" s="2">
        <f t="array" ref="I1841">SUMPRODUCT(B1825:B1844, (ROW(B1825:B1844)-ROW(B1825)+1)) / (20*21/2)</f>
        <v>2.664120476190476</v>
      </c>
      <c r="J1841" s="2">
        <f t="shared" si="226"/>
        <v>2.5613798924901152</v>
      </c>
      <c r="K1841" s="2">
        <f t="shared" si="220"/>
        <v>2.451366602136491</v>
      </c>
    </row>
    <row r="1842" spans="1:11" ht="13.5" x14ac:dyDescent="0.25">
      <c r="A1842" s="3">
        <f>TITRES_STAT!B1845</f>
        <v>44694</v>
      </c>
      <c r="B1842" s="6">
        <f>TITRES_STAT!D1845</f>
        <v>2.8029000000000002</v>
      </c>
      <c r="C1842" s="2">
        <f t="shared" si="221"/>
        <v>0</v>
      </c>
      <c r="D1842" s="2">
        <f t="shared" si="222"/>
        <v>2.7935400000000001</v>
      </c>
      <c r="E1842" s="2">
        <f t="shared" si="224"/>
        <v>2.6572900000000006</v>
      </c>
      <c r="F1842" s="2">
        <f t="shared" si="225"/>
        <v>2.5292250000000003</v>
      </c>
      <c r="G1842" s="2">
        <f t="shared" ref="G1842:G1905" si="227">AVERAGE(B1793:B1842)</f>
        <v>2.4041080000000004</v>
      </c>
      <c r="H1842" s="2">
        <f t="shared" si="223"/>
        <v>2.3944034999999997</v>
      </c>
      <c r="I1842" s="2">
        <f t="array" ref="I1842">SUMPRODUCT(B1826:B1845, (ROW(B1826:B1845)-ROW(B1826)+1)) / (20*21/2)</f>
        <v>2.6860323809523812</v>
      </c>
      <c r="J1842" s="2">
        <f t="shared" si="226"/>
        <v>2.5843818074910567</v>
      </c>
      <c r="K1842" s="2">
        <f t="shared" si="220"/>
        <v>2.465152225582119</v>
      </c>
    </row>
    <row r="1843" spans="1:11" ht="13.5" x14ac:dyDescent="0.25">
      <c r="A1843" s="3">
        <f>TITRES_STAT!B1846</f>
        <v>44697</v>
      </c>
      <c r="B1843" s="6">
        <f>TITRES_STAT!D1846</f>
        <v>2.8029000000000002</v>
      </c>
      <c r="C1843" s="2">
        <f t="shared" si="221"/>
        <v>0</v>
      </c>
      <c r="D1843" s="2">
        <f t="shared" si="222"/>
        <v>2.7966600000000006</v>
      </c>
      <c r="E1843" s="2">
        <f t="shared" si="224"/>
        <v>2.6962200000000003</v>
      </c>
      <c r="F1843" s="2">
        <f t="shared" si="225"/>
        <v>2.5479100000000003</v>
      </c>
      <c r="G1843" s="2">
        <f t="shared" si="227"/>
        <v>2.4136060000000006</v>
      </c>
      <c r="H1843" s="2">
        <f t="shared" si="223"/>
        <v>2.3955715</v>
      </c>
      <c r="I1843" s="2">
        <f t="array" ref="I1843">SUMPRODUCT(B1827:B1846, (ROW(B1827:B1846)-ROW(B1827)+1)) / (20*21/2)</f>
        <v>2.7175123809523809</v>
      </c>
      <c r="J1843" s="2">
        <f t="shared" si="226"/>
        <v>2.6051930639204803</v>
      </c>
      <c r="K1843" s="2">
        <f t="shared" ref="K1843:K1906" si="228">$K$4*B1843+(1-$K$4)*K1842</f>
        <v>2.4783972363436049</v>
      </c>
    </row>
    <row r="1844" spans="1:11" ht="13.5" x14ac:dyDescent="0.25">
      <c r="A1844" s="3">
        <f>TITRES_STAT!B1847</f>
        <v>44698</v>
      </c>
      <c r="B1844" s="6">
        <f>TITRES_STAT!D1847</f>
        <v>2.8184999999999998</v>
      </c>
      <c r="C1844" s="2">
        <f t="shared" si="221"/>
        <v>1.5599999999999614E-2</v>
      </c>
      <c r="D1844" s="2">
        <f t="shared" si="222"/>
        <v>2.8029000000000002</v>
      </c>
      <c r="E1844" s="2">
        <f t="shared" si="224"/>
        <v>2.7328200000000002</v>
      </c>
      <c r="F1844" s="2">
        <f t="shared" si="225"/>
        <v>2.5728250000000004</v>
      </c>
      <c r="G1844" s="2">
        <f t="shared" si="227"/>
        <v>2.4220160000000006</v>
      </c>
      <c r="H1844" s="2">
        <f t="shared" si="223"/>
        <v>2.3968175</v>
      </c>
      <c r="I1844" s="2">
        <f t="array" ref="I1844">SUMPRODUCT(B1828:B1847, (ROW(B1828:B1847)-ROW(B1828)+1)) / (20*21/2)</f>
        <v>2.7465823809523808</v>
      </c>
      <c r="J1844" s="2">
        <f t="shared" si="226"/>
        <v>2.6255080102137676</v>
      </c>
      <c r="K1844" s="2">
        <f t="shared" si="228"/>
        <v>2.4917345996242481</v>
      </c>
    </row>
    <row r="1845" spans="1:11" ht="13.5" x14ac:dyDescent="0.25">
      <c r="A1845" s="3">
        <f>TITRES_STAT!B1848</f>
        <v>44699</v>
      </c>
      <c r="B1845" s="6">
        <f>TITRES_STAT!D1848</f>
        <v>2.8029000000000002</v>
      </c>
      <c r="C1845" s="2">
        <f t="shared" si="221"/>
        <v>-1.5599999999999614E-2</v>
      </c>
      <c r="D1845" s="2">
        <f t="shared" si="222"/>
        <v>2.8060200000000002</v>
      </c>
      <c r="E1845" s="2">
        <f t="shared" si="224"/>
        <v>2.7639600000000004</v>
      </c>
      <c r="F1845" s="2">
        <f t="shared" si="225"/>
        <v>2.5969600000000002</v>
      </c>
      <c r="G1845" s="2">
        <f t="shared" si="227"/>
        <v>2.4301140000000006</v>
      </c>
      <c r="H1845" s="2">
        <f t="shared" si="223"/>
        <v>2.3979855000000003</v>
      </c>
      <c r="I1845" s="2">
        <f t="array" ref="I1845">SUMPRODUCT(B1829:B1848, (ROW(B1829:B1848)-ROW(B1829)+1)) / (20*21/2)</f>
        <v>2.7850995238095231</v>
      </c>
      <c r="J1845" s="2">
        <f t="shared" si="226"/>
        <v>2.6424024854315036</v>
      </c>
      <c r="K1845" s="2">
        <f t="shared" si="228"/>
        <v>2.5039371643448662</v>
      </c>
    </row>
    <row r="1846" spans="1:11" ht="13.5" x14ac:dyDescent="0.25">
      <c r="A1846" s="3">
        <f>TITRES_STAT!B1849</f>
        <v>44700</v>
      </c>
      <c r="B1846" s="6">
        <f>TITRES_STAT!D1849</f>
        <v>2.9275000000000002</v>
      </c>
      <c r="C1846" s="2">
        <f t="shared" si="221"/>
        <v>0.12460000000000004</v>
      </c>
      <c r="D1846" s="2">
        <f t="shared" si="222"/>
        <v>2.83094</v>
      </c>
      <c r="E1846" s="2">
        <f t="shared" si="224"/>
        <v>2.7997800000000006</v>
      </c>
      <c r="F1846" s="2">
        <f t="shared" si="225"/>
        <v>2.6222650000000005</v>
      </c>
      <c r="G1846" s="2">
        <f t="shared" si="227"/>
        <v>2.4407040000000007</v>
      </c>
      <c r="H1846" s="2">
        <f t="shared" si="223"/>
        <v>2.3997765000000006</v>
      </c>
      <c r="I1846" s="2">
        <f t="array" ref="I1846">SUMPRODUCT(B1830:B1849, (ROW(B1830:B1849)-ROW(B1830)+1)) / (20*21/2)</f>
        <v>2.8265471428571431</v>
      </c>
      <c r="J1846" s="2">
        <f t="shared" si="226"/>
        <v>2.6695546296761226</v>
      </c>
      <c r="K1846" s="2">
        <f t="shared" si="228"/>
        <v>2.5205474716254597</v>
      </c>
    </row>
    <row r="1847" spans="1:11" ht="13.5" x14ac:dyDescent="0.25">
      <c r="A1847" s="3">
        <f>TITRES_STAT!B1850</f>
        <v>44701</v>
      </c>
      <c r="B1847" s="6">
        <f>TITRES_STAT!D1850</f>
        <v>2.9275000000000002</v>
      </c>
      <c r="C1847" s="2">
        <f t="shared" si="221"/>
        <v>0</v>
      </c>
      <c r="D1847" s="2">
        <f t="shared" si="222"/>
        <v>2.8558599999999998</v>
      </c>
      <c r="E1847" s="2">
        <f t="shared" si="224"/>
        <v>2.8247000000000009</v>
      </c>
      <c r="F1847" s="2">
        <f t="shared" si="225"/>
        <v>2.6475700000000009</v>
      </c>
      <c r="G1847" s="2">
        <f t="shared" si="227"/>
        <v>2.4512940000000008</v>
      </c>
      <c r="H1847" s="2">
        <f t="shared" si="223"/>
        <v>2.401567500000001</v>
      </c>
      <c r="I1847" s="2">
        <f t="array" ref="I1847">SUMPRODUCT(B1831:B1850, (ROW(B1831:B1850)-ROW(B1831)+1)) / (20*21/2)</f>
        <v>2.8572857142857142</v>
      </c>
      <c r="J1847" s="2">
        <f t="shared" si="226"/>
        <v>2.6941208554212537</v>
      </c>
      <c r="K1847" s="2">
        <f t="shared" si="228"/>
        <v>2.536506394306814</v>
      </c>
    </row>
    <row r="1848" spans="1:11" ht="13.5" x14ac:dyDescent="0.25">
      <c r="A1848" s="3">
        <f>TITRES_STAT!B1851</f>
        <v>44704</v>
      </c>
      <c r="B1848" s="6">
        <f>TITRES_STAT!D1851</f>
        <v>3.052</v>
      </c>
      <c r="C1848" s="2">
        <f t="shared" si="221"/>
        <v>0.12449999999999983</v>
      </c>
      <c r="D1848" s="2">
        <f t="shared" si="222"/>
        <v>2.9056799999999998</v>
      </c>
      <c r="E1848" s="2">
        <f t="shared" si="224"/>
        <v>2.8511700000000006</v>
      </c>
      <c r="F1848" s="2">
        <f t="shared" si="225"/>
        <v>2.6791000000000009</v>
      </c>
      <c r="G1848" s="2">
        <f t="shared" si="227"/>
        <v>2.4663980000000003</v>
      </c>
      <c r="H1848" s="2">
        <f t="shared" si="223"/>
        <v>2.4040200000000014</v>
      </c>
      <c r="I1848" s="2">
        <f t="array" ref="I1848">SUMPRODUCT(B1832:B1851, (ROW(B1832:B1851)-ROW(B1832)+1)) / (20*21/2)</f>
        <v>2.8847047619047625</v>
      </c>
      <c r="J1848" s="2">
        <f t="shared" si="226"/>
        <v>2.7282045834763724</v>
      </c>
      <c r="K1848" s="2">
        <f t="shared" si="228"/>
        <v>2.5567218298241938</v>
      </c>
    </row>
    <row r="1849" spans="1:11" ht="13.5" x14ac:dyDescent="0.25">
      <c r="A1849" s="3">
        <f>TITRES_STAT!B1852</f>
        <v>44705</v>
      </c>
      <c r="B1849" s="6">
        <f>TITRES_STAT!D1852</f>
        <v>3.1143000000000001</v>
      </c>
      <c r="C1849" s="2">
        <f t="shared" si="221"/>
        <v>6.2300000000000022E-2</v>
      </c>
      <c r="D1849" s="2">
        <f t="shared" si="222"/>
        <v>2.9648400000000001</v>
      </c>
      <c r="E1849" s="2">
        <f t="shared" si="224"/>
        <v>2.8838700000000004</v>
      </c>
      <c r="F1849" s="2">
        <f t="shared" si="225"/>
        <v>2.7137450000000007</v>
      </c>
      <c r="G1849" s="2">
        <f t="shared" si="227"/>
        <v>2.4827480000000004</v>
      </c>
      <c r="H1849" s="2">
        <f t="shared" si="223"/>
        <v>2.4067840000000014</v>
      </c>
      <c r="I1849" s="2">
        <f t="array" ref="I1849">SUMPRODUCT(B1833:B1852, (ROW(B1833:B1852)-ROW(B1833)+1)) / (20*21/2)</f>
        <v>2.909214285714286</v>
      </c>
      <c r="J1849" s="2">
        <f t="shared" si="226"/>
        <v>2.7649755755262415</v>
      </c>
      <c r="K1849" s="2">
        <f t="shared" si="228"/>
        <v>2.5785876404193235</v>
      </c>
    </row>
    <row r="1850" spans="1:11" ht="13.5" x14ac:dyDescent="0.25">
      <c r="A1850" s="3">
        <f>TITRES_STAT!B1853</f>
        <v>44706</v>
      </c>
      <c r="B1850" s="6">
        <f>TITRES_STAT!D1853</f>
        <v>3.0365000000000002</v>
      </c>
      <c r="C1850" s="2">
        <f t="shared" si="221"/>
        <v>-7.7799999999999869E-2</v>
      </c>
      <c r="D1850" s="2">
        <f t="shared" si="222"/>
        <v>3.0115600000000002</v>
      </c>
      <c r="E1850" s="2">
        <f t="shared" si="224"/>
        <v>2.9087900000000002</v>
      </c>
      <c r="F1850" s="2">
        <f t="shared" si="225"/>
        <v>2.7445000000000008</v>
      </c>
      <c r="G1850" s="2">
        <f t="shared" si="227"/>
        <v>2.4975420000000002</v>
      </c>
      <c r="H1850" s="2">
        <f t="shared" si="223"/>
        <v>2.4091590000000016</v>
      </c>
      <c r="I1850" s="2">
        <f t="array" ref="I1850">SUMPRODUCT(B1834:B1853, (ROW(B1834:B1853)-ROW(B1834)+1)) / (20*21/2)</f>
        <v>2.930777142857143</v>
      </c>
      <c r="J1850" s="2">
        <f t="shared" si="226"/>
        <v>2.7908350445237424</v>
      </c>
      <c r="K1850" s="2">
        <f t="shared" si="228"/>
        <v>2.5965449878538598</v>
      </c>
    </row>
    <row r="1851" spans="1:11" ht="13.5" x14ac:dyDescent="0.25">
      <c r="A1851" s="3">
        <f>TITRES_STAT!B1854</f>
        <v>44707</v>
      </c>
      <c r="B1851" s="6">
        <f>TITRES_STAT!D1854</f>
        <v>3.0324</v>
      </c>
      <c r="C1851" s="2">
        <f t="shared" si="221"/>
        <v>-4.1000000000002146E-3</v>
      </c>
      <c r="D1851" s="2">
        <f t="shared" si="222"/>
        <v>3.03254</v>
      </c>
      <c r="E1851" s="2">
        <f t="shared" si="224"/>
        <v>2.93174</v>
      </c>
      <c r="F1851" s="2">
        <f t="shared" si="225"/>
        <v>2.7750500000000007</v>
      </c>
      <c r="G1851" s="2">
        <f t="shared" si="227"/>
        <v>2.514278</v>
      </c>
      <c r="H1851" s="2">
        <f t="shared" si="223"/>
        <v>2.4115135000000016</v>
      </c>
      <c r="I1851" s="2">
        <f t="array" ref="I1851">SUMPRODUCT(B1835:B1854, (ROW(B1835:B1854)-ROW(B1835)+1)) / (20*21/2)</f>
        <v>2.9493933333333331</v>
      </c>
      <c r="J1851" s="2">
        <f t="shared" si="226"/>
        <v>2.8138412307595768</v>
      </c>
      <c r="K1851" s="2">
        <f t="shared" si="228"/>
        <v>2.6136373412713554</v>
      </c>
    </row>
    <row r="1852" spans="1:11" ht="13.5" x14ac:dyDescent="0.25">
      <c r="A1852" s="3">
        <f>TITRES_STAT!B1855</f>
        <v>44708</v>
      </c>
      <c r="B1852" s="6">
        <f>TITRES_STAT!D1855</f>
        <v>3.0324</v>
      </c>
      <c r="C1852" s="2">
        <f t="shared" si="221"/>
        <v>0</v>
      </c>
      <c r="D1852" s="2">
        <f t="shared" si="222"/>
        <v>3.0535199999999998</v>
      </c>
      <c r="E1852" s="2">
        <f t="shared" si="224"/>
        <v>2.9546899999999998</v>
      </c>
      <c r="F1852" s="2">
        <f t="shared" si="225"/>
        <v>2.8059900000000004</v>
      </c>
      <c r="G1852" s="2">
        <f t="shared" si="227"/>
        <v>2.5310140000000003</v>
      </c>
      <c r="H1852" s="2">
        <f t="shared" si="223"/>
        <v>2.4138680000000021</v>
      </c>
      <c r="I1852" s="2">
        <f t="array" ref="I1852">SUMPRODUCT(B1836:B1855, (ROW(B1836:B1855)-ROW(B1836)+1)) / (20*21/2)</f>
        <v>2.9652480952380951</v>
      </c>
      <c r="J1852" s="2">
        <f t="shared" si="226"/>
        <v>2.8346563516396173</v>
      </c>
      <c r="K1852" s="2">
        <f t="shared" si="228"/>
        <v>2.6300594063195377</v>
      </c>
    </row>
    <row r="1853" spans="1:11" ht="13.5" x14ac:dyDescent="0.25">
      <c r="A1853" s="3">
        <f>TITRES_STAT!B1856</f>
        <v>44711</v>
      </c>
      <c r="B1853" s="6">
        <f>TITRES_STAT!D1856</f>
        <v>3.0324</v>
      </c>
      <c r="C1853" s="2">
        <f t="shared" si="221"/>
        <v>0</v>
      </c>
      <c r="D1853" s="2">
        <f t="shared" si="222"/>
        <v>3.0495999999999994</v>
      </c>
      <c r="E1853" s="2">
        <f t="shared" si="224"/>
        <v>2.9776399999999996</v>
      </c>
      <c r="F1853" s="2">
        <f t="shared" si="225"/>
        <v>2.8369300000000006</v>
      </c>
      <c r="G1853" s="2">
        <f t="shared" si="227"/>
        <v>2.5477499999999997</v>
      </c>
      <c r="H1853" s="2">
        <f t="shared" si="223"/>
        <v>2.4162225000000022</v>
      </c>
      <c r="I1853" s="2">
        <f t="array" ref="I1853">SUMPRODUCT(B1837:B1856, (ROW(B1837:B1856)-ROW(B1837)+1)) / (20*21/2)</f>
        <v>2.9785271428571427</v>
      </c>
      <c r="J1853" s="2">
        <f t="shared" si="226"/>
        <v>2.8534890800548922</v>
      </c>
      <c r="K1853" s="2">
        <f t="shared" si="228"/>
        <v>2.6458374688168109</v>
      </c>
    </row>
    <row r="1854" spans="1:11" ht="13.5" x14ac:dyDescent="0.25">
      <c r="A1854" s="3">
        <f>TITRES_STAT!B1857</f>
        <v>44712</v>
      </c>
      <c r="B1854" s="6">
        <f>TITRES_STAT!D1857</f>
        <v>3.0324</v>
      </c>
      <c r="C1854" s="2">
        <f t="shared" si="221"/>
        <v>0</v>
      </c>
      <c r="D1854" s="2">
        <f t="shared" si="222"/>
        <v>3.03322</v>
      </c>
      <c r="E1854" s="2">
        <f t="shared" si="224"/>
        <v>2.9990299999999999</v>
      </c>
      <c r="F1854" s="2">
        <f t="shared" si="225"/>
        <v>2.8659250000000007</v>
      </c>
      <c r="G1854" s="2">
        <f t="shared" si="227"/>
        <v>2.5644859999999996</v>
      </c>
      <c r="H1854" s="2">
        <f t="shared" si="223"/>
        <v>2.4185770000000018</v>
      </c>
      <c r="I1854" s="2">
        <f t="array" ref="I1854">SUMPRODUCT(B1838:B1857, (ROW(B1838:B1857)-ROW(B1838)+1)) / (20*21/2)</f>
        <v>2.9896009523809521</v>
      </c>
      <c r="J1854" s="2">
        <f t="shared" si="226"/>
        <v>2.8705282152877598</v>
      </c>
      <c r="K1854" s="2">
        <f t="shared" si="228"/>
        <v>2.6609967837651713</v>
      </c>
    </row>
    <row r="1855" spans="1:11" ht="13.5" x14ac:dyDescent="0.25">
      <c r="A1855" s="3">
        <f>TITRES_STAT!B1858</f>
        <v>44713</v>
      </c>
      <c r="B1855" s="6">
        <f>TITRES_STAT!D1858</f>
        <v>3.0324</v>
      </c>
      <c r="C1855" s="2">
        <f t="shared" si="221"/>
        <v>0</v>
      </c>
      <c r="D1855" s="2">
        <f t="shared" si="222"/>
        <v>3.0324</v>
      </c>
      <c r="E1855" s="2">
        <f t="shared" si="224"/>
        <v>3.0219799999999997</v>
      </c>
      <c r="F1855" s="2">
        <f t="shared" si="225"/>
        <v>2.8929700000000009</v>
      </c>
      <c r="G1855" s="2">
        <f t="shared" si="227"/>
        <v>2.581221999999999</v>
      </c>
      <c r="H1855" s="2">
        <f t="shared" si="223"/>
        <v>2.4209315000000013</v>
      </c>
      <c r="I1855" s="2">
        <f t="array" ref="I1855">SUMPRODUCT(B1839:B1858, (ROW(B1839:B1858)-ROW(B1839)+1)) / (20*21/2)</f>
        <v>3.0114742857142853</v>
      </c>
      <c r="J1855" s="2">
        <f t="shared" si="226"/>
        <v>2.8859445757365449</v>
      </c>
      <c r="K1855" s="2">
        <f t="shared" si="228"/>
        <v>2.6755616157743805</v>
      </c>
    </row>
    <row r="1856" spans="1:11" ht="13.5" x14ac:dyDescent="0.25">
      <c r="A1856" s="3">
        <f>TITRES_STAT!B1859</f>
        <v>44714</v>
      </c>
      <c r="B1856" s="6">
        <f>TITRES_STAT!D1859</f>
        <v>3.0324</v>
      </c>
      <c r="C1856" s="2">
        <f t="shared" si="221"/>
        <v>0</v>
      </c>
      <c r="D1856" s="2">
        <f t="shared" si="222"/>
        <v>3.0324</v>
      </c>
      <c r="E1856" s="2">
        <f t="shared" si="224"/>
        <v>3.0324699999999996</v>
      </c>
      <c r="F1856" s="2">
        <f t="shared" si="225"/>
        <v>2.916125000000001</v>
      </c>
      <c r="G1856" s="2">
        <f t="shared" si="227"/>
        <v>2.5979579999999993</v>
      </c>
      <c r="H1856" s="2">
        <f t="shared" si="223"/>
        <v>2.4232860000000014</v>
      </c>
      <c r="I1856" s="2">
        <f t="array" ref="I1856">SUMPRODUCT(B1840:B1859, (ROW(B1840:B1859)-ROW(B1840)+1)) / (20*21/2)</f>
        <v>3.0315561904761901</v>
      </c>
      <c r="J1856" s="2">
        <f t="shared" si="226"/>
        <v>2.8998927113806836</v>
      </c>
      <c r="K1856" s="2">
        <f t="shared" si="228"/>
        <v>2.6895552779008756</v>
      </c>
    </row>
    <row r="1857" spans="1:11" ht="13.5" x14ac:dyDescent="0.25">
      <c r="A1857" s="3">
        <f>TITRES_STAT!B1860</f>
        <v>44715</v>
      </c>
      <c r="B1857" s="6">
        <f>TITRES_STAT!D1860</f>
        <v>3.0324</v>
      </c>
      <c r="C1857" s="2">
        <f t="shared" si="221"/>
        <v>0</v>
      </c>
      <c r="D1857" s="2">
        <f t="shared" si="222"/>
        <v>3.0324</v>
      </c>
      <c r="E1857" s="2">
        <f t="shared" si="224"/>
        <v>3.0429599999999994</v>
      </c>
      <c r="F1857" s="2">
        <f t="shared" si="225"/>
        <v>2.9338300000000013</v>
      </c>
      <c r="G1857" s="2">
        <f t="shared" si="227"/>
        <v>2.6146939999999987</v>
      </c>
      <c r="H1857" s="2">
        <f t="shared" si="223"/>
        <v>2.425640500000001</v>
      </c>
      <c r="I1857" s="2">
        <f t="array" ref="I1857">SUMPRODUCT(B1841:B1860, (ROW(B1841:B1860)-ROW(B1841)+1)) / (20*21/2)</f>
        <v>3.0498466666666664</v>
      </c>
      <c r="J1857" s="2">
        <f t="shared" si="226"/>
        <v>2.9125124531539521</v>
      </c>
      <c r="K1857" s="2">
        <f t="shared" si="228"/>
        <v>2.7030001689635865</v>
      </c>
    </row>
    <row r="1858" spans="1:11" ht="13.5" x14ac:dyDescent="0.25">
      <c r="A1858" s="3">
        <f>TITRES_STAT!B1861</f>
        <v>44718</v>
      </c>
      <c r="B1858" s="6">
        <f>TITRES_STAT!D1861</f>
        <v>3.1635</v>
      </c>
      <c r="C1858" s="2">
        <f t="shared" si="221"/>
        <v>0.13109999999999999</v>
      </c>
      <c r="D1858" s="2">
        <f t="shared" si="222"/>
        <v>3.0586199999999999</v>
      </c>
      <c r="E1858" s="2">
        <f t="shared" si="224"/>
        <v>3.0541099999999992</v>
      </c>
      <c r="F1858" s="2">
        <f t="shared" si="225"/>
        <v>2.9526400000000015</v>
      </c>
      <c r="G1858" s="2">
        <f t="shared" si="227"/>
        <v>2.6351419999999992</v>
      </c>
      <c r="H1858" s="2">
        <f t="shared" si="223"/>
        <v>2.4286505000000007</v>
      </c>
      <c r="I1858" s="2">
        <f t="array" ref="I1858">SUMPRODUCT(B1842:B1861, (ROW(B1842:B1861)-ROW(B1842)+1)) / (20*21/2)</f>
        <v>3.0624409523809524</v>
      </c>
      <c r="J1858" s="2">
        <f t="shared" si="226"/>
        <v>2.936416029044052</v>
      </c>
      <c r="K1858" s="2">
        <f t="shared" si="228"/>
        <v>2.7210589858669754</v>
      </c>
    </row>
    <row r="1859" spans="1:11" ht="13.5" x14ac:dyDescent="0.25">
      <c r="A1859" s="3">
        <f>TITRES_STAT!B1862</f>
        <v>44719</v>
      </c>
      <c r="B1859" s="6">
        <f>TITRES_STAT!D1862</f>
        <v>3.1635</v>
      </c>
      <c r="C1859" s="2">
        <f t="shared" si="221"/>
        <v>0</v>
      </c>
      <c r="D1859" s="2">
        <f t="shared" si="222"/>
        <v>3.0848399999999998</v>
      </c>
      <c r="E1859" s="2">
        <f t="shared" si="224"/>
        <v>3.0590299999999995</v>
      </c>
      <c r="F1859" s="2">
        <f t="shared" si="225"/>
        <v>2.9714500000000008</v>
      </c>
      <c r="G1859" s="2">
        <f t="shared" si="227"/>
        <v>2.6544999999999992</v>
      </c>
      <c r="H1859" s="2">
        <f t="shared" si="223"/>
        <v>2.4316605000000009</v>
      </c>
      <c r="I1859" s="2">
        <f t="array" ref="I1859">SUMPRODUCT(B1843:B1862, (ROW(B1843:B1862)-ROW(B1843)+1)) / (20*21/2)</f>
        <v>3.0735133333333335</v>
      </c>
      <c r="J1859" s="2">
        <f t="shared" si="226"/>
        <v>2.9580430738969992</v>
      </c>
      <c r="K1859" s="2">
        <f t="shared" si="228"/>
        <v>2.7384096138721921</v>
      </c>
    </row>
    <row r="1860" spans="1:11" ht="13.5" x14ac:dyDescent="0.25">
      <c r="A1860" s="3">
        <f>TITRES_STAT!B1863</f>
        <v>44720</v>
      </c>
      <c r="B1860" s="6">
        <f>TITRES_STAT!D1863</f>
        <v>3.1635</v>
      </c>
      <c r="C1860" s="2">
        <f t="shared" ref="C1860:C1923" si="229">B1860-B1859</f>
        <v>0</v>
      </c>
      <c r="D1860" s="2">
        <f t="shared" si="222"/>
        <v>3.1110599999999997</v>
      </c>
      <c r="E1860" s="2">
        <f t="shared" si="224"/>
        <v>3.0717299999999996</v>
      </c>
      <c r="F1860" s="2">
        <f t="shared" si="225"/>
        <v>2.9902600000000006</v>
      </c>
      <c r="G1860" s="2">
        <f t="shared" si="227"/>
        <v>2.6738579999999992</v>
      </c>
      <c r="H1860" s="2">
        <f t="shared" si="223"/>
        <v>2.4346705000000006</v>
      </c>
      <c r="I1860" s="2">
        <f t="array" ref="I1860">SUMPRODUCT(B1844:B1863, (ROW(B1844:B1863)-ROW(B1844)+1)) / (20*21/2)</f>
        <v>3.0697971428571424</v>
      </c>
      <c r="J1860" s="2">
        <f t="shared" si="226"/>
        <v>2.977610400192523</v>
      </c>
      <c r="K1860" s="2">
        <f t="shared" si="228"/>
        <v>2.7550798250928903</v>
      </c>
    </row>
    <row r="1861" spans="1:11" ht="13.5" x14ac:dyDescent="0.25">
      <c r="A1861" s="3">
        <f>TITRES_STAT!B1864</f>
        <v>44721</v>
      </c>
      <c r="B1861" s="6">
        <f>TITRES_STAT!D1864</f>
        <v>3.1225000000000001</v>
      </c>
      <c r="C1861" s="2">
        <f t="shared" si="229"/>
        <v>-4.0999999999999925E-2</v>
      </c>
      <c r="D1861" s="2">
        <f t="shared" si="222"/>
        <v>3.1290800000000001</v>
      </c>
      <c r="E1861" s="2">
        <f t="shared" si="224"/>
        <v>3.0807399999999996</v>
      </c>
      <c r="F1861" s="2">
        <f t="shared" si="225"/>
        <v>3.0062400000000009</v>
      </c>
      <c r="G1861" s="2">
        <f t="shared" si="227"/>
        <v>2.6905279999999991</v>
      </c>
      <c r="H1861" s="2">
        <f t="shared" si="223"/>
        <v>2.4374755000000006</v>
      </c>
      <c r="I1861" s="2">
        <f t="array" ref="I1861">SUMPRODUCT(B1845:B1864, (ROW(B1845:B1864)-ROW(B1845)+1)) / (20*21/2)</f>
        <v>3.0527366666666667</v>
      </c>
      <c r="J1861" s="2">
        <f t="shared" si="226"/>
        <v>2.9914094096979968</v>
      </c>
      <c r="K1861" s="2">
        <f t="shared" si="228"/>
        <v>2.7694884594029734</v>
      </c>
    </row>
    <row r="1862" spans="1:11" ht="13.5" x14ac:dyDescent="0.25">
      <c r="A1862" s="3">
        <f>TITRES_STAT!B1865</f>
        <v>44722</v>
      </c>
      <c r="B1862" s="6">
        <f>TITRES_STAT!D1865</f>
        <v>3.1225000000000001</v>
      </c>
      <c r="C1862" s="2">
        <f t="shared" si="229"/>
        <v>0</v>
      </c>
      <c r="D1862" s="2">
        <f t="shared" ref="D1862:D1925" si="230">AVERAGE(B1858:B1862)</f>
        <v>3.1471000000000005</v>
      </c>
      <c r="E1862" s="2">
        <f t="shared" si="224"/>
        <v>3.0897499999999996</v>
      </c>
      <c r="F1862" s="2">
        <f t="shared" si="225"/>
        <v>3.0222200000000004</v>
      </c>
      <c r="G1862" s="2">
        <f t="shared" si="227"/>
        <v>2.7064179999999993</v>
      </c>
      <c r="H1862" s="2">
        <f t="shared" si="223"/>
        <v>2.4402805000000005</v>
      </c>
      <c r="I1862" s="2">
        <f t="array" ref="I1862">SUMPRODUCT(B1846:B1865, (ROW(B1846:B1865)-ROW(B1846)+1)) / (20*21/2)</f>
        <v>3.0238019047619038</v>
      </c>
      <c r="J1862" s="2">
        <f t="shared" si="226"/>
        <v>3.0038942278219971</v>
      </c>
      <c r="K1862" s="2">
        <f t="shared" si="228"/>
        <v>2.783332049230308</v>
      </c>
    </row>
    <row r="1863" spans="1:11" ht="13.5" x14ac:dyDescent="0.25">
      <c r="A1863" s="3">
        <f>TITRES_STAT!B1866</f>
        <v>44725</v>
      </c>
      <c r="B1863" s="6">
        <f>TITRES_STAT!D1866</f>
        <v>2.9832000000000001</v>
      </c>
      <c r="C1863" s="2">
        <f t="shared" si="229"/>
        <v>-0.13929999999999998</v>
      </c>
      <c r="D1863" s="2">
        <f t="shared" si="230"/>
        <v>3.11104</v>
      </c>
      <c r="E1863" s="2">
        <f t="shared" si="224"/>
        <v>3.0848299999999993</v>
      </c>
      <c r="F1863" s="2">
        <f t="shared" si="225"/>
        <v>3.0312350000000001</v>
      </c>
      <c r="G1863" s="2">
        <f t="shared" si="227"/>
        <v>2.7174979999999986</v>
      </c>
      <c r="H1863" s="2">
        <f t="shared" si="223"/>
        <v>2.4423890000000004</v>
      </c>
      <c r="I1863" s="2">
        <f t="array" ref="I1863">SUMPRODUCT(B1847:B1866, (ROW(B1847:B1866)-ROW(B1847)+1)) / (20*21/2)</f>
        <v>2.9952185714285711</v>
      </c>
      <c r="J1863" s="2">
        <f t="shared" si="226"/>
        <v>3.0019233489818071</v>
      </c>
      <c r="K1863" s="2">
        <f t="shared" si="228"/>
        <v>2.7911700080840216</v>
      </c>
    </row>
    <row r="1864" spans="1:11" ht="13.5" x14ac:dyDescent="0.25">
      <c r="A1864" s="3">
        <f>TITRES_STAT!B1867</f>
        <v>44726</v>
      </c>
      <c r="B1864" s="6">
        <f>TITRES_STAT!D1867</f>
        <v>2.8521000000000001</v>
      </c>
      <c r="C1864" s="2">
        <f t="shared" si="229"/>
        <v>-0.13109999999999999</v>
      </c>
      <c r="D1864" s="2">
        <f t="shared" si="230"/>
        <v>3.0487600000000001</v>
      </c>
      <c r="E1864" s="2">
        <f t="shared" si="224"/>
        <v>3.0667999999999997</v>
      </c>
      <c r="F1864" s="2">
        <f t="shared" si="225"/>
        <v>3.032915</v>
      </c>
      <c r="G1864" s="2">
        <f t="shared" si="227"/>
        <v>2.7259559999999992</v>
      </c>
      <c r="H1864" s="2">
        <f t="shared" si="223"/>
        <v>2.4438420000000001</v>
      </c>
      <c r="I1864" s="2">
        <f t="array" ref="I1864">SUMPRODUCT(B1848:B1867, (ROW(B1848:B1867)-ROW(B1848)+1)) / (20*21/2)</f>
        <v>2.9785133333333329</v>
      </c>
      <c r="J1864" s="2">
        <f t="shared" si="226"/>
        <v>2.9876544586025875</v>
      </c>
      <c r="K1864" s="2">
        <f t="shared" si="228"/>
        <v>2.7935594195317073</v>
      </c>
    </row>
    <row r="1865" spans="1:11" ht="13.5" x14ac:dyDescent="0.25">
      <c r="A1865" s="3">
        <f>TITRES_STAT!B1868</f>
        <v>44727</v>
      </c>
      <c r="B1865" s="6">
        <f>TITRES_STAT!D1868</f>
        <v>2.7290999999999999</v>
      </c>
      <c r="C1865" s="2">
        <f t="shared" si="229"/>
        <v>-0.12300000000000022</v>
      </c>
      <c r="D1865" s="2">
        <f t="shared" si="230"/>
        <v>2.9618799999999998</v>
      </c>
      <c r="E1865" s="2">
        <f t="shared" si="224"/>
        <v>3.0364699999999996</v>
      </c>
      <c r="F1865" s="2">
        <f t="shared" si="225"/>
        <v>3.0292249999999998</v>
      </c>
      <c r="G1865" s="2">
        <f t="shared" si="227"/>
        <v>2.7319539999999991</v>
      </c>
      <c r="H1865" s="2">
        <f t="shared" si="223"/>
        <v>2.44468</v>
      </c>
      <c r="I1865" s="2">
        <f t="array" ref="I1865">SUMPRODUCT(B1849:B1868, (ROW(B1849:B1868)-ROW(B1849)+1)) / (20*21/2)</f>
        <v>2.9739109523809524</v>
      </c>
      <c r="J1865" s="2">
        <f t="shared" si="226"/>
        <v>2.9630302244499602</v>
      </c>
      <c r="K1865" s="2">
        <f t="shared" si="228"/>
        <v>2.7910315991579147</v>
      </c>
    </row>
    <row r="1866" spans="1:11" ht="13.5" x14ac:dyDescent="0.25">
      <c r="A1866" s="3">
        <f>TITRES_STAT!B1869</f>
        <v>44728</v>
      </c>
      <c r="B1866" s="6">
        <f>TITRES_STAT!D1869</f>
        <v>2.7290999999999999</v>
      </c>
      <c r="C1866" s="2">
        <f t="shared" si="229"/>
        <v>0</v>
      </c>
      <c r="D1866" s="2">
        <f t="shared" si="230"/>
        <v>2.8832</v>
      </c>
      <c r="E1866" s="2">
        <f t="shared" si="224"/>
        <v>3.0061399999999998</v>
      </c>
      <c r="F1866" s="2">
        <f t="shared" si="225"/>
        <v>3.0193050000000001</v>
      </c>
      <c r="G1866" s="2">
        <f t="shared" si="227"/>
        <v>2.7379519999999991</v>
      </c>
      <c r="H1866" s="2">
        <f t="shared" ref="H1866:H1929" si="231">AVERAGE(B1667:B1866)</f>
        <v>2.4455180000000003</v>
      </c>
      <c r="I1866" s="2">
        <f t="array" ref="I1866">SUMPRODUCT(B1850:B1869, (ROW(B1850:B1869)-ROW(B1850)+1)) / (20*21/2)</f>
        <v>2.9821999999999997</v>
      </c>
      <c r="J1866" s="2">
        <f t="shared" si="226"/>
        <v>2.9407511554547261</v>
      </c>
      <c r="K1866" s="2">
        <f t="shared" si="228"/>
        <v>2.788602908994859</v>
      </c>
    </row>
    <row r="1867" spans="1:11" ht="13.5" x14ac:dyDescent="0.25">
      <c r="A1867" s="3">
        <f>TITRES_STAT!B1870</f>
        <v>44729</v>
      </c>
      <c r="B1867" s="6">
        <f>TITRES_STAT!D1870</f>
        <v>2.8439000000000001</v>
      </c>
      <c r="C1867" s="2">
        <f t="shared" si="229"/>
        <v>0.11480000000000024</v>
      </c>
      <c r="D1867" s="2">
        <f t="shared" si="230"/>
        <v>2.8274799999999995</v>
      </c>
      <c r="E1867" s="2">
        <f t="shared" si="224"/>
        <v>2.9872900000000002</v>
      </c>
      <c r="F1867" s="2">
        <f t="shared" si="225"/>
        <v>3.0151249999999998</v>
      </c>
      <c r="G1867" s="2">
        <f t="shared" si="227"/>
        <v>2.7462459999999989</v>
      </c>
      <c r="H1867" s="2">
        <f t="shared" si="231"/>
        <v>2.44693</v>
      </c>
      <c r="I1867" s="2">
        <f t="array" ref="I1867">SUMPRODUCT(B1851:B1870, (ROW(B1851:B1870)-ROW(B1851)+1)) / (20*21/2)</f>
        <v>3.0038433333333332</v>
      </c>
      <c r="J1867" s="2">
        <f t="shared" si="226"/>
        <v>2.9315272358876094</v>
      </c>
      <c r="K1867" s="2">
        <f t="shared" si="228"/>
        <v>2.7907714223676097</v>
      </c>
    </row>
    <row r="1868" spans="1:11" ht="13.5" x14ac:dyDescent="0.25">
      <c r="A1868" s="3">
        <f>TITRES_STAT!B1871</f>
        <v>44732</v>
      </c>
      <c r="B1868" s="6">
        <f>TITRES_STAT!D1871</f>
        <v>2.9668000000000001</v>
      </c>
      <c r="C1868" s="2">
        <f t="shared" si="229"/>
        <v>0.12290000000000001</v>
      </c>
      <c r="D1868" s="2">
        <f t="shared" si="230"/>
        <v>2.8241999999999998</v>
      </c>
      <c r="E1868" s="2">
        <f t="shared" ref="E1868:E1931" si="232">AVERAGE(B1859:B1868)</f>
        <v>2.9676199999999997</v>
      </c>
      <c r="F1868" s="2">
        <f t="shared" si="225"/>
        <v>3.0108649999999999</v>
      </c>
      <c r="G1868" s="2">
        <f t="shared" si="227"/>
        <v>2.7569979999999985</v>
      </c>
      <c r="H1868" s="2">
        <f t="shared" si="231"/>
        <v>2.4489565</v>
      </c>
      <c r="I1868" s="2">
        <f t="array" ref="I1868">SUMPRODUCT(B1852:B1871, (ROW(B1852:B1871)-ROW(B1852)+1)) / (20*21/2)</f>
        <v>3.0377971428571433</v>
      </c>
      <c r="J1868" s="2">
        <f t="shared" si="226"/>
        <v>2.9348865467554561</v>
      </c>
      <c r="K1868" s="2">
        <f t="shared" si="228"/>
        <v>2.7976745038433899</v>
      </c>
    </row>
    <row r="1869" spans="1:11" ht="13.5" x14ac:dyDescent="0.25">
      <c r="A1869" s="3">
        <f>TITRES_STAT!B1872</f>
        <v>44733</v>
      </c>
      <c r="B1869" s="6">
        <f>TITRES_STAT!D1872</f>
        <v>3.0979000000000001</v>
      </c>
      <c r="C1869" s="2">
        <f t="shared" si="229"/>
        <v>0.13109999999999999</v>
      </c>
      <c r="D1869" s="2">
        <f t="shared" si="230"/>
        <v>2.8733599999999995</v>
      </c>
      <c r="E1869" s="2">
        <f t="shared" si="232"/>
        <v>2.9610599999999998</v>
      </c>
      <c r="F1869" s="2">
        <f t="shared" si="225"/>
        <v>3.0100450000000003</v>
      </c>
      <c r="G1869" s="2">
        <f t="shared" si="227"/>
        <v>2.7703719999999992</v>
      </c>
      <c r="H1869" s="2">
        <f t="shared" si="231"/>
        <v>2.4516384999999996</v>
      </c>
      <c r="I1869" s="2">
        <f t="array" ref="I1869">SUMPRODUCT(B1853:B1872, (ROW(B1853:B1872)-ROW(B1853)+1)) / (20*21/2)</f>
        <v>3.0841595238095239</v>
      </c>
      <c r="J1869" s="2">
        <f t="shared" si="226"/>
        <v>2.9504116375406508</v>
      </c>
      <c r="K1869" s="2">
        <f t="shared" si="228"/>
        <v>2.8094480527122765</v>
      </c>
    </row>
    <row r="1870" spans="1:11" ht="13.5" x14ac:dyDescent="0.25">
      <c r="A1870" s="3">
        <f>TITRES_STAT!B1873</f>
        <v>44734</v>
      </c>
      <c r="B1870" s="6">
        <f>TITRES_STAT!D1873</f>
        <v>3.2372999999999998</v>
      </c>
      <c r="C1870" s="2">
        <f t="shared" si="229"/>
        <v>0.13939999999999975</v>
      </c>
      <c r="D1870" s="2">
        <f t="shared" si="230"/>
        <v>2.9749999999999996</v>
      </c>
      <c r="E1870" s="2">
        <f t="shared" si="232"/>
        <v>2.9684400000000002</v>
      </c>
      <c r="F1870" s="2">
        <f t="shared" si="225"/>
        <v>3.0200849999999999</v>
      </c>
      <c r="G1870" s="2">
        <f t="shared" si="227"/>
        <v>2.7865339999999996</v>
      </c>
      <c r="H1870" s="2">
        <f t="shared" si="231"/>
        <v>2.4550174999999994</v>
      </c>
      <c r="I1870" s="2">
        <f t="array" ref="I1870">SUMPRODUCT(B1854:B1873, (ROW(B1854:B1873)-ROW(B1854)+1)) / (20*21/2)</f>
        <v>3.1281804761904763</v>
      </c>
      <c r="J1870" s="2">
        <f t="shared" si="226"/>
        <v>2.9777343387272555</v>
      </c>
      <c r="K1870" s="2">
        <f t="shared" si="228"/>
        <v>2.82622656044905</v>
      </c>
    </row>
    <row r="1871" spans="1:11" ht="13.5" x14ac:dyDescent="0.25">
      <c r="A1871" s="3">
        <f>TITRES_STAT!B1874</f>
        <v>44735</v>
      </c>
      <c r="B1871" s="6">
        <f>TITRES_STAT!D1874</f>
        <v>3.3765999999999998</v>
      </c>
      <c r="C1871" s="2">
        <f t="shared" si="229"/>
        <v>0.13929999999999998</v>
      </c>
      <c r="D1871" s="2">
        <f t="shared" si="230"/>
        <v>3.1044999999999998</v>
      </c>
      <c r="E1871" s="2">
        <f t="shared" si="232"/>
        <v>2.9938500000000001</v>
      </c>
      <c r="F1871" s="2">
        <f t="shared" si="225"/>
        <v>3.0372950000000003</v>
      </c>
      <c r="G1871" s="2">
        <f t="shared" si="227"/>
        <v>2.8054819999999996</v>
      </c>
      <c r="H1871" s="2">
        <f t="shared" si="231"/>
        <v>2.4590929999999993</v>
      </c>
      <c r="I1871" s="2">
        <f t="array" ref="I1871">SUMPRODUCT(B1855:B1874, (ROW(B1855:B1874)-ROW(B1855)+1)) / (20*21/2)</f>
        <v>3.1698600000000003</v>
      </c>
      <c r="J1871" s="2">
        <f t="shared" si="226"/>
        <v>3.015721544562755</v>
      </c>
      <c r="K1871" s="2">
        <f t="shared" si="228"/>
        <v>2.847809832588303</v>
      </c>
    </row>
    <row r="1872" spans="1:11" ht="13.5" x14ac:dyDescent="0.25">
      <c r="A1872" s="3">
        <f>TITRES_STAT!B1875</f>
        <v>44736</v>
      </c>
      <c r="B1872" s="6">
        <f>TITRES_STAT!D1875</f>
        <v>3.5240999999999998</v>
      </c>
      <c r="C1872" s="2">
        <f t="shared" si="229"/>
        <v>0.14749999999999996</v>
      </c>
      <c r="D1872" s="2">
        <f t="shared" si="230"/>
        <v>3.2405400000000002</v>
      </c>
      <c r="E1872" s="2">
        <f t="shared" si="232"/>
        <v>3.0340099999999999</v>
      </c>
      <c r="F1872" s="2">
        <f t="shared" si="225"/>
        <v>3.0618799999999995</v>
      </c>
      <c r="G1872" s="2">
        <f t="shared" si="227"/>
        <v>2.8273799999999998</v>
      </c>
      <c r="H1872" s="2">
        <f t="shared" si="231"/>
        <v>2.4639059999999993</v>
      </c>
      <c r="I1872" s="2">
        <f t="array" ref="I1872">SUMPRODUCT(B1856:B1875, (ROW(B1856:B1875)-ROW(B1856)+1)) / (20*21/2)</f>
        <v>3.2138838095238098</v>
      </c>
      <c r="J1872" s="2">
        <f t="shared" si="226"/>
        <v>3.0641385403186829</v>
      </c>
      <c r="K1872" s="2">
        <f t="shared" si="228"/>
        <v>2.8743310156240556</v>
      </c>
    </row>
    <row r="1873" spans="1:11" ht="13.5" x14ac:dyDescent="0.25">
      <c r="A1873" s="3">
        <f>TITRES_STAT!B1876</f>
        <v>44739</v>
      </c>
      <c r="B1873" s="6">
        <f>TITRES_STAT!D1876</f>
        <v>3.5240999999999998</v>
      </c>
      <c r="C1873" s="2">
        <f t="shared" si="229"/>
        <v>0</v>
      </c>
      <c r="D1873" s="2">
        <f t="shared" si="230"/>
        <v>3.3520000000000003</v>
      </c>
      <c r="E1873" s="2">
        <f t="shared" si="232"/>
        <v>3.0880999999999998</v>
      </c>
      <c r="F1873" s="2">
        <f t="shared" si="225"/>
        <v>3.0864649999999996</v>
      </c>
      <c r="G1873" s="2">
        <f t="shared" si="227"/>
        <v>2.849278</v>
      </c>
      <c r="H1873" s="2">
        <f t="shared" si="231"/>
        <v>2.4687189999999992</v>
      </c>
      <c r="I1873" s="2">
        <f t="array" ref="I1873">SUMPRODUCT(B1857:B1876, (ROW(B1857:B1876)-ROW(B1857)+1)) / (20*21/2)</f>
        <v>3.2553319047619045</v>
      </c>
      <c r="J1873" s="2">
        <f t="shared" si="226"/>
        <v>3.1079443936216653</v>
      </c>
      <c r="K1873" s="2">
        <f t="shared" si="228"/>
        <v>2.8998121522662492</v>
      </c>
    </row>
    <row r="1874" spans="1:11" ht="13.5" x14ac:dyDescent="0.25">
      <c r="A1874" s="3">
        <f>TITRES_STAT!B1877</f>
        <v>44740</v>
      </c>
      <c r="B1874" s="6">
        <f>TITRES_STAT!D1877</f>
        <v>3.5240999999999998</v>
      </c>
      <c r="C1874" s="2">
        <f t="shared" si="229"/>
        <v>0</v>
      </c>
      <c r="D1874" s="2">
        <f t="shared" si="230"/>
        <v>3.4372400000000001</v>
      </c>
      <c r="E1874" s="2">
        <f t="shared" si="232"/>
        <v>3.1553</v>
      </c>
      <c r="F1874" s="2">
        <f t="shared" si="225"/>
        <v>3.1110499999999992</v>
      </c>
      <c r="G1874" s="2">
        <f t="shared" si="227"/>
        <v>2.8733559999999998</v>
      </c>
      <c r="H1874" s="2">
        <f t="shared" si="231"/>
        <v>2.4735319999999992</v>
      </c>
      <c r="I1874" s="2">
        <f t="array" ref="I1874">SUMPRODUCT(B1858:B1877, (ROW(B1858:B1877)-ROW(B1858)+1)) / (20*21/2)</f>
        <v>3.2942042857142853</v>
      </c>
      <c r="J1874" s="2">
        <f t="shared" si="226"/>
        <v>3.1475782608957923</v>
      </c>
      <c r="K1874" s="2">
        <f t="shared" si="228"/>
        <v>2.9242940286479651</v>
      </c>
    </row>
    <row r="1875" spans="1:11" ht="13.5" x14ac:dyDescent="0.25">
      <c r="A1875" s="3">
        <f>TITRES_STAT!B1878</f>
        <v>44741</v>
      </c>
      <c r="B1875" s="6">
        <f>TITRES_STAT!D1878</f>
        <v>3.5733000000000001</v>
      </c>
      <c r="C1875" s="2">
        <f t="shared" si="229"/>
        <v>4.9200000000000355E-2</v>
      </c>
      <c r="D1875" s="2">
        <f t="shared" si="230"/>
        <v>3.5044399999999998</v>
      </c>
      <c r="E1875" s="2">
        <f t="shared" si="232"/>
        <v>3.2397199999999997</v>
      </c>
      <c r="F1875" s="2">
        <f t="shared" si="225"/>
        <v>3.1380949999999994</v>
      </c>
      <c r="G1875" s="2">
        <f t="shared" si="227"/>
        <v>2.8984179999999999</v>
      </c>
      <c r="H1875" s="2">
        <f t="shared" si="231"/>
        <v>2.4785909999999993</v>
      </c>
      <c r="I1875" s="2">
        <f t="array" ref="I1875">SUMPRODUCT(B1859:B1878, (ROW(B1859:B1878)-ROW(B1859)+1)) / (20*21/2)</f>
        <v>3.3305009523809526</v>
      </c>
      <c r="J1875" s="2">
        <f t="shared" si="226"/>
        <v>3.1881231884295262</v>
      </c>
      <c r="K1875" s="2">
        <f t="shared" si="228"/>
        <v>2.9497452432107898</v>
      </c>
    </row>
    <row r="1876" spans="1:11" ht="13.5" x14ac:dyDescent="0.25">
      <c r="A1876" s="3">
        <f>TITRES_STAT!B1879</f>
        <v>44742</v>
      </c>
      <c r="B1876" s="6">
        <f>TITRES_STAT!D1879</f>
        <v>3.5733000000000001</v>
      </c>
      <c r="C1876" s="2">
        <f t="shared" si="229"/>
        <v>0</v>
      </c>
      <c r="D1876" s="2">
        <f t="shared" si="230"/>
        <v>3.5437799999999995</v>
      </c>
      <c r="E1876" s="2">
        <f t="shared" si="232"/>
        <v>3.3241399999999999</v>
      </c>
      <c r="F1876" s="2">
        <f t="shared" ref="F1876:F1939" si="233">AVERAGE(B1857:B1876)</f>
        <v>3.1651400000000001</v>
      </c>
      <c r="G1876" s="2">
        <f t="shared" si="227"/>
        <v>2.9214559999999996</v>
      </c>
      <c r="H1876" s="2">
        <f t="shared" si="231"/>
        <v>2.4836889999999996</v>
      </c>
      <c r="I1876" s="2">
        <f t="array" ref="I1876">SUMPRODUCT(B1860:B1879, (ROW(B1860:B1879)-ROW(B1860)+1)) / (20*21/2)</f>
        <v>3.3718652380952379</v>
      </c>
      <c r="J1876" s="2">
        <f t="shared" si="226"/>
        <v>3.2248066942933811</v>
      </c>
      <c r="K1876" s="2">
        <f t="shared" si="228"/>
        <v>2.974198370928014</v>
      </c>
    </row>
    <row r="1877" spans="1:11" ht="13.5" x14ac:dyDescent="0.25">
      <c r="A1877" s="3">
        <f>TITRES_STAT!B1880</f>
        <v>44743</v>
      </c>
      <c r="B1877" s="6">
        <f>TITRES_STAT!D1880</f>
        <v>3.5733000000000001</v>
      </c>
      <c r="C1877" s="2">
        <f t="shared" si="229"/>
        <v>0</v>
      </c>
      <c r="D1877" s="2">
        <f t="shared" si="230"/>
        <v>3.55362</v>
      </c>
      <c r="E1877" s="2">
        <f t="shared" si="232"/>
        <v>3.3970800000000003</v>
      </c>
      <c r="F1877" s="2">
        <f t="shared" si="233"/>
        <v>3.1921850000000003</v>
      </c>
      <c r="G1877" s="2">
        <f t="shared" si="227"/>
        <v>2.9444939999999997</v>
      </c>
      <c r="H1877" s="2">
        <f t="shared" si="231"/>
        <v>2.4887479999999993</v>
      </c>
      <c r="I1877" s="2">
        <f t="array" ref="I1877">SUMPRODUCT(B1861:B1880, (ROW(B1861:B1880)-ROW(B1861)+1)) / (20*21/2)</f>
        <v>3.4109271428571426</v>
      </c>
      <c r="J1877" s="2">
        <f t="shared" ref="J1877:J1940" si="234">$J$4*B1877+J1876*(1-$J$4)</f>
        <v>3.2579965329321068</v>
      </c>
      <c r="K1877" s="2">
        <f t="shared" si="228"/>
        <v>2.9976925524602489</v>
      </c>
    </row>
    <row r="1878" spans="1:11" ht="13.5" x14ac:dyDescent="0.25">
      <c r="A1878" s="3">
        <f>TITRES_STAT!B1881</f>
        <v>44746</v>
      </c>
      <c r="B1878" s="6">
        <f>TITRES_STAT!D1881</f>
        <v>3.5733000000000001</v>
      </c>
      <c r="C1878" s="2">
        <f t="shared" si="229"/>
        <v>0</v>
      </c>
      <c r="D1878" s="2">
        <f t="shared" si="230"/>
        <v>3.5634600000000001</v>
      </c>
      <c r="E1878" s="2">
        <f t="shared" si="232"/>
        <v>3.4577300000000002</v>
      </c>
      <c r="F1878" s="2">
        <f t="shared" si="233"/>
        <v>3.2126749999999995</v>
      </c>
      <c r="G1878" s="2">
        <f t="shared" si="227"/>
        <v>2.9675319999999994</v>
      </c>
      <c r="H1878" s="2">
        <f t="shared" si="231"/>
        <v>2.4938069999999994</v>
      </c>
      <c r="I1878" s="2">
        <f t="array" ref="I1878">SUMPRODUCT(B1862:B1881, (ROW(B1862:B1881)-ROW(B1862)+1)) / (20*21/2)</f>
        <v>3.4476866666666659</v>
      </c>
      <c r="J1878" s="2">
        <f t="shared" si="234"/>
        <v>3.2880254345576203</v>
      </c>
      <c r="K1878" s="2">
        <f t="shared" si="228"/>
        <v>3.0202653935402393</v>
      </c>
    </row>
    <row r="1879" spans="1:11" ht="13.5" x14ac:dyDescent="0.25">
      <c r="A1879" s="3">
        <f>TITRES_STAT!B1882</f>
        <v>44747</v>
      </c>
      <c r="B1879" s="6">
        <f>TITRES_STAT!D1882</f>
        <v>3.6469999999999998</v>
      </c>
      <c r="C1879" s="2">
        <f t="shared" si="229"/>
        <v>7.3699999999999655E-2</v>
      </c>
      <c r="D1879" s="2">
        <f t="shared" si="230"/>
        <v>3.5880400000000003</v>
      </c>
      <c r="E1879" s="2">
        <f t="shared" si="232"/>
        <v>3.5126399999999998</v>
      </c>
      <c r="F1879" s="2">
        <f t="shared" si="233"/>
        <v>3.2368499999999996</v>
      </c>
      <c r="G1879" s="2">
        <f t="shared" si="227"/>
        <v>2.9920439999999995</v>
      </c>
      <c r="H1879" s="2">
        <f t="shared" si="231"/>
        <v>2.4992344999999996</v>
      </c>
      <c r="I1879" s="2">
        <f t="array" ref="I1879">SUMPRODUCT(B1863:B1882, (ROW(B1863:B1882)-ROW(B1863)+1)) / (20*21/2)</f>
        <v>3.4819485714285716</v>
      </c>
      <c r="J1879" s="2">
        <f t="shared" si="234"/>
        <v>3.3222134884092753</v>
      </c>
      <c r="K1879" s="2">
        <f t="shared" si="228"/>
        <v>3.0448432212445438</v>
      </c>
    </row>
    <row r="1880" spans="1:11" ht="13.5" x14ac:dyDescent="0.25">
      <c r="A1880" s="3">
        <f>TITRES_STAT!B1883</f>
        <v>44748</v>
      </c>
      <c r="B1880" s="6">
        <f>TITRES_STAT!D1883</f>
        <v>3.6469999999999998</v>
      </c>
      <c r="C1880" s="2">
        <f t="shared" si="229"/>
        <v>0</v>
      </c>
      <c r="D1880" s="2">
        <f t="shared" si="230"/>
        <v>3.6027800000000001</v>
      </c>
      <c r="E1880" s="2">
        <f t="shared" si="232"/>
        <v>3.5536099999999999</v>
      </c>
      <c r="F1880" s="2">
        <f t="shared" si="233"/>
        <v>3.2610250000000001</v>
      </c>
      <c r="G1880" s="2">
        <f t="shared" si="227"/>
        <v>3.0165559999999996</v>
      </c>
      <c r="H1880" s="2">
        <f t="shared" si="231"/>
        <v>2.5047009999999998</v>
      </c>
      <c r="I1880" s="2">
        <f t="array" ref="I1880">SUMPRODUCT(B1864:B1883, (ROW(B1864:B1883)-ROW(B1864)+1)) / (20*21/2)</f>
        <v>3.5137128571428571</v>
      </c>
      <c r="J1880" s="2">
        <f t="shared" si="234"/>
        <v>3.3531455371322014</v>
      </c>
      <c r="K1880" s="2">
        <f t="shared" si="228"/>
        <v>3.0684572125682874</v>
      </c>
    </row>
    <row r="1881" spans="1:11" ht="13.5" x14ac:dyDescent="0.25">
      <c r="A1881" s="3">
        <f>TITRES_STAT!B1884</f>
        <v>44749</v>
      </c>
      <c r="B1881" s="6">
        <f>TITRES_STAT!D1884</f>
        <v>3.6469999999999998</v>
      </c>
      <c r="C1881" s="2">
        <f t="shared" si="229"/>
        <v>0</v>
      </c>
      <c r="D1881" s="2">
        <f t="shared" si="230"/>
        <v>3.6175199999999998</v>
      </c>
      <c r="E1881" s="2">
        <f t="shared" si="232"/>
        <v>3.5806499999999994</v>
      </c>
      <c r="F1881" s="2">
        <f t="shared" si="233"/>
        <v>3.2872500000000002</v>
      </c>
      <c r="G1881" s="2">
        <f t="shared" si="227"/>
        <v>3.0410679999999992</v>
      </c>
      <c r="H1881" s="2">
        <f t="shared" si="231"/>
        <v>2.5101674999999997</v>
      </c>
      <c r="I1881" s="2">
        <f t="array" ref="I1881">SUMPRODUCT(B1865:B1884, (ROW(B1865:B1884)-ROW(B1865)+1)) / (20*21/2)</f>
        <v>3.5267066666666667</v>
      </c>
      <c r="J1881" s="2">
        <f t="shared" si="234"/>
        <v>3.3811316764529442</v>
      </c>
      <c r="K1881" s="2">
        <f t="shared" si="228"/>
        <v>3.0911451650165902</v>
      </c>
    </row>
    <row r="1882" spans="1:11" ht="13.5" x14ac:dyDescent="0.25">
      <c r="A1882" s="3">
        <f>TITRES_STAT!B1885</f>
        <v>44750</v>
      </c>
      <c r="B1882" s="6">
        <f>TITRES_STAT!D1885</f>
        <v>3.6469999999999998</v>
      </c>
      <c r="C1882" s="2">
        <f t="shared" si="229"/>
        <v>0</v>
      </c>
      <c r="D1882" s="2">
        <f t="shared" si="230"/>
        <v>3.63226</v>
      </c>
      <c r="E1882" s="2">
        <f t="shared" si="232"/>
        <v>3.5929399999999996</v>
      </c>
      <c r="F1882" s="2">
        <f t="shared" si="233"/>
        <v>3.3134750000000004</v>
      </c>
      <c r="G1882" s="2">
        <f t="shared" si="227"/>
        <v>3.0657359999999994</v>
      </c>
      <c r="H1882" s="2">
        <f t="shared" si="231"/>
        <v>2.5156339999999999</v>
      </c>
      <c r="I1882" s="2">
        <f t="array" ref="I1882">SUMPRODUCT(B1866:B1885, (ROW(B1866:B1885)-ROW(B1866)+1)) / (20*21/2)</f>
        <v>3.5515242857142852</v>
      </c>
      <c r="J1882" s="2">
        <f t="shared" si="234"/>
        <v>3.4064524691717115</v>
      </c>
      <c r="K1882" s="2">
        <f t="shared" si="228"/>
        <v>3.1129433938394691</v>
      </c>
    </row>
    <row r="1883" spans="1:11" ht="13.5" x14ac:dyDescent="0.25">
      <c r="A1883" s="3">
        <f>TITRES_STAT!B1886</f>
        <v>44753</v>
      </c>
      <c r="B1883" s="6">
        <f>TITRES_STAT!D1886</f>
        <v>3.6469999999999998</v>
      </c>
      <c r="C1883" s="2">
        <f t="shared" si="229"/>
        <v>0</v>
      </c>
      <c r="D1883" s="2">
        <f t="shared" si="230"/>
        <v>3.6469999999999998</v>
      </c>
      <c r="E1883" s="2">
        <f t="shared" si="232"/>
        <v>3.6052299999999997</v>
      </c>
      <c r="F1883" s="2">
        <f t="shared" si="233"/>
        <v>3.3466650000000002</v>
      </c>
      <c r="G1883" s="2">
        <f t="shared" si="227"/>
        <v>3.0904039999999999</v>
      </c>
      <c r="H1883" s="2">
        <f t="shared" si="231"/>
        <v>2.5211005000000002</v>
      </c>
      <c r="I1883" s="2">
        <f t="array" ref="I1883">SUMPRODUCT(B1867:B1886, (ROW(B1867:B1886)-ROW(B1867)+1)) / (20*21/2)</f>
        <v>3.5727909523809527</v>
      </c>
      <c r="J1883" s="2">
        <f t="shared" si="234"/>
        <v>3.4293617578220248</v>
      </c>
      <c r="K1883" s="2">
        <f t="shared" si="228"/>
        <v>3.1338867901594902</v>
      </c>
    </row>
    <row r="1884" spans="1:11" ht="13.5" x14ac:dyDescent="0.25">
      <c r="A1884" s="3">
        <f>TITRES_STAT!B1887</f>
        <v>44754</v>
      </c>
      <c r="B1884" s="6">
        <f>TITRES_STAT!D1887</f>
        <v>3.4830999999999999</v>
      </c>
      <c r="C1884" s="2">
        <f t="shared" si="229"/>
        <v>-0.16389999999999993</v>
      </c>
      <c r="D1884" s="2">
        <f t="shared" si="230"/>
        <v>3.6142199999999995</v>
      </c>
      <c r="E1884" s="2">
        <f t="shared" si="232"/>
        <v>3.6011299999999999</v>
      </c>
      <c r="F1884" s="2">
        <f t="shared" si="233"/>
        <v>3.378215</v>
      </c>
      <c r="G1884" s="2">
        <f t="shared" si="227"/>
        <v>3.1110159999999998</v>
      </c>
      <c r="H1884" s="2">
        <f t="shared" si="231"/>
        <v>2.5262534999999997</v>
      </c>
      <c r="I1884" s="2">
        <f t="array" ref="I1884">SUMPRODUCT(B1868:B1887, (ROW(B1868:B1887)-ROW(B1868)+1)) / (20*21/2)</f>
        <v>3.5896866666666658</v>
      </c>
      <c r="J1884" s="2">
        <f t="shared" si="234"/>
        <v>3.4344796856484985</v>
      </c>
      <c r="K1884" s="2">
        <f t="shared" si="228"/>
        <v>3.1475814258395105</v>
      </c>
    </row>
    <row r="1885" spans="1:11" ht="13.5" x14ac:dyDescent="0.25">
      <c r="A1885" s="3">
        <f>TITRES_STAT!B1888</f>
        <v>44755</v>
      </c>
      <c r="B1885" s="6">
        <f>TITRES_STAT!D1888</f>
        <v>3.6387999999999998</v>
      </c>
      <c r="C1885" s="2">
        <f t="shared" si="229"/>
        <v>0.15569999999999995</v>
      </c>
      <c r="D1885" s="2">
        <f t="shared" si="230"/>
        <v>3.6125799999999999</v>
      </c>
      <c r="E1885" s="2">
        <f t="shared" si="232"/>
        <v>3.6076799999999993</v>
      </c>
      <c r="F1885" s="2">
        <f t="shared" si="233"/>
        <v>3.4237000000000002</v>
      </c>
      <c r="G1885" s="2">
        <f t="shared" si="227"/>
        <v>3.1339620000000008</v>
      </c>
      <c r="H1885" s="2">
        <f t="shared" si="231"/>
        <v>2.5321849999999997</v>
      </c>
      <c r="I1885" s="2">
        <f t="array" ref="I1885">SUMPRODUCT(B1869:B1888, (ROW(B1869:B1888)-ROW(B1869)+1)) / (20*21/2)</f>
        <v>3.6019771428571423</v>
      </c>
      <c r="J1885" s="2">
        <f t="shared" si="234"/>
        <v>3.4539387632057843</v>
      </c>
      <c r="K1885" s="2">
        <f t="shared" si="228"/>
        <v>3.1668448993360006</v>
      </c>
    </row>
    <row r="1886" spans="1:11" ht="13.5" x14ac:dyDescent="0.25">
      <c r="A1886" s="3">
        <f>TITRES_STAT!B1889</f>
        <v>44756</v>
      </c>
      <c r="B1886" s="6">
        <f>TITRES_STAT!D1889</f>
        <v>3.6469999999999998</v>
      </c>
      <c r="C1886" s="2">
        <f t="shared" si="229"/>
        <v>8.1999999999999851E-3</v>
      </c>
      <c r="D1886" s="2">
        <f t="shared" si="230"/>
        <v>3.6125799999999999</v>
      </c>
      <c r="E1886" s="2">
        <f t="shared" si="232"/>
        <v>3.6150499999999992</v>
      </c>
      <c r="F1886" s="2">
        <f t="shared" si="233"/>
        <v>3.4695950000000004</v>
      </c>
      <c r="G1886" s="2">
        <f t="shared" si="227"/>
        <v>3.1555160000000004</v>
      </c>
      <c r="H1886" s="2">
        <f t="shared" si="231"/>
        <v>2.5381574999999996</v>
      </c>
      <c r="I1886" s="2">
        <f t="array" ref="I1886">SUMPRODUCT(B1870:B1889, (ROW(B1870:B1889)-ROW(B1870)+1)) / (20*21/2)</f>
        <v>3.6110676190476187</v>
      </c>
      <c r="J1886" s="2">
        <f t="shared" si="234"/>
        <v>3.4723255476623764</v>
      </c>
      <c r="K1886" s="2">
        <f t="shared" si="228"/>
        <v>3.1856745111267459</v>
      </c>
    </row>
    <row r="1887" spans="1:11" ht="13.5" x14ac:dyDescent="0.25">
      <c r="A1887" s="3">
        <f>TITRES_STAT!B1890</f>
        <v>44757</v>
      </c>
      <c r="B1887" s="6">
        <f>TITRES_STAT!D1890</f>
        <v>3.6469999999999998</v>
      </c>
      <c r="C1887" s="2">
        <f t="shared" si="229"/>
        <v>0</v>
      </c>
      <c r="D1887" s="2">
        <f t="shared" si="230"/>
        <v>3.6125799999999999</v>
      </c>
      <c r="E1887" s="2">
        <f t="shared" si="232"/>
        <v>3.6224199999999995</v>
      </c>
      <c r="F1887" s="2">
        <f t="shared" si="233"/>
        <v>3.5097500000000004</v>
      </c>
      <c r="G1887" s="2">
        <f t="shared" si="227"/>
        <v>3.1748900000000004</v>
      </c>
      <c r="H1887" s="2">
        <f t="shared" si="231"/>
        <v>2.5441299999999991</v>
      </c>
      <c r="I1887" s="2">
        <f t="array" ref="I1887">SUMPRODUCT(B1871:B1890, (ROW(B1871:B1890)-ROW(B1871)+1)) / (20*21/2)</f>
        <v>3.6175823809523808</v>
      </c>
      <c r="J1887" s="2">
        <f t="shared" si="234"/>
        <v>3.4889612097897693</v>
      </c>
      <c r="K1887" s="2">
        <f t="shared" si="228"/>
        <v>3.2037657067688348</v>
      </c>
    </row>
    <row r="1888" spans="1:11" ht="13.5" x14ac:dyDescent="0.25">
      <c r="A1888" s="3">
        <f>TITRES_STAT!B1891</f>
        <v>44760</v>
      </c>
      <c r="B1888" s="6">
        <f>TITRES_STAT!D1891</f>
        <v>3.6387999999999998</v>
      </c>
      <c r="C1888" s="2">
        <f t="shared" si="229"/>
        <v>-8.1999999999999851E-3</v>
      </c>
      <c r="D1888" s="2">
        <f t="shared" si="230"/>
        <v>3.6109400000000003</v>
      </c>
      <c r="E1888" s="2">
        <f t="shared" si="232"/>
        <v>3.6289699999999998</v>
      </c>
      <c r="F1888" s="2">
        <f t="shared" si="233"/>
        <v>3.5433499999999993</v>
      </c>
      <c r="G1888" s="2">
        <f t="shared" si="227"/>
        <v>3.1919200000000014</v>
      </c>
      <c r="H1888" s="2">
        <f t="shared" si="231"/>
        <v>2.5505284999999991</v>
      </c>
      <c r="I1888" s="2">
        <f t="array" ref="I1888">SUMPRODUCT(B1872:B1891, (ROW(B1872:B1891)-ROW(B1872)+1)) / (20*21/2)</f>
        <v>3.6221852380952377</v>
      </c>
      <c r="J1888" s="2">
        <f t="shared" si="234"/>
        <v>3.5032315707621722</v>
      </c>
      <c r="K1888" s="2">
        <f t="shared" si="228"/>
        <v>3.2208258751308416</v>
      </c>
    </row>
    <row r="1889" spans="1:11" ht="13.5" x14ac:dyDescent="0.25">
      <c r="A1889" s="3">
        <f>TITRES_STAT!B1892</f>
        <v>44761</v>
      </c>
      <c r="B1889" s="6">
        <f>TITRES_STAT!D1892</f>
        <v>3.6387999999999998</v>
      </c>
      <c r="C1889" s="2">
        <f t="shared" si="229"/>
        <v>0</v>
      </c>
      <c r="D1889" s="2">
        <f t="shared" si="230"/>
        <v>3.64208</v>
      </c>
      <c r="E1889" s="2">
        <f t="shared" si="232"/>
        <v>3.6281499999999993</v>
      </c>
      <c r="F1889" s="2">
        <f t="shared" si="233"/>
        <v>3.570395</v>
      </c>
      <c r="G1889" s="2">
        <f t="shared" si="227"/>
        <v>3.2089500000000011</v>
      </c>
      <c r="H1889" s="2">
        <f t="shared" si="231"/>
        <v>2.5567714999999986</v>
      </c>
      <c r="I1889" s="2">
        <f t="array" ref="I1889">SUMPRODUCT(B1873:B1892, (ROW(B1873:B1892)-ROW(B1873)+1)) / (20*21/2)</f>
        <v>3.6107109523809529</v>
      </c>
      <c r="J1889" s="2">
        <f t="shared" si="234"/>
        <v>3.5161428497372031</v>
      </c>
      <c r="K1889" s="2">
        <f t="shared" si="228"/>
        <v>3.2372170172825734</v>
      </c>
    </row>
    <row r="1890" spans="1:11" ht="13.5" x14ac:dyDescent="0.25">
      <c r="A1890" s="3">
        <f>TITRES_STAT!B1893</f>
        <v>44762</v>
      </c>
      <c r="B1890" s="6">
        <f>TITRES_STAT!D1893</f>
        <v>3.6387999999999998</v>
      </c>
      <c r="C1890" s="2">
        <f t="shared" si="229"/>
        <v>0</v>
      </c>
      <c r="D1890" s="2">
        <f t="shared" si="230"/>
        <v>3.64208</v>
      </c>
      <c r="E1890" s="2">
        <f t="shared" si="232"/>
        <v>3.6273299999999993</v>
      </c>
      <c r="F1890" s="2">
        <f t="shared" si="233"/>
        <v>3.5904699999999998</v>
      </c>
      <c r="G1890" s="2">
        <f t="shared" si="227"/>
        <v>3.2259800000000007</v>
      </c>
      <c r="H1890" s="2">
        <f t="shared" si="231"/>
        <v>2.5630144999999982</v>
      </c>
      <c r="I1890" s="2">
        <f t="array" ref="I1890">SUMPRODUCT(B1874:B1893, (ROW(B1874:B1893)-ROW(B1874)+1)) / (20*21/2)</f>
        <v>3.599431904761905</v>
      </c>
      <c r="J1890" s="2">
        <f t="shared" si="234"/>
        <v>3.5278244830955647</v>
      </c>
      <c r="K1890" s="2">
        <f t="shared" si="228"/>
        <v>3.2529653695460023</v>
      </c>
    </row>
    <row r="1891" spans="1:11" ht="13.5" x14ac:dyDescent="0.25">
      <c r="A1891" s="3">
        <f>TITRES_STAT!B1894</f>
        <v>44763</v>
      </c>
      <c r="B1891" s="6">
        <f>TITRES_STAT!D1894</f>
        <v>3.6387999999999998</v>
      </c>
      <c r="C1891" s="2">
        <f t="shared" si="229"/>
        <v>0</v>
      </c>
      <c r="D1891" s="2">
        <f t="shared" si="230"/>
        <v>3.6404399999999995</v>
      </c>
      <c r="E1891" s="2">
        <f t="shared" si="232"/>
        <v>3.6265100000000006</v>
      </c>
      <c r="F1891" s="2">
        <f t="shared" si="233"/>
        <v>3.60358</v>
      </c>
      <c r="G1891" s="2">
        <f t="shared" si="227"/>
        <v>3.2426980000000016</v>
      </c>
      <c r="H1891" s="2">
        <f t="shared" si="231"/>
        <v>2.5693349999999979</v>
      </c>
      <c r="I1891" s="2">
        <f t="array" ref="I1891">SUMPRODUCT(B1875:B1894, (ROW(B1875:B1894)-ROW(B1875)+1)) / (20*21/2)</f>
        <v>3.5883480952380951</v>
      </c>
      <c r="J1891" s="2">
        <f t="shared" si="234"/>
        <v>3.5383935799436061</v>
      </c>
      <c r="K1891" s="2">
        <f t="shared" si="228"/>
        <v>3.2680961393677279</v>
      </c>
    </row>
    <row r="1892" spans="1:11" ht="13.5" x14ac:dyDescent="0.25">
      <c r="A1892" s="3">
        <f>TITRES_STAT!B1895</f>
        <v>44764</v>
      </c>
      <c r="B1892" s="6">
        <f>TITRES_STAT!D1895</f>
        <v>3.4830999999999999</v>
      </c>
      <c r="C1892" s="2">
        <f t="shared" si="229"/>
        <v>-0.15569999999999995</v>
      </c>
      <c r="D1892" s="2">
        <f t="shared" si="230"/>
        <v>3.6076600000000001</v>
      </c>
      <c r="E1892" s="2">
        <f t="shared" si="232"/>
        <v>3.6101199999999998</v>
      </c>
      <c r="F1892" s="2">
        <f t="shared" si="233"/>
        <v>3.6015299999999995</v>
      </c>
      <c r="G1892" s="2">
        <f t="shared" si="227"/>
        <v>3.2563020000000016</v>
      </c>
      <c r="H1892" s="2">
        <f t="shared" si="231"/>
        <v>2.5748379999999984</v>
      </c>
      <c r="I1892" s="2">
        <f t="array" ref="I1892">SUMPRODUCT(B1876:B1895, (ROW(B1876:B1895)-ROW(B1876)+1)) / (20*21/2)</f>
        <v>3.5774595238095235</v>
      </c>
      <c r="J1892" s="2">
        <f t="shared" si="234"/>
        <v>3.5331275247108818</v>
      </c>
      <c r="K1892" s="2">
        <f t="shared" si="228"/>
        <v>3.2765276633140918</v>
      </c>
    </row>
    <row r="1893" spans="1:11" ht="13.5" x14ac:dyDescent="0.25">
      <c r="A1893" s="3">
        <f>TITRES_STAT!B1896</f>
        <v>44768</v>
      </c>
      <c r="B1893" s="6">
        <f>TITRES_STAT!D1896</f>
        <v>3.4830999999999999</v>
      </c>
      <c r="C1893" s="2">
        <f t="shared" si="229"/>
        <v>0</v>
      </c>
      <c r="D1893" s="2">
        <f t="shared" si="230"/>
        <v>3.5765199999999999</v>
      </c>
      <c r="E1893" s="2">
        <f t="shared" si="232"/>
        <v>3.5937299999999999</v>
      </c>
      <c r="F1893" s="2">
        <f t="shared" si="233"/>
        <v>3.5994799999999998</v>
      </c>
      <c r="G1893" s="2">
        <f t="shared" si="227"/>
        <v>3.2699060000000015</v>
      </c>
      <c r="H1893" s="2">
        <f t="shared" si="231"/>
        <v>2.5804189999999987</v>
      </c>
      <c r="I1893" s="2">
        <f t="array" ref="I1893">SUMPRODUCT(B1877:B1896, (ROW(B1877:B1896)-ROW(B1877)+1)) / (20*21/2)</f>
        <v>3.5709052380952375</v>
      </c>
      <c r="J1893" s="2">
        <f t="shared" si="234"/>
        <v>3.5283629985479408</v>
      </c>
      <c r="K1893" s="2">
        <f t="shared" si="228"/>
        <v>3.2846285392625592</v>
      </c>
    </row>
    <row r="1894" spans="1:11" ht="13.5" x14ac:dyDescent="0.25">
      <c r="A1894" s="3">
        <f>TITRES_STAT!B1897</f>
        <v>44769</v>
      </c>
      <c r="B1894" s="6">
        <f>TITRES_STAT!D1897</f>
        <v>3.4830999999999999</v>
      </c>
      <c r="C1894" s="2">
        <f t="shared" si="229"/>
        <v>0</v>
      </c>
      <c r="D1894" s="2">
        <f t="shared" si="230"/>
        <v>3.5453800000000002</v>
      </c>
      <c r="E1894" s="2">
        <f t="shared" si="232"/>
        <v>3.5937299999999999</v>
      </c>
      <c r="F1894" s="2">
        <f t="shared" si="233"/>
        <v>3.5974299999999992</v>
      </c>
      <c r="G1894" s="2">
        <f t="shared" si="227"/>
        <v>3.2831980000000014</v>
      </c>
      <c r="H1894" s="2">
        <f t="shared" si="231"/>
        <v>2.5859999999999985</v>
      </c>
      <c r="I1894" s="2">
        <f t="array" ref="I1894">SUMPRODUCT(B1878:B1897, (ROW(B1878:B1897)-ROW(B1878)+1)) / (20*21/2)</f>
        <v>3.5645852380952374</v>
      </c>
      <c r="J1894" s="2">
        <f t="shared" si="234"/>
        <v>3.5240522367814702</v>
      </c>
      <c r="K1894" s="2">
        <f t="shared" si="228"/>
        <v>3.2924117338012828</v>
      </c>
    </row>
    <row r="1895" spans="1:11" ht="13.5" x14ac:dyDescent="0.25">
      <c r="A1895" s="3">
        <f>TITRES_STAT!B1898</f>
        <v>44770</v>
      </c>
      <c r="B1895" s="6">
        <f>TITRES_STAT!D1898</f>
        <v>3.4830999999999999</v>
      </c>
      <c r="C1895" s="2">
        <f t="shared" si="229"/>
        <v>0</v>
      </c>
      <c r="D1895" s="2">
        <f t="shared" si="230"/>
        <v>3.51424</v>
      </c>
      <c r="E1895" s="2">
        <f t="shared" si="232"/>
        <v>3.5781599999999996</v>
      </c>
      <c r="F1895" s="2">
        <f t="shared" si="233"/>
        <v>3.5929199999999994</v>
      </c>
      <c r="G1895" s="2">
        <f t="shared" si="227"/>
        <v>3.2968020000000013</v>
      </c>
      <c r="H1895" s="2">
        <f t="shared" si="231"/>
        <v>2.5915809999999984</v>
      </c>
      <c r="I1895" s="2">
        <f t="array" ref="I1895">SUMPRODUCT(B1879:B1898, (ROW(B1879:B1898)-ROW(B1879)+1)) / (20*21/2)</f>
        <v>3.5584995238095236</v>
      </c>
      <c r="J1895" s="2">
        <f t="shared" si="234"/>
        <v>3.5201520237546635</v>
      </c>
      <c r="K1895" s="2">
        <f t="shared" si="228"/>
        <v>3.2998897050247624</v>
      </c>
    </row>
    <row r="1896" spans="1:11" ht="13.5" x14ac:dyDescent="0.25">
      <c r="A1896" s="3">
        <f>TITRES_STAT!B1899</f>
        <v>44771</v>
      </c>
      <c r="B1896" s="6">
        <f>TITRES_STAT!D1899</f>
        <v>3.5240999999999998</v>
      </c>
      <c r="C1896" s="2">
        <f t="shared" si="229"/>
        <v>4.0999999999999925E-2</v>
      </c>
      <c r="D1896" s="2">
        <f t="shared" si="230"/>
        <v>3.4912999999999998</v>
      </c>
      <c r="E1896" s="2">
        <f t="shared" si="232"/>
        <v>3.5658699999999994</v>
      </c>
      <c r="F1896" s="2">
        <f t="shared" si="233"/>
        <v>3.5904599999999993</v>
      </c>
      <c r="G1896" s="2">
        <f t="shared" si="227"/>
        <v>3.3087340000000016</v>
      </c>
      <c r="H1896" s="2">
        <f t="shared" si="231"/>
        <v>2.5976004999999982</v>
      </c>
      <c r="I1896" s="2">
        <f t="array" ref="I1896">SUMPRODUCT(B1880:B1899, (ROW(B1880:B1899)-ROW(B1880)+1)) / (20*21/2)</f>
        <v>3.5526480952380952</v>
      </c>
      <c r="J1896" s="2">
        <f t="shared" si="234"/>
        <v>3.5205280214923147</v>
      </c>
      <c r="K1896" s="2">
        <f t="shared" si="228"/>
        <v>3.3086822656120267</v>
      </c>
    </row>
    <row r="1897" spans="1:11" ht="13.5" x14ac:dyDescent="0.25">
      <c r="A1897" s="3">
        <f>TITRES_STAT!B1900</f>
        <v>44774</v>
      </c>
      <c r="B1897" s="6">
        <f>TITRES_STAT!D1900</f>
        <v>3.5240999999999998</v>
      </c>
      <c r="C1897" s="2">
        <f t="shared" si="229"/>
        <v>0</v>
      </c>
      <c r="D1897" s="2">
        <f t="shared" si="230"/>
        <v>3.4994999999999998</v>
      </c>
      <c r="E1897" s="2">
        <f t="shared" si="232"/>
        <v>3.5535799999999993</v>
      </c>
      <c r="F1897" s="2">
        <f t="shared" si="233"/>
        <v>3.588000000000001</v>
      </c>
      <c r="G1897" s="2">
        <f t="shared" si="227"/>
        <v>3.3206660000000023</v>
      </c>
      <c r="H1897" s="2">
        <f t="shared" si="231"/>
        <v>2.603619999999998</v>
      </c>
      <c r="I1897" s="2">
        <f t="array" ref="I1897">SUMPRODUCT(B1881:B1900, (ROW(B1881:B1900)-ROW(B1881)+1)) / (20*21/2)</f>
        <v>3.5473819047619046</v>
      </c>
      <c r="J1897" s="2">
        <f t="shared" si="234"/>
        <v>3.520868209921618</v>
      </c>
      <c r="K1897" s="2">
        <f t="shared" si="228"/>
        <v>3.317130019901751</v>
      </c>
    </row>
    <row r="1898" spans="1:11" ht="13.5" x14ac:dyDescent="0.25">
      <c r="A1898" s="3">
        <f>TITRES_STAT!B1901</f>
        <v>44775</v>
      </c>
      <c r="B1898" s="6">
        <f>TITRES_STAT!D1901</f>
        <v>3.5240999999999998</v>
      </c>
      <c r="C1898" s="2">
        <f t="shared" si="229"/>
        <v>0</v>
      </c>
      <c r="D1898" s="2">
        <f t="shared" si="230"/>
        <v>3.5076999999999998</v>
      </c>
      <c r="E1898" s="2">
        <f t="shared" si="232"/>
        <v>3.5421100000000001</v>
      </c>
      <c r="F1898" s="2">
        <f t="shared" si="233"/>
        <v>3.5855400000000008</v>
      </c>
      <c r="G1898" s="2">
        <f t="shared" si="227"/>
        <v>3.3301080000000023</v>
      </c>
      <c r="H1898" s="2">
        <f t="shared" si="231"/>
        <v>2.6096394999999974</v>
      </c>
      <c r="I1898" s="2">
        <f t="array" ref="I1898">SUMPRODUCT(B1882:B1901, (ROW(B1882:B1901)-ROW(B1882)+1)) / (20*21/2)</f>
        <v>3.5427009523809523</v>
      </c>
      <c r="J1898" s="2">
        <f t="shared" si="234"/>
        <v>3.5211759994528924</v>
      </c>
      <c r="K1898" s="2">
        <f t="shared" si="228"/>
        <v>3.3252464897095253</v>
      </c>
    </row>
    <row r="1899" spans="1:11" ht="13.5" x14ac:dyDescent="0.25">
      <c r="A1899" s="3">
        <f>TITRES_STAT!B1902</f>
        <v>44776</v>
      </c>
      <c r="B1899" s="6">
        <f>TITRES_STAT!D1902</f>
        <v>3.5240999999999998</v>
      </c>
      <c r="C1899" s="2">
        <f t="shared" si="229"/>
        <v>0</v>
      </c>
      <c r="D1899" s="2">
        <f t="shared" si="230"/>
        <v>3.5158999999999998</v>
      </c>
      <c r="E1899" s="2">
        <f t="shared" si="232"/>
        <v>3.5306400000000004</v>
      </c>
      <c r="F1899" s="2">
        <f t="shared" si="233"/>
        <v>3.5793950000000003</v>
      </c>
      <c r="G1899" s="2">
        <f t="shared" si="227"/>
        <v>3.3383040000000022</v>
      </c>
      <c r="H1899" s="2">
        <f t="shared" si="231"/>
        <v>2.6156199999999972</v>
      </c>
      <c r="I1899" s="2">
        <f t="array" ref="I1899">SUMPRODUCT(B1883:B1902, (ROW(B1883:B1902)-ROW(B1883)+1)) / (20*21/2)</f>
        <v>3.5386052380952377</v>
      </c>
      <c r="J1899" s="2">
        <f t="shared" si="234"/>
        <v>3.521454475695474</v>
      </c>
      <c r="K1899" s="2">
        <f t="shared" si="228"/>
        <v>3.3330446665836617</v>
      </c>
    </row>
    <row r="1900" spans="1:11" ht="13.5" x14ac:dyDescent="0.25">
      <c r="A1900" s="3">
        <f>TITRES_STAT!B1903</f>
        <v>44777</v>
      </c>
      <c r="B1900" s="6">
        <f>TITRES_STAT!D1903</f>
        <v>3.5240999999999998</v>
      </c>
      <c r="C1900" s="2">
        <f t="shared" si="229"/>
        <v>0</v>
      </c>
      <c r="D1900" s="2">
        <f t="shared" si="230"/>
        <v>3.5240999999999998</v>
      </c>
      <c r="E1900" s="2">
        <f t="shared" si="232"/>
        <v>3.5191700000000004</v>
      </c>
      <c r="F1900" s="2">
        <f t="shared" si="233"/>
        <v>3.5732500000000003</v>
      </c>
      <c r="G1900" s="2">
        <f t="shared" si="227"/>
        <v>3.3480560000000024</v>
      </c>
      <c r="H1900" s="2">
        <f t="shared" si="231"/>
        <v>2.6216004999999973</v>
      </c>
      <c r="I1900" s="2">
        <f t="array" ref="I1900">SUMPRODUCT(B1884:B1903, (ROW(B1884:B1903)-ROW(B1884)+1)) / (20*21/2)</f>
        <v>3.5350947619047615</v>
      </c>
      <c r="J1900" s="2">
        <f t="shared" si="234"/>
        <v>3.5217064303911432</v>
      </c>
      <c r="K1900" s="2">
        <f t="shared" si="228"/>
        <v>3.3405370325999888</v>
      </c>
    </row>
    <row r="1901" spans="1:11" ht="13.5" x14ac:dyDescent="0.25">
      <c r="A1901" s="3">
        <f>TITRES_STAT!B1904</f>
        <v>44778</v>
      </c>
      <c r="B1901" s="6">
        <f>TITRES_STAT!D1904</f>
        <v>3.5240999999999998</v>
      </c>
      <c r="C1901" s="2">
        <f t="shared" si="229"/>
        <v>0</v>
      </c>
      <c r="D1901" s="2">
        <f t="shared" si="230"/>
        <v>3.5240999999999998</v>
      </c>
      <c r="E1901" s="2">
        <f t="shared" si="232"/>
        <v>3.5076999999999998</v>
      </c>
      <c r="F1901" s="2">
        <f t="shared" si="233"/>
        <v>3.5671050000000002</v>
      </c>
      <c r="G1901" s="2">
        <f t="shared" si="227"/>
        <v>3.3578900000000029</v>
      </c>
      <c r="H1901" s="2">
        <f t="shared" si="231"/>
        <v>2.6276199999999972</v>
      </c>
      <c r="I1901" s="2">
        <f t="array" ref="I1901">SUMPRODUCT(B1885:B1904, (ROW(B1885:B1904)-ROW(B1885)+1)) / (20*21/2)</f>
        <v>3.5399790476190471</v>
      </c>
      <c r="J1901" s="2">
        <f t="shared" si="234"/>
        <v>3.5219343894015105</v>
      </c>
      <c r="K1901" s="2">
        <f t="shared" si="228"/>
        <v>3.3477355803411655</v>
      </c>
    </row>
    <row r="1902" spans="1:11" ht="13.5" x14ac:dyDescent="0.25">
      <c r="A1902" s="3">
        <f>TITRES_STAT!B1905</f>
        <v>44781</v>
      </c>
      <c r="B1902" s="6">
        <f>TITRES_STAT!D1905</f>
        <v>3.5240999999999998</v>
      </c>
      <c r="C1902" s="2">
        <f t="shared" si="229"/>
        <v>0</v>
      </c>
      <c r="D1902" s="2">
        <f t="shared" si="230"/>
        <v>3.5240999999999998</v>
      </c>
      <c r="E1902" s="2">
        <f t="shared" si="232"/>
        <v>3.5118</v>
      </c>
      <c r="F1902" s="2">
        <f t="shared" si="233"/>
        <v>3.5609600000000001</v>
      </c>
      <c r="G1902" s="2">
        <f t="shared" si="227"/>
        <v>3.3677240000000022</v>
      </c>
      <c r="H1902" s="2">
        <f t="shared" si="231"/>
        <v>2.633639499999997</v>
      </c>
      <c r="I1902" s="2">
        <f t="array" ref="I1902">SUMPRODUCT(B1886:B1905, (ROW(B1886:B1905)-ROW(B1886)+1)) / (20*21/2)</f>
        <v>3.5481728571428568</v>
      </c>
      <c r="J1902" s="2">
        <f t="shared" si="234"/>
        <v>3.522140638029938</v>
      </c>
      <c r="K1902" s="2">
        <f t="shared" si="228"/>
        <v>3.3546518320924923</v>
      </c>
    </row>
    <row r="1903" spans="1:11" ht="13.5" x14ac:dyDescent="0.25">
      <c r="A1903" s="3">
        <f>TITRES_STAT!B1906</f>
        <v>44782</v>
      </c>
      <c r="B1903" s="6">
        <f>TITRES_STAT!D1906</f>
        <v>3.5240999999999998</v>
      </c>
      <c r="C1903" s="2">
        <f t="shared" si="229"/>
        <v>0</v>
      </c>
      <c r="D1903" s="2">
        <f t="shared" si="230"/>
        <v>3.5240999999999998</v>
      </c>
      <c r="E1903" s="2">
        <f t="shared" si="232"/>
        <v>3.5158999999999998</v>
      </c>
      <c r="F1903" s="2">
        <f t="shared" si="233"/>
        <v>3.5548150000000001</v>
      </c>
      <c r="G1903" s="2">
        <f t="shared" si="227"/>
        <v>3.3775580000000023</v>
      </c>
      <c r="H1903" s="2">
        <f t="shared" si="231"/>
        <v>2.6396589999999969</v>
      </c>
      <c r="I1903" s="2">
        <f t="array" ref="I1903">SUMPRODUCT(B1887:B1906, (ROW(B1887:B1906)-ROW(B1887)+1)) / (20*21/2)</f>
        <v>3.5711657142857147</v>
      </c>
      <c r="J1903" s="2">
        <f t="shared" si="234"/>
        <v>3.5223272439318487</v>
      </c>
      <c r="K1903" s="2">
        <f t="shared" si="228"/>
        <v>3.3612968582849434</v>
      </c>
    </row>
    <row r="1904" spans="1:11" ht="13.5" x14ac:dyDescent="0.25">
      <c r="A1904" s="3">
        <f>TITRES_STAT!B1907</f>
        <v>44783</v>
      </c>
      <c r="B1904" s="6">
        <f>TITRES_STAT!D1907</f>
        <v>3.6061000000000001</v>
      </c>
      <c r="C1904" s="2">
        <f t="shared" si="229"/>
        <v>8.2000000000000295E-2</v>
      </c>
      <c r="D1904" s="2">
        <f t="shared" si="230"/>
        <v>3.5405000000000002</v>
      </c>
      <c r="E1904" s="2">
        <f t="shared" si="232"/>
        <v>3.5282000000000004</v>
      </c>
      <c r="F1904" s="2">
        <f t="shared" si="233"/>
        <v>3.5609649999999995</v>
      </c>
      <c r="G1904" s="2">
        <f t="shared" si="227"/>
        <v>3.3890320000000016</v>
      </c>
      <c r="H1904" s="2">
        <f t="shared" si="231"/>
        <v>2.6460884999999972</v>
      </c>
      <c r="I1904" s="2">
        <f t="array" ref="I1904">SUMPRODUCT(B1888:B1907, (ROW(B1888:B1907)-ROW(B1888)+1)) / (20*21/2)</f>
        <v>3.5934166666666663</v>
      </c>
      <c r="J1904" s="2">
        <f t="shared" si="234"/>
        <v>3.5303056016526249</v>
      </c>
      <c r="K1904" s="2">
        <f t="shared" si="228"/>
        <v>3.3708969814894556</v>
      </c>
    </row>
    <row r="1905" spans="1:11" ht="13.5" x14ac:dyDescent="0.25">
      <c r="A1905" s="3">
        <f>TITRES_STAT!B1908</f>
        <v>44784</v>
      </c>
      <c r="B1905" s="6">
        <f>TITRES_STAT!D1908</f>
        <v>3.6469999999999998</v>
      </c>
      <c r="C1905" s="2">
        <f t="shared" si="229"/>
        <v>4.0899999999999714E-2</v>
      </c>
      <c r="D1905" s="2">
        <f t="shared" si="230"/>
        <v>3.5650799999999996</v>
      </c>
      <c r="E1905" s="2">
        <f t="shared" si="232"/>
        <v>3.5445900000000004</v>
      </c>
      <c r="F1905" s="2">
        <f t="shared" si="233"/>
        <v>3.5613749999999991</v>
      </c>
      <c r="G1905" s="2">
        <f t="shared" si="227"/>
        <v>3.4013240000000011</v>
      </c>
      <c r="H1905" s="2">
        <f t="shared" si="231"/>
        <v>2.6527224999999977</v>
      </c>
      <c r="I1905" s="2">
        <f t="array" ref="I1905">SUMPRODUCT(B1889:B1908, (ROW(B1889:B1908)-ROW(B1889)+1)) / (20*21/2)</f>
        <v>3.6149257142857145</v>
      </c>
      <c r="J1905" s="2">
        <f t="shared" si="234"/>
        <v>3.5414193538761842</v>
      </c>
      <c r="K1905" s="2">
        <f t="shared" si="228"/>
        <v>3.3817245508428107</v>
      </c>
    </row>
    <row r="1906" spans="1:11" ht="13.5" x14ac:dyDescent="0.25">
      <c r="A1906" s="3">
        <f>TITRES_STAT!B1909</f>
        <v>44785</v>
      </c>
      <c r="B1906" s="6">
        <f>TITRES_STAT!D1909</f>
        <v>3.8028</v>
      </c>
      <c r="C1906" s="2">
        <f t="shared" si="229"/>
        <v>0.15580000000000016</v>
      </c>
      <c r="D1906" s="2">
        <f t="shared" si="230"/>
        <v>3.6208199999999997</v>
      </c>
      <c r="E1906" s="2">
        <f t="shared" si="232"/>
        <v>3.5724600000000004</v>
      </c>
      <c r="F1906" s="2">
        <f t="shared" si="233"/>
        <v>3.569164999999999</v>
      </c>
      <c r="G1906" s="2">
        <f t="shared" ref="G1906:G1969" si="235">AVERAGE(B1857:B1906)</f>
        <v>3.4167320000000014</v>
      </c>
      <c r="H1906" s="2">
        <f t="shared" si="231"/>
        <v>2.6601354999999978</v>
      </c>
      <c r="I1906" s="2">
        <f t="array" ref="I1906">SUMPRODUCT(B1890:B1909, (ROW(B1890:B1909)-ROW(B1890)+1)) / (20*21/2)</f>
        <v>3.6356538095238102</v>
      </c>
      <c r="J1906" s="2">
        <f t="shared" si="234"/>
        <v>3.5663127487451192</v>
      </c>
      <c r="K1906" s="2">
        <f t="shared" si="228"/>
        <v>3.3982373135548571</v>
      </c>
    </row>
    <row r="1907" spans="1:11" ht="13.5" x14ac:dyDescent="0.25">
      <c r="A1907" s="3">
        <f>TITRES_STAT!B1910</f>
        <v>44788</v>
      </c>
      <c r="B1907" s="6">
        <f>TITRES_STAT!D1910</f>
        <v>3.8028</v>
      </c>
      <c r="C1907" s="2">
        <f t="shared" si="229"/>
        <v>0</v>
      </c>
      <c r="D1907" s="2">
        <f t="shared" si="230"/>
        <v>3.6765599999999998</v>
      </c>
      <c r="E1907" s="2">
        <f t="shared" si="232"/>
        <v>3.6003299999999996</v>
      </c>
      <c r="F1907" s="2">
        <f t="shared" si="233"/>
        <v>3.576954999999999</v>
      </c>
      <c r="G1907" s="2">
        <f t="shared" si="235"/>
        <v>3.4321400000000004</v>
      </c>
      <c r="H1907" s="2">
        <f t="shared" si="231"/>
        <v>2.6675484999999979</v>
      </c>
      <c r="I1907" s="2">
        <f t="array" ref="I1907">SUMPRODUCT(B1891:B1910, (ROW(B1891:B1910)-ROW(B1891)+1)) / (20*21/2)</f>
        <v>3.6556009523809525</v>
      </c>
      <c r="J1907" s="2">
        <f t="shared" si="234"/>
        <v>3.5888353441027268</v>
      </c>
      <c r="K1907" s="2">
        <f t="shared" ref="K1907:K1970" si="236">$K$4*B1907+(1-$K$4)*K1906</f>
        <v>3.4141025169448627</v>
      </c>
    </row>
    <row r="1908" spans="1:11" ht="13.5" x14ac:dyDescent="0.25">
      <c r="A1908" s="3">
        <f>TITRES_STAT!B1911</f>
        <v>44789</v>
      </c>
      <c r="B1908" s="6">
        <f>TITRES_STAT!D1911</f>
        <v>3.8028</v>
      </c>
      <c r="C1908" s="2">
        <f t="shared" si="229"/>
        <v>0</v>
      </c>
      <c r="D1908" s="2">
        <f t="shared" si="230"/>
        <v>3.7323</v>
      </c>
      <c r="E1908" s="2">
        <f t="shared" si="232"/>
        <v>3.6281999999999996</v>
      </c>
      <c r="F1908" s="2">
        <f t="shared" si="233"/>
        <v>3.5851549999999994</v>
      </c>
      <c r="G1908" s="2">
        <f t="shared" si="235"/>
        <v>3.4449259999999997</v>
      </c>
      <c r="H1908" s="2">
        <f t="shared" si="231"/>
        <v>2.6749614999999989</v>
      </c>
      <c r="I1908" s="2">
        <f t="array" ref="I1908">SUMPRODUCT(B1892:B1911, (ROW(B1892:B1911)-ROW(B1892)+1)) / (20*21/2)</f>
        <v>3.6747671428571422</v>
      </c>
      <c r="J1908" s="2">
        <f t="shared" si="234"/>
        <v>3.6092129303786575</v>
      </c>
      <c r="K1908" s="2">
        <f t="shared" si="236"/>
        <v>3.4293455554960444</v>
      </c>
    </row>
    <row r="1909" spans="1:11" ht="13.5" x14ac:dyDescent="0.25">
      <c r="A1909" s="3">
        <f>TITRES_STAT!B1912</f>
        <v>44790</v>
      </c>
      <c r="B1909" s="6">
        <f>TITRES_STAT!D1912</f>
        <v>3.8028</v>
      </c>
      <c r="C1909" s="2">
        <f t="shared" si="229"/>
        <v>0</v>
      </c>
      <c r="D1909" s="2">
        <f t="shared" si="230"/>
        <v>3.7716400000000001</v>
      </c>
      <c r="E1909" s="2">
        <f t="shared" si="232"/>
        <v>3.6560699999999997</v>
      </c>
      <c r="F1909" s="2">
        <f t="shared" si="233"/>
        <v>3.5933549999999999</v>
      </c>
      <c r="G1909" s="2">
        <f t="shared" si="235"/>
        <v>3.4577119999999995</v>
      </c>
      <c r="H1909" s="2">
        <f t="shared" si="231"/>
        <v>2.682374499999999</v>
      </c>
      <c r="I1909" s="2">
        <f t="array" ref="I1909">SUMPRODUCT(B1893:B1912, (ROW(B1893:B1912)-ROW(B1893)+1)) / (20*21/2)</f>
        <v>3.6775333333333329</v>
      </c>
      <c r="J1909" s="2">
        <f t="shared" si="234"/>
        <v>3.6276497941521186</v>
      </c>
      <c r="K1909" s="2">
        <f t="shared" si="236"/>
        <v>3.4439908278295328</v>
      </c>
    </row>
    <row r="1910" spans="1:11" ht="13.5" x14ac:dyDescent="0.25">
      <c r="A1910" s="3">
        <f>TITRES_STAT!B1913</f>
        <v>44791</v>
      </c>
      <c r="B1910" s="6">
        <f>TITRES_STAT!D1913</f>
        <v>3.8028</v>
      </c>
      <c r="C1910" s="2">
        <f t="shared" si="229"/>
        <v>0</v>
      </c>
      <c r="D1910" s="2">
        <f t="shared" si="230"/>
        <v>3.8028</v>
      </c>
      <c r="E1910" s="2">
        <f t="shared" si="232"/>
        <v>3.6839399999999998</v>
      </c>
      <c r="F1910" s="2">
        <f t="shared" si="233"/>
        <v>3.6015549999999998</v>
      </c>
      <c r="G1910" s="2">
        <f t="shared" si="235"/>
        <v>3.4704979999999996</v>
      </c>
      <c r="H1910" s="2">
        <f t="shared" si="231"/>
        <v>2.6898264999999992</v>
      </c>
      <c r="I1910" s="2">
        <f t="array" ref="I1910">SUMPRODUCT(B1894:B1913, (ROW(B1894:B1913)-ROW(B1894)+1)) / (20*21/2)</f>
        <v>3.6920533333333325</v>
      </c>
      <c r="J1910" s="2">
        <f t="shared" si="234"/>
        <v>3.6443307661376312</v>
      </c>
      <c r="K1910" s="2">
        <f t="shared" si="236"/>
        <v>3.4580617757577863</v>
      </c>
    </row>
    <row r="1911" spans="1:11" ht="13.5" x14ac:dyDescent="0.25">
      <c r="A1911" s="3">
        <f>TITRES_STAT!B1914</f>
        <v>44792</v>
      </c>
      <c r="B1911" s="6">
        <f>TITRES_STAT!D1914</f>
        <v>3.8028</v>
      </c>
      <c r="C1911" s="2">
        <f t="shared" si="229"/>
        <v>0</v>
      </c>
      <c r="D1911" s="2">
        <f t="shared" si="230"/>
        <v>3.8028</v>
      </c>
      <c r="E1911" s="2">
        <f t="shared" si="232"/>
        <v>3.7118099999999998</v>
      </c>
      <c r="F1911" s="2">
        <f t="shared" si="233"/>
        <v>3.6097549999999998</v>
      </c>
      <c r="G1911" s="2">
        <f t="shared" si="235"/>
        <v>3.4841039999999994</v>
      </c>
      <c r="H1911" s="2">
        <f t="shared" si="231"/>
        <v>2.6972784999999999</v>
      </c>
      <c r="I1911" s="2">
        <f t="array" ref="I1911">SUMPRODUCT(B1895:B1914, (ROW(B1895:B1914)-ROW(B1895)+1)) / (20*21/2)</f>
        <v>3.7052071428571427</v>
      </c>
      <c r="J1911" s="2">
        <f t="shared" si="234"/>
        <v>3.6594230741245233</v>
      </c>
      <c r="K1911" s="2">
        <f t="shared" si="236"/>
        <v>3.4715809218065004</v>
      </c>
    </row>
    <row r="1912" spans="1:11" ht="13.5" x14ac:dyDescent="0.25">
      <c r="A1912" s="3">
        <f>TITRES_STAT!B1915</f>
        <v>44795</v>
      </c>
      <c r="B1912" s="6">
        <f>TITRES_STAT!D1915</f>
        <v>3.6387999999999998</v>
      </c>
      <c r="C1912" s="2">
        <f t="shared" si="229"/>
        <v>-0.16400000000000015</v>
      </c>
      <c r="D1912" s="2">
        <f t="shared" si="230"/>
        <v>3.7700000000000005</v>
      </c>
      <c r="E1912" s="2">
        <f t="shared" si="232"/>
        <v>3.7232799999999999</v>
      </c>
      <c r="F1912" s="2">
        <f t="shared" si="233"/>
        <v>3.6175399999999995</v>
      </c>
      <c r="G1912" s="2">
        <f t="shared" si="235"/>
        <v>3.4944299999999995</v>
      </c>
      <c r="H1912" s="2">
        <f t="shared" si="231"/>
        <v>2.7039104999999997</v>
      </c>
      <c r="I1912" s="2">
        <f t="array" ref="I1912">SUMPRODUCT(B1896:B1915, (ROW(B1896:B1915)-ROW(B1896)+1)) / (20*21/2)</f>
        <v>3.7169947619047625</v>
      </c>
      <c r="J1912" s="2">
        <f t="shared" si="234"/>
        <v>3.6574589718269492</v>
      </c>
      <c r="K1912" s="2">
        <f t="shared" si="236"/>
        <v>3.4781385327160494</v>
      </c>
    </row>
    <row r="1913" spans="1:11" ht="13.5" x14ac:dyDescent="0.25">
      <c r="A1913" s="3">
        <f>TITRES_STAT!B1916</f>
        <v>44796</v>
      </c>
      <c r="B1913" s="6">
        <f>TITRES_STAT!D1916</f>
        <v>3.77</v>
      </c>
      <c r="C1913" s="2">
        <f t="shared" si="229"/>
        <v>0.13120000000000021</v>
      </c>
      <c r="D1913" s="2">
        <f t="shared" si="230"/>
        <v>3.7634400000000001</v>
      </c>
      <c r="E1913" s="2">
        <f t="shared" si="232"/>
        <v>3.7478700000000011</v>
      </c>
      <c r="F1913" s="2">
        <f t="shared" si="233"/>
        <v>3.6318849999999991</v>
      </c>
      <c r="G1913" s="2">
        <f t="shared" si="235"/>
        <v>3.5101659999999995</v>
      </c>
      <c r="H1913" s="2">
        <f t="shared" si="231"/>
        <v>2.7111985000000001</v>
      </c>
      <c r="I1913" s="2">
        <f t="array" ref="I1913">SUMPRODUCT(B1897:B1916, (ROW(B1897:B1916)-ROW(B1897)+1)) / (20*21/2)</f>
        <v>3.7274161904761902</v>
      </c>
      <c r="J1913" s="2">
        <f t="shared" si="234"/>
        <v>3.6681771649862873</v>
      </c>
      <c r="K1913" s="2">
        <f t="shared" si="236"/>
        <v>3.489584080452675</v>
      </c>
    </row>
    <row r="1914" spans="1:11" ht="13.5" x14ac:dyDescent="0.25">
      <c r="A1914" s="3">
        <f>TITRES_STAT!B1917</f>
        <v>44797</v>
      </c>
      <c r="B1914" s="6">
        <f>TITRES_STAT!D1917</f>
        <v>3.77</v>
      </c>
      <c r="C1914" s="2">
        <f t="shared" si="229"/>
        <v>0</v>
      </c>
      <c r="D1914" s="2">
        <f t="shared" si="230"/>
        <v>3.7568799999999998</v>
      </c>
      <c r="E1914" s="2">
        <f t="shared" si="232"/>
        <v>3.764260000000001</v>
      </c>
      <c r="F1914" s="2">
        <f t="shared" si="233"/>
        <v>3.6462299999999992</v>
      </c>
      <c r="G1914" s="2">
        <f t="shared" si="235"/>
        <v>3.528524</v>
      </c>
      <c r="H1914" s="2">
        <f t="shared" si="231"/>
        <v>2.718447499999999</v>
      </c>
      <c r="I1914" s="2">
        <f t="array" ref="I1914">SUMPRODUCT(B1898:B1917, (ROW(B1898:B1917)-ROW(B1898)+1)) / (20*21/2)</f>
        <v>3.7366666666666664</v>
      </c>
      <c r="J1914" s="2">
        <f t="shared" si="234"/>
        <v>3.6778745778447361</v>
      </c>
      <c r="K1914" s="2">
        <f t="shared" si="236"/>
        <v>3.5005807831800211</v>
      </c>
    </row>
    <row r="1915" spans="1:11" ht="13.5" x14ac:dyDescent="0.25">
      <c r="A1915" s="3">
        <f>TITRES_STAT!B1918</f>
        <v>44798</v>
      </c>
      <c r="B1915" s="6">
        <f>TITRES_STAT!D1918</f>
        <v>3.77</v>
      </c>
      <c r="C1915" s="2">
        <f t="shared" si="229"/>
        <v>0</v>
      </c>
      <c r="D1915" s="2">
        <f t="shared" si="230"/>
        <v>3.7503199999999999</v>
      </c>
      <c r="E1915" s="2">
        <f t="shared" si="232"/>
        <v>3.7765600000000008</v>
      </c>
      <c r="F1915" s="2">
        <f t="shared" si="233"/>
        <v>3.6605749999999988</v>
      </c>
      <c r="G1915" s="2">
        <f t="shared" si="235"/>
        <v>3.5493419999999998</v>
      </c>
      <c r="H1915" s="2">
        <f t="shared" si="231"/>
        <v>2.7256964999999993</v>
      </c>
      <c r="I1915" s="2">
        <f t="array" ref="I1915">SUMPRODUCT(B1899:B1918, (ROW(B1899:B1918)-ROW(B1899)+1)) / (20*21/2)</f>
        <v>3.7431842857142859</v>
      </c>
      <c r="J1915" s="2">
        <f t="shared" si="234"/>
        <v>3.6866484275738087</v>
      </c>
      <c r="K1915" s="2">
        <f t="shared" si="236"/>
        <v>3.5111462426631577</v>
      </c>
    </row>
    <row r="1916" spans="1:11" ht="13.5" x14ac:dyDescent="0.25">
      <c r="A1916" s="3">
        <f>TITRES_STAT!B1919</f>
        <v>44799</v>
      </c>
      <c r="B1916" s="6">
        <f>TITRES_STAT!D1919</f>
        <v>3.77</v>
      </c>
      <c r="C1916" s="2">
        <f t="shared" si="229"/>
        <v>0</v>
      </c>
      <c r="D1916" s="2">
        <f t="shared" si="230"/>
        <v>3.7437599999999995</v>
      </c>
      <c r="E1916" s="2">
        <f t="shared" si="232"/>
        <v>3.7732800000000006</v>
      </c>
      <c r="F1916" s="2">
        <f t="shared" si="233"/>
        <v>3.6728699999999996</v>
      </c>
      <c r="G1916" s="2">
        <f t="shared" si="235"/>
        <v>3.57016</v>
      </c>
      <c r="H1916" s="2">
        <f t="shared" si="231"/>
        <v>2.7330624999999986</v>
      </c>
      <c r="I1916" s="2">
        <f t="array" ref="I1916">SUMPRODUCT(B1900:B1919, (ROW(B1900:B1919)-ROW(B1900)+1)) / (20*21/2)</f>
        <v>3.7345614285714284</v>
      </c>
      <c r="J1916" s="2">
        <f t="shared" si="234"/>
        <v>3.6945866725667793</v>
      </c>
      <c r="K1916" s="2">
        <f t="shared" si="236"/>
        <v>3.5212973704018578</v>
      </c>
    </row>
    <row r="1917" spans="1:11" ht="13.5" x14ac:dyDescent="0.25">
      <c r="A1917" s="3">
        <f>TITRES_STAT!B1920</f>
        <v>44802</v>
      </c>
      <c r="B1917" s="6">
        <f>TITRES_STAT!D1920</f>
        <v>3.77</v>
      </c>
      <c r="C1917" s="2">
        <f t="shared" si="229"/>
        <v>0</v>
      </c>
      <c r="D1917" s="2">
        <f t="shared" si="230"/>
        <v>3.7700000000000005</v>
      </c>
      <c r="E1917" s="2">
        <f t="shared" si="232"/>
        <v>3.7700000000000005</v>
      </c>
      <c r="F1917" s="2">
        <f t="shared" si="233"/>
        <v>3.6851649999999991</v>
      </c>
      <c r="G1917" s="2">
        <f t="shared" si="235"/>
        <v>3.5886820000000004</v>
      </c>
      <c r="H1917" s="2">
        <f t="shared" si="231"/>
        <v>2.7404284999999988</v>
      </c>
      <c r="I1917" s="2">
        <f t="array" ref="I1917">SUMPRODUCT(B1901:B1920, (ROW(B1901:B1920)-ROW(B1901)+1)) / (20*21/2)</f>
        <v>3.7403766666666667</v>
      </c>
      <c r="J1917" s="2">
        <f t="shared" si="234"/>
        <v>3.7017688942270857</v>
      </c>
      <c r="K1917" s="2">
        <f t="shared" si="236"/>
        <v>3.5310504146998243</v>
      </c>
    </row>
    <row r="1918" spans="1:11" ht="13.5" x14ac:dyDescent="0.25">
      <c r="A1918" s="3">
        <f>TITRES_STAT!B1921</f>
        <v>44803</v>
      </c>
      <c r="B1918" s="6">
        <f>TITRES_STAT!D1921</f>
        <v>3.7536</v>
      </c>
      <c r="C1918" s="2">
        <f t="shared" si="229"/>
        <v>-1.639999999999997E-2</v>
      </c>
      <c r="D1918" s="2">
        <f t="shared" si="230"/>
        <v>3.7667200000000003</v>
      </c>
      <c r="E1918" s="2">
        <f t="shared" si="232"/>
        <v>3.7650799999999998</v>
      </c>
      <c r="F1918" s="2">
        <f t="shared" si="233"/>
        <v>3.6966399999999999</v>
      </c>
      <c r="G1918" s="2">
        <f t="shared" si="235"/>
        <v>3.6044179999999999</v>
      </c>
      <c r="H1918" s="2">
        <f t="shared" si="231"/>
        <v>2.7477124999999982</v>
      </c>
      <c r="I1918" s="2">
        <f t="array" ref="I1918">SUMPRODUCT(B1902:B1921, (ROW(B1902:B1921)-ROW(B1902)+1)) / (20*21/2)</f>
        <v>3.7489647619047619</v>
      </c>
      <c r="J1918" s="2">
        <f t="shared" si="234"/>
        <v>3.7067051900149823</v>
      </c>
      <c r="K1918" s="2">
        <f t="shared" si="236"/>
        <v>3.5397778494174785</v>
      </c>
    </row>
    <row r="1919" spans="1:11" ht="13.5" x14ac:dyDescent="0.25">
      <c r="A1919" s="3">
        <f>TITRES_STAT!B1922</f>
        <v>44804</v>
      </c>
      <c r="B1919" s="6">
        <f>TITRES_STAT!D1922</f>
        <v>3.6061000000000001</v>
      </c>
      <c r="C1919" s="2">
        <f t="shared" si="229"/>
        <v>-0.14749999999999996</v>
      </c>
      <c r="D1919" s="2">
        <f t="shared" si="230"/>
        <v>3.7339400000000005</v>
      </c>
      <c r="E1919" s="2">
        <f t="shared" si="232"/>
        <v>3.7454099999999997</v>
      </c>
      <c r="F1919" s="2">
        <f t="shared" si="233"/>
        <v>3.7007400000000006</v>
      </c>
      <c r="G1919" s="2">
        <f t="shared" si="235"/>
        <v>3.6145820000000004</v>
      </c>
      <c r="H1919" s="2">
        <f t="shared" si="231"/>
        <v>2.7542199999999979</v>
      </c>
      <c r="I1919" s="2">
        <f t="array" ref="I1919">SUMPRODUCT(B1903:B1922, (ROW(B1903:B1922)-ROW(B1903)+1)) / (20*21/2)</f>
        <v>3.7406066666666664</v>
      </c>
      <c r="J1919" s="2">
        <f t="shared" si="234"/>
        <v>3.6971237433468889</v>
      </c>
      <c r="K1919" s="2">
        <f t="shared" si="236"/>
        <v>3.5423787180677739</v>
      </c>
    </row>
    <row r="1920" spans="1:11" ht="13.5" x14ac:dyDescent="0.25">
      <c r="A1920" s="3">
        <f>TITRES_STAT!B1923</f>
        <v>44805</v>
      </c>
      <c r="B1920" s="6">
        <f>TITRES_STAT!D1923</f>
        <v>3.7618</v>
      </c>
      <c r="C1920" s="2">
        <f t="shared" si="229"/>
        <v>0.15569999999999995</v>
      </c>
      <c r="D1920" s="2">
        <f t="shared" si="230"/>
        <v>3.7323</v>
      </c>
      <c r="E1920" s="2">
        <f t="shared" si="232"/>
        <v>3.7413099999999999</v>
      </c>
      <c r="F1920" s="2">
        <f t="shared" si="233"/>
        <v>3.7126250000000001</v>
      </c>
      <c r="G1920" s="2">
        <f t="shared" si="235"/>
        <v>3.6250720000000003</v>
      </c>
      <c r="H1920" s="2">
        <f t="shared" si="231"/>
        <v>2.7615059999999976</v>
      </c>
      <c r="I1920" s="2">
        <f t="array" ref="I1920">SUMPRODUCT(B1904:B1923, (ROW(B1904:B1923)-ROW(B1904)+1)) / (20*21/2)</f>
        <v>3.7324833333333323</v>
      </c>
      <c r="J1920" s="2">
        <f t="shared" si="234"/>
        <v>3.7032833868376613</v>
      </c>
      <c r="K1920" s="2">
        <f t="shared" si="236"/>
        <v>3.550983474221979</v>
      </c>
    </row>
    <row r="1921" spans="1:11" ht="13.5" x14ac:dyDescent="0.25">
      <c r="A1921" s="3">
        <f>TITRES_STAT!B1924</f>
        <v>44806</v>
      </c>
      <c r="B1921" s="6">
        <f>TITRES_STAT!D1924</f>
        <v>3.8028</v>
      </c>
      <c r="C1921" s="2">
        <f t="shared" si="229"/>
        <v>4.0999999999999925E-2</v>
      </c>
      <c r="D1921" s="2">
        <f t="shared" si="230"/>
        <v>3.7388600000000003</v>
      </c>
      <c r="E1921" s="2">
        <f t="shared" si="232"/>
        <v>3.7413099999999995</v>
      </c>
      <c r="F1921" s="2">
        <f t="shared" si="233"/>
        <v>3.7265600000000005</v>
      </c>
      <c r="G1921" s="2">
        <f t="shared" si="235"/>
        <v>3.6335960000000007</v>
      </c>
      <c r="H1921" s="2">
        <f t="shared" si="231"/>
        <v>2.7695809999999983</v>
      </c>
      <c r="I1921" s="2">
        <f t="array" ref="I1921">SUMPRODUCT(B1905:B1924, (ROW(B1905:B1924)-ROW(B1905)+1)) / (20*21/2)</f>
        <v>3.7081652380952388</v>
      </c>
      <c r="J1921" s="2">
        <f t="shared" si="234"/>
        <v>3.7127611595197889</v>
      </c>
      <c r="K1921" s="2">
        <f t="shared" si="236"/>
        <v>3.560858632095627</v>
      </c>
    </row>
    <row r="1922" spans="1:11" ht="13.5" x14ac:dyDescent="0.25">
      <c r="A1922" s="3">
        <f>TITRES_STAT!B1925</f>
        <v>44809</v>
      </c>
      <c r="B1922" s="6">
        <f>TITRES_STAT!D1925</f>
        <v>3.6387999999999998</v>
      </c>
      <c r="C1922" s="2">
        <f t="shared" si="229"/>
        <v>-0.16400000000000015</v>
      </c>
      <c r="D1922" s="2">
        <f t="shared" si="230"/>
        <v>3.7126199999999998</v>
      </c>
      <c r="E1922" s="2">
        <f t="shared" si="232"/>
        <v>3.7413099999999999</v>
      </c>
      <c r="F1922" s="2">
        <f t="shared" si="233"/>
        <v>3.7322950000000006</v>
      </c>
      <c r="G1922" s="2">
        <f t="shared" si="235"/>
        <v>3.6358900000000007</v>
      </c>
      <c r="H1922" s="2">
        <f t="shared" si="231"/>
        <v>2.7762519999999977</v>
      </c>
      <c r="I1922" s="2">
        <f t="array" ref="I1922">SUMPRODUCT(B1906:B1925, (ROW(B1906:B1925)-ROW(B1906)+1)) / (20*21/2)</f>
        <v>3.6844328571428577</v>
      </c>
      <c r="J1922" s="2">
        <f t="shared" si="234"/>
        <v>3.7057172395655229</v>
      </c>
      <c r="K1922" s="2">
        <f t="shared" si="236"/>
        <v>3.5639151563271714</v>
      </c>
    </row>
    <row r="1923" spans="1:11" ht="13.5" x14ac:dyDescent="0.25">
      <c r="A1923" s="3">
        <f>TITRES_STAT!B1926</f>
        <v>44810</v>
      </c>
      <c r="B1923" s="6">
        <f>TITRES_STAT!D1926</f>
        <v>3.6469999999999998</v>
      </c>
      <c r="C1923" s="2">
        <f t="shared" si="229"/>
        <v>8.1999999999999851E-3</v>
      </c>
      <c r="D1923" s="2">
        <f t="shared" si="230"/>
        <v>3.6912999999999996</v>
      </c>
      <c r="E1923" s="2">
        <f t="shared" si="232"/>
        <v>3.7290100000000002</v>
      </c>
      <c r="F1923" s="2">
        <f t="shared" si="233"/>
        <v>3.7384400000000015</v>
      </c>
      <c r="G1923" s="2">
        <f t="shared" si="235"/>
        <v>3.638348000000001</v>
      </c>
      <c r="H1923" s="2">
        <f t="shared" si="231"/>
        <v>2.7829639999999984</v>
      </c>
      <c r="I1923" s="2">
        <f t="array" ref="I1923">SUMPRODUCT(B1907:B1926, (ROW(B1907:B1926)-ROW(B1907)+1)) / (20*21/2)</f>
        <v>3.6763095238095231</v>
      </c>
      <c r="J1923" s="2">
        <f t="shared" si="234"/>
        <v>3.7001251215116637</v>
      </c>
      <c r="K1923" s="2">
        <f t="shared" si="236"/>
        <v>3.5671733854908121</v>
      </c>
    </row>
    <row r="1924" spans="1:11" ht="13.5" x14ac:dyDescent="0.25">
      <c r="A1924" s="3">
        <f>TITRES_STAT!B1927</f>
        <v>44811</v>
      </c>
      <c r="B1924" s="6">
        <f>TITRES_STAT!D1927</f>
        <v>3.4830999999999999</v>
      </c>
      <c r="C1924" s="2">
        <f t="shared" ref="C1924:C1987" si="237">B1924-B1923</f>
        <v>-0.16389999999999993</v>
      </c>
      <c r="D1924" s="2">
        <f t="shared" si="230"/>
        <v>3.6667000000000001</v>
      </c>
      <c r="E1924" s="2">
        <f t="shared" si="232"/>
        <v>3.7003200000000005</v>
      </c>
      <c r="F1924" s="2">
        <f t="shared" si="233"/>
        <v>3.7322900000000003</v>
      </c>
      <c r="G1924" s="2">
        <f t="shared" si="235"/>
        <v>3.6375280000000014</v>
      </c>
      <c r="H1924" s="2">
        <f t="shared" si="231"/>
        <v>2.7888174999999986</v>
      </c>
      <c r="I1924" s="2">
        <f t="array" ref="I1924">SUMPRODUCT(B1908:B1927, (ROW(B1908:B1927)-ROW(B1908)+1)) / (20*21/2)</f>
        <v>3.668967142857142</v>
      </c>
      <c r="J1924" s="2">
        <f t="shared" si="234"/>
        <v>3.6794560623200767</v>
      </c>
      <c r="K1924" s="2">
        <f t="shared" si="236"/>
        <v>3.5638763899813686</v>
      </c>
    </row>
    <row r="1925" spans="1:11" ht="13.5" x14ac:dyDescent="0.25">
      <c r="A1925" s="3">
        <f>TITRES_STAT!B1928</f>
        <v>44812</v>
      </c>
      <c r="B1925" s="6">
        <f>TITRES_STAT!D1928</f>
        <v>3.4830999999999999</v>
      </c>
      <c r="C1925" s="2">
        <f t="shared" si="237"/>
        <v>0</v>
      </c>
      <c r="D1925" s="2">
        <f t="shared" si="230"/>
        <v>3.6109599999999999</v>
      </c>
      <c r="E1925" s="2">
        <f t="shared" si="232"/>
        <v>3.6716299999999995</v>
      </c>
      <c r="F1925" s="2">
        <f t="shared" si="233"/>
        <v>3.7240949999999997</v>
      </c>
      <c r="G1925" s="2">
        <f t="shared" si="235"/>
        <v>3.635724000000002</v>
      </c>
      <c r="H1925" s="2">
        <f t="shared" si="231"/>
        <v>2.7946709999999992</v>
      </c>
      <c r="I1925" s="2">
        <f t="array" ref="I1925">SUMPRODUCT(B1909:B1928, (ROW(B1909:B1928)-ROW(B1909)+1)) / (20*21/2)</f>
        <v>3.6772438095238091</v>
      </c>
      <c r="J1925" s="2">
        <f t="shared" si="234"/>
        <v>3.66075548495626</v>
      </c>
      <c r="K1925" s="2">
        <f t="shared" si="236"/>
        <v>3.560708688413472</v>
      </c>
    </row>
    <row r="1926" spans="1:11" ht="13.5" x14ac:dyDescent="0.25">
      <c r="A1926" s="3">
        <f>TITRES_STAT!B1929</f>
        <v>44813</v>
      </c>
      <c r="B1926" s="6">
        <f>TITRES_STAT!D1929</f>
        <v>3.6387999999999998</v>
      </c>
      <c r="C1926" s="2">
        <f t="shared" si="237"/>
        <v>0.15569999999999995</v>
      </c>
      <c r="D1926" s="2">
        <f t="shared" ref="D1926:D1989" si="238">AVERAGE(B1922:B1926)</f>
        <v>3.5781599999999996</v>
      </c>
      <c r="E1926" s="2">
        <f t="shared" si="232"/>
        <v>3.6585099999999997</v>
      </c>
      <c r="F1926" s="2">
        <f t="shared" si="233"/>
        <v>3.7158949999999997</v>
      </c>
      <c r="G1926" s="2">
        <f t="shared" si="235"/>
        <v>3.6370340000000021</v>
      </c>
      <c r="H1926" s="2">
        <f t="shared" si="231"/>
        <v>2.8013029999999985</v>
      </c>
      <c r="I1926" s="2">
        <f t="array" ref="I1926">SUMPRODUCT(B1910:B1929, (ROW(B1910:B1929)-ROW(B1910)+1)) / (20*21/2)</f>
        <v>3.6855595238095238</v>
      </c>
      <c r="J1926" s="2">
        <f t="shared" si="234"/>
        <v>3.658664486388997</v>
      </c>
      <c r="K1926" s="2">
        <f t="shared" si="236"/>
        <v>3.5637710927894144</v>
      </c>
    </row>
    <row r="1927" spans="1:11" ht="13.5" x14ac:dyDescent="0.25">
      <c r="A1927" s="3">
        <f>TITRES_STAT!B1930</f>
        <v>44816</v>
      </c>
      <c r="B1927" s="6">
        <f>TITRES_STAT!D1930</f>
        <v>3.6387999999999998</v>
      </c>
      <c r="C1927" s="2">
        <f t="shared" si="237"/>
        <v>0</v>
      </c>
      <c r="D1927" s="2">
        <f t="shared" si="238"/>
        <v>3.5781599999999996</v>
      </c>
      <c r="E1927" s="2">
        <f t="shared" si="232"/>
        <v>3.6453900000000004</v>
      </c>
      <c r="F1927" s="2">
        <f t="shared" si="233"/>
        <v>3.7076949999999997</v>
      </c>
      <c r="G1927" s="2">
        <f t="shared" si="235"/>
        <v>3.6383440000000022</v>
      </c>
      <c r="H1927" s="2">
        <f t="shared" si="231"/>
        <v>2.8081294999999988</v>
      </c>
      <c r="I1927" s="2">
        <f t="array" ref="I1927">SUMPRODUCT(B1911:B1930, (ROW(B1911:B1930)-ROW(B1911)+1)) / (20*21/2)</f>
        <v>3.6939142857142855</v>
      </c>
      <c r="J1927" s="2">
        <f t="shared" si="234"/>
        <v>3.6567726305424255</v>
      </c>
      <c r="K1927" s="2">
        <f t="shared" si="236"/>
        <v>3.5667134028761045</v>
      </c>
    </row>
    <row r="1928" spans="1:11" ht="13.5" x14ac:dyDescent="0.25">
      <c r="A1928" s="3">
        <f>TITRES_STAT!B1931</f>
        <v>44817</v>
      </c>
      <c r="B1928" s="6">
        <f>TITRES_STAT!D1931</f>
        <v>3.7946</v>
      </c>
      <c r="C1928" s="2">
        <f t="shared" si="237"/>
        <v>0.15580000000000016</v>
      </c>
      <c r="D1928" s="2">
        <f t="shared" si="238"/>
        <v>3.6076799999999998</v>
      </c>
      <c r="E1928" s="2">
        <f t="shared" si="232"/>
        <v>3.6494900000000001</v>
      </c>
      <c r="F1928" s="2">
        <f t="shared" si="233"/>
        <v>3.7072849999999997</v>
      </c>
      <c r="G1928" s="2">
        <f t="shared" si="235"/>
        <v>3.6427700000000023</v>
      </c>
      <c r="H1928" s="2">
        <f t="shared" si="231"/>
        <v>2.8155794999999983</v>
      </c>
      <c r="I1928" s="2">
        <f t="array" ref="I1928">SUMPRODUCT(B1912:B1931, (ROW(B1912:B1931)-ROW(B1912)+1)) / (20*21/2)</f>
        <v>3.7023080952380951</v>
      </c>
      <c r="J1928" s="2">
        <f t="shared" si="234"/>
        <v>3.669899046681242</v>
      </c>
      <c r="K1928" s="2">
        <f t="shared" si="236"/>
        <v>3.5756501321750807</v>
      </c>
    </row>
    <row r="1929" spans="1:11" ht="13.5" x14ac:dyDescent="0.25">
      <c r="A1929" s="3">
        <f>TITRES_STAT!B1932</f>
        <v>44818</v>
      </c>
      <c r="B1929" s="6">
        <f>TITRES_STAT!D1932</f>
        <v>3.7946</v>
      </c>
      <c r="C1929" s="2">
        <f t="shared" si="237"/>
        <v>0</v>
      </c>
      <c r="D1929" s="2">
        <f t="shared" si="238"/>
        <v>3.6699799999999998</v>
      </c>
      <c r="E1929" s="2">
        <f t="shared" si="232"/>
        <v>3.6683400000000006</v>
      </c>
      <c r="F1929" s="2">
        <f t="shared" si="233"/>
        <v>3.7068750000000001</v>
      </c>
      <c r="G1929" s="2">
        <f t="shared" si="235"/>
        <v>3.6457220000000019</v>
      </c>
      <c r="H1929" s="2">
        <f t="shared" si="231"/>
        <v>2.8230294999999979</v>
      </c>
      <c r="I1929" s="2">
        <f t="array" ref="I1929">SUMPRODUCT(B1913:B1932, (ROW(B1913:B1932)-ROW(B1913)+1)) / (20*21/2)</f>
        <v>3.7107409523809523</v>
      </c>
      <c r="J1929" s="2">
        <f t="shared" si="234"/>
        <v>3.681775327949695</v>
      </c>
      <c r="K1929" s="2">
        <f t="shared" si="236"/>
        <v>3.5842364015015482</v>
      </c>
    </row>
    <row r="1930" spans="1:11" ht="13.5" x14ac:dyDescent="0.25">
      <c r="A1930" s="3">
        <f>TITRES_STAT!B1933</f>
        <v>44819</v>
      </c>
      <c r="B1930" s="6">
        <f>TITRES_STAT!D1933</f>
        <v>3.7946</v>
      </c>
      <c r="C1930" s="2">
        <f t="shared" si="237"/>
        <v>0</v>
      </c>
      <c r="D1930" s="2">
        <f t="shared" si="238"/>
        <v>3.7322799999999994</v>
      </c>
      <c r="E1930" s="2">
        <f t="shared" si="232"/>
        <v>3.6716199999999999</v>
      </c>
      <c r="F1930" s="2">
        <f t="shared" si="233"/>
        <v>3.7064650000000001</v>
      </c>
      <c r="G1930" s="2">
        <f t="shared" si="235"/>
        <v>3.6486740000000015</v>
      </c>
      <c r="H1930" s="2">
        <f t="shared" ref="H1930:H1993" si="239">AVERAGE(B1731:B1930)</f>
        <v>2.8304794999999978</v>
      </c>
      <c r="I1930" s="2">
        <f t="array" ref="I1930">SUMPRODUCT(B1914:B1933, (ROW(B1914:B1933)-ROW(B1914)+1)) / (20*21/2)</f>
        <v>3.7028128571428569</v>
      </c>
      <c r="J1930" s="2">
        <f t="shared" si="234"/>
        <v>3.6925205348116288</v>
      </c>
      <c r="K1930" s="2">
        <f t="shared" si="236"/>
        <v>3.5924859543838403</v>
      </c>
    </row>
    <row r="1931" spans="1:11" ht="13.5" x14ac:dyDescent="0.25">
      <c r="A1931" s="3">
        <f>TITRES_STAT!B1934</f>
        <v>44820</v>
      </c>
      <c r="B1931" s="6">
        <f>TITRES_STAT!D1934</f>
        <v>3.7946</v>
      </c>
      <c r="C1931" s="2">
        <f t="shared" si="237"/>
        <v>0</v>
      </c>
      <c r="D1931" s="2">
        <f t="shared" si="238"/>
        <v>3.7634400000000001</v>
      </c>
      <c r="E1931" s="2">
        <f t="shared" si="232"/>
        <v>3.6707999999999998</v>
      </c>
      <c r="F1931" s="2">
        <f t="shared" si="233"/>
        <v>3.7060550000000001</v>
      </c>
      <c r="G1931" s="2">
        <f t="shared" si="235"/>
        <v>3.6516260000000011</v>
      </c>
      <c r="H1931" s="2">
        <f t="shared" si="239"/>
        <v>2.837968499999997</v>
      </c>
      <c r="I1931" s="2">
        <f t="array" ref="I1931">SUMPRODUCT(B1915:B1934, (ROW(B1915:B1934)-ROW(B1915)+1)) / (20*21/2)</f>
        <v>3.6955485714285716</v>
      </c>
      <c r="J1931" s="2">
        <f t="shared" si="234"/>
        <v>3.7022423886390925</v>
      </c>
      <c r="K1931" s="2">
        <f t="shared" si="236"/>
        <v>3.6004119953883955</v>
      </c>
    </row>
    <row r="1932" spans="1:11" ht="13.5" x14ac:dyDescent="0.25">
      <c r="A1932" s="3">
        <f>TITRES_STAT!B1935</f>
        <v>44823</v>
      </c>
      <c r="B1932" s="6">
        <f>TITRES_STAT!D1935</f>
        <v>3.7946</v>
      </c>
      <c r="C1932" s="2">
        <f t="shared" si="237"/>
        <v>0</v>
      </c>
      <c r="D1932" s="2">
        <f t="shared" si="238"/>
        <v>3.7946</v>
      </c>
      <c r="E1932" s="2">
        <f t="shared" ref="E1932:E1995" si="240">AVERAGE(B1923:B1932)</f>
        <v>3.6863799999999998</v>
      </c>
      <c r="F1932" s="2">
        <f t="shared" si="233"/>
        <v>3.7138450000000005</v>
      </c>
      <c r="G1932" s="2">
        <f t="shared" si="235"/>
        <v>3.6545780000000008</v>
      </c>
      <c r="H1932" s="2">
        <f t="shared" si="239"/>
        <v>2.8454964999999972</v>
      </c>
      <c r="I1932" s="2">
        <f t="array" ref="I1932">SUMPRODUCT(B1916:B1935, (ROW(B1916:B1935)-ROW(B1916)+1)) / (20*21/2)</f>
        <v>3.6889480952380946</v>
      </c>
      <c r="J1932" s="2">
        <f t="shared" si="234"/>
        <v>3.7110383516258456</v>
      </c>
      <c r="K1932" s="2">
        <f t="shared" si="236"/>
        <v>3.6080272112555174</v>
      </c>
    </row>
    <row r="1933" spans="1:11" ht="13.5" x14ac:dyDescent="0.25">
      <c r="A1933" s="3">
        <f>TITRES_STAT!B1936</f>
        <v>44824</v>
      </c>
      <c r="B1933" s="6">
        <f>TITRES_STAT!D1936</f>
        <v>3.6305999999999998</v>
      </c>
      <c r="C1933" s="2">
        <f t="shared" si="237"/>
        <v>-0.16400000000000015</v>
      </c>
      <c r="D1933" s="2">
        <f t="shared" si="238"/>
        <v>3.7618</v>
      </c>
      <c r="E1933" s="2">
        <f t="shared" si="240"/>
        <v>3.6847400000000001</v>
      </c>
      <c r="F1933" s="2">
        <f t="shared" si="233"/>
        <v>3.706875000000001</v>
      </c>
      <c r="G1933" s="2">
        <f t="shared" si="235"/>
        <v>3.6542500000000007</v>
      </c>
      <c r="H1933" s="2">
        <f t="shared" si="239"/>
        <v>2.8522044999999965</v>
      </c>
      <c r="I1933" s="2">
        <f t="array" ref="I1933">SUMPRODUCT(B1917:B1936, (ROW(B1917:B1936)-ROW(B1917)+1)) / (20*21/2)</f>
        <v>3.6798971428571425</v>
      </c>
      <c r="J1933" s="2">
        <f t="shared" si="234"/>
        <v>3.7033775562329079</v>
      </c>
      <c r="K1933" s="2">
        <f t="shared" si="236"/>
        <v>3.6089124186572619</v>
      </c>
    </row>
    <row r="1934" spans="1:11" ht="13.5" x14ac:dyDescent="0.25">
      <c r="A1934" s="3">
        <f>TITRES_STAT!B1937</f>
        <v>44825</v>
      </c>
      <c r="B1934" s="6">
        <f>TITRES_STAT!D1937</f>
        <v>3.6305999999999998</v>
      </c>
      <c r="C1934" s="2">
        <f t="shared" si="237"/>
        <v>0</v>
      </c>
      <c r="D1934" s="2">
        <f t="shared" si="238"/>
        <v>3.7290000000000001</v>
      </c>
      <c r="E1934" s="2">
        <f t="shared" si="240"/>
        <v>3.6994899999999995</v>
      </c>
      <c r="F1934" s="2">
        <f t="shared" si="233"/>
        <v>3.6999050000000011</v>
      </c>
      <c r="G1934" s="2">
        <f t="shared" si="235"/>
        <v>3.6572000000000005</v>
      </c>
      <c r="H1934" s="2">
        <f t="shared" si="239"/>
        <v>2.8589124999999962</v>
      </c>
      <c r="I1934" s="2">
        <f t="array" ref="I1934">SUMPRODUCT(B1918:B1937, (ROW(B1918:B1937)-ROW(B1918)+1)) / (20*21/2)</f>
        <v>3.6747800000000002</v>
      </c>
      <c r="J1934" s="2">
        <f t="shared" si="234"/>
        <v>3.6964463604012026</v>
      </c>
      <c r="K1934" s="2">
        <f t="shared" si="236"/>
        <v>3.6097629120432515</v>
      </c>
    </row>
    <row r="1935" spans="1:11" ht="13.5" x14ac:dyDescent="0.25">
      <c r="A1935" s="3">
        <f>TITRES_STAT!B1938</f>
        <v>44826</v>
      </c>
      <c r="B1935" s="6">
        <f>TITRES_STAT!D1938</f>
        <v>3.6305999999999998</v>
      </c>
      <c r="C1935" s="2">
        <f t="shared" si="237"/>
        <v>0</v>
      </c>
      <c r="D1935" s="2">
        <f t="shared" si="238"/>
        <v>3.6961999999999997</v>
      </c>
      <c r="E1935" s="2">
        <f t="shared" si="240"/>
        <v>3.7142399999999993</v>
      </c>
      <c r="F1935" s="2">
        <f t="shared" si="233"/>
        <v>3.6929350000000007</v>
      </c>
      <c r="G1935" s="2">
        <f t="shared" si="235"/>
        <v>3.6570359999999993</v>
      </c>
      <c r="H1935" s="2">
        <f t="shared" si="239"/>
        <v>2.8656204999999959</v>
      </c>
      <c r="I1935" s="2">
        <f t="array" ref="I1935">SUMPRODUCT(B1919:B1938, (ROW(B1919:B1938)-ROW(B1919)+1)) / (20*21/2)</f>
        <v>3.6836028571428572</v>
      </c>
      <c r="J1935" s="2">
        <f t="shared" si="234"/>
        <v>3.6901752784582311</v>
      </c>
      <c r="K1935" s="2">
        <f t="shared" si="236"/>
        <v>3.6105800527474377</v>
      </c>
    </row>
    <row r="1936" spans="1:11" ht="13.5" x14ac:dyDescent="0.25">
      <c r="A1936" s="3">
        <f>TITRES_STAT!B1939</f>
        <v>44827</v>
      </c>
      <c r="B1936" s="6">
        <f>TITRES_STAT!D1939</f>
        <v>3.5979000000000001</v>
      </c>
      <c r="C1936" s="2">
        <f t="shared" si="237"/>
        <v>-3.2699999999999729E-2</v>
      </c>
      <c r="D1936" s="2">
        <f t="shared" si="238"/>
        <v>3.6568599999999996</v>
      </c>
      <c r="E1936" s="2">
        <f t="shared" si="240"/>
        <v>3.7101500000000001</v>
      </c>
      <c r="F1936" s="2">
        <f t="shared" si="233"/>
        <v>3.6843300000000005</v>
      </c>
      <c r="G1936" s="2">
        <f t="shared" si="235"/>
        <v>3.6560539999999997</v>
      </c>
      <c r="H1936" s="2">
        <f t="shared" si="239"/>
        <v>2.8721649999999967</v>
      </c>
      <c r="I1936" s="2">
        <f t="array" ref="I1936">SUMPRODUCT(B1920:B1939, (ROW(B1920:B1939)-ROW(B1920)+1)) / (20*21/2)</f>
        <v>3.6923476190476192</v>
      </c>
      <c r="J1936" s="2">
        <f t="shared" si="234"/>
        <v>3.6813871567003047</v>
      </c>
      <c r="K1936" s="2">
        <f t="shared" si="236"/>
        <v>3.6100827957769503</v>
      </c>
    </row>
    <row r="1937" spans="1:11" ht="13.5" x14ac:dyDescent="0.25">
      <c r="A1937" s="3">
        <f>TITRES_STAT!B1940</f>
        <v>44830</v>
      </c>
      <c r="B1937" s="6">
        <f>TITRES_STAT!D1940</f>
        <v>3.6305999999999998</v>
      </c>
      <c r="C1937" s="2">
        <f t="shared" si="237"/>
        <v>3.2699999999999729E-2</v>
      </c>
      <c r="D1937" s="2">
        <f t="shared" si="238"/>
        <v>3.6240600000000001</v>
      </c>
      <c r="E1937" s="2">
        <f t="shared" si="240"/>
        <v>3.7093300000000005</v>
      </c>
      <c r="F1937" s="2">
        <f t="shared" si="233"/>
        <v>3.6773600000000011</v>
      </c>
      <c r="G1937" s="2">
        <f t="shared" si="235"/>
        <v>3.6557259999999996</v>
      </c>
      <c r="H1937" s="2">
        <f t="shared" si="239"/>
        <v>2.8788729999999965</v>
      </c>
      <c r="I1937" s="2">
        <f t="array" ref="I1937">SUMPRODUCT(B1921:B1940, (ROW(B1921:B1940)-ROW(B1921)+1)) / (20*21/2)</f>
        <v>3.6885976190476186</v>
      </c>
      <c r="J1937" s="2">
        <f t="shared" si="234"/>
        <v>3.6765502846336089</v>
      </c>
      <c r="K1937" s="2">
        <f t="shared" si="236"/>
        <v>3.6108873920209916</v>
      </c>
    </row>
    <row r="1938" spans="1:11" ht="13.5" x14ac:dyDescent="0.25">
      <c r="A1938" s="3">
        <f>TITRES_STAT!B1941</f>
        <v>44831</v>
      </c>
      <c r="B1938" s="6">
        <f>TITRES_STAT!D1941</f>
        <v>3.77</v>
      </c>
      <c r="C1938" s="2">
        <f t="shared" si="237"/>
        <v>0.13940000000000019</v>
      </c>
      <c r="D1938" s="2">
        <f t="shared" si="238"/>
        <v>3.6519399999999997</v>
      </c>
      <c r="E1938" s="2">
        <f t="shared" si="240"/>
        <v>3.7068700000000008</v>
      </c>
      <c r="F1938" s="2">
        <f t="shared" si="233"/>
        <v>3.6781800000000002</v>
      </c>
      <c r="G1938" s="2">
        <f t="shared" si="235"/>
        <v>3.65835</v>
      </c>
      <c r="H1938" s="2">
        <f t="shared" si="239"/>
        <v>2.8862779999999959</v>
      </c>
      <c r="I1938" s="2">
        <f t="array" ref="I1938">SUMPRODUCT(B1922:B1941, (ROW(B1922:B1941)-ROW(B1922)+1)) / (20*21/2)</f>
        <v>3.6963276190476191</v>
      </c>
      <c r="J1938" s="2">
        <f t="shared" si="234"/>
        <v>3.685450257525646</v>
      </c>
      <c r="K1938" s="2">
        <f t="shared" si="236"/>
        <v>3.6171271021378155</v>
      </c>
    </row>
    <row r="1939" spans="1:11" ht="13.5" x14ac:dyDescent="0.25">
      <c r="A1939" s="3">
        <f>TITRES_STAT!B1942</f>
        <v>44832</v>
      </c>
      <c r="B1939" s="6">
        <f>TITRES_STAT!D1942</f>
        <v>3.77</v>
      </c>
      <c r="C1939" s="2">
        <f t="shared" si="237"/>
        <v>0</v>
      </c>
      <c r="D1939" s="2">
        <f t="shared" si="238"/>
        <v>3.6798200000000003</v>
      </c>
      <c r="E1939" s="2">
        <f t="shared" si="240"/>
        <v>3.7044100000000006</v>
      </c>
      <c r="F1939" s="2">
        <f t="shared" si="233"/>
        <v>3.6863750000000004</v>
      </c>
      <c r="G1939" s="2">
        <f t="shared" si="235"/>
        <v>3.660974</v>
      </c>
      <c r="H1939" s="2">
        <f t="shared" si="239"/>
        <v>2.8943444999999959</v>
      </c>
      <c r="I1939" s="2">
        <f t="array" ref="I1939">SUMPRODUCT(B1923:B1942, (ROW(B1923:B1942)-ROW(B1923)+1)) / (20*21/2)</f>
        <v>3.7042528571428566</v>
      </c>
      <c r="J1939" s="2">
        <f t="shared" si="234"/>
        <v>3.6935026139517748</v>
      </c>
      <c r="K1939" s="2">
        <f t="shared" si="236"/>
        <v>3.6231221177402544</v>
      </c>
    </row>
    <row r="1940" spans="1:11" ht="13.5" x14ac:dyDescent="0.25">
      <c r="A1940" s="3">
        <f>TITRES_STAT!B1943</f>
        <v>44833</v>
      </c>
      <c r="B1940" s="6">
        <f>TITRES_STAT!D1943</f>
        <v>3.6469999999999998</v>
      </c>
      <c r="C1940" s="2">
        <f t="shared" si="237"/>
        <v>-0.12300000000000022</v>
      </c>
      <c r="D1940" s="2">
        <f t="shared" si="238"/>
        <v>3.6830999999999996</v>
      </c>
      <c r="E1940" s="2">
        <f t="shared" si="240"/>
        <v>3.6896499999999994</v>
      </c>
      <c r="F1940" s="2">
        <f t="shared" ref="F1940:F2003" si="241">AVERAGE(B1921:B1940)</f>
        <v>3.680635000000001</v>
      </c>
      <c r="G1940" s="2">
        <f t="shared" si="235"/>
        <v>3.6611379999999993</v>
      </c>
      <c r="H1940" s="2">
        <f t="shared" si="239"/>
        <v>2.901795999999996</v>
      </c>
      <c r="I1940" s="2">
        <f t="array" ref="I1940">SUMPRODUCT(B1924:B1943, (ROW(B1924:B1943)-ROW(B1924)+1)) / (20*21/2)</f>
        <v>3.695982857142857</v>
      </c>
      <c r="J1940" s="2">
        <f t="shared" si="234"/>
        <v>3.6890737935754152</v>
      </c>
      <c r="K1940" s="2">
        <f t="shared" si="236"/>
        <v>3.6240585052798524</v>
      </c>
    </row>
    <row r="1941" spans="1:11" ht="13.5" x14ac:dyDescent="0.25">
      <c r="A1941" s="3">
        <f>TITRES_STAT!B1944</f>
        <v>44834</v>
      </c>
      <c r="B1941" s="6">
        <f>TITRES_STAT!D1944</f>
        <v>3.7618</v>
      </c>
      <c r="C1941" s="2">
        <f t="shared" si="237"/>
        <v>0.11480000000000024</v>
      </c>
      <c r="D1941" s="2">
        <f t="shared" si="238"/>
        <v>3.7158799999999998</v>
      </c>
      <c r="E1941" s="2">
        <f t="shared" si="240"/>
        <v>3.6863700000000001</v>
      </c>
      <c r="F1941" s="2">
        <f t="shared" si="241"/>
        <v>3.6785850000000004</v>
      </c>
      <c r="G1941" s="2">
        <f t="shared" si="235"/>
        <v>3.663597999999999</v>
      </c>
      <c r="H1941" s="2">
        <f t="shared" si="239"/>
        <v>2.9098214999999961</v>
      </c>
      <c r="I1941" s="2">
        <f t="array" ref="I1941">SUMPRODUCT(B1925:B1944, (ROW(B1925:B1944)-ROW(B1925)+1)) / (20*21/2)</f>
        <v>3.687946666666666</v>
      </c>
      <c r="J1941" s="2">
        <f t="shared" ref="J1941:J2004" si="242">$J$4*B1941+J1940*(1-$J$4)</f>
        <v>3.6960000989491855</v>
      </c>
      <c r="K1941" s="2">
        <f t="shared" si="236"/>
        <v>3.6294601325237799</v>
      </c>
    </row>
    <row r="1942" spans="1:11" ht="13.5" x14ac:dyDescent="0.25">
      <c r="A1942" s="3">
        <f>TITRES_STAT!B1945</f>
        <v>44837</v>
      </c>
      <c r="B1942" s="6">
        <f>TITRES_STAT!D1945</f>
        <v>3.7618</v>
      </c>
      <c r="C1942" s="2">
        <f t="shared" si="237"/>
        <v>0</v>
      </c>
      <c r="D1942" s="2">
        <f t="shared" si="238"/>
        <v>3.7421199999999999</v>
      </c>
      <c r="E1942" s="2">
        <f t="shared" si="240"/>
        <v>3.68309</v>
      </c>
      <c r="F1942" s="2">
        <f t="shared" si="241"/>
        <v>3.6847349999999999</v>
      </c>
      <c r="G1942" s="2">
        <f t="shared" si="235"/>
        <v>3.6691719999999988</v>
      </c>
      <c r="H1942" s="2">
        <f t="shared" si="239"/>
        <v>2.9178469999999961</v>
      </c>
      <c r="I1942" s="2">
        <f t="array" ref="I1942">SUMPRODUCT(B1926:B1945, (ROW(B1926:B1945)-ROW(B1926)+1)) / (20*21/2)</f>
        <v>3.6793638095238088</v>
      </c>
      <c r="J1942" s="2">
        <f t="shared" si="242"/>
        <v>3.7022667561921203</v>
      </c>
      <c r="K1942" s="2">
        <f t="shared" si="236"/>
        <v>3.6346499312483376</v>
      </c>
    </row>
    <row r="1943" spans="1:11" ht="13.5" x14ac:dyDescent="0.25">
      <c r="A1943" s="3">
        <f>TITRES_STAT!B1946</f>
        <v>44838</v>
      </c>
      <c r="B1943" s="6">
        <f>TITRES_STAT!D1946</f>
        <v>3.5979000000000001</v>
      </c>
      <c r="C1943" s="2">
        <f t="shared" si="237"/>
        <v>-0.16389999999999993</v>
      </c>
      <c r="D1943" s="2">
        <f t="shared" si="238"/>
        <v>3.7077</v>
      </c>
      <c r="E1943" s="2">
        <f t="shared" si="240"/>
        <v>3.6798200000000003</v>
      </c>
      <c r="F1943" s="2">
        <f t="shared" si="241"/>
        <v>3.68228</v>
      </c>
      <c r="G1943" s="2">
        <f t="shared" si="235"/>
        <v>3.6714679999999986</v>
      </c>
      <c r="H1943" s="2">
        <f t="shared" si="239"/>
        <v>2.9250529999999952</v>
      </c>
      <c r="I1943" s="2">
        <f t="array" ref="I1943">SUMPRODUCT(B1927:B1946, (ROW(B1927:B1946)-ROW(B1927)+1)) / (20*21/2)</f>
        <v>3.6632057142857142</v>
      </c>
      <c r="J1943" s="2">
        <f t="shared" si="242"/>
        <v>3.6923270651262041</v>
      </c>
      <c r="K1943" s="2">
        <f t="shared" si="236"/>
        <v>3.6332087574738932</v>
      </c>
    </row>
    <row r="1944" spans="1:11" ht="13.5" x14ac:dyDescent="0.25">
      <c r="A1944" s="3">
        <f>TITRES_STAT!B1947</f>
        <v>44839</v>
      </c>
      <c r="B1944" s="6">
        <f>TITRES_STAT!D1947</f>
        <v>3.5979000000000001</v>
      </c>
      <c r="C1944" s="2">
        <f t="shared" si="237"/>
        <v>0</v>
      </c>
      <c r="D1944" s="2">
        <f t="shared" si="238"/>
        <v>3.6732799999999997</v>
      </c>
      <c r="E1944" s="2">
        <f t="shared" si="240"/>
        <v>3.6765500000000002</v>
      </c>
      <c r="F1944" s="2">
        <f t="shared" si="241"/>
        <v>3.6880199999999994</v>
      </c>
      <c r="G1944" s="2">
        <f t="shared" si="235"/>
        <v>3.6737639999999994</v>
      </c>
      <c r="H1944" s="2">
        <f t="shared" si="239"/>
        <v>2.9316749999999958</v>
      </c>
      <c r="I1944" s="2">
        <f t="array" ref="I1944">SUMPRODUCT(B1928:B1947, (ROW(B1928:B1947)-ROW(B1928)+1)) / (20*21/2)</f>
        <v>3.6475938095238094</v>
      </c>
      <c r="J1944" s="2">
        <f t="shared" si="242"/>
        <v>3.6833340113046611</v>
      </c>
      <c r="K1944" s="2">
        <f t="shared" si="236"/>
        <v>3.6318241003180542</v>
      </c>
    </row>
    <row r="1945" spans="1:11" ht="13.5" x14ac:dyDescent="0.25">
      <c r="A1945" s="3">
        <f>TITRES_STAT!B1948</f>
        <v>44840</v>
      </c>
      <c r="B1945" s="6">
        <f>TITRES_STAT!D1948</f>
        <v>3.5979000000000001</v>
      </c>
      <c r="C1945" s="2">
        <f t="shared" si="237"/>
        <v>0</v>
      </c>
      <c r="D1945" s="2">
        <f t="shared" si="238"/>
        <v>3.6634599999999997</v>
      </c>
      <c r="E1945" s="2">
        <f t="shared" si="240"/>
        <v>3.6732800000000005</v>
      </c>
      <c r="F1945" s="2">
        <f t="shared" si="241"/>
        <v>3.6937599999999997</v>
      </c>
      <c r="G1945" s="2">
        <f t="shared" si="235"/>
        <v>3.6760599999999992</v>
      </c>
      <c r="H1945" s="2">
        <f t="shared" si="239"/>
        <v>2.9382969999999951</v>
      </c>
      <c r="I1945" s="2">
        <f t="array" ref="I1945">SUMPRODUCT(B1929:B1948, (ROW(B1929:B1948)-ROW(B1929)+1)) / (20*21/2)</f>
        <v>3.6340899999999996</v>
      </c>
      <c r="J1945" s="2">
        <f t="shared" si="242"/>
        <v>3.6751974387994553</v>
      </c>
      <c r="K1945" s="2">
        <f t="shared" si="236"/>
        <v>3.6304937434428366</v>
      </c>
    </row>
    <row r="1946" spans="1:11" ht="13.5" x14ac:dyDescent="0.25">
      <c r="A1946" s="3">
        <f>TITRES_STAT!B1949</f>
        <v>44841</v>
      </c>
      <c r="B1946" s="6">
        <f>TITRES_STAT!D1949</f>
        <v>3.5240999999999998</v>
      </c>
      <c r="C1946" s="2">
        <f t="shared" si="237"/>
        <v>-7.380000000000031E-2</v>
      </c>
      <c r="D1946" s="2">
        <f t="shared" si="238"/>
        <v>3.61592</v>
      </c>
      <c r="E1946" s="2">
        <f t="shared" si="240"/>
        <v>3.6658999999999997</v>
      </c>
      <c r="F1946" s="2">
        <f t="shared" si="241"/>
        <v>3.6880250000000006</v>
      </c>
      <c r="G1946" s="2">
        <f t="shared" si="235"/>
        <v>3.6760600000000001</v>
      </c>
      <c r="H1946" s="2">
        <f t="shared" si="239"/>
        <v>2.9445499999999951</v>
      </c>
      <c r="I1946" s="2">
        <f t="array" ref="I1946">SUMPRODUCT(B1930:B1949, (ROW(B1930:B1949)-ROW(B1930)+1)) / (20*21/2)</f>
        <v>3.6217961904761902</v>
      </c>
      <c r="J1946" s="2">
        <f t="shared" si="242"/>
        <v>3.6608072065328403</v>
      </c>
      <c r="K1946" s="2">
        <f t="shared" si="236"/>
        <v>3.6263214397784118</v>
      </c>
    </row>
    <row r="1947" spans="1:11" ht="13.5" x14ac:dyDescent="0.25">
      <c r="A1947" s="3">
        <f>TITRES_STAT!B1950</f>
        <v>44844</v>
      </c>
      <c r="B1947" s="6">
        <f>TITRES_STAT!D1950</f>
        <v>3.5240999999999998</v>
      </c>
      <c r="C1947" s="2">
        <f t="shared" si="237"/>
        <v>0</v>
      </c>
      <c r="D1947" s="2">
        <f t="shared" si="238"/>
        <v>3.5683800000000003</v>
      </c>
      <c r="E1947" s="2">
        <f t="shared" si="240"/>
        <v>3.6552499999999997</v>
      </c>
      <c r="F1947" s="2">
        <f t="shared" si="241"/>
        <v>3.682290000000001</v>
      </c>
      <c r="G1947" s="2">
        <f t="shared" si="235"/>
        <v>3.6760600000000001</v>
      </c>
      <c r="H1947" s="2">
        <f t="shared" si="239"/>
        <v>2.9508419999999949</v>
      </c>
      <c r="I1947" s="2">
        <f t="array" ref="I1947">SUMPRODUCT(B1931:B1950, (ROW(B1931:B1950)-ROW(B1931)+1)) / (20*21/2)</f>
        <v>3.6107123809523816</v>
      </c>
      <c r="J1947" s="2">
        <f t="shared" si="242"/>
        <v>3.6477874725773316</v>
      </c>
      <c r="K1947" s="2">
        <f t="shared" si="236"/>
        <v>3.6223127558655328</v>
      </c>
    </row>
    <row r="1948" spans="1:11" ht="13.5" x14ac:dyDescent="0.25">
      <c r="A1948" s="3">
        <f>TITRES_STAT!B1951</f>
        <v>44845</v>
      </c>
      <c r="B1948" s="6">
        <f>TITRES_STAT!D1951</f>
        <v>3.5405000000000002</v>
      </c>
      <c r="C1948" s="2">
        <f t="shared" si="237"/>
        <v>1.6400000000000414E-2</v>
      </c>
      <c r="D1948" s="2">
        <f t="shared" si="238"/>
        <v>3.5569000000000002</v>
      </c>
      <c r="E1948" s="2">
        <f t="shared" si="240"/>
        <v>3.6322999999999999</v>
      </c>
      <c r="F1948" s="2">
        <f t="shared" si="241"/>
        <v>3.6695850000000005</v>
      </c>
      <c r="G1948" s="2">
        <f t="shared" si="235"/>
        <v>3.6763880000000007</v>
      </c>
      <c r="H1948" s="2">
        <f t="shared" si="239"/>
        <v>2.957215999999995</v>
      </c>
      <c r="I1948" s="2">
        <f t="array" ref="I1948">SUMPRODUCT(B1932:B1951, (ROW(B1932:B1951)-ROW(B1932)+1)) / (20*21/2)</f>
        <v>3.600838571428572</v>
      </c>
      <c r="J1948" s="2">
        <f t="shared" si="242"/>
        <v>3.637569618046157</v>
      </c>
      <c r="K1948" s="2">
        <f t="shared" si="236"/>
        <v>3.6191044124982574</v>
      </c>
    </row>
    <row r="1949" spans="1:11" ht="13.5" x14ac:dyDescent="0.25">
      <c r="A1949" s="3">
        <f>TITRES_STAT!B1952</f>
        <v>44846</v>
      </c>
      <c r="B1949" s="6">
        <f>TITRES_STAT!D1952</f>
        <v>3.5405000000000002</v>
      </c>
      <c r="C1949" s="2">
        <f t="shared" si="237"/>
        <v>0</v>
      </c>
      <c r="D1949" s="2">
        <f t="shared" si="238"/>
        <v>3.54542</v>
      </c>
      <c r="E1949" s="2">
        <f t="shared" si="240"/>
        <v>3.6093500000000001</v>
      </c>
      <c r="F1949" s="2">
        <f t="shared" si="241"/>
        <v>3.6568800000000001</v>
      </c>
      <c r="G1949" s="2">
        <f t="shared" si="235"/>
        <v>3.6767160000000012</v>
      </c>
      <c r="H1949" s="2">
        <f t="shared" si="239"/>
        <v>2.9635899999999946</v>
      </c>
      <c r="I1949" s="2">
        <f t="array" ref="I1949">SUMPRODUCT(B1933:B1952, (ROW(B1933:B1952)-ROW(B1933)+1)) / (20*21/2)</f>
        <v>3.5906128571428568</v>
      </c>
      <c r="J1949" s="2">
        <f t="shared" si="242"/>
        <v>3.6283248925179512</v>
      </c>
      <c r="K1949" s="2">
        <f t="shared" si="236"/>
        <v>3.6160218865179341</v>
      </c>
    </row>
    <row r="1950" spans="1:11" ht="13.5" x14ac:dyDescent="0.25">
      <c r="A1950" s="3">
        <f>TITRES_STAT!B1953</f>
        <v>44847</v>
      </c>
      <c r="B1950" s="6">
        <f>TITRES_STAT!D1953</f>
        <v>3.5405000000000002</v>
      </c>
      <c r="C1950" s="2">
        <f t="shared" si="237"/>
        <v>0</v>
      </c>
      <c r="D1950" s="2">
        <f t="shared" si="238"/>
        <v>3.5339399999999999</v>
      </c>
      <c r="E1950" s="2">
        <f t="shared" si="240"/>
        <v>3.5987</v>
      </c>
      <c r="F1950" s="2">
        <f t="shared" si="241"/>
        <v>3.6441749999999993</v>
      </c>
      <c r="G1950" s="2">
        <f t="shared" si="235"/>
        <v>3.6770440000000013</v>
      </c>
      <c r="H1950" s="2">
        <f t="shared" si="239"/>
        <v>2.9699639999999947</v>
      </c>
      <c r="I1950" s="2">
        <f t="array" ref="I1950">SUMPRODUCT(B1934:B1953, (ROW(B1934:B1953)-ROW(B1934)+1)) / (20*21/2)</f>
        <v>3.5816752380952384</v>
      </c>
      <c r="J1950" s="2">
        <f t="shared" si="242"/>
        <v>3.6199606170400509</v>
      </c>
      <c r="K1950" s="2">
        <f t="shared" si="236"/>
        <v>3.6130602439093882</v>
      </c>
    </row>
    <row r="1951" spans="1:11" ht="13.5" x14ac:dyDescent="0.25">
      <c r="A1951" s="3">
        <f>TITRES_STAT!B1954</f>
        <v>44848</v>
      </c>
      <c r="B1951" s="6">
        <f>TITRES_STAT!D1954</f>
        <v>3.5405000000000002</v>
      </c>
      <c r="C1951" s="2">
        <f t="shared" si="237"/>
        <v>0</v>
      </c>
      <c r="D1951" s="2">
        <f t="shared" si="238"/>
        <v>3.53722</v>
      </c>
      <c r="E1951" s="2">
        <f t="shared" si="240"/>
        <v>3.5765700000000002</v>
      </c>
      <c r="F1951" s="2">
        <f t="shared" si="241"/>
        <v>3.6314699999999993</v>
      </c>
      <c r="G1951" s="2">
        <f t="shared" si="235"/>
        <v>3.6773720000000019</v>
      </c>
      <c r="H1951" s="2">
        <f t="shared" si="239"/>
        <v>2.9763379999999944</v>
      </c>
      <c r="I1951" s="2">
        <f t="array" ref="I1951">SUMPRODUCT(B1935:B1954, (ROW(B1935:B1954)-ROW(B1935)+1)) / (20*21/2)</f>
        <v>3.5880733333333339</v>
      </c>
      <c r="J1951" s="2">
        <f t="shared" si="242"/>
        <v>3.6123929392267127</v>
      </c>
      <c r="K1951" s="2">
        <f t="shared" si="236"/>
        <v>3.610214744148236</v>
      </c>
    </row>
    <row r="1952" spans="1:11" ht="13.5" x14ac:dyDescent="0.25">
      <c r="A1952" s="3">
        <f>TITRES_STAT!B1955</f>
        <v>44851</v>
      </c>
      <c r="B1952" s="6">
        <f>TITRES_STAT!D1955</f>
        <v>3.5240999999999998</v>
      </c>
      <c r="C1952" s="2">
        <f t="shared" si="237"/>
        <v>-1.6400000000000414E-2</v>
      </c>
      <c r="D1952" s="2">
        <f t="shared" si="238"/>
        <v>3.53722</v>
      </c>
      <c r="E1952" s="2">
        <f t="shared" si="240"/>
        <v>3.5528000000000004</v>
      </c>
      <c r="F1952" s="2">
        <f t="shared" si="241"/>
        <v>3.6179450000000002</v>
      </c>
      <c r="G1952" s="2">
        <f t="shared" si="235"/>
        <v>3.6773720000000019</v>
      </c>
      <c r="H1952" s="2">
        <f t="shared" si="239"/>
        <v>2.9826299999999946</v>
      </c>
      <c r="I1952" s="2">
        <f t="array" ref="I1952">SUMPRODUCT(B1936:B1955, (ROW(B1936:B1955)-ROW(B1936)+1)) / (20*21/2)</f>
        <v>3.5864371428571431</v>
      </c>
      <c r="J1952" s="2">
        <f t="shared" si="242"/>
        <v>3.6039840878717877</v>
      </c>
      <c r="K1952" s="2">
        <f t="shared" si="236"/>
        <v>3.6068376953581089</v>
      </c>
    </row>
    <row r="1953" spans="1:11" ht="13.5" x14ac:dyDescent="0.25">
      <c r="A1953" s="3">
        <f>TITRES_STAT!B1956</f>
        <v>44852</v>
      </c>
      <c r="B1953" s="6">
        <f>TITRES_STAT!D1956</f>
        <v>3.5240999999999998</v>
      </c>
      <c r="C1953" s="2">
        <f t="shared" si="237"/>
        <v>0</v>
      </c>
      <c r="D1953" s="2">
        <f t="shared" si="238"/>
        <v>3.5339400000000003</v>
      </c>
      <c r="E1953" s="2">
        <f t="shared" si="240"/>
        <v>3.5454200000000009</v>
      </c>
      <c r="F1953" s="2">
        <f t="shared" si="241"/>
        <v>3.6126200000000006</v>
      </c>
      <c r="G1953" s="2">
        <f t="shared" si="235"/>
        <v>3.6773720000000019</v>
      </c>
      <c r="H1953" s="2">
        <f t="shared" si="239"/>
        <v>2.9889219999999943</v>
      </c>
      <c r="I1953" s="2">
        <f t="array" ref="I1953">SUMPRODUCT(B1937:B1956, (ROW(B1937:B1956)-ROW(B1937)+1)) / (20*21/2)</f>
        <v>3.5997852380952384</v>
      </c>
      <c r="J1953" s="2">
        <f t="shared" si="242"/>
        <v>3.5963760795030462</v>
      </c>
      <c r="K1953" s="2">
        <f t="shared" si="236"/>
        <v>3.6035930798538693</v>
      </c>
    </row>
    <row r="1954" spans="1:11" ht="13.5" x14ac:dyDescent="0.25">
      <c r="A1954" s="3">
        <f>TITRES_STAT!B1957</f>
        <v>44853</v>
      </c>
      <c r="B1954" s="6">
        <f>TITRES_STAT!D1957</f>
        <v>3.6798000000000002</v>
      </c>
      <c r="C1954" s="2">
        <f t="shared" si="237"/>
        <v>0.15570000000000039</v>
      </c>
      <c r="D1954" s="2">
        <f t="shared" si="238"/>
        <v>3.5618000000000003</v>
      </c>
      <c r="E1954" s="2">
        <f t="shared" si="240"/>
        <v>3.5536100000000004</v>
      </c>
      <c r="F1954" s="2">
        <f t="shared" si="241"/>
        <v>3.6150800000000003</v>
      </c>
      <c r="G1954" s="2">
        <f t="shared" si="235"/>
        <v>3.6788460000000014</v>
      </c>
      <c r="H1954" s="2">
        <f t="shared" si="239"/>
        <v>2.9959924999999945</v>
      </c>
      <c r="I1954" s="2">
        <f t="array" ref="I1954">SUMPRODUCT(B1938:B1957, (ROW(B1938:B1957)-ROW(B1938)+1)) / (20*21/2)</f>
        <v>3.6100490476190479</v>
      </c>
      <c r="J1954" s="2">
        <f t="shared" si="242"/>
        <v>3.6043212147884707</v>
      </c>
      <c r="K1954" s="2">
        <f t="shared" si="236"/>
        <v>3.6065815865262665</v>
      </c>
    </row>
    <row r="1955" spans="1:11" ht="13.5" x14ac:dyDescent="0.25">
      <c r="A1955" s="3">
        <f>TITRES_STAT!B1958</f>
        <v>44854</v>
      </c>
      <c r="B1955" s="6">
        <f>TITRES_STAT!D1958</f>
        <v>3.5979000000000001</v>
      </c>
      <c r="C1955" s="2">
        <f t="shared" si="237"/>
        <v>-8.1900000000000084E-2</v>
      </c>
      <c r="D1955" s="2">
        <f t="shared" si="238"/>
        <v>3.5732799999999996</v>
      </c>
      <c r="E1955" s="2">
        <f t="shared" si="240"/>
        <v>3.5536100000000004</v>
      </c>
      <c r="F1955" s="2">
        <f t="shared" si="241"/>
        <v>3.613445</v>
      </c>
      <c r="G1955" s="2">
        <f t="shared" si="235"/>
        <v>3.6778640000000018</v>
      </c>
      <c r="H1955" s="2">
        <f t="shared" si="239"/>
        <v>3.0026534999999943</v>
      </c>
      <c r="I1955" s="2">
        <f t="array" ref="I1955">SUMPRODUCT(B1939:B1958, (ROW(B1939:B1958)-ROW(B1939)+1)) / (20*21/2)</f>
        <v>3.6190633333333335</v>
      </c>
      <c r="J1955" s="2">
        <f t="shared" si="242"/>
        <v>3.6037096705229024</v>
      </c>
      <c r="K1955" s="2">
        <f t="shared" si="236"/>
        <v>3.6062411321526877</v>
      </c>
    </row>
    <row r="1956" spans="1:11" ht="13.5" x14ac:dyDescent="0.25">
      <c r="A1956" s="3">
        <f>TITRES_STAT!B1959</f>
        <v>44855</v>
      </c>
      <c r="B1956" s="6">
        <f>TITRES_STAT!D1959</f>
        <v>3.7536</v>
      </c>
      <c r="C1956" s="2">
        <f t="shared" si="237"/>
        <v>0.15569999999999995</v>
      </c>
      <c r="D1956" s="2">
        <f t="shared" si="238"/>
        <v>3.6158999999999999</v>
      </c>
      <c r="E1956" s="2">
        <f t="shared" si="240"/>
        <v>3.5765599999999997</v>
      </c>
      <c r="F1956" s="2">
        <f t="shared" si="241"/>
        <v>3.6212299999999997</v>
      </c>
      <c r="G1956" s="2">
        <f t="shared" si="235"/>
        <v>3.6768800000000024</v>
      </c>
      <c r="H1956" s="2">
        <f t="shared" si="239"/>
        <v>3.010092999999995</v>
      </c>
      <c r="I1956" s="2">
        <f t="array" ref="I1956">SUMPRODUCT(B1940:B1959, (ROW(B1940:B1959)-ROW(B1940)+1)) / (20*21/2)</f>
        <v>3.628311904761905</v>
      </c>
      <c r="J1956" s="2">
        <f t="shared" si="242"/>
        <v>3.6179849399969117</v>
      </c>
      <c r="K1956" s="2">
        <f t="shared" si="236"/>
        <v>3.6120199112839551</v>
      </c>
    </row>
    <row r="1957" spans="1:11" ht="13.5" x14ac:dyDescent="0.25">
      <c r="A1957" s="3">
        <f>TITRES_STAT!B1960</f>
        <v>44858</v>
      </c>
      <c r="B1957" s="6">
        <f>TITRES_STAT!D1960</f>
        <v>3.7290000000000001</v>
      </c>
      <c r="C1957" s="2">
        <f t="shared" si="237"/>
        <v>-2.4599999999999955E-2</v>
      </c>
      <c r="D1957" s="2">
        <f t="shared" si="238"/>
        <v>3.6568800000000001</v>
      </c>
      <c r="E1957" s="2">
        <f t="shared" si="240"/>
        <v>3.5970500000000003</v>
      </c>
      <c r="F1957" s="2">
        <f t="shared" si="241"/>
        <v>3.62615</v>
      </c>
      <c r="G1957" s="2">
        <f t="shared" si="235"/>
        <v>3.6754040000000021</v>
      </c>
      <c r="H1957" s="2">
        <f t="shared" si="239"/>
        <v>3.0174094999999954</v>
      </c>
      <c r="I1957" s="2">
        <f t="array" ref="I1957">SUMPRODUCT(B1941:B1960, (ROW(B1941:B1960)-ROW(B1941)+1)) / (20*21/2)</f>
        <v>3.6377947619047615</v>
      </c>
      <c r="J1957" s="2">
        <f t="shared" si="242"/>
        <v>3.6285578028543486</v>
      </c>
      <c r="K1957" s="2">
        <f t="shared" si="236"/>
        <v>3.6166073657434077</v>
      </c>
    </row>
    <row r="1958" spans="1:11" ht="13.5" x14ac:dyDescent="0.25">
      <c r="A1958" s="3">
        <f>TITRES_STAT!B1961</f>
        <v>44859</v>
      </c>
      <c r="B1958" s="6">
        <f>TITRES_STAT!D1961</f>
        <v>3.7208000000000001</v>
      </c>
      <c r="C1958" s="2">
        <f t="shared" si="237"/>
        <v>-8.1999999999999851E-3</v>
      </c>
      <c r="D1958" s="2">
        <f t="shared" si="238"/>
        <v>3.6962200000000003</v>
      </c>
      <c r="E1958" s="2">
        <f t="shared" si="240"/>
        <v>3.6150799999999998</v>
      </c>
      <c r="F1958" s="2">
        <f t="shared" si="241"/>
        <v>3.6236899999999999</v>
      </c>
      <c r="G1958" s="2">
        <f t="shared" si="235"/>
        <v>3.6737640000000016</v>
      </c>
      <c r="H1958" s="2">
        <f t="shared" si="239"/>
        <v>3.0246849999999963</v>
      </c>
      <c r="I1958" s="2">
        <f t="array" ref="I1958">SUMPRODUCT(B1942:B1961, (ROW(B1942:B1961)-ROW(B1942)+1)) / (20*21/2)</f>
        <v>3.6477071428571435</v>
      </c>
      <c r="J1958" s="2">
        <f t="shared" si="242"/>
        <v>3.6373427740110773</v>
      </c>
      <c r="K1958" s="2">
        <f t="shared" si="236"/>
        <v>3.6206933514005293</v>
      </c>
    </row>
    <row r="1959" spans="1:11" ht="13.5" x14ac:dyDescent="0.25">
      <c r="A1959" s="3">
        <f>TITRES_STAT!B1962</f>
        <v>44860</v>
      </c>
      <c r="B1959" s="6">
        <f>TITRES_STAT!D1962</f>
        <v>3.7208000000000001</v>
      </c>
      <c r="C1959" s="2">
        <f t="shared" si="237"/>
        <v>0</v>
      </c>
      <c r="D1959" s="2">
        <f t="shared" si="238"/>
        <v>3.7044200000000003</v>
      </c>
      <c r="E1959" s="2">
        <f t="shared" si="240"/>
        <v>3.6331099999999994</v>
      </c>
      <c r="F1959" s="2">
        <f t="shared" si="241"/>
        <v>3.6212299999999997</v>
      </c>
      <c r="G1959" s="2">
        <f t="shared" si="235"/>
        <v>3.6721240000000019</v>
      </c>
      <c r="H1959" s="2">
        <f t="shared" si="239"/>
        <v>3.0319604999999963</v>
      </c>
      <c r="I1959" s="2">
        <f t="array" ref="I1959">SUMPRODUCT(B1943:B1962, (ROW(B1943:B1962)-ROW(B1943)+1)) / (20*21/2)</f>
        <v>3.6577757142857146</v>
      </c>
      <c r="J1959" s="2">
        <f t="shared" si="242"/>
        <v>3.6452910812481178</v>
      </c>
      <c r="K1959" s="2">
        <f t="shared" si="236"/>
        <v>3.6246191023259988</v>
      </c>
    </row>
    <row r="1960" spans="1:11" ht="13.5" x14ac:dyDescent="0.25">
      <c r="A1960" s="3">
        <f>TITRES_STAT!B1963</f>
        <v>44861</v>
      </c>
      <c r="B1960" s="6">
        <f>TITRES_STAT!D1963</f>
        <v>3.7208000000000001</v>
      </c>
      <c r="C1960" s="2">
        <f t="shared" si="237"/>
        <v>0</v>
      </c>
      <c r="D1960" s="2">
        <f t="shared" si="238"/>
        <v>3.7290000000000001</v>
      </c>
      <c r="E1960" s="2">
        <f t="shared" si="240"/>
        <v>3.6511399999999994</v>
      </c>
      <c r="F1960" s="2">
        <f t="shared" si="241"/>
        <v>3.6249199999999995</v>
      </c>
      <c r="G1960" s="2">
        <f t="shared" si="235"/>
        <v>3.6704840000000014</v>
      </c>
      <c r="H1960" s="2">
        <f t="shared" si="239"/>
        <v>3.0392359999999967</v>
      </c>
      <c r="I1960" s="2">
        <f t="array" ref="I1960">SUMPRODUCT(B1944:B1963, (ROW(B1944:B1963)-ROW(B1944)+1)) / (20*21/2)</f>
        <v>3.6523909523809528</v>
      </c>
      <c r="J1960" s="2">
        <f t="shared" si="242"/>
        <v>3.6524824068435353</v>
      </c>
      <c r="K1960" s="2">
        <f t="shared" si="236"/>
        <v>3.6283909022347833</v>
      </c>
    </row>
    <row r="1961" spans="1:11" ht="13.5" x14ac:dyDescent="0.25">
      <c r="A1961" s="3">
        <f>TITRES_STAT!B1964</f>
        <v>44862</v>
      </c>
      <c r="B1961" s="6">
        <f>TITRES_STAT!D1964</f>
        <v>3.7290000000000001</v>
      </c>
      <c r="C1961" s="2">
        <f t="shared" si="237"/>
        <v>8.1999999999999851E-3</v>
      </c>
      <c r="D1961" s="2">
        <f t="shared" si="238"/>
        <v>3.7240799999999998</v>
      </c>
      <c r="E1961" s="2">
        <f t="shared" si="240"/>
        <v>3.6699899999999999</v>
      </c>
      <c r="F1961" s="2">
        <f t="shared" si="241"/>
        <v>3.6232799999999998</v>
      </c>
      <c r="G1961" s="2">
        <f t="shared" si="235"/>
        <v>3.6690080000000012</v>
      </c>
      <c r="H1961" s="2">
        <f t="shared" si="239"/>
        <v>3.046046499999997</v>
      </c>
      <c r="I1961" s="2">
        <f t="array" ref="I1961">SUMPRODUCT(B1945:B1964, (ROW(B1945:B1964)-ROW(B1945)+1)) / (20*21/2)</f>
        <v>3.6432576190476191</v>
      </c>
      <c r="J1961" s="2">
        <f t="shared" si="242"/>
        <v>3.6597697966679603</v>
      </c>
      <c r="K1961" s="2">
        <f t="shared" si="236"/>
        <v>3.6323363570491054</v>
      </c>
    </row>
    <row r="1962" spans="1:11" ht="13.5" x14ac:dyDescent="0.25">
      <c r="A1962" s="3">
        <f>TITRES_STAT!B1965</f>
        <v>44865</v>
      </c>
      <c r="B1962" s="6">
        <f>TITRES_STAT!D1965</f>
        <v>3.7290000000000001</v>
      </c>
      <c r="C1962" s="2">
        <f t="shared" si="237"/>
        <v>0</v>
      </c>
      <c r="D1962" s="2">
        <f t="shared" si="238"/>
        <v>3.7240799999999998</v>
      </c>
      <c r="E1962" s="2">
        <f t="shared" si="240"/>
        <v>3.69048</v>
      </c>
      <c r="F1962" s="2">
        <f t="shared" si="241"/>
        <v>3.6216400000000002</v>
      </c>
      <c r="G1962" s="2">
        <f t="shared" si="235"/>
        <v>3.6708120000000015</v>
      </c>
      <c r="H1962" s="2">
        <f t="shared" si="239"/>
        <v>3.0527014999999973</v>
      </c>
      <c r="I1962" s="2">
        <f t="array" ref="I1962">SUMPRODUCT(B1946:B1965, (ROW(B1946:B1965)-ROW(B1946)+1)) / (20*21/2)</f>
        <v>3.6196471428571431</v>
      </c>
      <c r="J1962" s="2">
        <f t="shared" si="242"/>
        <v>3.6663631493662496</v>
      </c>
      <c r="K1962" s="2">
        <f t="shared" si="236"/>
        <v>3.6361270881452188</v>
      </c>
    </row>
    <row r="1963" spans="1:11" ht="13.5" x14ac:dyDescent="0.25">
      <c r="A1963" s="3">
        <f>TITRES_STAT!B1966</f>
        <v>44866</v>
      </c>
      <c r="B1963" s="6">
        <f>TITRES_STAT!D1966</f>
        <v>3.5651000000000002</v>
      </c>
      <c r="C1963" s="2">
        <f t="shared" si="237"/>
        <v>-0.16389999999999993</v>
      </c>
      <c r="D1963" s="2">
        <f t="shared" si="238"/>
        <v>3.6929400000000001</v>
      </c>
      <c r="E1963" s="2">
        <f t="shared" si="240"/>
        <v>3.6945800000000006</v>
      </c>
      <c r="F1963" s="2">
        <f t="shared" si="241"/>
        <v>3.62</v>
      </c>
      <c r="G1963" s="2">
        <f t="shared" si="235"/>
        <v>3.6667140000000016</v>
      </c>
      <c r="H1963" s="2">
        <f t="shared" si="239"/>
        <v>3.0585369999999972</v>
      </c>
      <c r="I1963" s="2">
        <f t="array" ref="I1963">SUMPRODUCT(B1947:B1966, (ROW(B1947:B1966)-ROW(B1947)+1)) / (20*21/2)</f>
        <v>3.6111771428571431</v>
      </c>
      <c r="J1963" s="2">
        <f t="shared" si="242"/>
        <v>3.6567190399027973</v>
      </c>
      <c r="K1963" s="2">
        <f t="shared" si="236"/>
        <v>3.6333417121395239</v>
      </c>
    </row>
    <row r="1964" spans="1:11" ht="13.5" x14ac:dyDescent="0.25">
      <c r="A1964" s="3">
        <f>TITRES_STAT!B1967</f>
        <v>44867</v>
      </c>
      <c r="B1964" s="6">
        <f>TITRES_STAT!D1967</f>
        <v>3.5240999999999998</v>
      </c>
      <c r="C1964" s="2">
        <f t="shared" si="237"/>
        <v>-4.1000000000000369E-2</v>
      </c>
      <c r="D1964" s="2">
        <f t="shared" si="238"/>
        <v>3.6536</v>
      </c>
      <c r="E1964" s="2">
        <f t="shared" si="240"/>
        <v>3.6790099999999994</v>
      </c>
      <c r="F1964" s="2">
        <f t="shared" si="241"/>
        <v>3.6163099999999999</v>
      </c>
      <c r="G1964" s="2">
        <f t="shared" si="235"/>
        <v>3.6617960000000016</v>
      </c>
      <c r="H1964" s="2">
        <f t="shared" si="239"/>
        <v>3.0641674999999968</v>
      </c>
      <c r="I1964" s="2">
        <f t="array" ref="I1964">SUMPRODUCT(B1948:B1967, (ROW(B1948:B1967)-ROW(B1948)+1)) / (20*21/2)</f>
        <v>3.602746190476191</v>
      </c>
      <c r="J1964" s="2">
        <f t="shared" si="242"/>
        <v>3.6440886551501501</v>
      </c>
      <c r="K1964" s="2">
        <f t="shared" si="236"/>
        <v>3.6290577234281702</v>
      </c>
    </row>
    <row r="1965" spans="1:11" ht="13.5" x14ac:dyDescent="0.25">
      <c r="A1965" s="3">
        <f>TITRES_STAT!B1968</f>
        <v>44868</v>
      </c>
      <c r="B1965" s="6">
        <f>TITRES_STAT!D1968</f>
        <v>3.3683999999999998</v>
      </c>
      <c r="C1965" s="2">
        <f t="shared" si="237"/>
        <v>-0.15569999999999995</v>
      </c>
      <c r="D1965" s="2">
        <f t="shared" si="238"/>
        <v>3.5831200000000001</v>
      </c>
      <c r="E1965" s="2">
        <f t="shared" si="240"/>
        <v>3.6560600000000001</v>
      </c>
      <c r="F1965" s="2">
        <f t="shared" si="241"/>
        <v>3.6048349999999991</v>
      </c>
      <c r="G1965" s="2">
        <f t="shared" si="235"/>
        <v>3.6537640000000011</v>
      </c>
      <c r="H1965" s="2">
        <f t="shared" si="239"/>
        <v>3.0690194999999965</v>
      </c>
      <c r="I1965" s="2">
        <f t="array" ref="I1965">SUMPRODUCT(B1949:B1968, (ROW(B1949:B1968)-ROW(B1949)+1)) / (20*21/2)</f>
        <v>3.5943542857142861</v>
      </c>
      <c r="J1965" s="2">
        <f t="shared" si="242"/>
        <v>3.6178325927548975</v>
      </c>
      <c r="K1965" s="2">
        <f t="shared" si="236"/>
        <v>3.6188358519211832</v>
      </c>
    </row>
    <row r="1966" spans="1:11" ht="13.5" x14ac:dyDescent="0.25">
      <c r="A1966" s="3">
        <f>TITRES_STAT!B1969</f>
        <v>44869</v>
      </c>
      <c r="B1966" s="6">
        <f>TITRES_STAT!D1969</f>
        <v>3.5158999999999998</v>
      </c>
      <c r="C1966" s="2">
        <f t="shared" si="237"/>
        <v>0.14749999999999996</v>
      </c>
      <c r="D1966" s="2">
        <f t="shared" si="238"/>
        <v>3.5405000000000002</v>
      </c>
      <c r="E1966" s="2">
        <f t="shared" si="240"/>
        <v>3.6322900000000002</v>
      </c>
      <c r="F1966" s="2">
        <f t="shared" si="241"/>
        <v>3.6044249999999991</v>
      </c>
      <c r="G1966" s="2">
        <f t="shared" si="235"/>
        <v>3.6486820000000004</v>
      </c>
      <c r="H1966" s="2">
        <f t="shared" si="239"/>
        <v>3.074608999999997</v>
      </c>
      <c r="I1966" s="2">
        <f t="array" ref="I1966">SUMPRODUCT(B1950:B1969, (ROW(B1950:B1969)-ROW(B1950)+1)) / (20*21/2)</f>
        <v>3.5868604761904761</v>
      </c>
      <c r="J1966" s="2">
        <f t="shared" si="242"/>
        <v>3.6081247267782404</v>
      </c>
      <c r="K1966" s="2">
        <f t="shared" si="236"/>
        <v>3.6147991518458427</v>
      </c>
    </row>
    <row r="1967" spans="1:11" ht="13.5" x14ac:dyDescent="0.25">
      <c r="A1967" s="3">
        <f>TITRES_STAT!B1970</f>
        <v>44872</v>
      </c>
      <c r="B1967" s="6">
        <f>TITRES_STAT!D1970</f>
        <v>3.5158999999999998</v>
      </c>
      <c r="C1967" s="2">
        <f t="shared" si="237"/>
        <v>0</v>
      </c>
      <c r="D1967" s="2">
        <f t="shared" si="238"/>
        <v>3.4978799999999999</v>
      </c>
      <c r="E1967" s="2">
        <f t="shared" si="240"/>
        <v>3.6109800000000005</v>
      </c>
      <c r="F1967" s="2">
        <f t="shared" si="241"/>
        <v>3.6040149999999995</v>
      </c>
      <c r="G1967" s="2">
        <f t="shared" si="235"/>
        <v>3.6436000000000002</v>
      </c>
      <c r="H1967" s="2">
        <f t="shared" si="239"/>
        <v>3.0801984999999967</v>
      </c>
      <c r="I1967" s="2">
        <f t="array" ref="I1967">SUMPRODUCT(B1951:B1970, (ROW(B1951:B1970)-ROW(B1951)+1)) / (20*21/2)</f>
        <v>3.579444761904762</v>
      </c>
      <c r="J1967" s="2">
        <f t="shared" si="242"/>
        <v>3.5993414194660267</v>
      </c>
      <c r="K1967" s="2">
        <f t="shared" si="236"/>
        <v>3.6109207537342409</v>
      </c>
    </row>
    <row r="1968" spans="1:11" ht="13.5" x14ac:dyDescent="0.25">
      <c r="A1968" s="3">
        <f>TITRES_STAT!B1971</f>
        <v>44873</v>
      </c>
      <c r="B1968" s="6">
        <f>TITRES_STAT!D1971</f>
        <v>3.5158999999999998</v>
      </c>
      <c r="C1968" s="2">
        <f t="shared" si="237"/>
        <v>0</v>
      </c>
      <c r="D1968" s="2">
        <f t="shared" si="238"/>
        <v>3.4880400000000003</v>
      </c>
      <c r="E1968" s="2">
        <f t="shared" si="240"/>
        <v>3.5904900000000004</v>
      </c>
      <c r="F1968" s="2">
        <f t="shared" si="241"/>
        <v>3.6027849999999995</v>
      </c>
      <c r="G1968" s="2">
        <f t="shared" si="235"/>
        <v>3.6388459999999996</v>
      </c>
      <c r="H1968" s="2">
        <f t="shared" si="239"/>
        <v>3.0857879999999964</v>
      </c>
      <c r="I1968" s="2">
        <f t="array" ref="I1968">SUMPRODUCT(B1952:B1971, (ROW(B1952:B1971)-ROW(B1952)+1)) / (20*21/2)</f>
        <v>3.5721071428571425</v>
      </c>
      <c r="J1968" s="2">
        <f t="shared" si="242"/>
        <v>3.5913946176121194</v>
      </c>
      <c r="K1968" s="2">
        <f t="shared" si="236"/>
        <v>3.6071944496662316</v>
      </c>
    </row>
    <row r="1969" spans="1:11" ht="13.5" x14ac:dyDescent="0.25">
      <c r="A1969" s="3">
        <f>TITRES_STAT!B1972</f>
        <v>44874</v>
      </c>
      <c r="B1969" s="6">
        <f>TITRES_STAT!D1972</f>
        <v>3.5240999999999998</v>
      </c>
      <c r="C1969" s="2">
        <f t="shared" si="237"/>
        <v>8.1999999999999851E-3</v>
      </c>
      <c r="D1969" s="2">
        <f t="shared" si="238"/>
        <v>3.4880400000000003</v>
      </c>
      <c r="E1969" s="2">
        <f t="shared" si="240"/>
        <v>3.5708199999999999</v>
      </c>
      <c r="F1969" s="2">
        <f t="shared" si="241"/>
        <v>3.6019649999999999</v>
      </c>
      <c r="G1969" s="2">
        <f t="shared" si="235"/>
        <v>3.6372059999999999</v>
      </c>
      <c r="H1969" s="2">
        <f t="shared" si="239"/>
        <v>3.0914184999999965</v>
      </c>
      <c r="I1969" s="2">
        <f t="array" ref="I1969">SUMPRODUCT(B1953:B1972, (ROW(B1953:B1972)-ROW(B1953)+1)) / (20*21/2)</f>
        <v>3.5648476190476188</v>
      </c>
      <c r="J1969" s="2">
        <f t="shared" si="242"/>
        <v>3.5849856064109651</v>
      </c>
      <c r="K1969" s="2">
        <f t="shared" si="236"/>
        <v>3.6039358437969677</v>
      </c>
    </row>
    <row r="1970" spans="1:11" ht="13.5" x14ac:dyDescent="0.25">
      <c r="A1970" s="3">
        <f>TITRES_STAT!B1973</f>
        <v>44875</v>
      </c>
      <c r="B1970" s="6">
        <f>TITRES_STAT!D1973</f>
        <v>3.5240999999999998</v>
      </c>
      <c r="C1970" s="2">
        <f t="shared" si="237"/>
        <v>0</v>
      </c>
      <c r="D1970" s="2">
        <f t="shared" si="238"/>
        <v>3.51918</v>
      </c>
      <c r="E1970" s="2">
        <f t="shared" si="240"/>
        <v>3.5511499999999998</v>
      </c>
      <c r="F1970" s="2">
        <f t="shared" si="241"/>
        <v>3.6011450000000003</v>
      </c>
      <c r="G1970" s="2">
        <f t="shared" ref="G1970:G2033" si="243">AVERAGE(B1921:B1970)</f>
        <v>3.6324520000000002</v>
      </c>
      <c r="H1970" s="2">
        <f t="shared" si="239"/>
        <v>3.0970489999999962</v>
      </c>
      <c r="I1970" s="2">
        <f t="array" ref="I1970">SUMPRODUCT(B1954:B1973, (ROW(B1954:B1973)-ROW(B1954)+1)) / (20*21/2)</f>
        <v>3.5575880952380956</v>
      </c>
      <c r="J1970" s="2">
        <f t="shared" si="242"/>
        <v>3.5791869772289684</v>
      </c>
      <c r="K1970" s="2">
        <f t="shared" si="236"/>
        <v>3.6008050263931652</v>
      </c>
    </row>
    <row r="1971" spans="1:11" ht="13.5" x14ac:dyDescent="0.25">
      <c r="A1971" s="3">
        <f>TITRES_STAT!B1974</f>
        <v>44876</v>
      </c>
      <c r="B1971" s="6">
        <f>TITRES_STAT!D1974</f>
        <v>3.5240999999999998</v>
      </c>
      <c r="C1971" s="2">
        <f t="shared" si="237"/>
        <v>0</v>
      </c>
      <c r="D1971" s="2">
        <f t="shared" si="238"/>
        <v>3.5208199999999996</v>
      </c>
      <c r="E1971" s="2">
        <f t="shared" si="240"/>
        <v>3.5306599999999997</v>
      </c>
      <c r="F1971" s="2">
        <f t="shared" si="241"/>
        <v>3.6003250000000007</v>
      </c>
      <c r="G1971" s="2">
        <f t="shared" si="243"/>
        <v>3.6268779999999996</v>
      </c>
      <c r="H1971" s="2">
        <f t="shared" si="239"/>
        <v>3.1026794999999963</v>
      </c>
      <c r="I1971" s="2">
        <f t="array" ref="I1971">SUMPRODUCT(B1955:B1974, (ROW(B1955:B1974)-ROW(B1955)+1)) / (20*21/2)</f>
        <v>3.5503285714285711</v>
      </c>
      <c r="J1971" s="2">
        <f t="shared" si="242"/>
        <v>3.5739405984452572</v>
      </c>
      <c r="K1971" s="2">
        <f t="shared" ref="K1971:K2034" si="244">$K$4*B1971+(1-$K$4)*K1970</f>
        <v>3.5977969861424528</v>
      </c>
    </row>
    <row r="1972" spans="1:11" ht="13.5" x14ac:dyDescent="0.25">
      <c r="A1972" s="3">
        <f>TITRES_STAT!B1975</f>
        <v>44879</v>
      </c>
      <c r="B1972" s="6">
        <f>TITRES_STAT!D1975</f>
        <v>3.5240999999999998</v>
      </c>
      <c r="C1972" s="2">
        <f t="shared" si="237"/>
        <v>0</v>
      </c>
      <c r="D1972" s="2">
        <f t="shared" si="238"/>
        <v>3.5224600000000001</v>
      </c>
      <c r="E1972" s="2">
        <f t="shared" si="240"/>
        <v>3.51017</v>
      </c>
      <c r="F1972" s="2">
        <f t="shared" si="241"/>
        <v>3.6003250000000007</v>
      </c>
      <c r="G1972" s="2">
        <f t="shared" si="243"/>
        <v>3.624584</v>
      </c>
      <c r="H1972" s="2">
        <f t="shared" si="239"/>
        <v>3.1083099999999964</v>
      </c>
      <c r="I1972" s="2">
        <f t="array" ref="I1972">SUMPRODUCT(B1956:B1975, (ROW(B1956:B1975)-ROW(B1956)+1)) / (20*21/2)</f>
        <v>3.5297628571428574</v>
      </c>
      <c r="J1972" s="2">
        <f t="shared" si="242"/>
        <v>3.5691938747838043</v>
      </c>
      <c r="K1972" s="2">
        <f t="shared" si="244"/>
        <v>3.5949069082545133</v>
      </c>
    </row>
    <row r="1973" spans="1:11" ht="13.5" x14ac:dyDescent="0.25">
      <c r="A1973" s="3">
        <f>TITRES_STAT!B1976</f>
        <v>44880</v>
      </c>
      <c r="B1973" s="6">
        <f>TITRES_STAT!D1976</f>
        <v>3.5240999999999998</v>
      </c>
      <c r="C1973" s="2">
        <f t="shared" si="237"/>
        <v>0</v>
      </c>
      <c r="D1973" s="2">
        <f t="shared" si="238"/>
        <v>3.5240999999999998</v>
      </c>
      <c r="E1973" s="2">
        <f t="shared" si="240"/>
        <v>3.5060700000000002</v>
      </c>
      <c r="F1973" s="2">
        <f t="shared" si="241"/>
        <v>3.6003250000000007</v>
      </c>
      <c r="G1973" s="2">
        <f t="shared" si="243"/>
        <v>3.6221260000000002</v>
      </c>
      <c r="H1973" s="2">
        <f t="shared" si="239"/>
        <v>3.113940499999996</v>
      </c>
      <c r="I1973" s="2">
        <f t="array" ref="I1973">SUMPRODUCT(B1957:B1976, (ROW(B1957:B1976)-ROW(B1957)+1)) / (20*21/2)</f>
        <v>3.5102509523809524</v>
      </c>
      <c r="J1973" s="2">
        <f t="shared" si="242"/>
        <v>3.5648992200424896</v>
      </c>
      <c r="K1973" s="2">
        <f t="shared" si="244"/>
        <v>3.5921301667543362</v>
      </c>
    </row>
    <row r="1974" spans="1:11" ht="13.5" x14ac:dyDescent="0.25">
      <c r="A1974" s="3">
        <f>TITRES_STAT!B1977</f>
        <v>44881</v>
      </c>
      <c r="B1974" s="6">
        <f>TITRES_STAT!D1977</f>
        <v>3.5240999999999998</v>
      </c>
      <c r="C1974" s="2">
        <f t="shared" si="237"/>
        <v>0</v>
      </c>
      <c r="D1974" s="2">
        <f t="shared" si="238"/>
        <v>3.5240999999999998</v>
      </c>
      <c r="E1974" s="2">
        <f t="shared" si="240"/>
        <v>3.5060700000000002</v>
      </c>
      <c r="F1974" s="2">
        <f t="shared" si="241"/>
        <v>3.5925400000000005</v>
      </c>
      <c r="G1974" s="2">
        <f t="shared" si="243"/>
        <v>3.6229460000000002</v>
      </c>
      <c r="H1974" s="2">
        <f t="shared" si="239"/>
        <v>3.1195709999999957</v>
      </c>
      <c r="I1974" s="2">
        <f t="array" ref="I1974">SUMPRODUCT(B1958:B1977, (ROW(B1958:B1977)-ROW(B1958)+1)) / (20*21/2)</f>
        <v>3.5058009523809526</v>
      </c>
      <c r="J1974" s="2">
        <f t="shared" si="242"/>
        <v>3.561013580038443</v>
      </c>
      <c r="K1974" s="2">
        <f t="shared" si="244"/>
        <v>3.5894623170776954</v>
      </c>
    </row>
    <row r="1975" spans="1:11" ht="13.5" x14ac:dyDescent="0.25">
      <c r="A1975" s="3">
        <f>TITRES_STAT!B1978</f>
        <v>44882</v>
      </c>
      <c r="B1975" s="6">
        <f>TITRES_STAT!D1978</f>
        <v>3.3765999999999998</v>
      </c>
      <c r="C1975" s="2">
        <f t="shared" si="237"/>
        <v>-0.14749999999999996</v>
      </c>
      <c r="D1975" s="2">
        <f t="shared" si="238"/>
        <v>3.4945999999999997</v>
      </c>
      <c r="E1975" s="2">
        <f t="shared" si="240"/>
        <v>3.5068899999999998</v>
      </c>
      <c r="F1975" s="2">
        <f t="shared" si="241"/>
        <v>3.5814749999999997</v>
      </c>
      <c r="G1975" s="2">
        <f t="shared" si="243"/>
        <v>3.6208160000000005</v>
      </c>
      <c r="H1975" s="2">
        <f t="shared" si="239"/>
        <v>3.1244639999999966</v>
      </c>
      <c r="I1975" s="2">
        <f t="array" ref="I1975">SUMPRODUCT(B1959:B1978, (ROW(B1959:B1978)-ROW(B1959)+1)) / (20*21/2)</f>
        <v>3.5023657142857143</v>
      </c>
      <c r="J1975" s="2">
        <f t="shared" si="242"/>
        <v>3.5434503819395435</v>
      </c>
      <c r="K1975" s="2">
        <f t="shared" si="244"/>
        <v>3.5811147752315113</v>
      </c>
    </row>
    <row r="1976" spans="1:11" ht="13.5" x14ac:dyDescent="0.25">
      <c r="A1976" s="3">
        <f>TITRES_STAT!B1979</f>
        <v>44883</v>
      </c>
      <c r="B1976" s="6">
        <f>TITRES_STAT!D1979</f>
        <v>3.3765999999999998</v>
      </c>
      <c r="C1976" s="2">
        <f t="shared" si="237"/>
        <v>0</v>
      </c>
      <c r="D1976" s="2">
        <f t="shared" si="238"/>
        <v>3.4650999999999996</v>
      </c>
      <c r="E1976" s="2">
        <f t="shared" si="240"/>
        <v>3.4929600000000001</v>
      </c>
      <c r="F1976" s="2">
        <f t="shared" si="241"/>
        <v>3.5626249999999993</v>
      </c>
      <c r="G1976" s="2">
        <f t="shared" si="243"/>
        <v>3.6155720000000002</v>
      </c>
      <c r="H1976" s="2">
        <f t="shared" si="239"/>
        <v>3.1293569999999966</v>
      </c>
      <c r="I1976" s="2">
        <f t="array" ref="I1976">SUMPRODUCT(B1960:B1979, (ROW(B1960:B1979)-ROW(B1960)+1)) / (20*21/2)</f>
        <v>3.4999061904761906</v>
      </c>
      <c r="J1976" s="2">
        <f t="shared" si="242"/>
        <v>3.5275598693738726</v>
      </c>
      <c r="K1976" s="2">
        <f t="shared" si="244"/>
        <v>3.5730945879675304</v>
      </c>
    </row>
    <row r="1977" spans="1:11" ht="13.5" x14ac:dyDescent="0.25">
      <c r="A1977" s="3">
        <f>TITRES_STAT!B1980</f>
        <v>44886</v>
      </c>
      <c r="B1977" s="6">
        <f>TITRES_STAT!D1980</f>
        <v>3.5158999999999998</v>
      </c>
      <c r="C1977" s="2">
        <f t="shared" si="237"/>
        <v>0.13929999999999998</v>
      </c>
      <c r="D1977" s="2">
        <f t="shared" si="238"/>
        <v>3.46346</v>
      </c>
      <c r="E1977" s="2">
        <f t="shared" si="240"/>
        <v>3.4929600000000001</v>
      </c>
      <c r="F1977" s="2">
        <f t="shared" si="241"/>
        <v>3.5519699999999994</v>
      </c>
      <c r="G1977" s="2">
        <f t="shared" si="243"/>
        <v>3.6131139999999999</v>
      </c>
      <c r="H1977" s="2">
        <f t="shared" si="239"/>
        <v>3.1349464999999963</v>
      </c>
      <c r="I1977" s="2">
        <f t="array" ref="I1977">SUMPRODUCT(B1961:B1980, (ROW(B1961:B1980)-ROW(B1961)+1)) / (20*21/2)</f>
        <v>3.4984223809523809</v>
      </c>
      <c r="J1977" s="2">
        <f t="shared" si="242"/>
        <v>3.5264494056239797</v>
      </c>
      <c r="K1977" s="2">
        <f t="shared" si="244"/>
        <v>3.5708516629491958</v>
      </c>
    </row>
    <row r="1978" spans="1:11" ht="13.5" x14ac:dyDescent="0.25">
      <c r="A1978" s="3">
        <f>TITRES_STAT!B1981</f>
        <v>44887</v>
      </c>
      <c r="B1978" s="6">
        <f>TITRES_STAT!D1981</f>
        <v>3.5158999999999998</v>
      </c>
      <c r="C1978" s="2">
        <f t="shared" si="237"/>
        <v>0</v>
      </c>
      <c r="D1978" s="2">
        <f t="shared" si="238"/>
        <v>3.4618200000000003</v>
      </c>
      <c r="E1978" s="2">
        <f t="shared" si="240"/>
        <v>3.4929600000000001</v>
      </c>
      <c r="F1978" s="2">
        <f t="shared" si="241"/>
        <v>3.5417249999999996</v>
      </c>
      <c r="G1978" s="2">
        <f t="shared" si="243"/>
        <v>3.6075399999999989</v>
      </c>
      <c r="H1978" s="2">
        <f t="shared" si="239"/>
        <v>3.140535999999996</v>
      </c>
      <c r="I1978" s="2">
        <f t="array" ref="I1978">SUMPRODUCT(B1962:B1981, (ROW(B1962:B1981)-ROW(B1962)+1)) / (20*21/2)</f>
        <v>3.4979142857142858</v>
      </c>
      <c r="J1978" s="2">
        <f t="shared" si="242"/>
        <v>3.5254447003264575</v>
      </c>
      <c r="K1978" s="2">
        <f t="shared" si="244"/>
        <v>3.5686966957747175</v>
      </c>
    </row>
    <row r="1979" spans="1:11" ht="13.5" x14ac:dyDescent="0.25">
      <c r="A1979" s="3">
        <f>TITRES_STAT!B1982</f>
        <v>44888</v>
      </c>
      <c r="B1979" s="6">
        <f>TITRES_STAT!D1982</f>
        <v>3.5158999999999998</v>
      </c>
      <c r="C1979" s="2">
        <f t="shared" si="237"/>
        <v>0</v>
      </c>
      <c r="D1979" s="2">
        <f t="shared" si="238"/>
        <v>3.4601799999999998</v>
      </c>
      <c r="E1979" s="2">
        <f t="shared" si="240"/>
        <v>3.49214</v>
      </c>
      <c r="F1979" s="2">
        <f t="shared" si="241"/>
        <v>3.5314799999999993</v>
      </c>
      <c r="G1979" s="2">
        <f t="shared" si="243"/>
        <v>3.6019659999999987</v>
      </c>
      <c r="H1979" s="2">
        <f t="shared" si="239"/>
        <v>3.1461254999999961</v>
      </c>
      <c r="I1979" s="2">
        <f t="array" ref="I1979">SUMPRODUCT(B1963:B1982, (ROW(B1963:B1982)-ROW(B1963)+1)) / (20*21/2)</f>
        <v>3.4984209523809517</v>
      </c>
      <c r="J1979" s="2">
        <f t="shared" si="242"/>
        <v>3.5245356812477473</v>
      </c>
      <c r="K1979" s="2">
        <f t="shared" si="244"/>
        <v>3.5666262371168855</v>
      </c>
    </row>
    <row r="1980" spans="1:11" ht="13.5" x14ac:dyDescent="0.25">
      <c r="A1980" s="3">
        <f>TITRES_STAT!B1983</f>
        <v>44889</v>
      </c>
      <c r="B1980" s="6">
        <f>TITRES_STAT!D1983</f>
        <v>3.5158999999999998</v>
      </c>
      <c r="C1980" s="2">
        <f t="shared" si="237"/>
        <v>0</v>
      </c>
      <c r="D1980" s="2">
        <f t="shared" si="238"/>
        <v>3.4880400000000003</v>
      </c>
      <c r="E1980" s="2">
        <f t="shared" si="240"/>
        <v>3.4913199999999995</v>
      </c>
      <c r="F1980" s="2">
        <f t="shared" si="241"/>
        <v>3.5212349999999994</v>
      </c>
      <c r="G1980" s="2">
        <f t="shared" si="243"/>
        <v>3.5963919999999985</v>
      </c>
      <c r="H1980" s="2">
        <f t="shared" si="239"/>
        <v>3.1517539999999964</v>
      </c>
      <c r="I1980" s="2">
        <f t="array" ref="I1980">SUMPRODUCT(B1964:B1983, (ROW(B1964:B1983)-ROW(B1964)+1)) / (20*21/2)</f>
        <v>3.4890185714285713</v>
      </c>
      <c r="J1980" s="2">
        <f t="shared" si="242"/>
        <v>3.5237132354146281</v>
      </c>
      <c r="K1980" s="2">
        <f t="shared" si="244"/>
        <v>3.5646369729162233</v>
      </c>
    </row>
    <row r="1981" spans="1:11" ht="13.5" x14ac:dyDescent="0.25">
      <c r="A1981" s="3">
        <f>TITRES_STAT!B1984</f>
        <v>44890</v>
      </c>
      <c r="B1981" s="6">
        <f>TITRES_STAT!D1984</f>
        <v>3.5158999999999998</v>
      </c>
      <c r="C1981" s="2">
        <f t="shared" si="237"/>
        <v>0</v>
      </c>
      <c r="D1981" s="2">
        <f t="shared" si="238"/>
        <v>3.5158999999999998</v>
      </c>
      <c r="E1981" s="2">
        <f t="shared" si="240"/>
        <v>3.4904999999999995</v>
      </c>
      <c r="F1981" s="2">
        <f t="shared" si="241"/>
        <v>3.5105799999999996</v>
      </c>
      <c r="G1981" s="2">
        <f t="shared" si="243"/>
        <v>3.5908179999999987</v>
      </c>
      <c r="H1981" s="2">
        <f t="shared" si="239"/>
        <v>3.1573824999999958</v>
      </c>
      <c r="I1981" s="2">
        <f t="array" ref="I1981">SUMPRODUCT(B1965:B1984, (ROW(B1965:B1984)-ROW(B1965)+1)) / (20*21/2)</f>
        <v>3.4905395238095238</v>
      </c>
      <c r="J1981" s="2">
        <f t="shared" si="242"/>
        <v>3.5229691177560918</v>
      </c>
      <c r="K1981" s="2">
        <f t="shared" si="244"/>
        <v>3.5627257190763713</v>
      </c>
    </row>
    <row r="1982" spans="1:11" ht="13.5" x14ac:dyDescent="0.25">
      <c r="A1982" s="3">
        <f>TITRES_STAT!B1985</f>
        <v>44893</v>
      </c>
      <c r="B1982" s="6">
        <f>TITRES_STAT!D1985</f>
        <v>3.5158999999999998</v>
      </c>
      <c r="C1982" s="2">
        <f t="shared" si="237"/>
        <v>0</v>
      </c>
      <c r="D1982" s="2">
        <f t="shared" si="238"/>
        <v>3.5158999999999998</v>
      </c>
      <c r="E1982" s="2">
        <f t="shared" si="240"/>
        <v>3.489679999999999</v>
      </c>
      <c r="F1982" s="2">
        <f t="shared" si="241"/>
        <v>3.4999250000000002</v>
      </c>
      <c r="G1982" s="2">
        <f t="shared" si="243"/>
        <v>3.585243999999999</v>
      </c>
      <c r="H1982" s="2">
        <f t="shared" si="239"/>
        <v>3.1630109999999956</v>
      </c>
      <c r="I1982" s="2">
        <f t="array" ref="I1982">SUMPRODUCT(B1966:B1985, (ROW(B1966:B1985)-ROW(B1966)+1)) / (20*21/2)</f>
        <v>3.4921385714285709</v>
      </c>
      <c r="J1982" s="2">
        <f t="shared" si="242"/>
        <v>3.5222958684459877</v>
      </c>
      <c r="K1982" s="2">
        <f t="shared" si="244"/>
        <v>3.5608894163674938</v>
      </c>
    </row>
    <row r="1983" spans="1:11" ht="13.5" x14ac:dyDescent="0.25">
      <c r="A1983" s="3">
        <f>TITRES_STAT!B1986</f>
        <v>44894</v>
      </c>
      <c r="B1983" s="6">
        <f>TITRES_STAT!D1986</f>
        <v>3.4011999999999998</v>
      </c>
      <c r="C1983" s="2">
        <f t="shared" si="237"/>
        <v>-0.11470000000000002</v>
      </c>
      <c r="D1983" s="2">
        <f t="shared" si="238"/>
        <v>3.4929600000000001</v>
      </c>
      <c r="E1983" s="2">
        <f t="shared" si="240"/>
        <v>3.4773899999999998</v>
      </c>
      <c r="F1983" s="2">
        <f t="shared" si="241"/>
        <v>3.4917300000000004</v>
      </c>
      <c r="G1983" s="2">
        <f t="shared" si="243"/>
        <v>3.5806559999999985</v>
      </c>
      <c r="H1983" s="2">
        <f t="shared" si="239"/>
        <v>3.1680659999999961</v>
      </c>
      <c r="I1983" s="2">
        <f t="array" ref="I1983">SUMPRODUCT(B1967:B1986, (ROW(B1967:B1986)-ROW(B1967)+1)) / (20*21/2)</f>
        <v>3.4930742857142851</v>
      </c>
      <c r="J1983" s="2">
        <f t="shared" si="242"/>
        <v>3.510762928593989</v>
      </c>
      <c r="K1983" s="2">
        <f t="shared" si="244"/>
        <v>3.5546270863138667</v>
      </c>
    </row>
    <row r="1984" spans="1:11" ht="13.5" x14ac:dyDescent="0.25">
      <c r="A1984" s="3">
        <f>TITRES_STAT!B1987</f>
        <v>44895</v>
      </c>
      <c r="B1984" s="6">
        <f>TITRES_STAT!D1987</f>
        <v>3.5076999999999998</v>
      </c>
      <c r="C1984" s="2">
        <f t="shared" si="237"/>
        <v>0.10650000000000004</v>
      </c>
      <c r="D1984" s="2">
        <f t="shared" si="238"/>
        <v>3.4913199999999995</v>
      </c>
      <c r="E1984" s="2">
        <f t="shared" si="240"/>
        <v>3.4757499999999992</v>
      </c>
      <c r="F1984" s="2">
        <f t="shared" si="241"/>
        <v>3.4909100000000008</v>
      </c>
      <c r="G1984" s="2">
        <f t="shared" si="243"/>
        <v>3.5781979999999987</v>
      </c>
      <c r="H1984" s="2">
        <f t="shared" si="239"/>
        <v>3.1736534999999964</v>
      </c>
      <c r="I1984" s="2">
        <f t="array" ref="I1984">SUMPRODUCT(B1968:B1987, (ROW(B1968:B1987)-ROW(B1968)+1)) / (20*21/2)</f>
        <v>3.4940490476190473</v>
      </c>
      <c r="J1984" s="2">
        <f t="shared" si="242"/>
        <v>3.5104712211088471</v>
      </c>
      <c r="K1984" s="2">
        <f t="shared" si="244"/>
        <v>3.5527868084192056</v>
      </c>
    </row>
    <row r="1985" spans="1:11" ht="13.5" x14ac:dyDescent="0.25">
      <c r="A1985" s="3">
        <f>TITRES_STAT!B1988</f>
        <v>44896</v>
      </c>
      <c r="B1985" s="6">
        <f>TITRES_STAT!D1988</f>
        <v>3.5076999999999998</v>
      </c>
      <c r="C1985" s="2">
        <f t="shared" si="237"/>
        <v>0</v>
      </c>
      <c r="D1985" s="2">
        <f t="shared" si="238"/>
        <v>3.4896799999999999</v>
      </c>
      <c r="E1985" s="2">
        <f t="shared" si="240"/>
        <v>3.4888599999999999</v>
      </c>
      <c r="F1985" s="2">
        <f t="shared" si="241"/>
        <v>3.4978750000000005</v>
      </c>
      <c r="G1985" s="2">
        <f t="shared" si="243"/>
        <v>3.5757399999999984</v>
      </c>
      <c r="H1985" s="2">
        <f t="shared" si="239"/>
        <v>3.1792409999999967</v>
      </c>
      <c r="I1985" s="2">
        <f t="array" ref="I1985">SUMPRODUCT(B1969:B1988, (ROW(B1969:B1988)-ROW(B1969)+1)) / (20*21/2)</f>
        <v>3.4950628571428575</v>
      </c>
      <c r="J1985" s="2">
        <f t="shared" si="242"/>
        <v>3.5102072952889571</v>
      </c>
      <c r="K1985" s="2">
        <f t="shared" si="244"/>
        <v>3.5510186982851191</v>
      </c>
    </row>
    <row r="1986" spans="1:11" ht="13.5" x14ac:dyDescent="0.25">
      <c r="A1986" s="3">
        <f>TITRES_STAT!B1989</f>
        <v>44897</v>
      </c>
      <c r="B1986" s="6">
        <f>TITRES_STAT!D1989</f>
        <v>3.5076999999999998</v>
      </c>
      <c r="C1986" s="2">
        <f t="shared" si="237"/>
        <v>0</v>
      </c>
      <c r="D1986" s="2">
        <f t="shared" si="238"/>
        <v>3.4880399999999994</v>
      </c>
      <c r="E1986" s="2">
        <f t="shared" si="240"/>
        <v>3.50197</v>
      </c>
      <c r="F1986" s="2">
        <f t="shared" si="241"/>
        <v>3.4974650000000009</v>
      </c>
      <c r="G1986" s="2">
        <f t="shared" si="243"/>
        <v>3.573935999999998</v>
      </c>
      <c r="H1986" s="2">
        <f t="shared" si="239"/>
        <v>3.184828499999997</v>
      </c>
      <c r="I1986" s="2">
        <f t="array" ref="I1986">SUMPRODUCT(B1970:B1989, (ROW(B1970:B1989)-ROW(B1970)+1)) / (20*21/2)</f>
        <v>3.4867538095238095</v>
      </c>
      <c r="J1986" s="2">
        <f t="shared" si="242"/>
        <v>3.5099685052614373</v>
      </c>
      <c r="K1986" s="2">
        <f t="shared" si="244"/>
        <v>3.5493199258033497</v>
      </c>
    </row>
    <row r="1987" spans="1:11" ht="13.5" x14ac:dyDescent="0.25">
      <c r="A1987" s="3">
        <f>TITRES_STAT!B1990</f>
        <v>44900</v>
      </c>
      <c r="B1987" s="6">
        <f>TITRES_STAT!D1990</f>
        <v>3.5076999999999998</v>
      </c>
      <c r="C1987" s="2">
        <f t="shared" si="237"/>
        <v>0</v>
      </c>
      <c r="D1987" s="2">
        <f t="shared" si="238"/>
        <v>3.4863999999999997</v>
      </c>
      <c r="E1987" s="2">
        <f t="shared" si="240"/>
        <v>3.50115</v>
      </c>
      <c r="F1987" s="2">
        <f t="shared" si="241"/>
        <v>3.4970550000000005</v>
      </c>
      <c r="G1987" s="2">
        <f t="shared" si="243"/>
        <v>3.5714779999999986</v>
      </c>
      <c r="H1987" s="2">
        <f t="shared" si="239"/>
        <v>3.1904159999999973</v>
      </c>
      <c r="I1987" s="2">
        <f t="array" ref="I1987">SUMPRODUCT(B1971:B1990, (ROW(B1971:B1990)-ROW(B1971)+1)) / (20*21/2)</f>
        <v>3.488352857142857</v>
      </c>
      <c r="J1987" s="2">
        <f t="shared" si="242"/>
        <v>3.5097524571413006</v>
      </c>
      <c r="K1987" s="2">
        <f t="shared" si="244"/>
        <v>3.5476877718502773</v>
      </c>
    </row>
    <row r="1988" spans="1:11" ht="13.5" x14ac:dyDescent="0.25">
      <c r="A1988" s="3">
        <f>TITRES_STAT!B1991</f>
        <v>44901</v>
      </c>
      <c r="B1988" s="6">
        <f>TITRES_STAT!D1991</f>
        <v>3.5076999999999998</v>
      </c>
      <c r="C1988" s="2">
        <f t="shared" ref="C1988:C2051" si="245">B1988-B1987</f>
        <v>0</v>
      </c>
      <c r="D1988" s="2">
        <f t="shared" si="238"/>
        <v>3.5076999999999998</v>
      </c>
      <c r="E1988" s="2">
        <f t="shared" si="240"/>
        <v>3.5003299999999995</v>
      </c>
      <c r="F1988" s="2">
        <f t="shared" si="241"/>
        <v>3.4966450000000009</v>
      </c>
      <c r="G1988" s="2">
        <f t="shared" si="243"/>
        <v>3.5662319999999981</v>
      </c>
      <c r="H1988" s="2">
        <f t="shared" si="239"/>
        <v>3.1960034999999971</v>
      </c>
      <c r="I1988" s="2">
        <f t="array" ref="I1988">SUMPRODUCT(B1972:B1991, (ROW(B1972:B1991)-ROW(B1972)+1)) / (20*21/2)</f>
        <v>3.4900299999999995</v>
      </c>
      <c r="J1988" s="2">
        <f t="shared" si="242"/>
        <v>3.5095569850326052</v>
      </c>
      <c r="K1988" s="2">
        <f t="shared" si="244"/>
        <v>3.54611962393458</v>
      </c>
    </row>
    <row r="1989" spans="1:11" ht="13.5" x14ac:dyDescent="0.25">
      <c r="A1989" s="3">
        <f>TITRES_STAT!B1992</f>
        <v>44902</v>
      </c>
      <c r="B1989" s="6">
        <f>TITRES_STAT!D1992</f>
        <v>3.4094000000000002</v>
      </c>
      <c r="C1989" s="2">
        <f t="shared" si="245"/>
        <v>-9.829999999999961E-2</v>
      </c>
      <c r="D1989" s="2">
        <f t="shared" si="238"/>
        <v>3.4880400000000003</v>
      </c>
      <c r="E1989" s="2">
        <f t="shared" si="240"/>
        <v>3.4896799999999999</v>
      </c>
      <c r="F1989" s="2">
        <f t="shared" si="241"/>
        <v>3.4909100000000008</v>
      </c>
      <c r="G1989" s="2">
        <f t="shared" si="243"/>
        <v>3.5590199999999985</v>
      </c>
      <c r="H1989" s="2">
        <f t="shared" si="239"/>
        <v>3.2016054999999972</v>
      </c>
      <c r="I1989" s="2">
        <f t="array" ref="I1989">SUMPRODUCT(B1973:B1992, (ROW(B1973:B1992)-ROW(B1973)+1)) / (20*21/2)</f>
        <v>3.5066138095238091</v>
      </c>
      <c r="J1989" s="2">
        <f t="shared" si="242"/>
        <v>3.5000182245533096</v>
      </c>
      <c r="K1989" s="2">
        <f t="shared" si="244"/>
        <v>3.5407580700547925</v>
      </c>
    </row>
    <row r="1990" spans="1:11" ht="13.5" x14ac:dyDescent="0.25">
      <c r="A1990" s="3">
        <f>TITRES_STAT!B1993</f>
        <v>44903</v>
      </c>
      <c r="B1990" s="6">
        <f>TITRES_STAT!D1993</f>
        <v>3.5076999999999998</v>
      </c>
      <c r="C1990" s="2">
        <f t="shared" si="245"/>
        <v>9.829999999999961E-2</v>
      </c>
      <c r="D1990" s="2">
        <f t="shared" ref="D1990:D2053" si="246">AVERAGE(B1986:B1990)</f>
        <v>3.4880399999999994</v>
      </c>
      <c r="E1990" s="2">
        <f t="shared" si="240"/>
        <v>3.4888599999999999</v>
      </c>
      <c r="F1990" s="2">
        <f t="shared" si="241"/>
        <v>3.4900899999999999</v>
      </c>
      <c r="G1990" s="2">
        <f t="shared" si="243"/>
        <v>3.556233999999999</v>
      </c>
      <c r="H1990" s="2">
        <f t="shared" si="239"/>
        <v>3.2071929999999971</v>
      </c>
      <c r="I1990" s="2">
        <f t="array" ref="I1990">SUMPRODUCT(B1974:B1993, (ROW(B1974:B1993)-ROW(B1974)+1)) / (20*21/2)</f>
        <v>3.5225342857142858</v>
      </c>
      <c r="J1990" s="2">
        <f t="shared" si="242"/>
        <v>3.5007498222148992</v>
      </c>
      <c r="K1990" s="2">
        <f t="shared" si="244"/>
        <v>3.5394616751506831</v>
      </c>
    </row>
    <row r="1991" spans="1:11" ht="13.5" x14ac:dyDescent="0.25">
      <c r="A1991" s="3">
        <f>TITRES_STAT!B1994</f>
        <v>44904</v>
      </c>
      <c r="B1991" s="6">
        <f>TITRES_STAT!D1994</f>
        <v>3.5076999999999998</v>
      </c>
      <c r="C1991" s="2">
        <f t="shared" si="245"/>
        <v>0</v>
      </c>
      <c r="D1991" s="2">
        <f t="shared" si="246"/>
        <v>3.4880399999999994</v>
      </c>
      <c r="E1991" s="2">
        <f t="shared" si="240"/>
        <v>3.4880399999999994</v>
      </c>
      <c r="F1991" s="2">
        <f t="shared" si="241"/>
        <v>3.4892699999999999</v>
      </c>
      <c r="G1991" s="2">
        <f t="shared" si="243"/>
        <v>3.5511519999999992</v>
      </c>
      <c r="H1991" s="2">
        <f t="shared" si="239"/>
        <v>3.2130529999999968</v>
      </c>
      <c r="I1991" s="2">
        <f t="array" ref="I1991">SUMPRODUCT(B1975:B1994, (ROW(B1975:B1994)-ROW(B1975)+1)) / (20*21/2)</f>
        <v>3.5377914285714285</v>
      </c>
      <c r="J1991" s="2">
        <f t="shared" si="242"/>
        <v>3.5014117439087182</v>
      </c>
      <c r="K1991" s="2">
        <f t="shared" si="244"/>
        <v>3.5382161192624211</v>
      </c>
    </row>
    <row r="1992" spans="1:11" ht="13.5" x14ac:dyDescent="0.25">
      <c r="A1992" s="3">
        <f>TITRES_STAT!B1995</f>
        <v>44907</v>
      </c>
      <c r="B1992" s="6">
        <f>TITRES_STAT!D1995</f>
        <v>3.6634000000000002</v>
      </c>
      <c r="C1992" s="2">
        <f t="shared" si="245"/>
        <v>0.15570000000000039</v>
      </c>
      <c r="D1992" s="2">
        <f t="shared" si="246"/>
        <v>3.51918</v>
      </c>
      <c r="E1992" s="2">
        <f t="shared" si="240"/>
        <v>3.5027900000000001</v>
      </c>
      <c r="F1992" s="2">
        <f t="shared" si="241"/>
        <v>3.4962349999999995</v>
      </c>
      <c r="G1992" s="2">
        <f t="shared" si="243"/>
        <v>3.549183999999999</v>
      </c>
      <c r="H1992" s="2">
        <f t="shared" si="239"/>
        <v>3.2196914999999975</v>
      </c>
      <c r="I1992" s="2">
        <f t="array" ref="I1992">SUMPRODUCT(B1976:B1995, (ROW(B1976:B1995)-ROW(B1976)+1)) / (20*21/2)</f>
        <v>3.5523852380952383</v>
      </c>
      <c r="J1992" s="2">
        <f t="shared" si="242"/>
        <v>3.5168391968697925</v>
      </c>
      <c r="K1992" s="2">
        <f t="shared" si="244"/>
        <v>3.5431252910560516</v>
      </c>
    </row>
    <row r="1993" spans="1:11" ht="13.5" x14ac:dyDescent="0.25">
      <c r="A1993" s="3">
        <f>TITRES_STAT!B1996</f>
        <v>44908</v>
      </c>
      <c r="B1993" s="6">
        <f>TITRES_STAT!D1996</f>
        <v>3.6634000000000002</v>
      </c>
      <c r="C1993" s="2">
        <f t="shared" si="245"/>
        <v>0</v>
      </c>
      <c r="D1993" s="2">
        <f t="shared" si="246"/>
        <v>3.5503200000000001</v>
      </c>
      <c r="E1993" s="2">
        <f t="shared" si="240"/>
        <v>3.5290100000000004</v>
      </c>
      <c r="F1993" s="2">
        <f t="shared" si="241"/>
        <v>3.5031999999999996</v>
      </c>
      <c r="G1993" s="2">
        <f t="shared" si="243"/>
        <v>3.5504939999999992</v>
      </c>
      <c r="H1993" s="2">
        <f t="shared" si="239"/>
        <v>3.2263684999999978</v>
      </c>
      <c r="I1993" s="2">
        <f t="array" ref="I1993">SUMPRODUCT(B1977:B1996, (ROW(B1977:B1996)-ROW(B1977)+1)) / (20*21/2)</f>
        <v>3.56015619047619</v>
      </c>
      <c r="J1993" s="2">
        <f t="shared" si="242"/>
        <v>3.5307973685964789</v>
      </c>
      <c r="K1993" s="2">
        <f t="shared" si="244"/>
        <v>3.5478419463087554</v>
      </c>
    </row>
    <row r="1994" spans="1:11" ht="13.5" x14ac:dyDescent="0.25">
      <c r="A1994" s="3">
        <f>TITRES_STAT!B1997</f>
        <v>44909</v>
      </c>
      <c r="B1994" s="6">
        <f>TITRES_STAT!D1997</f>
        <v>3.6634000000000002</v>
      </c>
      <c r="C1994" s="2">
        <f t="shared" si="245"/>
        <v>0</v>
      </c>
      <c r="D1994" s="2">
        <f t="shared" si="246"/>
        <v>3.6011199999999994</v>
      </c>
      <c r="E1994" s="2">
        <f t="shared" si="240"/>
        <v>3.5445799999999998</v>
      </c>
      <c r="F1994" s="2">
        <f t="shared" si="241"/>
        <v>3.5101649999999993</v>
      </c>
      <c r="G1994" s="2">
        <f t="shared" si="243"/>
        <v>3.5518039999999997</v>
      </c>
      <c r="H1994" s="2">
        <f t="shared" ref="H1994:H2057" si="247">AVERAGE(B1795:B1994)</f>
        <v>3.2326954999999975</v>
      </c>
      <c r="I1994" s="2">
        <f t="array" ref="I1994">SUMPRODUCT(B1978:B1997, (ROW(B1978:B1997)-ROW(B1978)+1)) / (20*21/2)</f>
        <v>3.5668342857142852</v>
      </c>
      <c r="J1994" s="2">
        <f t="shared" si="242"/>
        <v>3.5434261906349094</v>
      </c>
      <c r="K1994" s="2">
        <f t="shared" si="244"/>
        <v>3.5523736346888044</v>
      </c>
    </row>
    <row r="1995" spans="1:11" ht="13.5" x14ac:dyDescent="0.25">
      <c r="A1995" s="3">
        <f>TITRES_STAT!B1998</f>
        <v>44910</v>
      </c>
      <c r="B1995" s="6">
        <f>TITRES_STAT!D1998</f>
        <v>3.6634000000000002</v>
      </c>
      <c r="C1995" s="2">
        <f t="shared" si="245"/>
        <v>0</v>
      </c>
      <c r="D1995" s="2">
        <f t="shared" si="246"/>
        <v>3.63226</v>
      </c>
      <c r="E1995" s="2">
        <f t="shared" si="240"/>
        <v>3.5601499999999993</v>
      </c>
      <c r="F1995" s="2">
        <f t="shared" si="241"/>
        <v>3.524505</v>
      </c>
      <c r="G1995" s="2">
        <f t="shared" si="243"/>
        <v>3.5531139999999994</v>
      </c>
      <c r="H1995" s="2">
        <f t="shared" si="247"/>
        <v>3.2390224999999981</v>
      </c>
      <c r="I1995" s="2">
        <f t="array" ref="I1995">SUMPRODUCT(B1979:B1998, (ROW(B1979:B1998)-ROW(B1979)+1)) / (20*21/2)</f>
        <v>3.573082857142857</v>
      </c>
      <c r="J1995" s="2">
        <f t="shared" si="242"/>
        <v>3.5548522677172989</v>
      </c>
      <c r="K1995" s="2">
        <f t="shared" si="244"/>
        <v>3.5567276097990477</v>
      </c>
    </row>
    <row r="1996" spans="1:11" ht="13.5" x14ac:dyDescent="0.25">
      <c r="A1996" s="3">
        <f>TITRES_STAT!B1999</f>
        <v>44911</v>
      </c>
      <c r="B1996" s="6">
        <f>TITRES_STAT!D1999</f>
        <v>3.6061000000000001</v>
      </c>
      <c r="C1996" s="2">
        <f t="shared" si="245"/>
        <v>-5.7300000000000129E-2</v>
      </c>
      <c r="D1996" s="2">
        <f t="shared" si="246"/>
        <v>3.6519400000000006</v>
      </c>
      <c r="E1996" s="2">
        <f t="shared" ref="E1996:E2059" si="248">AVERAGE(B1987:B1996)</f>
        <v>3.5699899999999993</v>
      </c>
      <c r="F1996" s="2">
        <f t="shared" si="241"/>
        <v>3.5359799999999999</v>
      </c>
      <c r="G1996" s="2">
        <f t="shared" si="243"/>
        <v>3.554754</v>
      </c>
      <c r="H1996" s="2">
        <f t="shared" si="247"/>
        <v>3.2450629999999974</v>
      </c>
      <c r="I1996" s="2">
        <f t="array" ref="I1996">SUMPRODUCT(B1980:B1999, (ROW(B1980:B1999)-ROW(B1980)+1)) / (20*21/2)</f>
        <v>3.5789019047619046</v>
      </c>
      <c r="J1996" s="2">
        <f t="shared" si="242"/>
        <v>3.5597330041251749</v>
      </c>
      <c r="K1996" s="2">
        <f t="shared" si="244"/>
        <v>3.5586637819637912</v>
      </c>
    </row>
    <row r="1997" spans="1:11" ht="13.5" x14ac:dyDescent="0.25">
      <c r="A1997" s="3">
        <f>TITRES_STAT!B2000</f>
        <v>44914</v>
      </c>
      <c r="B1997" s="6">
        <f>TITRES_STAT!D2000</f>
        <v>3.6061000000000001</v>
      </c>
      <c r="C1997" s="2">
        <f t="shared" si="245"/>
        <v>0</v>
      </c>
      <c r="D1997" s="2">
        <f t="shared" si="246"/>
        <v>3.6404800000000002</v>
      </c>
      <c r="E1997" s="2">
        <f t="shared" si="248"/>
        <v>3.5798299999999998</v>
      </c>
      <c r="F1997" s="2">
        <f t="shared" si="241"/>
        <v>3.5404900000000006</v>
      </c>
      <c r="G1997" s="2">
        <f t="shared" si="243"/>
        <v>3.5563940000000001</v>
      </c>
      <c r="H1997" s="2">
        <f t="shared" si="247"/>
        <v>3.251103499999997</v>
      </c>
      <c r="I1997" s="2">
        <f t="array" ref="I1997">SUMPRODUCT(B1981:B2000, (ROW(B1981:B2000)-ROW(B1981)+1)) / (20*21/2)</f>
        <v>3.5694533333333331</v>
      </c>
      <c r="J1997" s="2">
        <f t="shared" si="242"/>
        <v>3.564148908494206</v>
      </c>
      <c r="K1997" s="2">
        <f t="shared" si="244"/>
        <v>3.5605240258083488</v>
      </c>
    </row>
    <row r="1998" spans="1:11" ht="13.5" x14ac:dyDescent="0.25">
      <c r="A1998" s="3">
        <f>TITRES_STAT!B2001</f>
        <v>44915</v>
      </c>
      <c r="B1998" s="6">
        <f>TITRES_STAT!D2001</f>
        <v>3.6061000000000001</v>
      </c>
      <c r="C1998" s="2">
        <f t="shared" si="245"/>
        <v>0</v>
      </c>
      <c r="D1998" s="2">
        <f t="shared" si="246"/>
        <v>3.6290199999999997</v>
      </c>
      <c r="E1998" s="2">
        <f t="shared" si="248"/>
        <v>3.5896699999999995</v>
      </c>
      <c r="F1998" s="2">
        <f t="shared" si="241"/>
        <v>3.5450000000000004</v>
      </c>
      <c r="G1998" s="2">
        <f t="shared" si="243"/>
        <v>3.557706</v>
      </c>
      <c r="H1998" s="2">
        <f t="shared" si="247"/>
        <v>3.2576499999999964</v>
      </c>
      <c r="I1998" s="2">
        <f t="array" ref="I1998">SUMPRODUCT(B1982:B2001, (ROW(B1982:B2001)-ROW(B1982)+1)) / (20*21/2)</f>
        <v>3.5556409523809527</v>
      </c>
      <c r="J1998" s="2">
        <f t="shared" si="242"/>
        <v>3.5681442505423768</v>
      </c>
      <c r="K1998" s="2">
        <f t="shared" si="244"/>
        <v>3.562311318913904</v>
      </c>
    </row>
    <row r="1999" spans="1:11" ht="13.5" x14ac:dyDescent="0.25">
      <c r="A1999" s="3">
        <f>TITRES_STAT!B2002</f>
        <v>44916</v>
      </c>
      <c r="B1999" s="6">
        <f>TITRES_STAT!D2002</f>
        <v>3.6061000000000001</v>
      </c>
      <c r="C1999" s="2">
        <f t="shared" si="245"/>
        <v>0</v>
      </c>
      <c r="D1999" s="2">
        <f t="shared" si="246"/>
        <v>3.6175600000000001</v>
      </c>
      <c r="E1999" s="2">
        <f t="shared" si="248"/>
        <v>3.6093399999999995</v>
      </c>
      <c r="F1999" s="2">
        <f t="shared" si="241"/>
        <v>3.5495100000000002</v>
      </c>
      <c r="G1999" s="2">
        <f t="shared" si="243"/>
        <v>3.559018</v>
      </c>
      <c r="H1999" s="2">
        <f t="shared" si="247"/>
        <v>3.2641964999999966</v>
      </c>
      <c r="I1999" s="2">
        <f t="array" ref="I1999">SUMPRODUCT(B1983:B2002, (ROW(B1983:B2002)-ROW(B1983)+1)) / (20*21/2)</f>
        <v>3.5462700000000003</v>
      </c>
      <c r="J1999" s="2">
        <f t="shared" si="242"/>
        <v>3.5717590838240549</v>
      </c>
      <c r="K1999" s="2">
        <f t="shared" si="244"/>
        <v>3.5640285220937513</v>
      </c>
    </row>
    <row r="2000" spans="1:11" ht="13.5" x14ac:dyDescent="0.25">
      <c r="A2000" s="3">
        <f>TITRES_STAT!B2003</f>
        <v>44917</v>
      </c>
      <c r="B2000" s="6">
        <f>TITRES_STAT!D2003</f>
        <v>3.4502999999999999</v>
      </c>
      <c r="C2000" s="2">
        <f t="shared" si="245"/>
        <v>-0.15580000000000016</v>
      </c>
      <c r="D2000" s="2">
        <f t="shared" si="246"/>
        <v>3.5749400000000002</v>
      </c>
      <c r="E2000" s="2">
        <f t="shared" si="248"/>
        <v>3.6036000000000001</v>
      </c>
      <c r="F2000" s="2">
        <f t="shared" si="241"/>
        <v>3.54623</v>
      </c>
      <c r="G2000" s="2">
        <f t="shared" si="243"/>
        <v>3.5572140000000001</v>
      </c>
      <c r="H2000" s="2">
        <f t="shared" si="247"/>
        <v>3.2699639999999959</v>
      </c>
      <c r="I2000" s="2">
        <f t="array" ref="I2000">SUMPRODUCT(B1984:B2003, (ROW(B1984:B2003)-ROW(B1984)+1)) / (20*21/2)</f>
        <v>3.5372504761904762</v>
      </c>
      <c r="J2000" s="2">
        <f t="shared" si="242"/>
        <v>3.5601915520312875</v>
      </c>
      <c r="K2000" s="2">
        <f t="shared" si="244"/>
        <v>3.5595685800508594</v>
      </c>
    </row>
    <row r="2001" spans="1:11" ht="13.5" x14ac:dyDescent="0.25">
      <c r="A2001" s="3">
        <f>TITRES_STAT!B2004</f>
        <v>44918</v>
      </c>
      <c r="B2001" s="6">
        <f>TITRES_STAT!D2004</f>
        <v>3.4011999999999998</v>
      </c>
      <c r="C2001" s="2">
        <f t="shared" si="245"/>
        <v>-4.9100000000000144E-2</v>
      </c>
      <c r="D2001" s="2">
        <f t="shared" si="246"/>
        <v>3.5339600000000004</v>
      </c>
      <c r="E2001" s="2">
        <f t="shared" si="248"/>
        <v>3.592950000000001</v>
      </c>
      <c r="F2001" s="2">
        <f t="shared" si="241"/>
        <v>3.5404949999999999</v>
      </c>
      <c r="G2001" s="2">
        <f t="shared" si="243"/>
        <v>3.5544280000000001</v>
      </c>
      <c r="H2001" s="2">
        <f t="shared" si="247"/>
        <v>3.275991999999996</v>
      </c>
      <c r="I2001" s="2">
        <f t="array" ref="I2001">SUMPRODUCT(B1985:B2004, (ROW(B1985:B2004)-ROW(B1985)+1)) / (20*21/2)</f>
        <v>3.5280361904761901</v>
      </c>
      <c r="J2001" s="2">
        <f t="shared" si="242"/>
        <v>3.5450494994568791</v>
      </c>
      <c r="K2001" s="2">
        <f t="shared" si="244"/>
        <v>3.5533580474998456</v>
      </c>
    </row>
    <row r="2002" spans="1:11" ht="13.5" x14ac:dyDescent="0.25">
      <c r="A2002" s="3">
        <f>TITRES_STAT!B2005</f>
        <v>44921</v>
      </c>
      <c r="B2002" s="6">
        <f>TITRES_STAT!D2005</f>
        <v>3.4420999999999999</v>
      </c>
      <c r="C2002" s="2">
        <f t="shared" si="245"/>
        <v>4.0900000000000158E-2</v>
      </c>
      <c r="D2002" s="2">
        <f t="shared" si="246"/>
        <v>3.50116</v>
      </c>
      <c r="E2002" s="2">
        <f t="shared" si="248"/>
        <v>3.5708200000000003</v>
      </c>
      <c r="F2002" s="2">
        <f t="shared" si="241"/>
        <v>3.5368049999999998</v>
      </c>
      <c r="G2002" s="2">
        <f t="shared" si="243"/>
        <v>3.5527880000000001</v>
      </c>
      <c r="H2002" s="2">
        <f t="shared" si="247"/>
        <v>3.2822244999999954</v>
      </c>
      <c r="I2002" s="2">
        <f t="array" ref="I2002">SUMPRODUCT(B1986:B2005, (ROW(B1986:B2005)-ROW(B1986)+1)) / (20*21/2)</f>
        <v>3.5331914285714285</v>
      </c>
      <c r="J2002" s="2">
        <f t="shared" si="242"/>
        <v>3.5352447852228908</v>
      </c>
      <c r="K2002" s="2">
        <f t="shared" si="244"/>
        <v>3.5489949868135775</v>
      </c>
    </row>
    <row r="2003" spans="1:11" ht="13.5" x14ac:dyDescent="0.25">
      <c r="A2003" s="3">
        <f>TITRES_STAT!B2006</f>
        <v>44922</v>
      </c>
      <c r="B2003" s="6">
        <f>TITRES_STAT!D2006</f>
        <v>3.4420999999999999</v>
      </c>
      <c r="C2003" s="2">
        <f t="shared" si="245"/>
        <v>0</v>
      </c>
      <c r="D2003" s="2">
        <f t="shared" si="246"/>
        <v>3.4683599999999997</v>
      </c>
      <c r="E2003" s="2">
        <f t="shared" si="248"/>
        <v>3.5486899999999992</v>
      </c>
      <c r="F2003" s="2">
        <f t="shared" si="241"/>
        <v>3.5388500000000001</v>
      </c>
      <c r="G2003" s="2">
        <f t="shared" si="243"/>
        <v>3.5511480000000004</v>
      </c>
      <c r="H2003" s="2">
        <f t="shared" si="247"/>
        <v>3.2884569999999957</v>
      </c>
      <c r="I2003" s="2">
        <f t="array" ref="I2003">SUMPRODUCT(B1987:B2006, (ROW(B1987:B2006)-ROW(B1987)+1)) / (20*21/2)</f>
        <v>3.5395180952380949</v>
      </c>
      <c r="J2003" s="2">
        <f t="shared" si="242"/>
        <v>3.5263738532969011</v>
      </c>
      <c r="K2003" s="2">
        <f t="shared" si="244"/>
        <v>3.5448030265463784</v>
      </c>
    </row>
    <row r="2004" spans="1:11" ht="13.5" x14ac:dyDescent="0.25">
      <c r="A2004" s="3">
        <f>TITRES_STAT!B2007</f>
        <v>44923</v>
      </c>
      <c r="B2004" s="6">
        <f>TITRES_STAT!D2007</f>
        <v>3.4420999999999999</v>
      </c>
      <c r="C2004" s="2">
        <f t="shared" si="245"/>
        <v>0</v>
      </c>
      <c r="D2004" s="2">
        <f t="shared" si="246"/>
        <v>3.4355599999999997</v>
      </c>
      <c r="E2004" s="2">
        <f t="shared" si="248"/>
        <v>3.5265599999999999</v>
      </c>
      <c r="F2004" s="2">
        <f t="shared" ref="F2004:F2067" si="249">AVERAGE(B1985:B2004)</f>
        <v>3.535569999999999</v>
      </c>
      <c r="G2004" s="2">
        <f t="shared" si="243"/>
        <v>3.5463940000000003</v>
      </c>
      <c r="H2004" s="2">
        <f t="shared" si="247"/>
        <v>3.2946894999999952</v>
      </c>
      <c r="I2004" s="2">
        <f t="array" ref="I2004">SUMPRODUCT(B1988:B2007, (ROW(B1988:B2007)-ROW(B1988)+1)) / (20*21/2)</f>
        <v>3.5453761904761905</v>
      </c>
      <c r="J2004" s="2">
        <f t="shared" si="242"/>
        <v>3.5183477720305296</v>
      </c>
      <c r="K2004" s="2">
        <f t="shared" si="244"/>
        <v>3.5407754568778933</v>
      </c>
    </row>
    <row r="2005" spans="1:11" ht="13.5" x14ac:dyDescent="0.25">
      <c r="A2005" s="3">
        <f>TITRES_STAT!B2008</f>
        <v>44924</v>
      </c>
      <c r="B2005" s="6">
        <f>TITRES_STAT!D2008</f>
        <v>3.5897000000000001</v>
      </c>
      <c r="C2005" s="2">
        <f t="shared" si="245"/>
        <v>0.14760000000000018</v>
      </c>
      <c r="D2005" s="2">
        <f t="shared" si="246"/>
        <v>3.4634399999999999</v>
      </c>
      <c r="E2005" s="2">
        <f t="shared" si="248"/>
        <v>3.5191899999999996</v>
      </c>
      <c r="F2005" s="2">
        <f t="shared" si="249"/>
        <v>3.5396699999999988</v>
      </c>
      <c r="G2005" s="2">
        <f t="shared" si="243"/>
        <v>3.54623</v>
      </c>
      <c r="H2005" s="2">
        <f t="shared" si="247"/>
        <v>3.3016599999999947</v>
      </c>
      <c r="I2005" s="2">
        <f t="array" ref="I2005">SUMPRODUCT(B1989:B2008, (ROW(B1989:B2008)-ROW(B1989)+1)) / (20*21/2)</f>
        <v>3.5507657142857143</v>
      </c>
      <c r="J2005" s="2">
        <f t="shared" ref="J2005:J2068" si="250">$J$4*B2005+J2004*(1-$J$4)</f>
        <v>3.5251432223133361</v>
      </c>
      <c r="K2005" s="2">
        <f t="shared" si="244"/>
        <v>3.5426940664120936</v>
      </c>
    </row>
    <row r="2006" spans="1:11" ht="13.5" x14ac:dyDescent="0.25">
      <c r="A2006" s="3">
        <f>TITRES_STAT!B2009</f>
        <v>44925</v>
      </c>
      <c r="B2006" s="6">
        <f>TITRES_STAT!D2009</f>
        <v>3.6061000000000001</v>
      </c>
      <c r="C2006" s="2">
        <f t="shared" si="245"/>
        <v>1.639999999999997E-2</v>
      </c>
      <c r="D2006" s="2">
        <f t="shared" si="246"/>
        <v>3.5044200000000005</v>
      </c>
      <c r="E2006" s="2">
        <f t="shared" si="248"/>
        <v>3.5191900000000005</v>
      </c>
      <c r="F2006" s="2">
        <f t="shared" si="249"/>
        <v>3.5445899999999986</v>
      </c>
      <c r="G2006" s="2">
        <f t="shared" si="243"/>
        <v>3.5432799999999998</v>
      </c>
      <c r="H2006" s="2">
        <f t="shared" si="247"/>
        <v>3.3087124999999951</v>
      </c>
      <c r="I2006" s="2">
        <f t="array" ref="I2006">SUMPRODUCT(B1990:B2009, (ROW(B1990:B2009)-ROW(B1990)+1)) / (20*21/2)</f>
        <v>3.5556866666666669</v>
      </c>
      <c r="J2006" s="2">
        <f t="shared" si="250"/>
        <v>3.5328533916168277</v>
      </c>
      <c r="K2006" s="2">
        <f t="shared" si="244"/>
        <v>3.5451805736116198</v>
      </c>
    </row>
    <row r="2007" spans="1:11" ht="13.5" x14ac:dyDescent="0.25">
      <c r="A2007" s="3">
        <f>TITRES_STAT!B2010</f>
        <v>44928</v>
      </c>
      <c r="B2007" s="6">
        <f>TITRES_STAT!D2010</f>
        <v>3.6061000000000001</v>
      </c>
      <c r="C2007" s="2">
        <f t="shared" si="245"/>
        <v>0</v>
      </c>
      <c r="D2007" s="2">
        <f t="shared" si="246"/>
        <v>3.53722</v>
      </c>
      <c r="E2007" s="2">
        <f t="shared" si="248"/>
        <v>3.5191900000000005</v>
      </c>
      <c r="F2007" s="2">
        <f t="shared" si="249"/>
        <v>3.5495099999999993</v>
      </c>
      <c r="G2007" s="2">
        <f t="shared" si="243"/>
        <v>3.5408219999999999</v>
      </c>
      <c r="H2007" s="2">
        <f t="shared" si="247"/>
        <v>3.315764999999995</v>
      </c>
      <c r="I2007" s="2">
        <f t="array" ref="I2007">SUMPRODUCT(B1991:B2010, (ROW(B1991:B2010)-ROW(B1991)+1)) / (20*21/2)</f>
        <v>3.5596709523809524</v>
      </c>
      <c r="J2007" s="2">
        <f t="shared" si="250"/>
        <v>3.5398292590818916</v>
      </c>
      <c r="K2007" s="2">
        <f t="shared" si="244"/>
        <v>3.5475695707248898</v>
      </c>
    </row>
    <row r="2008" spans="1:11" ht="13.5" x14ac:dyDescent="0.25">
      <c r="A2008" s="3">
        <f>TITRES_STAT!B2011</f>
        <v>44929</v>
      </c>
      <c r="B2008" s="6">
        <f>TITRES_STAT!D2011</f>
        <v>3.6061000000000001</v>
      </c>
      <c r="C2008" s="2">
        <f t="shared" si="245"/>
        <v>0</v>
      </c>
      <c r="D2008" s="2">
        <f t="shared" si="246"/>
        <v>3.5700200000000004</v>
      </c>
      <c r="E2008" s="2">
        <f t="shared" si="248"/>
        <v>3.5191900000000005</v>
      </c>
      <c r="F2008" s="2">
        <f t="shared" si="249"/>
        <v>3.5544299999999991</v>
      </c>
      <c r="G2008" s="2">
        <f t="shared" si="243"/>
        <v>3.5385279999999999</v>
      </c>
      <c r="H2008" s="2">
        <f t="shared" si="247"/>
        <v>3.3230899999999952</v>
      </c>
      <c r="I2008" s="2">
        <f t="array" ref="I2008">SUMPRODUCT(B1992:B2011, (ROW(B1992:B2011)-ROW(B1992)+1)) / (20*21/2)</f>
        <v>3.5631866666666672</v>
      </c>
      <c r="J2008" s="2">
        <f t="shared" si="250"/>
        <v>3.5461407582169495</v>
      </c>
      <c r="K2008" s="2">
        <f t="shared" si="244"/>
        <v>3.549864881676855</v>
      </c>
    </row>
    <row r="2009" spans="1:11" ht="13.5" x14ac:dyDescent="0.25">
      <c r="A2009" s="3">
        <f>TITRES_STAT!B2012</f>
        <v>44930</v>
      </c>
      <c r="B2009" s="6">
        <f>TITRES_STAT!D2012</f>
        <v>3.6061000000000001</v>
      </c>
      <c r="C2009" s="2">
        <f t="shared" si="245"/>
        <v>0</v>
      </c>
      <c r="D2009" s="2">
        <f t="shared" si="246"/>
        <v>3.6028199999999999</v>
      </c>
      <c r="E2009" s="2">
        <f t="shared" si="248"/>
        <v>3.5191900000000005</v>
      </c>
      <c r="F2009" s="2">
        <f t="shared" si="249"/>
        <v>3.5642649999999998</v>
      </c>
      <c r="G2009" s="2">
        <f t="shared" si="243"/>
        <v>3.5362339999999994</v>
      </c>
      <c r="H2009" s="2">
        <f t="shared" si="247"/>
        <v>3.3301424999999956</v>
      </c>
      <c r="I2009" s="2">
        <f t="array" ref="I2009">SUMPRODUCT(B1993:B2012, (ROW(B1993:B2012)-ROW(B1993)+1)) / (20*21/2)</f>
        <v>3.5662338095238093</v>
      </c>
      <c r="J2009" s="2">
        <f t="shared" si="250"/>
        <v>3.5518511621962876</v>
      </c>
      <c r="K2009" s="2">
        <f t="shared" si="244"/>
        <v>3.5520701804346255</v>
      </c>
    </row>
    <row r="2010" spans="1:11" ht="13.5" x14ac:dyDescent="0.25">
      <c r="A2010" s="3">
        <f>TITRES_STAT!B2013</f>
        <v>44931</v>
      </c>
      <c r="B2010" s="6">
        <f>TITRES_STAT!D2013</f>
        <v>3.6061000000000001</v>
      </c>
      <c r="C2010" s="2">
        <f t="shared" si="245"/>
        <v>0</v>
      </c>
      <c r="D2010" s="2">
        <f t="shared" si="246"/>
        <v>3.6061000000000001</v>
      </c>
      <c r="E2010" s="2">
        <f t="shared" si="248"/>
        <v>3.5347700000000004</v>
      </c>
      <c r="F2010" s="2">
        <f t="shared" si="249"/>
        <v>3.5691849999999996</v>
      </c>
      <c r="G2010" s="2">
        <f t="shared" si="243"/>
        <v>3.5339399999999994</v>
      </c>
      <c r="H2010" s="2">
        <f t="shared" si="247"/>
        <v>3.3371949999999955</v>
      </c>
      <c r="I2010" s="2">
        <f t="array" ref="I2010">SUMPRODUCT(B1994:B2013, (ROW(B1994:B2013)-ROW(B1994)+1)) / (20*21/2)</f>
        <v>3.5695538095238093</v>
      </c>
      <c r="J2010" s="2">
        <f t="shared" si="250"/>
        <v>3.5570177181775935</v>
      </c>
      <c r="K2010" s="2">
        <f t="shared" si="244"/>
        <v>3.5541889968881697</v>
      </c>
    </row>
    <row r="2011" spans="1:11" ht="13.5" x14ac:dyDescent="0.25">
      <c r="A2011" s="3">
        <f>TITRES_STAT!B2014</f>
        <v>44932</v>
      </c>
      <c r="B2011" s="6">
        <f>TITRES_STAT!D2014</f>
        <v>3.6061000000000001</v>
      </c>
      <c r="C2011" s="2">
        <f t="shared" si="245"/>
        <v>0</v>
      </c>
      <c r="D2011" s="2">
        <f t="shared" si="246"/>
        <v>3.6061000000000001</v>
      </c>
      <c r="E2011" s="2">
        <f t="shared" si="248"/>
        <v>3.5552600000000005</v>
      </c>
      <c r="F2011" s="2">
        <f t="shared" si="249"/>
        <v>3.5741050000000003</v>
      </c>
      <c r="G2011" s="2">
        <f t="shared" si="243"/>
        <v>3.5314819999999996</v>
      </c>
      <c r="H2011" s="2">
        <f t="shared" si="247"/>
        <v>3.3437804999999954</v>
      </c>
      <c r="I2011" s="2">
        <f t="array" ref="I2011">SUMPRODUCT(B1995:B2014, (ROW(B1995:B2014)-ROW(B1995)+1)) / (20*21/2)</f>
        <v>3.5731466666666662</v>
      </c>
      <c r="J2011" s="2">
        <f t="shared" si="250"/>
        <v>3.5616922212082986</v>
      </c>
      <c r="K2011" s="2">
        <f t="shared" si="244"/>
        <v>3.5562247225003984</v>
      </c>
    </row>
    <row r="2012" spans="1:11" ht="13.5" x14ac:dyDescent="0.25">
      <c r="A2012" s="3">
        <f>TITRES_STAT!B2015</f>
        <v>44935</v>
      </c>
      <c r="B2012" s="6">
        <f>TITRES_STAT!D2015</f>
        <v>3.6061000000000001</v>
      </c>
      <c r="C2012" s="2">
        <f t="shared" si="245"/>
        <v>0</v>
      </c>
      <c r="D2012" s="2">
        <f t="shared" si="246"/>
        <v>3.6061000000000001</v>
      </c>
      <c r="E2012" s="2">
        <f t="shared" si="248"/>
        <v>3.5716600000000001</v>
      </c>
      <c r="F2012" s="2">
        <f t="shared" si="249"/>
        <v>3.5712399999999995</v>
      </c>
      <c r="G2012" s="2">
        <f t="shared" si="243"/>
        <v>3.5290240000000002</v>
      </c>
      <c r="H2012" s="2">
        <f t="shared" si="247"/>
        <v>3.3501709999999951</v>
      </c>
      <c r="I2012" s="2">
        <f t="array" ref="I2012">SUMPRODUCT(B1996:B2015, (ROW(B1996:B2015)-ROW(B1996)+1)) / (20*21/2)</f>
        <v>3.5770123809523811</v>
      </c>
      <c r="J2012" s="2">
        <f t="shared" si="250"/>
        <v>3.565921533474175</v>
      </c>
      <c r="K2012" s="2">
        <f t="shared" si="244"/>
        <v>3.5581806157356772</v>
      </c>
    </row>
    <row r="2013" spans="1:11" ht="13.5" x14ac:dyDescent="0.25">
      <c r="A2013" s="3">
        <f>TITRES_STAT!B2016</f>
        <v>44936</v>
      </c>
      <c r="B2013" s="6">
        <f>TITRES_STAT!D2016</f>
        <v>3.6061000000000001</v>
      </c>
      <c r="C2013" s="2">
        <f t="shared" si="245"/>
        <v>0</v>
      </c>
      <c r="D2013" s="2">
        <f t="shared" si="246"/>
        <v>3.6061000000000001</v>
      </c>
      <c r="E2013" s="2">
        <f t="shared" si="248"/>
        <v>3.58806</v>
      </c>
      <c r="F2013" s="2">
        <f t="shared" si="249"/>
        <v>3.5683749999999987</v>
      </c>
      <c r="G2013" s="2">
        <f t="shared" si="243"/>
        <v>3.5298439999999998</v>
      </c>
      <c r="H2013" s="2">
        <f t="shared" si="247"/>
        <v>3.3560554999999948</v>
      </c>
      <c r="I2013" s="2">
        <f t="array" ref="I2013">SUMPRODUCT(B1997:B2016, (ROW(B1997:B2016)-ROW(B1997)+1)) / (20*21/2)</f>
        <v>3.5811509523809524</v>
      </c>
      <c r="J2013" s="2">
        <f t="shared" si="250"/>
        <v>3.5697480540956819</v>
      </c>
      <c r="K2013" s="2">
        <f t="shared" si="244"/>
        <v>3.5600598072754548</v>
      </c>
    </row>
    <row r="2014" spans="1:11" ht="13.5" x14ac:dyDescent="0.25">
      <c r="A2014" s="3">
        <f>TITRES_STAT!B2017</f>
        <v>44937</v>
      </c>
      <c r="B2014" s="6">
        <f>TITRES_STAT!D2017</f>
        <v>3.6061000000000001</v>
      </c>
      <c r="C2014" s="2">
        <f t="shared" si="245"/>
        <v>0</v>
      </c>
      <c r="D2014" s="2">
        <f t="shared" si="246"/>
        <v>3.6061000000000001</v>
      </c>
      <c r="E2014" s="2">
        <f t="shared" si="248"/>
        <v>3.6044600000000004</v>
      </c>
      <c r="F2014" s="2">
        <f t="shared" si="249"/>
        <v>3.5655099999999988</v>
      </c>
      <c r="G2014" s="2">
        <f t="shared" si="243"/>
        <v>3.5314839999999998</v>
      </c>
      <c r="H2014" s="2">
        <f t="shared" si="247"/>
        <v>3.3619399999999953</v>
      </c>
      <c r="I2014" s="2">
        <f t="array" ref="I2014">SUMPRODUCT(B1998:B2017, (ROW(B1998:B2017)-ROW(B1998)+1)) / (20*21/2)</f>
        <v>3.5891847619047623</v>
      </c>
      <c r="J2014" s="2">
        <f t="shared" si="250"/>
        <v>3.5732101441818074</v>
      </c>
      <c r="K2014" s="2">
        <f t="shared" si="244"/>
        <v>3.5618653050293587</v>
      </c>
    </row>
    <row r="2015" spans="1:11" ht="13.5" x14ac:dyDescent="0.25">
      <c r="A2015" s="3">
        <f>TITRES_STAT!B2018</f>
        <v>44938</v>
      </c>
      <c r="B2015" s="6">
        <f>TITRES_STAT!D2018</f>
        <v>3.6061000000000001</v>
      </c>
      <c r="C2015" s="2">
        <f t="shared" si="245"/>
        <v>0</v>
      </c>
      <c r="D2015" s="2">
        <f t="shared" si="246"/>
        <v>3.6061000000000001</v>
      </c>
      <c r="E2015" s="2">
        <f t="shared" si="248"/>
        <v>3.6061000000000001</v>
      </c>
      <c r="F2015" s="2">
        <f t="shared" si="249"/>
        <v>3.562644999999999</v>
      </c>
      <c r="G2015" s="2">
        <f t="shared" si="243"/>
        <v>3.5362379999999995</v>
      </c>
      <c r="H2015" s="2">
        <f t="shared" si="247"/>
        <v>3.3678244999999949</v>
      </c>
      <c r="I2015" s="2">
        <f t="array" ref="I2015">SUMPRODUCT(B1999:B2018, (ROW(B1999:B2018)-ROW(B1999)+1)) / (20*21/2)</f>
        <v>3.5970238095238094</v>
      </c>
      <c r="J2015" s="2">
        <f t="shared" si="250"/>
        <v>3.5763425114025873</v>
      </c>
      <c r="K2015" s="2">
        <f t="shared" si="244"/>
        <v>3.5635999989497762</v>
      </c>
    </row>
    <row r="2016" spans="1:11" ht="13.5" x14ac:dyDescent="0.25">
      <c r="A2016" s="3">
        <f>TITRES_STAT!B2019</f>
        <v>44939</v>
      </c>
      <c r="B2016" s="6">
        <f>TITRES_STAT!D2019</f>
        <v>3.6061000000000001</v>
      </c>
      <c r="C2016" s="2">
        <f t="shared" si="245"/>
        <v>0</v>
      </c>
      <c r="D2016" s="2">
        <f t="shared" si="246"/>
        <v>3.6061000000000001</v>
      </c>
      <c r="E2016" s="2">
        <f t="shared" si="248"/>
        <v>3.6061000000000001</v>
      </c>
      <c r="F2016" s="2">
        <f t="shared" si="249"/>
        <v>3.562644999999999</v>
      </c>
      <c r="G2016" s="2">
        <f t="shared" si="243"/>
        <v>3.5380419999999999</v>
      </c>
      <c r="H2016" s="2">
        <f t="shared" si="247"/>
        <v>3.373708999999995</v>
      </c>
      <c r="I2016" s="2">
        <f t="array" ref="I2016">SUMPRODUCT(B2000:B2019, (ROW(B2000:B2019)-ROW(B2000)+1)) / (20*21/2)</f>
        <v>3.6046680952380949</v>
      </c>
      <c r="J2016" s="2">
        <f t="shared" si="250"/>
        <v>3.579176557935674</v>
      </c>
      <c r="K2016" s="2">
        <f t="shared" si="244"/>
        <v>3.5652666656576284</v>
      </c>
    </row>
    <row r="2017" spans="1:11" ht="13.5" x14ac:dyDescent="0.25">
      <c r="A2017" s="3">
        <f>TITRES_STAT!B2020</f>
        <v>44942</v>
      </c>
      <c r="B2017" s="6">
        <f>TITRES_STAT!D2020</f>
        <v>3.6469999999999998</v>
      </c>
      <c r="C2017" s="2">
        <f t="shared" si="245"/>
        <v>4.0899999999999714E-2</v>
      </c>
      <c r="D2017" s="2">
        <f t="shared" si="246"/>
        <v>3.6142799999999999</v>
      </c>
      <c r="E2017" s="2">
        <f t="shared" si="248"/>
        <v>3.6101900000000002</v>
      </c>
      <c r="F2017" s="2">
        <f t="shared" si="249"/>
        <v>3.5646899999999997</v>
      </c>
      <c r="G2017" s="2">
        <f t="shared" si="243"/>
        <v>3.5406639999999987</v>
      </c>
      <c r="H2017" s="2">
        <f t="shared" si="247"/>
        <v>3.3797979999999952</v>
      </c>
      <c r="I2017" s="2">
        <f t="array" ref="I2017">SUMPRODUCT(B2001:B2020, (ROW(B2001:B2020)-ROW(B2001)+1)) / (20*21/2)</f>
        <v>3.6238319047619045</v>
      </c>
      <c r="J2017" s="2">
        <f t="shared" si="250"/>
        <v>3.5856359333703716</v>
      </c>
      <c r="K2017" s="2">
        <f t="shared" si="244"/>
        <v>3.5684718944553686</v>
      </c>
    </row>
    <row r="2018" spans="1:11" ht="13.5" x14ac:dyDescent="0.25">
      <c r="A2018" s="3">
        <f>TITRES_STAT!B2021</f>
        <v>44943</v>
      </c>
      <c r="B2018" s="6">
        <f>TITRES_STAT!D2021</f>
        <v>3.6469999999999998</v>
      </c>
      <c r="C2018" s="2">
        <f t="shared" si="245"/>
        <v>0</v>
      </c>
      <c r="D2018" s="2">
        <f t="shared" si="246"/>
        <v>3.6224600000000002</v>
      </c>
      <c r="E2018" s="2">
        <f t="shared" si="248"/>
        <v>3.6142799999999999</v>
      </c>
      <c r="F2018" s="2">
        <f t="shared" si="249"/>
        <v>3.566735</v>
      </c>
      <c r="G2018" s="2">
        <f t="shared" si="243"/>
        <v>3.5432859999999988</v>
      </c>
      <c r="H2018" s="2">
        <f t="shared" si="247"/>
        <v>3.3858869999999954</v>
      </c>
      <c r="I2018" s="2">
        <f t="array" ref="I2018">SUMPRODUCT(B2002:B2021, (ROW(B2002:B2021)-ROW(B2002)+1)) / (20*21/2)</f>
        <v>3.6414733333333333</v>
      </c>
      <c r="J2018" s="2">
        <f t="shared" si="250"/>
        <v>3.5914801301922408</v>
      </c>
      <c r="K2018" s="2">
        <f t="shared" si="244"/>
        <v>3.5715514280061389</v>
      </c>
    </row>
    <row r="2019" spans="1:11" ht="13.5" x14ac:dyDescent="0.25">
      <c r="A2019" s="3">
        <f>TITRES_STAT!B2022</f>
        <v>44944</v>
      </c>
      <c r="B2019" s="6">
        <f>TITRES_STAT!D2022</f>
        <v>3.6469999999999998</v>
      </c>
      <c r="C2019" s="2">
        <f t="shared" si="245"/>
        <v>0</v>
      </c>
      <c r="D2019" s="2">
        <f t="shared" si="246"/>
        <v>3.6306399999999996</v>
      </c>
      <c r="E2019" s="2">
        <f t="shared" si="248"/>
        <v>3.6183700000000001</v>
      </c>
      <c r="F2019" s="2">
        <f t="shared" si="249"/>
        <v>3.5687800000000003</v>
      </c>
      <c r="G2019" s="2">
        <f t="shared" si="243"/>
        <v>3.5457439999999987</v>
      </c>
      <c r="H2019" s="2">
        <f t="shared" si="247"/>
        <v>3.3919759999999957</v>
      </c>
      <c r="I2019" s="2">
        <f t="array" ref="I2019">SUMPRODUCT(B2003:B2022, (ROW(B2003:B2022)-ROW(B2003)+1)) / (20*21/2)</f>
        <v>3.6495490476190473</v>
      </c>
      <c r="J2019" s="2">
        <f t="shared" si="250"/>
        <v>3.5967677368405986</v>
      </c>
      <c r="K2019" s="2">
        <f t="shared" si="244"/>
        <v>3.5745101955353102</v>
      </c>
    </row>
    <row r="2020" spans="1:11" ht="13.5" x14ac:dyDescent="0.25">
      <c r="A2020" s="3">
        <f>TITRES_STAT!B2023</f>
        <v>44945</v>
      </c>
      <c r="B2020" s="6">
        <f>TITRES_STAT!D2023</f>
        <v>3.77</v>
      </c>
      <c r="C2020" s="2">
        <f t="shared" si="245"/>
        <v>0.12300000000000022</v>
      </c>
      <c r="D2020" s="2">
        <f t="shared" si="246"/>
        <v>3.6634199999999999</v>
      </c>
      <c r="E2020" s="2">
        <f t="shared" si="248"/>
        <v>3.63476</v>
      </c>
      <c r="F2020" s="2">
        <f t="shared" si="249"/>
        <v>3.5847649999999995</v>
      </c>
      <c r="G2020" s="2">
        <f t="shared" si="243"/>
        <v>3.5506619999999987</v>
      </c>
      <c r="H2020" s="2">
        <f t="shared" si="247"/>
        <v>3.3986799999999961</v>
      </c>
      <c r="I2020" s="2">
        <f t="array" ref="I2020">SUMPRODUCT(B2004:B2023, (ROW(B2004:B2023)-ROW(B2004)+1)) / (20*21/2)</f>
        <v>3.6564538095238097</v>
      </c>
      <c r="J2020" s="2">
        <f t="shared" si="250"/>
        <v>3.6132660476176843</v>
      </c>
      <c r="K2020" s="2">
        <f t="shared" si="244"/>
        <v>3.5821764623770629</v>
      </c>
    </row>
    <row r="2021" spans="1:11" ht="13.5" x14ac:dyDescent="0.25">
      <c r="A2021" s="3">
        <f>TITRES_STAT!B2024</f>
        <v>44946</v>
      </c>
      <c r="B2021" s="6">
        <f>TITRES_STAT!D2024</f>
        <v>3.77</v>
      </c>
      <c r="C2021" s="2">
        <f t="shared" si="245"/>
        <v>0</v>
      </c>
      <c r="D2021" s="2">
        <f t="shared" si="246"/>
        <v>3.6961999999999997</v>
      </c>
      <c r="E2021" s="2">
        <f t="shared" si="248"/>
        <v>3.6511499999999999</v>
      </c>
      <c r="F2021" s="2">
        <f t="shared" si="249"/>
        <v>3.6032049999999991</v>
      </c>
      <c r="G2021" s="2">
        <f t="shared" si="243"/>
        <v>3.5555799999999986</v>
      </c>
      <c r="H2021" s="2">
        <f t="shared" si="247"/>
        <v>3.4053839999999957</v>
      </c>
      <c r="I2021" s="2">
        <f t="array" ref="I2021">SUMPRODUCT(B2005:B2024, (ROW(B2005:B2024)-ROW(B2005)+1)) / (20*21/2)</f>
        <v>3.6621876190476188</v>
      </c>
      <c r="J2021" s="2">
        <f t="shared" si="250"/>
        <v>3.6281930907017141</v>
      </c>
      <c r="K2021" s="2">
        <f t="shared" si="244"/>
        <v>3.5895420913034526</v>
      </c>
    </row>
    <row r="2022" spans="1:11" ht="13.5" x14ac:dyDescent="0.25">
      <c r="A2022" s="3">
        <f>TITRES_STAT!B2025</f>
        <v>44949</v>
      </c>
      <c r="B2022" s="6">
        <f>TITRES_STAT!D2025</f>
        <v>3.6880000000000002</v>
      </c>
      <c r="C2022" s="2">
        <f t="shared" si="245"/>
        <v>-8.1999999999999851E-2</v>
      </c>
      <c r="D2022" s="2">
        <f t="shared" si="246"/>
        <v>3.7043999999999997</v>
      </c>
      <c r="E2022" s="2">
        <f t="shared" si="248"/>
        <v>3.6593400000000003</v>
      </c>
      <c r="F2022" s="2">
        <f t="shared" si="249"/>
        <v>3.6154999999999995</v>
      </c>
      <c r="G2022" s="2">
        <f t="shared" si="243"/>
        <v>3.5588579999999985</v>
      </c>
      <c r="H2022" s="2">
        <f t="shared" si="247"/>
        <v>3.4116779999999953</v>
      </c>
      <c r="I2022" s="2">
        <f t="array" ref="I2022">SUMPRODUCT(B2006:B2025, (ROW(B2006:B2025)-ROW(B2006)+1)) / (20*21/2)</f>
        <v>3.6511409523809522</v>
      </c>
      <c r="J2022" s="2">
        <f t="shared" si="250"/>
        <v>3.6338889868253603</v>
      </c>
      <c r="K2022" s="2">
        <f t="shared" si="244"/>
        <v>3.5934031857621407</v>
      </c>
    </row>
    <row r="2023" spans="1:11" ht="13.5" x14ac:dyDescent="0.25">
      <c r="A2023" s="3">
        <f>TITRES_STAT!B2026</f>
        <v>44950</v>
      </c>
      <c r="B2023" s="6">
        <f>TITRES_STAT!D2026</f>
        <v>3.6880000000000002</v>
      </c>
      <c r="C2023" s="2">
        <f t="shared" si="245"/>
        <v>0</v>
      </c>
      <c r="D2023" s="2">
        <f t="shared" si="246"/>
        <v>3.7125999999999997</v>
      </c>
      <c r="E2023" s="2">
        <f t="shared" si="248"/>
        <v>3.6675300000000002</v>
      </c>
      <c r="F2023" s="2">
        <f t="shared" si="249"/>
        <v>3.6277949999999999</v>
      </c>
      <c r="G2023" s="2">
        <f t="shared" si="243"/>
        <v>3.562135999999998</v>
      </c>
      <c r="H2023" s="2">
        <f t="shared" si="247"/>
        <v>3.4179719999999953</v>
      </c>
      <c r="I2023" s="2">
        <f t="array" ref="I2023">SUMPRODUCT(B2007:B2026, (ROW(B2007:B2026)-ROW(B2007)+1)) / (20*21/2)</f>
        <v>3.6552352380952384</v>
      </c>
      <c r="J2023" s="2">
        <f t="shared" si="250"/>
        <v>3.6390424166515163</v>
      </c>
      <c r="K2023" s="2">
        <f t="shared" si="244"/>
        <v>3.5971128647518604</v>
      </c>
    </row>
    <row r="2024" spans="1:11" ht="13.5" x14ac:dyDescent="0.25">
      <c r="A2024" s="3">
        <f>TITRES_STAT!B2027</f>
        <v>44951</v>
      </c>
      <c r="B2024" s="6">
        <f>TITRES_STAT!D2027</f>
        <v>3.6880000000000002</v>
      </c>
      <c r="C2024" s="2">
        <f t="shared" si="245"/>
        <v>0</v>
      </c>
      <c r="D2024" s="2">
        <f t="shared" si="246"/>
        <v>3.7207999999999997</v>
      </c>
      <c r="E2024" s="2">
        <f t="shared" si="248"/>
        <v>3.6757199999999997</v>
      </c>
      <c r="F2024" s="2">
        <f t="shared" si="249"/>
        <v>3.6400899999999998</v>
      </c>
      <c r="G2024" s="2">
        <f t="shared" si="243"/>
        <v>3.5654139999999979</v>
      </c>
      <c r="H2024" s="2">
        <f t="shared" si="247"/>
        <v>3.4248109999999952</v>
      </c>
      <c r="I2024" s="2">
        <f t="array" ref="I2024">SUMPRODUCT(B2008:B2027, (ROW(B2008:B2027)-ROW(B2008)+1)) / (20*21/2)</f>
        <v>3.6589785714285714</v>
      </c>
      <c r="J2024" s="2">
        <f t="shared" si="250"/>
        <v>3.6437050436370861</v>
      </c>
      <c r="K2024" s="2">
        <f t="shared" si="244"/>
        <v>3.6006770661341405</v>
      </c>
    </row>
    <row r="2025" spans="1:11" ht="13.5" x14ac:dyDescent="0.25">
      <c r="A2025" s="3">
        <f>TITRES_STAT!B2028</f>
        <v>44952</v>
      </c>
      <c r="B2025" s="6">
        <f>TITRES_STAT!D2028</f>
        <v>3.5240999999999998</v>
      </c>
      <c r="C2025" s="2">
        <f t="shared" si="245"/>
        <v>-0.16390000000000038</v>
      </c>
      <c r="D2025" s="2">
        <f t="shared" si="246"/>
        <v>3.6716199999999999</v>
      </c>
      <c r="E2025" s="2">
        <f t="shared" si="248"/>
        <v>3.6675199999999997</v>
      </c>
      <c r="F2025" s="2">
        <f t="shared" si="249"/>
        <v>3.6368100000000005</v>
      </c>
      <c r="G2025" s="2">
        <f t="shared" si="243"/>
        <v>3.5683639999999985</v>
      </c>
      <c r="H2025" s="2">
        <f t="shared" si="247"/>
        <v>3.430830499999995</v>
      </c>
      <c r="I2025" s="2">
        <f t="array" ref="I2025">SUMPRODUCT(B2009:B2028, (ROW(B2009:B2028)-ROW(B2009)+1)) / (20*21/2)</f>
        <v>3.6631519047619046</v>
      </c>
      <c r="J2025" s="2">
        <f t="shared" si="250"/>
        <v>3.6323140871002209</v>
      </c>
      <c r="K2025" s="2">
        <f t="shared" si="244"/>
        <v>3.5976740439328014</v>
      </c>
    </row>
    <row r="2026" spans="1:11" ht="13.5" x14ac:dyDescent="0.25">
      <c r="A2026" s="3">
        <f>TITRES_STAT!B2029</f>
        <v>44953</v>
      </c>
      <c r="B2026" s="6">
        <f>TITRES_STAT!D2029</f>
        <v>3.6798000000000002</v>
      </c>
      <c r="C2026" s="2">
        <f t="shared" si="245"/>
        <v>0.15570000000000039</v>
      </c>
      <c r="D2026" s="2">
        <f t="shared" si="246"/>
        <v>3.6535800000000003</v>
      </c>
      <c r="E2026" s="2">
        <f t="shared" si="248"/>
        <v>3.6748899999999991</v>
      </c>
      <c r="F2026" s="2">
        <f t="shared" si="249"/>
        <v>3.6404950000000005</v>
      </c>
      <c r="G2026" s="2">
        <f t="shared" si="243"/>
        <v>3.5744279999999988</v>
      </c>
      <c r="H2026" s="2">
        <f t="shared" si="247"/>
        <v>3.4371224999999948</v>
      </c>
      <c r="I2026" s="2">
        <f t="array" ref="I2026">SUMPRODUCT(B2010:B2029, (ROW(B2010:B2029)-ROW(B2010)+1)) / (20*21/2)</f>
        <v>3.6513257142857145</v>
      </c>
      <c r="J2026" s="2">
        <f t="shared" si="250"/>
        <v>3.6368365549954382</v>
      </c>
      <c r="K2026" s="2">
        <f t="shared" si="244"/>
        <v>3.600894669660927</v>
      </c>
    </row>
    <row r="2027" spans="1:11" ht="13.5" x14ac:dyDescent="0.25">
      <c r="A2027" s="3">
        <f>TITRES_STAT!B2030</f>
        <v>44956</v>
      </c>
      <c r="B2027" s="6">
        <f>TITRES_STAT!D2030</f>
        <v>3.6798000000000002</v>
      </c>
      <c r="C2027" s="2">
        <f t="shared" si="245"/>
        <v>0</v>
      </c>
      <c r="D2027" s="2">
        <f t="shared" si="246"/>
        <v>3.6519400000000006</v>
      </c>
      <c r="E2027" s="2">
        <f t="shared" si="248"/>
        <v>3.6781700000000002</v>
      </c>
      <c r="F2027" s="2">
        <f t="shared" si="249"/>
        <v>3.6441800000000009</v>
      </c>
      <c r="G2027" s="2">
        <f t="shared" si="243"/>
        <v>3.5777059999999987</v>
      </c>
      <c r="H2027" s="2">
        <f t="shared" si="247"/>
        <v>3.4434144999999949</v>
      </c>
      <c r="I2027" s="2">
        <f t="array" ref="I2027">SUMPRODUCT(B2011:B2030, (ROW(B2011:B2030)-ROW(B2011)+1)) / (20*21/2)</f>
        <v>3.628185238095238</v>
      </c>
      <c r="J2027" s="2">
        <f t="shared" si="250"/>
        <v>3.6409283116625395</v>
      </c>
      <c r="K2027" s="2">
        <f t="shared" si="244"/>
        <v>3.6039889963408904</v>
      </c>
    </row>
    <row r="2028" spans="1:11" ht="13.5" x14ac:dyDescent="0.25">
      <c r="A2028" s="3">
        <f>TITRES_STAT!B2031</f>
        <v>44957</v>
      </c>
      <c r="B2028" s="6">
        <f>TITRES_STAT!D2031</f>
        <v>3.6880000000000002</v>
      </c>
      <c r="C2028" s="2">
        <f t="shared" si="245"/>
        <v>8.1999999999999851E-3</v>
      </c>
      <c r="D2028" s="2">
        <f t="shared" si="246"/>
        <v>3.6519399999999997</v>
      </c>
      <c r="E2028" s="2">
        <f t="shared" si="248"/>
        <v>3.6822699999999999</v>
      </c>
      <c r="F2028" s="2">
        <f t="shared" si="249"/>
        <v>3.6482750000000004</v>
      </c>
      <c r="G2028" s="2">
        <f t="shared" si="243"/>
        <v>3.5811479999999984</v>
      </c>
      <c r="H2028" s="2">
        <f t="shared" si="247"/>
        <v>3.4497474999999951</v>
      </c>
      <c r="I2028" s="2">
        <f t="array" ref="I2028">SUMPRODUCT(B2012:B2031, (ROW(B2012:B2031)-ROW(B2012)+1)) / (20*21/2)</f>
        <v>3.6138204761904764</v>
      </c>
      <c r="J2028" s="2">
        <f t="shared" si="250"/>
        <v>3.6454113295994404</v>
      </c>
      <c r="K2028" s="2">
        <f t="shared" si="244"/>
        <v>3.6072835455039929</v>
      </c>
    </row>
    <row r="2029" spans="1:11" ht="13.5" x14ac:dyDescent="0.25">
      <c r="A2029" s="3">
        <f>TITRES_STAT!B2032</f>
        <v>44958</v>
      </c>
      <c r="B2029" s="6">
        <f>TITRES_STAT!D2032</f>
        <v>3.5240999999999998</v>
      </c>
      <c r="C2029" s="2">
        <f t="shared" si="245"/>
        <v>-0.16390000000000038</v>
      </c>
      <c r="D2029" s="2">
        <f t="shared" si="246"/>
        <v>3.6191599999999999</v>
      </c>
      <c r="E2029" s="2">
        <f t="shared" si="248"/>
        <v>3.6699799999999998</v>
      </c>
      <c r="F2029" s="2">
        <f t="shared" si="249"/>
        <v>3.6441750000000006</v>
      </c>
      <c r="G2029" s="2">
        <f t="shared" si="243"/>
        <v>3.5813119999999987</v>
      </c>
      <c r="H2029" s="2">
        <f t="shared" si="247"/>
        <v>3.4552609999999948</v>
      </c>
      <c r="I2029" s="2">
        <f t="array" ref="I2029">SUMPRODUCT(B2013:B2032, (ROW(B2013:B2032)-ROW(B2013)+1)) / (20*21/2)</f>
        <v>3.6000414285714286</v>
      </c>
      <c r="J2029" s="2">
        <f t="shared" si="250"/>
        <v>3.6338578696375889</v>
      </c>
      <c r="K2029" s="2">
        <f t="shared" si="244"/>
        <v>3.6040214456803068</v>
      </c>
    </row>
    <row r="2030" spans="1:11" ht="13.5" x14ac:dyDescent="0.25">
      <c r="A2030" s="3">
        <f>TITRES_STAT!B2033</f>
        <v>44959</v>
      </c>
      <c r="B2030" s="6">
        <f>TITRES_STAT!D2033</f>
        <v>3.4011999999999998</v>
      </c>
      <c r="C2030" s="2">
        <f t="shared" si="245"/>
        <v>-0.12290000000000001</v>
      </c>
      <c r="D2030" s="2">
        <f t="shared" si="246"/>
        <v>3.5945799999999997</v>
      </c>
      <c r="E2030" s="2">
        <f t="shared" si="248"/>
        <v>3.6331000000000002</v>
      </c>
      <c r="F2030" s="2">
        <f t="shared" si="249"/>
        <v>3.6339300000000008</v>
      </c>
      <c r="G2030" s="2">
        <f t="shared" si="243"/>
        <v>3.5790179999999983</v>
      </c>
      <c r="H2030" s="2">
        <f t="shared" si="247"/>
        <v>3.4601599999999952</v>
      </c>
      <c r="I2030" s="2">
        <f t="array" ref="I2030">SUMPRODUCT(B2014:B2033, (ROW(B2014:B2033)-ROW(B2014)+1)) / (20*21/2)</f>
        <v>3.5868480952380954</v>
      </c>
      <c r="J2030" s="2">
        <f t="shared" si="250"/>
        <v>3.6116999772911518</v>
      </c>
      <c r="K2030" s="2">
        <f t="shared" si="244"/>
        <v>3.5960676634967657</v>
      </c>
    </row>
    <row r="2031" spans="1:11" ht="13.5" x14ac:dyDescent="0.25">
      <c r="A2031" s="3">
        <f>TITRES_STAT!B2034</f>
        <v>44960</v>
      </c>
      <c r="B2031" s="6">
        <f>TITRES_STAT!D2034</f>
        <v>3.4830999999999999</v>
      </c>
      <c r="C2031" s="2">
        <f t="shared" si="245"/>
        <v>8.1900000000000084E-2</v>
      </c>
      <c r="D2031" s="2">
        <f t="shared" si="246"/>
        <v>3.55524</v>
      </c>
      <c r="E2031" s="2">
        <f t="shared" si="248"/>
        <v>3.6044100000000001</v>
      </c>
      <c r="F2031" s="2">
        <f t="shared" si="249"/>
        <v>3.62778</v>
      </c>
      <c r="G2031" s="2">
        <f t="shared" si="243"/>
        <v>3.5783619999999985</v>
      </c>
      <c r="H2031" s="2">
        <f t="shared" si="247"/>
        <v>3.4654684999999947</v>
      </c>
      <c r="I2031" s="2">
        <f t="array" ref="I2031">SUMPRODUCT(B2015:B2034, (ROW(B2015:B2034)-ROW(B2015)+1)) / (20*21/2)</f>
        <v>3.5781452380952379</v>
      </c>
      <c r="J2031" s="2">
        <f t="shared" si="250"/>
        <v>3.5994523604062802</v>
      </c>
      <c r="K2031" s="2">
        <f t="shared" si="244"/>
        <v>3.5916375590459122</v>
      </c>
    </row>
    <row r="2032" spans="1:11" ht="13.5" x14ac:dyDescent="0.25">
      <c r="A2032" s="3">
        <f>TITRES_STAT!B2035</f>
        <v>44963</v>
      </c>
      <c r="B2032" s="6">
        <f>TITRES_STAT!D2035</f>
        <v>3.4830999999999999</v>
      </c>
      <c r="C2032" s="2">
        <f t="shared" si="245"/>
        <v>0</v>
      </c>
      <c r="D2032" s="2">
        <f t="shared" si="246"/>
        <v>3.5158999999999998</v>
      </c>
      <c r="E2032" s="2">
        <f t="shared" si="248"/>
        <v>3.58392</v>
      </c>
      <c r="F2032" s="2">
        <f t="shared" si="249"/>
        <v>3.6216299999999997</v>
      </c>
      <c r="G2032" s="2">
        <f t="shared" si="243"/>
        <v>3.5777059999999987</v>
      </c>
      <c r="H2032" s="2">
        <f t="shared" si="247"/>
        <v>3.4708159999999952</v>
      </c>
      <c r="I2032" s="2">
        <f t="array" ref="I2032">SUMPRODUCT(B2016:B2035, (ROW(B2016:B2035)-ROW(B2016)+1)) / (20*21/2)</f>
        <v>3.569832857142857</v>
      </c>
      <c r="J2032" s="2">
        <f t="shared" si="250"/>
        <v>3.5883711832247296</v>
      </c>
      <c r="K2032" s="2">
        <f t="shared" si="244"/>
        <v>3.5873811841813668</v>
      </c>
    </row>
    <row r="2033" spans="1:11" ht="13.5" x14ac:dyDescent="0.25">
      <c r="A2033" s="3">
        <f>TITRES_STAT!B2036</f>
        <v>44964</v>
      </c>
      <c r="B2033" s="6">
        <f>TITRES_STAT!D2036</f>
        <v>3.4830999999999999</v>
      </c>
      <c r="C2033" s="2">
        <f t="shared" si="245"/>
        <v>0</v>
      </c>
      <c r="D2033" s="2">
        <f t="shared" si="246"/>
        <v>3.47492</v>
      </c>
      <c r="E2033" s="2">
        <f t="shared" si="248"/>
        <v>3.5634299999999994</v>
      </c>
      <c r="F2033" s="2">
        <f t="shared" si="249"/>
        <v>3.6154799999999994</v>
      </c>
      <c r="G2033" s="2">
        <f t="shared" si="243"/>
        <v>3.5793439999999994</v>
      </c>
      <c r="H2033" s="2">
        <f t="shared" si="247"/>
        <v>3.4761634999999957</v>
      </c>
      <c r="I2033" s="2">
        <f t="array" ref="I2033">SUMPRODUCT(B2017:B2036, (ROW(B2017:B2036)-ROW(B2017)+1)) / (20*21/2)</f>
        <v>3.5736157142857143</v>
      </c>
      <c r="J2033" s="2">
        <f t="shared" si="250"/>
        <v>3.5783453562509457</v>
      </c>
      <c r="K2033" s="2">
        <f t="shared" si="244"/>
        <v>3.5832917259781762</v>
      </c>
    </row>
    <row r="2034" spans="1:11" ht="13.5" x14ac:dyDescent="0.25">
      <c r="A2034" s="3">
        <f>TITRES_STAT!B2037</f>
        <v>44965</v>
      </c>
      <c r="B2034" s="6">
        <f>TITRES_STAT!D2037</f>
        <v>3.5240999999999998</v>
      </c>
      <c r="C2034" s="2">
        <f t="shared" si="245"/>
        <v>4.0999999999999925E-2</v>
      </c>
      <c r="D2034" s="2">
        <f t="shared" si="246"/>
        <v>3.47492</v>
      </c>
      <c r="E2034" s="2">
        <f t="shared" si="248"/>
        <v>3.54704</v>
      </c>
      <c r="F2034" s="2">
        <f t="shared" si="249"/>
        <v>3.6113799999999996</v>
      </c>
      <c r="G2034" s="2">
        <f t="shared" ref="G2034:G2097" si="251">AVERAGE(B1985:B2034)</f>
        <v>3.5796719999999995</v>
      </c>
      <c r="H2034" s="2">
        <f t="shared" si="247"/>
        <v>3.4815214999999951</v>
      </c>
      <c r="I2034" s="2">
        <f t="array" ref="I2034">SUMPRODUCT(B2018:B2037, (ROW(B2018:B2037)-ROW(B2018)+1)) / (20*21/2)</f>
        <v>3.5772038095238097</v>
      </c>
      <c r="J2034" s="2">
        <f t="shared" si="250"/>
        <v>3.5731791318460937</v>
      </c>
      <c r="K2034" s="2">
        <f t="shared" si="244"/>
        <v>3.5809704818221695</v>
      </c>
    </row>
    <row r="2035" spans="1:11" ht="13.5" x14ac:dyDescent="0.25">
      <c r="A2035" s="3">
        <f>TITRES_STAT!B2038</f>
        <v>44966</v>
      </c>
      <c r="B2035" s="6">
        <f>TITRES_STAT!D2038</f>
        <v>3.5240999999999998</v>
      </c>
      <c r="C2035" s="2">
        <f t="shared" si="245"/>
        <v>0</v>
      </c>
      <c r="D2035" s="2">
        <f t="shared" si="246"/>
        <v>3.4994999999999998</v>
      </c>
      <c r="E2035" s="2">
        <f t="shared" si="248"/>
        <v>3.54704</v>
      </c>
      <c r="F2035" s="2">
        <f t="shared" si="249"/>
        <v>3.6072800000000003</v>
      </c>
      <c r="G2035" s="2">
        <f t="shared" si="251"/>
        <v>3.5799999999999987</v>
      </c>
      <c r="H2035" s="2">
        <f t="shared" si="247"/>
        <v>3.4866844999999955</v>
      </c>
      <c r="I2035" s="2">
        <f t="array" ref="I2035">SUMPRODUCT(B2019:B2038, (ROW(B2019:B2038)-ROW(B2019)+1)) / (20*21/2)</f>
        <v>3.5846966666666664</v>
      </c>
      <c r="J2035" s="2">
        <f t="shared" si="250"/>
        <v>3.5685049288131325</v>
      </c>
      <c r="K2035" s="2">
        <f t="shared" ref="K2035:K2098" si="252">$K$4*B2035+(1-$K$4)*K2034</f>
        <v>3.5787402668487509</v>
      </c>
    </row>
    <row r="2036" spans="1:11" ht="13.5" x14ac:dyDescent="0.25">
      <c r="A2036" s="3">
        <f>TITRES_STAT!B2039</f>
        <v>44967</v>
      </c>
      <c r="B2036" s="6">
        <f>TITRES_STAT!D2039</f>
        <v>3.6469999999999998</v>
      </c>
      <c r="C2036" s="2">
        <f t="shared" si="245"/>
        <v>0.12290000000000001</v>
      </c>
      <c r="D2036" s="2">
        <f t="shared" si="246"/>
        <v>3.5322799999999992</v>
      </c>
      <c r="E2036" s="2">
        <f t="shared" si="248"/>
        <v>3.5437600000000002</v>
      </c>
      <c r="F2036" s="2">
        <f t="shared" si="249"/>
        <v>3.6093250000000006</v>
      </c>
      <c r="G2036" s="2">
        <f t="shared" si="251"/>
        <v>3.5827859999999987</v>
      </c>
      <c r="H2036" s="2">
        <f t="shared" si="247"/>
        <v>3.4920729999999964</v>
      </c>
      <c r="I2036" s="2">
        <f t="array" ref="I2036">SUMPRODUCT(B2020:B2039, (ROW(B2020:B2039)-ROW(B2020)+1)) / (20*21/2)</f>
        <v>3.5919942857142853</v>
      </c>
      <c r="J2036" s="2">
        <f t="shared" si="250"/>
        <v>3.5759806498785482</v>
      </c>
      <c r="K2036" s="2">
        <f t="shared" si="252"/>
        <v>3.5814171191291924</v>
      </c>
    </row>
    <row r="2037" spans="1:11" ht="13.5" x14ac:dyDescent="0.25">
      <c r="A2037" s="3">
        <f>TITRES_STAT!B2040</f>
        <v>44970</v>
      </c>
      <c r="B2037" s="6">
        <f>TITRES_STAT!D2040</f>
        <v>3.6469999999999998</v>
      </c>
      <c r="C2037" s="2">
        <f t="shared" si="245"/>
        <v>0</v>
      </c>
      <c r="D2037" s="2">
        <f t="shared" si="246"/>
        <v>3.5650599999999999</v>
      </c>
      <c r="E2037" s="2">
        <f t="shared" si="248"/>
        <v>3.5404800000000001</v>
      </c>
      <c r="F2037" s="2">
        <f t="shared" si="249"/>
        <v>3.6093250000000006</v>
      </c>
      <c r="G2037" s="2">
        <f t="shared" si="251"/>
        <v>3.5855719999999991</v>
      </c>
      <c r="H2037" s="2">
        <f t="shared" si="247"/>
        <v>3.4969164999999958</v>
      </c>
      <c r="I2037" s="2">
        <f t="array" ref="I2037">SUMPRODUCT(B2021:B2040, (ROW(B2021:B2040)-ROW(B2021)+1)) / (20*21/2)</f>
        <v>3.5990966666666666</v>
      </c>
      <c r="J2037" s="2">
        <f t="shared" si="250"/>
        <v>3.5827443975091628</v>
      </c>
      <c r="K2037" s="2">
        <f t="shared" si="252"/>
        <v>3.5839889968104006</v>
      </c>
    </row>
    <row r="2038" spans="1:11" ht="13.5" x14ac:dyDescent="0.25">
      <c r="A2038" s="3">
        <f>TITRES_STAT!B2041</f>
        <v>44971</v>
      </c>
      <c r="B2038" s="6">
        <f>TITRES_STAT!D2041</f>
        <v>3.6880000000000002</v>
      </c>
      <c r="C2038" s="2">
        <f t="shared" si="245"/>
        <v>4.1000000000000369E-2</v>
      </c>
      <c r="D2038" s="2">
        <f t="shared" si="246"/>
        <v>3.6060400000000001</v>
      </c>
      <c r="E2038" s="2">
        <f t="shared" si="248"/>
        <v>3.5404800000000001</v>
      </c>
      <c r="F2038" s="2">
        <f t="shared" si="249"/>
        <v>3.6113750000000002</v>
      </c>
      <c r="G2038" s="2">
        <f t="shared" si="251"/>
        <v>3.5891779999999995</v>
      </c>
      <c r="H2038" s="2">
        <f t="shared" si="247"/>
        <v>3.5014199999999964</v>
      </c>
      <c r="I2038" s="2">
        <f t="array" ref="I2038">SUMPRODUCT(B2022:B2041, (ROW(B2022:B2041)-ROW(B2022)+1)) / (20*21/2)</f>
        <v>3.6065895238095234</v>
      </c>
      <c r="J2038" s="2">
        <f t="shared" si="250"/>
        <v>3.5927687406035282</v>
      </c>
      <c r="K2038" s="2">
        <f t="shared" si="252"/>
        <v>3.5880678596805811</v>
      </c>
    </row>
    <row r="2039" spans="1:11" ht="13.5" x14ac:dyDescent="0.25">
      <c r="A2039" s="3">
        <f>TITRES_STAT!B2042</f>
        <v>44972</v>
      </c>
      <c r="B2039" s="6">
        <f>TITRES_STAT!D2042</f>
        <v>3.6880000000000002</v>
      </c>
      <c r="C2039" s="2">
        <f t="shared" si="245"/>
        <v>0</v>
      </c>
      <c r="D2039" s="2">
        <f t="shared" si="246"/>
        <v>3.6388199999999999</v>
      </c>
      <c r="E2039" s="2">
        <f t="shared" si="248"/>
        <v>3.55687</v>
      </c>
      <c r="F2039" s="2">
        <f t="shared" si="249"/>
        <v>3.6134250000000003</v>
      </c>
      <c r="G2039" s="2">
        <f t="shared" si="251"/>
        <v>3.594749999999999</v>
      </c>
      <c r="H2039" s="2">
        <f t="shared" si="247"/>
        <v>3.5059234999999962</v>
      </c>
      <c r="I2039" s="2">
        <f t="array" ref="I2039">SUMPRODUCT(B2023:B2042, (ROW(B2023:B2042)-ROW(B2023)+1)) / (20*21/2)</f>
        <v>3.6144728571428573</v>
      </c>
      <c r="J2039" s="2">
        <f t="shared" si="250"/>
        <v>3.601838384355573</v>
      </c>
      <c r="K2039" s="2">
        <f t="shared" si="252"/>
        <v>3.5919867671440877</v>
      </c>
    </row>
    <row r="2040" spans="1:11" ht="13.5" x14ac:dyDescent="0.25">
      <c r="A2040" s="3">
        <f>TITRES_STAT!B2043</f>
        <v>44973</v>
      </c>
      <c r="B2040" s="6">
        <f>TITRES_STAT!D2043</f>
        <v>3.6880000000000002</v>
      </c>
      <c r="C2040" s="2">
        <f t="shared" si="245"/>
        <v>0</v>
      </c>
      <c r="D2040" s="2">
        <f t="shared" si="246"/>
        <v>3.6716000000000002</v>
      </c>
      <c r="E2040" s="2">
        <f t="shared" si="248"/>
        <v>3.58555</v>
      </c>
      <c r="F2040" s="2">
        <f t="shared" si="249"/>
        <v>3.6093249999999997</v>
      </c>
      <c r="G2040" s="2">
        <f t="shared" si="251"/>
        <v>3.5983559999999994</v>
      </c>
      <c r="H2040" s="2">
        <f t="shared" si="247"/>
        <v>3.5104269999999969</v>
      </c>
      <c r="I2040" s="2">
        <f t="array" ref="I2040">SUMPRODUCT(B2024:B2043, (ROW(B2024:B2043)-ROW(B2024)+1)) / (20*21/2)</f>
        <v>3.6223561904761903</v>
      </c>
      <c r="J2040" s="2">
        <f t="shared" si="250"/>
        <v>3.6100442525121852</v>
      </c>
      <c r="K2040" s="2">
        <f t="shared" si="252"/>
        <v>3.5957519919619667</v>
      </c>
    </row>
    <row r="2041" spans="1:11" ht="13.5" x14ac:dyDescent="0.25">
      <c r="A2041" s="3">
        <f>TITRES_STAT!B2044</f>
        <v>44974</v>
      </c>
      <c r="B2041" s="6">
        <f>TITRES_STAT!D2044</f>
        <v>3.6880000000000002</v>
      </c>
      <c r="C2041" s="2">
        <f t="shared" si="245"/>
        <v>0</v>
      </c>
      <c r="D2041" s="2">
        <f t="shared" si="246"/>
        <v>3.6798000000000002</v>
      </c>
      <c r="E2041" s="2">
        <f t="shared" si="248"/>
        <v>3.6060399999999992</v>
      </c>
      <c r="F2041" s="2">
        <f t="shared" si="249"/>
        <v>3.6052249999999999</v>
      </c>
      <c r="G2041" s="2">
        <f t="shared" si="251"/>
        <v>3.601961999999999</v>
      </c>
      <c r="H2041" s="2">
        <f t="shared" si="247"/>
        <v>3.5148524999999968</v>
      </c>
      <c r="I2041" s="2">
        <f t="array" ref="I2041">SUMPRODUCT(B2025:B2044, (ROW(B2025:B2044)-ROW(B2025)+1)) / (20*21/2)</f>
        <v>3.6302395238095237</v>
      </c>
      <c r="J2041" s="2">
        <f t="shared" si="250"/>
        <v>3.6174686094157864</v>
      </c>
      <c r="K2041" s="2">
        <f t="shared" si="252"/>
        <v>3.5993695609046346</v>
      </c>
    </row>
    <row r="2042" spans="1:11" ht="13.5" x14ac:dyDescent="0.25">
      <c r="A2042" s="3">
        <f>TITRES_STAT!B2045</f>
        <v>44977</v>
      </c>
      <c r="B2042" s="6">
        <f>TITRES_STAT!D2045</f>
        <v>3.6880000000000002</v>
      </c>
      <c r="C2042" s="2">
        <f t="shared" si="245"/>
        <v>0</v>
      </c>
      <c r="D2042" s="2">
        <f t="shared" si="246"/>
        <v>3.6880000000000002</v>
      </c>
      <c r="E2042" s="2">
        <f t="shared" si="248"/>
        <v>3.6265299999999998</v>
      </c>
      <c r="F2042" s="2">
        <f t="shared" si="249"/>
        <v>3.6052249999999999</v>
      </c>
      <c r="G2042" s="2">
        <f t="shared" si="251"/>
        <v>3.6024539999999989</v>
      </c>
      <c r="H2042" s="2">
        <f t="shared" si="247"/>
        <v>3.5192779999999964</v>
      </c>
      <c r="I2042" s="2">
        <f t="array" ref="I2042">SUMPRODUCT(B2026:B2045, (ROW(B2026:B2045)-ROW(B2026)+1)) / (20*21/2)</f>
        <v>3.6381228571428572</v>
      </c>
      <c r="J2042" s="2">
        <f t="shared" si="250"/>
        <v>3.624185884709521</v>
      </c>
      <c r="K2042" s="2">
        <f t="shared" si="252"/>
        <v>3.6028452643985704</v>
      </c>
    </row>
    <row r="2043" spans="1:11" ht="13.5" x14ac:dyDescent="0.25">
      <c r="A2043" s="3">
        <f>TITRES_STAT!B2046</f>
        <v>44978</v>
      </c>
      <c r="B2043" s="6">
        <f>TITRES_STAT!D2046</f>
        <v>3.6880000000000002</v>
      </c>
      <c r="C2043" s="2">
        <f t="shared" si="245"/>
        <v>0</v>
      </c>
      <c r="D2043" s="2">
        <f t="shared" si="246"/>
        <v>3.6880000000000002</v>
      </c>
      <c r="E2043" s="2">
        <f t="shared" si="248"/>
        <v>3.6470199999999999</v>
      </c>
      <c r="F2043" s="2">
        <f t="shared" si="249"/>
        <v>3.6052249999999999</v>
      </c>
      <c r="G2043" s="2">
        <f t="shared" si="251"/>
        <v>3.6029459999999984</v>
      </c>
      <c r="H2043" s="2">
        <f t="shared" si="247"/>
        <v>3.5237034999999963</v>
      </c>
      <c r="I2043" s="2">
        <f t="array" ref="I2043">SUMPRODUCT(B2027:B2046, (ROW(B2027:B2046)-ROW(B2027)+1)) / (20*21/2)</f>
        <v>3.6452257142857141</v>
      </c>
      <c r="J2043" s="2">
        <f t="shared" si="250"/>
        <v>3.6302634194990904</v>
      </c>
      <c r="K2043" s="2">
        <f t="shared" si="252"/>
        <v>3.606184665794705</v>
      </c>
    </row>
    <row r="2044" spans="1:11" ht="13.5" x14ac:dyDescent="0.25">
      <c r="A2044" s="3">
        <f>TITRES_STAT!B2047</f>
        <v>44979</v>
      </c>
      <c r="B2044" s="6">
        <f>TITRES_STAT!D2047</f>
        <v>3.6880000000000002</v>
      </c>
      <c r="C2044" s="2">
        <f t="shared" si="245"/>
        <v>0</v>
      </c>
      <c r="D2044" s="2">
        <f t="shared" si="246"/>
        <v>3.6880000000000002</v>
      </c>
      <c r="E2044" s="2">
        <f t="shared" si="248"/>
        <v>3.6634099999999998</v>
      </c>
      <c r="F2044" s="2">
        <f t="shared" si="249"/>
        <v>3.6052249999999999</v>
      </c>
      <c r="G2044" s="2">
        <f t="shared" si="251"/>
        <v>3.6034379999999988</v>
      </c>
      <c r="H2044" s="2">
        <f t="shared" si="247"/>
        <v>3.5280509999999965</v>
      </c>
      <c r="I2044" s="2">
        <f t="array" ref="I2044">SUMPRODUCT(B2028:B2047, (ROW(B2028:B2047)-ROW(B2028)+1)) / (20*21/2)</f>
        <v>3.6522895238095239</v>
      </c>
      <c r="J2044" s="2">
        <f t="shared" si="250"/>
        <v>3.6357621414515577</v>
      </c>
      <c r="K2044" s="2">
        <f t="shared" si="252"/>
        <v>3.6093931102733441</v>
      </c>
    </row>
    <row r="2045" spans="1:11" ht="13.5" x14ac:dyDescent="0.25">
      <c r="A2045" s="3">
        <f>TITRES_STAT!B2048</f>
        <v>44980</v>
      </c>
      <c r="B2045" s="6">
        <f>TITRES_STAT!D2048</f>
        <v>3.6880000000000002</v>
      </c>
      <c r="C2045" s="2">
        <f t="shared" si="245"/>
        <v>0</v>
      </c>
      <c r="D2045" s="2">
        <f t="shared" si="246"/>
        <v>3.6880000000000002</v>
      </c>
      <c r="E2045" s="2">
        <f t="shared" si="248"/>
        <v>3.6798000000000002</v>
      </c>
      <c r="F2045" s="2">
        <f t="shared" si="249"/>
        <v>3.6134200000000005</v>
      </c>
      <c r="G2045" s="2">
        <f t="shared" si="251"/>
        <v>3.6039299999999987</v>
      </c>
      <c r="H2045" s="2">
        <f t="shared" si="247"/>
        <v>3.532476499999996</v>
      </c>
      <c r="I2045" s="2">
        <f t="array" ref="I2045">SUMPRODUCT(B2029:B2048, (ROW(B2029:B2048)-ROW(B2029)+1)) / (20*21/2)</f>
        <v>3.6593142857142857</v>
      </c>
      <c r="J2045" s="2">
        <f t="shared" si="250"/>
        <v>3.6407371755990283</v>
      </c>
      <c r="K2045" s="2">
        <f t="shared" si="252"/>
        <v>3.6124757333998794</v>
      </c>
    </row>
    <row r="2046" spans="1:11" ht="13.5" x14ac:dyDescent="0.25">
      <c r="A2046" s="3">
        <f>TITRES_STAT!B2049</f>
        <v>44981</v>
      </c>
      <c r="B2046" s="6">
        <f>TITRES_STAT!D2049</f>
        <v>3.6880000000000002</v>
      </c>
      <c r="C2046" s="2">
        <f t="shared" si="245"/>
        <v>0</v>
      </c>
      <c r="D2046" s="2">
        <f t="shared" si="246"/>
        <v>3.6880000000000002</v>
      </c>
      <c r="E2046" s="2">
        <f t="shared" si="248"/>
        <v>3.6839</v>
      </c>
      <c r="F2046" s="2">
        <f t="shared" si="249"/>
        <v>3.613830000000001</v>
      </c>
      <c r="G2046" s="2">
        <f t="shared" si="251"/>
        <v>3.6055679999999977</v>
      </c>
      <c r="H2046" s="2">
        <f t="shared" si="247"/>
        <v>3.536278999999996</v>
      </c>
      <c r="I2046" s="2">
        <f t="array" ref="I2046">SUMPRODUCT(B2030:B2049, (ROW(B2030:B2049)-ROW(B2030)+1)) / (20*21/2)</f>
        <v>3.6663390476190476</v>
      </c>
      <c r="J2046" s="2">
        <f t="shared" si="250"/>
        <v>3.6452383969705493</v>
      </c>
      <c r="K2046" s="2">
        <f t="shared" si="252"/>
        <v>3.615437469344982</v>
      </c>
    </row>
    <row r="2047" spans="1:11" ht="13.5" x14ac:dyDescent="0.25">
      <c r="A2047" s="3">
        <f>TITRES_STAT!B2050</f>
        <v>44984</v>
      </c>
      <c r="B2047" s="6">
        <f>TITRES_STAT!D2050</f>
        <v>3.6880000000000002</v>
      </c>
      <c r="C2047" s="2">
        <f t="shared" si="245"/>
        <v>0</v>
      </c>
      <c r="D2047" s="2">
        <f t="shared" si="246"/>
        <v>3.6880000000000002</v>
      </c>
      <c r="E2047" s="2">
        <f t="shared" si="248"/>
        <v>3.6880000000000002</v>
      </c>
      <c r="F2047" s="2">
        <f t="shared" si="249"/>
        <v>3.614240000000001</v>
      </c>
      <c r="G2047" s="2">
        <f t="shared" si="251"/>
        <v>3.6072059999999975</v>
      </c>
      <c r="H2047" s="2">
        <f t="shared" si="247"/>
        <v>3.5400814999999959</v>
      </c>
      <c r="I2047" s="2">
        <f t="array" ref="I2047">SUMPRODUCT(B2031:B2050, (ROW(B2031:B2050)-ROW(B2031)+1)) / (20*21/2)</f>
        <v>3.6725833333333338</v>
      </c>
      <c r="J2047" s="2">
        <f t="shared" si="250"/>
        <v>3.6493109305924016</v>
      </c>
      <c r="K2047" s="2">
        <f t="shared" si="252"/>
        <v>3.6182830587824335</v>
      </c>
    </row>
    <row r="2048" spans="1:11" ht="13.5" x14ac:dyDescent="0.25">
      <c r="A2048" s="3">
        <f>TITRES_STAT!B2051</f>
        <v>44985</v>
      </c>
      <c r="B2048" s="6">
        <f>TITRES_STAT!D2051</f>
        <v>3.6880000000000002</v>
      </c>
      <c r="C2048" s="2">
        <f t="shared" si="245"/>
        <v>0</v>
      </c>
      <c r="D2048" s="2">
        <f t="shared" si="246"/>
        <v>3.6880000000000002</v>
      </c>
      <c r="E2048" s="2">
        <f t="shared" si="248"/>
        <v>3.6880000000000002</v>
      </c>
      <c r="F2048" s="2">
        <f t="shared" si="249"/>
        <v>3.614240000000001</v>
      </c>
      <c r="G2048" s="2">
        <f t="shared" si="251"/>
        <v>3.6088439999999968</v>
      </c>
      <c r="H2048" s="2">
        <f t="shared" si="247"/>
        <v>3.5432614999999958</v>
      </c>
      <c r="I2048" s="2">
        <f t="array" ref="I2048">SUMPRODUCT(B2032:B2051, (ROW(B2032:B2051)-ROW(B2032)+1)) / (20*21/2)</f>
        <v>3.677461904761905</v>
      </c>
      <c r="J2048" s="2">
        <f t="shared" si="250"/>
        <v>3.6529956038693157</v>
      </c>
      <c r="K2048" s="2">
        <f t="shared" si="252"/>
        <v>3.6210170564772399</v>
      </c>
    </row>
    <row r="2049" spans="1:11" ht="13.5" x14ac:dyDescent="0.25">
      <c r="A2049" s="3">
        <f>TITRES_STAT!B2052</f>
        <v>44986</v>
      </c>
      <c r="B2049" s="6">
        <f>TITRES_STAT!D2052</f>
        <v>3.6880000000000002</v>
      </c>
      <c r="C2049" s="2">
        <f t="shared" si="245"/>
        <v>0</v>
      </c>
      <c r="D2049" s="2">
        <f t="shared" si="246"/>
        <v>3.6880000000000002</v>
      </c>
      <c r="E2049" s="2">
        <f t="shared" si="248"/>
        <v>3.6880000000000002</v>
      </c>
      <c r="F2049" s="2">
        <f t="shared" si="249"/>
        <v>3.6224350000000007</v>
      </c>
      <c r="G2049" s="2">
        <f t="shared" si="251"/>
        <v>3.6104819999999966</v>
      </c>
      <c r="H2049" s="2">
        <f t="shared" si="247"/>
        <v>3.5461299999999962</v>
      </c>
      <c r="I2049" s="2">
        <f t="array" ref="I2049">SUMPRODUCT(B2033:B2052, (ROW(B2033:B2052)-ROW(B2033)+1)) / (20*21/2)</f>
        <v>3.6813647619047618</v>
      </c>
      <c r="J2049" s="2">
        <f t="shared" si="250"/>
        <v>3.6563293558817618</v>
      </c>
      <c r="K2049" s="2">
        <f t="shared" si="252"/>
        <v>3.6236438385761716</v>
      </c>
    </row>
    <row r="2050" spans="1:11" ht="13.5" x14ac:dyDescent="0.25">
      <c r="A2050" s="3">
        <f>TITRES_STAT!B2053</f>
        <v>44987</v>
      </c>
      <c r="B2050" s="6">
        <f>TITRES_STAT!D2053</f>
        <v>3.6880000000000002</v>
      </c>
      <c r="C2050" s="2">
        <f t="shared" si="245"/>
        <v>0</v>
      </c>
      <c r="D2050" s="2">
        <f t="shared" si="246"/>
        <v>3.6880000000000002</v>
      </c>
      <c r="E2050" s="2">
        <f t="shared" si="248"/>
        <v>3.6880000000000002</v>
      </c>
      <c r="F2050" s="2">
        <f t="shared" si="249"/>
        <v>3.636775000000001</v>
      </c>
      <c r="G2050" s="2">
        <f t="shared" si="251"/>
        <v>3.6152359999999963</v>
      </c>
      <c r="H2050" s="2">
        <f t="shared" si="247"/>
        <v>3.5493874999999964</v>
      </c>
      <c r="I2050" s="2">
        <f t="array" ref="I2050">SUMPRODUCT(B2034:B2053, (ROW(B2034:B2053)-ROW(B2034)+1)) / (20*21/2)</f>
        <v>3.6842919047619049</v>
      </c>
      <c r="J2050" s="2">
        <f t="shared" si="250"/>
        <v>3.6593456077025461</v>
      </c>
      <c r="K2050" s="2">
        <f t="shared" si="252"/>
        <v>3.6261676096124003</v>
      </c>
    </row>
    <row r="2051" spans="1:11" ht="13.5" x14ac:dyDescent="0.25">
      <c r="A2051" s="3">
        <f>TITRES_STAT!B2054</f>
        <v>44988</v>
      </c>
      <c r="B2051" s="6">
        <f>TITRES_STAT!D2054</f>
        <v>3.6880000000000002</v>
      </c>
      <c r="C2051" s="2">
        <f t="shared" si="245"/>
        <v>0</v>
      </c>
      <c r="D2051" s="2">
        <f t="shared" si="246"/>
        <v>3.6880000000000002</v>
      </c>
      <c r="E2051" s="2">
        <f t="shared" si="248"/>
        <v>3.6880000000000002</v>
      </c>
      <c r="F2051" s="2">
        <f t="shared" si="249"/>
        <v>3.6470200000000004</v>
      </c>
      <c r="G2051" s="2">
        <f t="shared" si="251"/>
        <v>3.6209719999999965</v>
      </c>
      <c r="H2051" s="2">
        <f t="shared" si="247"/>
        <v>3.5526654999999967</v>
      </c>
      <c r="I2051" s="2">
        <f t="array" ref="I2051">SUMPRODUCT(B2035:B2054, (ROW(B2035:B2054)-ROW(B2035)+1)) / (20*21/2)</f>
        <v>3.6862433333333335</v>
      </c>
      <c r="J2051" s="2">
        <f t="shared" si="250"/>
        <v>3.6620745974451605</v>
      </c>
      <c r="K2051" s="2">
        <f t="shared" si="252"/>
        <v>3.6285924092354431</v>
      </c>
    </row>
    <row r="2052" spans="1:11" ht="13.5" x14ac:dyDescent="0.25">
      <c r="A2052" s="3">
        <f>TITRES_STAT!B2055</f>
        <v>44991</v>
      </c>
      <c r="B2052" s="6">
        <f>TITRES_STAT!D2055</f>
        <v>3.6880000000000002</v>
      </c>
      <c r="C2052" s="2">
        <f t="shared" ref="C2052:C2115" si="253">B2052-B2051</f>
        <v>0</v>
      </c>
      <c r="D2052" s="2">
        <f t="shared" si="246"/>
        <v>3.6880000000000002</v>
      </c>
      <c r="E2052" s="2">
        <f t="shared" si="248"/>
        <v>3.6880000000000002</v>
      </c>
      <c r="F2052" s="2">
        <f t="shared" si="249"/>
        <v>3.6572650000000011</v>
      </c>
      <c r="G2052" s="2">
        <f t="shared" si="251"/>
        <v>3.6258899999999965</v>
      </c>
      <c r="H2052" s="2">
        <f t="shared" si="247"/>
        <v>3.5559434999999961</v>
      </c>
      <c r="I2052" s="2">
        <f t="array" ref="I2052">SUMPRODUCT(B2036:B2055, (ROW(B2036:B2055)-ROW(B2036)+1)) / (20*21/2)</f>
        <v>3.687414285714286</v>
      </c>
      <c r="J2052" s="2">
        <f t="shared" si="250"/>
        <v>3.6645436834027643</v>
      </c>
      <c r="K2052" s="2">
        <f t="shared" si="252"/>
        <v>3.6309221186771903</v>
      </c>
    </row>
    <row r="2053" spans="1:11" ht="13.5" x14ac:dyDescent="0.25">
      <c r="A2053" s="3">
        <f>TITRES_STAT!B2056</f>
        <v>44992</v>
      </c>
      <c r="B2053" s="6">
        <f>TITRES_STAT!D2056</f>
        <v>3.6880000000000002</v>
      </c>
      <c r="C2053" s="2">
        <f t="shared" si="253"/>
        <v>0</v>
      </c>
      <c r="D2053" s="2">
        <f t="shared" si="246"/>
        <v>3.6880000000000002</v>
      </c>
      <c r="E2053" s="2">
        <f t="shared" si="248"/>
        <v>3.6880000000000002</v>
      </c>
      <c r="F2053" s="2">
        <f t="shared" si="249"/>
        <v>3.6675100000000009</v>
      </c>
      <c r="G2053" s="2">
        <f t="shared" si="251"/>
        <v>3.6308079999999965</v>
      </c>
      <c r="H2053" s="2">
        <f t="shared" si="247"/>
        <v>3.5592214999999965</v>
      </c>
      <c r="I2053" s="2">
        <f t="array" ref="I2053">SUMPRODUCT(B2037:B2056, (ROW(B2037:B2056)-ROW(B2037)+1)) / (20*21/2)</f>
        <v>3.6878047619047623</v>
      </c>
      <c r="J2053" s="2">
        <f t="shared" si="250"/>
        <v>3.6667776183167868</v>
      </c>
      <c r="K2053" s="2">
        <f t="shared" si="252"/>
        <v>3.6331604669643593</v>
      </c>
    </row>
    <row r="2054" spans="1:11" ht="13.5" x14ac:dyDescent="0.25">
      <c r="A2054" s="3">
        <f>TITRES_STAT!B2057</f>
        <v>44993</v>
      </c>
      <c r="B2054" s="6">
        <f>TITRES_STAT!D2057</f>
        <v>3.6880000000000002</v>
      </c>
      <c r="C2054" s="2">
        <f t="shared" si="253"/>
        <v>0</v>
      </c>
      <c r="D2054" s="2">
        <f t="shared" ref="D2054:D2117" si="254">AVERAGE(B2050:B2054)</f>
        <v>3.6880000000000002</v>
      </c>
      <c r="E2054" s="2">
        <f t="shared" si="248"/>
        <v>3.6880000000000002</v>
      </c>
      <c r="F2054" s="2">
        <f t="shared" si="249"/>
        <v>3.6757050000000007</v>
      </c>
      <c r="G2054" s="2">
        <f t="shared" si="251"/>
        <v>3.6357259999999969</v>
      </c>
      <c r="H2054" s="2">
        <f t="shared" si="247"/>
        <v>3.5624994999999968</v>
      </c>
      <c r="I2054" s="2">
        <f t="array" ref="I2054">SUMPRODUCT(B2038:B2057, (ROW(B2038:B2057)-ROW(B2038)+1)) / (20*21/2)</f>
        <v>3.6880000000000002</v>
      </c>
      <c r="J2054" s="2">
        <f t="shared" si="250"/>
        <v>3.6687987975247118</v>
      </c>
      <c r="K2054" s="2">
        <f t="shared" si="252"/>
        <v>3.6353110368873254</v>
      </c>
    </row>
    <row r="2055" spans="1:11" ht="13.5" x14ac:dyDescent="0.25">
      <c r="A2055" s="3">
        <f>TITRES_STAT!B2058</f>
        <v>44994</v>
      </c>
      <c r="B2055" s="6">
        <f>TITRES_STAT!D2058</f>
        <v>3.6880000000000002</v>
      </c>
      <c r="C2055" s="2">
        <f t="shared" si="253"/>
        <v>0</v>
      </c>
      <c r="D2055" s="2">
        <f t="shared" si="254"/>
        <v>3.6880000000000002</v>
      </c>
      <c r="E2055" s="2">
        <f t="shared" si="248"/>
        <v>3.6880000000000002</v>
      </c>
      <c r="F2055" s="2">
        <f t="shared" si="249"/>
        <v>3.6839000000000013</v>
      </c>
      <c r="G2055" s="2">
        <f t="shared" si="251"/>
        <v>3.6376919999999973</v>
      </c>
      <c r="H2055" s="2">
        <f t="shared" si="247"/>
        <v>3.5657774999999972</v>
      </c>
      <c r="I2055" s="2">
        <f t="array" ref="I2055">SUMPRODUCT(B2039:B2058, (ROW(B2039:B2058)-ROW(B2039)+1)) / (20*21/2)</f>
        <v>3.6880000000000002</v>
      </c>
      <c r="J2055" s="2">
        <f t="shared" si="250"/>
        <v>3.670627483474739</v>
      </c>
      <c r="K2055" s="2">
        <f t="shared" si="252"/>
        <v>3.637377270734881</v>
      </c>
    </row>
    <row r="2056" spans="1:11" ht="13.5" x14ac:dyDescent="0.25">
      <c r="A2056" s="3">
        <f>TITRES_STAT!B2059</f>
        <v>44995</v>
      </c>
      <c r="B2056" s="6">
        <f>TITRES_STAT!D2059</f>
        <v>3.6880000000000002</v>
      </c>
      <c r="C2056" s="2">
        <f t="shared" si="253"/>
        <v>0</v>
      </c>
      <c r="D2056" s="2">
        <f t="shared" si="254"/>
        <v>3.6880000000000002</v>
      </c>
      <c r="E2056" s="2">
        <f t="shared" si="248"/>
        <v>3.6880000000000002</v>
      </c>
      <c r="F2056" s="2">
        <f t="shared" si="249"/>
        <v>3.6859500000000009</v>
      </c>
      <c r="G2056" s="2">
        <f t="shared" si="251"/>
        <v>3.6393299999999971</v>
      </c>
      <c r="H2056" s="2">
        <f t="shared" si="247"/>
        <v>3.5690554999999966</v>
      </c>
      <c r="I2056" s="2">
        <f t="array" ref="I2056">SUMPRODUCT(B2040:B2059, (ROW(B2040:B2059)-ROW(B2040)+1)) / (20*21/2)</f>
        <v>3.6880000000000002</v>
      </c>
      <c r="J2056" s="2">
        <f t="shared" si="250"/>
        <v>3.672282008858097</v>
      </c>
      <c r="K2056" s="2">
        <f t="shared" si="252"/>
        <v>3.6393624758041012</v>
      </c>
    </row>
    <row r="2057" spans="1:11" ht="13.5" x14ac:dyDescent="0.25">
      <c r="A2057" s="3">
        <f>TITRES_STAT!B2060</f>
        <v>44998</v>
      </c>
      <c r="B2057" s="6">
        <f>TITRES_STAT!D2060</f>
        <v>3.6880000000000002</v>
      </c>
      <c r="C2057" s="2">
        <f t="shared" si="253"/>
        <v>0</v>
      </c>
      <c r="D2057" s="2">
        <f t="shared" si="254"/>
        <v>3.6880000000000002</v>
      </c>
      <c r="E2057" s="2">
        <f t="shared" si="248"/>
        <v>3.6880000000000002</v>
      </c>
      <c r="F2057" s="2">
        <f t="shared" si="249"/>
        <v>3.6880000000000011</v>
      </c>
      <c r="G2057" s="2">
        <f t="shared" si="251"/>
        <v>3.6409679999999973</v>
      </c>
      <c r="H2057" s="2">
        <f t="shared" si="247"/>
        <v>3.5723334999999969</v>
      </c>
      <c r="I2057" s="2">
        <f t="array" ref="I2057">SUMPRODUCT(B2041:B2060, (ROW(B2041:B2060)-ROW(B2041)+1)) / (20*21/2)</f>
        <v>3.6880000000000002</v>
      </c>
      <c r="J2057" s="2">
        <f t="shared" si="250"/>
        <v>3.673778960395421</v>
      </c>
      <c r="K2057" s="2">
        <f t="shared" si="252"/>
        <v>3.6412698296941364</v>
      </c>
    </row>
    <row r="2058" spans="1:11" ht="13.5" x14ac:dyDescent="0.25">
      <c r="A2058" s="3">
        <f>TITRES_STAT!B2061</f>
        <v>44999</v>
      </c>
      <c r="B2058" s="6">
        <f>TITRES_STAT!D2061</f>
        <v>3.6880000000000002</v>
      </c>
      <c r="C2058" s="2">
        <f t="shared" si="253"/>
        <v>0</v>
      </c>
      <c r="D2058" s="2">
        <f t="shared" si="254"/>
        <v>3.6880000000000002</v>
      </c>
      <c r="E2058" s="2">
        <f t="shared" si="248"/>
        <v>3.6880000000000002</v>
      </c>
      <c r="F2058" s="2">
        <f t="shared" si="249"/>
        <v>3.6880000000000011</v>
      </c>
      <c r="G2058" s="2">
        <f t="shared" si="251"/>
        <v>3.6426059999999971</v>
      </c>
      <c r="H2058" s="2">
        <f t="shared" ref="H2058:H2121" si="255">AVERAGE(B1859:B2058)</f>
        <v>3.5749559999999967</v>
      </c>
      <c r="I2058" s="2">
        <f t="array" ref="I2058">SUMPRODUCT(B2042:B2061, (ROW(B2042:B2061)-ROW(B2042)+1)) / (20*21/2)</f>
        <v>3.6880000000000002</v>
      </c>
      <c r="J2058" s="2">
        <f t="shared" si="250"/>
        <v>3.6751333451196664</v>
      </c>
      <c r="K2058" s="2">
        <f t="shared" si="252"/>
        <v>3.6431023853924054</v>
      </c>
    </row>
    <row r="2059" spans="1:11" ht="13.5" x14ac:dyDescent="0.25">
      <c r="A2059" s="3">
        <f>TITRES_STAT!B2062</f>
        <v>45000</v>
      </c>
      <c r="B2059" s="6">
        <f>TITRES_STAT!D2062</f>
        <v>3.6880000000000002</v>
      </c>
      <c r="C2059" s="2">
        <f t="shared" si="253"/>
        <v>0</v>
      </c>
      <c r="D2059" s="2">
        <f t="shared" si="254"/>
        <v>3.6880000000000002</v>
      </c>
      <c r="E2059" s="2">
        <f t="shared" si="248"/>
        <v>3.6880000000000002</v>
      </c>
      <c r="F2059" s="2">
        <f t="shared" si="249"/>
        <v>3.6880000000000011</v>
      </c>
      <c r="G2059" s="2">
        <f t="shared" si="251"/>
        <v>3.6442439999999969</v>
      </c>
      <c r="H2059" s="2">
        <f t="shared" si="255"/>
        <v>3.5775784999999969</v>
      </c>
      <c r="I2059" s="2">
        <f t="array" ref="I2059">SUMPRODUCT(B2043:B2062, (ROW(B2043:B2062)-ROW(B2043)+1)) / (20*21/2)</f>
        <v>3.6880000000000002</v>
      </c>
      <c r="J2059" s="2">
        <f t="shared" si="250"/>
        <v>3.6763587408225553</v>
      </c>
      <c r="K2059" s="2">
        <f t="shared" si="252"/>
        <v>3.6448630761613305</v>
      </c>
    </row>
    <row r="2060" spans="1:11" ht="13.5" x14ac:dyDescent="0.25">
      <c r="A2060" s="3">
        <f>TITRES_STAT!B2063</f>
        <v>45001</v>
      </c>
      <c r="B2060" s="6">
        <f>TITRES_STAT!D2063</f>
        <v>3.6880000000000002</v>
      </c>
      <c r="C2060" s="2">
        <f t="shared" si="253"/>
        <v>0</v>
      </c>
      <c r="D2060" s="2">
        <f t="shared" si="254"/>
        <v>3.6880000000000002</v>
      </c>
      <c r="E2060" s="2">
        <f t="shared" ref="E2060:E2123" si="256">AVERAGE(B2051:B2060)</f>
        <v>3.6880000000000002</v>
      </c>
      <c r="F2060" s="2">
        <f t="shared" si="249"/>
        <v>3.6880000000000011</v>
      </c>
      <c r="G2060" s="2">
        <f t="shared" si="251"/>
        <v>3.6458819999999976</v>
      </c>
      <c r="H2060" s="2">
        <f t="shared" si="255"/>
        <v>3.5802009999999966</v>
      </c>
      <c r="I2060" s="2">
        <f t="array" ref="I2060">SUMPRODUCT(B2044:B2063, (ROW(B2044:B2063)-ROW(B2044)+1)) / (20*21/2)</f>
        <v>3.6880000000000002</v>
      </c>
      <c r="J2060" s="2">
        <f t="shared" si="250"/>
        <v>3.6774674321727883</v>
      </c>
      <c r="K2060" s="2">
        <f t="shared" si="252"/>
        <v>3.6465547202334352</v>
      </c>
    </row>
    <row r="2061" spans="1:11" ht="13.5" x14ac:dyDescent="0.25">
      <c r="A2061" s="3">
        <f>TITRES_STAT!B2064</f>
        <v>45002</v>
      </c>
      <c r="B2061" s="6">
        <f>TITRES_STAT!D2064</f>
        <v>3.6880000000000002</v>
      </c>
      <c r="C2061" s="2">
        <f t="shared" si="253"/>
        <v>0</v>
      </c>
      <c r="D2061" s="2">
        <f t="shared" si="254"/>
        <v>3.6880000000000002</v>
      </c>
      <c r="E2061" s="2">
        <f t="shared" si="256"/>
        <v>3.6880000000000002</v>
      </c>
      <c r="F2061" s="2">
        <f t="shared" si="249"/>
        <v>3.6880000000000011</v>
      </c>
      <c r="G2061" s="2">
        <f t="shared" si="251"/>
        <v>3.6475199999999974</v>
      </c>
      <c r="H2061" s="2">
        <f t="shared" si="255"/>
        <v>3.5830284999999962</v>
      </c>
      <c r="I2061" s="2">
        <f t="array" ref="I2061">SUMPRODUCT(B2045:B2064, (ROW(B2045:B2064)-ROW(B2045)+1)) / (20*21/2)</f>
        <v>3.6880000000000002</v>
      </c>
      <c r="J2061" s="2">
        <f t="shared" si="250"/>
        <v>3.6784705338706178</v>
      </c>
      <c r="K2061" s="2">
        <f t="shared" si="252"/>
        <v>3.6481800253223202</v>
      </c>
    </row>
    <row r="2062" spans="1:11" ht="13.5" x14ac:dyDescent="0.25">
      <c r="A2062" s="3">
        <f>TITRES_STAT!B2065</f>
        <v>45006</v>
      </c>
      <c r="B2062" s="6">
        <f>TITRES_STAT!D2065</f>
        <v>3.6880000000000002</v>
      </c>
      <c r="C2062" s="2">
        <f t="shared" si="253"/>
        <v>0</v>
      </c>
      <c r="D2062" s="2">
        <f t="shared" si="254"/>
        <v>3.6880000000000002</v>
      </c>
      <c r="E2062" s="2">
        <f t="shared" si="256"/>
        <v>3.6880000000000002</v>
      </c>
      <c r="F2062" s="2">
        <f t="shared" si="249"/>
        <v>3.6880000000000011</v>
      </c>
      <c r="G2062" s="2">
        <f t="shared" si="251"/>
        <v>3.6491579999999972</v>
      </c>
      <c r="H2062" s="2">
        <f t="shared" si="255"/>
        <v>3.5858559999999966</v>
      </c>
      <c r="I2062" s="2">
        <f t="array" ref="I2062">SUMPRODUCT(B2046:B2065, (ROW(B2046:B2065)-ROW(B2046)+1)) / (20*21/2)</f>
        <v>3.6880000000000002</v>
      </c>
      <c r="J2062" s="2">
        <f t="shared" si="250"/>
        <v>3.6793781020734162</v>
      </c>
      <c r="K2062" s="2">
        <f t="shared" si="252"/>
        <v>3.6497415929567389</v>
      </c>
    </row>
    <row r="2063" spans="1:11" ht="13.5" x14ac:dyDescent="0.25">
      <c r="A2063" s="3">
        <f>TITRES_STAT!B2066</f>
        <v>45007</v>
      </c>
      <c r="B2063" s="6">
        <f>TITRES_STAT!D2066</f>
        <v>3.6880000000000002</v>
      </c>
      <c r="C2063" s="2">
        <f t="shared" si="253"/>
        <v>0</v>
      </c>
      <c r="D2063" s="2">
        <f t="shared" si="254"/>
        <v>3.6880000000000002</v>
      </c>
      <c r="E2063" s="2">
        <f t="shared" si="256"/>
        <v>3.6880000000000002</v>
      </c>
      <c r="F2063" s="2">
        <f t="shared" si="249"/>
        <v>3.6880000000000011</v>
      </c>
      <c r="G2063" s="2">
        <f t="shared" si="251"/>
        <v>3.6507959999999975</v>
      </c>
      <c r="H2063" s="2">
        <f t="shared" si="255"/>
        <v>3.5893799999999967</v>
      </c>
      <c r="I2063" s="2">
        <f t="array" ref="I2063">SUMPRODUCT(B2047:B2066, (ROW(B2047:B2066)-ROW(B2047)+1)) / (20*21/2)</f>
        <v>3.6880000000000002</v>
      </c>
      <c r="J2063" s="2">
        <f t="shared" si="250"/>
        <v>3.6801992352092814</v>
      </c>
      <c r="K2063" s="2">
        <f t="shared" si="252"/>
        <v>3.6512419226447097</v>
      </c>
    </row>
    <row r="2064" spans="1:11" ht="13.5" x14ac:dyDescent="0.25">
      <c r="A2064" s="3">
        <f>TITRES_STAT!B2067</f>
        <v>45008</v>
      </c>
      <c r="B2064" s="6">
        <f>TITRES_STAT!D2067</f>
        <v>3.6880000000000002</v>
      </c>
      <c r="C2064" s="2">
        <f t="shared" si="253"/>
        <v>0</v>
      </c>
      <c r="D2064" s="2">
        <f t="shared" si="254"/>
        <v>3.6880000000000002</v>
      </c>
      <c r="E2064" s="2">
        <f t="shared" si="256"/>
        <v>3.6880000000000002</v>
      </c>
      <c r="F2064" s="2">
        <f t="shared" si="249"/>
        <v>3.6880000000000011</v>
      </c>
      <c r="G2064" s="2">
        <f t="shared" si="251"/>
        <v>3.6524339999999973</v>
      </c>
      <c r="H2064" s="2">
        <f t="shared" si="255"/>
        <v>3.5935594999999965</v>
      </c>
      <c r="I2064" s="2">
        <f t="array" ref="I2064">SUMPRODUCT(B2048:B2067, (ROW(B2048:B2067)-ROW(B2048)+1)) / (20*21/2)</f>
        <v>3.6880000000000002</v>
      </c>
      <c r="J2064" s="2">
        <f t="shared" si="250"/>
        <v>3.6809421651893497</v>
      </c>
      <c r="K2064" s="2">
        <f t="shared" si="252"/>
        <v>3.6526834158743289</v>
      </c>
    </row>
    <row r="2065" spans="1:11" ht="13.5" x14ac:dyDescent="0.25">
      <c r="A2065" s="3">
        <f>TITRES_STAT!B2068</f>
        <v>45009</v>
      </c>
      <c r="B2065" s="6">
        <f>TITRES_STAT!D2068</f>
        <v>3.6880000000000002</v>
      </c>
      <c r="C2065" s="2">
        <f t="shared" si="253"/>
        <v>0</v>
      </c>
      <c r="D2065" s="2">
        <f t="shared" si="254"/>
        <v>3.6880000000000002</v>
      </c>
      <c r="E2065" s="2">
        <f t="shared" si="256"/>
        <v>3.6880000000000002</v>
      </c>
      <c r="F2065" s="2">
        <f t="shared" si="249"/>
        <v>3.6880000000000011</v>
      </c>
      <c r="G2065" s="2">
        <f t="shared" si="251"/>
        <v>3.6540719999999975</v>
      </c>
      <c r="H2065" s="2">
        <f t="shared" si="255"/>
        <v>3.5983539999999969</v>
      </c>
      <c r="I2065" s="2">
        <f t="array" ref="I2065">SUMPRODUCT(B2049:B2068, (ROW(B2049:B2068)-ROW(B2049)+1)) / (20*21/2)</f>
        <v>3.6880000000000002</v>
      </c>
      <c r="J2065" s="2">
        <f t="shared" si="250"/>
        <v>3.6816143399332208</v>
      </c>
      <c r="K2065" s="2">
        <f t="shared" si="252"/>
        <v>3.6540683799576885</v>
      </c>
    </row>
    <row r="2066" spans="1:11" ht="13.5" x14ac:dyDescent="0.25">
      <c r="A2066" s="3">
        <f>TITRES_STAT!B2069</f>
        <v>45012</v>
      </c>
      <c r="B2066" s="6">
        <f>TITRES_STAT!D2069</f>
        <v>3.6880000000000002</v>
      </c>
      <c r="C2066" s="2">
        <f t="shared" si="253"/>
        <v>0</v>
      </c>
      <c r="D2066" s="2">
        <f t="shared" si="254"/>
        <v>3.6880000000000002</v>
      </c>
      <c r="E2066" s="2">
        <f t="shared" si="256"/>
        <v>3.6880000000000002</v>
      </c>
      <c r="F2066" s="2">
        <f t="shared" si="249"/>
        <v>3.6880000000000011</v>
      </c>
      <c r="G2066" s="2">
        <f t="shared" si="251"/>
        <v>3.6557099999999974</v>
      </c>
      <c r="H2066" s="2">
        <f t="shared" si="255"/>
        <v>3.603148499999997</v>
      </c>
      <c r="I2066" s="2">
        <f t="array" ref="I2066">SUMPRODUCT(B2050:B2069, (ROW(B2050:B2069)-ROW(B2050)+1)) / (20*21/2)</f>
        <v>3.6880000000000002</v>
      </c>
      <c r="J2066" s="2">
        <f t="shared" si="250"/>
        <v>3.6822224980348186</v>
      </c>
      <c r="K2066" s="2">
        <f t="shared" si="252"/>
        <v>3.6553990317240537</v>
      </c>
    </row>
    <row r="2067" spans="1:11" ht="13.5" x14ac:dyDescent="0.25">
      <c r="A2067" s="3">
        <f>TITRES_STAT!B2070</f>
        <v>45013</v>
      </c>
      <c r="B2067" s="6">
        <f>TITRES_STAT!D2070</f>
        <v>3.6880000000000002</v>
      </c>
      <c r="C2067" s="2">
        <f t="shared" si="253"/>
        <v>0</v>
      </c>
      <c r="D2067" s="2">
        <f t="shared" si="254"/>
        <v>3.6880000000000002</v>
      </c>
      <c r="E2067" s="2">
        <f t="shared" si="256"/>
        <v>3.6880000000000002</v>
      </c>
      <c r="F2067" s="2">
        <f t="shared" si="249"/>
        <v>3.6880000000000011</v>
      </c>
      <c r="G2067" s="2">
        <f t="shared" si="251"/>
        <v>3.6565299999999974</v>
      </c>
      <c r="H2067" s="2">
        <f t="shared" si="255"/>
        <v>3.6073689999999972</v>
      </c>
      <c r="I2067" s="2">
        <f t="array" ref="I2067">SUMPRODUCT(B2051:B2070, (ROW(B2051:B2070)-ROW(B2051)+1)) / (20*21/2)</f>
        <v>3.6958095238095239</v>
      </c>
      <c r="J2067" s="2">
        <f t="shared" si="250"/>
        <v>3.6827727363172169</v>
      </c>
      <c r="K2067" s="2">
        <f t="shared" si="252"/>
        <v>3.6566775010682084</v>
      </c>
    </row>
    <row r="2068" spans="1:11" ht="13.5" x14ac:dyDescent="0.25">
      <c r="A2068" s="3">
        <f>TITRES_STAT!B2071</f>
        <v>45014</v>
      </c>
      <c r="B2068" s="6">
        <f>TITRES_STAT!D2071</f>
        <v>3.6880000000000002</v>
      </c>
      <c r="C2068" s="2">
        <f t="shared" si="253"/>
        <v>0</v>
      </c>
      <c r="D2068" s="2">
        <f t="shared" si="254"/>
        <v>3.6880000000000002</v>
      </c>
      <c r="E2068" s="2">
        <f t="shared" si="256"/>
        <v>3.6880000000000002</v>
      </c>
      <c r="F2068" s="2">
        <f t="shared" ref="F2068:F2131" si="257">AVERAGE(B2049:B2068)</f>
        <v>3.6880000000000011</v>
      </c>
      <c r="G2068" s="2">
        <f t="shared" si="251"/>
        <v>3.6573499999999974</v>
      </c>
      <c r="H2068" s="2">
        <f t="shared" si="255"/>
        <v>3.6109749999999976</v>
      </c>
      <c r="I2068" s="2">
        <f t="array" ref="I2068">SUMPRODUCT(B2052:B2071, (ROW(B2052:B2071)-ROW(B2052)+1)) / (20*21/2)</f>
        <v>3.7032285714285713</v>
      </c>
      <c r="J2068" s="2">
        <f t="shared" si="250"/>
        <v>3.6832705709536722</v>
      </c>
      <c r="K2068" s="2">
        <f t="shared" si="252"/>
        <v>3.6579058343596511</v>
      </c>
    </row>
    <row r="2069" spans="1:11" ht="13.5" x14ac:dyDescent="0.25">
      <c r="A2069" s="3">
        <f>TITRES_STAT!B2072</f>
        <v>45015</v>
      </c>
      <c r="B2069" s="6">
        <f>TITRES_STAT!D2072</f>
        <v>3.6880000000000002</v>
      </c>
      <c r="C2069" s="2">
        <f t="shared" si="253"/>
        <v>0</v>
      </c>
      <c r="D2069" s="2">
        <f t="shared" si="254"/>
        <v>3.6880000000000002</v>
      </c>
      <c r="E2069" s="2">
        <f t="shared" si="256"/>
        <v>3.6880000000000002</v>
      </c>
      <c r="F2069" s="2">
        <f t="shared" si="257"/>
        <v>3.6880000000000011</v>
      </c>
      <c r="G2069" s="2">
        <f t="shared" si="251"/>
        <v>3.658169999999997</v>
      </c>
      <c r="H2069" s="2">
        <f t="shared" si="255"/>
        <v>3.6139254999999979</v>
      </c>
      <c r="I2069" s="2">
        <f t="array" ref="I2069">SUMPRODUCT(B2053:B2072, (ROW(B2053:B2072)-ROW(B2053)+1)) / (20*21/2)</f>
        <v>3.7102571428571429</v>
      </c>
      <c r="J2069" s="2">
        <f t="shared" ref="J2069:J2132" si="258">$J$4*B2069+J2068*(1-$J$4)</f>
        <v>3.6837209927676082</v>
      </c>
      <c r="K2069" s="2">
        <f t="shared" si="252"/>
        <v>3.6590859977180963</v>
      </c>
    </row>
    <row r="2070" spans="1:11" ht="13.5" x14ac:dyDescent="0.25">
      <c r="A2070" s="3">
        <f>TITRES_STAT!B2073</f>
        <v>45016</v>
      </c>
      <c r="B2070" s="6">
        <f>TITRES_STAT!D2073</f>
        <v>3.77</v>
      </c>
      <c r="C2070" s="2">
        <f t="shared" si="253"/>
        <v>8.1999999999999851E-2</v>
      </c>
      <c r="D2070" s="2">
        <f t="shared" si="254"/>
        <v>3.7044000000000006</v>
      </c>
      <c r="E2070" s="2">
        <f t="shared" si="256"/>
        <v>3.6962000000000002</v>
      </c>
      <c r="F2070" s="2">
        <f t="shared" si="257"/>
        <v>3.6921000000000008</v>
      </c>
      <c r="G2070" s="2">
        <f t="shared" si="251"/>
        <v>3.6581699999999979</v>
      </c>
      <c r="H2070" s="2">
        <f t="shared" si="255"/>
        <v>3.6165889999999981</v>
      </c>
      <c r="I2070" s="2">
        <f t="array" ref="I2070">SUMPRODUCT(B2054:B2073, (ROW(B2054:B2073)-ROW(B2054)+1)) / (20*21/2)</f>
        <v>3.7168952380952383</v>
      </c>
      <c r="J2070" s="2">
        <f t="shared" si="258"/>
        <v>3.691938041075455</v>
      </c>
      <c r="K2070" s="2">
        <f t="shared" si="252"/>
        <v>3.6634355664350338</v>
      </c>
    </row>
    <row r="2071" spans="1:11" ht="13.5" x14ac:dyDescent="0.25">
      <c r="A2071" s="3">
        <f>TITRES_STAT!B2074</f>
        <v>45019</v>
      </c>
      <c r="B2071" s="6">
        <f>TITRES_STAT!D2074</f>
        <v>3.77</v>
      </c>
      <c r="C2071" s="2">
        <f t="shared" si="253"/>
        <v>0</v>
      </c>
      <c r="D2071" s="2">
        <f t="shared" si="254"/>
        <v>3.7207999999999997</v>
      </c>
      <c r="E2071" s="2">
        <f t="shared" si="256"/>
        <v>3.7044000000000006</v>
      </c>
      <c r="F2071" s="2">
        <f t="shared" si="257"/>
        <v>3.6962000000000002</v>
      </c>
      <c r="G2071" s="2">
        <f t="shared" si="251"/>
        <v>3.6581699999999984</v>
      </c>
      <c r="H2071" s="2">
        <f t="shared" si="255"/>
        <v>3.6185559999999981</v>
      </c>
      <c r="I2071" s="2">
        <f t="array" ref="I2071">SUMPRODUCT(B2055:B2074, (ROW(B2055:B2074)-ROW(B2055)+1)) / (20*21/2)</f>
        <v>3.7231428571428573</v>
      </c>
      <c r="J2071" s="2">
        <f t="shared" si="258"/>
        <v>3.6993725133539828</v>
      </c>
      <c r="K2071" s="2">
        <f t="shared" si="252"/>
        <v>3.6676145638297384</v>
      </c>
    </row>
    <row r="2072" spans="1:11" ht="13.5" x14ac:dyDescent="0.25">
      <c r="A2072" s="3">
        <f>TITRES_STAT!B2075</f>
        <v>45020</v>
      </c>
      <c r="B2072" s="6">
        <f>TITRES_STAT!D2075</f>
        <v>3.77</v>
      </c>
      <c r="C2072" s="2">
        <f t="shared" si="253"/>
        <v>0</v>
      </c>
      <c r="D2072" s="2">
        <f t="shared" si="254"/>
        <v>3.7372000000000001</v>
      </c>
      <c r="E2072" s="2">
        <f t="shared" si="256"/>
        <v>3.7126000000000006</v>
      </c>
      <c r="F2072" s="2">
        <f t="shared" si="257"/>
        <v>3.7003000000000008</v>
      </c>
      <c r="G2072" s="2">
        <f t="shared" si="251"/>
        <v>3.6598099999999989</v>
      </c>
      <c r="H2072" s="2">
        <f t="shared" si="255"/>
        <v>3.6197854999999985</v>
      </c>
      <c r="I2072" s="2">
        <f t="array" ref="I2072">SUMPRODUCT(B2056:B2075, (ROW(B2056:B2075)-ROW(B2056)+1)) / (20*21/2)</f>
        <v>3.7290000000000001</v>
      </c>
      <c r="J2072" s="2">
        <f t="shared" si="258"/>
        <v>3.7060989406536033</v>
      </c>
      <c r="K2072" s="2">
        <f t="shared" si="252"/>
        <v>3.6716296789736704</v>
      </c>
    </row>
    <row r="2073" spans="1:11" ht="13.5" x14ac:dyDescent="0.25">
      <c r="A2073" s="3">
        <f>TITRES_STAT!B2076</f>
        <v>45021</v>
      </c>
      <c r="B2073" s="6">
        <f>TITRES_STAT!D2076</f>
        <v>3.77</v>
      </c>
      <c r="C2073" s="2">
        <f t="shared" si="253"/>
        <v>0</v>
      </c>
      <c r="D2073" s="2">
        <f t="shared" si="254"/>
        <v>3.7536</v>
      </c>
      <c r="E2073" s="2">
        <f t="shared" si="256"/>
        <v>3.7208000000000006</v>
      </c>
      <c r="F2073" s="2">
        <f t="shared" si="257"/>
        <v>3.7044000000000006</v>
      </c>
      <c r="G2073" s="2">
        <f t="shared" si="251"/>
        <v>3.6614499999999994</v>
      </c>
      <c r="H2073" s="2">
        <f t="shared" si="255"/>
        <v>3.6210149999999985</v>
      </c>
      <c r="I2073" s="2">
        <f t="array" ref="I2073">SUMPRODUCT(B2057:B2076, (ROW(B2057:B2076)-ROW(B2057)+1)) / (20*21/2)</f>
        <v>3.734466666666667</v>
      </c>
      <c r="J2073" s="2">
        <f t="shared" si="258"/>
        <v>3.7121847558294503</v>
      </c>
      <c r="K2073" s="2">
        <f t="shared" si="252"/>
        <v>3.6754873386217621</v>
      </c>
    </row>
    <row r="2074" spans="1:11" ht="13.5" x14ac:dyDescent="0.25">
      <c r="A2074" s="3">
        <f>TITRES_STAT!B2077</f>
        <v>45022</v>
      </c>
      <c r="B2074" s="6">
        <f>TITRES_STAT!D2077</f>
        <v>3.77</v>
      </c>
      <c r="C2074" s="2">
        <f t="shared" si="253"/>
        <v>0</v>
      </c>
      <c r="D2074" s="2">
        <f t="shared" si="254"/>
        <v>3.7700000000000005</v>
      </c>
      <c r="E2074" s="2">
        <f t="shared" si="256"/>
        <v>3.7290000000000005</v>
      </c>
      <c r="F2074" s="2">
        <f t="shared" si="257"/>
        <v>3.7085000000000008</v>
      </c>
      <c r="G2074" s="2">
        <f t="shared" si="251"/>
        <v>3.6630899999999995</v>
      </c>
      <c r="H2074" s="2">
        <f t="shared" si="255"/>
        <v>3.6222444999999994</v>
      </c>
      <c r="I2074" s="2">
        <f t="array" ref="I2074">SUMPRODUCT(B2058:B2077, (ROW(B2058:B2077)-ROW(B2058)+1)) / (20*21/2)</f>
        <v>3.7395428571428568</v>
      </c>
      <c r="J2074" s="2">
        <f t="shared" si="258"/>
        <v>3.7176909695599787</v>
      </c>
      <c r="K2074" s="2">
        <f t="shared" si="252"/>
        <v>3.6791937174993401</v>
      </c>
    </row>
    <row r="2075" spans="1:11" ht="13.5" x14ac:dyDescent="0.25">
      <c r="A2075" s="3">
        <f>TITRES_STAT!B2078</f>
        <v>45023</v>
      </c>
      <c r="B2075" s="6">
        <f>TITRES_STAT!D2078</f>
        <v>3.77</v>
      </c>
      <c r="C2075" s="2">
        <f t="shared" si="253"/>
        <v>0</v>
      </c>
      <c r="D2075" s="2">
        <f t="shared" si="254"/>
        <v>3.7700000000000005</v>
      </c>
      <c r="E2075" s="2">
        <f t="shared" si="256"/>
        <v>3.7372000000000005</v>
      </c>
      <c r="F2075" s="2">
        <f t="shared" si="257"/>
        <v>3.7126000000000006</v>
      </c>
      <c r="G2075" s="2">
        <f t="shared" si="251"/>
        <v>3.6680080000000004</v>
      </c>
      <c r="H2075" s="2">
        <f t="shared" si="255"/>
        <v>3.6232279999999992</v>
      </c>
      <c r="I2075" s="2">
        <f t="array" ref="I2075">SUMPRODUCT(B2059:B2078, (ROW(B2059:B2078)-ROW(B2059)+1)) / (20*21/2)</f>
        <v>3.7442285714285717</v>
      </c>
      <c r="J2075" s="2">
        <f t="shared" si="258"/>
        <v>3.7226727819828378</v>
      </c>
      <c r="K2075" s="2">
        <f t="shared" si="252"/>
        <v>3.6827547481856406</v>
      </c>
    </row>
    <row r="2076" spans="1:11" ht="13.5" x14ac:dyDescent="0.25">
      <c r="A2076" s="3">
        <f>TITRES_STAT!B2079</f>
        <v>45026</v>
      </c>
      <c r="B2076" s="6">
        <f>TITRES_STAT!D2079</f>
        <v>3.77</v>
      </c>
      <c r="C2076" s="2">
        <f t="shared" si="253"/>
        <v>0</v>
      </c>
      <c r="D2076" s="2">
        <f t="shared" si="254"/>
        <v>3.7700000000000005</v>
      </c>
      <c r="E2076" s="2">
        <f t="shared" si="256"/>
        <v>3.7454000000000001</v>
      </c>
      <c r="F2076" s="2">
        <f t="shared" si="257"/>
        <v>3.7167000000000008</v>
      </c>
      <c r="G2076" s="2">
        <f t="shared" si="251"/>
        <v>3.6698120000000007</v>
      </c>
      <c r="H2076" s="2">
        <f t="shared" si="255"/>
        <v>3.624211499999999</v>
      </c>
      <c r="I2076" s="2">
        <f t="array" ref="I2076">SUMPRODUCT(B2060:B2079, (ROW(B2060:B2079)-ROW(B2060)+1)) / (20*21/2)</f>
        <v>3.7477428571428573</v>
      </c>
      <c r="J2076" s="2">
        <f t="shared" si="258"/>
        <v>3.7271801360797103</v>
      </c>
      <c r="K2076" s="2">
        <f t="shared" si="252"/>
        <v>3.6861761306097334</v>
      </c>
    </row>
    <row r="2077" spans="1:11" ht="13.5" x14ac:dyDescent="0.25">
      <c r="A2077" s="3">
        <f>TITRES_STAT!B2080</f>
        <v>45027</v>
      </c>
      <c r="B2077" s="6">
        <f>TITRES_STAT!D2080</f>
        <v>3.77</v>
      </c>
      <c r="C2077" s="2">
        <f t="shared" si="253"/>
        <v>0</v>
      </c>
      <c r="D2077" s="2">
        <f t="shared" si="254"/>
        <v>3.7700000000000005</v>
      </c>
      <c r="E2077" s="2">
        <f t="shared" si="256"/>
        <v>3.7536</v>
      </c>
      <c r="F2077" s="2">
        <f t="shared" si="257"/>
        <v>3.7208000000000006</v>
      </c>
      <c r="G2077" s="2">
        <f t="shared" si="251"/>
        <v>3.6716160000000015</v>
      </c>
      <c r="H2077" s="2">
        <f t="shared" si="255"/>
        <v>3.6251949999999988</v>
      </c>
      <c r="I2077" s="2">
        <f t="array" ref="I2077">SUMPRODUCT(B2061:B2080, (ROW(B2061:B2080)-ROW(B2061)+1)) / (20*21/2)</f>
        <v>3.7509057142857145</v>
      </c>
      <c r="J2077" s="2">
        <f t="shared" si="258"/>
        <v>3.7312582183578331</v>
      </c>
      <c r="K2077" s="2">
        <f t="shared" si="252"/>
        <v>3.6894633411740578</v>
      </c>
    </row>
    <row r="2078" spans="1:11" ht="13.5" x14ac:dyDescent="0.25">
      <c r="A2078" s="3">
        <f>TITRES_STAT!B2081</f>
        <v>45028</v>
      </c>
      <c r="B2078" s="6">
        <f>TITRES_STAT!D2081</f>
        <v>3.77</v>
      </c>
      <c r="C2078" s="2">
        <f t="shared" si="253"/>
        <v>0</v>
      </c>
      <c r="D2078" s="2">
        <f t="shared" si="254"/>
        <v>3.7700000000000005</v>
      </c>
      <c r="E2078" s="2">
        <f t="shared" si="256"/>
        <v>3.7618</v>
      </c>
      <c r="F2078" s="2">
        <f t="shared" si="257"/>
        <v>3.7249000000000008</v>
      </c>
      <c r="G2078" s="2">
        <f t="shared" si="251"/>
        <v>3.6732560000000016</v>
      </c>
      <c r="H2078" s="2">
        <f t="shared" si="255"/>
        <v>3.6261784999999986</v>
      </c>
      <c r="I2078" s="2">
        <f t="array" ref="I2078">SUMPRODUCT(B2062:B2081, (ROW(B2062:B2081)-ROW(B2062)+1)) / (20*21/2)</f>
        <v>3.753717142857143</v>
      </c>
      <c r="J2078" s="2">
        <f t="shared" si="258"/>
        <v>3.7349479118475633</v>
      </c>
      <c r="K2078" s="2">
        <f t="shared" si="252"/>
        <v>3.6926216415201734</v>
      </c>
    </row>
    <row r="2079" spans="1:11" ht="13.5" x14ac:dyDescent="0.25">
      <c r="A2079" s="3">
        <f>TITRES_STAT!B2082</f>
        <v>45029</v>
      </c>
      <c r="B2079" s="6">
        <f>TITRES_STAT!D2082</f>
        <v>3.7618</v>
      </c>
      <c r="C2079" s="2">
        <f t="shared" si="253"/>
        <v>-8.1999999999999851E-3</v>
      </c>
      <c r="D2079" s="2">
        <f t="shared" si="254"/>
        <v>3.7683599999999999</v>
      </c>
      <c r="E2079" s="2">
        <f t="shared" si="256"/>
        <v>3.76918</v>
      </c>
      <c r="F2079" s="2">
        <f t="shared" si="257"/>
        <v>3.7285900000000005</v>
      </c>
      <c r="G2079" s="2">
        <f t="shared" si="251"/>
        <v>3.6780100000000018</v>
      </c>
      <c r="H2079" s="2">
        <f t="shared" si="255"/>
        <v>3.6267524999999985</v>
      </c>
      <c r="I2079" s="2">
        <f t="array" ref="I2079">SUMPRODUCT(B2063:B2082, (ROW(B2063:B2082)-ROW(B2063)+1)) / (20*21/2)</f>
        <v>3.7561771428571427</v>
      </c>
      <c r="J2079" s="2">
        <f t="shared" si="258"/>
        <v>3.7375052535763666</v>
      </c>
      <c r="K2079" s="2">
        <f t="shared" si="252"/>
        <v>3.6953345183233042</v>
      </c>
    </row>
    <row r="2080" spans="1:11" ht="13.5" x14ac:dyDescent="0.25">
      <c r="A2080" s="3">
        <f>TITRES_STAT!B2083</f>
        <v>45030</v>
      </c>
      <c r="B2080" s="6">
        <f>TITRES_STAT!D2083</f>
        <v>3.7618</v>
      </c>
      <c r="C2080" s="2">
        <f t="shared" si="253"/>
        <v>0</v>
      </c>
      <c r="D2080" s="2">
        <f t="shared" si="254"/>
        <v>3.7667200000000003</v>
      </c>
      <c r="E2080" s="2">
        <f t="shared" si="256"/>
        <v>3.7683599999999999</v>
      </c>
      <c r="F2080" s="2">
        <f t="shared" si="257"/>
        <v>3.7322800000000007</v>
      </c>
      <c r="G2080" s="2">
        <f t="shared" si="251"/>
        <v>3.6852220000000018</v>
      </c>
      <c r="H2080" s="2">
        <f t="shared" si="255"/>
        <v>3.6273264999999979</v>
      </c>
      <c r="I2080" s="2">
        <f t="array" ref="I2080">SUMPRODUCT(B2064:B2083, (ROW(B2064:B2083)-ROW(B2064)+1)) / (20*21/2)</f>
        <v>3.7512571428571428</v>
      </c>
      <c r="J2080" s="2">
        <f t="shared" si="258"/>
        <v>3.7398190389500461</v>
      </c>
      <c r="K2080" s="2">
        <f t="shared" si="252"/>
        <v>3.6979410078008219</v>
      </c>
    </row>
    <row r="2081" spans="1:11" ht="13.5" x14ac:dyDescent="0.25">
      <c r="A2081" s="3">
        <f>TITRES_STAT!B2084</f>
        <v>45033</v>
      </c>
      <c r="B2081" s="6">
        <f>TITRES_STAT!D2084</f>
        <v>3.7618</v>
      </c>
      <c r="C2081" s="2">
        <f t="shared" si="253"/>
        <v>0</v>
      </c>
      <c r="D2081" s="2">
        <f t="shared" si="254"/>
        <v>3.7650800000000002</v>
      </c>
      <c r="E2081" s="2">
        <f t="shared" si="256"/>
        <v>3.7675400000000003</v>
      </c>
      <c r="F2081" s="2">
        <f t="shared" si="257"/>
        <v>3.7359700000000005</v>
      </c>
      <c r="G2081" s="2">
        <f t="shared" si="251"/>
        <v>3.6907960000000015</v>
      </c>
      <c r="H2081" s="2">
        <f t="shared" si="255"/>
        <v>3.6279004999999982</v>
      </c>
      <c r="I2081" s="2">
        <f t="array" ref="I2081">SUMPRODUCT(B2065:B2084, (ROW(B2065:B2084)-ROW(B2065)+1)) / (20*21/2)</f>
        <v>3.7541466666666667</v>
      </c>
      <c r="J2081" s="2">
        <f t="shared" si="258"/>
        <v>3.7419124638119468</v>
      </c>
      <c r="K2081" s="2">
        <f t="shared" si="252"/>
        <v>3.7004452820047113</v>
      </c>
    </row>
    <row r="2082" spans="1:11" ht="13.5" x14ac:dyDescent="0.25">
      <c r="A2082" s="3">
        <f>TITRES_STAT!B2085</f>
        <v>45034</v>
      </c>
      <c r="B2082" s="6">
        <f>TITRES_STAT!D2085</f>
        <v>3.7618</v>
      </c>
      <c r="C2082" s="2">
        <f t="shared" si="253"/>
        <v>0</v>
      </c>
      <c r="D2082" s="2">
        <f t="shared" si="254"/>
        <v>3.7634400000000006</v>
      </c>
      <c r="E2082" s="2">
        <f t="shared" si="256"/>
        <v>3.7667200000000003</v>
      </c>
      <c r="F2082" s="2">
        <f t="shared" si="257"/>
        <v>3.7396600000000007</v>
      </c>
      <c r="G2082" s="2">
        <f t="shared" si="251"/>
        <v>3.6963700000000017</v>
      </c>
      <c r="H2082" s="2">
        <f t="shared" si="255"/>
        <v>3.628474499999998</v>
      </c>
      <c r="I2082" s="2">
        <f t="array" ref="I2082">SUMPRODUCT(B2066:B2085, (ROW(B2066:B2085)-ROW(B2066)+1)) / (20*21/2)</f>
        <v>3.7566457142857144</v>
      </c>
      <c r="J2082" s="2">
        <f t="shared" si="258"/>
        <v>3.7438065148774755</v>
      </c>
      <c r="K2082" s="2">
        <f t="shared" si="252"/>
        <v>3.7028513493770761</v>
      </c>
    </row>
    <row r="2083" spans="1:11" ht="13.5" x14ac:dyDescent="0.25">
      <c r="A2083" s="3">
        <f>TITRES_STAT!B2086</f>
        <v>45035</v>
      </c>
      <c r="B2083" s="6">
        <f>TITRES_STAT!D2086</f>
        <v>3.6880000000000002</v>
      </c>
      <c r="C2083" s="2">
        <f t="shared" si="253"/>
        <v>-7.3799999999999866E-2</v>
      </c>
      <c r="D2083" s="2">
        <f t="shared" si="254"/>
        <v>3.7470399999999997</v>
      </c>
      <c r="E2083" s="2">
        <f t="shared" si="256"/>
        <v>3.7585200000000007</v>
      </c>
      <c r="F2083" s="2">
        <f t="shared" si="257"/>
        <v>3.7396600000000007</v>
      </c>
      <c r="G2083" s="2">
        <f t="shared" si="251"/>
        <v>3.7004680000000021</v>
      </c>
      <c r="H2083" s="2">
        <f t="shared" si="255"/>
        <v>3.6286794999999983</v>
      </c>
      <c r="I2083" s="2">
        <f t="array" ref="I2083">SUMPRODUCT(B2067:B2086, (ROW(B2067:B2086)-ROW(B2067)+1)) / (20*21/2)</f>
        <v>3.7587542857142857</v>
      </c>
      <c r="J2083" s="2">
        <f t="shared" si="258"/>
        <v>3.7384916086986681</v>
      </c>
      <c r="K2083" s="2">
        <f t="shared" si="252"/>
        <v>3.7022689435191514</v>
      </c>
    </row>
    <row r="2084" spans="1:11" ht="13.5" x14ac:dyDescent="0.25">
      <c r="A2084" s="3">
        <f>TITRES_STAT!B2087</f>
        <v>45036</v>
      </c>
      <c r="B2084" s="6">
        <f>TITRES_STAT!D2087</f>
        <v>3.77</v>
      </c>
      <c r="C2084" s="2">
        <f t="shared" si="253"/>
        <v>8.1999999999999851E-2</v>
      </c>
      <c r="D2084" s="2">
        <f t="shared" si="254"/>
        <v>3.7486800000000002</v>
      </c>
      <c r="E2084" s="2">
        <f t="shared" si="256"/>
        <v>3.7585200000000007</v>
      </c>
      <c r="F2084" s="2">
        <f t="shared" si="257"/>
        <v>3.7437600000000009</v>
      </c>
      <c r="G2084" s="2">
        <f t="shared" si="251"/>
        <v>3.7053860000000021</v>
      </c>
      <c r="H2084" s="2">
        <f t="shared" si="255"/>
        <v>3.6301139999999981</v>
      </c>
      <c r="I2084" s="2">
        <f t="array" ref="I2084">SUMPRODUCT(B2068:B2087, (ROW(B2068:B2087)-ROW(B2068)+1)) / (20*21/2)</f>
        <v>3.7604723809523812</v>
      </c>
      <c r="J2084" s="2">
        <f t="shared" si="258"/>
        <v>3.7414924078702234</v>
      </c>
      <c r="K2084" s="2">
        <f t="shared" si="252"/>
        <v>3.7049250633811455</v>
      </c>
    </row>
    <row r="2085" spans="1:11" ht="13.5" x14ac:dyDescent="0.25">
      <c r="A2085" s="3">
        <f>TITRES_STAT!B2088</f>
        <v>45040</v>
      </c>
      <c r="B2085" s="6">
        <f>TITRES_STAT!D2088</f>
        <v>3.77</v>
      </c>
      <c r="C2085" s="2">
        <f t="shared" si="253"/>
        <v>0</v>
      </c>
      <c r="D2085" s="2">
        <f t="shared" si="254"/>
        <v>3.7503199999999999</v>
      </c>
      <c r="E2085" s="2">
        <f t="shared" si="256"/>
        <v>3.7585200000000007</v>
      </c>
      <c r="F2085" s="2">
        <f t="shared" si="257"/>
        <v>3.7478600000000006</v>
      </c>
      <c r="G2085" s="2">
        <f t="shared" si="251"/>
        <v>3.7103040000000025</v>
      </c>
      <c r="H2085" s="2">
        <f t="shared" si="255"/>
        <v>3.6307699999999978</v>
      </c>
      <c r="I2085" s="2">
        <f t="array" ref="I2085">SUMPRODUCT(B2069:B2088, (ROW(B2069:B2088)-ROW(B2069)+1)) / (20*21/2)</f>
        <v>3.7633619047619042</v>
      </c>
      <c r="J2085" s="2">
        <f t="shared" si="258"/>
        <v>3.7442074166444876</v>
      </c>
      <c r="K2085" s="2">
        <f t="shared" si="252"/>
        <v>3.7074770216799244</v>
      </c>
    </row>
    <row r="2086" spans="1:11" ht="13.5" x14ac:dyDescent="0.25">
      <c r="A2086" s="3">
        <f>TITRES_STAT!B2089</f>
        <v>45041</v>
      </c>
      <c r="B2086" s="6">
        <f>TITRES_STAT!D2089</f>
        <v>3.77</v>
      </c>
      <c r="C2086" s="2">
        <f t="shared" si="253"/>
        <v>0</v>
      </c>
      <c r="D2086" s="2">
        <f t="shared" si="254"/>
        <v>3.7519599999999995</v>
      </c>
      <c r="E2086" s="2">
        <f t="shared" si="256"/>
        <v>3.7585200000000007</v>
      </c>
      <c r="F2086" s="2">
        <f t="shared" si="257"/>
        <v>3.7519600000000004</v>
      </c>
      <c r="G2086" s="2">
        <f t="shared" si="251"/>
        <v>3.7127640000000026</v>
      </c>
      <c r="H2086" s="2">
        <f t="shared" si="255"/>
        <v>3.6313849999999981</v>
      </c>
      <c r="I2086" s="2">
        <f t="array" ref="I2086">SUMPRODUCT(B2070:B2089, (ROW(B2070:B2089)-ROW(B2070)+1)) / (20*21/2)</f>
        <v>3.7657828571428569</v>
      </c>
      <c r="J2086" s="2">
        <f t="shared" si="258"/>
        <v>3.7466638531545362</v>
      </c>
      <c r="K2086" s="2">
        <f t="shared" si="252"/>
        <v>3.7099289031826728</v>
      </c>
    </row>
    <row r="2087" spans="1:11" ht="13.5" x14ac:dyDescent="0.25">
      <c r="A2087" s="3">
        <f>TITRES_STAT!B2090</f>
        <v>45042</v>
      </c>
      <c r="B2087" s="6">
        <f>TITRES_STAT!D2090</f>
        <v>3.77</v>
      </c>
      <c r="C2087" s="2">
        <f t="shared" si="253"/>
        <v>0</v>
      </c>
      <c r="D2087" s="2">
        <f t="shared" si="254"/>
        <v>3.7536</v>
      </c>
      <c r="E2087" s="2">
        <f t="shared" si="256"/>
        <v>3.7585200000000007</v>
      </c>
      <c r="F2087" s="2">
        <f t="shared" si="257"/>
        <v>3.7560600000000002</v>
      </c>
      <c r="G2087" s="2">
        <f t="shared" si="251"/>
        <v>3.7152240000000023</v>
      </c>
      <c r="H2087" s="2">
        <f t="shared" si="255"/>
        <v>3.6319999999999983</v>
      </c>
      <c r="I2087" s="2">
        <f t="array" ref="I2087">SUMPRODUCT(B2071:B2090, (ROW(B2071:B2090)-ROW(B2071)+1)) / (20*21/2)</f>
        <v>3.7677352380952382</v>
      </c>
      <c r="J2087" s="2">
        <f t="shared" si="258"/>
        <v>3.7488863433302946</v>
      </c>
      <c r="K2087" s="2">
        <f t="shared" si="252"/>
        <v>3.7122846324696268</v>
      </c>
    </row>
    <row r="2088" spans="1:11" ht="13.5" x14ac:dyDescent="0.25">
      <c r="A2088" s="3">
        <f>TITRES_STAT!B2091</f>
        <v>45043</v>
      </c>
      <c r="B2088" s="6">
        <f>TITRES_STAT!D2091</f>
        <v>3.7864</v>
      </c>
      <c r="C2088" s="2">
        <f t="shared" si="253"/>
        <v>1.639999999999997E-2</v>
      </c>
      <c r="D2088" s="2">
        <f t="shared" si="254"/>
        <v>3.7732799999999997</v>
      </c>
      <c r="E2088" s="2">
        <f t="shared" si="256"/>
        <v>3.7601599999999999</v>
      </c>
      <c r="F2088" s="2">
        <f t="shared" si="257"/>
        <v>3.7609800000000009</v>
      </c>
      <c r="G2088" s="2">
        <f t="shared" si="251"/>
        <v>3.7171920000000016</v>
      </c>
      <c r="H2088" s="2">
        <f t="shared" si="255"/>
        <v>3.6327379999999976</v>
      </c>
      <c r="I2088" s="2">
        <f t="array" ref="I2088">SUMPRODUCT(B2072:B2091, (ROW(B2072:B2091)-ROW(B2072)+1)) / (20*21/2)</f>
        <v>3.7696095238095233</v>
      </c>
      <c r="J2088" s="2">
        <f t="shared" si="258"/>
        <v>3.7524590725369333</v>
      </c>
      <c r="K2088" s="2">
        <f t="shared" si="252"/>
        <v>3.7151911174708179</v>
      </c>
    </row>
    <row r="2089" spans="1:11" ht="13.5" x14ac:dyDescent="0.25">
      <c r="A2089" s="3">
        <f>TITRES_STAT!B2092</f>
        <v>45044</v>
      </c>
      <c r="B2089" s="6">
        <f>TITRES_STAT!D2092</f>
        <v>3.7864</v>
      </c>
      <c r="C2089" s="2">
        <f t="shared" si="253"/>
        <v>0</v>
      </c>
      <c r="D2089" s="2">
        <f t="shared" si="254"/>
        <v>3.7765599999999999</v>
      </c>
      <c r="E2089" s="2">
        <f t="shared" si="256"/>
        <v>3.7626199999999996</v>
      </c>
      <c r="F2089" s="2">
        <f t="shared" si="257"/>
        <v>3.7659000000000007</v>
      </c>
      <c r="G2089" s="2">
        <f t="shared" si="251"/>
        <v>3.7191600000000009</v>
      </c>
      <c r="H2089" s="2">
        <f t="shared" si="255"/>
        <v>3.6334759999999977</v>
      </c>
      <c r="I2089" s="2">
        <f t="array" ref="I2089">SUMPRODUCT(B2073:B2092, (ROW(B2073:B2092)-ROW(B2073)+1)) / (20*21/2)</f>
        <v>3.7714057142857147</v>
      </c>
      <c r="J2089" s="2">
        <f t="shared" si="258"/>
        <v>3.7556915418191301</v>
      </c>
      <c r="K2089" s="2">
        <f t="shared" si="252"/>
        <v>3.7179836226680409</v>
      </c>
    </row>
    <row r="2090" spans="1:11" ht="13.5" x14ac:dyDescent="0.25">
      <c r="A2090" s="3">
        <f>TITRES_STAT!B2093</f>
        <v>45048</v>
      </c>
      <c r="B2090" s="6">
        <f>TITRES_STAT!D2093</f>
        <v>3.7864</v>
      </c>
      <c r="C2090" s="2">
        <f t="shared" si="253"/>
        <v>0</v>
      </c>
      <c r="D2090" s="2">
        <f t="shared" si="254"/>
        <v>3.7798400000000001</v>
      </c>
      <c r="E2090" s="2">
        <f t="shared" si="256"/>
        <v>3.7650799999999998</v>
      </c>
      <c r="F2090" s="2">
        <f t="shared" si="257"/>
        <v>3.7667200000000007</v>
      </c>
      <c r="G2090" s="2">
        <f t="shared" si="251"/>
        <v>3.7211280000000007</v>
      </c>
      <c r="H2090" s="2">
        <f t="shared" si="255"/>
        <v>3.6342139999999965</v>
      </c>
      <c r="I2090" s="2">
        <f t="array" ref="I2090">SUMPRODUCT(B2074:B2093, (ROW(B2074:B2093)-ROW(B2074)+1)) / (20*21/2)</f>
        <v>3.7778</v>
      </c>
      <c r="J2090" s="2">
        <f t="shared" si="258"/>
        <v>3.7586161568839751</v>
      </c>
      <c r="K2090" s="2">
        <f t="shared" si="252"/>
        <v>3.7206666178575296</v>
      </c>
    </row>
    <row r="2091" spans="1:11" ht="13.5" x14ac:dyDescent="0.25">
      <c r="A2091" s="3">
        <f>TITRES_STAT!B2094</f>
        <v>45049</v>
      </c>
      <c r="B2091" s="6">
        <f>TITRES_STAT!D2094</f>
        <v>3.7864</v>
      </c>
      <c r="C2091" s="2">
        <f t="shared" si="253"/>
        <v>0</v>
      </c>
      <c r="D2091" s="2">
        <f t="shared" si="254"/>
        <v>3.7831200000000003</v>
      </c>
      <c r="E2091" s="2">
        <f t="shared" si="256"/>
        <v>3.7675399999999994</v>
      </c>
      <c r="F2091" s="2">
        <f t="shared" si="257"/>
        <v>3.7675400000000012</v>
      </c>
      <c r="G2091" s="2">
        <f t="shared" si="251"/>
        <v>3.723096</v>
      </c>
      <c r="H2091" s="2">
        <f t="shared" si="255"/>
        <v>3.6349519999999966</v>
      </c>
      <c r="I2091" s="2">
        <f t="array" ref="I2091">SUMPRODUCT(B2075:B2094, (ROW(B2075:B2094)-ROW(B2075)+1)) / (20*21/2)</f>
        <v>3.7698347619047614</v>
      </c>
      <c r="J2091" s="2">
        <f t="shared" si="258"/>
        <v>3.7612622371807394</v>
      </c>
      <c r="K2091" s="2">
        <f t="shared" si="252"/>
        <v>3.7232443975493914</v>
      </c>
    </row>
    <row r="2092" spans="1:11" ht="13.5" x14ac:dyDescent="0.25">
      <c r="A2092" s="3">
        <f>TITRES_STAT!B2095</f>
        <v>45050</v>
      </c>
      <c r="B2092" s="6">
        <f>TITRES_STAT!D2095</f>
        <v>3.7864</v>
      </c>
      <c r="C2092" s="2">
        <f t="shared" si="253"/>
        <v>0</v>
      </c>
      <c r="D2092" s="2">
        <f t="shared" si="254"/>
        <v>3.7863999999999995</v>
      </c>
      <c r="E2092" s="2">
        <f t="shared" si="256"/>
        <v>3.7700000000000005</v>
      </c>
      <c r="F2092" s="2">
        <f t="shared" si="257"/>
        <v>3.7683600000000004</v>
      </c>
      <c r="G2092" s="2">
        <f t="shared" si="251"/>
        <v>3.7250639999999993</v>
      </c>
      <c r="H2092" s="2">
        <f t="shared" si="255"/>
        <v>3.6364684999999963</v>
      </c>
      <c r="I2092" s="2">
        <f t="array" ref="I2092">SUMPRODUCT(B2076:B2095, (ROW(B2076:B2095)-ROW(B2076)+1)) / (20*21/2)</f>
        <v>3.7778695238095237</v>
      </c>
      <c r="J2092" s="2">
        <f t="shared" si="258"/>
        <v>3.7636563098301927</v>
      </c>
      <c r="K2092" s="2">
        <f t="shared" si="252"/>
        <v>3.7257210878415723</v>
      </c>
    </row>
    <row r="2093" spans="1:11" ht="13.5" x14ac:dyDescent="0.25">
      <c r="A2093" s="3">
        <f>TITRES_STAT!B2096</f>
        <v>45051</v>
      </c>
      <c r="B2093" s="6">
        <f>TITRES_STAT!D2096</f>
        <v>3.8355000000000001</v>
      </c>
      <c r="C2093" s="2">
        <f t="shared" si="253"/>
        <v>4.9100000000000144E-2</v>
      </c>
      <c r="D2093" s="2">
        <f t="shared" si="254"/>
        <v>3.7962200000000004</v>
      </c>
      <c r="E2093" s="2">
        <f t="shared" si="256"/>
        <v>3.7847500000000003</v>
      </c>
      <c r="F2093" s="2">
        <f t="shared" si="257"/>
        <v>3.7716350000000007</v>
      </c>
      <c r="G2093" s="2">
        <f t="shared" si="251"/>
        <v>3.7280139999999991</v>
      </c>
      <c r="H2093" s="2">
        <f t="shared" si="255"/>
        <v>3.6382304999999961</v>
      </c>
      <c r="I2093" s="2">
        <f t="array" ref="I2093">SUMPRODUCT(B2077:B2096, (ROW(B2077:B2096)-ROW(B2077)+1)) / (20*21/2)</f>
        <v>3.7925428571428572</v>
      </c>
      <c r="J2093" s="2">
        <f t="shared" si="258"/>
        <v>3.7704985660368409</v>
      </c>
      <c r="K2093" s="2">
        <f t="shared" si="252"/>
        <v>3.7300261432203343</v>
      </c>
    </row>
    <row r="2094" spans="1:11" ht="13.5" x14ac:dyDescent="0.25">
      <c r="A2094" s="3">
        <f>TITRES_STAT!B2097</f>
        <v>45054</v>
      </c>
      <c r="B2094" s="6">
        <f>TITRES_STAT!D2097</f>
        <v>3.6880000000000002</v>
      </c>
      <c r="C2094" s="2">
        <f t="shared" si="253"/>
        <v>-0.14749999999999996</v>
      </c>
      <c r="D2094" s="2">
        <f t="shared" si="254"/>
        <v>3.7765399999999998</v>
      </c>
      <c r="E2094" s="2">
        <f t="shared" si="256"/>
        <v>3.7765500000000003</v>
      </c>
      <c r="F2094" s="2">
        <f t="shared" si="257"/>
        <v>3.767535000000001</v>
      </c>
      <c r="G2094" s="2">
        <f t="shared" si="251"/>
        <v>3.7280139999999982</v>
      </c>
      <c r="H2094" s="2">
        <f t="shared" si="255"/>
        <v>3.6392549999999959</v>
      </c>
      <c r="I2094" s="2">
        <f t="array" ref="I2094">SUMPRODUCT(B2078:B2097, (ROW(B2078:B2097)-ROW(B2078)+1)) / (20*21/2)</f>
        <v>3.8080366666666672</v>
      </c>
      <c r="J2094" s="2">
        <f t="shared" si="258"/>
        <v>3.7626415597476179</v>
      </c>
      <c r="K2094" s="2">
        <f t="shared" si="252"/>
        <v>3.7283780591724782</v>
      </c>
    </row>
    <row r="2095" spans="1:11" ht="13.5" x14ac:dyDescent="0.25">
      <c r="A2095" s="3">
        <f>TITRES_STAT!B2098</f>
        <v>45055</v>
      </c>
      <c r="B2095" s="6">
        <f>TITRES_STAT!D2098</f>
        <v>3.8519000000000001</v>
      </c>
      <c r="C2095" s="2">
        <f t="shared" si="253"/>
        <v>0.16389999999999993</v>
      </c>
      <c r="D2095" s="2">
        <f t="shared" si="254"/>
        <v>3.7896399999999999</v>
      </c>
      <c r="E2095" s="2">
        <f t="shared" si="256"/>
        <v>3.7847400000000002</v>
      </c>
      <c r="F2095" s="2">
        <f t="shared" si="257"/>
        <v>3.7716300000000005</v>
      </c>
      <c r="G2095" s="2">
        <f t="shared" si="251"/>
        <v>3.7312919999999985</v>
      </c>
      <c r="H2095" s="2">
        <f t="shared" si="255"/>
        <v>3.6410989999999965</v>
      </c>
      <c r="I2095" s="2">
        <f t="array" ref="I2095">SUMPRODUCT(B2079:B2098, (ROW(B2079:B2098)-ROW(B2079)+1)) / (20*21/2)</f>
        <v>3.8227109523809526</v>
      </c>
      <c r="J2095" s="2">
        <f t="shared" si="258"/>
        <v>3.7711423635811778</v>
      </c>
      <c r="K2095" s="2">
        <f t="shared" si="252"/>
        <v>3.7332220568519894</v>
      </c>
    </row>
    <row r="2096" spans="1:11" ht="13.5" x14ac:dyDescent="0.25">
      <c r="A2096" s="3">
        <f>TITRES_STAT!B2099</f>
        <v>45056</v>
      </c>
      <c r="B2096" s="6">
        <f>TITRES_STAT!D2099</f>
        <v>3.9257</v>
      </c>
      <c r="C2096" s="2">
        <f t="shared" si="253"/>
        <v>7.3799999999999866E-2</v>
      </c>
      <c r="D2096" s="2">
        <f t="shared" si="254"/>
        <v>3.8175000000000003</v>
      </c>
      <c r="E2096" s="2">
        <f t="shared" si="256"/>
        <v>3.8003099999999996</v>
      </c>
      <c r="F2096" s="2">
        <f t="shared" si="257"/>
        <v>3.7794150000000011</v>
      </c>
      <c r="G2096" s="2">
        <f t="shared" si="251"/>
        <v>3.7360459999999982</v>
      </c>
      <c r="H2096" s="2">
        <f t="shared" si="255"/>
        <v>3.6431069999999965</v>
      </c>
      <c r="I2096" s="2">
        <f t="array" ref="I2096">SUMPRODUCT(B2080:B2099, (ROW(B2080:B2099)-ROW(B2080)+1)) / (20*21/2)</f>
        <v>3.8365657142857144</v>
      </c>
      <c r="J2096" s="2">
        <f t="shared" si="258"/>
        <v>3.7858621384782087</v>
      </c>
      <c r="K2096" s="2">
        <f t="shared" si="252"/>
        <v>3.7407702114852448</v>
      </c>
    </row>
    <row r="2097" spans="1:11" ht="13.5" x14ac:dyDescent="0.25">
      <c r="A2097" s="3">
        <f>TITRES_STAT!B2100</f>
        <v>45057</v>
      </c>
      <c r="B2097" s="6">
        <f>TITRES_STAT!D2100</f>
        <v>3.9420999999999999</v>
      </c>
      <c r="C2097" s="2">
        <f t="shared" si="253"/>
        <v>1.639999999999997E-2</v>
      </c>
      <c r="D2097" s="2">
        <f t="shared" si="254"/>
        <v>3.8486400000000005</v>
      </c>
      <c r="E2097" s="2">
        <f t="shared" si="256"/>
        <v>3.8175200000000005</v>
      </c>
      <c r="F2097" s="2">
        <f t="shared" si="257"/>
        <v>3.7880200000000008</v>
      </c>
      <c r="G2097" s="2">
        <f t="shared" si="251"/>
        <v>3.7411279999999989</v>
      </c>
      <c r="H2097" s="2">
        <f t="shared" si="255"/>
        <v>3.645196999999996</v>
      </c>
      <c r="I2097" s="2">
        <f t="array" ref="I2097">SUMPRODUCT(B2081:B2100, (ROW(B2081:B2100)-ROW(B2081)+1)) / (20*21/2)</f>
        <v>3.849561904761905</v>
      </c>
      <c r="J2097" s="2">
        <f t="shared" si="258"/>
        <v>3.8007419348136176</v>
      </c>
      <c r="K2097" s="2">
        <f t="shared" si="252"/>
        <v>3.7486654973093527</v>
      </c>
    </row>
    <row r="2098" spans="1:11" ht="13.5" x14ac:dyDescent="0.25">
      <c r="A2098" s="3">
        <f>TITRES_STAT!B2101</f>
        <v>45058</v>
      </c>
      <c r="B2098" s="6">
        <f>TITRES_STAT!D2101</f>
        <v>3.9420999999999999</v>
      </c>
      <c r="C2098" s="2">
        <f t="shared" si="253"/>
        <v>0</v>
      </c>
      <c r="D2098" s="2">
        <f t="shared" si="254"/>
        <v>3.8699600000000003</v>
      </c>
      <c r="E2098" s="2">
        <f t="shared" si="256"/>
        <v>3.8330899999999999</v>
      </c>
      <c r="F2098" s="2">
        <f t="shared" si="257"/>
        <v>3.7966250000000001</v>
      </c>
      <c r="G2098" s="2">
        <f t="shared" ref="G2098:G2161" si="259">AVERAGE(B2049:B2098)</f>
        <v>3.7462099999999987</v>
      </c>
      <c r="H2098" s="2">
        <f t="shared" si="255"/>
        <v>3.6472869999999959</v>
      </c>
      <c r="I2098" s="2">
        <f t="array" ref="I2098">SUMPRODUCT(B2082:B2101, (ROW(B2082:B2101)-ROW(B2082)+1)) / (20*21/2)</f>
        <v>3.861699523809524</v>
      </c>
      <c r="J2098" s="2">
        <f t="shared" si="258"/>
        <v>3.8142046076885112</v>
      </c>
      <c r="K2098" s="2">
        <f t="shared" si="252"/>
        <v>3.7562511640815353</v>
      </c>
    </row>
    <row r="2099" spans="1:11" ht="13.5" x14ac:dyDescent="0.25">
      <c r="A2099" s="3">
        <f>TITRES_STAT!B2102</f>
        <v>45061</v>
      </c>
      <c r="B2099" s="6">
        <f>TITRES_STAT!D2102</f>
        <v>3.9420999999999999</v>
      </c>
      <c r="C2099" s="2">
        <f t="shared" si="253"/>
        <v>0</v>
      </c>
      <c r="D2099" s="2">
        <f t="shared" si="254"/>
        <v>3.9207799999999997</v>
      </c>
      <c r="E2099" s="2">
        <f t="shared" si="256"/>
        <v>3.8486599999999997</v>
      </c>
      <c r="F2099" s="2">
        <f t="shared" si="257"/>
        <v>3.8056399999999995</v>
      </c>
      <c r="G2099" s="2">
        <f t="shared" si="259"/>
        <v>3.751291999999999</v>
      </c>
      <c r="H2099" s="2">
        <f t="shared" si="255"/>
        <v>3.6493769999999968</v>
      </c>
      <c r="I2099" s="2">
        <f t="array" ref="I2099">SUMPRODUCT(B2083:B2102, (ROW(B2083:B2102)-ROW(B2083)+1)) / (20*21/2)</f>
        <v>3.8761023809523816</v>
      </c>
      <c r="J2099" s="2">
        <f t="shared" si="258"/>
        <v>3.8263851212419864</v>
      </c>
      <c r="K2099" s="2">
        <f t="shared" ref="K2099:K2162" si="260">$K$4*B2099+(1-$K$4)*K2098</f>
        <v>3.7635393537253967</v>
      </c>
    </row>
    <row r="2100" spans="1:11" ht="13.5" x14ac:dyDescent="0.25">
      <c r="A2100" s="3">
        <f>TITRES_STAT!B2103</f>
        <v>45062</v>
      </c>
      <c r="B2100" s="6">
        <f>TITRES_STAT!D2103</f>
        <v>3.9420999999999999</v>
      </c>
      <c r="C2100" s="2">
        <f t="shared" si="253"/>
        <v>0</v>
      </c>
      <c r="D2100" s="2">
        <f t="shared" si="254"/>
        <v>3.9388199999999998</v>
      </c>
      <c r="E2100" s="2">
        <f t="shared" si="256"/>
        <v>3.8642299999999992</v>
      </c>
      <c r="F2100" s="2">
        <f t="shared" si="257"/>
        <v>3.8146549999999997</v>
      </c>
      <c r="G2100" s="2">
        <f t="shared" si="259"/>
        <v>3.7563739999999992</v>
      </c>
      <c r="H2100" s="2">
        <f t="shared" si="255"/>
        <v>3.6514669999999967</v>
      </c>
      <c r="I2100" s="2">
        <f t="array" ref="I2100">SUMPRODUCT(B2084:B2103, (ROW(B2084:B2103)-ROW(B2084)+1)) / (20*21/2)</f>
        <v>3.8933857142857149</v>
      </c>
      <c r="J2100" s="2">
        <f t="shared" si="258"/>
        <v>3.8374055858856067</v>
      </c>
      <c r="K2100" s="2">
        <f t="shared" si="260"/>
        <v>3.7705417320106753</v>
      </c>
    </row>
    <row r="2101" spans="1:11" ht="13.5" x14ac:dyDescent="0.25">
      <c r="A2101" s="3">
        <f>TITRES_STAT!B2104</f>
        <v>45063</v>
      </c>
      <c r="B2101" s="6">
        <f>TITRES_STAT!D2104</f>
        <v>3.9420999999999999</v>
      </c>
      <c r="C2101" s="2">
        <f t="shared" si="253"/>
        <v>0</v>
      </c>
      <c r="D2101" s="2">
        <f t="shared" si="254"/>
        <v>3.9420999999999999</v>
      </c>
      <c r="E2101" s="2">
        <f t="shared" si="256"/>
        <v>3.8798000000000004</v>
      </c>
      <c r="F2101" s="2">
        <f t="shared" si="257"/>
        <v>3.823669999999999</v>
      </c>
      <c r="G2101" s="2">
        <f t="shared" si="259"/>
        <v>3.761455999999999</v>
      </c>
      <c r="H2101" s="2">
        <f t="shared" si="255"/>
        <v>3.6535569999999966</v>
      </c>
      <c r="I2101" s="2">
        <f t="array" ref="I2101">SUMPRODUCT(B2085:B2104, (ROW(B2085:B2104)-ROW(B2085)+1)) / (20*21/2)</f>
        <v>3.9091080952380954</v>
      </c>
      <c r="J2101" s="2">
        <f t="shared" si="258"/>
        <v>3.8473764824679297</v>
      </c>
      <c r="K2101" s="2">
        <f t="shared" si="260"/>
        <v>3.777269507225943</v>
      </c>
    </row>
    <row r="2102" spans="1:11" ht="13.5" x14ac:dyDescent="0.25">
      <c r="A2102" s="3">
        <f>TITRES_STAT!B2105</f>
        <v>45064</v>
      </c>
      <c r="B2102" s="6">
        <f>TITRES_STAT!D2105</f>
        <v>3.9748999999999999</v>
      </c>
      <c r="C2102" s="2">
        <f t="shared" si="253"/>
        <v>3.279999999999994E-2</v>
      </c>
      <c r="D2102" s="2">
        <f t="shared" si="254"/>
        <v>3.9486599999999994</v>
      </c>
      <c r="E2102" s="2">
        <f t="shared" si="256"/>
        <v>3.8986499999999999</v>
      </c>
      <c r="F2102" s="2">
        <f t="shared" si="257"/>
        <v>3.8343249999999998</v>
      </c>
      <c r="G2102" s="2">
        <f t="shared" si="259"/>
        <v>3.7671939999999982</v>
      </c>
      <c r="H2102" s="2">
        <f t="shared" si="255"/>
        <v>3.6558109999999973</v>
      </c>
      <c r="I2102" s="2">
        <f t="array" ref="I2102">SUMPRODUCT(B2086:B2105, (ROW(B2086:B2105)-ROW(B2086)+1)) / (20*21/2)</f>
        <v>3.9236600000000004</v>
      </c>
      <c r="J2102" s="2">
        <f t="shared" si="258"/>
        <v>3.859521579375746</v>
      </c>
      <c r="K2102" s="2">
        <f t="shared" si="260"/>
        <v>3.7850197226288476</v>
      </c>
    </row>
    <row r="2103" spans="1:11" ht="13.5" x14ac:dyDescent="0.25">
      <c r="A2103" s="3">
        <f>TITRES_STAT!B2106</f>
        <v>45065</v>
      </c>
      <c r="B2103" s="6">
        <f>TITRES_STAT!D2106</f>
        <v>4.0157999999999996</v>
      </c>
      <c r="C2103" s="2">
        <f t="shared" si="253"/>
        <v>4.0899999999999714E-2</v>
      </c>
      <c r="D2103" s="2">
        <f t="shared" si="254"/>
        <v>3.9634</v>
      </c>
      <c r="E2103" s="2">
        <f t="shared" si="256"/>
        <v>3.9166800000000004</v>
      </c>
      <c r="F2103" s="2">
        <f t="shared" si="257"/>
        <v>3.8507149999999997</v>
      </c>
      <c r="G2103" s="2">
        <f t="shared" si="259"/>
        <v>3.7737499999999988</v>
      </c>
      <c r="H2103" s="2">
        <f t="shared" si="255"/>
        <v>3.6582694999999972</v>
      </c>
      <c r="I2103" s="2">
        <f t="array" ref="I2103">SUMPRODUCT(B2087:B2106, (ROW(B2087:B2106)-ROW(B2087)+1)) / (20*21/2)</f>
        <v>3.9354890476190478</v>
      </c>
      <c r="J2103" s="2">
        <f t="shared" si="258"/>
        <v>3.8744052384828178</v>
      </c>
      <c r="K2103" s="2">
        <f t="shared" si="260"/>
        <v>3.7940699295845794</v>
      </c>
    </row>
    <row r="2104" spans="1:11" ht="13.5" x14ac:dyDescent="0.25">
      <c r="A2104" s="3">
        <f>TITRES_STAT!B2107</f>
        <v>45068</v>
      </c>
      <c r="B2104" s="6">
        <f>TITRES_STAT!D2107</f>
        <v>4.0157999999999996</v>
      </c>
      <c r="C2104" s="2">
        <f t="shared" si="253"/>
        <v>0</v>
      </c>
      <c r="D2104" s="2">
        <f t="shared" si="254"/>
        <v>3.9781399999999998</v>
      </c>
      <c r="E2104" s="2">
        <f t="shared" si="256"/>
        <v>3.9494599999999997</v>
      </c>
      <c r="F2104" s="2">
        <f t="shared" si="257"/>
        <v>3.8630049999999998</v>
      </c>
      <c r="G2104" s="2">
        <f t="shared" si="259"/>
        <v>3.7803059999999995</v>
      </c>
      <c r="H2104" s="2">
        <f t="shared" si="255"/>
        <v>3.6603179999999975</v>
      </c>
      <c r="I2104" s="2">
        <f t="array" ref="I2104">SUMPRODUCT(B2088:B2107, (ROW(B2088:B2107)-ROW(B2088)+1)) / (20*21/2)</f>
        <v>3.9462252380952378</v>
      </c>
      <c r="J2104" s="2">
        <f t="shared" si="258"/>
        <v>3.8878714062463589</v>
      </c>
      <c r="K2104" s="2">
        <f t="shared" si="260"/>
        <v>3.8027652264636158</v>
      </c>
    </row>
    <row r="2105" spans="1:11" ht="13.5" x14ac:dyDescent="0.25">
      <c r="A2105" s="3">
        <f>TITRES_STAT!B2108</f>
        <v>45069</v>
      </c>
      <c r="B2105" s="6">
        <f>TITRES_STAT!D2108</f>
        <v>4.0157999999999996</v>
      </c>
      <c r="C2105" s="2">
        <f t="shared" si="253"/>
        <v>0</v>
      </c>
      <c r="D2105" s="2">
        <f t="shared" si="254"/>
        <v>3.9928799999999995</v>
      </c>
      <c r="E2105" s="2">
        <f t="shared" si="256"/>
        <v>3.9658499999999997</v>
      </c>
      <c r="F2105" s="2">
        <f t="shared" si="257"/>
        <v>3.875294999999999</v>
      </c>
      <c r="G2105" s="2">
        <f t="shared" si="259"/>
        <v>3.7868619999999997</v>
      </c>
      <c r="H2105" s="2">
        <f t="shared" si="255"/>
        <v>3.6621619999999973</v>
      </c>
      <c r="I2105" s="2">
        <f t="array" ref="I2105">SUMPRODUCT(B2089:B2108, (ROW(B2089:B2108)-ROW(B2089)+1)) / (20*21/2)</f>
        <v>3.9558685714285708</v>
      </c>
      <c r="J2105" s="2">
        <f t="shared" si="258"/>
        <v>3.9000550818419435</v>
      </c>
      <c r="K2105" s="2">
        <f t="shared" si="260"/>
        <v>3.8111195313081803</v>
      </c>
    </row>
    <row r="2106" spans="1:11" ht="13.5" x14ac:dyDescent="0.25">
      <c r="A2106" s="3">
        <f>TITRES_STAT!B2109</f>
        <v>45070</v>
      </c>
      <c r="B2106" s="6">
        <f>TITRES_STAT!D2109</f>
        <v>3.9994999999999998</v>
      </c>
      <c r="C2106" s="2">
        <f t="shared" si="253"/>
        <v>-1.6299999999999759E-2</v>
      </c>
      <c r="D2106" s="2">
        <f t="shared" si="254"/>
        <v>4.0043600000000001</v>
      </c>
      <c r="E2106" s="2">
        <f t="shared" si="256"/>
        <v>3.9732299999999996</v>
      </c>
      <c r="F2106" s="2">
        <f t="shared" si="257"/>
        <v>3.8867699999999994</v>
      </c>
      <c r="G2106" s="2">
        <f t="shared" si="259"/>
        <v>3.793092000000001</v>
      </c>
      <c r="H2106" s="2">
        <f t="shared" si="255"/>
        <v>3.6631454999999975</v>
      </c>
      <c r="I2106" s="2">
        <f t="array" ref="I2106">SUMPRODUCT(B2090:B2109, (ROW(B2090:B2109)-ROW(B2090)+1)) / (20*21/2)</f>
        <v>3.9744780952380947</v>
      </c>
      <c r="J2106" s="2">
        <f t="shared" si="258"/>
        <v>3.9095260264284253</v>
      </c>
      <c r="K2106" s="2">
        <f t="shared" si="260"/>
        <v>3.8185070006686437</v>
      </c>
    </row>
    <row r="2107" spans="1:11" ht="13.5" x14ac:dyDescent="0.25">
      <c r="A2107" s="3">
        <f>TITRES_STAT!B2110</f>
        <v>45071</v>
      </c>
      <c r="B2107" s="6">
        <f>TITRES_STAT!D2110</f>
        <v>3.9994999999999998</v>
      </c>
      <c r="C2107" s="2">
        <f t="shared" si="253"/>
        <v>0</v>
      </c>
      <c r="D2107" s="2">
        <f t="shared" si="254"/>
        <v>4.0092800000000004</v>
      </c>
      <c r="E2107" s="2">
        <f t="shared" si="256"/>
        <v>3.978969999999999</v>
      </c>
      <c r="F2107" s="2">
        <f t="shared" si="257"/>
        <v>3.8982449999999993</v>
      </c>
      <c r="G2107" s="2">
        <f t="shared" si="259"/>
        <v>3.7993220000000014</v>
      </c>
      <c r="H2107" s="2">
        <f t="shared" si="255"/>
        <v>3.6641289999999973</v>
      </c>
      <c r="I2107" s="2">
        <f t="array" ref="I2107">SUMPRODUCT(B2091:B2110, (ROW(B2091:B2110)-ROW(B2091)+1)) / (20*21/2)</f>
        <v>3.9915738095238096</v>
      </c>
      <c r="J2107" s="2">
        <f t="shared" si="258"/>
        <v>3.9180949762923847</v>
      </c>
      <c r="K2107" s="2">
        <f t="shared" si="260"/>
        <v>3.825604765348305</v>
      </c>
    </row>
    <row r="2108" spans="1:11" ht="13.5" x14ac:dyDescent="0.25">
      <c r="A2108" s="3">
        <f>TITRES_STAT!B2111</f>
        <v>45072</v>
      </c>
      <c r="B2108" s="6">
        <f>TITRES_STAT!D2111</f>
        <v>3.9994999999999998</v>
      </c>
      <c r="C2108" s="2">
        <f t="shared" si="253"/>
        <v>0</v>
      </c>
      <c r="D2108" s="2">
        <f t="shared" si="254"/>
        <v>4.0060200000000004</v>
      </c>
      <c r="E2108" s="2">
        <f t="shared" si="256"/>
        <v>3.9847099999999998</v>
      </c>
      <c r="F2108" s="2">
        <f t="shared" si="257"/>
        <v>3.9088999999999992</v>
      </c>
      <c r="G2108" s="2">
        <f t="shared" si="259"/>
        <v>3.8055520000000018</v>
      </c>
      <c r="H2108" s="2">
        <f t="shared" si="255"/>
        <v>3.6651124999999976</v>
      </c>
      <c r="I2108" s="2">
        <f t="array" ref="I2108">SUMPRODUCT(B2092:B2111, (ROW(B2092:B2111)-ROW(B2092)+1)) / (20*21/2)</f>
        <v>4.0071557142857142</v>
      </c>
      <c r="J2108" s="2">
        <f t="shared" si="258"/>
        <v>3.9258478356931104</v>
      </c>
      <c r="K2108" s="2">
        <f t="shared" si="260"/>
        <v>3.8324241863150381</v>
      </c>
    </row>
    <row r="2109" spans="1:11" ht="13.5" x14ac:dyDescent="0.25">
      <c r="A2109" s="3">
        <f>TITRES_STAT!B2112</f>
        <v>45075</v>
      </c>
      <c r="B2109" s="6">
        <f>TITRES_STAT!D2112</f>
        <v>4.1043000000000003</v>
      </c>
      <c r="C2109" s="2">
        <f t="shared" si="253"/>
        <v>0.10480000000000045</v>
      </c>
      <c r="D2109" s="2">
        <f t="shared" si="254"/>
        <v>4.02372</v>
      </c>
      <c r="E2109" s="2">
        <f t="shared" si="256"/>
        <v>4.0009300000000003</v>
      </c>
      <c r="F2109" s="2">
        <f t="shared" si="257"/>
        <v>3.9247949999999987</v>
      </c>
      <c r="G2109" s="2">
        <f t="shared" si="259"/>
        <v>3.8138780000000021</v>
      </c>
      <c r="H2109" s="2">
        <f t="shared" si="255"/>
        <v>3.6666199999999973</v>
      </c>
      <c r="I2109" s="2">
        <f t="array" ref="I2109">SUMPRODUCT(B2093:B2112, (ROW(B2093:B2112)-ROW(B2093)+1)) / (20*21/2)</f>
        <v>4.0212238095238098</v>
      </c>
      <c r="J2109" s="2">
        <f t="shared" si="258"/>
        <v>3.9428432799128146</v>
      </c>
      <c r="K2109" s="2">
        <f t="shared" si="260"/>
        <v>3.8430859829301345</v>
      </c>
    </row>
    <row r="2110" spans="1:11" ht="13.5" x14ac:dyDescent="0.25">
      <c r="A2110" s="3">
        <f>TITRES_STAT!B2113</f>
        <v>45076</v>
      </c>
      <c r="B2110" s="6">
        <f>TITRES_STAT!D2113</f>
        <v>4.1043000000000003</v>
      </c>
      <c r="C2110" s="2">
        <f t="shared" si="253"/>
        <v>0</v>
      </c>
      <c r="D2110" s="2">
        <f t="shared" si="254"/>
        <v>4.0414200000000005</v>
      </c>
      <c r="E2110" s="2">
        <f t="shared" si="256"/>
        <v>4.01715</v>
      </c>
      <c r="F2110" s="2">
        <f t="shared" si="257"/>
        <v>3.9406899999999987</v>
      </c>
      <c r="G2110" s="2">
        <f t="shared" si="259"/>
        <v>3.8222040000000019</v>
      </c>
      <c r="H2110" s="2">
        <f t="shared" si="255"/>
        <v>3.6681274999999971</v>
      </c>
      <c r="I2110" s="2">
        <f t="array" ref="I2110">SUMPRODUCT(B2094:B2113, (ROW(B2094:B2113)-ROW(B2094)+1)) / (20*21/2)</f>
        <v>4.0337780952380955</v>
      </c>
      <c r="J2110" s="2">
        <f t="shared" si="258"/>
        <v>3.958220110397308</v>
      </c>
      <c r="K2110" s="2">
        <f t="shared" si="260"/>
        <v>3.8533296698740509</v>
      </c>
    </row>
    <row r="2111" spans="1:11" ht="13.5" x14ac:dyDescent="0.25">
      <c r="A2111" s="3">
        <f>TITRES_STAT!B2114</f>
        <v>45077</v>
      </c>
      <c r="B2111" s="6">
        <f>TITRES_STAT!D2114</f>
        <v>4.1043000000000003</v>
      </c>
      <c r="C2111" s="2">
        <f t="shared" si="253"/>
        <v>0</v>
      </c>
      <c r="D2111" s="2">
        <f t="shared" si="254"/>
        <v>4.0623800000000001</v>
      </c>
      <c r="E2111" s="2">
        <f t="shared" si="256"/>
        <v>4.0333700000000006</v>
      </c>
      <c r="F2111" s="2">
        <f t="shared" si="257"/>
        <v>3.9565849999999991</v>
      </c>
      <c r="G2111" s="2">
        <f t="shared" si="259"/>
        <v>3.8305300000000018</v>
      </c>
      <c r="H2111" s="2">
        <f t="shared" si="255"/>
        <v>3.6696349999999969</v>
      </c>
      <c r="I2111" s="2">
        <f t="array" ref="I2111">SUMPRODUCT(B2095:B2114, (ROW(B2095:B2114)-ROW(B2095)+1)) / (20*21/2)</f>
        <v>4.0450523809523808</v>
      </c>
      <c r="J2111" s="2">
        <f t="shared" si="258"/>
        <v>3.9721324808356595</v>
      </c>
      <c r="K2111" s="2">
        <f t="shared" si="260"/>
        <v>3.8631716436044803</v>
      </c>
    </row>
    <row r="2112" spans="1:11" ht="13.5" x14ac:dyDescent="0.25">
      <c r="A2112" s="3">
        <f>TITRES_STAT!B2115</f>
        <v>45078</v>
      </c>
      <c r="B2112" s="6">
        <f>TITRES_STAT!D2115</f>
        <v>4.1043000000000003</v>
      </c>
      <c r="C2112" s="2">
        <f t="shared" si="253"/>
        <v>0</v>
      </c>
      <c r="D2112" s="2">
        <f t="shared" si="254"/>
        <v>4.0833399999999997</v>
      </c>
      <c r="E2112" s="2">
        <f t="shared" si="256"/>
        <v>4.046310000000001</v>
      </c>
      <c r="F2112" s="2">
        <f t="shared" si="257"/>
        <v>3.9724799999999987</v>
      </c>
      <c r="G2112" s="2">
        <f t="shared" si="259"/>
        <v>3.8388560000000016</v>
      </c>
      <c r="H2112" s="2">
        <f t="shared" si="255"/>
        <v>3.6719624999999962</v>
      </c>
      <c r="I2112" s="2">
        <f t="array" ref="I2112">SUMPRODUCT(B2096:B2115, (ROW(B2096:B2115)-ROW(B2096)+1)) / (20*21/2)</f>
        <v>4.0543442857142855</v>
      </c>
      <c r="J2112" s="2">
        <f t="shared" si="258"/>
        <v>3.9847198636132157</v>
      </c>
      <c r="K2112" s="2">
        <f t="shared" si="260"/>
        <v>3.8726276575807752</v>
      </c>
    </row>
    <row r="2113" spans="1:11" ht="13.5" x14ac:dyDescent="0.25">
      <c r="A2113" s="3">
        <f>TITRES_STAT!B2116</f>
        <v>45079</v>
      </c>
      <c r="B2113" s="6">
        <f>TITRES_STAT!D2116</f>
        <v>4.1043000000000003</v>
      </c>
      <c r="C2113" s="2">
        <f t="shared" si="253"/>
        <v>0</v>
      </c>
      <c r="D2113" s="2">
        <f t="shared" si="254"/>
        <v>4.1043000000000003</v>
      </c>
      <c r="E2113" s="2">
        <f t="shared" si="256"/>
        <v>4.0551600000000008</v>
      </c>
      <c r="F2113" s="2">
        <f t="shared" si="257"/>
        <v>3.9859199999999988</v>
      </c>
      <c r="G2113" s="2">
        <f t="shared" si="259"/>
        <v>3.8471820000000019</v>
      </c>
      <c r="H2113" s="2">
        <f t="shared" si="255"/>
        <v>3.6736339999999963</v>
      </c>
      <c r="I2113" s="2">
        <f t="array" ref="I2113">SUMPRODUCT(B2097:B2116, (ROW(B2097:B2116)-ROW(B2097)+1)) / (20*21/2)</f>
        <v>4.0624342857142857</v>
      </c>
      <c r="J2113" s="2">
        <f t="shared" si="258"/>
        <v>3.9961084480310047</v>
      </c>
      <c r="K2113" s="2">
        <f t="shared" si="260"/>
        <v>3.8817128474795686</v>
      </c>
    </row>
    <row r="2114" spans="1:11" ht="13.5" x14ac:dyDescent="0.25">
      <c r="A2114" s="3">
        <f>TITRES_STAT!B2117</f>
        <v>45082</v>
      </c>
      <c r="B2114" s="6">
        <f>TITRES_STAT!D2117</f>
        <v>4.1043000000000003</v>
      </c>
      <c r="C2114" s="2">
        <f t="shared" si="253"/>
        <v>0</v>
      </c>
      <c r="D2114" s="2">
        <f t="shared" si="254"/>
        <v>4.1043000000000003</v>
      </c>
      <c r="E2114" s="2">
        <f t="shared" si="256"/>
        <v>4.0640100000000015</v>
      </c>
      <c r="F2114" s="2">
        <f t="shared" si="257"/>
        <v>4.006734999999999</v>
      </c>
      <c r="G2114" s="2">
        <f t="shared" si="259"/>
        <v>3.8555080000000017</v>
      </c>
      <c r="H2114" s="2">
        <f t="shared" si="255"/>
        <v>3.6753054999999959</v>
      </c>
      <c r="I2114" s="2">
        <f t="array" ref="I2114">SUMPRODUCT(B2098:B2117, (ROW(B2098:B2117)-ROW(B2098)+1)) / (20*21/2)</f>
        <v>4.0696738095238096</v>
      </c>
      <c r="J2114" s="2">
        <f t="shared" si="258"/>
        <v>4.0064124053613854</v>
      </c>
      <c r="K2114" s="2">
        <f t="shared" si="260"/>
        <v>3.8904417554215462</v>
      </c>
    </row>
    <row r="2115" spans="1:11" ht="13.5" x14ac:dyDescent="0.25">
      <c r="A2115" s="3">
        <f>TITRES_STAT!B2118</f>
        <v>45083</v>
      </c>
      <c r="B2115" s="6">
        <f>TITRES_STAT!D2118</f>
        <v>4.1043000000000003</v>
      </c>
      <c r="C2115" s="2">
        <f t="shared" si="253"/>
        <v>0</v>
      </c>
      <c r="D2115" s="2">
        <f t="shared" si="254"/>
        <v>4.1043000000000003</v>
      </c>
      <c r="E2115" s="2">
        <f t="shared" si="256"/>
        <v>4.0728600000000013</v>
      </c>
      <c r="F2115" s="2">
        <f t="shared" si="257"/>
        <v>4.0193549999999991</v>
      </c>
      <c r="G2115" s="2">
        <f t="shared" si="259"/>
        <v>3.8638340000000011</v>
      </c>
      <c r="H2115" s="2">
        <f t="shared" si="255"/>
        <v>3.6769769999999955</v>
      </c>
      <c r="I2115" s="2">
        <f t="array" ref="I2115">SUMPRODUCT(B2099:B2118, (ROW(B2099:B2118)-ROW(B2099)+1)) / (20*21/2)</f>
        <v>4.0761409523809533</v>
      </c>
      <c r="J2115" s="2">
        <f t="shared" si="258"/>
        <v>4.0157350334222057</v>
      </c>
      <c r="K2115" s="2">
        <f t="shared" si="260"/>
        <v>3.8988283532481525</v>
      </c>
    </row>
    <row r="2116" spans="1:11" ht="13.5" x14ac:dyDescent="0.25">
      <c r="A2116" s="3">
        <f>TITRES_STAT!B2119</f>
        <v>45084</v>
      </c>
      <c r="B2116" s="6">
        <f>TITRES_STAT!D2119</f>
        <v>4.1043000000000003</v>
      </c>
      <c r="C2116" s="2">
        <f t="shared" ref="C2116:C2179" si="261">B2116-B2115</f>
        <v>0</v>
      </c>
      <c r="D2116" s="2">
        <f t="shared" si="254"/>
        <v>4.1043000000000003</v>
      </c>
      <c r="E2116" s="2">
        <f t="shared" si="256"/>
        <v>4.0833400000000015</v>
      </c>
      <c r="F2116" s="2">
        <f t="shared" si="257"/>
        <v>4.0282849999999986</v>
      </c>
      <c r="G2116" s="2">
        <f t="shared" si="259"/>
        <v>3.8721600000000005</v>
      </c>
      <c r="H2116" s="2">
        <f t="shared" si="255"/>
        <v>3.6786484999999955</v>
      </c>
      <c r="I2116" s="2">
        <f t="array" ref="I2116">SUMPRODUCT(B2100:B2119, (ROW(B2100:B2119)-ROW(B2100)+1)) / (20*21/2)</f>
        <v>4.0818357142857149</v>
      </c>
      <c r="J2116" s="2">
        <f t="shared" si="258"/>
        <v>4.0241697921439004</v>
      </c>
      <c r="K2116" s="2">
        <f t="shared" si="260"/>
        <v>3.9068860648854797</v>
      </c>
    </row>
    <row r="2117" spans="1:11" ht="13.5" x14ac:dyDescent="0.25">
      <c r="A2117" s="3">
        <f>TITRES_STAT!B2120</f>
        <v>45085</v>
      </c>
      <c r="B2117" s="6">
        <f>TITRES_STAT!D2120</f>
        <v>4.1043000000000003</v>
      </c>
      <c r="C2117" s="2">
        <f t="shared" si="261"/>
        <v>0</v>
      </c>
      <c r="D2117" s="2">
        <f t="shared" si="254"/>
        <v>4.1043000000000003</v>
      </c>
      <c r="E2117" s="2">
        <f t="shared" si="256"/>
        <v>4.0938200000000009</v>
      </c>
      <c r="F2117" s="2">
        <f t="shared" si="257"/>
        <v>4.0363949999999988</v>
      </c>
      <c r="G2117" s="2">
        <f t="shared" si="259"/>
        <v>3.8804860000000003</v>
      </c>
      <c r="H2117" s="2">
        <f t="shared" si="255"/>
        <v>3.6803199999999952</v>
      </c>
      <c r="I2117" s="2">
        <f t="array" ref="I2117">SUMPRODUCT(B2101:B2120, (ROW(B2101:B2120)-ROW(B2101)+1)) / (20*21/2)</f>
        <v>4.0867580952380962</v>
      </c>
      <c r="J2117" s="2">
        <f t="shared" si="258"/>
        <v>4.0318012405111476</v>
      </c>
      <c r="K2117" s="2">
        <f t="shared" si="260"/>
        <v>3.9146277878311473</v>
      </c>
    </row>
    <row r="2118" spans="1:11" ht="13.5" x14ac:dyDescent="0.25">
      <c r="A2118" s="3">
        <f>TITRES_STAT!B2121</f>
        <v>45086</v>
      </c>
      <c r="B2118" s="6">
        <f>TITRES_STAT!D2121</f>
        <v>4.1043000000000003</v>
      </c>
      <c r="C2118" s="2">
        <f t="shared" si="261"/>
        <v>0</v>
      </c>
      <c r="D2118" s="2">
        <f t="shared" ref="D2118:D2181" si="262">AVERAGE(B2114:B2118)</f>
        <v>4.1043000000000003</v>
      </c>
      <c r="E2118" s="2">
        <f t="shared" si="256"/>
        <v>4.1043000000000012</v>
      </c>
      <c r="F2118" s="2">
        <f t="shared" si="257"/>
        <v>4.0445049999999991</v>
      </c>
      <c r="G2118" s="2">
        <f t="shared" si="259"/>
        <v>3.8888120000000002</v>
      </c>
      <c r="H2118" s="2">
        <f t="shared" si="255"/>
        <v>3.6820734999999951</v>
      </c>
      <c r="I2118" s="2">
        <f t="array" ref="I2118">SUMPRODUCT(B2102:B2121, (ROW(B2102:B2121)-ROW(B2102)+1)) / (20*21/2)</f>
        <v>4.0909080952380954</v>
      </c>
      <c r="J2118" s="2">
        <f t="shared" si="258"/>
        <v>4.038705884271991</v>
      </c>
      <c r="K2118" s="2">
        <f t="shared" si="260"/>
        <v>3.9220659137985532</v>
      </c>
    </row>
    <row r="2119" spans="1:11" ht="13.5" x14ac:dyDescent="0.25">
      <c r="A2119" s="3">
        <f>TITRES_STAT!B2122</f>
        <v>45089</v>
      </c>
      <c r="B2119" s="6">
        <f>TITRES_STAT!D2122</f>
        <v>4.1043000000000003</v>
      </c>
      <c r="C2119" s="2">
        <f t="shared" si="261"/>
        <v>0</v>
      </c>
      <c r="D2119" s="2">
        <f t="shared" si="262"/>
        <v>4.1043000000000003</v>
      </c>
      <c r="E2119" s="2">
        <f t="shared" si="256"/>
        <v>4.1043000000000012</v>
      </c>
      <c r="F2119" s="2">
        <f t="shared" si="257"/>
        <v>4.0526149999999994</v>
      </c>
      <c r="G2119" s="2">
        <f t="shared" si="259"/>
        <v>3.8971380000000004</v>
      </c>
      <c r="H2119" s="2">
        <f t="shared" si="255"/>
        <v>3.6845644999999951</v>
      </c>
      <c r="I2119" s="2">
        <f t="array" ref="I2119">SUMPRODUCT(B2103:B2122, (ROW(B2103:B2122)-ROW(B2103)+1)) / (20*21/2)</f>
        <v>4.0951238095238098</v>
      </c>
      <c r="J2119" s="2">
        <f t="shared" si="258"/>
        <v>4.0449529429127535</v>
      </c>
      <c r="K2119" s="2">
        <f t="shared" si="260"/>
        <v>3.9292123485515513</v>
      </c>
    </row>
    <row r="2120" spans="1:11" ht="13.5" x14ac:dyDescent="0.25">
      <c r="A2120" s="3">
        <f>TITRES_STAT!B2123</f>
        <v>45090</v>
      </c>
      <c r="B2120" s="6">
        <f>TITRES_STAT!D2123</f>
        <v>4.1043000000000003</v>
      </c>
      <c r="C2120" s="2">
        <f t="shared" si="261"/>
        <v>0</v>
      </c>
      <c r="D2120" s="2">
        <f t="shared" si="262"/>
        <v>4.1043000000000003</v>
      </c>
      <c r="E2120" s="2">
        <f t="shared" si="256"/>
        <v>4.1043000000000012</v>
      </c>
      <c r="F2120" s="2">
        <f t="shared" si="257"/>
        <v>4.0607249999999997</v>
      </c>
      <c r="G2120" s="2">
        <f t="shared" si="259"/>
        <v>3.9038240000000002</v>
      </c>
      <c r="H2120" s="2">
        <f t="shared" si="255"/>
        <v>3.6862769999999951</v>
      </c>
      <c r="I2120" s="2">
        <f t="array" ref="I2120">SUMPRODUCT(B2104:B2123, (ROW(B2104:B2123)-ROW(B2104)+1)) / (20*21/2)</f>
        <v>4.1136528571428572</v>
      </c>
      <c r="J2120" s="2">
        <f t="shared" si="258"/>
        <v>4.050605043587729</v>
      </c>
      <c r="K2120" s="2">
        <f t="shared" si="260"/>
        <v>3.9360785309612947</v>
      </c>
    </row>
    <row r="2121" spans="1:11" ht="13.5" x14ac:dyDescent="0.25">
      <c r="A2121" s="3">
        <f>TITRES_STAT!B2124</f>
        <v>45091</v>
      </c>
      <c r="B2121" s="6">
        <f>TITRES_STAT!D2124</f>
        <v>4.1043000000000003</v>
      </c>
      <c r="C2121" s="2">
        <f t="shared" si="261"/>
        <v>0</v>
      </c>
      <c r="D2121" s="2">
        <f t="shared" si="262"/>
        <v>4.1043000000000003</v>
      </c>
      <c r="E2121" s="2">
        <f t="shared" si="256"/>
        <v>4.1043000000000012</v>
      </c>
      <c r="F2121" s="2">
        <f t="shared" si="257"/>
        <v>4.068835</v>
      </c>
      <c r="G2121" s="2">
        <f t="shared" si="259"/>
        <v>3.9105099999999999</v>
      </c>
      <c r="H2121" s="2">
        <f t="shared" si="255"/>
        <v>3.6877844999999945</v>
      </c>
      <c r="I2121" s="2">
        <f t="array" ref="I2121">SUMPRODUCT(B2105:B2124, (ROW(B2105:B2124)-ROW(B2105)+1)) / (20*21/2)</f>
        <v>4.1309699999999996</v>
      </c>
      <c r="J2121" s="2">
        <f t="shared" si="258"/>
        <v>4.0557188489603266</v>
      </c>
      <c r="K2121" s="2">
        <f t="shared" si="260"/>
        <v>3.9426754513157536</v>
      </c>
    </row>
    <row r="2122" spans="1:11" ht="13.5" x14ac:dyDescent="0.25">
      <c r="A2122" s="3">
        <f>TITRES_STAT!B2125</f>
        <v>45092</v>
      </c>
      <c r="B2122" s="6">
        <f>TITRES_STAT!D2125</f>
        <v>4.1131000000000002</v>
      </c>
      <c r="C2122" s="2">
        <f t="shared" si="261"/>
        <v>8.799999999999919E-3</v>
      </c>
      <c r="D2122" s="2">
        <f t="shared" si="262"/>
        <v>4.1060600000000003</v>
      </c>
      <c r="E2122" s="2">
        <f t="shared" si="256"/>
        <v>4.1051800000000016</v>
      </c>
      <c r="F2122" s="2">
        <f t="shared" si="257"/>
        <v>4.0757450000000004</v>
      </c>
      <c r="G2122" s="2">
        <f t="shared" si="259"/>
        <v>3.917371999999999</v>
      </c>
      <c r="H2122" s="2">
        <f t="shared" ref="H2122:H2185" si="263">AVERAGE(B1923:B2122)</f>
        <v>3.6901559999999942</v>
      </c>
      <c r="I2122" s="2">
        <f t="array" ref="I2122">SUMPRODUCT(B2106:B2125, (ROW(B2106:B2125)-ROW(B2106)+1)) / (20*21/2)</f>
        <v>4.1470752380952378</v>
      </c>
      <c r="J2122" s="2">
        <f t="shared" si="258"/>
        <v>4.0611837204879144</v>
      </c>
      <c r="K2122" s="2">
        <f t="shared" si="260"/>
        <v>3.94935876695043</v>
      </c>
    </row>
    <row r="2123" spans="1:11" ht="13.5" x14ac:dyDescent="0.25">
      <c r="A2123" s="3">
        <f>TITRES_STAT!B2126</f>
        <v>45093</v>
      </c>
      <c r="B2123" s="6">
        <f>TITRES_STAT!D2126</f>
        <v>4.2702999999999998</v>
      </c>
      <c r="C2123" s="2">
        <f t="shared" si="261"/>
        <v>0.15719999999999956</v>
      </c>
      <c r="D2123" s="2">
        <f t="shared" si="262"/>
        <v>4.1392600000000002</v>
      </c>
      <c r="E2123" s="2">
        <f t="shared" si="256"/>
        <v>4.1217800000000011</v>
      </c>
      <c r="F2123" s="2">
        <f t="shared" si="257"/>
        <v>4.0884700000000009</v>
      </c>
      <c r="G2123" s="2">
        <f t="shared" si="259"/>
        <v>3.9273779999999987</v>
      </c>
      <c r="H2123" s="2">
        <f t="shared" si="263"/>
        <v>3.6932724999999942</v>
      </c>
      <c r="I2123" s="2">
        <f t="array" ref="I2123">SUMPRODUCT(B2107:B2126, (ROW(B2107:B2126)-ROW(B2107)+1)) / (20*21/2)</f>
        <v>4.1619685714285719</v>
      </c>
      <c r="J2123" s="2">
        <f t="shared" si="258"/>
        <v>4.0810995566319228</v>
      </c>
      <c r="K2123" s="2">
        <f t="shared" si="260"/>
        <v>3.9619446976582564</v>
      </c>
    </row>
    <row r="2124" spans="1:11" ht="13.5" x14ac:dyDescent="0.25">
      <c r="A2124" s="3">
        <f>TITRES_STAT!B2127</f>
        <v>45096</v>
      </c>
      <c r="B2124" s="6">
        <f>TITRES_STAT!D2127</f>
        <v>4.2702999999999998</v>
      </c>
      <c r="C2124" s="2">
        <f t="shared" si="261"/>
        <v>0</v>
      </c>
      <c r="D2124" s="2">
        <f t="shared" si="262"/>
        <v>4.1724599999999992</v>
      </c>
      <c r="E2124" s="2">
        <f t="shared" ref="E2124:E2187" si="264">AVERAGE(B2115:B2124)</f>
        <v>4.1383800000000006</v>
      </c>
      <c r="F2124" s="2">
        <f t="shared" si="257"/>
        <v>4.1011950000000015</v>
      </c>
      <c r="G2124" s="2">
        <f t="shared" si="259"/>
        <v>3.9373839999999984</v>
      </c>
      <c r="H2124" s="2">
        <f t="shared" si="263"/>
        <v>3.6972084999999941</v>
      </c>
      <c r="I2124" s="2">
        <f t="array" ref="I2124">SUMPRODUCT(B2108:B2127, (ROW(B2108:B2127)-ROW(B2108)+1)) / (20*21/2)</f>
        <v>4.1755723809523815</v>
      </c>
      <c r="J2124" s="2">
        <f t="shared" si="258"/>
        <v>4.0991186464765015</v>
      </c>
      <c r="K2124" s="2">
        <f t="shared" si="260"/>
        <v>3.974037062455972</v>
      </c>
    </row>
    <row r="2125" spans="1:11" ht="13.5" x14ac:dyDescent="0.25">
      <c r="A2125" s="3">
        <f>TITRES_STAT!B2128</f>
        <v>45097</v>
      </c>
      <c r="B2125" s="6">
        <f>TITRES_STAT!D2128</f>
        <v>4.2702999999999998</v>
      </c>
      <c r="C2125" s="2">
        <f t="shared" si="261"/>
        <v>0</v>
      </c>
      <c r="D2125" s="2">
        <f t="shared" si="262"/>
        <v>4.20566</v>
      </c>
      <c r="E2125" s="2">
        <f t="shared" si="264"/>
        <v>4.1549800000000001</v>
      </c>
      <c r="F2125" s="2">
        <f t="shared" si="257"/>
        <v>4.113920000000002</v>
      </c>
      <c r="G2125" s="2">
        <f t="shared" si="259"/>
        <v>3.9473899999999982</v>
      </c>
      <c r="H2125" s="2">
        <f t="shared" si="263"/>
        <v>3.7011444999999941</v>
      </c>
      <c r="I2125" s="2">
        <f t="array" ref="I2125">SUMPRODUCT(B2109:B2128, (ROW(B2109:B2128)-ROW(B2109)+1)) / (20*21/2)</f>
        <v>4.1878866666666665</v>
      </c>
      <c r="J2125" s="2">
        <f t="shared" si="258"/>
        <v>4.1154216325263588</v>
      </c>
      <c r="K2125" s="2">
        <f t="shared" si="260"/>
        <v>3.9856552168694637</v>
      </c>
    </row>
    <row r="2126" spans="1:11" ht="13.5" x14ac:dyDescent="0.25">
      <c r="A2126" s="3">
        <f>TITRES_STAT!B2129</f>
        <v>45098</v>
      </c>
      <c r="B2126" s="6">
        <f>TITRES_STAT!D2129</f>
        <v>4.2702999999999998</v>
      </c>
      <c r="C2126" s="2">
        <f t="shared" si="261"/>
        <v>0</v>
      </c>
      <c r="D2126" s="2">
        <f t="shared" si="262"/>
        <v>4.2388599999999999</v>
      </c>
      <c r="E2126" s="2">
        <f t="shared" si="264"/>
        <v>4.1715800000000005</v>
      </c>
      <c r="F2126" s="2">
        <f t="shared" si="257"/>
        <v>4.1274600000000019</v>
      </c>
      <c r="G2126" s="2">
        <f t="shared" si="259"/>
        <v>3.9573959999999984</v>
      </c>
      <c r="H2126" s="2">
        <f t="shared" si="263"/>
        <v>3.7043019999999944</v>
      </c>
      <c r="I2126" s="2">
        <f t="array" ref="I2126">SUMPRODUCT(B2110:B2129, (ROW(B2110:B2129)-ROW(B2110)+1)) / (20*21/2)</f>
        <v>4.1989114285714288</v>
      </c>
      <c r="J2126" s="2">
        <f t="shared" si="258"/>
        <v>4.1301719532381345</v>
      </c>
      <c r="K2126" s="2">
        <f t="shared" si="260"/>
        <v>3.9968177573843868</v>
      </c>
    </row>
    <row r="2127" spans="1:11" ht="13.5" x14ac:dyDescent="0.25">
      <c r="A2127" s="3">
        <f>TITRES_STAT!B2130</f>
        <v>45099</v>
      </c>
      <c r="B2127" s="6">
        <f>TITRES_STAT!D2130</f>
        <v>4.2702999999999998</v>
      </c>
      <c r="C2127" s="2">
        <f t="shared" si="261"/>
        <v>0</v>
      </c>
      <c r="D2127" s="2">
        <f t="shared" si="262"/>
        <v>4.2702999999999998</v>
      </c>
      <c r="E2127" s="2">
        <f t="shared" si="264"/>
        <v>4.18818</v>
      </c>
      <c r="F2127" s="2">
        <f t="shared" si="257"/>
        <v>4.1410000000000027</v>
      </c>
      <c r="G2127" s="2">
        <f t="shared" si="259"/>
        <v>3.9674019999999981</v>
      </c>
      <c r="H2127" s="2">
        <f t="shared" si="263"/>
        <v>3.7074594999999944</v>
      </c>
      <c r="I2127" s="2">
        <f t="array" ref="I2127">SUMPRODUCT(B2111:B2130, (ROW(B2111:B2130)-ROW(B2111)+1)) / (20*21/2)</f>
        <v>4.2058123809523806</v>
      </c>
      <c r="J2127" s="2">
        <f t="shared" si="258"/>
        <v>4.1435174815011688</v>
      </c>
      <c r="K2127" s="2">
        <f t="shared" si="260"/>
        <v>4.0075425512124498</v>
      </c>
    </row>
    <row r="2128" spans="1:11" ht="13.5" x14ac:dyDescent="0.25">
      <c r="A2128" s="3">
        <f>TITRES_STAT!B2131</f>
        <v>45100</v>
      </c>
      <c r="B2128" s="6">
        <f>TITRES_STAT!D2131</f>
        <v>4.2702999999999998</v>
      </c>
      <c r="C2128" s="2">
        <f t="shared" si="261"/>
        <v>0</v>
      </c>
      <c r="D2128" s="2">
        <f t="shared" si="262"/>
        <v>4.2702999999999998</v>
      </c>
      <c r="E2128" s="2">
        <f t="shared" si="264"/>
        <v>4.2047799999999995</v>
      </c>
      <c r="F2128" s="2">
        <f t="shared" si="257"/>
        <v>4.1545400000000026</v>
      </c>
      <c r="G2128" s="2">
        <f t="shared" si="259"/>
        <v>3.9774079999999974</v>
      </c>
      <c r="H2128" s="2">
        <f t="shared" si="263"/>
        <v>3.7098379999999942</v>
      </c>
      <c r="I2128" s="2">
        <f t="array" ref="I2128">SUMPRODUCT(B2112:B2131, (ROW(B2112:B2131)-ROW(B2112)+1)) / (20*21/2)</f>
        <v>4.2120895238095235</v>
      </c>
      <c r="J2128" s="2">
        <f t="shared" si="258"/>
        <v>4.1555920070724861</v>
      </c>
      <c r="K2128" s="2">
        <f t="shared" si="260"/>
        <v>4.0178467648903933</v>
      </c>
    </row>
    <row r="2129" spans="1:11" ht="13.5" x14ac:dyDescent="0.25">
      <c r="A2129" s="3">
        <f>TITRES_STAT!B2132</f>
        <v>45103</v>
      </c>
      <c r="B2129" s="6">
        <f>TITRES_STAT!D2132</f>
        <v>4.2702999999999998</v>
      </c>
      <c r="C2129" s="2">
        <f t="shared" si="261"/>
        <v>0</v>
      </c>
      <c r="D2129" s="2">
        <f t="shared" si="262"/>
        <v>4.2702999999999998</v>
      </c>
      <c r="E2129" s="2">
        <f t="shared" si="264"/>
        <v>4.221379999999999</v>
      </c>
      <c r="F2129" s="2">
        <f t="shared" si="257"/>
        <v>4.1628400000000019</v>
      </c>
      <c r="G2129" s="2">
        <f t="shared" si="259"/>
        <v>3.9875779999999974</v>
      </c>
      <c r="H2129" s="2">
        <f t="shared" si="263"/>
        <v>3.712216499999994</v>
      </c>
      <c r="I2129" s="2">
        <f t="array" ref="I2129">SUMPRODUCT(B2113:B2132, (ROW(B2113:B2132)-ROW(B2113)+1)) / (20*21/2)</f>
        <v>4.2177428571428575</v>
      </c>
      <c r="J2129" s="2">
        <f t="shared" si="258"/>
        <v>4.1665165778274877</v>
      </c>
      <c r="K2129" s="2">
        <f t="shared" si="260"/>
        <v>4.0277468917574364</v>
      </c>
    </row>
    <row r="2130" spans="1:11" ht="13.5" x14ac:dyDescent="0.25">
      <c r="A2130" s="3">
        <f>TITRES_STAT!B2133</f>
        <v>45104</v>
      </c>
      <c r="B2130" s="6">
        <f>TITRES_STAT!D2133</f>
        <v>4.2352999999999996</v>
      </c>
      <c r="C2130" s="2">
        <f t="shared" si="261"/>
        <v>-3.5000000000000142E-2</v>
      </c>
      <c r="D2130" s="2">
        <f t="shared" si="262"/>
        <v>4.2632999999999992</v>
      </c>
      <c r="E2130" s="2">
        <f t="shared" si="264"/>
        <v>4.2344799999999996</v>
      </c>
      <c r="F2130" s="2">
        <f t="shared" si="257"/>
        <v>4.1693900000000017</v>
      </c>
      <c r="G2130" s="2">
        <f t="shared" si="259"/>
        <v>3.9970479999999977</v>
      </c>
      <c r="H2130" s="2">
        <f t="shared" si="263"/>
        <v>3.7144199999999943</v>
      </c>
      <c r="I2130" s="2">
        <f t="array" ref="I2130">SUMPRODUCT(B2114:B2133, (ROW(B2114:B2133)-ROW(B2114)+1)) / (20*21/2)</f>
        <v>4.2227723809523807</v>
      </c>
      <c r="J2130" s="2">
        <f t="shared" si="258"/>
        <v>4.1730673799391553</v>
      </c>
      <c r="K2130" s="2">
        <f t="shared" si="260"/>
        <v>4.0358862293355768</v>
      </c>
    </row>
    <row r="2131" spans="1:11" ht="13.5" x14ac:dyDescent="0.25">
      <c r="A2131" s="3">
        <f>TITRES_STAT!B2134</f>
        <v>45107</v>
      </c>
      <c r="B2131" s="6">
        <f>TITRES_STAT!D2134</f>
        <v>4.2352999999999996</v>
      </c>
      <c r="C2131" s="2">
        <f t="shared" si="261"/>
        <v>0</v>
      </c>
      <c r="D2131" s="2">
        <f t="shared" si="262"/>
        <v>4.2562999999999995</v>
      </c>
      <c r="E2131" s="2">
        <f t="shared" si="264"/>
        <v>4.2475800000000001</v>
      </c>
      <c r="F2131" s="2">
        <f t="shared" si="257"/>
        <v>4.1759400000000007</v>
      </c>
      <c r="G2131" s="2">
        <f t="shared" si="259"/>
        <v>4.0065179999999971</v>
      </c>
      <c r="H2131" s="2">
        <f t="shared" si="263"/>
        <v>3.716623499999995</v>
      </c>
      <c r="I2131" s="2">
        <f t="array" ref="I2131">SUMPRODUCT(B2115:B2134, (ROW(B2115:B2134)-ROW(B2115)+1)) / (20*21/2)</f>
        <v>4.2271780952380951</v>
      </c>
      <c r="J2131" s="2">
        <f t="shared" si="258"/>
        <v>4.1789942961354258</v>
      </c>
      <c r="K2131" s="2">
        <f t="shared" si="260"/>
        <v>4.0437063772047699</v>
      </c>
    </row>
    <row r="2132" spans="1:11" ht="13.5" x14ac:dyDescent="0.25">
      <c r="A2132" s="3">
        <f>TITRES_STAT!B2135</f>
        <v>45110</v>
      </c>
      <c r="B2132" s="6">
        <f>TITRES_STAT!D2135</f>
        <v>4.2352999999999996</v>
      </c>
      <c r="C2132" s="2">
        <f t="shared" si="261"/>
        <v>0</v>
      </c>
      <c r="D2132" s="2">
        <f t="shared" si="262"/>
        <v>4.2492999999999999</v>
      </c>
      <c r="E2132" s="2">
        <f t="shared" si="264"/>
        <v>4.2598000000000003</v>
      </c>
      <c r="F2132" s="2">
        <f t="shared" ref="F2132:F2195" si="265">AVERAGE(B2113:B2132)</f>
        <v>4.1824899999999996</v>
      </c>
      <c r="G2132" s="2">
        <f t="shared" si="259"/>
        <v>4.0159879999999966</v>
      </c>
      <c r="H2132" s="2">
        <f t="shared" si="263"/>
        <v>3.7188269999999957</v>
      </c>
      <c r="I2132" s="2">
        <f t="array" ref="I2132">SUMPRODUCT(B2116:B2135, (ROW(B2116:B2135)-ROW(B2116)+1)) / (20*21/2)</f>
        <v>4.2351219047619049</v>
      </c>
      <c r="J2132" s="2">
        <f t="shared" si="258"/>
        <v>4.1843567441225282</v>
      </c>
      <c r="K2132" s="2">
        <f t="shared" si="260"/>
        <v>4.0512198526085044</v>
      </c>
    </row>
    <row r="2133" spans="1:11" ht="13.5" x14ac:dyDescent="0.25">
      <c r="A2133" s="3">
        <f>TITRES_STAT!B2136</f>
        <v>45111</v>
      </c>
      <c r="B2133" s="6">
        <f>TITRES_STAT!D2136</f>
        <v>4.2352999999999996</v>
      </c>
      <c r="C2133" s="2">
        <f t="shared" si="261"/>
        <v>0</v>
      </c>
      <c r="D2133" s="2">
        <f t="shared" si="262"/>
        <v>4.2422999999999993</v>
      </c>
      <c r="E2133" s="2">
        <f t="shared" si="264"/>
        <v>4.2563000000000004</v>
      </c>
      <c r="F2133" s="2">
        <f t="shared" si="265"/>
        <v>4.1890399999999994</v>
      </c>
      <c r="G2133" s="2">
        <f t="shared" si="259"/>
        <v>4.0269339999999971</v>
      </c>
      <c r="H2133" s="2">
        <f t="shared" si="263"/>
        <v>3.7218504999999955</v>
      </c>
      <c r="I2133" s="2">
        <f t="array" ref="I2133">SUMPRODUCT(B2117:B2136, (ROW(B2117:B2136)-ROW(B2117)+1)) / (20*21/2)</f>
        <v>4.2414052380952381</v>
      </c>
      <c r="J2133" s="2">
        <f t="shared" ref="J2133:J2196" si="266">$J$4*B2133+J2132*(1-$J$4)</f>
        <v>4.1892084827775253</v>
      </c>
      <c r="K2133" s="2">
        <f t="shared" si="260"/>
        <v>4.0584386819179752</v>
      </c>
    </row>
    <row r="2134" spans="1:11" ht="13.5" x14ac:dyDescent="0.25">
      <c r="A2134" s="3">
        <f>TITRES_STAT!B2137</f>
        <v>45112</v>
      </c>
      <c r="B2134" s="6">
        <f>TITRES_STAT!D2137</f>
        <v>4.2352999999999996</v>
      </c>
      <c r="C2134" s="2">
        <f t="shared" si="261"/>
        <v>0</v>
      </c>
      <c r="D2134" s="2">
        <f t="shared" si="262"/>
        <v>4.2352999999999996</v>
      </c>
      <c r="E2134" s="2">
        <f t="shared" si="264"/>
        <v>4.2527999999999997</v>
      </c>
      <c r="F2134" s="2">
        <f t="shared" si="265"/>
        <v>4.1955899999999993</v>
      </c>
      <c r="G2134" s="2">
        <f t="shared" si="259"/>
        <v>4.0362399999999967</v>
      </c>
      <c r="H2134" s="2">
        <f t="shared" si="263"/>
        <v>3.7248739999999958</v>
      </c>
      <c r="I2134" s="2">
        <f t="array" ref="I2134">SUMPRODUCT(B2118:B2137, (ROW(B2118:B2137)-ROW(B2118)+1)) / (20*21/2)</f>
        <v>4.2468980952380946</v>
      </c>
      <c r="J2134" s="2">
        <f t="shared" si="266"/>
        <v>4.1935981510844274</v>
      </c>
      <c r="K2134" s="2">
        <f t="shared" si="260"/>
        <v>4.0653744198819766</v>
      </c>
    </row>
    <row r="2135" spans="1:11" ht="13.5" x14ac:dyDescent="0.25">
      <c r="A2135" s="3">
        <f>TITRES_STAT!B2138</f>
        <v>45113</v>
      </c>
      <c r="B2135" s="6">
        <f>TITRES_STAT!D2138</f>
        <v>4.2789999999999999</v>
      </c>
      <c r="C2135" s="2">
        <f t="shared" si="261"/>
        <v>4.3700000000000294E-2</v>
      </c>
      <c r="D2135" s="2">
        <f t="shared" si="262"/>
        <v>4.24404</v>
      </c>
      <c r="E2135" s="2">
        <f t="shared" si="264"/>
        <v>4.2536699999999996</v>
      </c>
      <c r="F2135" s="2">
        <f t="shared" si="265"/>
        <v>4.204324999999999</v>
      </c>
      <c r="G2135" s="2">
        <f t="shared" si="259"/>
        <v>4.0464199999999968</v>
      </c>
      <c r="H2135" s="2">
        <f t="shared" si="263"/>
        <v>3.7281159999999955</v>
      </c>
      <c r="I2135" s="2">
        <f t="array" ref="I2135">SUMPRODUCT(B2119:B2138, (ROW(B2119:B2138)-ROW(B2119)+1)) / (20*21/2)</f>
        <v>4.2516004761904771</v>
      </c>
      <c r="J2135" s="2">
        <f t="shared" si="266"/>
        <v>4.2017316605049579</v>
      </c>
      <c r="K2135" s="2">
        <f t="shared" si="260"/>
        <v>4.0737518936120951</v>
      </c>
    </row>
    <row r="2136" spans="1:11" ht="13.5" x14ac:dyDescent="0.25">
      <c r="A2136" s="3">
        <f>TITRES_STAT!B2139</f>
        <v>45114</v>
      </c>
      <c r="B2136" s="6">
        <f>TITRES_STAT!D2139</f>
        <v>4.2702999999999998</v>
      </c>
      <c r="C2136" s="2">
        <f t="shared" si="261"/>
        <v>-8.7000000000001521E-3</v>
      </c>
      <c r="D2136" s="2">
        <f t="shared" si="262"/>
        <v>4.2510399999999997</v>
      </c>
      <c r="E2136" s="2">
        <f t="shared" si="264"/>
        <v>4.2536699999999987</v>
      </c>
      <c r="F2136" s="2">
        <f t="shared" si="265"/>
        <v>4.2126250000000001</v>
      </c>
      <c r="G2136" s="2">
        <f t="shared" si="259"/>
        <v>4.0564259999999965</v>
      </c>
      <c r="H2136" s="2">
        <f t="shared" si="263"/>
        <v>3.7314779999999956</v>
      </c>
      <c r="I2136" s="2">
        <f t="array" ref="I2136">SUMPRODUCT(B2120:B2139, (ROW(B2120:B2139)-ROW(B2120)+1)) / (20*21/2)</f>
        <v>4.2555123809523803</v>
      </c>
      <c r="J2136" s="2">
        <f t="shared" si="266"/>
        <v>4.2082619785521045</v>
      </c>
      <c r="K2136" s="2">
        <f t="shared" si="260"/>
        <v>4.0814596624900519</v>
      </c>
    </row>
    <row r="2137" spans="1:11" ht="13.5" x14ac:dyDescent="0.25">
      <c r="A2137" s="3">
        <f>TITRES_STAT!B2140</f>
        <v>45117</v>
      </c>
      <c r="B2137" s="6">
        <f>TITRES_STAT!D2140</f>
        <v>4.2702999999999998</v>
      </c>
      <c r="C2137" s="2">
        <f t="shared" si="261"/>
        <v>0</v>
      </c>
      <c r="D2137" s="2">
        <f t="shared" si="262"/>
        <v>4.2580399999999994</v>
      </c>
      <c r="E2137" s="2">
        <f t="shared" si="264"/>
        <v>4.2536699999999996</v>
      </c>
      <c r="F2137" s="2">
        <f t="shared" si="265"/>
        <v>4.2209250000000003</v>
      </c>
      <c r="G2137" s="2">
        <f t="shared" si="259"/>
        <v>4.0664319999999963</v>
      </c>
      <c r="H2137" s="2">
        <f t="shared" si="263"/>
        <v>3.7346764999999955</v>
      </c>
      <c r="I2137" s="2">
        <f t="array" ref="I2137">SUMPRODUCT(B2121:B2140, (ROW(B2121:B2140)-ROW(B2121)+1)) / (20*21/2)</f>
        <v>4.2586338095238094</v>
      </c>
      <c r="J2137" s="2">
        <f t="shared" si="266"/>
        <v>4.2141703615471418</v>
      </c>
      <c r="K2137" s="2">
        <f t="shared" si="260"/>
        <v>4.0888651659218143</v>
      </c>
    </row>
    <row r="2138" spans="1:11" ht="13.5" x14ac:dyDescent="0.25">
      <c r="A2138" s="3">
        <f>TITRES_STAT!B2141</f>
        <v>45118</v>
      </c>
      <c r="B2138" s="6">
        <f>TITRES_STAT!D2141</f>
        <v>4.2702999999999998</v>
      </c>
      <c r="C2138" s="2">
        <f t="shared" si="261"/>
        <v>0</v>
      </c>
      <c r="D2138" s="2">
        <f t="shared" si="262"/>
        <v>4.2650399999999991</v>
      </c>
      <c r="E2138" s="2">
        <f t="shared" si="264"/>
        <v>4.2536699999999996</v>
      </c>
      <c r="F2138" s="2">
        <f t="shared" si="265"/>
        <v>4.2292250000000013</v>
      </c>
      <c r="G2138" s="2">
        <f t="shared" si="259"/>
        <v>4.0761099999999963</v>
      </c>
      <c r="H2138" s="2">
        <f t="shared" si="263"/>
        <v>3.7371779999999957</v>
      </c>
      <c r="I2138" s="2">
        <f t="array" ref="I2138">SUMPRODUCT(B2122:B2141, (ROW(B2122:B2141)-ROW(B2122)+1)) / (20*21/2)</f>
        <v>4.2609647619047619</v>
      </c>
      <c r="J2138" s="2">
        <f t="shared" si="266"/>
        <v>4.2195160413997952</v>
      </c>
      <c r="K2138" s="2">
        <f t="shared" si="260"/>
        <v>4.0959802574542925</v>
      </c>
    </row>
    <row r="2139" spans="1:11" ht="13.5" x14ac:dyDescent="0.25">
      <c r="A2139" s="3">
        <f>TITRES_STAT!B2142</f>
        <v>45119</v>
      </c>
      <c r="B2139" s="6">
        <f>TITRES_STAT!D2142</f>
        <v>4.2702999999999998</v>
      </c>
      <c r="C2139" s="2">
        <f t="shared" si="261"/>
        <v>0</v>
      </c>
      <c r="D2139" s="2">
        <f t="shared" si="262"/>
        <v>4.2720399999999987</v>
      </c>
      <c r="E2139" s="2">
        <f t="shared" si="264"/>
        <v>4.2536699999999996</v>
      </c>
      <c r="F2139" s="2">
        <f t="shared" si="265"/>
        <v>4.2375250000000015</v>
      </c>
      <c r="G2139" s="2">
        <f t="shared" si="259"/>
        <v>4.0857879999999964</v>
      </c>
      <c r="H2139" s="2">
        <f t="shared" si="263"/>
        <v>3.7396794999999954</v>
      </c>
      <c r="I2139" s="2">
        <f t="array" ref="I2139">SUMPRODUCT(B2123:B2142, (ROW(B2123:B2142)-ROW(B2123)+1)) / (20*21/2)</f>
        <v>4.2625052380952377</v>
      </c>
      <c r="J2139" s="2">
        <f t="shared" si="266"/>
        <v>4.2243526088855292</v>
      </c>
      <c r="K2139" s="2">
        <f t="shared" si="260"/>
        <v>4.1028163257894184</v>
      </c>
    </row>
    <row r="2140" spans="1:11" ht="13.5" x14ac:dyDescent="0.25">
      <c r="A2140" s="3">
        <f>TITRES_STAT!B2143</f>
        <v>45120</v>
      </c>
      <c r="B2140" s="6">
        <f>TITRES_STAT!D2143</f>
        <v>4.2702999999999998</v>
      </c>
      <c r="C2140" s="2">
        <f t="shared" si="261"/>
        <v>0</v>
      </c>
      <c r="D2140" s="2">
        <f t="shared" si="262"/>
        <v>4.2702999999999998</v>
      </c>
      <c r="E2140" s="2">
        <f t="shared" si="264"/>
        <v>4.2571699999999995</v>
      </c>
      <c r="F2140" s="2">
        <f t="shared" si="265"/>
        <v>4.2458250000000017</v>
      </c>
      <c r="G2140" s="2">
        <f t="shared" si="259"/>
        <v>4.0954659999999956</v>
      </c>
      <c r="H2140" s="2">
        <f t="shared" si="263"/>
        <v>3.7427959999999958</v>
      </c>
      <c r="I2140" s="2">
        <f t="array" ref="I2140">SUMPRODUCT(B2124:B2143, (ROW(B2124:B2143)-ROW(B2124)+1)) / (20*21/2)</f>
        <v>4.2632971428571427</v>
      </c>
      <c r="J2140" s="2">
        <f t="shared" si="266"/>
        <v>4.228728550896431</v>
      </c>
      <c r="K2140" s="2">
        <f t="shared" si="260"/>
        <v>4.1093843130133623</v>
      </c>
    </row>
    <row r="2141" spans="1:11" ht="13.5" x14ac:dyDescent="0.25">
      <c r="A2141" s="3">
        <f>TITRES_STAT!B2144</f>
        <v>45121</v>
      </c>
      <c r="B2141" s="6">
        <f>TITRES_STAT!D2144</f>
        <v>4.2702999999999998</v>
      </c>
      <c r="C2141" s="2">
        <f t="shared" si="261"/>
        <v>0</v>
      </c>
      <c r="D2141" s="2">
        <f t="shared" si="262"/>
        <v>4.2702999999999998</v>
      </c>
      <c r="E2141" s="2">
        <f t="shared" si="264"/>
        <v>4.2606699999999993</v>
      </c>
      <c r="F2141" s="2">
        <f t="shared" si="265"/>
        <v>4.254125000000001</v>
      </c>
      <c r="G2141" s="2">
        <f t="shared" si="259"/>
        <v>4.1051439999999966</v>
      </c>
      <c r="H2141" s="2">
        <f t="shared" si="263"/>
        <v>3.745338499999995</v>
      </c>
      <c r="I2141" s="2">
        <f t="array" ref="I2141">SUMPRODUCT(B2125:B2144, (ROW(B2125:B2144)-ROW(B2125)+1)) / (20*21/2)</f>
        <v>4.2640890476190476</v>
      </c>
      <c r="J2141" s="2">
        <f t="shared" si="266"/>
        <v>4.2326877365253424</v>
      </c>
      <c r="K2141" s="2">
        <f t="shared" si="260"/>
        <v>4.1156947321108772</v>
      </c>
    </row>
    <row r="2142" spans="1:11" ht="13.5" x14ac:dyDescent="0.25">
      <c r="A2142" s="3">
        <f>TITRES_STAT!B2145</f>
        <v>45124</v>
      </c>
      <c r="B2142" s="6">
        <f>TITRES_STAT!D2145</f>
        <v>4.2702999999999998</v>
      </c>
      <c r="C2142" s="2">
        <f t="shared" si="261"/>
        <v>0</v>
      </c>
      <c r="D2142" s="2">
        <f t="shared" si="262"/>
        <v>4.2702999999999998</v>
      </c>
      <c r="E2142" s="2">
        <f t="shared" si="264"/>
        <v>4.2641699999999991</v>
      </c>
      <c r="F2142" s="2">
        <f t="shared" si="265"/>
        <v>4.261985000000001</v>
      </c>
      <c r="G2142" s="2">
        <f t="shared" si="259"/>
        <v>4.1148219999999966</v>
      </c>
      <c r="H2142" s="2">
        <f t="shared" si="263"/>
        <v>3.7478809999999951</v>
      </c>
      <c r="I2142" s="2">
        <f t="array" ref="I2142">SUMPRODUCT(B2126:B2145, (ROW(B2126:B2145)-ROW(B2126)+1)) / (20*21/2)</f>
        <v>4.2648809523809517</v>
      </c>
      <c r="J2142" s="2">
        <f t="shared" si="266"/>
        <v>4.2362698568562625</v>
      </c>
      <c r="K2142" s="2">
        <f t="shared" si="260"/>
        <v>4.1217576837928034</v>
      </c>
    </row>
    <row r="2143" spans="1:11" ht="13.5" x14ac:dyDescent="0.25">
      <c r="A2143" s="3">
        <f>TITRES_STAT!B2146</f>
        <v>45125</v>
      </c>
      <c r="B2143" s="6">
        <f>TITRES_STAT!D2146</f>
        <v>4.2702999999999998</v>
      </c>
      <c r="C2143" s="2">
        <f t="shared" si="261"/>
        <v>0</v>
      </c>
      <c r="D2143" s="2">
        <f t="shared" si="262"/>
        <v>4.2702999999999998</v>
      </c>
      <c r="E2143" s="2">
        <f t="shared" si="264"/>
        <v>4.267669999999999</v>
      </c>
      <c r="F2143" s="2">
        <f t="shared" si="265"/>
        <v>4.261985000000001</v>
      </c>
      <c r="G2143" s="2">
        <f t="shared" si="259"/>
        <v>4.1235179999999962</v>
      </c>
      <c r="H2143" s="2">
        <f t="shared" si="263"/>
        <v>3.7512429999999957</v>
      </c>
      <c r="I2143" s="2">
        <f t="array" ref="I2143">SUMPRODUCT(B2127:B2146, (ROW(B2127:B2146)-ROW(B2127)+1)) / (20*21/2)</f>
        <v>4.2656728571428566</v>
      </c>
      <c r="J2143" s="2">
        <f t="shared" si="266"/>
        <v>4.2395108228699518</v>
      </c>
      <c r="K2143" s="2">
        <f t="shared" si="260"/>
        <v>4.1275828726636741</v>
      </c>
    </row>
    <row r="2144" spans="1:11" ht="13.5" x14ac:dyDescent="0.25">
      <c r="A2144" s="3">
        <f>TITRES_STAT!B2147</f>
        <v>45127</v>
      </c>
      <c r="B2144" s="6">
        <f>TITRES_STAT!D2147</f>
        <v>4.2702999999999998</v>
      </c>
      <c r="C2144" s="2">
        <f t="shared" si="261"/>
        <v>0</v>
      </c>
      <c r="D2144" s="2">
        <f t="shared" si="262"/>
        <v>4.2702999999999998</v>
      </c>
      <c r="E2144" s="2">
        <f t="shared" si="264"/>
        <v>4.2711699999999997</v>
      </c>
      <c r="F2144" s="2">
        <f t="shared" si="265"/>
        <v>4.261985000000001</v>
      </c>
      <c r="G2144" s="2">
        <f t="shared" si="259"/>
        <v>4.135163999999997</v>
      </c>
      <c r="H2144" s="2">
        <f t="shared" si="263"/>
        <v>3.7546049999999958</v>
      </c>
      <c r="I2144" s="2">
        <f t="array" ref="I2144">SUMPRODUCT(B2128:B2147, (ROW(B2128:B2147)-ROW(B2128)+1)) / (20*21/2)</f>
        <v>4.2664647619047615</v>
      </c>
      <c r="J2144" s="2">
        <f t="shared" si="266"/>
        <v>4.2424431254537662</v>
      </c>
      <c r="K2144" s="2">
        <f t="shared" si="260"/>
        <v>4.1331796227552946</v>
      </c>
    </row>
    <row r="2145" spans="1:11" ht="13.5" x14ac:dyDescent="0.25">
      <c r="A2145" s="3">
        <f>TITRES_STAT!B2148</f>
        <v>45128</v>
      </c>
      <c r="B2145" s="6">
        <f>TITRES_STAT!D2148</f>
        <v>4.2702999999999998</v>
      </c>
      <c r="C2145" s="2">
        <f t="shared" si="261"/>
        <v>0</v>
      </c>
      <c r="D2145" s="2">
        <f t="shared" si="262"/>
        <v>4.2702999999999998</v>
      </c>
      <c r="E2145" s="2">
        <f t="shared" si="264"/>
        <v>4.2702999999999998</v>
      </c>
      <c r="F2145" s="2">
        <f t="shared" si="265"/>
        <v>4.261985000000001</v>
      </c>
      <c r="G2145" s="2">
        <f t="shared" si="259"/>
        <v>4.1435319999999969</v>
      </c>
      <c r="H2145" s="2">
        <f t="shared" si="263"/>
        <v>3.7579669999999954</v>
      </c>
      <c r="I2145" s="2">
        <f t="array" ref="I2145">SUMPRODUCT(B2129:B2148, (ROW(B2129:B2148)-ROW(B2129)+1)) / (20*21/2)</f>
        <v>4.2672566666666665</v>
      </c>
      <c r="J2145" s="2">
        <f t="shared" si="266"/>
        <v>4.2450961611248363</v>
      </c>
      <c r="K2145" s="2">
        <f t="shared" si="260"/>
        <v>4.1385568924511658</v>
      </c>
    </row>
    <row r="2146" spans="1:11" ht="13.5" x14ac:dyDescent="0.25">
      <c r="A2146" s="3">
        <f>TITRES_STAT!B2149</f>
        <v>45131</v>
      </c>
      <c r="B2146" s="6">
        <f>TITRES_STAT!D2149</f>
        <v>4.2702999999999998</v>
      </c>
      <c r="C2146" s="2">
        <f t="shared" si="261"/>
        <v>0</v>
      </c>
      <c r="D2146" s="2">
        <f t="shared" si="262"/>
        <v>4.2702999999999998</v>
      </c>
      <c r="E2146" s="2">
        <f t="shared" si="264"/>
        <v>4.2702999999999998</v>
      </c>
      <c r="F2146" s="2">
        <f t="shared" si="265"/>
        <v>4.261985000000001</v>
      </c>
      <c r="G2146" s="2">
        <f t="shared" si="259"/>
        <v>4.1504239999999974</v>
      </c>
      <c r="H2146" s="2">
        <f t="shared" si="263"/>
        <v>3.7616979999999955</v>
      </c>
      <c r="I2146" s="2">
        <f t="array" ref="I2146">SUMPRODUCT(B2130:B2149, (ROW(B2130:B2149)-ROW(B2130)+1)) / (20*21/2)</f>
        <v>4.2680485714285714</v>
      </c>
      <c r="J2146" s="2">
        <f t="shared" si="266"/>
        <v>4.2474965267319948</v>
      </c>
      <c r="K2146" s="2">
        <f t="shared" si="260"/>
        <v>4.1437232888256297</v>
      </c>
    </row>
    <row r="2147" spans="1:11" ht="13.5" x14ac:dyDescent="0.25">
      <c r="A2147" s="3">
        <f>TITRES_STAT!B2150</f>
        <v>45133</v>
      </c>
      <c r="B2147" s="6">
        <f>TITRES_STAT!D2150</f>
        <v>4.2702999999999998</v>
      </c>
      <c r="C2147" s="2">
        <f t="shared" si="261"/>
        <v>0</v>
      </c>
      <c r="D2147" s="2">
        <f t="shared" si="262"/>
        <v>4.2702999999999998</v>
      </c>
      <c r="E2147" s="2">
        <f t="shared" si="264"/>
        <v>4.2702999999999998</v>
      </c>
      <c r="F2147" s="2">
        <f t="shared" si="265"/>
        <v>4.261985000000001</v>
      </c>
      <c r="G2147" s="2">
        <f t="shared" si="259"/>
        <v>4.1569879999999975</v>
      </c>
      <c r="H2147" s="2">
        <f t="shared" si="263"/>
        <v>3.7654289999999961</v>
      </c>
      <c r="I2147" s="2">
        <f t="array" ref="I2147">SUMPRODUCT(B2131:B2150, (ROW(B2131:B2150)-ROW(B2131)+1)) / (20*21/2)</f>
        <v>4.2688404761904755</v>
      </c>
      <c r="J2147" s="2">
        <f t="shared" si="266"/>
        <v>4.2496682860908521</v>
      </c>
      <c r="K2147" s="2">
        <f t="shared" si="260"/>
        <v>4.1486870814207029</v>
      </c>
    </row>
    <row r="2148" spans="1:11" ht="13.5" x14ac:dyDescent="0.25">
      <c r="A2148" s="3">
        <f>TITRES_STAT!B2151</f>
        <v>45134</v>
      </c>
      <c r="B2148" s="6">
        <f>TITRES_STAT!D2151</f>
        <v>4.2702999999999998</v>
      </c>
      <c r="C2148" s="2">
        <f t="shared" si="261"/>
        <v>0</v>
      </c>
      <c r="D2148" s="2">
        <f t="shared" si="262"/>
        <v>4.2702999999999998</v>
      </c>
      <c r="E2148" s="2">
        <f t="shared" si="264"/>
        <v>4.2702999999999998</v>
      </c>
      <c r="F2148" s="2">
        <f t="shared" si="265"/>
        <v>4.261985000000001</v>
      </c>
      <c r="G2148" s="2">
        <f t="shared" si="259"/>
        <v>4.1635519999999984</v>
      </c>
      <c r="H2148" s="2">
        <f t="shared" si="263"/>
        <v>3.7690779999999968</v>
      </c>
      <c r="I2148" s="2">
        <f t="array" ref="I2148">SUMPRODUCT(B2132:B2151, (ROW(B2132:B2151)-ROW(B2132)+1)) / (20*21/2)</f>
        <v>4.2694657142857135</v>
      </c>
      <c r="J2148" s="2">
        <f t="shared" si="266"/>
        <v>4.251633211225057</v>
      </c>
      <c r="K2148" s="2">
        <f t="shared" si="260"/>
        <v>4.1534562154826364</v>
      </c>
    </row>
    <row r="2149" spans="1:11" ht="13.5" x14ac:dyDescent="0.25">
      <c r="A2149" s="3">
        <f>TITRES_STAT!B2152</f>
        <v>45135</v>
      </c>
      <c r="B2149" s="6">
        <f>TITRES_STAT!D2152</f>
        <v>4.2702999999999998</v>
      </c>
      <c r="C2149" s="2">
        <f t="shared" si="261"/>
        <v>0</v>
      </c>
      <c r="D2149" s="2">
        <f t="shared" si="262"/>
        <v>4.2702999999999998</v>
      </c>
      <c r="E2149" s="2">
        <f t="shared" si="264"/>
        <v>4.2702999999999998</v>
      </c>
      <c r="F2149" s="2">
        <f t="shared" si="265"/>
        <v>4.261985000000001</v>
      </c>
      <c r="G2149" s="2">
        <f t="shared" si="259"/>
        <v>4.1701159999999975</v>
      </c>
      <c r="H2149" s="2">
        <f t="shared" si="263"/>
        <v>3.7727269999999971</v>
      </c>
      <c r="I2149" s="2">
        <f t="array" ref="I2149">SUMPRODUCT(B2133:B2152, (ROW(B2133:B2152)-ROW(B2133)+1)) / (20*21/2)</f>
        <v>4.2699242857142856</v>
      </c>
      <c r="J2149" s="2">
        <f t="shared" si="266"/>
        <v>4.2534110006321946</v>
      </c>
      <c r="K2149" s="2">
        <f t="shared" si="260"/>
        <v>4.1580383246793957</v>
      </c>
    </row>
    <row r="2150" spans="1:11" ht="13.5" x14ac:dyDescent="0.25">
      <c r="A2150" s="3">
        <f>TITRES_STAT!B2153</f>
        <v>45138</v>
      </c>
      <c r="B2150" s="6">
        <f>TITRES_STAT!D2153</f>
        <v>4.2702999999999998</v>
      </c>
      <c r="C2150" s="2">
        <f t="shared" si="261"/>
        <v>0</v>
      </c>
      <c r="D2150" s="2">
        <f t="shared" si="262"/>
        <v>4.2702999999999998</v>
      </c>
      <c r="E2150" s="2">
        <f t="shared" si="264"/>
        <v>4.2702999999999998</v>
      </c>
      <c r="F2150" s="2">
        <f t="shared" si="265"/>
        <v>4.2637350000000005</v>
      </c>
      <c r="G2150" s="2">
        <f t="shared" si="259"/>
        <v>4.1766799999999975</v>
      </c>
      <c r="H2150" s="2">
        <f t="shared" si="263"/>
        <v>3.7763759999999977</v>
      </c>
      <c r="I2150" s="2">
        <f t="array" ref="I2150">SUMPRODUCT(B2134:B2153, (ROW(B2134:B2153)-ROW(B2134)+1)) / (20*21/2)</f>
        <v>4.2702161904761899</v>
      </c>
      <c r="J2150" s="2">
        <f t="shared" si="266"/>
        <v>4.2550194767624614</v>
      </c>
      <c r="K2150" s="2">
        <f t="shared" si="260"/>
        <v>4.1624407433194195</v>
      </c>
    </row>
    <row r="2151" spans="1:11" ht="13.5" x14ac:dyDescent="0.25">
      <c r="A2151" s="3">
        <f>TITRES_STAT!B2154</f>
        <v>45139</v>
      </c>
      <c r="B2151" s="6">
        <f>TITRES_STAT!D2154</f>
        <v>4.2702999999999998</v>
      </c>
      <c r="C2151" s="2">
        <f t="shared" si="261"/>
        <v>0</v>
      </c>
      <c r="D2151" s="2">
        <f t="shared" si="262"/>
        <v>4.2702999999999998</v>
      </c>
      <c r="E2151" s="2">
        <f t="shared" si="264"/>
        <v>4.2702999999999998</v>
      </c>
      <c r="F2151" s="2">
        <f t="shared" si="265"/>
        <v>4.2654850000000009</v>
      </c>
      <c r="G2151" s="2">
        <f t="shared" si="259"/>
        <v>4.1832439999999984</v>
      </c>
      <c r="H2151" s="2">
        <f t="shared" si="263"/>
        <v>3.7800249999999975</v>
      </c>
      <c r="I2151" s="2">
        <f t="array" ref="I2151">SUMPRODUCT(B2135:B2154, (ROW(B2135:B2154)-ROW(B2135)+1)) / (20*21/2)</f>
        <v>4.2628557142857142</v>
      </c>
      <c r="J2151" s="2">
        <f t="shared" si="266"/>
        <v>4.2564747646898455</v>
      </c>
      <c r="K2151" s="2">
        <f t="shared" si="260"/>
        <v>4.1666705180912071</v>
      </c>
    </row>
    <row r="2152" spans="1:11" ht="13.5" x14ac:dyDescent="0.25">
      <c r="A2152" s="3">
        <f>TITRES_STAT!B2155</f>
        <v>45140</v>
      </c>
      <c r="B2152" s="6">
        <f>TITRES_STAT!D2155</f>
        <v>4.2702999999999998</v>
      </c>
      <c r="C2152" s="2">
        <f t="shared" si="261"/>
        <v>0</v>
      </c>
      <c r="D2152" s="2">
        <f t="shared" si="262"/>
        <v>4.2702999999999998</v>
      </c>
      <c r="E2152" s="2">
        <f t="shared" si="264"/>
        <v>4.2702999999999998</v>
      </c>
      <c r="F2152" s="2">
        <f t="shared" si="265"/>
        <v>4.2672350000000012</v>
      </c>
      <c r="G2152" s="2">
        <f t="shared" si="259"/>
        <v>4.1891519999999982</v>
      </c>
      <c r="H2152" s="2">
        <f t="shared" si="263"/>
        <v>3.7837559999999981</v>
      </c>
      <c r="I2152" s="2">
        <f t="array" ref="I2152">SUMPRODUCT(B2136:B2155, (ROW(B2136:B2155)-ROW(B2136)+1)) / (20*21/2)</f>
        <v>4.2557028571428566</v>
      </c>
      <c r="J2152" s="2">
        <f t="shared" si="266"/>
        <v>4.2577914537670027</v>
      </c>
      <c r="K2152" s="2">
        <f t="shared" si="260"/>
        <v>4.1707344193425318</v>
      </c>
    </row>
    <row r="2153" spans="1:11" ht="13.5" x14ac:dyDescent="0.25">
      <c r="A2153" s="3">
        <f>TITRES_STAT!B2156</f>
        <v>45141</v>
      </c>
      <c r="B2153" s="6">
        <f>TITRES_STAT!D2156</f>
        <v>4.2702999999999998</v>
      </c>
      <c r="C2153" s="2">
        <f t="shared" si="261"/>
        <v>0</v>
      </c>
      <c r="D2153" s="2">
        <f t="shared" si="262"/>
        <v>4.2702999999999998</v>
      </c>
      <c r="E2153" s="2">
        <f t="shared" si="264"/>
        <v>4.2702999999999998</v>
      </c>
      <c r="F2153" s="2">
        <f t="shared" si="265"/>
        <v>4.2689850000000007</v>
      </c>
      <c r="G2153" s="2">
        <f t="shared" si="259"/>
        <v>4.1942419999999974</v>
      </c>
      <c r="H2153" s="2">
        <f t="shared" si="263"/>
        <v>3.7874869999999983</v>
      </c>
      <c r="I2153" s="2">
        <f t="array" ref="I2153">SUMPRODUCT(B2137:B2156, (ROW(B2137:B2156)-ROW(B2137)+1)) / (20*21/2)</f>
        <v>4.2655942857142852</v>
      </c>
      <c r="J2153" s="2">
        <f t="shared" si="266"/>
        <v>4.258982743884431</v>
      </c>
      <c r="K2153" s="2">
        <f t="shared" si="260"/>
        <v>4.1746389519173341</v>
      </c>
    </row>
    <row r="2154" spans="1:11" ht="13.5" x14ac:dyDescent="0.25">
      <c r="A2154" s="3">
        <f>TITRES_STAT!B2157</f>
        <v>45142</v>
      </c>
      <c r="B2154" s="6">
        <f>TITRES_STAT!D2157</f>
        <v>4.1917</v>
      </c>
      <c r="C2154" s="2">
        <f t="shared" si="261"/>
        <v>-7.8599999999999781E-2</v>
      </c>
      <c r="D2154" s="2">
        <f t="shared" si="262"/>
        <v>4.2545799999999998</v>
      </c>
      <c r="E2154" s="2">
        <f t="shared" si="264"/>
        <v>4.2624399999999998</v>
      </c>
      <c r="F2154" s="2">
        <f t="shared" si="265"/>
        <v>4.2668050000000006</v>
      </c>
      <c r="G2154" s="2">
        <f t="shared" si="259"/>
        <v>4.1977599999999979</v>
      </c>
      <c r="H2154" s="2">
        <f t="shared" si="263"/>
        <v>3.7900464999999981</v>
      </c>
      <c r="I2154" s="2">
        <f t="array" ref="I2154">SUMPRODUCT(B2138:B2157, (ROW(B2138:B2157)-ROW(B2138)+1)) / (20*21/2)</f>
        <v>4.275028571428571</v>
      </c>
      <c r="J2154" s="2">
        <f t="shared" si="266"/>
        <v>4.2525748635144849</v>
      </c>
      <c r="K2154" s="2">
        <f t="shared" si="260"/>
        <v>4.1753080126264583</v>
      </c>
    </row>
    <row r="2155" spans="1:11" ht="13.5" x14ac:dyDescent="0.25">
      <c r="A2155" s="3">
        <f>TITRES_STAT!B2158</f>
        <v>45145</v>
      </c>
      <c r="B2155" s="6">
        <f>TITRES_STAT!D2158</f>
        <v>4.1917</v>
      </c>
      <c r="C2155" s="2">
        <f t="shared" si="261"/>
        <v>0</v>
      </c>
      <c r="D2155" s="2">
        <f t="shared" si="262"/>
        <v>4.2388600000000007</v>
      </c>
      <c r="E2155" s="2">
        <f t="shared" si="264"/>
        <v>4.2545799999999989</v>
      </c>
      <c r="F2155" s="2">
        <f t="shared" si="265"/>
        <v>4.2624399999999998</v>
      </c>
      <c r="G2155" s="2">
        <f t="shared" si="259"/>
        <v>4.2012779999999985</v>
      </c>
      <c r="H2155" s="2">
        <f t="shared" si="263"/>
        <v>3.7930154999999979</v>
      </c>
      <c r="I2155" s="2">
        <f t="array" ref="I2155">SUMPRODUCT(B2139:B2158, (ROW(B2139:B2158)-ROW(B2139)+1)) / (20*21/2)</f>
        <v>4.2840057142857138</v>
      </c>
      <c r="J2155" s="2">
        <f t="shared" si="266"/>
        <v>4.2467772574654861</v>
      </c>
      <c r="K2155" s="2">
        <f t="shared" si="260"/>
        <v>4.1759508356607151</v>
      </c>
    </row>
    <row r="2156" spans="1:11" ht="13.5" x14ac:dyDescent="0.25">
      <c r="A2156" s="3">
        <f>TITRES_STAT!B2159</f>
        <v>45146</v>
      </c>
      <c r="B2156" s="6">
        <f>TITRES_STAT!D2159</f>
        <v>4.3662999999999998</v>
      </c>
      <c r="C2156" s="2">
        <f t="shared" si="261"/>
        <v>0.17459999999999987</v>
      </c>
      <c r="D2156" s="2">
        <f t="shared" si="262"/>
        <v>4.2580599999999995</v>
      </c>
      <c r="E2156" s="2">
        <f t="shared" si="264"/>
        <v>4.2641799999999996</v>
      </c>
      <c r="F2156" s="2">
        <f t="shared" si="265"/>
        <v>4.2672399999999993</v>
      </c>
      <c r="G2156" s="2">
        <f t="shared" si="259"/>
        <v>4.2086139999999981</v>
      </c>
      <c r="H2156" s="2">
        <f t="shared" si="263"/>
        <v>3.796078999999998</v>
      </c>
      <c r="I2156" s="2">
        <f t="array" ref="I2156">SUMPRODUCT(B2140:B2159, (ROW(B2140:B2159)-ROW(B2140)+1)) / (20*21/2)</f>
        <v>4.2925257142857136</v>
      </c>
      <c r="J2156" s="2">
        <f t="shared" si="266"/>
        <v>4.2581603758021069</v>
      </c>
      <c r="K2156" s="2">
        <f t="shared" si="260"/>
        <v>4.1834155087720593</v>
      </c>
    </row>
    <row r="2157" spans="1:11" ht="13.5" x14ac:dyDescent="0.25">
      <c r="A2157" s="3">
        <f>TITRES_STAT!B2160</f>
        <v>45147</v>
      </c>
      <c r="B2157" s="6">
        <f>TITRES_STAT!D2160</f>
        <v>4.3662999999999998</v>
      </c>
      <c r="C2157" s="2">
        <f t="shared" si="261"/>
        <v>0</v>
      </c>
      <c r="D2157" s="2">
        <f t="shared" si="262"/>
        <v>4.2772600000000001</v>
      </c>
      <c r="E2157" s="2">
        <f t="shared" si="264"/>
        <v>4.2737800000000004</v>
      </c>
      <c r="F2157" s="2">
        <f t="shared" si="265"/>
        <v>4.2720399999999987</v>
      </c>
      <c r="G2157" s="2">
        <f t="shared" si="259"/>
        <v>4.2159499999999976</v>
      </c>
      <c r="H2157" s="2">
        <f t="shared" si="263"/>
        <v>3.7992654999999984</v>
      </c>
      <c r="I2157" s="2">
        <f t="array" ref="I2157">SUMPRODUCT(B2141:B2160, (ROW(B2141:B2160)-ROW(B2141)+1)) / (20*21/2)</f>
        <v>4.3005885714285705</v>
      </c>
      <c r="J2157" s="2">
        <f t="shared" si="266"/>
        <v>4.2684593876304779</v>
      </c>
      <c r="K2157" s="2">
        <f t="shared" si="260"/>
        <v>4.1905874496045268</v>
      </c>
    </row>
    <row r="2158" spans="1:11" ht="13.5" x14ac:dyDescent="0.25">
      <c r="A2158" s="3">
        <f>TITRES_STAT!B2161</f>
        <v>45148</v>
      </c>
      <c r="B2158" s="6">
        <f>TITRES_STAT!D2161</f>
        <v>4.3662999999999998</v>
      </c>
      <c r="C2158" s="2">
        <f t="shared" si="261"/>
        <v>0</v>
      </c>
      <c r="D2158" s="2">
        <f t="shared" si="262"/>
        <v>4.2964599999999997</v>
      </c>
      <c r="E2158" s="2">
        <f t="shared" si="264"/>
        <v>4.2833800000000002</v>
      </c>
      <c r="F2158" s="2">
        <f t="shared" si="265"/>
        <v>4.2768399999999982</v>
      </c>
      <c r="G2158" s="2">
        <f t="shared" si="259"/>
        <v>4.2232859999999981</v>
      </c>
      <c r="H2158" s="2">
        <f t="shared" si="263"/>
        <v>3.8024929999999983</v>
      </c>
      <c r="I2158" s="2">
        <f t="array" ref="I2158">SUMPRODUCT(B2142:B2161, (ROW(B2142:B2161)-ROW(B2142)+1)) / (20*21/2)</f>
        <v>4.3081942857142854</v>
      </c>
      <c r="J2158" s="2">
        <f t="shared" si="266"/>
        <v>4.2777775411894803</v>
      </c>
      <c r="K2158" s="2">
        <f t="shared" si="260"/>
        <v>4.1974781378553292</v>
      </c>
    </row>
    <row r="2159" spans="1:11" ht="13.5" x14ac:dyDescent="0.25">
      <c r="A2159" s="3">
        <f>TITRES_STAT!B2162</f>
        <v>45149</v>
      </c>
      <c r="B2159" s="6">
        <f>TITRES_STAT!D2162</f>
        <v>4.3662999999999998</v>
      </c>
      <c r="C2159" s="2">
        <f t="shared" si="261"/>
        <v>0</v>
      </c>
      <c r="D2159" s="2">
        <f t="shared" si="262"/>
        <v>4.3313799999999993</v>
      </c>
      <c r="E2159" s="2">
        <f t="shared" si="264"/>
        <v>4.2929800000000009</v>
      </c>
      <c r="F2159" s="2">
        <f t="shared" si="265"/>
        <v>4.2816399999999986</v>
      </c>
      <c r="G2159" s="2">
        <f t="shared" si="259"/>
        <v>4.2285259999999987</v>
      </c>
      <c r="H2159" s="2">
        <f t="shared" si="263"/>
        <v>3.8057204999999983</v>
      </c>
      <c r="I2159" s="2">
        <f t="array" ref="I2159">SUMPRODUCT(B2143:B2162, (ROW(B2143:B2162)-ROW(B2143)+1)) / (20*21/2)</f>
        <v>4.3153428571428565</v>
      </c>
      <c r="J2159" s="2">
        <f t="shared" si="266"/>
        <v>4.2862082515523872</v>
      </c>
      <c r="K2159" s="2">
        <f t="shared" si="260"/>
        <v>4.2040986030374725</v>
      </c>
    </row>
    <row r="2160" spans="1:11" ht="13.5" x14ac:dyDescent="0.25">
      <c r="A2160" s="3">
        <f>TITRES_STAT!B2163</f>
        <v>45152</v>
      </c>
      <c r="B2160" s="6">
        <f>TITRES_STAT!D2163</f>
        <v>4.3662999999999998</v>
      </c>
      <c r="C2160" s="2">
        <f t="shared" si="261"/>
        <v>0</v>
      </c>
      <c r="D2160" s="2">
        <f t="shared" si="262"/>
        <v>4.3662999999999998</v>
      </c>
      <c r="E2160" s="2">
        <f t="shared" si="264"/>
        <v>4.3025800000000007</v>
      </c>
      <c r="F2160" s="2">
        <f t="shared" si="265"/>
        <v>4.286439999999998</v>
      </c>
      <c r="G2160" s="2">
        <f t="shared" si="259"/>
        <v>4.2337659999999984</v>
      </c>
      <c r="H2160" s="2">
        <f t="shared" si="263"/>
        <v>3.8089479999999987</v>
      </c>
      <c r="I2160" s="2">
        <f t="array" ref="I2160">SUMPRODUCT(B2144:B2163, (ROW(B2144:B2163)-ROW(B2144)+1)) / (20*21/2)</f>
        <v>4.3220342857142855</v>
      </c>
      <c r="J2160" s="2">
        <f t="shared" si="266"/>
        <v>4.2938360371188269</v>
      </c>
      <c r="K2160" s="2">
        <f t="shared" si="260"/>
        <v>4.2104594421340416</v>
      </c>
    </row>
    <row r="2161" spans="1:11" ht="13.5" x14ac:dyDescent="0.25">
      <c r="A2161" s="3">
        <f>TITRES_STAT!B2164</f>
        <v>45153</v>
      </c>
      <c r="B2161" s="6">
        <f>TITRES_STAT!D2164</f>
        <v>4.3662999999999998</v>
      </c>
      <c r="C2161" s="2">
        <f t="shared" si="261"/>
        <v>0</v>
      </c>
      <c r="D2161" s="2">
        <f t="shared" si="262"/>
        <v>4.3662999999999998</v>
      </c>
      <c r="E2161" s="2">
        <f t="shared" si="264"/>
        <v>4.3121799999999997</v>
      </c>
      <c r="F2161" s="2">
        <f t="shared" si="265"/>
        <v>4.2912399999999984</v>
      </c>
      <c r="G2161" s="2">
        <f t="shared" si="259"/>
        <v>4.2390059999999981</v>
      </c>
      <c r="H2161" s="2">
        <f t="shared" si="263"/>
        <v>3.8121344999999986</v>
      </c>
      <c r="I2161" s="2">
        <f t="array" ref="I2161">SUMPRODUCT(B2145:B2164, (ROW(B2145:B2164)-ROW(B2145)+1)) / (20*21/2)</f>
        <v>4.3282685714285716</v>
      </c>
      <c r="J2161" s="2">
        <f t="shared" si="266"/>
        <v>4.3007373669170343</v>
      </c>
      <c r="K2161" s="2">
        <f t="shared" si="260"/>
        <v>4.2165708365601571</v>
      </c>
    </row>
    <row r="2162" spans="1:11" ht="13.5" x14ac:dyDescent="0.25">
      <c r="A2162" s="3">
        <f>TITRES_STAT!B2165</f>
        <v>45154</v>
      </c>
      <c r="B2162" s="6">
        <f>TITRES_STAT!D2165</f>
        <v>4.3662999999999998</v>
      </c>
      <c r="C2162" s="2">
        <f t="shared" si="261"/>
        <v>0</v>
      </c>
      <c r="D2162" s="2">
        <f t="shared" si="262"/>
        <v>4.3662999999999998</v>
      </c>
      <c r="E2162" s="2">
        <f t="shared" si="264"/>
        <v>4.3217800000000004</v>
      </c>
      <c r="F2162" s="2">
        <f t="shared" si="265"/>
        <v>4.2960399999999987</v>
      </c>
      <c r="G2162" s="2">
        <f t="shared" ref="G2162:G2225" si="267">AVERAGE(B2113:B2162)</f>
        <v>4.2442459999999986</v>
      </c>
      <c r="H2162" s="2">
        <f t="shared" si="263"/>
        <v>3.8153209999999991</v>
      </c>
      <c r="I2162" s="2">
        <f t="array" ref="I2162">SUMPRODUCT(B2146:B2165, (ROW(B2146:B2165)-ROW(B2146)+1)) / (20*21/2)</f>
        <v>4.3340457142857138</v>
      </c>
      <c r="J2162" s="2">
        <f t="shared" si="266"/>
        <v>4.3069814272106504</v>
      </c>
      <c r="K2162" s="2">
        <f t="shared" si="260"/>
        <v>4.2224425684597584</v>
      </c>
    </row>
    <row r="2163" spans="1:11" ht="13.5" x14ac:dyDescent="0.25">
      <c r="A2163" s="3">
        <f>TITRES_STAT!B2166</f>
        <v>45155</v>
      </c>
      <c r="B2163" s="6">
        <f>TITRES_STAT!D2166</f>
        <v>4.3662999999999998</v>
      </c>
      <c r="C2163" s="2">
        <f t="shared" si="261"/>
        <v>0</v>
      </c>
      <c r="D2163" s="2">
        <f t="shared" si="262"/>
        <v>4.3662999999999998</v>
      </c>
      <c r="E2163" s="2">
        <f t="shared" si="264"/>
        <v>4.3313800000000002</v>
      </c>
      <c r="F2163" s="2">
        <f t="shared" si="265"/>
        <v>4.3008399999999991</v>
      </c>
      <c r="G2163" s="2">
        <f t="shared" si="267"/>
        <v>4.2494859999999983</v>
      </c>
      <c r="H2163" s="2">
        <f t="shared" si="263"/>
        <v>3.819326999999999</v>
      </c>
      <c r="I2163" s="2">
        <f t="array" ref="I2163">SUMPRODUCT(B2147:B2166, (ROW(B2147:B2166)-ROW(B2147)+1)) / (20*21/2)</f>
        <v>4.339365714285714</v>
      </c>
      <c r="J2163" s="2">
        <f t="shared" si="266"/>
        <v>4.3126308150953507</v>
      </c>
      <c r="K2163" s="2">
        <f t="shared" ref="K2163:K2226" si="268">$K$4*B2163+(1-$K$4)*K2162</f>
        <v>4.2280840363632972</v>
      </c>
    </row>
    <row r="2164" spans="1:11" ht="13.5" x14ac:dyDescent="0.25">
      <c r="A2164" s="3">
        <f>TITRES_STAT!B2167</f>
        <v>45156</v>
      </c>
      <c r="B2164" s="6">
        <f>TITRES_STAT!D2167</f>
        <v>4.3662999999999998</v>
      </c>
      <c r="C2164" s="2">
        <f t="shared" si="261"/>
        <v>0</v>
      </c>
      <c r="D2164" s="2">
        <f t="shared" si="262"/>
        <v>4.3662999999999998</v>
      </c>
      <c r="E2164" s="2">
        <f t="shared" si="264"/>
        <v>4.34884</v>
      </c>
      <c r="F2164" s="2">
        <f t="shared" si="265"/>
        <v>4.3056399999999986</v>
      </c>
      <c r="G2164" s="2">
        <f t="shared" si="267"/>
        <v>4.254725999999998</v>
      </c>
      <c r="H2164" s="2">
        <f t="shared" si="263"/>
        <v>3.8235379999999992</v>
      </c>
      <c r="I2164" s="2">
        <f t="array" ref="I2164">SUMPRODUCT(B2148:B2167, (ROW(B2148:B2167)-ROW(B2148)+1)) / (20*21/2)</f>
        <v>4.3442285714285713</v>
      </c>
      <c r="J2164" s="2">
        <f t="shared" si="266"/>
        <v>4.3177421660386504</v>
      </c>
      <c r="K2164" s="2">
        <f t="shared" si="268"/>
        <v>4.2335042702314034</v>
      </c>
    </row>
    <row r="2165" spans="1:11" ht="13.5" x14ac:dyDescent="0.25">
      <c r="A2165" s="3">
        <f>TITRES_STAT!B2168</f>
        <v>45159</v>
      </c>
      <c r="B2165" s="6">
        <f>TITRES_STAT!D2168</f>
        <v>4.3662999999999998</v>
      </c>
      <c r="C2165" s="2">
        <f t="shared" si="261"/>
        <v>0</v>
      </c>
      <c r="D2165" s="2">
        <f t="shared" si="262"/>
        <v>4.3662999999999998</v>
      </c>
      <c r="E2165" s="2">
        <f t="shared" si="264"/>
        <v>4.3663000000000007</v>
      </c>
      <c r="F2165" s="2">
        <f t="shared" si="265"/>
        <v>4.3104399999999989</v>
      </c>
      <c r="G2165" s="2">
        <f t="shared" si="267"/>
        <v>4.2599659999999986</v>
      </c>
      <c r="H2165" s="2">
        <f t="shared" si="263"/>
        <v>3.8285274999999994</v>
      </c>
      <c r="I2165" s="2">
        <f t="array" ref="I2165">SUMPRODUCT(B2149:B2168, (ROW(B2149:B2168)-ROW(B2149)+1)) / (20*21/2)</f>
        <v>4.3486342857142857</v>
      </c>
      <c r="J2165" s="2">
        <f t="shared" si="266"/>
        <v>4.3223667216540171</v>
      </c>
      <c r="K2165" s="2">
        <f t="shared" si="268"/>
        <v>4.2387119459086033</v>
      </c>
    </row>
    <row r="2166" spans="1:11" ht="13.5" x14ac:dyDescent="0.25">
      <c r="A2166" s="3">
        <f>TITRES_STAT!B2169</f>
        <v>45160</v>
      </c>
      <c r="B2166" s="6">
        <f>TITRES_STAT!D2169</f>
        <v>4.3662999999999998</v>
      </c>
      <c r="C2166" s="2">
        <f t="shared" si="261"/>
        <v>0</v>
      </c>
      <c r="D2166" s="2">
        <f t="shared" si="262"/>
        <v>4.3662999999999998</v>
      </c>
      <c r="E2166" s="2">
        <f t="shared" si="264"/>
        <v>4.3663000000000007</v>
      </c>
      <c r="F2166" s="2">
        <f t="shared" si="265"/>
        <v>4.3152399999999993</v>
      </c>
      <c r="G2166" s="2">
        <f t="shared" si="267"/>
        <v>4.2652059999999992</v>
      </c>
      <c r="H2166" s="2">
        <f t="shared" si="263"/>
        <v>3.8327794999999996</v>
      </c>
      <c r="I2166" s="2">
        <f t="array" ref="I2166">SUMPRODUCT(B2150:B2169, (ROW(B2150:B2169)-ROW(B2150)+1)) / (20*21/2)</f>
        <v>4.3525828571428571</v>
      </c>
      <c r="J2166" s="2">
        <f t="shared" si="266"/>
        <v>4.3265508434012538</v>
      </c>
      <c r="K2166" s="2">
        <f t="shared" si="268"/>
        <v>4.2437153990102274</v>
      </c>
    </row>
    <row r="2167" spans="1:11" ht="13.5" x14ac:dyDescent="0.25">
      <c r="A2167" s="3">
        <f>TITRES_STAT!B2170</f>
        <v>45161</v>
      </c>
      <c r="B2167" s="6">
        <f>TITRES_STAT!D2170</f>
        <v>4.3662999999999998</v>
      </c>
      <c r="C2167" s="2">
        <f t="shared" si="261"/>
        <v>0</v>
      </c>
      <c r="D2167" s="2">
        <f t="shared" si="262"/>
        <v>4.3662999999999998</v>
      </c>
      <c r="E2167" s="2">
        <f t="shared" si="264"/>
        <v>4.3663000000000007</v>
      </c>
      <c r="F2167" s="2">
        <f t="shared" si="265"/>
        <v>4.3200399999999997</v>
      </c>
      <c r="G2167" s="2">
        <f t="shared" si="267"/>
        <v>4.2704459999999997</v>
      </c>
      <c r="H2167" s="2">
        <f t="shared" si="263"/>
        <v>3.8370314999999993</v>
      </c>
      <c r="I2167" s="2">
        <f t="array" ref="I2167">SUMPRODUCT(B2151:B2170, (ROW(B2151:B2170)-ROW(B2151)+1)) / (20*21/2)</f>
        <v>4.3560742857142856</v>
      </c>
      <c r="J2167" s="2">
        <f t="shared" si="266"/>
        <v>4.3303364773630397</v>
      </c>
      <c r="K2167" s="2">
        <f t="shared" si="268"/>
        <v>4.2485226382647276</v>
      </c>
    </row>
    <row r="2168" spans="1:11" ht="13.5" x14ac:dyDescent="0.25">
      <c r="A2168" s="3">
        <f>TITRES_STAT!B2171</f>
        <v>45162</v>
      </c>
      <c r="B2168" s="6">
        <f>TITRES_STAT!D2171</f>
        <v>4.3662999999999998</v>
      </c>
      <c r="C2168" s="2">
        <f t="shared" si="261"/>
        <v>0</v>
      </c>
      <c r="D2168" s="2">
        <f t="shared" si="262"/>
        <v>4.3662999999999998</v>
      </c>
      <c r="E2168" s="2">
        <f t="shared" si="264"/>
        <v>4.3663000000000007</v>
      </c>
      <c r="F2168" s="2">
        <f t="shared" si="265"/>
        <v>4.32484</v>
      </c>
      <c r="G2168" s="2">
        <f t="shared" si="267"/>
        <v>4.2756859999999994</v>
      </c>
      <c r="H2168" s="2">
        <f t="shared" si="263"/>
        <v>3.8412834999999994</v>
      </c>
      <c r="I2168" s="2">
        <f t="array" ref="I2168">SUMPRODUCT(B2152:B2171, (ROW(B2152:B2171)-ROW(B2152)+1)) / (20*21/2)</f>
        <v>4.3424799999999992</v>
      </c>
      <c r="J2168" s="2">
        <f t="shared" si="266"/>
        <v>4.3337615747570357</v>
      </c>
      <c r="K2168" s="2">
        <f t="shared" si="268"/>
        <v>4.253141358332778</v>
      </c>
    </row>
    <row r="2169" spans="1:11" ht="13.5" x14ac:dyDescent="0.25">
      <c r="A2169" s="3">
        <f>TITRES_STAT!B2172</f>
        <v>45163</v>
      </c>
      <c r="B2169" s="6">
        <f>TITRES_STAT!D2172</f>
        <v>4.3662999999999998</v>
      </c>
      <c r="C2169" s="2">
        <f t="shared" si="261"/>
        <v>0</v>
      </c>
      <c r="D2169" s="2">
        <f t="shared" si="262"/>
        <v>4.3662999999999998</v>
      </c>
      <c r="E2169" s="2">
        <f t="shared" si="264"/>
        <v>4.3663000000000007</v>
      </c>
      <c r="F2169" s="2">
        <f t="shared" si="265"/>
        <v>4.3296399999999995</v>
      </c>
      <c r="G2169" s="2">
        <f t="shared" si="267"/>
        <v>4.280926</v>
      </c>
      <c r="H2169" s="2">
        <f t="shared" si="263"/>
        <v>3.8454944999999996</v>
      </c>
      <c r="I2169" s="2">
        <f t="array" ref="I2169">SUMPRODUCT(B2153:B2172, (ROW(B2153:B2172)-ROW(B2153)+1)) / (20*21/2)</f>
        <v>4.3408980952380949</v>
      </c>
      <c r="J2169" s="2">
        <f t="shared" si="266"/>
        <v>4.3368604723992226</v>
      </c>
      <c r="K2169" s="2">
        <f t="shared" si="268"/>
        <v>4.2575789521236498</v>
      </c>
    </row>
    <row r="2170" spans="1:11" ht="13.5" x14ac:dyDescent="0.25">
      <c r="A2170" s="3">
        <f>TITRES_STAT!B2173</f>
        <v>45166</v>
      </c>
      <c r="B2170" s="6">
        <f>TITRES_STAT!D2173</f>
        <v>4.3662999999999998</v>
      </c>
      <c r="C2170" s="2">
        <f t="shared" si="261"/>
        <v>0</v>
      </c>
      <c r="D2170" s="2">
        <f t="shared" si="262"/>
        <v>4.3662999999999998</v>
      </c>
      <c r="E2170" s="2">
        <f t="shared" si="264"/>
        <v>4.3663000000000007</v>
      </c>
      <c r="F2170" s="2">
        <f t="shared" si="265"/>
        <v>4.334439999999999</v>
      </c>
      <c r="G2170" s="2">
        <f t="shared" si="267"/>
        <v>4.2861659999999997</v>
      </c>
      <c r="H2170" s="2">
        <f t="shared" si="263"/>
        <v>3.8497055000000007</v>
      </c>
      <c r="I2170" s="2">
        <f t="array" ref="I2170">SUMPRODUCT(B2154:B2173, (ROW(B2154:B2173)-ROW(B2154)+1)) / (20*21/2)</f>
        <v>4.3440990476190473</v>
      </c>
      <c r="J2170" s="2">
        <f t="shared" si="266"/>
        <v>4.3396642369326299</v>
      </c>
      <c r="K2170" s="2">
        <f t="shared" si="268"/>
        <v>4.261842522628605</v>
      </c>
    </row>
    <row r="2171" spans="1:11" ht="13.5" x14ac:dyDescent="0.25">
      <c r="A2171" s="3">
        <f>TITRES_STAT!B2174</f>
        <v>45167</v>
      </c>
      <c r="B2171" s="6">
        <f>TITRES_STAT!D2174</f>
        <v>4.1917</v>
      </c>
      <c r="C2171" s="2">
        <f t="shared" si="261"/>
        <v>-0.17459999999999987</v>
      </c>
      <c r="D2171" s="2">
        <f t="shared" si="262"/>
        <v>4.3313800000000002</v>
      </c>
      <c r="E2171" s="2">
        <f t="shared" si="264"/>
        <v>4.34884</v>
      </c>
      <c r="F2171" s="2">
        <f t="shared" si="265"/>
        <v>4.3305099999999994</v>
      </c>
      <c r="G2171" s="2">
        <f t="shared" si="267"/>
        <v>4.2879139999999998</v>
      </c>
      <c r="H2171" s="2">
        <f t="shared" si="263"/>
        <v>3.8530435000000005</v>
      </c>
      <c r="I2171" s="2">
        <f t="array" ref="I2171">SUMPRODUCT(B2155:B2174, (ROW(B2155:B2174)-ROW(B2155)+1)) / (20*21/2)</f>
        <v>4.3468428571428577</v>
      </c>
      <c r="J2171" s="2">
        <f t="shared" si="266"/>
        <v>4.3255724048438084</v>
      </c>
      <c r="K2171" s="2">
        <f t="shared" si="268"/>
        <v>4.2590918354666991</v>
      </c>
    </row>
    <row r="2172" spans="1:11" ht="13.5" x14ac:dyDescent="0.25">
      <c r="A2172" s="3">
        <f>TITRES_STAT!B2175</f>
        <v>45168</v>
      </c>
      <c r="B2172" s="6">
        <f>TITRES_STAT!D2175</f>
        <v>4.3139000000000003</v>
      </c>
      <c r="C2172" s="2">
        <f t="shared" si="261"/>
        <v>0.12220000000000031</v>
      </c>
      <c r="D2172" s="2">
        <f t="shared" si="262"/>
        <v>4.3209</v>
      </c>
      <c r="E2172" s="2">
        <f t="shared" si="264"/>
        <v>4.3435999999999995</v>
      </c>
      <c r="F2172" s="2">
        <f t="shared" si="265"/>
        <v>4.3326900000000004</v>
      </c>
      <c r="G2172" s="2">
        <f t="shared" si="267"/>
        <v>4.2919299999999998</v>
      </c>
      <c r="H2172" s="2">
        <f t="shared" si="263"/>
        <v>3.8569925000000005</v>
      </c>
      <c r="I2172" s="2">
        <f t="array" ref="I2172">SUMPRODUCT(B2156:B2175, (ROW(B2156:B2175)-ROW(B2156)+1)) / (20*21/2)</f>
        <v>4.3487552380952383</v>
      </c>
      <c r="J2172" s="2">
        <f t="shared" si="266"/>
        <v>4.3244607472396366</v>
      </c>
      <c r="K2172" s="2">
        <f t="shared" si="268"/>
        <v>4.2612411752523194</v>
      </c>
    </row>
    <row r="2173" spans="1:11" ht="13.5" x14ac:dyDescent="0.25">
      <c r="A2173" s="3">
        <f>TITRES_STAT!B2176</f>
        <v>45169</v>
      </c>
      <c r="B2173" s="6">
        <f>TITRES_STAT!D2176</f>
        <v>4.3662999999999998</v>
      </c>
      <c r="C2173" s="2">
        <f t="shared" si="261"/>
        <v>5.2399999999999558E-2</v>
      </c>
      <c r="D2173" s="2">
        <f t="shared" si="262"/>
        <v>4.3209</v>
      </c>
      <c r="E2173" s="2">
        <f t="shared" si="264"/>
        <v>4.3436000000000003</v>
      </c>
      <c r="F2173" s="2">
        <f t="shared" si="265"/>
        <v>4.3374899999999998</v>
      </c>
      <c r="G2173" s="2">
        <f t="shared" si="267"/>
        <v>4.2938499999999999</v>
      </c>
      <c r="H2173" s="2">
        <f t="shared" si="263"/>
        <v>3.8612035000000007</v>
      </c>
      <c r="I2173" s="2">
        <f t="array" ref="I2173">SUMPRODUCT(B2157:B2176, (ROW(B2157:B2176)-ROW(B2157)+1)) / (20*21/2)</f>
        <v>4.3498361904761902</v>
      </c>
      <c r="J2173" s="2">
        <f t="shared" si="266"/>
        <v>4.3284454379787185</v>
      </c>
      <c r="K2173" s="2">
        <f t="shared" si="268"/>
        <v>4.2653611291639937</v>
      </c>
    </row>
    <row r="2174" spans="1:11" ht="13.5" x14ac:dyDescent="0.25">
      <c r="A2174" s="3">
        <f>TITRES_STAT!B2177</f>
        <v>45170</v>
      </c>
      <c r="B2174" s="6">
        <f>TITRES_STAT!D2177</f>
        <v>4.3662999999999998</v>
      </c>
      <c r="C2174" s="2">
        <f t="shared" si="261"/>
        <v>0</v>
      </c>
      <c r="D2174" s="2">
        <f t="shared" si="262"/>
        <v>4.3209</v>
      </c>
      <c r="E2174" s="2">
        <f t="shared" si="264"/>
        <v>4.3436000000000003</v>
      </c>
      <c r="F2174" s="2">
        <f t="shared" si="265"/>
        <v>4.3462199999999998</v>
      </c>
      <c r="G2174" s="2">
        <f t="shared" si="267"/>
        <v>4.2957700000000001</v>
      </c>
      <c r="H2174" s="2">
        <f t="shared" si="263"/>
        <v>3.8654145000000013</v>
      </c>
      <c r="I2174" s="2">
        <f t="array" ref="I2174">SUMPRODUCT(B2158:B2177, (ROW(B2158:B2177)-ROW(B2158)+1)) / (20*21/2)</f>
        <v>4.3509171428571429</v>
      </c>
      <c r="J2174" s="2">
        <f t="shared" si="266"/>
        <v>4.332050634361698</v>
      </c>
      <c r="K2174" s="2">
        <f t="shared" si="268"/>
        <v>4.2693195162556012</v>
      </c>
    </row>
    <row r="2175" spans="1:11" ht="13.5" x14ac:dyDescent="0.25">
      <c r="A2175" s="3">
        <f>TITRES_STAT!B2178</f>
        <v>45173</v>
      </c>
      <c r="B2175" s="6">
        <f>TITRES_STAT!D2178</f>
        <v>4.3662999999999998</v>
      </c>
      <c r="C2175" s="2">
        <f t="shared" si="261"/>
        <v>0</v>
      </c>
      <c r="D2175" s="2">
        <f t="shared" si="262"/>
        <v>4.3209</v>
      </c>
      <c r="E2175" s="2">
        <f t="shared" si="264"/>
        <v>4.3436000000000003</v>
      </c>
      <c r="F2175" s="2">
        <f t="shared" si="265"/>
        <v>4.3549500000000005</v>
      </c>
      <c r="G2175" s="2">
        <f t="shared" si="267"/>
        <v>4.2976899999999993</v>
      </c>
      <c r="H2175" s="2">
        <f t="shared" si="263"/>
        <v>3.8703630000000016</v>
      </c>
      <c r="I2175" s="2">
        <f t="array" ref="I2175">SUMPRODUCT(B2159:B2178, (ROW(B2159:B2178)-ROW(B2159)+1)) / (20*21/2)</f>
        <v>4.3511695238095234</v>
      </c>
      <c r="J2175" s="2">
        <f t="shared" si="266"/>
        <v>4.3353124787082029</v>
      </c>
      <c r="K2175" s="2">
        <f t="shared" si="268"/>
        <v>4.2731226724808717</v>
      </c>
    </row>
    <row r="2176" spans="1:11" ht="13.5" x14ac:dyDescent="0.25">
      <c r="A2176" s="3">
        <f>TITRES_STAT!B2179</f>
        <v>45174</v>
      </c>
      <c r="B2176" s="6">
        <f>TITRES_STAT!D2179</f>
        <v>4.3662999999999998</v>
      </c>
      <c r="C2176" s="2">
        <f t="shared" si="261"/>
        <v>0</v>
      </c>
      <c r="D2176" s="2">
        <f t="shared" si="262"/>
        <v>4.3558199999999996</v>
      </c>
      <c r="E2176" s="2">
        <f t="shared" si="264"/>
        <v>4.3436000000000003</v>
      </c>
      <c r="F2176" s="2">
        <f t="shared" si="265"/>
        <v>4.3549500000000005</v>
      </c>
      <c r="G2176" s="2">
        <f t="shared" si="267"/>
        <v>4.2996099999999986</v>
      </c>
      <c r="H2176" s="2">
        <f t="shared" si="263"/>
        <v>3.8753115000000018</v>
      </c>
      <c r="I2176" s="2">
        <f t="array" ref="I2176">SUMPRODUCT(B2160:B2179, (ROW(B2160:B2179)-ROW(B2160)+1)) / (20*21/2)</f>
        <v>4.3514633333333332</v>
      </c>
      <c r="J2176" s="2">
        <f t="shared" si="266"/>
        <v>4.338263671212184</v>
      </c>
      <c r="K2176" s="2">
        <f t="shared" si="268"/>
        <v>4.2767766853247586</v>
      </c>
    </row>
    <row r="2177" spans="1:11" ht="13.5" x14ac:dyDescent="0.25">
      <c r="A2177" s="3">
        <f>TITRES_STAT!B2180</f>
        <v>45175</v>
      </c>
      <c r="B2177" s="6">
        <f>TITRES_STAT!D2180</f>
        <v>4.3662999999999998</v>
      </c>
      <c r="C2177" s="2">
        <f t="shared" si="261"/>
        <v>0</v>
      </c>
      <c r="D2177" s="2">
        <f t="shared" si="262"/>
        <v>4.3662999999999998</v>
      </c>
      <c r="E2177" s="2">
        <f t="shared" si="264"/>
        <v>4.3436000000000003</v>
      </c>
      <c r="F2177" s="2">
        <f t="shared" si="265"/>
        <v>4.3549499999999997</v>
      </c>
      <c r="G2177" s="2">
        <f t="shared" si="267"/>
        <v>4.3015299999999987</v>
      </c>
      <c r="H2177" s="2">
        <f t="shared" si="263"/>
        <v>3.8795635000000028</v>
      </c>
      <c r="I2177" s="2">
        <f t="array" ref="I2177">SUMPRODUCT(B2161:B2180, (ROW(B2161:B2180)-ROW(B2161)+1)) / (20*21/2)</f>
        <v>4.352627142857143</v>
      </c>
      <c r="J2177" s="2">
        <f t="shared" si="266"/>
        <v>4.3409337977634044</v>
      </c>
      <c r="K2177" s="2">
        <f t="shared" si="268"/>
        <v>4.2802874035473177</v>
      </c>
    </row>
    <row r="2178" spans="1:11" ht="13.5" x14ac:dyDescent="0.25">
      <c r="A2178" s="3">
        <f>TITRES_STAT!B2181</f>
        <v>45176</v>
      </c>
      <c r="B2178" s="6">
        <f>TITRES_STAT!D2181</f>
        <v>4.3575999999999997</v>
      </c>
      <c r="C2178" s="2">
        <f t="shared" si="261"/>
        <v>-8.7000000000001521E-3</v>
      </c>
      <c r="D2178" s="2">
        <f t="shared" si="262"/>
        <v>4.36456</v>
      </c>
      <c r="E2178" s="2">
        <f t="shared" si="264"/>
        <v>4.3427299999999995</v>
      </c>
      <c r="F2178" s="2">
        <f t="shared" si="265"/>
        <v>4.3545149999999992</v>
      </c>
      <c r="G2178" s="2">
        <f t="shared" si="267"/>
        <v>4.3032759999999985</v>
      </c>
      <c r="H2178" s="2">
        <f t="shared" si="263"/>
        <v>3.8837720000000031</v>
      </c>
      <c r="I2178" s="2">
        <f t="array" ref="I2178">SUMPRODUCT(B2162:B2181, (ROW(B2162:B2181)-ROW(B2162)+1)) / (20*21/2)</f>
        <v>4.3537909523809528</v>
      </c>
      <c r="J2178" s="2">
        <f t="shared" si="266"/>
        <v>4.3425210551192706</v>
      </c>
      <c r="K2178" s="2">
        <f t="shared" si="268"/>
        <v>4.2833192700748741</v>
      </c>
    </row>
    <row r="2179" spans="1:11" ht="13.5" x14ac:dyDescent="0.25">
      <c r="A2179" s="3">
        <f>TITRES_STAT!B2182</f>
        <v>45177</v>
      </c>
      <c r="B2179" s="6">
        <f>TITRES_STAT!D2182</f>
        <v>4.3575999999999997</v>
      </c>
      <c r="C2179" s="2">
        <f t="shared" si="261"/>
        <v>0</v>
      </c>
      <c r="D2179" s="2">
        <f t="shared" si="262"/>
        <v>4.3628199999999993</v>
      </c>
      <c r="E2179" s="2">
        <f t="shared" si="264"/>
        <v>4.3418599999999987</v>
      </c>
      <c r="F2179" s="2">
        <f t="shared" si="265"/>
        <v>4.3540800000000006</v>
      </c>
      <c r="G2179" s="2">
        <f t="shared" si="267"/>
        <v>4.3050219999999984</v>
      </c>
      <c r="H2179" s="2">
        <f t="shared" si="263"/>
        <v>3.8879805000000038</v>
      </c>
      <c r="I2179" s="2">
        <f t="array" ref="I2179">SUMPRODUCT(B2163:B2182, (ROW(B2163:B2182)-ROW(B2163)+1)) / (20*21/2)</f>
        <v>4.3383261904761898</v>
      </c>
      <c r="J2179" s="2">
        <f t="shared" si="266"/>
        <v>4.343957145107912</v>
      </c>
      <c r="K2179" s="2">
        <f t="shared" si="268"/>
        <v>4.2862322398758597</v>
      </c>
    </row>
    <row r="2180" spans="1:11" ht="13.5" x14ac:dyDescent="0.25">
      <c r="A2180" s="3">
        <f>TITRES_STAT!B2183</f>
        <v>45180</v>
      </c>
      <c r="B2180" s="6">
        <f>TITRES_STAT!D2183</f>
        <v>4.3662999999999998</v>
      </c>
      <c r="C2180" s="2">
        <f t="shared" ref="C2180:C2243" si="269">B2180-B2179</f>
        <v>8.7000000000001521E-3</v>
      </c>
      <c r="D2180" s="2">
        <f t="shared" si="262"/>
        <v>4.3628200000000001</v>
      </c>
      <c r="E2180" s="2">
        <f t="shared" si="264"/>
        <v>4.3418599999999996</v>
      </c>
      <c r="F2180" s="2">
        <f t="shared" si="265"/>
        <v>4.3540799999999997</v>
      </c>
      <c r="G2180" s="2">
        <f t="shared" si="267"/>
        <v>4.3076419999999978</v>
      </c>
      <c r="H2180" s="2">
        <f t="shared" si="263"/>
        <v>3.8922325000000035</v>
      </c>
      <c r="I2180" s="2">
        <f t="array" ref="I2180">SUMPRODUCT(B2164:B2183, (ROW(B2164:B2183)-ROW(B2164)+1)) / (20*21/2)</f>
        <v>4.3403214285714276</v>
      </c>
      <c r="J2180" s="2">
        <f t="shared" si="266"/>
        <v>4.3460850360500158</v>
      </c>
      <c r="K2180" s="2">
        <f t="shared" si="268"/>
        <v>4.2893721520375916</v>
      </c>
    </row>
    <row r="2181" spans="1:11" ht="13.5" x14ac:dyDescent="0.25">
      <c r="A2181" s="3">
        <f>TITRES_STAT!B2184</f>
        <v>45181</v>
      </c>
      <c r="B2181" s="6">
        <f>TITRES_STAT!D2184</f>
        <v>4.3662999999999998</v>
      </c>
      <c r="C2181" s="2">
        <f t="shared" si="269"/>
        <v>0</v>
      </c>
      <c r="D2181" s="2">
        <f t="shared" si="262"/>
        <v>4.3628200000000001</v>
      </c>
      <c r="E2181" s="2">
        <f t="shared" si="264"/>
        <v>4.3593199999999994</v>
      </c>
      <c r="F2181" s="2">
        <f t="shared" si="265"/>
        <v>4.3540800000000006</v>
      </c>
      <c r="G2181" s="2">
        <f t="shared" si="267"/>
        <v>4.310261999999998</v>
      </c>
      <c r="H2181" s="2">
        <f t="shared" si="263"/>
        <v>3.8964845000000041</v>
      </c>
      <c r="I2181" s="2">
        <f t="array" ref="I2181">SUMPRODUCT(B2165:B2184, (ROW(B2165:B2184)-ROW(B2165)+1)) / (20*21/2)</f>
        <v>4.3423166666666662</v>
      </c>
      <c r="J2181" s="2">
        <f t="shared" si="266"/>
        <v>4.348010270711919</v>
      </c>
      <c r="K2181" s="2">
        <f t="shared" si="268"/>
        <v>4.292388930389059</v>
      </c>
    </row>
    <row r="2182" spans="1:11" ht="13.5" x14ac:dyDescent="0.25">
      <c r="A2182" s="3">
        <f>TITRES_STAT!B2185</f>
        <v>45182</v>
      </c>
      <c r="B2182" s="6">
        <f>TITRES_STAT!D2185</f>
        <v>4.1917</v>
      </c>
      <c r="C2182" s="2">
        <f t="shared" si="269"/>
        <v>-0.17459999999999987</v>
      </c>
      <c r="D2182" s="2">
        <f t="shared" ref="D2182:D2245" si="270">AVERAGE(B2178:B2182)</f>
        <v>4.3278999999999996</v>
      </c>
      <c r="E2182" s="2">
        <f t="shared" si="264"/>
        <v>4.3470999999999993</v>
      </c>
      <c r="F2182" s="2">
        <f t="shared" si="265"/>
        <v>4.3453499999999998</v>
      </c>
      <c r="G2182" s="2">
        <f t="shared" si="267"/>
        <v>4.3093899999999978</v>
      </c>
      <c r="H2182" s="2">
        <f t="shared" si="263"/>
        <v>3.8998635000000039</v>
      </c>
      <c r="I2182" s="2">
        <f t="array" ref="I2182">SUMPRODUCT(B2166:B2185, (ROW(B2166:B2185)-ROW(B2166)+1)) / (20*21/2)</f>
        <v>4.3443119047619048</v>
      </c>
      <c r="J2182" s="2">
        <f t="shared" si="266"/>
        <v>4.333123578263165</v>
      </c>
      <c r="K2182" s="2">
        <f t="shared" si="268"/>
        <v>4.2884403448836057</v>
      </c>
    </row>
    <row r="2183" spans="1:11" ht="13.5" x14ac:dyDescent="0.25">
      <c r="A2183" s="3">
        <f>TITRES_STAT!B2186</f>
        <v>45183</v>
      </c>
      <c r="B2183" s="6">
        <f>TITRES_STAT!D2186</f>
        <v>4.3662999999999998</v>
      </c>
      <c r="C2183" s="2">
        <f t="shared" si="269"/>
        <v>0.17459999999999987</v>
      </c>
      <c r="D2183" s="2">
        <f t="shared" si="270"/>
        <v>4.3296399999999995</v>
      </c>
      <c r="E2183" s="2">
        <f t="shared" si="264"/>
        <v>4.3470999999999993</v>
      </c>
      <c r="F2183" s="2">
        <f t="shared" si="265"/>
        <v>4.3453499999999998</v>
      </c>
      <c r="G2183" s="2">
        <f t="shared" si="267"/>
        <v>4.3120099999999972</v>
      </c>
      <c r="H2183" s="2">
        <f t="shared" si="263"/>
        <v>3.9046890000000047</v>
      </c>
      <c r="I2183" s="2">
        <f t="array" ref="I2183">SUMPRODUCT(B2167:B2186, (ROW(B2167:B2186)-ROW(B2167)+1)) / (20*21/2)</f>
        <v>4.3463071428571416</v>
      </c>
      <c r="J2183" s="2">
        <f t="shared" si="266"/>
        <v>4.3362832374761968</v>
      </c>
      <c r="K2183" s="2">
        <f t="shared" si="268"/>
        <v>4.2914936646920925</v>
      </c>
    </row>
    <row r="2184" spans="1:11" ht="13.5" x14ac:dyDescent="0.25">
      <c r="A2184" s="3">
        <f>TITRES_STAT!B2187</f>
        <v>45184</v>
      </c>
      <c r="B2184" s="6">
        <f>TITRES_STAT!D2187</f>
        <v>4.3662999999999998</v>
      </c>
      <c r="C2184" s="2">
        <f t="shared" si="269"/>
        <v>0</v>
      </c>
      <c r="D2184" s="2">
        <f t="shared" si="270"/>
        <v>4.3313799999999993</v>
      </c>
      <c r="E2184" s="2">
        <f t="shared" si="264"/>
        <v>4.3470999999999993</v>
      </c>
      <c r="F2184" s="2">
        <f t="shared" si="265"/>
        <v>4.3453499999999998</v>
      </c>
      <c r="G2184" s="2">
        <f t="shared" si="267"/>
        <v>4.3146299999999975</v>
      </c>
      <c r="H2184" s="2">
        <f t="shared" si="263"/>
        <v>3.9089820000000048</v>
      </c>
      <c r="I2184" s="2">
        <f t="array" ref="I2184">SUMPRODUCT(B2168:B2187, (ROW(B2168:B2187)-ROW(B2168)+1)) / (20*21/2)</f>
        <v>4.3474738095238088</v>
      </c>
      <c r="J2184" s="2">
        <f t="shared" si="266"/>
        <v>4.3391419767641786</v>
      </c>
      <c r="K2184" s="2">
        <f t="shared" si="268"/>
        <v>4.2944272464688726</v>
      </c>
    </row>
    <row r="2185" spans="1:11" ht="13.5" x14ac:dyDescent="0.25">
      <c r="A2185" s="3">
        <f>TITRES_STAT!B2188</f>
        <v>45187</v>
      </c>
      <c r="B2185" s="6">
        <f>TITRES_STAT!D2188</f>
        <v>4.3662999999999998</v>
      </c>
      <c r="C2185" s="2">
        <f t="shared" si="269"/>
        <v>0</v>
      </c>
      <c r="D2185" s="2">
        <f t="shared" si="270"/>
        <v>4.3313799999999993</v>
      </c>
      <c r="E2185" s="2">
        <f t="shared" si="264"/>
        <v>4.3471000000000002</v>
      </c>
      <c r="F2185" s="2">
        <f t="shared" si="265"/>
        <v>4.3453499999999989</v>
      </c>
      <c r="G2185" s="2">
        <f t="shared" si="267"/>
        <v>4.3163759999999973</v>
      </c>
      <c r="H2185" s="2">
        <f t="shared" si="263"/>
        <v>3.9132750000000045</v>
      </c>
      <c r="I2185" s="2">
        <f t="array" ref="I2185">SUMPRODUCT(B2169:B2188, (ROW(B2169:B2188)-ROW(B2169)+1)) / (20*21/2)</f>
        <v>4.3486819047619045</v>
      </c>
      <c r="J2185" s="2">
        <f t="shared" si="266"/>
        <v>4.3417284551675905</v>
      </c>
      <c r="K2185" s="2">
        <f t="shared" si="268"/>
        <v>4.2972457858230353</v>
      </c>
    </row>
    <row r="2186" spans="1:11" ht="13.5" x14ac:dyDescent="0.25">
      <c r="A2186" s="3">
        <f>TITRES_STAT!B2189</f>
        <v>45188</v>
      </c>
      <c r="B2186" s="6">
        <f>TITRES_STAT!D2189</f>
        <v>4.3662999999999998</v>
      </c>
      <c r="C2186" s="2">
        <f t="shared" si="269"/>
        <v>0</v>
      </c>
      <c r="D2186" s="2">
        <f t="shared" si="270"/>
        <v>4.3313799999999993</v>
      </c>
      <c r="E2186" s="2">
        <f t="shared" si="264"/>
        <v>4.3471000000000002</v>
      </c>
      <c r="F2186" s="2">
        <f t="shared" si="265"/>
        <v>4.3453499999999989</v>
      </c>
      <c r="G2186" s="2">
        <f t="shared" si="267"/>
        <v>4.3182959999999966</v>
      </c>
      <c r="H2186" s="2">
        <f t="shared" ref="H2186:H2249" si="271">AVERAGE(B1987:B2186)</f>
        <v>3.9175680000000046</v>
      </c>
      <c r="I2186" s="2">
        <f t="array" ref="I2186">SUMPRODUCT(B2170:B2189, (ROW(B2170:B2189)-ROW(B2170)+1)) / (20*21/2)</f>
        <v>4.3499314285714288</v>
      </c>
      <c r="J2186" s="2">
        <f t="shared" si="266"/>
        <v>4.3440686022944872</v>
      </c>
      <c r="K2186" s="2">
        <f t="shared" si="268"/>
        <v>4.299953794222132</v>
      </c>
    </row>
    <row r="2187" spans="1:11" ht="13.5" x14ac:dyDescent="0.25">
      <c r="A2187" s="3">
        <f>TITRES_STAT!B2190</f>
        <v>45189</v>
      </c>
      <c r="B2187" s="6">
        <f>TITRES_STAT!D2190</f>
        <v>4.3575999999999997</v>
      </c>
      <c r="C2187" s="2">
        <f t="shared" si="269"/>
        <v>-8.7000000000001521E-3</v>
      </c>
      <c r="D2187" s="2">
        <f t="shared" si="270"/>
        <v>4.36456</v>
      </c>
      <c r="E2187" s="2">
        <f t="shared" si="264"/>
        <v>4.3462300000000003</v>
      </c>
      <c r="F2187" s="2">
        <f t="shared" si="265"/>
        <v>4.3449149999999994</v>
      </c>
      <c r="G2187" s="2">
        <f t="shared" si="267"/>
        <v>4.3200419999999973</v>
      </c>
      <c r="H2187" s="2">
        <f t="shared" si="271"/>
        <v>3.9218175000000053</v>
      </c>
      <c r="I2187" s="2">
        <f t="array" ref="I2187">SUMPRODUCT(B2171:B2190, (ROW(B2171:B2190)-ROW(B2171)+1)) / (20*21/2)</f>
        <v>4.3512223809523807</v>
      </c>
      <c r="J2187" s="2">
        <f t="shared" si="266"/>
        <v>4.3453573068378697</v>
      </c>
      <c r="K2187" s="2">
        <f t="shared" si="268"/>
        <v>4.3022144297428326</v>
      </c>
    </row>
    <row r="2188" spans="1:11" ht="13.5" x14ac:dyDescent="0.25">
      <c r="A2188" s="3">
        <f>TITRES_STAT!B2191</f>
        <v>45190</v>
      </c>
      <c r="B2188" s="6">
        <f>TITRES_STAT!D2191</f>
        <v>4.3575999999999997</v>
      </c>
      <c r="C2188" s="2">
        <f t="shared" si="269"/>
        <v>0</v>
      </c>
      <c r="D2188" s="2">
        <f t="shared" si="270"/>
        <v>4.3628199999999993</v>
      </c>
      <c r="E2188" s="2">
        <f t="shared" ref="E2188:E2251" si="272">AVERAGE(B2179:B2188)</f>
        <v>4.3462299999999994</v>
      </c>
      <c r="F2188" s="2">
        <f t="shared" si="265"/>
        <v>4.344479999999999</v>
      </c>
      <c r="G2188" s="2">
        <f t="shared" si="267"/>
        <v>4.3217879999999962</v>
      </c>
      <c r="H2188" s="2">
        <f t="shared" si="271"/>
        <v>3.9260670000000055</v>
      </c>
      <c r="I2188" s="2">
        <f t="array" ref="I2188">SUMPRODUCT(B2172:B2191, (ROW(B2172:B2191)-ROW(B2172)+1)) / (20*21/2)</f>
        <v>4.3483928571428567</v>
      </c>
      <c r="J2188" s="2">
        <f t="shared" si="266"/>
        <v>4.3465232776152156</v>
      </c>
      <c r="K2188" s="2">
        <f t="shared" si="268"/>
        <v>4.3043864128901728</v>
      </c>
    </row>
    <row r="2189" spans="1:11" ht="13.5" x14ac:dyDescent="0.25">
      <c r="A2189" s="3">
        <f>TITRES_STAT!B2192</f>
        <v>45191</v>
      </c>
      <c r="B2189" s="6">
        <f>TITRES_STAT!D2192</f>
        <v>4.3575999999999997</v>
      </c>
      <c r="C2189" s="2">
        <f t="shared" si="269"/>
        <v>0</v>
      </c>
      <c r="D2189" s="2">
        <f t="shared" si="270"/>
        <v>4.3610799999999994</v>
      </c>
      <c r="E2189" s="2">
        <f t="shared" si="272"/>
        <v>4.3462299999999994</v>
      </c>
      <c r="F2189" s="2">
        <f t="shared" si="265"/>
        <v>4.3440449999999995</v>
      </c>
      <c r="G2189" s="2">
        <f t="shared" si="267"/>
        <v>4.323533999999996</v>
      </c>
      <c r="H2189" s="2">
        <f t="shared" si="271"/>
        <v>3.9308080000000056</v>
      </c>
      <c r="I2189" s="2">
        <f t="array" ref="I2189">SUMPRODUCT(B2173:B2192, (ROW(B2173:B2192)-ROW(B2173)+1)) / (20*21/2)</f>
        <v>4.3449814285714288</v>
      </c>
      <c r="J2189" s="2">
        <f t="shared" si="266"/>
        <v>4.3475782035566235</v>
      </c>
      <c r="K2189" s="2">
        <f t="shared" si="268"/>
        <v>4.3064732202278133</v>
      </c>
    </row>
    <row r="2190" spans="1:11" ht="13.5" x14ac:dyDescent="0.25">
      <c r="A2190" s="3">
        <f>TITRES_STAT!B2193</f>
        <v>45194</v>
      </c>
      <c r="B2190" s="6">
        <f>TITRES_STAT!D2193</f>
        <v>4.3575999999999997</v>
      </c>
      <c r="C2190" s="2">
        <f t="shared" si="269"/>
        <v>0</v>
      </c>
      <c r="D2190" s="2">
        <f t="shared" si="270"/>
        <v>4.3593400000000004</v>
      </c>
      <c r="E2190" s="2">
        <f t="shared" si="272"/>
        <v>4.3453599999999986</v>
      </c>
      <c r="F2190" s="2">
        <f t="shared" si="265"/>
        <v>4.3436100000000009</v>
      </c>
      <c r="G2190" s="2">
        <f t="shared" si="267"/>
        <v>4.3252799999999958</v>
      </c>
      <c r="H2190" s="2">
        <f t="shared" si="271"/>
        <v>3.9350575000000059</v>
      </c>
      <c r="I2190" s="2">
        <f t="array" ref="I2190">SUMPRODUCT(B2174:B2193, (ROW(B2174:B2193)-ROW(B2174)+1)) / (20*21/2)</f>
        <v>4.3415700000000008</v>
      </c>
      <c r="J2190" s="2">
        <f t="shared" si="266"/>
        <v>4.348532660360755</v>
      </c>
      <c r="K2190" s="2">
        <f t="shared" si="268"/>
        <v>4.3084781919835855</v>
      </c>
    </row>
    <row r="2191" spans="1:11" ht="13.5" x14ac:dyDescent="0.25">
      <c r="A2191" s="3">
        <f>TITRES_STAT!B2194</f>
        <v>45195</v>
      </c>
      <c r="B2191" s="6">
        <f>TITRES_STAT!D2194</f>
        <v>4.3139000000000003</v>
      </c>
      <c r="C2191" s="2">
        <f t="shared" si="269"/>
        <v>-4.3699999999999406E-2</v>
      </c>
      <c r="D2191" s="2">
        <f t="shared" si="270"/>
        <v>4.3488600000000002</v>
      </c>
      <c r="E2191" s="2">
        <f t="shared" si="272"/>
        <v>4.3401199999999989</v>
      </c>
      <c r="F2191" s="2">
        <f t="shared" si="265"/>
        <v>4.3497200000000014</v>
      </c>
      <c r="G2191" s="2">
        <f t="shared" si="267"/>
        <v>4.326151999999996</v>
      </c>
      <c r="H2191" s="2">
        <f t="shared" si="271"/>
        <v>3.9390885000000058</v>
      </c>
      <c r="I2191" s="2">
        <f t="array" ref="I2191">SUMPRODUCT(B2175:B2194, (ROW(B2175:B2194)-ROW(B2175)+1)) / (20*21/2)</f>
        <v>4.3226080952380954</v>
      </c>
      <c r="J2191" s="2">
        <f t="shared" si="266"/>
        <v>4.345234311754969</v>
      </c>
      <c r="K2191" s="2">
        <f t="shared" si="268"/>
        <v>4.3086908119057981</v>
      </c>
    </row>
    <row r="2192" spans="1:11" ht="13.5" x14ac:dyDescent="0.25">
      <c r="A2192" s="3">
        <f>TITRES_STAT!B2195</f>
        <v>45197</v>
      </c>
      <c r="B2192" s="6">
        <f>TITRES_STAT!D2195</f>
        <v>4.3139000000000003</v>
      </c>
      <c r="C2192" s="2">
        <f t="shared" si="269"/>
        <v>0</v>
      </c>
      <c r="D2192" s="2">
        <f t="shared" si="270"/>
        <v>4.3401199999999998</v>
      </c>
      <c r="E2192" s="2">
        <f t="shared" si="272"/>
        <v>4.3523399999999999</v>
      </c>
      <c r="F2192" s="2">
        <f t="shared" si="265"/>
        <v>4.3497200000000014</v>
      </c>
      <c r="G2192" s="2">
        <f t="shared" si="267"/>
        <v>4.3270239999999962</v>
      </c>
      <c r="H2192" s="2">
        <f t="shared" si="271"/>
        <v>3.9423410000000056</v>
      </c>
      <c r="I2192" s="2">
        <f t="array" ref="I2192">SUMPRODUCT(B2176:B2195, (ROW(B2176:B2195)-ROW(B2176)+1)) / (20*21/2)</f>
        <v>4.3221523809523816</v>
      </c>
      <c r="J2192" s="2">
        <f t="shared" si="266"/>
        <v>4.3422500915878288</v>
      </c>
      <c r="K2192" s="2">
        <f t="shared" si="268"/>
        <v>4.308895093791846</v>
      </c>
    </row>
    <row r="2193" spans="1:11" ht="13.5" x14ac:dyDescent="0.25">
      <c r="A2193" s="3">
        <f>TITRES_STAT!B2196</f>
        <v>45198</v>
      </c>
      <c r="B2193" s="6">
        <f>TITRES_STAT!D2196</f>
        <v>4.3139000000000003</v>
      </c>
      <c r="C2193" s="2">
        <f t="shared" si="269"/>
        <v>0</v>
      </c>
      <c r="D2193" s="2">
        <f t="shared" si="270"/>
        <v>4.3313800000000002</v>
      </c>
      <c r="E2193" s="2">
        <f t="shared" si="272"/>
        <v>4.3471000000000002</v>
      </c>
      <c r="F2193" s="2">
        <f t="shared" si="265"/>
        <v>4.3471000000000011</v>
      </c>
      <c r="G2193" s="2">
        <f t="shared" si="267"/>
        <v>4.3278959999999964</v>
      </c>
      <c r="H2193" s="2">
        <f t="shared" si="271"/>
        <v>3.9455935000000055</v>
      </c>
      <c r="I2193" s="2">
        <f t="array" ref="I2193">SUMPRODUCT(B2177:B2196, (ROW(B2177:B2196)-ROW(B2177)+1)) / (20*21/2)</f>
        <v>4.3251866666666672</v>
      </c>
      <c r="J2193" s="2">
        <f t="shared" si="266"/>
        <v>4.3395500828651787</v>
      </c>
      <c r="K2193" s="2">
        <f t="shared" si="268"/>
        <v>4.3090913646235389</v>
      </c>
    </row>
    <row r="2194" spans="1:11" ht="13.5" x14ac:dyDescent="0.25">
      <c r="A2194" s="3">
        <f>TITRES_STAT!B2197</f>
        <v>45201</v>
      </c>
      <c r="B2194" s="6">
        <f>TITRES_STAT!D2197</f>
        <v>4.1479999999999997</v>
      </c>
      <c r="C2194" s="2">
        <f t="shared" si="269"/>
        <v>-0.1659000000000006</v>
      </c>
      <c r="D2194" s="2">
        <f t="shared" si="270"/>
        <v>4.2894600000000001</v>
      </c>
      <c r="E2194" s="2">
        <f t="shared" si="272"/>
        <v>4.3252699999999988</v>
      </c>
      <c r="F2194" s="2">
        <f t="shared" si="265"/>
        <v>4.3361850000000004</v>
      </c>
      <c r="G2194" s="2">
        <f t="shared" si="267"/>
        <v>4.3254499999999965</v>
      </c>
      <c r="H2194" s="2">
        <f t="shared" si="271"/>
        <v>3.9480165000000063</v>
      </c>
      <c r="I2194" s="2">
        <f t="array" ref="I2194">SUMPRODUCT(B2178:B2197, (ROW(B2178:B2197)-ROW(B2178)+1)) / (20*21/2)</f>
        <v>4.3365447619047615</v>
      </c>
      <c r="J2194" s="2">
        <f t="shared" si="266"/>
        <v>4.3213072178303999</v>
      </c>
      <c r="K2194" s="2">
        <f t="shared" si="268"/>
        <v>4.3027740562069292</v>
      </c>
    </row>
    <row r="2195" spans="1:11" ht="13.5" x14ac:dyDescent="0.25">
      <c r="A2195" s="3">
        <f>TITRES_STAT!B2198</f>
        <v>45202</v>
      </c>
      <c r="B2195" s="6">
        <f>TITRES_STAT!D2198</f>
        <v>4.3314000000000004</v>
      </c>
      <c r="C2195" s="2">
        <f t="shared" si="269"/>
        <v>0.18340000000000067</v>
      </c>
      <c r="D2195" s="2">
        <f t="shared" si="270"/>
        <v>4.2842200000000004</v>
      </c>
      <c r="E2195" s="2">
        <f t="shared" si="272"/>
        <v>4.3217799999999995</v>
      </c>
      <c r="F2195" s="2">
        <f t="shared" si="265"/>
        <v>4.3344400000000007</v>
      </c>
      <c r="G2195" s="2">
        <f t="shared" si="267"/>
        <v>4.3266719999999967</v>
      </c>
      <c r="H2195" s="2">
        <f t="shared" si="271"/>
        <v>3.9513565000000064</v>
      </c>
      <c r="I2195" s="2">
        <f t="array" ref="I2195">SUMPRODUCT(B2179:B2198, (ROW(B2179:B2198)-ROW(B2179)+1)) / (20*21/2)</f>
        <v>4.3474866666666676</v>
      </c>
      <c r="J2195" s="2">
        <f t="shared" si="266"/>
        <v>4.3222684351798852</v>
      </c>
      <c r="K2195" s="2">
        <f t="shared" si="268"/>
        <v>4.3038966422380298</v>
      </c>
    </row>
    <row r="2196" spans="1:11" ht="13.5" x14ac:dyDescent="0.25">
      <c r="A2196" s="3">
        <f>TITRES_STAT!B2199</f>
        <v>45203</v>
      </c>
      <c r="B2196" s="6">
        <f>TITRES_STAT!D2199</f>
        <v>4.3662999999999998</v>
      </c>
      <c r="C2196" s="2">
        <f t="shared" si="269"/>
        <v>3.4899999999999487E-2</v>
      </c>
      <c r="D2196" s="2">
        <f t="shared" si="270"/>
        <v>4.2946999999999997</v>
      </c>
      <c r="E2196" s="2">
        <f t="shared" si="272"/>
        <v>4.3217800000000004</v>
      </c>
      <c r="F2196" s="2">
        <f t="shared" ref="F2196:F2259" si="273">AVERAGE(B2177:B2196)</f>
        <v>4.3344399999999998</v>
      </c>
      <c r="G2196" s="2">
        <f t="shared" si="267"/>
        <v>4.3285919999999969</v>
      </c>
      <c r="H2196" s="2">
        <f t="shared" si="271"/>
        <v>3.9551575000000061</v>
      </c>
      <c r="I2196" s="2">
        <f t="array" ref="I2196">SUMPRODUCT(B2180:B2199, (ROW(B2180:B2199)-ROW(B2180)+1)) / (20*21/2)</f>
        <v>4.3579709523809527</v>
      </c>
      <c r="J2196" s="2">
        <f t="shared" si="266"/>
        <v>4.326461917543706</v>
      </c>
      <c r="K2196" s="2">
        <f t="shared" si="268"/>
        <v>4.3063438327384986</v>
      </c>
    </row>
    <row r="2197" spans="1:11" ht="13.5" x14ac:dyDescent="0.25">
      <c r="A2197" s="3">
        <f>TITRES_STAT!B2200</f>
        <v>45204</v>
      </c>
      <c r="B2197" s="6">
        <f>TITRES_STAT!D2200</f>
        <v>4.4537000000000004</v>
      </c>
      <c r="C2197" s="2">
        <f t="shared" si="269"/>
        <v>8.7400000000000588E-2</v>
      </c>
      <c r="D2197" s="2">
        <f t="shared" si="270"/>
        <v>4.3226600000000008</v>
      </c>
      <c r="E2197" s="2">
        <f t="shared" si="272"/>
        <v>4.3313899999999999</v>
      </c>
      <c r="F2197" s="2">
        <f t="shared" si="273"/>
        <v>4.3388099999999996</v>
      </c>
      <c r="G2197" s="2">
        <f t="shared" si="267"/>
        <v>4.3322599999999962</v>
      </c>
      <c r="H2197" s="2">
        <f t="shared" si="271"/>
        <v>3.9593955000000056</v>
      </c>
      <c r="I2197" s="2">
        <f t="array" ref="I2197">SUMPRODUCT(B2181:B2200, (ROW(B2181:B2200)-ROW(B2181)+1)) / (20*21/2)</f>
        <v>4.3679976190476193</v>
      </c>
      <c r="J2197" s="2">
        <f t="shared" ref="J2197:J2260" si="274">$J$4*B2197+J2196*(1-$J$4)</f>
        <v>4.3385798301585909</v>
      </c>
      <c r="K2197" s="2">
        <f t="shared" si="268"/>
        <v>4.3121225059644406</v>
      </c>
    </row>
    <row r="2198" spans="1:11" ht="13.5" x14ac:dyDescent="0.25">
      <c r="A2198" s="3">
        <f>TITRES_STAT!B2201</f>
        <v>45205</v>
      </c>
      <c r="B2198" s="6">
        <f>TITRES_STAT!D2201</f>
        <v>4.4537000000000004</v>
      </c>
      <c r="C2198" s="2">
        <f t="shared" si="269"/>
        <v>0</v>
      </c>
      <c r="D2198" s="2">
        <f t="shared" si="270"/>
        <v>4.350620000000001</v>
      </c>
      <c r="E2198" s="2">
        <f t="shared" si="272"/>
        <v>4.3409999999999993</v>
      </c>
      <c r="F2198" s="2">
        <f t="shared" si="273"/>
        <v>4.3436149999999989</v>
      </c>
      <c r="G2198" s="2">
        <f t="shared" si="267"/>
        <v>4.3359279999999965</v>
      </c>
      <c r="H2198" s="2">
        <f t="shared" si="271"/>
        <v>3.9636335000000056</v>
      </c>
      <c r="I2198" s="2">
        <f t="array" ref="I2198">SUMPRODUCT(B2182:B2201, (ROW(B2182:B2201)-ROW(B2182)+1)) / (20*21/2)</f>
        <v>4.377608095238096</v>
      </c>
      <c r="J2198" s="2">
        <f t="shared" si="274"/>
        <v>4.3495436558577731</v>
      </c>
      <c r="K2198" s="2">
        <f t="shared" si="268"/>
        <v>4.3176745645540704</v>
      </c>
    </row>
    <row r="2199" spans="1:11" ht="13.5" x14ac:dyDescent="0.25">
      <c r="A2199" s="3">
        <f>TITRES_STAT!B2202</f>
        <v>45208</v>
      </c>
      <c r="B2199" s="6">
        <f>TITRES_STAT!D2202</f>
        <v>4.4537000000000004</v>
      </c>
      <c r="C2199" s="2">
        <f t="shared" si="269"/>
        <v>0</v>
      </c>
      <c r="D2199" s="2">
        <f t="shared" si="270"/>
        <v>4.411760000000001</v>
      </c>
      <c r="E2199" s="2">
        <f t="shared" si="272"/>
        <v>4.3506099999999996</v>
      </c>
      <c r="F2199" s="2">
        <f t="shared" si="273"/>
        <v>4.3484199999999991</v>
      </c>
      <c r="G2199" s="2">
        <f t="shared" si="267"/>
        <v>4.3395959999999976</v>
      </c>
      <c r="H2199" s="2">
        <f t="shared" si="271"/>
        <v>3.9678715000000055</v>
      </c>
      <c r="I2199" s="2">
        <f t="array" ref="I2199">SUMPRODUCT(B2183:B2202, (ROW(B2183:B2202)-ROW(B2183)+1)) / (20*21/2)</f>
        <v>4.386802380952382</v>
      </c>
      <c r="J2199" s="2">
        <f t="shared" si="274"/>
        <v>4.3594633076808424</v>
      </c>
      <c r="K2199" s="2">
        <f t="shared" si="268"/>
        <v>4.3230088953558719</v>
      </c>
    </row>
    <row r="2200" spans="1:11" ht="13.5" x14ac:dyDescent="0.25">
      <c r="A2200" s="3">
        <f>TITRES_STAT!B2203</f>
        <v>45209</v>
      </c>
      <c r="B2200" s="6">
        <f>TITRES_STAT!D2203</f>
        <v>4.4537000000000004</v>
      </c>
      <c r="C2200" s="2">
        <f t="shared" si="269"/>
        <v>0</v>
      </c>
      <c r="D2200" s="2">
        <f t="shared" si="270"/>
        <v>4.4362200000000005</v>
      </c>
      <c r="E2200" s="2">
        <f t="shared" si="272"/>
        <v>4.36022</v>
      </c>
      <c r="F2200" s="2">
        <f t="shared" si="273"/>
        <v>4.3527899999999988</v>
      </c>
      <c r="G2200" s="2">
        <f t="shared" si="267"/>
        <v>4.3432639999999978</v>
      </c>
      <c r="H2200" s="2">
        <f t="shared" si="271"/>
        <v>3.972888500000006</v>
      </c>
      <c r="I2200" s="2">
        <f t="array" ref="I2200">SUMPRODUCT(B2184:B2203, (ROW(B2184:B2203)-ROW(B2184)+1)) / (20*21/2)</f>
        <v>4.3947490476190483</v>
      </c>
      <c r="J2200" s="2">
        <f t="shared" si="274"/>
        <v>4.3684382307588576</v>
      </c>
      <c r="K2200" s="2">
        <f t="shared" si="268"/>
        <v>4.3281340367144656</v>
      </c>
    </row>
    <row r="2201" spans="1:11" ht="13.5" x14ac:dyDescent="0.25">
      <c r="A2201" s="3">
        <f>TITRES_STAT!B2204</f>
        <v>45210</v>
      </c>
      <c r="B2201" s="6">
        <f>TITRES_STAT!D2204</f>
        <v>4.4537000000000004</v>
      </c>
      <c r="C2201" s="2">
        <f t="shared" si="269"/>
        <v>0</v>
      </c>
      <c r="D2201" s="2">
        <f t="shared" si="270"/>
        <v>4.4537000000000004</v>
      </c>
      <c r="E2201" s="2">
        <f t="shared" si="272"/>
        <v>4.3742000000000001</v>
      </c>
      <c r="F2201" s="2">
        <f t="shared" si="273"/>
        <v>4.3571599999999986</v>
      </c>
      <c r="G2201" s="2">
        <f t="shared" si="267"/>
        <v>4.346931999999998</v>
      </c>
      <c r="H2201" s="2">
        <f t="shared" si="271"/>
        <v>3.9781510000000058</v>
      </c>
      <c r="I2201" s="2">
        <f t="array" ref="I2201">SUMPRODUCT(B2185:B2204, (ROW(B2185:B2204)-ROW(B2185)+1)) / (20*21/2)</f>
        <v>4.4022795238095247</v>
      </c>
      <c r="J2201" s="2">
        <f t="shared" si="274"/>
        <v>4.3765583992580144</v>
      </c>
      <c r="K2201" s="2">
        <f t="shared" si="268"/>
        <v>4.333058192137428</v>
      </c>
    </row>
    <row r="2202" spans="1:11" ht="13.5" x14ac:dyDescent="0.25">
      <c r="A2202" s="3">
        <f>TITRES_STAT!B2205</f>
        <v>45211</v>
      </c>
      <c r="B2202" s="6">
        <f>TITRES_STAT!D2205</f>
        <v>4.4537000000000004</v>
      </c>
      <c r="C2202" s="2">
        <f t="shared" si="269"/>
        <v>0</v>
      </c>
      <c r="D2202" s="2">
        <f t="shared" si="270"/>
        <v>4.4537000000000004</v>
      </c>
      <c r="E2202" s="2">
        <f t="shared" si="272"/>
        <v>4.3881800000000002</v>
      </c>
      <c r="F2202" s="2">
        <f t="shared" si="273"/>
        <v>4.37026</v>
      </c>
      <c r="G2202" s="2">
        <f t="shared" si="267"/>
        <v>4.3505999999999974</v>
      </c>
      <c r="H2202" s="2">
        <f t="shared" si="271"/>
        <v>3.9832090000000062</v>
      </c>
      <c r="I2202" s="2">
        <f t="array" ref="I2202">SUMPRODUCT(B2186:B2205, (ROW(B2186:B2205)-ROW(B2186)+1)) / (20*21/2)</f>
        <v>4.4093938095238094</v>
      </c>
      <c r="J2202" s="2">
        <f t="shared" si="274"/>
        <v>4.3839052183762988</v>
      </c>
      <c r="K2202" s="2">
        <f t="shared" si="268"/>
        <v>4.3377892434261565</v>
      </c>
    </row>
    <row r="2203" spans="1:11" ht="13.5" x14ac:dyDescent="0.25">
      <c r="A2203" s="3">
        <f>TITRES_STAT!B2206</f>
        <v>45212</v>
      </c>
      <c r="B2203" s="6">
        <f>TITRES_STAT!D2206</f>
        <v>4.4537000000000004</v>
      </c>
      <c r="C2203" s="2">
        <f t="shared" si="269"/>
        <v>0</v>
      </c>
      <c r="D2203" s="2">
        <f t="shared" si="270"/>
        <v>4.4537000000000004</v>
      </c>
      <c r="E2203" s="2">
        <f t="shared" si="272"/>
        <v>4.4021600000000003</v>
      </c>
      <c r="F2203" s="2">
        <f t="shared" si="273"/>
        <v>4.3746299999999998</v>
      </c>
      <c r="G2203" s="2">
        <f t="shared" si="267"/>
        <v>4.3542679999999976</v>
      </c>
      <c r="H2203" s="2">
        <f t="shared" si="271"/>
        <v>3.9882670000000062</v>
      </c>
      <c r="I2203" s="2">
        <f t="array" ref="I2203">SUMPRODUCT(B2187:B2206, (ROW(B2187:B2206)-ROW(B2187)+1)) / (20*21/2)</f>
        <v>4.4160919047619052</v>
      </c>
      <c r="J2203" s="2">
        <f t="shared" si="274"/>
        <v>4.3905523404356988</v>
      </c>
      <c r="K2203" s="2">
        <f t="shared" si="268"/>
        <v>4.3423347632917979</v>
      </c>
    </row>
    <row r="2204" spans="1:11" ht="13.5" x14ac:dyDescent="0.25">
      <c r="A2204" s="3">
        <f>TITRES_STAT!B2207</f>
        <v>45215</v>
      </c>
      <c r="B2204" s="6">
        <f>TITRES_STAT!D2207</f>
        <v>4.4537000000000004</v>
      </c>
      <c r="C2204" s="2">
        <f t="shared" si="269"/>
        <v>0</v>
      </c>
      <c r="D2204" s="2">
        <f t="shared" si="270"/>
        <v>4.4537000000000004</v>
      </c>
      <c r="E2204" s="2">
        <f t="shared" si="272"/>
        <v>4.4327300000000003</v>
      </c>
      <c r="F2204" s="2">
        <f t="shared" si="273"/>
        <v>4.3789999999999996</v>
      </c>
      <c r="G2204" s="2">
        <f t="shared" si="267"/>
        <v>4.3595079999999973</v>
      </c>
      <c r="H2204" s="2">
        <f t="shared" si="271"/>
        <v>3.9933250000000067</v>
      </c>
      <c r="I2204" s="2">
        <f t="array" ref="I2204">SUMPRODUCT(B2188:B2207, (ROW(B2188:B2207)-ROW(B2188)+1)) / (20*21/2)</f>
        <v>4.4223738095238101</v>
      </c>
      <c r="J2204" s="2">
        <f t="shared" si="274"/>
        <v>4.396566403251347</v>
      </c>
      <c r="K2204" s="2">
        <f t="shared" si="268"/>
        <v>4.3467020274764341</v>
      </c>
    </row>
    <row r="2205" spans="1:11" ht="13.5" x14ac:dyDescent="0.25">
      <c r="A2205" s="3">
        <f>TITRES_STAT!B2208</f>
        <v>45216</v>
      </c>
      <c r="B2205" s="6">
        <f>TITRES_STAT!D2208</f>
        <v>4.4537000000000004</v>
      </c>
      <c r="C2205" s="2">
        <f t="shared" si="269"/>
        <v>0</v>
      </c>
      <c r="D2205" s="2">
        <f t="shared" si="270"/>
        <v>4.4537000000000004</v>
      </c>
      <c r="E2205" s="2">
        <f t="shared" si="272"/>
        <v>4.44496</v>
      </c>
      <c r="F2205" s="2">
        <f t="shared" si="273"/>
        <v>4.3833699999999993</v>
      </c>
      <c r="G2205" s="2">
        <f t="shared" si="267"/>
        <v>4.3647479999999979</v>
      </c>
      <c r="H2205" s="2">
        <f t="shared" si="271"/>
        <v>3.9976450000000074</v>
      </c>
      <c r="I2205" s="2">
        <f t="array" ref="I2205">SUMPRODUCT(B2189:B2208, (ROW(B2189:B2208)-ROW(B2189)+1)) / (20*21/2)</f>
        <v>4.4281980952380957</v>
      </c>
      <c r="J2205" s="2">
        <f t="shared" si="274"/>
        <v>4.4020076981797907</v>
      </c>
      <c r="K2205" s="2">
        <f t="shared" si="268"/>
        <v>4.3508980263989274</v>
      </c>
    </row>
    <row r="2206" spans="1:11" ht="13.5" x14ac:dyDescent="0.25">
      <c r="A2206" s="3">
        <f>TITRES_STAT!B2209</f>
        <v>45217</v>
      </c>
      <c r="B2206" s="6">
        <f>TITRES_STAT!D2209</f>
        <v>4.4537000000000004</v>
      </c>
      <c r="C2206" s="2">
        <f t="shared" si="269"/>
        <v>0</v>
      </c>
      <c r="D2206" s="2">
        <f t="shared" si="270"/>
        <v>4.4537000000000004</v>
      </c>
      <c r="E2206" s="2">
        <f t="shared" si="272"/>
        <v>4.4536999999999995</v>
      </c>
      <c r="F2206" s="2">
        <f t="shared" si="273"/>
        <v>4.3877399999999991</v>
      </c>
      <c r="G2206" s="2">
        <f t="shared" si="267"/>
        <v>4.3664959999999979</v>
      </c>
      <c r="H2206" s="2">
        <f t="shared" si="271"/>
        <v>4.0018830000000074</v>
      </c>
      <c r="I2206" s="2">
        <f t="array" ref="I2206">SUMPRODUCT(B2190:B2209, (ROW(B2190:B2209)-ROW(B2190)+1)) / (20*21/2)</f>
        <v>4.433564761904762</v>
      </c>
      <c r="J2206" s="2">
        <f t="shared" si="274"/>
        <v>4.4069307745436204</v>
      </c>
      <c r="K2206" s="2">
        <f t="shared" si="268"/>
        <v>4.3549294763440676</v>
      </c>
    </row>
    <row r="2207" spans="1:11" ht="13.5" x14ac:dyDescent="0.25">
      <c r="A2207" s="3">
        <f>TITRES_STAT!B2210</f>
        <v>45218</v>
      </c>
      <c r="B2207" s="6">
        <f>TITRES_STAT!D2210</f>
        <v>4.4537000000000004</v>
      </c>
      <c r="C2207" s="2">
        <f t="shared" si="269"/>
        <v>0</v>
      </c>
      <c r="D2207" s="2">
        <f t="shared" si="270"/>
        <v>4.4537000000000004</v>
      </c>
      <c r="E2207" s="2">
        <f t="shared" si="272"/>
        <v>4.4536999999999995</v>
      </c>
      <c r="F2207" s="2">
        <f t="shared" si="273"/>
        <v>4.3925449999999993</v>
      </c>
      <c r="G2207" s="2">
        <f t="shared" si="267"/>
        <v>4.3682439999999971</v>
      </c>
      <c r="H2207" s="2">
        <f t="shared" si="271"/>
        <v>4.0061210000000083</v>
      </c>
      <c r="I2207" s="2">
        <f t="array" ref="I2207">SUMPRODUCT(B2191:B2210, (ROW(B2191:B2210)-ROW(B2191)+1)) / (20*21/2)</f>
        <v>4.4384738095238099</v>
      </c>
      <c r="J2207" s="2">
        <f t="shared" si="274"/>
        <v>4.4113849864918473</v>
      </c>
      <c r="K2207" s="2">
        <f t="shared" si="268"/>
        <v>4.3588028302129285</v>
      </c>
    </row>
    <row r="2208" spans="1:11" ht="13.5" x14ac:dyDescent="0.25">
      <c r="A2208" s="3">
        <f>TITRES_STAT!B2211</f>
        <v>45219</v>
      </c>
      <c r="B2208" s="6">
        <f>TITRES_STAT!D2211</f>
        <v>4.4537000000000004</v>
      </c>
      <c r="C2208" s="2">
        <f t="shared" si="269"/>
        <v>0</v>
      </c>
      <c r="D2208" s="2">
        <f t="shared" si="270"/>
        <v>4.4537000000000004</v>
      </c>
      <c r="E2208" s="2">
        <f t="shared" si="272"/>
        <v>4.4536999999999995</v>
      </c>
      <c r="F2208" s="2">
        <f t="shared" si="273"/>
        <v>4.3973499999999985</v>
      </c>
      <c r="G2208" s="2">
        <f t="shared" si="267"/>
        <v>4.3699919999999972</v>
      </c>
      <c r="H2208" s="2">
        <f t="shared" si="271"/>
        <v>4.0103590000000082</v>
      </c>
      <c r="I2208" s="2">
        <f t="array" ref="I2208">SUMPRODUCT(B2192:B2211, (ROW(B2192:B2211)-ROW(B2192)+1)) / (20*21/2)</f>
        <v>4.4429252380952384</v>
      </c>
      <c r="J2208" s="2">
        <f t="shared" si="274"/>
        <v>4.4154149877783384</v>
      </c>
      <c r="K2208" s="2">
        <f t="shared" si="268"/>
        <v>4.3625242878516373</v>
      </c>
    </row>
    <row r="2209" spans="1:11" ht="13.5" x14ac:dyDescent="0.25">
      <c r="A2209" s="3">
        <f>TITRES_STAT!B2212</f>
        <v>45222</v>
      </c>
      <c r="B2209" s="6">
        <f>TITRES_STAT!D2212</f>
        <v>4.4537000000000004</v>
      </c>
      <c r="C2209" s="2">
        <f t="shared" si="269"/>
        <v>0</v>
      </c>
      <c r="D2209" s="2">
        <f t="shared" si="270"/>
        <v>4.4537000000000004</v>
      </c>
      <c r="E2209" s="2">
        <f t="shared" si="272"/>
        <v>4.4536999999999995</v>
      </c>
      <c r="F2209" s="2">
        <f t="shared" si="273"/>
        <v>4.4021549999999987</v>
      </c>
      <c r="G2209" s="2">
        <f t="shared" si="267"/>
        <v>4.3717399999999982</v>
      </c>
      <c r="H2209" s="2">
        <f t="shared" si="271"/>
        <v>4.0145970000000082</v>
      </c>
      <c r="I2209" s="2">
        <f t="array" ref="I2209">SUMPRODUCT(B2193:B2212, (ROW(B2193:B2212)-ROW(B2193)+1)) / (20*21/2)</f>
        <v>4.4467109523809532</v>
      </c>
      <c r="J2209" s="2">
        <f t="shared" si="274"/>
        <v>4.4190611794184971</v>
      </c>
      <c r="K2209" s="2">
        <f t="shared" si="268"/>
        <v>4.3660998059751028</v>
      </c>
    </row>
    <row r="2210" spans="1:11" ht="13.5" x14ac:dyDescent="0.25">
      <c r="A2210" s="3">
        <f>TITRES_STAT!B2213</f>
        <v>45223</v>
      </c>
      <c r="B2210" s="6">
        <f>TITRES_STAT!D2213</f>
        <v>4.4537000000000004</v>
      </c>
      <c r="C2210" s="2">
        <f t="shared" si="269"/>
        <v>0</v>
      </c>
      <c r="D2210" s="2">
        <f t="shared" si="270"/>
        <v>4.4537000000000004</v>
      </c>
      <c r="E2210" s="2">
        <f t="shared" si="272"/>
        <v>4.4536999999999995</v>
      </c>
      <c r="F2210" s="2">
        <f t="shared" si="273"/>
        <v>4.4069599999999989</v>
      </c>
      <c r="G2210" s="2">
        <f t="shared" si="267"/>
        <v>4.3734879999999983</v>
      </c>
      <c r="H2210" s="2">
        <f t="shared" si="271"/>
        <v>4.018835000000009</v>
      </c>
      <c r="I2210" s="2">
        <f t="array" ref="I2210">SUMPRODUCT(B2194:B2213, (ROW(B2194:B2213)-ROW(B2194)+1)) / (20*21/2)</f>
        <v>4.4498309523809523</v>
      </c>
      <c r="J2210" s="2">
        <f t="shared" si="274"/>
        <v>4.4223601147119735</v>
      </c>
      <c r="K2210" s="2">
        <f t="shared" si="268"/>
        <v>4.3695351077015694</v>
      </c>
    </row>
    <row r="2211" spans="1:11" ht="13.5" x14ac:dyDescent="0.25">
      <c r="A2211" s="3">
        <f>TITRES_STAT!B2214</f>
        <v>45224</v>
      </c>
      <c r="B2211" s="6">
        <f>TITRES_STAT!D2214</f>
        <v>4.4537000000000004</v>
      </c>
      <c r="C2211" s="2">
        <f t="shared" si="269"/>
        <v>0</v>
      </c>
      <c r="D2211" s="2">
        <f t="shared" si="270"/>
        <v>4.4537000000000004</v>
      </c>
      <c r="E2211" s="2">
        <f t="shared" si="272"/>
        <v>4.4536999999999995</v>
      </c>
      <c r="F2211" s="2">
        <f t="shared" si="273"/>
        <v>4.4139499999999989</v>
      </c>
      <c r="G2211" s="2">
        <f t="shared" si="267"/>
        <v>4.3752359999999983</v>
      </c>
      <c r="H2211" s="2">
        <f t="shared" si="271"/>
        <v>4.023073000000009</v>
      </c>
      <c r="I2211" s="2">
        <f t="array" ref="I2211">SUMPRODUCT(B2195:B2214, (ROW(B2195:B2214)-ROW(B2195)+1)) / (20*21/2)</f>
        <v>4.4522852380952385</v>
      </c>
      <c r="J2211" s="2">
        <f t="shared" si="274"/>
        <v>4.4253448656917858</v>
      </c>
      <c r="K2211" s="2">
        <f t="shared" si="268"/>
        <v>4.3728356917132727</v>
      </c>
    </row>
    <row r="2212" spans="1:11" ht="13.5" x14ac:dyDescent="0.25">
      <c r="A2212" s="3">
        <f>TITRES_STAT!B2215</f>
        <v>45225</v>
      </c>
      <c r="B2212" s="6">
        <f>TITRES_STAT!D2215</f>
        <v>4.4537000000000004</v>
      </c>
      <c r="C2212" s="2">
        <f t="shared" si="269"/>
        <v>0</v>
      </c>
      <c r="D2212" s="2">
        <f t="shared" si="270"/>
        <v>4.4537000000000004</v>
      </c>
      <c r="E2212" s="2">
        <f t="shared" si="272"/>
        <v>4.4536999999999995</v>
      </c>
      <c r="F2212" s="2">
        <f t="shared" si="273"/>
        <v>4.420939999999999</v>
      </c>
      <c r="G2212" s="2">
        <f t="shared" si="267"/>
        <v>4.3769839999999984</v>
      </c>
      <c r="H2212" s="2">
        <f t="shared" si="271"/>
        <v>4.027311000000009</v>
      </c>
      <c r="I2212" s="2">
        <f t="array" ref="I2212">SUMPRODUCT(B2196:B2215, (ROW(B2196:B2215)-ROW(B2196)+1)) / (20*21/2)</f>
        <v>4.4532838095238105</v>
      </c>
      <c r="J2212" s="2">
        <f t="shared" si="274"/>
        <v>4.4280453546735208</v>
      </c>
      <c r="K2212" s="2">
        <f t="shared" si="268"/>
        <v>4.3760068410578503</v>
      </c>
    </row>
    <row r="2213" spans="1:11" ht="13.5" x14ac:dyDescent="0.25">
      <c r="A2213" s="3">
        <f>TITRES_STAT!B2216</f>
        <v>45226</v>
      </c>
      <c r="B2213" s="6">
        <f>TITRES_STAT!D2216</f>
        <v>4.4537000000000004</v>
      </c>
      <c r="C2213" s="2">
        <f t="shared" si="269"/>
        <v>0</v>
      </c>
      <c r="D2213" s="2">
        <f t="shared" si="270"/>
        <v>4.4537000000000004</v>
      </c>
      <c r="E2213" s="2">
        <f t="shared" si="272"/>
        <v>4.4536999999999995</v>
      </c>
      <c r="F2213" s="2">
        <f t="shared" si="273"/>
        <v>4.427929999999999</v>
      </c>
      <c r="G2213" s="2">
        <f t="shared" si="267"/>
        <v>4.3787319999999994</v>
      </c>
      <c r="H2213" s="2">
        <f t="shared" si="271"/>
        <v>4.0315490000000089</v>
      </c>
      <c r="I2213" s="2">
        <f t="array" ref="I2213">SUMPRODUCT(B2197:B2216, (ROW(B2197:B2216)-ROW(B2197)+1)) / (20*21/2)</f>
        <v>4.4537000000000004</v>
      </c>
      <c r="J2213" s="2">
        <f t="shared" si="274"/>
        <v>4.4304886542284239</v>
      </c>
      <c r="K2213" s="2">
        <f t="shared" si="268"/>
        <v>4.3790536316046014</v>
      </c>
    </row>
    <row r="2214" spans="1:11" ht="13.5" x14ac:dyDescent="0.25">
      <c r="A2214" s="3">
        <f>TITRES_STAT!B2217</f>
        <v>45229</v>
      </c>
      <c r="B2214" s="6">
        <f>TITRES_STAT!D2217</f>
        <v>4.4537000000000004</v>
      </c>
      <c r="C2214" s="2">
        <f t="shared" si="269"/>
        <v>0</v>
      </c>
      <c r="D2214" s="2">
        <f t="shared" si="270"/>
        <v>4.4537000000000004</v>
      </c>
      <c r="E2214" s="2">
        <f t="shared" si="272"/>
        <v>4.4536999999999995</v>
      </c>
      <c r="F2214" s="2">
        <f t="shared" si="273"/>
        <v>4.4432149999999995</v>
      </c>
      <c r="G2214" s="2">
        <f t="shared" si="267"/>
        <v>4.3804799999999995</v>
      </c>
      <c r="H2214" s="2">
        <f t="shared" si="271"/>
        <v>4.0357870000000098</v>
      </c>
      <c r="I2214" s="2">
        <f t="array" ref="I2214">SUMPRODUCT(B2198:B2217, (ROW(B2198:B2217)-ROW(B2198)+1)) / (20*21/2)</f>
        <v>4.4453761904761908</v>
      </c>
      <c r="J2214" s="2">
        <f t="shared" si="274"/>
        <v>4.4326992585876219</v>
      </c>
      <c r="K2214" s="2">
        <f t="shared" si="268"/>
        <v>4.381980940169127</v>
      </c>
    </row>
    <row r="2215" spans="1:11" ht="13.5" x14ac:dyDescent="0.25">
      <c r="A2215" s="3">
        <f>TITRES_STAT!B2218</f>
        <v>45230</v>
      </c>
      <c r="B2215" s="6">
        <f>TITRES_STAT!D2218</f>
        <v>4.4537000000000004</v>
      </c>
      <c r="C2215" s="2">
        <f t="shared" si="269"/>
        <v>0</v>
      </c>
      <c r="D2215" s="2">
        <f t="shared" si="270"/>
        <v>4.4537000000000004</v>
      </c>
      <c r="E2215" s="2">
        <f t="shared" si="272"/>
        <v>4.4536999999999995</v>
      </c>
      <c r="F2215" s="2">
        <f t="shared" si="273"/>
        <v>4.4493299999999989</v>
      </c>
      <c r="G2215" s="2">
        <f t="shared" si="267"/>
        <v>4.3822279999999987</v>
      </c>
      <c r="H2215" s="2">
        <f t="shared" si="271"/>
        <v>4.0400250000000097</v>
      </c>
      <c r="I2215" s="2">
        <f t="array" ref="I2215">SUMPRODUCT(B2199:B2218, (ROW(B2199:B2218)-ROW(B2199)+1)) / (20*21/2)</f>
        <v>4.4457923809523816</v>
      </c>
      <c r="J2215" s="2">
        <f t="shared" si="274"/>
        <v>4.4346993291983248</v>
      </c>
      <c r="K2215" s="2">
        <f t="shared" si="268"/>
        <v>4.3847934523193581</v>
      </c>
    </row>
    <row r="2216" spans="1:11" ht="13.5" x14ac:dyDescent="0.25">
      <c r="A2216" s="3">
        <f>TITRES_STAT!B2219</f>
        <v>45231</v>
      </c>
      <c r="B2216" s="6">
        <f>TITRES_STAT!D2219</f>
        <v>4.4537000000000004</v>
      </c>
      <c r="C2216" s="2">
        <f t="shared" si="269"/>
        <v>0</v>
      </c>
      <c r="D2216" s="2">
        <f t="shared" si="270"/>
        <v>4.4537000000000004</v>
      </c>
      <c r="E2216" s="2">
        <f t="shared" si="272"/>
        <v>4.4536999999999995</v>
      </c>
      <c r="F2216" s="2">
        <f t="shared" si="273"/>
        <v>4.4536999999999995</v>
      </c>
      <c r="G2216" s="2">
        <f t="shared" si="267"/>
        <v>4.3839759999999997</v>
      </c>
      <c r="H2216" s="2">
        <f t="shared" si="271"/>
        <v>4.0442630000000097</v>
      </c>
      <c r="I2216" s="2">
        <f t="array" ref="I2216">SUMPRODUCT(B2200:B2219, (ROW(B2200:B2219)-ROW(B2200)+1)) / (20*21/2)</f>
        <v>4.4503609523809526</v>
      </c>
      <c r="J2216" s="2">
        <f t="shared" si="274"/>
        <v>4.4365089168937226</v>
      </c>
      <c r="K2216" s="2">
        <f t="shared" si="268"/>
        <v>4.3874956698754621</v>
      </c>
    </row>
    <row r="2217" spans="1:11" ht="13.5" x14ac:dyDescent="0.25">
      <c r="A2217" s="3">
        <f>TITRES_STAT!B2220</f>
        <v>45232</v>
      </c>
      <c r="B2217" s="6">
        <f>TITRES_STAT!D2220</f>
        <v>4.3662999999999998</v>
      </c>
      <c r="C2217" s="2">
        <f t="shared" si="269"/>
        <v>-8.7400000000000588E-2</v>
      </c>
      <c r="D2217" s="2">
        <f t="shared" si="270"/>
        <v>4.4362200000000005</v>
      </c>
      <c r="E2217" s="2">
        <f t="shared" si="272"/>
        <v>4.44496</v>
      </c>
      <c r="F2217" s="2">
        <f t="shared" si="273"/>
        <v>4.4493299999999989</v>
      </c>
      <c r="G2217" s="2">
        <f t="shared" si="267"/>
        <v>4.3839759999999997</v>
      </c>
      <c r="H2217" s="2">
        <f t="shared" si="271"/>
        <v>4.0478595000000102</v>
      </c>
      <c r="I2217" s="2">
        <f t="array" ref="I2217">SUMPRODUCT(B2201:B2220, (ROW(B2201:B2220)-ROW(B2201)+1)) / (20*21/2)</f>
        <v>4.4547219047619047</v>
      </c>
      <c r="J2217" s="2">
        <f t="shared" si="274"/>
        <v>4.4298223533800352</v>
      </c>
      <c r="K2217" s="2">
        <f t="shared" si="268"/>
        <v>4.3866644671352475</v>
      </c>
    </row>
    <row r="2218" spans="1:11" ht="13.5" x14ac:dyDescent="0.25">
      <c r="A2218" s="3">
        <f>TITRES_STAT!B2221</f>
        <v>45233</v>
      </c>
      <c r="B2218" s="6">
        <f>TITRES_STAT!D2221</f>
        <v>4.4537000000000004</v>
      </c>
      <c r="C2218" s="2">
        <f t="shared" si="269"/>
        <v>8.7400000000000588E-2</v>
      </c>
      <c r="D2218" s="2">
        <f t="shared" si="270"/>
        <v>4.4362200000000005</v>
      </c>
      <c r="E2218" s="2">
        <f t="shared" si="272"/>
        <v>4.44496</v>
      </c>
      <c r="F2218" s="2">
        <f t="shared" si="273"/>
        <v>4.4493299999999989</v>
      </c>
      <c r="G2218" s="2">
        <f t="shared" si="267"/>
        <v>4.3857239999999988</v>
      </c>
      <c r="H2218" s="2">
        <f t="shared" si="271"/>
        <v>4.0518930000000104</v>
      </c>
      <c r="I2218" s="2">
        <f t="array" ref="I2218">SUMPRODUCT(B2202:B2221, (ROW(B2202:B2221)-ROW(B2202)+1)) / (20*21/2)</f>
        <v>4.4613704761904769</v>
      </c>
      <c r="J2218" s="2">
        <f t="shared" si="274"/>
        <v>4.4320964149628894</v>
      </c>
      <c r="K2218" s="2">
        <f t="shared" si="268"/>
        <v>4.3892933115613166</v>
      </c>
    </row>
    <row r="2219" spans="1:11" ht="13.5" x14ac:dyDescent="0.25">
      <c r="A2219" s="3">
        <f>TITRES_STAT!B2222</f>
        <v>45236</v>
      </c>
      <c r="B2219" s="6">
        <f>TITRES_STAT!D2222</f>
        <v>4.4973000000000001</v>
      </c>
      <c r="C2219" s="2">
        <f t="shared" si="269"/>
        <v>4.3599999999999639E-2</v>
      </c>
      <c r="D2219" s="2">
        <f t="shared" si="270"/>
        <v>4.4449400000000008</v>
      </c>
      <c r="E2219" s="2">
        <f t="shared" si="272"/>
        <v>4.4493200000000011</v>
      </c>
      <c r="F2219" s="2">
        <f t="shared" si="273"/>
        <v>4.451509999999999</v>
      </c>
      <c r="G2219" s="2">
        <f t="shared" si="267"/>
        <v>4.3883439999999991</v>
      </c>
      <c r="H2219" s="2">
        <f t="shared" si="271"/>
        <v>4.0561445000000109</v>
      </c>
      <c r="I2219" s="2">
        <f t="array" ref="I2219">SUMPRODUCT(B2203:B2222, (ROW(B2203:B2222)-ROW(B2203)+1)) / (20*21/2)</f>
        <v>4.4635342857142861</v>
      </c>
      <c r="J2219" s="2">
        <f t="shared" si="274"/>
        <v>4.438306280204519</v>
      </c>
      <c r="K2219" s="2">
        <f t="shared" si="268"/>
        <v>4.3935288679706765</v>
      </c>
    </row>
    <row r="2220" spans="1:11" ht="13.5" x14ac:dyDescent="0.25">
      <c r="A2220" s="3">
        <f>TITRES_STAT!B2223</f>
        <v>45237</v>
      </c>
      <c r="B2220" s="6">
        <f>TITRES_STAT!D2223</f>
        <v>4.4973000000000001</v>
      </c>
      <c r="C2220" s="2">
        <f t="shared" si="269"/>
        <v>0</v>
      </c>
      <c r="D2220" s="2">
        <f t="shared" si="270"/>
        <v>4.4536600000000002</v>
      </c>
      <c r="E2220" s="2">
        <f t="shared" si="272"/>
        <v>4.4536800000000003</v>
      </c>
      <c r="F2220" s="2">
        <f t="shared" si="273"/>
        <v>4.453689999999999</v>
      </c>
      <c r="G2220" s="2">
        <f t="shared" si="267"/>
        <v>4.3909639999999994</v>
      </c>
      <c r="H2220" s="2">
        <f t="shared" si="271"/>
        <v>4.0597810000000107</v>
      </c>
      <c r="I2220" s="2">
        <f t="array" ref="I2220">SUMPRODUCT(B2204:B2223, (ROW(B2204:B2223)-ROW(B2204)+1)) / (20*21/2)</f>
        <v>4.4713923809523823</v>
      </c>
      <c r="J2220" s="2">
        <f t="shared" si="274"/>
        <v>4.4439247297088507</v>
      </c>
      <c r="K2220" s="2">
        <f t="shared" si="268"/>
        <v>4.3975983241286896</v>
      </c>
    </row>
    <row r="2221" spans="1:11" ht="13.5" x14ac:dyDescent="0.25">
      <c r="A2221" s="3">
        <f>TITRES_STAT!B2224</f>
        <v>45238</v>
      </c>
      <c r="B2221" s="6">
        <f>TITRES_STAT!D2224</f>
        <v>4.5235000000000003</v>
      </c>
      <c r="C2221" s="2">
        <f t="shared" si="269"/>
        <v>2.6200000000000223E-2</v>
      </c>
      <c r="D2221" s="2">
        <f t="shared" si="270"/>
        <v>4.4676199999999993</v>
      </c>
      <c r="E2221" s="2">
        <f t="shared" si="272"/>
        <v>4.4606600000000007</v>
      </c>
      <c r="F2221" s="2">
        <f t="shared" si="273"/>
        <v>4.4571799999999993</v>
      </c>
      <c r="G2221" s="2">
        <f t="shared" si="267"/>
        <v>4.3975999999999997</v>
      </c>
      <c r="H2221" s="2">
        <f t="shared" si="271"/>
        <v>4.0635485000000102</v>
      </c>
      <c r="I2221" s="2">
        <f t="array" ref="I2221">SUMPRODUCT(B2205:B2224, (ROW(B2205:B2224)-ROW(B2205)+1)) / (20*21/2)</f>
        <v>4.4788347619047624</v>
      </c>
      <c r="J2221" s="2">
        <f t="shared" si="274"/>
        <v>4.4515033268794362</v>
      </c>
      <c r="K2221" s="2">
        <f t="shared" si="268"/>
        <v>4.4025356447510937</v>
      </c>
    </row>
    <row r="2222" spans="1:11" ht="13.5" x14ac:dyDescent="0.25">
      <c r="A2222" s="3">
        <f>TITRES_STAT!B2225</f>
        <v>45239</v>
      </c>
      <c r="B2222" s="6">
        <f>TITRES_STAT!D2225</f>
        <v>4.4798999999999998</v>
      </c>
      <c r="C2222" s="2">
        <f t="shared" si="269"/>
        <v>-4.3600000000000527E-2</v>
      </c>
      <c r="D2222" s="2">
        <f t="shared" si="270"/>
        <v>4.4903400000000007</v>
      </c>
      <c r="E2222" s="2">
        <f t="shared" si="272"/>
        <v>4.4632800000000001</v>
      </c>
      <c r="F2222" s="2">
        <f t="shared" si="273"/>
        <v>4.4584899999999994</v>
      </c>
      <c r="G2222" s="2">
        <f t="shared" si="267"/>
        <v>4.4009199999999993</v>
      </c>
      <c r="H2222" s="2">
        <f t="shared" si="271"/>
        <v>4.0675080000000108</v>
      </c>
      <c r="I2222" s="2">
        <f t="array" ref="I2222">SUMPRODUCT(B2206:B2225, (ROW(B2206:B2225)-ROW(B2206)+1)) / (20*21/2)</f>
        <v>4.4775471428571434</v>
      </c>
      <c r="J2222" s="2">
        <f t="shared" si="274"/>
        <v>4.4542077719385373</v>
      </c>
      <c r="K2222" s="2">
        <f t="shared" si="268"/>
        <v>4.4055695410353648</v>
      </c>
    </row>
    <row r="2223" spans="1:11" ht="13.5" x14ac:dyDescent="0.25">
      <c r="A2223" s="3">
        <f>TITRES_STAT!B2226</f>
        <v>45240</v>
      </c>
      <c r="B2223" s="6">
        <f>TITRES_STAT!D2226</f>
        <v>4.5410000000000004</v>
      </c>
      <c r="C2223" s="2">
        <f t="shared" si="269"/>
        <v>6.1100000000000598E-2</v>
      </c>
      <c r="D2223" s="2">
        <f t="shared" si="270"/>
        <v>4.5078000000000005</v>
      </c>
      <c r="E2223" s="2">
        <f t="shared" si="272"/>
        <v>4.47201</v>
      </c>
      <c r="F2223" s="2">
        <f t="shared" si="273"/>
        <v>4.4628549999999994</v>
      </c>
      <c r="G2223" s="2">
        <f t="shared" si="267"/>
        <v>4.4044139999999992</v>
      </c>
      <c r="H2223" s="2">
        <f t="shared" si="271"/>
        <v>4.071773000000011</v>
      </c>
      <c r="I2223" s="2">
        <f t="array" ref="I2223">SUMPRODUCT(B2207:B2226, (ROW(B2207:B2226)-ROW(B2207)+1)) / (20*21/2)</f>
        <v>4.484573809523809</v>
      </c>
      <c r="J2223" s="2">
        <f t="shared" si="274"/>
        <v>4.4624736984205819</v>
      </c>
      <c r="K2223" s="2">
        <f t="shared" si="268"/>
        <v>4.4108805394261354</v>
      </c>
    </row>
    <row r="2224" spans="1:11" ht="13.5" x14ac:dyDescent="0.25">
      <c r="A2224" s="3">
        <f>TITRES_STAT!B2227</f>
        <v>45243</v>
      </c>
      <c r="B2224" s="6">
        <f>TITRES_STAT!D2227</f>
        <v>4.5410000000000004</v>
      </c>
      <c r="C2224" s="2">
        <f t="shared" si="269"/>
        <v>0</v>
      </c>
      <c r="D2224" s="2">
        <f t="shared" si="270"/>
        <v>4.5165400000000009</v>
      </c>
      <c r="E2224" s="2">
        <f t="shared" si="272"/>
        <v>4.4807399999999999</v>
      </c>
      <c r="F2224" s="2">
        <f t="shared" si="273"/>
        <v>4.4672199999999993</v>
      </c>
      <c r="G2224" s="2">
        <f t="shared" si="267"/>
        <v>4.407907999999999</v>
      </c>
      <c r="H2224" s="2">
        <f t="shared" si="271"/>
        <v>4.076038000000012</v>
      </c>
      <c r="I2224" s="2">
        <f t="array" ref="I2224">SUMPRODUCT(B2208:B2227, (ROW(B2208:B2227)-ROW(B2208)+1)) / (20*21/2)</f>
        <v>4.4870228571428576</v>
      </c>
      <c r="J2224" s="2">
        <f t="shared" si="274"/>
        <v>4.4699523938090984</v>
      </c>
      <c r="K2224" s="2">
        <f t="shared" si="268"/>
        <v>4.415983263370209</v>
      </c>
    </row>
    <row r="2225" spans="1:11" ht="13.5" x14ac:dyDescent="0.25">
      <c r="A2225" s="3">
        <f>TITRES_STAT!B2228</f>
        <v>45244</v>
      </c>
      <c r="B2225" s="6">
        <f>TITRES_STAT!D2228</f>
        <v>4.4537000000000004</v>
      </c>
      <c r="C2225" s="2">
        <f t="shared" si="269"/>
        <v>-8.7299999999999933E-2</v>
      </c>
      <c r="D2225" s="2">
        <f t="shared" si="270"/>
        <v>4.5078200000000006</v>
      </c>
      <c r="E2225" s="2">
        <f t="shared" si="272"/>
        <v>4.4807399999999999</v>
      </c>
      <c r="F2225" s="2">
        <f t="shared" si="273"/>
        <v>4.4672199999999993</v>
      </c>
      <c r="G2225" s="2">
        <f t="shared" si="267"/>
        <v>4.4096559999999991</v>
      </c>
      <c r="H2225" s="2">
        <f t="shared" si="271"/>
        <v>4.0806860000000116</v>
      </c>
      <c r="I2225" s="2">
        <f t="array" ref="I2225">SUMPRODUCT(B2209:B2228, (ROW(B2209:B2228)-ROW(B2209)+1)) / (20*21/2)</f>
        <v>4.4934261904761907</v>
      </c>
      <c r="J2225" s="2">
        <f t="shared" si="274"/>
        <v>4.4684045467796611</v>
      </c>
      <c r="K2225" s="2">
        <f t="shared" si="268"/>
        <v>4.4174623510811815</v>
      </c>
    </row>
    <row r="2226" spans="1:11" ht="13.5" x14ac:dyDescent="0.25">
      <c r="A2226" s="3">
        <f>TITRES_STAT!B2229</f>
        <v>45245</v>
      </c>
      <c r="B2226" s="6">
        <f>TITRES_STAT!D2229</f>
        <v>4.5410000000000004</v>
      </c>
      <c r="C2226" s="2">
        <f t="shared" si="269"/>
        <v>8.7299999999999933E-2</v>
      </c>
      <c r="D2226" s="2">
        <f t="shared" si="270"/>
        <v>4.5113200000000004</v>
      </c>
      <c r="E2226" s="2">
        <f t="shared" si="272"/>
        <v>4.4894699999999998</v>
      </c>
      <c r="F2226" s="2">
        <f t="shared" si="273"/>
        <v>4.4715849999999993</v>
      </c>
      <c r="G2226" s="2">
        <f t="shared" ref="G2226:G2289" si="275">AVERAGE(B2177:B2226)</f>
        <v>4.413149999999999</v>
      </c>
      <c r="H2226" s="2">
        <f t="shared" si="271"/>
        <v>4.0849920000000122</v>
      </c>
      <c r="I2226" s="2">
        <f t="array" ref="I2226">SUMPRODUCT(B2210:B2229, (ROW(B2210:B2229)-ROW(B2210)+1)) / (20*21/2)</f>
        <v>4.4994138095238103</v>
      </c>
      <c r="J2226" s="2">
        <f t="shared" si="274"/>
        <v>4.4753183994673131</v>
      </c>
      <c r="K2226" s="2">
        <f t="shared" si="268"/>
        <v>4.4223069647642728</v>
      </c>
    </row>
    <row r="2227" spans="1:11" ht="13.5" x14ac:dyDescent="0.25">
      <c r="A2227" s="3">
        <f>TITRES_STAT!B2230</f>
        <v>45246</v>
      </c>
      <c r="B2227" s="6">
        <f>TITRES_STAT!D2230</f>
        <v>4.4973000000000001</v>
      </c>
      <c r="C2227" s="2">
        <f t="shared" si="269"/>
        <v>-4.3700000000000294E-2</v>
      </c>
      <c r="D2227" s="2">
        <f t="shared" si="270"/>
        <v>4.5148000000000001</v>
      </c>
      <c r="E2227" s="2">
        <f t="shared" si="272"/>
        <v>4.5025700000000004</v>
      </c>
      <c r="F2227" s="2">
        <f t="shared" si="273"/>
        <v>4.4737649999999993</v>
      </c>
      <c r="G2227" s="2">
        <f t="shared" si="275"/>
        <v>4.4157699999999984</v>
      </c>
      <c r="H2227" s="2">
        <f t="shared" si="271"/>
        <v>4.089079500000012</v>
      </c>
      <c r="I2227" s="2">
        <f t="array" ref="I2227">SUMPRODUCT(B2211:B2230, (ROW(B2211:B2230)-ROW(B2211)+1)) / (20*21/2)</f>
        <v>4.5041476190476191</v>
      </c>
      <c r="J2227" s="2">
        <f t="shared" si="274"/>
        <v>4.477411885232331</v>
      </c>
      <c r="K2227" s="2">
        <f t="shared" ref="K2227:K2290" si="276">$K$4*B2227+(1-$K$4)*K2226</f>
        <v>4.4252478681068501</v>
      </c>
    </row>
    <row r="2228" spans="1:11" ht="13.5" x14ac:dyDescent="0.25">
      <c r="A2228" s="3">
        <f>TITRES_STAT!B2231</f>
        <v>45247</v>
      </c>
      <c r="B2228" s="6">
        <f>TITRES_STAT!D2231</f>
        <v>4.5410000000000004</v>
      </c>
      <c r="C2228" s="2">
        <f t="shared" si="269"/>
        <v>4.3700000000000294E-2</v>
      </c>
      <c r="D2228" s="2">
        <f t="shared" si="270"/>
        <v>4.5148000000000001</v>
      </c>
      <c r="E2228" s="2">
        <f t="shared" si="272"/>
        <v>4.5113000000000012</v>
      </c>
      <c r="F2228" s="2">
        <f t="shared" si="273"/>
        <v>4.4781299999999993</v>
      </c>
      <c r="G2228" s="2">
        <f t="shared" si="275"/>
        <v>4.4194379999999986</v>
      </c>
      <c r="H2228" s="2">
        <f t="shared" si="271"/>
        <v>4.0933445000000122</v>
      </c>
      <c r="I2228" s="2">
        <f t="array" ref="I2228">SUMPRODUCT(B2212:B2231, (ROW(B2212:B2231)-ROW(B2212)+1)) / (20*21/2)</f>
        <v>4.5093457142857156</v>
      </c>
      <c r="J2228" s="2">
        <f t="shared" si="274"/>
        <v>4.4834678961625851</v>
      </c>
      <c r="K2228" s="2">
        <f t="shared" si="276"/>
        <v>4.4297871673967784</v>
      </c>
    </row>
    <row r="2229" spans="1:11" ht="13.5" x14ac:dyDescent="0.25">
      <c r="A2229" s="3">
        <f>TITRES_STAT!B2232</f>
        <v>45250</v>
      </c>
      <c r="B2229" s="6">
        <f>TITRES_STAT!D2232</f>
        <v>4.5410000000000004</v>
      </c>
      <c r="C2229" s="2">
        <f t="shared" si="269"/>
        <v>0</v>
      </c>
      <c r="D2229" s="2">
        <f t="shared" si="270"/>
        <v>4.5148000000000001</v>
      </c>
      <c r="E2229" s="2">
        <f t="shared" si="272"/>
        <v>4.5156700000000001</v>
      </c>
      <c r="F2229" s="2">
        <f t="shared" si="273"/>
        <v>4.4824949999999992</v>
      </c>
      <c r="G2229" s="2">
        <f t="shared" si="275"/>
        <v>4.4231059999999989</v>
      </c>
      <c r="H2229" s="2">
        <f t="shared" si="271"/>
        <v>4.0984290000000128</v>
      </c>
      <c r="I2229" s="2">
        <f t="array" ref="I2229">SUMPRODUCT(B2213:B2232, (ROW(B2213:B2232)-ROW(B2213)+1)) / (20*21/2)</f>
        <v>4.514128095238096</v>
      </c>
      <c r="J2229" s="2">
        <f t="shared" si="274"/>
        <v>4.4889471441471009</v>
      </c>
      <c r="K2229" s="2">
        <f t="shared" si="276"/>
        <v>4.4341484549498462</v>
      </c>
    </row>
    <row r="2230" spans="1:11" ht="13.5" x14ac:dyDescent="0.25">
      <c r="A2230" s="3">
        <f>TITRES_STAT!B2233</f>
        <v>45251</v>
      </c>
      <c r="B2230" s="6">
        <f>TITRES_STAT!D2233</f>
        <v>4.5321999999999996</v>
      </c>
      <c r="C2230" s="2">
        <f t="shared" si="269"/>
        <v>-8.8000000000008072E-3</v>
      </c>
      <c r="D2230" s="2">
        <f t="shared" si="270"/>
        <v>4.5305</v>
      </c>
      <c r="E2230" s="2">
        <f t="shared" si="272"/>
        <v>4.5191600000000012</v>
      </c>
      <c r="F2230" s="2">
        <f t="shared" si="273"/>
        <v>4.4864199999999999</v>
      </c>
      <c r="G2230" s="2">
        <f t="shared" si="275"/>
        <v>4.4264239999999981</v>
      </c>
      <c r="H2230" s="2">
        <f t="shared" si="271"/>
        <v>4.1040840000000136</v>
      </c>
      <c r="I2230" s="2">
        <f t="array" ref="I2230">SUMPRODUCT(B2214:B2233, (ROW(B2214:B2233)-ROW(B2214)+1)) / (20*21/2)</f>
        <v>4.518494761904762</v>
      </c>
      <c r="J2230" s="2">
        <f t="shared" si="274"/>
        <v>4.4930664637521387</v>
      </c>
      <c r="K2230" s="2">
        <f t="shared" si="276"/>
        <v>4.4379936135792644</v>
      </c>
    </row>
    <row r="2231" spans="1:11" ht="13.5" x14ac:dyDescent="0.25">
      <c r="A2231" s="3">
        <f>TITRES_STAT!B2234</f>
        <v>45252</v>
      </c>
      <c r="B2231" s="6">
        <f>TITRES_STAT!D2234</f>
        <v>4.5410000000000004</v>
      </c>
      <c r="C2231" s="2">
        <f t="shared" si="269"/>
        <v>8.8000000000008072E-3</v>
      </c>
      <c r="D2231" s="2">
        <f t="shared" si="270"/>
        <v>4.5305</v>
      </c>
      <c r="E2231" s="2">
        <f t="shared" si="272"/>
        <v>4.5209100000000007</v>
      </c>
      <c r="F2231" s="2">
        <f t="shared" si="273"/>
        <v>4.4907849999999998</v>
      </c>
      <c r="G2231" s="2">
        <f t="shared" si="275"/>
        <v>4.429917999999998</v>
      </c>
      <c r="H2231" s="2">
        <f t="shared" si="271"/>
        <v>4.1093735000000136</v>
      </c>
      <c r="I2231" s="2">
        <f t="array" ref="I2231">SUMPRODUCT(B2215:B2234, (ROW(B2215:B2234)-ROW(B2215)+1)) / (20*21/2)</f>
        <v>4.5224457142857153</v>
      </c>
      <c r="J2231" s="2">
        <f t="shared" si="274"/>
        <v>4.497631562442411</v>
      </c>
      <c r="K2231" s="2">
        <f t="shared" si="276"/>
        <v>4.4420330797134113</v>
      </c>
    </row>
    <row r="2232" spans="1:11" ht="13.5" x14ac:dyDescent="0.25">
      <c r="A2232" s="3">
        <f>TITRES_STAT!B2235</f>
        <v>45253</v>
      </c>
      <c r="B2232" s="6">
        <f>TITRES_STAT!D2235</f>
        <v>4.5410000000000004</v>
      </c>
      <c r="C2232" s="2">
        <f t="shared" si="269"/>
        <v>0</v>
      </c>
      <c r="D2232" s="2">
        <f t="shared" si="270"/>
        <v>4.5392400000000004</v>
      </c>
      <c r="E2232" s="2">
        <f t="shared" si="272"/>
        <v>4.5270200000000003</v>
      </c>
      <c r="F2232" s="2">
        <f t="shared" si="273"/>
        <v>4.4951499999999989</v>
      </c>
      <c r="G2232" s="2">
        <f t="shared" si="275"/>
        <v>4.4369039999999984</v>
      </c>
      <c r="H2232" s="2">
        <f t="shared" si="271"/>
        <v>4.1146630000000144</v>
      </c>
      <c r="I2232" s="2">
        <f t="array" ref="I2232">SUMPRODUCT(B2216:B2235, (ROW(B2216:B2235)-ROW(B2216)+1)) / (20*21/2)</f>
        <v>4.5259809523809524</v>
      </c>
      <c r="J2232" s="2">
        <f t="shared" si="274"/>
        <v>4.5017618898288481</v>
      </c>
      <c r="K2232" s="2">
        <f t="shared" si="276"/>
        <v>4.4459141354109253</v>
      </c>
    </row>
    <row r="2233" spans="1:11" ht="13.5" x14ac:dyDescent="0.25">
      <c r="A2233" s="3">
        <f>TITRES_STAT!B2236</f>
        <v>45254</v>
      </c>
      <c r="B2233" s="6">
        <f>TITRES_STAT!D2236</f>
        <v>4.5410000000000004</v>
      </c>
      <c r="C2233" s="2">
        <f t="shared" si="269"/>
        <v>0</v>
      </c>
      <c r="D2233" s="2">
        <f t="shared" si="270"/>
        <v>4.5392400000000004</v>
      </c>
      <c r="E2233" s="2">
        <f t="shared" si="272"/>
        <v>4.5270200000000003</v>
      </c>
      <c r="F2233" s="2">
        <f t="shared" si="273"/>
        <v>4.4995149999999997</v>
      </c>
      <c r="G2233" s="2">
        <f t="shared" si="275"/>
        <v>4.4403979999999983</v>
      </c>
      <c r="H2233" s="2">
        <f t="shared" si="271"/>
        <v>4.1199525000000143</v>
      </c>
      <c r="I2233" s="2">
        <f t="array" ref="I2233">SUMPRODUCT(B2217:B2236, (ROW(B2217:B2236)-ROW(B2217)+1)) / (20*21/2)</f>
        <v>4.5332528571428572</v>
      </c>
      <c r="J2233" s="2">
        <f t="shared" si="274"/>
        <v>4.5054988527022912</v>
      </c>
      <c r="K2233" s="2">
        <f t="shared" si="276"/>
        <v>4.4496429928457912</v>
      </c>
    </row>
    <row r="2234" spans="1:11" ht="13.5" x14ac:dyDescent="0.25">
      <c r="A2234" s="3">
        <f>TITRES_STAT!B2237</f>
        <v>45257</v>
      </c>
      <c r="B2234" s="6">
        <f>TITRES_STAT!D2237</f>
        <v>4.5410000000000004</v>
      </c>
      <c r="C2234" s="2">
        <f t="shared" si="269"/>
        <v>0</v>
      </c>
      <c r="D2234" s="2">
        <f t="shared" si="270"/>
        <v>4.5392400000000004</v>
      </c>
      <c r="E2234" s="2">
        <f t="shared" si="272"/>
        <v>4.5270200000000003</v>
      </c>
      <c r="F2234" s="2">
        <f t="shared" si="273"/>
        <v>4.5038799999999997</v>
      </c>
      <c r="G2234" s="2">
        <f t="shared" si="275"/>
        <v>4.4438919999999982</v>
      </c>
      <c r="H2234" s="2">
        <f t="shared" si="271"/>
        <v>4.1250370000000149</v>
      </c>
      <c r="I2234" s="2">
        <f t="array" ref="I2234">SUMPRODUCT(B2218:B2237, (ROW(B2218:B2237)-ROW(B2218)+1)) / (20*21/2)</f>
        <v>4.5399014285714285</v>
      </c>
      <c r="J2234" s="2">
        <f t="shared" si="274"/>
        <v>4.5088799143496923</v>
      </c>
      <c r="K2234" s="2">
        <f t="shared" si="276"/>
        <v>4.4532256205773297</v>
      </c>
    </row>
    <row r="2235" spans="1:11" ht="13.5" x14ac:dyDescent="0.25">
      <c r="A2235" s="3">
        <f>TITRES_STAT!B2238</f>
        <v>45258</v>
      </c>
      <c r="B2235" s="6">
        <f>TITRES_STAT!D2238</f>
        <v>4.5410000000000004</v>
      </c>
      <c r="C2235" s="2">
        <f t="shared" si="269"/>
        <v>0</v>
      </c>
      <c r="D2235" s="2">
        <f t="shared" si="270"/>
        <v>4.5410000000000004</v>
      </c>
      <c r="E2235" s="2">
        <f t="shared" si="272"/>
        <v>4.5357500000000002</v>
      </c>
      <c r="F2235" s="2">
        <f t="shared" si="273"/>
        <v>4.5082449999999996</v>
      </c>
      <c r="G2235" s="2">
        <f t="shared" si="275"/>
        <v>4.4473859999999981</v>
      </c>
      <c r="H2235" s="2">
        <f t="shared" si="271"/>
        <v>4.1301215000000147</v>
      </c>
      <c r="I2235" s="2">
        <f t="array" ref="I2235">SUMPRODUCT(B2219:B2238, (ROW(B2219:B2238)-ROW(B2219)+1)) / (20*21/2)</f>
        <v>4.5455104761904757</v>
      </c>
      <c r="J2235" s="2">
        <f t="shared" si="274"/>
        <v>4.5119389701259127</v>
      </c>
      <c r="K2235" s="2">
        <f t="shared" si="276"/>
        <v>4.4566677531037096</v>
      </c>
    </row>
    <row r="2236" spans="1:11" ht="13.5" x14ac:dyDescent="0.25">
      <c r="A2236" s="3">
        <f>TITRES_STAT!B2239</f>
        <v>45259</v>
      </c>
      <c r="B2236" s="6">
        <f>TITRES_STAT!D2239</f>
        <v>4.5846</v>
      </c>
      <c r="C2236" s="2">
        <f t="shared" si="269"/>
        <v>4.3599999999999639E-2</v>
      </c>
      <c r="D2236" s="2">
        <f t="shared" si="270"/>
        <v>4.5497200000000007</v>
      </c>
      <c r="E2236" s="2">
        <f t="shared" si="272"/>
        <v>4.5401100000000003</v>
      </c>
      <c r="F2236" s="2">
        <f t="shared" si="273"/>
        <v>4.5147899999999996</v>
      </c>
      <c r="G2236" s="2">
        <f t="shared" si="275"/>
        <v>4.4517519999999982</v>
      </c>
      <c r="H2236" s="2">
        <f t="shared" si="271"/>
        <v>4.1348095000000145</v>
      </c>
      <c r="I2236" s="2">
        <f t="array" ref="I2236">SUMPRODUCT(B2220:B2239, (ROW(B2220:B2239)-ROW(B2220)+1)) / (20*21/2)</f>
        <v>4.5504961904761911</v>
      </c>
      <c r="J2236" s="2">
        <f t="shared" si="274"/>
        <v>4.5188590682091592</v>
      </c>
      <c r="K2236" s="2">
        <f t="shared" si="276"/>
        <v>4.4616847039623879</v>
      </c>
    </row>
    <row r="2237" spans="1:11" ht="13.5" x14ac:dyDescent="0.25">
      <c r="A2237" s="3">
        <f>TITRES_STAT!B2240</f>
        <v>45260</v>
      </c>
      <c r="B2237" s="6">
        <f>TITRES_STAT!D2240</f>
        <v>4.5846</v>
      </c>
      <c r="C2237" s="2">
        <f t="shared" si="269"/>
        <v>0</v>
      </c>
      <c r="D2237" s="2">
        <f t="shared" si="270"/>
        <v>4.55844</v>
      </c>
      <c r="E2237" s="2">
        <f t="shared" si="272"/>
        <v>4.5488400000000002</v>
      </c>
      <c r="F2237" s="2">
        <f t="shared" si="273"/>
        <v>4.5257049999999994</v>
      </c>
      <c r="G2237" s="2">
        <f t="shared" si="275"/>
        <v>4.4562919999999977</v>
      </c>
      <c r="H2237" s="2">
        <f t="shared" si="271"/>
        <v>4.1394975000000152</v>
      </c>
      <c r="I2237" s="2">
        <f t="array" ref="I2237">SUMPRODUCT(B2221:B2240, (ROW(B2221:B2240)-ROW(B2221)+1)) / (20*21/2)</f>
        <v>4.5550661904761904</v>
      </c>
      <c r="J2237" s="2">
        <f t="shared" si="274"/>
        <v>4.5251201093320965</v>
      </c>
      <c r="K2237" s="2">
        <f t="shared" si="276"/>
        <v>4.4665049116501381</v>
      </c>
    </row>
    <row r="2238" spans="1:11" ht="13.5" x14ac:dyDescent="0.25">
      <c r="A2238" s="3">
        <f>TITRES_STAT!B2241</f>
        <v>45261</v>
      </c>
      <c r="B2238" s="6">
        <f>TITRES_STAT!D2241</f>
        <v>4.5846</v>
      </c>
      <c r="C2238" s="2">
        <f t="shared" si="269"/>
        <v>0</v>
      </c>
      <c r="D2238" s="2">
        <f t="shared" si="270"/>
        <v>4.5671599999999994</v>
      </c>
      <c r="E2238" s="2">
        <f t="shared" si="272"/>
        <v>4.5532000000000004</v>
      </c>
      <c r="F2238" s="2">
        <f t="shared" si="273"/>
        <v>4.5322499999999994</v>
      </c>
      <c r="G2238" s="2">
        <f t="shared" si="275"/>
        <v>4.4608319999999972</v>
      </c>
      <c r="H2238" s="2">
        <f t="shared" si="271"/>
        <v>4.1439805000000147</v>
      </c>
      <c r="I2238" s="2">
        <f t="array" ref="I2238">SUMPRODUCT(B2222:B2241, (ROW(B2222:B2241)-ROW(B2222)+1)) / (20*21/2)</f>
        <v>4.5592204761904762</v>
      </c>
      <c r="J2238" s="2">
        <f t="shared" si="274"/>
        <v>4.5307848608242782</v>
      </c>
      <c r="K2238" s="2">
        <f t="shared" si="276"/>
        <v>4.4711360915854268</v>
      </c>
    </row>
    <row r="2239" spans="1:11" ht="13.5" x14ac:dyDescent="0.25">
      <c r="A2239" s="3">
        <f>TITRES_STAT!B2242</f>
        <v>45264</v>
      </c>
      <c r="B2239" s="6">
        <f>TITRES_STAT!D2242</f>
        <v>4.5846</v>
      </c>
      <c r="C2239" s="2">
        <f t="shared" si="269"/>
        <v>0</v>
      </c>
      <c r="D2239" s="2">
        <f t="shared" si="270"/>
        <v>4.5758800000000006</v>
      </c>
      <c r="E2239" s="2">
        <f t="shared" si="272"/>
        <v>4.5575600000000005</v>
      </c>
      <c r="F2239" s="2">
        <f t="shared" si="273"/>
        <v>4.5366149999999985</v>
      </c>
      <c r="G2239" s="2">
        <f t="shared" si="275"/>
        <v>4.4653719999999977</v>
      </c>
      <c r="H2239" s="2">
        <f t="shared" si="271"/>
        <v>4.1484635000000152</v>
      </c>
      <c r="I2239" s="2">
        <f t="array" ref="I2239">SUMPRODUCT(B2223:B2242, (ROW(B2223:B2242)-ROW(B2223)+1)) / (20*21/2)</f>
        <v>4.5630838095238095</v>
      </c>
      <c r="J2239" s="2">
        <f t="shared" si="274"/>
        <v>4.5359101121743475</v>
      </c>
      <c r="K2239" s="2">
        <f t="shared" si="276"/>
        <v>4.475585656621293</v>
      </c>
    </row>
    <row r="2240" spans="1:11" ht="13.5" x14ac:dyDescent="0.25">
      <c r="A2240" s="3">
        <f>TITRES_STAT!B2243</f>
        <v>45265</v>
      </c>
      <c r="B2240" s="6">
        <f>TITRES_STAT!D2243</f>
        <v>4.5846</v>
      </c>
      <c r="C2240" s="2">
        <f t="shared" si="269"/>
        <v>0</v>
      </c>
      <c r="D2240" s="2">
        <f t="shared" si="270"/>
        <v>4.5846</v>
      </c>
      <c r="E2240" s="2">
        <f t="shared" si="272"/>
        <v>4.5628000000000011</v>
      </c>
      <c r="F2240" s="2">
        <f t="shared" si="273"/>
        <v>4.5409799999999985</v>
      </c>
      <c r="G2240" s="2">
        <f t="shared" si="275"/>
        <v>4.4699119999999972</v>
      </c>
      <c r="H2240" s="2">
        <f t="shared" si="271"/>
        <v>4.1529465000000156</v>
      </c>
      <c r="I2240" s="2">
        <f t="array" ref="I2240">SUMPRODUCT(B2224:B2243, (ROW(B2224:B2243)-ROW(B2224)+1)) / (20*21/2)</f>
        <v>4.5664485714285714</v>
      </c>
      <c r="J2240" s="2">
        <f t="shared" si="274"/>
        <v>4.54054724434822</v>
      </c>
      <c r="K2240" s="2">
        <f t="shared" si="276"/>
        <v>4.479860728910654</v>
      </c>
    </row>
    <row r="2241" spans="1:11" ht="13.5" x14ac:dyDescent="0.25">
      <c r="A2241" s="3">
        <f>TITRES_STAT!B2244</f>
        <v>45266</v>
      </c>
      <c r="B2241" s="6">
        <f>TITRES_STAT!D2244</f>
        <v>4.5846</v>
      </c>
      <c r="C2241" s="2">
        <f t="shared" si="269"/>
        <v>0</v>
      </c>
      <c r="D2241" s="2">
        <f t="shared" si="270"/>
        <v>4.5846</v>
      </c>
      <c r="E2241" s="2">
        <f t="shared" si="272"/>
        <v>4.5671600000000012</v>
      </c>
      <c r="F2241" s="2">
        <f t="shared" si="273"/>
        <v>4.5440349999999983</v>
      </c>
      <c r="G2241" s="2">
        <f t="shared" si="275"/>
        <v>4.4753259999999981</v>
      </c>
      <c r="H2241" s="2">
        <f t="shared" si="271"/>
        <v>4.1574295000000152</v>
      </c>
      <c r="I2241" s="2">
        <f t="array" ref="I2241">SUMPRODUCT(B2225:B2244, (ROW(B2225:B2244)-ROW(B2225)+1)) / (20*21/2)</f>
        <v>4.5737676190476195</v>
      </c>
      <c r="J2241" s="2">
        <f t="shared" si="274"/>
        <v>4.5447427448864852</v>
      </c>
      <c r="K2241" s="2">
        <f t="shared" si="276"/>
        <v>4.483968151306315</v>
      </c>
    </row>
    <row r="2242" spans="1:11" ht="13.5" x14ac:dyDescent="0.25">
      <c r="A2242" s="3">
        <f>TITRES_STAT!B2245</f>
        <v>45267</v>
      </c>
      <c r="B2242" s="6">
        <f>TITRES_STAT!D2245</f>
        <v>4.5846</v>
      </c>
      <c r="C2242" s="2">
        <f t="shared" si="269"/>
        <v>0</v>
      </c>
      <c r="D2242" s="2">
        <f t="shared" si="270"/>
        <v>4.5846</v>
      </c>
      <c r="E2242" s="2">
        <f t="shared" si="272"/>
        <v>4.5715200000000014</v>
      </c>
      <c r="F2242" s="2">
        <f t="shared" si="273"/>
        <v>4.5492699999999981</v>
      </c>
      <c r="G2242" s="2">
        <f t="shared" si="275"/>
        <v>4.4807399999999973</v>
      </c>
      <c r="H2242" s="2">
        <f t="shared" si="271"/>
        <v>4.1619125000000148</v>
      </c>
      <c r="I2242" s="2">
        <f t="array" ref="I2242">SUMPRODUCT(B2226:B2245, (ROW(B2226:B2245)-ROW(B2226)+1)) / (20*21/2)</f>
        <v>4.5806709523809523</v>
      </c>
      <c r="J2242" s="2">
        <f t="shared" si="274"/>
        <v>4.5485386739449156</v>
      </c>
      <c r="K2242" s="2">
        <f t="shared" si="276"/>
        <v>4.487914498313911</v>
      </c>
    </row>
    <row r="2243" spans="1:11" ht="13.5" x14ac:dyDescent="0.25">
      <c r="A2243" s="3">
        <f>TITRES_STAT!B2246</f>
        <v>45268</v>
      </c>
      <c r="B2243" s="6">
        <f>TITRES_STAT!D2246</f>
        <v>4.5846</v>
      </c>
      <c r="C2243" s="2">
        <f t="shared" si="269"/>
        <v>0</v>
      </c>
      <c r="D2243" s="2">
        <f t="shared" si="270"/>
        <v>4.5846</v>
      </c>
      <c r="E2243" s="2">
        <f t="shared" si="272"/>
        <v>4.5758800000000006</v>
      </c>
      <c r="F2243" s="2">
        <f t="shared" si="273"/>
        <v>4.5514499999999982</v>
      </c>
      <c r="G2243" s="2">
        <f t="shared" si="275"/>
        <v>4.4861539999999973</v>
      </c>
      <c r="H2243" s="2">
        <f t="shared" si="271"/>
        <v>4.1663955000000152</v>
      </c>
      <c r="I2243" s="2">
        <f t="array" ref="I2243">SUMPRODUCT(B2227:B2246, (ROW(B2227:B2246)-ROW(B2227)+1)) / (20*21/2)</f>
        <v>4.5859142857142867</v>
      </c>
      <c r="J2243" s="2">
        <f t="shared" si="274"/>
        <v>4.5519730859501619</v>
      </c>
      <c r="K2243" s="2">
        <f t="shared" si="276"/>
        <v>4.4917060866153262</v>
      </c>
    </row>
    <row r="2244" spans="1:11" ht="13.5" x14ac:dyDescent="0.25">
      <c r="A2244" s="3">
        <f>TITRES_STAT!B2247</f>
        <v>45271</v>
      </c>
      <c r="B2244" s="6">
        <f>TITRES_STAT!D2247</f>
        <v>4.6283000000000003</v>
      </c>
      <c r="C2244" s="2">
        <f t="shared" ref="C2244:C2307" si="277">B2244-B2243</f>
        <v>4.3700000000000294E-2</v>
      </c>
      <c r="D2244" s="2">
        <f t="shared" si="270"/>
        <v>4.5933399999999995</v>
      </c>
      <c r="E2244" s="2">
        <f t="shared" si="272"/>
        <v>4.5846100000000014</v>
      </c>
      <c r="F2244" s="2">
        <f t="shared" si="273"/>
        <v>4.5558149999999991</v>
      </c>
      <c r="G2244" s="2">
        <f t="shared" si="275"/>
        <v>4.4957599999999971</v>
      </c>
      <c r="H2244" s="2">
        <f t="shared" si="271"/>
        <v>4.1710970000000147</v>
      </c>
      <c r="I2244" s="2">
        <f t="array" ref="I2244">SUMPRODUCT(B2228:B2247, (ROW(B2228:B2247)-ROW(B2228)+1)) / (20*21/2)</f>
        <v>4.5916119047619057</v>
      </c>
      <c r="J2244" s="2">
        <f t="shared" si="274"/>
        <v>4.5592423158596702</v>
      </c>
      <c r="K2244" s="2">
        <f t="shared" si="276"/>
        <v>4.4970627106696268</v>
      </c>
    </row>
    <row r="2245" spans="1:11" ht="13.5" x14ac:dyDescent="0.25">
      <c r="A2245" s="3">
        <f>TITRES_STAT!B2248</f>
        <v>45272</v>
      </c>
      <c r="B2245" s="6">
        <f>TITRES_STAT!D2248</f>
        <v>4.6283000000000003</v>
      </c>
      <c r="C2245" s="2">
        <f t="shared" si="277"/>
        <v>0</v>
      </c>
      <c r="D2245" s="2">
        <f t="shared" si="270"/>
        <v>4.6020799999999999</v>
      </c>
      <c r="E2245" s="2">
        <f t="shared" si="272"/>
        <v>4.5933400000000013</v>
      </c>
      <c r="F2245" s="2">
        <f t="shared" si="273"/>
        <v>4.564544999999999</v>
      </c>
      <c r="G2245" s="2">
        <f t="shared" si="275"/>
        <v>4.5016979999999975</v>
      </c>
      <c r="H2245" s="2">
        <f t="shared" si="271"/>
        <v>4.1757985000000142</v>
      </c>
      <c r="I2245" s="2">
        <f t="array" ref="I2245">SUMPRODUCT(B2229:B2248, (ROW(B2229:B2248)-ROW(B2229)+1)) / (20*21/2)</f>
        <v>4.5966857142857149</v>
      </c>
      <c r="J2245" s="2">
        <f t="shared" si="274"/>
        <v>4.565819238158749</v>
      </c>
      <c r="K2245" s="2">
        <f t="shared" si="276"/>
        <v>4.5022092710355235</v>
      </c>
    </row>
    <row r="2246" spans="1:11" ht="13.5" x14ac:dyDescent="0.25">
      <c r="A2246" s="3">
        <f>TITRES_STAT!B2249</f>
        <v>45273</v>
      </c>
      <c r="B2246" s="6">
        <f>TITRES_STAT!D2249</f>
        <v>4.6196000000000002</v>
      </c>
      <c r="C2246" s="2">
        <f t="shared" si="277"/>
        <v>-8.7000000000001521E-3</v>
      </c>
      <c r="D2246" s="2">
        <f t="shared" ref="D2246:D2309" si="278">AVERAGE(B2242:B2246)</f>
        <v>4.6090800000000005</v>
      </c>
      <c r="E2246" s="2">
        <f t="shared" si="272"/>
        <v>4.5968400000000011</v>
      </c>
      <c r="F2246" s="2">
        <f t="shared" si="273"/>
        <v>4.5684750000000003</v>
      </c>
      <c r="G2246" s="2">
        <f t="shared" si="275"/>
        <v>4.5067639999999969</v>
      </c>
      <c r="H2246" s="2">
        <f t="shared" si="271"/>
        <v>4.1804565000000142</v>
      </c>
      <c r="I2246" s="2">
        <f t="array" ref="I2246">SUMPRODUCT(B2230:B2249, (ROW(B2230:B2249)-ROW(B2230)+1)) / (20*21/2)</f>
        <v>4.6013438095238097</v>
      </c>
      <c r="J2246" s="2">
        <f t="shared" si="274"/>
        <v>4.5709412154769637</v>
      </c>
      <c r="K2246" s="2">
        <f t="shared" si="276"/>
        <v>4.5068128290341303</v>
      </c>
    </row>
    <row r="2247" spans="1:11" ht="13.5" x14ac:dyDescent="0.25">
      <c r="A2247" s="3">
        <f>TITRES_STAT!B2250</f>
        <v>45274</v>
      </c>
      <c r="B2247" s="6">
        <f>TITRES_STAT!D2250</f>
        <v>4.6283000000000003</v>
      </c>
      <c r="C2247" s="2">
        <f t="shared" si="277"/>
        <v>8.7000000000001521E-3</v>
      </c>
      <c r="D2247" s="2">
        <f t="shared" si="278"/>
        <v>4.61782</v>
      </c>
      <c r="E2247" s="2">
        <f t="shared" si="272"/>
        <v>4.6012100000000009</v>
      </c>
      <c r="F2247" s="2">
        <f t="shared" si="273"/>
        <v>4.5750250000000001</v>
      </c>
      <c r="G2247" s="2">
        <f t="shared" si="275"/>
        <v>4.5102559999999974</v>
      </c>
      <c r="H2247" s="2">
        <f t="shared" si="271"/>
        <v>4.1851580000000146</v>
      </c>
      <c r="I2247" s="2">
        <f t="array" ref="I2247">SUMPRODUCT(B2231:B2250, (ROW(B2231:B2250)-ROW(B2231)+1)) / (20*21/2)</f>
        <v>4.6055861904761901</v>
      </c>
      <c r="J2247" s="2">
        <f t="shared" si="274"/>
        <v>4.5764039568601103</v>
      </c>
      <c r="K2247" s="2">
        <f t="shared" si="276"/>
        <v>4.5115770318171053</v>
      </c>
    </row>
    <row r="2248" spans="1:11" ht="13.5" x14ac:dyDescent="0.25">
      <c r="A2248" s="3">
        <f>TITRES_STAT!B2251</f>
        <v>45275</v>
      </c>
      <c r="B2248" s="6">
        <f>TITRES_STAT!D2251</f>
        <v>4.6283000000000003</v>
      </c>
      <c r="C2248" s="2">
        <f t="shared" si="277"/>
        <v>0</v>
      </c>
      <c r="D2248" s="2">
        <f t="shared" si="278"/>
        <v>4.6265599999999996</v>
      </c>
      <c r="E2248" s="2">
        <f t="shared" si="272"/>
        <v>4.6055800000000007</v>
      </c>
      <c r="F2248" s="2">
        <f t="shared" si="273"/>
        <v>4.5793900000000001</v>
      </c>
      <c r="G2248" s="2">
        <f t="shared" si="275"/>
        <v>4.513747999999997</v>
      </c>
      <c r="H2248" s="2">
        <f t="shared" si="271"/>
        <v>4.1898595000000141</v>
      </c>
      <c r="I2248" s="2">
        <f t="array" ref="I2248">SUMPRODUCT(B2232:B2251, (ROW(B2232:B2251)-ROW(B2232)+1)) / (20*21/2)</f>
        <v>4.609370952380953</v>
      </c>
      <c r="J2248" s="2">
        <f t="shared" si="274"/>
        <v>4.581346437159147</v>
      </c>
      <c r="K2248" s="2">
        <f t="shared" si="276"/>
        <v>4.5161544031183949</v>
      </c>
    </row>
    <row r="2249" spans="1:11" ht="13.5" x14ac:dyDescent="0.25">
      <c r="A2249" s="3">
        <f>TITRES_STAT!B2252</f>
        <v>45278</v>
      </c>
      <c r="B2249" s="6">
        <f>TITRES_STAT!D2252</f>
        <v>4.6283000000000003</v>
      </c>
      <c r="C2249" s="2">
        <f t="shared" si="277"/>
        <v>0</v>
      </c>
      <c r="D2249" s="2">
        <f t="shared" si="278"/>
        <v>4.6265599999999996</v>
      </c>
      <c r="E2249" s="2">
        <f t="shared" si="272"/>
        <v>4.6099500000000004</v>
      </c>
      <c r="F2249" s="2">
        <f t="shared" si="273"/>
        <v>4.583755</v>
      </c>
      <c r="G2249" s="2">
        <f t="shared" si="275"/>
        <v>4.5172399999999975</v>
      </c>
      <c r="H2249" s="2">
        <f t="shared" si="271"/>
        <v>4.1945610000000135</v>
      </c>
      <c r="I2249" s="2">
        <f t="array" ref="I2249">SUMPRODUCT(B2233:B2252, (ROW(B2233:B2252)-ROW(B2233)+1)) / (20*21/2)</f>
        <v>4.6110733333333336</v>
      </c>
      <c r="J2249" s="2">
        <f t="shared" si="274"/>
        <v>4.5858182050487519</v>
      </c>
      <c r="K2249" s="2">
        <f t="shared" si="276"/>
        <v>4.5205522696627716</v>
      </c>
    </row>
    <row r="2250" spans="1:11" ht="13.5" x14ac:dyDescent="0.25">
      <c r="A2250" s="3">
        <f>TITRES_STAT!B2253</f>
        <v>45279</v>
      </c>
      <c r="B2250" s="6">
        <f>TITRES_STAT!D2253</f>
        <v>4.6283000000000003</v>
      </c>
      <c r="C2250" s="2">
        <f t="shared" si="277"/>
        <v>0</v>
      </c>
      <c r="D2250" s="2">
        <f t="shared" si="278"/>
        <v>4.6265599999999996</v>
      </c>
      <c r="E2250" s="2">
        <f t="shared" si="272"/>
        <v>4.6143200000000011</v>
      </c>
      <c r="F2250" s="2">
        <f t="shared" si="273"/>
        <v>4.5885599999999993</v>
      </c>
      <c r="G2250" s="2">
        <f t="shared" si="275"/>
        <v>4.5207319999999971</v>
      </c>
      <c r="H2250" s="2">
        <f t="shared" ref="H2250:H2313" si="279">AVERAGE(B2051:B2250)</f>
        <v>4.1992625000000139</v>
      </c>
      <c r="I2250" s="2">
        <f t="array" ref="I2250">SUMPRODUCT(B2234:B2253, (ROW(B2234:B2253)-ROW(B2234)+1)) / (20*21/2)</f>
        <v>4.6124433333333332</v>
      </c>
      <c r="J2250" s="2">
        <f t="shared" si="274"/>
        <v>4.5898640902822043</v>
      </c>
      <c r="K2250" s="2">
        <f t="shared" si="276"/>
        <v>4.5247776708524663</v>
      </c>
    </row>
    <row r="2251" spans="1:11" ht="13.5" x14ac:dyDescent="0.25">
      <c r="A2251" s="3">
        <f>TITRES_STAT!B2254</f>
        <v>45280</v>
      </c>
      <c r="B2251" s="6">
        <f>TITRES_STAT!D2254</f>
        <v>4.6283000000000003</v>
      </c>
      <c r="C2251" s="2">
        <f t="shared" si="277"/>
        <v>0</v>
      </c>
      <c r="D2251" s="2">
        <f t="shared" si="278"/>
        <v>4.6283000000000003</v>
      </c>
      <c r="E2251" s="2">
        <f t="shared" si="272"/>
        <v>4.6186900000000009</v>
      </c>
      <c r="F2251" s="2">
        <f t="shared" si="273"/>
        <v>4.5929250000000001</v>
      </c>
      <c r="G2251" s="2">
        <f t="shared" si="275"/>
        <v>4.5242239999999967</v>
      </c>
      <c r="H2251" s="2">
        <f t="shared" si="279"/>
        <v>4.2039640000000125</v>
      </c>
      <c r="I2251" s="2">
        <f t="array" ref="I2251">SUMPRODUCT(B2235:B2254, (ROW(B2235:B2254)-ROW(B2235)+1)) / (20*21/2)</f>
        <v>4.6134809523809528</v>
      </c>
      <c r="J2251" s="2">
        <f t="shared" si="274"/>
        <v>4.5935246531124703</v>
      </c>
      <c r="K2251" s="2">
        <f t="shared" si="276"/>
        <v>4.5288373700347222</v>
      </c>
    </row>
    <row r="2252" spans="1:11" ht="13.5" x14ac:dyDescent="0.25">
      <c r="A2252" s="3">
        <f>TITRES_STAT!B2255</f>
        <v>45281</v>
      </c>
      <c r="B2252" s="6">
        <f>TITRES_STAT!D2255</f>
        <v>4.6108000000000002</v>
      </c>
      <c r="C2252" s="2">
        <f t="shared" si="277"/>
        <v>-1.7500000000000071E-2</v>
      </c>
      <c r="D2252" s="2">
        <f t="shared" si="278"/>
        <v>4.6248000000000005</v>
      </c>
      <c r="E2252" s="2">
        <f t="shared" ref="E2252:E2315" si="280">AVERAGE(B2243:B2252)</f>
        <v>4.6213100000000003</v>
      </c>
      <c r="F2252" s="2">
        <f t="shared" si="273"/>
        <v>4.5964149999999995</v>
      </c>
      <c r="G2252" s="2">
        <f t="shared" si="275"/>
        <v>4.527365999999998</v>
      </c>
      <c r="H2252" s="2">
        <f t="shared" si="279"/>
        <v>4.2085780000000126</v>
      </c>
      <c r="I2252" s="2">
        <f t="array" ref="I2252">SUMPRODUCT(B2236:B2255, (ROW(B2236:B2255)-ROW(B2236)+1)) / (20*21/2)</f>
        <v>4.6141861904761905</v>
      </c>
      <c r="J2252" s="2">
        <f t="shared" si="274"/>
        <v>4.5951699242446153</v>
      </c>
      <c r="K2252" s="2">
        <f t="shared" si="276"/>
        <v>4.5320515908176748</v>
      </c>
    </row>
    <row r="2253" spans="1:11" ht="13.5" x14ac:dyDescent="0.25">
      <c r="A2253" s="3">
        <f>TITRES_STAT!B2256</f>
        <v>45282</v>
      </c>
      <c r="B2253" s="6">
        <f>TITRES_STAT!D2256</f>
        <v>4.6108000000000002</v>
      </c>
      <c r="C2253" s="2">
        <f t="shared" si="277"/>
        <v>0</v>
      </c>
      <c r="D2253" s="2">
        <f t="shared" si="278"/>
        <v>4.6213000000000006</v>
      </c>
      <c r="E2253" s="2">
        <f t="shared" si="280"/>
        <v>4.6239299999999997</v>
      </c>
      <c r="F2253" s="2">
        <f t="shared" si="273"/>
        <v>4.5999049999999997</v>
      </c>
      <c r="G2253" s="2">
        <f t="shared" si="275"/>
        <v>4.5305079999999984</v>
      </c>
      <c r="H2253" s="2">
        <f t="shared" si="279"/>
        <v>4.2131920000000118</v>
      </c>
      <c r="I2253" s="2">
        <f t="array" ref="I2253">SUMPRODUCT(B2237:B2256, (ROW(B2237:B2256)-ROW(B2237)+1)) / (20*21/2)</f>
        <v>4.6129019047619044</v>
      </c>
      <c r="J2253" s="2">
        <f t="shared" si="274"/>
        <v>4.5966585028879852</v>
      </c>
      <c r="K2253" s="2">
        <f t="shared" si="276"/>
        <v>4.5351397637267858</v>
      </c>
    </row>
    <row r="2254" spans="1:11" ht="13.5" x14ac:dyDescent="0.25">
      <c r="A2254" s="3">
        <f>TITRES_STAT!B2257</f>
        <v>45285</v>
      </c>
      <c r="B2254" s="6">
        <f>TITRES_STAT!D2257</f>
        <v>4.6108000000000002</v>
      </c>
      <c r="C2254" s="2">
        <f t="shared" si="277"/>
        <v>0</v>
      </c>
      <c r="D2254" s="2">
        <f t="shared" si="278"/>
        <v>4.6178000000000008</v>
      </c>
      <c r="E2254" s="2">
        <f t="shared" si="280"/>
        <v>4.6221799999999993</v>
      </c>
      <c r="F2254" s="2">
        <f t="shared" si="273"/>
        <v>4.6033949999999999</v>
      </c>
      <c r="G2254" s="2">
        <f t="shared" si="275"/>
        <v>4.533649999999998</v>
      </c>
      <c r="H2254" s="2">
        <f t="shared" si="279"/>
        <v>4.2178060000000128</v>
      </c>
      <c r="I2254" s="2">
        <f t="array" ref="I2254">SUMPRODUCT(B2238:B2257, (ROW(B2238:B2257)-ROW(B2238)+1)) / (20*21/2)</f>
        <v>4.6124042857142857</v>
      </c>
      <c r="J2254" s="2">
        <f t="shared" si="274"/>
        <v>4.5980053121367481</v>
      </c>
      <c r="K2254" s="2">
        <f t="shared" si="276"/>
        <v>4.5381068318159317</v>
      </c>
    </row>
    <row r="2255" spans="1:11" ht="13.5" x14ac:dyDescent="0.25">
      <c r="A2255" s="3">
        <f>TITRES_STAT!B2258</f>
        <v>45286</v>
      </c>
      <c r="B2255" s="6">
        <f>TITRES_STAT!D2258</f>
        <v>4.6108000000000002</v>
      </c>
      <c r="C2255" s="2">
        <f t="shared" si="277"/>
        <v>0</v>
      </c>
      <c r="D2255" s="2">
        <f t="shared" si="278"/>
        <v>4.614300000000001</v>
      </c>
      <c r="E2255" s="2">
        <f t="shared" si="280"/>
        <v>4.6204299999999989</v>
      </c>
      <c r="F2255" s="2">
        <f t="shared" si="273"/>
        <v>4.6068850000000001</v>
      </c>
      <c r="G2255" s="2">
        <f t="shared" si="275"/>
        <v>4.5367919999999984</v>
      </c>
      <c r="H2255" s="2">
        <f t="shared" si="279"/>
        <v>4.2224200000000129</v>
      </c>
      <c r="I2255" s="2">
        <f t="array" ref="I2255">SUMPRODUCT(B2239:B2258, (ROW(B2239:B2258)-ROW(B2239)+1)) / (20*21/2)</f>
        <v>4.6118233333333336</v>
      </c>
      <c r="J2255" s="2">
        <f t="shared" si="274"/>
        <v>4.5992238538380104</v>
      </c>
      <c r="K2255" s="2">
        <f t="shared" si="276"/>
        <v>4.5409575442937387</v>
      </c>
    </row>
    <row r="2256" spans="1:11" ht="13.5" x14ac:dyDescent="0.25">
      <c r="A2256" s="3">
        <f>TITRES_STAT!B2259</f>
        <v>45287</v>
      </c>
      <c r="B2256" s="6">
        <f>TITRES_STAT!D2259</f>
        <v>4.5933999999999999</v>
      </c>
      <c r="C2256" s="2">
        <f t="shared" si="277"/>
        <v>-1.7400000000000304E-2</v>
      </c>
      <c r="D2256" s="2">
        <f t="shared" si="278"/>
        <v>4.6073199999999996</v>
      </c>
      <c r="E2256" s="2">
        <f t="shared" si="280"/>
        <v>4.6178100000000004</v>
      </c>
      <c r="F2256" s="2">
        <f t="shared" si="273"/>
        <v>4.6073250000000003</v>
      </c>
      <c r="G2256" s="2">
        <f t="shared" si="275"/>
        <v>4.539585999999999</v>
      </c>
      <c r="H2256" s="2">
        <f t="shared" si="279"/>
        <v>4.2269470000000133</v>
      </c>
      <c r="I2256" s="2">
        <f t="array" ref="I2256">SUMPRODUCT(B2240:B2259, (ROW(B2240:B2259)-ROW(B2240)+1)) / (20*21/2)</f>
        <v>4.6111590476190472</v>
      </c>
      <c r="J2256" s="2">
        <f t="shared" si="274"/>
        <v>4.5986692010915329</v>
      </c>
      <c r="K2256" s="2">
        <f t="shared" si="276"/>
        <v>4.5430141111841804</v>
      </c>
    </row>
    <row r="2257" spans="1:11" ht="13.5" x14ac:dyDescent="0.25">
      <c r="A2257" s="3">
        <f>TITRES_STAT!B2260</f>
        <v>45288</v>
      </c>
      <c r="B2257" s="6">
        <f>TITRES_STAT!D2260</f>
        <v>4.6021000000000001</v>
      </c>
      <c r="C2257" s="2">
        <f t="shared" si="277"/>
        <v>8.7000000000001521E-3</v>
      </c>
      <c r="D2257" s="2">
        <f t="shared" si="278"/>
        <v>4.6055799999999998</v>
      </c>
      <c r="E2257" s="2">
        <f t="shared" si="280"/>
        <v>4.6151900000000001</v>
      </c>
      <c r="F2257" s="2">
        <f t="shared" si="273"/>
        <v>4.608200000000001</v>
      </c>
      <c r="G2257" s="2">
        <f t="shared" si="275"/>
        <v>4.5425539999999991</v>
      </c>
      <c r="H2257" s="2">
        <f t="shared" si="279"/>
        <v>4.2315175000000131</v>
      </c>
      <c r="I2257" s="2">
        <f t="array" ref="I2257">SUMPRODUCT(B2241:B2260, (ROW(B2241:B2260)-ROW(B2241)+1)) / (20*21/2)</f>
        <v>4.610411428571429</v>
      </c>
      <c r="J2257" s="2">
        <f t="shared" si="274"/>
        <v>4.5989959438447201</v>
      </c>
      <c r="K2257" s="2">
        <f t="shared" si="276"/>
        <v>4.5453312048632331</v>
      </c>
    </row>
    <row r="2258" spans="1:11" ht="13.5" x14ac:dyDescent="0.25">
      <c r="A2258" s="3">
        <f>TITRES_STAT!B2261</f>
        <v>45289</v>
      </c>
      <c r="B2258" s="6">
        <f>TITRES_STAT!D2261</f>
        <v>4.6021000000000001</v>
      </c>
      <c r="C2258" s="2">
        <f t="shared" si="277"/>
        <v>0</v>
      </c>
      <c r="D2258" s="2">
        <f t="shared" si="278"/>
        <v>4.6038399999999999</v>
      </c>
      <c r="E2258" s="2">
        <f t="shared" si="280"/>
        <v>4.6125700000000007</v>
      </c>
      <c r="F2258" s="2">
        <f t="shared" si="273"/>
        <v>4.6090750000000016</v>
      </c>
      <c r="G2258" s="2">
        <f t="shared" si="275"/>
        <v>4.5455219999999992</v>
      </c>
      <c r="H2258" s="2">
        <f t="shared" si="279"/>
        <v>4.236088000000013</v>
      </c>
      <c r="I2258" s="2">
        <f t="array" ref="I2258">SUMPRODUCT(B2242:B2261, (ROW(B2242:B2261)-ROW(B2242)+1)) / (20*21/2)</f>
        <v>4.5904566666666664</v>
      </c>
      <c r="J2258" s="2">
        <f t="shared" si="274"/>
        <v>4.5992915682404609</v>
      </c>
      <c r="K2258" s="2">
        <f t="shared" si="276"/>
        <v>4.5475574321234991</v>
      </c>
    </row>
    <row r="2259" spans="1:11" ht="13.5" x14ac:dyDescent="0.25">
      <c r="A2259" s="3">
        <f>TITRES_STAT!B2262</f>
        <v>45293</v>
      </c>
      <c r="B2259" s="6">
        <f>TITRES_STAT!D2262</f>
        <v>4.6021000000000001</v>
      </c>
      <c r="C2259" s="2">
        <f t="shared" si="277"/>
        <v>0</v>
      </c>
      <c r="D2259" s="2">
        <f t="shared" si="278"/>
        <v>4.6021000000000001</v>
      </c>
      <c r="E2259" s="2">
        <f t="shared" si="280"/>
        <v>4.6099500000000004</v>
      </c>
      <c r="F2259" s="2">
        <f t="shared" si="273"/>
        <v>4.6099500000000004</v>
      </c>
      <c r="G2259" s="2">
        <f t="shared" si="275"/>
        <v>4.5484899999999993</v>
      </c>
      <c r="H2259" s="2">
        <f t="shared" si="279"/>
        <v>4.2406585000000119</v>
      </c>
      <c r="I2259" s="2">
        <f t="array" ref="I2259">SUMPRODUCT(B2243:B2262, (ROW(B2243:B2262)-ROW(B2243)+1)) / (20*21/2)</f>
        <v>4.5680414285714281</v>
      </c>
      <c r="J2259" s="2">
        <f t="shared" si="274"/>
        <v>4.5995590379318454</v>
      </c>
      <c r="K2259" s="2">
        <f t="shared" si="276"/>
        <v>4.5496963563539508</v>
      </c>
    </row>
    <row r="2260" spans="1:11" ht="13.5" x14ac:dyDescent="0.25">
      <c r="A2260" s="3">
        <f>TITRES_STAT!B2263</f>
        <v>45294</v>
      </c>
      <c r="B2260" s="6">
        <f>TITRES_STAT!D2263</f>
        <v>4.6021000000000001</v>
      </c>
      <c r="C2260" s="2">
        <f t="shared" si="277"/>
        <v>0</v>
      </c>
      <c r="D2260" s="2">
        <f t="shared" si="278"/>
        <v>4.6003600000000002</v>
      </c>
      <c r="E2260" s="2">
        <f t="shared" si="280"/>
        <v>4.6073300000000001</v>
      </c>
      <c r="F2260" s="2">
        <f t="shared" ref="F2260:F2323" si="281">AVERAGE(B2241:B2260)</f>
        <v>4.6108250000000011</v>
      </c>
      <c r="G2260" s="2">
        <f t="shared" si="275"/>
        <v>4.5514579999999993</v>
      </c>
      <c r="H2260" s="2">
        <f t="shared" si="279"/>
        <v>4.2452290000000117</v>
      </c>
      <c r="I2260" s="2">
        <f t="array" ref="I2260">SUMPRODUCT(B2244:B2263, (ROW(B2244:B2263)-ROW(B2244)+1)) / (20*21/2)</f>
        <v>4.5466657142857141</v>
      </c>
      <c r="J2260" s="2">
        <f t="shared" si="274"/>
        <v>4.5998010343192881</v>
      </c>
      <c r="K2260" s="2">
        <f t="shared" si="276"/>
        <v>4.5517514012028162</v>
      </c>
    </row>
    <row r="2261" spans="1:11" ht="13.5" x14ac:dyDescent="0.25">
      <c r="A2261" s="3">
        <f>TITRES_STAT!B2264</f>
        <v>45295</v>
      </c>
      <c r="B2261" s="6">
        <f>TITRES_STAT!D2264</f>
        <v>4.4013</v>
      </c>
      <c r="C2261" s="2">
        <f t="shared" si="277"/>
        <v>-0.20080000000000009</v>
      </c>
      <c r="D2261" s="2">
        <f t="shared" si="278"/>
        <v>4.5619399999999999</v>
      </c>
      <c r="E2261" s="2">
        <f t="shared" si="280"/>
        <v>4.5846299999999998</v>
      </c>
      <c r="F2261" s="2">
        <f t="shared" si="281"/>
        <v>4.6016600000000016</v>
      </c>
      <c r="G2261" s="2">
        <f t="shared" si="275"/>
        <v>4.5504099999999994</v>
      </c>
      <c r="H2261" s="2">
        <f t="shared" si="279"/>
        <v>4.2487955000000115</v>
      </c>
      <c r="I2261" s="2">
        <f t="array" ref="I2261">SUMPRODUCT(B2245:B2264, (ROW(B2245:B2264)-ROW(B2245)+1)) / (20*21/2)</f>
        <v>4.5263295238095234</v>
      </c>
      <c r="J2261" s="2">
        <f t="shared" ref="J2261:J2324" si="282">$J$4*B2261+J2260*(1-$J$4)</f>
        <v>4.5808961739079272</v>
      </c>
      <c r="K2261" s="2">
        <f t="shared" si="276"/>
        <v>4.545851346253686</v>
      </c>
    </row>
    <row r="2262" spans="1:11" ht="13.5" x14ac:dyDescent="0.25">
      <c r="A2262" s="3">
        <f>TITRES_STAT!B2265</f>
        <v>45296</v>
      </c>
      <c r="B2262" s="6">
        <f>TITRES_STAT!D2265</f>
        <v>4.3662999999999998</v>
      </c>
      <c r="C2262" s="2">
        <f t="shared" si="277"/>
        <v>-3.5000000000000142E-2</v>
      </c>
      <c r="D2262" s="2">
        <f t="shared" si="278"/>
        <v>4.51478</v>
      </c>
      <c r="E2262" s="2">
        <f t="shared" si="280"/>
        <v>4.5601800000000008</v>
      </c>
      <c r="F2262" s="2">
        <f t="shared" si="281"/>
        <v>4.5907450000000001</v>
      </c>
      <c r="G2262" s="2">
        <f t="shared" si="275"/>
        <v>4.5486619999999993</v>
      </c>
      <c r="H2262" s="2">
        <f t="shared" si="279"/>
        <v>4.2521870000000117</v>
      </c>
      <c r="I2262" s="2">
        <f t="array" ref="I2262">SUMPRODUCT(B2246:B2265, (ROW(B2246:B2265)-ROW(B2246)+1)) / (20*21/2)</f>
        <v>4.5080790476190469</v>
      </c>
      <c r="J2262" s="2">
        <f t="shared" si="282"/>
        <v>4.5604584430595532</v>
      </c>
      <c r="K2262" s="2">
        <f t="shared" si="276"/>
        <v>4.5388101169888362</v>
      </c>
    </row>
    <row r="2263" spans="1:11" ht="13.5" x14ac:dyDescent="0.25">
      <c r="A2263" s="3">
        <f>TITRES_STAT!B2266</f>
        <v>45299</v>
      </c>
      <c r="B2263" s="6">
        <f>TITRES_STAT!D2266</f>
        <v>4.3662999999999998</v>
      </c>
      <c r="C2263" s="2">
        <f t="shared" si="277"/>
        <v>0</v>
      </c>
      <c r="D2263" s="2">
        <f t="shared" si="278"/>
        <v>4.4676199999999993</v>
      </c>
      <c r="E2263" s="2">
        <f t="shared" si="280"/>
        <v>4.53573</v>
      </c>
      <c r="F2263" s="2">
        <f t="shared" si="281"/>
        <v>4.5798300000000003</v>
      </c>
      <c r="G2263" s="2">
        <f t="shared" si="275"/>
        <v>4.5469139999999992</v>
      </c>
      <c r="H2263" s="2">
        <f t="shared" si="279"/>
        <v>4.2555785000000119</v>
      </c>
      <c r="I2263" s="2">
        <f t="array" ref="I2263">SUMPRODUCT(B2247:B2266, (ROW(B2247:B2266)-ROW(B2247)+1)) / (20*21/2)</f>
        <v>4.4901961904761905</v>
      </c>
      <c r="J2263" s="2">
        <f t="shared" si="282"/>
        <v>4.5419671627681675</v>
      </c>
      <c r="K2263" s="2">
        <f t="shared" si="276"/>
        <v>4.5320450143618238</v>
      </c>
    </row>
    <row r="2264" spans="1:11" ht="13.5" x14ac:dyDescent="0.25">
      <c r="A2264" s="3">
        <f>TITRES_STAT!B2267</f>
        <v>45300</v>
      </c>
      <c r="B2264" s="6">
        <f>TITRES_STAT!D2267</f>
        <v>4.3662999999999998</v>
      </c>
      <c r="C2264" s="2">
        <f t="shared" si="277"/>
        <v>0</v>
      </c>
      <c r="D2264" s="2">
        <f t="shared" si="278"/>
        <v>4.4204599999999994</v>
      </c>
      <c r="E2264" s="2">
        <f t="shared" si="280"/>
        <v>4.5112800000000011</v>
      </c>
      <c r="F2264" s="2">
        <f t="shared" si="281"/>
        <v>4.5667300000000006</v>
      </c>
      <c r="G2264" s="2">
        <f t="shared" si="275"/>
        <v>4.5451659999999992</v>
      </c>
      <c r="H2264" s="2">
        <f t="shared" si="279"/>
        <v>4.2589700000000112</v>
      </c>
      <c r="I2264" s="2">
        <f t="array" ref="I2264">SUMPRODUCT(B2248:B2267, (ROW(B2248:B2267)-ROW(B2248)+1)) / (20*21/2)</f>
        <v>4.4735195238095233</v>
      </c>
      <c r="J2264" s="2">
        <f t="shared" si="282"/>
        <v>4.5252369567902475</v>
      </c>
      <c r="K2264" s="2">
        <f t="shared" si="276"/>
        <v>4.5255452098770466</v>
      </c>
    </row>
    <row r="2265" spans="1:11" ht="13.5" x14ac:dyDescent="0.25">
      <c r="A2265" s="3">
        <f>TITRES_STAT!B2268</f>
        <v>45301</v>
      </c>
      <c r="B2265" s="6">
        <f>TITRES_STAT!D2268</f>
        <v>4.3750999999999998</v>
      </c>
      <c r="C2265" s="2">
        <f t="shared" si="277"/>
        <v>8.799999999999919E-3</v>
      </c>
      <c r="D2265" s="2">
        <f t="shared" si="278"/>
        <v>4.3750599999999995</v>
      </c>
      <c r="E2265" s="2">
        <f t="shared" si="280"/>
        <v>4.4877099999999999</v>
      </c>
      <c r="F2265" s="2">
        <f t="shared" si="281"/>
        <v>4.5540699999999994</v>
      </c>
      <c r="G2265" s="2">
        <f t="shared" si="275"/>
        <v>4.5435939999999997</v>
      </c>
      <c r="H2265" s="2">
        <f t="shared" si="279"/>
        <v>4.2624055000000105</v>
      </c>
      <c r="I2265" s="2">
        <f t="array" ref="I2265">SUMPRODUCT(B2249:B2268, (ROW(B2249:B2268)-ROW(B2249)+1)) / (20*21/2)</f>
        <v>4.4580904761904767</v>
      </c>
      <c r="J2265" s="2">
        <f t="shared" si="282"/>
        <v>4.5109381990006998</v>
      </c>
      <c r="K2265" s="2">
        <f t="shared" si="276"/>
        <v>4.5196453977250055</v>
      </c>
    </row>
    <row r="2266" spans="1:11" ht="13.5" x14ac:dyDescent="0.25">
      <c r="A2266" s="3">
        <f>TITRES_STAT!B2269</f>
        <v>45302</v>
      </c>
      <c r="B2266" s="6">
        <f>TITRES_STAT!D2269</f>
        <v>4.3662999999999998</v>
      </c>
      <c r="C2266" s="2">
        <f t="shared" si="277"/>
        <v>-8.799999999999919E-3</v>
      </c>
      <c r="D2266" s="2">
        <f t="shared" si="278"/>
        <v>4.3680599999999998</v>
      </c>
      <c r="E2266" s="2">
        <f t="shared" si="280"/>
        <v>4.4649999999999999</v>
      </c>
      <c r="F2266" s="2">
        <f t="shared" si="281"/>
        <v>4.5414049999999992</v>
      </c>
      <c r="G2266" s="2">
        <f t="shared" si="275"/>
        <v>4.5418459999999996</v>
      </c>
      <c r="H2266" s="2">
        <f t="shared" si="279"/>
        <v>4.2657970000000107</v>
      </c>
      <c r="I2266" s="2">
        <f t="array" ref="I2266">SUMPRODUCT(B2250:B2269, (ROW(B2250:B2269)-ROW(B2250)+1)) / (20*21/2)</f>
        <v>4.4622042857142858</v>
      </c>
      <c r="J2266" s="2">
        <f t="shared" si="282"/>
        <v>4.497163132429205</v>
      </c>
      <c r="K2266" s="2">
        <f t="shared" si="276"/>
        <v>4.5136318527161823</v>
      </c>
    </row>
    <row r="2267" spans="1:11" ht="13.5" x14ac:dyDescent="0.25">
      <c r="A2267" s="3">
        <f>TITRES_STAT!B2270</f>
        <v>45303</v>
      </c>
      <c r="B2267" s="6">
        <f>TITRES_STAT!D2270</f>
        <v>4.3662999999999998</v>
      </c>
      <c r="C2267" s="2">
        <f t="shared" si="277"/>
        <v>0</v>
      </c>
      <c r="D2267" s="2">
        <f t="shared" si="278"/>
        <v>4.3680599999999998</v>
      </c>
      <c r="E2267" s="2">
        <f t="shared" si="280"/>
        <v>4.4414199999999999</v>
      </c>
      <c r="F2267" s="2">
        <f t="shared" si="281"/>
        <v>4.5283049999999996</v>
      </c>
      <c r="G2267" s="2">
        <f t="shared" si="275"/>
        <v>4.5418459999999996</v>
      </c>
      <c r="H2267" s="2">
        <f t="shared" si="279"/>
        <v>4.2691885000000109</v>
      </c>
      <c r="I2267" s="2">
        <f t="array" ref="I2267">SUMPRODUCT(B2251:B2270, (ROW(B2251:B2270)-ROW(B2251)+1)) / (20*21/2)</f>
        <v>4.4483557142857144</v>
      </c>
      <c r="J2267" s="2">
        <f t="shared" si="282"/>
        <v>4.4846999769597575</v>
      </c>
      <c r="K2267" s="2">
        <f t="shared" si="276"/>
        <v>4.5078541330018229</v>
      </c>
    </row>
    <row r="2268" spans="1:11" ht="13.5" x14ac:dyDescent="0.25">
      <c r="A2268" s="3">
        <f>TITRES_STAT!B2271</f>
        <v>45306</v>
      </c>
      <c r="B2268" s="6">
        <f>TITRES_STAT!D2271</f>
        <v>4.3662999999999998</v>
      </c>
      <c r="C2268" s="2">
        <f t="shared" si="277"/>
        <v>0</v>
      </c>
      <c r="D2268" s="2">
        <f t="shared" si="278"/>
        <v>4.3680599999999989</v>
      </c>
      <c r="E2268" s="2">
        <f t="shared" si="280"/>
        <v>4.41784</v>
      </c>
      <c r="F2268" s="2">
        <f t="shared" si="281"/>
        <v>4.5152049999999999</v>
      </c>
      <c r="G2268" s="2">
        <f t="shared" si="275"/>
        <v>4.5400979999999995</v>
      </c>
      <c r="H2268" s="2">
        <f t="shared" si="279"/>
        <v>4.2725800000000111</v>
      </c>
      <c r="I2268" s="2">
        <f t="array" ref="I2268">SUMPRODUCT(B2252:B2271, (ROW(B2252:B2271)-ROW(B2252)+1)) / (20*21/2)</f>
        <v>4.4540499999999996</v>
      </c>
      <c r="J2268" s="2">
        <f t="shared" si="282"/>
        <v>4.4734237886778763</v>
      </c>
      <c r="K2268" s="2">
        <f t="shared" si="276"/>
        <v>4.5023029905311631</v>
      </c>
    </row>
    <row r="2269" spans="1:11" ht="13.5" x14ac:dyDescent="0.25">
      <c r="A2269" s="3">
        <f>TITRES_STAT!B2272</f>
        <v>45307</v>
      </c>
      <c r="B2269" s="6">
        <f>TITRES_STAT!D2272</f>
        <v>4.5583999999999998</v>
      </c>
      <c r="C2269" s="2">
        <f t="shared" si="277"/>
        <v>0.19209999999999994</v>
      </c>
      <c r="D2269" s="2">
        <f t="shared" si="278"/>
        <v>4.4064799999999993</v>
      </c>
      <c r="E2269" s="2">
        <f t="shared" si="280"/>
        <v>4.4134699999999993</v>
      </c>
      <c r="F2269" s="2">
        <f t="shared" si="281"/>
        <v>4.5117099999999999</v>
      </c>
      <c r="G2269" s="2">
        <f t="shared" si="275"/>
        <v>4.5413199999999998</v>
      </c>
      <c r="H2269" s="2">
        <f t="shared" si="279"/>
        <v>4.2769320000000111</v>
      </c>
      <c r="I2269" s="2">
        <f t="array" ref="I2269">SUMPRODUCT(B2253:B2272, (ROW(B2253:B2272)-ROW(B2253)+1)) / (20*21/2)</f>
        <v>4.4642390476190483</v>
      </c>
      <c r="J2269" s="2">
        <f t="shared" si="282"/>
        <v>4.4815167611847455</v>
      </c>
      <c r="K2269" s="2">
        <f t="shared" si="276"/>
        <v>4.5045028732554311</v>
      </c>
    </row>
    <row r="2270" spans="1:11" ht="13.5" x14ac:dyDescent="0.25">
      <c r="A2270" s="3">
        <f>TITRES_STAT!B2273</f>
        <v>45308</v>
      </c>
      <c r="B2270" s="6">
        <f>TITRES_STAT!D2273</f>
        <v>4.3662999999999998</v>
      </c>
      <c r="C2270" s="2">
        <f t="shared" si="277"/>
        <v>-0.19209999999999994</v>
      </c>
      <c r="D2270" s="2">
        <f t="shared" si="278"/>
        <v>4.4047199999999993</v>
      </c>
      <c r="E2270" s="2">
        <f t="shared" si="280"/>
        <v>4.3898899999999994</v>
      </c>
      <c r="F2270" s="2">
        <f t="shared" si="281"/>
        <v>4.4986100000000002</v>
      </c>
      <c r="G2270" s="2">
        <f t="shared" si="275"/>
        <v>4.5386999999999995</v>
      </c>
      <c r="H2270" s="2">
        <f t="shared" si="279"/>
        <v>4.2799135000000108</v>
      </c>
      <c r="I2270" s="2">
        <f t="array" ref="I2270">SUMPRODUCT(B2254:B2273, (ROW(B2254:B2273)-ROW(B2254)+1)) / (20*21/2)</f>
        <v>4.4744695238095229</v>
      </c>
      <c r="J2270" s="2">
        <f t="shared" si="282"/>
        <v>4.4705437363100078</v>
      </c>
      <c r="K2270" s="2">
        <f t="shared" si="276"/>
        <v>4.4990831527356097</v>
      </c>
    </row>
    <row r="2271" spans="1:11" ht="13.5" x14ac:dyDescent="0.25">
      <c r="A2271" s="3">
        <f>TITRES_STAT!B2274</f>
        <v>45309</v>
      </c>
      <c r="B2271" s="6">
        <f>TITRES_STAT!D2274</f>
        <v>4.5583999999999998</v>
      </c>
      <c r="C2271" s="2">
        <f t="shared" si="277"/>
        <v>0.19209999999999994</v>
      </c>
      <c r="D2271" s="2">
        <f t="shared" si="278"/>
        <v>4.4431399999999996</v>
      </c>
      <c r="E2271" s="2">
        <f t="shared" si="280"/>
        <v>4.4055999999999997</v>
      </c>
      <c r="F2271" s="2">
        <f t="shared" si="281"/>
        <v>4.4951150000000002</v>
      </c>
      <c r="G2271" s="2">
        <f t="shared" si="275"/>
        <v>4.5393980000000003</v>
      </c>
      <c r="H2271" s="2">
        <f t="shared" si="279"/>
        <v>4.2838555000000103</v>
      </c>
      <c r="I2271" s="2">
        <f t="array" ref="I2271">SUMPRODUCT(B2255:B2274, (ROW(B2255:B2274)-ROW(B2255)+1)) / (20*21/2)</f>
        <v>4.4847414285714287</v>
      </c>
      <c r="J2271" s="2">
        <f t="shared" si="282"/>
        <v>4.478910999518579</v>
      </c>
      <c r="K2271" s="2">
        <f t="shared" si="276"/>
        <v>4.5014093036087228</v>
      </c>
    </row>
    <row r="2272" spans="1:11" ht="13.5" x14ac:dyDescent="0.25">
      <c r="A2272" s="3">
        <f>TITRES_STAT!B2275</f>
        <v>45310</v>
      </c>
      <c r="B2272" s="6">
        <f>TITRES_STAT!D2275</f>
        <v>4.6021000000000001</v>
      </c>
      <c r="C2272" s="2">
        <f t="shared" si="277"/>
        <v>4.3700000000000294E-2</v>
      </c>
      <c r="D2272" s="2">
        <f t="shared" si="278"/>
        <v>4.4902999999999995</v>
      </c>
      <c r="E2272" s="2">
        <f t="shared" si="280"/>
        <v>4.4291799999999997</v>
      </c>
      <c r="F2272" s="2">
        <f t="shared" si="281"/>
        <v>4.4946800000000007</v>
      </c>
      <c r="G2272" s="2">
        <f t="shared" si="275"/>
        <v>4.5418419999999999</v>
      </c>
      <c r="H2272" s="2">
        <f t="shared" si="279"/>
        <v>4.2880160000000096</v>
      </c>
      <c r="I2272" s="2">
        <f t="array" ref="I2272">SUMPRODUCT(B2256:B2275, (ROW(B2256:B2275)-ROW(B2256)+1)) / (20*21/2)</f>
        <v>4.4950547619047612</v>
      </c>
      <c r="J2272" s="2">
        <f t="shared" si="282"/>
        <v>4.4906432852787139</v>
      </c>
      <c r="K2272" s="2">
        <f t="shared" si="276"/>
        <v>4.5053579583691654</v>
      </c>
    </row>
    <row r="2273" spans="1:11" ht="13.5" x14ac:dyDescent="0.25">
      <c r="A2273" s="3">
        <f>TITRES_STAT!B2276</f>
        <v>45313</v>
      </c>
      <c r="B2273" s="6">
        <f>TITRES_STAT!D2276</f>
        <v>4.6021000000000001</v>
      </c>
      <c r="C2273" s="2">
        <f t="shared" si="277"/>
        <v>0</v>
      </c>
      <c r="D2273" s="2">
        <f t="shared" si="278"/>
        <v>4.5374600000000003</v>
      </c>
      <c r="E2273" s="2">
        <f t="shared" si="280"/>
        <v>4.4527599999999996</v>
      </c>
      <c r="F2273" s="2">
        <f t="shared" si="281"/>
        <v>4.4942450000000012</v>
      </c>
      <c r="G2273" s="2">
        <f t="shared" si="275"/>
        <v>4.5430640000000002</v>
      </c>
      <c r="H2273" s="2">
        <f t="shared" si="279"/>
        <v>4.2921765000000098</v>
      </c>
      <c r="I2273" s="2">
        <f t="array" ref="I2273">SUMPRODUCT(B2257:B2276, (ROW(B2257:B2276)-ROW(B2257)+1)) / (20*21/2)</f>
        <v>4.505409523809524</v>
      </c>
      <c r="J2273" s="2">
        <f t="shared" si="282"/>
        <v>4.5012582104902652</v>
      </c>
      <c r="K2273" s="2">
        <f t="shared" si="276"/>
        <v>4.5091517639233167</v>
      </c>
    </row>
    <row r="2274" spans="1:11" ht="13.5" x14ac:dyDescent="0.25">
      <c r="A2274" s="3">
        <f>TITRES_STAT!B2277</f>
        <v>45314</v>
      </c>
      <c r="B2274" s="6">
        <f>TITRES_STAT!D2277</f>
        <v>4.6021000000000001</v>
      </c>
      <c r="C2274" s="2">
        <f t="shared" si="277"/>
        <v>0</v>
      </c>
      <c r="D2274" s="2">
        <f t="shared" si="278"/>
        <v>4.5462000000000007</v>
      </c>
      <c r="E2274" s="2">
        <f t="shared" si="280"/>
        <v>4.4763399999999987</v>
      </c>
      <c r="F2274" s="2">
        <f t="shared" si="281"/>
        <v>4.4938100000000016</v>
      </c>
      <c r="G2274" s="2">
        <f t="shared" si="275"/>
        <v>4.5442860000000005</v>
      </c>
      <c r="H2274" s="2">
        <f t="shared" si="279"/>
        <v>4.2963370000000092</v>
      </c>
      <c r="I2274" s="2">
        <f t="array" ref="I2274">SUMPRODUCT(B2258:B2277, (ROW(B2258:B2277)-ROW(B2258)+1)) / (20*21/2)</f>
        <v>4.4965990476190472</v>
      </c>
      <c r="J2274" s="2">
        <f t="shared" si="282"/>
        <v>4.5108621904435733</v>
      </c>
      <c r="K2274" s="2">
        <f t="shared" si="276"/>
        <v>4.5127967927890698</v>
      </c>
    </row>
    <row r="2275" spans="1:11" ht="13.5" x14ac:dyDescent="0.25">
      <c r="A2275" s="3">
        <f>TITRES_STAT!B2278</f>
        <v>45315</v>
      </c>
      <c r="B2275" s="6">
        <f>TITRES_STAT!D2278</f>
        <v>4.6021000000000001</v>
      </c>
      <c r="C2275" s="2">
        <f t="shared" si="277"/>
        <v>0</v>
      </c>
      <c r="D2275" s="2">
        <f t="shared" si="278"/>
        <v>4.5933599999999997</v>
      </c>
      <c r="E2275" s="2">
        <f t="shared" si="280"/>
        <v>4.499039999999999</v>
      </c>
      <c r="F2275" s="2">
        <f t="shared" si="281"/>
        <v>4.4933750000000021</v>
      </c>
      <c r="G2275" s="2">
        <f t="shared" si="275"/>
        <v>4.5472540000000006</v>
      </c>
      <c r="H2275" s="2">
        <f t="shared" si="279"/>
        <v>4.3004975000000085</v>
      </c>
      <c r="I2275" s="2">
        <f t="array" ref="I2275">SUMPRODUCT(B2259:B2278, (ROW(B2259:B2278)-ROW(B2259)+1)) / (20*21/2)</f>
        <v>4.488744761904762</v>
      </c>
      <c r="J2275" s="2">
        <f t="shared" si="282"/>
        <v>4.5195515056394235</v>
      </c>
      <c r="K2275" s="2">
        <f t="shared" si="276"/>
        <v>4.5162988793463619</v>
      </c>
    </row>
    <row r="2276" spans="1:11" ht="13.5" x14ac:dyDescent="0.25">
      <c r="A2276" s="3">
        <f>TITRES_STAT!B2279</f>
        <v>45316</v>
      </c>
      <c r="B2276" s="6">
        <f>TITRES_STAT!D2279</f>
        <v>4.6021000000000001</v>
      </c>
      <c r="C2276" s="2">
        <f t="shared" si="277"/>
        <v>0</v>
      </c>
      <c r="D2276" s="2">
        <f t="shared" si="278"/>
        <v>4.6021000000000001</v>
      </c>
      <c r="E2276" s="2">
        <f t="shared" si="280"/>
        <v>4.5226199999999999</v>
      </c>
      <c r="F2276" s="2">
        <f t="shared" si="281"/>
        <v>4.4938100000000016</v>
      </c>
      <c r="G2276" s="2">
        <f t="shared" si="275"/>
        <v>4.5484760000000009</v>
      </c>
      <c r="H2276" s="2">
        <f t="shared" si="279"/>
        <v>4.3046580000000088</v>
      </c>
      <c r="I2276" s="2">
        <f t="array" ref="I2276">SUMPRODUCT(B2260:B2279, (ROW(B2260:B2279)-ROW(B2260)+1)) / (20*21/2)</f>
        <v>4.495151428571428</v>
      </c>
      <c r="J2276" s="2">
        <f t="shared" si="282"/>
        <v>4.5274132670070975</v>
      </c>
      <c r="K2276" s="2">
        <f t="shared" si="276"/>
        <v>4.5196636291759171</v>
      </c>
    </row>
    <row r="2277" spans="1:11" ht="13.5" x14ac:dyDescent="0.25">
      <c r="A2277" s="3">
        <f>TITRES_STAT!B2280</f>
        <v>45317</v>
      </c>
      <c r="B2277" s="6">
        <f>TITRES_STAT!D2280</f>
        <v>4.4013</v>
      </c>
      <c r="C2277" s="2">
        <f t="shared" si="277"/>
        <v>-0.20080000000000009</v>
      </c>
      <c r="D2277" s="2">
        <f t="shared" si="278"/>
        <v>4.5619399999999999</v>
      </c>
      <c r="E2277" s="2">
        <f t="shared" si="280"/>
        <v>4.5261200000000006</v>
      </c>
      <c r="F2277" s="2">
        <f t="shared" si="281"/>
        <v>4.4837700000000016</v>
      </c>
      <c r="G2277" s="2">
        <f t="shared" si="275"/>
        <v>4.5465560000000007</v>
      </c>
      <c r="H2277" s="2">
        <f t="shared" si="279"/>
        <v>4.3078145000000081</v>
      </c>
      <c r="I2277" s="2">
        <f t="array" ref="I2277">SUMPRODUCT(B2261:B2280, (ROW(B2261:B2280)-ROW(B2261)+1)) / (20*21/2)</f>
        <v>4.5068395238095231</v>
      </c>
      <c r="J2277" s="2">
        <f t="shared" si="282"/>
        <v>4.5154024796730878</v>
      </c>
      <c r="K2277" s="2">
        <f t="shared" si="276"/>
        <v>4.5150219182278422</v>
      </c>
    </row>
    <row r="2278" spans="1:11" ht="13.5" x14ac:dyDescent="0.25">
      <c r="A2278" s="3">
        <f>TITRES_STAT!B2281</f>
        <v>45320</v>
      </c>
      <c r="B2278" s="6">
        <f>TITRES_STAT!D2281</f>
        <v>4.4013</v>
      </c>
      <c r="C2278" s="2">
        <f t="shared" si="277"/>
        <v>0</v>
      </c>
      <c r="D2278" s="2">
        <f t="shared" si="278"/>
        <v>4.5217799999999997</v>
      </c>
      <c r="E2278" s="2">
        <f t="shared" si="280"/>
        <v>4.5296199999999995</v>
      </c>
      <c r="F2278" s="2">
        <f t="shared" si="281"/>
        <v>4.4737300000000015</v>
      </c>
      <c r="G2278" s="2">
        <f t="shared" si="275"/>
        <v>4.5437620000000001</v>
      </c>
      <c r="H2278" s="2">
        <f t="shared" si="279"/>
        <v>4.3109710000000083</v>
      </c>
      <c r="I2278" s="2">
        <f t="array" ref="I2278">SUMPRODUCT(B2262:B2281, (ROW(B2262:B2281)-ROW(B2262)+1)) / (20*21/2)</f>
        <v>4.5185690476190468</v>
      </c>
      <c r="J2278" s="2">
        <f t="shared" si="282"/>
        <v>4.5045355768470792</v>
      </c>
      <c r="K2278" s="2">
        <f t="shared" si="276"/>
        <v>4.5105622351600836</v>
      </c>
    </row>
    <row r="2279" spans="1:11" ht="13.5" x14ac:dyDescent="0.25">
      <c r="A2279" s="3">
        <f>TITRES_STAT!B2282</f>
        <v>45321</v>
      </c>
      <c r="B2279" s="6">
        <f>TITRES_STAT!D2282</f>
        <v>4.5410000000000004</v>
      </c>
      <c r="C2279" s="2">
        <f t="shared" si="277"/>
        <v>0.13970000000000038</v>
      </c>
      <c r="D2279" s="2">
        <f t="shared" si="278"/>
        <v>4.5095599999999996</v>
      </c>
      <c r="E2279" s="2">
        <f t="shared" si="280"/>
        <v>4.5278800000000006</v>
      </c>
      <c r="F2279" s="2">
        <f t="shared" si="281"/>
        <v>4.4706750000000017</v>
      </c>
      <c r="G2279" s="2">
        <f t="shared" si="275"/>
        <v>4.5437620000000001</v>
      </c>
      <c r="H2279" s="2">
        <f t="shared" si="279"/>
        <v>4.3148670000000076</v>
      </c>
      <c r="I2279" s="2">
        <f t="array" ref="I2279">SUMPRODUCT(B2263:B2282, (ROW(B2263:B2282)-ROW(B2263)+1)) / (20*21/2)</f>
        <v>4.529383809523809</v>
      </c>
      <c r="J2279" s="2">
        <f t="shared" si="282"/>
        <v>4.5080083790521197</v>
      </c>
      <c r="K2279" s="2">
        <f t="shared" si="276"/>
        <v>4.5117558729969431</v>
      </c>
    </row>
    <row r="2280" spans="1:11" ht="13.5" x14ac:dyDescent="0.25">
      <c r="A2280" s="3">
        <f>TITRES_STAT!B2283</f>
        <v>45322</v>
      </c>
      <c r="B2280" s="6">
        <f>TITRES_STAT!D2283</f>
        <v>4.5933999999999999</v>
      </c>
      <c r="C2280" s="2">
        <f t="shared" si="277"/>
        <v>5.2399999999999558E-2</v>
      </c>
      <c r="D2280" s="2">
        <f t="shared" si="278"/>
        <v>4.5078199999999997</v>
      </c>
      <c r="E2280" s="2">
        <f t="shared" si="280"/>
        <v>4.5505899999999997</v>
      </c>
      <c r="F2280" s="2">
        <f t="shared" si="281"/>
        <v>4.4702400000000013</v>
      </c>
      <c r="G2280" s="2">
        <f t="shared" si="275"/>
        <v>4.5449859999999997</v>
      </c>
      <c r="H2280" s="2">
        <f t="shared" si="279"/>
        <v>4.3190250000000079</v>
      </c>
      <c r="I2280" s="2">
        <f t="array" ref="I2280">SUMPRODUCT(B2264:B2283, (ROW(B2264:B2283)-ROW(B2264)+1)) / (20*21/2)</f>
        <v>4.5391171428571422</v>
      </c>
      <c r="J2280" s="2">
        <f t="shared" si="282"/>
        <v>4.5161409143804887</v>
      </c>
      <c r="K2280" s="2">
        <f t="shared" si="276"/>
        <v>4.5149576034676508</v>
      </c>
    </row>
    <row r="2281" spans="1:11" ht="13.5" x14ac:dyDescent="0.25">
      <c r="A2281" s="3">
        <f>TITRES_STAT!B2284</f>
        <v>45323</v>
      </c>
      <c r="B2281" s="6">
        <f>TITRES_STAT!D2284</f>
        <v>4.5933999999999999</v>
      </c>
      <c r="C2281" s="2">
        <f t="shared" si="277"/>
        <v>0</v>
      </c>
      <c r="D2281" s="2">
        <f t="shared" si="278"/>
        <v>4.5060799999999999</v>
      </c>
      <c r="E2281" s="2">
        <f t="shared" si="280"/>
        <v>4.5540900000000004</v>
      </c>
      <c r="F2281" s="2">
        <f t="shared" si="281"/>
        <v>4.4798450000000001</v>
      </c>
      <c r="G2281" s="2">
        <f t="shared" si="275"/>
        <v>4.5460340000000006</v>
      </c>
      <c r="H2281" s="2">
        <f t="shared" si="279"/>
        <v>4.3231830000000073</v>
      </c>
      <c r="I2281" s="2">
        <f t="array" ref="I2281">SUMPRODUCT(B2265:B2284, (ROW(B2265:B2284)-ROW(B2265)+1)) / (20*21/2)</f>
        <v>4.547769047619048</v>
      </c>
      <c r="J2281" s="2">
        <f t="shared" si="282"/>
        <v>4.5234989225347277</v>
      </c>
      <c r="K2281" s="2">
        <f t="shared" si="276"/>
        <v>4.5180337758806841</v>
      </c>
    </row>
    <row r="2282" spans="1:11" ht="13.5" x14ac:dyDescent="0.25">
      <c r="A2282" s="3">
        <f>TITRES_STAT!B2285</f>
        <v>45324</v>
      </c>
      <c r="B2282" s="6">
        <f>TITRES_STAT!D2285</f>
        <v>4.5933999999999999</v>
      </c>
      <c r="C2282" s="2">
        <f t="shared" si="277"/>
        <v>0</v>
      </c>
      <c r="D2282" s="2">
        <f t="shared" si="278"/>
        <v>4.5444999999999993</v>
      </c>
      <c r="E2282" s="2">
        <f t="shared" si="280"/>
        <v>4.5532200000000005</v>
      </c>
      <c r="F2282" s="2">
        <f t="shared" si="281"/>
        <v>4.491200000000001</v>
      </c>
      <c r="G2282" s="2">
        <f t="shared" si="275"/>
        <v>4.5470820000000005</v>
      </c>
      <c r="H2282" s="2">
        <f t="shared" si="279"/>
        <v>4.3273410000000077</v>
      </c>
      <c r="I2282" s="2">
        <f t="array" ref="I2282">SUMPRODUCT(B2266:B2285, (ROW(B2266:B2285)-ROW(B2266)+1)) / (20*21/2)</f>
        <v>4.5553395238095238</v>
      </c>
      <c r="J2282" s="2">
        <f t="shared" si="282"/>
        <v>4.5301561680076103</v>
      </c>
      <c r="K2282" s="2">
        <f t="shared" si="276"/>
        <v>4.520989314081441</v>
      </c>
    </row>
    <row r="2283" spans="1:11" ht="13.5" x14ac:dyDescent="0.25">
      <c r="A2283" s="3">
        <f>TITRES_STAT!B2286</f>
        <v>45327</v>
      </c>
      <c r="B2283" s="6">
        <f>TITRES_STAT!D2286</f>
        <v>4.5933999999999999</v>
      </c>
      <c r="C2283" s="2">
        <f t="shared" si="277"/>
        <v>0</v>
      </c>
      <c r="D2283" s="2">
        <f t="shared" si="278"/>
        <v>4.5829199999999997</v>
      </c>
      <c r="E2283" s="2">
        <f t="shared" si="280"/>
        <v>4.5523500000000006</v>
      </c>
      <c r="F2283" s="2">
        <f t="shared" si="281"/>
        <v>4.5025550000000001</v>
      </c>
      <c r="G2283" s="2">
        <f t="shared" si="275"/>
        <v>4.5481300000000005</v>
      </c>
      <c r="H2283" s="2">
        <f t="shared" si="279"/>
        <v>4.3318680000000072</v>
      </c>
      <c r="I2283" s="2">
        <f t="array" ref="I2283">SUMPRODUCT(B2267:B2286, (ROW(B2267:B2286)-ROW(B2267)+1)) / (20*21/2)</f>
        <v>4.5618704761904763</v>
      </c>
      <c r="J2283" s="2">
        <f t="shared" si="282"/>
        <v>4.5361793901021237</v>
      </c>
      <c r="K2283" s="2">
        <f t="shared" si="276"/>
        <v>4.5238289488233452</v>
      </c>
    </row>
    <row r="2284" spans="1:11" ht="13.5" x14ac:dyDescent="0.25">
      <c r="A2284" s="3">
        <f>TITRES_STAT!B2287</f>
        <v>45328</v>
      </c>
      <c r="B2284" s="6">
        <f>TITRES_STAT!D2287</f>
        <v>4.5933999999999999</v>
      </c>
      <c r="C2284" s="2">
        <f t="shared" si="277"/>
        <v>0</v>
      </c>
      <c r="D2284" s="2">
        <f t="shared" si="278"/>
        <v>4.5933999999999999</v>
      </c>
      <c r="E2284" s="2">
        <f t="shared" si="280"/>
        <v>4.5514799999999997</v>
      </c>
      <c r="F2284" s="2">
        <f t="shared" si="281"/>
        <v>4.5139100000000001</v>
      </c>
      <c r="G2284" s="2">
        <f t="shared" si="275"/>
        <v>4.5491780000000013</v>
      </c>
      <c r="H2284" s="2">
        <f t="shared" si="279"/>
        <v>4.3359850000000071</v>
      </c>
      <c r="I2284" s="2">
        <f t="array" ref="I2284">SUMPRODUCT(B2268:B2287, (ROW(B2268:B2287)-ROW(B2268)+1)) / (20*21/2)</f>
        <v>4.5623295238095247</v>
      </c>
      <c r="J2284" s="2">
        <f t="shared" si="282"/>
        <v>4.5416289719971594</v>
      </c>
      <c r="K2284" s="2">
        <f t="shared" si="276"/>
        <v>4.5265572253400768</v>
      </c>
    </row>
    <row r="2285" spans="1:11" ht="13.5" x14ac:dyDescent="0.25">
      <c r="A2285" s="3">
        <f>TITRES_STAT!B2288</f>
        <v>45329</v>
      </c>
      <c r="B2285" s="6">
        <f>TITRES_STAT!D2288</f>
        <v>4.5933999999999999</v>
      </c>
      <c r="C2285" s="2">
        <f t="shared" si="277"/>
        <v>0</v>
      </c>
      <c r="D2285" s="2">
        <f t="shared" si="278"/>
        <v>4.5933999999999999</v>
      </c>
      <c r="E2285" s="2">
        <f t="shared" si="280"/>
        <v>4.5506100000000007</v>
      </c>
      <c r="F2285" s="2">
        <f t="shared" si="281"/>
        <v>4.5248250000000008</v>
      </c>
      <c r="G2285" s="2">
        <f t="shared" si="275"/>
        <v>4.5502260000000012</v>
      </c>
      <c r="H2285" s="2">
        <f t="shared" si="279"/>
        <v>4.3401020000000061</v>
      </c>
      <c r="I2285" s="2">
        <f t="array" ref="I2285">SUMPRODUCT(B2269:B2288, (ROW(B2269:B2288)-ROW(B2269)+1)) / (20*21/2)</f>
        <v>4.5677757142857143</v>
      </c>
      <c r="J2285" s="2">
        <f t="shared" si="282"/>
        <v>4.5465595460926682</v>
      </c>
      <c r="K2285" s="2">
        <f t="shared" si="276"/>
        <v>4.5291785106208575</v>
      </c>
    </row>
    <row r="2286" spans="1:11" ht="13.5" x14ac:dyDescent="0.25">
      <c r="A2286" s="3">
        <f>TITRES_STAT!B2289</f>
        <v>45330</v>
      </c>
      <c r="B2286" s="6">
        <f>TITRES_STAT!D2289</f>
        <v>4.5933999999999999</v>
      </c>
      <c r="C2286" s="2">
        <f t="shared" si="277"/>
        <v>0</v>
      </c>
      <c r="D2286" s="2">
        <f t="shared" si="278"/>
        <v>4.5933999999999999</v>
      </c>
      <c r="E2286" s="2">
        <f t="shared" si="280"/>
        <v>4.5497400000000008</v>
      </c>
      <c r="F2286" s="2">
        <f t="shared" si="281"/>
        <v>4.5361800000000008</v>
      </c>
      <c r="G2286" s="2">
        <f t="shared" si="275"/>
        <v>4.5504020000000018</v>
      </c>
      <c r="H2286" s="2">
        <f t="shared" si="279"/>
        <v>4.344219000000006</v>
      </c>
      <c r="I2286" s="2">
        <f t="array" ref="I2286">SUMPRODUCT(B2270:B2289, (ROW(B2270:B2289)-ROW(B2270)+1)) / (20*21/2)</f>
        <v>4.572099047619048</v>
      </c>
      <c r="J2286" s="2">
        <f t="shared" si="282"/>
        <v>4.5510205417028899</v>
      </c>
      <c r="K2286" s="2">
        <f t="shared" si="276"/>
        <v>4.531697000400432</v>
      </c>
    </row>
    <row r="2287" spans="1:11" ht="13.5" x14ac:dyDescent="0.25">
      <c r="A2287" s="3">
        <f>TITRES_STAT!B2290</f>
        <v>45331</v>
      </c>
      <c r="B2287" s="6">
        <f>TITRES_STAT!D2290</f>
        <v>4.5410000000000004</v>
      </c>
      <c r="C2287" s="2">
        <f t="shared" si="277"/>
        <v>-5.2399999999999558E-2</v>
      </c>
      <c r="D2287" s="2">
        <f t="shared" si="278"/>
        <v>4.5829199999999997</v>
      </c>
      <c r="E2287" s="2">
        <f t="shared" si="280"/>
        <v>4.5637100000000004</v>
      </c>
      <c r="F2287" s="2">
        <f t="shared" si="281"/>
        <v>4.5449150000000014</v>
      </c>
      <c r="G2287" s="2">
        <f t="shared" si="275"/>
        <v>4.5495300000000016</v>
      </c>
      <c r="H2287" s="2">
        <f t="shared" si="279"/>
        <v>4.3480740000000067</v>
      </c>
      <c r="I2287" s="2">
        <f t="array" ref="I2287">SUMPRODUCT(B2271:B2290, (ROW(B2271:B2290)-ROW(B2271)+1)) / (20*21/2)</f>
        <v>4.5762142857142853</v>
      </c>
      <c r="J2287" s="2">
        <f t="shared" si="282"/>
        <v>4.5500662043978535</v>
      </c>
      <c r="K2287" s="2">
        <f t="shared" si="276"/>
        <v>4.532061823914141</v>
      </c>
    </row>
    <row r="2288" spans="1:11" ht="13.5" x14ac:dyDescent="0.25">
      <c r="A2288" s="3">
        <f>TITRES_STAT!B2291</f>
        <v>45334</v>
      </c>
      <c r="B2288" s="6">
        <f>TITRES_STAT!D2291</f>
        <v>4.6021000000000001</v>
      </c>
      <c r="C2288" s="2">
        <f t="shared" si="277"/>
        <v>6.109999999999971E-2</v>
      </c>
      <c r="D2288" s="2">
        <f t="shared" si="278"/>
        <v>4.5846600000000004</v>
      </c>
      <c r="E2288" s="2">
        <f t="shared" si="280"/>
        <v>4.5837899999999996</v>
      </c>
      <c r="F2288" s="2">
        <f t="shared" si="281"/>
        <v>4.5567050000000009</v>
      </c>
      <c r="G2288" s="2">
        <f t="shared" si="275"/>
        <v>4.5498800000000017</v>
      </c>
      <c r="H2288" s="2">
        <f t="shared" si="279"/>
        <v>4.3521525000000061</v>
      </c>
      <c r="I2288" s="2">
        <f t="array" ref="I2288">SUMPRODUCT(B2272:B2291, (ROW(B2272:B2291)-ROW(B2272)+1)) / (20*21/2)</f>
        <v>4.579206666666666</v>
      </c>
      <c r="J2288" s="2">
        <f t="shared" si="282"/>
        <v>4.5550218039790105</v>
      </c>
      <c r="K2288" s="2">
        <f t="shared" si="276"/>
        <v>4.5348084190547633</v>
      </c>
    </row>
    <row r="2289" spans="1:11" ht="13.5" x14ac:dyDescent="0.25">
      <c r="A2289" s="3">
        <f>TITRES_STAT!B2292</f>
        <v>45335</v>
      </c>
      <c r="B2289" s="6">
        <f>TITRES_STAT!D2292</f>
        <v>4.6021000000000001</v>
      </c>
      <c r="C2289" s="2">
        <f t="shared" si="277"/>
        <v>0</v>
      </c>
      <c r="D2289" s="2">
        <f t="shared" si="278"/>
        <v>4.5864000000000003</v>
      </c>
      <c r="E2289" s="2">
        <f t="shared" si="280"/>
        <v>4.5899000000000001</v>
      </c>
      <c r="F2289" s="2">
        <f t="shared" si="281"/>
        <v>4.5588900000000008</v>
      </c>
      <c r="G2289" s="2">
        <f t="shared" si="275"/>
        <v>4.5502300000000018</v>
      </c>
      <c r="H2289" s="2">
        <f t="shared" si="279"/>
        <v>4.3562310000000055</v>
      </c>
      <c r="I2289" s="2">
        <f t="array" ref="I2289">SUMPRODUCT(B2273:B2292, (ROW(B2273:B2292)-ROW(B2273)+1)) / (20*21/2)</f>
        <v>4.5844861904761904</v>
      </c>
      <c r="J2289" s="2">
        <f t="shared" si="282"/>
        <v>4.5595054416952951</v>
      </c>
      <c r="K2289" s="2">
        <f t="shared" si="276"/>
        <v>4.5374473045820283</v>
      </c>
    </row>
    <row r="2290" spans="1:11" ht="13.5" x14ac:dyDescent="0.25">
      <c r="A2290" s="3">
        <f>TITRES_STAT!B2293</f>
        <v>45336</v>
      </c>
      <c r="B2290" s="6">
        <f>TITRES_STAT!D2293</f>
        <v>4.6021000000000001</v>
      </c>
      <c r="C2290" s="2">
        <f t="shared" si="277"/>
        <v>0</v>
      </c>
      <c r="D2290" s="2">
        <f t="shared" si="278"/>
        <v>4.5881400000000001</v>
      </c>
      <c r="E2290" s="2">
        <f t="shared" si="280"/>
        <v>4.59077</v>
      </c>
      <c r="F2290" s="2">
        <f t="shared" si="281"/>
        <v>4.5706800000000012</v>
      </c>
      <c r="G2290" s="2">
        <f t="shared" ref="G2290:G2353" si="283">AVERAGE(B2241:B2290)</f>
        <v>4.550580000000001</v>
      </c>
      <c r="H2290" s="2">
        <f t="shared" si="279"/>
        <v>4.3603095000000049</v>
      </c>
      <c r="I2290" s="2">
        <f t="array" ref="I2290">SUMPRODUCT(B2274:B2293, (ROW(B2274:B2293)-ROW(B2274)+1)) / (20*21/2)</f>
        <v>4.589640952380952</v>
      </c>
      <c r="J2290" s="2">
        <f t="shared" si="282"/>
        <v>4.5635620662957432</v>
      </c>
      <c r="K2290" s="2">
        <f t="shared" si="276"/>
        <v>4.5399827044023411</v>
      </c>
    </row>
    <row r="2291" spans="1:11" ht="13.5" x14ac:dyDescent="0.25">
      <c r="A2291" s="3">
        <f>TITRES_STAT!B2294</f>
        <v>45337</v>
      </c>
      <c r="B2291" s="6">
        <f>TITRES_STAT!D2294</f>
        <v>4.6021000000000001</v>
      </c>
      <c r="C2291" s="2">
        <f t="shared" si="277"/>
        <v>0</v>
      </c>
      <c r="D2291" s="2">
        <f t="shared" si="278"/>
        <v>4.58988</v>
      </c>
      <c r="E2291" s="2">
        <f t="shared" si="280"/>
        <v>4.5916399999999999</v>
      </c>
      <c r="F2291" s="2">
        <f t="shared" si="281"/>
        <v>4.572865000000002</v>
      </c>
      <c r="G2291" s="2">
        <f t="shared" si="283"/>
        <v>4.5509300000000019</v>
      </c>
      <c r="H2291" s="2">
        <f t="shared" si="279"/>
        <v>4.3643880000000053</v>
      </c>
      <c r="I2291" s="2">
        <f t="array" ref="I2291">SUMPRODUCT(B2275:B2294, (ROW(B2275:B2294)-ROW(B2275)+1)) / (20*21/2)</f>
        <v>4.5946709523809526</v>
      </c>
      <c r="J2291" s="2">
        <f t="shared" si="282"/>
        <v>4.5672323456961488</v>
      </c>
      <c r="K2291" s="2">
        <f t="shared" ref="K2291:K2354" si="284">$K$4*B2291+(1-$K$4)*K2290</f>
        <v>4.5424186767787207</v>
      </c>
    </row>
    <row r="2292" spans="1:11" ht="13.5" x14ac:dyDescent="0.25">
      <c r="A2292" s="3">
        <f>TITRES_STAT!B2295</f>
        <v>45338</v>
      </c>
      <c r="B2292" s="6">
        <f>TITRES_STAT!D2295</f>
        <v>4.6283000000000003</v>
      </c>
      <c r="C2292" s="2">
        <f t="shared" si="277"/>
        <v>2.6200000000000223E-2</v>
      </c>
      <c r="D2292" s="2">
        <f t="shared" si="278"/>
        <v>4.6073399999999998</v>
      </c>
      <c r="E2292" s="2">
        <f t="shared" si="280"/>
        <v>4.5951300000000002</v>
      </c>
      <c r="F2292" s="2">
        <f t="shared" si="281"/>
        <v>4.5741750000000012</v>
      </c>
      <c r="G2292" s="2">
        <f t="shared" si="283"/>
        <v>4.5518040000000006</v>
      </c>
      <c r="H2292" s="2">
        <f t="shared" si="279"/>
        <v>4.3685975000000044</v>
      </c>
      <c r="I2292" s="2">
        <f t="array" ref="I2292">SUMPRODUCT(B2276:B2295, (ROW(B2276:B2295)-ROW(B2276)+1)) / (20*21/2)</f>
        <v>4.6037380952380955</v>
      </c>
      <c r="J2292" s="2">
        <f t="shared" si="282"/>
        <v>4.5730483127727064</v>
      </c>
      <c r="K2292" s="2">
        <f t="shared" si="284"/>
        <v>4.5457865718070058</v>
      </c>
    </row>
    <row r="2293" spans="1:11" ht="13.5" x14ac:dyDescent="0.25">
      <c r="A2293" s="3">
        <f>TITRES_STAT!B2296</f>
        <v>45341</v>
      </c>
      <c r="B2293" s="6">
        <f>TITRES_STAT!D2296</f>
        <v>4.6283000000000003</v>
      </c>
      <c r="C2293" s="2">
        <f t="shared" si="277"/>
        <v>0</v>
      </c>
      <c r="D2293" s="2">
        <f t="shared" si="278"/>
        <v>4.6125799999999995</v>
      </c>
      <c r="E2293" s="2">
        <f t="shared" si="280"/>
        <v>4.5986200000000004</v>
      </c>
      <c r="F2293" s="2">
        <f t="shared" si="281"/>
        <v>4.5754850000000022</v>
      </c>
      <c r="G2293" s="2">
        <f t="shared" si="283"/>
        <v>4.5526780000000011</v>
      </c>
      <c r="H2293" s="2">
        <f t="shared" si="279"/>
        <v>4.3725615000000042</v>
      </c>
      <c r="I2293" s="2">
        <f t="array" ref="I2293">SUMPRODUCT(B2277:B2296, (ROW(B2277:B2296)-ROW(B2277)+1)) / (20*21/2)</f>
        <v>4.6124723809523811</v>
      </c>
      <c r="J2293" s="2">
        <f t="shared" si="282"/>
        <v>4.5783103782229251</v>
      </c>
      <c r="K2293" s="2">
        <f t="shared" si="284"/>
        <v>4.549022392520456</v>
      </c>
    </row>
    <row r="2294" spans="1:11" ht="13.5" x14ac:dyDescent="0.25">
      <c r="A2294" s="3">
        <f>TITRES_STAT!B2297</f>
        <v>45342</v>
      </c>
      <c r="B2294" s="6">
        <f>TITRES_STAT!D2297</f>
        <v>4.6283000000000003</v>
      </c>
      <c r="C2294" s="2">
        <f t="shared" si="277"/>
        <v>0</v>
      </c>
      <c r="D2294" s="2">
        <f t="shared" si="278"/>
        <v>4.61782</v>
      </c>
      <c r="E2294" s="2">
        <f t="shared" si="280"/>
        <v>4.6021100000000015</v>
      </c>
      <c r="F2294" s="2">
        <f t="shared" si="281"/>
        <v>4.5767949999999997</v>
      </c>
      <c r="G2294" s="2">
        <f t="shared" si="283"/>
        <v>4.5526780000000011</v>
      </c>
      <c r="H2294" s="2">
        <f t="shared" si="279"/>
        <v>4.3772630000000046</v>
      </c>
      <c r="I2294" s="2">
        <f t="array" ref="I2294">SUMPRODUCT(B2278:B2297, (ROW(B2278:B2297)-ROW(B2278)+1)) / (20*21/2)</f>
        <v>4.616711904761905</v>
      </c>
      <c r="J2294" s="2">
        <f t="shared" si="282"/>
        <v>4.5830712945826466</v>
      </c>
      <c r="K2294" s="2">
        <f t="shared" si="284"/>
        <v>4.5521313183039673</v>
      </c>
    </row>
    <row r="2295" spans="1:11" ht="13.5" x14ac:dyDescent="0.25">
      <c r="A2295" s="3">
        <f>TITRES_STAT!B2298</f>
        <v>45343</v>
      </c>
      <c r="B2295" s="6">
        <f>TITRES_STAT!D2298</f>
        <v>4.6719999999999997</v>
      </c>
      <c r="C2295" s="2">
        <f t="shared" si="277"/>
        <v>4.3699999999999406E-2</v>
      </c>
      <c r="D2295" s="2">
        <f t="shared" si="278"/>
        <v>4.6318000000000001</v>
      </c>
      <c r="E2295" s="2">
        <f t="shared" si="280"/>
        <v>4.6099700000000006</v>
      </c>
      <c r="F2295" s="2">
        <f t="shared" si="281"/>
        <v>4.5802899999999998</v>
      </c>
      <c r="G2295" s="2">
        <f t="shared" si="283"/>
        <v>4.5535519999999998</v>
      </c>
      <c r="H2295" s="2">
        <f t="shared" si="279"/>
        <v>4.3813635000000044</v>
      </c>
      <c r="I2295" s="2">
        <f t="array" ref="I2295">SUMPRODUCT(B2279:B2298, (ROW(B2279:B2298)-ROW(B2279)+1)) / (20*21/2)</f>
        <v>4.6198704761904761</v>
      </c>
      <c r="J2295" s="2">
        <f t="shared" si="282"/>
        <v>4.5915406950985851</v>
      </c>
      <c r="K2295" s="2">
        <f t="shared" si="284"/>
        <v>4.5568320509194979</v>
      </c>
    </row>
    <row r="2296" spans="1:11" ht="13.5" x14ac:dyDescent="0.25">
      <c r="A2296" s="3">
        <f>TITRES_STAT!B2299</f>
        <v>45344</v>
      </c>
      <c r="B2296" s="6">
        <f>TITRES_STAT!D2299</f>
        <v>4.6719999999999997</v>
      </c>
      <c r="C2296" s="2">
        <f t="shared" si="277"/>
        <v>0</v>
      </c>
      <c r="D2296" s="2">
        <f t="shared" si="278"/>
        <v>4.6457800000000002</v>
      </c>
      <c r="E2296" s="2">
        <f t="shared" si="280"/>
        <v>4.6178299999999997</v>
      </c>
      <c r="F2296" s="2">
        <f t="shared" si="281"/>
        <v>4.5837849999999998</v>
      </c>
      <c r="G2296" s="2">
        <f t="shared" si="283"/>
        <v>4.5546000000000006</v>
      </c>
      <c r="H2296" s="2">
        <f t="shared" si="279"/>
        <v>4.3850950000000042</v>
      </c>
      <c r="I2296" s="2">
        <f t="array" ref="I2296">SUMPRODUCT(B2280:B2299, (ROW(B2280:B2299)-ROW(B2280)+1)) / (20*21/2)</f>
        <v>4.6261099999999997</v>
      </c>
      <c r="J2296" s="2">
        <f t="shared" si="282"/>
        <v>4.5992034860415769</v>
      </c>
      <c r="K2296" s="2">
        <f t="shared" si="284"/>
        <v>4.5613484410795175</v>
      </c>
    </row>
    <row r="2297" spans="1:11" ht="13.5" x14ac:dyDescent="0.25">
      <c r="A2297" s="3">
        <f>TITRES_STAT!B2300</f>
        <v>45345</v>
      </c>
      <c r="B2297" s="6">
        <f>TITRES_STAT!D2300</f>
        <v>4.6283000000000003</v>
      </c>
      <c r="C2297" s="2">
        <f t="shared" si="277"/>
        <v>-4.3699999999999406E-2</v>
      </c>
      <c r="D2297" s="2">
        <f t="shared" si="278"/>
        <v>4.6457800000000002</v>
      </c>
      <c r="E2297" s="2">
        <f t="shared" si="280"/>
        <v>4.6265599999999996</v>
      </c>
      <c r="F2297" s="2">
        <f t="shared" si="281"/>
        <v>4.5951349999999991</v>
      </c>
      <c r="G2297" s="2">
        <f t="shared" si="283"/>
        <v>4.5546000000000006</v>
      </c>
      <c r="H2297" s="2">
        <f t="shared" si="279"/>
        <v>4.3885260000000041</v>
      </c>
      <c r="I2297" s="2">
        <f t="array" ref="I2297">SUMPRODUCT(B2281:B2300, (ROW(B2281:B2300)-ROW(B2281)+1)) / (20*21/2)</f>
        <v>4.6317257142857153</v>
      </c>
      <c r="J2297" s="2">
        <f t="shared" si="282"/>
        <v>4.6019745826090457</v>
      </c>
      <c r="K2297" s="2">
        <f t="shared" si="284"/>
        <v>4.563973992409732</v>
      </c>
    </row>
    <row r="2298" spans="1:11" ht="13.5" x14ac:dyDescent="0.25">
      <c r="A2298" s="3">
        <f>TITRES_STAT!B2301</f>
        <v>45348</v>
      </c>
      <c r="B2298" s="6">
        <f>TITRES_STAT!D2301</f>
        <v>4.6283000000000003</v>
      </c>
      <c r="C2298" s="2">
        <f t="shared" si="277"/>
        <v>0</v>
      </c>
      <c r="D2298" s="2">
        <f t="shared" si="278"/>
        <v>4.6457800000000002</v>
      </c>
      <c r="E2298" s="2">
        <f t="shared" si="280"/>
        <v>4.6291799999999999</v>
      </c>
      <c r="F2298" s="2">
        <f t="shared" si="281"/>
        <v>4.6064849999999984</v>
      </c>
      <c r="G2298" s="2">
        <f t="shared" si="283"/>
        <v>4.5546000000000006</v>
      </c>
      <c r="H2298" s="2">
        <f t="shared" si="279"/>
        <v>4.3919570000000041</v>
      </c>
      <c r="I2298" s="2">
        <f t="array" ref="I2298">SUMPRODUCT(B2282:B2301, (ROW(B2282:B2301)-ROW(B2282)+1)) / (20*21/2)</f>
        <v>4.6369671428571433</v>
      </c>
      <c r="J2298" s="2">
        <f t="shared" si="282"/>
        <v>4.6044817652177077</v>
      </c>
      <c r="K2298" s="2">
        <f t="shared" si="284"/>
        <v>4.5664965809426832</v>
      </c>
    </row>
    <row r="2299" spans="1:11" ht="13.5" x14ac:dyDescent="0.25">
      <c r="A2299" s="3">
        <f>TITRES_STAT!B2302</f>
        <v>45349</v>
      </c>
      <c r="B2299" s="6">
        <f>TITRES_STAT!D2302</f>
        <v>4.6719999999999997</v>
      </c>
      <c r="C2299" s="2">
        <f t="shared" si="277"/>
        <v>4.3699999999999406E-2</v>
      </c>
      <c r="D2299" s="2">
        <f t="shared" si="278"/>
        <v>4.6545199999999998</v>
      </c>
      <c r="E2299" s="2">
        <f t="shared" si="280"/>
        <v>4.6361699999999999</v>
      </c>
      <c r="F2299" s="2">
        <f t="shared" si="281"/>
        <v>4.6130349999999991</v>
      </c>
      <c r="G2299" s="2">
        <f t="shared" si="283"/>
        <v>4.5554740000000011</v>
      </c>
      <c r="H2299" s="2">
        <f t="shared" si="279"/>
        <v>4.3956065000000049</v>
      </c>
      <c r="I2299" s="2">
        <f t="array" ref="I2299">SUMPRODUCT(B2283:B2302, (ROW(B2283:B2302)-ROW(B2283)+1)) / (20*21/2)</f>
        <v>4.6418342857142862</v>
      </c>
      <c r="J2299" s="2">
        <f t="shared" si="282"/>
        <v>4.6109120732922113</v>
      </c>
      <c r="K2299" s="2">
        <f t="shared" si="284"/>
        <v>4.5706339699253231</v>
      </c>
    </row>
    <row r="2300" spans="1:11" ht="13.5" x14ac:dyDescent="0.25">
      <c r="A2300" s="3">
        <f>TITRES_STAT!B2303</f>
        <v>45350</v>
      </c>
      <c r="B2300" s="6">
        <f>TITRES_STAT!D2303</f>
        <v>4.6719999999999997</v>
      </c>
      <c r="C2300" s="2">
        <f t="shared" si="277"/>
        <v>0</v>
      </c>
      <c r="D2300" s="2">
        <f t="shared" si="278"/>
        <v>4.6545199999999998</v>
      </c>
      <c r="E2300" s="2">
        <f t="shared" si="280"/>
        <v>4.64316</v>
      </c>
      <c r="F2300" s="2">
        <f t="shared" si="281"/>
        <v>4.6169649999999987</v>
      </c>
      <c r="G2300" s="2">
        <f t="shared" si="283"/>
        <v>4.5563480000000007</v>
      </c>
      <c r="H2300" s="2">
        <f t="shared" si="279"/>
        <v>4.3992560000000047</v>
      </c>
      <c r="I2300" s="2">
        <f t="array" ref="I2300">SUMPRODUCT(B2284:B2303, (ROW(B2284:B2303)-ROW(B2284)+1)) / (20*21/2)</f>
        <v>4.6463271428571424</v>
      </c>
      <c r="J2300" s="2">
        <f t="shared" si="282"/>
        <v>4.6167299710739051</v>
      </c>
      <c r="K2300" s="2">
        <f t="shared" si="284"/>
        <v>4.5746091083596241</v>
      </c>
    </row>
    <row r="2301" spans="1:11" ht="13.5" x14ac:dyDescent="0.25">
      <c r="A2301" s="3">
        <f>TITRES_STAT!B2304</f>
        <v>45351</v>
      </c>
      <c r="B2301" s="6">
        <f>TITRES_STAT!D2304</f>
        <v>4.6719999999999997</v>
      </c>
      <c r="C2301" s="2">
        <f t="shared" si="277"/>
        <v>0</v>
      </c>
      <c r="D2301" s="2">
        <f t="shared" si="278"/>
        <v>4.6545199999999998</v>
      </c>
      <c r="E2301" s="2">
        <f t="shared" si="280"/>
        <v>4.6501499999999991</v>
      </c>
      <c r="F2301" s="2">
        <f t="shared" si="281"/>
        <v>4.6208949999999991</v>
      </c>
      <c r="G2301" s="2">
        <f t="shared" si="283"/>
        <v>4.5572220000000012</v>
      </c>
      <c r="H2301" s="2">
        <f t="shared" si="279"/>
        <v>4.4029055000000046</v>
      </c>
      <c r="I2301" s="2">
        <f t="array" ref="I2301">SUMPRODUCT(B2285:B2304, (ROW(B2285:B2304)-ROW(B2285)+1)) / (20*21/2)</f>
        <v>4.6504457142857154</v>
      </c>
      <c r="J2301" s="2">
        <f t="shared" si="282"/>
        <v>4.6219937833525808</v>
      </c>
      <c r="K2301" s="2">
        <f t="shared" si="284"/>
        <v>4.5784283590121877</v>
      </c>
    </row>
    <row r="2302" spans="1:11" ht="13.5" x14ac:dyDescent="0.25">
      <c r="A2302" s="3">
        <f>TITRES_STAT!B2305</f>
        <v>45352</v>
      </c>
      <c r="B2302" s="6">
        <f>TITRES_STAT!D2305</f>
        <v>4.6719999999999997</v>
      </c>
      <c r="C2302" s="2">
        <f t="shared" si="277"/>
        <v>0</v>
      </c>
      <c r="D2302" s="2">
        <f t="shared" si="278"/>
        <v>4.6632600000000002</v>
      </c>
      <c r="E2302" s="2">
        <f t="shared" si="280"/>
        <v>4.6545199999999989</v>
      </c>
      <c r="F2302" s="2">
        <f t="shared" si="281"/>
        <v>4.6248249999999995</v>
      </c>
      <c r="G2302" s="2">
        <f t="shared" si="283"/>
        <v>4.5584460000000009</v>
      </c>
      <c r="H2302" s="2">
        <f t="shared" si="279"/>
        <v>4.4063910000000046</v>
      </c>
      <c r="I2302" s="2">
        <f t="array" ref="I2302">SUMPRODUCT(B2286:B2305, (ROW(B2286:B2305)-ROW(B2286)+1)) / (20*21/2)</f>
        <v>4.6541899999999998</v>
      </c>
      <c r="J2302" s="2">
        <f t="shared" si="282"/>
        <v>4.6267562801761439</v>
      </c>
      <c r="K2302" s="2">
        <f t="shared" si="284"/>
        <v>4.5820978351293569</v>
      </c>
    </row>
    <row r="2303" spans="1:11" ht="13.5" x14ac:dyDescent="0.25">
      <c r="A2303" s="3">
        <f>TITRES_STAT!B2306</f>
        <v>45355</v>
      </c>
      <c r="B2303" s="6">
        <f>TITRES_STAT!D2306</f>
        <v>4.6719999999999997</v>
      </c>
      <c r="C2303" s="2">
        <f t="shared" si="277"/>
        <v>0</v>
      </c>
      <c r="D2303" s="2">
        <f t="shared" si="278"/>
        <v>4.6719999999999997</v>
      </c>
      <c r="E2303" s="2">
        <f t="shared" si="280"/>
        <v>4.6588899999999986</v>
      </c>
      <c r="F2303" s="2">
        <f t="shared" si="281"/>
        <v>4.6287549999999991</v>
      </c>
      <c r="G2303" s="2">
        <f t="shared" si="283"/>
        <v>4.5596700000000006</v>
      </c>
      <c r="H2303" s="2">
        <f t="shared" si="279"/>
        <v>4.409672000000004</v>
      </c>
      <c r="I2303" s="2">
        <f t="array" ref="I2303">SUMPRODUCT(B2287:B2306, (ROW(B2287:B2306)-ROW(B2287)+1)) / (20*21/2)</f>
        <v>4.6575600000000001</v>
      </c>
      <c r="J2303" s="2">
        <f t="shared" si="282"/>
        <v>4.6310652058736537</v>
      </c>
      <c r="K2303" s="2">
        <f t="shared" si="284"/>
        <v>4.5856234102223237</v>
      </c>
    </row>
    <row r="2304" spans="1:11" ht="13.5" x14ac:dyDescent="0.25">
      <c r="A2304" s="3">
        <f>TITRES_STAT!B2307</f>
        <v>45356</v>
      </c>
      <c r="B2304" s="6">
        <f>TITRES_STAT!D2307</f>
        <v>4.6719999999999997</v>
      </c>
      <c r="C2304" s="2">
        <f t="shared" si="277"/>
        <v>0</v>
      </c>
      <c r="D2304" s="2">
        <f t="shared" si="278"/>
        <v>4.6719999999999997</v>
      </c>
      <c r="E2304" s="2">
        <f t="shared" si="280"/>
        <v>4.6632599999999993</v>
      </c>
      <c r="F2304" s="2">
        <f t="shared" si="281"/>
        <v>4.6326849999999995</v>
      </c>
      <c r="G2304" s="2">
        <f t="shared" si="283"/>
        <v>4.5608940000000011</v>
      </c>
      <c r="H2304" s="2">
        <f t="shared" si="279"/>
        <v>4.4129530000000043</v>
      </c>
      <c r="I2304" s="2">
        <f t="array" ref="I2304">SUMPRODUCT(B2288:B2307, (ROW(B2288:B2307)-ROW(B2288)+1)) / (20*21/2)</f>
        <v>4.6605557142857137</v>
      </c>
      <c r="J2304" s="2">
        <f t="shared" si="282"/>
        <v>4.6349637576952105</v>
      </c>
      <c r="K2304" s="2">
        <f t="shared" si="284"/>
        <v>4.5890107274685068</v>
      </c>
    </row>
    <row r="2305" spans="1:11" ht="13.5" x14ac:dyDescent="0.25">
      <c r="A2305" s="3">
        <f>TITRES_STAT!B2308</f>
        <v>45357</v>
      </c>
      <c r="B2305" s="6">
        <f>TITRES_STAT!D2308</f>
        <v>4.6719999999999997</v>
      </c>
      <c r="C2305" s="2">
        <f t="shared" si="277"/>
        <v>0</v>
      </c>
      <c r="D2305" s="2">
        <f t="shared" si="278"/>
        <v>4.6719999999999997</v>
      </c>
      <c r="E2305" s="2">
        <f t="shared" si="280"/>
        <v>4.6632599999999993</v>
      </c>
      <c r="F2305" s="2">
        <f t="shared" si="281"/>
        <v>4.6366149999999999</v>
      </c>
      <c r="G2305" s="2">
        <f t="shared" si="283"/>
        <v>4.5621180000000008</v>
      </c>
      <c r="H2305" s="2">
        <f t="shared" si="279"/>
        <v>4.4162340000000038</v>
      </c>
      <c r="I2305" s="2">
        <f t="array" ref="I2305">SUMPRODUCT(B2289:B2308, (ROW(B2289:B2308)-ROW(B2289)+1)) / (20*21/2)</f>
        <v>4.6629276190476192</v>
      </c>
      <c r="J2305" s="2">
        <f t="shared" si="282"/>
        <v>4.6384910188670947</v>
      </c>
      <c r="K2305" s="2">
        <f t="shared" si="284"/>
        <v>4.5922652087442515</v>
      </c>
    </row>
    <row r="2306" spans="1:11" ht="13.5" x14ac:dyDescent="0.25">
      <c r="A2306" s="3">
        <f>TITRES_STAT!B2309</f>
        <v>45358</v>
      </c>
      <c r="B2306" s="6">
        <f>TITRES_STAT!D2309</f>
        <v>4.6719999999999997</v>
      </c>
      <c r="C2306" s="2">
        <f t="shared" si="277"/>
        <v>0</v>
      </c>
      <c r="D2306" s="2">
        <f t="shared" si="278"/>
        <v>4.6719999999999997</v>
      </c>
      <c r="E2306" s="2">
        <f t="shared" si="280"/>
        <v>4.6632599999999993</v>
      </c>
      <c r="F2306" s="2">
        <f t="shared" si="281"/>
        <v>4.6405449999999995</v>
      </c>
      <c r="G2306" s="2">
        <f t="shared" si="283"/>
        <v>4.5636900000000011</v>
      </c>
      <c r="H2306" s="2">
        <f t="shared" si="279"/>
        <v>4.4195965000000035</v>
      </c>
      <c r="I2306" s="2">
        <f t="array" ref="I2306">SUMPRODUCT(B2290:B2309, (ROW(B2290:B2309)-ROW(B2290)+1)) / (20*21/2)</f>
        <v>4.6649666666666665</v>
      </c>
      <c r="J2306" s="2">
        <f t="shared" si="282"/>
        <v>4.6416823504035616</v>
      </c>
      <c r="K2306" s="2">
        <f t="shared" si="284"/>
        <v>4.5953920633033007</v>
      </c>
    </row>
    <row r="2307" spans="1:11" ht="13.5" x14ac:dyDescent="0.25">
      <c r="A2307" s="3">
        <f>TITRES_STAT!B2310</f>
        <v>45359</v>
      </c>
      <c r="B2307" s="6">
        <f>TITRES_STAT!D2310</f>
        <v>4.6719999999999997</v>
      </c>
      <c r="C2307" s="2">
        <f t="shared" si="277"/>
        <v>0</v>
      </c>
      <c r="D2307" s="2">
        <f t="shared" si="278"/>
        <v>4.6719999999999997</v>
      </c>
      <c r="E2307" s="2">
        <f t="shared" si="280"/>
        <v>4.6676299999999991</v>
      </c>
      <c r="F2307" s="2">
        <f t="shared" si="281"/>
        <v>4.6470949999999984</v>
      </c>
      <c r="G2307" s="2">
        <f t="shared" si="283"/>
        <v>4.5650880000000003</v>
      </c>
      <c r="H2307" s="2">
        <f t="shared" si="279"/>
        <v>4.4229590000000032</v>
      </c>
      <c r="I2307" s="2">
        <f t="array" ref="I2307">SUMPRODUCT(B2291:B2310, (ROW(B2291:B2310)-ROW(B2291)+1)) / (20*21/2)</f>
        <v>4.6666728571428564</v>
      </c>
      <c r="J2307" s="2">
        <f t="shared" si="282"/>
        <v>4.6445697456032224</v>
      </c>
      <c r="K2307" s="2">
        <f t="shared" si="284"/>
        <v>4.5983962961149363</v>
      </c>
    </row>
    <row r="2308" spans="1:11" ht="13.5" x14ac:dyDescent="0.25">
      <c r="A2308" s="3">
        <f>TITRES_STAT!B2311</f>
        <v>45362</v>
      </c>
      <c r="B2308" s="6">
        <f>TITRES_STAT!D2311</f>
        <v>4.6719999999999997</v>
      </c>
      <c r="C2308" s="2">
        <f t="shared" ref="C2308:C2371" si="285">B2308-B2307</f>
        <v>0</v>
      </c>
      <c r="D2308" s="2">
        <f t="shared" si="278"/>
        <v>4.6719999999999997</v>
      </c>
      <c r="E2308" s="2">
        <f t="shared" si="280"/>
        <v>4.6719999999999988</v>
      </c>
      <c r="F2308" s="2">
        <f t="shared" si="281"/>
        <v>4.6505899999999993</v>
      </c>
      <c r="G2308" s="2">
        <f t="shared" si="283"/>
        <v>4.5664860000000003</v>
      </c>
      <c r="H2308" s="2">
        <f t="shared" si="279"/>
        <v>4.4263215000000038</v>
      </c>
      <c r="I2308" s="2">
        <f t="array" ref="I2308">SUMPRODUCT(B2292:B2311, (ROW(B2292:B2311)-ROW(B2292)+1)) / (20*21/2)</f>
        <v>4.6838461904761903</v>
      </c>
      <c r="J2308" s="2">
        <f t="shared" si="282"/>
        <v>4.647182150783868</v>
      </c>
      <c r="K2308" s="2">
        <f t="shared" si="284"/>
        <v>4.6012827158751346</v>
      </c>
    </row>
    <row r="2309" spans="1:11" ht="13.5" x14ac:dyDescent="0.25">
      <c r="A2309" s="3">
        <f>TITRES_STAT!B2312</f>
        <v>45363</v>
      </c>
      <c r="B2309" s="6">
        <f>TITRES_STAT!D2312</f>
        <v>4.6719999999999997</v>
      </c>
      <c r="C2309" s="2">
        <f t="shared" si="285"/>
        <v>0</v>
      </c>
      <c r="D2309" s="2">
        <f t="shared" si="278"/>
        <v>4.6719999999999997</v>
      </c>
      <c r="E2309" s="2">
        <f t="shared" si="280"/>
        <v>4.6719999999999988</v>
      </c>
      <c r="F2309" s="2">
        <f t="shared" si="281"/>
        <v>4.6540849999999985</v>
      </c>
      <c r="G2309" s="2">
        <f t="shared" si="283"/>
        <v>4.5678840000000003</v>
      </c>
      <c r="H2309" s="2">
        <f t="shared" si="279"/>
        <v>4.4291600000000031</v>
      </c>
      <c r="I2309" s="2">
        <f t="array" ref="I2309">SUMPRODUCT(B2293:B2312, (ROW(B2293:B2312)-ROW(B2293)+1)) / (20*21/2)</f>
        <v>4.684096666666667</v>
      </c>
      <c r="J2309" s="2">
        <f t="shared" si="282"/>
        <v>4.6495457554711184</v>
      </c>
      <c r="K2309" s="2">
        <f t="shared" si="284"/>
        <v>4.6040559427035612</v>
      </c>
    </row>
    <row r="2310" spans="1:11" ht="13.5" x14ac:dyDescent="0.25">
      <c r="A2310" s="3">
        <f>TITRES_STAT!B2313</f>
        <v>45364</v>
      </c>
      <c r="B2310" s="6">
        <f>TITRES_STAT!D2313</f>
        <v>4.6719999999999997</v>
      </c>
      <c r="C2310" s="2">
        <f t="shared" si="285"/>
        <v>0</v>
      </c>
      <c r="D2310" s="2">
        <f t="shared" ref="D2310:D2373" si="286">AVERAGE(B2306:B2310)</f>
        <v>4.6719999999999997</v>
      </c>
      <c r="E2310" s="2">
        <f t="shared" si="280"/>
        <v>4.6719999999999988</v>
      </c>
      <c r="F2310" s="2">
        <f t="shared" si="281"/>
        <v>4.6575799999999985</v>
      </c>
      <c r="G2310" s="2">
        <f t="shared" si="283"/>
        <v>4.5692820000000003</v>
      </c>
      <c r="H2310" s="2">
        <f t="shared" si="279"/>
        <v>4.4319985000000033</v>
      </c>
      <c r="I2310" s="2">
        <f t="array" ref="I2310">SUMPRODUCT(B2294:B2313, (ROW(B2294:B2313)-ROW(B2294)+1)) / (20*21/2)</f>
        <v>4.6882914285714286</v>
      </c>
      <c r="J2310" s="2">
        <f t="shared" si="282"/>
        <v>4.6516842549500588</v>
      </c>
      <c r="K2310" s="2">
        <f t="shared" si="284"/>
        <v>4.6067204155387156</v>
      </c>
    </row>
    <row r="2311" spans="1:11" ht="13.5" x14ac:dyDescent="0.25">
      <c r="A2311" s="3">
        <f>TITRES_STAT!B2314</f>
        <v>45365</v>
      </c>
      <c r="B2311" s="6">
        <f>TITRES_STAT!D2314</f>
        <v>4.8379000000000003</v>
      </c>
      <c r="C2311" s="2">
        <f t="shared" si="285"/>
        <v>0.1659000000000006</v>
      </c>
      <c r="D2311" s="2">
        <f t="shared" si="286"/>
        <v>4.7051800000000004</v>
      </c>
      <c r="E2311" s="2">
        <f t="shared" si="280"/>
        <v>4.6885899999999996</v>
      </c>
      <c r="F2311" s="2">
        <f t="shared" si="281"/>
        <v>4.6693699999999989</v>
      </c>
      <c r="G2311" s="2">
        <f t="shared" si="283"/>
        <v>4.5780139999999996</v>
      </c>
      <c r="H2311" s="2">
        <f t="shared" si="279"/>
        <v>4.4356665000000035</v>
      </c>
      <c r="I2311" s="2">
        <f t="array" ref="I2311">SUMPRODUCT(B2295:B2314, (ROW(B2295:B2314)-ROW(B2295)+1)) / (20*21/2)</f>
        <v>4.6920704761904766</v>
      </c>
      <c r="J2311" s="2">
        <f t="shared" si="282"/>
        <v>4.6694190878119581</v>
      </c>
      <c r="K2311" s="2">
        <f t="shared" si="284"/>
        <v>4.6157862815960211</v>
      </c>
    </row>
    <row r="2312" spans="1:11" ht="13.5" x14ac:dyDescent="0.25">
      <c r="A2312" s="3">
        <f>TITRES_STAT!B2315</f>
        <v>45366</v>
      </c>
      <c r="B2312" s="6">
        <f>TITRES_STAT!D2315</f>
        <v>4.6719999999999997</v>
      </c>
      <c r="C2312" s="2">
        <f t="shared" si="285"/>
        <v>-0.1659000000000006</v>
      </c>
      <c r="D2312" s="2">
        <f t="shared" si="286"/>
        <v>4.7051800000000004</v>
      </c>
      <c r="E2312" s="2">
        <f t="shared" si="280"/>
        <v>4.6885899999999996</v>
      </c>
      <c r="F2312" s="2">
        <f t="shared" si="281"/>
        <v>4.6715549999999988</v>
      </c>
      <c r="G2312" s="2">
        <f t="shared" si="283"/>
        <v>4.5841279999999998</v>
      </c>
      <c r="H2312" s="2">
        <f t="shared" si="279"/>
        <v>4.4385050000000028</v>
      </c>
      <c r="I2312" s="2">
        <f t="array" ref="I2312">SUMPRODUCT(B2296:B2315, (ROW(B2296:B2315)-ROW(B2296)+1)) / (20*21/2)</f>
        <v>4.6954338095238093</v>
      </c>
      <c r="J2312" s="2">
        <f t="shared" si="282"/>
        <v>4.6696648889727239</v>
      </c>
      <c r="K2312" s="2">
        <f t="shared" si="284"/>
        <v>4.6179907411412753</v>
      </c>
    </row>
    <row r="2313" spans="1:11" ht="13.5" x14ac:dyDescent="0.25">
      <c r="A2313" s="3">
        <f>TITRES_STAT!B2316</f>
        <v>45369</v>
      </c>
      <c r="B2313" s="6">
        <f>TITRES_STAT!D2316</f>
        <v>4.7156000000000002</v>
      </c>
      <c r="C2313" s="2">
        <f t="shared" si="285"/>
        <v>4.3600000000000527E-2</v>
      </c>
      <c r="D2313" s="2">
        <f t="shared" si="286"/>
        <v>4.7138999999999998</v>
      </c>
      <c r="E2313" s="2">
        <f t="shared" si="280"/>
        <v>4.6929499999999997</v>
      </c>
      <c r="F2313" s="2">
        <f t="shared" si="281"/>
        <v>4.6759199999999987</v>
      </c>
      <c r="G2313" s="2">
        <f t="shared" si="283"/>
        <v>4.5911139999999993</v>
      </c>
      <c r="H2313" s="2">
        <f t="shared" si="279"/>
        <v>4.4415615000000024</v>
      </c>
      <c r="I2313" s="2">
        <f t="array" ref="I2313">SUMPRODUCT(B2297:B2316, (ROW(B2297:B2316)-ROW(B2297)+1)) / (20*21/2)</f>
        <v>4.6985895238095239</v>
      </c>
      <c r="J2313" s="2">
        <f t="shared" si="282"/>
        <v>4.6740396614515118</v>
      </c>
      <c r="K2313" s="2">
        <f t="shared" si="284"/>
        <v>4.6218185552141664</v>
      </c>
    </row>
    <row r="2314" spans="1:11" ht="13.5" x14ac:dyDescent="0.25">
      <c r="A2314" s="3">
        <f>TITRES_STAT!B2317</f>
        <v>45370</v>
      </c>
      <c r="B2314" s="6">
        <f>TITRES_STAT!D2317</f>
        <v>4.7156000000000002</v>
      </c>
      <c r="C2314" s="2">
        <f t="shared" si="285"/>
        <v>0</v>
      </c>
      <c r="D2314" s="2">
        <f t="shared" si="286"/>
        <v>4.7226200000000009</v>
      </c>
      <c r="E2314" s="2">
        <f t="shared" si="280"/>
        <v>4.6973099999999999</v>
      </c>
      <c r="F2314" s="2">
        <f t="shared" si="281"/>
        <v>4.6802849999999987</v>
      </c>
      <c r="G2314" s="2">
        <f t="shared" si="283"/>
        <v>4.5980999999999987</v>
      </c>
      <c r="H2314" s="2">
        <f t="shared" ref="H2314:H2377" si="287">AVERAGE(B2115:B2314)</f>
        <v>4.4446180000000028</v>
      </c>
      <c r="I2314" s="2">
        <f t="array" ref="I2314">SUMPRODUCT(B2298:B2317, (ROW(B2298:B2317)-ROW(B2298)+1)) / (20*21/2)</f>
        <v>4.6923947619047617</v>
      </c>
      <c r="J2314" s="2">
        <f t="shared" si="282"/>
        <v>4.6779977889323199</v>
      </c>
      <c r="K2314" s="2">
        <f t="shared" si="284"/>
        <v>4.6254962589312578</v>
      </c>
    </row>
    <row r="2315" spans="1:11" ht="13.5" x14ac:dyDescent="0.25">
      <c r="A2315" s="3">
        <f>TITRES_STAT!B2318</f>
        <v>45372</v>
      </c>
      <c r="B2315" s="6">
        <f>TITRES_STAT!D2318</f>
        <v>4.7156000000000002</v>
      </c>
      <c r="C2315" s="2">
        <f t="shared" si="285"/>
        <v>0</v>
      </c>
      <c r="D2315" s="2">
        <f t="shared" si="286"/>
        <v>4.7313400000000003</v>
      </c>
      <c r="E2315" s="2">
        <f t="shared" si="280"/>
        <v>4.7016700000000009</v>
      </c>
      <c r="F2315" s="2">
        <f t="shared" si="281"/>
        <v>4.6824649999999988</v>
      </c>
      <c r="G2315" s="2">
        <f t="shared" si="283"/>
        <v>4.6049099999999985</v>
      </c>
      <c r="H2315" s="2">
        <f t="shared" si="287"/>
        <v>4.4476745000000024</v>
      </c>
      <c r="I2315" s="2">
        <f t="array" ref="I2315">SUMPRODUCT(B2299:B2318, (ROW(B2299:B2318)-ROW(B2299)+1)) / (20*21/2)</f>
        <v>4.6945557142857153</v>
      </c>
      <c r="J2315" s="2">
        <f t="shared" si="282"/>
        <v>4.6815789518911464</v>
      </c>
      <c r="K2315" s="2">
        <f t="shared" si="284"/>
        <v>4.6290297389731689</v>
      </c>
    </row>
    <row r="2316" spans="1:11" ht="13.5" x14ac:dyDescent="0.25">
      <c r="A2316" s="3">
        <f>TITRES_STAT!B2319</f>
        <v>45373</v>
      </c>
      <c r="B2316" s="6">
        <f>TITRES_STAT!D2319</f>
        <v>4.7156000000000002</v>
      </c>
      <c r="C2316" s="2">
        <f t="shared" si="285"/>
        <v>0</v>
      </c>
      <c r="D2316" s="2">
        <f t="shared" si="286"/>
        <v>4.70688</v>
      </c>
      <c r="E2316" s="2">
        <f t="shared" ref="E2316:E2379" si="288">AVERAGE(B2307:B2316)</f>
        <v>4.7060300000000002</v>
      </c>
      <c r="F2316" s="2">
        <f t="shared" si="281"/>
        <v>4.6846449999999979</v>
      </c>
      <c r="G2316" s="2">
        <f t="shared" si="283"/>
        <v>4.6118959999999989</v>
      </c>
      <c r="H2316" s="2">
        <f t="shared" si="287"/>
        <v>4.450731000000002</v>
      </c>
      <c r="I2316" s="2">
        <f t="array" ref="I2316">SUMPRODUCT(B2300:B2319, (ROW(B2300:B2319)-ROW(B2300)+1)) / (20*21/2)</f>
        <v>4.6963423809523812</v>
      </c>
      <c r="J2316" s="2">
        <f t="shared" si="282"/>
        <v>4.6848190517110373</v>
      </c>
      <c r="K2316" s="2">
        <f t="shared" si="284"/>
        <v>4.6324246511702993</v>
      </c>
    </row>
    <row r="2317" spans="1:11" ht="13.5" x14ac:dyDescent="0.25">
      <c r="A2317" s="3">
        <f>TITRES_STAT!B2320</f>
        <v>45376</v>
      </c>
      <c r="B2317" s="6">
        <f>TITRES_STAT!D2320</f>
        <v>4.6196000000000002</v>
      </c>
      <c r="C2317" s="2">
        <f t="shared" si="285"/>
        <v>-9.6000000000000085E-2</v>
      </c>
      <c r="D2317" s="2">
        <f t="shared" si="286"/>
        <v>4.6963999999999997</v>
      </c>
      <c r="E2317" s="2">
        <f t="shared" si="288"/>
        <v>4.7007900000000005</v>
      </c>
      <c r="F2317" s="2">
        <f t="shared" si="281"/>
        <v>4.6842099999999984</v>
      </c>
      <c r="G2317" s="2">
        <f t="shared" si="283"/>
        <v>4.6169619999999982</v>
      </c>
      <c r="H2317" s="2">
        <f t="shared" si="287"/>
        <v>4.4533075000000011</v>
      </c>
      <c r="I2317" s="2">
        <f t="array" ref="I2317">SUMPRODUCT(B2301:B2320, (ROW(B2301:B2320)-ROW(B2301)+1)) / (20*21/2)</f>
        <v>4.7104390476190483</v>
      </c>
      <c r="J2317" s="2">
        <f t="shared" si="282"/>
        <v>4.678607713452843</v>
      </c>
      <c r="K2317" s="2">
        <f t="shared" si="284"/>
        <v>4.6319217236734245</v>
      </c>
    </row>
    <row r="2318" spans="1:11" ht="13.5" x14ac:dyDescent="0.25">
      <c r="A2318" s="3">
        <f>TITRES_STAT!B2321</f>
        <v>45377</v>
      </c>
      <c r="B2318" s="6">
        <f>TITRES_STAT!D2321</f>
        <v>4.7069000000000001</v>
      </c>
      <c r="C2318" s="2">
        <f t="shared" si="285"/>
        <v>8.7299999999999933E-2</v>
      </c>
      <c r="D2318" s="2">
        <f t="shared" si="286"/>
        <v>4.6946600000000007</v>
      </c>
      <c r="E2318" s="2">
        <f t="shared" si="288"/>
        <v>4.7042799999999998</v>
      </c>
      <c r="F2318" s="2">
        <f t="shared" si="281"/>
        <v>4.6881399999999989</v>
      </c>
      <c r="G2318" s="2">
        <f t="shared" si="283"/>
        <v>4.6237739999999983</v>
      </c>
      <c r="H2318" s="2">
        <f t="shared" si="287"/>
        <v>4.4563205000000012</v>
      </c>
      <c r="I2318" s="2">
        <f t="array" ref="I2318">SUMPRODUCT(B2302:B2321, (ROW(B2302:B2321)-ROW(B2302)+1)) / (20*21/2)</f>
        <v>4.7212504761904768</v>
      </c>
      <c r="J2318" s="2">
        <f t="shared" si="282"/>
        <v>4.6813022169335241</v>
      </c>
      <c r="K2318" s="2">
        <f t="shared" si="284"/>
        <v>4.6348620482352514</v>
      </c>
    </row>
    <row r="2319" spans="1:11" ht="13.5" x14ac:dyDescent="0.25">
      <c r="A2319" s="3">
        <f>TITRES_STAT!B2322</f>
        <v>45378</v>
      </c>
      <c r="B2319" s="6">
        <f>TITRES_STAT!D2322</f>
        <v>4.7069000000000001</v>
      </c>
      <c r="C2319" s="2">
        <f t="shared" si="285"/>
        <v>0</v>
      </c>
      <c r="D2319" s="2">
        <f t="shared" si="286"/>
        <v>4.69292</v>
      </c>
      <c r="E2319" s="2">
        <f t="shared" si="288"/>
        <v>4.70777</v>
      </c>
      <c r="F2319" s="2">
        <f t="shared" si="281"/>
        <v>4.6898849999999985</v>
      </c>
      <c r="G2319" s="2">
        <f t="shared" si="283"/>
        <v>4.6267439999999986</v>
      </c>
      <c r="H2319" s="2">
        <f t="shared" si="287"/>
        <v>4.4593335000000014</v>
      </c>
      <c r="I2319" s="2">
        <f t="array" ref="I2319">SUMPRODUCT(B2303:B2322, (ROW(B2303:B2322)-ROW(B2303)+1)) / (20*21/2)</f>
        <v>4.731396666666666</v>
      </c>
      <c r="J2319" s="2">
        <f t="shared" si="282"/>
        <v>4.6837401010350934</v>
      </c>
      <c r="K2319" s="2">
        <f t="shared" si="284"/>
        <v>4.6376870659515159</v>
      </c>
    </row>
    <row r="2320" spans="1:11" ht="13.5" x14ac:dyDescent="0.25">
      <c r="A2320" s="3">
        <f>TITRES_STAT!B2323</f>
        <v>45379</v>
      </c>
      <c r="B2320" s="6">
        <f>TITRES_STAT!D2323</f>
        <v>4.8379000000000003</v>
      </c>
      <c r="C2320" s="2">
        <f t="shared" si="285"/>
        <v>0.13100000000000023</v>
      </c>
      <c r="D2320" s="2">
        <f t="shared" si="286"/>
        <v>4.7173800000000004</v>
      </c>
      <c r="E2320" s="2">
        <f t="shared" si="288"/>
        <v>4.724359999999999</v>
      </c>
      <c r="F2320" s="2">
        <f t="shared" si="281"/>
        <v>4.6981799999999998</v>
      </c>
      <c r="G2320" s="2">
        <f t="shared" si="283"/>
        <v>4.6361759999999981</v>
      </c>
      <c r="H2320" s="2">
        <f t="shared" si="287"/>
        <v>4.4630015000000016</v>
      </c>
      <c r="I2320" s="2">
        <f t="array" ref="I2320">SUMPRODUCT(B2304:B2323, (ROW(B2304:B2323)-ROW(B2304)+1)) / (20*21/2)</f>
        <v>4.7383823809523804</v>
      </c>
      <c r="J2320" s="2">
        <f t="shared" si="282"/>
        <v>4.6984219961746083</v>
      </c>
      <c r="K2320" s="2">
        <f t="shared" si="284"/>
        <v>4.645538553561261</v>
      </c>
    </row>
    <row r="2321" spans="1:11" ht="13.5" x14ac:dyDescent="0.25">
      <c r="A2321" s="3">
        <f>TITRES_STAT!B2324</f>
        <v>45380</v>
      </c>
      <c r="B2321" s="6">
        <f>TITRES_STAT!D2324</f>
        <v>4.8117000000000001</v>
      </c>
      <c r="C2321" s="2">
        <f t="shared" si="285"/>
        <v>-2.6200000000000223E-2</v>
      </c>
      <c r="D2321" s="2">
        <f t="shared" si="286"/>
        <v>4.7366000000000001</v>
      </c>
      <c r="E2321" s="2">
        <f t="shared" si="288"/>
        <v>4.7217399999999987</v>
      </c>
      <c r="F2321" s="2">
        <f t="shared" si="281"/>
        <v>4.705165</v>
      </c>
      <c r="G2321" s="2">
        <f t="shared" si="283"/>
        <v>4.6412419999999983</v>
      </c>
      <c r="H2321" s="2">
        <f t="shared" si="287"/>
        <v>4.4665385000000013</v>
      </c>
      <c r="I2321" s="2">
        <f t="array" ref="I2321">SUMPRODUCT(B2305:B2324, (ROW(B2305:B2324)-ROW(B2305)+1)) / (20*21/2)</f>
        <v>4.7381704761904766</v>
      </c>
      <c r="J2321" s="2">
        <f t="shared" si="282"/>
        <v>4.7092103774913125</v>
      </c>
      <c r="K2321" s="2">
        <f t="shared" si="284"/>
        <v>4.6520546887157215</v>
      </c>
    </row>
    <row r="2322" spans="1:11" ht="13.5" x14ac:dyDescent="0.25">
      <c r="A2322" s="3">
        <f>TITRES_STAT!B2325</f>
        <v>45383</v>
      </c>
      <c r="B2322" s="6">
        <f>TITRES_STAT!D2325</f>
        <v>4.8117000000000001</v>
      </c>
      <c r="C2322" s="2">
        <f t="shared" si="285"/>
        <v>0</v>
      </c>
      <c r="D2322" s="2">
        <f t="shared" si="286"/>
        <v>4.7750200000000005</v>
      </c>
      <c r="E2322" s="2">
        <f t="shared" si="288"/>
        <v>4.7357100000000001</v>
      </c>
      <c r="F2322" s="2">
        <f t="shared" si="281"/>
        <v>4.7121500000000012</v>
      </c>
      <c r="G2322" s="2">
        <f t="shared" si="283"/>
        <v>4.6454339999999981</v>
      </c>
      <c r="H2322" s="2">
        <f t="shared" si="287"/>
        <v>4.470031500000001</v>
      </c>
      <c r="I2322" s="2">
        <f t="array" ref="I2322">SUMPRODUCT(B2306:B2325, (ROW(B2306:B2325)-ROW(B2306)+1)) / (20*21/2)</f>
        <v>4.7377509523809529</v>
      </c>
      <c r="J2322" s="2">
        <f t="shared" si="282"/>
        <v>4.7189712939207116</v>
      </c>
      <c r="K2322" s="2">
        <f t="shared" si="284"/>
        <v>4.6583152891582422</v>
      </c>
    </row>
    <row r="2323" spans="1:11" ht="13.5" x14ac:dyDescent="0.25">
      <c r="A2323" s="3">
        <f>TITRES_STAT!B2326</f>
        <v>45384</v>
      </c>
      <c r="B2323" s="6">
        <f>TITRES_STAT!D2326</f>
        <v>4.7854999999999999</v>
      </c>
      <c r="C2323" s="2">
        <f t="shared" si="285"/>
        <v>-2.6200000000000223E-2</v>
      </c>
      <c r="D2323" s="2">
        <f t="shared" si="286"/>
        <v>4.7907399999999996</v>
      </c>
      <c r="E2323" s="2">
        <f t="shared" si="288"/>
        <v>4.742700000000001</v>
      </c>
      <c r="F2323" s="2">
        <f t="shared" si="281"/>
        <v>4.7178250000000013</v>
      </c>
      <c r="G2323" s="2">
        <f t="shared" si="283"/>
        <v>4.6491019999999983</v>
      </c>
      <c r="H2323" s="2">
        <f t="shared" si="287"/>
        <v>4.4726075000000005</v>
      </c>
      <c r="I2323" s="2">
        <f t="array" ref="I2323">SUMPRODUCT(B2307:B2326, (ROW(B2307:B2326)-ROW(B2307)+1)) / (20*21/2)</f>
        <v>4.731304761904763</v>
      </c>
      <c r="J2323" s="2">
        <f t="shared" si="282"/>
        <v>4.7253073611663581</v>
      </c>
      <c r="K2323" s="2">
        <f t="shared" si="284"/>
        <v>4.6633029248775273</v>
      </c>
    </row>
    <row r="2324" spans="1:11" ht="13.5" x14ac:dyDescent="0.25">
      <c r="A2324" s="3">
        <f>TITRES_STAT!B2327</f>
        <v>45385</v>
      </c>
      <c r="B2324" s="6">
        <f>TITRES_STAT!D2327</f>
        <v>4.7156000000000002</v>
      </c>
      <c r="C2324" s="2">
        <f t="shared" si="285"/>
        <v>-6.9899999999999629E-2</v>
      </c>
      <c r="D2324" s="2">
        <f t="shared" si="286"/>
        <v>4.7924800000000003</v>
      </c>
      <c r="E2324" s="2">
        <f t="shared" si="288"/>
        <v>4.742700000000001</v>
      </c>
      <c r="F2324" s="2">
        <f t="shared" ref="F2324:F2387" si="289">AVERAGE(B2305:B2324)</f>
        <v>4.7200050000000005</v>
      </c>
      <c r="G2324" s="2">
        <f t="shared" si="283"/>
        <v>4.6513719999999976</v>
      </c>
      <c r="H2324" s="2">
        <f t="shared" si="287"/>
        <v>4.4748340000000004</v>
      </c>
      <c r="I2324" s="2">
        <f t="array" ref="I2324">SUMPRODUCT(B2308:B2327, (ROW(B2308:B2327)-ROW(B2308)+1)) / (20*21/2)</f>
        <v>4.7224466666666665</v>
      </c>
      <c r="J2324" s="2">
        <f t="shared" si="282"/>
        <v>4.7243828505790857</v>
      </c>
      <c r="K2324" s="2">
        <f t="shared" si="284"/>
        <v>4.6653537905686049</v>
      </c>
    </row>
    <row r="2325" spans="1:11" ht="13.5" x14ac:dyDescent="0.25">
      <c r="A2325" s="3">
        <f>TITRES_STAT!B2328</f>
        <v>45386</v>
      </c>
      <c r="B2325" s="6">
        <f>TITRES_STAT!D2328</f>
        <v>4.7156000000000002</v>
      </c>
      <c r="C2325" s="2">
        <f t="shared" si="285"/>
        <v>0</v>
      </c>
      <c r="D2325" s="2">
        <f t="shared" si="286"/>
        <v>4.7680199999999999</v>
      </c>
      <c r="E2325" s="2">
        <f t="shared" si="288"/>
        <v>4.742700000000001</v>
      </c>
      <c r="F2325" s="2">
        <f t="shared" si="289"/>
        <v>4.7221850000000005</v>
      </c>
      <c r="G2325" s="2">
        <f t="shared" si="283"/>
        <v>4.6536419999999978</v>
      </c>
      <c r="H2325" s="2">
        <f t="shared" si="287"/>
        <v>4.4770605000000003</v>
      </c>
      <c r="I2325" s="2">
        <f t="array" ref="I2325">SUMPRODUCT(B2309:B2328, (ROW(B2309:B2328)-ROW(B2309)+1)) / (20*21/2)</f>
        <v>4.7054823809523816</v>
      </c>
      <c r="J2325" s="2">
        <f t="shared" ref="J2325:J2388" si="290">$J$4*B2325+J2324*(1-$J$4)</f>
        <v>4.7235463886191722</v>
      </c>
      <c r="K2325" s="2">
        <f t="shared" si="284"/>
        <v>4.6673242301541498</v>
      </c>
    </row>
    <row r="2326" spans="1:11" ht="13.5" x14ac:dyDescent="0.25">
      <c r="A2326" s="3">
        <f>TITRES_STAT!B2329</f>
        <v>45387</v>
      </c>
      <c r="B2326" s="6">
        <f>TITRES_STAT!D2329</f>
        <v>4.6544999999999996</v>
      </c>
      <c r="C2326" s="2">
        <f t="shared" si="285"/>
        <v>-6.1100000000000598E-2</v>
      </c>
      <c r="D2326" s="2">
        <f t="shared" si="286"/>
        <v>4.73658</v>
      </c>
      <c r="E2326" s="2">
        <f t="shared" si="288"/>
        <v>4.7365900000000005</v>
      </c>
      <c r="F2326" s="2">
        <f t="shared" si="289"/>
        <v>4.7213099999999999</v>
      </c>
      <c r="G2326" s="2">
        <f t="shared" si="283"/>
        <v>4.6546899999999987</v>
      </c>
      <c r="H2326" s="2">
        <f t="shared" si="287"/>
        <v>4.4789814999999997</v>
      </c>
      <c r="I2326" s="2">
        <f t="array" ref="I2326">SUMPRODUCT(B2310:B2329, (ROW(B2310:B2329)-ROW(B2310)+1)) / (20*21/2)</f>
        <v>4.6891419047619047</v>
      </c>
      <c r="J2326" s="2">
        <f t="shared" si="290"/>
        <v>4.7169705420840131</v>
      </c>
      <c r="K2326" s="2">
        <f t="shared" si="284"/>
        <v>4.6668213191677124</v>
      </c>
    </row>
    <row r="2327" spans="1:11" ht="13.5" x14ac:dyDescent="0.25">
      <c r="A2327" s="3">
        <f>TITRES_STAT!B2330</f>
        <v>45390</v>
      </c>
      <c r="B2327" s="6">
        <f>TITRES_STAT!D2330</f>
        <v>4.6283000000000003</v>
      </c>
      <c r="C2327" s="2">
        <f t="shared" si="285"/>
        <v>-2.6199999999999335E-2</v>
      </c>
      <c r="D2327" s="2">
        <f t="shared" si="286"/>
        <v>4.6999000000000004</v>
      </c>
      <c r="E2327" s="2">
        <f t="shared" si="288"/>
        <v>4.7374600000000004</v>
      </c>
      <c r="F2327" s="2">
        <f t="shared" si="289"/>
        <v>4.7191249999999991</v>
      </c>
      <c r="G2327" s="2">
        <f t="shared" si="283"/>
        <v>4.6592299999999973</v>
      </c>
      <c r="H2327" s="2">
        <f t="shared" si="287"/>
        <v>4.4807715000000004</v>
      </c>
      <c r="I2327" s="2">
        <f t="array" ref="I2327">SUMPRODUCT(B2311:B2330, (ROW(B2311:B2330)-ROW(B2311)+1)) / (20*21/2)</f>
        <v>4.6775776190476197</v>
      </c>
      <c r="J2327" s="2">
        <f t="shared" si="290"/>
        <v>4.7085257285522024</v>
      </c>
      <c r="K2327" s="2">
        <f t="shared" si="284"/>
        <v>4.6653106792003509</v>
      </c>
    </row>
    <row r="2328" spans="1:11" ht="13.5" x14ac:dyDescent="0.25">
      <c r="A2328" s="3">
        <f>TITRES_STAT!B2331</f>
        <v>45394</v>
      </c>
      <c r="B2328" s="6">
        <f>TITRES_STAT!D2331</f>
        <v>4.5410000000000004</v>
      </c>
      <c r="C2328" s="2">
        <f t="shared" si="285"/>
        <v>-8.7299999999999933E-2</v>
      </c>
      <c r="D2328" s="2">
        <f t="shared" si="286"/>
        <v>4.6509999999999998</v>
      </c>
      <c r="E2328" s="2">
        <f t="shared" si="288"/>
        <v>4.7208700000000006</v>
      </c>
      <c r="F2328" s="2">
        <f t="shared" si="289"/>
        <v>4.7125749999999993</v>
      </c>
      <c r="G2328" s="2">
        <f t="shared" si="283"/>
        <v>4.6620239999999979</v>
      </c>
      <c r="H2328" s="2">
        <f t="shared" si="287"/>
        <v>4.4821249999999999</v>
      </c>
      <c r="I2328" s="2">
        <f t="array" ref="I2328">SUMPRODUCT(B2312:B2331, (ROW(B2312:B2331)-ROW(B2312)+1)) / (20*21/2)</f>
        <v>4.6664295238095246</v>
      </c>
      <c r="J2328" s="2">
        <f t="shared" si="290"/>
        <v>4.6925708972615165</v>
      </c>
      <c r="K2328" s="2">
        <f t="shared" si="284"/>
        <v>4.6604357506042593</v>
      </c>
    </row>
    <row r="2329" spans="1:11" ht="13.5" x14ac:dyDescent="0.25">
      <c r="A2329" s="3">
        <f>TITRES_STAT!B2332</f>
        <v>45397</v>
      </c>
      <c r="B2329" s="6">
        <f>TITRES_STAT!D2332</f>
        <v>4.5410000000000004</v>
      </c>
      <c r="C2329" s="2">
        <f t="shared" si="285"/>
        <v>0</v>
      </c>
      <c r="D2329" s="2">
        <f t="shared" si="286"/>
        <v>4.6160800000000002</v>
      </c>
      <c r="E2329" s="2">
        <f t="shared" si="288"/>
        <v>4.7042799999999998</v>
      </c>
      <c r="F2329" s="2">
        <f t="shared" si="289"/>
        <v>4.7060249999999986</v>
      </c>
      <c r="G2329" s="2">
        <f t="shared" si="283"/>
        <v>4.6620239999999979</v>
      </c>
      <c r="H2329" s="2">
        <f t="shared" si="287"/>
        <v>4.4834785000000013</v>
      </c>
      <c r="I2329" s="2">
        <f t="array" ref="I2329">SUMPRODUCT(B2313:B2332, (ROW(B2313:B2332)-ROW(B2313)+1)) / (20*21/2)</f>
        <v>4.6564876190476188</v>
      </c>
      <c r="J2329" s="2">
        <f t="shared" si="290"/>
        <v>4.678135573712801</v>
      </c>
      <c r="K2329" s="2">
        <f t="shared" si="284"/>
        <v>4.6557519956786022</v>
      </c>
    </row>
    <row r="2330" spans="1:11" ht="13.5" x14ac:dyDescent="0.25">
      <c r="A2330" s="3">
        <f>TITRES_STAT!B2333</f>
        <v>45398</v>
      </c>
      <c r="B2330" s="6">
        <f>TITRES_STAT!D2333</f>
        <v>4.5846</v>
      </c>
      <c r="C2330" s="2">
        <f t="shared" si="285"/>
        <v>4.3599999999999639E-2</v>
      </c>
      <c r="D2330" s="2">
        <f t="shared" si="286"/>
        <v>4.5898800000000008</v>
      </c>
      <c r="E2330" s="2">
        <f t="shared" si="288"/>
        <v>4.6789499999999995</v>
      </c>
      <c r="F2330" s="2">
        <f t="shared" si="289"/>
        <v>4.7016549999999988</v>
      </c>
      <c r="G2330" s="2">
        <f t="shared" si="283"/>
        <v>4.6618479999999973</v>
      </c>
      <c r="H2330" s="2">
        <f t="shared" si="287"/>
        <v>4.4852250000000007</v>
      </c>
      <c r="I2330" s="2">
        <f t="array" ref="I2330">SUMPRODUCT(B2314:B2333, (ROW(B2314:B2333)-ROW(B2314)+1)) / (20*21/2)</f>
        <v>4.6469619047619046</v>
      </c>
      <c r="J2330" s="2">
        <f t="shared" si="290"/>
        <v>4.6692274238353919</v>
      </c>
      <c r="K2330" s="2">
        <f t="shared" si="284"/>
        <v>4.652961721338265</v>
      </c>
    </row>
    <row r="2331" spans="1:11" ht="13.5" x14ac:dyDescent="0.25">
      <c r="A2331" s="3">
        <f>TITRES_STAT!B2334</f>
        <v>45399</v>
      </c>
      <c r="B2331" s="6">
        <f>TITRES_STAT!D2334</f>
        <v>4.5846</v>
      </c>
      <c r="C2331" s="2">
        <f t="shared" si="285"/>
        <v>0</v>
      </c>
      <c r="D2331" s="2">
        <f t="shared" si="286"/>
        <v>4.5758999999999999</v>
      </c>
      <c r="E2331" s="2">
        <f t="shared" si="288"/>
        <v>4.6562399999999995</v>
      </c>
      <c r="F2331" s="2">
        <f t="shared" si="289"/>
        <v>4.6889899999999987</v>
      </c>
      <c r="G2331" s="2">
        <f t="shared" si="283"/>
        <v>4.6616719999999985</v>
      </c>
      <c r="H2331" s="2">
        <f t="shared" si="287"/>
        <v>4.486971500000001</v>
      </c>
      <c r="I2331" s="2">
        <f t="array" ref="I2331">SUMPRODUCT(B2315:B2334, (ROW(B2315:B2334)-ROW(B2315)+1)) / (20*21/2)</f>
        <v>4.6380599999999994</v>
      </c>
      <c r="J2331" s="2">
        <f t="shared" si="290"/>
        <v>4.6611676691844028</v>
      </c>
      <c r="K2331" s="2">
        <f t="shared" si="284"/>
        <v>4.6502808695210787</v>
      </c>
    </row>
    <row r="2332" spans="1:11" ht="13.5" x14ac:dyDescent="0.25">
      <c r="A2332" s="3">
        <f>TITRES_STAT!B2335</f>
        <v>45400</v>
      </c>
      <c r="B2332" s="6">
        <f>TITRES_STAT!D2335</f>
        <v>4.5846</v>
      </c>
      <c r="C2332" s="2">
        <f t="shared" si="285"/>
        <v>0</v>
      </c>
      <c r="D2332" s="2">
        <f t="shared" si="286"/>
        <v>4.5671599999999994</v>
      </c>
      <c r="E2332" s="2">
        <f t="shared" si="288"/>
        <v>4.6335300000000013</v>
      </c>
      <c r="F2332" s="2">
        <f t="shared" si="289"/>
        <v>4.6846199999999989</v>
      </c>
      <c r="G2332" s="2">
        <f t="shared" si="283"/>
        <v>4.6614959999999979</v>
      </c>
      <c r="H2332" s="2">
        <f t="shared" si="287"/>
        <v>4.4887180000000022</v>
      </c>
      <c r="I2332" s="2">
        <f t="array" ref="I2332">SUMPRODUCT(B2316:B2335, (ROW(B2316:B2335)-ROW(B2316)+1)) / (20*21/2)</f>
        <v>4.6297819047619049</v>
      </c>
      <c r="J2332" s="2">
        <f t="shared" si="290"/>
        <v>4.6538755102144602</v>
      </c>
      <c r="K2332" s="2">
        <f t="shared" si="284"/>
        <v>4.6477051491477033</v>
      </c>
    </row>
    <row r="2333" spans="1:11" ht="13.5" x14ac:dyDescent="0.25">
      <c r="A2333" s="3">
        <f>TITRES_STAT!B2336</f>
        <v>45401</v>
      </c>
      <c r="B2333" s="6">
        <f>TITRES_STAT!D2336</f>
        <v>4.5846</v>
      </c>
      <c r="C2333" s="2">
        <f t="shared" si="285"/>
        <v>0</v>
      </c>
      <c r="D2333" s="2">
        <f t="shared" si="286"/>
        <v>4.5758800000000006</v>
      </c>
      <c r="E2333" s="2">
        <f t="shared" si="288"/>
        <v>4.6134400000000007</v>
      </c>
      <c r="F2333" s="2">
        <f t="shared" si="289"/>
        <v>4.6780699999999991</v>
      </c>
      <c r="G2333" s="2">
        <f t="shared" si="283"/>
        <v>4.6613199999999981</v>
      </c>
      <c r="H2333" s="2">
        <f t="shared" si="287"/>
        <v>4.4904645000000025</v>
      </c>
      <c r="I2333" s="2">
        <f t="array" ref="I2333">SUMPRODUCT(B2317:B2336, (ROW(B2317:B2336)-ROW(B2317)+1)) / (20*21/2)</f>
        <v>4.6346038095238091</v>
      </c>
      <c r="J2333" s="2">
        <f t="shared" si="290"/>
        <v>4.6472778425749883</v>
      </c>
      <c r="K2333" s="2">
        <f t="shared" si="284"/>
        <v>4.6452304374164211</v>
      </c>
    </row>
    <row r="2334" spans="1:11" ht="13.5" x14ac:dyDescent="0.25">
      <c r="A2334" s="3">
        <f>TITRES_STAT!B2337</f>
        <v>45404</v>
      </c>
      <c r="B2334" s="6">
        <f>TITRES_STAT!D2337</f>
        <v>4.5846</v>
      </c>
      <c r="C2334" s="2">
        <f t="shared" si="285"/>
        <v>0</v>
      </c>
      <c r="D2334" s="2">
        <f t="shared" si="286"/>
        <v>4.5846</v>
      </c>
      <c r="E2334" s="2">
        <f t="shared" si="288"/>
        <v>4.600340000000001</v>
      </c>
      <c r="F2334" s="2">
        <f t="shared" si="289"/>
        <v>4.6715199999999992</v>
      </c>
      <c r="G2334" s="2">
        <f t="shared" si="283"/>
        <v>4.6611439999999984</v>
      </c>
      <c r="H2334" s="2">
        <f t="shared" si="287"/>
        <v>4.4922110000000028</v>
      </c>
      <c r="I2334" s="2">
        <f t="array" ref="I2334">SUMPRODUCT(B2318:B2337, (ROW(B2318:B2337)-ROW(B2318)+1)) / (20*21/2)</f>
        <v>4.6394257142857152</v>
      </c>
      <c r="J2334" s="2">
        <f t="shared" si="290"/>
        <v>4.641308524234514</v>
      </c>
      <c r="K2334" s="2">
        <f t="shared" si="284"/>
        <v>4.6428527732040124</v>
      </c>
    </row>
    <row r="2335" spans="1:11" ht="13.5" x14ac:dyDescent="0.25">
      <c r="A2335" s="3">
        <f>TITRES_STAT!B2338</f>
        <v>45405</v>
      </c>
      <c r="B2335" s="6">
        <f>TITRES_STAT!D2338</f>
        <v>4.5846</v>
      </c>
      <c r="C2335" s="2">
        <f t="shared" si="285"/>
        <v>0</v>
      </c>
      <c r="D2335" s="2">
        <f t="shared" si="286"/>
        <v>4.5846</v>
      </c>
      <c r="E2335" s="2">
        <f t="shared" si="288"/>
        <v>4.5872400000000013</v>
      </c>
      <c r="F2335" s="2">
        <f t="shared" si="289"/>
        <v>4.6649699999999985</v>
      </c>
      <c r="G2335" s="2">
        <f t="shared" si="283"/>
        <v>4.6609679999999978</v>
      </c>
      <c r="H2335" s="2">
        <f t="shared" si="287"/>
        <v>4.4937390000000024</v>
      </c>
      <c r="I2335" s="2">
        <f t="array" ref="I2335">SUMPRODUCT(B2319:B2338, (ROW(B2319:B2338)-ROW(B2319)+1)) / (20*21/2)</f>
        <v>4.6437904761904765</v>
      </c>
      <c r="J2335" s="2">
        <f t="shared" si="290"/>
        <v>4.6359077124026555</v>
      </c>
      <c r="K2335" s="2">
        <f t="shared" si="284"/>
        <v>4.6405683507254238</v>
      </c>
    </row>
    <row r="2336" spans="1:11" ht="13.5" x14ac:dyDescent="0.25">
      <c r="A2336" s="3">
        <f>TITRES_STAT!B2339</f>
        <v>45406</v>
      </c>
      <c r="B2336" s="6">
        <f>TITRES_STAT!D2339</f>
        <v>4.7156000000000002</v>
      </c>
      <c r="C2336" s="2">
        <f t="shared" si="285"/>
        <v>0.13100000000000023</v>
      </c>
      <c r="D2336" s="2">
        <f t="shared" si="286"/>
        <v>4.6108000000000002</v>
      </c>
      <c r="E2336" s="2">
        <f t="shared" si="288"/>
        <v>4.5933500000000009</v>
      </c>
      <c r="F2336" s="2">
        <f t="shared" si="289"/>
        <v>4.6649699999999985</v>
      </c>
      <c r="G2336" s="2">
        <f t="shared" si="283"/>
        <v>4.6634119999999974</v>
      </c>
      <c r="H2336" s="2">
        <f t="shared" si="287"/>
        <v>4.4959655000000023</v>
      </c>
      <c r="I2336" s="2">
        <f t="array" ref="I2336">SUMPRODUCT(B2320:B2339, (ROW(B2320:B2339)-ROW(B2320)+1)) / (20*21/2)</f>
        <v>4.6481138095238101</v>
      </c>
      <c r="J2336" s="2">
        <f t="shared" si="290"/>
        <v>4.6434974540785925</v>
      </c>
      <c r="K2336" s="2">
        <f t="shared" si="284"/>
        <v>4.6435107683440346</v>
      </c>
    </row>
    <row r="2337" spans="1:11" ht="13.5" x14ac:dyDescent="0.25">
      <c r="A2337" s="3">
        <f>TITRES_STAT!B2340</f>
        <v>45407</v>
      </c>
      <c r="B2337" s="6">
        <f>TITRES_STAT!D2340</f>
        <v>4.7156000000000002</v>
      </c>
      <c r="C2337" s="2">
        <f t="shared" si="285"/>
        <v>0</v>
      </c>
      <c r="D2337" s="2">
        <f t="shared" si="286"/>
        <v>4.6370000000000005</v>
      </c>
      <c r="E2337" s="2">
        <f t="shared" si="288"/>
        <v>4.6020800000000008</v>
      </c>
      <c r="F2337" s="2">
        <f t="shared" si="289"/>
        <v>4.6697699999999989</v>
      </c>
      <c r="G2337" s="2">
        <f t="shared" si="283"/>
        <v>4.6669039999999979</v>
      </c>
      <c r="H2337" s="2">
        <f t="shared" si="287"/>
        <v>4.4981920000000022</v>
      </c>
      <c r="I2337" s="2">
        <f t="array" ref="I2337">SUMPRODUCT(B2321:B2340, (ROW(B2321:B2340)-ROW(B2321)+1)) / (20*21/2)</f>
        <v>4.6482433333333333</v>
      </c>
      <c r="J2337" s="2">
        <f t="shared" si="290"/>
        <v>4.6503643632139644</v>
      </c>
      <c r="K2337" s="2">
        <f t="shared" si="284"/>
        <v>4.6463377970364252</v>
      </c>
    </row>
    <row r="2338" spans="1:11" ht="13.5" x14ac:dyDescent="0.25">
      <c r="A2338" s="3">
        <f>TITRES_STAT!B2341</f>
        <v>45408</v>
      </c>
      <c r="B2338" s="6">
        <f>TITRES_STAT!D2341</f>
        <v>4.7156000000000002</v>
      </c>
      <c r="C2338" s="2">
        <f t="shared" si="285"/>
        <v>0</v>
      </c>
      <c r="D2338" s="2">
        <f t="shared" si="286"/>
        <v>4.6632000000000007</v>
      </c>
      <c r="E2338" s="2">
        <f t="shared" si="288"/>
        <v>4.6195400000000015</v>
      </c>
      <c r="F2338" s="2">
        <f t="shared" si="289"/>
        <v>4.6702049999999984</v>
      </c>
      <c r="G2338" s="2">
        <f t="shared" si="283"/>
        <v>4.6691739999999973</v>
      </c>
      <c r="H2338" s="2">
        <f t="shared" si="287"/>
        <v>4.5004185000000012</v>
      </c>
      <c r="I2338" s="2">
        <f t="array" ref="I2338">SUMPRODUCT(B2322:B2341, (ROW(B2322:B2341)-ROW(B2322)+1)) / (20*21/2)</f>
        <v>4.6450009523809532</v>
      </c>
      <c r="J2338" s="2">
        <f t="shared" si="290"/>
        <v>4.6565772810031101</v>
      </c>
      <c r="K2338" s="2">
        <f t="shared" si="284"/>
        <v>4.6490539618585265</v>
      </c>
    </row>
    <row r="2339" spans="1:11" ht="13.5" x14ac:dyDescent="0.25">
      <c r="A2339" s="3">
        <f>TITRES_STAT!B2342</f>
        <v>45411</v>
      </c>
      <c r="B2339" s="6">
        <f>TITRES_STAT!D2342</f>
        <v>4.7156000000000002</v>
      </c>
      <c r="C2339" s="2">
        <f t="shared" si="285"/>
        <v>0</v>
      </c>
      <c r="D2339" s="2">
        <f t="shared" si="286"/>
        <v>4.6894000000000009</v>
      </c>
      <c r="E2339" s="2">
        <f t="shared" si="288"/>
        <v>4.6370000000000013</v>
      </c>
      <c r="F2339" s="2">
        <f t="shared" si="289"/>
        <v>4.6706399999999988</v>
      </c>
      <c r="G2339" s="2">
        <f t="shared" si="283"/>
        <v>4.6714439999999975</v>
      </c>
      <c r="H2339" s="2">
        <f t="shared" si="287"/>
        <v>4.5026450000000011</v>
      </c>
      <c r="I2339" s="2">
        <f t="array" ref="I2339">SUMPRODUCT(B2323:B2342, (ROW(B2323:B2342)-ROW(B2323)+1)) / (20*21/2)</f>
        <v>4.6426319047619051</v>
      </c>
      <c r="J2339" s="2">
        <f t="shared" si="290"/>
        <v>4.662198492336147</v>
      </c>
      <c r="K2339" s="2">
        <f t="shared" si="284"/>
        <v>4.6516636104130944</v>
      </c>
    </row>
    <row r="2340" spans="1:11" ht="13.5" x14ac:dyDescent="0.25">
      <c r="A2340" s="3">
        <f>TITRES_STAT!B2343</f>
        <v>45412</v>
      </c>
      <c r="B2340" s="6">
        <f>TITRES_STAT!D2343</f>
        <v>4.6719999999999997</v>
      </c>
      <c r="C2340" s="2">
        <f t="shared" si="285"/>
        <v>-4.3600000000000527E-2</v>
      </c>
      <c r="D2340" s="2">
        <f t="shared" si="286"/>
        <v>4.70688</v>
      </c>
      <c r="E2340" s="2">
        <f t="shared" si="288"/>
        <v>4.6457400000000009</v>
      </c>
      <c r="F2340" s="2">
        <f t="shared" si="289"/>
        <v>4.6623449999999984</v>
      </c>
      <c r="G2340" s="2">
        <f t="shared" si="283"/>
        <v>4.6728419999999975</v>
      </c>
      <c r="H2340" s="2">
        <f t="shared" si="287"/>
        <v>4.5046535000000008</v>
      </c>
      <c r="I2340" s="2">
        <f t="array" ref="I2340">SUMPRODUCT(B2324:B2343, (ROW(B2324:B2343)-ROW(B2324)+1)) / (20*21/2)</f>
        <v>4.6411361904761907</v>
      </c>
      <c r="J2340" s="2">
        <f t="shared" si="290"/>
        <v>4.6631319692565132</v>
      </c>
      <c r="K2340" s="2">
        <f t="shared" si="284"/>
        <v>4.6524611158870908</v>
      </c>
    </row>
    <row r="2341" spans="1:11" ht="13.5" x14ac:dyDescent="0.25">
      <c r="A2341" s="3">
        <f>TITRES_STAT!B2344</f>
        <v>45414</v>
      </c>
      <c r="B2341" s="6">
        <f>TITRES_STAT!D2344</f>
        <v>4.6283000000000003</v>
      </c>
      <c r="C2341" s="2">
        <f t="shared" si="285"/>
        <v>-4.3699999999999406E-2</v>
      </c>
      <c r="D2341" s="2">
        <f t="shared" si="286"/>
        <v>4.6894200000000001</v>
      </c>
      <c r="E2341" s="2">
        <f t="shared" si="288"/>
        <v>4.6501100000000006</v>
      </c>
      <c r="F2341" s="2">
        <f t="shared" si="289"/>
        <v>4.6531749999999992</v>
      </c>
      <c r="G2341" s="2">
        <f t="shared" si="283"/>
        <v>4.6733659999999979</v>
      </c>
      <c r="H2341" s="2">
        <f t="shared" si="287"/>
        <v>4.5064435000000005</v>
      </c>
      <c r="I2341" s="2">
        <f t="array" ref="I2341">SUMPRODUCT(B2325:B2344, (ROW(B2325:B2344)-ROW(B2325)+1)) / (20*21/2)</f>
        <v>4.6487033333333336</v>
      </c>
      <c r="J2341" s="2">
        <f t="shared" si="290"/>
        <v>4.659814638851131</v>
      </c>
      <c r="K2341" s="2">
        <f t="shared" si="284"/>
        <v>4.6515136211464201</v>
      </c>
    </row>
    <row r="2342" spans="1:11" ht="13.5" x14ac:dyDescent="0.25">
      <c r="A2342" s="3">
        <f>TITRES_STAT!B2345</f>
        <v>45415</v>
      </c>
      <c r="B2342" s="6">
        <f>TITRES_STAT!D2345</f>
        <v>4.6283000000000003</v>
      </c>
      <c r="C2342" s="2">
        <f t="shared" si="285"/>
        <v>0</v>
      </c>
      <c r="D2342" s="2">
        <f t="shared" si="286"/>
        <v>4.6719600000000003</v>
      </c>
      <c r="E2342" s="2">
        <f t="shared" si="288"/>
        <v>4.6544800000000013</v>
      </c>
      <c r="F2342" s="2">
        <f t="shared" si="289"/>
        <v>4.6440049999999991</v>
      </c>
      <c r="G2342" s="2">
        <f t="shared" si="283"/>
        <v>4.6733659999999979</v>
      </c>
      <c r="H2342" s="2">
        <f t="shared" si="287"/>
        <v>4.5082335000000002</v>
      </c>
      <c r="I2342" s="2">
        <f t="array" ref="I2342">SUMPRODUCT(B2326:B2345, (ROW(B2326:B2345)-ROW(B2326)+1)) / (20*21/2)</f>
        <v>4.6562704761904765</v>
      </c>
      <c r="J2342" s="2">
        <f t="shared" si="290"/>
        <v>4.6568132446748329</v>
      </c>
      <c r="K2342" s="2">
        <f t="shared" si="284"/>
        <v>4.6506032830622468</v>
      </c>
    </row>
    <row r="2343" spans="1:11" ht="13.5" x14ac:dyDescent="0.25">
      <c r="A2343" s="3">
        <f>TITRES_STAT!B2346</f>
        <v>45418</v>
      </c>
      <c r="B2343" s="6">
        <f>TITRES_STAT!D2346</f>
        <v>4.6283000000000003</v>
      </c>
      <c r="C2343" s="2">
        <f t="shared" si="285"/>
        <v>0</v>
      </c>
      <c r="D2343" s="2">
        <f t="shared" si="286"/>
        <v>4.6544999999999996</v>
      </c>
      <c r="E2343" s="2">
        <f t="shared" si="288"/>
        <v>4.658850000000001</v>
      </c>
      <c r="F2343" s="2">
        <f t="shared" si="289"/>
        <v>4.6361449999999991</v>
      </c>
      <c r="G2343" s="2">
        <f t="shared" si="283"/>
        <v>4.6733659999999979</v>
      </c>
      <c r="H2343" s="2">
        <f t="shared" si="287"/>
        <v>4.5100235000000009</v>
      </c>
      <c r="I2343" s="2">
        <f t="array" ref="I2343">SUMPRODUCT(B2327:B2346, (ROW(B2327:B2346)-ROW(B2327)+1)) / (20*21/2)</f>
        <v>4.6638376190476194</v>
      </c>
      <c r="J2343" s="2">
        <f t="shared" si="290"/>
        <v>4.6540976975629444</v>
      </c>
      <c r="K2343" s="2">
        <f t="shared" si="284"/>
        <v>4.6497286445107857</v>
      </c>
    </row>
    <row r="2344" spans="1:11" ht="13.5" x14ac:dyDescent="0.25">
      <c r="A2344" s="3">
        <f>TITRES_STAT!B2347</f>
        <v>45419</v>
      </c>
      <c r="B2344" s="6">
        <f>TITRES_STAT!D2347</f>
        <v>4.7156000000000002</v>
      </c>
      <c r="C2344" s="2">
        <f t="shared" si="285"/>
        <v>8.7299999999999933E-2</v>
      </c>
      <c r="D2344" s="2">
        <f t="shared" si="286"/>
        <v>4.6545000000000005</v>
      </c>
      <c r="E2344" s="2">
        <f t="shared" si="288"/>
        <v>4.6719500000000007</v>
      </c>
      <c r="F2344" s="2">
        <f t="shared" si="289"/>
        <v>4.6361449999999991</v>
      </c>
      <c r="G2344" s="2">
        <f t="shared" si="283"/>
        <v>4.6751119999999977</v>
      </c>
      <c r="H2344" s="2">
        <f t="shared" si="287"/>
        <v>4.5122500000000016</v>
      </c>
      <c r="I2344" s="2">
        <f t="array" ref="I2344">SUMPRODUCT(B2328:B2347, (ROW(B2328:B2347)-ROW(B2328)+1)) / (20*21/2)</f>
        <v>4.6711138095238098</v>
      </c>
      <c r="J2344" s="2">
        <f t="shared" si="290"/>
        <v>4.6599550596998069</v>
      </c>
      <c r="K2344" s="2">
        <f t="shared" si="284"/>
        <v>4.6523118349221271</v>
      </c>
    </row>
    <row r="2345" spans="1:11" ht="13.5" x14ac:dyDescent="0.25">
      <c r="A2345" s="3">
        <f>TITRES_STAT!B2348</f>
        <v>45420</v>
      </c>
      <c r="B2345" s="6">
        <f>TITRES_STAT!D2348</f>
        <v>4.7156000000000002</v>
      </c>
      <c r="C2345" s="2">
        <f t="shared" si="285"/>
        <v>0</v>
      </c>
      <c r="D2345" s="2">
        <f t="shared" si="286"/>
        <v>4.6632200000000008</v>
      </c>
      <c r="E2345" s="2">
        <f t="shared" si="288"/>
        <v>4.6850500000000013</v>
      </c>
      <c r="F2345" s="2">
        <f t="shared" si="289"/>
        <v>4.636145</v>
      </c>
      <c r="G2345" s="2">
        <f t="shared" si="283"/>
        <v>4.6759839999999979</v>
      </c>
      <c r="H2345" s="2">
        <f t="shared" si="287"/>
        <v>4.5144765000000016</v>
      </c>
      <c r="I2345" s="2">
        <f t="array" ref="I2345">SUMPRODUCT(B2329:B2348, (ROW(B2329:B2348)-ROW(B2329)+1)) / (20*21/2)</f>
        <v>4.6779742857142859</v>
      </c>
      <c r="J2345" s="2">
        <f t="shared" si="290"/>
        <v>4.6652545778236343</v>
      </c>
      <c r="K2345" s="2">
        <f t="shared" si="284"/>
        <v>4.6547937237487105</v>
      </c>
    </row>
    <row r="2346" spans="1:11" ht="13.5" x14ac:dyDescent="0.25">
      <c r="A2346" s="3">
        <f>TITRES_STAT!B2349</f>
        <v>45421</v>
      </c>
      <c r="B2346" s="6">
        <f>TITRES_STAT!D2349</f>
        <v>4.7156000000000002</v>
      </c>
      <c r="C2346" s="2">
        <f t="shared" si="285"/>
        <v>0</v>
      </c>
      <c r="D2346" s="2">
        <f t="shared" si="286"/>
        <v>4.6806800000000006</v>
      </c>
      <c r="E2346" s="2">
        <f t="shared" si="288"/>
        <v>4.6850500000000004</v>
      </c>
      <c r="F2346" s="2">
        <f t="shared" si="289"/>
        <v>4.6391999999999998</v>
      </c>
      <c r="G2346" s="2">
        <f t="shared" si="283"/>
        <v>4.6768559999999981</v>
      </c>
      <c r="H2346" s="2">
        <f t="shared" si="287"/>
        <v>4.5167030000000015</v>
      </c>
      <c r="I2346" s="2">
        <f t="array" ref="I2346">SUMPRODUCT(B2330:B2349, (ROW(B2330:B2349)-ROW(B2330)+1)) / (20*21/2)</f>
        <v>4.6831747619047626</v>
      </c>
      <c r="J2346" s="2">
        <f t="shared" si="290"/>
        <v>4.6700493799356693</v>
      </c>
      <c r="K2346" s="2">
        <f t="shared" si="284"/>
        <v>4.6571782836017022</v>
      </c>
    </row>
    <row r="2347" spans="1:11" ht="13.5" x14ac:dyDescent="0.25">
      <c r="A2347" s="3">
        <f>TITRES_STAT!B2350</f>
        <v>45422</v>
      </c>
      <c r="B2347" s="6">
        <f>TITRES_STAT!D2350</f>
        <v>4.7156000000000002</v>
      </c>
      <c r="C2347" s="2">
        <f t="shared" si="285"/>
        <v>0</v>
      </c>
      <c r="D2347" s="2">
        <f t="shared" si="286"/>
        <v>4.6981400000000004</v>
      </c>
      <c r="E2347" s="2">
        <f t="shared" si="288"/>
        <v>4.6850500000000004</v>
      </c>
      <c r="F2347" s="2">
        <f t="shared" si="289"/>
        <v>4.6435649999999988</v>
      </c>
      <c r="G2347" s="2">
        <f t="shared" si="283"/>
        <v>4.6786019999999979</v>
      </c>
      <c r="H2347" s="2">
        <f t="shared" si="287"/>
        <v>4.5189295000000014</v>
      </c>
      <c r="I2347" s="2">
        <f t="array" ref="I2347">SUMPRODUCT(B2331:B2350, (ROW(B2331:B2350)-ROW(B2331)+1)) / (20*21/2)</f>
        <v>4.6875852380952381</v>
      </c>
      <c r="J2347" s="2">
        <f t="shared" si="290"/>
        <v>4.6743875342275105</v>
      </c>
      <c r="K2347" s="2">
        <f t="shared" si="284"/>
        <v>4.6594693313035958</v>
      </c>
    </row>
    <row r="2348" spans="1:11" ht="13.5" x14ac:dyDescent="0.25">
      <c r="A2348" s="3">
        <f>TITRES_STAT!B2351</f>
        <v>45425</v>
      </c>
      <c r="B2348" s="6">
        <f>TITRES_STAT!D2351</f>
        <v>4.7156000000000002</v>
      </c>
      <c r="C2348" s="2">
        <f t="shared" si="285"/>
        <v>0</v>
      </c>
      <c r="D2348" s="2">
        <f t="shared" si="286"/>
        <v>4.7156000000000002</v>
      </c>
      <c r="E2348" s="2">
        <f t="shared" si="288"/>
        <v>4.6850500000000004</v>
      </c>
      <c r="F2348" s="2">
        <f t="shared" si="289"/>
        <v>4.6522949999999996</v>
      </c>
      <c r="G2348" s="2">
        <f t="shared" si="283"/>
        <v>4.6803479999999977</v>
      </c>
      <c r="H2348" s="2">
        <f t="shared" si="287"/>
        <v>4.5211560000000013</v>
      </c>
      <c r="I2348" s="2">
        <f t="array" ref="I2348">SUMPRODUCT(B2332:B2351, (ROW(B2332:B2351)-ROW(B2332)+1)) / (20*21/2)</f>
        <v>4.6880895238095244</v>
      </c>
      <c r="J2348" s="2">
        <f t="shared" si="290"/>
        <v>4.6783125309677471</v>
      </c>
      <c r="K2348" s="2">
        <f t="shared" si="284"/>
        <v>4.6616705339975724</v>
      </c>
    </row>
    <row r="2349" spans="1:11" ht="13.5" x14ac:dyDescent="0.25">
      <c r="A2349" s="3">
        <f>TITRES_STAT!B2352</f>
        <v>45426</v>
      </c>
      <c r="B2349" s="6">
        <f>TITRES_STAT!D2352</f>
        <v>4.7069000000000001</v>
      </c>
      <c r="C2349" s="2">
        <f t="shared" si="285"/>
        <v>-8.7000000000001521E-3</v>
      </c>
      <c r="D2349" s="2">
        <f t="shared" si="286"/>
        <v>4.7138600000000004</v>
      </c>
      <c r="E2349" s="2">
        <f t="shared" si="288"/>
        <v>4.6841800000000005</v>
      </c>
      <c r="F2349" s="2">
        <f t="shared" si="289"/>
        <v>4.66059</v>
      </c>
      <c r="G2349" s="2">
        <f t="shared" si="283"/>
        <v>4.6810459999999976</v>
      </c>
      <c r="H2349" s="2">
        <f t="shared" si="287"/>
        <v>4.5233390000000009</v>
      </c>
      <c r="I2349" s="2">
        <f t="array" ref="I2349">SUMPRODUCT(B2333:B2352, (ROW(B2333:B2352)-ROW(B2333)+1)) / (20*21/2)</f>
        <v>4.688177619047619</v>
      </c>
      <c r="J2349" s="2">
        <f t="shared" si="290"/>
        <v>4.6810351470660567</v>
      </c>
      <c r="K2349" s="2">
        <f t="shared" si="284"/>
        <v>4.6634442385466874</v>
      </c>
    </row>
    <row r="2350" spans="1:11" ht="13.5" x14ac:dyDescent="0.25">
      <c r="A2350" s="3">
        <f>TITRES_STAT!B2353</f>
        <v>45427</v>
      </c>
      <c r="B2350" s="6">
        <f>TITRES_STAT!D2353</f>
        <v>4.7069000000000001</v>
      </c>
      <c r="C2350" s="2">
        <f t="shared" si="285"/>
        <v>0</v>
      </c>
      <c r="D2350" s="2">
        <f t="shared" si="286"/>
        <v>4.7121200000000005</v>
      </c>
      <c r="E2350" s="2">
        <f t="shared" si="288"/>
        <v>4.6876700000000007</v>
      </c>
      <c r="F2350" s="2">
        <f t="shared" si="289"/>
        <v>4.6667050000000003</v>
      </c>
      <c r="G2350" s="2">
        <f t="shared" si="283"/>
        <v>4.6817439999999975</v>
      </c>
      <c r="H2350" s="2">
        <f t="shared" si="287"/>
        <v>4.5255220000000005</v>
      </c>
      <c r="I2350" s="2">
        <f t="array" ref="I2350">SUMPRODUCT(B2334:B2353, (ROW(B2334:B2353)-ROW(B2334)+1)) / (20*21/2)</f>
        <v>4.6878495238095237</v>
      </c>
      <c r="J2350" s="2">
        <f t="shared" si="290"/>
        <v>4.6834984663930985</v>
      </c>
      <c r="K2350" s="2">
        <f t="shared" si="284"/>
        <v>4.6651483860546605</v>
      </c>
    </row>
    <row r="2351" spans="1:11" ht="13.5" x14ac:dyDescent="0.25">
      <c r="A2351" s="3">
        <f>TITRES_STAT!B2354</f>
        <v>45428</v>
      </c>
      <c r="B2351" s="6">
        <f>TITRES_STAT!D2354</f>
        <v>4.6719999999999997</v>
      </c>
      <c r="C2351" s="2">
        <f t="shared" si="285"/>
        <v>-3.4900000000000375E-2</v>
      </c>
      <c r="D2351" s="2">
        <f t="shared" si="286"/>
        <v>4.7034000000000002</v>
      </c>
      <c r="E2351" s="2">
        <f t="shared" si="288"/>
        <v>4.6920400000000004</v>
      </c>
      <c r="F2351" s="2">
        <f t="shared" si="289"/>
        <v>4.6710750000000001</v>
      </c>
      <c r="G2351" s="2">
        <f t="shared" si="283"/>
        <v>4.6817439999999975</v>
      </c>
      <c r="H2351" s="2">
        <f t="shared" si="287"/>
        <v>4.527530500000001</v>
      </c>
      <c r="I2351" s="2">
        <f t="array" ref="I2351">SUMPRODUCT(B2335:B2354, (ROW(B2335:B2354)-ROW(B2335)+1)) / (20*21/2)</f>
        <v>4.6912576190476187</v>
      </c>
      <c r="J2351" s="2">
        <f t="shared" si="290"/>
        <v>4.6824033743556601</v>
      </c>
      <c r="K2351" s="2">
        <f t="shared" si="284"/>
        <v>4.6654170767976151</v>
      </c>
    </row>
    <row r="2352" spans="1:11" ht="13.5" x14ac:dyDescent="0.25">
      <c r="A2352" s="3">
        <f>TITRES_STAT!B2355</f>
        <v>45429</v>
      </c>
      <c r="B2352" s="6">
        <f>TITRES_STAT!D2355</f>
        <v>4.6719999999999997</v>
      </c>
      <c r="C2352" s="2">
        <f t="shared" si="285"/>
        <v>0</v>
      </c>
      <c r="D2352" s="2">
        <f t="shared" si="286"/>
        <v>4.69468</v>
      </c>
      <c r="E2352" s="2">
        <f t="shared" si="288"/>
        <v>4.6964099999999993</v>
      </c>
      <c r="F2352" s="2">
        <f t="shared" si="289"/>
        <v>4.6754450000000007</v>
      </c>
      <c r="G2352" s="2">
        <f t="shared" si="283"/>
        <v>4.6817439999999975</v>
      </c>
      <c r="H2352" s="2">
        <f t="shared" si="287"/>
        <v>4.5295390000000006</v>
      </c>
      <c r="I2352" s="2">
        <f t="array" ref="I2352">SUMPRODUCT(B2336:B2355, (ROW(B2336:B2355)-ROW(B2336)+1)) / (20*21/2)</f>
        <v>4.694041904761904</v>
      </c>
      <c r="J2352" s="2">
        <f t="shared" si="290"/>
        <v>4.6814125767979782</v>
      </c>
      <c r="K2352" s="2">
        <f t="shared" si="284"/>
        <v>4.6656752306486888</v>
      </c>
    </row>
    <row r="2353" spans="1:11" ht="13.5" x14ac:dyDescent="0.25">
      <c r="A2353" s="3">
        <f>TITRES_STAT!B2356</f>
        <v>45432</v>
      </c>
      <c r="B2353" s="6">
        <f>TITRES_STAT!D2356</f>
        <v>4.6719999999999997</v>
      </c>
      <c r="C2353" s="2">
        <f t="shared" si="285"/>
        <v>0</v>
      </c>
      <c r="D2353" s="2">
        <f t="shared" si="286"/>
        <v>4.6859599999999997</v>
      </c>
      <c r="E2353" s="2">
        <f t="shared" si="288"/>
        <v>4.70078</v>
      </c>
      <c r="F2353" s="2">
        <f t="shared" si="289"/>
        <v>4.6798150000000005</v>
      </c>
      <c r="G2353" s="2">
        <f t="shared" si="283"/>
        <v>4.6817439999999975</v>
      </c>
      <c r="H2353" s="2">
        <f t="shared" si="287"/>
        <v>4.5315475000000012</v>
      </c>
      <c r="I2353" s="2">
        <f t="array" ref="I2353">SUMPRODUCT(B2337:B2356, (ROW(B2337:B2356)-ROW(B2337)+1)) / (20*21/2)</f>
        <v>4.7103452380952389</v>
      </c>
      <c r="J2353" s="2">
        <f t="shared" si="290"/>
        <v>4.6805161409124558</v>
      </c>
      <c r="K2353" s="2">
        <f t="shared" si="284"/>
        <v>4.6659232608193282</v>
      </c>
    </row>
    <row r="2354" spans="1:11" ht="13.5" x14ac:dyDescent="0.25">
      <c r="A2354" s="3">
        <f>TITRES_STAT!B2357</f>
        <v>45433</v>
      </c>
      <c r="B2354" s="6">
        <f>TITRES_STAT!D2357</f>
        <v>4.7156000000000002</v>
      </c>
      <c r="C2354" s="2">
        <f t="shared" si="285"/>
        <v>4.3600000000000527E-2</v>
      </c>
      <c r="D2354" s="2">
        <f t="shared" si="286"/>
        <v>4.6876999999999995</v>
      </c>
      <c r="E2354" s="2">
        <f t="shared" si="288"/>
        <v>4.70078</v>
      </c>
      <c r="F2354" s="2">
        <f t="shared" si="289"/>
        <v>4.6863650000000003</v>
      </c>
      <c r="G2354" s="2">
        <f t="shared" ref="G2354:G2417" si="291">AVERAGE(B2305:B2354)</f>
        <v>4.6826159999999977</v>
      </c>
      <c r="H2354" s="2">
        <f t="shared" si="287"/>
        <v>4.5341670000000001</v>
      </c>
      <c r="I2354" s="2">
        <f t="array" ref="I2354">SUMPRODUCT(B2338:B2357, (ROW(B2338:B2357)-ROW(B2338)+1)) / (20*21/2)</f>
        <v>4.7350842857142865</v>
      </c>
      <c r="J2354" s="2">
        <f t="shared" si="290"/>
        <v>4.6838574608255552</v>
      </c>
      <c r="K2354" s="2">
        <f t="shared" si="284"/>
        <v>4.6678713682381776</v>
      </c>
    </row>
    <row r="2355" spans="1:11" ht="13.5" x14ac:dyDescent="0.25">
      <c r="A2355" s="3">
        <f>TITRES_STAT!B2358</f>
        <v>45434</v>
      </c>
      <c r="B2355" s="6">
        <f>TITRES_STAT!D2358</f>
        <v>4.7156000000000002</v>
      </c>
      <c r="C2355" s="2">
        <f t="shared" si="285"/>
        <v>0</v>
      </c>
      <c r="D2355" s="2">
        <f t="shared" si="286"/>
        <v>4.6894400000000003</v>
      </c>
      <c r="E2355" s="2">
        <f t="shared" si="288"/>
        <v>4.70078</v>
      </c>
      <c r="F2355" s="2">
        <f t="shared" si="289"/>
        <v>4.6929150000000002</v>
      </c>
      <c r="G2355" s="2">
        <f t="shared" si="291"/>
        <v>4.6834879999999979</v>
      </c>
      <c r="H2355" s="2">
        <f t="shared" si="287"/>
        <v>4.5367865000000007</v>
      </c>
      <c r="I2355" s="2">
        <f t="array" ref="I2355">SUMPRODUCT(B2339:B2358, (ROW(B2339:B2358)-ROW(B2339)+1)) / (20*21/2)</f>
        <v>4.7603257142857149</v>
      </c>
      <c r="J2355" s="2">
        <f t="shared" si="290"/>
        <v>4.6868805597945498</v>
      </c>
      <c r="K2355" s="2">
        <f t="shared" ref="K2355:K2418" si="292">$K$4*B2355+(1-$K$4)*K2354</f>
        <v>4.6697430792876604</v>
      </c>
    </row>
    <row r="2356" spans="1:11" ht="13.5" x14ac:dyDescent="0.25">
      <c r="A2356" s="3">
        <f>TITRES_STAT!B2359</f>
        <v>45435</v>
      </c>
      <c r="B2356" s="6">
        <f>TITRES_STAT!D2359</f>
        <v>4.8640999999999996</v>
      </c>
      <c r="C2356" s="2">
        <f t="shared" si="285"/>
        <v>0.14849999999999941</v>
      </c>
      <c r="D2356" s="2">
        <f t="shared" si="286"/>
        <v>4.7278599999999997</v>
      </c>
      <c r="E2356" s="2">
        <f t="shared" si="288"/>
        <v>4.7156300000000009</v>
      </c>
      <c r="F2356" s="2">
        <f t="shared" si="289"/>
        <v>4.7003399999999989</v>
      </c>
      <c r="G2356" s="2">
        <f t="shared" si="291"/>
        <v>4.6873299999999976</v>
      </c>
      <c r="H2356" s="2">
        <f t="shared" si="287"/>
        <v>4.5392755000000005</v>
      </c>
      <c r="I2356" s="2">
        <f t="array" ref="I2356">SUMPRODUCT(B2340:B2359, (ROW(B2340:B2359)-ROW(B2340)+1)) / (20*21/2)</f>
        <v>4.8023861904761906</v>
      </c>
      <c r="J2356" s="2">
        <f t="shared" si="290"/>
        <v>4.7037586017188788</v>
      </c>
      <c r="K2356" s="2">
        <f t="shared" si="292"/>
        <v>4.6773649193155951</v>
      </c>
    </row>
    <row r="2357" spans="1:11" ht="13.5" x14ac:dyDescent="0.25">
      <c r="A2357" s="3">
        <f>TITRES_STAT!B2360</f>
        <v>45436</v>
      </c>
      <c r="B2357" s="6">
        <f>TITRES_STAT!D2360</f>
        <v>4.9600999999999997</v>
      </c>
      <c r="C2357" s="2">
        <f t="shared" si="285"/>
        <v>9.6000000000000085E-2</v>
      </c>
      <c r="D2357" s="2">
        <f t="shared" si="286"/>
        <v>4.7854799999999997</v>
      </c>
      <c r="E2357" s="2">
        <f t="shared" si="288"/>
        <v>4.7400800000000007</v>
      </c>
      <c r="F2357" s="2">
        <f t="shared" si="289"/>
        <v>4.7125649999999988</v>
      </c>
      <c r="G2357" s="2">
        <f t="shared" si="291"/>
        <v>4.6930919999999974</v>
      </c>
      <c r="H2357" s="2">
        <f t="shared" si="287"/>
        <v>4.5422445000000007</v>
      </c>
      <c r="I2357" s="2">
        <f t="array" ref="I2357">SUMPRODUCT(B2341:B2360, (ROW(B2341:B2360)-ROW(B2341)+1)) / (20*21/2)</f>
        <v>4.8422957142857141</v>
      </c>
      <c r="J2357" s="2">
        <f t="shared" si="290"/>
        <v>4.7281720682218431</v>
      </c>
      <c r="K2357" s="2">
        <f t="shared" si="292"/>
        <v>4.6884525695385122</v>
      </c>
    </row>
    <row r="2358" spans="1:11" ht="13.5" x14ac:dyDescent="0.25">
      <c r="A2358" s="3">
        <f>TITRES_STAT!B2361</f>
        <v>45439</v>
      </c>
      <c r="B2358" s="6">
        <f>TITRES_STAT!D2361</f>
        <v>4.9775999999999998</v>
      </c>
      <c r="C2358" s="2">
        <f t="shared" si="285"/>
        <v>1.7500000000000071E-2</v>
      </c>
      <c r="D2358" s="2">
        <f t="shared" si="286"/>
        <v>4.8466000000000005</v>
      </c>
      <c r="E2358" s="2">
        <f t="shared" si="288"/>
        <v>4.7662800000000001</v>
      </c>
      <c r="F2358" s="2">
        <f t="shared" si="289"/>
        <v>4.7256649999999985</v>
      </c>
      <c r="G2358" s="2">
        <f t="shared" si="291"/>
        <v>4.6992039999999973</v>
      </c>
      <c r="H2358" s="2">
        <f t="shared" si="287"/>
        <v>4.5453010000000011</v>
      </c>
      <c r="I2358" s="2">
        <f t="array" ref="I2358">SUMPRODUCT(B2342:B2361, (ROW(B2342:B2361)-ROW(B2342)+1)) / (20*21/2)</f>
        <v>4.8798466666666673</v>
      </c>
      <c r="J2358" s="2">
        <f t="shared" si="290"/>
        <v>4.7519271093435727</v>
      </c>
      <c r="K2358" s="2">
        <f t="shared" si="292"/>
        <v>4.6997916844585701</v>
      </c>
    </row>
    <row r="2359" spans="1:11" ht="13.5" x14ac:dyDescent="0.25">
      <c r="A2359" s="3">
        <f>TITRES_STAT!B2362</f>
        <v>45440</v>
      </c>
      <c r="B2359" s="6">
        <f>TITRES_STAT!D2362</f>
        <v>5.1673</v>
      </c>
      <c r="C2359" s="2">
        <f t="shared" si="285"/>
        <v>0.1897000000000002</v>
      </c>
      <c r="D2359" s="2">
        <f t="shared" si="286"/>
        <v>4.9369399999999999</v>
      </c>
      <c r="E2359" s="2">
        <f t="shared" si="288"/>
        <v>4.8123199999999997</v>
      </c>
      <c r="F2359" s="2">
        <f t="shared" si="289"/>
        <v>4.7482499999999987</v>
      </c>
      <c r="G2359" s="2">
        <f t="shared" si="291"/>
        <v>4.7091099999999981</v>
      </c>
      <c r="H2359" s="2">
        <f t="shared" si="287"/>
        <v>4.5493060000000005</v>
      </c>
      <c r="I2359" s="2">
        <f t="array" ref="I2359">SUMPRODUCT(B2343:B2362, (ROW(B2343:B2362)-ROW(B2343)+1)) / (20*21/2)</f>
        <v>4.914830952380953</v>
      </c>
      <c r="J2359" s="2">
        <f t="shared" si="290"/>
        <v>4.7914864322632322</v>
      </c>
      <c r="K2359" s="2">
        <f t="shared" si="292"/>
        <v>4.7181253438915673</v>
      </c>
    </row>
    <row r="2360" spans="1:11" ht="13.5" x14ac:dyDescent="0.25">
      <c r="A2360" s="3">
        <f>TITRES_STAT!B2363</f>
        <v>45441</v>
      </c>
      <c r="B2360" s="6">
        <f>TITRES_STAT!D2363</f>
        <v>5.1673</v>
      </c>
      <c r="C2360" s="2">
        <f t="shared" si="285"/>
        <v>0</v>
      </c>
      <c r="D2360" s="2">
        <f t="shared" si="286"/>
        <v>5.0272800000000002</v>
      </c>
      <c r="E2360" s="2">
        <f t="shared" si="288"/>
        <v>4.8583599999999993</v>
      </c>
      <c r="F2360" s="2">
        <f t="shared" si="289"/>
        <v>4.7730149999999991</v>
      </c>
      <c r="G2360" s="2">
        <f t="shared" si="291"/>
        <v>4.7190159999999981</v>
      </c>
      <c r="H2360" s="2">
        <f t="shared" si="287"/>
        <v>4.5533110000000008</v>
      </c>
      <c r="I2360" s="2">
        <f t="array" ref="I2360">SUMPRODUCT(B2344:B2363, (ROW(B2344:B2363)-ROW(B2344)+1)) / (20*21/2)</f>
        <v>4.9651438095238092</v>
      </c>
      <c r="J2360" s="2">
        <f t="shared" si="290"/>
        <v>4.8272782006191148</v>
      </c>
      <c r="K2360" s="2">
        <f t="shared" si="292"/>
        <v>4.7357400362879769</v>
      </c>
    </row>
    <row r="2361" spans="1:11" ht="13.5" x14ac:dyDescent="0.25">
      <c r="A2361" s="3">
        <f>TITRES_STAT!B2364</f>
        <v>45442</v>
      </c>
      <c r="B2361" s="6">
        <f>TITRES_STAT!D2364</f>
        <v>5.1673</v>
      </c>
      <c r="C2361" s="2">
        <f t="shared" si="285"/>
        <v>0</v>
      </c>
      <c r="D2361" s="2">
        <f t="shared" si="286"/>
        <v>5.0879200000000004</v>
      </c>
      <c r="E2361" s="2">
        <f t="shared" si="288"/>
        <v>4.9078899999999992</v>
      </c>
      <c r="F2361" s="2">
        <f t="shared" si="289"/>
        <v>4.7999649999999985</v>
      </c>
      <c r="G2361" s="2">
        <f t="shared" si="291"/>
        <v>4.7256039999999979</v>
      </c>
      <c r="H2361" s="2">
        <f t="shared" si="287"/>
        <v>4.557316000000001</v>
      </c>
      <c r="I2361" s="2">
        <f t="array" ref="I2361">SUMPRODUCT(B2345:B2364, (ROW(B2345:B2364)-ROW(B2345)+1)) / (20*21/2)</f>
        <v>4.9940999999999995</v>
      </c>
      <c r="J2361" s="2">
        <f t="shared" si="290"/>
        <v>4.8596612291315795</v>
      </c>
      <c r="K2361" s="2">
        <f t="shared" si="292"/>
        <v>4.7526639564335467</v>
      </c>
    </row>
    <row r="2362" spans="1:11" ht="13.5" x14ac:dyDescent="0.25">
      <c r="A2362" s="3">
        <f>TITRES_STAT!B2365</f>
        <v>45443</v>
      </c>
      <c r="B2362" s="6">
        <f>TITRES_STAT!D2365</f>
        <v>5.1673</v>
      </c>
      <c r="C2362" s="2">
        <f t="shared" si="285"/>
        <v>0</v>
      </c>
      <c r="D2362" s="2">
        <f t="shared" si="286"/>
        <v>5.1293600000000001</v>
      </c>
      <c r="E2362" s="2">
        <f t="shared" si="288"/>
        <v>4.957419999999999</v>
      </c>
      <c r="F2362" s="2">
        <f t="shared" si="289"/>
        <v>4.8269149999999987</v>
      </c>
      <c r="G2362" s="2">
        <f t="shared" si="291"/>
        <v>4.7355099999999988</v>
      </c>
      <c r="H2362" s="2">
        <f t="shared" si="287"/>
        <v>4.5613210000000013</v>
      </c>
      <c r="I2362" s="2">
        <f t="array" ref="I2362">SUMPRODUCT(B2346:B2365, (ROW(B2346:B2365)-ROW(B2346)+1)) / (20*21/2)</f>
        <v>5.0209052380952386</v>
      </c>
      <c r="J2362" s="2">
        <f t="shared" si="290"/>
        <v>4.8889601596904768</v>
      </c>
      <c r="K2362" s="2">
        <f t="shared" si="292"/>
        <v>4.7689241934361526</v>
      </c>
    </row>
    <row r="2363" spans="1:11" ht="13.5" x14ac:dyDescent="0.25">
      <c r="A2363" s="3">
        <f>TITRES_STAT!B2366</f>
        <v>45446</v>
      </c>
      <c r="B2363" s="6">
        <f>TITRES_STAT!D2366</f>
        <v>5.3552</v>
      </c>
      <c r="C2363" s="2">
        <f t="shared" si="285"/>
        <v>0.18789999999999996</v>
      </c>
      <c r="D2363" s="2">
        <f t="shared" si="286"/>
        <v>5.2048800000000002</v>
      </c>
      <c r="E2363" s="2">
        <f t="shared" si="288"/>
        <v>5.025739999999999</v>
      </c>
      <c r="F2363" s="2">
        <f t="shared" si="289"/>
        <v>4.8632599999999986</v>
      </c>
      <c r="G2363" s="2">
        <f t="shared" si="291"/>
        <v>4.7483019999999989</v>
      </c>
      <c r="H2363" s="2">
        <f t="shared" si="287"/>
        <v>4.566265500000001</v>
      </c>
      <c r="I2363" s="2">
        <f t="array" ref="I2363">SUMPRODUCT(B2347:B2366, (ROW(B2347:B2366)-ROW(B2347)+1)) / (20*21/2)</f>
        <v>5.0670261904761915</v>
      </c>
      <c r="J2363" s="2">
        <f t="shared" si="290"/>
        <v>4.9333639540056691</v>
      </c>
      <c r="K2363" s="2">
        <f t="shared" si="292"/>
        <v>4.7919154015366958</v>
      </c>
    </row>
    <row r="2364" spans="1:11" ht="13.5" x14ac:dyDescent="0.25">
      <c r="A2364" s="3">
        <f>TITRES_STAT!B2367</f>
        <v>45447</v>
      </c>
      <c r="B2364" s="6">
        <f>TITRES_STAT!D2367</f>
        <v>5.1673</v>
      </c>
      <c r="C2364" s="2">
        <f t="shared" si="285"/>
        <v>-0.18789999999999996</v>
      </c>
      <c r="D2364" s="2">
        <f t="shared" si="286"/>
        <v>5.2048800000000002</v>
      </c>
      <c r="E2364" s="2">
        <f t="shared" si="288"/>
        <v>5.0709099999999996</v>
      </c>
      <c r="F2364" s="2">
        <f t="shared" si="289"/>
        <v>4.8858449999999989</v>
      </c>
      <c r="G2364" s="2">
        <f t="shared" si="291"/>
        <v>4.7573359999999987</v>
      </c>
      <c r="H2364" s="2">
        <f t="shared" si="287"/>
        <v>4.5702705000000012</v>
      </c>
      <c r="I2364" s="2">
        <f t="array" ref="I2364">SUMPRODUCT(B2348:B2367, (ROW(B2348:B2367)-ROW(B2348)+1)) / (20*21/2)</f>
        <v>5.1322942857142859</v>
      </c>
      <c r="J2364" s="2">
        <f t="shared" si="290"/>
        <v>4.9556435774337002</v>
      </c>
      <c r="K2364" s="2">
        <f t="shared" si="292"/>
        <v>4.8066363661823157</v>
      </c>
    </row>
    <row r="2365" spans="1:11" ht="13.5" x14ac:dyDescent="0.25">
      <c r="A2365" s="3">
        <f>TITRES_STAT!B2368</f>
        <v>45448</v>
      </c>
      <c r="B2365" s="6">
        <f>TITRES_STAT!D2368</f>
        <v>5.1673</v>
      </c>
      <c r="C2365" s="2">
        <f t="shared" si="285"/>
        <v>0</v>
      </c>
      <c r="D2365" s="2">
        <f t="shared" si="286"/>
        <v>5.2048800000000002</v>
      </c>
      <c r="E2365" s="2">
        <f t="shared" si="288"/>
        <v>5.1160799999999993</v>
      </c>
      <c r="F2365" s="2">
        <f t="shared" si="289"/>
        <v>4.9084299999999992</v>
      </c>
      <c r="G2365" s="2">
        <f t="shared" si="291"/>
        <v>4.7663699999999993</v>
      </c>
      <c r="H2365" s="2">
        <f t="shared" si="287"/>
        <v>4.5742755000000006</v>
      </c>
      <c r="I2365" s="2">
        <f t="array" ref="I2365">SUMPRODUCT(B2349:B2368, (ROW(B2349:B2368)-ROW(B2349)+1)) / (20*21/2)</f>
        <v>5.1932195238095229</v>
      </c>
      <c r="J2365" s="2">
        <f t="shared" si="290"/>
        <v>4.9758013319638241</v>
      </c>
      <c r="K2365" s="2">
        <f t="shared" si="292"/>
        <v>4.8207800380967347</v>
      </c>
    </row>
    <row r="2366" spans="1:11" ht="13.5" x14ac:dyDescent="0.25">
      <c r="A2366" s="3">
        <f>TITRES_STAT!B2369</f>
        <v>45449</v>
      </c>
      <c r="B2366" s="6">
        <f>TITRES_STAT!D2369</f>
        <v>5.3926999999999996</v>
      </c>
      <c r="C2366" s="2">
        <f t="shared" si="285"/>
        <v>0.2253999999999996</v>
      </c>
      <c r="D2366" s="2">
        <f t="shared" si="286"/>
        <v>5.2499599999999997</v>
      </c>
      <c r="E2366" s="2">
        <f t="shared" si="288"/>
        <v>5.1689400000000001</v>
      </c>
      <c r="F2366" s="2">
        <f t="shared" si="289"/>
        <v>4.942285</v>
      </c>
      <c r="G2366" s="2">
        <f t="shared" si="291"/>
        <v>4.7799119999999986</v>
      </c>
      <c r="H2366" s="2">
        <f t="shared" si="287"/>
        <v>4.5794075000000003</v>
      </c>
      <c r="I2366" s="2">
        <f t="array" ref="I2366">SUMPRODUCT(B2350:B2369, (ROW(B2350:B2369)-ROW(B2350)+1)) / (20*21/2)</f>
        <v>5.2506971428571418</v>
      </c>
      <c r="J2366" s="2">
        <f t="shared" si="290"/>
        <v>5.0155059670148887</v>
      </c>
      <c r="K2366" s="2">
        <f t="shared" si="292"/>
        <v>4.843208271896863</v>
      </c>
    </row>
    <row r="2367" spans="1:11" ht="13.5" x14ac:dyDescent="0.25">
      <c r="A2367" s="3">
        <f>TITRES_STAT!B2370</f>
        <v>45450</v>
      </c>
      <c r="B2367" s="6">
        <f>TITRES_STAT!D2370</f>
        <v>5.6276000000000002</v>
      </c>
      <c r="C2367" s="2">
        <f t="shared" si="285"/>
        <v>0.23490000000000055</v>
      </c>
      <c r="D2367" s="2">
        <f t="shared" si="286"/>
        <v>5.3420200000000007</v>
      </c>
      <c r="E2367" s="2">
        <f t="shared" si="288"/>
        <v>5.23569</v>
      </c>
      <c r="F2367" s="2">
        <f t="shared" si="289"/>
        <v>4.9878850000000003</v>
      </c>
      <c r="G2367" s="2">
        <f t="shared" si="291"/>
        <v>4.8000719999999992</v>
      </c>
      <c r="H2367" s="2">
        <f t="shared" si="287"/>
        <v>4.5857140000000012</v>
      </c>
      <c r="I2367" s="2">
        <f t="array" ref="I2367">SUMPRODUCT(B2351:B2370, (ROW(B2351:B2370)-ROW(B2351)+1)) / (20*21/2)</f>
        <v>5.3037457142857143</v>
      </c>
      <c r="J2367" s="2">
        <f t="shared" si="290"/>
        <v>5.0738006368229946</v>
      </c>
      <c r="K2367" s="2">
        <f t="shared" si="292"/>
        <v>4.873968731822476</v>
      </c>
    </row>
    <row r="2368" spans="1:11" ht="13.5" x14ac:dyDescent="0.25">
      <c r="A2368" s="3">
        <f>TITRES_STAT!B2371</f>
        <v>45453</v>
      </c>
      <c r="B2368" s="6">
        <f>TITRES_STAT!D2371</f>
        <v>5.6276000000000002</v>
      </c>
      <c r="C2368" s="2">
        <f t="shared" si="285"/>
        <v>0</v>
      </c>
      <c r="D2368" s="2">
        <f t="shared" si="286"/>
        <v>5.3965000000000005</v>
      </c>
      <c r="E2368" s="2">
        <f t="shared" si="288"/>
        <v>5.3006900000000003</v>
      </c>
      <c r="F2368" s="2">
        <f t="shared" si="289"/>
        <v>5.0334849999999998</v>
      </c>
      <c r="G2368" s="2">
        <f t="shared" si="291"/>
        <v>4.8184859999999992</v>
      </c>
      <c r="H2368" s="2">
        <f t="shared" si="287"/>
        <v>4.5920205000000012</v>
      </c>
      <c r="I2368" s="2">
        <f t="array" ref="I2368">SUMPRODUCT(B2352:B2371, (ROW(B2352:B2371)-ROW(B2352)+1)) / (20*21/2)</f>
        <v>5.3523652380952376</v>
      </c>
      <c r="J2368" s="2">
        <f t="shared" si="290"/>
        <v>5.1265434333160433</v>
      </c>
      <c r="K2368" s="2">
        <f t="shared" si="292"/>
        <v>4.9035228992019864</v>
      </c>
    </row>
    <row r="2369" spans="1:11" ht="13.5" x14ac:dyDescent="0.25">
      <c r="A2369" s="3">
        <f>TITRES_STAT!B2372</f>
        <v>45454</v>
      </c>
      <c r="B2369" s="6">
        <f>TITRES_STAT!D2372</f>
        <v>5.6369999999999996</v>
      </c>
      <c r="C2369" s="2">
        <f t="shared" si="285"/>
        <v>9.3999999999994088E-3</v>
      </c>
      <c r="D2369" s="2">
        <f t="shared" si="286"/>
        <v>5.4904400000000004</v>
      </c>
      <c r="E2369" s="2">
        <f t="shared" si="288"/>
        <v>5.3476600000000003</v>
      </c>
      <c r="F2369" s="2">
        <f t="shared" si="289"/>
        <v>5.0799899999999996</v>
      </c>
      <c r="G2369" s="2">
        <f t="shared" si="291"/>
        <v>4.8370879999999996</v>
      </c>
      <c r="H2369" s="2">
        <f t="shared" si="287"/>
        <v>4.5983740000000006</v>
      </c>
      <c r="I2369" s="2">
        <f t="array" ref="I2369">SUMPRODUCT(B2353:B2372, (ROW(B2353:B2372)-ROW(B2353)+1)) / (20*21/2)</f>
        <v>5.396389523809523</v>
      </c>
      <c r="J2369" s="2">
        <f t="shared" si="290"/>
        <v>5.1751583444288007</v>
      </c>
      <c r="K2369" s="2">
        <f t="shared" si="292"/>
        <v>4.9322867070764183</v>
      </c>
    </row>
    <row r="2370" spans="1:11" ht="13.5" x14ac:dyDescent="0.25">
      <c r="A2370" s="3">
        <f>TITRES_STAT!B2373</f>
        <v>45455</v>
      </c>
      <c r="B2370" s="6">
        <f>TITRES_STAT!D2373</f>
        <v>5.6369999999999996</v>
      </c>
      <c r="C2370" s="2">
        <f t="shared" si="285"/>
        <v>0</v>
      </c>
      <c r="D2370" s="2">
        <f t="shared" si="286"/>
        <v>5.5843800000000003</v>
      </c>
      <c r="E2370" s="2">
        <f t="shared" si="288"/>
        <v>5.3946300000000003</v>
      </c>
      <c r="F2370" s="2">
        <f t="shared" si="289"/>
        <v>5.1264950000000002</v>
      </c>
      <c r="G2370" s="2">
        <f t="shared" si="291"/>
        <v>4.8530699999999998</v>
      </c>
      <c r="H2370" s="2">
        <f t="shared" si="287"/>
        <v>4.6047275000000001</v>
      </c>
      <c r="I2370" s="2">
        <f t="array" ref="I2370">SUMPRODUCT(B2354:B2373, (ROW(B2354:B2373)-ROW(B2354)+1)) / (20*21/2)</f>
        <v>5.4358185714285714</v>
      </c>
      <c r="J2370" s="2">
        <f t="shared" si="290"/>
        <v>5.2191432640070099</v>
      </c>
      <c r="K2370" s="2">
        <f t="shared" si="292"/>
        <v>4.9599225224851864</v>
      </c>
    </row>
    <row r="2371" spans="1:11" ht="13.5" x14ac:dyDescent="0.25">
      <c r="A2371" s="3">
        <f>TITRES_STAT!B2374</f>
        <v>45456</v>
      </c>
      <c r="B2371" s="6">
        <f>TITRES_STAT!D2374</f>
        <v>5.6369999999999996</v>
      </c>
      <c r="C2371" s="2">
        <f t="shared" si="285"/>
        <v>0</v>
      </c>
      <c r="D2371" s="2">
        <f t="shared" si="286"/>
        <v>5.6332399999999998</v>
      </c>
      <c r="E2371" s="2">
        <f t="shared" si="288"/>
        <v>5.4416000000000002</v>
      </c>
      <c r="F2371" s="2">
        <f t="shared" si="289"/>
        <v>5.1747449999999997</v>
      </c>
      <c r="G2371" s="2">
        <f t="shared" si="291"/>
        <v>4.8695759999999995</v>
      </c>
      <c r="H2371" s="2">
        <f t="shared" si="287"/>
        <v>4.6119539999999999</v>
      </c>
      <c r="I2371" s="2">
        <f t="array" ref="I2371">SUMPRODUCT(B2355:B2374, (ROW(B2355:B2374)-ROW(B2355)+1)) / (20*21/2)</f>
        <v>5.470652380952381</v>
      </c>
      <c r="J2371" s="2">
        <f t="shared" si="290"/>
        <v>5.2589391436253896</v>
      </c>
      <c r="K2371" s="2">
        <f t="shared" si="292"/>
        <v>4.9864745804269441</v>
      </c>
    </row>
    <row r="2372" spans="1:11" ht="13.5" x14ac:dyDescent="0.25">
      <c r="A2372" s="3">
        <f>TITRES_STAT!B2375</f>
        <v>45457</v>
      </c>
      <c r="B2372" s="6">
        <f>TITRES_STAT!D2375</f>
        <v>5.6369999999999996</v>
      </c>
      <c r="C2372" s="2">
        <f t="shared" ref="C2372:C2435" si="293">B2372-B2371</f>
        <v>0</v>
      </c>
      <c r="D2372" s="2">
        <f t="shared" si="286"/>
        <v>5.6351199999999997</v>
      </c>
      <c r="E2372" s="2">
        <f t="shared" si="288"/>
        <v>5.4885700000000011</v>
      </c>
      <c r="F2372" s="2">
        <f t="shared" si="289"/>
        <v>5.2229949999999992</v>
      </c>
      <c r="G2372" s="2">
        <f t="shared" si="291"/>
        <v>4.886082</v>
      </c>
      <c r="H2372" s="2">
        <f t="shared" si="287"/>
        <v>4.6185694999999996</v>
      </c>
      <c r="I2372" s="2">
        <f t="array" ref="I2372">SUMPRODUCT(B2356:B2375, (ROW(B2356:B2375)-ROW(B2356)+1)) / (20*21/2)</f>
        <v>5.5010985714285709</v>
      </c>
      <c r="J2372" s="2">
        <f t="shared" si="290"/>
        <v>5.2949449394705903</v>
      </c>
      <c r="K2372" s="2">
        <f t="shared" si="292"/>
        <v>5.0119853811945152</v>
      </c>
    </row>
    <row r="2373" spans="1:11" ht="13.5" x14ac:dyDescent="0.25">
      <c r="A2373" s="3">
        <f>TITRES_STAT!B2376</f>
        <v>45461</v>
      </c>
      <c r="B2373" s="6">
        <f>TITRES_STAT!D2376</f>
        <v>5.6369999999999996</v>
      </c>
      <c r="C2373" s="2">
        <f t="shared" si="293"/>
        <v>0</v>
      </c>
      <c r="D2373" s="2">
        <f t="shared" si="286"/>
        <v>5.6369999999999996</v>
      </c>
      <c r="E2373" s="2">
        <f t="shared" si="288"/>
        <v>5.51675</v>
      </c>
      <c r="F2373" s="2">
        <f t="shared" si="289"/>
        <v>5.2712449999999995</v>
      </c>
      <c r="G2373" s="2">
        <f t="shared" si="291"/>
        <v>4.9031120000000001</v>
      </c>
      <c r="H2373" s="2">
        <f t="shared" si="287"/>
        <v>4.624922999999999</v>
      </c>
      <c r="I2373" s="2">
        <f t="array" ref="I2373">SUMPRODUCT(B2357:B2376, (ROW(B2357:B2376)-ROW(B2357)+1)) / (20*21/2)</f>
        <v>5.5271571428571429</v>
      </c>
      <c r="J2373" s="2">
        <f t="shared" si="290"/>
        <v>5.3275216119019619</v>
      </c>
      <c r="K2373" s="2">
        <f t="shared" si="292"/>
        <v>5.036495758402574</v>
      </c>
    </row>
    <row r="2374" spans="1:11" ht="13.5" x14ac:dyDescent="0.25">
      <c r="A2374" s="3">
        <f>TITRES_STAT!B2377</f>
        <v>45462</v>
      </c>
      <c r="B2374" s="6">
        <f>TITRES_STAT!D2377</f>
        <v>5.6369999999999996</v>
      </c>
      <c r="C2374" s="2">
        <f t="shared" si="293"/>
        <v>0</v>
      </c>
      <c r="D2374" s="2">
        <f t="shared" ref="D2374:D2437" si="294">AVERAGE(B2370:B2374)</f>
        <v>5.6369999999999996</v>
      </c>
      <c r="E2374" s="2">
        <f t="shared" si="288"/>
        <v>5.56372</v>
      </c>
      <c r="F2374" s="2">
        <f t="shared" si="289"/>
        <v>5.3173149999999989</v>
      </c>
      <c r="G2374" s="2">
        <f t="shared" si="291"/>
        <v>4.9215400000000002</v>
      </c>
      <c r="H2374" s="2">
        <f t="shared" si="287"/>
        <v>4.6312764999999994</v>
      </c>
      <c r="I2374" s="2">
        <f t="array" ref="I2374">SUMPRODUCT(B2358:B2377, (ROW(B2358:B2377)-ROW(B2358)+1)) / (20*21/2)</f>
        <v>5.5495352380952374</v>
      </c>
      <c r="J2374" s="2">
        <f t="shared" si="290"/>
        <v>5.3569957441017744</v>
      </c>
      <c r="K2374" s="2">
        <f t="shared" si="292"/>
        <v>5.0600449443475712</v>
      </c>
    </row>
    <row r="2375" spans="1:11" ht="13.5" x14ac:dyDescent="0.25">
      <c r="A2375" s="3">
        <f>TITRES_STAT!B2378</f>
        <v>45463</v>
      </c>
      <c r="B2375" s="6">
        <f>TITRES_STAT!D2378</f>
        <v>5.6369999999999996</v>
      </c>
      <c r="C2375" s="2">
        <f t="shared" si="293"/>
        <v>0</v>
      </c>
      <c r="D2375" s="2">
        <f t="shared" si="294"/>
        <v>5.6369999999999996</v>
      </c>
      <c r="E2375" s="2">
        <f t="shared" si="288"/>
        <v>5.61069</v>
      </c>
      <c r="F2375" s="2">
        <f t="shared" si="289"/>
        <v>5.3633849999999992</v>
      </c>
      <c r="G2375" s="2">
        <f t="shared" si="291"/>
        <v>4.9399680000000012</v>
      </c>
      <c r="H2375" s="2">
        <f t="shared" si="287"/>
        <v>4.6376299999999988</v>
      </c>
      <c r="I2375" s="2">
        <f t="array" ref="I2375">SUMPRODUCT(B2359:B2378, (ROW(B2359:B2378)-ROW(B2359)+1)) / (20*21/2)</f>
        <v>5.5686900000000001</v>
      </c>
      <c r="J2375" s="2">
        <f t="shared" si="290"/>
        <v>5.3836628160920812</v>
      </c>
      <c r="K2375" s="2">
        <f t="shared" si="292"/>
        <v>5.0826706328045299</v>
      </c>
    </row>
    <row r="2376" spans="1:11" ht="13.5" x14ac:dyDescent="0.25">
      <c r="A2376" s="3">
        <f>TITRES_STAT!B2379</f>
        <v>45464</v>
      </c>
      <c r="B2376" s="6">
        <f>TITRES_STAT!D2379</f>
        <v>5.6369999999999996</v>
      </c>
      <c r="C2376" s="2">
        <f t="shared" si="293"/>
        <v>0</v>
      </c>
      <c r="D2376" s="2">
        <f t="shared" si="294"/>
        <v>5.6369999999999996</v>
      </c>
      <c r="E2376" s="2">
        <f t="shared" si="288"/>
        <v>5.6351199999999997</v>
      </c>
      <c r="F2376" s="2">
        <f t="shared" si="289"/>
        <v>5.4020299999999999</v>
      </c>
      <c r="G2376" s="2">
        <f t="shared" si="291"/>
        <v>4.9596180000000007</v>
      </c>
      <c r="H2376" s="2">
        <f t="shared" si="287"/>
        <v>4.6439834999999992</v>
      </c>
      <c r="I2376" s="2">
        <f t="array" ref="I2376">SUMPRODUCT(B2360:B2379, (ROW(B2360:B2379)-ROW(B2360)+1)) / (20*21/2)</f>
        <v>5.5847047619047618</v>
      </c>
      <c r="J2376" s="2">
        <f t="shared" si="290"/>
        <v>5.4077901669404538</v>
      </c>
      <c r="K2376" s="2">
        <f t="shared" si="292"/>
        <v>5.1044090393612152</v>
      </c>
    </row>
    <row r="2377" spans="1:11" ht="13.5" x14ac:dyDescent="0.25">
      <c r="A2377" s="3">
        <f>TITRES_STAT!B2380</f>
        <v>45467</v>
      </c>
      <c r="B2377" s="6">
        <f>TITRES_STAT!D2380</f>
        <v>5.6369999999999996</v>
      </c>
      <c r="C2377" s="2">
        <f t="shared" si="293"/>
        <v>0</v>
      </c>
      <c r="D2377" s="2">
        <f t="shared" si="294"/>
        <v>5.6369999999999996</v>
      </c>
      <c r="E2377" s="2">
        <f t="shared" si="288"/>
        <v>5.6360599999999996</v>
      </c>
      <c r="F2377" s="2">
        <f t="shared" si="289"/>
        <v>5.4358750000000002</v>
      </c>
      <c r="G2377" s="2">
        <f t="shared" si="291"/>
        <v>4.9797920000000007</v>
      </c>
      <c r="H2377" s="2">
        <f t="shared" si="287"/>
        <v>4.6503369999999986</v>
      </c>
      <c r="I2377" s="2">
        <f t="array" ref="I2377">SUMPRODUCT(B2361:B2380, (ROW(B2361:B2380)-ROW(B2361)+1)) / (20*21/2)</f>
        <v>5.574320952380952</v>
      </c>
      <c r="J2377" s="2">
        <f t="shared" si="290"/>
        <v>5.429619674850886</v>
      </c>
      <c r="K2377" s="2">
        <f t="shared" si="292"/>
        <v>5.1252949593862658</v>
      </c>
    </row>
    <row r="2378" spans="1:11" ht="13.5" x14ac:dyDescent="0.25">
      <c r="A2378" s="3">
        <f>TITRES_STAT!B2381</f>
        <v>45468</v>
      </c>
      <c r="B2378" s="6">
        <f>TITRES_STAT!D2381</f>
        <v>5.6369999999999996</v>
      </c>
      <c r="C2378" s="2">
        <f t="shared" si="293"/>
        <v>0</v>
      </c>
      <c r="D2378" s="2">
        <f t="shared" si="294"/>
        <v>5.6369999999999996</v>
      </c>
      <c r="E2378" s="2">
        <f t="shared" si="288"/>
        <v>5.6369999999999996</v>
      </c>
      <c r="F2378" s="2">
        <f t="shared" si="289"/>
        <v>5.468845</v>
      </c>
      <c r="G2378" s="2">
        <f t="shared" si="291"/>
        <v>5.0017120000000013</v>
      </c>
      <c r="H2378" s="2">
        <f t="shared" ref="H2378:H2441" si="295">AVERAGE(B2179:B2378)</f>
        <v>4.6567339999999984</v>
      </c>
      <c r="I2378" s="2">
        <f t="array" ref="I2378">SUMPRODUCT(B2362:B2381, (ROW(B2362:B2381)-ROW(B2362)+1)) / (20*21/2)</f>
        <v>5.5629085714285704</v>
      </c>
      <c r="J2378" s="2">
        <f t="shared" si="290"/>
        <v>5.4493701820079439</v>
      </c>
      <c r="K2378" s="2">
        <f t="shared" si="292"/>
        <v>5.1453618237240599</v>
      </c>
    </row>
    <row r="2379" spans="1:11" ht="13.5" x14ac:dyDescent="0.25">
      <c r="A2379" s="3">
        <f>TITRES_STAT!B2382</f>
        <v>45469</v>
      </c>
      <c r="B2379" s="6">
        <f>TITRES_STAT!D2382</f>
        <v>5.6369999999999996</v>
      </c>
      <c r="C2379" s="2">
        <f t="shared" si="293"/>
        <v>0</v>
      </c>
      <c r="D2379" s="2">
        <f t="shared" si="294"/>
        <v>5.6369999999999996</v>
      </c>
      <c r="E2379" s="2">
        <f t="shared" si="288"/>
        <v>5.6369999999999996</v>
      </c>
      <c r="F2379" s="2">
        <f t="shared" si="289"/>
        <v>5.4923300000000008</v>
      </c>
      <c r="G2379" s="2">
        <f t="shared" si="291"/>
        <v>5.023632000000001</v>
      </c>
      <c r="H2379" s="2">
        <f t="shared" si="295"/>
        <v>4.6631309999999981</v>
      </c>
      <c r="I2379" s="2">
        <f t="array" ref="I2379">SUMPRODUCT(B2363:B2382, (ROW(B2363:B2382)-ROW(B2363)+1)) / (20*21/2)</f>
        <v>5.5504676190476188</v>
      </c>
      <c r="J2379" s="2">
        <f t="shared" si="290"/>
        <v>5.4672396884833772</v>
      </c>
      <c r="K2379" s="2">
        <f t="shared" si="292"/>
        <v>5.1646417522054699</v>
      </c>
    </row>
    <row r="2380" spans="1:11" ht="13.5" x14ac:dyDescent="0.25">
      <c r="A2380" s="3">
        <f>TITRES_STAT!B2383</f>
        <v>45470</v>
      </c>
      <c r="B2380" s="6">
        <f>TITRES_STAT!D2383</f>
        <v>5.3833000000000002</v>
      </c>
      <c r="C2380" s="2">
        <f t="shared" si="293"/>
        <v>-0.25369999999999937</v>
      </c>
      <c r="D2380" s="2">
        <f t="shared" si="294"/>
        <v>5.5862600000000002</v>
      </c>
      <c r="E2380" s="2">
        <f t="shared" ref="E2380:E2443" si="296">AVERAGE(B2371:B2380)</f>
        <v>5.6116299999999999</v>
      </c>
      <c r="F2380" s="2">
        <f t="shared" si="289"/>
        <v>5.5031300000000005</v>
      </c>
      <c r="G2380" s="2">
        <f t="shared" si="291"/>
        <v>5.0396060000000009</v>
      </c>
      <c r="H2380" s="2">
        <f t="shared" si="295"/>
        <v>4.6682159999999984</v>
      </c>
      <c r="I2380" s="2">
        <f t="array" ref="I2380">SUMPRODUCT(B2364:B2383, (ROW(B2364:B2383)-ROW(B2364)+1)) / (20*21/2)</f>
        <v>5.5369980952380953</v>
      </c>
      <c r="J2380" s="2">
        <f t="shared" si="290"/>
        <v>5.4592454324373421</v>
      </c>
      <c r="K2380" s="2">
        <f t="shared" si="292"/>
        <v>5.1732165854523142</v>
      </c>
    </row>
    <row r="2381" spans="1:11" ht="13.5" x14ac:dyDescent="0.25">
      <c r="A2381" s="3">
        <f>TITRES_STAT!B2384</f>
        <v>45471</v>
      </c>
      <c r="B2381" s="6">
        <f>TITRES_STAT!D2384</f>
        <v>5.3833000000000002</v>
      </c>
      <c r="C2381" s="2">
        <f t="shared" si="293"/>
        <v>0</v>
      </c>
      <c r="D2381" s="2">
        <f t="shared" si="294"/>
        <v>5.53552</v>
      </c>
      <c r="E2381" s="2">
        <f t="shared" si="296"/>
        <v>5.5862599999999993</v>
      </c>
      <c r="F2381" s="2">
        <f t="shared" si="289"/>
        <v>5.5139300000000002</v>
      </c>
      <c r="G2381" s="2">
        <f t="shared" si="291"/>
        <v>5.0555800000000009</v>
      </c>
      <c r="H2381" s="2">
        <f t="shared" si="295"/>
        <v>4.6733009999999977</v>
      </c>
      <c r="I2381" s="2">
        <f t="array" ref="I2381">SUMPRODUCT(B2365:B2384, (ROW(B2365:B2384)-ROW(B2365)+1)) / (20*21/2)</f>
        <v>5.503709047619048</v>
      </c>
      <c r="J2381" s="2">
        <f t="shared" si="290"/>
        <v>5.4520125341099757</v>
      </c>
      <c r="K2381" s="2">
        <f t="shared" si="292"/>
        <v>5.1814551507286941</v>
      </c>
    </row>
    <row r="2382" spans="1:11" ht="13.5" x14ac:dyDescent="0.25">
      <c r="A2382" s="3">
        <f>TITRES_STAT!B2385</f>
        <v>45474</v>
      </c>
      <c r="B2382" s="6">
        <f>TITRES_STAT!D2385</f>
        <v>5.3833000000000002</v>
      </c>
      <c r="C2382" s="2">
        <f t="shared" si="293"/>
        <v>0</v>
      </c>
      <c r="D2382" s="2">
        <f t="shared" si="294"/>
        <v>5.4847799999999989</v>
      </c>
      <c r="E2382" s="2">
        <f t="shared" si="296"/>
        <v>5.5608899999999988</v>
      </c>
      <c r="F2382" s="2">
        <f t="shared" si="289"/>
        <v>5.5247300000000008</v>
      </c>
      <c r="G2382" s="2">
        <f t="shared" si="291"/>
        <v>5.0715539999999999</v>
      </c>
      <c r="H2382" s="2">
        <f t="shared" si="295"/>
        <v>4.6792589999999983</v>
      </c>
      <c r="I2382" s="2">
        <f t="array" ref="I2382">SUMPRODUCT(B2366:B2385, (ROW(B2366:B2385)-ROW(B2366)+1)) / (20*21/2)</f>
        <v>5.4900614285714289</v>
      </c>
      <c r="J2382" s="2">
        <f t="shared" si="290"/>
        <v>5.4454684832423581</v>
      </c>
      <c r="K2382" s="2">
        <f t="shared" si="292"/>
        <v>5.1893706350138435</v>
      </c>
    </row>
    <row r="2383" spans="1:11" ht="13.5" x14ac:dyDescent="0.25">
      <c r="A2383" s="3">
        <f>TITRES_STAT!B2386</f>
        <v>45475</v>
      </c>
      <c r="B2383" s="6">
        <f>TITRES_STAT!D2386</f>
        <v>5.3833000000000002</v>
      </c>
      <c r="C2383" s="2">
        <f t="shared" si="293"/>
        <v>0</v>
      </c>
      <c r="D2383" s="2">
        <f t="shared" si="294"/>
        <v>5.4340399999999986</v>
      </c>
      <c r="E2383" s="2">
        <f t="shared" si="296"/>
        <v>5.5355199999999991</v>
      </c>
      <c r="F2383" s="2">
        <f t="shared" si="289"/>
        <v>5.5261350000000018</v>
      </c>
      <c r="G2383" s="2">
        <f t="shared" si="291"/>
        <v>5.0875279999999998</v>
      </c>
      <c r="H2383" s="2">
        <f t="shared" si="295"/>
        <v>4.6843439999999985</v>
      </c>
      <c r="I2383" s="2">
        <f t="array" ref="I2383">SUMPRODUCT(B2367:B2386, (ROW(B2367:B2386)-ROW(B2367)+1)) / (20*21/2)</f>
        <v>5.4753852380952388</v>
      </c>
      <c r="J2383" s="2">
        <f t="shared" si="290"/>
        <v>5.4395476753145147</v>
      </c>
      <c r="K2383" s="2">
        <f t="shared" si="292"/>
        <v>5.1969757081505561</v>
      </c>
    </row>
    <row r="2384" spans="1:11" ht="13.5" x14ac:dyDescent="0.25">
      <c r="A2384" s="3">
        <f>TITRES_STAT!B2387</f>
        <v>45476</v>
      </c>
      <c r="B2384" s="6">
        <f>TITRES_STAT!D2387</f>
        <v>5.1765999999999996</v>
      </c>
      <c r="C2384" s="2">
        <f t="shared" si="293"/>
        <v>-0.20670000000000055</v>
      </c>
      <c r="D2384" s="2">
        <f t="shared" si="294"/>
        <v>5.3419600000000003</v>
      </c>
      <c r="E2384" s="2">
        <f t="shared" si="296"/>
        <v>5.4894799999999995</v>
      </c>
      <c r="F2384" s="2">
        <f t="shared" si="289"/>
        <v>5.5266000000000002</v>
      </c>
      <c r="G2384" s="2">
        <f t="shared" si="291"/>
        <v>5.0993680000000001</v>
      </c>
      <c r="H2384" s="2">
        <f t="shared" si="295"/>
        <v>4.6883954999999977</v>
      </c>
      <c r="I2384" s="2">
        <f t="array" ref="I2384">SUMPRODUCT(B2368:B2387, (ROW(B2368:B2387)-ROW(B2368)+1)) / (20*21/2)</f>
        <v>5.4607538095238093</v>
      </c>
      <c r="J2384" s="2">
        <f t="shared" si="290"/>
        <v>5.4145050395702752</v>
      </c>
      <c r="K2384" s="2">
        <f t="shared" si="292"/>
        <v>5.1961766607721032</v>
      </c>
    </row>
    <row r="2385" spans="1:11" ht="13.5" x14ac:dyDescent="0.25">
      <c r="A2385" s="3">
        <f>TITRES_STAT!B2388</f>
        <v>45477</v>
      </c>
      <c r="B2385" s="6">
        <f>TITRES_STAT!D2388</f>
        <v>5.3833000000000002</v>
      </c>
      <c r="C2385" s="2">
        <f t="shared" si="293"/>
        <v>0.20670000000000055</v>
      </c>
      <c r="D2385" s="2">
        <f t="shared" si="294"/>
        <v>5.3419600000000003</v>
      </c>
      <c r="E2385" s="2">
        <f t="shared" si="296"/>
        <v>5.4641099999999998</v>
      </c>
      <c r="F2385" s="2">
        <f t="shared" si="289"/>
        <v>5.5374000000000008</v>
      </c>
      <c r="G2385" s="2">
        <f t="shared" si="291"/>
        <v>5.1153419999999992</v>
      </c>
      <c r="H2385" s="2">
        <f t="shared" si="295"/>
        <v>4.6934804999999979</v>
      </c>
      <c r="I2385" s="2">
        <f t="array" ref="I2385">SUMPRODUCT(B2369:B2388, (ROW(B2369:B2388)-ROW(B2369)+1)) / (20*21/2)</f>
        <v>5.447285714285715</v>
      </c>
      <c r="J2385" s="2">
        <f t="shared" si="290"/>
        <v>5.4115331310397732</v>
      </c>
      <c r="K2385" s="2">
        <f t="shared" si="292"/>
        <v>5.2035148309379036</v>
      </c>
    </row>
    <row r="2386" spans="1:11" ht="13.5" x14ac:dyDescent="0.25">
      <c r="A2386" s="3">
        <f>TITRES_STAT!B2389</f>
        <v>45478</v>
      </c>
      <c r="B2386" s="6">
        <f>TITRES_STAT!D2389</f>
        <v>5.3833000000000002</v>
      </c>
      <c r="C2386" s="2">
        <f t="shared" si="293"/>
        <v>0</v>
      </c>
      <c r="D2386" s="2">
        <f t="shared" si="294"/>
        <v>5.3419600000000003</v>
      </c>
      <c r="E2386" s="2">
        <f t="shared" si="296"/>
        <v>5.4387399999999992</v>
      </c>
      <c r="F2386" s="2">
        <f t="shared" si="289"/>
        <v>5.5369300000000008</v>
      </c>
      <c r="G2386" s="2">
        <f t="shared" si="291"/>
        <v>5.1286959999999988</v>
      </c>
      <c r="H2386" s="2">
        <f t="shared" si="295"/>
        <v>4.6985654999999973</v>
      </c>
      <c r="I2386" s="2">
        <f t="array" ref="I2386">SUMPRODUCT(B2370:B2389, (ROW(B2370:B2389)-ROW(B2370)+1)) / (20*21/2)</f>
        <v>5.4349809523809522</v>
      </c>
      <c r="J2386" s="2">
        <f t="shared" si="290"/>
        <v>5.4088442614169381</v>
      </c>
      <c r="K2386" s="2">
        <f t="shared" si="292"/>
        <v>5.2105652297246525</v>
      </c>
    </row>
    <row r="2387" spans="1:11" ht="13.5" x14ac:dyDescent="0.25">
      <c r="A2387" s="3">
        <f>TITRES_STAT!B2390</f>
        <v>45481</v>
      </c>
      <c r="B2387" s="6">
        <f>TITRES_STAT!D2390</f>
        <v>5.3833000000000002</v>
      </c>
      <c r="C2387" s="2">
        <f t="shared" si="293"/>
        <v>0</v>
      </c>
      <c r="D2387" s="2">
        <f t="shared" si="294"/>
        <v>5.3419600000000003</v>
      </c>
      <c r="E2387" s="2">
        <f t="shared" si="296"/>
        <v>5.4133699999999987</v>
      </c>
      <c r="F2387" s="2">
        <f t="shared" si="289"/>
        <v>5.5247150000000014</v>
      </c>
      <c r="G2387" s="2">
        <f t="shared" si="291"/>
        <v>5.1420499999999985</v>
      </c>
      <c r="H2387" s="2">
        <f t="shared" si="295"/>
        <v>4.7036939999999969</v>
      </c>
      <c r="I2387" s="2">
        <f t="array" ref="I2387">SUMPRODUCT(B2371:B2390, (ROW(B2371:B2390)-ROW(B2371)+1)) / (20*21/2)</f>
        <v>5.446255714285714</v>
      </c>
      <c r="J2387" s="2">
        <f t="shared" si="290"/>
        <v>5.4064114746153251</v>
      </c>
      <c r="K2387" s="2">
        <f t="shared" si="292"/>
        <v>5.2173391422844704</v>
      </c>
    </row>
    <row r="2388" spans="1:11" ht="13.5" x14ac:dyDescent="0.25">
      <c r="A2388" s="3">
        <f>TITRES_STAT!B2391</f>
        <v>45482</v>
      </c>
      <c r="B2388" s="6">
        <f>TITRES_STAT!D2391</f>
        <v>5.3833000000000002</v>
      </c>
      <c r="C2388" s="2">
        <f t="shared" si="293"/>
        <v>0</v>
      </c>
      <c r="D2388" s="2">
        <f t="shared" si="294"/>
        <v>5.3419600000000003</v>
      </c>
      <c r="E2388" s="2">
        <f t="shared" si="296"/>
        <v>5.387999999999999</v>
      </c>
      <c r="F2388" s="2">
        <f t="shared" ref="F2388:F2451" si="297">AVERAGE(B2369:B2388)</f>
        <v>5.5125000000000011</v>
      </c>
      <c r="G2388" s="2">
        <f t="shared" si="291"/>
        <v>5.155403999999999</v>
      </c>
      <c r="H2388" s="2">
        <f t="shared" si="295"/>
        <v>4.7088224999999966</v>
      </c>
      <c r="I2388" s="2">
        <f t="array" ref="I2388">SUMPRODUCT(B2372:B2391, (ROW(B2372:B2391)-ROW(B2372)+1)) / (20*21/2)</f>
        <v>5.4576200000000004</v>
      </c>
      <c r="J2388" s="2">
        <f t="shared" si="290"/>
        <v>5.4042103817948188</v>
      </c>
      <c r="K2388" s="2">
        <f t="shared" si="292"/>
        <v>5.2238474112144919</v>
      </c>
    </row>
    <row r="2389" spans="1:11" ht="13.5" x14ac:dyDescent="0.25">
      <c r="A2389" s="3">
        <f>TITRES_STAT!B2392</f>
        <v>45483</v>
      </c>
      <c r="B2389" s="6">
        <f>TITRES_STAT!D2392</f>
        <v>5.3833000000000002</v>
      </c>
      <c r="C2389" s="2">
        <f t="shared" si="293"/>
        <v>0</v>
      </c>
      <c r="D2389" s="2">
        <f t="shared" si="294"/>
        <v>5.3833000000000002</v>
      </c>
      <c r="E2389" s="2">
        <f t="shared" si="296"/>
        <v>5.3626299999999993</v>
      </c>
      <c r="F2389" s="2">
        <f t="shared" si="297"/>
        <v>5.4998150000000017</v>
      </c>
      <c r="G2389" s="2">
        <f t="shared" si="291"/>
        <v>5.1687579999999977</v>
      </c>
      <c r="H2389" s="2">
        <f t="shared" si="295"/>
        <v>4.7139509999999971</v>
      </c>
      <c r="I2389" s="2">
        <f t="array" ref="I2389">SUMPRODUCT(B2373:B2392, (ROW(B2373:B2392)-ROW(B2373)+1)) / (20*21/2)</f>
        <v>5.4708642857142866</v>
      </c>
      <c r="J2389" s="2">
        <f t="shared" ref="J2389:J2452" si="298">$J$4*B2389+J2388*(1-$J$4)</f>
        <v>5.4022189168619796</v>
      </c>
      <c r="K2389" s="2">
        <f t="shared" si="292"/>
        <v>5.2301004539119633</v>
      </c>
    </row>
    <row r="2390" spans="1:11" ht="13.5" x14ac:dyDescent="0.25">
      <c r="A2390" s="3">
        <f>TITRES_STAT!B2393</f>
        <v>45484</v>
      </c>
      <c r="B2390" s="6">
        <f>TITRES_STAT!D2393</f>
        <v>5.6181999999999999</v>
      </c>
      <c r="C2390" s="2">
        <f t="shared" si="293"/>
        <v>0.23489999999999966</v>
      </c>
      <c r="D2390" s="2">
        <f t="shared" si="294"/>
        <v>5.4302800000000007</v>
      </c>
      <c r="E2390" s="2">
        <f t="shared" si="296"/>
        <v>5.38612</v>
      </c>
      <c r="F2390" s="2">
        <f t="shared" si="297"/>
        <v>5.4988750000000008</v>
      </c>
      <c r="G2390" s="2">
        <f t="shared" si="291"/>
        <v>5.1876819999999979</v>
      </c>
      <c r="H2390" s="2">
        <f t="shared" si="295"/>
        <v>4.7202539999999962</v>
      </c>
      <c r="I2390" s="2">
        <f t="array" ref="I2390">SUMPRODUCT(B2374:B2393, (ROW(B2374:B2393)-ROW(B2374)+1)) / (20*21/2)</f>
        <v>5.484108571428572</v>
      </c>
      <c r="J2390" s="2">
        <f t="shared" si="298"/>
        <v>5.4227885438275054</v>
      </c>
      <c r="K2390" s="2">
        <f t="shared" si="292"/>
        <v>5.2453200439546315</v>
      </c>
    </row>
    <row r="2391" spans="1:11" ht="13.5" x14ac:dyDescent="0.25">
      <c r="A2391" s="3">
        <f>TITRES_STAT!B2394</f>
        <v>45485</v>
      </c>
      <c r="B2391" s="6">
        <f>TITRES_STAT!D2394</f>
        <v>5.6181999999999999</v>
      </c>
      <c r="C2391" s="2">
        <f t="shared" si="293"/>
        <v>0</v>
      </c>
      <c r="D2391" s="2">
        <f t="shared" si="294"/>
        <v>5.4772600000000011</v>
      </c>
      <c r="E2391" s="2">
        <f t="shared" si="296"/>
        <v>5.4096099999999998</v>
      </c>
      <c r="F2391" s="2">
        <f t="shared" si="297"/>
        <v>5.4979350000000009</v>
      </c>
      <c r="G2391" s="2">
        <f t="shared" si="291"/>
        <v>5.2074799999999986</v>
      </c>
      <c r="H2391" s="2">
        <f t="shared" si="295"/>
        <v>4.7267754999999969</v>
      </c>
      <c r="I2391" s="2">
        <f t="array" ref="I2391">SUMPRODUCT(B2375:B2394, (ROW(B2375:B2394)-ROW(B2375)+1)) / (20*21/2)</f>
        <v>5.5215147619047631</v>
      </c>
      <c r="J2391" s="2">
        <f t="shared" si="298"/>
        <v>5.4413991587010759</v>
      </c>
      <c r="K2391" s="2">
        <f t="shared" si="292"/>
        <v>5.2599427873289599</v>
      </c>
    </row>
    <row r="2392" spans="1:11" ht="13.5" x14ac:dyDescent="0.25">
      <c r="A2392" s="3">
        <f>TITRES_STAT!B2395</f>
        <v>45488</v>
      </c>
      <c r="B2392" s="6">
        <f>TITRES_STAT!D2395</f>
        <v>5.6369999999999996</v>
      </c>
      <c r="C2392" s="2">
        <f t="shared" si="293"/>
        <v>1.8799999999999706E-2</v>
      </c>
      <c r="D2392" s="2">
        <f t="shared" si="294"/>
        <v>5.5280000000000005</v>
      </c>
      <c r="E2392" s="2">
        <f t="shared" si="296"/>
        <v>5.4349800000000004</v>
      </c>
      <c r="F2392" s="2">
        <f t="shared" si="297"/>
        <v>5.4979350000000009</v>
      </c>
      <c r="G2392" s="2">
        <f t="shared" si="291"/>
        <v>5.2276539999999976</v>
      </c>
      <c r="H2392" s="2">
        <f t="shared" si="295"/>
        <v>4.7333909999999957</v>
      </c>
      <c r="I2392" s="2">
        <f t="array" ref="I2392">SUMPRODUCT(B2376:B2395, (ROW(B2376:B2395)-ROW(B2376)+1)) / (20*21/2)</f>
        <v>5.5577128571428585</v>
      </c>
      <c r="J2392" s="2">
        <f t="shared" si="298"/>
        <v>5.4600278102533544</v>
      </c>
      <c r="K2392" s="2">
        <f t="shared" si="292"/>
        <v>5.274729344688609</v>
      </c>
    </row>
    <row r="2393" spans="1:11" ht="13.5" x14ac:dyDescent="0.25">
      <c r="A2393" s="3">
        <f>TITRES_STAT!B2396</f>
        <v>45489</v>
      </c>
      <c r="B2393" s="6">
        <f>TITRES_STAT!D2396</f>
        <v>5.6369999999999996</v>
      </c>
      <c r="C2393" s="2">
        <f t="shared" si="293"/>
        <v>0</v>
      </c>
      <c r="D2393" s="2">
        <f t="shared" si="294"/>
        <v>5.5787400000000007</v>
      </c>
      <c r="E2393" s="2">
        <f t="shared" si="296"/>
        <v>5.46035</v>
      </c>
      <c r="F2393" s="2">
        <f t="shared" si="297"/>
        <v>5.4979350000000009</v>
      </c>
      <c r="G2393" s="2">
        <f t="shared" si="291"/>
        <v>5.2478279999999984</v>
      </c>
      <c r="H2393" s="2">
        <f t="shared" si="295"/>
        <v>4.7400064999999953</v>
      </c>
      <c r="I2393" s="2">
        <f t="array" ref="I2393">SUMPRODUCT(B2377:B2396, (ROW(B2377:B2396)-ROW(B2377)+1)) / (20*21/2)</f>
        <v>5.5927028571428581</v>
      </c>
      <c r="J2393" s="2">
        <f t="shared" si="298"/>
        <v>5.4768823045149393</v>
      </c>
      <c r="K2393" s="2">
        <f t="shared" si="292"/>
        <v>5.2889360370537624</v>
      </c>
    </row>
    <row r="2394" spans="1:11" ht="13.5" x14ac:dyDescent="0.25">
      <c r="A2394" s="3">
        <f>TITRES_STAT!B2397</f>
        <v>45490</v>
      </c>
      <c r="B2394" s="6">
        <f>TITRES_STAT!D2397</f>
        <v>5.8906999999999998</v>
      </c>
      <c r="C2394" s="2">
        <f t="shared" si="293"/>
        <v>0.25370000000000026</v>
      </c>
      <c r="D2394" s="2">
        <f t="shared" si="294"/>
        <v>5.6802200000000003</v>
      </c>
      <c r="E2394" s="2">
        <f t="shared" si="296"/>
        <v>5.5317600000000002</v>
      </c>
      <c r="F2394" s="2">
        <f t="shared" si="297"/>
        <v>5.5106200000000012</v>
      </c>
      <c r="G2394" s="2">
        <f t="shared" si="291"/>
        <v>5.2713299999999981</v>
      </c>
      <c r="H2394" s="2">
        <f t="shared" si="295"/>
        <v>4.7487199999999952</v>
      </c>
      <c r="I2394" s="2">
        <f t="array" ref="I2394">SUMPRODUCT(B2378:B2397, (ROW(B2378:B2397)-ROW(B2378)+1)) / (20*21/2)</f>
        <v>5.6470657142857137</v>
      </c>
      <c r="J2394" s="2">
        <f t="shared" si="298"/>
        <v>5.5162935136087548</v>
      </c>
      <c r="K2394" s="2">
        <f t="shared" si="292"/>
        <v>5.3125346238359681</v>
      </c>
    </row>
    <row r="2395" spans="1:11" ht="13.5" x14ac:dyDescent="0.25">
      <c r="A2395" s="3">
        <f>TITRES_STAT!B2398</f>
        <v>45491</v>
      </c>
      <c r="B2395" s="6">
        <f>TITRES_STAT!D2398</f>
        <v>5.8906999999999998</v>
      </c>
      <c r="C2395" s="2">
        <f t="shared" si="293"/>
        <v>0</v>
      </c>
      <c r="D2395" s="2">
        <f t="shared" si="294"/>
        <v>5.7347199999999994</v>
      </c>
      <c r="E2395" s="2">
        <f t="shared" si="296"/>
        <v>5.5825000000000014</v>
      </c>
      <c r="F2395" s="2">
        <f t="shared" si="297"/>
        <v>5.5233049999999997</v>
      </c>
      <c r="G2395" s="2">
        <f t="shared" si="291"/>
        <v>5.2948319999999978</v>
      </c>
      <c r="H2395" s="2">
        <f t="shared" si="295"/>
        <v>4.7565164999999956</v>
      </c>
      <c r="I2395" s="2">
        <f t="array" ref="I2395">SUMPRODUCT(B2379:B2398, (ROW(B2379:B2398)-ROW(B2379)+1)) / (20*21/2)</f>
        <v>5.7036580952380955</v>
      </c>
      <c r="J2395" s="2">
        <f t="shared" si="298"/>
        <v>5.5519512742174442</v>
      </c>
      <c r="K2395" s="2">
        <f t="shared" si="292"/>
        <v>5.3352077758424015</v>
      </c>
    </row>
    <row r="2396" spans="1:11" ht="13.5" x14ac:dyDescent="0.25">
      <c r="A2396" s="3">
        <f>TITRES_STAT!B2399</f>
        <v>45492</v>
      </c>
      <c r="B2396" s="6">
        <f>TITRES_STAT!D2399</f>
        <v>5.8906999999999998</v>
      </c>
      <c r="C2396" s="2">
        <f t="shared" si="293"/>
        <v>0</v>
      </c>
      <c r="D2396" s="2">
        <f t="shared" si="294"/>
        <v>5.7892199999999994</v>
      </c>
      <c r="E2396" s="2">
        <f t="shared" si="296"/>
        <v>5.6332400000000016</v>
      </c>
      <c r="F2396" s="2">
        <f t="shared" si="297"/>
        <v>5.53599</v>
      </c>
      <c r="G2396" s="2">
        <f t="shared" si="291"/>
        <v>5.3183339999999983</v>
      </c>
      <c r="H2396" s="2">
        <f t="shared" si="295"/>
        <v>4.7641384999999961</v>
      </c>
      <c r="I2396" s="2">
        <f t="array" ref="I2396">SUMPRODUCT(B2380:B2399, (ROW(B2380:B2399)-ROW(B2380)+1)) / (20*21/2)</f>
        <v>5.7577900000000009</v>
      </c>
      <c r="J2396" s="2">
        <f t="shared" si="298"/>
        <v>5.5842130576253064</v>
      </c>
      <c r="K2396" s="2">
        <f t="shared" si="292"/>
        <v>5.3569917846328963</v>
      </c>
    </row>
    <row r="2397" spans="1:11" ht="13.5" x14ac:dyDescent="0.25">
      <c r="A2397" s="3">
        <f>TITRES_STAT!B2400</f>
        <v>45495</v>
      </c>
      <c r="B2397" s="6">
        <f>TITRES_STAT!D2400</f>
        <v>6.1067999999999998</v>
      </c>
      <c r="C2397" s="2">
        <f t="shared" si="293"/>
        <v>0.21609999999999996</v>
      </c>
      <c r="D2397" s="2">
        <f t="shared" si="294"/>
        <v>5.8831799999999994</v>
      </c>
      <c r="E2397" s="2">
        <f t="shared" si="296"/>
        <v>5.7055900000000008</v>
      </c>
      <c r="F2397" s="2">
        <f t="shared" si="297"/>
        <v>5.5594799999999989</v>
      </c>
      <c r="G2397" s="2">
        <f t="shared" si="291"/>
        <v>5.3461579999999991</v>
      </c>
      <c r="H2397" s="2">
        <f t="shared" si="295"/>
        <v>4.7724039999999963</v>
      </c>
      <c r="I2397" s="2">
        <f t="array" ref="I2397">SUMPRODUCT(B2381:B2400, (ROW(B2381:B2400)-ROW(B2381)+1)) / (20*21/2)</f>
        <v>5.8094614285714306</v>
      </c>
      <c r="J2397" s="2">
        <f t="shared" si="298"/>
        <v>5.6339832426133727</v>
      </c>
      <c r="K2397" s="2">
        <f t="shared" si="292"/>
        <v>5.3863960283727828</v>
      </c>
    </row>
    <row r="2398" spans="1:11" ht="13.5" x14ac:dyDescent="0.25">
      <c r="A2398" s="3">
        <f>TITRES_STAT!B2401</f>
        <v>45496</v>
      </c>
      <c r="B2398" s="6">
        <f>TITRES_STAT!D2401</f>
        <v>6.1536999999999997</v>
      </c>
      <c r="C2398" s="2">
        <f t="shared" si="293"/>
        <v>4.6899999999999942E-2</v>
      </c>
      <c r="D2398" s="2">
        <f t="shared" si="294"/>
        <v>5.9865200000000005</v>
      </c>
      <c r="E2398" s="2">
        <f t="shared" si="296"/>
        <v>5.782630000000001</v>
      </c>
      <c r="F2398" s="2">
        <f t="shared" si="297"/>
        <v>5.5853149999999996</v>
      </c>
      <c r="G2398" s="2">
        <f t="shared" si="291"/>
        <v>5.3749199999999995</v>
      </c>
      <c r="H2398" s="2">
        <f t="shared" si="295"/>
        <v>4.780903999999996</v>
      </c>
      <c r="I2398" s="2">
        <f t="array" ref="I2398">SUMPRODUCT(B2382:B2401, (ROW(B2382:B2401)-ROW(B2382)+1)) / (20*21/2)</f>
        <v>5.8529976190476187</v>
      </c>
      <c r="J2398" s="2">
        <f t="shared" si="298"/>
        <v>5.6834800766501941</v>
      </c>
      <c r="K2398" s="2">
        <f t="shared" si="292"/>
        <v>5.4164863802013015</v>
      </c>
    </row>
    <row r="2399" spans="1:11" ht="13.5" x14ac:dyDescent="0.25">
      <c r="A2399" s="3">
        <f>TITRES_STAT!B2402</f>
        <v>45497</v>
      </c>
      <c r="B2399" s="6">
        <f>TITRES_STAT!D2402</f>
        <v>6.1536999999999997</v>
      </c>
      <c r="C2399" s="2">
        <f t="shared" si="293"/>
        <v>0</v>
      </c>
      <c r="D2399" s="2">
        <f t="shared" si="294"/>
        <v>6.0391199999999996</v>
      </c>
      <c r="E2399" s="2">
        <f t="shared" si="296"/>
        <v>5.8596700000000004</v>
      </c>
      <c r="F2399" s="2">
        <f t="shared" si="297"/>
        <v>5.6111499999999994</v>
      </c>
      <c r="G2399" s="2">
        <f t="shared" si="291"/>
        <v>5.4038559999999993</v>
      </c>
      <c r="H2399" s="2">
        <f t="shared" si="295"/>
        <v>4.7894039999999958</v>
      </c>
      <c r="I2399" s="2">
        <f t="array" ref="I2399">SUMPRODUCT(B2383:B2402, (ROW(B2383:B2402)-ROW(B2383)+1)) / (20*21/2)</f>
        <v>5.8930885714285717</v>
      </c>
      <c r="J2399" s="2">
        <f t="shared" si="298"/>
        <v>5.7282629264930325</v>
      </c>
      <c r="K2399" s="2">
        <f t="shared" si="292"/>
        <v>5.4453967182326233</v>
      </c>
    </row>
    <row r="2400" spans="1:11" ht="13.5" x14ac:dyDescent="0.25">
      <c r="A2400" s="3">
        <f>TITRES_STAT!B2403</f>
        <v>45499</v>
      </c>
      <c r="B2400" s="6">
        <f>TITRES_STAT!D2403</f>
        <v>6.1536999999999997</v>
      </c>
      <c r="C2400" s="2">
        <f t="shared" si="293"/>
        <v>0</v>
      </c>
      <c r="D2400" s="2">
        <f t="shared" si="294"/>
        <v>6.0917200000000005</v>
      </c>
      <c r="E2400" s="2">
        <f t="shared" si="296"/>
        <v>5.9132199999999999</v>
      </c>
      <c r="F2400" s="2">
        <f t="shared" si="297"/>
        <v>5.6496699999999995</v>
      </c>
      <c r="G2400" s="2">
        <f t="shared" si="291"/>
        <v>5.4327919999999992</v>
      </c>
      <c r="H2400" s="2">
        <f t="shared" si="295"/>
        <v>4.7979039999999964</v>
      </c>
      <c r="I2400" s="2">
        <f t="array" ref="I2400">SUMPRODUCT(B2384:B2403, (ROW(B2384:B2403)-ROW(B2384)+1)) / (20*21/2)</f>
        <v>5.911839047619047</v>
      </c>
      <c r="J2400" s="2">
        <f t="shared" si="298"/>
        <v>5.7687807430175058</v>
      </c>
      <c r="K2400" s="2">
        <f t="shared" si="292"/>
        <v>5.4731733175176185</v>
      </c>
    </row>
    <row r="2401" spans="1:11" ht="13.5" x14ac:dyDescent="0.25">
      <c r="A2401" s="3">
        <f>TITRES_STAT!B2404</f>
        <v>45502</v>
      </c>
      <c r="B2401" s="6">
        <f>TITRES_STAT!D2404</f>
        <v>6.1067999999999998</v>
      </c>
      <c r="C2401" s="2">
        <f t="shared" si="293"/>
        <v>-4.6899999999999942E-2</v>
      </c>
      <c r="D2401" s="2">
        <f t="shared" si="294"/>
        <v>6.1349400000000003</v>
      </c>
      <c r="E2401" s="2">
        <f t="shared" si="296"/>
        <v>5.9620799999999994</v>
      </c>
      <c r="F2401" s="2">
        <f t="shared" si="297"/>
        <v>5.6858449999999987</v>
      </c>
      <c r="G2401" s="2">
        <f t="shared" si="291"/>
        <v>5.4614879999999992</v>
      </c>
      <c r="H2401" s="2">
        <f t="shared" si="295"/>
        <v>4.8061694999999967</v>
      </c>
      <c r="I2401" s="2">
        <f t="array" ref="I2401">SUMPRODUCT(B2385:B2404, (ROW(B2385:B2404)-ROW(B2385)+1)) / (20*21/2)</f>
        <v>5.9530866666666675</v>
      </c>
      <c r="J2401" s="2">
        <f t="shared" si="298"/>
        <v>5.8009730532063148</v>
      </c>
      <c r="K2401" s="2">
        <f t="shared" si="292"/>
        <v>5.4980214227130064</v>
      </c>
    </row>
    <row r="2402" spans="1:11" ht="13.5" x14ac:dyDescent="0.25">
      <c r="A2402" s="3">
        <f>TITRES_STAT!B2405</f>
        <v>45503</v>
      </c>
      <c r="B2402" s="6">
        <f>TITRES_STAT!D2405</f>
        <v>6.1067999999999998</v>
      </c>
      <c r="C2402" s="2">
        <f t="shared" si="293"/>
        <v>0</v>
      </c>
      <c r="D2402" s="2">
        <f t="shared" si="294"/>
        <v>6.1349399999999994</v>
      </c>
      <c r="E2402" s="2">
        <f t="shared" si="296"/>
        <v>6.0090599999999998</v>
      </c>
      <c r="F2402" s="2">
        <f t="shared" si="297"/>
        <v>5.7220199999999988</v>
      </c>
      <c r="G2402" s="2">
        <f t="shared" si="291"/>
        <v>5.4901839999999993</v>
      </c>
      <c r="H2402" s="2">
        <f t="shared" si="295"/>
        <v>4.8144349999999969</v>
      </c>
      <c r="I2402" s="2">
        <f t="array" ref="I2402">SUMPRODUCT(B2386:B2405, (ROW(B2386:B2405)-ROW(B2386)+1)) / (20*21/2)</f>
        <v>6.0092328571428562</v>
      </c>
      <c r="J2402" s="2">
        <f t="shared" si="298"/>
        <v>5.8300994290914279</v>
      </c>
      <c r="K2402" s="2">
        <f t="shared" si="292"/>
        <v>5.5218950924105359</v>
      </c>
    </row>
    <row r="2403" spans="1:11" ht="13.5" x14ac:dyDescent="0.25">
      <c r="A2403" s="3">
        <f>TITRES_STAT!B2406</f>
        <v>45504</v>
      </c>
      <c r="B2403" s="6">
        <f>TITRES_STAT!D2406</f>
        <v>5.9188999999999998</v>
      </c>
      <c r="C2403" s="2">
        <f t="shared" si="293"/>
        <v>-0.18789999999999996</v>
      </c>
      <c r="D2403" s="2">
        <f t="shared" si="294"/>
        <v>6.0879799999999999</v>
      </c>
      <c r="E2403" s="2">
        <f t="shared" si="296"/>
        <v>6.0372500000000002</v>
      </c>
      <c r="F2403" s="2">
        <f t="shared" si="297"/>
        <v>5.7487999999999992</v>
      </c>
      <c r="G2403" s="2">
        <f t="shared" si="291"/>
        <v>5.515121999999999</v>
      </c>
      <c r="H2403" s="2">
        <f t="shared" si="295"/>
        <v>4.8217609999999969</v>
      </c>
      <c r="I2403" s="2">
        <f t="array" ref="I2403">SUMPRODUCT(B2387:B2406, (ROW(B2387:B2406)-ROW(B2387)+1)) / (20*21/2)</f>
        <v>6.0784871428571421</v>
      </c>
      <c r="J2403" s="2">
        <f t="shared" si="298"/>
        <v>5.8385566263208162</v>
      </c>
      <c r="K2403" s="2">
        <f t="shared" si="292"/>
        <v>5.5374639123160048</v>
      </c>
    </row>
    <row r="2404" spans="1:11" ht="13.5" x14ac:dyDescent="0.25">
      <c r="A2404" s="3">
        <f>TITRES_STAT!B2407</f>
        <v>45505</v>
      </c>
      <c r="B2404" s="6">
        <f>TITRES_STAT!D2407</f>
        <v>6.1818999999999997</v>
      </c>
      <c r="C2404" s="2">
        <f t="shared" si="293"/>
        <v>0.2629999999999999</v>
      </c>
      <c r="D2404" s="2">
        <f t="shared" si="294"/>
        <v>6.0936199999999996</v>
      </c>
      <c r="E2404" s="2">
        <f t="shared" si="296"/>
        <v>6.06637</v>
      </c>
      <c r="F2404" s="2">
        <f t="shared" si="297"/>
        <v>5.7990650000000006</v>
      </c>
      <c r="G2404" s="2">
        <f t="shared" si="291"/>
        <v>5.5444479999999992</v>
      </c>
      <c r="H2404" s="2">
        <f t="shared" si="295"/>
        <v>4.8304019999999976</v>
      </c>
      <c r="I2404" s="2">
        <f t="array" ref="I2404">SUMPRODUCT(B2388:B2407, (ROW(B2388:B2407)-ROW(B2388)+1)) / (20*21/2)</f>
        <v>6.1420595238095235</v>
      </c>
      <c r="J2404" s="2">
        <f t="shared" si="298"/>
        <v>5.8712559952426435</v>
      </c>
      <c r="K2404" s="2">
        <f t="shared" si="292"/>
        <v>5.562735915754593</v>
      </c>
    </row>
    <row r="2405" spans="1:11" ht="13.5" x14ac:dyDescent="0.25">
      <c r="A2405" s="3">
        <f>TITRES_STAT!B2408</f>
        <v>45506</v>
      </c>
      <c r="B2405" s="6">
        <f>TITRES_STAT!D2408</f>
        <v>6.3886000000000003</v>
      </c>
      <c r="C2405" s="2">
        <f t="shared" si="293"/>
        <v>0.20670000000000055</v>
      </c>
      <c r="D2405" s="2">
        <f t="shared" si="294"/>
        <v>6.1406000000000001</v>
      </c>
      <c r="E2405" s="2">
        <f t="shared" si="296"/>
        <v>6.1161599999999989</v>
      </c>
      <c r="F2405" s="2">
        <f t="shared" si="297"/>
        <v>5.8493300000000001</v>
      </c>
      <c r="G2405" s="2">
        <f t="shared" si="291"/>
        <v>5.5779079999999972</v>
      </c>
      <c r="H2405" s="2">
        <f t="shared" si="295"/>
        <v>4.8400764999999968</v>
      </c>
      <c r="I2405" s="2">
        <f t="array" ref="I2405">SUMPRODUCT(B2389:B2408, (ROW(B2389:B2408)-ROW(B2389)+1)) / (20*21/2)</f>
        <v>6.2080071428571424</v>
      </c>
      <c r="J2405" s="2">
        <f t="shared" si="298"/>
        <v>5.9205268528385826</v>
      </c>
      <c r="K2405" s="2">
        <f t="shared" si="292"/>
        <v>5.5951227425877468</v>
      </c>
    </row>
    <row r="2406" spans="1:11" ht="13.5" x14ac:dyDescent="0.25">
      <c r="A2406" s="3">
        <f>TITRES_STAT!B2409</f>
        <v>45509</v>
      </c>
      <c r="B2406" s="6">
        <f>TITRES_STAT!D2409</f>
        <v>6.5765000000000002</v>
      </c>
      <c r="C2406" s="2">
        <f t="shared" si="293"/>
        <v>0.18789999999999996</v>
      </c>
      <c r="D2406" s="2">
        <f t="shared" si="294"/>
        <v>6.23454</v>
      </c>
      <c r="E2406" s="2">
        <f t="shared" si="296"/>
        <v>6.1847399999999997</v>
      </c>
      <c r="F2406" s="2">
        <f t="shared" si="297"/>
        <v>5.9089899999999993</v>
      </c>
      <c r="G2406" s="2">
        <f t="shared" si="291"/>
        <v>5.6121559999999979</v>
      </c>
      <c r="H2406" s="2">
        <f t="shared" si="295"/>
        <v>4.8506904999999962</v>
      </c>
      <c r="I2406" s="2">
        <f t="array" ref="I2406">SUMPRODUCT(B2390:B2409, (ROW(B2390:B2409)-ROW(B2390)+1)) / (20*21/2)</f>
        <v>6.2678700000000003</v>
      </c>
      <c r="J2406" s="2">
        <f t="shared" si="298"/>
        <v>5.9830004859015746</v>
      </c>
      <c r="K2406" s="2">
        <f t="shared" si="292"/>
        <v>5.6336081252313646</v>
      </c>
    </row>
    <row r="2407" spans="1:11" ht="13.5" x14ac:dyDescent="0.25">
      <c r="A2407" s="3">
        <f>TITRES_STAT!B2410</f>
        <v>45510</v>
      </c>
      <c r="B2407" s="6">
        <f>TITRES_STAT!D2410</f>
        <v>6.5765000000000002</v>
      </c>
      <c r="C2407" s="2">
        <f t="shared" si="293"/>
        <v>0</v>
      </c>
      <c r="D2407" s="2">
        <f t="shared" si="294"/>
        <v>6.3284799999999999</v>
      </c>
      <c r="E2407" s="2">
        <f t="shared" si="296"/>
        <v>6.2317099999999996</v>
      </c>
      <c r="F2407" s="2">
        <f t="shared" si="297"/>
        <v>5.9686499999999993</v>
      </c>
      <c r="G2407" s="2">
        <f t="shared" si="291"/>
        <v>5.6444839999999985</v>
      </c>
      <c r="H2407" s="2">
        <f t="shared" si="295"/>
        <v>4.8613044999999975</v>
      </c>
      <c r="I2407" s="2">
        <f t="array" ref="I2407">SUMPRODUCT(B2391:B2410, (ROW(B2391:B2410)-ROW(B2391)+1)) / (20*21/2)</f>
        <v>6.322543333333333</v>
      </c>
      <c r="J2407" s="2">
        <f t="shared" si="298"/>
        <v>6.0395242491490437</v>
      </c>
      <c r="K2407" s="2">
        <f t="shared" si="292"/>
        <v>5.6705842771830763</v>
      </c>
    </row>
    <row r="2408" spans="1:11" ht="13.5" x14ac:dyDescent="0.25">
      <c r="A2408" s="3">
        <f>TITRES_STAT!B2411</f>
        <v>45511</v>
      </c>
      <c r="B2408" s="6">
        <f>TITRES_STAT!D2411</f>
        <v>6.6611000000000002</v>
      </c>
      <c r="C2408" s="2">
        <f t="shared" si="293"/>
        <v>8.4600000000000009E-2</v>
      </c>
      <c r="D2408" s="2">
        <f t="shared" si="294"/>
        <v>6.4769199999999998</v>
      </c>
      <c r="E2408" s="2">
        <f t="shared" si="296"/>
        <v>6.2824500000000008</v>
      </c>
      <c r="F2408" s="2">
        <f t="shared" si="297"/>
        <v>6.0325399999999991</v>
      </c>
      <c r="G2408" s="2">
        <f t="shared" si="291"/>
        <v>5.6781539999999984</v>
      </c>
      <c r="H2408" s="2">
        <f t="shared" si="295"/>
        <v>4.8723414999999974</v>
      </c>
      <c r="I2408" s="2">
        <f t="array" ref="I2408">SUMPRODUCT(B2392:B2411, (ROW(B2392:B2411)-ROW(B2392)+1)) / (20*21/2)</f>
        <v>6.3999390476190463</v>
      </c>
      <c r="J2408" s="2">
        <f t="shared" si="298"/>
        <v>6.0987219397062775</v>
      </c>
      <c r="K2408" s="2">
        <f t="shared" si="292"/>
        <v>5.7094280310190344</v>
      </c>
    </row>
    <row r="2409" spans="1:11" ht="13.5" x14ac:dyDescent="0.25">
      <c r="A2409" s="3">
        <f>TITRES_STAT!B2412</f>
        <v>45512</v>
      </c>
      <c r="B2409" s="6">
        <f>TITRES_STAT!D2412</f>
        <v>6.6611000000000002</v>
      </c>
      <c r="C2409" s="2">
        <f t="shared" si="293"/>
        <v>0</v>
      </c>
      <c r="D2409" s="2">
        <f t="shared" si="294"/>
        <v>6.5727599999999997</v>
      </c>
      <c r="E2409" s="2">
        <f t="shared" si="296"/>
        <v>6.3331900000000001</v>
      </c>
      <c r="F2409" s="2">
        <f t="shared" si="297"/>
        <v>6.0964299999999998</v>
      </c>
      <c r="G2409" s="2">
        <f t="shared" si="291"/>
        <v>5.708029999999999</v>
      </c>
      <c r="H2409" s="2">
        <f t="shared" si="295"/>
        <v>4.8833784999999974</v>
      </c>
      <c r="I2409" s="2">
        <f t="array" ref="I2409">SUMPRODUCT(B2393:B2412, (ROW(B2393:B2412)-ROW(B2393)+1)) / (20*21/2)</f>
        <v>6.4789942857142853</v>
      </c>
      <c r="J2409" s="2">
        <f t="shared" si="298"/>
        <v>6.1522817549723463</v>
      </c>
      <c r="K2409" s="2">
        <f t="shared" si="292"/>
        <v>5.7467485003908374</v>
      </c>
    </row>
    <row r="2410" spans="1:11" ht="13.5" x14ac:dyDescent="0.25">
      <c r="A2410" s="3">
        <f>TITRES_STAT!B2413</f>
        <v>45513</v>
      </c>
      <c r="B2410" s="6">
        <f>TITRES_STAT!D2413</f>
        <v>6.6704999999999997</v>
      </c>
      <c r="C2410" s="2">
        <f t="shared" si="293"/>
        <v>9.3999999999994088E-3</v>
      </c>
      <c r="D2410" s="2">
        <f t="shared" si="294"/>
        <v>6.6291399999999996</v>
      </c>
      <c r="E2410" s="2">
        <f t="shared" si="296"/>
        <v>6.3848699999999994</v>
      </c>
      <c r="F2410" s="2">
        <f t="shared" si="297"/>
        <v>6.1490449999999992</v>
      </c>
      <c r="G2410" s="2">
        <f t="shared" si="291"/>
        <v>5.7380939999999985</v>
      </c>
      <c r="H2410" s="2">
        <f t="shared" si="295"/>
        <v>4.8944624999999968</v>
      </c>
      <c r="I2410" s="2">
        <f t="array" ref="I2410">SUMPRODUCT(B2394:B2413, (ROW(B2394:B2413)-ROW(B2394)+1)) / (20*21/2)</f>
        <v>6.5513385714285715</v>
      </c>
      <c r="J2410" s="2">
        <f t="shared" si="298"/>
        <v>6.2016358735464081</v>
      </c>
      <c r="K2410" s="2">
        <f t="shared" si="292"/>
        <v>5.7829740493951176</v>
      </c>
    </row>
    <row r="2411" spans="1:11" ht="13.5" x14ac:dyDescent="0.25">
      <c r="A2411" s="3">
        <f>TITRES_STAT!B2414</f>
        <v>45516</v>
      </c>
      <c r="B2411" s="6">
        <f>TITRES_STAT!D2414</f>
        <v>6.9617000000000004</v>
      </c>
      <c r="C2411" s="2">
        <f t="shared" si="293"/>
        <v>0.29120000000000079</v>
      </c>
      <c r="D2411" s="2">
        <f t="shared" si="294"/>
        <v>6.7061800000000007</v>
      </c>
      <c r="E2411" s="2">
        <f t="shared" si="296"/>
        <v>6.4703599999999994</v>
      </c>
      <c r="F2411" s="2">
        <f t="shared" si="297"/>
        <v>6.2162199999999999</v>
      </c>
      <c r="G2411" s="2">
        <f t="shared" si="291"/>
        <v>5.7739819999999984</v>
      </c>
      <c r="H2411" s="2">
        <f t="shared" si="295"/>
        <v>4.9070024999999964</v>
      </c>
      <c r="I2411" s="2">
        <f t="array" ref="I2411">SUMPRODUCT(B2395:B2414, (ROW(B2395:B2414)-ROW(B2395)+1)) / (20*21/2)</f>
        <v>6.616971904761904</v>
      </c>
      <c r="J2411" s="2">
        <f t="shared" si="298"/>
        <v>6.2740229332086548</v>
      </c>
      <c r="K2411" s="2">
        <f t="shared" si="292"/>
        <v>5.8291985964776618</v>
      </c>
    </row>
    <row r="2412" spans="1:11" ht="13.5" x14ac:dyDescent="0.25">
      <c r="A2412" s="3">
        <f>TITRES_STAT!B2415</f>
        <v>45518</v>
      </c>
      <c r="B2412" s="6">
        <f>TITRES_STAT!D2415</f>
        <v>7.0462999999999996</v>
      </c>
      <c r="C2412" s="2">
        <f t="shared" si="293"/>
        <v>8.459999999999912E-2</v>
      </c>
      <c r="D2412" s="2">
        <f t="shared" si="294"/>
        <v>6.8001400000000007</v>
      </c>
      <c r="E2412" s="2">
        <f t="shared" si="296"/>
        <v>6.564309999999999</v>
      </c>
      <c r="F2412" s="2">
        <f t="shared" si="297"/>
        <v>6.2866850000000003</v>
      </c>
      <c r="G2412" s="2">
        <f t="shared" si="291"/>
        <v>5.8115619999999986</v>
      </c>
      <c r="H2412" s="2">
        <f t="shared" si="295"/>
        <v>4.9199654999999964</v>
      </c>
      <c r="I2412" s="2">
        <f t="array" ref="I2412">SUMPRODUCT(B2396:B2415, (ROW(B2396:B2415)-ROW(B2396)+1)) / (20*21/2)</f>
        <v>6.6771023809523804</v>
      </c>
      <c r="J2412" s="2">
        <f t="shared" si="298"/>
        <v>6.3475731300459257</v>
      </c>
      <c r="K2412" s="2">
        <f t="shared" si="292"/>
        <v>5.8769280632824596</v>
      </c>
    </row>
    <row r="2413" spans="1:11" ht="13.5" x14ac:dyDescent="0.25">
      <c r="A2413" s="3">
        <f>TITRES_STAT!B2416</f>
        <v>45519</v>
      </c>
      <c r="B2413" s="6">
        <f>TITRES_STAT!D2416</f>
        <v>7.0462999999999996</v>
      </c>
      <c r="C2413" s="2">
        <f t="shared" si="293"/>
        <v>0</v>
      </c>
      <c r="D2413" s="2">
        <f t="shared" si="294"/>
        <v>6.8771800000000001</v>
      </c>
      <c r="E2413" s="2">
        <f t="shared" si="296"/>
        <v>6.6770499999999995</v>
      </c>
      <c r="F2413" s="2">
        <f t="shared" si="297"/>
        <v>6.3571499999999999</v>
      </c>
      <c r="G2413" s="2">
        <f t="shared" si="291"/>
        <v>5.8453839999999992</v>
      </c>
      <c r="H2413" s="2">
        <f t="shared" si="295"/>
        <v>4.9329284999999965</v>
      </c>
      <c r="I2413" s="2">
        <f t="array" ref="I2413">SUMPRODUCT(B2397:B2416, (ROW(B2397:B2416)-ROW(B2397)+1)) / (20*21/2)</f>
        <v>6.7299395238095236</v>
      </c>
      <c r="J2413" s="2">
        <f t="shared" si="298"/>
        <v>6.4141185462320278</v>
      </c>
      <c r="K2413" s="2">
        <f t="shared" si="292"/>
        <v>5.9227857862909907</v>
      </c>
    </row>
    <row r="2414" spans="1:11" ht="13.5" x14ac:dyDescent="0.25">
      <c r="A2414" s="3">
        <f>TITRES_STAT!B2417</f>
        <v>45520</v>
      </c>
      <c r="B2414" s="6">
        <f>TITRES_STAT!D2417</f>
        <v>7.0462999999999996</v>
      </c>
      <c r="C2414" s="2">
        <f t="shared" si="293"/>
        <v>0</v>
      </c>
      <c r="D2414" s="2">
        <f t="shared" si="294"/>
        <v>6.9542199999999994</v>
      </c>
      <c r="E2414" s="2">
        <f t="shared" si="296"/>
        <v>6.76349</v>
      </c>
      <c r="F2414" s="2">
        <f t="shared" si="297"/>
        <v>6.4149300000000009</v>
      </c>
      <c r="G2414" s="2">
        <f t="shared" si="291"/>
        <v>5.8829639999999994</v>
      </c>
      <c r="H2414" s="2">
        <f t="shared" si="295"/>
        <v>4.9458914999999966</v>
      </c>
      <c r="I2414" s="2">
        <f t="array" ref="I2414">SUMPRODUCT(B2398:B2417, (ROW(B2398:B2417)-ROW(B2398)+1)) / (20*21/2)</f>
        <v>6.7773633333333336</v>
      </c>
      <c r="J2414" s="2">
        <f t="shared" si="298"/>
        <v>6.47432630373374</v>
      </c>
      <c r="K2414" s="2">
        <f t="shared" si="292"/>
        <v>5.9668451672207556</v>
      </c>
    </row>
    <row r="2415" spans="1:11" ht="13.5" x14ac:dyDescent="0.25">
      <c r="A2415" s="3">
        <f>TITRES_STAT!B2418</f>
        <v>45523</v>
      </c>
      <c r="B2415" s="6">
        <f>TITRES_STAT!D2418</f>
        <v>7.0462999999999996</v>
      </c>
      <c r="C2415" s="2">
        <f t="shared" si="293"/>
        <v>0</v>
      </c>
      <c r="D2415" s="2">
        <f t="shared" si="294"/>
        <v>7.0293799999999989</v>
      </c>
      <c r="E2415" s="2">
        <f t="shared" si="296"/>
        <v>6.8292600000000006</v>
      </c>
      <c r="F2415" s="2">
        <f t="shared" si="297"/>
        <v>6.4727100000000011</v>
      </c>
      <c r="G2415" s="2">
        <f t="shared" si="291"/>
        <v>5.9205439999999987</v>
      </c>
      <c r="H2415" s="2">
        <f t="shared" si="295"/>
        <v>4.9588544999999957</v>
      </c>
      <c r="I2415" s="2">
        <f t="array" ref="I2415">SUMPRODUCT(B2399:B2418, (ROW(B2399:B2418)-ROW(B2399)+1)) / (20*21/2)</f>
        <v>6.8204028571428559</v>
      </c>
      <c r="J2415" s="2">
        <f t="shared" si="298"/>
        <v>6.5287999890924313</v>
      </c>
      <c r="K2415" s="2">
        <f t="shared" si="292"/>
        <v>6.0091767292905303</v>
      </c>
    </row>
    <row r="2416" spans="1:11" ht="13.5" x14ac:dyDescent="0.25">
      <c r="A2416" s="3">
        <f>TITRES_STAT!B2419</f>
        <v>45524</v>
      </c>
      <c r="B2416" s="6">
        <f>TITRES_STAT!D2419</f>
        <v>7.0274999999999999</v>
      </c>
      <c r="C2416" s="2">
        <f t="shared" si="293"/>
        <v>-1.8799999999999706E-2</v>
      </c>
      <c r="D2416" s="2">
        <f t="shared" si="294"/>
        <v>7.0425399999999998</v>
      </c>
      <c r="E2416" s="2">
        <f t="shared" si="296"/>
        <v>6.8743600000000011</v>
      </c>
      <c r="F2416" s="2">
        <f t="shared" si="297"/>
        <v>6.5295500000000022</v>
      </c>
      <c r="G2416" s="2">
        <f t="shared" si="291"/>
        <v>5.9532399999999983</v>
      </c>
      <c r="H2416" s="2">
        <f t="shared" si="295"/>
        <v>4.971723499999996</v>
      </c>
      <c r="I2416" s="2">
        <f t="array" ref="I2416">SUMPRODUCT(B2400:B2419, (ROW(B2400:B2419)-ROW(B2400)+1)) / (20*21/2)</f>
        <v>6.8592814285714292</v>
      </c>
      <c r="J2416" s="2">
        <f t="shared" si="298"/>
        <v>6.5762952282264857</v>
      </c>
      <c r="K2416" s="2">
        <f t="shared" si="292"/>
        <v>6.0491109752007057</v>
      </c>
    </row>
    <row r="2417" spans="1:11" ht="13.5" x14ac:dyDescent="0.25">
      <c r="A2417" s="3">
        <f>TITRES_STAT!B2420</f>
        <v>45525</v>
      </c>
      <c r="B2417" s="6">
        <f>TITRES_STAT!D2420</f>
        <v>7.0274999999999999</v>
      </c>
      <c r="C2417" s="2">
        <f t="shared" si="293"/>
        <v>0</v>
      </c>
      <c r="D2417" s="2">
        <f t="shared" si="294"/>
        <v>7.03878</v>
      </c>
      <c r="E2417" s="2">
        <f t="shared" si="296"/>
        <v>6.9194600000000008</v>
      </c>
      <c r="F2417" s="2">
        <f t="shared" si="297"/>
        <v>6.5755850000000011</v>
      </c>
      <c r="G2417" s="2">
        <f t="shared" si="291"/>
        <v>5.9812379999999976</v>
      </c>
      <c r="H2417" s="2">
        <f t="shared" si="295"/>
        <v>4.985029499999996</v>
      </c>
      <c r="I2417" s="2">
        <f t="array" ref="I2417">SUMPRODUCT(B2401:B2420, (ROW(B2401:B2420)-ROW(B2401)+1)) / (20*21/2)</f>
        <v>6.8939990476190482</v>
      </c>
      <c r="J2417" s="2">
        <f t="shared" si="298"/>
        <v>6.619267111252535</v>
      </c>
      <c r="K2417" s="2">
        <f t="shared" si="292"/>
        <v>6.0874791722516584</v>
      </c>
    </row>
    <row r="2418" spans="1:11" ht="13.5" x14ac:dyDescent="0.25">
      <c r="A2418" s="3">
        <f>TITRES_STAT!B2421</f>
        <v>45526</v>
      </c>
      <c r="B2418" s="6">
        <f>TITRES_STAT!D2421</f>
        <v>7.0274999999999999</v>
      </c>
      <c r="C2418" s="2">
        <f t="shared" si="293"/>
        <v>0</v>
      </c>
      <c r="D2418" s="2">
        <f t="shared" si="294"/>
        <v>7.0350200000000003</v>
      </c>
      <c r="E2418" s="2">
        <f t="shared" si="296"/>
        <v>6.9561000000000011</v>
      </c>
      <c r="F2418" s="2">
        <f t="shared" si="297"/>
        <v>6.6192750000000018</v>
      </c>
      <c r="G2418" s="2">
        <f t="shared" ref="G2418:G2481" si="299">AVERAGE(B2369:B2418)</f>
        <v>6.0092359999999978</v>
      </c>
      <c r="H2418" s="2">
        <f t="shared" si="295"/>
        <v>4.9978984999999962</v>
      </c>
      <c r="I2418" s="2">
        <f t="array" ref="I2418">SUMPRODUCT(B2402:B2421, (ROW(B2402:B2421)-ROW(B2402)+1)) / (20*21/2)</f>
        <v>6.924555714285713</v>
      </c>
      <c r="J2418" s="2">
        <f t="shared" si="298"/>
        <v>6.6581464339903889</v>
      </c>
      <c r="K2418" s="2">
        <f t="shared" si="292"/>
        <v>6.1243427341241423</v>
      </c>
    </row>
    <row r="2419" spans="1:11" ht="13.5" x14ac:dyDescent="0.25">
      <c r="A2419" s="3">
        <f>TITRES_STAT!B2422</f>
        <v>45527</v>
      </c>
      <c r="B2419" s="6">
        <f>TITRES_STAT!D2422</f>
        <v>7.0274999999999999</v>
      </c>
      <c r="C2419" s="2">
        <f t="shared" si="293"/>
        <v>0</v>
      </c>
      <c r="D2419" s="2">
        <f t="shared" si="294"/>
        <v>7.0312600000000005</v>
      </c>
      <c r="E2419" s="2">
        <f t="shared" si="296"/>
        <v>6.9927400000000004</v>
      </c>
      <c r="F2419" s="2">
        <f t="shared" si="297"/>
        <v>6.6629650000000016</v>
      </c>
      <c r="G2419" s="2">
        <f t="shared" si="299"/>
        <v>6.0370459999999984</v>
      </c>
      <c r="H2419" s="2">
        <f t="shared" si="295"/>
        <v>5.0105494999999962</v>
      </c>
      <c r="I2419" s="2">
        <f t="array" ref="I2419">SUMPRODUCT(B2403:B2422, (ROW(B2403:B2422)-ROW(B2403)+1)) / (20*21/2)</f>
        <v>6.9507280952380945</v>
      </c>
      <c r="J2419" s="2">
        <f t="shared" si="298"/>
        <v>6.6933229640865424</v>
      </c>
      <c r="K2419" s="2">
        <f t="shared" ref="K2419:K2482" si="300">$K$4*B2419+(1-$K$4)*K2418</f>
        <v>6.1597606661192739</v>
      </c>
    </row>
    <row r="2420" spans="1:11" ht="13.5" x14ac:dyDescent="0.25">
      <c r="A2420" s="3">
        <f>TITRES_STAT!B2423</f>
        <v>45530</v>
      </c>
      <c r="B2420" s="6">
        <f>TITRES_STAT!D2423</f>
        <v>7.0274999999999999</v>
      </c>
      <c r="C2420" s="2">
        <f t="shared" si="293"/>
        <v>0</v>
      </c>
      <c r="D2420" s="2">
        <f t="shared" si="294"/>
        <v>7.0275000000000007</v>
      </c>
      <c r="E2420" s="2">
        <f t="shared" si="296"/>
        <v>7.0284400000000007</v>
      </c>
      <c r="F2420" s="2">
        <f t="shared" si="297"/>
        <v>6.7066550000000005</v>
      </c>
      <c r="G2420" s="2">
        <f t="shared" si="299"/>
        <v>6.0648559999999971</v>
      </c>
      <c r="H2420" s="2">
        <f t="shared" si="295"/>
        <v>5.0232004999999962</v>
      </c>
      <c r="I2420" s="2">
        <f t="array" ref="I2420">SUMPRODUCT(B2404:B2423, (ROW(B2404:B2423)-ROW(B2404)+1)) / (20*21/2)</f>
        <v>6.9725161904761892</v>
      </c>
      <c r="J2420" s="2">
        <f t="shared" si="298"/>
        <v>6.7251493484592526</v>
      </c>
      <c r="K2420" s="2">
        <f t="shared" si="300"/>
        <v>6.1937896596047928</v>
      </c>
    </row>
    <row r="2421" spans="1:11" ht="13.5" x14ac:dyDescent="0.25">
      <c r="A2421" s="3">
        <f>TITRES_STAT!B2424</f>
        <v>45531</v>
      </c>
      <c r="B2421" s="6">
        <f>TITRES_STAT!D2424</f>
        <v>7.0274999999999999</v>
      </c>
      <c r="C2421" s="2">
        <f t="shared" si="293"/>
        <v>0</v>
      </c>
      <c r="D2421" s="2">
        <f t="shared" si="294"/>
        <v>7.0275000000000007</v>
      </c>
      <c r="E2421" s="2">
        <f t="shared" si="296"/>
        <v>7.0350200000000012</v>
      </c>
      <c r="F2421" s="2">
        <f t="shared" si="297"/>
        <v>6.7526900000000012</v>
      </c>
      <c r="G2421" s="2">
        <f t="shared" si="299"/>
        <v>6.0926659999999968</v>
      </c>
      <c r="H2421" s="2">
        <f t="shared" si="295"/>
        <v>5.0357204999999965</v>
      </c>
      <c r="I2421" s="2">
        <f t="array" ref="I2421">SUMPRODUCT(B2405:B2424, (ROW(B2405:B2424)-ROW(B2405)+1)) / (20*21/2)</f>
        <v>6.9908157142857146</v>
      </c>
      <c r="J2421" s="2">
        <f t="shared" si="298"/>
        <v>6.7539446486059909</v>
      </c>
      <c r="K2421" s="2">
        <f t="shared" si="300"/>
        <v>6.2264841827575461</v>
      </c>
    </row>
    <row r="2422" spans="1:11" ht="13.5" x14ac:dyDescent="0.25">
      <c r="A2422" s="3">
        <f>TITRES_STAT!B2425</f>
        <v>45532</v>
      </c>
      <c r="B2422" s="6">
        <f>TITRES_STAT!D2425</f>
        <v>7.0274999999999999</v>
      </c>
      <c r="C2422" s="2">
        <f t="shared" si="293"/>
        <v>0</v>
      </c>
      <c r="D2422" s="2">
        <f t="shared" si="294"/>
        <v>7.0275000000000007</v>
      </c>
      <c r="E2422" s="2">
        <f t="shared" si="296"/>
        <v>7.0331400000000013</v>
      </c>
      <c r="F2422" s="2">
        <f t="shared" si="297"/>
        <v>6.7987250000000001</v>
      </c>
      <c r="G2422" s="2">
        <f t="shared" si="299"/>
        <v>6.1204759999999965</v>
      </c>
      <c r="H2422" s="2">
        <f t="shared" si="295"/>
        <v>5.0484584999999971</v>
      </c>
      <c r="I2422" s="2">
        <f t="array" ref="I2422">SUMPRODUCT(B2406:B2425, (ROW(B2406:B2425)-ROW(B2406)+1)) / (20*21/2)</f>
        <v>7.0049990476190462</v>
      </c>
      <c r="J2422" s="2">
        <f t="shared" si="298"/>
        <v>6.7799975392149445</v>
      </c>
      <c r="K2422" s="2">
        <f t="shared" si="300"/>
        <v>6.2578965677474461</v>
      </c>
    </row>
    <row r="2423" spans="1:11" ht="13.5" x14ac:dyDescent="0.25">
      <c r="A2423" s="3">
        <f>TITRES_STAT!B2426</f>
        <v>45533</v>
      </c>
      <c r="B2423" s="6">
        <f>TITRES_STAT!D2426</f>
        <v>7.0274999999999999</v>
      </c>
      <c r="C2423" s="2">
        <f t="shared" si="293"/>
        <v>0</v>
      </c>
      <c r="D2423" s="2">
        <f t="shared" si="294"/>
        <v>7.0275000000000007</v>
      </c>
      <c r="E2423" s="2">
        <f t="shared" si="296"/>
        <v>7.0312600000000014</v>
      </c>
      <c r="F2423" s="2">
        <f t="shared" si="297"/>
        <v>6.8541550000000013</v>
      </c>
      <c r="G2423" s="2">
        <f t="shared" si="299"/>
        <v>6.148285999999997</v>
      </c>
      <c r="H2423" s="2">
        <f t="shared" si="295"/>
        <v>5.0608909999999971</v>
      </c>
      <c r="I2423" s="2">
        <f t="array" ref="I2423">SUMPRODUCT(B2407:B2426, (ROW(B2407:B2426)-ROW(B2407)+1)) / (20*21/2)</f>
        <v>7.0160504761904763</v>
      </c>
      <c r="J2423" s="2">
        <f t="shared" si="298"/>
        <v>6.8035692021468552</v>
      </c>
      <c r="K2423" s="2">
        <f t="shared" si="300"/>
        <v>6.288077094502448</v>
      </c>
    </row>
    <row r="2424" spans="1:11" ht="13.5" x14ac:dyDescent="0.25">
      <c r="A2424" s="3">
        <f>TITRES_STAT!B2427</f>
        <v>45534</v>
      </c>
      <c r="B2424" s="6">
        <f>TITRES_STAT!D2427</f>
        <v>7.0462999999999996</v>
      </c>
      <c r="C2424" s="2">
        <f t="shared" si="293"/>
        <v>1.8799999999999706E-2</v>
      </c>
      <c r="D2424" s="2">
        <f t="shared" si="294"/>
        <v>7.0312600000000005</v>
      </c>
      <c r="E2424" s="2">
        <f t="shared" si="296"/>
        <v>7.0312600000000014</v>
      </c>
      <c r="F2424" s="2">
        <f t="shared" si="297"/>
        <v>6.8973750000000011</v>
      </c>
      <c r="G2424" s="2">
        <f t="shared" si="299"/>
        <v>6.1764719999999969</v>
      </c>
      <c r="H2424" s="2">
        <f t="shared" si="295"/>
        <v>5.0734174999999979</v>
      </c>
      <c r="I2424" s="2">
        <f t="array" ref="I2424">SUMPRODUCT(B2408:B2427, (ROW(B2408:B2427)-ROW(B2408)+1)) / (20*21/2)</f>
        <v>7.0248647619047615</v>
      </c>
      <c r="J2424" s="2">
        <f t="shared" si="298"/>
        <v>6.8266864209900122</v>
      </c>
      <c r="K2424" s="2">
        <f t="shared" si="300"/>
        <v>6.3178113260905873</v>
      </c>
    </row>
    <row r="2425" spans="1:11" ht="13.5" x14ac:dyDescent="0.25">
      <c r="A2425" s="3">
        <f>TITRES_STAT!B2428</f>
        <v>45537</v>
      </c>
      <c r="B2425" s="6">
        <f>TITRES_STAT!D2428</f>
        <v>7.0462999999999996</v>
      </c>
      <c r="C2425" s="2">
        <f t="shared" si="293"/>
        <v>0</v>
      </c>
      <c r="D2425" s="2">
        <f t="shared" si="294"/>
        <v>7.0350200000000003</v>
      </c>
      <c r="E2425" s="2">
        <f t="shared" si="296"/>
        <v>7.0312600000000014</v>
      </c>
      <c r="F2425" s="2">
        <f t="shared" si="297"/>
        <v>6.9302600000000014</v>
      </c>
      <c r="G2425" s="2">
        <f t="shared" si="299"/>
        <v>6.2046579999999958</v>
      </c>
      <c r="H2425" s="2">
        <f t="shared" si="295"/>
        <v>5.0863804999999971</v>
      </c>
      <c r="I2425" s="2">
        <f t="array" ref="I2425">SUMPRODUCT(B2409:B2428, (ROW(B2409:B2428)-ROW(B2409)+1)) / (20*21/2)</f>
        <v>7.0314419047619046</v>
      </c>
      <c r="J2425" s="2">
        <f t="shared" si="298"/>
        <v>6.8476019999433442</v>
      </c>
      <c r="K2425" s="2">
        <f t="shared" si="300"/>
        <v>6.3463795093811521</v>
      </c>
    </row>
    <row r="2426" spans="1:11" ht="13.5" x14ac:dyDescent="0.25">
      <c r="A2426" s="3">
        <f>TITRES_STAT!B2429</f>
        <v>45538</v>
      </c>
      <c r="B2426" s="6">
        <f>TITRES_STAT!D2429</f>
        <v>7.0462999999999996</v>
      </c>
      <c r="C2426" s="2">
        <f t="shared" si="293"/>
        <v>0</v>
      </c>
      <c r="D2426" s="2">
        <f t="shared" si="294"/>
        <v>7.03878</v>
      </c>
      <c r="E2426" s="2">
        <f t="shared" si="296"/>
        <v>7.0331400000000013</v>
      </c>
      <c r="F2426" s="2">
        <f t="shared" si="297"/>
        <v>6.9537500000000021</v>
      </c>
      <c r="G2426" s="2">
        <f t="shared" si="299"/>
        <v>6.2328439999999965</v>
      </c>
      <c r="H2426" s="2">
        <f t="shared" si="295"/>
        <v>5.0989069999999979</v>
      </c>
      <c r="I2426" s="2">
        <f t="array" ref="I2426">SUMPRODUCT(B2410:B2429, (ROW(B2410:B2429)-ROW(B2410)+1)) / (20*21/2)</f>
        <v>7.0361847619047611</v>
      </c>
      <c r="J2426" s="2">
        <f t="shared" si="298"/>
        <v>6.8665256189963593</v>
      </c>
      <c r="K2426" s="2">
        <f t="shared" si="300"/>
        <v>6.3738273717583622</v>
      </c>
    </row>
    <row r="2427" spans="1:11" ht="13.5" x14ac:dyDescent="0.25">
      <c r="A2427" s="3">
        <f>TITRES_STAT!B2430</f>
        <v>45539</v>
      </c>
      <c r="B2427" s="6">
        <f>TITRES_STAT!D2430</f>
        <v>7.0462999999999996</v>
      </c>
      <c r="C2427" s="2">
        <f t="shared" si="293"/>
        <v>0</v>
      </c>
      <c r="D2427" s="2">
        <f t="shared" si="294"/>
        <v>7.0425399999999998</v>
      </c>
      <c r="E2427" s="2">
        <f t="shared" si="296"/>
        <v>7.0350200000000012</v>
      </c>
      <c r="F2427" s="2">
        <f t="shared" si="297"/>
        <v>6.9772400000000019</v>
      </c>
      <c r="G2427" s="2">
        <f t="shared" si="299"/>
        <v>6.2610299999999963</v>
      </c>
      <c r="H2427" s="2">
        <f t="shared" si="295"/>
        <v>5.1116519999999976</v>
      </c>
      <c r="I2427" s="2">
        <f t="array" ref="I2427">SUMPRODUCT(B2411:B2430, (ROW(B2411:B2430)-ROW(B2411)+1)) / (20*21/2)</f>
        <v>7.0381980952380943</v>
      </c>
      <c r="J2427" s="2">
        <f t="shared" si="298"/>
        <v>6.8836469886157534</v>
      </c>
      <c r="K2427" s="2">
        <f t="shared" si="300"/>
        <v>6.4001988473756812</v>
      </c>
    </row>
    <row r="2428" spans="1:11" ht="13.5" x14ac:dyDescent="0.25">
      <c r="A2428" s="3">
        <f>TITRES_STAT!B2431</f>
        <v>45540</v>
      </c>
      <c r="B2428" s="6">
        <f>TITRES_STAT!D2431</f>
        <v>7.0462999999999996</v>
      </c>
      <c r="C2428" s="2">
        <f t="shared" si="293"/>
        <v>0</v>
      </c>
      <c r="D2428" s="2">
        <f t="shared" si="294"/>
        <v>7.0462999999999996</v>
      </c>
      <c r="E2428" s="2">
        <f t="shared" si="296"/>
        <v>7.036900000000001</v>
      </c>
      <c r="F2428" s="2">
        <f t="shared" si="297"/>
        <v>6.9965000000000019</v>
      </c>
      <c r="G2428" s="2">
        <f t="shared" si="299"/>
        <v>6.289215999999997</v>
      </c>
      <c r="H2428" s="2">
        <f t="shared" si="295"/>
        <v>5.1241784999999966</v>
      </c>
      <c r="I2428" s="2">
        <f t="array" ref="I2428">SUMPRODUCT(B2412:B2431, (ROW(B2412:B2431)-ROW(B2412)+1)) / (20*21/2)</f>
        <v>7.039361904761904</v>
      </c>
      <c r="J2428" s="2">
        <f t="shared" si="298"/>
        <v>6.8991377516047292</v>
      </c>
      <c r="K2428" s="2">
        <f t="shared" si="300"/>
        <v>6.4255361474785957</v>
      </c>
    </row>
    <row r="2429" spans="1:11" ht="13.5" x14ac:dyDescent="0.25">
      <c r="A2429" s="3">
        <f>TITRES_STAT!B2432</f>
        <v>45541</v>
      </c>
      <c r="B2429" s="6">
        <f>TITRES_STAT!D2432</f>
        <v>7.0462999999999996</v>
      </c>
      <c r="C2429" s="2">
        <f t="shared" si="293"/>
        <v>0</v>
      </c>
      <c r="D2429" s="2">
        <f t="shared" si="294"/>
        <v>7.0462999999999996</v>
      </c>
      <c r="E2429" s="2">
        <f t="shared" si="296"/>
        <v>7.0387800000000009</v>
      </c>
      <c r="F2429" s="2">
        <f t="shared" si="297"/>
        <v>7.015760000000002</v>
      </c>
      <c r="G2429" s="2">
        <f t="shared" si="299"/>
        <v>6.3174019999999977</v>
      </c>
      <c r="H2429" s="2">
        <f t="shared" si="295"/>
        <v>5.1367049999999974</v>
      </c>
      <c r="I2429" s="2">
        <f t="array" ref="I2429">SUMPRODUCT(B2413:B2432, (ROW(B2413:B2432)-ROW(B2413)+1)) / (20*21/2)</f>
        <v>7.0392276190476188</v>
      </c>
      <c r="J2429" s="2">
        <f t="shared" si="298"/>
        <v>6.9131532038328505</v>
      </c>
      <c r="K2429" s="2">
        <f t="shared" si="300"/>
        <v>6.4498798279696317</v>
      </c>
    </row>
    <row r="2430" spans="1:11" ht="13.5" x14ac:dyDescent="0.25">
      <c r="A2430" s="3">
        <f>TITRES_STAT!B2433</f>
        <v>45544</v>
      </c>
      <c r="B2430" s="6">
        <f>TITRES_STAT!D2433</f>
        <v>7.0369000000000002</v>
      </c>
      <c r="C2430" s="2">
        <f t="shared" si="293"/>
        <v>-9.3999999999994088E-3</v>
      </c>
      <c r="D2430" s="2">
        <f t="shared" si="294"/>
        <v>7.0444199999999997</v>
      </c>
      <c r="E2430" s="2">
        <f t="shared" si="296"/>
        <v>7.0397200000000009</v>
      </c>
      <c r="F2430" s="2">
        <f t="shared" si="297"/>
        <v>7.0340800000000012</v>
      </c>
      <c r="G2430" s="2">
        <f t="shared" si="299"/>
        <v>6.3504739999999984</v>
      </c>
      <c r="H2430" s="2">
        <f t="shared" si="295"/>
        <v>5.1492284999999978</v>
      </c>
      <c r="I2430" s="2">
        <f t="array" ref="I2430">SUMPRODUCT(B2414:B2433, (ROW(B2414:B2433)-ROW(B2414)+1)) / (20*21/2)</f>
        <v>7.0382428571428566</v>
      </c>
      <c r="J2430" s="2">
        <f t="shared" si="298"/>
        <v>6.9249386129916264</v>
      </c>
      <c r="K2430" s="2">
        <f t="shared" si="300"/>
        <v>6.4729002268727838</v>
      </c>
    </row>
    <row r="2431" spans="1:11" ht="13.5" x14ac:dyDescent="0.25">
      <c r="A2431" s="3">
        <f>TITRES_STAT!B2434</f>
        <v>45545</v>
      </c>
      <c r="B2431" s="6">
        <f>TITRES_STAT!D2434</f>
        <v>7.0462999999999996</v>
      </c>
      <c r="C2431" s="2">
        <f t="shared" si="293"/>
        <v>9.3999999999994088E-3</v>
      </c>
      <c r="D2431" s="2">
        <f t="shared" si="294"/>
        <v>7.0444199999999997</v>
      </c>
      <c r="E2431" s="2">
        <f t="shared" si="296"/>
        <v>7.0416000000000007</v>
      </c>
      <c r="F2431" s="2">
        <f t="shared" si="297"/>
        <v>7.038310000000001</v>
      </c>
      <c r="G2431" s="2">
        <f t="shared" si="299"/>
        <v>6.3837339999999969</v>
      </c>
      <c r="H2431" s="2">
        <f t="shared" si="295"/>
        <v>5.1617549999999985</v>
      </c>
      <c r="I2431" s="2">
        <f t="array" ref="I2431">SUMPRODUCT(B2415:B2434, (ROW(B2415:B2434)-ROW(B2415)+1)) / (20*21/2)</f>
        <v>7.0373476190476181</v>
      </c>
      <c r="J2431" s="2">
        <f t="shared" si="298"/>
        <v>6.9364968403257574</v>
      </c>
      <c r="K2431" s="2">
        <f t="shared" si="300"/>
        <v>6.4953864924856157</v>
      </c>
    </row>
    <row r="2432" spans="1:11" ht="13.5" x14ac:dyDescent="0.25">
      <c r="A2432" s="3">
        <f>TITRES_STAT!B2435</f>
        <v>45546</v>
      </c>
      <c r="B2432" s="6">
        <f>TITRES_STAT!D2435</f>
        <v>7.0369000000000002</v>
      </c>
      <c r="C2432" s="2">
        <f t="shared" si="293"/>
        <v>-9.3999999999994088E-3</v>
      </c>
      <c r="D2432" s="2">
        <f t="shared" si="294"/>
        <v>7.0425399999999998</v>
      </c>
      <c r="E2432" s="2">
        <f t="shared" si="296"/>
        <v>7.0425400000000007</v>
      </c>
      <c r="F2432" s="2">
        <f t="shared" si="297"/>
        <v>7.037840000000001</v>
      </c>
      <c r="G2432" s="2">
        <f t="shared" si="299"/>
        <v>6.4168059999999967</v>
      </c>
      <c r="H2432" s="2">
        <f t="shared" si="295"/>
        <v>5.174234499999999</v>
      </c>
      <c r="I2432" s="2">
        <f t="array" ref="I2432">SUMPRODUCT(B2416:B2435, (ROW(B2416:B2435)-ROW(B2416)+1)) / (20*21/2)</f>
        <v>7.0365419047619042</v>
      </c>
      <c r="J2432" s="2">
        <f t="shared" si="298"/>
        <v>6.9460590460090188</v>
      </c>
      <c r="K2432" s="2">
        <f t="shared" si="300"/>
        <v>6.5166223163097099</v>
      </c>
    </row>
    <row r="2433" spans="1:11" ht="13.5" x14ac:dyDescent="0.25">
      <c r="A2433" s="3">
        <f>TITRES_STAT!B2436</f>
        <v>45547</v>
      </c>
      <c r="B2433" s="6">
        <f>TITRES_STAT!D2436</f>
        <v>7.0274999999999999</v>
      </c>
      <c r="C2433" s="2">
        <f t="shared" si="293"/>
        <v>-9.400000000000297E-3</v>
      </c>
      <c r="D2433" s="2">
        <f t="shared" si="294"/>
        <v>7.03878</v>
      </c>
      <c r="E2433" s="2">
        <f t="shared" si="296"/>
        <v>7.0425400000000007</v>
      </c>
      <c r="F2433" s="2">
        <f t="shared" si="297"/>
        <v>7.036900000000001</v>
      </c>
      <c r="G2433" s="2">
        <f t="shared" si="299"/>
        <v>6.4496899999999968</v>
      </c>
      <c r="H2433" s="2">
        <f t="shared" si="295"/>
        <v>5.1866669999999973</v>
      </c>
      <c r="I2433" s="2">
        <f t="array" ref="I2433">SUMPRODUCT(B2417:B2436, (ROW(B2417:B2436)-ROW(B2417)+1)) / (20*21/2)</f>
        <v>7.0331399999999986</v>
      </c>
      <c r="J2433" s="2">
        <f t="shared" si="298"/>
        <v>6.9538153273414931</v>
      </c>
      <c r="K2433" s="2">
        <f t="shared" si="300"/>
        <v>6.5366567352779565</v>
      </c>
    </row>
    <row r="2434" spans="1:11" ht="13.5" x14ac:dyDescent="0.25">
      <c r="A2434" s="3">
        <f>TITRES_STAT!B2437</f>
        <v>45548</v>
      </c>
      <c r="B2434" s="6">
        <f>TITRES_STAT!D2437</f>
        <v>7.0274999999999999</v>
      </c>
      <c r="C2434" s="2">
        <f t="shared" si="293"/>
        <v>0</v>
      </c>
      <c r="D2434" s="2">
        <f t="shared" si="294"/>
        <v>7.0350200000000003</v>
      </c>
      <c r="E2434" s="2">
        <f t="shared" si="296"/>
        <v>7.0406600000000008</v>
      </c>
      <c r="F2434" s="2">
        <f t="shared" si="297"/>
        <v>7.0359600000000011</v>
      </c>
      <c r="G2434" s="2">
        <f t="shared" si="299"/>
        <v>6.4867079999999975</v>
      </c>
      <c r="H2434" s="2">
        <f t="shared" si="295"/>
        <v>5.1990994999999973</v>
      </c>
      <c r="I2434" s="2">
        <f t="array" ref="I2434">SUMPRODUCT(B2418:B2437, (ROW(B2418:B2437)-ROW(B2418)+1)) / (20*21/2)</f>
        <v>7.0298723809523791</v>
      </c>
      <c r="J2434" s="2">
        <f t="shared" si="298"/>
        <v>6.9608329152137323</v>
      </c>
      <c r="K2434" s="2">
        <f t="shared" si="300"/>
        <v>6.5559054907572527</v>
      </c>
    </row>
    <row r="2435" spans="1:11" ht="13.5" x14ac:dyDescent="0.25">
      <c r="A2435" s="3">
        <f>TITRES_STAT!B2438</f>
        <v>45551</v>
      </c>
      <c r="B2435" s="6">
        <f>TITRES_STAT!D2438</f>
        <v>7.0274999999999999</v>
      </c>
      <c r="C2435" s="2">
        <f t="shared" si="293"/>
        <v>0</v>
      </c>
      <c r="D2435" s="2">
        <f t="shared" si="294"/>
        <v>7.0331400000000004</v>
      </c>
      <c r="E2435" s="2">
        <f t="shared" si="296"/>
        <v>7.0387800000000009</v>
      </c>
      <c r="F2435" s="2">
        <f t="shared" si="297"/>
        <v>7.0350200000000012</v>
      </c>
      <c r="G2435" s="2">
        <f t="shared" si="299"/>
        <v>6.5195919999999976</v>
      </c>
      <c r="H2435" s="2">
        <f t="shared" si="295"/>
        <v>5.2115319999999965</v>
      </c>
      <c r="I2435" s="2">
        <f t="array" ref="I2435">SUMPRODUCT(B2419:B2438, (ROW(B2419:B2438)-ROW(B2419)+1)) / (20*21/2)</f>
        <v>7.0267390476190466</v>
      </c>
      <c r="J2435" s="2">
        <f t="shared" si="298"/>
        <v>6.9671821613838532</v>
      </c>
      <c r="K2435" s="2">
        <f t="shared" si="300"/>
        <v>6.5743993930804976</v>
      </c>
    </row>
    <row r="2436" spans="1:11" ht="13.5" x14ac:dyDescent="0.25">
      <c r="A2436" s="3">
        <f>TITRES_STAT!B2439</f>
        <v>45552</v>
      </c>
      <c r="B2436" s="6">
        <f>TITRES_STAT!D2439</f>
        <v>6.9992999999999999</v>
      </c>
      <c r="C2436" s="2">
        <f t="shared" ref="C2436:C2499" si="301">B2436-B2435</f>
        <v>-2.8200000000000003E-2</v>
      </c>
      <c r="D2436" s="2">
        <f t="shared" si="294"/>
        <v>7.0237399999999992</v>
      </c>
      <c r="E2436" s="2">
        <f t="shared" si="296"/>
        <v>7.0340800000000012</v>
      </c>
      <c r="F2436" s="2">
        <f t="shared" si="297"/>
        <v>7.0336100000000012</v>
      </c>
      <c r="G2436" s="2">
        <f t="shared" si="299"/>
        <v>6.551911999999998</v>
      </c>
      <c r="H2436" s="2">
        <f t="shared" si="295"/>
        <v>5.2236054999999961</v>
      </c>
      <c r="I2436" s="2">
        <f t="array" ref="I2436">SUMPRODUCT(B2420:B2439, (ROW(B2420:B2439)-ROW(B2420)+1)) / (20*21/2)</f>
        <v>7.0237400000000001</v>
      </c>
      <c r="J2436" s="2">
        <f t="shared" si="298"/>
        <v>6.9702410031568194</v>
      </c>
      <c r="K2436" s="2">
        <f t="shared" si="300"/>
        <v>6.5910621619793019</v>
      </c>
    </row>
    <row r="2437" spans="1:11" ht="13.5" x14ac:dyDescent="0.25">
      <c r="A2437" s="3">
        <f>TITRES_STAT!B2440</f>
        <v>45553</v>
      </c>
      <c r="B2437" s="6">
        <f>TITRES_STAT!D2440</f>
        <v>6.9992999999999999</v>
      </c>
      <c r="C2437" s="2">
        <f t="shared" si="301"/>
        <v>0</v>
      </c>
      <c r="D2437" s="2">
        <f t="shared" si="294"/>
        <v>7.0162199999999997</v>
      </c>
      <c r="E2437" s="2">
        <f t="shared" si="296"/>
        <v>7.0293800000000006</v>
      </c>
      <c r="F2437" s="2">
        <f t="shared" si="297"/>
        <v>7.0322000000000013</v>
      </c>
      <c r="G2437" s="2">
        <f t="shared" si="299"/>
        <v>6.5842319999999983</v>
      </c>
      <c r="H2437" s="2">
        <f t="shared" si="295"/>
        <v>5.2356789999999966</v>
      </c>
      <c r="I2437" s="2">
        <f t="array" ref="I2437">SUMPRODUCT(B2421:B2440, (ROW(B2421:B2440)-ROW(B2421)+1)) / (20*21/2)</f>
        <v>7.0208752380952362</v>
      </c>
      <c r="J2437" s="2">
        <f t="shared" si="298"/>
        <v>6.9730085266656934</v>
      </c>
      <c r="K2437" s="2">
        <f t="shared" si="300"/>
        <v>6.6070714889605062</v>
      </c>
    </row>
    <row r="2438" spans="1:11" ht="13.5" x14ac:dyDescent="0.25">
      <c r="A2438" s="3">
        <f>TITRES_STAT!B2441</f>
        <v>45554</v>
      </c>
      <c r="B2438" s="6">
        <f>TITRES_STAT!D2441</f>
        <v>6.9992999999999999</v>
      </c>
      <c r="C2438" s="2">
        <f t="shared" si="301"/>
        <v>0</v>
      </c>
      <c r="D2438" s="2">
        <f t="shared" ref="D2438:D2501" si="302">AVERAGE(B2434:B2438)</f>
        <v>7.0105799999999991</v>
      </c>
      <c r="E2438" s="2">
        <f t="shared" si="296"/>
        <v>7.0246800000000009</v>
      </c>
      <c r="F2438" s="2">
        <f t="shared" si="297"/>
        <v>7.0307900000000014</v>
      </c>
      <c r="G2438" s="2">
        <f t="shared" si="299"/>
        <v>6.6165519999999978</v>
      </c>
      <c r="H2438" s="2">
        <f t="shared" si="295"/>
        <v>5.2477524999999972</v>
      </c>
      <c r="I2438" s="2">
        <f t="array" ref="I2438">SUMPRODUCT(B2422:B2441, (ROW(B2422:B2441)-ROW(B2422)+1)) / (20*21/2)</f>
        <v>7.018144761904761</v>
      </c>
      <c r="J2438" s="2">
        <f t="shared" si="298"/>
        <v>6.9755124765070562</v>
      </c>
      <c r="K2438" s="2">
        <f t="shared" si="300"/>
        <v>6.6224529991973498</v>
      </c>
    </row>
    <row r="2439" spans="1:11" ht="13.5" x14ac:dyDescent="0.25">
      <c r="A2439" s="3">
        <f>TITRES_STAT!B2442</f>
        <v>45555</v>
      </c>
      <c r="B2439" s="6">
        <f>TITRES_STAT!D2442</f>
        <v>6.9992999999999999</v>
      </c>
      <c r="C2439" s="2">
        <f t="shared" si="301"/>
        <v>0</v>
      </c>
      <c r="D2439" s="2">
        <f t="shared" si="302"/>
        <v>7.0049399999999995</v>
      </c>
      <c r="E2439" s="2">
        <f t="shared" si="296"/>
        <v>7.0199799999999994</v>
      </c>
      <c r="F2439" s="2">
        <f t="shared" si="297"/>
        <v>7.0293800000000015</v>
      </c>
      <c r="G2439" s="2">
        <f t="shared" si="299"/>
        <v>6.648871999999999</v>
      </c>
      <c r="H2439" s="2">
        <f t="shared" si="295"/>
        <v>5.2598259999999968</v>
      </c>
      <c r="I2439" s="2">
        <f t="array" ref="I2439">SUMPRODUCT(B2423:B2442, (ROW(B2423:B2442)-ROW(B2423)+1)) / (20*21/2)</f>
        <v>7.015548571428571</v>
      </c>
      <c r="J2439" s="2">
        <f t="shared" si="298"/>
        <v>6.9777779549349557</v>
      </c>
      <c r="K2439" s="2">
        <f t="shared" si="300"/>
        <v>6.6372313129543166</v>
      </c>
    </row>
    <row r="2440" spans="1:11" ht="13.5" x14ac:dyDescent="0.25">
      <c r="A2440" s="3">
        <f>TITRES_STAT!B2443</f>
        <v>45558</v>
      </c>
      <c r="B2440" s="6">
        <f>TITRES_STAT!D2443</f>
        <v>6.9992999999999999</v>
      </c>
      <c r="C2440" s="2">
        <f t="shared" si="301"/>
        <v>0</v>
      </c>
      <c r="D2440" s="2">
        <f t="shared" si="302"/>
        <v>6.9992999999999999</v>
      </c>
      <c r="E2440" s="2">
        <f t="shared" si="296"/>
        <v>7.0162199999999997</v>
      </c>
      <c r="F2440" s="2">
        <f t="shared" si="297"/>
        <v>7.0279700000000016</v>
      </c>
      <c r="G2440" s="2">
        <f t="shared" si="299"/>
        <v>6.676493999999999</v>
      </c>
      <c r="H2440" s="2">
        <f t="shared" si="295"/>
        <v>5.2718994999999964</v>
      </c>
      <c r="I2440" s="2">
        <f t="array" ref="I2440">SUMPRODUCT(B2424:B2443, (ROW(B2424:B2443)-ROW(B2424)+1)) / (20*21/2)</f>
        <v>7.0130866666666662</v>
      </c>
      <c r="J2440" s="2">
        <f t="shared" si="298"/>
        <v>6.9798276735125793</v>
      </c>
      <c r="K2440" s="2">
        <f t="shared" si="300"/>
        <v>6.6514300849953241</v>
      </c>
    </row>
    <row r="2441" spans="1:11" ht="13.5" x14ac:dyDescent="0.25">
      <c r="A2441" s="3">
        <f>TITRES_STAT!B2444</f>
        <v>45559</v>
      </c>
      <c r="B2441" s="6">
        <f>TITRES_STAT!D2444</f>
        <v>6.9992999999999999</v>
      </c>
      <c r="C2441" s="2">
        <f t="shared" si="301"/>
        <v>0</v>
      </c>
      <c r="D2441" s="2">
        <f t="shared" si="302"/>
        <v>6.9992999999999999</v>
      </c>
      <c r="E2441" s="2">
        <f t="shared" si="296"/>
        <v>7.0115199999999991</v>
      </c>
      <c r="F2441" s="2">
        <f t="shared" si="297"/>
        <v>7.0265600000000017</v>
      </c>
      <c r="G2441" s="2">
        <f t="shared" si="299"/>
        <v>6.7041159999999991</v>
      </c>
      <c r="H2441" s="2">
        <f t="shared" si="295"/>
        <v>5.283972999999996</v>
      </c>
      <c r="I2441" s="2">
        <f t="array" ref="I2441">SUMPRODUCT(B2425:B2444, (ROW(B2425:B2444)-ROW(B2425)+1)) / (20*21/2)</f>
        <v>7.0107590476190476</v>
      </c>
      <c r="J2441" s="2">
        <f t="shared" si="298"/>
        <v>6.9816821807970957</v>
      </c>
      <c r="K2441" s="2">
        <f t="shared" si="300"/>
        <v>6.6650720424464884</v>
      </c>
    </row>
    <row r="2442" spans="1:11" ht="13.5" x14ac:dyDescent="0.25">
      <c r="A2442" s="3">
        <f>TITRES_STAT!B2445</f>
        <v>45560</v>
      </c>
      <c r="B2442" s="6">
        <f>TITRES_STAT!D2445</f>
        <v>6.9992999999999999</v>
      </c>
      <c r="C2442" s="2">
        <f t="shared" si="301"/>
        <v>0</v>
      </c>
      <c r="D2442" s="2">
        <f t="shared" si="302"/>
        <v>6.9992999999999999</v>
      </c>
      <c r="E2442" s="2">
        <f t="shared" si="296"/>
        <v>7.0077599999999993</v>
      </c>
      <c r="F2442" s="2">
        <f t="shared" si="297"/>
        <v>7.0251500000000018</v>
      </c>
      <c r="G2442" s="2">
        <f t="shared" si="299"/>
        <v>6.7313620000000007</v>
      </c>
      <c r="H2442" s="2">
        <f t="shared" ref="H2442:H2505" si="303">AVERAGE(B2243:B2442)</f>
        <v>5.2960464999999957</v>
      </c>
      <c r="I2442" s="2">
        <f t="array" ref="I2442">SUMPRODUCT(B2426:B2445, (ROW(B2426:B2445)-ROW(B2426)+1)) / (20*21/2)</f>
        <v>7.0086552380952378</v>
      </c>
      <c r="J2442" s="2">
        <f t="shared" si="298"/>
        <v>6.9833600683402297</v>
      </c>
      <c r="K2442" s="2">
        <f t="shared" si="300"/>
        <v>6.6781790211740777</v>
      </c>
    </row>
    <row r="2443" spans="1:11" ht="13.5" x14ac:dyDescent="0.25">
      <c r="A2443" s="3">
        <f>TITRES_STAT!B2446</f>
        <v>45561</v>
      </c>
      <c r="B2443" s="6">
        <f>TITRES_STAT!D2446</f>
        <v>6.9992999999999999</v>
      </c>
      <c r="C2443" s="2">
        <f t="shared" si="301"/>
        <v>0</v>
      </c>
      <c r="D2443" s="2">
        <f t="shared" si="302"/>
        <v>6.9992999999999999</v>
      </c>
      <c r="E2443" s="2">
        <f t="shared" si="296"/>
        <v>7.0049399999999995</v>
      </c>
      <c r="F2443" s="2">
        <f t="shared" si="297"/>
        <v>7.0237400000000019</v>
      </c>
      <c r="G2443" s="2">
        <f t="shared" si="299"/>
        <v>6.7586080000000006</v>
      </c>
      <c r="H2443" s="2">
        <f t="shared" si="303"/>
        <v>5.3081199999999953</v>
      </c>
      <c r="I2443" s="2">
        <f t="array" ref="I2443">SUMPRODUCT(B2427:B2446, (ROW(B2427:B2446)-ROW(B2427)+1)) / (20*21/2)</f>
        <v>7.0067752380952371</v>
      </c>
      <c r="J2443" s="2">
        <f t="shared" si="298"/>
        <v>6.9848781570697316</v>
      </c>
      <c r="K2443" s="2">
        <f t="shared" si="300"/>
        <v>6.6907720007358789</v>
      </c>
    </row>
    <row r="2444" spans="1:11" ht="13.5" x14ac:dyDescent="0.25">
      <c r="A2444" s="3">
        <f>TITRES_STAT!B2447</f>
        <v>45562</v>
      </c>
      <c r="B2444" s="6">
        <f>TITRES_STAT!D2447</f>
        <v>6.9992999999999999</v>
      </c>
      <c r="C2444" s="2">
        <f t="shared" si="301"/>
        <v>0</v>
      </c>
      <c r="D2444" s="2">
        <f t="shared" si="302"/>
        <v>6.9992999999999999</v>
      </c>
      <c r="E2444" s="2">
        <f t="shared" ref="E2444:E2507" si="304">AVERAGE(B2435:B2444)</f>
        <v>7.0021199999999997</v>
      </c>
      <c r="F2444" s="2">
        <f t="shared" si="297"/>
        <v>7.021390000000002</v>
      </c>
      <c r="G2444" s="2">
        <f t="shared" si="299"/>
        <v>6.7807800000000009</v>
      </c>
      <c r="H2444" s="2">
        <f t="shared" si="303"/>
        <v>5.319974999999995</v>
      </c>
      <c r="I2444" s="2">
        <f t="array" ref="I2444">SUMPRODUCT(B2428:B2447, (ROW(B2428:B2447)-ROW(B2428)+1)) / (20*21/2)</f>
        <v>7.005119047619047</v>
      </c>
      <c r="J2444" s="2">
        <f t="shared" si="298"/>
        <v>6.9862516659202329</v>
      </c>
      <c r="K2444" s="2">
        <f t="shared" si="300"/>
        <v>6.7028711379619228</v>
      </c>
    </row>
    <row r="2445" spans="1:11" ht="13.5" x14ac:dyDescent="0.25">
      <c r="A2445" s="3">
        <f>TITRES_STAT!B2448</f>
        <v>45565</v>
      </c>
      <c r="B2445" s="6">
        <f>TITRES_STAT!D2448</f>
        <v>6.9992999999999999</v>
      </c>
      <c r="C2445" s="2">
        <f t="shared" si="301"/>
        <v>0</v>
      </c>
      <c r="D2445" s="2">
        <f t="shared" si="302"/>
        <v>6.9992999999999999</v>
      </c>
      <c r="E2445" s="2">
        <f t="shared" si="304"/>
        <v>6.9992999999999999</v>
      </c>
      <c r="F2445" s="2">
        <f t="shared" si="297"/>
        <v>7.0190400000000022</v>
      </c>
      <c r="G2445" s="2">
        <f t="shared" si="299"/>
        <v>6.8029520000000012</v>
      </c>
      <c r="H2445" s="2">
        <f t="shared" si="303"/>
        <v>5.3318299999999939</v>
      </c>
      <c r="I2445" s="2">
        <f t="array" ref="I2445">SUMPRODUCT(B2429:B2448, (ROW(B2429:B2448)-ROW(B2429)+1)) / (20*21/2)</f>
        <v>7.0036866666666659</v>
      </c>
      <c r="J2445" s="2">
        <f t="shared" si="298"/>
        <v>6.9874943644040206</v>
      </c>
      <c r="K2445" s="2">
        <f t="shared" si="300"/>
        <v>6.7144957992183185</v>
      </c>
    </row>
    <row r="2446" spans="1:11" ht="13.5" x14ac:dyDescent="0.25">
      <c r="A2446" s="3">
        <f>TITRES_STAT!B2449</f>
        <v>45566</v>
      </c>
      <c r="B2446" s="6">
        <f>TITRES_STAT!D2449</f>
        <v>6.9992999999999999</v>
      </c>
      <c r="C2446" s="2">
        <f t="shared" si="301"/>
        <v>0</v>
      </c>
      <c r="D2446" s="2">
        <f t="shared" si="302"/>
        <v>6.9992999999999999</v>
      </c>
      <c r="E2446" s="2">
        <f t="shared" si="304"/>
        <v>6.9992999999999999</v>
      </c>
      <c r="F2446" s="2">
        <f t="shared" si="297"/>
        <v>7.0166900000000023</v>
      </c>
      <c r="G2446" s="2">
        <f t="shared" si="299"/>
        <v>6.8251240000000015</v>
      </c>
      <c r="H2446" s="2">
        <f t="shared" si="303"/>
        <v>5.3437284999999939</v>
      </c>
      <c r="I2446" s="2">
        <f t="array" ref="I2446">SUMPRODUCT(B2430:B2449, (ROW(B2430:B2449)-ROW(B2430)+1)) / (20*21/2)</f>
        <v>7.0024780952380947</v>
      </c>
      <c r="J2446" s="2">
        <f t="shared" si="298"/>
        <v>6.9886187106512567</v>
      </c>
      <c r="K2446" s="2">
        <f t="shared" si="300"/>
        <v>6.7256645914058355</v>
      </c>
    </row>
    <row r="2447" spans="1:11" ht="13.5" x14ac:dyDescent="0.25">
      <c r="A2447" s="3">
        <f>TITRES_STAT!B2450</f>
        <v>45567</v>
      </c>
      <c r="B2447" s="6">
        <f>TITRES_STAT!D2450</f>
        <v>6.9992999999999999</v>
      </c>
      <c r="C2447" s="2">
        <f t="shared" si="301"/>
        <v>0</v>
      </c>
      <c r="D2447" s="2">
        <f t="shared" si="302"/>
        <v>6.9992999999999999</v>
      </c>
      <c r="E2447" s="2">
        <f t="shared" si="304"/>
        <v>6.9992999999999999</v>
      </c>
      <c r="F2447" s="2">
        <f t="shared" si="297"/>
        <v>7.0143400000000025</v>
      </c>
      <c r="G2447" s="2">
        <f t="shared" si="299"/>
        <v>6.8429740000000026</v>
      </c>
      <c r="H2447" s="2">
        <f t="shared" si="303"/>
        <v>5.3555834999999936</v>
      </c>
      <c r="I2447" s="2">
        <f t="array" ref="I2447">SUMPRODUCT(B2431:B2450, (ROW(B2431:B2450)-ROW(B2431)+1)) / (20*21/2)</f>
        <v>7.0014933333333333</v>
      </c>
      <c r="J2447" s="2">
        <f t="shared" si="298"/>
        <v>6.9896359763035179</v>
      </c>
      <c r="K2447" s="2">
        <f t="shared" si="300"/>
        <v>6.7363953917428621</v>
      </c>
    </row>
    <row r="2448" spans="1:11" ht="13.5" x14ac:dyDescent="0.25">
      <c r="A2448" s="3">
        <f>TITRES_STAT!B2451</f>
        <v>45568</v>
      </c>
      <c r="B2448" s="6">
        <f>TITRES_STAT!D2451</f>
        <v>6.9992999999999999</v>
      </c>
      <c r="C2448" s="2">
        <f t="shared" si="301"/>
        <v>0</v>
      </c>
      <c r="D2448" s="2">
        <f t="shared" si="302"/>
        <v>6.9992999999999999</v>
      </c>
      <c r="E2448" s="2">
        <f t="shared" si="304"/>
        <v>6.9992999999999999</v>
      </c>
      <c r="F2448" s="2">
        <f t="shared" si="297"/>
        <v>7.0119900000000026</v>
      </c>
      <c r="G2448" s="2">
        <f t="shared" si="299"/>
        <v>6.8598860000000021</v>
      </c>
      <c r="H2448" s="2">
        <f t="shared" si="303"/>
        <v>5.3674384999999925</v>
      </c>
      <c r="I2448" s="2">
        <f t="array" ref="I2448">SUMPRODUCT(B2432:B2451, (ROW(B2432:B2451)-ROW(B2432)+1)) / (20*21/2)</f>
        <v>7.0006876190476177</v>
      </c>
      <c r="J2448" s="2">
        <f t="shared" si="298"/>
        <v>6.9905563595127065</v>
      </c>
      <c r="K2448" s="2">
        <f t="shared" si="300"/>
        <v>6.7467053763803975</v>
      </c>
    </row>
    <row r="2449" spans="1:11" ht="13.5" x14ac:dyDescent="0.25">
      <c r="A2449" s="3">
        <f>TITRES_STAT!B2452</f>
        <v>45569</v>
      </c>
      <c r="B2449" s="6">
        <f>TITRES_STAT!D2452</f>
        <v>6.9992999999999999</v>
      </c>
      <c r="C2449" s="2">
        <f t="shared" si="301"/>
        <v>0</v>
      </c>
      <c r="D2449" s="2">
        <f t="shared" si="302"/>
        <v>6.9992999999999999</v>
      </c>
      <c r="E2449" s="2">
        <f t="shared" si="304"/>
        <v>6.9992999999999999</v>
      </c>
      <c r="F2449" s="2">
        <f t="shared" si="297"/>
        <v>7.0096400000000019</v>
      </c>
      <c r="G2449" s="2">
        <f t="shared" si="299"/>
        <v>6.8767980000000026</v>
      </c>
      <c r="H2449" s="2">
        <f t="shared" si="303"/>
        <v>5.3792934999999931</v>
      </c>
      <c r="I2449" s="2">
        <f t="array" ref="I2449">SUMPRODUCT(B2433:B2452, (ROW(B2433:B2452)-ROW(B2433)+1)) / (20*21/2)</f>
        <v>7.0001057142857137</v>
      </c>
      <c r="J2449" s="2">
        <f t="shared" si="298"/>
        <v>6.9913890871781632</v>
      </c>
      <c r="K2449" s="2">
        <f t="shared" si="300"/>
        <v>6.756611047894892</v>
      </c>
    </row>
    <row r="2450" spans="1:11" ht="13.5" x14ac:dyDescent="0.25">
      <c r="A2450" s="3">
        <f>TITRES_STAT!B2453</f>
        <v>45572</v>
      </c>
      <c r="B2450" s="6">
        <f>TITRES_STAT!D2453</f>
        <v>6.9992999999999999</v>
      </c>
      <c r="C2450" s="2">
        <f t="shared" si="301"/>
        <v>0</v>
      </c>
      <c r="D2450" s="2">
        <f t="shared" si="302"/>
        <v>6.9992999999999999</v>
      </c>
      <c r="E2450" s="2">
        <f t="shared" si="304"/>
        <v>6.9992999999999999</v>
      </c>
      <c r="F2450" s="2">
        <f t="shared" si="297"/>
        <v>7.007760000000002</v>
      </c>
      <c r="G2450" s="2">
        <f t="shared" si="299"/>
        <v>6.8937100000000022</v>
      </c>
      <c r="H2450" s="2">
        <f t="shared" si="303"/>
        <v>5.3911484999999928</v>
      </c>
      <c r="I2450" s="2">
        <f t="array" ref="I2450">SUMPRODUCT(B2434:B2453, (ROW(B2434:B2453)-ROW(B2434)+1)) / (20*21/2)</f>
        <v>6.9997028571428563</v>
      </c>
      <c r="J2450" s="2">
        <f t="shared" si="298"/>
        <v>6.9921425074469097</v>
      </c>
      <c r="K2450" s="2">
        <f t="shared" si="300"/>
        <v>6.7661282617029359</v>
      </c>
    </row>
    <row r="2451" spans="1:11" ht="13.5" x14ac:dyDescent="0.25">
      <c r="A2451" s="3">
        <f>TITRES_STAT!B2454</f>
        <v>45573</v>
      </c>
      <c r="B2451" s="6">
        <f>TITRES_STAT!D2454</f>
        <v>6.9992999999999999</v>
      </c>
      <c r="C2451" s="2">
        <f t="shared" si="301"/>
        <v>0</v>
      </c>
      <c r="D2451" s="2">
        <f t="shared" si="302"/>
        <v>6.9992999999999999</v>
      </c>
      <c r="E2451" s="2">
        <f t="shared" si="304"/>
        <v>6.9992999999999999</v>
      </c>
      <c r="F2451" s="2">
        <f t="shared" si="297"/>
        <v>7.0054100000000021</v>
      </c>
      <c r="G2451" s="2">
        <f t="shared" si="299"/>
        <v>6.9115600000000033</v>
      </c>
      <c r="H2451" s="2">
        <f t="shared" si="303"/>
        <v>5.4030034999999934</v>
      </c>
      <c r="I2451" s="2">
        <f t="array" ref="I2451">SUMPRODUCT(B2435:B2454, (ROW(B2435:B2454)-ROW(B2435)+1)) / (20*21/2)</f>
        <v>6.9994342857142851</v>
      </c>
      <c r="J2451" s="2">
        <f t="shared" si="298"/>
        <v>6.9928241734043466</v>
      </c>
      <c r="K2451" s="2">
        <f t="shared" si="300"/>
        <v>6.7752722514400761</v>
      </c>
    </row>
    <row r="2452" spans="1:11" ht="13.5" x14ac:dyDescent="0.25">
      <c r="A2452" s="3">
        <f>TITRES_STAT!B2455</f>
        <v>45574</v>
      </c>
      <c r="B2452" s="6">
        <f>TITRES_STAT!D2455</f>
        <v>6.9992999999999999</v>
      </c>
      <c r="C2452" s="2">
        <f t="shared" si="301"/>
        <v>0</v>
      </c>
      <c r="D2452" s="2">
        <f t="shared" si="302"/>
        <v>6.9992999999999999</v>
      </c>
      <c r="E2452" s="2">
        <f t="shared" si="304"/>
        <v>6.9992999999999999</v>
      </c>
      <c r="F2452" s="2">
        <f t="shared" ref="F2452:F2515" si="305">AVERAGE(B2433:B2452)</f>
        <v>7.0035300000000023</v>
      </c>
      <c r="G2452" s="2">
        <f t="shared" si="299"/>
        <v>6.9294100000000025</v>
      </c>
      <c r="H2452" s="2">
        <f t="shared" si="303"/>
        <v>5.4149459999999934</v>
      </c>
      <c r="I2452" s="2">
        <f t="array" ref="I2452">SUMPRODUCT(B2436:B2455, (ROW(B2436:B2455)-ROW(B2436)+1)) / (20*21/2)</f>
        <v>6.9993000000000007</v>
      </c>
      <c r="J2452" s="2">
        <f t="shared" si="298"/>
        <v>6.9934409187944091</v>
      </c>
      <c r="K2452" s="2">
        <f t="shared" si="300"/>
        <v>6.7840576533443873</v>
      </c>
    </row>
    <row r="2453" spans="1:11" ht="13.5" x14ac:dyDescent="0.25">
      <c r="A2453" s="3">
        <f>TITRES_STAT!B2456</f>
        <v>45575</v>
      </c>
      <c r="B2453" s="6">
        <f>TITRES_STAT!D2456</f>
        <v>6.9992999999999999</v>
      </c>
      <c r="C2453" s="2">
        <f t="shared" si="301"/>
        <v>0</v>
      </c>
      <c r="D2453" s="2">
        <f t="shared" si="302"/>
        <v>6.9992999999999999</v>
      </c>
      <c r="E2453" s="2">
        <f t="shared" si="304"/>
        <v>6.9992999999999999</v>
      </c>
      <c r="F2453" s="2">
        <f t="shared" si="305"/>
        <v>7.0021200000000023</v>
      </c>
      <c r="G2453" s="2">
        <f t="shared" si="299"/>
        <v>6.9510180000000021</v>
      </c>
      <c r="H2453" s="2">
        <f t="shared" si="303"/>
        <v>5.4268884999999925</v>
      </c>
      <c r="I2453" s="2">
        <f t="array" ref="I2453">SUMPRODUCT(B2437:B2456, (ROW(B2437:B2456)-ROW(B2437)+1)) / (20*21/2)</f>
        <v>6.9984047619047614</v>
      </c>
      <c r="J2453" s="2">
        <f t="shared" ref="J2453:J2516" si="306">$J$4*B2453+J2452*(1-$J$4)</f>
        <v>6.9939989265282749</v>
      </c>
      <c r="K2453" s="2">
        <f t="shared" si="300"/>
        <v>6.7924985296838232</v>
      </c>
    </row>
    <row r="2454" spans="1:11" ht="13.5" x14ac:dyDescent="0.25">
      <c r="A2454" s="3">
        <f>TITRES_STAT!B2457</f>
        <v>45576</v>
      </c>
      <c r="B2454" s="6">
        <f>TITRES_STAT!D2457</f>
        <v>6.9992999999999999</v>
      </c>
      <c r="C2454" s="2">
        <f t="shared" si="301"/>
        <v>0</v>
      </c>
      <c r="D2454" s="2">
        <f t="shared" si="302"/>
        <v>6.9992999999999999</v>
      </c>
      <c r="E2454" s="2">
        <f t="shared" si="304"/>
        <v>6.9992999999999999</v>
      </c>
      <c r="F2454" s="2">
        <f t="shared" si="305"/>
        <v>7.0007100000000024</v>
      </c>
      <c r="G2454" s="2">
        <f t="shared" si="299"/>
        <v>6.9673660000000028</v>
      </c>
      <c r="H2454" s="2">
        <f t="shared" si="303"/>
        <v>5.4388309999999924</v>
      </c>
      <c r="I2454" s="2">
        <f t="array" ref="I2454">SUMPRODUCT(B2438:B2457, (ROW(B2438:B2457)-ROW(B2438)+1)) / (20*21/2)</f>
        <v>6.9975542857142861</v>
      </c>
      <c r="J2454" s="2">
        <f t="shared" si="306"/>
        <v>6.9945037906684391</v>
      </c>
      <c r="K2454" s="2">
        <f t="shared" si="300"/>
        <v>6.8006083912648503</v>
      </c>
    </row>
    <row r="2455" spans="1:11" ht="13.5" x14ac:dyDescent="0.25">
      <c r="A2455" s="3">
        <f>TITRES_STAT!B2458</f>
        <v>45579</v>
      </c>
      <c r="B2455" s="6">
        <f>TITRES_STAT!D2458</f>
        <v>6.9992999999999999</v>
      </c>
      <c r="C2455" s="2">
        <f t="shared" si="301"/>
        <v>0</v>
      </c>
      <c r="D2455" s="2">
        <f t="shared" si="302"/>
        <v>6.9992999999999999</v>
      </c>
      <c r="E2455" s="2">
        <f t="shared" si="304"/>
        <v>6.9992999999999999</v>
      </c>
      <c r="F2455" s="2">
        <f t="shared" si="305"/>
        <v>6.9993000000000025</v>
      </c>
      <c r="G2455" s="2">
        <f t="shared" si="299"/>
        <v>6.979580000000003</v>
      </c>
      <c r="H2455" s="2">
        <f t="shared" si="303"/>
        <v>5.4507734999999924</v>
      </c>
      <c r="I2455" s="2">
        <f t="array" ref="I2455">SUMPRODUCT(B2439:B2458, (ROW(B2439:B2458)-ROW(B2439)+1)) / (20*21/2)</f>
        <v>6.9967485714285713</v>
      </c>
      <c r="J2455" s="2">
        <f t="shared" si="306"/>
        <v>6.9949605725095401</v>
      </c>
      <c r="K2455" s="2">
        <f t="shared" si="300"/>
        <v>6.8084002190583863</v>
      </c>
    </row>
    <row r="2456" spans="1:11" ht="13.5" x14ac:dyDescent="0.25">
      <c r="A2456" s="3">
        <f>TITRES_STAT!B2459</f>
        <v>45581</v>
      </c>
      <c r="B2456" s="6">
        <f>TITRES_STAT!D2459</f>
        <v>6.9898999999999996</v>
      </c>
      <c r="C2456" s="2">
        <f t="shared" si="301"/>
        <v>-9.400000000000297E-3</v>
      </c>
      <c r="D2456" s="2">
        <f t="shared" si="302"/>
        <v>6.99742</v>
      </c>
      <c r="E2456" s="2">
        <f t="shared" si="304"/>
        <v>6.9983599999999999</v>
      </c>
      <c r="F2456" s="2">
        <f t="shared" si="305"/>
        <v>6.9988300000000025</v>
      </c>
      <c r="G2456" s="2">
        <f t="shared" si="299"/>
        <v>6.9878480000000023</v>
      </c>
      <c r="H2456" s="2">
        <f t="shared" si="303"/>
        <v>5.4627559999999926</v>
      </c>
      <c r="I2456" s="2">
        <f t="array" ref="I2456">SUMPRODUCT(B2440:B2459, (ROW(B2440:B2459)-ROW(B2440)+1)) / (20*21/2)</f>
        <v>6.995987619047618</v>
      </c>
      <c r="J2456" s="2">
        <f t="shared" si="306"/>
        <v>6.9944786132229169</v>
      </c>
      <c r="K2456" s="2">
        <f t="shared" si="300"/>
        <v>6.815517857526685</v>
      </c>
    </row>
    <row r="2457" spans="1:11" ht="13.5" x14ac:dyDescent="0.25">
      <c r="A2457" s="3">
        <f>TITRES_STAT!B2460</f>
        <v>45582</v>
      </c>
      <c r="B2457" s="6">
        <f>TITRES_STAT!D2460</f>
        <v>6.9898999999999996</v>
      </c>
      <c r="C2457" s="2">
        <f t="shared" si="301"/>
        <v>0</v>
      </c>
      <c r="D2457" s="2">
        <f t="shared" si="302"/>
        <v>6.9955400000000001</v>
      </c>
      <c r="E2457" s="2">
        <f t="shared" si="304"/>
        <v>6.99742</v>
      </c>
      <c r="F2457" s="2">
        <f t="shared" si="305"/>
        <v>6.9983600000000026</v>
      </c>
      <c r="G2457" s="2">
        <f t="shared" si="299"/>
        <v>6.9961160000000016</v>
      </c>
      <c r="H2457" s="2">
        <f t="shared" si="303"/>
        <v>5.4746949999999925</v>
      </c>
      <c r="I2457" s="2">
        <f t="array" ref="I2457">SUMPRODUCT(B2441:B2460, (ROW(B2441:B2460)-ROW(B2441)+1)) / (20*21/2)</f>
        <v>6.9943761904761903</v>
      </c>
      <c r="J2457" s="2">
        <f t="shared" si="306"/>
        <v>6.9940425548207337</v>
      </c>
      <c r="K2457" s="2">
        <f t="shared" si="300"/>
        <v>6.8223563729177954</v>
      </c>
    </row>
    <row r="2458" spans="1:11" ht="13.5" x14ac:dyDescent="0.25">
      <c r="A2458" s="3">
        <f>TITRES_STAT!B2461</f>
        <v>45583</v>
      </c>
      <c r="B2458" s="6">
        <f>TITRES_STAT!D2461</f>
        <v>6.9898999999999996</v>
      </c>
      <c r="C2458" s="2">
        <f t="shared" si="301"/>
        <v>0</v>
      </c>
      <c r="D2458" s="2">
        <f t="shared" si="302"/>
        <v>6.9936600000000002</v>
      </c>
      <c r="E2458" s="2">
        <f t="shared" si="304"/>
        <v>6.99648</v>
      </c>
      <c r="F2458" s="2">
        <f t="shared" si="305"/>
        <v>6.9978900000000026</v>
      </c>
      <c r="G2458" s="2">
        <f t="shared" si="299"/>
        <v>7.0026920000000015</v>
      </c>
      <c r="H2458" s="2">
        <f t="shared" si="303"/>
        <v>5.4866339999999925</v>
      </c>
      <c r="I2458" s="2">
        <f t="array" ref="I2458">SUMPRODUCT(B2442:B2461, (ROW(B2442:B2461)-ROW(B2442)+1)) / (20*21/2)</f>
        <v>6.9928542857142846</v>
      </c>
      <c r="J2458" s="2">
        <f t="shared" si="306"/>
        <v>6.9936480257901881</v>
      </c>
      <c r="K2458" s="2">
        <f t="shared" si="300"/>
        <v>6.828926711234744</v>
      </c>
    </row>
    <row r="2459" spans="1:11" ht="13.5" x14ac:dyDescent="0.25">
      <c r="A2459" s="3">
        <f>TITRES_STAT!B2462</f>
        <v>45586</v>
      </c>
      <c r="B2459" s="6">
        <f>TITRES_STAT!D2462</f>
        <v>6.9898999999999996</v>
      </c>
      <c r="C2459" s="2">
        <f t="shared" si="301"/>
        <v>0</v>
      </c>
      <c r="D2459" s="2">
        <f t="shared" si="302"/>
        <v>6.9917800000000003</v>
      </c>
      <c r="E2459" s="2">
        <f t="shared" si="304"/>
        <v>6.9955400000000001</v>
      </c>
      <c r="F2459" s="2">
        <f t="shared" si="305"/>
        <v>6.9974200000000026</v>
      </c>
      <c r="G2459" s="2">
        <f t="shared" si="299"/>
        <v>7.0092680000000005</v>
      </c>
      <c r="H2459" s="2">
        <f t="shared" si="303"/>
        <v>5.4985729999999924</v>
      </c>
      <c r="I2459" s="2">
        <f t="array" ref="I2459">SUMPRODUCT(B2443:B2462, (ROW(B2443:B2462)-ROW(B2443)+1)) / (20*21/2)</f>
        <v>6.9914219047619053</v>
      </c>
      <c r="J2459" s="2">
        <f t="shared" si="306"/>
        <v>6.9932910709530276</v>
      </c>
      <c r="K2459" s="2">
        <f t="shared" si="300"/>
        <v>6.8352393892255385</v>
      </c>
    </row>
    <row r="2460" spans="1:11" ht="13.5" x14ac:dyDescent="0.25">
      <c r="A2460" s="3">
        <f>TITRES_STAT!B2463</f>
        <v>45587</v>
      </c>
      <c r="B2460" s="6">
        <f>TITRES_STAT!D2463</f>
        <v>6.9805000000000001</v>
      </c>
      <c r="C2460" s="2">
        <f t="shared" si="301"/>
        <v>-9.3999999999994088E-3</v>
      </c>
      <c r="D2460" s="2">
        <f t="shared" si="302"/>
        <v>6.9880200000000006</v>
      </c>
      <c r="E2460" s="2">
        <f t="shared" si="304"/>
        <v>6.9936600000000002</v>
      </c>
      <c r="F2460" s="2">
        <f t="shared" si="305"/>
        <v>6.9964800000000027</v>
      </c>
      <c r="G2460" s="2">
        <f t="shared" si="299"/>
        <v>7.0154680000000011</v>
      </c>
      <c r="H2460" s="2">
        <f t="shared" si="303"/>
        <v>5.5104649999999911</v>
      </c>
      <c r="I2460" s="2">
        <f t="array" ref="I2460">SUMPRODUCT(B2444:B2463, (ROW(B2444:B2463)-ROW(B2444)+1)) / (20*21/2)</f>
        <v>6.9873933333333333</v>
      </c>
      <c r="J2460" s="2">
        <f t="shared" si="306"/>
        <v>6.9920728737194056</v>
      </c>
      <c r="K2460" s="2">
        <f t="shared" si="300"/>
        <v>6.8409358837657139</v>
      </c>
    </row>
    <row r="2461" spans="1:11" ht="13.5" x14ac:dyDescent="0.25">
      <c r="A2461" s="3">
        <f>TITRES_STAT!B2464</f>
        <v>45588</v>
      </c>
      <c r="B2461" s="6">
        <f>TITRES_STAT!D2464</f>
        <v>6.9805000000000001</v>
      </c>
      <c r="C2461" s="2">
        <f t="shared" si="301"/>
        <v>0</v>
      </c>
      <c r="D2461" s="2">
        <f t="shared" si="302"/>
        <v>6.9861400000000007</v>
      </c>
      <c r="E2461" s="2">
        <f t="shared" si="304"/>
        <v>6.9917800000000003</v>
      </c>
      <c r="F2461" s="2">
        <f t="shared" si="305"/>
        <v>6.9955400000000028</v>
      </c>
      <c r="G2461" s="2">
        <f t="shared" si="299"/>
        <v>7.0158440000000004</v>
      </c>
      <c r="H2461" s="2">
        <f t="shared" si="303"/>
        <v>5.5233609999999915</v>
      </c>
      <c r="I2461" s="2">
        <f t="array" ref="I2461">SUMPRODUCT(B2445:B2464, (ROW(B2445:B2464)-ROW(B2445)+1)) / (20*21/2)</f>
        <v>6.9835885714285713</v>
      </c>
      <c r="J2461" s="2">
        <f t="shared" si="306"/>
        <v>6.9909706952699384</v>
      </c>
      <c r="K2461" s="2">
        <f t="shared" si="300"/>
        <v>6.8464089863631372</v>
      </c>
    </row>
    <row r="2462" spans="1:11" ht="13.5" x14ac:dyDescent="0.25">
      <c r="A2462" s="3">
        <f>TITRES_STAT!B2465</f>
        <v>45589</v>
      </c>
      <c r="B2462" s="6">
        <f>TITRES_STAT!D2465</f>
        <v>6.9805000000000001</v>
      </c>
      <c r="C2462" s="2">
        <f t="shared" si="301"/>
        <v>0</v>
      </c>
      <c r="D2462" s="2">
        <f t="shared" si="302"/>
        <v>6.9842600000000008</v>
      </c>
      <c r="E2462" s="2">
        <f t="shared" si="304"/>
        <v>6.9899000000000004</v>
      </c>
      <c r="F2462" s="2">
        <f t="shared" si="305"/>
        <v>6.9946000000000028</v>
      </c>
      <c r="G2462" s="2">
        <f t="shared" si="299"/>
        <v>7.0145280000000012</v>
      </c>
      <c r="H2462" s="2">
        <f t="shared" si="303"/>
        <v>5.5364319999999907</v>
      </c>
      <c r="I2462" s="2">
        <f t="array" ref="I2462">SUMPRODUCT(B2446:B2465, (ROW(B2446:B2465)-ROW(B2446)+1)) / (20*21/2)</f>
        <v>6.980007619047619</v>
      </c>
      <c r="J2462" s="2">
        <f t="shared" si="306"/>
        <v>6.989973486196611</v>
      </c>
      <c r="K2462" s="2">
        <f t="shared" si="300"/>
        <v>6.851667457486152</v>
      </c>
    </row>
    <row r="2463" spans="1:11" ht="13.5" x14ac:dyDescent="0.25">
      <c r="A2463" s="3">
        <f>TITRES_STAT!B2466</f>
        <v>45590</v>
      </c>
      <c r="B2463" s="6">
        <f>TITRES_STAT!D2466</f>
        <v>6.9523000000000001</v>
      </c>
      <c r="C2463" s="2">
        <f t="shared" si="301"/>
        <v>-2.8200000000000003E-2</v>
      </c>
      <c r="D2463" s="2">
        <f t="shared" si="302"/>
        <v>6.9767399999999995</v>
      </c>
      <c r="E2463" s="2">
        <f t="shared" si="304"/>
        <v>6.985199999999999</v>
      </c>
      <c r="F2463" s="2">
        <f t="shared" si="305"/>
        <v>6.992250000000003</v>
      </c>
      <c r="G2463" s="2">
        <f t="shared" si="299"/>
        <v>7.0126480000000004</v>
      </c>
      <c r="H2463" s="2">
        <f t="shared" si="303"/>
        <v>5.5493619999999906</v>
      </c>
      <c r="I2463" s="2">
        <f t="array" ref="I2463">SUMPRODUCT(B2447:B2466, (ROW(B2447:B2466)-ROW(B2447)+1)) / (20*21/2)</f>
        <v>6.9766504761904766</v>
      </c>
      <c r="J2463" s="2">
        <f t="shared" si="306"/>
        <v>6.9863855351302666</v>
      </c>
      <c r="K2463" s="2">
        <f t="shared" si="300"/>
        <v>6.8556138317023816</v>
      </c>
    </row>
    <row r="2464" spans="1:11" ht="13.5" x14ac:dyDescent="0.25">
      <c r="A2464" s="3">
        <f>TITRES_STAT!B2467</f>
        <v>45593</v>
      </c>
      <c r="B2464" s="6">
        <f>TITRES_STAT!D2467</f>
        <v>6.9523000000000001</v>
      </c>
      <c r="C2464" s="2">
        <f t="shared" si="301"/>
        <v>0</v>
      </c>
      <c r="D2464" s="2">
        <f t="shared" si="302"/>
        <v>6.96922</v>
      </c>
      <c r="E2464" s="2">
        <f t="shared" si="304"/>
        <v>6.9804999999999993</v>
      </c>
      <c r="F2464" s="2">
        <f t="shared" si="305"/>
        <v>6.9899000000000031</v>
      </c>
      <c r="G2464" s="2">
        <f t="shared" si="299"/>
        <v>7.0107680000000006</v>
      </c>
      <c r="H2464" s="2">
        <f t="shared" si="303"/>
        <v>5.5622919999999905</v>
      </c>
      <c r="I2464" s="2">
        <f t="array" ref="I2464">SUMPRODUCT(B2448:B2467, (ROW(B2448:B2467)-ROW(B2448)+1)) / (20*21/2)</f>
        <v>6.9735171428571441</v>
      </c>
      <c r="J2464" s="2">
        <f t="shared" si="306"/>
        <v>6.9831392936892884</v>
      </c>
      <c r="K2464" s="2">
        <f t="shared" si="300"/>
        <v>6.8594054461454261</v>
      </c>
    </row>
    <row r="2465" spans="1:11" ht="13.5" x14ac:dyDescent="0.25">
      <c r="A2465" s="3">
        <f>TITRES_STAT!B2468</f>
        <v>45594</v>
      </c>
      <c r="B2465" s="6">
        <f>TITRES_STAT!D2468</f>
        <v>6.9523000000000001</v>
      </c>
      <c r="C2465" s="2">
        <f t="shared" si="301"/>
        <v>0</v>
      </c>
      <c r="D2465" s="2">
        <f t="shared" si="302"/>
        <v>6.9635800000000003</v>
      </c>
      <c r="E2465" s="2">
        <f t="shared" si="304"/>
        <v>6.9757999999999996</v>
      </c>
      <c r="F2465" s="2">
        <f t="shared" si="305"/>
        <v>6.9875500000000015</v>
      </c>
      <c r="G2465" s="2">
        <f t="shared" si="299"/>
        <v>7.0088879999999998</v>
      </c>
      <c r="H2465" s="2">
        <f t="shared" si="303"/>
        <v>5.5751779999999904</v>
      </c>
      <c r="I2465" s="2">
        <f t="array" ref="I2465">SUMPRODUCT(B2449:B2468, (ROW(B2449:B2468)-ROW(B2449)+1)) / (20*21/2)</f>
        <v>6.9706076190476187</v>
      </c>
      <c r="J2465" s="2">
        <f t="shared" si="306"/>
        <v>6.9802022180998318</v>
      </c>
      <c r="K2465" s="2">
        <f t="shared" si="300"/>
        <v>6.8630483698259983</v>
      </c>
    </row>
    <row r="2466" spans="1:11" ht="13.5" x14ac:dyDescent="0.25">
      <c r="A2466" s="3">
        <f>TITRES_STAT!B2469</f>
        <v>45595</v>
      </c>
      <c r="B2466" s="6">
        <f>TITRES_STAT!D2469</f>
        <v>6.9523000000000001</v>
      </c>
      <c r="C2466" s="2">
        <f t="shared" si="301"/>
        <v>0</v>
      </c>
      <c r="D2466" s="2">
        <f t="shared" si="302"/>
        <v>6.9579400000000007</v>
      </c>
      <c r="E2466" s="2">
        <f t="shared" si="304"/>
        <v>6.9720399999999998</v>
      </c>
      <c r="F2466" s="2">
        <f t="shared" si="305"/>
        <v>6.9852000000000016</v>
      </c>
      <c r="G2466" s="2">
        <f t="shared" si="299"/>
        <v>7.0073839999999992</v>
      </c>
      <c r="H2466" s="2">
        <f t="shared" si="303"/>
        <v>5.5881079999999903</v>
      </c>
      <c r="I2466" s="2">
        <f t="array" ref="I2466">SUMPRODUCT(B2450:B2469, (ROW(B2450:B2469)-ROW(B2450)+1)) / (20*21/2)</f>
        <v>6.967921904761905</v>
      </c>
      <c r="J2466" s="2">
        <f t="shared" si="306"/>
        <v>6.9775448639950852</v>
      </c>
      <c r="K2466" s="2">
        <f t="shared" si="300"/>
        <v>6.8665484337543914</v>
      </c>
    </row>
    <row r="2467" spans="1:11" ht="13.5" x14ac:dyDescent="0.25">
      <c r="A2467" s="3">
        <f>TITRES_STAT!B2470</f>
        <v>45596</v>
      </c>
      <c r="B2467" s="6">
        <f>TITRES_STAT!D2470</f>
        <v>6.9523000000000001</v>
      </c>
      <c r="C2467" s="2">
        <f t="shared" si="301"/>
        <v>0</v>
      </c>
      <c r="D2467" s="2">
        <f t="shared" si="302"/>
        <v>6.9522999999999993</v>
      </c>
      <c r="E2467" s="2">
        <f t="shared" si="304"/>
        <v>6.96828</v>
      </c>
      <c r="F2467" s="2">
        <f t="shared" si="305"/>
        <v>6.9828500000000009</v>
      </c>
      <c r="G2467" s="2">
        <f t="shared" si="299"/>
        <v>7.0058799999999986</v>
      </c>
      <c r="H2467" s="2">
        <f t="shared" si="303"/>
        <v>5.6010379999999911</v>
      </c>
      <c r="I2467" s="2">
        <f t="array" ref="I2467">SUMPRODUCT(B2451:B2470, (ROW(B2451:B2470)-ROW(B2451)+1)) / (20*21/2)</f>
        <v>6.9654600000000011</v>
      </c>
      <c r="J2467" s="2">
        <f t="shared" si="306"/>
        <v>6.9751405912336484</v>
      </c>
      <c r="K2467" s="2">
        <f t="shared" si="300"/>
        <v>6.8699112402738276</v>
      </c>
    </row>
    <row r="2468" spans="1:11" ht="13.5" x14ac:dyDescent="0.25">
      <c r="A2468" s="3">
        <f>TITRES_STAT!B2471</f>
        <v>45597</v>
      </c>
      <c r="B2468" s="6">
        <f>TITRES_STAT!D2471</f>
        <v>6.9523000000000001</v>
      </c>
      <c r="C2468" s="2">
        <f t="shared" si="301"/>
        <v>0</v>
      </c>
      <c r="D2468" s="2">
        <f t="shared" si="302"/>
        <v>6.9522999999999993</v>
      </c>
      <c r="E2468" s="2">
        <f t="shared" si="304"/>
        <v>6.9645200000000003</v>
      </c>
      <c r="F2468" s="2">
        <f t="shared" si="305"/>
        <v>6.980500000000001</v>
      </c>
      <c r="G2468" s="2">
        <f t="shared" si="299"/>
        <v>7.0043759999999988</v>
      </c>
      <c r="H2468" s="2">
        <f t="shared" si="303"/>
        <v>5.613967999999991</v>
      </c>
      <c r="I2468" s="2">
        <f t="array" ref="I2468">SUMPRODUCT(B2452:B2471, (ROW(B2452:B2471)-ROW(B2452)+1)) / (20*21/2)</f>
        <v>6.9632219047619044</v>
      </c>
      <c r="J2468" s="2">
        <f t="shared" si="306"/>
        <v>6.9729652968304432</v>
      </c>
      <c r="K2468" s="2">
        <f t="shared" si="300"/>
        <v>6.8731421720277961</v>
      </c>
    </row>
    <row r="2469" spans="1:11" ht="13.5" x14ac:dyDescent="0.25">
      <c r="A2469" s="3">
        <f>TITRES_STAT!B2472</f>
        <v>45600</v>
      </c>
      <c r="B2469" s="6">
        <f>TITRES_STAT!D2472</f>
        <v>6.9523000000000001</v>
      </c>
      <c r="C2469" s="2">
        <f t="shared" si="301"/>
        <v>0</v>
      </c>
      <c r="D2469" s="2">
        <f t="shared" si="302"/>
        <v>6.9522999999999993</v>
      </c>
      <c r="E2469" s="2">
        <f t="shared" si="304"/>
        <v>6.9607600000000005</v>
      </c>
      <c r="F2469" s="2">
        <f t="shared" si="305"/>
        <v>6.9781499999999994</v>
      </c>
      <c r="G2469" s="2">
        <f t="shared" si="299"/>
        <v>7.0028719999999991</v>
      </c>
      <c r="H2469" s="2">
        <f t="shared" si="303"/>
        <v>5.6259374999999894</v>
      </c>
      <c r="I2469" s="2">
        <f t="array" ref="I2469">SUMPRODUCT(B2453:B2472, (ROW(B2453:B2472)-ROW(B2453)+1)) / (20*21/2)</f>
        <v>6.9612076190476193</v>
      </c>
      <c r="J2469" s="2">
        <f t="shared" si="306"/>
        <v>6.9709971733227816</v>
      </c>
      <c r="K2469" s="2">
        <f t="shared" si="300"/>
        <v>6.8762464005757264</v>
      </c>
    </row>
    <row r="2470" spans="1:11" ht="13.5" x14ac:dyDescent="0.25">
      <c r="A2470" s="3">
        <f>TITRES_STAT!B2473</f>
        <v>45601</v>
      </c>
      <c r="B2470" s="6">
        <f>TITRES_STAT!D2473</f>
        <v>6.9523000000000001</v>
      </c>
      <c r="C2470" s="2">
        <f t="shared" si="301"/>
        <v>0</v>
      </c>
      <c r="D2470" s="2">
        <f t="shared" si="302"/>
        <v>6.9522999999999993</v>
      </c>
      <c r="E2470" s="2">
        <f t="shared" si="304"/>
        <v>6.9579400000000007</v>
      </c>
      <c r="F2470" s="2">
        <f t="shared" si="305"/>
        <v>6.9757999999999996</v>
      </c>
      <c r="G2470" s="2">
        <f t="shared" si="299"/>
        <v>7.0013679999999985</v>
      </c>
      <c r="H2470" s="2">
        <f t="shared" si="303"/>
        <v>5.6388674999999884</v>
      </c>
      <c r="I2470" s="2">
        <f t="array" ref="I2470">SUMPRODUCT(B2454:B2473, (ROW(B2454:B2473)-ROW(B2454)+1)) / (20*21/2)</f>
        <v>6.9594171428571423</v>
      </c>
      <c r="J2470" s="2">
        <f t="shared" si="306"/>
        <v>6.9692164901491829</v>
      </c>
      <c r="K2470" s="2">
        <f t="shared" si="300"/>
        <v>6.8792288946707965</v>
      </c>
    </row>
    <row r="2471" spans="1:11" ht="13.5" x14ac:dyDescent="0.25">
      <c r="A2471" s="3">
        <f>TITRES_STAT!B2474</f>
        <v>45602</v>
      </c>
      <c r="B2471" s="6">
        <f>TITRES_STAT!D2474</f>
        <v>6.9523000000000001</v>
      </c>
      <c r="C2471" s="2">
        <f t="shared" si="301"/>
        <v>0</v>
      </c>
      <c r="D2471" s="2">
        <f t="shared" si="302"/>
        <v>6.9522999999999993</v>
      </c>
      <c r="E2471" s="2">
        <f t="shared" si="304"/>
        <v>6.9551200000000009</v>
      </c>
      <c r="F2471" s="2">
        <f t="shared" si="305"/>
        <v>6.9734499999999979</v>
      </c>
      <c r="G2471" s="2">
        <f t="shared" si="299"/>
        <v>6.9998639999999988</v>
      </c>
      <c r="H2471" s="2">
        <f t="shared" si="303"/>
        <v>5.6508369999999886</v>
      </c>
      <c r="I2471" s="2">
        <f t="array" ref="I2471">SUMPRODUCT(B2455:B2474, (ROW(B2455:B2474)-ROW(B2455)+1)) / (20*21/2)</f>
        <v>6.9578504761904769</v>
      </c>
      <c r="J2471" s="2">
        <f t="shared" si="306"/>
        <v>6.9676053958492608</v>
      </c>
      <c r="K2471" s="2">
        <f t="shared" si="300"/>
        <v>6.8820944282131187</v>
      </c>
    </row>
    <row r="2472" spans="1:11" ht="13.5" x14ac:dyDescent="0.25">
      <c r="A2472" s="3">
        <f>TITRES_STAT!B2475</f>
        <v>45603</v>
      </c>
      <c r="B2472" s="6">
        <f>TITRES_STAT!D2475</f>
        <v>6.9523000000000001</v>
      </c>
      <c r="C2472" s="2">
        <f t="shared" si="301"/>
        <v>0</v>
      </c>
      <c r="D2472" s="2">
        <f t="shared" si="302"/>
        <v>6.9522999999999993</v>
      </c>
      <c r="E2472" s="2">
        <f t="shared" si="304"/>
        <v>6.9522999999999993</v>
      </c>
      <c r="F2472" s="2">
        <f t="shared" si="305"/>
        <v>6.9710999999999981</v>
      </c>
      <c r="G2472" s="2">
        <f t="shared" si="299"/>
        <v>6.998359999999999</v>
      </c>
      <c r="H2472" s="2">
        <f t="shared" si="303"/>
        <v>5.6625879999999889</v>
      </c>
      <c r="I2472" s="2">
        <f t="array" ref="I2472">SUMPRODUCT(B2456:B2475, (ROW(B2456:B2475)-ROW(B2456)+1)) / (20*21/2)</f>
        <v>6.9565076190476196</v>
      </c>
      <c r="J2472" s="2">
        <f t="shared" si="306"/>
        <v>6.9661477391017117</v>
      </c>
      <c r="K2472" s="2">
        <f t="shared" si="300"/>
        <v>6.884847587891036</v>
      </c>
    </row>
    <row r="2473" spans="1:11" ht="13.5" x14ac:dyDescent="0.25">
      <c r="A2473" s="3">
        <f>TITRES_STAT!B2476</f>
        <v>45604</v>
      </c>
      <c r="B2473" s="6">
        <f>TITRES_STAT!D2476</f>
        <v>6.9523000000000001</v>
      </c>
      <c r="C2473" s="2">
        <f t="shared" si="301"/>
        <v>0</v>
      </c>
      <c r="D2473" s="2">
        <f t="shared" si="302"/>
        <v>6.9522999999999993</v>
      </c>
      <c r="E2473" s="2">
        <f t="shared" si="304"/>
        <v>6.9522999999999993</v>
      </c>
      <c r="F2473" s="2">
        <f t="shared" si="305"/>
        <v>6.9687499999999973</v>
      </c>
      <c r="G2473" s="2">
        <f t="shared" si="299"/>
        <v>6.9968559999999975</v>
      </c>
      <c r="H2473" s="2">
        <f t="shared" si="303"/>
        <v>5.6743389999999883</v>
      </c>
      <c r="I2473" s="2">
        <f t="array" ref="I2473">SUMPRODUCT(B2457:B2476, (ROW(B2457:B2476)-ROW(B2457)+1)) / (20*21/2)</f>
        <v>6.9553885714285713</v>
      </c>
      <c r="J2473" s="2">
        <f t="shared" si="306"/>
        <v>6.9648289068063098</v>
      </c>
      <c r="K2473" s="2">
        <f t="shared" si="300"/>
        <v>6.887492780522761</v>
      </c>
    </row>
    <row r="2474" spans="1:11" ht="13.5" x14ac:dyDescent="0.25">
      <c r="A2474" s="3">
        <f>TITRES_STAT!B2477</f>
        <v>45607</v>
      </c>
      <c r="B2474" s="6">
        <f>TITRES_STAT!D2477</f>
        <v>6.9523000000000001</v>
      </c>
      <c r="C2474" s="2">
        <f t="shared" si="301"/>
        <v>0</v>
      </c>
      <c r="D2474" s="2">
        <f t="shared" si="302"/>
        <v>6.9522999999999993</v>
      </c>
      <c r="E2474" s="2">
        <f t="shared" si="304"/>
        <v>6.9522999999999993</v>
      </c>
      <c r="F2474" s="2">
        <f t="shared" si="305"/>
        <v>6.9663999999999975</v>
      </c>
      <c r="G2474" s="2">
        <f t="shared" si="299"/>
        <v>6.9949759999999976</v>
      </c>
      <c r="H2474" s="2">
        <f t="shared" si="303"/>
        <v>5.6860899999999877</v>
      </c>
      <c r="I2474" s="2">
        <f t="array" ref="I2474">SUMPRODUCT(B2458:B2477, (ROW(B2458:B2477)-ROW(B2458)+1)) / (20*21/2)</f>
        <v>6.9544485714285713</v>
      </c>
      <c r="J2474" s="2">
        <f t="shared" si="306"/>
        <v>6.9636356775866606</v>
      </c>
      <c r="K2474" s="2">
        <f t="shared" si="300"/>
        <v>6.8900342401101042</v>
      </c>
    </row>
    <row r="2475" spans="1:11" ht="13.5" x14ac:dyDescent="0.25">
      <c r="A2475" s="3">
        <f>TITRES_STAT!B2478</f>
        <v>45608</v>
      </c>
      <c r="B2475" s="6">
        <f>TITRES_STAT!D2478</f>
        <v>6.9523000000000001</v>
      </c>
      <c r="C2475" s="2">
        <f t="shared" si="301"/>
        <v>0</v>
      </c>
      <c r="D2475" s="2">
        <f t="shared" si="302"/>
        <v>6.9522999999999993</v>
      </c>
      <c r="E2475" s="2">
        <f t="shared" si="304"/>
        <v>6.9522999999999993</v>
      </c>
      <c r="F2475" s="2">
        <f t="shared" si="305"/>
        <v>6.9640499999999976</v>
      </c>
      <c r="G2475" s="2">
        <f t="shared" si="299"/>
        <v>6.9930959999999969</v>
      </c>
      <c r="H2475" s="2">
        <f t="shared" si="303"/>
        <v>5.6978409999999879</v>
      </c>
      <c r="I2475" s="2">
        <f t="array" ref="I2475">SUMPRODUCT(B2459:B2478, (ROW(B2459:B2478)-ROW(B2459)+1)) / (20*21/2)</f>
        <v>6.9536876190476189</v>
      </c>
      <c r="J2475" s="2">
        <f t="shared" si="306"/>
        <v>6.9625560892450737</v>
      </c>
      <c r="K2475" s="2">
        <f t="shared" si="300"/>
        <v>6.8924760346155907</v>
      </c>
    </row>
    <row r="2476" spans="1:11" ht="13.5" x14ac:dyDescent="0.25">
      <c r="A2476" s="3">
        <f>TITRES_STAT!B2479</f>
        <v>45609</v>
      </c>
      <c r="B2476" s="6">
        <f>TITRES_STAT!D2479</f>
        <v>6.9523000000000001</v>
      </c>
      <c r="C2476" s="2">
        <f t="shared" si="301"/>
        <v>0</v>
      </c>
      <c r="D2476" s="2">
        <f t="shared" si="302"/>
        <v>6.9522999999999993</v>
      </c>
      <c r="E2476" s="2">
        <f t="shared" si="304"/>
        <v>6.9522999999999993</v>
      </c>
      <c r="F2476" s="2">
        <f t="shared" si="305"/>
        <v>6.9621699999999977</v>
      </c>
      <c r="G2476" s="2">
        <f t="shared" si="299"/>
        <v>6.991215999999997</v>
      </c>
      <c r="H2476" s="2">
        <f t="shared" si="303"/>
        <v>5.7095919999999891</v>
      </c>
      <c r="I2476" s="2">
        <f t="array" ref="I2476">SUMPRODUCT(B2460:B2479, (ROW(B2460:B2479)-ROW(B2460)+1)) / (20*21/2)</f>
        <v>6.9531057142857158</v>
      </c>
      <c r="J2476" s="2">
        <f t="shared" si="306"/>
        <v>6.9615793188407809</v>
      </c>
      <c r="K2476" s="2">
        <f t="shared" si="300"/>
        <v>6.8948220724738034</v>
      </c>
    </row>
    <row r="2477" spans="1:11" ht="13.5" x14ac:dyDescent="0.25">
      <c r="A2477" s="3">
        <f>TITRES_STAT!B2480</f>
        <v>45610</v>
      </c>
      <c r="B2477" s="6">
        <f>TITRES_STAT!D2480</f>
        <v>6.9523000000000001</v>
      </c>
      <c r="C2477" s="2">
        <f t="shared" si="301"/>
        <v>0</v>
      </c>
      <c r="D2477" s="2">
        <f t="shared" si="302"/>
        <v>6.9522999999999993</v>
      </c>
      <c r="E2477" s="2">
        <f t="shared" si="304"/>
        <v>6.9522999999999993</v>
      </c>
      <c r="F2477" s="2">
        <f t="shared" si="305"/>
        <v>6.9602899999999979</v>
      </c>
      <c r="G2477" s="2">
        <f t="shared" si="299"/>
        <v>6.9893359999999971</v>
      </c>
      <c r="H2477" s="2">
        <f t="shared" si="303"/>
        <v>5.7223469999999885</v>
      </c>
      <c r="I2477" s="2">
        <f t="array" ref="I2477">SUMPRODUCT(B2461:B2480, (ROW(B2461:B2480)-ROW(B2461)+1)) / (20*21/2)</f>
        <v>6.9527028571428575</v>
      </c>
      <c r="J2477" s="2">
        <f t="shared" si="306"/>
        <v>6.9606955741892778</v>
      </c>
      <c r="K2477" s="2">
        <f t="shared" si="300"/>
        <v>6.8970761088473802</v>
      </c>
    </row>
    <row r="2478" spans="1:11" ht="13.5" x14ac:dyDescent="0.25">
      <c r="A2478" s="3">
        <f>TITRES_STAT!B2481</f>
        <v>45611</v>
      </c>
      <c r="B2478" s="6">
        <f>TITRES_STAT!D2481</f>
        <v>6.9523000000000001</v>
      </c>
      <c r="C2478" s="2">
        <f t="shared" si="301"/>
        <v>0</v>
      </c>
      <c r="D2478" s="2">
        <f t="shared" si="302"/>
        <v>6.9522999999999993</v>
      </c>
      <c r="E2478" s="2">
        <f t="shared" si="304"/>
        <v>6.9522999999999993</v>
      </c>
      <c r="F2478" s="2">
        <f t="shared" si="305"/>
        <v>6.958409999999998</v>
      </c>
      <c r="G2478" s="2">
        <f t="shared" si="299"/>
        <v>6.9874559999999972</v>
      </c>
      <c r="H2478" s="2">
        <f t="shared" si="303"/>
        <v>5.7351019999999879</v>
      </c>
      <c r="I2478" s="2">
        <f t="array" ref="I2478">SUMPRODUCT(B2462:B2481, (ROW(B2462:B2481)-ROW(B2462)+1)) / (20*21/2)</f>
        <v>6.9524342857142862</v>
      </c>
      <c r="J2478" s="2">
        <f t="shared" si="306"/>
        <v>6.9598959956950601</v>
      </c>
      <c r="K2478" s="2">
        <f t="shared" si="300"/>
        <v>6.8992417516376801</v>
      </c>
    </row>
    <row r="2479" spans="1:11" ht="13.5" x14ac:dyDescent="0.25">
      <c r="A2479" s="3">
        <f>TITRES_STAT!B2482</f>
        <v>45614</v>
      </c>
      <c r="B2479" s="6">
        <f>TITRES_STAT!D2482</f>
        <v>6.9523000000000001</v>
      </c>
      <c r="C2479" s="2">
        <f t="shared" si="301"/>
        <v>0</v>
      </c>
      <c r="D2479" s="2">
        <f t="shared" si="302"/>
        <v>6.9522999999999993</v>
      </c>
      <c r="E2479" s="2">
        <f t="shared" si="304"/>
        <v>6.9522999999999993</v>
      </c>
      <c r="F2479" s="2">
        <f t="shared" si="305"/>
        <v>6.9565299999999981</v>
      </c>
      <c r="G2479" s="2">
        <f t="shared" si="299"/>
        <v>6.9855759999999973</v>
      </c>
      <c r="H2479" s="2">
        <f t="shared" si="303"/>
        <v>5.7471584999999878</v>
      </c>
      <c r="I2479" s="2">
        <f t="array" ref="I2479">SUMPRODUCT(B2463:B2482, (ROW(B2463:B2482)-ROW(B2463)+1)) / (20*21/2)</f>
        <v>6.9523000000000001</v>
      </c>
      <c r="J2479" s="2">
        <f t="shared" si="306"/>
        <v>6.9591725675336251</v>
      </c>
      <c r="K2479" s="2">
        <f t="shared" si="300"/>
        <v>6.9013224672597326</v>
      </c>
    </row>
    <row r="2480" spans="1:11" ht="13.5" x14ac:dyDescent="0.25">
      <c r="A2480" s="3">
        <f>TITRES_STAT!B2483</f>
        <v>45615</v>
      </c>
      <c r="B2480" s="6">
        <f>TITRES_STAT!D2483</f>
        <v>6.9523000000000001</v>
      </c>
      <c r="C2480" s="2">
        <f t="shared" si="301"/>
        <v>0</v>
      </c>
      <c r="D2480" s="2">
        <f t="shared" si="302"/>
        <v>6.9522999999999993</v>
      </c>
      <c r="E2480" s="2">
        <f t="shared" si="304"/>
        <v>6.9522999999999993</v>
      </c>
      <c r="F2480" s="2">
        <f t="shared" si="305"/>
        <v>6.9551199999999982</v>
      </c>
      <c r="G2480" s="2">
        <f t="shared" si="299"/>
        <v>6.9838839999999971</v>
      </c>
      <c r="H2480" s="2">
        <f t="shared" si="303"/>
        <v>5.7589529999999884</v>
      </c>
      <c r="I2480" s="2">
        <f t="array" ref="I2480">SUMPRODUCT(B2464:B2483, (ROW(B2464:B2483)-ROW(B2464)+1)) / (20*21/2)</f>
        <v>6.9523000000000001</v>
      </c>
      <c r="J2480" s="2">
        <f t="shared" si="306"/>
        <v>6.9585180372923272</v>
      </c>
      <c r="K2480" s="2">
        <f t="shared" si="300"/>
        <v>6.9033215861907244</v>
      </c>
    </row>
    <row r="2481" spans="1:11" ht="13.5" x14ac:dyDescent="0.25">
      <c r="A2481" s="3">
        <f>TITRES_STAT!B2484</f>
        <v>45616</v>
      </c>
      <c r="B2481" s="6">
        <f>TITRES_STAT!D2484</f>
        <v>6.9523000000000001</v>
      </c>
      <c r="C2481" s="2">
        <f t="shared" si="301"/>
        <v>0</v>
      </c>
      <c r="D2481" s="2">
        <f t="shared" si="302"/>
        <v>6.9522999999999993</v>
      </c>
      <c r="E2481" s="2">
        <f t="shared" si="304"/>
        <v>6.9522999999999993</v>
      </c>
      <c r="F2481" s="2">
        <f t="shared" si="305"/>
        <v>6.9537099999999983</v>
      </c>
      <c r="G2481" s="2">
        <f t="shared" si="299"/>
        <v>6.9820039999999972</v>
      </c>
      <c r="H2481" s="2">
        <f t="shared" si="303"/>
        <v>5.7707474999999882</v>
      </c>
      <c r="I2481" s="2">
        <f t="array" ref="I2481">SUMPRODUCT(B2465:B2484, (ROW(B2465:B2484)-ROW(B2465)+1)) / (20*21/2)</f>
        <v>6.9478238095238094</v>
      </c>
      <c r="J2481" s="2">
        <f t="shared" si="306"/>
        <v>6.9579258432644862</v>
      </c>
      <c r="K2481" s="2">
        <f t="shared" si="300"/>
        <v>6.9052423083008927</v>
      </c>
    </row>
    <row r="2482" spans="1:11" ht="13.5" x14ac:dyDescent="0.25">
      <c r="A2482" s="3">
        <f>TITRES_STAT!B2485</f>
        <v>45617</v>
      </c>
      <c r="B2482" s="6">
        <f>TITRES_STAT!D2485</f>
        <v>6.9523000000000001</v>
      </c>
      <c r="C2482" s="2">
        <f t="shared" si="301"/>
        <v>0</v>
      </c>
      <c r="D2482" s="2">
        <f t="shared" si="302"/>
        <v>6.9522999999999993</v>
      </c>
      <c r="E2482" s="2">
        <f t="shared" si="304"/>
        <v>6.9522999999999993</v>
      </c>
      <c r="F2482" s="2">
        <f t="shared" si="305"/>
        <v>6.9522999999999984</v>
      </c>
      <c r="G2482" s="2">
        <f t="shared" ref="G2482:G2545" si="307">AVERAGE(B2433:B2482)</f>
        <v>6.9803119999999979</v>
      </c>
      <c r="H2482" s="2">
        <f t="shared" si="303"/>
        <v>5.7825419999999887</v>
      </c>
      <c r="I2482" s="2">
        <f t="array" ref="I2482">SUMPRODUCT(B2466:B2485, (ROW(B2466:B2485)-ROW(B2466)+1)) / (20*21/2)</f>
        <v>6.9140476190476194</v>
      </c>
      <c r="J2482" s="2">
        <f t="shared" si="306"/>
        <v>6.9573900486678681</v>
      </c>
      <c r="K2482" s="2">
        <f t="shared" si="300"/>
        <v>6.9070877079753679</v>
      </c>
    </row>
    <row r="2483" spans="1:11" ht="13.5" x14ac:dyDescent="0.25">
      <c r="A2483" s="3">
        <f>TITRES_STAT!B2486</f>
        <v>45618</v>
      </c>
      <c r="B2483" s="6">
        <f>TITRES_STAT!D2486</f>
        <v>6.9523000000000001</v>
      </c>
      <c r="C2483" s="2">
        <f t="shared" si="301"/>
        <v>0</v>
      </c>
      <c r="D2483" s="2">
        <f t="shared" si="302"/>
        <v>6.9522999999999993</v>
      </c>
      <c r="E2483" s="2">
        <f t="shared" si="304"/>
        <v>6.9522999999999993</v>
      </c>
      <c r="F2483" s="2">
        <f t="shared" si="305"/>
        <v>6.9522999999999984</v>
      </c>
      <c r="G2483" s="2">
        <f t="shared" si="307"/>
        <v>6.9788079999999981</v>
      </c>
      <c r="H2483" s="2">
        <f t="shared" si="303"/>
        <v>5.7943364999999893</v>
      </c>
      <c r="I2483" s="2">
        <f t="array" ref="I2483">SUMPRODUCT(B2467:B2486, (ROW(B2467:B2486)-ROW(B2467)+1)) / (20*21/2)</f>
        <v>6.8980761904761909</v>
      </c>
      <c r="J2483" s="2">
        <f t="shared" si="306"/>
        <v>6.956905282128071</v>
      </c>
      <c r="K2483" s="2">
        <f t="shared" ref="K2483:K2546" si="308">$K$4*B2483+(1-$K$4)*K2482</f>
        <v>6.9088607390351582</v>
      </c>
    </row>
    <row r="2484" spans="1:11" ht="13.5" x14ac:dyDescent="0.25">
      <c r="A2484" s="3">
        <f>TITRES_STAT!B2487</f>
        <v>45621</v>
      </c>
      <c r="B2484" s="6">
        <f>TITRES_STAT!D2487</f>
        <v>6.9053000000000004</v>
      </c>
      <c r="C2484" s="2">
        <f t="shared" si="301"/>
        <v>-4.6999999999999709E-2</v>
      </c>
      <c r="D2484" s="2">
        <f t="shared" si="302"/>
        <v>6.9428999999999998</v>
      </c>
      <c r="E2484" s="2">
        <f t="shared" si="304"/>
        <v>6.9475999999999996</v>
      </c>
      <c r="F2484" s="2">
        <f t="shared" si="305"/>
        <v>6.9499499999999985</v>
      </c>
      <c r="G2484" s="2">
        <f t="shared" si="307"/>
        <v>6.9763639999999985</v>
      </c>
      <c r="H2484" s="2">
        <f t="shared" si="303"/>
        <v>5.80589599999999</v>
      </c>
      <c r="I2484" s="2">
        <f t="array" ref="I2484">SUMPRODUCT(B2468:B2487, (ROW(B2468:B2487)-ROW(B2468)+1)) / (20*21/2)</f>
        <v>6.899999523809524</v>
      </c>
      <c r="J2484" s="2">
        <f t="shared" si="306"/>
        <v>6.9519904933539696</v>
      </c>
      <c r="K2484" s="2">
        <f t="shared" si="308"/>
        <v>6.9087211022102499</v>
      </c>
    </row>
    <row r="2485" spans="1:11" ht="13.5" x14ac:dyDescent="0.25">
      <c r="A2485" s="3">
        <f>TITRES_STAT!B2488</f>
        <v>45622</v>
      </c>
      <c r="B2485" s="6">
        <f>TITRES_STAT!D2488</f>
        <v>6.5952999999999999</v>
      </c>
      <c r="C2485" s="2">
        <f t="shared" si="301"/>
        <v>-0.3100000000000005</v>
      </c>
      <c r="D2485" s="2">
        <f t="shared" si="302"/>
        <v>6.8715000000000002</v>
      </c>
      <c r="E2485" s="2">
        <f t="shared" si="304"/>
        <v>6.9119000000000002</v>
      </c>
      <c r="F2485" s="2">
        <f t="shared" si="305"/>
        <v>6.9320999999999984</v>
      </c>
      <c r="G2485" s="2">
        <f t="shared" si="307"/>
        <v>6.967719999999999</v>
      </c>
      <c r="H2485" s="2">
        <f t="shared" si="303"/>
        <v>5.8159054999999888</v>
      </c>
      <c r="I2485" s="2">
        <f t="array" ref="I2485">SUMPRODUCT(B2469:B2488, (ROW(B2469:B2488)-ROW(B2469)+1)) / (20*21/2)</f>
        <v>6.9019676190476185</v>
      </c>
      <c r="J2485" s="2">
        <f t="shared" si="306"/>
        <v>6.9180199701774008</v>
      </c>
      <c r="K2485" s="2">
        <f t="shared" si="308"/>
        <v>6.8964300785941619</v>
      </c>
    </row>
    <row r="2486" spans="1:11" ht="13.5" x14ac:dyDescent="0.25">
      <c r="A2486" s="3">
        <f>TITRES_STAT!B2489</f>
        <v>45623</v>
      </c>
      <c r="B2486" s="6">
        <f>TITRES_STAT!D2489</f>
        <v>6.7644000000000002</v>
      </c>
      <c r="C2486" s="2">
        <f t="shared" si="301"/>
        <v>0.16910000000000025</v>
      </c>
      <c r="D2486" s="2">
        <f t="shared" si="302"/>
        <v>6.8339200000000009</v>
      </c>
      <c r="E2486" s="2">
        <f t="shared" si="304"/>
        <v>6.8931100000000001</v>
      </c>
      <c r="F2486" s="2">
        <f t="shared" si="305"/>
        <v>6.9227049999999979</v>
      </c>
      <c r="G2486" s="2">
        <f t="shared" si="307"/>
        <v>6.9630219999999996</v>
      </c>
      <c r="H2486" s="2">
        <f t="shared" si="303"/>
        <v>5.82676049999999</v>
      </c>
      <c r="I2486" s="2">
        <f t="array" ref="I2486">SUMPRODUCT(B2470:B2489, (ROW(B2470:B2489)-ROW(B2470)+1)) / (20*21/2)</f>
        <v>6.9039804761904762</v>
      </c>
      <c r="J2486" s="2">
        <f t="shared" si="306"/>
        <v>6.9033894968271721</v>
      </c>
      <c r="K2486" s="2">
        <f t="shared" si="308"/>
        <v>6.8912524284532148</v>
      </c>
    </row>
    <row r="2487" spans="1:11" ht="13.5" x14ac:dyDescent="0.25">
      <c r="A2487" s="3">
        <f>TITRES_STAT!B2490</f>
        <v>45624</v>
      </c>
      <c r="B2487" s="6">
        <f>TITRES_STAT!D2490</f>
        <v>6.9428999999999998</v>
      </c>
      <c r="C2487" s="2">
        <f t="shared" si="301"/>
        <v>0.17849999999999966</v>
      </c>
      <c r="D2487" s="2">
        <f t="shared" si="302"/>
        <v>6.832040000000001</v>
      </c>
      <c r="E2487" s="2">
        <f t="shared" si="304"/>
        <v>6.8921700000000001</v>
      </c>
      <c r="F2487" s="2">
        <f t="shared" si="305"/>
        <v>6.9222349999999979</v>
      </c>
      <c r="G2487" s="2">
        <f t="shared" si="307"/>
        <v>6.9618940000000009</v>
      </c>
      <c r="H2487" s="2">
        <f t="shared" si="303"/>
        <v>5.8387699999999905</v>
      </c>
      <c r="I2487" s="2">
        <f t="array" ref="I2487">SUMPRODUCT(B2471:B2490, (ROW(B2471:B2490)-ROW(B2471)+1)) / (20*21/2)</f>
        <v>6.9060380952380944</v>
      </c>
      <c r="J2487" s="2">
        <f t="shared" si="306"/>
        <v>6.9071524018912509</v>
      </c>
      <c r="K2487" s="2">
        <f t="shared" si="308"/>
        <v>6.8932778234158336</v>
      </c>
    </row>
    <row r="2488" spans="1:11" ht="13.5" x14ac:dyDescent="0.25">
      <c r="A2488" s="3">
        <f>TITRES_STAT!B2491</f>
        <v>45625</v>
      </c>
      <c r="B2488" s="6">
        <f>TITRES_STAT!D2491</f>
        <v>6.9428999999999998</v>
      </c>
      <c r="C2488" s="2">
        <f t="shared" si="301"/>
        <v>0</v>
      </c>
      <c r="D2488" s="2">
        <f t="shared" si="302"/>
        <v>6.8301600000000011</v>
      </c>
      <c r="E2488" s="2">
        <f t="shared" si="304"/>
        <v>6.8912300000000002</v>
      </c>
      <c r="F2488" s="2">
        <f t="shared" si="305"/>
        <v>6.9217649999999979</v>
      </c>
      <c r="G2488" s="2">
        <f t="shared" si="307"/>
        <v>6.9607660000000013</v>
      </c>
      <c r="H2488" s="2">
        <f t="shared" si="303"/>
        <v>5.8504739999999904</v>
      </c>
      <c r="I2488" s="2">
        <f t="array" ref="I2488">SUMPRODUCT(B2472:B2491, (ROW(B2472:B2491)-ROW(B2472)+1)) / (20*21/2)</f>
        <v>6.9081404761904759</v>
      </c>
      <c r="J2488" s="2">
        <f t="shared" si="306"/>
        <v>6.9105569350444656</v>
      </c>
      <c r="K2488" s="2">
        <f t="shared" si="308"/>
        <v>6.8952237911250167</v>
      </c>
    </row>
    <row r="2489" spans="1:11" ht="13.5" x14ac:dyDescent="0.25">
      <c r="A2489" s="3">
        <f>TITRES_STAT!B2492</f>
        <v>45628</v>
      </c>
      <c r="B2489" s="6">
        <f>TITRES_STAT!D2492</f>
        <v>6.9428999999999998</v>
      </c>
      <c r="C2489" s="2">
        <f t="shared" si="301"/>
        <v>0</v>
      </c>
      <c r="D2489" s="2">
        <f t="shared" si="302"/>
        <v>6.8376800000000006</v>
      </c>
      <c r="E2489" s="2">
        <f t="shared" si="304"/>
        <v>6.8902900000000002</v>
      </c>
      <c r="F2489" s="2">
        <f t="shared" si="305"/>
        <v>6.921294999999998</v>
      </c>
      <c r="G2489" s="2">
        <f t="shared" si="307"/>
        <v>6.9596380000000018</v>
      </c>
      <c r="H2489" s="2">
        <f t="shared" si="303"/>
        <v>5.8621779999999912</v>
      </c>
      <c r="I2489" s="2">
        <f t="array" ref="I2489">SUMPRODUCT(B2473:B2492, (ROW(B2473:B2492)-ROW(B2473)+1)) / (20*21/2)</f>
        <v>6.9102876190476179</v>
      </c>
      <c r="J2489" s="2">
        <f t="shared" si="306"/>
        <v>6.9136372269449931</v>
      </c>
      <c r="K2489" s="2">
        <f t="shared" si="308"/>
        <v>6.897093446375016</v>
      </c>
    </row>
    <row r="2490" spans="1:11" ht="13.5" x14ac:dyDescent="0.25">
      <c r="A2490" s="3">
        <f>TITRES_STAT!B2493</f>
        <v>45629</v>
      </c>
      <c r="B2490" s="6">
        <f>TITRES_STAT!D2493</f>
        <v>6.9428999999999998</v>
      </c>
      <c r="C2490" s="2">
        <f t="shared" si="301"/>
        <v>0</v>
      </c>
      <c r="D2490" s="2">
        <f t="shared" si="302"/>
        <v>6.9072000000000005</v>
      </c>
      <c r="E2490" s="2">
        <f t="shared" si="304"/>
        <v>6.8893500000000003</v>
      </c>
      <c r="F2490" s="2">
        <f t="shared" si="305"/>
        <v>6.920824999999998</v>
      </c>
      <c r="G2490" s="2">
        <f t="shared" si="307"/>
        <v>6.9585100000000022</v>
      </c>
      <c r="H2490" s="2">
        <f t="shared" si="303"/>
        <v>5.8738819999999921</v>
      </c>
      <c r="I2490" s="2">
        <f t="array" ref="I2490">SUMPRODUCT(B2474:B2493, (ROW(B2474:B2493)-ROW(B2474)+1)) / (20*21/2)</f>
        <v>6.9133747619047607</v>
      </c>
      <c r="J2490" s="2">
        <f t="shared" si="306"/>
        <v>6.9164241577121368</v>
      </c>
      <c r="K2490" s="2">
        <f t="shared" si="308"/>
        <v>6.89888978181129</v>
      </c>
    </row>
    <row r="2491" spans="1:11" ht="13.5" x14ac:dyDescent="0.25">
      <c r="A2491" s="3">
        <f>TITRES_STAT!B2494</f>
        <v>45630</v>
      </c>
      <c r="B2491" s="6">
        <f>TITRES_STAT!D2494</f>
        <v>6.9428999999999998</v>
      </c>
      <c r="C2491" s="2">
        <f t="shared" si="301"/>
        <v>0</v>
      </c>
      <c r="D2491" s="2">
        <f t="shared" si="302"/>
        <v>6.9428999999999998</v>
      </c>
      <c r="E2491" s="2">
        <f t="shared" si="304"/>
        <v>6.8884100000000004</v>
      </c>
      <c r="F2491" s="2">
        <f t="shared" si="305"/>
        <v>6.920354999999998</v>
      </c>
      <c r="G2491" s="2">
        <f t="shared" si="307"/>
        <v>6.9573820000000035</v>
      </c>
      <c r="H2491" s="2">
        <f t="shared" si="303"/>
        <v>5.885585999999992</v>
      </c>
      <c r="I2491" s="2">
        <f t="array" ref="I2491">SUMPRODUCT(B2475:B2494, (ROW(B2475:B2494)-ROW(B2475)+1)) / (20*21/2)</f>
        <v>6.9164619047619054</v>
      </c>
      <c r="J2491" s="2">
        <f t="shared" si="306"/>
        <v>6.9189456665014575</v>
      </c>
      <c r="K2491" s="2">
        <f t="shared" si="308"/>
        <v>6.9006156727206509</v>
      </c>
    </row>
    <row r="2492" spans="1:11" ht="13.5" x14ac:dyDescent="0.25">
      <c r="A2492" s="3">
        <f>TITRES_STAT!B2495</f>
        <v>45631</v>
      </c>
      <c r="B2492" s="6">
        <f>TITRES_STAT!D2495</f>
        <v>6.9428999999999998</v>
      </c>
      <c r="C2492" s="2">
        <f t="shared" si="301"/>
        <v>0</v>
      </c>
      <c r="D2492" s="2">
        <f t="shared" si="302"/>
        <v>6.9428999999999998</v>
      </c>
      <c r="E2492" s="2">
        <f t="shared" si="304"/>
        <v>6.8874700000000004</v>
      </c>
      <c r="F2492" s="2">
        <f t="shared" si="305"/>
        <v>6.9198849999999981</v>
      </c>
      <c r="G2492" s="2">
        <f t="shared" si="307"/>
        <v>6.9562540000000039</v>
      </c>
      <c r="H2492" s="2">
        <f t="shared" si="303"/>
        <v>5.8971589999999923</v>
      </c>
      <c r="I2492" s="2">
        <f t="array" ref="I2492">SUMPRODUCT(B2476:B2495, (ROW(B2476:B2495)-ROW(B2476)+1)) / (20*21/2)</f>
        <v>6.8900252380952374</v>
      </c>
      <c r="J2492" s="2">
        <f t="shared" si="306"/>
        <v>6.9212270315965565</v>
      </c>
      <c r="K2492" s="2">
        <f t="shared" si="308"/>
        <v>6.9022738816335663</v>
      </c>
    </row>
    <row r="2493" spans="1:11" ht="13.5" x14ac:dyDescent="0.25">
      <c r="A2493" s="3">
        <f>TITRES_STAT!B2496</f>
        <v>45632</v>
      </c>
      <c r="B2493" s="6">
        <f>TITRES_STAT!D2496</f>
        <v>6.9523000000000001</v>
      </c>
      <c r="C2493" s="2">
        <f t="shared" si="301"/>
        <v>9.400000000000297E-3</v>
      </c>
      <c r="D2493" s="2">
        <f t="shared" si="302"/>
        <v>6.9447799999999997</v>
      </c>
      <c r="E2493" s="2">
        <f t="shared" si="304"/>
        <v>6.8874700000000004</v>
      </c>
      <c r="F2493" s="2">
        <f t="shared" si="305"/>
        <v>6.9198849999999981</v>
      </c>
      <c r="G2493" s="2">
        <f t="shared" si="307"/>
        <v>6.955314000000004</v>
      </c>
      <c r="H2493" s="2">
        <f t="shared" si="303"/>
        <v>5.9087789999999929</v>
      </c>
      <c r="I2493" s="2">
        <f t="array" ref="I2493">SUMPRODUCT(B2477:B2496, (ROW(B2477:B2496)-ROW(B2477)+1)) / (20*21/2)</f>
        <v>6.8587980952380958</v>
      </c>
      <c r="J2493" s="2">
        <f t="shared" si="306"/>
        <v>6.924186361920694</v>
      </c>
      <c r="K2493" s="2">
        <f t="shared" si="308"/>
        <v>6.9042356901969564</v>
      </c>
    </row>
    <row r="2494" spans="1:11" ht="13.5" x14ac:dyDescent="0.25">
      <c r="A2494" s="3">
        <f>TITRES_STAT!B2497</f>
        <v>45635</v>
      </c>
      <c r="B2494" s="6">
        <f>TITRES_STAT!D2497</f>
        <v>6.9523000000000001</v>
      </c>
      <c r="C2494" s="2">
        <f t="shared" si="301"/>
        <v>0</v>
      </c>
      <c r="D2494" s="2">
        <f t="shared" si="302"/>
        <v>6.9466599999999996</v>
      </c>
      <c r="E2494" s="2">
        <f t="shared" si="304"/>
        <v>6.8921700000000001</v>
      </c>
      <c r="F2494" s="2">
        <f t="shared" si="305"/>
        <v>6.9198849999999981</v>
      </c>
      <c r="G2494" s="2">
        <f t="shared" si="307"/>
        <v>6.9543740000000041</v>
      </c>
      <c r="H2494" s="2">
        <f t="shared" si="303"/>
        <v>5.9203989999999918</v>
      </c>
      <c r="I2494" s="2">
        <f t="array" ref="I2494">SUMPRODUCT(B2478:B2497, (ROW(B2478:B2497)-ROW(B2478)+1)) / (20*21/2)</f>
        <v>6.8338366666666666</v>
      </c>
      <c r="J2494" s="2">
        <f t="shared" si="306"/>
        <v>6.9268638512615803</v>
      </c>
      <c r="K2494" s="2">
        <f t="shared" si="308"/>
        <v>6.9061205650911939</v>
      </c>
    </row>
    <row r="2495" spans="1:11" ht="13.5" x14ac:dyDescent="0.25">
      <c r="A2495" s="3">
        <f>TITRES_STAT!B2498</f>
        <v>45636</v>
      </c>
      <c r="B2495" s="6">
        <f>TITRES_STAT!D2498</f>
        <v>6.6422999999999996</v>
      </c>
      <c r="C2495" s="2">
        <f t="shared" si="301"/>
        <v>-0.3100000000000005</v>
      </c>
      <c r="D2495" s="2">
        <f t="shared" si="302"/>
        <v>6.886540000000001</v>
      </c>
      <c r="E2495" s="2">
        <f t="shared" si="304"/>
        <v>6.8968700000000016</v>
      </c>
      <c r="F2495" s="2">
        <f t="shared" si="305"/>
        <v>6.9043849999999978</v>
      </c>
      <c r="G2495" s="2">
        <f t="shared" si="307"/>
        <v>6.9472340000000035</v>
      </c>
      <c r="H2495" s="2">
        <f t="shared" si="303"/>
        <v>5.9302504999999917</v>
      </c>
      <c r="I2495" s="2">
        <f t="array" ref="I2495">SUMPRODUCT(B2479:B2498, (ROW(B2479:B2498)-ROW(B2479)+1)) / (20*21/2)</f>
        <v>6.8059647619047619</v>
      </c>
      <c r="J2495" s="2">
        <f t="shared" si="306"/>
        <v>6.8997625320938107</v>
      </c>
      <c r="K2495" s="2">
        <f t="shared" si="308"/>
        <v>6.8957746605778141</v>
      </c>
    </row>
    <row r="2496" spans="1:11" ht="13.5" x14ac:dyDescent="0.25">
      <c r="A2496" s="3">
        <f>TITRES_STAT!B2499</f>
        <v>45637</v>
      </c>
      <c r="B2496" s="6">
        <f>TITRES_STAT!D2499</f>
        <v>6.5765000000000002</v>
      </c>
      <c r="C2496" s="2">
        <f t="shared" si="301"/>
        <v>-6.5799999999999415E-2</v>
      </c>
      <c r="D2496" s="2">
        <f t="shared" si="302"/>
        <v>6.8132599999999996</v>
      </c>
      <c r="E2496" s="2">
        <f t="shared" si="304"/>
        <v>6.8780799999999997</v>
      </c>
      <c r="F2496" s="2">
        <f t="shared" si="305"/>
        <v>6.8855949999999977</v>
      </c>
      <c r="G2496" s="2">
        <f t="shared" si="307"/>
        <v>6.9387780000000046</v>
      </c>
      <c r="H2496" s="2">
        <f t="shared" si="303"/>
        <v>5.9397729999999918</v>
      </c>
      <c r="I2496" s="2">
        <f t="array" ref="I2496">SUMPRODUCT(B2480:B2499, (ROW(B2480:B2499)-ROW(B2480)+1)) / (20*21/2)</f>
        <v>6.8076157142857134</v>
      </c>
      <c r="J2496" s="2">
        <f t="shared" si="306"/>
        <v>6.8689756242753521</v>
      </c>
      <c r="K2496" s="2">
        <f t="shared" si="308"/>
        <v>6.8832540856531939</v>
      </c>
    </row>
    <row r="2497" spans="1:11" ht="13.5" x14ac:dyDescent="0.25">
      <c r="A2497" s="3">
        <f>TITRES_STAT!B2500</f>
        <v>45638</v>
      </c>
      <c r="B2497" s="6">
        <f>TITRES_STAT!D2500</f>
        <v>6.6234999999999999</v>
      </c>
      <c r="C2497" s="2">
        <f t="shared" si="301"/>
        <v>4.6999999999999709E-2</v>
      </c>
      <c r="D2497" s="2">
        <f t="shared" si="302"/>
        <v>6.7493799999999995</v>
      </c>
      <c r="E2497" s="2">
        <f t="shared" si="304"/>
        <v>6.8461400000000001</v>
      </c>
      <c r="F2497" s="2">
        <f t="shared" si="305"/>
        <v>6.8691549999999992</v>
      </c>
      <c r="G2497" s="2">
        <f t="shared" si="307"/>
        <v>6.9312620000000029</v>
      </c>
      <c r="H2497" s="2">
        <f t="shared" si="303"/>
        <v>5.9497489999999917</v>
      </c>
      <c r="I2497" s="2">
        <f t="array" ref="I2497">SUMPRODUCT(B2481:B2500, (ROW(B2481:B2500)-ROW(B2481)+1)) / (20*21/2)</f>
        <v>6.7819361904761903</v>
      </c>
      <c r="J2497" s="2">
        <f t="shared" si="306"/>
        <v>6.8455969933919851</v>
      </c>
      <c r="K2497" s="2">
        <f t="shared" si="308"/>
        <v>6.8730676509216959</v>
      </c>
    </row>
    <row r="2498" spans="1:11" ht="13.5" x14ac:dyDescent="0.25">
      <c r="A2498" s="3">
        <f>TITRES_STAT!B2501</f>
        <v>45639</v>
      </c>
      <c r="B2498" s="6">
        <f>TITRES_STAT!D2501</f>
        <v>6.5765000000000002</v>
      </c>
      <c r="C2498" s="2">
        <f t="shared" si="301"/>
        <v>-4.6999999999999709E-2</v>
      </c>
      <c r="D2498" s="2">
        <f t="shared" si="302"/>
        <v>6.67422</v>
      </c>
      <c r="E2498" s="2">
        <f t="shared" si="304"/>
        <v>6.8094999999999999</v>
      </c>
      <c r="F2498" s="2">
        <f t="shared" si="305"/>
        <v>6.8503649999999991</v>
      </c>
      <c r="G2498" s="2">
        <f t="shared" si="307"/>
        <v>6.9228060000000031</v>
      </c>
      <c r="H2498" s="2">
        <f t="shared" si="303"/>
        <v>5.9594899999999917</v>
      </c>
      <c r="I2498" s="2">
        <f t="array" ref="I2498">SUMPRODUCT(B2482:B2501, (ROW(B2482:B2501)-ROW(B2482)+1)) / (20*21/2)</f>
        <v>6.7857795238095244</v>
      </c>
      <c r="J2498" s="2">
        <f t="shared" si="306"/>
        <v>6.8199687083070337</v>
      </c>
      <c r="K2498" s="2">
        <f t="shared" si="308"/>
        <v>6.861437546963983</v>
      </c>
    </row>
    <row r="2499" spans="1:11" ht="13.5" x14ac:dyDescent="0.25">
      <c r="A2499" s="3">
        <f>TITRES_STAT!B2502</f>
        <v>45642</v>
      </c>
      <c r="B2499" s="6">
        <f>TITRES_STAT!D2502</f>
        <v>6.8677000000000001</v>
      </c>
      <c r="C2499" s="2">
        <f t="shared" si="301"/>
        <v>0.2911999999999999</v>
      </c>
      <c r="D2499" s="2">
        <f t="shared" si="302"/>
        <v>6.6573000000000011</v>
      </c>
      <c r="E2499" s="2">
        <f t="shared" si="304"/>
        <v>6.8019800000000004</v>
      </c>
      <c r="F2499" s="2">
        <f t="shared" si="305"/>
        <v>6.8461349999999994</v>
      </c>
      <c r="G2499" s="2">
        <f t="shared" si="307"/>
        <v>6.9201740000000029</v>
      </c>
      <c r="H2499" s="2">
        <f t="shared" si="303"/>
        <v>5.9704684999999929</v>
      </c>
      <c r="I2499" s="2">
        <f t="array" ref="I2499">SUMPRODUCT(B2483:B2502, (ROW(B2483:B2502)-ROW(B2483)+1)) / (20*21/2)</f>
        <v>6.790025714285715</v>
      </c>
      <c r="J2499" s="2">
        <f t="shared" si="306"/>
        <v>6.8245145456111258</v>
      </c>
      <c r="K2499" s="2">
        <f t="shared" si="308"/>
        <v>6.8616831333575519</v>
      </c>
    </row>
    <row r="2500" spans="1:11" ht="13.5" x14ac:dyDescent="0.25">
      <c r="A2500" s="3">
        <f>TITRES_STAT!B2503</f>
        <v>45644</v>
      </c>
      <c r="B2500" s="6">
        <f>TITRES_STAT!D2503</f>
        <v>6.5765000000000002</v>
      </c>
      <c r="C2500" s="2">
        <f t="shared" ref="C2500:C2563" si="309">B2500-B2499</f>
        <v>-0.2911999999999999</v>
      </c>
      <c r="D2500" s="2">
        <f t="shared" si="302"/>
        <v>6.6441400000000002</v>
      </c>
      <c r="E2500" s="2">
        <f t="shared" si="304"/>
        <v>6.7653400000000001</v>
      </c>
      <c r="F2500" s="2">
        <f t="shared" si="305"/>
        <v>6.8273449999999993</v>
      </c>
      <c r="G2500" s="2">
        <f t="shared" si="307"/>
        <v>6.9117180000000022</v>
      </c>
      <c r="H2500" s="2">
        <f t="shared" si="303"/>
        <v>5.9799909999999921</v>
      </c>
      <c r="I2500" s="2">
        <f t="array" ref="I2500">SUMPRODUCT(B2484:B2503, (ROW(B2484:B2503)-ROW(B2484)+1)) / (20*21/2)</f>
        <v>6.802731904761905</v>
      </c>
      <c r="J2500" s="2">
        <f t="shared" si="306"/>
        <v>6.8008941126957803</v>
      </c>
      <c r="K2500" s="2">
        <f t="shared" si="308"/>
        <v>6.8504994810690203</v>
      </c>
    </row>
    <row r="2501" spans="1:11" ht="13.5" x14ac:dyDescent="0.25">
      <c r="A2501" s="3">
        <f>TITRES_STAT!B2504</f>
        <v>45645</v>
      </c>
      <c r="B2501" s="6">
        <f>TITRES_STAT!D2504</f>
        <v>6.8677000000000001</v>
      </c>
      <c r="C2501" s="2">
        <f t="shared" si="309"/>
        <v>0.2911999999999999</v>
      </c>
      <c r="D2501" s="2">
        <f t="shared" si="302"/>
        <v>6.7023799999999998</v>
      </c>
      <c r="E2501" s="2">
        <f t="shared" si="304"/>
        <v>6.7578200000000006</v>
      </c>
      <c r="F2501" s="2">
        <f t="shared" si="305"/>
        <v>6.8231149999999996</v>
      </c>
      <c r="G2501" s="2">
        <f t="shared" si="307"/>
        <v>6.9090860000000021</v>
      </c>
      <c r="H2501" s="2">
        <f t="shared" si="303"/>
        <v>5.9909694999999932</v>
      </c>
      <c r="I2501" s="2">
        <f t="array" ref="I2501">SUMPRODUCT(B2485:B2504, (ROW(B2485:B2504)-ROW(B2485)+1)) / (20*21/2)</f>
        <v>6.8154380952380951</v>
      </c>
      <c r="J2501" s="2">
        <f t="shared" si="306"/>
        <v>6.807256578153325</v>
      </c>
      <c r="K2501" s="2">
        <f t="shared" si="308"/>
        <v>6.8511740112231765</v>
      </c>
    </row>
    <row r="2502" spans="1:11" ht="13.5" x14ac:dyDescent="0.25">
      <c r="A2502" s="3">
        <f>TITRES_STAT!B2505</f>
        <v>45646</v>
      </c>
      <c r="B2502" s="6">
        <f>TITRES_STAT!D2505</f>
        <v>6.8677000000000001</v>
      </c>
      <c r="C2502" s="2">
        <f t="shared" si="309"/>
        <v>0</v>
      </c>
      <c r="D2502" s="2">
        <f t="shared" ref="D2502:D2565" si="310">AVERAGE(B2498:B2502)</f>
        <v>6.7512200000000009</v>
      </c>
      <c r="E2502" s="2">
        <f t="shared" si="304"/>
        <v>6.7503000000000002</v>
      </c>
      <c r="F2502" s="2">
        <f t="shared" si="305"/>
        <v>6.8188849999999999</v>
      </c>
      <c r="G2502" s="2">
        <f t="shared" si="307"/>
        <v>6.9064540000000019</v>
      </c>
      <c r="H2502" s="2">
        <f t="shared" si="303"/>
        <v>6.0019479999999934</v>
      </c>
      <c r="I2502" s="2">
        <f t="array" ref="I2502">SUMPRODUCT(B2486:B2505, (ROW(B2486:B2505)-ROW(B2486)+1)) / (20*21/2)</f>
        <v>6.8279204761904753</v>
      </c>
      <c r="J2502" s="2">
        <f t="shared" si="306"/>
        <v>6.8130130945196754</v>
      </c>
      <c r="K2502" s="2">
        <f t="shared" si="308"/>
        <v>6.8518220892144246</v>
      </c>
    </row>
    <row r="2503" spans="1:11" ht="13.5" x14ac:dyDescent="0.25">
      <c r="A2503" s="3">
        <f>TITRES_STAT!B2506</f>
        <v>45649</v>
      </c>
      <c r="B2503" s="6">
        <f>TITRES_STAT!D2506</f>
        <v>6.9523000000000001</v>
      </c>
      <c r="C2503" s="2">
        <f t="shared" si="309"/>
        <v>8.4600000000000009E-2</v>
      </c>
      <c r="D2503" s="2">
        <f t="shared" si="310"/>
        <v>6.8263800000000003</v>
      </c>
      <c r="E2503" s="2">
        <f t="shared" si="304"/>
        <v>6.7503000000000002</v>
      </c>
      <c r="F2503" s="2">
        <f t="shared" si="305"/>
        <v>6.8188849999999999</v>
      </c>
      <c r="G2503" s="2">
        <f t="shared" si="307"/>
        <v>6.9055140000000002</v>
      </c>
      <c r="H2503" s="2">
        <f t="shared" si="303"/>
        <v>6.0133494999999924</v>
      </c>
      <c r="I2503" s="2">
        <f t="array" ref="I2503">SUMPRODUCT(B2487:B2506, (ROW(B2487:B2506)-ROW(B2487)+1)) / (20*21/2)</f>
        <v>6.8387028571428576</v>
      </c>
      <c r="J2503" s="2">
        <f t="shared" si="306"/>
        <v>6.8262785140892301</v>
      </c>
      <c r="K2503" s="2">
        <f t="shared" si="308"/>
        <v>6.8557623994413106</v>
      </c>
    </row>
    <row r="2504" spans="1:11" ht="13.5" x14ac:dyDescent="0.25">
      <c r="A2504" s="3">
        <f>TITRES_STAT!B2507</f>
        <v>45650</v>
      </c>
      <c r="B2504" s="6">
        <f>TITRES_STAT!D2507</f>
        <v>6.9523000000000001</v>
      </c>
      <c r="C2504" s="2">
        <f t="shared" si="309"/>
        <v>0</v>
      </c>
      <c r="D2504" s="2">
        <f t="shared" si="310"/>
        <v>6.843300000000001</v>
      </c>
      <c r="E2504" s="2">
        <f t="shared" si="304"/>
        <v>6.7503000000000002</v>
      </c>
      <c r="F2504" s="2">
        <f t="shared" si="305"/>
        <v>6.8212349999999997</v>
      </c>
      <c r="G2504" s="2">
        <f t="shared" si="307"/>
        <v>6.9045740000000002</v>
      </c>
      <c r="H2504" s="2">
        <f t="shared" si="303"/>
        <v>6.0247509999999931</v>
      </c>
      <c r="I2504" s="2">
        <f t="array" ref="I2504">SUMPRODUCT(B2488:B2507, (ROW(B2488:B2507)-ROW(B2488)+1)) / (20*21/2)</f>
        <v>6.8485904761904761</v>
      </c>
      <c r="J2504" s="2">
        <f t="shared" si="306"/>
        <v>6.8382805603664458</v>
      </c>
      <c r="K2504" s="2">
        <f t="shared" si="308"/>
        <v>6.8595481876985147</v>
      </c>
    </row>
    <row r="2505" spans="1:11" ht="13.5" x14ac:dyDescent="0.25">
      <c r="A2505" s="3">
        <f>TITRES_STAT!B2508</f>
        <v>45651</v>
      </c>
      <c r="B2505" s="6">
        <f>TITRES_STAT!D2508</f>
        <v>6.9523000000000001</v>
      </c>
      <c r="C2505" s="2">
        <f t="shared" si="309"/>
        <v>0</v>
      </c>
      <c r="D2505" s="2">
        <f t="shared" si="310"/>
        <v>6.9184600000000005</v>
      </c>
      <c r="E2505" s="2">
        <f t="shared" si="304"/>
        <v>6.7812999999999999</v>
      </c>
      <c r="F2505" s="2">
        <f t="shared" si="305"/>
        <v>6.8390849999999999</v>
      </c>
      <c r="G2505" s="2">
        <f t="shared" si="307"/>
        <v>6.9036339999999994</v>
      </c>
      <c r="H2505" s="2">
        <f t="shared" si="303"/>
        <v>6.0361524999999938</v>
      </c>
      <c r="I2505" s="2">
        <f t="array" ref="I2505">SUMPRODUCT(B2489:B2508, (ROW(B2489:B2508)-ROW(B2489)+1)) / (20*21/2)</f>
        <v>6.8584333333333332</v>
      </c>
      <c r="J2505" s="2">
        <f t="shared" si="306"/>
        <v>6.8491395546172598</v>
      </c>
      <c r="K2505" s="2">
        <f t="shared" si="308"/>
        <v>6.8631855136711222</v>
      </c>
    </row>
    <row r="2506" spans="1:11" ht="13.5" x14ac:dyDescent="0.25">
      <c r="A2506" s="3">
        <f>TITRES_STAT!B2509</f>
        <v>45652</v>
      </c>
      <c r="B2506" s="6">
        <f>TITRES_STAT!D2509</f>
        <v>6.9523000000000001</v>
      </c>
      <c r="C2506" s="2">
        <f t="shared" si="309"/>
        <v>0</v>
      </c>
      <c r="D2506" s="2">
        <f t="shared" si="310"/>
        <v>6.9353800000000003</v>
      </c>
      <c r="E2506" s="2">
        <f t="shared" si="304"/>
        <v>6.8188800000000001</v>
      </c>
      <c r="F2506" s="2">
        <f t="shared" si="305"/>
        <v>6.8484799999999995</v>
      </c>
      <c r="G2506" s="2">
        <f t="shared" si="307"/>
        <v>6.902882</v>
      </c>
      <c r="H2506" s="2">
        <f t="shared" ref="H2506:H2569" si="311">AVERAGE(B2307:B2506)</f>
        <v>6.0475539999999919</v>
      </c>
      <c r="I2506" s="2">
        <f t="array" ref="I2506">SUMPRODUCT(B2490:B2509, (ROW(B2490:B2509)-ROW(B2490)+1)) / (20*21/2)</f>
        <v>6.8682314285714288</v>
      </c>
      <c r="J2506" s="2">
        <f t="shared" si="306"/>
        <v>6.8589643589394251</v>
      </c>
      <c r="K2506" s="2">
        <f t="shared" si="308"/>
        <v>6.8666801994095099</v>
      </c>
    </row>
    <row r="2507" spans="1:11" ht="13.5" x14ac:dyDescent="0.25">
      <c r="A2507" s="3">
        <f>TITRES_STAT!B2510</f>
        <v>45653</v>
      </c>
      <c r="B2507" s="6">
        <f>TITRES_STAT!D2510</f>
        <v>6.9523000000000001</v>
      </c>
      <c r="C2507" s="2">
        <f t="shared" si="309"/>
        <v>0</v>
      </c>
      <c r="D2507" s="2">
        <f t="shared" si="310"/>
        <v>6.9522999999999993</v>
      </c>
      <c r="E2507" s="2">
        <f t="shared" si="304"/>
        <v>6.8517600000000005</v>
      </c>
      <c r="F2507" s="2">
        <f t="shared" si="305"/>
        <v>6.8489499999999994</v>
      </c>
      <c r="G2507" s="2">
        <f t="shared" si="307"/>
        <v>6.9021299999999997</v>
      </c>
      <c r="H2507" s="2">
        <f t="shared" si="311"/>
        <v>6.0589554999999926</v>
      </c>
      <c r="I2507" s="2">
        <f t="array" ref="I2507">SUMPRODUCT(B2491:B2510, (ROW(B2491:B2510)-ROW(B2491)+1)) / (20*21/2)</f>
        <v>6.848460952380953</v>
      </c>
      <c r="J2507" s="2">
        <f t="shared" si="306"/>
        <v>6.8678534676118606</v>
      </c>
      <c r="K2507" s="2">
        <f t="shared" si="308"/>
        <v>6.8700378386483534</v>
      </c>
    </row>
    <row r="2508" spans="1:11" ht="13.5" x14ac:dyDescent="0.25">
      <c r="A2508" s="3">
        <f>TITRES_STAT!B2511</f>
        <v>45656</v>
      </c>
      <c r="B2508" s="6">
        <f>TITRES_STAT!D2511</f>
        <v>6.9523000000000001</v>
      </c>
      <c r="C2508" s="2">
        <f t="shared" si="309"/>
        <v>0</v>
      </c>
      <c r="D2508" s="2">
        <f t="shared" si="310"/>
        <v>6.9522999999999993</v>
      </c>
      <c r="E2508" s="2">
        <f t="shared" ref="E2508:E2571" si="312">AVERAGE(B2499:B2508)</f>
        <v>6.8893399999999998</v>
      </c>
      <c r="F2508" s="2">
        <f t="shared" si="305"/>
        <v>6.8494199999999994</v>
      </c>
      <c r="G2508" s="2">
        <f t="shared" si="307"/>
        <v>6.9013779999999993</v>
      </c>
      <c r="H2508" s="2">
        <f t="shared" si="311"/>
        <v>6.0703569999999933</v>
      </c>
      <c r="I2508" s="2">
        <f t="array" ref="I2508">SUMPRODUCT(B2492:B2511, (ROW(B2492:B2511)-ROW(B2492)+1)) / (20*21/2)</f>
        <v>6.8238552380952386</v>
      </c>
      <c r="J2508" s="2">
        <f t="shared" si="306"/>
        <v>6.875895994505969</v>
      </c>
      <c r="K2508" s="2">
        <f t="shared" si="308"/>
        <v>6.8732638057601836</v>
      </c>
    </row>
    <row r="2509" spans="1:11" ht="13.5" x14ac:dyDescent="0.25">
      <c r="A2509" s="3">
        <f>TITRES_STAT!B2512</f>
        <v>45657</v>
      </c>
      <c r="B2509" s="6">
        <f>TITRES_STAT!D2512</f>
        <v>6.9523000000000001</v>
      </c>
      <c r="C2509" s="2">
        <f t="shared" si="309"/>
        <v>0</v>
      </c>
      <c r="D2509" s="2">
        <f t="shared" si="310"/>
        <v>6.9522999999999993</v>
      </c>
      <c r="E2509" s="2">
        <f t="shared" si="312"/>
        <v>6.897800000000001</v>
      </c>
      <c r="F2509" s="2">
        <f t="shared" si="305"/>
        <v>6.8498899999999994</v>
      </c>
      <c r="G2509" s="2">
        <f t="shared" si="307"/>
        <v>6.9006259999999999</v>
      </c>
      <c r="H2509" s="2">
        <f t="shared" si="311"/>
        <v>6.0817584999999932</v>
      </c>
      <c r="I2509" s="2">
        <f t="array" ref="I2509">SUMPRODUCT(B2493:B2512, (ROW(B2493:B2512)-ROW(B2493)+1)) / (20*21/2)</f>
        <v>6.8009942857142862</v>
      </c>
      <c r="J2509" s="2">
        <f t="shared" si="306"/>
        <v>6.8831725664577812</v>
      </c>
      <c r="K2509" s="2">
        <f t="shared" si="308"/>
        <v>6.8763632643578241</v>
      </c>
    </row>
    <row r="2510" spans="1:11" ht="13.5" x14ac:dyDescent="0.25">
      <c r="A2510" s="3">
        <f>TITRES_STAT!B2513</f>
        <v>45659</v>
      </c>
      <c r="B2510" s="6">
        <f>TITRES_STAT!D2513</f>
        <v>6.6422999999999996</v>
      </c>
      <c r="C2510" s="2">
        <f t="shared" si="309"/>
        <v>-0.3100000000000005</v>
      </c>
      <c r="D2510" s="2">
        <f t="shared" si="310"/>
        <v>6.8903000000000008</v>
      </c>
      <c r="E2510" s="2">
        <f t="shared" si="312"/>
        <v>6.9043800000000006</v>
      </c>
      <c r="F2510" s="2">
        <f t="shared" si="305"/>
        <v>6.834859999999999</v>
      </c>
      <c r="G2510" s="2">
        <f t="shared" si="307"/>
        <v>6.8938619999999995</v>
      </c>
      <c r="H2510" s="2">
        <f t="shared" si="311"/>
        <v>6.0916099999999922</v>
      </c>
      <c r="I2510" s="2">
        <f t="array" ref="I2510">SUMPRODUCT(B2494:B2513, (ROW(B2494:B2513)-ROW(B2494)+1)) / (20*21/2)</f>
        <v>6.7798780952380957</v>
      </c>
      <c r="J2510" s="2">
        <f t="shared" si="306"/>
        <v>6.8602323220332311</v>
      </c>
      <c r="K2510" s="2">
        <f t="shared" si="308"/>
        <v>6.8671843128143797</v>
      </c>
    </row>
    <row r="2511" spans="1:11" ht="13.5" x14ac:dyDescent="0.25">
      <c r="A2511" s="3">
        <f>TITRES_STAT!B2514</f>
        <v>45660</v>
      </c>
      <c r="B2511" s="6">
        <f>TITRES_STAT!D2514</f>
        <v>6.5765000000000002</v>
      </c>
      <c r="C2511" s="2">
        <f t="shared" si="309"/>
        <v>-6.5799999999999415E-2</v>
      </c>
      <c r="D2511" s="2">
        <f t="shared" si="310"/>
        <v>6.8151399999999995</v>
      </c>
      <c r="E2511" s="2">
        <f t="shared" si="312"/>
        <v>6.8752599999999999</v>
      </c>
      <c r="F2511" s="2">
        <f t="shared" si="305"/>
        <v>6.8165399999999989</v>
      </c>
      <c r="G2511" s="2">
        <f t="shared" si="307"/>
        <v>6.885781999999999</v>
      </c>
      <c r="H2511" s="2">
        <f t="shared" si="311"/>
        <v>6.1003029999999923</v>
      </c>
      <c r="I2511" s="2">
        <f t="array" ref="I2511">SUMPRODUCT(B2495:B2514, (ROW(B2495:B2514)-ROW(B2495)+1)) / (20*21/2)</f>
        <v>6.7605514285714285</v>
      </c>
      <c r="J2511" s="2">
        <f t="shared" si="306"/>
        <v>6.8332101961253038</v>
      </c>
      <c r="K2511" s="2">
        <f t="shared" si="308"/>
        <v>6.8557849279981298</v>
      </c>
    </row>
    <row r="2512" spans="1:11" ht="13.5" x14ac:dyDescent="0.25">
      <c r="A2512" s="3">
        <f>TITRES_STAT!B2515</f>
        <v>45663</v>
      </c>
      <c r="B2512" s="6">
        <f>TITRES_STAT!D2515</f>
        <v>6.5765000000000002</v>
      </c>
      <c r="C2512" s="2">
        <f t="shared" si="309"/>
        <v>0</v>
      </c>
      <c r="D2512" s="2">
        <f t="shared" si="310"/>
        <v>6.7399800000000001</v>
      </c>
      <c r="E2512" s="2">
        <f t="shared" si="312"/>
        <v>6.8461400000000001</v>
      </c>
      <c r="F2512" s="2">
        <f t="shared" si="305"/>
        <v>6.7982199999999988</v>
      </c>
      <c r="G2512" s="2">
        <f t="shared" si="307"/>
        <v>6.8777019999999993</v>
      </c>
      <c r="H2512" s="2">
        <f t="shared" si="311"/>
        <v>6.1098254999999924</v>
      </c>
      <c r="I2512" s="2">
        <f t="array" ref="I2512">SUMPRODUCT(B2496:B2515, (ROW(B2496:B2515)-ROW(B2496)+1)) / (20*21/2)</f>
        <v>6.7430142857142865</v>
      </c>
      <c r="J2512" s="2">
        <f t="shared" si="306"/>
        <v>6.8087616060181322</v>
      </c>
      <c r="K2512" s="2">
        <f t="shared" si="308"/>
        <v>6.8448325778805561</v>
      </c>
    </row>
    <row r="2513" spans="1:11" ht="13.5" x14ac:dyDescent="0.25">
      <c r="A2513" s="3">
        <f>TITRES_STAT!B2516</f>
        <v>45664</v>
      </c>
      <c r="B2513" s="6">
        <f>TITRES_STAT!D2516</f>
        <v>6.5765000000000002</v>
      </c>
      <c r="C2513" s="2">
        <f t="shared" si="309"/>
        <v>0</v>
      </c>
      <c r="D2513" s="2">
        <f t="shared" si="310"/>
        <v>6.6648200000000006</v>
      </c>
      <c r="E2513" s="2">
        <f t="shared" si="312"/>
        <v>6.8085599999999999</v>
      </c>
      <c r="F2513" s="2">
        <f t="shared" si="305"/>
        <v>6.7794299999999996</v>
      </c>
      <c r="G2513" s="2">
        <f t="shared" si="307"/>
        <v>6.8701860000000003</v>
      </c>
      <c r="H2513" s="2">
        <f t="shared" si="311"/>
        <v>6.1191299999999922</v>
      </c>
      <c r="I2513" s="2">
        <f t="array" ref="I2513">SUMPRODUCT(B2497:B2516, (ROW(B2497:B2516)-ROW(B2497)+1)) / (20*21/2)</f>
        <v>6.753523809523811</v>
      </c>
      <c r="J2513" s="2">
        <f t="shared" si="306"/>
        <v>6.786641453064024</v>
      </c>
      <c r="K2513" s="2">
        <f t="shared" si="308"/>
        <v>6.8343097316891619</v>
      </c>
    </row>
    <row r="2514" spans="1:11" ht="13.5" x14ac:dyDescent="0.25">
      <c r="A2514" s="3">
        <f>TITRES_STAT!B2517</f>
        <v>45665</v>
      </c>
      <c r="B2514" s="6">
        <f>TITRES_STAT!D2517</f>
        <v>6.5765000000000002</v>
      </c>
      <c r="C2514" s="2">
        <f t="shared" si="309"/>
        <v>0</v>
      </c>
      <c r="D2514" s="2">
        <f t="shared" si="310"/>
        <v>6.5896600000000003</v>
      </c>
      <c r="E2514" s="2">
        <f t="shared" si="312"/>
        <v>6.7709799999999998</v>
      </c>
      <c r="F2514" s="2">
        <f t="shared" si="305"/>
        <v>6.7606399999999995</v>
      </c>
      <c r="G2514" s="2">
        <f t="shared" si="307"/>
        <v>6.8626699999999996</v>
      </c>
      <c r="H2514" s="2">
        <f t="shared" si="311"/>
        <v>6.1284344999999929</v>
      </c>
      <c r="I2514" s="2">
        <f t="array" ref="I2514">SUMPRODUCT(B2498:B2517, (ROW(B2498:B2517)-ROW(B2498)+1)) / (20*21/2)</f>
        <v>6.7707038095238108</v>
      </c>
      <c r="J2514" s="2">
        <f t="shared" si="306"/>
        <v>6.7666279813436407</v>
      </c>
      <c r="K2514" s="2">
        <f t="shared" si="308"/>
        <v>6.8241995461327241</v>
      </c>
    </row>
    <row r="2515" spans="1:11" ht="13.5" x14ac:dyDescent="0.25">
      <c r="A2515" s="3">
        <f>TITRES_STAT!B2518</f>
        <v>45666</v>
      </c>
      <c r="B2515" s="6">
        <f>TITRES_STAT!D2518</f>
        <v>6.5765000000000002</v>
      </c>
      <c r="C2515" s="2">
        <f t="shared" si="309"/>
        <v>0</v>
      </c>
      <c r="D2515" s="2">
        <f t="shared" si="310"/>
        <v>6.5765000000000002</v>
      </c>
      <c r="E2515" s="2">
        <f t="shared" si="312"/>
        <v>6.7334000000000014</v>
      </c>
      <c r="F2515" s="2">
        <f t="shared" si="305"/>
        <v>6.7573499999999997</v>
      </c>
      <c r="G2515" s="2">
        <f t="shared" si="307"/>
        <v>6.8551539999999997</v>
      </c>
      <c r="H2515" s="2">
        <f t="shared" si="311"/>
        <v>6.1377389999999927</v>
      </c>
      <c r="I2515" s="2">
        <f t="array" ref="I2515">SUMPRODUCT(B2499:B2518, (ROW(B2499:B2518)-ROW(B2499)+1)) / (20*21/2)</f>
        <v>6.7863180952380961</v>
      </c>
      <c r="J2515" s="2">
        <f t="shared" si="306"/>
        <v>6.7485205545490086</v>
      </c>
      <c r="K2515" s="2">
        <f t="shared" si="308"/>
        <v>6.8144858384412448</v>
      </c>
    </row>
    <row r="2516" spans="1:11" ht="13.5" x14ac:dyDescent="0.25">
      <c r="A2516" s="3">
        <f>TITRES_STAT!B2519</f>
        <v>45667</v>
      </c>
      <c r="B2516" s="6">
        <f>TITRES_STAT!D2519</f>
        <v>6.8677000000000001</v>
      </c>
      <c r="C2516" s="2">
        <f t="shared" si="309"/>
        <v>0.2911999999999999</v>
      </c>
      <c r="D2516" s="2">
        <f t="shared" si="310"/>
        <v>6.6347400000000007</v>
      </c>
      <c r="E2516" s="2">
        <f t="shared" si="312"/>
        <v>6.724940000000001</v>
      </c>
      <c r="F2516" s="2">
        <f t="shared" ref="F2516:F2579" si="313">AVERAGE(B2497:B2516)</f>
        <v>6.7719100000000001</v>
      </c>
      <c r="G2516" s="2">
        <f t="shared" si="307"/>
        <v>6.8534620000000004</v>
      </c>
      <c r="H2516" s="2">
        <f t="shared" si="311"/>
        <v>6.1484994999999927</v>
      </c>
      <c r="I2516" s="2">
        <f t="array" ref="I2516">SUMPRODUCT(B2500:B2519, (ROW(B2500:B2519)-ROW(B2500)+1)) / (20*21/2)</f>
        <v>6.8001428571428573</v>
      </c>
      <c r="J2516" s="2">
        <f t="shared" si="306"/>
        <v>6.7598709779252939</v>
      </c>
      <c r="K2516" s="2">
        <f t="shared" si="308"/>
        <v>6.8165726683062937</v>
      </c>
    </row>
    <row r="2517" spans="1:11" ht="13.5" x14ac:dyDescent="0.25">
      <c r="A2517" s="3">
        <f>TITRES_STAT!B2520</f>
        <v>45670</v>
      </c>
      <c r="B2517" s="6">
        <f>TITRES_STAT!D2520</f>
        <v>6.9523000000000001</v>
      </c>
      <c r="C2517" s="2">
        <f t="shared" si="309"/>
        <v>8.4600000000000009E-2</v>
      </c>
      <c r="D2517" s="2">
        <f t="shared" si="310"/>
        <v>6.7099000000000002</v>
      </c>
      <c r="E2517" s="2">
        <f t="shared" si="312"/>
        <v>6.724940000000001</v>
      </c>
      <c r="F2517" s="2">
        <f t="shared" si="313"/>
        <v>6.7883499999999994</v>
      </c>
      <c r="G2517" s="2">
        <f t="shared" si="307"/>
        <v>6.8534620000000004</v>
      </c>
      <c r="H2517" s="2">
        <f t="shared" si="311"/>
        <v>6.1601629999999918</v>
      </c>
      <c r="I2517" s="2">
        <f t="array" ref="I2517">SUMPRODUCT(B2501:B2520, (ROW(B2501:B2520)-ROW(B2501)+1)) / (20*21/2)</f>
        <v>6.8046219047619054</v>
      </c>
      <c r="J2517" s="2">
        <f t="shared" ref="J2517:J2580" si="314">$J$4*B2517+J2516*(1-$J$4)</f>
        <v>6.7781975514562181</v>
      </c>
      <c r="K2517" s="2">
        <f t="shared" si="308"/>
        <v>6.821895308764871</v>
      </c>
    </row>
    <row r="2518" spans="1:11" ht="13.5" x14ac:dyDescent="0.25">
      <c r="A2518" s="3">
        <f>TITRES_STAT!B2521</f>
        <v>45671</v>
      </c>
      <c r="B2518" s="6">
        <f>TITRES_STAT!D2521</f>
        <v>6.9523000000000001</v>
      </c>
      <c r="C2518" s="2">
        <f t="shared" si="309"/>
        <v>0</v>
      </c>
      <c r="D2518" s="2">
        <f t="shared" si="310"/>
        <v>6.7850599999999996</v>
      </c>
      <c r="E2518" s="2">
        <f t="shared" si="312"/>
        <v>6.724940000000001</v>
      </c>
      <c r="F2518" s="2">
        <f t="shared" si="313"/>
        <v>6.8071399999999995</v>
      </c>
      <c r="G2518" s="2">
        <f t="shared" si="307"/>
        <v>6.8534620000000004</v>
      </c>
      <c r="H2518" s="2">
        <f t="shared" si="311"/>
        <v>6.1713899999999908</v>
      </c>
      <c r="I2518" s="2">
        <f t="array" ref="I2518">SUMPRODUCT(B2502:B2521, (ROW(B2502:B2521)-ROW(B2502)+1)) / (20*21/2)</f>
        <v>6.8068633333333342</v>
      </c>
      <c r="J2518" s="2">
        <f t="shared" si="314"/>
        <v>6.794778737031816</v>
      </c>
      <c r="K2518" s="2">
        <f t="shared" si="308"/>
        <v>6.827009218225073</v>
      </c>
    </row>
    <row r="2519" spans="1:11" ht="13.5" x14ac:dyDescent="0.25">
      <c r="A2519" s="3">
        <f>TITRES_STAT!B2522</f>
        <v>45672</v>
      </c>
      <c r="B2519" s="6">
        <f>TITRES_STAT!D2522</f>
        <v>6.9523000000000001</v>
      </c>
      <c r="C2519" s="2">
        <f t="shared" si="309"/>
        <v>0</v>
      </c>
      <c r="D2519" s="2">
        <f t="shared" si="310"/>
        <v>6.86022</v>
      </c>
      <c r="E2519" s="2">
        <f t="shared" si="312"/>
        <v>6.724940000000001</v>
      </c>
      <c r="F2519" s="2">
        <f t="shared" si="313"/>
        <v>6.8113699999999993</v>
      </c>
      <c r="G2519" s="2">
        <f t="shared" si="307"/>
        <v>6.8534620000000004</v>
      </c>
      <c r="H2519" s="2">
        <f t="shared" si="311"/>
        <v>6.1826169999999907</v>
      </c>
      <c r="I2519" s="2">
        <f t="array" ref="I2519">SUMPRODUCT(B2503:B2522, (ROW(B2503:B2522)-ROW(B2503)+1)) / (20*21/2)</f>
        <v>6.8091938095238103</v>
      </c>
      <c r="J2519" s="2">
        <f t="shared" si="314"/>
        <v>6.8097807620764046</v>
      </c>
      <c r="K2519" s="2">
        <f t="shared" si="308"/>
        <v>6.8319225822162473</v>
      </c>
    </row>
    <row r="2520" spans="1:11" ht="13.5" x14ac:dyDescent="0.25">
      <c r="A2520" s="3">
        <f>TITRES_STAT!B2523</f>
        <v>45673</v>
      </c>
      <c r="B2520" s="6">
        <f>TITRES_STAT!D2523</f>
        <v>6.8583999999999996</v>
      </c>
      <c r="C2520" s="2">
        <f t="shared" si="309"/>
        <v>-9.3900000000000539E-2</v>
      </c>
      <c r="D2520" s="2">
        <f t="shared" si="310"/>
        <v>6.9165999999999999</v>
      </c>
      <c r="E2520" s="2">
        <f t="shared" si="312"/>
        <v>6.7465500000000009</v>
      </c>
      <c r="F2520" s="2">
        <f t="shared" si="313"/>
        <v>6.8254649999999986</v>
      </c>
      <c r="G2520" s="2">
        <f t="shared" si="307"/>
        <v>6.8515840000000017</v>
      </c>
      <c r="H2520" s="2">
        <f t="shared" si="311"/>
        <v>6.1927194999999919</v>
      </c>
      <c r="I2520" s="2">
        <f t="array" ref="I2520">SUMPRODUCT(B2504:B2523, (ROW(B2504:B2523)-ROW(B2504)+1)) / (20*21/2)</f>
        <v>6.8107180952380952</v>
      </c>
      <c r="J2520" s="2">
        <f t="shared" si="314"/>
        <v>6.8144111656881758</v>
      </c>
      <c r="K2520" s="2">
        <f t="shared" si="308"/>
        <v>6.8329609123254142</v>
      </c>
    </row>
    <row r="2521" spans="1:11" ht="13.5" x14ac:dyDescent="0.25">
      <c r="A2521" s="3">
        <f>TITRES_STAT!B2524</f>
        <v>45674</v>
      </c>
      <c r="B2521" s="6">
        <f>TITRES_STAT!D2524</f>
        <v>6.8490000000000002</v>
      </c>
      <c r="C2521" s="2">
        <f t="shared" si="309"/>
        <v>-9.3999999999994088E-3</v>
      </c>
      <c r="D2521" s="2">
        <f t="shared" si="310"/>
        <v>6.9128600000000002</v>
      </c>
      <c r="E2521" s="2">
        <f t="shared" si="312"/>
        <v>6.7738000000000014</v>
      </c>
      <c r="F2521" s="2">
        <f t="shared" si="313"/>
        <v>6.8245299999999975</v>
      </c>
      <c r="G2521" s="2">
        <f t="shared" si="307"/>
        <v>6.8495180000000015</v>
      </c>
      <c r="H2521" s="2">
        <f t="shared" si="311"/>
        <v>6.2029059999999916</v>
      </c>
      <c r="I2521" s="2">
        <f t="array" ref="I2521">SUMPRODUCT(B2505:B2524, (ROW(B2505:B2524)-ROW(B2505)+1)) / (20*21/2)</f>
        <v>6.8127790476190473</v>
      </c>
      <c r="J2521" s="2">
        <f t="shared" si="314"/>
        <v>6.8177053403845402</v>
      </c>
      <c r="K2521" s="2">
        <f t="shared" si="308"/>
        <v>6.8335898961557904</v>
      </c>
    </row>
    <row r="2522" spans="1:11" ht="13.5" x14ac:dyDescent="0.25">
      <c r="A2522" s="3">
        <f>TITRES_STAT!B2525</f>
        <v>45677</v>
      </c>
      <c r="B2522" s="6">
        <f>TITRES_STAT!D2525</f>
        <v>6.8490000000000002</v>
      </c>
      <c r="C2522" s="2">
        <f t="shared" si="309"/>
        <v>0</v>
      </c>
      <c r="D2522" s="2">
        <f t="shared" si="310"/>
        <v>6.8921999999999999</v>
      </c>
      <c r="E2522" s="2">
        <f t="shared" si="312"/>
        <v>6.8010500000000009</v>
      </c>
      <c r="F2522" s="2">
        <f t="shared" si="313"/>
        <v>6.8235949999999974</v>
      </c>
      <c r="G2522" s="2">
        <f t="shared" si="307"/>
        <v>6.8474520000000014</v>
      </c>
      <c r="H2522" s="2">
        <f t="shared" si="311"/>
        <v>6.2130924999999904</v>
      </c>
      <c r="I2522" s="2">
        <f t="array" ref="I2522">SUMPRODUCT(B2506:B2525, (ROW(B2506:B2525)-ROW(B2506)+1)) / (20*21/2)</f>
        <v>6.8153766666666664</v>
      </c>
      <c r="J2522" s="2">
        <f t="shared" si="314"/>
        <v>6.8206857841574413</v>
      </c>
      <c r="K2522" s="2">
        <f t="shared" si="308"/>
        <v>6.8341942139536025</v>
      </c>
    </row>
    <row r="2523" spans="1:11" ht="13.5" x14ac:dyDescent="0.25">
      <c r="A2523" s="3">
        <f>TITRES_STAT!B2526</f>
        <v>45678</v>
      </c>
      <c r="B2523" s="6">
        <f>TITRES_STAT!D2526</f>
        <v>6.8395999999999999</v>
      </c>
      <c r="C2523" s="2">
        <f t="shared" si="309"/>
        <v>-9.400000000000297E-3</v>
      </c>
      <c r="D2523" s="2">
        <f t="shared" si="310"/>
        <v>6.8696600000000005</v>
      </c>
      <c r="E2523" s="2">
        <f t="shared" si="312"/>
        <v>6.8273600000000014</v>
      </c>
      <c r="F2523" s="2">
        <f t="shared" si="313"/>
        <v>6.8179599999999976</v>
      </c>
      <c r="G2523" s="2">
        <f t="shared" si="307"/>
        <v>6.8451980000000026</v>
      </c>
      <c r="H2523" s="2">
        <f t="shared" si="311"/>
        <v>6.2233629999999902</v>
      </c>
      <c r="I2523" s="2">
        <f t="array" ref="I2523">SUMPRODUCT(B2507:B2526, (ROW(B2507:B2526)-ROW(B2507)+1)) / (20*21/2)</f>
        <v>6.8185109523809535</v>
      </c>
      <c r="J2523" s="2">
        <f t="shared" si="314"/>
        <v>6.822487138047209</v>
      </c>
      <c r="K2523" s="2">
        <f t="shared" si="308"/>
        <v>6.8344062055632646</v>
      </c>
    </row>
    <row r="2524" spans="1:11" ht="13.5" x14ac:dyDescent="0.25">
      <c r="A2524" s="3">
        <f>TITRES_STAT!B2527</f>
        <v>45679</v>
      </c>
      <c r="B2524" s="6">
        <f>TITRES_STAT!D2527</f>
        <v>6.8395999999999999</v>
      </c>
      <c r="C2524" s="2">
        <f t="shared" si="309"/>
        <v>0</v>
      </c>
      <c r="D2524" s="2">
        <f t="shared" si="310"/>
        <v>6.8471199999999994</v>
      </c>
      <c r="E2524" s="2">
        <f t="shared" si="312"/>
        <v>6.8536699999999993</v>
      </c>
      <c r="F2524" s="2">
        <f t="shared" si="313"/>
        <v>6.8123249999999986</v>
      </c>
      <c r="G2524" s="2">
        <f t="shared" si="307"/>
        <v>6.8429440000000019</v>
      </c>
      <c r="H2524" s="2">
        <f t="shared" si="311"/>
        <v>6.2339829999999905</v>
      </c>
      <c r="I2524" s="2">
        <f t="array" ref="I2524">SUMPRODUCT(B2508:B2527, (ROW(B2508:B2527)-ROW(B2508)+1)) / (20*21/2)</f>
        <v>6.8239723809523811</v>
      </c>
      <c r="J2524" s="2">
        <f t="shared" si="314"/>
        <v>6.8241169344236656</v>
      </c>
      <c r="K2524" s="2">
        <f t="shared" si="308"/>
        <v>6.8346098837764702</v>
      </c>
    </row>
    <row r="2525" spans="1:11" ht="13.5" x14ac:dyDescent="0.25">
      <c r="A2525" s="3">
        <f>TITRES_STAT!B2528</f>
        <v>45680</v>
      </c>
      <c r="B2525" s="6">
        <f>TITRES_STAT!D2528</f>
        <v>6.8395999999999999</v>
      </c>
      <c r="C2525" s="2">
        <f t="shared" si="309"/>
        <v>0</v>
      </c>
      <c r="D2525" s="2">
        <f t="shared" si="310"/>
        <v>6.8433599999999997</v>
      </c>
      <c r="E2525" s="2">
        <f t="shared" si="312"/>
        <v>6.8799800000000007</v>
      </c>
      <c r="F2525" s="2">
        <f t="shared" si="313"/>
        <v>6.8066900000000006</v>
      </c>
      <c r="G2525" s="2">
        <f t="shared" si="307"/>
        <v>6.840690000000003</v>
      </c>
      <c r="H2525" s="2">
        <f t="shared" si="311"/>
        <v>6.2446029999999908</v>
      </c>
      <c r="I2525" s="2">
        <f t="array" ref="I2525">SUMPRODUCT(B2509:B2528, (ROW(B2509:B2528)-ROW(B2509)+1)) / (20*21/2)</f>
        <v>6.8075095238095242</v>
      </c>
      <c r="J2525" s="2">
        <f t="shared" si="314"/>
        <v>6.8255915120976027</v>
      </c>
      <c r="K2525" s="2">
        <f t="shared" si="308"/>
        <v>6.8348055746087653</v>
      </c>
    </row>
    <row r="2526" spans="1:11" ht="13.5" x14ac:dyDescent="0.25">
      <c r="A2526" s="3">
        <f>TITRES_STAT!B2529</f>
        <v>45681</v>
      </c>
      <c r="B2526" s="6">
        <f>TITRES_STAT!D2529</f>
        <v>6.8395999999999999</v>
      </c>
      <c r="C2526" s="2">
        <f t="shared" si="309"/>
        <v>0</v>
      </c>
      <c r="D2526" s="2">
        <f t="shared" si="310"/>
        <v>6.8414799999999998</v>
      </c>
      <c r="E2526" s="2">
        <f t="shared" si="312"/>
        <v>6.8771699999999996</v>
      </c>
      <c r="F2526" s="2">
        <f t="shared" si="313"/>
        <v>6.8010549999999999</v>
      </c>
      <c r="G2526" s="2">
        <f t="shared" si="307"/>
        <v>6.8384360000000024</v>
      </c>
      <c r="H2526" s="2">
        <f t="shared" si="311"/>
        <v>6.2555284999999898</v>
      </c>
      <c r="I2526" s="2">
        <f t="array" ref="I2526">SUMPRODUCT(B2510:B2529, (ROW(B2510:B2529)-ROW(B2510)+1)) / (20*21/2)</f>
        <v>6.7935076190476185</v>
      </c>
      <c r="J2526" s="2">
        <f t="shared" si="314"/>
        <v>6.8269256538025935</v>
      </c>
      <c r="K2526" s="2">
        <f t="shared" si="308"/>
        <v>6.8349935912907744</v>
      </c>
    </row>
    <row r="2527" spans="1:11" ht="13.5" x14ac:dyDescent="0.25">
      <c r="A2527" s="3">
        <f>TITRES_STAT!B2530</f>
        <v>45684</v>
      </c>
      <c r="B2527" s="6">
        <f>TITRES_STAT!D2530</f>
        <v>6.8583999999999996</v>
      </c>
      <c r="C2527" s="2">
        <f t="shared" si="309"/>
        <v>1.8799999999999706E-2</v>
      </c>
      <c r="D2527" s="2">
        <f t="shared" si="310"/>
        <v>6.8433599999999997</v>
      </c>
      <c r="E2527" s="2">
        <f t="shared" si="312"/>
        <v>6.8677799999999989</v>
      </c>
      <c r="F2527" s="2">
        <f t="shared" si="313"/>
        <v>6.79636</v>
      </c>
      <c r="G2527" s="2">
        <f t="shared" si="307"/>
        <v>6.8365580000000037</v>
      </c>
      <c r="H2527" s="2">
        <f t="shared" si="311"/>
        <v>6.266678999999991</v>
      </c>
      <c r="I2527" s="2">
        <f t="array" ref="I2527">SUMPRODUCT(B2511:B2530, (ROW(B2511:B2530)-ROW(B2511)+1)) / (20*21/2)</f>
        <v>6.7810266666666674</v>
      </c>
      <c r="J2527" s="2">
        <f t="shared" si="314"/>
        <v>6.8299232105832992</v>
      </c>
      <c r="K2527" s="2">
        <f t="shared" si="308"/>
        <v>6.8359114896715285</v>
      </c>
    </row>
    <row r="2528" spans="1:11" ht="13.5" x14ac:dyDescent="0.25">
      <c r="A2528" s="3">
        <f>TITRES_STAT!B2531</f>
        <v>45685</v>
      </c>
      <c r="B2528" s="6">
        <f>TITRES_STAT!D2531</f>
        <v>6.6234999999999999</v>
      </c>
      <c r="C2528" s="2">
        <f t="shared" si="309"/>
        <v>-0.23489999999999966</v>
      </c>
      <c r="D2528" s="2">
        <f t="shared" si="310"/>
        <v>6.800139999999999</v>
      </c>
      <c r="E2528" s="2">
        <f t="shared" si="312"/>
        <v>6.8348999999999993</v>
      </c>
      <c r="F2528" s="2">
        <f t="shared" si="313"/>
        <v>6.7799200000000015</v>
      </c>
      <c r="G2528" s="2">
        <f t="shared" si="307"/>
        <v>6.8299820000000038</v>
      </c>
      <c r="H2528" s="2">
        <f t="shared" si="311"/>
        <v>6.2770914999999912</v>
      </c>
      <c r="I2528" s="2">
        <f t="array" ref="I2528">SUMPRODUCT(B2512:B2531, (ROW(B2512:B2531)-ROW(B2512)+1)) / (20*21/2)</f>
        <v>6.7882761904761919</v>
      </c>
      <c r="J2528" s="2">
        <f t="shared" si="314"/>
        <v>6.8102638571944141</v>
      </c>
      <c r="K2528" s="2">
        <f t="shared" si="308"/>
        <v>6.8275816273314689</v>
      </c>
    </row>
    <row r="2529" spans="1:11" ht="13.5" x14ac:dyDescent="0.25">
      <c r="A2529" s="3">
        <f>TITRES_STAT!B2532</f>
        <v>45686</v>
      </c>
      <c r="B2529" s="6">
        <f>TITRES_STAT!D2532</f>
        <v>6.6329000000000002</v>
      </c>
      <c r="C2529" s="2">
        <f t="shared" si="309"/>
        <v>9.400000000000297E-3</v>
      </c>
      <c r="D2529" s="2">
        <f t="shared" si="310"/>
        <v>6.758799999999999</v>
      </c>
      <c r="E2529" s="2">
        <f t="shared" si="312"/>
        <v>6.8029599999999988</v>
      </c>
      <c r="F2529" s="2">
        <f t="shared" si="313"/>
        <v>6.763950000000003</v>
      </c>
      <c r="G2529" s="2">
        <f t="shared" si="307"/>
        <v>6.8235940000000035</v>
      </c>
      <c r="H2529" s="2">
        <f t="shared" si="311"/>
        <v>6.2875509999999917</v>
      </c>
      <c r="I2529" s="2">
        <f t="array" ref="I2529">SUMPRODUCT(B2513:B2532, (ROW(B2513:B2532)-ROW(B2513)+1)) / (20*21/2)</f>
        <v>6.769215714285715</v>
      </c>
      <c r="J2529" s="2">
        <f t="shared" si="314"/>
        <v>6.7933720612711364</v>
      </c>
      <c r="K2529" s="2">
        <f t="shared" si="308"/>
        <v>6.8199470537106279</v>
      </c>
    </row>
    <row r="2530" spans="1:11" ht="13.5" x14ac:dyDescent="0.25">
      <c r="A2530" s="3">
        <f>TITRES_STAT!B2533</f>
        <v>45687</v>
      </c>
      <c r="B2530" s="6">
        <f>TITRES_STAT!D2533</f>
        <v>6.6329000000000002</v>
      </c>
      <c r="C2530" s="2">
        <f t="shared" si="309"/>
        <v>0</v>
      </c>
      <c r="D2530" s="2">
        <f t="shared" si="310"/>
        <v>6.71746</v>
      </c>
      <c r="E2530" s="2">
        <f t="shared" si="312"/>
        <v>6.7804100000000007</v>
      </c>
      <c r="F2530" s="2">
        <f t="shared" si="313"/>
        <v>6.763480000000003</v>
      </c>
      <c r="G2530" s="2">
        <f t="shared" si="307"/>
        <v>6.8172060000000041</v>
      </c>
      <c r="H2530" s="2">
        <f t="shared" si="311"/>
        <v>6.297792499999991</v>
      </c>
      <c r="I2530" s="2">
        <f t="array" ref="I2530">SUMPRODUCT(B2514:B2533, (ROW(B2514:B2533)-ROW(B2514)+1)) / (20*21/2)</f>
        <v>6.750155238095239</v>
      </c>
      <c r="J2530" s="2">
        <f t="shared" si="314"/>
        <v>6.7780890078167424</v>
      </c>
      <c r="K2530" s="2">
        <f t="shared" si="308"/>
        <v>6.812611875133741</v>
      </c>
    </row>
    <row r="2531" spans="1:11" ht="13.5" x14ac:dyDescent="0.25">
      <c r="A2531" s="3">
        <f>TITRES_STAT!B2534</f>
        <v>45688</v>
      </c>
      <c r="B2531" s="6">
        <f>TITRES_STAT!D2534</f>
        <v>6.8395999999999999</v>
      </c>
      <c r="C2531" s="2">
        <f t="shared" si="309"/>
        <v>0.20669999999999966</v>
      </c>
      <c r="D2531" s="2">
        <f t="shared" si="310"/>
        <v>6.71746</v>
      </c>
      <c r="E2531" s="2">
        <f t="shared" si="312"/>
        <v>6.779469999999999</v>
      </c>
      <c r="F2531" s="2">
        <f t="shared" si="313"/>
        <v>6.7766350000000015</v>
      </c>
      <c r="G2531" s="2">
        <f t="shared" si="307"/>
        <v>6.8149520000000052</v>
      </c>
      <c r="H2531" s="2">
        <f t="shared" si="311"/>
        <v>6.3090674999999905</v>
      </c>
      <c r="I2531" s="2">
        <f t="array" ref="I2531">SUMPRODUCT(B2515:B2534, (ROW(B2515:B2534)-ROW(B2515)+1)) / (20*21/2)</f>
        <v>6.7310947619047621</v>
      </c>
      <c r="J2531" s="2">
        <f t="shared" si="314"/>
        <v>6.783947197548482</v>
      </c>
      <c r="K2531" s="2">
        <f t="shared" si="308"/>
        <v>6.8136702329716332</v>
      </c>
    </row>
    <row r="2532" spans="1:11" ht="13.5" x14ac:dyDescent="0.25">
      <c r="A2532" s="3">
        <f>TITRES_STAT!B2535</f>
        <v>45691</v>
      </c>
      <c r="B2532" s="6">
        <f>TITRES_STAT!D2535</f>
        <v>6.5765000000000002</v>
      </c>
      <c r="C2532" s="2">
        <f t="shared" si="309"/>
        <v>-0.26309999999999967</v>
      </c>
      <c r="D2532" s="2">
        <f t="shared" si="310"/>
        <v>6.6610800000000001</v>
      </c>
      <c r="E2532" s="2">
        <f t="shared" si="312"/>
        <v>6.7522199999999994</v>
      </c>
      <c r="F2532" s="2">
        <f t="shared" si="313"/>
        <v>6.7766350000000015</v>
      </c>
      <c r="G2532" s="2">
        <f t="shared" si="307"/>
        <v>6.8074360000000045</v>
      </c>
      <c r="H2532" s="2">
        <f t="shared" si="311"/>
        <v>6.3190269999999904</v>
      </c>
      <c r="I2532" s="2">
        <f t="array" ref="I2532">SUMPRODUCT(B2516:B2535, (ROW(B2516:B2535)-ROW(B2516)+1)) / (20*21/2)</f>
        <v>6.7120342857142861</v>
      </c>
      <c r="J2532" s="2">
        <f t="shared" si="314"/>
        <v>6.7641903215914834</v>
      </c>
      <c r="K2532" s="2">
        <f t="shared" si="308"/>
        <v>6.8043694395217651</v>
      </c>
    </row>
    <row r="2533" spans="1:11" ht="13.5" x14ac:dyDescent="0.25">
      <c r="A2533" s="3">
        <f>TITRES_STAT!B2536</f>
        <v>45692</v>
      </c>
      <c r="B2533" s="6">
        <f>TITRES_STAT!D2536</f>
        <v>6.5765000000000002</v>
      </c>
      <c r="C2533" s="2">
        <f t="shared" si="309"/>
        <v>0</v>
      </c>
      <c r="D2533" s="2">
        <f t="shared" si="310"/>
        <v>6.6516800000000007</v>
      </c>
      <c r="E2533" s="2">
        <f t="shared" si="312"/>
        <v>6.7259099999999989</v>
      </c>
      <c r="F2533" s="2">
        <f t="shared" si="313"/>
        <v>6.7766350000000033</v>
      </c>
      <c r="G2533" s="2">
        <f t="shared" si="307"/>
        <v>6.7999200000000055</v>
      </c>
      <c r="H2533" s="2">
        <f t="shared" si="311"/>
        <v>6.3289864999999903</v>
      </c>
      <c r="I2533" s="2">
        <f t="array" ref="I2533">SUMPRODUCT(B2517:B2536, (ROW(B2517:B2536)-ROW(B2517)+1)) / (20*21/2)</f>
        <v>6.718926190476191</v>
      </c>
      <c r="J2533" s="2">
        <f t="shared" si="314"/>
        <v>6.7463150528684848</v>
      </c>
      <c r="K2533" s="2">
        <f t="shared" si="308"/>
        <v>6.7954333830699314</v>
      </c>
    </row>
    <row r="2534" spans="1:11" ht="13.5" x14ac:dyDescent="0.25">
      <c r="A2534" s="3">
        <f>TITRES_STAT!B2537</f>
        <v>45693</v>
      </c>
      <c r="B2534" s="6">
        <f>TITRES_STAT!D2537</f>
        <v>6.5765000000000002</v>
      </c>
      <c r="C2534" s="2">
        <f t="shared" si="309"/>
        <v>0</v>
      </c>
      <c r="D2534" s="2">
        <f t="shared" si="310"/>
        <v>6.6403999999999996</v>
      </c>
      <c r="E2534" s="2">
        <f t="shared" si="312"/>
        <v>6.6995999999999993</v>
      </c>
      <c r="F2534" s="2">
        <f t="shared" si="313"/>
        <v>6.7766350000000015</v>
      </c>
      <c r="G2534" s="2">
        <f t="shared" si="307"/>
        <v>6.7933440000000056</v>
      </c>
      <c r="H2534" s="2">
        <f t="shared" si="311"/>
        <v>6.3389459999999902</v>
      </c>
      <c r="I2534" s="2">
        <f t="array" ref="I2534">SUMPRODUCT(B2518:B2537, (ROW(B2518:B2537)-ROW(B2518)+1)) / (20*21/2)</f>
        <v>6.7357452380952392</v>
      </c>
      <c r="J2534" s="2">
        <f t="shared" si="314"/>
        <v>6.7301421906905334</v>
      </c>
      <c r="K2534" s="2">
        <f t="shared" si="308"/>
        <v>6.7868477602044441</v>
      </c>
    </row>
    <row r="2535" spans="1:11" ht="13.5" x14ac:dyDescent="0.25">
      <c r="A2535" s="3">
        <f>TITRES_STAT!B2538</f>
        <v>45694</v>
      </c>
      <c r="B2535" s="6">
        <f>TITRES_STAT!D2538</f>
        <v>6.5765000000000002</v>
      </c>
      <c r="C2535" s="2">
        <f t="shared" si="309"/>
        <v>0</v>
      </c>
      <c r="D2535" s="2">
        <f t="shared" si="310"/>
        <v>6.6291200000000003</v>
      </c>
      <c r="E2535" s="2">
        <f t="shared" si="312"/>
        <v>6.6732899999999997</v>
      </c>
      <c r="F2535" s="2">
        <f t="shared" si="313"/>
        <v>6.7766350000000015</v>
      </c>
      <c r="G2535" s="2">
        <f t="shared" si="307"/>
        <v>6.7929680000000046</v>
      </c>
      <c r="H2535" s="2">
        <f t="shared" si="311"/>
        <v>6.3489054999999892</v>
      </c>
      <c r="I2535" s="2">
        <f t="array" ref="I2535">SUMPRODUCT(B2519:B2538, (ROW(B2519:B2538)-ROW(B2519)+1)) / (20*21/2)</f>
        <v>6.7525642857142874</v>
      </c>
      <c r="J2535" s="2">
        <f t="shared" si="314"/>
        <v>6.7155096011009583</v>
      </c>
      <c r="K2535" s="2">
        <f t="shared" si="308"/>
        <v>6.7785988284317211</v>
      </c>
    </row>
    <row r="2536" spans="1:11" ht="13.5" x14ac:dyDescent="0.25">
      <c r="A2536" s="3">
        <f>TITRES_STAT!B2539</f>
        <v>45695</v>
      </c>
      <c r="B2536" s="6">
        <f>TITRES_STAT!D2539</f>
        <v>6.8490000000000002</v>
      </c>
      <c r="C2536" s="2">
        <f t="shared" si="309"/>
        <v>0.27249999999999996</v>
      </c>
      <c r="D2536" s="2">
        <f t="shared" si="310"/>
        <v>6.6310000000000002</v>
      </c>
      <c r="E2536" s="2">
        <f t="shared" si="312"/>
        <v>6.6742300000000014</v>
      </c>
      <c r="F2536" s="2">
        <f t="shared" si="313"/>
        <v>6.7757000000000005</v>
      </c>
      <c r="G2536" s="2">
        <f t="shared" si="307"/>
        <v>6.7946600000000039</v>
      </c>
      <c r="H2536" s="2">
        <f t="shared" si="311"/>
        <v>6.3595724999999899</v>
      </c>
      <c r="I2536" s="2">
        <f t="array" ref="I2536">SUMPRODUCT(B2520:B2539, (ROW(B2520:B2539)-ROW(B2520)+1)) / (20*21/2)</f>
        <v>6.7693833333333338</v>
      </c>
      <c r="J2536" s="2">
        <f t="shared" si="314"/>
        <v>6.7282229724246765</v>
      </c>
      <c r="K2536" s="2">
        <f t="shared" si="308"/>
        <v>6.7813596586893015</v>
      </c>
    </row>
    <row r="2537" spans="1:11" ht="13.5" x14ac:dyDescent="0.25">
      <c r="A2537" s="3">
        <f>TITRES_STAT!B2540</f>
        <v>45698</v>
      </c>
      <c r="B2537" s="6">
        <f>TITRES_STAT!D2540</f>
        <v>6.9523000000000001</v>
      </c>
      <c r="C2537" s="2">
        <f t="shared" si="309"/>
        <v>0.10329999999999995</v>
      </c>
      <c r="D2537" s="2">
        <f t="shared" si="310"/>
        <v>6.7061599999999997</v>
      </c>
      <c r="E2537" s="2">
        <f t="shared" si="312"/>
        <v>6.6836200000000003</v>
      </c>
      <c r="F2537" s="2">
        <f t="shared" si="313"/>
        <v>6.7757000000000005</v>
      </c>
      <c r="G2537" s="2">
        <f t="shared" si="307"/>
        <v>6.7948480000000018</v>
      </c>
      <c r="H2537" s="2">
        <f t="shared" si="311"/>
        <v>6.3707559999999885</v>
      </c>
      <c r="I2537" s="2">
        <f t="array" ref="I2537">SUMPRODUCT(B2521:B2540, (ROW(B2521:B2540)-ROW(B2521)+1)) / (20*21/2)</f>
        <v>6.7862023809523819</v>
      </c>
      <c r="J2537" s="2">
        <f t="shared" si="314"/>
        <v>6.7495636417175637</v>
      </c>
      <c r="K2537" s="2">
        <f t="shared" si="308"/>
        <v>6.7880632014857998</v>
      </c>
    </row>
    <row r="2538" spans="1:11" ht="13.5" x14ac:dyDescent="0.25">
      <c r="A2538" s="3">
        <f>TITRES_STAT!B2541</f>
        <v>45699</v>
      </c>
      <c r="B2538" s="6">
        <f>TITRES_STAT!D2541</f>
        <v>6.9523000000000001</v>
      </c>
      <c r="C2538" s="2">
        <f t="shared" si="309"/>
        <v>0</v>
      </c>
      <c r="D2538" s="2">
        <f t="shared" si="310"/>
        <v>6.7813200000000009</v>
      </c>
      <c r="E2538" s="2">
        <f t="shared" si="312"/>
        <v>6.7165000000000008</v>
      </c>
      <c r="F2538" s="2">
        <f t="shared" si="313"/>
        <v>6.7757000000000005</v>
      </c>
      <c r="G2538" s="2">
        <f t="shared" si="307"/>
        <v>6.7950360000000014</v>
      </c>
      <c r="H2538" s="2">
        <f t="shared" si="311"/>
        <v>6.3819394999999881</v>
      </c>
      <c r="I2538" s="2">
        <f t="array" ref="I2538">SUMPRODUCT(B2522:B2541, (ROW(B2522:B2541)-ROW(B2522)+1)) / (20*21/2)</f>
        <v>6.8025742857142859</v>
      </c>
      <c r="J2538" s="2">
        <f t="shared" si="314"/>
        <v>6.7688718663158909</v>
      </c>
      <c r="K2538" s="2">
        <f t="shared" si="308"/>
        <v>6.794503860251063</v>
      </c>
    </row>
    <row r="2539" spans="1:11" ht="13.5" x14ac:dyDescent="0.25">
      <c r="A2539" s="3">
        <f>TITRES_STAT!B2542</f>
        <v>45700</v>
      </c>
      <c r="B2539" s="6">
        <f>TITRES_STAT!D2542</f>
        <v>6.9523000000000001</v>
      </c>
      <c r="C2539" s="2">
        <f t="shared" si="309"/>
        <v>0</v>
      </c>
      <c r="D2539" s="2">
        <f t="shared" si="310"/>
        <v>6.8564800000000004</v>
      </c>
      <c r="E2539" s="2">
        <f t="shared" si="312"/>
        <v>6.7484399999999996</v>
      </c>
      <c r="F2539" s="2">
        <f t="shared" si="313"/>
        <v>6.7756999999999987</v>
      </c>
      <c r="G2539" s="2">
        <f t="shared" si="307"/>
        <v>6.7952239999999993</v>
      </c>
      <c r="H2539" s="2">
        <f t="shared" si="311"/>
        <v>6.3931229999999877</v>
      </c>
      <c r="I2539" s="2">
        <f t="array" ref="I2539">SUMPRODUCT(B2523:B2542, (ROW(B2523:B2542)-ROW(B2523)+1)) / (20*21/2)</f>
        <v>6.818454285714286</v>
      </c>
      <c r="J2539" s="2">
        <f t="shared" si="314"/>
        <v>6.7863412123810436</v>
      </c>
      <c r="K2539" s="2">
        <f t="shared" si="308"/>
        <v>6.8006919441627867</v>
      </c>
    </row>
    <row r="2540" spans="1:11" ht="13.5" x14ac:dyDescent="0.25">
      <c r="A2540" s="3">
        <f>TITRES_STAT!B2543</f>
        <v>45701</v>
      </c>
      <c r="B2540" s="6">
        <f>TITRES_STAT!D2543</f>
        <v>6.9523000000000001</v>
      </c>
      <c r="C2540" s="2">
        <f t="shared" si="309"/>
        <v>0</v>
      </c>
      <c r="D2540" s="2">
        <f t="shared" si="310"/>
        <v>6.9316399999999998</v>
      </c>
      <c r="E2540" s="2">
        <f t="shared" si="312"/>
        <v>6.780380000000001</v>
      </c>
      <c r="F2540" s="2">
        <f t="shared" si="313"/>
        <v>6.7803950000000004</v>
      </c>
      <c r="G2540" s="2">
        <f t="shared" si="307"/>
        <v>6.7954119999999989</v>
      </c>
      <c r="H2540" s="2">
        <f t="shared" si="311"/>
        <v>6.4045244999999884</v>
      </c>
      <c r="I2540" s="2">
        <f t="array" ref="I2540">SUMPRODUCT(B2524:B2543, (ROW(B2524:B2543)-ROW(B2524)+1)) / (20*21/2)</f>
        <v>6.832947142857142</v>
      </c>
      <c r="J2540" s="2">
        <f t="shared" si="314"/>
        <v>6.8021468112018963</v>
      </c>
      <c r="K2540" s="2">
        <f t="shared" si="308"/>
        <v>6.8066373581171877</v>
      </c>
    </row>
    <row r="2541" spans="1:11" ht="13.5" x14ac:dyDescent="0.25">
      <c r="A2541" s="3">
        <f>TITRES_STAT!B2544</f>
        <v>45702</v>
      </c>
      <c r="B2541" s="6">
        <f>TITRES_STAT!D2544</f>
        <v>6.9523000000000001</v>
      </c>
      <c r="C2541" s="2">
        <f t="shared" si="309"/>
        <v>0</v>
      </c>
      <c r="D2541" s="2">
        <f t="shared" si="310"/>
        <v>6.9522999999999993</v>
      </c>
      <c r="E2541" s="2">
        <f t="shared" si="312"/>
        <v>6.7916499999999997</v>
      </c>
      <c r="F2541" s="2">
        <f t="shared" si="313"/>
        <v>6.7855599999999985</v>
      </c>
      <c r="G2541" s="2">
        <f t="shared" si="307"/>
        <v>6.7955999999999985</v>
      </c>
      <c r="H2541" s="2">
        <f t="shared" si="311"/>
        <v>6.4161444999999881</v>
      </c>
      <c r="I2541" s="2">
        <f t="array" ref="I2541">SUMPRODUCT(B2525:B2544, (ROW(B2525:B2544)-ROW(B2525)+1)) / (20*21/2)</f>
        <v>6.846948095238095</v>
      </c>
      <c r="J2541" s="2">
        <f t="shared" si="314"/>
        <v>6.8164471148969534</v>
      </c>
      <c r="K2541" s="2">
        <f t="shared" si="308"/>
        <v>6.8123496185831813</v>
      </c>
    </row>
    <row r="2542" spans="1:11" ht="13.5" x14ac:dyDescent="0.25">
      <c r="A2542" s="3">
        <f>TITRES_STAT!B2545</f>
        <v>45705</v>
      </c>
      <c r="B2542" s="6">
        <f>TITRES_STAT!D2545</f>
        <v>6.9523000000000001</v>
      </c>
      <c r="C2542" s="2">
        <f t="shared" si="309"/>
        <v>0</v>
      </c>
      <c r="D2542" s="2">
        <f t="shared" si="310"/>
        <v>6.9522999999999993</v>
      </c>
      <c r="E2542" s="2">
        <f t="shared" si="312"/>
        <v>6.8292299999999999</v>
      </c>
      <c r="F2542" s="2">
        <f t="shared" si="313"/>
        <v>6.7907249999999992</v>
      </c>
      <c r="G2542" s="2">
        <f t="shared" si="307"/>
        <v>6.7957879999999982</v>
      </c>
      <c r="H2542" s="2">
        <f t="shared" si="311"/>
        <v>6.4277644999999879</v>
      </c>
      <c r="I2542" s="2">
        <f t="array" ref="I2542">SUMPRODUCT(B2526:B2545, (ROW(B2526:B2545)-ROW(B2526)+1)) / (20*21/2)</f>
        <v>6.8524095238095235</v>
      </c>
      <c r="J2542" s="2">
        <f t="shared" si="314"/>
        <v>6.8293854849067674</v>
      </c>
      <c r="K2542" s="2">
        <f t="shared" si="308"/>
        <v>6.8178378688348218</v>
      </c>
    </row>
    <row r="2543" spans="1:11" ht="13.5" x14ac:dyDescent="0.25">
      <c r="A2543" s="3">
        <f>TITRES_STAT!B2546</f>
        <v>45706</v>
      </c>
      <c r="B2543" s="6">
        <f>TITRES_STAT!D2546</f>
        <v>6.9428999999999998</v>
      </c>
      <c r="C2543" s="2">
        <f t="shared" si="309"/>
        <v>-9.400000000000297E-3</v>
      </c>
      <c r="D2543" s="2">
        <f t="shared" si="310"/>
        <v>6.9504199999999994</v>
      </c>
      <c r="E2543" s="2">
        <f t="shared" si="312"/>
        <v>6.865870000000001</v>
      </c>
      <c r="F2543" s="2">
        <f t="shared" si="313"/>
        <v>6.7958899999999982</v>
      </c>
      <c r="G2543" s="2">
        <f t="shared" si="307"/>
        <v>6.7955999999999985</v>
      </c>
      <c r="H2543" s="2">
        <f t="shared" si="311"/>
        <v>6.4393374999999891</v>
      </c>
      <c r="I2543" s="2">
        <f t="array" ref="I2543">SUMPRODUCT(B2527:B2546, (ROW(B2527:B2546)-ROW(B2527)+1)) / (20*21/2)</f>
        <v>6.85778142857143</v>
      </c>
      <c r="J2543" s="2">
        <f t="shared" si="314"/>
        <v>6.8401963911061232</v>
      </c>
      <c r="K2543" s="2">
        <f t="shared" si="308"/>
        <v>6.8227422661354176</v>
      </c>
    </row>
    <row r="2544" spans="1:11" ht="13.5" x14ac:dyDescent="0.25">
      <c r="A2544" s="3">
        <f>TITRES_STAT!B2547</f>
        <v>45707</v>
      </c>
      <c r="B2544" s="6">
        <f>TITRES_STAT!D2547</f>
        <v>6.9428999999999998</v>
      </c>
      <c r="C2544" s="2">
        <f t="shared" si="309"/>
        <v>0</v>
      </c>
      <c r="D2544" s="2">
        <f t="shared" si="310"/>
        <v>6.9485399999999995</v>
      </c>
      <c r="E2544" s="2">
        <f t="shared" si="312"/>
        <v>6.9025100000000013</v>
      </c>
      <c r="F2544" s="2">
        <f t="shared" si="313"/>
        <v>6.8010549999999981</v>
      </c>
      <c r="G2544" s="2">
        <f t="shared" si="307"/>
        <v>6.795411999999998</v>
      </c>
      <c r="H2544" s="2">
        <f t="shared" si="311"/>
        <v>6.4504739999999892</v>
      </c>
      <c r="I2544" s="2">
        <f t="array" ref="I2544">SUMPRODUCT(B2528:B2547, (ROW(B2528:B2547)-ROW(B2528)+1)) / (20*21/2)</f>
        <v>6.8675304761904767</v>
      </c>
      <c r="J2544" s="2">
        <f t="shared" si="314"/>
        <v>6.8499776871912541</v>
      </c>
      <c r="K2544" s="2">
        <f t="shared" si="308"/>
        <v>6.827454334130107</v>
      </c>
    </row>
    <row r="2545" spans="1:11" ht="13.5" x14ac:dyDescent="0.25">
      <c r="A2545" s="3">
        <f>TITRES_STAT!B2548</f>
        <v>45708</v>
      </c>
      <c r="B2545" s="6">
        <f>TITRES_STAT!D2548</f>
        <v>6.8583999999999996</v>
      </c>
      <c r="C2545" s="2">
        <f t="shared" si="309"/>
        <v>-8.4500000000000242E-2</v>
      </c>
      <c r="D2545" s="2">
        <f t="shared" si="310"/>
        <v>6.929759999999999</v>
      </c>
      <c r="E2545" s="2">
        <f t="shared" si="312"/>
        <v>6.9306999999999999</v>
      </c>
      <c r="F2545" s="2">
        <f t="shared" si="313"/>
        <v>6.801994999999998</v>
      </c>
      <c r="G2545" s="2">
        <f t="shared" si="307"/>
        <v>6.7997339999999973</v>
      </c>
      <c r="H2545" s="2">
        <f t="shared" si="311"/>
        <v>6.4611879999999902</v>
      </c>
      <c r="I2545" s="2">
        <f t="array" ref="I2545">SUMPRODUCT(B2529:B2548, (ROW(B2529:B2548)-ROW(B2529)+1)) / (20*21/2)</f>
        <v>6.8770561904761909</v>
      </c>
      <c r="J2545" s="2">
        <f t="shared" si="314"/>
        <v>6.8507798122206589</v>
      </c>
      <c r="K2545" s="2">
        <f t="shared" si="308"/>
        <v>6.8286678896544162</v>
      </c>
    </row>
    <row r="2546" spans="1:11" ht="13.5" x14ac:dyDescent="0.25">
      <c r="A2546" s="3">
        <f>TITRES_STAT!B2549</f>
        <v>45709</v>
      </c>
      <c r="B2546" s="6">
        <f>TITRES_STAT!D2549</f>
        <v>6.8583999999999996</v>
      </c>
      <c r="C2546" s="2">
        <f t="shared" si="309"/>
        <v>0</v>
      </c>
      <c r="D2546" s="2">
        <f t="shared" si="310"/>
        <v>6.9109799999999995</v>
      </c>
      <c r="E2546" s="2">
        <f t="shared" si="312"/>
        <v>6.9316399999999998</v>
      </c>
      <c r="F2546" s="2">
        <f t="shared" si="313"/>
        <v>6.802934999999998</v>
      </c>
      <c r="G2546" s="2">
        <f t="shared" ref="G2546:G2609" si="315">AVERAGE(B2497:B2546)</f>
        <v>6.8053719999999975</v>
      </c>
      <c r="H2546" s="2">
        <f t="shared" si="311"/>
        <v>6.4719019999999912</v>
      </c>
      <c r="I2546" s="2">
        <f t="array" ref="I2546">SUMPRODUCT(B2530:B2549, (ROW(B2530:B2549)-ROW(B2530)+1)) / (20*21/2)</f>
        <v>6.8852399999999996</v>
      </c>
      <c r="J2546" s="2">
        <f t="shared" si="314"/>
        <v>6.8515055443901201</v>
      </c>
      <c r="K2546" s="2">
        <f t="shared" si="308"/>
        <v>6.829833854766008</v>
      </c>
    </row>
    <row r="2547" spans="1:11" ht="13.5" x14ac:dyDescent="0.25">
      <c r="A2547" s="3">
        <f>TITRES_STAT!B2550</f>
        <v>45712</v>
      </c>
      <c r="B2547" s="6">
        <f>TITRES_STAT!D2550</f>
        <v>6.9053000000000004</v>
      </c>
      <c r="C2547" s="2">
        <f t="shared" si="309"/>
        <v>4.690000000000083E-2</v>
      </c>
      <c r="D2547" s="2">
        <f t="shared" si="310"/>
        <v>6.90158</v>
      </c>
      <c r="E2547" s="2">
        <f t="shared" si="312"/>
        <v>6.9269400000000001</v>
      </c>
      <c r="F2547" s="2">
        <f t="shared" si="313"/>
        <v>6.8052799999999989</v>
      </c>
      <c r="G2547" s="2">
        <f t="shared" si="315"/>
        <v>6.8110079999999984</v>
      </c>
      <c r="H2547" s="2">
        <f t="shared" si="311"/>
        <v>6.4828504999999907</v>
      </c>
      <c r="I2547" s="2">
        <f t="array" ref="I2547">SUMPRODUCT(B2531:B2550, (ROW(B2531:B2550)-ROW(B2531)+1)) / (20*21/2)</f>
        <v>6.8966028571428577</v>
      </c>
      <c r="J2547" s="2">
        <f t="shared" si="314"/>
        <v>6.8566288258767756</v>
      </c>
      <c r="K2547" s="2">
        <f t="shared" ref="K2547:K2610" si="316">$K$4*B2547+(1-$K$4)*K2546</f>
        <v>6.8327933114418506</v>
      </c>
    </row>
    <row r="2548" spans="1:11" ht="13.5" x14ac:dyDescent="0.25">
      <c r="A2548" s="3">
        <f>TITRES_STAT!B2551</f>
        <v>45713</v>
      </c>
      <c r="B2548" s="6">
        <f>TITRES_STAT!D2551</f>
        <v>6.9053000000000004</v>
      </c>
      <c r="C2548" s="2">
        <f t="shared" si="309"/>
        <v>0</v>
      </c>
      <c r="D2548" s="2">
        <f t="shared" si="310"/>
        <v>6.8940600000000005</v>
      </c>
      <c r="E2548" s="2">
        <f t="shared" si="312"/>
        <v>6.9222399999999995</v>
      </c>
      <c r="F2548" s="2">
        <f t="shared" si="313"/>
        <v>6.8193699999999993</v>
      </c>
      <c r="G2548" s="2">
        <f t="shared" si="315"/>
        <v>6.8175839999999983</v>
      </c>
      <c r="H2548" s="2">
        <f t="shared" si="311"/>
        <v>6.4937989999999912</v>
      </c>
      <c r="I2548" s="2">
        <f t="array" ref="I2548">SUMPRODUCT(B2532:B2551, (ROW(B2532:B2551)-ROW(B2532)+1)) / (20*21/2)</f>
        <v>6.9064447619047629</v>
      </c>
      <c r="J2548" s="2">
        <f t="shared" si="314"/>
        <v>6.8612641757932735</v>
      </c>
      <c r="K2548" s="2">
        <f t="shared" si="316"/>
        <v>6.8356367109931506</v>
      </c>
    </row>
    <row r="2549" spans="1:11" ht="13.5" x14ac:dyDescent="0.25">
      <c r="A2549" s="3">
        <f>TITRES_STAT!B2552</f>
        <v>45714</v>
      </c>
      <c r="B2549" s="6">
        <f>TITRES_STAT!D2552</f>
        <v>6.9053000000000004</v>
      </c>
      <c r="C2549" s="2">
        <f t="shared" si="309"/>
        <v>0</v>
      </c>
      <c r="D2549" s="2">
        <f t="shared" si="310"/>
        <v>6.8865399999999992</v>
      </c>
      <c r="E2549" s="2">
        <f t="shared" si="312"/>
        <v>6.9175399999999998</v>
      </c>
      <c r="F2549" s="2">
        <f t="shared" si="313"/>
        <v>6.8329899999999997</v>
      </c>
      <c r="G2549" s="2">
        <f t="shared" si="315"/>
        <v>6.8183359999999986</v>
      </c>
      <c r="H2549" s="2">
        <f t="shared" si="311"/>
        <v>6.5047909999999902</v>
      </c>
      <c r="I2549" s="2">
        <f t="array" ref="I2549">SUMPRODUCT(B2533:B2552, (ROW(B2533:B2552)-ROW(B2533)+1)) / (20*21/2)</f>
        <v>6.915750000000001</v>
      </c>
      <c r="J2549" s="2">
        <f t="shared" si="314"/>
        <v>6.8654580638129623</v>
      </c>
      <c r="K2549" s="2">
        <f t="shared" si="316"/>
        <v>6.8383686046796939</v>
      </c>
    </row>
    <row r="2550" spans="1:11" ht="13.5" x14ac:dyDescent="0.25">
      <c r="A2550" s="3">
        <f>TITRES_STAT!B2553</f>
        <v>45715</v>
      </c>
      <c r="B2550" s="6">
        <f>TITRES_STAT!D2553</f>
        <v>6.9523000000000001</v>
      </c>
      <c r="C2550" s="2">
        <f t="shared" si="309"/>
        <v>4.6999999999999709E-2</v>
      </c>
      <c r="D2550" s="2">
        <f t="shared" si="310"/>
        <v>6.9053200000000006</v>
      </c>
      <c r="E2550" s="2">
        <f t="shared" si="312"/>
        <v>6.917539999999998</v>
      </c>
      <c r="F2550" s="2">
        <f t="shared" si="313"/>
        <v>6.8489599999999999</v>
      </c>
      <c r="G2550" s="2">
        <f t="shared" si="315"/>
        <v>6.8258519999999985</v>
      </c>
      <c r="H2550" s="2">
        <f t="shared" si="311"/>
        <v>6.5160179999999901</v>
      </c>
      <c r="I2550" s="2">
        <f t="array" ref="I2550">SUMPRODUCT(B2534:B2553, (ROW(B2534:B2553)-ROW(B2534)+1)) / (20*21/2)</f>
        <v>6.9232657142857157</v>
      </c>
      <c r="J2550" s="2">
        <f t="shared" si="314"/>
        <v>6.8737287244022038</v>
      </c>
      <c r="K2550" s="2">
        <f t="shared" si="316"/>
        <v>6.842836502535393</v>
      </c>
    </row>
    <row r="2551" spans="1:11" ht="13.5" x14ac:dyDescent="0.25">
      <c r="A2551" s="3">
        <f>TITRES_STAT!B2554</f>
        <v>45716</v>
      </c>
      <c r="B2551" s="6">
        <f>TITRES_STAT!D2554</f>
        <v>6.9523000000000001</v>
      </c>
      <c r="C2551" s="2">
        <f t="shared" si="309"/>
        <v>0</v>
      </c>
      <c r="D2551" s="2">
        <f t="shared" si="310"/>
        <v>6.9241000000000001</v>
      </c>
      <c r="E2551" s="2">
        <f t="shared" si="312"/>
        <v>6.9175399999999998</v>
      </c>
      <c r="F2551" s="2">
        <f t="shared" si="313"/>
        <v>6.8545949999999989</v>
      </c>
      <c r="G2551" s="2">
        <f t="shared" si="315"/>
        <v>6.8275439999999978</v>
      </c>
      <c r="H2551" s="2">
        <f t="shared" si="311"/>
        <v>6.5274194999999899</v>
      </c>
      <c r="I2551" s="2">
        <f t="array" ref="I2551">SUMPRODUCT(B2535:B2554, (ROW(B2535:B2554)-ROW(B2535)+1)) / (20*21/2)</f>
        <v>6.9289919047619053</v>
      </c>
      <c r="J2551" s="2">
        <f t="shared" si="314"/>
        <v>6.8812117030305648</v>
      </c>
      <c r="K2551" s="2">
        <f t="shared" si="316"/>
        <v>6.8471291887104764</v>
      </c>
    </row>
    <row r="2552" spans="1:11" ht="13.5" x14ac:dyDescent="0.25">
      <c r="A2552" s="3">
        <f>TITRES_STAT!B2555</f>
        <v>45719</v>
      </c>
      <c r="B2552" s="6">
        <f>TITRES_STAT!D2555</f>
        <v>6.9523000000000001</v>
      </c>
      <c r="C2552" s="2">
        <f t="shared" si="309"/>
        <v>0</v>
      </c>
      <c r="D2552" s="2">
        <f t="shared" si="310"/>
        <v>6.9335000000000004</v>
      </c>
      <c r="E2552" s="2">
        <f t="shared" si="312"/>
        <v>6.9175399999999998</v>
      </c>
      <c r="F2552" s="2">
        <f t="shared" si="313"/>
        <v>6.873384999999999</v>
      </c>
      <c r="G2552" s="2">
        <f t="shared" si="315"/>
        <v>6.8292359999999981</v>
      </c>
      <c r="H2552" s="2">
        <f t="shared" si="311"/>
        <v>6.5388209999999898</v>
      </c>
      <c r="I2552" s="2">
        <f t="array" ref="I2552">SUMPRODUCT(B2536:B2555, (ROW(B2536:B2555)-ROW(B2536)+1)) / (20*21/2)</f>
        <v>6.9329285714285724</v>
      </c>
      <c r="J2552" s="2">
        <f t="shared" si="314"/>
        <v>6.8879820170276531</v>
      </c>
      <c r="K2552" s="2">
        <f t="shared" si="316"/>
        <v>6.8512535342512422</v>
      </c>
    </row>
    <row r="2553" spans="1:11" ht="13.5" x14ac:dyDescent="0.25">
      <c r="A2553" s="3">
        <f>TITRES_STAT!B2556</f>
        <v>45720</v>
      </c>
      <c r="B2553" s="6">
        <f>TITRES_STAT!D2556</f>
        <v>6.9523000000000001</v>
      </c>
      <c r="C2553" s="2">
        <f t="shared" si="309"/>
        <v>0</v>
      </c>
      <c r="D2553" s="2">
        <f t="shared" si="310"/>
        <v>6.9428999999999998</v>
      </c>
      <c r="E2553" s="2">
        <f t="shared" si="312"/>
        <v>6.9184800000000006</v>
      </c>
      <c r="F2553" s="2">
        <f t="shared" si="313"/>
        <v>6.8921749999999999</v>
      </c>
      <c r="G2553" s="2">
        <f t="shared" si="315"/>
        <v>6.8292359999999999</v>
      </c>
      <c r="H2553" s="2">
        <f t="shared" si="311"/>
        <v>6.5502224999999896</v>
      </c>
      <c r="I2553" s="2">
        <f t="array" ref="I2553">SUMPRODUCT(B2537:B2556, (ROW(B2537:B2556)-ROW(B2537)+1)) / (20*21/2)</f>
        <v>6.9350757142857145</v>
      </c>
      <c r="J2553" s="2">
        <f t="shared" si="314"/>
        <v>6.8941075392154954</v>
      </c>
      <c r="K2553" s="2">
        <f t="shared" si="316"/>
        <v>6.8552161407511942</v>
      </c>
    </row>
    <row r="2554" spans="1:11" ht="13.5" x14ac:dyDescent="0.25">
      <c r="A2554" s="3">
        <f>TITRES_STAT!B2557</f>
        <v>45721</v>
      </c>
      <c r="B2554" s="6">
        <f>TITRES_STAT!D2557</f>
        <v>6.9523000000000001</v>
      </c>
      <c r="C2554" s="2">
        <f t="shared" si="309"/>
        <v>0</v>
      </c>
      <c r="D2554" s="2">
        <f t="shared" si="310"/>
        <v>6.9522999999999993</v>
      </c>
      <c r="E2554" s="2">
        <f t="shared" si="312"/>
        <v>6.9194199999999997</v>
      </c>
      <c r="F2554" s="2">
        <f t="shared" si="313"/>
        <v>6.910965</v>
      </c>
      <c r="G2554" s="2">
        <f t="shared" si="315"/>
        <v>6.8292359999999999</v>
      </c>
      <c r="H2554" s="2">
        <f t="shared" si="311"/>
        <v>6.5614059999999892</v>
      </c>
      <c r="I2554" s="2">
        <f t="array" ref="I2554">SUMPRODUCT(B2538:B2557, (ROW(B2538:B2557)-ROW(B2538)+1)) / (20*21/2)</f>
        <v>6.9358357142857141</v>
      </c>
      <c r="J2554" s="2">
        <f t="shared" si="314"/>
        <v>6.8996496783378287</v>
      </c>
      <c r="K2554" s="2">
        <f t="shared" si="316"/>
        <v>6.8590233509178145</v>
      </c>
    </row>
    <row r="2555" spans="1:11" ht="13.5" x14ac:dyDescent="0.25">
      <c r="A2555" s="3">
        <f>TITRES_STAT!B2558</f>
        <v>45722</v>
      </c>
      <c r="B2555" s="6">
        <f>TITRES_STAT!D2558</f>
        <v>6.9523000000000001</v>
      </c>
      <c r="C2555" s="2">
        <f t="shared" si="309"/>
        <v>0</v>
      </c>
      <c r="D2555" s="2">
        <f t="shared" si="310"/>
        <v>6.9522999999999993</v>
      </c>
      <c r="E2555" s="2">
        <f t="shared" si="312"/>
        <v>6.9288100000000004</v>
      </c>
      <c r="F2555" s="2">
        <f t="shared" si="313"/>
        <v>6.9297549999999983</v>
      </c>
      <c r="G2555" s="2">
        <f t="shared" si="315"/>
        <v>6.8292360000000008</v>
      </c>
      <c r="H2555" s="2">
        <f t="shared" si="311"/>
        <v>6.5725894999999896</v>
      </c>
      <c r="I2555" s="2">
        <f t="array" ref="I2555">SUMPRODUCT(B2539:B2558, (ROW(B2539:B2558)-ROW(B2539)+1)) / (20*21/2)</f>
        <v>6.9375357142857137</v>
      </c>
      <c r="J2555" s="2">
        <f t="shared" si="314"/>
        <v>6.9046639946866062</v>
      </c>
      <c r="K2555" s="2">
        <f t="shared" si="316"/>
        <v>6.8626812587249599</v>
      </c>
    </row>
    <row r="2556" spans="1:11" ht="13.5" x14ac:dyDescent="0.25">
      <c r="A2556" s="3">
        <f>TITRES_STAT!B2559</f>
        <v>45723</v>
      </c>
      <c r="B2556" s="6">
        <f>TITRES_STAT!D2559</f>
        <v>6.9523000000000001</v>
      </c>
      <c r="C2556" s="2">
        <f t="shared" si="309"/>
        <v>0</v>
      </c>
      <c r="D2556" s="2">
        <f t="shared" si="310"/>
        <v>6.9522999999999993</v>
      </c>
      <c r="E2556" s="2">
        <f t="shared" si="312"/>
        <v>6.9382000000000001</v>
      </c>
      <c r="F2556" s="2">
        <f t="shared" si="313"/>
        <v>6.9349199999999982</v>
      </c>
      <c r="G2556" s="2">
        <f t="shared" si="315"/>
        <v>6.8292359999999999</v>
      </c>
      <c r="H2556" s="2">
        <f t="shared" si="311"/>
        <v>6.5830304999999907</v>
      </c>
      <c r="I2556" s="2">
        <f t="array" ref="I2556">SUMPRODUCT(B2540:B2559, (ROW(B2540:B2559)-ROW(B2540)+1)) / (20*21/2)</f>
        <v>6.9392357142857142</v>
      </c>
      <c r="J2556" s="2">
        <f t="shared" si="314"/>
        <v>6.9092007570974054</v>
      </c>
      <c r="K2556" s="2">
        <f t="shared" si="316"/>
        <v>6.866195719167119</v>
      </c>
    </row>
    <row r="2557" spans="1:11" ht="13.5" x14ac:dyDescent="0.25">
      <c r="A2557" s="3">
        <f>TITRES_STAT!B2560</f>
        <v>45726</v>
      </c>
      <c r="B2557" s="6">
        <f>TITRES_STAT!D2560</f>
        <v>6.9428999999999998</v>
      </c>
      <c r="C2557" s="2">
        <f t="shared" si="309"/>
        <v>-9.400000000000297E-3</v>
      </c>
      <c r="D2557" s="2">
        <f t="shared" si="310"/>
        <v>6.9504199999999994</v>
      </c>
      <c r="E2557" s="2">
        <f t="shared" si="312"/>
        <v>6.9419599999999999</v>
      </c>
      <c r="F2557" s="2">
        <f t="shared" si="313"/>
        <v>6.9344499999999982</v>
      </c>
      <c r="G2557" s="2">
        <f t="shared" si="315"/>
        <v>6.8290480000000002</v>
      </c>
      <c r="H2557" s="2">
        <f t="shared" si="311"/>
        <v>6.5929444999999909</v>
      </c>
      <c r="I2557" s="2">
        <f t="array" ref="I2557">SUMPRODUCT(B2541:B2560, (ROW(B2541:B2560)-ROW(B2541)+1)) / (20*21/2)</f>
        <v>6.9409357142857155</v>
      </c>
      <c r="J2557" s="2">
        <f t="shared" si="314"/>
        <v>6.9124102088024149</v>
      </c>
      <c r="K2557" s="2">
        <f t="shared" si="316"/>
        <v>6.8692037301801729</v>
      </c>
    </row>
    <row r="2558" spans="1:11" ht="13.5" x14ac:dyDescent="0.25">
      <c r="A2558" s="3">
        <f>TITRES_STAT!B2561</f>
        <v>45727</v>
      </c>
      <c r="B2558" s="6">
        <f>TITRES_STAT!D2561</f>
        <v>6.9523000000000001</v>
      </c>
      <c r="C2558" s="2">
        <f t="shared" si="309"/>
        <v>9.400000000000297E-3</v>
      </c>
      <c r="D2558" s="2">
        <f t="shared" si="310"/>
        <v>6.9504199999999994</v>
      </c>
      <c r="E2558" s="2">
        <f t="shared" si="312"/>
        <v>6.9466599999999996</v>
      </c>
      <c r="F2558" s="2">
        <f t="shared" si="313"/>
        <v>6.9344499999999982</v>
      </c>
      <c r="G2558" s="2">
        <f t="shared" si="315"/>
        <v>6.8290480000000002</v>
      </c>
      <c r="H2558" s="2">
        <f t="shared" si="311"/>
        <v>6.6028179999999903</v>
      </c>
      <c r="I2558" s="2">
        <f t="array" ref="I2558">SUMPRODUCT(B2542:B2561, (ROW(B2542:B2561)-ROW(B2542)+1)) / (20*21/2)</f>
        <v>6.9426357142857134</v>
      </c>
      <c r="J2558" s="2">
        <f t="shared" si="314"/>
        <v>6.9162092365355177</v>
      </c>
      <c r="K2558" s="2">
        <f t="shared" si="316"/>
        <v>6.8724624074280101</v>
      </c>
    </row>
    <row r="2559" spans="1:11" ht="13.5" x14ac:dyDescent="0.25">
      <c r="A2559" s="3">
        <f>TITRES_STAT!B2562</f>
        <v>45728</v>
      </c>
      <c r="B2559" s="6">
        <f>TITRES_STAT!D2562</f>
        <v>6.9523000000000001</v>
      </c>
      <c r="C2559" s="2">
        <f t="shared" si="309"/>
        <v>0</v>
      </c>
      <c r="D2559" s="2">
        <f t="shared" si="310"/>
        <v>6.9504199999999994</v>
      </c>
      <c r="E2559" s="2">
        <f t="shared" si="312"/>
        <v>6.9513599999999993</v>
      </c>
      <c r="F2559" s="2">
        <f t="shared" si="313"/>
        <v>6.9344499999999982</v>
      </c>
      <c r="G2559" s="2">
        <f t="shared" si="315"/>
        <v>6.8290479999999993</v>
      </c>
      <c r="H2559" s="2">
        <f t="shared" si="311"/>
        <v>6.6117429999999908</v>
      </c>
      <c r="I2559" s="2">
        <f t="array" ref="I2559">SUMPRODUCT(B2543:B2562, (ROW(B2543:B2562)-ROW(B2543)+1)) / (20*21/2)</f>
        <v>6.9443357142857156</v>
      </c>
      <c r="J2559" s="2">
        <f t="shared" si="314"/>
        <v>6.9196464521035637</v>
      </c>
      <c r="K2559" s="2">
        <f t="shared" si="316"/>
        <v>6.8755932934112263</v>
      </c>
    </row>
    <row r="2560" spans="1:11" ht="13.5" x14ac:dyDescent="0.25">
      <c r="A2560" s="3">
        <f>TITRES_STAT!B2563</f>
        <v>45729</v>
      </c>
      <c r="B2560" s="6">
        <f>TITRES_STAT!D2563</f>
        <v>6.9523000000000001</v>
      </c>
      <c r="C2560" s="2">
        <f t="shared" si="309"/>
        <v>0</v>
      </c>
      <c r="D2560" s="2">
        <f t="shared" si="310"/>
        <v>6.9504199999999994</v>
      </c>
      <c r="E2560" s="2">
        <f t="shared" si="312"/>
        <v>6.9513599999999993</v>
      </c>
      <c r="F2560" s="2">
        <f t="shared" si="313"/>
        <v>6.9344499999999965</v>
      </c>
      <c r="G2560" s="2">
        <f t="shared" si="315"/>
        <v>6.8352479999999991</v>
      </c>
      <c r="H2560" s="2">
        <f t="shared" si="311"/>
        <v>6.6206679999999913</v>
      </c>
      <c r="I2560" s="2">
        <f t="array" ref="I2560">SUMPRODUCT(B2544:B2563, (ROW(B2544:B2563)-ROW(B2544)+1)) / (20*21/2)</f>
        <v>6.9460357142857152</v>
      </c>
      <c r="J2560" s="2">
        <f t="shared" si="314"/>
        <v>6.9227563138079855</v>
      </c>
      <c r="K2560" s="2">
        <f t="shared" si="316"/>
        <v>6.8786013995519628</v>
      </c>
    </row>
    <row r="2561" spans="1:11" ht="13.5" x14ac:dyDescent="0.25">
      <c r="A2561" s="3">
        <f>TITRES_STAT!B2564</f>
        <v>45730</v>
      </c>
      <c r="B2561" s="6">
        <f>TITRES_STAT!D2564</f>
        <v>6.9523000000000001</v>
      </c>
      <c r="C2561" s="2">
        <f t="shared" si="309"/>
        <v>0</v>
      </c>
      <c r="D2561" s="2">
        <f t="shared" si="310"/>
        <v>6.9504199999999994</v>
      </c>
      <c r="E2561" s="2">
        <f t="shared" si="312"/>
        <v>6.9513599999999993</v>
      </c>
      <c r="F2561" s="2">
        <f t="shared" si="313"/>
        <v>6.9344499999999982</v>
      </c>
      <c r="G2561" s="2">
        <f t="shared" si="315"/>
        <v>6.842763999999999</v>
      </c>
      <c r="H2561" s="2">
        <f t="shared" si="311"/>
        <v>6.6295929999999919</v>
      </c>
      <c r="I2561" s="2">
        <f t="array" ref="I2561">SUMPRODUCT(B2545:B2564, (ROW(B2545:B2564)-ROW(B2545)+1)) / (20*21/2)</f>
        <v>6.9476909523809516</v>
      </c>
      <c r="J2561" s="2">
        <f t="shared" si="314"/>
        <v>6.9255699982072247</v>
      </c>
      <c r="K2561" s="2">
        <f t="shared" si="316"/>
        <v>6.881491540746004</v>
      </c>
    </row>
    <row r="2562" spans="1:11" ht="13.5" x14ac:dyDescent="0.25">
      <c r="A2562" s="3">
        <f>TITRES_STAT!B2565</f>
        <v>45733</v>
      </c>
      <c r="B2562" s="6">
        <f>TITRES_STAT!D2565</f>
        <v>6.9523000000000001</v>
      </c>
      <c r="C2562" s="2">
        <f t="shared" si="309"/>
        <v>0</v>
      </c>
      <c r="D2562" s="2">
        <f t="shared" si="310"/>
        <v>6.9522999999999993</v>
      </c>
      <c r="E2562" s="2">
        <f t="shared" si="312"/>
        <v>6.9513599999999993</v>
      </c>
      <c r="F2562" s="2">
        <f t="shared" si="313"/>
        <v>6.9344499999999982</v>
      </c>
      <c r="G2562" s="2">
        <f t="shared" si="315"/>
        <v>6.8502799999999979</v>
      </c>
      <c r="H2562" s="2">
        <f t="shared" si="311"/>
        <v>6.6385179999999924</v>
      </c>
      <c r="I2562" s="2">
        <f t="array" ref="I2562">SUMPRODUCT(B2546:B2565, (ROW(B2546:B2565)-ROW(B2546)+1)) / (20*21/2)</f>
        <v>6.9475109523809522</v>
      </c>
      <c r="J2562" s="2">
        <f t="shared" si="314"/>
        <v>6.9281157126636792</v>
      </c>
      <c r="K2562" s="2">
        <f t="shared" si="316"/>
        <v>6.8842683430696905</v>
      </c>
    </row>
    <row r="2563" spans="1:11" ht="13.5" x14ac:dyDescent="0.25">
      <c r="A2563" s="3">
        <f>TITRES_STAT!B2566</f>
        <v>45734</v>
      </c>
      <c r="B2563" s="6">
        <f>TITRES_STAT!D2566</f>
        <v>6.9523000000000001</v>
      </c>
      <c r="C2563" s="2">
        <f t="shared" si="309"/>
        <v>0</v>
      </c>
      <c r="D2563" s="2">
        <f t="shared" si="310"/>
        <v>6.9522999999999993</v>
      </c>
      <c r="E2563" s="2">
        <f t="shared" si="312"/>
        <v>6.9513599999999993</v>
      </c>
      <c r="F2563" s="2">
        <f t="shared" si="313"/>
        <v>6.9349199999999982</v>
      </c>
      <c r="G2563" s="2">
        <f t="shared" si="315"/>
        <v>6.8577959999999987</v>
      </c>
      <c r="H2563" s="2">
        <f t="shared" si="311"/>
        <v>6.6465034999999917</v>
      </c>
      <c r="I2563" s="2">
        <f t="array" ref="I2563">SUMPRODUCT(B2547:B2566, (ROW(B2547:B2566)-ROW(B2547)+1)) / (20*21/2)</f>
        <v>6.9469733333333332</v>
      </c>
      <c r="J2563" s="2">
        <f t="shared" si="314"/>
        <v>6.9304189781242806</v>
      </c>
      <c r="K2563" s="2">
        <f t="shared" si="316"/>
        <v>6.8869362511846051</v>
      </c>
    </row>
    <row r="2564" spans="1:11" ht="13.5" x14ac:dyDescent="0.25">
      <c r="A2564" s="3">
        <f>TITRES_STAT!B2567</f>
        <v>45735</v>
      </c>
      <c r="B2564" s="6">
        <f>TITRES_STAT!D2567</f>
        <v>6.9523000000000001</v>
      </c>
      <c r="C2564" s="2">
        <f t="shared" ref="C2564:C2627" si="317">B2564-B2563</f>
        <v>0</v>
      </c>
      <c r="D2564" s="2">
        <f t="shared" si="310"/>
        <v>6.9522999999999993</v>
      </c>
      <c r="E2564" s="2">
        <f t="shared" si="312"/>
        <v>6.9513599999999993</v>
      </c>
      <c r="F2564" s="2">
        <f t="shared" si="313"/>
        <v>6.9353899999999982</v>
      </c>
      <c r="G2564" s="2">
        <f t="shared" si="315"/>
        <v>6.8653119999999976</v>
      </c>
      <c r="H2564" s="2">
        <f t="shared" si="311"/>
        <v>6.6554284999999922</v>
      </c>
      <c r="I2564" s="2">
        <f t="array" ref="I2564">SUMPRODUCT(B2548:B2567, (ROW(B2548:B2567)-ROW(B2548)+1)) / (20*21/2)</f>
        <v>6.9460780952380965</v>
      </c>
      <c r="J2564" s="2">
        <f t="shared" si="314"/>
        <v>6.9325028849695869</v>
      </c>
      <c r="K2564" s="2">
        <f t="shared" si="316"/>
        <v>6.8894995354518764</v>
      </c>
    </row>
    <row r="2565" spans="1:11" ht="13.5" x14ac:dyDescent="0.25">
      <c r="A2565" s="3">
        <f>TITRES_STAT!B2568</f>
        <v>45737</v>
      </c>
      <c r="B2565" s="6">
        <f>TITRES_STAT!D2568</f>
        <v>6.9335000000000004</v>
      </c>
      <c r="C2565" s="2">
        <f t="shared" si="317"/>
        <v>-1.8799999999999706E-2</v>
      </c>
      <c r="D2565" s="2">
        <f t="shared" si="310"/>
        <v>6.9485399999999995</v>
      </c>
      <c r="E2565" s="2">
        <f t="shared" si="312"/>
        <v>6.9494799999999994</v>
      </c>
      <c r="F2565" s="2">
        <f t="shared" si="313"/>
        <v>6.9391449999999981</v>
      </c>
      <c r="G2565" s="2">
        <f t="shared" si="315"/>
        <v>6.8724519999999982</v>
      </c>
      <c r="H2565" s="2">
        <f t="shared" si="311"/>
        <v>6.6642594999999929</v>
      </c>
      <c r="I2565" s="2">
        <f t="array" ref="I2565">SUMPRODUCT(B2549:B2568, (ROW(B2549:B2568)-ROW(B2549)+1)) / (20*21/2)</f>
        <v>6.9450485714285728</v>
      </c>
      <c r="J2565" s="2">
        <f t="shared" si="314"/>
        <v>6.9325978483058162</v>
      </c>
      <c r="K2565" s="2">
        <f t="shared" si="316"/>
        <v>6.8912250438655285</v>
      </c>
    </row>
    <row r="2566" spans="1:11" ht="13.5" x14ac:dyDescent="0.25">
      <c r="A2566" s="3">
        <f>TITRES_STAT!B2569</f>
        <v>45740</v>
      </c>
      <c r="B2566" s="6">
        <f>TITRES_STAT!D2569</f>
        <v>6.9335000000000004</v>
      </c>
      <c r="C2566" s="2">
        <f t="shared" si="317"/>
        <v>0</v>
      </c>
      <c r="D2566" s="2">
        <f t="shared" ref="D2566:D2629" si="318">AVERAGE(B2562:B2566)</f>
        <v>6.9447799999999997</v>
      </c>
      <c r="E2566" s="2">
        <f t="shared" si="312"/>
        <v>6.9475999999999996</v>
      </c>
      <c r="F2566" s="2">
        <f t="shared" si="313"/>
        <v>6.942899999999999</v>
      </c>
      <c r="G2566" s="2">
        <f t="shared" si="315"/>
        <v>6.8737679999999974</v>
      </c>
      <c r="H2566" s="2">
        <f t="shared" si="311"/>
        <v>6.6719634999999933</v>
      </c>
      <c r="I2566" s="2">
        <f t="array" ref="I2566">SUMPRODUCT(B2550:B2569, (ROW(B2550:B2569)-ROW(B2550)+1)) / (20*21/2)</f>
        <v>6.943884761904763</v>
      </c>
      <c r="J2566" s="2">
        <f t="shared" si="314"/>
        <v>6.9326837675147859</v>
      </c>
      <c r="K2566" s="2">
        <f t="shared" si="316"/>
        <v>6.8928828852825674</v>
      </c>
    </row>
    <row r="2567" spans="1:11" ht="13.5" x14ac:dyDescent="0.25">
      <c r="A2567" s="3">
        <f>TITRES_STAT!B2570</f>
        <v>45741</v>
      </c>
      <c r="B2567" s="6">
        <f>TITRES_STAT!D2570</f>
        <v>6.9335000000000004</v>
      </c>
      <c r="C2567" s="2">
        <f t="shared" si="317"/>
        <v>0</v>
      </c>
      <c r="D2567" s="2">
        <f t="shared" si="318"/>
        <v>6.94102</v>
      </c>
      <c r="E2567" s="2">
        <f t="shared" si="312"/>
        <v>6.9466599999999996</v>
      </c>
      <c r="F2567" s="2">
        <f t="shared" si="313"/>
        <v>6.9443099999999989</v>
      </c>
      <c r="G2567" s="2">
        <f t="shared" si="315"/>
        <v>6.8733919999999982</v>
      </c>
      <c r="H2567" s="2">
        <f t="shared" si="311"/>
        <v>6.6784929999999951</v>
      </c>
      <c r="I2567" s="2">
        <f t="array" ref="I2567">SUMPRODUCT(B2551:B2570, (ROW(B2551:B2570)-ROW(B2551)+1)) / (20*21/2)</f>
        <v>6.9425866666666671</v>
      </c>
      <c r="J2567" s="2">
        <f t="shared" si="314"/>
        <v>6.9327615039419488</v>
      </c>
      <c r="K2567" s="2">
        <f t="shared" si="316"/>
        <v>6.8944757133107029</v>
      </c>
    </row>
    <row r="2568" spans="1:11" ht="13.5" x14ac:dyDescent="0.25">
      <c r="A2568" s="3">
        <f>TITRES_STAT!B2571</f>
        <v>45742</v>
      </c>
      <c r="B2568" s="6">
        <f>TITRES_STAT!D2571</f>
        <v>6.9335000000000004</v>
      </c>
      <c r="C2568" s="2">
        <f t="shared" si="317"/>
        <v>0</v>
      </c>
      <c r="D2568" s="2">
        <f t="shared" si="318"/>
        <v>6.9372600000000002</v>
      </c>
      <c r="E2568" s="2">
        <f t="shared" si="312"/>
        <v>6.9447799999999997</v>
      </c>
      <c r="F2568" s="2">
        <f t="shared" si="313"/>
        <v>6.9457199999999988</v>
      </c>
      <c r="G2568" s="2">
        <f t="shared" si="315"/>
        <v>6.873015999999998</v>
      </c>
      <c r="H2568" s="2">
        <f t="shared" si="311"/>
        <v>6.6850224999999952</v>
      </c>
      <c r="I2568" s="2">
        <f t="array" ref="I2568">SUMPRODUCT(B2552:B2571, (ROW(B2552:B2571)-ROW(B2552)+1)) / (20*21/2)</f>
        <v>6.9118542857142868</v>
      </c>
      <c r="J2568" s="2">
        <f t="shared" si="314"/>
        <v>6.932831836899858</v>
      </c>
      <c r="K2568" s="2">
        <f t="shared" si="316"/>
        <v>6.8960060774945973</v>
      </c>
    </row>
    <row r="2569" spans="1:11" ht="13.5" x14ac:dyDescent="0.25">
      <c r="A2569" s="3">
        <f>TITRES_STAT!B2572</f>
        <v>45743</v>
      </c>
      <c r="B2569" s="6">
        <f>TITRES_STAT!D2572</f>
        <v>6.9335000000000004</v>
      </c>
      <c r="C2569" s="2">
        <f t="shared" si="317"/>
        <v>0</v>
      </c>
      <c r="D2569" s="2">
        <f t="shared" si="318"/>
        <v>6.9335000000000004</v>
      </c>
      <c r="E2569" s="2">
        <f t="shared" si="312"/>
        <v>6.9428999999999998</v>
      </c>
      <c r="F2569" s="2">
        <f t="shared" si="313"/>
        <v>6.9471299999999987</v>
      </c>
      <c r="G2569" s="2">
        <f t="shared" si="315"/>
        <v>6.872639999999997</v>
      </c>
      <c r="H2569" s="2">
        <f t="shared" si="311"/>
        <v>6.6915049999999958</v>
      </c>
      <c r="I2569" s="2">
        <f t="array" ref="I2569">SUMPRODUCT(B2553:B2572, (ROW(B2553:B2572)-ROW(B2553)+1)) / (20*21/2)</f>
        <v>6.9104209523809521</v>
      </c>
      <c r="J2569" s="2">
        <f t="shared" si="314"/>
        <v>6.9328954714808235</v>
      </c>
      <c r="K2569" s="2">
        <f t="shared" si="316"/>
        <v>6.8974764273967706</v>
      </c>
    </row>
    <row r="2570" spans="1:11" ht="13.5" x14ac:dyDescent="0.25">
      <c r="A2570" s="3">
        <f>TITRES_STAT!B2573</f>
        <v>45744</v>
      </c>
      <c r="B2570" s="6">
        <f>TITRES_STAT!D2573</f>
        <v>6.9335000000000004</v>
      </c>
      <c r="C2570" s="2">
        <f t="shared" si="317"/>
        <v>0</v>
      </c>
      <c r="D2570" s="2">
        <f t="shared" si="318"/>
        <v>6.9335000000000004</v>
      </c>
      <c r="E2570" s="2">
        <f t="shared" si="312"/>
        <v>6.94102</v>
      </c>
      <c r="F2570" s="2">
        <f t="shared" si="313"/>
        <v>6.9461899999999988</v>
      </c>
      <c r="G2570" s="2">
        <f t="shared" si="315"/>
        <v>6.8741419999999973</v>
      </c>
      <c r="H2570" s="2">
        <f t="shared" ref="H2570:H2633" si="319">AVERAGE(B2371:B2570)</f>
        <v>6.6979874999999973</v>
      </c>
      <c r="I2570" s="2">
        <f t="array" ref="I2570">SUMPRODUCT(B2554:B2573, (ROW(B2554:B2573)-ROW(B2554)+1)) / (20*21/2)</f>
        <v>6.9091666666666676</v>
      </c>
      <c r="J2570" s="2">
        <f t="shared" si="314"/>
        <v>6.9329530456255064</v>
      </c>
      <c r="K2570" s="2">
        <f t="shared" si="316"/>
        <v>6.8988891165184665</v>
      </c>
    </row>
    <row r="2571" spans="1:11" ht="13.5" x14ac:dyDescent="0.25">
      <c r="A2571" s="3">
        <f>TITRES_STAT!B2574</f>
        <v>45749</v>
      </c>
      <c r="B2571" s="6">
        <f>TITRES_STAT!D2574</f>
        <v>6.6234999999999999</v>
      </c>
      <c r="C2571" s="2">
        <f t="shared" si="317"/>
        <v>-0.3100000000000005</v>
      </c>
      <c r="D2571" s="2">
        <f t="shared" si="318"/>
        <v>6.8715000000000002</v>
      </c>
      <c r="E2571" s="2">
        <f t="shared" si="312"/>
        <v>6.9081400000000004</v>
      </c>
      <c r="F2571" s="2">
        <f t="shared" si="313"/>
        <v>6.9297499999999985</v>
      </c>
      <c r="G2571" s="2">
        <f t="shared" si="315"/>
        <v>6.8696319999999966</v>
      </c>
      <c r="H2571" s="2">
        <f t="shared" si="319"/>
        <v>6.7029199999999971</v>
      </c>
      <c r="I2571" s="2">
        <f t="array" ref="I2571">SUMPRODUCT(B2555:B2574, (ROW(B2555:B2574)-ROW(B2555)+1)) / (20*21/2)</f>
        <v>6.8893009523809532</v>
      </c>
      <c r="J2571" s="2">
        <f t="shared" si="314"/>
        <v>6.9034813269945063</v>
      </c>
      <c r="K2571" s="2">
        <f t="shared" si="316"/>
        <v>6.888089543321664</v>
      </c>
    </row>
    <row r="2572" spans="1:11" ht="13.5" x14ac:dyDescent="0.25">
      <c r="A2572" s="3">
        <f>TITRES_STAT!B2575</f>
        <v>45750</v>
      </c>
      <c r="B2572" s="6">
        <f>TITRES_STAT!D2575</f>
        <v>6.9146999999999998</v>
      </c>
      <c r="C2572" s="2">
        <f t="shared" si="317"/>
        <v>0.2911999999999999</v>
      </c>
      <c r="D2572" s="2">
        <f t="shared" si="318"/>
        <v>6.8677400000000004</v>
      </c>
      <c r="E2572" s="2">
        <f t="shared" ref="E2572:E2635" si="320">AVERAGE(B2563:B2572)</f>
        <v>6.9043800000000006</v>
      </c>
      <c r="F2572" s="2">
        <f t="shared" si="313"/>
        <v>6.9278699999999986</v>
      </c>
      <c r="G2572" s="2">
        <f t="shared" si="315"/>
        <v>6.8709459999999964</v>
      </c>
      <c r="H2572" s="2">
        <f t="shared" si="319"/>
        <v>6.709308499999997</v>
      </c>
      <c r="I2572" s="2">
        <f t="array" ref="I2572">SUMPRODUCT(B2556:B2575, (ROW(B2556:B2575)-ROW(B2556)+1)) / (20*21/2)</f>
        <v>6.870553809523809</v>
      </c>
      <c r="J2572" s="2">
        <f t="shared" si="314"/>
        <v>6.9045497720426487</v>
      </c>
      <c r="K2572" s="2">
        <f t="shared" si="316"/>
        <v>6.8891330906423836</v>
      </c>
    </row>
    <row r="2573" spans="1:11" ht="13.5" x14ac:dyDescent="0.25">
      <c r="A2573" s="3">
        <f>TITRES_STAT!B2576</f>
        <v>45751</v>
      </c>
      <c r="B2573" s="6">
        <f>TITRES_STAT!D2576</f>
        <v>6.9146999999999998</v>
      </c>
      <c r="C2573" s="2">
        <f t="shared" si="317"/>
        <v>0</v>
      </c>
      <c r="D2573" s="2">
        <f t="shared" si="318"/>
        <v>6.8639800000000006</v>
      </c>
      <c r="E2573" s="2">
        <f t="shared" si="320"/>
        <v>6.9006200000000009</v>
      </c>
      <c r="F2573" s="2">
        <f t="shared" si="313"/>
        <v>6.9259899999999988</v>
      </c>
      <c r="G2573" s="2">
        <f t="shared" si="315"/>
        <v>6.8724479999999968</v>
      </c>
      <c r="H2573" s="2">
        <f t="shared" si="319"/>
        <v>6.7156969999999987</v>
      </c>
      <c r="I2573" s="2">
        <f t="array" ref="I2573">SUMPRODUCT(B2557:B2576, (ROW(B2557:B2576)-ROW(B2557)+1)) / (20*21/2)</f>
        <v>6.8574014285714275</v>
      </c>
      <c r="J2573" s="2">
        <f t="shared" si="314"/>
        <v>6.9055164604195394</v>
      </c>
      <c r="K2573" s="2">
        <f t="shared" si="316"/>
        <v>6.8901357145387614</v>
      </c>
    </row>
    <row r="2574" spans="1:11" ht="13.5" x14ac:dyDescent="0.25">
      <c r="A2574" s="3">
        <f>TITRES_STAT!B2577</f>
        <v>45754</v>
      </c>
      <c r="B2574" s="6">
        <f>TITRES_STAT!D2577</f>
        <v>6.7173999999999996</v>
      </c>
      <c r="C2574" s="2">
        <f t="shared" si="317"/>
        <v>-0.19730000000000025</v>
      </c>
      <c r="D2574" s="2">
        <f t="shared" si="318"/>
        <v>6.8207599999999999</v>
      </c>
      <c r="E2574" s="2">
        <f t="shared" si="320"/>
        <v>6.8771299999999993</v>
      </c>
      <c r="F2574" s="2">
        <f t="shared" si="313"/>
        <v>6.9142449999999984</v>
      </c>
      <c r="G2574" s="2">
        <f t="shared" si="315"/>
        <v>6.8700039999999971</v>
      </c>
      <c r="H2574" s="2">
        <f t="shared" si="319"/>
        <v>6.7210989999999979</v>
      </c>
      <c r="I2574" s="2">
        <f t="array" ref="I2574">SUMPRODUCT(B2558:B2577, (ROW(B2558:B2577)-ROW(B2558)+1)) / (20*21/2)</f>
        <v>6.8630390476190479</v>
      </c>
      <c r="J2574" s="2">
        <f t="shared" si="314"/>
        <v>6.8876006070462505</v>
      </c>
      <c r="K2574" s="2">
        <f t="shared" si="316"/>
        <v>6.8833617649490062</v>
      </c>
    </row>
    <row r="2575" spans="1:11" ht="13.5" x14ac:dyDescent="0.25">
      <c r="A2575" s="3">
        <f>TITRES_STAT!B2578</f>
        <v>45755</v>
      </c>
      <c r="B2575" s="6">
        <f>TITRES_STAT!D2578</f>
        <v>6.7173999999999996</v>
      </c>
      <c r="C2575" s="2">
        <f t="shared" si="317"/>
        <v>0</v>
      </c>
      <c r="D2575" s="2">
        <f t="shared" si="318"/>
        <v>6.7775399999999992</v>
      </c>
      <c r="E2575" s="2">
        <f t="shared" si="320"/>
        <v>6.8555200000000003</v>
      </c>
      <c r="F2575" s="2">
        <f t="shared" si="313"/>
        <v>6.9024999999999981</v>
      </c>
      <c r="G2575" s="2">
        <f t="shared" si="315"/>
        <v>6.8675599999999974</v>
      </c>
      <c r="H2575" s="2">
        <f t="shared" si="319"/>
        <v>6.7265009999999981</v>
      </c>
      <c r="I2575" s="2">
        <f t="array" ref="I2575">SUMPRODUCT(B2559:B2578, (ROW(B2559:B2578)-ROW(B2559)+1)) / (20*21/2)</f>
        <v>6.8507366666666671</v>
      </c>
      <c r="J2575" s="2">
        <f t="shared" si="314"/>
        <v>6.8713910254227972</v>
      </c>
      <c r="K2575" s="2">
        <f t="shared" si="316"/>
        <v>6.8768534604412022</v>
      </c>
    </row>
    <row r="2576" spans="1:11" ht="13.5" x14ac:dyDescent="0.25">
      <c r="A2576" s="3">
        <f>TITRES_STAT!B2579</f>
        <v>45757</v>
      </c>
      <c r="B2576" s="6">
        <f>TITRES_STAT!D2579</f>
        <v>6.7644000000000002</v>
      </c>
      <c r="C2576" s="2">
        <f t="shared" si="317"/>
        <v>4.7000000000000597E-2</v>
      </c>
      <c r="D2576" s="2">
        <f t="shared" si="318"/>
        <v>6.8057199999999991</v>
      </c>
      <c r="E2576" s="2">
        <f t="shared" si="320"/>
        <v>6.8386099999999983</v>
      </c>
      <c r="F2576" s="2">
        <f t="shared" si="313"/>
        <v>6.8931049999999985</v>
      </c>
      <c r="G2576" s="2">
        <f t="shared" si="315"/>
        <v>6.8660559999999986</v>
      </c>
      <c r="H2576" s="2">
        <f t="shared" si="319"/>
        <v>6.7321379999999991</v>
      </c>
      <c r="I2576" s="2">
        <f t="array" ref="I2576">SUMPRODUCT(B2560:B2579, (ROW(B2560:B2579)-ROW(B2560)+1)) / (20*21/2)</f>
        <v>6.856329047619047</v>
      </c>
      <c r="J2576" s="2">
        <f t="shared" si="314"/>
        <v>6.8612014039539595</v>
      </c>
      <c r="K2576" s="2">
        <f t="shared" si="316"/>
        <v>6.8724435208160575</v>
      </c>
    </row>
    <row r="2577" spans="1:11" ht="13.5" x14ac:dyDescent="0.25">
      <c r="A2577" s="3">
        <f>TITRES_STAT!B2580</f>
        <v>45758</v>
      </c>
      <c r="B2577" s="6">
        <f>TITRES_STAT!D2580</f>
        <v>6.9523000000000001</v>
      </c>
      <c r="C2577" s="2">
        <f t="shared" si="317"/>
        <v>0.18789999999999996</v>
      </c>
      <c r="D2577" s="2">
        <f t="shared" si="318"/>
        <v>6.8132400000000004</v>
      </c>
      <c r="E2577" s="2">
        <f t="shared" si="320"/>
        <v>6.84049</v>
      </c>
      <c r="F2577" s="2">
        <f t="shared" si="313"/>
        <v>6.8935749999999985</v>
      </c>
      <c r="G2577" s="2">
        <f t="shared" si="315"/>
        <v>6.8679339999999991</v>
      </c>
      <c r="H2577" s="2">
        <f t="shared" si="319"/>
        <v>6.7387144999999986</v>
      </c>
      <c r="I2577" s="2">
        <f t="array" ref="I2577">SUMPRODUCT(B2561:B2580, (ROW(B2561:B2580)-ROW(B2561)+1)) / (20*21/2)</f>
        <v>6.8628614285714278</v>
      </c>
      <c r="J2577" s="2">
        <f t="shared" si="314"/>
        <v>6.8698774607202484</v>
      </c>
      <c r="K2577" s="2">
        <f t="shared" si="316"/>
        <v>6.8755751474507223</v>
      </c>
    </row>
    <row r="2578" spans="1:11" ht="13.5" x14ac:dyDescent="0.25">
      <c r="A2578" s="3">
        <f>TITRES_STAT!B2581</f>
        <v>45761</v>
      </c>
      <c r="B2578" s="6">
        <f>TITRES_STAT!D2581</f>
        <v>6.7644000000000002</v>
      </c>
      <c r="C2578" s="2">
        <f t="shared" si="317"/>
        <v>-0.18789999999999996</v>
      </c>
      <c r="D2578" s="2">
        <f t="shared" si="318"/>
        <v>6.7831799999999998</v>
      </c>
      <c r="E2578" s="2">
        <f t="shared" si="320"/>
        <v>6.8235799999999998</v>
      </c>
      <c r="F2578" s="2">
        <f t="shared" si="313"/>
        <v>6.8841799999999989</v>
      </c>
      <c r="G2578" s="2">
        <f t="shared" si="315"/>
        <v>6.8707519999999995</v>
      </c>
      <c r="H2578" s="2">
        <f t="shared" si="319"/>
        <v>6.7443514999999978</v>
      </c>
      <c r="I2578" s="2">
        <f t="array" ref="I2578">SUMPRODUCT(B2562:B2581, (ROW(B2562:B2581)-ROW(B2562)+1)) / (20*21/2)</f>
        <v>6.8693938095238094</v>
      </c>
      <c r="J2578" s="2">
        <f t="shared" si="314"/>
        <v>6.8598319882707006</v>
      </c>
      <c r="K2578" s="2">
        <f t="shared" si="316"/>
        <v>6.8712153377467731</v>
      </c>
    </row>
    <row r="2579" spans="1:11" ht="13.5" x14ac:dyDescent="0.25">
      <c r="A2579" s="3">
        <f>TITRES_STAT!B2582</f>
        <v>45762</v>
      </c>
      <c r="B2579" s="6">
        <f>TITRES_STAT!D2582</f>
        <v>6.9428999999999998</v>
      </c>
      <c r="C2579" s="2">
        <f t="shared" si="317"/>
        <v>0.17849999999999966</v>
      </c>
      <c r="D2579" s="2">
        <f t="shared" si="318"/>
        <v>6.8282800000000012</v>
      </c>
      <c r="E2579" s="2">
        <f t="shared" si="320"/>
        <v>6.8245199999999997</v>
      </c>
      <c r="F2579" s="2">
        <f t="shared" si="313"/>
        <v>6.8837099999999989</v>
      </c>
      <c r="G2579" s="2">
        <f t="shared" si="315"/>
        <v>6.8769520000000011</v>
      </c>
      <c r="H2579" s="2">
        <f t="shared" si="319"/>
        <v>6.7508809999999997</v>
      </c>
      <c r="I2579" s="2">
        <f t="array" ref="I2579">SUMPRODUCT(B2563:B2582, (ROW(B2563:B2582)-ROW(B2563)+1)) / (20*21/2)</f>
        <v>6.8759261904761892</v>
      </c>
      <c r="J2579" s="2">
        <f t="shared" si="314"/>
        <v>6.8677432274830146</v>
      </c>
      <c r="K2579" s="2">
        <f t="shared" si="316"/>
        <v>6.8740265009723895</v>
      </c>
    </row>
    <row r="2580" spans="1:11" ht="13.5" x14ac:dyDescent="0.25">
      <c r="A2580" s="3">
        <f>TITRES_STAT!B2583</f>
        <v>45763</v>
      </c>
      <c r="B2580" s="6">
        <f>TITRES_STAT!D2583</f>
        <v>6.9523000000000001</v>
      </c>
      <c r="C2580" s="2">
        <f t="shared" si="317"/>
        <v>9.400000000000297E-3</v>
      </c>
      <c r="D2580" s="2">
        <f t="shared" si="318"/>
        <v>6.8752599999999999</v>
      </c>
      <c r="E2580" s="2">
        <f t="shared" si="320"/>
        <v>6.8263999999999996</v>
      </c>
      <c r="F2580" s="2">
        <f t="shared" ref="F2580:F2643" si="321">AVERAGE(B2561:B2580)</f>
        <v>6.8837099999999989</v>
      </c>
      <c r="G2580" s="2">
        <f t="shared" si="315"/>
        <v>6.8833400000000005</v>
      </c>
      <c r="H2580" s="2">
        <f t="shared" si="319"/>
        <v>6.7587259999999993</v>
      </c>
      <c r="I2580" s="2">
        <f t="array" ref="I2580">SUMPRODUCT(B2564:B2583, (ROW(B2564:B2583)-ROW(B2564)+1)) / (20*21/2)</f>
        <v>6.8824585714285726</v>
      </c>
      <c r="J2580" s="2">
        <f t="shared" si="314"/>
        <v>6.875796253437013</v>
      </c>
      <c r="K2580" s="2">
        <f t="shared" si="316"/>
        <v>6.8770960499538649</v>
      </c>
    </row>
    <row r="2581" spans="1:11" ht="13.5" x14ac:dyDescent="0.25">
      <c r="A2581" s="3">
        <f>TITRES_STAT!B2584</f>
        <v>45764</v>
      </c>
      <c r="B2581" s="6">
        <f>TITRES_STAT!D2584</f>
        <v>6.9523000000000001</v>
      </c>
      <c r="C2581" s="2">
        <f t="shared" si="317"/>
        <v>0</v>
      </c>
      <c r="D2581" s="2">
        <f t="shared" si="318"/>
        <v>6.9128400000000001</v>
      </c>
      <c r="E2581" s="2">
        <f t="shared" si="320"/>
        <v>6.85928</v>
      </c>
      <c r="F2581" s="2">
        <f t="shared" si="321"/>
        <v>6.8837099999999989</v>
      </c>
      <c r="G2581" s="2">
        <f t="shared" si="315"/>
        <v>6.8855940000000011</v>
      </c>
      <c r="H2581" s="2">
        <f t="shared" si="319"/>
        <v>6.766570999999999</v>
      </c>
      <c r="I2581" s="2">
        <f t="array" ref="I2581">SUMPRODUCT(B2565:B2584, (ROW(B2565:B2584)-ROW(B2565)+1)) / (20*21/2)</f>
        <v>6.8889909523809525</v>
      </c>
      <c r="J2581" s="2">
        <f t="shared" ref="J2581:J2644" si="322">$J$4*B2581+J2580*(1-$J$4)</f>
        <v>6.8830823245382495</v>
      </c>
      <c r="K2581" s="2">
        <f t="shared" si="316"/>
        <v>6.8800452244654791</v>
      </c>
    </row>
    <row r="2582" spans="1:11" ht="13.5" x14ac:dyDescent="0.25">
      <c r="A2582" s="3">
        <f>TITRES_STAT!B2585</f>
        <v>45765</v>
      </c>
      <c r="B2582" s="6">
        <f>TITRES_STAT!D2585</f>
        <v>6.9523000000000001</v>
      </c>
      <c r="C2582" s="2">
        <f t="shared" si="317"/>
        <v>0</v>
      </c>
      <c r="D2582" s="2">
        <f t="shared" si="318"/>
        <v>6.9128400000000001</v>
      </c>
      <c r="E2582" s="2">
        <f t="shared" si="320"/>
        <v>6.8630400000000007</v>
      </c>
      <c r="F2582" s="2">
        <f t="shared" si="321"/>
        <v>6.8837099999999989</v>
      </c>
      <c r="G2582" s="2">
        <f t="shared" si="315"/>
        <v>6.8931100000000001</v>
      </c>
      <c r="H2582" s="2">
        <f t="shared" si="319"/>
        <v>6.7744159999999987</v>
      </c>
      <c r="I2582" s="2">
        <f t="array" ref="I2582">SUMPRODUCT(B2566:B2585, (ROW(B2566:B2585)-ROW(B2566)+1)) / (20*21/2)</f>
        <v>6.8955233333333332</v>
      </c>
      <c r="J2582" s="2">
        <f t="shared" si="322"/>
        <v>6.8896744841060347</v>
      </c>
      <c r="K2582" s="2">
        <f t="shared" si="316"/>
        <v>6.8828787450746765</v>
      </c>
    </row>
    <row r="2583" spans="1:11" ht="13.5" x14ac:dyDescent="0.25">
      <c r="A2583" s="3">
        <f>TITRES_STAT!B2586</f>
        <v>45768</v>
      </c>
      <c r="B2583" s="6">
        <f>TITRES_STAT!D2586</f>
        <v>6.9523000000000001</v>
      </c>
      <c r="C2583" s="2">
        <f t="shared" si="317"/>
        <v>0</v>
      </c>
      <c r="D2583" s="2">
        <f t="shared" si="318"/>
        <v>6.9504199999999994</v>
      </c>
      <c r="E2583" s="2">
        <f t="shared" si="320"/>
        <v>6.8668000000000005</v>
      </c>
      <c r="F2583" s="2">
        <f t="shared" si="321"/>
        <v>6.8837099999999989</v>
      </c>
      <c r="G2583" s="2">
        <f t="shared" si="315"/>
        <v>6.9006260000000008</v>
      </c>
      <c r="H2583" s="2">
        <f t="shared" si="319"/>
        <v>6.7822609999999983</v>
      </c>
      <c r="I2583" s="2">
        <f t="array" ref="I2583">SUMPRODUCT(B2567:B2586, (ROW(B2567:B2586)-ROW(B2567)+1)) / (20*21/2)</f>
        <v>6.9019661904761911</v>
      </c>
      <c r="J2583" s="2">
        <f t="shared" si="322"/>
        <v>6.8956388189530786</v>
      </c>
      <c r="K2583" s="2">
        <f t="shared" si="316"/>
        <v>6.8856011472286109</v>
      </c>
    </row>
    <row r="2584" spans="1:11" ht="13.5" x14ac:dyDescent="0.25">
      <c r="A2584" s="3">
        <f>TITRES_STAT!B2587</f>
        <v>45769</v>
      </c>
      <c r="B2584" s="6">
        <f>TITRES_STAT!D2587</f>
        <v>6.9523000000000001</v>
      </c>
      <c r="C2584" s="2">
        <f t="shared" si="317"/>
        <v>0</v>
      </c>
      <c r="D2584" s="2">
        <f t="shared" si="318"/>
        <v>6.9522999999999993</v>
      </c>
      <c r="E2584" s="2">
        <f t="shared" si="320"/>
        <v>6.8902900000000002</v>
      </c>
      <c r="F2584" s="2">
        <f t="shared" si="321"/>
        <v>6.883709999999998</v>
      </c>
      <c r="G2584" s="2">
        <f t="shared" si="315"/>
        <v>6.9081420000000016</v>
      </c>
      <c r="H2584" s="2">
        <f t="shared" si="319"/>
        <v>6.791139499999999</v>
      </c>
      <c r="I2584" s="2">
        <f t="array" ref="I2584">SUMPRODUCT(B2568:B2587, (ROW(B2568:B2587)-ROW(B2568)+1)) / (20*21/2)</f>
        <v>6.9083195238095225</v>
      </c>
      <c r="J2584" s="2">
        <f t="shared" si="322"/>
        <v>6.9010351219099277</v>
      </c>
      <c r="K2584" s="2">
        <f t="shared" si="316"/>
        <v>6.8882167885137644</v>
      </c>
    </row>
    <row r="2585" spans="1:11" ht="13.5" x14ac:dyDescent="0.25">
      <c r="A2585" s="3">
        <f>TITRES_STAT!B2588</f>
        <v>45770</v>
      </c>
      <c r="B2585" s="6">
        <f>TITRES_STAT!D2588</f>
        <v>6.9523000000000001</v>
      </c>
      <c r="C2585" s="2">
        <f t="shared" si="317"/>
        <v>0</v>
      </c>
      <c r="D2585" s="2">
        <f t="shared" si="318"/>
        <v>6.9522999999999993</v>
      </c>
      <c r="E2585" s="2">
        <f t="shared" si="320"/>
        <v>6.91378</v>
      </c>
      <c r="F2585" s="2">
        <f t="shared" si="321"/>
        <v>6.8846499999999979</v>
      </c>
      <c r="G2585" s="2">
        <f t="shared" si="315"/>
        <v>6.9156579999999996</v>
      </c>
      <c r="H2585" s="2">
        <f t="shared" si="319"/>
        <v>6.7989844999999995</v>
      </c>
      <c r="I2585" s="2">
        <f t="array" ref="I2585">SUMPRODUCT(B2569:B2588, (ROW(B2569:B2588)-ROW(B2569)+1)) / (20*21/2)</f>
        <v>6.914583333333332</v>
      </c>
      <c r="J2585" s="2">
        <f t="shared" si="322"/>
        <v>6.9059174912518388</v>
      </c>
      <c r="K2585" s="2">
        <f t="shared" si="316"/>
        <v>6.8907298556308723</v>
      </c>
    </row>
    <row r="2586" spans="1:11" ht="13.5" x14ac:dyDescent="0.25">
      <c r="A2586" s="3">
        <f>TITRES_STAT!B2589</f>
        <v>45771</v>
      </c>
      <c r="B2586" s="6">
        <f>TITRES_STAT!D2589</f>
        <v>6.9523000000000001</v>
      </c>
      <c r="C2586" s="2">
        <f t="shared" si="317"/>
        <v>0</v>
      </c>
      <c r="D2586" s="2">
        <f t="shared" si="318"/>
        <v>6.9522999999999993</v>
      </c>
      <c r="E2586" s="2">
        <f t="shared" si="320"/>
        <v>6.9325700000000001</v>
      </c>
      <c r="F2586" s="2">
        <f t="shared" si="321"/>
        <v>6.8855899999999979</v>
      </c>
      <c r="G2586" s="2">
        <f t="shared" si="315"/>
        <v>6.9177239999999998</v>
      </c>
      <c r="H2586" s="2">
        <f t="shared" si="319"/>
        <v>6.8068294999999992</v>
      </c>
      <c r="I2586" s="2">
        <f t="array" ref="I2586">SUMPRODUCT(B2570:B2589, (ROW(B2570:B2589)-ROW(B2570)+1)) / (20*21/2)</f>
        <v>6.9207576190476185</v>
      </c>
      <c r="J2586" s="2">
        <f t="shared" si="322"/>
        <v>6.9103348730373773</v>
      </c>
      <c r="K2586" s="2">
        <f t="shared" si="316"/>
        <v>6.8931443710963292</v>
      </c>
    </row>
    <row r="2587" spans="1:11" ht="13.5" x14ac:dyDescent="0.25">
      <c r="A2587" s="3">
        <f>TITRES_STAT!B2590</f>
        <v>45772</v>
      </c>
      <c r="B2587" s="6">
        <f>TITRES_STAT!D2590</f>
        <v>6.9523000000000001</v>
      </c>
      <c r="C2587" s="2">
        <f t="shared" si="317"/>
        <v>0</v>
      </c>
      <c r="D2587" s="2">
        <f t="shared" si="318"/>
        <v>6.9522999999999993</v>
      </c>
      <c r="E2587" s="2">
        <f t="shared" si="320"/>
        <v>6.9325700000000001</v>
      </c>
      <c r="F2587" s="2">
        <f t="shared" si="321"/>
        <v>6.8865299999999978</v>
      </c>
      <c r="G2587" s="2">
        <f t="shared" si="315"/>
        <v>6.9177239999999998</v>
      </c>
      <c r="H2587" s="2">
        <f t="shared" si="319"/>
        <v>6.8146744999999989</v>
      </c>
      <c r="I2587" s="2">
        <f t="array" ref="I2587">SUMPRODUCT(B2571:B2590, (ROW(B2571:B2590)-ROW(B2571)+1)) / (20*21/2)</f>
        <v>6.9268423809523822</v>
      </c>
      <c r="J2587" s="2">
        <f t="shared" si="322"/>
        <v>6.9143315517957218</v>
      </c>
      <c r="K2587" s="2">
        <f t="shared" si="316"/>
        <v>6.8954641996807871</v>
      </c>
    </row>
    <row r="2588" spans="1:11" ht="13.5" x14ac:dyDescent="0.25">
      <c r="A2588" s="3">
        <f>TITRES_STAT!B2591</f>
        <v>45775</v>
      </c>
      <c r="B2588" s="6">
        <f>TITRES_STAT!D2591</f>
        <v>6.9523000000000001</v>
      </c>
      <c r="C2588" s="2">
        <f t="shared" si="317"/>
        <v>0</v>
      </c>
      <c r="D2588" s="2">
        <f t="shared" si="318"/>
        <v>6.9522999999999993</v>
      </c>
      <c r="E2588" s="2">
        <f t="shared" si="320"/>
        <v>6.9513599999999993</v>
      </c>
      <c r="F2588" s="2">
        <f t="shared" si="321"/>
        <v>6.8874699999999978</v>
      </c>
      <c r="G2588" s="2">
        <f t="shared" si="315"/>
        <v>6.917723999999998</v>
      </c>
      <c r="H2588" s="2">
        <f t="shared" si="319"/>
        <v>6.8225194999999985</v>
      </c>
      <c r="I2588" s="2">
        <f t="array" ref="I2588">SUMPRODUCT(B2572:B2591, (ROW(B2572:B2591)-ROW(B2572)+1)) / (20*21/2)</f>
        <v>6.9328376190476204</v>
      </c>
      <c r="J2588" s="2">
        <f t="shared" si="322"/>
        <v>6.9179475944818432</v>
      </c>
      <c r="K2588" s="2">
        <f t="shared" si="316"/>
        <v>6.8976930545952664</v>
      </c>
    </row>
    <row r="2589" spans="1:11" ht="13.5" x14ac:dyDescent="0.25">
      <c r="A2589" s="3">
        <f>TITRES_STAT!B2592</f>
        <v>45776</v>
      </c>
      <c r="B2589" s="6">
        <f>TITRES_STAT!D2592</f>
        <v>6.9523000000000001</v>
      </c>
      <c r="C2589" s="2">
        <f t="shared" si="317"/>
        <v>0</v>
      </c>
      <c r="D2589" s="2">
        <f t="shared" si="318"/>
        <v>6.9522999999999993</v>
      </c>
      <c r="E2589" s="2">
        <f t="shared" si="320"/>
        <v>6.9522999999999993</v>
      </c>
      <c r="F2589" s="2">
        <f t="shared" si="321"/>
        <v>6.8884099999999977</v>
      </c>
      <c r="G2589" s="2">
        <f t="shared" si="315"/>
        <v>6.917723999999998</v>
      </c>
      <c r="H2589" s="2">
        <f t="shared" si="319"/>
        <v>6.8303644999999991</v>
      </c>
      <c r="I2589" s="2">
        <f t="array" ref="I2589">SUMPRODUCT(B2573:B2592, (ROW(B2573:B2592)-ROW(B2573)+1)) / (20*21/2)</f>
        <v>6.9372671428571424</v>
      </c>
      <c r="J2589" s="2">
        <f t="shared" si="322"/>
        <v>6.9212192521502383</v>
      </c>
      <c r="K2589" s="2">
        <f t="shared" si="316"/>
        <v>6.8998345034346684</v>
      </c>
    </row>
    <row r="2590" spans="1:11" ht="13.5" x14ac:dyDescent="0.25">
      <c r="A2590" s="3">
        <f>TITRES_STAT!B2593</f>
        <v>45777</v>
      </c>
      <c r="B2590" s="6">
        <f>TITRES_STAT!D2593</f>
        <v>6.9523000000000001</v>
      </c>
      <c r="C2590" s="2">
        <f t="shared" si="317"/>
        <v>0</v>
      </c>
      <c r="D2590" s="2">
        <f t="shared" si="318"/>
        <v>6.9522999999999993</v>
      </c>
      <c r="E2590" s="2">
        <f t="shared" si="320"/>
        <v>6.9522999999999993</v>
      </c>
      <c r="F2590" s="2">
        <f t="shared" si="321"/>
        <v>6.8893499999999976</v>
      </c>
      <c r="G2590" s="2">
        <f t="shared" si="315"/>
        <v>6.9177239999999971</v>
      </c>
      <c r="H2590" s="2">
        <f t="shared" si="319"/>
        <v>6.8370349999999984</v>
      </c>
      <c r="I2590" s="2">
        <f t="array" ref="I2590">SUMPRODUCT(B2574:B2593, (ROW(B2574:B2593)-ROW(B2574)+1)) / (20*21/2)</f>
        <v>6.9415176190476195</v>
      </c>
      <c r="J2590" s="2">
        <f t="shared" si="322"/>
        <v>6.924179323374025</v>
      </c>
      <c r="K2590" s="2">
        <f t="shared" si="316"/>
        <v>6.9018919738882119</v>
      </c>
    </row>
    <row r="2591" spans="1:11" ht="13.5" x14ac:dyDescent="0.25">
      <c r="A2591" s="3">
        <f>TITRES_STAT!B2594</f>
        <v>45779</v>
      </c>
      <c r="B2591" s="6">
        <f>TITRES_STAT!D2594</f>
        <v>6.9523000000000001</v>
      </c>
      <c r="C2591" s="2">
        <f t="shared" si="317"/>
        <v>0</v>
      </c>
      <c r="D2591" s="2">
        <f t="shared" si="318"/>
        <v>6.9522999999999993</v>
      </c>
      <c r="E2591" s="2">
        <f t="shared" si="320"/>
        <v>6.9522999999999993</v>
      </c>
      <c r="F2591" s="2">
        <f t="shared" si="321"/>
        <v>6.9057899999999979</v>
      </c>
      <c r="G2591" s="2">
        <f t="shared" si="315"/>
        <v>6.9177239999999962</v>
      </c>
      <c r="H2591" s="2">
        <f t="shared" si="319"/>
        <v>6.8437054999999987</v>
      </c>
      <c r="I2591" s="2">
        <f t="array" ref="I2591">SUMPRODUCT(B2575:B2594, (ROW(B2575:B2594)-ROW(B2575)+1)) / (20*21/2)</f>
        <v>6.9455890476190483</v>
      </c>
      <c r="J2591" s="2">
        <f t="shared" si="322"/>
        <v>6.9268574830526886</v>
      </c>
      <c r="K2591" s="2">
        <f t="shared" si="316"/>
        <v>6.9038687592259294</v>
      </c>
    </row>
    <row r="2592" spans="1:11" ht="13.5" x14ac:dyDescent="0.25">
      <c r="A2592" s="3">
        <f>TITRES_STAT!B2595</f>
        <v>45782</v>
      </c>
      <c r="B2592" s="6">
        <f>TITRES_STAT!D2595</f>
        <v>6.9523000000000001</v>
      </c>
      <c r="C2592" s="2">
        <f t="shared" si="317"/>
        <v>0</v>
      </c>
      <c r="D2592" s="2">
        <f t="shared" si="318"/>
        <v>6.9522999999999993</v>
      </c>
      <c r="E2592" s="2">
        <f t="shared" si="320"/>
        <v>6.9522999999999993</v>
      </c>
      <c r="F2592" s="2">
        <f t="shared" si="321"/>
        <v>6.9076699999999986</v>
      </c>
      <c r="G2592" s="2">
        <f t="shared" si="315"/>
        <v>6.9177239999999962</v>
      </c>
      <c r="H2592" s="2">
        <f t="shared" si="319"/>
        <v>6.8502819999999982</v>
      </c>
      <c r="I2592" s="2">
        <f t="array" ref="I2592">SUMPRODUCT(B2576:B2595, (ROW(B2576:B2595)-ROW(B2576)+1)) / (20*21/2)</f>
        <v>6.9485419047619059</v>
      </c>
      <c r="J2592" s="2">
        <f t="shared" si="322"/>
        <v>6.9292805799048134</v>
      </c>
      <c r="K2592" s="2">
        <f t="shared" si="316"/>
        <v>6.905768023570011</v>
      </c>
    </row>
    <row r="2593" spans="1:11" ht="13.5" x14ac:dyDescent="0.25">
      <c r="A2593" s="3">
        <f>TITRES_STAT!B2596</f>
        <v>45783</v>
      </c>
      <c r="B2593" s="6">
        <f>TITRES_STAT!D2596</f>
        <v>6.9523000000000001</v>
      </c>
      <c r="C2593" s="2">
        <f t="shared" si="317"/>
        <v>0</v>
      </c>
      <c r="D2593" s="2">
        <f t="shared" si="318"/>
        <v>6.9522999999999993</v>
      </c>
      <c r="E2593" s="2">
        <f t="shared" si="320"/>
        <v>6.9522999999999993</v>
      </c>
      <c r="F2593" s="2">
        <f t="shared" si="321"/>
        <v>6.9095499999999985</v>
      </c>
      <c r="G2593" s="2">
        <f t="shared" si="315"/>
        <v>6.9179119999999967</v>
      </c>
      <c r="H2593" s="2">
        <f t="shared" si="319"/>
        <v>6.8568584999999986</v>
      </c>
      <c r="I2593" s="2">
        <f t="array" ref="I2593">SUMPRODUCT(B2577:B2596, (ROW(B2577:B2596)-ROW(B2577)+1)) / (20*21/2)</f>
        <v>6.9548523809523797</v>
      </c>
      <c r="J2593" s="2">
        <f t="shared" si="322"/>
        <v>6.9314729056281639</v>
      </c>
      <c r="K2593" s="2">
        <f t="shared" si="316"/>
        <v>6.907592806959423</v>
      </c>
    </row>
    <row r="2594" spans="1:11" ht="13.5" x14ac:dyDescent="0.25">
      <c r="A2594" s="3">
        <f>TITRES_STAT!B2597</f>
        <v>45784</v>
      </c>
      <c r="B2594" s="6">
        <f>TITRES_STAT!D2597</f>
        <v>6.9523000000000001</v>
      </c>
      <c r="C2594" s="2">
        <f t="shared" si="317"/>
        <v>0</v>
      </c>
      <c r="D2594" s="2">
        <f t="shared" si="318"/>
        <v>6.9522999999999993</v>
      </c>
      <c r="E2594" s="2">
        <f t="shared" si="320"/>
        <v>6.9522999999999993</v>
      </c>
      <c r="F2594" s="2">
        <f t="shared" si="321"/>
        <v>6.921294999999998</v>
      </c>
      <c r="G2594" s="2">
        <f t="shared" si="315"/>
        <v>6.9180999999999964</v>
      </c>
      <c r="H2594" s="2">
        <f t="shared" si="319"/>
        <v>6.8621664999999972</v>
      </c>
      <c r="I2594" s="2">
        <f t="array" ref="I2594">SUMPRODUCT(B2578:B2597, (ROW(B2578:B2597)-ROW(B2578)+1)) / (20*21/2)</f>
        <v>6.9600442857142859</v>
      </c>
      <c r="J2594" s="2">
        <f t="shared" si="322"/>
        <v>6.9334564384254813</v>
      </c>
      <c r="K2594" s="2">
        <f t="shared" si="316"/>
        <v>6.9093460302159171</v>
      </c>
    </row>
    <row r="2595" spans="1:11" ht="13.5" x14ac:dyDescent="0.25">
      <c r="A2595" s="3">
        <f>TITRES_STAT!B2598</f>
        <v>45785</v>
      </c>
      <c r="B2595" s="6">
        <f>TITRES_STAT!D2598</f>
        <v>6.9523000000000001</v>
      </c>
      <c r="C2595" s="2">
        <f t="shared" si="317"/>
        <v>0</v>
      </c>
      <c r="D2595" s="2">
        <f t="shared" si="318"/>
        <v>6.9522999999999993</v>
      </c>
      <c r="E2595" s="2">
        <f t="shared" si="320"/>
        <v>6.9522999999999993</v>
      </c>
      <c r="F2595" s="2">
        <f t="shared" si="321"/>
        <v>6.9330399999999983</v>
      </c>
      <c r="G2595" s="2">
        <f t="shared" si="315"/>
        <v>6.9199779999999969</v>
      </c>
      <c r="H2595" s="2">
        <f t="shared" si="319"/>
        <v>6.8674744999999975</v>
      </c>
      <c r="I2595" s="2">
        <f t="array" ref="I2595">SUMPRODUCT(B2579:B2598, (ROW(B2579:B2598)-ROW(B2579)+1)) / (20*21/2)</f>
        <v>6.9650123809523805</v>
      </c>
      <c r="J2595" s="2">
        <f t="shared" si="322"/>
        <v>6.9352510633373399</v>
      </c>
      <c r="K2595" s="2">
        <f t="shared" si="316"/>
        <v>6.9110304996192147</v>
      </c>
    </row>
    <row r="2596" spans="1:11" ht="13.5" x14ac:dyDescent="0.25">
      <c r="A2596" s="3">
        <f>TITRES_STAT!B2599</f>
        <v>45786</v>
      </c>
      <c r="B2596" s="6">
        <f>TITRES_STAT!D2599</f>
        <v>6.9992999999999999</v>
      </c>
      <c r="C2596" s="2">
        <f t="shared" si="317"/>
        <v>4.6999999999999709E-2</v>
      </c>
      <c r="D2596" s="2">
        <f t="shared" si="318"/>
        <v>6.9617000000000004</v>
      </c>
      <c r="E2596" s="2">
        <f t="shared" si="320"/>
        <v>6.9570000000000007</v>
      </c>
      <c r="F2596" s="2">
        <f t="shared" si="321"/>
        <v>6.9447849999999978</v>
      </c>
      <c r="G2596" s="2">
        <f t="shared" si="315"/>
        <v>6.9227959999999973</v>
      </c>
      <c r="H2596" s="2">
        <f t="shared" si="319"/>
        <v>6.873017499999996</v>
      </c>
      <c r="I2596" s="2">
        <f t="array" ref="I2596">SUMPRODUCT(B2580:B2599, (ROW(B2580:B2599)-ROW(B2580)+1)) / (20*21/2)</f>
        <v>6.968861904761904</v>
      </c>
      <c r="J2596" s="2">
        <f t="shared" si="322"/>
        <v>6.9413509620671165</v>
      </c>
      <c r="K2596" s="2">
        <f t="shared" si="316"/>
        <v>6.9144920486537558</v>
      </c>
    </row>
    <row r="2597" spans="1:11" ht="13.5" x14ac:dyDescent="0.25">
      <c r="A2597" s="3">
        <f>TITRES_STAT!B2600</f>
        <v>45789</v>
      </c>
      <c r="B2597" s="6">
        <f>TITRES_STAT!D2600</f>
        <v>6.9992999999999999</v>
      </c>
      <c r="C2597" s="2">
        <f t="shared" si="317"/>
        <v>0</v>
      </c>
      <c r="D2597" s="2">
        <f t="shared" si="318"/>
        <v>6.9710999999999999</v>
      </c>
      <c r="E2597" s="2">
        <f t="shared" si="320"/>
        <v>6.9617000000000004</v>
      </c>
      <c r="F2597" s="2">
        <f t="shared" si="321"/>
        <v>6.9471349999999976</v>
      </c>
      <c r="G2597" s="2">
        <f t="shared" si="315"/>
        <v>6.9246759999999972</v>
      </c>
      <c r="H2597" s="2">
        <f t="shared" si="319"/>
        <v>6.8774799999999958</v>
      </c>
      <c r="I2597" s="2">
        <f t="array" ref="I2597">SUMPRODUCT(B2581:B2600, (ROW(B2581:B2600)-ROW(B2581)+1)) / (20*21/2)</f>
        <v>6.9724428571428563</v>
      </c>
      <c r="J2597" s="2">
        <f t="shared" si="322"/>
        <v>6.9468699180607247</v>
      </c>
      <c r="K2597" s="2">
        <f t="shared" si="316"/>
        <v>6.9178178506673342</v>
      </c>
    </row>
    <row r="2598" spans="1:11" ht="13.5" x14ac:dyDescent="0.25">
      <c r="A2598" s="3">
        <f>TITRES_STAT!B2601</f>
        <v>45790</v>
      </c>
      <c r="B2598" s="6">
        <f>TITRES_STAT!D2601</f>
        <v>6.9992999999999999</v>
      </c>
      <c r="C2598" s="2">
        <f t="shared" si="317"/>
        <v>0</v>
      </c>
      <c r="D2598" s="2">
        <f t="shared" si="318"/>
        <v>6.9804999999999993</v>
      </c>
      <c r="E2598" s="2">
        <f t="shared" si="320"/>
        <v>6.9664000000000001</v>
      </c>
      <c r="F2598" s="2">
        <f t="shared" si="321"/>
        <v>6.958879999999998</v>
      </c>
      <c r="G2598" s="2">
        <f t="shared" si="315"/>
        <v>6.9265559999999979</v>
      </c>
      <c r="H2598" s="2">
        <f t="shared" si="319"/>
        <v>6.8817079999999953</v>
      </c>
      <c r="I2598" s="2">
        <f t="array" ref="I2598">SUMPRODUCT(B2582:B2601, (ROW(B2582:B2601)-ROW(B2582)+1)) / (20*21/2)</f>
        <v>6.9758000000000004</v>
      </c>
      <c r="J2598" s="2">
        <f t="shared" si="322"/>
        <v>6.9518632591977987</v>
      </c>
      <c r="K2598" s="2">
        <f t="shared" si="316"/>
        <v>6.9210132290725372</v>
      </c>
    </row>
    <row r="2599" spans="1:11" ht="13.5" x14ac:dyDescent="0.25">
      <c r="A2599" s="3">
        <f>TITRES_STAT!B2602</f>
        <v>45791</v>
      </c>
      <c r="B2599" s="6">
        <f>TITRES_STAT!D2602</f>
        <v>6.9992999999999999</v>
      </c>
      <c r="C2599" s="2">
        <f t="shared" si="317"/>
        <v>0</v>
      </c>
      <c r="D2599" s="2">
        <f t="shared" si="318"/>
        <v>6.9898999999999987</v>
      </c>
      <c r="E2599" s="2">
        <f t="shared" si="320"/>
        <v>6.9710999999999999</v>
      </c>
      <c r="F2599" s="2">
        <f t="shared" si="321"/>
        <v>6.9616999999999987</v>
      </c>
      <c r="G2599" s="2">
        <f t="shared" si="315"/>
        <v>6.9284359999999978</v>
      </c>
      <c r="H2599" s="2">
        <f t="shared" si="319"/>
        <v>6.8859359999999956</v>
      </c>
      <c r="I2599" s="2">
        <f t="array" ref="I2599">SUMPRODUCT(B2583:B2602, (ROW(B2583:B2602)-ROW(B2583)+1)) / (20*21/2)</f>
        <v>6.9789333333333339</v>
      </c>
      <c r="J2599" s="2">
        <f t="shared" si="322"/>
        <v>6.9563810440361031</v>
      </c>
      <c r="K2599" s="2">
        <f t="shared" si="316"/>
        <v>6.9240832985206735</v>
      </c>
    </row>
    <row r="2600" spans="1:11" ht="13.5" x14ac:dyDescent="0.25">
      <c r="A2600" s="3">
        <f>TITRES_STAT!B2603</f>
        <v>45792</v>
      </c>
      <c r="B2600" s="6">
        <f>TITRES_STAT!D2603</f>
        <v>6.9992999999999999</v>
      </c>
      <c r="C2600" s="2">
        <f t="shared" si="317"/>
        <v>0</v>
      </c>
      <c r="D2600" s="2">
        <f t="shared" si="318"/>
        <v>6.9992999999999999</v>
      </c>
      <c r="E2600" s="2">
        <f t="shared" si="320"/>
        <v>6.9757999999999996</v>
      </c>
      <c r="F2600" s="2">
        <f t="shared" si="321"/>
        <v>6.9640499999999985</v>
      </c>
      <c r="G2600" s="2">
        <f t="shared" si="315"/>
        <v>6.9293759999999986</v>
      </c>
      <c r="H2600" s="2">
        <f t="shared" si="319"/>
        <v>6.8901639999999951</v>
      </c>
      <c r="I2600" s="2">
        <f t="array" ref="I2600">SUMPRODUCT(B2584:B2603, (ROW(B2584:B2603)-ROW(B2584)+1)) / (20*21/2)</f>
        <v>6.9818428571428566</v>
      </c>
      <c r="J2600" s="2">
        <f t="shared" si="322"/>
        <v>6.9604685636517125</v>
      </c>
      <c r="K2600" s="2">
        <f t="shared" si="316"/>
        <v>6.9270329730884903</v>
      </c>
    </row>
    <row r="2601" spans="1:11" ht="13.5" x14ac:dyDescent="0.25">
      <c r="A2601" s="3">
        <f>TITRES_STAT!B2604</f>
        <v>45793</v>
      </c>
      <c r="B2601" s="6">
        <f>TITRES_STAT!D2604</f>
        <v>6.9992999999999999</v>
      </c>
      <c r="C2601" s="2">
        <f t="shared" si="317"/>
        <v>0</v>
      </c>
      <c r="D2601" s="2">
        <f t="shared" si="318"/>
        <v>6.9992999999999999</v>
      </c>
      <c r="E2601" s="2">
        <f t="shared" si="320"/>
        <v>6.9804999999999993</v>
      </c>
      <c r="F2601" s="2">
        <f t="shared" si="321"/>
        <v>6.9664000000000001</v>
      </c>
      <c r="G2601" s="2">
        <f t="shared" si="315"/>
        <v>6.9303159999999995</v>
      </c>
      <c r="H2601" s="2">
        <f t="shared" si="319"/>
        <v>6.8946264999999949</v>
      </c>
      <c r="I2601" s="2">
        <f t="array" ref="I2601">SUMPRODUCT(B2585:B2604, (ROW(B2585:B2604)-ROW(B2585)+1)) / (20*21/2)</f>
        <v>6.9845285714285703</v>
      </c>
      <c r="J2601" s="2">
        <f t="shared" si="322"/>
        <v>6.9641667956848829</v>
      </c>
      <c r="K2601" s="2">
        <f t="shared" si="316"/>
        <v>6.9298669741438443</v>
      </c>
    </row>
    <row r="2602" spans="1:11" ht="13.5" x14ac:dyDescent="0.25">
      <c r="A2602" s="3">
        <f>TITRES_STAT!B2605</f>
        <v>45796</v>
      </c>
      <c r="B2602" s="6">
        <f>TITRES_STAT!D2605</f>
        <v>6.9992999999999999</v>
      </c>
      <c r="C2602" s="2">
        <f t="shared" si="317"/>
        <v>0</v>
      </c>
      <c r="D2602" s="2">
        <f t="shared" si="318"/>
        <v>6.9992999999999999</v>
      </c>
      <c r="E2602" s="2">
        <f t="shared" si="320"/>
        <v>6.985199999999999</v>
      </c>
      <c r="F2602" s="2">
        <f t="shared" si="321"/>
        <v>6.96875</v>
      </c>
      <c r="G2602" s="2">
        <f t="shared" si="315"/>
        <v>6.9312559999999994</v>
      </c>
      <c r="H2602" s="2">
        <f t="shared" si="319"/>
        <v>6.8990889999999956</v>
      </c>
      <c r="I2602" s="2">
        <f t="array" ref="I2602">SUMPRODUCT(B2586:B2605, (ROW(B2586:B2605)-ROW(B2586)+1)) / (20*21/2)</f>
        <v>6.986990476190476</v>
      </c>
      <c r="J2602" s="2">
        <f t="shared" si="322"/>
        <v>6.9675128151434658</v>
      </c>
      <c r="K2602" s="2">
        <f t="shared" si="316"/>
        <v>6.9325898379029098</v>
      </c>
    </row>
    <row r="2603" spans="1:11" ht="13.5" x14ac:dyDescent="0.25">
      <c r="A2603" s="3">
        <f>TITRES_STAT!B2606</f>
        <v>45797</v>
      </c>
      <c r="B2603" s="6">
        <f>TITRES_STAT!D2606</f>
        <v>6.9992999999999999</v>
      </c>
      <c r="C2603" s="2">
        <f t="shared" si="317"/>
        <v>0</v>
      </c>
      <c r="D2603" s="2">
        <f t="shared" si="318"/>
        <v>6.9992999999999999</v>
      </c>
      <c r="E2603" s="2">
        <f t="shared" si="320"/>
        <v>6.9898999999999987</v>
      </c>
      <c r="F2603" s="2">
        <f t="shared" si="321"/>
        <v>6.9711000000000016</v>
      </c>
      <c r="G2603" s="2">
        <f t="shared" si="315"/>
        <v>6.9321960000000002</v>
      </c>
      <c r="H2603" s="2">
        <f t="shared" si="319"/>
        <v>6.9044909999999948</v>
      </c>
      <c r="I2603" s="2">
        <f t="array" ref="I2603">SUMPRODUCT(B2587:B2606, (ROW(B2587:B2606)-ROW(B2587)+1)) / (20*21/2)</f>
        <v>6.9892285714285709</v>
      </c>
      <c r="J2603" s="2">
        <f t="shared" si="322"/>
        <v>6.9705401660821833</v>
      </c>
      <c r="K2603" s="2">
        <f t="shared" si="316"/>
        <v>6.935205922691031</v>
      </c>
    </row>
    <row r="2604" spans="1:11" ht="13.5" x14ac:dyDescent="0.25">
      <c r="A2604" s="3">
        <f>TITRES_STAT!B2607</f>
        <v>45798</v>
      </c>
      <c r="B2604" s="6">
        <f>TITRES_STAT!D2607</f>
        <v>6.9992999999999999</v>
      </c>
      <c r="C2604" s="2">
        <f t="shared" si="317"/>
        <v>0</v>
      </c>
      <c r="D2604" s="2">
        <f t="shared" si="318"/>
        <v>6.9992999999999999</v>
      </c>
      <c r="E2604" s="2">
        <f t="shared" si="320"/>
        <v>6.9945999999999984</v>
      </c>
      <c r="F2604" s="2">
        <f t="shared" si="321"/>
        <v>6.9734500000000015</v>
      </c>
      <c r="G2604" s="2">
        <f t="shared" si="315"/>
        <v>6.9331360000000011</v>
      </c>
      <c r="H2604" s="2">
        <f t="shared" si="319"/>
        <v>6.908577999999995</v>
      </c>
      <c r="I2604" s="2">
        <f t="array" ref="I2604">SUMPRODUCT(B2588:B2607, (ROW(B2588:B2607)-ROW(B2588)+1)) / (20*21/2)</f>
        <v>6.9912428571428578</v>
      </c>
      <c r="J2604" s="2">
        <f t="shared" si="322"/>
        <v>6.9732791978838797</v>
      </c>
      <c r="K2604" s="2">
        <f t="shared" si="316"/>
        <v>6.937719415918834</v>
      </c>
    </row>
    <row r="2605" spans="1:11" ht="13.5" x14ac:dyDescent="0.25">
      <c r="A2605" s="3">
        <f>TITRES_STAT!B2608</f>
        <v>45799</v>
      </c>
      <c r="B2605" s="6">
        <f>TITRES_STAT!D2608</f>
        <v>6.9992999999999999</v>
      </c>
      <c r="C2605" s="2">
        <f t="shared" si="317"/>
        <v>0</v>
      </c>
      <c r="D2605" s="2">
        <f t="shared" si="318"/>
        <v>6.9992999999999999</v>
      </c>
      <c r="E2605" s="2">
        <f t="shared" si="320"/>
        <v>6.9992999999999999</v>
      </c>
      <c r="F2605" s="2">
        <f t="shared" si="321"/>
        <v>6.9758000000000022</v>
      </c>
      <c r="G2605" s="2">
        <f t="shared" si="315"/>
        <v>6.934076000000001</v>
      </c>
      <c r="H2605" s="2">
        <f t="shared" si="319"/>
        <v>6.911631499999995</v>
      </c>
      <c r="I2605" s="2">
        <f t="array" ref="I2605">SUMPRODUCT(B2589:B2608, (ROW(B2589:B2608)-ROW(B2589)+1)) / (20*21/2)</f>
        <v>6.9930333333333321</v>
      </c>
      <c r="J2605" s="2">
        <f t="shared" si="322"/>
        <v>6.9757573695139863</v>
      </c>
      <c r="K2605" s="2">
        <f t="shared" si="316"/>
        <v>6.9401343407847627</v>
      </c>
    </row>
    <row r="2606" spans="1:11" ht="13.5" x14ac:dyDescent="0.25">
      <c r="A2606" s="3">
        <f>TITRES_STAT!B2609</f>
        <v>45800</v>
      </c>
      <c r="B2606" s="6">
        <f>TITRES_STAT!D2609</f>
        <v>6.9992999999999999</v>
      </c>
      <c r="C2606" s="2">
        <f t="shared" si="317"/>
        <v>0</v>
      </c>
      <c r="D2606" s="2">
        <f t="shared" si="318"/>
        <v>6.9992999999999999</v>
      </c>
      <c r="E2606" s="2">
        <f t="shared" si="320"/>
        <v>6.9992999999999999</v>
      </c>
      <c r="F2606" s="2">
        <f t="shared" si="321"/>
        <v>6.9781500000000021</v>
      </c>
      <c r="G2606" s="2">
        <f t="shared" si="315"/>
        <v>6.9350160000000027</v>
      </c>
      <c r="H2606" s="2">
        <f t="shared" si="319"/>
        <v>6.9137454999999957</v>
      </c>
      <c r="I2606" s="2">
        <f t="array" ref="I2606">SUMPRODUCT(B2590:B2609, (ROW(B2590:B2609)-ROW(B2590)+1)) / (20*21/2)</f>
        <v>6.995619047619047</v>
      </c>
      <c r="J2606" s="2">
        <f t="shared" si="322"/>
        <v>6.9779995247983688</v>
      </c>
      <c r="K2606" s="2">
        <f t="shared" si="316"/>
        <v>6.9424545627147722</v>
      </c>
    </row>
    <row r="2607" spans="1:11" ht="13.5" x14ac:dyDescent="0.25">
      <c r="A2607" s="3">
        <f>TITRES_STAT!B2610</f>
        <v>45803</v>
      </c>
      <c r="B2607" s="6">
        <f>TITRES_STAT!D2610</f>
        <v>6.9992999999999999</v>
      </c>
      <c r="C2607" s="2">
        <f t="shared" si="317"/>
        <v>0</v>
      </c>
      <c r="D2607" s="2">
        <f t="shared" si="318"/>
        <v>6.9992999999999999</v>
      </c>
      <c r="E2607" s="2">
        <f t="shared" si="320"/>
        <v>6.9992999999999999</v>
      </c>
      <c r="F2607" s="2">
        <f t="shared" si="321"/>
        <v>6.9805000000000019</v>
      </c>
      <c r="G2607" s="2">
        <f t="shared" si="315"/>
        <v>6.9361440000000023</v>
      </c>
      <c r="H2607" s="2">
        <f t="shared" si="319"/>
        <v>6.9158594999999954</v>
      </c>
      <c r="I2607" s="2">
        <f t="array" ref="I2607">SUMPRODUCT(B2591:B2610, (ROW(B2591:B2610)-ROW(B2591)+1)) / (20*21/2)</f>
        <v>6.9979300000000002</v>
      </c>
      <c r="J2607" s="2">
        <f t="shared" si="322"/>
        <v>6.9800281414842384</v>
      </c>
      <c r="K2607" s="2">
        <f t="shared" si="316"/>
        <v>6.9446837955494871</v>
      </c>
    </row>
    <row r="2608" spans="1:11" ht="13.5" x14ac:dyDescent="0.25">
      <c r="A2608" s="3">
        <f>TITRES_STAT!B2611</f>
        <v>45804</v>
      </c>
      <c r="B2608" s="6">
        <f>TITRES_STAT!D2611</f>
        <v>6.9992999999999999</v>
      </c>
      <c r="C2608" s="2">
        <f t="shared" si="317"/>
        <v>0</v>
      </c>
      <c r="D2608" s="2">
        <f t="shared" si="318"/>
        <v>6.9992999999999999</v>
      </c>
      <c r="E2608" s="2">
        <f t="shared" si="320"/>
        <v>6.9992999999999999</v>
      </c>
      <c r="F2608" s="2">
        <f t="shared" si="321"/>
        <v>6.9828500000000018</v>
      </c>
      <c r="G2608" s="2">
        <f t="shared" si="315"/>
        <v>6.9370840000000031</v>
      </c>
      <c r="H2608" s="2">
        <f t="shared" si="319"/>
        <v>6.9175504999999955</v>
      </c>
      <c r="I2608" s="2">
        <f t="array" ref="I2608">SUMPRODUCT(B2592:B2611, (ROW(B2592:B2611)-ROW(B2592)+1)) / (20*21/2)</f>
        <v>6.999966190476191</v>
      </c>
      <c r="J2608" s="2">
        <f t="shared" si="322"/>
        <v>6.9818635565809775</v>
      </c>
      <c r="K2608" s="2">
        <f t="shared" si="316"/>
        <v>6.9468256074887229</v>
      </c>
    </row>
    <row r="2609" spans="1:11" ht="13.5" x14ac:dyDescent="0.25">
      <c r="A2609" s="3">
        <f>TITRES_STAT!B2612</f>
        <v>45805</v>
      </c>
      <c r="B2609" s="6">
        <f>TITRES_STAT!D2612</f>
        <v>7.01</v>
      </c>
      <c r="C2609" s="2">
        <f t="shared" si="317"/>
        <v>1.0699999999999932E-2</v>
      </c>
      <c r="D2609" s="2">
        <f t="shared" si="318"/>
        <v>7.0014399999999997</v>
      </c>
      <c r="E2609" s="2">
        <f t="shared" si="320"/>
        <v>7.0003699999999993</v>
      </c>
      <c r="F2609" s="2">
        <f t="shared" si="321"/>
        <v>6.9857350000000009</v>
      </c>
      <c r="G2609" s="2">
        <f t="shared" si="315"/>
        <v>6.9382380000000037</v>
      </c>
      <c r="H2609" s="2">
        <f t="shared" si="319"/>
        <v>6.9192949999999946</v>
      </c>
      <c r="I2609" s="2">
        <f t="array" ref="I2609">SUMPRODUCT(B2593:B2612, (ROW(B2593:B2612)-ROW(B2593)+1)) / (20*21/2)</f>
        <v>7.0017276190476192</v>
      </c>
      <c r="J2609" s="2">
        <f t="shared" si="322"/>
        <v>6.9845432178589792</v>
      </c>
      <c r="K2609" s="2">
        <f t="shared" si="316"/>
        <v>6.9493030346460287</v>
      </c>
    </row>
    <row r="2610" spans="1:11" ht="13.5" x14ac:dyDescent="0.25">
      <c r="A2610" s="3">
        <f>TITRES_STAT!B2613</f>
        <v>45806</v>
      </c>
      <c r="B2610" s="6">
        <f>TITRES_STAT!D2613</f>
        <v>7.01</v>
      </c>
      <c r="C2610" s="2">
        <f t="shared" si="317"/>
        <v>0</v>
      </c>
      <c r="D2610" s="2">
        <f t="shared" si="318"/>
        <v>7.0035799999999995</v>
      </c>
      <c r="E2610" s="2">
        <f t="shared" si="320"/>
        <v>7.0014399999999997</v>
      </c>
      <c r="F2610" s="2">
        <f t="shared" si="321"/>
        <v>6.9886200000000018</v>
      </c>
      <c r="G2610" s="2">
        <f t="shared" ref="G2610:G2673" si="323">AVERAGE(B2561:B2610)</f>
        <v>6.9393920000000024</v>
      </c>
      <c r="H2610" s="2">
        <f t="shared" si="319"/>
        <v>6.9209924999999952</v>
      </c>
      <c r="I2610" s="2">
        <f t="array" ref="I2610">SUMPRODUCT(B2594:B2613, (ROW(B2594:B2613)-ROW(B2594)+1)) / (20*21/2)</f>
        <v>7.0032142857142867</v>
      </c>
      <c r="J2610" s="2">
        <f t="shared" si="322"/>
        <v>6.9869676733009811</v>
      </c>
      <c r="K2610" s="2">
        <f t="shared" si="316"/>
        <v>6.9516833077971647</v>
      </c>
    </row>
    <row r="2611" spans="1:11" ht="13.5" x14ac:dyDescent="0.25">
      <c r="A2611" s="3">
        <f>TITRES_STAT!B2614</f>
        <v>45807</v>
      </c>
      <c r="B2611" s="6">
        <f>TITRES_STAT!D2614</f>
        <v>7.01</v>
      </c>
      <c r="C2611" s="2">
        <f t="shared" si="317"/>
        <v>0</v>
      </c>
      <c r="D2611" s="2">
        <f t="shared" si="318"/>
        <v>7.0057199999999993</v>
      </c>
      <c r="E2611" s="2">
        <f t="shared" si="320"/>
        <v>7.0025099999999991</v>
      </c>
      <c r="F2611" s="2">
        <f t="shared" si="321"/>
        <v>6.991505000000001</v>
      </c>
      <c r="G2611" s="2">
        <f t="shared" si="323"/>
        <v>6.940546000000003</v>
      </c>
      <c r="H2611" s="2">
        <f t="shared" si="319"/>
        <v>6.9212339999999957</v>
      </c>
      <c r="I2611" s="2">
        <f t="array" ref="I2611">SUMPRODUCT(B2595:B2614, (ROW(B2595:B2614)-ROW(B2595)+1)) / (20*21/2)</f>
        <v>7.0044261904761917</v>
      </c>
      <c r="J2611" s="2">
        <f t="shared" si="322"/>
        <v>6.9891612282246971</v>
      </c>
      <c r="K2611" s="2">
        <f t="shared" ref="K2611:K2674" si="324">$K$4*B2611+(1-$K$4)*K2610</f>
        <v>6.9539702369031584</v>
      </c>
    </row>
    <row r="2612" spans="1:11" ht="13.5" x14ac:dyDescent="0.25">
      <c r="A2612" s="3">
        <f>TITRES_STAT!B2615</f>
        <v>45810</v>
      </c>
      <c r="B2612" s="6">
        <f>TITRES_STAT!D2615</f>
        <v>7.01</v>
      </c>
      <c r="C2612" s="2">
        <f t="shared" si="317"/>
        <v>0</v>
      </c>
      <c r="D2612" s="2">
        <f t="shared" si="318"/>
        <v>7.0078599999999991</v>
      </c>
      <c r="E2612" s="2">
        <f t="shared" si="320"/>
        <v>7.0035799999999995</v>
      </c>
      <c r="F2612" s="2">
        <f t="shared" si="321"/>
        <v>6.994390000000001</v>
      </c>
      <c r="G2612" s="2">
        <f t="shared" si="323"/>
        <v>6.9417000000000018</v>
      </c>
      <c r="H2612" s="2">
        <f t="shared" si="319"/>
        <v>6.9210524999999965</v>
      </c>
      <c r="I2612" s="2">
        <f t="array" ref="I2612">SUMPRODUCT(B2596:B2615, (ROW(B2596:B2615)-ROW(B2596)+1)) / (20*21/2)</f>
        <v>7.0053633333333343</v>
      </c>
      <c r="J2612" s="2">
        <f t="shared" si="322"/>
        <v>6.9911458731556779</v>
      </c>
      <c r="K2612" s="2">
        <f t="shared" si="324"/>
        <v>6.9561674825148003</v>
      </c>
    </row>
    <row r="2613" spans="1:11" ht="13.5" x14ac:dyDescent="0.25">
      <c r="A2613" s="3">
        <f>TITRES_STAT!B2616</f>
        <v>45811</v>
      </c>
      <c r="B2613" s="6">
        <f>TITRES_STAT!D2616</f>
        <v>7.01</v>
      </c>
      <c r="C2613" s="2">
        <f t="shared" si="317"/>
        <v>0</v>
      </c>
      <c r="D2613" s="2">
        <f t="shared" si="318"/>
        <v>7.01</v>
      </c>
      <c r="E2613" s="2">
        <f t="shared" si="320"/>
        <v>7.0046499999999998</v>
      </c>
      <c r="F2613" s="2">
        <f t="shared" si="321"/>
        <v>6.9972750000000001</v>
      </c>
      <c r="G2613" s="2">
        <f t="shared" si="323"/>
        <v>6.9428540000000023</v>
      </c>
      <c r="H2613" s="2">
        <f t="shared" si="319"/>
        <v>6.9208709999999973</v>
      </c>
      <c r="I2613" s="2">
        <f t="array" ref="I2613">SUMPRODUCT(B2597:B2616, (ROW(B2597:B2616)-ROW(B2597)+1)) / (20*21/2)</f>
        <v>7.0060257142857152</v>
      </c>
      <c r="J2613" s="2">
        <f t="shared" si="322"/>
        <v>6.9929415042837082</v>
      </c>
      <c r="K2613" s="2">
        <f t="shared" si="324"/>
        <v>6.9582785616318663</v>
      </c>
    </row>
    <row r="2614" spans="1:11" ht="13.5" x14ac:dyDescent="0.25">
      <c r="A2614" s="3">
        <f>TITRES_STAT!B2617</f>
        <v>45812</v>
      </c>
      <c r="B2614" s="6">
        <f>TITRES_STAT!D2617</f>
        <v>7.01</v>
      </c>
      <c r="C2614" s="2">
        <f t="shared" si="317"/>
        <v>0</v>
      </c>
      <c r="D2614" s="2">
        <f t="shared" si="318"/>
        <v>7.01</v>
      </c>
      <c r="E2614" s="2">
        <f t="shared" si="320"/>
        <v>7.0057199999999993</v>
      </c>
      <c r="F2614" s="2">
        <f t="shared" si="321"/>
        <v>7.000160000000001</v>
      </c>
      <c r="G2614" s="2">
        <f t="shared" si="323"/>
        <v>6.9440080000000011</v>
      </c>
      <c r="H2614" s="2">
        <f t="shared" si="319"/>
        <v>6.9206894999999973</v>
      </c>
      <c r="I2614" s="2">
        <f t="array" ref="I2614">SUMPRODUCT(B2598:B2617, (ROW(B2598:B2617)-ROW(B2598)+1)) / (20*21/2)</f>
        <v>7.0066371428571435</v>
      </c>
      <c r="J2614" s="2">
        <f t="shared" si="322"/>
        <v>6.9945661229233549</v>
      </c>
      <c r="K2614" s="2">
        <f t="shared" si="324"/>
        <v>6.9603068533325771</v>
      </c>
    </row>
    <row r="2615" spans="1:11" ht="13.5" x14ac:dyDescent="0.25">
      <c r="A2615" s="3">
        <f>TITRES_STAT!B2618</f>
        <v>45813</v>
      </c>
      <c r="B2615" s="6">
        <f>TITRES_STAT!D2618</f>
        <v>7.01</v>
      </c>
      <c r="C2615" s="2">
        <f t="shared" si="317"/>
        <v>0</v>
      </c>
      <c r="D2615" s="2">
        <f t="shared" si="318"/>
        <v>7.01</v>
      </c>
      <c r="E2615" s="2">
        <f t="shared" si="320"/>
        <v>7.0067899999999996</v>
      </c>
      <c r="F2615" s="2">
        <f t="shared" si="321"/>
        <v>7.003045000000002</v>
      </c>
      <c r="G2615" s="2">
        <f t="shared" si="323"/>
        <v>6.945538</v>
      </c>
      <c r="H2615" s="2">
        <f t="shared" si="319"/>
        <v>6.9205079999999972</v>
      </c>
      <c r="I2615" s="2">
        <f t="array" ref="I2615">SUMPRODUCT(B2599:B2618, (ROW(B2599:B2618)-ROW(B2599)+1)) / (20*21/2)</f>
        <v>7.0071976190476191</v>
      </c>
      <c r="J2615" s="2">
        <f t="shared" si="322"/>
        <v>6.9960360159782731</v>
      </c>
      <c r="K2615" s="2">
        <f t="shared" si="324"/>
        <v>6.9622556041822801</v>
      </c>
    </row>
    <row r="2616" spans="1:11" ht="13.5" x14ac:dyDescent="0.25">
      <c r="A2616" s="3">
        <f>TITRES_STAT!B2619</f>
        <v>45817</v>
      </c>
      <c r="B2616" s="6">
        <f>TITRES_STAT!D2619</f>
        <v>7.01</v>
      </c>
      <c r="C2616" s="2">
        <f t="shared" si="317"/>
        <v>0</v>
      </c>
      <c r="D2616" s="2">
        <f t="shared" si="318"/>
        <v>7.01</v>
      </c>
      <c r="E2616" s="2">
        <f t="shared" si="320"/>
        <v>7.0078599999999991</v>
      </c>
      <c r="F2616" s="2">
        <f t="shared" si="321"/>
        <v>7.0035800000000012</v>
      </c>
      <c r="G2616" s="2">
        <f t="shared" si="323"/>
        <v>6.9470680000000007</v>
      </c>
      <c r="H2616" s="2">
        <f t="shared" si="319"/>
        <v>6.9204204999999979</v>
      </c>
      <c r="I2616" s="2">
        <f t="array" ref="I2616">SUMPRODUCT(B2600:B2619, (ROW(B2600:B2619)-ROW(B2600)+1)) / (20*21/2)</f>
        <v>7.0077071428571429</v>
      </c>
      <c r="J2616" s="2">
        <f t="shared" si="322"/>
        <v>6.9973659192184376</v>
      </c>
      <c r="K2616" s="2">
        <f t="shared" si="324"/>
        <v>6.9641279334300332</v>
      </c>
    </row>
    <row r="2617" spans="1:11" ht="13.5" x14ac:dyDescent="0.25">
      <c r="A2617" s="3">
        <f>TITRES_STAT!B2620</f>
        <v>45818</v>
      </c>
      <c r="B2617" s="6">
        <f>TITRES_STAT!D2620</f>
        <v>7.01</v>
      </c>
      <c r="C2617" s="2">
        <f t="shared" si="317"/>
        <v>0</v>
      </c>
      <c r="D2617" s="2">
        <f t="shared" si="318"/>
        <v>7.01</v>
      </c>
      <c r="E2617" s="2">
        <f t="shared" si="320"/>
        <v>7.0089299999999994</v>
      </c>
      <c r="F2617" s="2">
        <f t="shared" si="321"/>
        <v>7.0041150000000014</v>
      </c>
      <c r="G2617" s="2">
        <f t="shared" si="323"/>
        <v>6.9485979999999996</v>
      </c>
      <c r="H2617" s="2">
        <f t="shared" si="319"/>
        <v>6.9203329999999967</v>
      </c>
      <c r="I2617" s="2">
        <f t="array" ref="I2617">SUMPRODUCT(B2601:B2620, (ROW(B2601:B2620)-ROW(B2601)+1)) / (20*21/2)</f>
        <v>7.008165714285715</v>
      </c>
      <c r="J2617" s="2">
        <f t="shared" si="322"/>
        <v>6.998569165007158</v>
      </c>
      <c r="K2617" s="2">
        <f t="shared" si="324"/>
        <v>6.9659268380014048</v>
      </c>
    </row>
    <row r="2618" spans="1:11" ht="13.5" x14ac:dyDescent="0.25">
      <c r="A2618" s="3">
        <f>TITRES_STAT!B2621</f>
        <v>45819</v>
      </c>
      <c r="B2618" s="6">
        <f>TITRES_STAT!D2621</f>
        <v>7.01</v>
      </c>
      <c r="C2618" s="2">
        <f t="shared" si="317"/>
        <v>0</v>
      </c>
      <c r="D2618" s="2">
        <f t="shared" si="318"/>
        <v>7.01</v>
      </c>
      <c r="E2618" s="2">
        <f t="shared" si="320"/>
        <v>7.01</v>
      </c>
      <c r="F2618" s="2">
        <f t="shared" si="321"/>
        <v>7.0046500000000007</v>
      </c>
      <c r="G2618" s="2">
        <f t="shared" si="323"/>
        <v>6.9501279999999994</v>
      </c>
      <c r="H2618" s="2">
        <f t="shared" si="319"/>
        <v>6.9202454999999965</v>
      </c>
      <c r="I2618" s="2">
        <f t="array" ref="I2618">SUMPRODUCT(B2602:B2621, (ROW(B2602:B2621)-ROW(B2602)+1)) / (20*21/2)</f>
        <v>7.0085733333333335</v>
      </c>
      <c r="J2618" s="2">
        <f t="shared" si="322"/>
        <v>6.9996578159588569</v>
      </c>
      <c r="K2618" s="2">
        <f t="shared" si="324"/>
        <v>6.9676551972954677</v>
      </c>
    </row>
    <row r="2619" spans="1:11" ht="13.5" x14ac:dyDescent="0.25">
      <c r="A2619" s="3">
        <f>TITRES_STAT!B2622</f>
        <v>45820</v>
      </c>
      <c r="B2619" s="6">
        <f>TITRES_STAT!D2622</f>
        <v>7.01</v>
      </c>
      <c r="C2619" s="2">
        <f t="shared" si="317"/>
        <v>0</v>
      </c>
      <c r="D2619" s="2">
        <f t="shared" si="318"/>
        <v>7.01</v>
      </c>
      <c r="E2619" s="2">
        <f t="shared" si="320"/>
        <v>7.01</v>
      </c>
      <c r="F2619" s="2">
        <f t="shared" si="321"/>
        <v>7.0051850000000018</v>
      </c>
      <c r="G2619" s="2">
        <f t="shared" si="323"/>
        <v>6.9516579999999983</v>
      </c>
      <c r="H2619" s="2">
        <f t="shared" si="319"/>
        <v>6.9201579999999971</v>
      </c>
      <c r="I2619" s="2">
        <f t="array" ref="I2619">SUMPRODUCT(B2603:B2622, (ROW(B2603:B2622)-ROW(B2603)+1)) / (20*21/2)</f>
        <v>7.0089300000000003</v>
      </c>
      <c r="J2619" s="2">
        <f t="shared" si="322"/>
        <v>7.0006427858675373</v>
      </c>
      <c r="K2619" s="2">
        <f t="shared" si="324"/>
        <v>6.9693157777936854</v>
      </c>
    </row>
    <row r="2620" spans="1:11" ht="13.5" x14ac:dyDescent="0.25">
      <c r="A2620" s="3">
        <f>TITRES_STAT!B2623</f>
        <v>45821</v>
      </c>
      <c r="B2620" s="6">
        <f>TITRES_STAT!D2623</f>
        <v>7.01</v>
      </c>
      <c r="C2620" s="2">
        <f t="shared" si="317"/>
        <v>0</v>
      </c>
      <c r="D2620" s="2">
        <f t="shared" si="318"/>
        <v>7.01</v>
      </c>
      <c r="E2620" s="2">
        <f t="shared" si="320"/>
        <v>7.01</v>
      </c>
      <c r="F2620" s="2">
        <f t="shared" si="321"/>
        <v>7.0057200000000011</v>
      </c>
      <c r="G2620" s="2">
        <f t="shared" si="323"/>
        <v>6.953187999999999</v>
      </c>
      <c r="H2620" s="2">
        <f t="shared" si="319"/>
        <v>6.920070499999996</v>
      </c>
      <c r="I2620" s="2">
        <f t="array" ref="I2620">SUMPRODUCT(B2604:B2623, (ROW(B2604:B2623)-ROW(B2604)+1)) / (20*21/2)</f>
        <v>7.0092357142857153</v>
      </c>
      <c r="J2620" s="2">
        <f t="shared" si="322"/>
        <v>7.0015339491182482</v>
      </c>
      <c r="K2620" s="2">
        <f t="shared" si="324"/>
        <v>6.9709112374880515</v>
      </c>
    </row>
    <row r="2621" spans="1:11" ht="13.5" x14ac:dyDescent="0.25">
      <c r="A2621" s="3">
        <f>TITRES_STAT!B2624</f>
        <v>45824</v>
      </c>
      <c r="B2621" s="6">
        <f>TITRES_STAT!D2624</f>
        <v>7.01</v>
      </c>
      <c r="C2621" s="2">
        <f t="shared" si="317"/>
        <v>0</v>
      </c>
      <c r="D2621" s="2">
        <f t="shared" si="318"/>
        <v>7.01</v>
      </c>
      <c r="E2621" s="2">
        <f t="shared" si="320"/>
        <v>7.01</v>
      </c>
      <c r="F2621" s="2">
        <f t="shared" si="321"/>
        <v>7.0062550000000012</v>
      </c>
      <c r="G2621" s="2">
        <f t="shared" si="323"/>
        <v>6.9609179999999977</v>
      </c>
      <c r="H2621" s="2">
        <f t="shared" si="319"/>
        <v>6.9199829999999949</v>
      </c>
      <c r="I2621" s="2">
        <f t="array" ref="I2621">SUMPRODUCT(B2605:B2624, (ROW(B2605:B2624)-ROW(B2605)+1)) / (20*21/2)</f>
        <v>7.0094904761904768</v>
      </c>
      <c r="J2621" s="2">
        <f t="shared" si="322"/>
        <v>7.0023402396784151</v>
      </c>
      <c r="K2621" s="2">
        <f t="shared" si="324"/>
        <v>6.97244413013558</v>
      </c>
    </row>
    <row r="2622" spans="1:11" ht="13.5" x14ac:dyDescent="0.25">
      <c r="A2622" s="3">
        <f>TITRES_STAT!B2625</f>
        <v>45825</v>
      </c>
      <c r="B2622" s="6">
        <f>TITRES_STAT!D2625</f>
        <v>7.01</v>
      </c>
      <c r="C2622" s="2">
        <f t="shared" si="317"/>
        <v>0</v>
      </c>
      <c r="D2622" s="2">
        <f t="shared" si="318"/>
        <v>7.01</v>
      </c>
      <c r="E2622" s="2">
        <f t="shared" si="320"/>
        <v>7.01</v>
      </c>
      <c r="F2622" s="2">
        <f t="shared" si="321"/>
        <v>7.0067900000000005</v>
      </c>
      <c r="G2622" s="2">
        <f t="shared" si="323"/>
        <v>6.9628239999999995</v>
      </c>
      <c r="H2622" s="2">
        <f t="shared" si="319"/>
        <v>6.9198954999999946</v>
      </c>
      <c r="I2622" s="2">
        <f t="array" ref="I2622">SUMPRODUCT(B2606:B2625, (ROW(B2606:B2625)-ROW(B2606)+1)) / (20*21/2)</f>
        <v>7.0096942857142865</v>
      </c>
      <c r="J2622" s="2">
        <f t="shared" si="322"/>
        <v>7.0030697406614228</v>
      </c>
      <c r="K2622" s="2">
        <f t="shared" si="324"/>
        <v>6.9739169093459488</v>
      </c>
    </row>
    <row r="2623" spans="1:11" ht="13.5" x14ac:dyDescent="0.25">
      <c r="A2623" s="3">
        <f>TITRES_STAT!B2626</f>
        <v>45826</v>
      </c>
      <c r="B2623" s="6">
        <f>TITRES_STAT!D2626</f>
        <v>7.01</v>
      </c>
      <c r="C2623" s="2">
        <f t="shared" si="317"/>
        <v>0</v>
      </c>
      <c r="D2623" s="2">
        <f t="shared" si="318"/>
        <v>7.01</v>
      </c>
      <c r="E2623" s="2">
        <f t="shared" si="320"/>
        <v>7.01</v>
      </c>
      <c r="F2623" s="2">
        <f t="shared" si="321"/>
        <v>7.0073250000000016</v>
      </c>
      <c r="G2623" s="2">
        <f t="shared" si="323"/>
        <v>6.9647299999999985</v>
      </c>
      <c r="H2623" s="2">
        <f t="shared" si="319"/>
        <v>6.9198079999999944</v>
      </c>
      <c r="I2623" s="2">
        <f t="array" ref="I2623">SUMPRODUCT(B2607:B2626, (ROW(B2607:B2626)-ROW(B2607)+1)) / (20*21/2)</f>
        <v>7.0098471428571427</v>
      </c>
      <c r="J2623" s="2">
        <f t="shared" si="322"/>
        <v>7.003729765360335</v>
      </c>
      <c r="K2623" s="2">
        <f t="shared" si="324"/>
        <v>6.975331932508853</v>
      </c>
    </row>
    <row r="2624" spans="1:11" ht="13.5" x14ac:dyDescent="0.25">
      <c r="A2624" s="3">
        <f>TITRES_STAT!B2627</f>
        <v>45827</v>
      </c>
      <c r="B2624" s="6">
        <f>TITRES_STAT!D2627</f>
        <v>7.01</v>
      </c>
      <c r="C2624" s="2">
        <f t="shared" si="317"/>
        <v>0</v>
      </c>
      <c r="D2624" s="2">
        <f t="shared" si="318"/>
        <v>7.01</v>
      </c>
      <c r="E2624" s="2">
        <f t="shared" si="320"/>
        <v>7.01</v>
      </c>
      <c r="F2624" s="2">
        <f t="shared" si="321"/>
        <v>7.0078600000000009</v>
      </c>
      <c r="G2624" s="2">
        <f t="shared" si="323"/>
        <v>6.9705819999999985</v>
      </c>
      <c r="H2624" s="2">
        <f t="shared" si="319"/>
        <v>6.9196264999999952</v>
      </c>
      <c r="I2624" s="2">
        <f t="array" ref="I2624">SUMPRODUCT(B2608:B2627, (ROW(B2608:B2627)-ROW(B2608)+1)) / (20*21/2)</f>
        <v>7.009949047619048</v>
      </c>
      <c r="J2624" s="2">
        <f t="shared" si="322"/>
        <v>7.0043269305641127</v>
      </c>
      <c r="K2624" s="2">
        <f t="shared" si="324"/>
        <v>6.9766914645673292</v>
      </c>
    </row>
    <row r="2625" spans="1:11" ht="13.5" x14ac:dyDescent="0.25">
      <c r="A2625" s="3">
        <f>TITRES_STAT!B2628</f>
        <v>45828</v>
      </c>
      <c r="B2625" s="6">
        <f>TITRES_STAT!D2628</f>
        <v>7.01</v>
      </c>
      <c r="C2625" s="2">
        <f t="shared" si="317"/>
        <v>0</v>
      </c>
      <c r="D2625" s="2">
        <f t="shared" si="318"/>
        <v>7.01</v>
      </c>
      <c r="E2625" s="2">
        <f t="shared" si="320"/>
        <v>7.01</v>
      </c>
      <c r="F2625" s="2">
        <f t="shared" si="321"/>
        <v>7.0083950000000019</v>
      </c>
      <c r="G2625" s="2">
        <f t="shared" si="323"/>
        <v>6.9764339999999985</v>
      </c>
      <c r="H2625" s="2">
        <f t="shared" si="319"/>
        <v>6.9194449999999952</v>
      </c>
      <c r="I2625" s="2">
        <f t="array" ref="I2625">SUMPRODUCT(B2609:B2628, (ROW(B2609:B2628)-ROW(B2609)+1)) / (20*21/2)</f>
        <v>7.0100000000000007</v>
      </c>
      <c r="J2625" s="2">
        <f t="shared" si="322"/>
        <v>7.00486722289134</v>
      </c>
      <c r="K2625" s="2">
        <f t="shared" si="324"/>
        <v>6.9779976816431208</v>
      </c>
    </row>
    <row r="2626" spans="1:11" ht="13.5" x14ac:dyDescent="0.25">
      <c r="A2626" s="3">
        <f>TITRES_STAT!B2629</f>
        <v>45831</v>
      </c>
      <c r="B2626" s="6">
        <f>TITRES_STAT!D2629</f>
        <v>7.01</v>
      </c>
      <c r="C2626" s="2">
        <f t="shared" si="317"/>
        <v>0</v>
      </c>
      <c r="D2626" s="2">
        <f t="shared" si="318"/>
        <v>7.01</v>
      </c>
      <c r="E2626" s="2">
        <f t="shared" si="320"/>
        <v>7.01</v>
      </c>
      <c r="F2626" s="2">
        <f t="shared" si="321"/>
        <v>7.0089300000000012</v>
      </c>
      <c r="G2626" s="2">
        <f t="shared" si="323"/>
        <v>6.9813459999999976</v>
      </c>
      <c r="H2626" s="2">
        <f t="shared" si="319"/>
        <v>6.9192634999999951</v>
      </c>
      <c r="I2626" s="2">
        <f t="array" ref="I2626">SUMPRODUCT(B2610:B2629, (ROW(B2610:B2629)-ROW(B2610)+1)) / (20*21/2)</f>
        <v>7.0100000000000007</v>
      </c>
      <c r="J2626" s="2">
        <f t="shared" si="322"/>
        <v>7.0053560588064503</v>
      </c>
      <c r="K2626" s="2">
        <f t="shared" si="324"/>
        <v>6.9792526745198611</v>
      </c>
    </row>
    <row r="2627" spans="1:11" ht="13.5" x14ac:dyDescent="0.25">
      <c r="A2627" s="3">
        <f>TITRES_STAT!B2630</f>
        <v>45832</v>
      </c>
      <c r="B2627" s="6">
        <f>TITRES_STAT!D2630</f>
        <v>7.01</v>
      </c>
      <c r="C2627" s="2">
        <f t="shared" si="317"/>
        <v>0</v>
      </c>
      <c r="D2627" s="2">
        <f t="shared" si="318"/>
        <v>7.01</v>
      </c>
      <c r="E2627" s="2">
        <f t="shared" si="320"/>
        <v>7.01</v>
      </c>
      <c r="F2627" s="2">
        <f t="shared" si="321"/>
        <v>7.0094650000000014</v>
      </c>
      <c r="G2627" s="2">
        <f t="shared" si="323"/>
        <v>6.9824999999999964</v>
      </c>
      <c r="H2627" s="2">
        <f t="shared" si="319"/>
        <v>6.9190819999999942</v>
      </c>
      <c r="I2627" s="2">
        <f t="array" ref="I2627">SUMPRODUCT(B2611:B2630, (ROW(B2611:B2630)-ROW(B2611)+1)) / (20*21/2)</f>
        <v>7.0100000000000007</v>
      </c>
      <c r="J2627" s="2">
        <f t="shared" si="322"/>
        <v>7.0057983389201217</v>
      </c>
      <c r="K2627" s="2">
        <f t="shared" si="324"/>
        <v>6.9804584519896711</v>
      </c>
    </row>
    <row r="2628" spans="1:11" ht="13.5" x14ac:dyDescent="0.25">
      <c r="A2628" s="3">
        <f>TITRES_STAT!B2631</f>
        <v>45833</v>
      </c>
      <c r="B2628" s="6">
        <f>TITRES_STAT!D2631</f>
        <v>7.01</v>
      </c>
      <c r="C2628" s="2">
        <f t="shared" ref="C2628:C2691" si="325">B2628-B2627</f>
        <v>0</v>
      </c>
      <c r="D2628" s="2">
        <f t="shared" si="318"/>
        <v>7.01</v>
      </c>
      <c r="E2628" s="2">
        <f t="shared" si="320"/>
        <v>7.01</v>
      </c>
      <c r="F2628" s="2">
        <f t="shared" si="321"/>
        <v>7.0100000000000007</v>
      </c>
      <c r="G2628" s="2">
        <f t="shared" si="323"/>
        <v>6.9874119999999973</v>
      </c>
      <c r="H2628" s="2">
        <f t="shared" si="319"/>
        <v>6.918900499999995</v>
      </c>
      <c r="I2628" s="2">
        <f t="array" ref="I2628">SUMPRODUCT(B2612:B2631, (ROW(B2612:B2631)-ROW(B2612)+1)) / (20*21/2)</f>
        <v>7.0100000000000007</v>
      </c>
      <c r="J2628" s="2">
        <f t="shared" si="322"/>
        <v>7.0061984971182056</v>
      </c>
      <c r="K2628" s="2">
        <f t="shared" si="324"/>
        <v>6.9816169440685076</v>
      </c>
    </row>
    <row r="2629" spans="1:11" ht="13.5" x14ac:dyDescent="0.25">
      <c r="A2629" s="3">
        <f>TITRES_STAT!B2632</f>
        <v>45835</v>
      </c>
      <c r="B2629" s="6">
        <f>TITRES_STAT!D2632</f>
        <v>7.01</v>
      </c>
      <c r="C2629" s="2">
        <f t="shared" si="325"/>
        <v>0</v>
      </c>
      <c r="D2629" s="2">
        <f t="shared" si="318"/>
        <v>7.01</v>
      </c>
      <c r="E2629" s="2">
        <f t="shared" si="320"/>
        <v>7.01</v>
      </c>
      <c r="F2629" s="2">
        <f t="shared" si="321"/>
        <v>7.0100000000000007</v>
      </c>
      <c r="G2629" s="2">
        <f t="shared" si="323"/>
        <v>6.9887539999999966</v>
      </c>
      <c r="H2629" s="2">
        <f t="shared" si="319"/>
        <v>6.918718999999995</v>
      </c>
      <c r="I2629" s="2">
        <f t="array" ref="I2629">SUMPRODUCT(B2613:B2632, (ROW(B2613:B2632)-ROW(B2613)+1)) / (20*21/2)</f>
        <v>7.0100000000000007</v>
      </c>
      <c r="J2629" s="2">
        <f t="shared" si="322"/>
        <v>7.0065605450117099</v>
      </c>
      <c r="K2629" s="2">
        <f t="shared" si="324"/>
        <v>6.9827300050854291</v>
      </c>
    </row>
    <row r="2630" spans="1:11" ht="13.5" x14ac:dyDescent="0.25">
      <c r="A2630" s="3">
        <f>TITRES_STAT!B2633</f>
        <v>45838</v>
      </c>
      <c r="B2630" s="6">
        <f>TITRES_STAT!D2633</f>
        <v>7.01</v>
      </c>
      <c r="C2630" s="2">
        <f t="shared" si="325"/>
        <v>0</v>
      </c>
      <c r="D2630" s="2">
        <f t="shared" ref="D2630:D2693" si="326">AVERAGE(B2626:B2630)</f>
        <v>7.01</v>
      </c>
      <c r="E2630" s="2">
        <f t="shared" si="320"/>
        <v>7.01</v>
      </c>
      <c r="F2630" s="2">
        <f t="shared" si="321"/>
        <v>7.0100000000000007</v>
      </c>
      <c r="G2630" s="2">
        <f t="shared" si="323"/>
        <v>6.9899079999999971</v>
      </c>
      <c r="H2630" s="2">
        <f t="shared" si="319"/>
        <v>6.9185844999999953</v>
      </c>
      <c r="I2630" s="2">
        <f t="array" ref="I2630">SUMPRODUCT(B2614:B2633, (ROW(B2614:B2633)-ROW(B2614)+1)) / (20*21/2)</f>
        <v>7.0100000000000007</v>
      </c>
      <c r="J2630" s="2">
        <f t="shared" si="322"/>
        <v>7.0068881121534519</v>
      </c>
      <c r="K2630" s="2">
        <f t="shared" si="324"/>
        <v>6.9837994166507062</v>
      </c>
    </row>
    <row r="2631" spans="1:11" ht="13.5" x14ac:dyDescent="0.25">
      <c r="A2631" s="3">
        <f>TITRES_STAT!B2634</f>
        <v>45839</v>
      </c>
      <c r="B2631" s="6">
        <f>TITRES_STAT!D2634</f>
        <v>7.01</v>
      </c>
      <c r="C2631" s="2">
        <f t="shared" si="325"/>
        <v>0</v>
      </c>
      <c r="D2631" s="2">
        <f t="shared" si="326"/>
        <v>7.01</v>
      </c>
      <c r="E2631" s="2">
        <f t="shared" si="320"/>
        <v>7.01</v>
      </c>
      <c r="F2631" s="2">
        <f t="shared" si="321"/>
        <v>7.0100000000000007</v>
      </c>
      <c r="G2631" s="2">
        <f t="shared" si="323"/>
        <v>6.9910619999999968</v>
      </c>
      <c r="H2631" s="2">
        <f t="shared" si="319"/>
        <v>6.9184029999999952</v>
      </c>
      <c r="I2631" s="2">
        <f t="array" ref="I2631">SUMPRODUCT(B2615:B2634, (ROW(B2615:B2634)-ROW(B2615)+1)) / (20*21/2)</f>
        <v>7.0100000000000007</v>
      </c>
      <c r="J2631" s="2">
        <f t="shared" si="322"/>
        <v>7.0071844824245515</v>
      </c>
      <c r="K2631" s="2">
        <f t="shared" si="324"/>
        <v>6.9848268905075415</v>
      </c>
    </row>
    <row r="2632" spans="1:11" ht="13.5" x14ac:dyDescent="0.25">
      <c r="A2632" s="3">
        <f>TITRES_STAT!B2635</f>
        <v>45840</v>
      </c>
      <c r="B2632" s="6">
        <f>TITRES_STAT!D2635</f>
        <v>7.01</v>
      </c>
      <c r="C2632" s="2">
        <f t="shared" si="325"/>
        <v>0</v>
      </c>
      <c r="D2632" s="2">
        <f t="shared" si="326"/>
        <v>7.01</v>
      </c>
      <c r="E2632" s="2">
        <f t="shared" si="320"/>
        <v>7.01</v>
      </c>
      <c r="F2632" s="2">
        <f t="shared" si="321"/>
        <v>7.0100000000000007</v>
      </c>
      <c r="G2632" s="2">
        <f t="shared" si="323"/>
        <v>6.9922159999999964</v>
      </c>
      <c r="H2632" s="2">
        <f t="shared" si="319"/>
        <v>6.9182684999999955</v>
      </c>
      <c r="I2632" s="2">
        <f t="array" ref="I2632">SUMPRODUCT(B2616:B2635, (ROW(B2616:B2635)-ROW(B2616)+1)) / (20*21/2)</f>
        <v>7.0100000000000007</v>
      </c>
      <c r="J2632" s="2">
        <f t="shared" si="322"/>
        <v>7.0074526269555468</v>
      </c>
      <c r="K2632" s="2">
        <f t="shared" si="324"/>
        <v>6.9858140712719514</v>
      </c>
    </row>
    <row r="2633" spans="1:11" ht="13.5" x14ac:dyDescent="0.25">
      <c r="A2633" s="3">
        <f>TITRES_STAT!B2636</f>
        <v>45841</v>
      </c>
      <c r="B2633" s="6">
        <f>TITRES_STAT!D2636</f>
        <v>7.01</v>
      </c>
      <c r="C2633" s="2">
        <f t="shared" si="325"/>
        <v>0</v>
      </c>
      <c r="D2633" s="2">
        <f t="shared" si="326"/>
        <v>7.01</v>
      </c>
      <c r="E2633" s="2">
        <f t="shared" si="320"/>
        <v>7.01</v>
      </c>
      <c r="F2633" s="2">
        <f t="shared" si="321"/>
        <v>7.0100000000000007</v>
      </c>
      <c r="G2633" s="2">
        <f t="shared" si="323"/>
        <v>6.9933699999999961</v>
      </c>
      <c r="H2633" s="2">
        <f t="shared" si="319"/>
        <v>6.9181809999999961</v>
      </c>
      <c r="I2633" s="2">
        <f t="array" ref="I2633">SUMPRODUCT(B2617:B2636, (ROW(B2617:B2636)-ROW(B2617)+1)) / (20*21/2)</f>
        <v>7.0100000000000007</v>
      </c>
      <c r="J2633" s="2">
        <f t="shared" si="322"/>
        <v>7.0076952339121616</v>
      </c>
      <c r="K2633" s="2">
        <f t="shared" si="324"/>
        <v>6.9867625390652091</v>
      </c>
    </row>
    <row r="2634" spans="1:11" ht="13.5" x14ac:dyDescent="0.25">
      <c r="A2634" s="3">
        <f>TITRES_STAT!B2637</f>
        <v>45842</v>
      </c>
      <c r="B2634" s="6">
        <f>TITRES_STAT!D2637</f>
        <v>7.01</v>
      </c>
      <c r="C2634" s="2">
        <f t="shared" si="325"/>
        <v>0</v>
      </c>
      <c r="D2634" s="2">
        <f t="shared" si="326"/>
        <v>7.01</v>
      </c>
      <c r="E2634" s="2">
        <f t="shared" si="320"/>
        <v>7.01</v>
      </c>
      <c r="F2634" s="2">
        <f t="shared" si="321"/>
        <v>7.0100000000000007</v>
      </c>
      <c r="G2634" s="2">
        <f t="shared" si="323"/>
        <v>6.9945239999999966</v>
      </c>
      <c r="H2634" s="2">
        <f t="shared" ref="H2634:H2693" si="327">AVERAGE(B2435:B2634)</f>
        <v>6.9180934999999968</v>
      </c>
      <c r="I2634" s="2">
        <f t="array" ref="I2634">SUMPRODUCT(B2618:B2637, (ROW(B2618:B2637)-ROW(B2618)+1)) / (20*21/2)</f>
        <v>7.0100000000000007</v>
      </c>
      <c r="J2634" s="2">
        <f t="shared" si="322"/>
        <v>7.007914735444337</v>
      </c>
      <c r="K2634" s="2">
        <f t="shared" si="324"/>
        <v>6.9876738120430435</v>
      </c>
    </row>
    <row r="2635" spans="1:11" ht="13.5" x14ac:dyDescent="0.25">
      <c r="A2635" s="3">
        <f>TITRES_STAT!B2638</f>
        <v>45845</v>
      </c>
      <c r="B2635" s="6">
        <f>TITRES_STAT!D2638</f>
        <v>7.01</v>
      </c>
      <c r="C2635" s="2">
        <f t="shared" si="325"/>
        <v>0</v>
      </c>
      <c r="D2635" s="2">
        <f t="shared" si="326"/>
        <v>7.01</v>
      </c>
      <c r="E2635" s="2">
        <f t="shared" si="320"/>
        <v>7.01</v>
      </c>
      <c r="F2635" s="2">
        <f t="shared" si="321"/>
        <v>7.0100000000000007</v>
      </c>
      <c r="G2635" s="2">
        <f t="shared" si="323"/>
        <v>6.9956779999999972</v>
      </c>
      <c r="H2635" s="2">
        <f t="shared" si="327"/>
        <v>6.9180059999999965</v>
      </c>
      <c r="I2635" s="2">
        <f t="array" ref="I2635">SUMPRODUCT(B2619:B2638, (ROW(B2619:B2638)-ROW(B2619)+1)) / (20*21/2)</f>
        <v>7.0100000000000007</v>
      </c>
      <c r="J2635" s="2">
        <f t="shared" si="322"/>
        <v>7.0081133320686861</v>
      </c>
      <c r="K2635" s="2">
        <f t="shared" si="324"/>
        <v>6.9885493488256696</v>
      </c>
    </row>
    <row r="2636" spans="1:11" ht="13.5" x14ac:dyDescent="0.25">
      <c r="A2636" s="3">
        <f>TITRES_STAT!B2639</f>
        <v>45846</v>
      </c>
      <c r="B2636" s="6">
        <f>TITRES_STAT!D2639</f>
        <v>7.01</v>
      </c>
      <c r="C2636" s="2">
        <f t="shared" si="325"/>
        <v>0</v>
      </c>
      <c r="D2636" s="2">
        <f t="shared" si="326"/>
        <v>7.01</v>
      </c>
      <c r="E2636" s="2">
        <f t="shared" ref="E2636:E2693" si="328">AVERAGE(B2627:B2636)</f>
        <v>7.01</v>
      </c>
      <c r="F2636" s="2">
        <f t="shared" si="321"/>
        <v>7.0100000000000007</v>
      </c>
      <c r="G2636" s="2">
        <f t="shared" si="323"/>
        <v>6.9968319999999959</v>
      </c>
      <c r="H2636" s="2">
        <f t="shared" si="327"/>
        <v>6.9180594999999974</v>
      </c>
      <c r="I2636" s="2">
        <f t="array" ref="I2636">SUMPRODUCT(B2620:B2639, (ROW(B2620:B2639)-ROW(B2620)+1)) / (20*21/2)</f>
        <v>7.0100000000000007</v>
      </c>
      <c r="J2636" s="2">
        <f t="shared" si="322"/>
        <v>7.0082930147288112</v>
      </c>
      <c r="K2636" s="2">
        <f t="shared" si="324"/>
        <v>6.9893905508325069</v>
      </c>
    </row>
    <row r="2637" spans="1:11" ht="13.5" x14ac:dyDescent="0.25">
      <c r="A2637" s="3">
        <f>TITRES_STAT!B2640</f>
        <v>45847</v>
      </c>
      <c r="B2637" s="6">
        <f>TITRES_STAT!D2640</f>
        <v>7.01</v>
      </c>
      <c r="C2637" s="2">
        <f t="shared" si="325"/>
        <v>0</v>
      </c>
      <c r="D2637" s="2">
        <f t="shared" si="326"/>
        <v>7.01</v>
      </c>
      <c r="E2637" s="2">
        <f t="shared" si="328"/>
        <v>7.01</v>
      </c>
      <c r="F2637" s="2">
        <f t="shared" si="321"/>
        <v>7.0100000000000007</v>
      </c>
      <c r="G2637" s="2">
        <f t="shared" si="323"/>
        <v>6.9979859999999965</v>
      </c>
      <c r="H2637" s="2">
        <f t="shared" si="327"/>
        <v>6.9181129999999973</v>
      </c>
      <c r="I2637" s="2">
        <f t="array" ref="I2637">SUMPRODUCT(B2621:B2640, (ROW(B2621:B2640)-ROW(B2621)+1)) / (20*21/2)</f>
        <v>7.0100000000000007</v>
      </c>
      <c r="J2637" s="2">
        <f t="shared" si="322"/>
        <v>7.008455584754639</v>
      </c>
      <c r="K2637" s="2">
        <f t="shared" si="324"/>
        <v>6.9901987645253492</v>
      </c>
    </row>
    <row r="2638" spans="1:11" ht="13.5" x14ac:dyDescent="0.25">
      <c r="A2638" s="3">
        <f>TITRES_STAT!B2641</f>
        <v>45848</v>
      </c>
      <c r="B2638" s="6">
        <f>TITRES_STAT!D2641</f>
        <v>7.01</v>
      </c>
      <c r="C2638" s="2">
        <f t="shared" si="325"/>
        <v>0</v>
      </c>
      <c r="D2638" s="2">
        <f t="shared" si="326"/>
        <v>7.01</v>
      </c>
      <c r="E2638" s="2">
        <f t="shared" si="328"/>
        <v>7.01</v>
      </c>
      <c r="F2638" s="2">
        <f t="shared" si="321"/>
        <v>7.0100000000000007</v>
      </c>
      <c r="G2638" s="2">
        <f t="shared" si="323"/>
        <v>6.9991399999999953</v>
      </c>
      <c r="H2638" s="2">
        <f t="shared" si="327"/>
        <v>6.918166499999999</v>
      </c>
      <c r="I2638" s="2">
        <f t="array" ref="I2638">SUMPRODUCT(B2622:B2641, (ROW(B2622:B2641)-ROW(B2622)+1)) / (20*21/2)</f>
        <v>7.0100000000000007</v>
      </c>
      <c r="J2638" s="2">
        <f t="shared" si="322"/>
        <v>7.0086026719208636</v>
      </c>
      <c r="K2638" s="2">
        <f t="shared" si="324"/>
        <v>6.9909752835635715</v>
      </c>
    </row>
    <row r="2639" spans="1:11" ht="13.5" x14ac:dyDescent="0.25">
      <c r="A2639" s="3">
        <f>TITRES_STAT!B2642</f>
        <v>45849</v>
      </c>
      <c r="B2639" s="6">
        <f>TITRES_STAT!D2642</f>
        <v>7.01</v>
      </c>
      <c r="C2639" s="2">
        <f t="shared" si="325"/>
        <v>0</v>
      </c>
      <c r="D2639" s="2">
        <f t="shared" si="326"/>
        <v>7.01</v>
      </c>
      <c r="E2639" s="2">
        <f t="shared" si="328"/>
        <v>7.01</v>
      </c>
      <c r="F2639" s="2">
        <f t="shared" si="321"/>
        <v>7.0100000000000007</v>
      </c>
      <c r="G2639" s="2">
        <f t="shared" si="323"/>
        <v>7.0002939999999958</v>
      </c>
      <c r="H2639" s="2">
        <f t="shared" si="327"/>
        <v>6.9182199999999989</v>
      </c>
      <c r="I2639" s="2">
        <f t="array" ref="I2639">SUMPRODUCT(B2623:B2642, (ROW(B2623:B2642)-ROW(B2623)+1)) / (20*21/2)</f>
        <v>7.0395238095238106</v>
      </c>
      <c r="J2639" s="2">
        <f t="shared" si="322"/>
        <v>7.0087357507855437</v>
      </c>
      <c r="K2639" s="2">
        <f t="shared" si="324"/>
        <v>6.9917213508748048</v>
      </c>
    </row>
    <row r="2640" spans="1:11" ht="13.5" x14ac:dyDescent="0.25">
      <c r="A2640" s="3">
        <f>TITRES_STAT!B2643</f>
        <v>45852</v>
      </c>
      <c r="B2640" s="6">
        <f>TITRES_STAT!D2643</f>
        <v>7.01</v>
      </c>
      <c r="C2640" s="2">
        <f t="shared" si="325"/>
        <v>0</v>
      </c>
      <c r="D2640" s="2">
        <f t="shared" si="326"/>
        <v>7.01</v>
      </c>
      <c r="E2640" s="2">
        <f t="shared" si="328"/>
        <v>7.01</v>
      </c>
      <c r="F2640" s="2">
        <f t="shared" si="321"/>
        <v>7.0100000000000007</v>
      </c>
      <c r="G2640" s="2">
        <f t="shared" si="323"/>
        <v>7.0014479999999955</v>
      </c>
      <c r="H2640" s="2">
        <f t="shared" si="327"/>
        <v>6.9182734999999989</v>
      </c>
      <c r="I2640" s="2">
        <f t="array" ref="I2640">SUMPRODUCT(B2624:B2643, (ROW(B2624:B2643)-ROW(B2624)+1)) / (20*21/2)</f>
        <v>7.0675714285714291</v>
      </c>
      <c r="J2640" s="2">
        <f t="shared" si="322"/>
        <v>7.0088561554726345</v>
      </c>
      <c r="K2640" s="2">
        <f t="shared" si="324"/>
        <v>6.9924381606444204</v>
      </c>
    </row>
    <row r="2641" spans="1:11" ht="13.5" x14ac:dyDescent="0.25">
      <c r="A2641" s="3">
        <f>TITRES_STAT!B2644</f>
        <v>45853</v>
      </c>
      <c r="B2641" s="6">
        <f>TITRES_STAT!D2644</f>
        <v>7.01</v>
      </c>
      <c r="C2641" s="2">
        <f t="shared" si="325"/>
        <v>0</v>
      </c>
      <c r="D2641" s="2">
        <f t="shared" si="326"/>
        <v>7.01</v>
      </c>
      <c r="E2641" s="2">
        <f t="shared" si="328"/>
        <v>7.01</v>
      </c>
      <c r="F2641" s="2">
        <f t="shared" si="321"/>
        <v>7.0100000000000007</v>
      </c>
      <c r="G2641" s="2">
        <f t="shared" si="323"/>
        <v>7.0026019999999951</v>
      </c>
      <c r="H2641" s="2">
        <f t="shared" si="327"/>
        <v>6.9183270000000006</v>
      </c>
      <c r="I2641" s="2">
        <f t="array" ref="I2641">SUMPRODUCT(B2625:B2644, (ROW(B2625:B2644)-ROW(B2625)+1)) / (20*21/2)</f>
        <v>7.0941428571428569</v>
      </c>
      <c r="J2641" s="2">
        <f t="shared" si="322"/>
        <v>7.0089650930466689</v>
      </c>
      <c r="K2641" s="2">
        <f t="shared" si="324"/>
        <v>6.993126860226992</v>
      </c>
    </row>
    <row r="2642" spans="1:11" ht="13.5" x14ac:dyDescent="0.25">
      <c r="A2642" s="3">
        <f>TITRES_STAT!B2645</f>
        <v>45854</v>
      </c>
      <c r="B2642" s="6">
        <f>TITRES_STAT!D2645</f>
        <v>7.32</v>
      </c>
      <c r="C2642" s="2">
        <f t="shared" si="325"/>
        <v>0.3100000000000005</v>
      </c>
      <c r="D2642" s="2">
        <f t="shared" si="326"/>
        <v>7.0720000000000001</v>
      </c>
      <c r="E2642" s="2">
        <f t="shared" si="328"/>
        <v>7.0409999999999995</v>
      </c>
      <c r="F2642" s="2">
        <f t="shared" si="321"/>
        <v>7.025500000000001</v>
      </c>
      <c r="G2642" s="2">
        <f t="shared" si="323"/>
        <v>7.0099559999999954</v>
      </c>
      <c r="H2642" s="2">
        <f t="shared" si="327"/>
        <v>6.9199305000000004</v>
      </c>
      <c r="I2642" s="2">
        <f t="array" ref="I2642">SUMPRODUCT(B2626:B2645, (ROW(B2626:B2645)-ROW(B2626)+1)) / (20*21/2)</f>
        <v>7.1192380952380949</v>
      </c>
      <c r="J2642" s="2">
        <f t="shared" si="322"/>
        <v>7.0385874651374625</v>
      </c>
      <c r="K2642" s="2">
        <f t="shared" si="324"/>
        <v>7.0059454147278943</v>
      </c>
    </row>
    <row r="2643" spans="1:11" ht="13.5" x14ac:dyDescent="0.25">
      <c r="A2643" s="3">
        <f>TITRES_STAT!B2646</f>
        <v>45855</v>
      </c>
      <c r="B2643" s="6">
        <f>TITRES_STAT!D2646</f>
        <v>7.32</v>
      </c>
      <c r="C2643" s="2">
        <f t="shared" si="325"/>
        <v>0</v>
      </c>
      <c r="D2643" s="2">
        <f t="shared" si="326"/>
        <v>7.1340000000000003</v>
      </c>
      <c r="E2643" s="2">
        <f t="shared" si="328"/>
        <v>7.0720000000000001</v>
      </c>
      <c r="F2643" s="2">
        <f t="shared" si="321"/>
        <v>7.0410000000000013</v>
      </c>
      <c r="G2643" s="2">
        <f t="shared" si="323"/>
        <v>7.0173099999999957</v>
      </c>
      <c r="H2643" s="2">
        <f t="shared" si="327"/>
        <v>6.9215340000000003</v>
      </c>
      <c r="I2643" s="2">
        <f t="array" ref="I2643">SUMPRODUCT(B2627:B2646, (ROW(B2627:B2646)-ROW(B2627)+1)) / (20*21/2)</f>
        <v>7.1428571428571432</v>
      </c>
      <c r="J2643" s="2">
        <f t="shared" si="322"/>
        <v>7.0653886589338954</v>
      </c>
      <c r="K2643" s="2">
        <f t="shared" si="324"/>
        <v>7.0182612808169971</v>
      </c>
    </row>
    <row r="2644" spans="1:11" ht="13.5" x14ac:dyDescent="0.25">
      <c r="A2644" s="3">
        <f>TITRES_STAT!B2647</f>
        <v>45856</v>
      </c>
      <c r="B2644" s="6">
        <f>TITRES_STAT!D2647</f>
        <v>7.32</v>
      </c>
      <c r="C2644" s="2">
        <f t="shared" si="325"/>
        <v>0</v>
      </c>
      <c r="D2644" s="2">
        <f t="shared" si="326"/>
        <v>7.1960000000000006</v>
      </c>
      <c r="E2644" s="2">
        <f t="shared" si="328"/>
        <v>7.1029999999999998</v>
      </c>
      <c r="F2644" s="2">
        <f t="shared" ref="F2644:F2692" si="329">AVERAGE(B2625:B2644)</f>
        <v>7.0565000000000015</v>
      </c>
      <c r="G2644" s="2">
        <f t="shared" si="323"/>
        <v>7.024663999999996</v>
      </c>
      <c r="H2644" s="2">
        <f t="shared" si="327"/>
        <v>6.9231375000000002</v>
      </c>
      <c r="I2644" s="2">
        <f t="array" ref="I2644">SUMPRODUCT(B2628:B2647, (ROW(B2628:B2647)-ROW(B2628)+1)) / (20*21/2)</f>
        <v>7.1649999999999991</v>
      </c>
      <c r="J2644" s="2">
        <f t="shared" si="322"/>
        <v>7.0896373580830483</v>
      </c>
      <c r="K2644" s="2">
        <f t="shared" si="324"/>
        <v>7.0300941717653505</v>
      </c>
    </row>
    <row r="2645" spans="1:11" ht="13.5" x14ac:dyDescent="0.25">
      <c r="A2645" s="3">
        <f>TITRES_STAT!B2648</f>
        <v>45859</v>
      </c>
      <c r="B2645" s="6">
        <f>TITRES_STAT!D2648</f>
        <v>7.32</v>
      </c>
      <c r="C2645" s="2">
        <f t="shared" si="325"/>
        <v>0</v>
      </c>
      <c r="D2645" s="2">
        <f t="shared" si="326"/>
        <v>7.258</v>
      </c>
      <c r="E2645" s="2">
        <f t="shared" si="328"/>
        <v>7.1340000000000003</v>
      </c>
      <c r="F2645" s="2">
        <f t="shared" si="329"/>
        <v>7.0720000000000001</v>
      </c>
      <c r="G2645" s="2">
        <f t="shared" si="323"/>
        <v>7.0320179999999963</v>
      </c>
      <c r="H2645" s="2">
        <f t="shared" si="327"/>
        <v>6.9247410000000009</v>
      </c>
      <c r="I2645" s="2">
        <f t="array" ref="I2645">SUMPRODUCT(B2629:B2648, (ROW(B2629:B2648)-ROW(B2629)+1)) / (20*21/2)</f>
        <v>7.1551904761904757</v>
      </c>
      <c r="J2645" s="2">
        <f t="shared" ref="J2645:J2693" si="330">$J$4*B2645+J2644*(1-$J$4)</f>
        <v>7.1115766573132344</v>
      </c>
      <c r="K2645" s="2">
        <f t="shared" si="324"/>
        <v>7.0414630277745527</v>
      </c>
    </row>
    <row r="2646" spans="1:11" ht="13.5" x14ac:dyDescent="0.25">
      <c r="A2646" s="3">
        <f>TITRES_STAT!B2649</f>
        <v>45860</v>
      </c>
      <c r="B2646" s="6">
        <f>TITRES_STAT!D2649</f>
        <v>7.32</v>
      </c>
      <c r="C2646" s="2">
        <f t="shared" si="325"/>
        <v>0</v>
      </c>
      <c r="D2646" s="2">
        <f t="shared" si="326"/>
        <v>7.32</v>
      </c>
      <c r="E2646" s="2">
        <f t="shared" si="328"/>
        <v>7.1650000000000009</v>
      </c>
      <c r="F2646" s="2">
        <f t="shared" si="329"/>
        <v>7.0875000000000004</v>
      </c>
      <c r="G2646" s="2">
        <f t="shared" si="323"/>
        <v>7.0384319999999958</v>
      </c>
      <c r="H2646" s="2">
        <f t="shared" si="327"/>
        <v>6.9263445000000017</v>
      </c>
      <c r="I2646" s="2">
        <f t="array" ref="I2646">SUMPRODUCT(B2630:B2649, (ROW(B2630:B2649)-ROW(B2630)+1)) / (20*21/2)</f>
        <v>7.1168571428571425</v>
      </c>
      <c r="J2646" s="2">
        <f t="shared" si="330"/>
        <v>7.1314264994738794</v>
      </c>
      <c r="K2646" s="2">
        <f t="shared" si="324"/>
        <v>7.052386046293198</v>
      </c>
    </row>
    <row r="2647" spans="1:11" ht="13.5" x14ac:dyDescent="0.25">
      <c r="A2647" s="3">
        <f>TITRES_STAT!B2650</f>
        <v>45861</v>
      </c>
      <c r="B2647" s="6">
        <f>TITRES_STAT!D2650</f>
        <v>7.32</v>
      </c>
      <c r="C2647" s="2">
        <f t="shared" si="325"/>
        <v>0</v>
      </c>
      <c r="D2647" s="2">
        <f t="shared" si="326"/>
        <v>7.32</v>
      </c>
      <c r="E2647" s="2">
        <f t="shared" si="328"/>
        <v>7.1960000000000006</v>
      </c>
      <c r="F2647" s="2">
        <f t="shared" si="329"/>
        <v>7.1029999999999989</v>
      </c>
      <c r="G2647" s="2">
        <f t="shared" si="323"/>
        <v>7.0448459999999953</v>
      </c>
      <c r="H2647" s="2">
        <f t="shared" si="327"/>
        <v>6.9279480000000015</v>
      </c>
      <c r="I2647" s="2">
        <f t="array" ref="I2647">SUMPRODUCT(B2631:B2650, (ROW(B2631:B2650)-ROW(B2631)+1)) / (20*21/2)</f>
        <v>7.1085714285714285</v>
      </c>
      <c r="J2647" s="2">
        <f t="shared" si="330"/>
        <v>7.1493858804763679</v>
      </c>
      <c r="K2647" s="2">
        <f t="shared" si="324"/>
        <v>7.0628807111444454</v>
      </c>
    </row>
    <row r="2648" spans="1:11" ht="13.5" x14ac:dyDescent="0.25">
      <c r="A2648" s="3">
        <f>TITRES_STAT!B2651</f>
        <v>45862</v>
      </c>
      <c r="B2648" s="6">
        <f>TITRES_STAT!D2651</f>
        <v>7</v>
      </c>
      <c r="C2648" s="2">
        <f t="shared" si="325"/>
        <v>-0.32000000000000028</v>
      </c>
      <c r="D2648" s="2">
        <f t="shared" si="326"/>
        <v>7.2560000000000002</v>
      </c>
      <c r="E2648" s="2">
        <f t="shared" si="328"/>
        <v>7.1950000000000003</v>
      </c>
      <c r="F2648" s="2">
        <f t="shared" si="329"/>
        <v>7.1024999999999991</v>
      </c>
      <c r="G2648" s="2">
        <f t="shared" si="323"/>
        <v>7.0448599999999955</v>
      </c>
      <c r="H2648" s="2">
        <f t="shared" si="327"/>
        <v>6.9279515000000007</v>
      </c>
      <c r="I2648" s="2">
        <f t="array" ref="I2648">SUMPRODUCT(B2632:B2651, (ROW(B2632:B2651)-ROW(B2632)+1)) / (20*21/2)</f>
        <v>7.1003333333333316</v>
      </c>
      <c r="J2648" s="2">
        <f t="shared" si="330"/>
        <v>7.135158653764333</v>
      </c>
      <c r="K2648" s="2">
        <f t="shared" si="324"/>
        <v>7.0604148009034873</v>
      </c>
    </row>
    <row r="2649" spans="1:11" ht="13.5" x14ac:dyDescent="0.25">
      <c r="A2649" s="3">
        <f>TITRES_STAT!B2652</f>
        <v>45866</v>
      </c>
      <c r="B2649" s="6">
        <f>TITRES_STAT!D2652</f>
        <v>6.7</v>
      </c>
      <c r="C2649" s="2">
        <f t="shared" si="325"/>
        <v>-0.29999999999999982</v>
      </c>
      <c r="D2649" s="2">
        <f t="shared" si="326"/>
        <v>7.1320000000000006</v>
      </c>
      <c r="E2649" s="2">
        <f t="shared" si="328"/>
        <v>7.1639999999999997</v>
      </c>
      <c r="F2649" s="2">
        <f t="shared" si="329"/>
        <v>7.086999999999998</v>
      </c>
      <c r="G2649" s="2">
        <f t="shared" si="323"/>
        <v>7.0388739999999963</v>
      </c>
      <c r="H2649" s="2">
        <f t="shared" si="327"/>
        <v>6.9264550000000007</v>
      </c>
      <c r="I2649" s="2">
        <f t="array" ref="I2649">SUMPRODUCT(B2633:B2652, (ROW(B2633:B2652)-ROW(B2633)+1)) / (20*21/2)</f>
        <v>7.092142857142858</v>
      </c>
      <c r="J2649" s="2">
        <f t="shared" si="330"/>
        <v>7.0937149724534443</v>
      </c>
      <c r="K2649" s="2">
        <f t="shared" si="324"/>
        <v>7.046280887142566</v>
      </c>
    </row>
    <row r="2650" spans="1:11" ht="13.5" x14ac:dyDescent="0.25">
      <c r="A2650" s="3">
        <f>TITRES_STAT!B2653</f>
        <v>45867</v>
      </c>
      <c r="B2650" s="6">
        <f>TITRES_STAT!D2653</f>
        <v>7</v>
      </c>
      <c r="C2650" s="2">
        <f t="shared" si="325"/>
        <v>0.29999999999999982</v>
      </c>
      <c r="D2650" s="2">
        <f t="shared" si="326"/>
        <v>7.0680000000000005</v>
      </c>
      <c r="E2650" s="2">
        <f t="shared" si="328"/>
        <v>7.1629999999999994</v>
      </c>
      <c r="F2650" s="2">
        <f t="shared" si="329"/>
        <v>7.0864999999999982</v>
      </c>
      <c r="G2650" s="2">
        <f t="shared" si="323"/>
        <v>7.0388879999999965</v>
      </c>
      <c r="H2650" s="2">
        <f t="shared" si="327"/>
        <v>6.9264585000000007</v>
      </c>
      <c r="I2650" s="2">
        <f t="array" ref="I2650">SUMPRODUCT(B2634:B2653, (ROW(B2634:B2653)-ROW(B2634)+1)) / (20*21/2)</f>
        <v>7.0839999999999996</v>
      </c>
      <c r="J2650" s="2">
        <f t="shared" si="330"/>
        <v>7.0847897369816879</v>
      </c>
      <c r="K2650" s="2">
        <f t="shared" si="324"/>
        <v>7.044465950391877</v>
      </c>
    </row>
    <row r="2651" spans="1:11" ht="13.5" x14ac:dyDescent="0.25">
      <c r="A2651" s="3">
        <f>TITRES_STAT!B2654</f>
        <v>45868</v>
      </c>
      <c r="B2651" s="6">
        <f>TITRES_STAT!D2654</f>
        <v>7</v>
      </c>
      <c r="C2651" s="2">
        <f t="shared" si="325"/>
        <v>0</v>
      </c>
      <c r="D2651" s="2">
        <f t="shared" si="326"/>
        <v>7.0039999999999996</v>
      </c>
      <c r="E2651" s="2">
        <f t="shared" si="328"/>
        <v>7.1620000000000008</v>
      </c>
      <c r="F2651" s="2">
        <f t="shared" si="329"/>
        <v>7.0859999999999985</v>
      </c>
      <c r="G2651" s="2">
        <f t="shared" si="323"/>
        <v>7.0389019999999958</v>
      </c>
      <c r="H2651" s="2">
        <f t="shared" si="327"/>
        <v>6.9264619999999999</v>
      </c>
      <c r="I2651" s="2">
        <f t="array" ref="I2651">SUMPRODUCT(B2635:B2654, (ROW(B2635:B2654)-ROW(B2635)+1)) / (20*21/2)</f>
        <v>7.0759047619047619</v>
      </c>
      <c r="J2651" s="2">
        <f t="shared" si="330"/>
        <v>7.0767145239358129</v>
      </c>
      <c r="K2651" s="2">
        <f t="shared" si="324"/>
        <v>7.0427221876314112</v>
      </c>
    </row>
    <row r="2652" spans="1:11" ht="13.5" x14ac:dyDescent="0.25">
      <c r="A2652" s="3">
        <f>TITRES_STAT!B2655</f>
        <v>45869</v>
      </c>
      <c r="B2652" s="6">
        <f>TITRES_STAT!D2655</f>
        <v>7</v>
      </c>
      <c r="C2652" s="2">
        <f t="shared" si="325"/>
        <v>0</v>
      </c>
      <c r="D2652" s="2">
        <f t="shared" si="326"/>
        <v>6.94</v>
      </c>
      <c r="E2652" s="2">
        <f t="shared" si="328"/>
        <v>7.1300000000000008</v>
      </c>
      <c r="F2652" s="2">
        <f t="shared" si="329"/>
        <v>7.0854999999999988</v>
      </c>
      <c r="G2652" s="2">
        <f t="shared" si="323"/>
        <v>7.038915999999996</v>
      </c>
      <c r="H2652" s="2">
        <f t="shared" si="327"/>
        <v>6.9264655000000008</v>
      </c>
      <c r="I2652" s="2">
        <f t="array" ref="I2652">SUMPRODUCT(B2636:B2655, (ROW(B2636:B2655)-ROW(B2636)+1)) / (20*21/2)</f>
        <v>7.0678571428571431</v>
      </c>
      <c r="J2652" s="2">
        <f t="shared" si="330"/>
        <v>7.0694083787990696</v>
      </c>
      <c r="K2652" s="2">
        <f t="shared" si="324"/>
        <v>7.0410468077242969</v>
      </c>
    </row>
    <row r="2653" spans="1:11" ht="13.5" x14ac:dyDescent="0.25">
      <c r="A2653" s="3">
        <f>TITRES_STAT!B2656</f>
        <v>45870</v>
      </c>
      <c r="B2653" s="6">
        <f>TITRES_STAT!D2656</f>
        <v>7</v>
      </c>
      <c r="C2653" s="2">
        <f t="shared" si="325"/>
        <v>0</v>
      </c>
      <c r="D2653" s="2">
        <f t="shared" si="326"/>
        <v>6.94</v>
      </c>
      <c r="E2653" s="2">
        <f t="shared" si="328"/>
        <v>7.0980000000000008</v>
      </c>
      <c r="F2653" s="2">
        <f t="shared" si="329"/>
        <v>7.0849999999999991</v>
      </c>
      <c r="G2653" s="2">
        <f t="shared" si="323"/>
        <v>7.038929999999997</v>
      </c>
      <c r="H2653" s="2">
        <f t="shared" si="327"/>
        <v>6.9264690000000009</v>
      </c>
      <c r="I2653" s="2">
        <f t="array" ref="I2653">SUMPRODUCT(B2637:B2656, (ROW(B2637:B2656)-ROW(B2637)+1)) / (20*21/2)</f>
        <v>7.0598571428571439</v>
      </c>
      <c r="J2653" s="2">
        <f t="shared" si="330"/>
        <v>7.0627980570086821</v>
      </c>
      <c r="K2653" s="2">
        <f t="shared" si="324"/>
        <v>7.0394371289900111</v>
      </c>
    </row>
    <row r="2654" spans="1:11" ht="13.5" x14ac:dyDescent="0.25">
      <c r="A2654" s="3">
        <f>TITRES_STAT!B2657</f>
        <v>45873</v>
      </c>
      <c r="B2654" s="6">
        <f>TITRES_STAT!D2657</f>
        <v>7</v>
      </c>
      <c r="C2654" s="2">
        <f t="shared" si="325"/>
        <v>0</v>
      </c>
      <c r="D2654" s="2">
        <f t="shared" si="326"/>
        <v>7</v>
      </c>
      <c r="E2654" s="2">
        <f t="shared" si="328"/>
        <v>7.0659999999999998</v>
      </c>
      <c r="F2654" s="2">
        <f t="shared" si="329"/>
        <v>7.0845000000000002</v>
      </c>
      <c r="G2654" s="2">
        <f t="shared" si="323"/>
        <v>7.0389439999999972</v>
      </c>
      <c r="H2654" s="2">
        <f t="shared" si="327"/>
        <v>6.9264725000000009</v>
      </c>
      <c r="I2654" s="2">
        <f t="array" ref="I2654">SUMPRODUCT(B2638:B2657, (ROW(B2638:B2657)-ROW(B2638)+1)) / (20*21/2)</f>
        <v>7.0519047619047619</v>
      </c>
      <c r="J2654" s="2">
        <f t="shared" si="330"/>
        <v>7.0568172896745223</v>
      </c>
      <c r="K2654" s="2">
        <f t="shared" si="324"/>
        <v>7.0378905749119713</v>
      </c>
    </row>
    <row r="2655" spans="1:11" ht="13.5" x14ac:dyDescent="0.25">
      <c r="A2655" s="3">
        <f>TITRES_STAT!B2658</f>
        <v>45874</v>
      </c>
      <c r="B2655" s="6">
        <f>TITRES_STAT!D2658</f>
        <v>7</v>
      </c>
      <c r="C2655" s="2">
        <f t="shared" si="325"/>
        <v>0</v>
      </c>
      <c r="D2655" s="2">
        <f t="shared" si="326"/>
        <v>7</v>
      </c>
      <c r="E2655" s="2">
        <f t="shared" si="328"/>
        <v>7.0340000000000007</v>
      </c>
      <c r="F2655" s="2">
        <f t="shared" si="329"/>
        <v>7.0840000000000005</v>
      </c>
      <c r="G2655" s="2">
        <f t="shared" si="323"/>
        <v>7.0389579999999965</v>
      </c>
      <c r="H2655" s="2">
        <f t="shared" si="327"/>
        <v>6.926476000000001</v>
      </c>
      <c r="I2655" s="2">
        <f t="array" ref="I2655">SUMPRODUCT(B2639:B2658, (ROW(B2639:B2658)-ROW(B2639)+1)) / (20*21/2)</f>
        <v>7.0440000000000005</v>
      </c>
      <c r="J2655" s="2">
        <f t="shared" si="330"/>
        <v>7.0514061192293296</v>
      </c>
      <c r="K2655" s="2">
        <f t="shared" si="324"/>
        <v>7.0364046700134626</v>
      </c>
    </row>
    <row r="2656" spans="1:11" ht="13.5" x14ac:dyDescent="0.25">
      <c r="A2656" s="3">
        <f>TITRES_STAT!B2659</f>
        <v>45875</v>
      </c>
      <c r="B2656" s="6">
        <f>TITRES_STAT!D2659</f>
        <v>7</v>
      </c>
      <c r="C2656" s="2">
        <f t="shared" si="325"/>
        <v>0</v>
      </c>
      <c r="D2656" s="2">
        <f t="shared" si="326"/>
        <v>7</v>
      </c>
      <c r="E2656" s="2">
        <f t="shared" si="328"/>
        <v>7.0019999999999998</v>
      </c>
      <c r="F2656" s="2">
        <f t="shared" si="329"/>
        <v>7.0835000000000008</v>
      </c>
      <c r="G2656" s="2">
        <f t="shared" si="323"/>
        <v>7.0389719999999967</v>
      </c>
      <c r="H2656" s="2">
        <f t="shared" si="327"/>
        <v>6.9265265000000014</v>
      </c>
      <c r="I2656" s="2">
        <f t="array" ref="I2656">SUMPRODUCT(B2640:B2659, (ROW(B2640:B2659)-ROW(B2640)+1)) / (20*21/2)</f>
        <v>7.0361428571428579</v>
      </c>
      <c r="J2656" s="2">
        <f t="shared" si="330"/>
        <v>7.0465102983503458</v>
      </c>
      <c r="K2656" s="2">
        <f t="shared" si="324"/>
        <v>7.0349770358952881</v>
      </c>
    </row>
    <row r="2657" spans="1:11" ht="13.5" x14ac:dyDescent="0.25">
      <c r="A2657" s="3">
        <f>TITRES_STAT!B2660</f>
        <v>45876</v>
      </c>
      <c r="B2657" s="6">
        <f>TITRES_STAT!D2660</f>
        <v>7</v>
      </c>
      <c r="C2657" s="2">
        <f t="shared" si="325"/>
        <v>0</v>
      </c>
      <c r="D2657" s="2">
        <f t="shared" si="326"/>
        <v>7</v>
      </c>
      <c r="E2657" s="2">
        <f t="shared" si="328"/>
        <v>6.9700000000000006</v>
      </c>
      <c r="F2657" s="2">
        <f t="shared" si="329"/>
        <v>7.0830000000000011</v>
      </c>
      <c r="G2657" s="2">
        <f t="shared" si="323"/>
        <v>7.0389859999999977</v>
      </c>
      <c r="H2657" s="2">
        <f t="shared" si="327"/>
        <v>6.9265770000000009</v>
      </c>
      <c r="I2657" s="2">
        <f t="array" ref="I2657">SUMPRODUCT(B2641:B2660, (ROW(B2641:B2660)-ROW(B2641)+1)) / (20*21/2)</f>
        <v>7.0283333333333333</v>
      </c>
      <c r="J2657" s="2">
        <f t="shared" si="330"/>
        <v>7.042080746126504</v>
      </c>
      <c r="K2657" s="2">
        <f t="shared" si="324"/>
        <v>7.033605387428806</v>
      </c>
    </row>
    <row r="2658" spans="1:11" ht="13.5" x14ac:dyDescent="0.25">
      <c r="A2658" s="3">
        <f>TITRES_STAT!B2661</f>
        <v>45877</v>
      </c>
      <c r="B2658" s="6">
        <f>TITRES_STAT!D2661</f>
        <v>7</v>
      </c>
      <c r="C2658" s="2">
        <f t="shared" si="325"/>
        <v>0</v>
      </c>
      <c r="D2658" s="2">
        <f t="shared" si="326"/>
        <v>7</v>
      </c>
      <c r="E2658" s="2">
        <f t="shared" si="328"/>
        <v>6.9700000000000006</v>
      </c>
      <c r="F2658" s="2">
        <f t="shared" si="329"/>
        <v>7.0825000000000005</v>
      </c>
      <c r="G2658" s="2">
        <f t="shared" si="323"/>
        <v>7.0389999999999979</v>
      </c>
      <c r="H2658" s="2">
        <f t="shared" si="327"/>
        <v>6.9266275000000004</v>
      </c>
      <c r="I2658" s="2">
        <f t="array" ref="I2658">SUMPRODUCT(B2642:B2661, (ROW(B2642:B2661)-ROW(B2642)+1)) / (20*21/2)</f>
        <v>7.0205714285714294</v>
      </c>
      <c r="J2658" s="2">
        <f t="shared" si="330"/>
        <v>7.0380730560192184</v>
      </c>
      <c r="K2658" s="2">
        <f t="shared" si="324"/>
        <v>7.0322875290982649</v>
      </c>
    </row>
    <row r="2659" spans="1:11" ht="13.5" x14ac:dyDescent="0.25">
      <c r="A2659" s="3">
        <f>TITRES_STAT!B2662</f>
        <v>45880</v>
      </c>
      <c r="B2659" s="6">
        <f>TITRES_STAT!D2662</f>
        <v>7</v>
      </c>
      <c r="C2659" s="2">
        <f t="shared" si="325"/>
        <v>0</v>
      </c>
      <c r="D2659" s="2">
        <f t="shared" si="326"/>
        <v>7</v>
      </c>
      <c r="E2659" s="2">
        <f t="shared" si="328"/>
        <v>7</v>
      </c>
      <c r="F2659" s="2">
        <f t="shared" si="329"/>
        <v>7.081999999999999</v>
      </c>
      <c r="G2659" s="2">
        <f t="shared" si="323"/>
        <v>7.0387999999999975</v>
      </c>
      <c r="H2659" s="2">
        <f t="shared" si="327"/>
        <v>6.9266780000000017</v>
      </c>
      <c r="I2659" s="2">
        <f t="array" ref="I2659">SUMPRODUCT(B2643:B2662, (ROW(B2643:B2662)-ROW(B2643)+1)) / (20*21/2)</f>
        <v>7.0128571428571433</v>
      </c>
      <c r="J2659" s="2">
        <f t="shared" si="330"/>
        <v>7.0344470506840553</v>
      </c>
      <c r="K2659" s="2">
        <f t="shared" si="324"/>
        <v>7.0310213514865687</v>
      </c>
    </row>
    <row r="2660" spans="1:11" ht="13.5" x14ac:dyDescent="0.25">
      <c r="A2660" s="3">
        <f>TITRES_STAT!B2663</f>
        <v>45881</v>
      </c>
      <c r="B2660" s="6">
        <f>TITRES_STAT!D2663</f>
        <v>7</v>
      </c>
      <c r="C2660" s="2">
        <f t="shared" si="325"/>
        <v>0</v>
      </c>
      <c r="D2660" s="2">
        <f t="shared" si="326"/>
        <v>7</v>
      </c>
      <c r="E2660" s="2">
        <f t="shared" si="328"/>
        <v>7</v>
      </c>
      <c r="F2660" s="2">
        <f t="shared" si="329"/>
        <v>7.0815000000000001</v>
      </c>
      <c r="G2660" s="2">
        <f t="shared" si="323"/>
        <v>7.038599999999998</v>
      </c>
      <c r="H2660" s="2">
        <f t="shared" si="327"/>
        <v>6.9267755000000015</v>
      </c>
      <c r="I2660" s="2">
        <f t="array" ref="I2660">SUMPRODUCT(B2644:B2663, (ROW(B2644:B2663)-ROW(B2644)+1)) / (20*21/2)</f>
        <v>7.0066666666666668</v>
      </c>
      <c r="J2660" s="2">
        <f t="shared" si="330"/>
        <v>7.0311663791903358</v>
      </c>
      <c r="K2660" s="2">
        <f t="shared" si="324"/>
        <v>7.0298048278988601</v>
      </c>
    </row>
    <row r="2661" spans="1:11" ht="13.5" x14ac:dyDescent="0.25">
      <c r="A2661" s="3">
        <f>TITRES_STAT!B2664</f>
        <v>45883</v>
      </c>
      <c r="B2661" s="6">
        <f>TITRES_STAT!D2664</f>
        <v>7</v>
      </c>
      <c r="C2661" s="2">
        <f t="shared" si="325"/>
        <v>0</v>
      </c>
      <c r="D2661" s="2">
        <f t="shared" si="326"/>
        <v>7</v>
      </c>
      <c r="E2661" s="2">
        <f t="shared" si="328"/>
        <v>7</v>
      </c>
      <c r="F2661" s="2">
        <f t="shared" si="329"/>
        <v>7.0810000000000004</v>
      </c>
      <c r="G2661" s="2">
        <f t="shared" si="323"/>
        <v>7.0383999999999984</v>
      </c>
      <c r="H2661" s="2">
        <f t="shared" si="327"/>
        <v>6.9268730000000014</v>
      </c>
      <c r="I2661" s="2">
        <f t="array" ref="I2661">SUMPRODUCT(B2645:B2664, (ROW(B2645:B2664)-ROW(B2645)+1)) / (20*21/2)</f>
        <v>7.0020000000000007</v>
      </c>
      <c r="J2661" s="2">
        <f t="shared" si="330"/>
        <v>7.0281981526007806</v>
      </c>
      <c r="K2661" s="2">
        <f t="shared" si="324"/>
        <v>7.0286360111185129</v>
      </c>
    </row>
    <row r="2662" spans="1:11" ht="13.5" x14ac:dyDescent="0.25">
      <c r="A2662" s="3">
        <f>TITRES_STAT!B2665</f>
        <v>45884</v>
      </c>
      <c r="B2662" s="6">
        <f>TITRES_STAT!D2665</f>
        <v>7</v>
      </c>
      <c r="C2662" s="2">
        <f t="shared" si="325"/>
        <v>0</v>
      </c>
      <c r="D2662" s="2">
        <f t="shared" si="326"/>
        <v>7</v>
      </c>
      <c r="E2662" s="2">
        <f t="shared" si="328"/>
        <v>7</v>
      </c>
      <c r="F2662" s="2">
        <f t="shared" si="329"/>
        <v>7.0650000000000004</v>
      </c>
      <c r="G2662" s="2">
        <f t="shared" si="323"/>
        <v>7.038199999999998</v>
      </c>
      <c r="H2662" s="2">
        <f t="shared" si="327"/>
        <v>6.9269705000000013</v>
      </c>
      <c r="I2662" s="2">
        <f t="array" ref="I2662">SUMPRODUCT(B2646:B2665, (ROW(B2646:B2665)-ROW(B2646)+1)) / (20*21/2)</f>
        <v>6.9988571428571431</v>
      </c>
      <c r="J2662" s="2">
        <f t="shared" si="330"/>
        <v>7.0255126142578499</v>
      </c>
      <c r="K2662" s="2">
        <f t="shared" si="324"/>
        <v>7.0275130302903364</v>
      </c>
    </row>
    <row r="2663" spans="1:11" ht="13.5" x14ac:dyDescent="0.25">
      <c r="A2663" s="3">
        <f>TITRES_STAT!B2666</f>
        <v>45887</v>
      </c>
      <c r="B2663" s="6">
        <f>TITRES_STAT!D2666</f>
        <v>7</v>
      </c>
      <c r="C2663" s="2">
        <f t="shared" si="325"/>
        <v>0</v>
      </c>
      <c r="D2663" s="2">
        <f t="shared" si="326"/>
        <v>7</v>
      </c>
      <c r="E2663" s="2">
        <f t="shared" si="328"/>
        <v>7</v>
      </c>
      <c r="F2663" s="2">
        <f t="shared" si="329"/>
        <v>7.0490000000000013</v>
      </c>
      <c r="G2663" s="2">
        <f t="shared" si="323"/>
        <v>7.0379999999999976</v>
      </c>
      <c r="H2663" s="2">
        <f t="shared" si="327"/>
        <v>6.9272090000000004</v>
      </c>
      <c r="I2663" s="2">
        <f t="array" ref="I2663">SUMPRODUCT(B2647:B2666, (ROW(B2647:B2666)-ROW(B2647)+1)) / (20*21/2)</f>
        <v>6.9972380952380959</v>
      </c>
      <c r="J2663" s="2">
        <f t="shared" si="330"/>
        <v>7.0230828414713882</v>
      </c>
      <c r="K2663" s="2">
        <f t="shared" si="324"/>
        <v>7.0264340879260097</v>
      </c>
    </row>
    <row r="2664" spans="1:11" ht="13.5" x14ac:dyDescent="0.25">
      <c r="A2664" s="3">
        <f>TITRES_STAT!B2667</f>
        <v>45888</v>
      </c>
      <c r="B2664" s="6">
        <f>TITRES_STAT!D2667</f>
        <v>7</v>
      </c>
      <c r="C2664" s="2">
        <f t="shared" si="325"/>
        <v>0</v>
      </c>
      <c r="D2664" s="2">
        <f t="shared" si="326"/>
        <v>7</v>
      </c>
      <c r="E2664" s="2">
        <f t="shared" si="328"/>
        <v>7</v>
      </c>
      <c r="F2664" s="2">
        <f t="shared" si="329"/>
        <v>7.0329999999999995</v>
      </c>
      <c r="G2664" s="2">
        <f t="shared" si="323"/>
        <v>7.0377999999999972</v>
      </c>
      <c r="H2664" s="2">
        <f t="shared" si="327"/>
        <v>6.9274475000000004</v>
      </c>
      <c r="I2664" s="2">
        <f t="array" ref="I2664">SUMPRODUCT(B2648:B2667, (ROW(B2648:B2667)-ROW(B2648)+1)) / (20*21/2)</f>
        <v>6.9971428571428573</v>
      </c>
      <c r="J2664" s="2">
        <f t="shared" si="330"/>
        <v>7.0208844756169704</v>
      </c>
      <c r="K2664" s="2">
        <f t="shared" si="324"/>
        <v>7.0253974570269504</v>
      </c>
    </row>
    <row r="2665" spans="1:11" ht="13.5" x14ac:dyDescent="0.25">
      <c r="A2665" s="3">
        <f>TITRES_STAT!B2668</f>
        <v>45889</v>
      </c>
      <c r="B2665" s="6">
        <f>TITRES_STAT!D2668</f>
        <v>7</v>
      </c>
      <c r="C2665" s="2">
        <f t="shared" si="325"/>
        <v>0</v>
      </c>
      <c r="D2665" s="2">
        <f t="shared" si="326"/>
        <v>7</v>
      </c>
      <c r="E2665" s="2">
        <f t="shared" si="328"/>
        <v>7</v>
      </c>
      <c r="F2665" s="2">
        <f t="shared" si="329"/>
        <v>7.0170000000000003</v>
      </c>
      <c r="G2665" s="2">
        <f t="shared" si="323"/>
        <v>7.0375999999999976</v>
      </c>
      <c r="H2665" s="2">
        <f t="shared" si="327"/>
        <v>6.9276859999999996</v>
      </c>
      <c r="I2665" s="2">
        <f t="array" ref="I2665">SUMPRODUCT(B2649:B2668, (ROW(B2649:B2668)-ROW(B2649)+1)) / (20*21/2)</f>
        <v>6.9985714285714291</v>
      </c>
      <c r="J2665" s="2">
        <f t="shared" si="330"/>
        <v>7.0188954779391644</v>
      </c>
      <c r="K2665" s="2">
        <f t="shared" si="324"/>
        <v>7.0244014783200113</v>
      </c>
    </row>
    <row r="2666" spans="1:11" ht="13.5" x14ac:dyDescent="0.25">
      <c r="A2666" s="3">
        <f>TITRES_STAT!B2669</f>
        <v>45890</v>
      </c>
      <c r="B2666" s="6">
        <f>TITRES_STAT!D2669</f>
        <v>7</v>
      </c>
      <c r="C2666" s="2">
        <f t="shared" si="325"/>
        <v>0</v>
      </c>
      <c r="D2666" s="2">
        <f t="shared" si="326"/>
        <v>7</v>
      </c>
      <c r="E2666" s="2">
        <f t="shared" si="328"/>
        <v>7</v>
      </c>
      <c r="F2666" s="2">
        <f t="shared" si="329"/>
        <v>7.0009999999999994</v>
      </c>
      <c r="G2666" s="2">
        <f t="shared" si="323"/>
        <v>7.0373999999999981</v>
      </c>
      <c r="H2666" s="2">
        <f t="shared" si="327"/>
        <v>6.9279245000000005</v>
      </c>
      <c r="I2666" s="2">
        <f t="array" ref="I2666">SUMPRODUCT(B2650:B2669, (ROW(B2650:B2669)-ROW(B2650)+1)) / (20*21/2)</f>
        <v>7</v>
      </c>
      <c r="J2666" s="2">
        <f t="shared" si="330"/>
        <v>7.0170959086116254</v>
      </c>
      <c r="K2666" s="2">
        <f t="shared" si="324"/>
        <v>7.0234445576015796</v>
      </c>
    </row>
    <row r="2667" spans="1:11" ht="13.5" x14ac:dyDescent="0.25">
      <c r="A2667" s="3">
        <f>TITRES_STAT!B2670</f>
        <v>45891</v>
      </c>
      <c r="B2667" s="6">
        <f>TITRES_STAT!D2670</f>
        <v>7</v>
      </c>
      <c r="C2667" s="2">
        <f t="shared" si="325"/>
        <v>0</v>
      </c>
      <c r="D2667" s="2">
        <f t="shared" si="326"/>
        <v>7</v>
      </c>
      <c r="E2667" s="2">
        <f t="shared" si="328"/>
        <v>7</v>
      </c>
      <c r="F2667" s="2">
        <f t="shared" si="329"/>
        <v>6.9849999999999994</v>
      </c>
      <c r="G2667" s="2">
        <f t="shared" si="323"/>
        <v>7.0371999999999977</v>
      </c>
      <c r="H2667" s="2">
        <f t="shared" si="327"/>
        <v>6.9281629999999996</v>
      </c>
      <c r="I2667" s="2">
        <f t="array" ref="I2667">SUMPRODUCT(B2651:B2670, (ROW(B2651:B2670)-ROW(B2651)+1)) / (20*21/2)</f>
        <v>7</v>
      </c>
      <c r="J2667" s="2">
        <f t="shared" si="330"/>
        <v>7.0154677268390904</v>
      </c>
      <c r="K2667" s="2">
        <f t="shared" si="324"/>
        <v>7.0225251631858319</v>
      </c>
    </row>
    <row r="2668" spans="1:11" ht="13.5" x14ac:dyDescent="0.25">
      <c r="A2668" s="3">
        <f>TITRES_STAT!B2671</f>
        <v>45894</v>
      </c>
      <c r="B2668" s="6">
        <f>TITRES_STAT!D2671</f>
        <v>7</v>
      </c>
      <c r="C2668" s="2">
        <f t="shared" si="325"/>
        <v>0</v>
      </c>
      <c r="D2668" s="2">
        <f t="shared" si="326"/>
        <v>7</v>
      </c>
      <c r="E2668" s="2">
        <f t="shared" si="328"/>
        <v>7</v>
      </c>
      <c r="F2668" s="2">
        <f t="shared" si="329"/>
        <v>6.9849999999999994</v>
      </c>
      <c r="G2668" s="2">
        <f t="shared" si="323"/>
        <v>7.0369999999999981</v>
      </c>
      <c r="H2668" s="2">
        <f t="shared" si="327"/>
        <v>6.9284014999999997</v>
      </c>
      <c r="I2668" s="2">
        <f t="array" ref="I2668">SUMPRODUCT(B2652:B2671, (ROW(B2652:B2671)-ROW(B2652)+1)) / (20*21/2)</f>
        <v>7.02952380952381</v>
      </c>
      <c r="J2668" s="2">
        <f t="shared" si="330"/>
        <v>7.0139946099972725</v>
      </c>
      <c r="K2668" s="2">
        <f t="shared" si="324"/>
        <v>7.021641823453054</v>
      </c>
    </row>
    <row r="2669" spans="1:11" ht="13.5" x14ac:dyDescent="0.25">
      <c r="A2669" s="3">
        <f>TITRES_STAT!B2672</f>
        <v>45895</v>
      </c>
      <c r="B2669" s="6">
        <f>TITRES_STAT!D2672</f>
        <v>7</v>
      </c>
      <c r="C2669" s="2">
        <f t="shared" si="325"/>
        <v>0</v>
      </c>
      <c r="D2669" s="2">
        <f t="shared" si="326"/>
        <v>7</v>
      </c>
      <c r="E2669" s="2">
        <f t="shared" si="328"/>
        <v>7</v>
      </c>
      <c r="F2669" s="2">
        <f t="shared" si="329"/>
        <v>7</v>
      </c>
      <c r="G2669" s="2">
        <f t="shared" si="323"/>
        <v>7.0367999999999986</v>
      </c>
      <c r="H2669" s="2">
        <f t="shared" si="327"/>
        <v>6.9286399999999988</v>
      </c>
      <c r="I2669" s="2">
        <f t="array" ref="I2669">SUMPRODUCT(B2653:B2672, (ROW(B2653:B2672)-ROW(B2653)+1)) / (20*21/2)</f>
        <v>7.0709047619047611</v>
      </c>
      <c r="J2669" s="2">
        <f t="shared" si="330"/>
        <v>7.0126617899975328</v>
      </c>
      <c r="K2669" s="2">
        <f t="shared" si="324"/>
        <v>7.0207931244941104</v>
      </c>
    </row>
    <row r="2670" spans="1:11" ht="13.5" x14ac:dyDescent="0.25">
      <c r="A2670" s="3">
        <f>TITRES_STAT!B2673</f>
        <v>45896</v>
      </c>
      <c r="B2670" s="6">
        <f>TITRES_STAT!D2673</f>
        <v>7</v>
      </c>
      <c r="C2670" s="2">
        <f t="shared" si="325"/>
        <v>0</v>
      </c>
      <c r="D2670" s="2">
        <f t="shared" si="326"/>
        <v>7</v>
      </c>
      <c r="E2670" s="2">
        <f t="shared" si="328"/>
        <v>7</v>
      </c>
      <c r="F2670" s="2">
        <f t="shared" si="329"/>
        <v>7</v>
      </c>
      <c r="G2670" s="2">
        <f t="shared" si="323"/>
        <v>7.0365999999999982</v>
      </c>
      <c r="H2670" s="2">
        <f t="shared" si="327"/>
        <v>6.9288784999999997</v>
      </c>
      <c r="I2670" s="2">
        <f t="array" ref="I2670">SUMPRODUCT(B2654:B2673, (ROW(B2654:B2673)-ROW(B2654)+1)) / (20*21/2)</f>
        <v>7.1101428571428569</v>
      </c>
      <c r="J2670" s="2">
        <f t="shared" si="330"/>
        <v>7.0114559052358629</v>
      </c>
      <c r="K2670" s="2">
        <f t="shared" si="324"/>
        <v>7.0199777078472829</v>
      </c>
    </row>
    <row r="2671" spans="1:11" ht="13.5" x14ac:dyDescent="0.25">
      <c r="A2671" s="3">
        <f>TITRES_STAT!B2674</f>
        <v>45897</v>
      </c>
      <c r="B2671" s="6">
        <f>TITRES_STAT!D2674</f>
        <v>7.31</v>
      </c>
      <c r="C2671" s="2">
        <f t="shared" si="325"/>
        <v>0.30999999999999961</v>
      </c>
      <c r="D2671" s="2">
        <f t="shared" si="326"/>
        <v>7.0620000000000003</v>
      </c>
      <c r="E2671" s="2">
        <f t="shared" si="328"/>
        <v>7.0310000000000006</v>
      </c>
      <c r="F2671" s="2">
        <f t="shared" si="329"/>
        <v>7.0155000000000003</v>
      </c>
      <c r="G2671" s="2">
        <f t="shared" si="323"/>
        <v>7.0425999999999984</v>
      </c>
      <c r="H2671" s="2">
        <f t="shared" si="327"/>
        <v>6.9306669999999997</v>
      </c>
      <c r="I2671" s="2">
        <f t="array" ref="I2671">SUMPRODUCT(B2655:B2674, (ROW(B2655:B2674)-ROW(B2655)+1)) / (20*21/2)</f>
        <v>7.1472380952380945</v>
      </c>
      <c r="J2671" s="2">
        <f t="shared" si="330"/>
        <v>7.0398886761657806</v>
      </c>
      <c r="K2671" s="2">
        <f t="shared" si="324"/>
        <v>7.0313511310689574</v>
      </c>
    </row>
    <row r="2672" spans="1:11" ht="13.5" x14ac:dyDescent="0.25">
      <c r="A2672" s="3">
        <f>TITRES_STAT!B2675</f>
        <v>45898</v>
      </c>
      <c r="B2672" s="6">
        <f>TITRES_STAT!D2675</f>
        <v>7.45</v>
      </c>
      <c r="C2672" s="2">
        <f t="shared" si="325"/>
        <v>0.14000000000000057</v>
      </c>
      <c r="D2672" s="2">
        <f t="shared" si="326"/>
        <v>7.1519999999999992</v>
      </c>
      <c r="E2672" s="2">
        <f t="shared" si="328"/>
        <v>7.0760000000000005</v>
      </c>
      <c r="F2672" s="2">
        <f t="shared" si="329"/>
        <v>7.0379999999999994</v>
      </c>
      <c r="G2672" s="2">
        <f t="shared" si="323"/>
        <v>7.0513999999999983</v>
      </c>
      <c r="H2672" s="2">
        <f t="shared" si="327"/>
        <v>6.9331555000000007</v>
      </c>
      <c r="I2672" s="2">
        <f t="array" ref="I2672">SUMPRODUCT(B2656:B2675, (ROW(B2656:B2675)-ROW(B2656)+1)) / (20*21/2)</f>
        <v>7.1821904761904758</v>
      </c>
      <c r="J2672" s="2">
        <f t="shared" si="330"/>
        <v>7.0789468974833252</v>
      </c>
      <c r="K2672" s="2">
        <f t="shared" si="324"/>
        <v>7.047768733772136</v>
      </c>
    </row>
    <row r="2673" spans="1:11" ht="13.5" x14ac:dyDescent="0.25">
      <c r="A2673" s="3">
        <f>TITRES_STAT!B2676</f>
        <v>45901</v>
      </c>
      <c r="B2673" s="6">
        <f>TITRES_STAT!D2676</f>
        <v>7.45</v>
      </c>
      <c r="C2673" s="2">
        <f t="shared" si="325"/>
        <v>0</v>
      </c>
      <c r="D2673" s="2">
        <f t="shared" si="326"/>
        <v>7.242</v>
      </c>
      <c r="E2673" s="2">
        <f t="shared" si="328"/>
        <v>7.1210000000000004</v>
      </c>
      <c r="F2673" s="2">
        <f t="shared" si="329"/>
        <v>7.0604999999999993</v>
      </c>
      <c r="G2673" s="2">
        <f t="shared" si="323"/>
        <v>7.0601999999999983</v>
      </c>
      <c r="H2673" s="2">
        <f t="shared" si="327"/>
        <v>6.9356440000000008</v>
      </c>
      <c r="I2673" s="2">
        <f t="array" ref="I2673">SUMPRODUCT(B2657:B2676, (ROW(B2657:B2676)-ROW(B2657)+1)) / (20*21/2)</f>
        <v>7.214999999999999</v>
      </c>
      <c r="J2673" s="2">
        <f t="shared" si="330"/>
        <v>7.1142852881991994</v>
      </c>
      <c r="K2673" s="2">
        <f t="shared" si="324"/>
        <v>7.063542508918327</v>
      </c>
    </row>
    <row r="2674" spans="1:11" ht="13.5" x14ac:dyDescent="0.25">
      <c r="A2674" s="3">
        <f>TITRES_STAT!B2677</f>
        <v>45902</v>
      </c>
      <c r="B2674" s="6">
        <f>TITRES_STAT!D2677</f>
        <v>7.45</v>
      </c>
      <c r="C2674" s="2">
        <f t="shared" si="325"/>
        <v>0</v>
      </c>
      <c r="D2674" s="2">
        <f t="shared" si="326"/>
        <v>7.331999999999999</v>
      </c>
      <c r="E2674" s="2">
        <f t="shared" si="328"/>
        <v>7.1660000000000013</v>
      </c>
      <c r="F2674" s="2">
        <f t="shared" si="329"/>
        <v>7.0830000000000002</v>
      </c>
      <c r="G2674" s="2">
        <f t="shared" ref="G2674:G2692" si="331">AVERAGE(B2625:B2674)</f>
        <v>7.0689999999999991</v>
      </c>
      <c r="H2674" s="2">
        <f t="shared" si="327"/>
        <v>6.9381325</v>
      </c>
      <c r="I2674" s="2">
        <f t="array" ref="I2674">SUMPRODUCT(B2658:B2677, (ROW(B2658:B2677)-ROW(B2658)+1)) / (20*21/2)</f>
        <v>7.2142380952380956</v>
      </c>
      <c r="J2674" s="2">
        <f t="shared" si="330"/>
        <v>7.1462581178945142</v>
      </c>
      <c r="K2674" s="2">
        <f t="shared" si="324"/>
        <v>7.0786977046470199</v>
      </c>
    </row>
    <row r="2675" spans="1:11" ht="13.5" x14ac:dyDescent="0.25">
      <c r="A2675" s="3">
        <f>TITRES_STAT!B2678</f>
        <v>45903</v>
      </c>
      <c r="B2675" s="6">
        <f>TITRES_STAT!D2678</f>
        <v>7.45</v>
      </c>
      <c r="C2675" s="2">
        <f t="shared" si="325"/>
        <v>0</v>
      </c>
      <c r="D2675" s="2">
        <f t="shared" si="326"/>
        <v>7.4219999999999997</v>
      </c>
      <c r="E2675" s="2">
        <f t="shared" si="328"/>
        <v>7.2110000000000012</v>
      </c>
      <c r="F2675" s="2">
        <f t="shared" si="329"/>
        <v>7.1054999999999993</v>
      </c>
      <c r="G2675" s="2">
        <f t="shared" si="331"/>
        <v>7.077799999999999</v>
      </c>
      <c r="H2675" s="2">
        <f t="shared" si="327"/>
        <v>6.940621000000001</v>
      </c>
      <c r="I2675" s="2">
        <f t="array" ref="I2675">SUMPRODUCT(B2659:B2678, (ROW(B2659:B2678)-ROW(B2659)+1)) / (20*21/2)</f>
        <v>7.2129047619047624</v>
      </c>
      <c r="J2675" s="2">
        <f t="shared" si="330"/>
        <v>7.1751859161902747</v>
      </c>
      <c r="K2675" s="2">
        <f t="shared" ref="K2675:K2693" si="332">$K$4*B2675+(1-$K$4)*K2674</f>
        <v>7.0932585789745879</v>
      </c>
    </row>
    <row r="2676" spans="1:11" ht="13.5" x14ac:dyDescent="0.25">
      <c r="A2676" s="3">
        <f>TITRES_STAT!B2679</f>
        <v>45905</v>
      </c>
      <c r="B2676" s="6">
        <f>TITRES_STAT!D2679</f>
        <v>7.45</v>
      </c>
      <c r="C2676" s="2">
        <f t="shared" si="325"/>
        <v>0</v>
      </c>
      <c r="D2676" s="2">
        <f t="shared" si="326"/>
        <v>7.45</v>
      </c>
      <c r="E2676" s="2">
        <f t="shared" si="328"/>
        <v>7.256000000000002</v>
      </c>
      <c r="F2676" s="2">
        <f t="shared" si="329"/>
        <v>7.1280000000000001</v>
      </c>
      <c r="G2676" s="2">
        <f t="shared" si="331"/>
        <v>7.0865999999999989</v>
      </c>
      <c r="H2676" s="2">
        <f t="shared" si="327"/>
        <v>6.9431095000000003</v>
      </c>
      <c r="I2676" s="2">
        <f t="array" ref="I2676">SUMPRODUCT(B2660:B2679, (ROW(B2660:B2679)-ROW(B2660)+1)) / (20*21/2)</f>
        <v>7.2110000000000012</v>
      </c>
      <c r="J2676" s="2">
        <f t="shared" si="330"/>
        <v>7.2013586860769152</v>
      </c>
      <c r="K2676" s="2">
        <f t="shared" si="332"/>
        <v>7.1072484386226433</v>
      </c>
    </row>
    <row r="2677" spans="1:11" ht="13.5" x14ac:dyDescent="0.25">
      <c r="A2677" s="3">
        <f>TITRES_STAT!B2680</f>
        <v>45908</v>
      </c>
      <c r="B2677" s="6">
        <f>TITRES_STAT!D2680</f>
        <v>7.12</v>
      </c>
      <c r="C2677" s="2">
        <f t="shared" si="325"/>
        <v>-0.33000000000000007</v>
      </c>
      <c r="D2677" s="2">
        <f t="shared" si="326"/>
        <v>7.3840000000000003</v>
      </c>
      <c r="E2677" s="2">
        <f t="shared" si="328"/>
        <v>7.2680000000000007</v>
      </c>
      <c r="F2677" s="2">
        <f t="shared" si="329"/>
        <v>7.1340000000000003</v>
      </c>
      <c r="G2677" s="2">
        <f t="shared" si="331"/>
        <v>7.0887999999999991</v>
      </c>
      <c r="H2677" s="2">
        <f t="shared" si="327"/>
        <v>6.9439480000000007</v>
      </c>
      <c r="I2677" s="2">
        <f t="array" ref="I2677">SUMPRODUCT(B2661:B2680, (ROW(B2661:B2680)-ROW(B2661)+1)) / (20*21/2)</f>
        <v>7.2085238095238102</v>
      </c>
      <c r="J2677" s="2">
        <f t="shared" si="330"/>
        <v>7.1936102397838759</v>
      </c>
      <c r="K2677" s="2">
        <f t="shared" si="332"/>
        <v>7.1077484998531286</v>
      </c>
    </row>
    <row r="2678" spans="1:11" ht="13.5" x14ac:dyDescent="0.25">
      <c r="A2678" s="3">
        <f>TITRES_STAT!B2681</f>
        <v>45909</v>
      </c>
      <c r="B2678" s="6">
        <f>TITRES_STAT!D2681</f>
        <v>7.12</v>
      </c>
      <c r="C2678" s="2">
        <f t="shared" si="325"/>
        <v>0</v>
      </c>
      <c r="D2678" s="2">
        <f t="shared" si="326"/>
        <v>7.3180000000000005</v>
      </c>
      <c r="E2678" s="2">
        <f t="shared" si="328"/>
        <v>7.2800000000000011</v>
      </c>
      <c r="F2678" s="2">
        <f t="shared" si="329"/>
        <v>7.1400000000000006</v>
      </c>
      <c r="G2678" s="2">
        <f t="shared" si="331"/>
        <v>7.0909999999999993</v>
      </c>
      <c r="H2678" s="2">
        <f t="shared" si="327"/>
        <v>6.9447864999999993</v>
      </c>
      <c r="I2678" s="2">
        <f t="array" ref="I2678">SUMPRODUCT(B2662:B2681, (ROW(B2662:B2681)-ROW(B2662)+1)) / (20*21/2)</f>
        <v>7.2054761904761913</v>
      </c>
      <c r="J2678" s="2">
        <f t="shared" si="330"/>
        <v>7.18659974075684</v>
      </c>
      <c r="K2678" s="2">
        <f t="shared" si="332"/>
        <v>7.1082289508392806</v>
      </c>
    </row>
    <row r="2679" spans="1:11" ht="13.5" x14ac:dyDescent="0.25">
      <c r="A2679" s="3">
        <f>TITRES_STAT!B2682</f>
        <v>45910</v>
      </c>
      <c r="B2679" s="6">
        <f>TITRES_STAT!D2682</f>
        <v>7.12</v>
      </c>
      <c r="C2679" s="2">
        <f t="shared" si="325"/>
        <v>0</v>
      </c>
      <c r="D2679" s="2">
        <f t="shared" si="326"/>
        <v>7.2519999999999998</v>
      </c>
      <c r="E2679" s="2">
        <f t="shared" si="328"/>
        <v>7.2919999999999998</v>
      </c>
      <c r="F2679" s="2">
        <f t="shared" si="329"/>
        <v>7.1460000000000008</v>
      </c>
      <c r="G2679" s="2">
        <f t="shared" si="331"/>
        <v>7.0931999999999986</v>
      </c>
      <c r="H2679" s="2">
        <f t="shared" si="327"/>
        <v>6.9456249999999988</v>
      </c>
      <c r="I2679" s="2">
        <f t="array" ref="I2679">SUMPRODUCT(B2663:B2682, (ROW(B2663:B2682)-ROW(B2663)+1)) / (20*21/2)</f>
        <v>7.2018571428571434</v>
      </c>
      <c r="J2679" s="2">
        <f t="shared" si="330"/>
        <v>7.1802569083038073</v>
      </c>
      <c r="K2679" s="2">
        <f t="shared" si="332"/>
        <v>7.1086905606102899</v>
      </c>
    </row>
    <row r="2680" spans="1:11" ht="13.5" x14ac:dyDescent="0.25">
      <c r="A2680" s="3">
        <f>TITRES_STAT!B2683</f>
        <v>45911</v>
      </c>
      <c r="B2680" s="6">
        <f>TITRES_STAT!D2683</f>
        <v>7.12</v>
      </c>
      <c r="C2680" s="2">
        <f t="shared" si="325"/>
        <v>0</v>
      </c>
      <c r="D2680" s="2">
        <f t="shared" si="326"/>
        <v>7.1859999999999999</v>
      </c>
      <c r="E2680" s="2">
        <f t="shared" si="328"/>
        <v>7.3040000000000003</v>
      </c>
      <c r="F2680" s="2">
        <f t="shared" si="329"/>
        <v>7.152000000000001</v>
      </c>
      <c r="G2680" s="2">
        <f t="shared" si="331"/>
        <v>7.0953999999999988</v>
      </c>
      <c r="H2680" s="2">
        <f t="shared" si="327"/>
        <v>6.9464634999999975</v>
      </c>
      <c r="I2680" s="2">
        <f t="array" ref="I2680">SUMPRODUCT(B2664:B2683, (ROW(B2664:B2683)-ROW(B2664)+1)) / (20*21/2)</f>
        <v>7.1976666666666675</v>
      </c>
      <c r="J2680" s="2">
        <f t="shared" si="330"/>
        <v>7.1745181551320165</v>
      </c>
      <c r="K2680" s="2">
        <f t="shared" si="332"/>
        <v>7.1091340680373376</v>
      </c>
    </row>
    <row r="2681" spans="1:11" ht="13.5" x14ac:dyDescent="0.25">
      <c r="A2681" s="3">
        <f>TITRES_STAT!B2684</f>
        <v>45912</v>
      </c>
      <c r="B2681" s="6">
        <f>TITRES_STAT!D2684</f>
        <v>7.12</v>
      </c>
      <c r="C2681" s="2">
        <f t="shared" si="325"/>
        <v>0</v>
      </c>
      <c r="D2681" s="2">
        <f t="shared" si="326"/>
        <v>7.12</v>
      </c>
      <c r="E2681" s="2">
        <f t="shared" si="328"/>
        <v>7.2849999999999993</v>
      </c>
      <c r="F2681" s="2">
        <f t="shared" si="329"/>
        <v>7.1580000000000013</v>
      </c>
      <c r="G2681" s="2">
        <f t="shared" si="331"/>
        <v>7.097599999999999</v>
      </c>
      <c r="H2681" s="2">
        <f t="shared" si="327"/>
        <v>6.947301999999997</v>
      </c>
      <c r="I2681" s="2">
        <f t="array" ref="I2681">SUMPRODUCT(B2665:B2684, (ROW(B2665:B2684)-ROW(B2665)+1)) / (20*21/2)</f>
        <v>7.1929047619047628</v>
      </c>
      <c r="J2681" s="2">
        <f t="shared" si="330"/>
        <v>7.1693259498813475</v>
      </c>
      <c r="K2681" s="2">
        <f t="shared" si="332"/>
        <v>7.1095601830162662</v>
      </c>
    </row>
    <row r="2682" spans="1:11" ht="13.5" x14ac:dyDescent="0.25">
      <c r="A2682" s="3">
        <f>TITRES_STAT!B2685</f>
        <v>45915</v>
      </c>
      <c r="B2682" s="6">
        <f>TITRES_STAT!D2685</f>
        <v>7.12</v>
      </c>
      <c r="C2682" s="2">
        <f t="shared" si="325"/>
        <v>0</v>
      </c>
      <c r="D2682" s="2">
        <f t="shared" si="326"/>
        <v>7.12</v>
      </c>
      <c r="E2682" s="2">
        <f t="shared" si="328"/>
        <v>7.2519999999999998</v>
      </c>
      <c r="F2682" s="2">
        <f t="shared" si="329"/>
        <v>7.1640000000000015</v>
      </c>
      <c r="G2682" s="2">
        <f t="shared" si="331"/>
        <v>7.0997999999999992</v>
      </c>
      <c r="H2682" s="2">
        <f t="shared" si="327"/>
        <v>6.9481404999999965</v>
      </c>
      <c r="I2682" s="2">
        <f t="array" ref="I2682">SUMPRODUCT(B2666:B2685, (ROW(B2666:B2685)-ROW(B2666)+1)) / (20*21/2)</f>
        <v>7.1875714285714292</v>
      </c>
      <c r="J2682" s="2">
        <f t="shared" si="330"/>
        <v>7.1646282403688382</v>
      </c>
      <c r="K2682" s="2">
        <f t="shared" si="332"/>
        <v>7.1099695876038638</v>
      </c>
    </row>
    <row r="2683" spans="1:11" ht="13.5" x14ac:dyDescent="0.25">
      <c r="A2683" s="3">
        <f>TITRES_STAT!B2686</f>
        <v>45916</v>
      </c>
      <c r="B2683" s="6">
        <f>TITRES_STAT!D2686</f>
        <v>7.12</v>
      </c>
      <c r="C2683" s="2">
        <f t="shared" si="325"/>
        <v>0</v>
      </c>
      <c r="D2683" s="2">
        <f t="shared" si="326"/>
        <v>7.12</v>
      </c>
      <c r="E2683" s="2">
        <f t="shared" si="328"/>
        <v>7.2189999999999994</v>
      </c>
      <c r="F2683" s="2">
        <f t="shared" si="329"/>
        <v>7.1700000000000017</v>
      </c>
      <c r="G2683" s="2">
        <f t="shared" si="331"/>
        <v>7.1019999999999994</v>
      </c>
      <c r="H2683" s="2">
        <f t="shared" si="327"/>
        <v>6.948978999999996</v>
      </c>
      <c r="I2683" s="2">
        <f t="array" ref="I2683">SUMPRODUCT(B2667:B2686, (ROW(B2667:B2686)-ROW(B2667)+1)) / (20*21/2)</f>
        <v>7.1816666666666675</v>
      </c>
      <c r="J2683" s="2">
        <f t="shared" si="330"/>
        <v>7.160377931762282</v>
      </c>
      <c r="K2683" s="2">
        <f t="shared" si="332"/>
        <v>7.1103629371095947</v>
      </c>
    </row>
    <row r="2684" spans="1:11" ht="13.5" x14ac:dyDescent="0.25">
      <c r="A2684" s="3">
        <f>TITRES_STAT!B2687</f>
        <v>45917</v>
      </c>
      <c r="B2684" s="6">
        <f>TITRES_STAT!D2687</f>
        <v>7.12</v>
      </c>
      <c r="C2684" s="2">
        <f t="shared" si="325"/>
        <v>0</v>
      </c>
      <c r="D2684" s="2">
        <f t="shared" si="326"/>
        <v>7.12</v>
      </c>
      <c r="E2684" s="2">
        <f t="shared" si="328"/>
        <v>7.1859999999999999</v>
      </c>
      <c r="F2684" s="2">
        <f t="shared" si="329"/>
        <v>7.1760000000000019</v>
      </c>
      <c r="G2684" s="2">
        <f t="shared" si="331"/>
        <v>7.1041999999999996</v>
      </c>
      <c r="H2684" s="2">
        <f t="shared" si="327"/>
        <v>6.9500524999999946</v>
      </c>
      <c r="I2684" s="2">
        <f t="array" ref="I2684">SUMPRODUCT(B2668:B2687, (ROW(B2668:B2687)-ROW(B2668)+1)) / (20*21/2)</f>
        <v>7.175190476190477</v>
      </c>
      <c r="J2684" s="2">
        <f t="shared" si="330"/>
        <v>7.1565324144515881</v>
      </c>
      <c r="K2684" s="2">
        <f t="shared" si="332"/>
        <v>7.1107408611445129</v>
      </c>
    </row>
    <row r="2685" spans="1:11" ht="13.5" x14ac:dyDescent="0.25">
      <c r="A2685" s="3">
        <f>TITRES_STAT!B2688</f>
        <v>45918</v>
      </c>
      <c r="B2685" s="6">
        <f>TITRES_STAT!D2688</f>
        <v>7.12</v>
      </c>
      <c r="C2685" s="2">
        <f t="shared" si="325"/>
        <v>0</v>
      </c>
      <c r="D2685" s="2">
        <f t="shared" si="326"/>
        <v>7.12</v>
      </c>
      <c r="E2685" s="2">
        <f t="shared" si="328"/>
        <v>7.1530000000000005</v>
      </c>
      <c r="F2685" s="2">
        <f t="shared" si="329"/>
        <v>7.1820000000000022</v>
      </c>
      <c r="G2685" s="2">
        <f t="shared" si="331"/>
        <v>7.1063999999999998</v>
      </c>
      <c r="H2685" s="2">
        <f t="shared" si="327"/>
        <v>6.9526759999999932</v>
      </c>
      <c r="I2685" s="2">
        <f t="array" ref="I2685">SUMPRODUCT(B2669:B2688, (ROW(B2669:B2688)-ROW(B2669)+1)) / (20*21/2)</f>
        <v>7.1681428571428576</v>
      </c>
      <c r="J2685" s="2">
        <f t="shared" si="330"/>
        <v>7.1530531368847701</v>
      </c>
      <c r="K2685" s="2">
        <f t="shared" si="332"/>
        <v>7.1111039646290424</v>
      </c>
    </row>
    <row r="2686" spans="1:11" ht="13.5" x14ac:dyDescent="0.25">
      <c r="A2686" s="3">
        <f>TITRES_STAT!B2689</f>
        <v>45919</v>
      </c>
      <c r="B2686" s="6">
        <f>TITRES_STAT!D2689</f>
        <v>7.12</v>
      </c>
      <c r="C2686" s="2">
        <f t="shared" si="325"/>
        <v>0</v>
      </c>
      <c r="D2686" s="2">
        <f t="shared" si="326"/>
        <v>7.12</v>
      </c>
      <c r="E2686" s="2">
        <f t="shared" si="328"/>
        <v>7.12</v>
      </c>
      <c r="F2686" s="2">
        <f t="shared" si="329"/>
        <v>7.1880000000000024</v>
      </c>
      <c r="G2686" s="2">
        <f t="shared" si="331"/>
        <v>7.1086</v>
      </c>
      <c r="H2686" s="2">
        <f t="shared" si="327"/>
        <v>6.954453999999993</v>
      </c>
      <c r="I2686" s="2">
        <f t="array" ref="I2686">SUMPRODUCT(B2670:B2689, (ROW(B2670:B2689)-ROW(B2670)+1)) / (20*21/2)</f>
        <v>7.1605238095238093</v>
      </c>
      <c r="J2686" s="2">
        <f t="shared" si="330"/>
        <v>7.1499052190862198</v>
      </c>
      <c r="K2686" s="2">
        <f t="shared" si="332"/>
        <v>7.1114528287612373</v>
      </c>
    </row>
    <row r="2687" spans="1:11" ht="13.5" x14ac:dyDescent="0.25">
      <c r="A2687" s="3">
        <f>TITRES_STAT!B2690</f>
        <v>45922</v>
      </c>
      <c r="B2687" s="6">
        <f>TITRES_STAT!D2690</f>
        <v>7.12</v>
      </c>
      <c r="C2687" s="2">
        <f t="shared" si="325"/>
        <v>0</v>
      </c>
      <c r="D2687" s="2">
        <f t="shared" si="326"/>
        <v>7.12</v>
      </c>
      <c r="E2687" s="2">
        <f t="shared" si="328"/>
        <v>7.12</v>
      </c>
      <c r="F2687" s="2">
        <f t="shared" si="329"/>
        <v>7.1940000000000026</v>
      </c>
      <c r="G2687" s="2">
        <f t="shared" si="331"/>
        <v>7.1108000000000002</v>
      </c>
      <c r="H2687" s="2">
        <f t="shared" si="327"/>
        <v>6.955339499999992</v>
      </c>
      <c r="I2687" s="2">
        <f t="array" ref="I2687">SUMPRODUCT(B2671:B2690, (ROW(B2671:B2690)-ROW(B2671)+1)) / (20*21/2)</f>
        <v>7.1523333333333348</v>
      </c>
      <c r="J2687" s="2">
        <f t="shared" si="330"/>
        <v>7.147057102982771</v>
      </c>
      <c r="K2687" s="2">
        <f t="shared" si="332"/>
        <v>7.1117880119470716</v>
      </c>
    </row>
    <row r="2688" spans="1:11" ht="13.5" x14ac:dyDescent="0.25">
      <c r="A2688" s="3">
        <f>TITRES_STAT!B2691</f>
        <v>45923</v>
      </c>
      <c r="B2688" s="6">
        <f>TITRES_STAT!D2691</f>
        <v>7.12</v>
      </c>
      <c r="C2688" s="2">
        <f t="shared" si="325"/>
        <v>0</v>
      </c>
      <c r="D2688" s="2">
        <f t="shared" si="326"/>
        <v>7.12</v>
      </c>
      <c r="E2688" s="2">
        <f t="shared" si="328"/>
        <v>7.12</v>
      </c>
      <c r="F2688" s="2">
        <f t="shared" si="329"/>
        <v>7.2000000000000028</v>
      </c>
      <c r="G2688" s="2">
        <f t="shared" si="331"/>
        <v>7.1130000000000004</v>
      </c>
      <c r="H2688" s="2">
        <f t="shared" si="327"/>
        <v>6.9562249999999901</v>
      </c>
      <c r="I2688" s="2">
        <f t="array" ref="I2688">SUMPRODUCT(B2672:B2691, (ROW(B2672:B2691)-ROW(B2672)+1)) / (20*21/2)</f>
        <v>7.1435714285714287</v>
      </c>
      <c r="J2688" s="2">
        <f t="shared" si="330"/>
        <v>7.144480236032031</v>
      </c>
      <c r="K2688" s="2">
        <f t="shared" si="332"/>
        <v>7.1121100506942456</v>
      </c>
    </row>
    <row r="2689" spans="1:11" ht="13.5" x14ac:dyDescent="0.25">
      <c r="A2689" s="3">
        <f>TITRES_STAT!B2692</f>
        <v>45924</v>
      </c>
      <c r="B2689" s="6">
        <f>TITRES_STAT!D2692</f>
        <v>7.12</v>
      </c>
      <c r="C2689" s="2">
        <f t="shared" si="325"/>
        <v>0</v>
      </c>
      <c r="D2689" s="2">
        <f t="shared" si="326"/>
        <v>7.12</v>
      </c>
      <c r="E2689" s="2">
        <f t="shared" si="328"/>
        <v>7.12</v>
      </c>
      <c r="F2689" s="2">
        <f t="shared" si="329"/>
        <v>7.2060000000000013</v>
      </c>
      <c r="G2689" s="2">
        <f t="shared" si="331"/>
        <v>7.1151999999999997</v>
      </c>
      <c r="H2689" s="2">
        <f t="shared" si="327"/>
        <v>6.95711049999999</v>
      </c>
      <c r="I2689" s="2">
        <f t="array" ref="I2689">SUMPRODUCT(B2673:B2692, (ROW(B2673:B2692)-ROW(B2673)+1)) / (20*21/2)</f>
        <v>7.135714285714287</v>
      </c>
      <c r="J2689" s="2">
        <f t="shared" si="330"/>
        <v>7.1421487849813605</v>
      </c>
      <c r="K2689" s="2">
        <f t="shared" si="332"/>
        <v>7.1124194604709423</v>
      </c>
    </row>
    <row r="2690" spans="1:11" ht="13.5" x14ac:dyDescent="0.25">
      <c r="A2690" s="3">
        <f>TITRES_STAT!B2693</f>
        <v>45925</v>
      </c>
      <c r="B2690" s="6">
        <f>TITRES_STAT!D2693</f>
        <v>7.12</v>
      </c>
      <c r="C2690" s="2">
        <f t="shared" si="325"/>
        <v>0</v>
      </c>
      <c r="D2690" s="2">
        <f t="shared" si="326"/>
        <v>7.12</v>
      </c>
      <c r="E2690" s="2">
        <f t="shared" si="328"/>
        <v>7.12</v>
      </c>
      <c r="F2690" s="2">
        <f t="shared" si="329"/>
        <v>7.2120000000000015</v>
      </c>
      <c r="G2690" s="2">
        <f t="shared" si="331"/>
        <v>7.1173999999999999</v>
      </c>
      <c r="H2690" s="2">
        <f t="shared" si="327"/>
        <v>6.957995999999989</v>
      </c>
      <c r="I2690" s="2">
        <f t="array" ref="I2690">SUMPRODUCT(B2674:B2693, (ROW(B2674:B2693)-ROW(B2674)+1)) / (20*21/2)</f>
        <v>7.1294285714285719</v>
      </c>
      <c r="J2690" s="2">
        <f t="shared" si="330"/>
        <v>7.1400393768878985</v>
      </c>
      <c r="K2690" s="2">
        <f t="shared" si="332"/>
        <v>7.1127167365309054</v>
      </c>
    </row>
    <row r="2691" spans="1:11" ht="13.5" x14ac:dyDescent="0.25">
      <c r="A2691" s="3">
        <f>TITRES_STAT!B2694</f>
        <v>45926</v>
      </c>
      <c r="B2691" s="6">
        <f>TITRES_STAT!D2694</f>
        <v>7.12</v>
      </c>
      <c r="C2691" s="2">
        <f t="shared" si="325"/>
        <v>0</v>
      </c>
      <c r="D2691" s="2">
        <f t="shared" si="326"/>
        <v>7.12</v>
      </c>
      <c r="E2691" s="2">
        <f t="shared" si="328"/>
        <v>7.12</v>
      </c>
      <c r="F2691" s="2">
        <f t="shared" si="329"/>
        <v>7.2025000000000023</v>
      </c>
      <c r="G2691" s="2">
        <f t="shared" si="331"/>
        <v>7.1196000000000002</v>
      </c>
      <c r="H2691" s="2">
        <f t="shared" si="327"/>
        <v>6.9588814999999888</v>
      </c>
      <c r="I2691" s="2">
        <f t="array" ref="I2691">SUMPRODUCT(B2675:B2694, (ROW(B2675:B2694)-ROW(B2675)+1)) / (20*21/2)</f>
        <v>7.124714285714286</v>
      </c>
      <c r="J2691" s="2">
        <f t="shared" si="330"/>
        <v>7.1381308648033368</v>
      </c>
      <c r="K2691" s="2">
        <f t="shared" si="332"/>
        <v>7.1130023547061647</v>
      </c>
    </row>
    <row r="2692" spans="1:11" ht="13.5" x14ac:dyDescent="0.25">
      <c r="A2692" s="3">
        <f>TITRES_STAT!B2695</f>
        <v>45929</v>
      </c>
      <c r="B2692" s="6">
        <f>TITRES_STAT!D2695</f>
        <v>7.12</v>
      </c>
      <c r="C2692" s="2">
        <f>B2692-B2691</f>
        <v>0</v>
      </c>
      <c r="D2692" s="2">
        <f t="shared" si="326"/>
        <v>7.12</v>
      </c>
      <c r="E2692" s="2">
        <f t="shared" si="328"/>
        <v>7.12</v>
      </c>
      <c r="F2692" s="2">
        <f t="shared" si="329"/>
        <v>7.1860000000000017</v>
      </c>
      <c r="G2692" s="2">
        <f t="shared" si="331"/>
        <v>7.1156000000000006</v>
      </c>
      <c r="H2692" s="2">
        <f t="shared" si="327"/>
        <v>6.9597669999999878</v>
      </c>
      <c r="I2692" s="2">
        <f t="array" ref="I2692">SUMPRODUCT(B2676:B2695, (ROW(B2676:B2695)-ROW(B2676)+1)) / (20*21/2)</f>
        <v>7.1215714285714293</v>
      </c>
      <c r="J2692" s="2">
        <f t="shared" si="330"/>
        <v>7.1364041157744484</v>
      </c>
      <c r="K2692" s="2">
        <f t="shared" si="332"/>
        <v>7.1132767721686685</v>
      </c>
    </row>
    <row r="2693" spans="1:11" ht="13.5" x14ac:dyDescent="0.25">
      <c r="A2693" s="3">
        <f>TITRES_STAT!B2696</f>
        <v>45930</v>
      </c>
      <c r="B2693" s="6">
        <f>TITRES_STAT!D2696</f>
        <v>7.12</v>
      </c>
      <c r="C2693" s="2">
        <f>B2693-B2692</f>
        <v>0</v>
      </c>
      <c r="D2693" s="2">
        <f t="shared" si="326"/>
        <v>7.12</v>
      </c>
      <c r="E2693" s="2">
        <f t="shared" si="328"/>
        <v>7.12</v>
      </c>
      <c r="F2693" s="2">
        <f>AVERAGE(B2674:B2693)</f>
        <v>7.169500000000002</v>
      </c>
      <c r="G2693" s="2">
        <f>AVERAGE(B2644:B2693)</f>
        <v>7.111600000000001</v>
      </c>
      <c r="H2693" s="2">
        <f t="shared" si="327"/>
        <v>6.9606054999999882</v>
      </c>
      <c r="I2693" s="2">
        <f t="array" ref="I2693">SUMPRODUCT(B2677:B2696, (ROW(B2677:B2696)-ROW(B2677)+1)) / (20*21/2)</f>
        <v>7.12</v>
      </c>
      <c r="J2693" s="2">
        <f t="shared" si="330"/>
        <v>7.1348418190340244</v>
      </c>
      <c r="K2693" s="2">
        <f t="shared" si="332"/>
        <v>7.1135404281620547</v>
      </c>
    </row>
    <row r="2694" spans="1:11" ht="13.5" x14ac:dyDescent="0.25">
      <c r="A2694" s="3">
        <f>TITRES_STAT!B2697</f>
        <v>45931</v>
      </c>
      <c r="B2694" s="6">
        <f>TITRES_STAT!D2697</f>
        <v>7.12</v>
      </c>
      <c r="C2694" s="2">
        <f t="shared" ref="C2694:C2706" si="333">B2694-B2693</f>
        <v>0</v>
      </c>
      <c r="D2694" s="2">
        <f t="shared" ref="D2694:D2706" si="334">AVERAGE(B2690:B2694)</f>
        <v>7.12</v>
      </c>
      <c r="E2694" s="2">
        <f t="shared" ref="E2694:E2706" si="335">AVERAGE(B2685:B2694)</f>
        <v>7.12</v>
      </c>
      <c r="F2694" s="2">
        <f t="shared" ref="F2694:F2706" si="336">AVERAGE(B2675:B2694)</f>
        <v>7.1530000000000014</v>
      </c>
      <c r="G2694" s="2">
        <f t="shared" ref="G2694:G2706" si="337">AVERAGE(B2645:B2694)</f>
        <v>7.1075999999999997</v>
      </c>
      <c r="H2694" s="2">
        <f t="shared" ref="H2694:H2706" si="338">AVERAGE(B2495:B2694)</f>
        <v>6.9614439999999878</v>
      </c>
      <c r="I2694" s="2">
        <f t="array" ref="I2694">SUMPRODUCT(B2678:B2697, (ROW(B2678:B2697)-ROW(B2678)+1)) / (20*21/2)</f>
        <v>7.12</v>
      </c>
      <c r="J2694" s="2">
        <f t="shared" ref="J2694:J2706" si="339">$J$4*B2694+J2693*(1-$J$4)</f>
        <v>7.1334283124593547</v>
      </c>
      <c r="K2694" s="2">
        <f t="shared" ref="K2694:K2706" si="340">$K$4*B2694+(1-$K$4)*K2693</f>
        <v>7.1137937447047195</v>
      </c>
    </row>
    <row r="2695" spans="1:11" ht="13.5" x14ac:dyDescent="0.25">
      <c r="A2695" s="3">
        <f>TITRES_STAT!B2698</f>
        <v>45932</v>
      </c>
      <c r="B2695" s="6">
        <f>TITRES_STAT!D2698</f>
        <v>7.12</v>
      </c>
      <c r="C2695" s="2">
        <f t="shared" si="333"/>
        <v>0</v>
      </c>
      <c r="D2695" s="2">
        <f t="shared" si="334"/>
        <v>7.12</v>
      </c>
      <c r="E2695" s="2">
        <f t="shared" si="335"/>
        <v>7.12</v>
      </c>
      <c r="F2695" s="2">
        <f t="shared" si="336"/>
        <v>7.1365000000000025</v>
      </c>
      <c r="G2695" s="2">
        <f t="shared" si="337"/>
        <v>7.1036000000000001</v>
      </c>
      <c r="H2695" s="2">
        <f t="shared" si="338"/>
        <v>6.9638324999999872</v>
      </c>
      <c r="I2695" s="2">
        <f t="array" ref="I2695">SUMPRODUCT(B2679:B2698, (ROW(B2679:B2698)-ROW(B2679)+1)) / (20*21/2)</f>
        <v>7.12</v>
      </c>
      <c r="J2695" s="2">
        <f t="shared" si="339"/>
        <v>7.1321494255584632</v>
      </c>
      <c r="K2695" s="2">
        <f t="shared" si="340"/>
        <v>7.1140371272653189</v>
      </c>
    </row>
    <row r="2696" spans="1:11" ht="13.5" x14ac:dyDescent="0.25">
      <c r="A2696" s="3">
        <f>TITRES_STAT!B2699</f>
        <v>45933</v>
      </c>
      <c r="B2696" s="6">
        <f>TITRES_STAT!D2699</f>
        <v>7.12</v>
      </c>
      <c r="C2696" s="2">
        <f t="shared" si="333"/>
        <v>0</v>
      </c>
      <c r="D2696" s="2">
        <f t="shared" si="334"/>
        <v>7.12</v>
      </c>
      <c r="E2696" s="2">
        <f t="shared" si="335"/>
        <v>7.12</v>
      </c>
      <c r="F2696" s="2">
        <f t="shared" si="336"/>
        <v>7.1200000000000019</v>
      </c>
      <c r="G2696" s="2">
        <f t="shared" si="337"/>
        <v>7.0996000000000006</v>
      </c>
      <c r="H2696" s="2">
        <f t="shared" si="338"/>
        <v>6.9665499999999874</v>
      </c>
      <c r="I2696" s="2">
        <f t="array" ref="I2696">SUMPRODUCT(B2680:B2699, (ROW(B2680:B2699)-ROW(B2680)+1)) / (20*21/2)</f>
        <v>7.12</v>
      </c>
      <c r="J2696" s="2">
        <f t="shared" si="339"/>
        <v>7.1309923374100386</v>
      </c>
      <c r="K2696" s="2">
        <f t="shared" si="340"/>
        <v>7.1142709654117775</v>
      </c>
    </row>
    <row r="2697" spans="1:11" ht="13.5" x14ac:dyDescent="0.25">
      <c r="A2697" s="3">
        <f>TITRES_STAT!B2700</f>
        <v>45936</v>
      </c>
      <c r="B2697" s="6">
        <f>TITRES_STAT!D2700</f>
        <v>7.12</v>
      </c>
      <c r="C2697" s="2">
        <f t="shared" si="333"/>
        <v>0</v>
      </c>
      <c r="D2697" s="2">
        <f t="shared" si="334"/>
        <v>7.12</v>
      </c>
      <c r="E2697" s="2">
        <f t="shared" si="335"/>
        <v>7.12</v>
      </c>
      <c r="F2697" s="2">
        <f t="shared" si="336"/>
        <v>7.1200000000000019</v>
      </c>
      <c r="G2697" s="2">
        <f t="shared" si="337"/>
        <v>7.095600000000001</v>
      </c>
      <c r="H2697" s="2">
        <f t="shared" si="338"/>
        <v>6.9690324999999858</v>
      </c>
      <c r="I2697" s="2">
        <f t="array" ref="I2697">SUMPRODUCT(B2681:B2700, (ROW(B2681:B2700)-ROW(B2681)+1)) / (20*21/2)</f>
        <v>7.1276190476190475</v>
      </c>
      <c r="J2697" s="2">
        <f t="shared" si="339"/>
        <v>7.1299454481328919</v>
      </c>
      <c r="K2697" s="2">
        <f t="shared" si="340"/>
        <v>7.1144956334348457</v>
      </c>
    </row>
    <row r="2698" spans="1:11" ht="13.5" x14ac:dyDescent="0.25">
      <c r="A2698" s="3">
        <f>TITRES_STAT!B2701</f>
        <v>45937</v>
      </c>
      <c r="B2698" s="6">
        <f>TITRES_STAT!D2701</f>
        <v>7.12</v>
      </c>
      <c r="C2698" s="2">
        <f t="shared" si="333"/>
        <v>0</v>
      </c>
      <c r="D2698" s="2">
        <f t="shared" si="334"/>
        <v>7.12</v>
      </c>
      <c r="E2698" s="2">
        <f t="shared" si="335"/>
        <v>7.12</v>
      </c>
      <c r="F2698" s="2">
        <f t="shared" si="336"/>
        <v>7.1200000000000019</v>
      </c>
      <c r="G2698" s="2">
        <f t="shared" si="337"/>
        <v>7.0980000000000008</v>
      </c>
      <c r="H2698" s="2">
        <f t="shared" si="338"/>
        <v>6.9717499999999859</v>
      </c>
      <c r="I2698" s="2">
        <f t="array" ref="I2698">SUMPRODUCT(B2682:B2701, (ROW(B2682:B2701)-ROW(B2682)+1)) / (20*21/2)</f>
        <v>7.1348571428571423</v>
      </c>
      <c r="J2698" s="2">
        <f t="shared" si="339"/>
        <v>7.1289982625964257</v>
      </c>
      <c r="K2698" s="2">
        <f t="shared" si="340"/>
        <v>7.1147114909472053</v>
      </c>
    </row>
    <row r="2699" spans="1:11" ht="13.5" x14ac:dyDescent="0.25">
      <c r="A2699" s="3">
        <f>TITRES_STAT!B2702</f>
        <v>45938</v>
      </c>
      <c r="B2699" s="6">
        <f>TITRES_STAT!D2702</f>
        <v>7.12</v>
      </c>
      <c r="C2699" s="2">
        <f t="shared" si="333"/>
        <v>0</v>
      </c>
      <c r="D2699" s="2">
        <f t="shared" si="334"/>
        <v>7.12</v>
      </c>
      <c r="E2699" s="2">
        <f t="shared" si="335"/>
        <v>7.12</v>
      </c>
      <c r="F2699" s="2">
        <f t="shared" si="336"/>
        <v>7.1200000000000019</v>
      </c>
      <c r="G2699" s="2">
        <f t="shared" si="337"/>
        <v>7.1064000000000007</v>
      </c>
      <c r="H2699" s="2">
        <f t="shared" si="338"/>
        <v>6.973011499999985</v>
      </c>
      <c r="I2699" s="2">
        <f t="array" ref="I2699">SUMPRODUCT(B2683:B2702, (ROW(B2683:B2702)-ROW(B2683)+1)) / (20*21/2)</f>
        <v>7.1417142857142846</v>
      </c>
      <c r="J2699" s="2">
        <f t="shared" si="339"/>
        <v>7.12814128520629</v>
      </c>
      <c r="K2699" s="2">
        <f t="shared" si="340"/>
        <v>7.1149188834590795</v>
      </c>
    </row>
    <row r="2700" spans="1:11" ht="13.5" x14ac:dyDescent="0.25">
      <c r="A2700" s="3">
        <f>TITRES_STAT!B2703</f>
        <v>45939</v>
      </c>
      <c r="B2700" s="6">
        <f>TITRES_STAT!D2703</f>
        <v>7.2</v>
      </c>
      <c r="C2700" s="2">
        <f t="shared" si="333"/>
        <v>8.0000000000000071E-2</v>
      </c>
      <c r="D2700" s="2">
        <f t="shared" si="334"/>
        <v>7.1360000000000001</v>
      </c>
      <c r="E2700" s="2">
        <f t="shared" si="335"/>
        <v>7.1280000000000001</v>
      </c>
      <c r="F2700" s="2">
        <f t="shared" si="336"/>
        <v>7.1240000000000006</v>
      </c>
      <c r="G2700" s="2">
        <f t="shared" si="337"/>
        <v>7.1104000000000012</v>
      </c>
      <c r="H2700" s="2">
        <f t="shared" si="338"/>
        <v>6.976128999999986</v>
      </c>
      <c r="I2700" s="2">
        <f t="array" ref="I2700">SUMPRODUCT(B2684:B2703, (ROW(B2684:B2703)-ROW(B2684)+1)) / (20*21/2)</f>
        <v>7.1577142857142837</v>
      </c>
      <c r="J2700" s="2">
        <f t="shared" si="339"/>
        <v>7.1349849723295007</v>
      </c>
      <c r="K2700" s="2">
        <f t="shared" si="340"/>
        <v>7.1182553978332335</v>
      </c>
    </row>
    <row r="2701" spans="1:11" ht="13.5" x14ac:dyDescent="0.25">
      <c r="A2701" s="3">
        <f>TITRES_STAT!B2704</f>
        <v>45940</v>
      </c>
      <c r="B2701" s="6">
        <f>TITRES_STAT!D2704</f>
        <v>7.2</v>
      </c>
      <c r="C2701" s="2">
        <f t="shared" si="333"/>
        <v>0</v>
      </c>
      <c r="D2701" s="2">
        <f t="shared" si="334"/>
        <v>7.1519999999999992</v>
      </c>
      <c r="E2701" s="2">
        <f t="shared" si="335"/>
        <v>7.1360000000000001</v>
      </c>
      <c r="F2701" s="2">
        <f t="shared" si="336"/>
        <v>7.1280000000000001</v>
      </c>
      <c r="G2701" s="2">
        <f t="shared" si="337"/>
        <v>7.1144000000000007</v>
      </c>
      <c r="H2701" s="2">
        <f t="shared" si="338"/>
        <v>6.977790499999986</v>
      </c>
      <c r="I2701" s="2">
        <f t="array" ref="I2701">SUMPRODUCT(B2685:B2704, (ROW(B2685:B2704)-ROW(B2685)+1)) / (20*21/2)</f>
        <v>7.1823809523809521</v>
      </c>
      <c r="J2701" s="2">
        <f t="shared" si="339"/>
        <v>7.1411768797266912</v>
      </c>
      <c r="K2701" s="2">
        <f t="shared" si="340"/>
        <v>7.1214610685064397</v>
      </c>
    </row>
    <row r="2702" spans="1:11" ht="13.5" x14ac:dyDescent="0.25">
      <c r="A2702" s="3">
        <f>TITRES_STAT!B2705</f>
        <v>45943</v>
      </c>
      <c r="B2702" s="6">
        <f>TITRES_STAT!D2705</f>
        <v>7.2</v>
      </c>
      <c r="C2702" s="2">
        <f t="shared" si="333"/>
        <v>0</v>
      </c>
      <c r="D2702" s="2">
        <f t="shared" si="334"/>
        <v>7.168000000000001</v>
      </c>
      <c r="E2702" s="2">
        <f t="shared" si="335"/>
        <v>7.1440000000000001</v>
      </c>
      <c r="F2702" s="2">
        <f t="shared" si="336"/>
        <v>7.1320000000000006</v>
      </c>
      <c r="G2702" s="2">
        <f t="shared" si="337"/>
        <v>7.1184000000000003</v>
      </c>
      <c r="H2702" s="2">
        <f t="shared" si="338"/>
        <v>6.9794519999999878</v>
      </c>
      <c r="I2702" s="2">
        <f t="array" ref="I2702">SUMPRODUCT(B2686:B2705, (ROW(B2686:B2705)-ROW(B2686)+1)) / (20*21/2)</f>
        <v>7.2057142857142855</v>
      </c>
      <c r="J2702" s="2">
        <f t="shared" si="339"/>
        <v>7.146779081657483</v>
      </c>
      <c r="K2702" s="2">
        <f t="shared" si="340"/>
        <v>7.1245410266042262</v>
      </c>
    </row>
    <row r="2703" spans="1:11" ht="13.5" x14ac:dyDescent="0.25">
      <c r="A2703" s="3">
        <f>TITRES_STAT!B2706</f>
        <v>45944</v>
      </c>
      <c r="B2703" s="6">
        <f>TITRES_STAT!D2706</f>
        <v>7.3</v>
      </c>
      <c r="C2703" s="2">
        <f t="shared" si="333"/>
        <v>9.9999999999999645E-2</v>
      </c>
      <c r="D2703" s="2">
        <f t="shared" si="334"/>
        <v>7.2039999999999988</v>
      </c>
      <c r="E2703" s="2">
        <f t="shared" si="335"/>
        <v>7.1620000000000008</v>
      </c>
      <c r="F2703" s="2">
        <f t="shared" si="336"/>
        <v>7.1410000000000009</v>
      </c>
      <c r="G2703" s="2">
        <f t="shared" si="337"/>
        <v>7.1244000000000005</v>
      </c>
      <c r="H2703" s="2">
        <f t="shared" si="338"/>
        <v>6.9811904999999861</v>
      </c>
      <c r="I2703" s="2">
        <f t="array" ref="I2703">SUMPRODUCT(B2687:B2706, (ROW(B2687:B2706)-ROW(B2687)+1)) / (20*21/2)</f>
        <v>7.227714285714284</v>
      </c>
      <c r="J2703" s="2">
        <f t="shared" si="339"/>
        <v>7.1613715500710562</v>
      </c>
      <c r="K2703" s="2">
        <f t="shared" si="340"/>
        <v>7.1314217706589629</v>
      </c>
    </row>
    <row r="2704" spans="1:11" ht="13.5" x14ac:dyDescent="0.25">
      <c r="A2704" s="3">
        <f>TITRES_STAT!B2707</f>
        <v>45946</v>
      </c>
      <c r="B2704" s="6">
        <f>TITRES_STAT!D2707</f>
        <v>7.4</v>
      </c>
      <c r="C2704" s="2">
        <f t="shared" si="333"/>
        <v>0.10000000000000053</v>
      </c>
      <c r="D2704" s="2">
        <f t="shared" si="334"/>
        <v>7.2600000000000007</v>
      </c>
      <c r="E2704" s="2">
        <f t="shared" si="335"/>
        <v>7.1900000000000022</v>
      </c>
      <c r="F2704" s="2">
        <f t="shared" si="336"/>
        <v>7.1550000000000029</v>
      </c>
      <c r="G2704" s="2">
        <f t="shared" si="337"/>
        <v>7.1324000000000005</v>
      </c>
      <c r="H2704" s="2">
        <f t="shared" si="338"/>
        <v>6.9834289999999877</v>
      </c>
      <c r="I2704" s="2">
        <f t="array" ref="I2704">SUMPRODUCT(B2688:B2707, (ROW(B2688:B2707)-ROW(B2688)+1)) / (20*21/2)</f>
        <v>6.543619047619047</v>
      </c>
      <c r="J2704" s="2">
        <f t="shared" si="339"/>
        <v>7.1840980691119078</v>
      </c>
      <c r="K2704" s="2">
        <f t="shared" si="340"/>
        <v>7.1419542502409641</v>
      </c>
    </row>
    <row r="2705" spans="1:11" ht="13.5" x14ac:dyDescent="0.25">
      <c r="A2705" s="3">
        <f>TITRES_STAT!B2708</f>
        <v>45947</v>
      </c>
      <c r="B2705" s="6">
        <f>TITRES_STAT!D2708</f>
        <v>7.4</v>
      </c>
      <c r="C2705" s="2">
        <f t="shared" si="333"/>
        <v>0</v>
      </c>
      <c r="D2705" s="2">
        <f t="shared" si="334"/>
        <v>7.3</v>
      </c>
      <c r="E2705" s="2">
        <f t="shared" si="335"/>
        <v>7.2180000000000009</v>
      </c>
      <c r="F2705" s="2">
        <f t="shared" si="336"/>
        <v>7.1690000000000023</v>
      </c>
      <c r="G2705" s="2">
        <f t="shared" si="337"/>
        <v>7.1403999999999996</v>
      </c>
      <c r="H2705" s="2">
        <f t="shared" si="338"/>
        <v>6.9856674999999884</v>
      </c>
      <c r="I2705" s="2">
        <f t="array" ref="I2705">SUMPRODUCT(B2689:B2708, (ROW(B2689:B2708)-ROW(B2689)+1)) / (20*21/2)</f>
        <v>5.8934285714285712</v>
      </c>
      <c r="J2705" s="2">
        <f t="shared" si="339"/>
        <v>7.2046601577679166</v>
      </c>
      <c r="K2705" s="2">
        <f t="shared" si="340"/>
        <v>7.1520736914079848</v>
      </c>
    </row>
    <row r="2706" spans="1:11" ht="13.5" x14ac:dyDescent="0.25">
      <c r="A2706" s="3">
        <f>TITRES_STAT!B2709</f>
        <v>45950</v>
      </c>
      <c r="B2706" s="6">
        <f>TITRES_STAT!D2709</f>
        <v>7.4</v>
      </c>
      <c r="C2706" s="2">
        <f t="shared" si="333"/>
        <v>0</v>
      </c>
      <c r="D2706" s="2">
        <f t="shared" si="334"/>
        <v>7.339999999999999</v>
      </c>
      <c r="E2706" s="2">
        <f t="shared" si="335"/>
        <v>7.2460000000000004</v>
      </c>
      <c r="F2706" s="2">
        <f t="shared" si="336"/>
        <v>7.1830000000000016</v>
      </c>
      <c r="G2706" s="2">
        <f t="shared" si="337"/>
        <v>7.1484000000000005</v>
      </c>
      <c r="H2706" s="2">
        <f t="shared" si="338"/>
        <v>6.9879059999999882</v>
      </c>
      <c r="I2706" s="2">
        <f t="array" ref="I2706">SUMPRODUCT(B2690:B2709, (ROW(B2690:B2709)-ROW(B2690)+1)) / (20*21/2)</f>
        <v>5.2771428571428576</v>
      </c>
      <c r="J2706" s="2">
        <f t="shared" si="339"/>
        <v>7.2232639522662101</v>
      </c>
      <c r="K2706" s="2">
        <f t="shared" si="340"/>
        <v>7.1617962917449267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3.0581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3.0581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3.0581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3.0581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3.0581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3.1004</v>
      </c>
      <c r="C7" s="2">
        <f t="shared" si="0"/>
        <v>4.2300000000000004E-2</v>
      </c>
      <c r="D7" s="2">
        <f t="shared" si="1"/>
        <v>4.2300000000000004E-2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3.1004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3.1004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3.1004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3.1004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3.1004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3.0081000000000002</v>
      </c>
      <c r="C13" s="2">
        <f t="shared" si="0"/>
        <v>-9.2299999999999827E-2</v>
      </c>
      <c r="D13" s="2">
        <f t="shared" si="1"/>
        <v>0</v>
      </c>
      <c r="E13" s="2">
        <f t="shared" si="2"/>
        <v>9.2299999999999827E-2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3.0081000000000002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3.0081000000000002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3.0081000000000002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3.0214285714285716E-3</v>
      </c>
      <c r="G16" s="2">
        <f>SUM(E3:E16)/14</f>
        <v>6.5928571428571303E-3</v>
      </c>
      <c r="H16" s="2">
        <f>F16/G16</f>
        <v>0.45828819068255777</v>
      </c>
      <c r="I16" s="2">
        <f>IF(G16=0,100,100-(100/(1+H16)))</f>
        <v>31.426448736998552</v>
      </c>
    </row>
    <row r="17" spans="1:9" ht="13.5" x14ac:dyDescent="0.25">
      <c r="A17" s="3">
        <f>TITRES_STAT!B20</f>
        <v>42030</v>
      </c>
      <c r="B17" s="6">
        <f>TITRES_STAT!D20</f>
        <v>3.0735000000000001</v>
      </c>
      <c r="C17" s="2">
        <f t="shared" si="0"/>
        <v>6.5399999999999903E-2</v>
      </c>
      <c r="D17" s="2">
        <f t="shared" si="1"/>
        <v>6.5399999999999903E-2</v>
      </c>
      <c r="E17" s="2">
        <f t="shared" si="2"/>
        <v>0</v>
      </c>
      <c r="F17" s="2">
        <f>((F16*13)+D17)/14</f>
        <v>7.4770408163265245E-3</v>
      </c>
      <c r="G17" s="2">
        <f>((G16*13)+E17)/14</f>
        <v>6.121938775510192E-3</v>
      </c>
      <c r="H17" s="2">
        <f t="shared" ref="H17:H80" si="3">F17/G17</f>
        <v>1.2213517793149442</v>
      </c>
      <c r="I17" s="2">
        <f t="shared" ref="I17:I80" si="4">IF(G17=0,100,100-(100/(1+H17)))</f>
        <v>54.982366624146501</v>
      </c>
    </row>
    <row r="18" spans="1:9" ht="13.5" x14ac:dyDescent="0.25">
      <c r="A18" s="3">
        <f>TITRES_STAT!B21</f>
        <v>42031</v>
      </c>
      <c r="B18" s="6">
        <f>TITRES_STAT!D21</f>
        <v>3.0735000000000001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6.942966472303201E-3</v>
      </c>
      <c r="G18" s="2">
        <f t="shared" si="5"/>
        <v>5.6846574344023215E-3</v>
      </c>
      <c r="H18" s="2">
        <f t="shared" si="3"/>
        <v>1.2213517793149442</v>
      </c>
      <c r="I18" s="2">
        <f t="shared" si="4"/>
        <v>54.982366624146501</v>
      </c>
    </row>
    <row r="19" spans="1:9" ht="13.5" x14ac:dyDescent="0.25">
      <c r="A19" s="3">
        <f>TITRES_STAT!B22</f>
        <v>42032</v>
      </c>
      <c r="B19" s="6">
        <f>TITRES_STAT!D22</f>
        <v>3.0350000000000001</v>
      </c>
      <c r="C19" s="2">
        <f t="shared" si="0"/>
        <v>-3.8499999999999979E-2</v>
      </c>
      <c r="D19" s="2">
        <f t="shared" si="1"/>
        <v>0</v>
      </c>
      <c r="E19" s="2">
        <f t="shared" si="2"/>
        <v>3.8499999999999979E-2</v>
      </c>
      <c r="F19" s="2">
        <f t="shared" si="5"/>
        <v>6.4470402957101155E-3</v>
      </c>
      <c r="G19" s="2">
        <f t="shared" si="5"/>
        <v>8.0286104748021545E-3</v>
      </c>
      <c r="H19" s="2">
        <f t="shared" si="3"/>
        <v>0.80300823111847219</v>
      </c>
      <c r="I19" s="2">
        <f t="shared" si="4"/>
        <v>44.53713617382305</v>
      </c>
    </row>
    <row r="20" spans="1:9" ht="13.5" x14ac:dyDescent="0.25">
      <c r="A20" s="3">
        <f>TITRES_STAT!B23</f>
        <v>42033</v>
      </c>
      <c r="B20" s="6">
        <f>TITRES_STAT!D23</f>
        <v>3.0735000000000001</v>
      </c>
      <c r="C20" s="2">
        <f t="shared" si="0"/>
        <v>3.8499999999999979E-2</v>
      </c>
      <c r="D20" s="2">
        <f t="shared" si="1"/>
        <v>3.8499999999999979E-2</v>
      </c>
      <c r="E20" s="2">
        <f t="shared" si="2"/>
        <v>0</v>
      </c>
      <c r="F20" s="2">
        <f t="shared" si="5"/>
        <v>8.7365374174451053E-3</v>
      </c>
      <c r="G20" s="2">
        <f t="shared" si="5"/>
        <v>7.4551382980305725E-3</v>
      </c>
      <c r="H20" s="2">
        <f t="shared" si="3"/>
        <v>1.1718813344821573</v>
      </c>
      <c r="I20" s="2">
        <f t="shared" si="4"/>
        <v>53.956968821299327</v>
      </c>
    </row>
    <row r="21" spans="1:9" ht="13.5" x14ac:dyDescent="0.25">
      <c r="A21" s="3">
        <f>TITRES_STAT!B24</f>
        <v>42034</v>
      </c>
      <c r="B21" s="6">
        <f>TITRES_STAT!D24</f>
        <v>3.0735000000000001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8.1124990304847402E-3</v>
      </c>
      <c r="G21" s="2">
        <f t="shared" si="5"/>
        <v>6.9226284195998177E-3</v>
      </c>
      <c r="H21" s="2">
        <f t="shared" si="3"/>
        <v>1.171881334482157</v>
      </c>
      <c r="I21" s="2">
        <f t="shared" si="4"/>
        <v>53.95696882129932</v>
      </c>
    </row>
    <row r="22" spans="1:9" ht="13.5" x14ac:dyDescent="0.25">
      <c r="A22" s="3">
        <f>TITRES_STAT!B25</f>
        <v>42037</v>
      </c>
      <c r="B22" s="6">
        <f>TITRES_STAT!D25</f>
        <v>3.0388999999999999</v>
      </c>
      <c r="C22" s="2">
        <f t="shared" si="0"/>
        <v>-3.4600000000000186E-2</v>
      </c>
      <c r="D22" s="2">
        <f t="shared" si="1"/>
        <v>0</v>
      </c>
      <c r="E22" s="2">
        <f t="shared" si="2"/>
        <v>3.4600000000000186E-2</v>
      </c>
      <c r="F22" s="2">
        <f t="shared" si="5"/>
        <v>7.5330348140215447E-3</v>
      </c>
      <c r="G22" s="2">
        <f t="shared" si="5"/>
        <v>8.8995835324855582E-3</v>
      </c>
      <c r="H22" s="2">
        <f t="shared" si="3"/>
        <v>0.84644801484521248</v>
      </c>
      <c r="I22" s="2">
        <f t="shared" si="4"/>
        <v>45.84196294939666</v>
      </c>
    </row>
    <row r="23" spans="1:9" ht="13.5" x14ac:dyDescent="0.25">
      <c r="A23" s="3">
        <f>TITRES_STAT!B26</f>
        <v>42038</v>
      </c>
      <c r="B23" s="6">
        <f>TITRES_STAT!D26</f>
        <v>3.0388999999999999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6.9949608987342916E-3</v>
      </c>
      <c r="G23" s="2">
        <f t="shared" si="5"/>
        <v>8.2638989944508762E-3</v>
      </c>
      <c r="H23" s="2">
        <f t="shared" si="3"/>
        <v>0.84644801484521248</v>
      </c>
      <c r="I23" s="2">
        <f t="shared" si="4"/>
        <v>45.84196294939666</v>
      </c>
    </row>
    <row r="24" spans="1:9" ht="13.5" x14ac:dyDescent="0.25">
      <c r="A24" s="3">
        <f>TITRES_STAT!B27</f>
        <v>42039</v>
      </c>
      <c r="B24" s="6">
        <f>TITRES_STAT!D27</f>
        <v>2.9811999999999999</v>
      </c>
      <c r="C24" s="2">
        <f t="shared" si="0"/>
        <v>-5.7700000000000085E-2</v>
      </c>
      <c r="D24" s="2">
        <f t="shared" si="1"/>
        <v>0</v>
      </c>
      <c r="E24" s="2">
        <f t="shared" si="2"/>
        <v>5.7700000000000085E-2</v>
      </c>
      <c r="F24" s="2">
        <f t="shared" si="5"/>
        <v>6.4953208345389854E-3</v>
      </c>
      <c r="G24" s="2">
        <f t="shared" si="5"/>
        <v>1.179504906627582E-2</v>
      </c>
      <c r="H24" s="2">
        <f t="shared" si="3"/>
        <v>0.55068196817512893</v>
      </c>
      <c r="I24" s="2">
        <f t="shared" si="4"/>
        <v>35.512244256195331</v>
      </c>
    </row>
    <row r="25" spans="1:9" ht="13.5" x14ac:dyDescent="0.25">
      <c r="A25" s="3">
        <f>TITRES_STAT!B28</f>
        <v>42040</v>
      </c>
      <c r="B25" s="6">
        <f>TITRES_STAT!D28</f>
        <v>2.9620000000000002</v>
      </c>
      <c r="C25" s="2">
        <f t="shared" si="0"/>
        <v>-1.9199999999999662E-2</v>
      </c>
      <c r="D25" s="2">
        <f t="shared" si="1"/>
        <v>0</v>
      </c>
      <c r="E25" s="2">
        <f t="shared" si="2"/>
        <v>1.9199999999999662E-2</v>
      </c>
      <c r="F25" s="2">
        <f t="shared" si="5"/>
        <v>6.03136934635763E-3</v>
      </c>
      <c r="G25" s="2">
        <f t="shared" si="5"/>
        <v>1.2323974132970381E-2</v>
      </c>
      <c r="H25" s="2">
        <f t="shared" si="3"/>
        <v>0.48940133120061341</v>
      </c>
      <c r="I25" s="2">
        <f t="shared" si="4"/>
        <v>32.858929352916903</v>
      </c>
    </row>
    <row r="26" spans="1:9" ht="13.5" x14ac:dyDescent="0.25">
      <c r="A26" s="3">
        <f>TITRES_STAT!B29</f>
        <v>42041</v>
      </c>
      <c r="B26" s="6">
        <f>TITRES_STAT!D29</f>
        <v>2.9620000000000002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5.6005572501892278E-3</v>
      </c>
      <c r="G26" s="2">
        <f t="shared" si="5"/>
        <v>1.144369026632964E-2</v>
      </c>
      <c r="H26" s="2">
        <f t="shared" si="3"/>
        <v>0.48940133120061341</v>
      </c>
      <c r="I26" s="2">
        <f t="shared" si="4"/>
        <v>32.858929352916903</v>
      </c>
    </row>
    <row r="27" spans="1:9" ht="13.5" x14ac:dyDescent="0.25">
      <c r="A27" s="3">
        <f>TITRES_STAT!B30</f>
        <v>42044</v>
      </c>
      <c r="B27" s="6">
        <f>TITRES_STAT!D30</f>
        <v>3.0388999999999999</v>
      </c>
      <c r="C27" s="2">
        <f t="shared" si="0"/>
        <v>7.6899999999999746E-2</v>
      </c>
      <c r="D27" s="2">
        <f t="shared" si="1"/>
        <v>7.6899999999999746E-2</v>
      </c>
      <c r="E27" s="2">
        <f t="shared" si="2"/>
        <v>0</v>
      </c>
      <c r="F27" s="2">
        <f t="shared" si="5"/>
        <v>1.0693374589461407E-2</v>
      </c>
      <c r="G27" s="2">
        <f t="shared" si="5"/>
        <v>1.0626283818734665E-2</v>
      </c>
      <c r="H27" s="2">
        <f t="shared" si="3"/>
        <v>1.0063136626003211</v>
      </c>
      <c r="I27" s="2">
        <f t="shared" si="4"/>
        <v>50.157344853848471</v>
      </c>
    </row>
    <row r="28" spans="1:9" ht="13.5" x14ac:dyDescent="0.25">
      <c r="A28" s="3">
        <f>TITRES_STAT!B31</f>
        <v>42045</v>
      </c>
      <c r="B28" s="6">
        <f>TITRES_STAT!D31</f>
        <v>2.9504000000000001</v>
      </c>
      <c r="C28" s="2">
        <f t="shared" si="0"/>
        <v>-8.8499999999999801E-2</v>
      </c>
      <c r="D28" s="2">
        <f t="shared" si="1"/>
        <v>0</v>
      </c>
      <c r="E28" s="2">
        <f t="shared" si="2"/>
        <v>8.8499999999999801E-2</v>
      </c>
      <c r="F28" s="2">
        <f>((F27*13)+D28)/14</f>
        <v>9.9295621187855919E-3</v>
      </c>
      <c r="G28" s="2">
        <f>((G27*13)+E28)/14</f>
        <v>1.6188692117396462E-2</v>
      </c>
      <c r="H28" s="2">
        <f t="shared" si="3"/>
        <v>0.61336407208061161</v>
      </c>
      <c r="I28" s="2">
        <f t="shared" si="4"/>
        <v>38.017709870631407</v>
      </c>
    </row>
    <row r="29" spans="1:9" ht="13.5" x14ac:dyDescent="0.25">
      <c r="A29" s="3">
        <f>TITRES_STAT!B32</f>
        <v>42046</v>
      </c>
      <c r="B29" s="6">
        <f>TITRES_STAT!D32</f>
        <v>3.0312000000000001</v>
      </c>
      <c r="C29" s="2">
        <f t="shared" si="0"/>
        <v>8.0799999999999983E-2</v>
      </c>
      <c r="D29" s="2">
        <f t="shared" si="1"/>
        <v>8.0799999999999983E-2</v>
      </c>
      <c r="E29" s="2">
        <f t="shared" si="2"/>
        <v>0</v>
      </c>
      <c r="F29" s="2">
        <f t="shared" ref="F29:G44" si="6">((F28*13)+D29)/14</f>
        <v>1.4991736253158047E-2</v>
      </c>
      <c r="G29" s="2">
        <f t="shared" si="6"/>
        <v>1.5032356966153858E-2</v>
      </c>
      <c r="H29" s="2">
        <f t="shared" si="3"/>
        <v>0.997297781506435</v>
      </c>
      <c r="I29" s="2">
        <f t="shared" si="4"/>
        <v>49.93235313936195</v>
      </c>
    </row>
    <row r="30" spans="1:9" ht="13.5" x14ac:dyDescent="0.25">
      <c r="A30" s="3">
        <f>TITRES_STAT!B33</f>
        <v>42047</v>
      </c>
      <c r="B30" s="6">
        <f>TITRES_STAT!D33</f>
        <v>3.0312000000000001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1.3920897949361044E-2</v>
      </c>
      <c r="G30" s="2">
        <f t="shared" si="6"/>
        <v>1.3958617182857154E-2</v>
      </c>
      <c r="H30" s="2">
        <f t="shared" si="3"/>
        <v>0.99729778150643511</v>
      </c>
      <c r="I30" s="2">
        <f t="shared" si="4"/>
        <v>49.932353139361958</v>
      </c>
    </row>
    <row r="31" spans="1:9" ht="13.5" x14ac:dyDescent="0.25">
      <c r="A31" s="3">
        <f>TITRES_STAT!B34</f>
        <v>42048</v>
      </c>
      <c r="B31" s="6">
        <f>TITRES_STAT!D34</f>
        <v>3.0312000000000001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1.2926548095835256E-2</v>
      </c>
      <c r="G31" s="2">
        <f t="shared" si="6"/>
        <v>1.2961573098367358E-2</v>
      </c>
      <c r="H31" s="2">
        <f t="shared" si="3"/>
        <v>0.997297781506435</v>
      </c>
      <c r="I31" s="2">
        <f t="shared" si="4"/>
        <v>49.93235313936195</v>
      </c>
    </row>
    <row r="32" spans="1:9" ht="13.5" x14ac:dyDescent="0.25">
      <c r="A32" s="3">
        <f>TITRES_STAT!B35</f>
        <v>42051</v>
      </c>
      <c r="B32" s="6">
        <f>TITRES_STAT!D35</f>
        <v>3.0004</v>
      </c>
      <c r="C32" s="2">
        <f t="shared" si="0"/>
        <v>-3.0800000000000161E-2</v>
      </c>
      <c r="D32" s="2">
        <f t="shared" si="1"/>
        <v>0</v>
      </c>
      <c r="E32" s="2">
        <f t="shared" si="2"/>
        <v>3.0800000000000161E-2</v>
      </c>
      <c r="F32" s="2">
        <f t="shared" si="6"/>
        <v>1.2003223231847023E-2</v>
      </c>
      <c r="G32" s="2">
        <f t="shared" si="6"/>
        <v>1.4235746448483988E-2</v>
      </c>
      <c r="H32" s="2">
        <f t="shared" si="3"/>
        <v>0.84317483985009345</v>
      </c>
      <c r="I32" s="2">
        <f t="shared" si="4"/>
        <v>45.745787193941368</v>
      </c>
    </row>
    <row r="33" spans="1:9" ht="13.5" x14ac:dyDescent="0.25">
      <c r="A33" s="3">
        <f>TITRES_STAT!B36</f>
        <v>42052</v>
      </c>
      <c r="B33" s="6">
        <f>TITRES_STAT!D36</f>
        <v>3.0274000000000001</v>
      </c>
      <c r="C33" s="2">
        <f t="shared" si="0"/>
        <v>2.7000000000000135E-2</v>
      </c>
      <c r="D33" s="2">
        <f t="shared" si="1"/>
        <v>2.7000000000000135E-2</v>
      </c>
      <c r="E33" s="2">
        <f t="shared" si="2"/>
        <v>0</v>
      </c>
      <c r="F33" s="2">
        <f t="shared" si="6"/>
        <v>1.3074421572429388E-2</v>
      </c>
      <c r="G33" s="2">
        <f t="shared" si="6"/>
        <v>1.3218907416449419E-2</v>
      </c>
      <c r="H33" s="2">
        <f t="shared" si="3"/>
        <v>0.9890697589847528</v>
      </c>
      <c r="I33" s="2">
        <f t="shared" si="4"/>
        <v>49.725242391176209</v>
      </c>
    </row>
    <row r="34" spans="1:9" ht="13.5" x14ac:dyDescent="0.25">
      <c r="A34" s="3">
        <f>TITRES_STAT!B37</f>
        <v>42053</v>
      </c>
      <c r="B34" s="6">
        <f>TITRES_STAT!D37</f>
        <v>3.0274000000000001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1.214053431725586E-2</v>
      </c>
      <c r="G34" s="2">
        <f t="shared" si="6"/>
        <v>1.2274699743845889E-2</v>
      </c>
      <c r="H34" s="2">
        <f t="shared" si="3"/>
        <v>0.9890697589847528</v>
      </c>
      <c r="I34" s="2">
        <f t="shared" si="4"/>
        <v>49.725242391176209</v>
      </c>
    </row>
    <row r="35" spans="1:9" ht="13.5" x14ac:dyDescent="0.25">
      <c r="A35" s="3">
        <f>TITRES_STAT!B38</f>
        <v>42054</v>
      </c>
      <c r="B35" s="6">
        <f>TITRES_STAT!D38</f>
        <v>3.0004</v>
      </c>
      <c r="C35" s="2">
        <f t="shared" si="0"/>
        <v>-2.7000000000000135E-2</v>
      </c>
      <c r="D35" s="2">
        <f t="shared" si="1"/>
        <v>0</v>
      </c>
      <c r="E35" s="2">
        <f t="shared" si="2"/>
        <v>2.7000000000000135E-2</v>
      </c>
      <c r="F35" s="2">
        <f t="shared" si="6"/>
        <v>1.1273353294594727E-2</v>
      </c>
      <c r="G35" s="2">
        <f t="shared" si="6"/>
        <v>1.3326506904999763E-2</v>
      </c>
      <c r="H35" s="2">
        <f t="shared" si="3"/>
        <v>0.84593460048898894</v>
      </c>
      <c r="I35" s="2">
        <f t="shared" si="4"/>
        <v>45.826899840595679</v>
      </c>
    </row>
    <row r="36" spans="1:9" ht="13.5" x14ac:dyDescent="0.25">
      <c r="A36" s="3">
        <f>TITRES_STAT!B39</f>
        <v>42055</v>
      </c>
      <c r="B36" s="6">
        <f>TITRES_STAT!D39</f>
        <v>3.0004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1.0468113773552248E-2</v>
      </c>
      <c r="G36" s="2">
        <f t="shared" si="6"/>
        <v>1.2374613554642635E-2</v>
      </c>
      <c r="H36" s="2">
        <f t="shared" si="3"/>
        <v>0.84593460048898916</v>
      </c>
      <c r="I36" s="2">
        <f t="shared" si="4"/>
        <v>45.826899840595686</v>
      </c>
    </row>
    <row r="37" spans="1:9" ht="13.5" x14ac:dyDescent="0.25">
      <c r="A37" s="3">
        <f>TITRES_STAT!B40</f>
        <v>42058</v>
      </c>
      <c r="B37" s="6">
        <f>TITRES_STAT!D40</f>
        <v>3.0158</v>
      </c>
      <c r="C37" s="2">
        <f t="shared" si="0"/>
        <v>1.540000000000008E-2</v>
      </c>
      <c r="D37" s="2">
        <f t="shared" si="1"/>
        <v>1.540000000000008E-2</v>
      </c>
      <c r="E37" s="2">
        <f t="shared" si="2"/>
        <v>0</v>
      </c>
      <c r="F37" s="2">
        <f t="shared" si="6"/>
        <v>1.0820391361155663E-2</v>
      </c>
      <c r="G37" s="2">
        <f t="shared" si="6"/>
        <v>1.1490712586453875E-2</v>
      </c>
      <c r="H37" s="2">
        <f t="shared" si="3"/>
        <v>0.94166408564700876</v>
      </c>
      <c r="I37" s="2">
        <f t="shared" si="4"/>
        <v>48.497785616363394</v>
      </c>
    </row>
    <row r="38" spans="1:9" ht="13.5" x14ac:dyDescent="0.25">
      <c r="A38" s="3">
        <f>TITRES_STAT!B41</f>
        <v>42059</v>
      </c>
      <c r="B38" s="6">
        <f>TITRES_STAT!D41</f>
        <v>3.0350000000000001</v>
      </c>
      <c r="C38" s="2">
        <f t="shared" si="0"/>
        <v>1.9200000000000106E-2</v>
      </c>
      <c r="D38" s="2">
        <f t="shared" si="1"/>
        <v>1.9200000000000106E-2</v>
      </c>
      <c r="E38" s="2">
        <f t="shared" si="2"/>
        <v>0</v>
      </c>
      <c r="F38" s="2">
        <f t="shared" si="6"/>
        <v>1.1418934835358838E-2</v>
      </c>
      <c r="G38" s="2">
        <f t="shared" si="6"/>
        <v>1.066994740170717E-2</v>
      </c>
      <c r="H38" s="2">
        <f t="shared" si="3"/>
        <v>1.0701959818032309</v>
      </c>
      <c r="I38" s="2">
        <f t="shared" si="4"/>
        <v>51.695394600806999</v>
      </c>
    </row>
    <row r="39" spans="1:9" ht="13.5" x14ac:dyDescent="0.25">
      <c r="A39" s="3">
        <f>TITRES_STAT!B42</f>
        <v>42060</v>
      </c>
      <c r="B39" s="6">
        <f>TITRES_STAT!D42</f>
        <v>3.0312000000000001</v>
      </c>
      <c r="C39" s="2">
        <f t="shared" si="0"/>
        <v>-3.8000000000000256E-3</v>
      </c>
      <c r="D39" s="2">
        <f t="shared" si="1"/>
        <v>0</v>
      </c>
      <c r="E39" s="2">
        <f t="shared" si="2"/>
        <v>3.8000000000000256E-3</v>
      </c>
      <c r="F39" s="2">
        <f t="shared" si="6"/>
        <v>1.0603296632833206E-2</v>
      </c>
      <c r="G39" s="2">
        <f t="shared" si="6"/>
        <v>1.0179236873013803E-2</v>
      </c>
      <c r="H39" s="2">
        <f t="shared" si="3"/>
        <v>1.0416592879318516</v>
      </c>
      <c r="I39" s="2">
        <f t="shared" si="4"/>
        <v>51.020231146746617</v>
      </c>
    </row>
    <row r="40" spans="1:9" ht="13.5" x14ac:dyDescent="0.25">
      <c r="A40" s="3">
        <f>TITRES_STAT!B43</f>
        <v>42061</v>
      </c>
      <c r="B40" s="6">
        <f>TITRES_STAT!D43</f>
        <v>3.0312000000000001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9.8459183019165477E-3</v>
      </c>
      <c r="G40" s="2">
        <f t="shared" si="6"/>
        <v>9.4521485249413895E-3</v>
      </c>
      <c r="H40" s="2">
        <f t="shared" si="3"/>
        <v>1.0416592879318514</v>
      </c>
      <c r="I40" s="2">
        <f t="shared" si="4"/>
        <v>51.020231146746603</v>
      </c>
    </row>
    <row r="41" spans="1:9" ht="13.5" x14ac:dyDescent="0.25">
      <c r="A41" s="3">
        <f>TITRES_STAT!B44</f>
        <v>42062</v>
      </c>
      <c r="B41" s="6">
        <f>TITRES_STAT!D44</f>
        <v>3.0312000000000001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9.1426384232082235E-3</v>
      </c>
      <c r="G41" s="2">
        <f t="shared" si="6"/>
        <v>8.7769950588741479E-3</v>
      </c>
      <c r="H41" s="2">
        <f t="shared" si="3"/>
        <v>1.0416592879318514</v>
      </c>
      <c r="I41" s="2">
        <f t="shared" si="4"/>
        <v>51.020231146746603</v>
      </c>
    </row>
    <row r="42" spans="1:9" ht="13.5" x14ac:dyDescent="0.25">
      <c r="A42" s="3">
        <f>TITRES_STAT!B45</f>
        <v>42065</v>
      </c>
      <c r="B42" s="6">
        <f>TITRES_STAT!D45</f>
        <v>3.0312000000000001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8.4895928215504932E-3</v>
      </c>
      <c r="G42" s="2">
        <f t="shared" si="6"/>
        <v>8.1500668403831373E-3</v>
      </c>
      <c r="H42" s="2">
        <f t="shared" si="3"/>
        <v>1.0416592879318514</v>
      </c>
      <c r="I42" s="2">
        <f t="shared" si="4"/>
        <v>51.020231146746603</v>
      </c>
    </row>
    <row r="43" spans="1:9" ht="13.5" x14ac:dyDescent="0.25">
      <c r="A43" s="3">
        <f>TITRES_STAT!B46</f>
        <v>42066</v>
      </c>
      <c r="B43" s="6">
        <f>TITRES_STAT!D46</f>
        <v>3.0234999999999999</v>
      </c>
      <c r="C43" s="2">
        <f t="shared" si="0"/>
        <v>-7.7000000000002622E-3</v>
      </c>
      <c r="D43" s="2">
        <f t="shared" si="1"/>
        <v>0</v>
      </c>
      <c r="E43" s="2">
        <f t="shared" si="2"/>
        <v>7.7000000000002622E-3</v>
      </c>
      <c r="F43" s="2">
        <f t="shared" si="6"/>
        <v>7.8831933342968872E-3</v>
      </c>
      <c r="G43" s="2">
        <f t="shared" si="6"/>
        <v>8.1179192089272188E-3</v>
      </c>
      <c r="H43" s="2">
        <f t="shared" si="3"/>
        <v>0.97108546308613108</v>
      </c>
      <c r="I43" s="2">
        <f t="shared" si="4"/>
        <v>49.266532642663876</v>
      </c>
    </row>
    <row r="44" spans="1:9" ht="13.5" x14ac:dyDescent="0.25">
      <c r="A44" s="3">
        <f>TITRES_STAT!B47</f>
        <v>42067</v>
      </c>
      <c r="B44" s="6">
        <f>TITRES_STAT!D47</f>
        <v>3.0543</v>
      </c>
      <c r="C44" s="2">
        <f t="shared" si="0"/>
        <v>3.0800000000000161E-2</v>
      </c>
      <c r="D44" s="2">
        <f t="shared" si="1"/>
        <v>3.0800000000000161E-2</v>
      </c>
      <c r="E44" s="2">
        <f t="shared" si="2"/>
        <v>0</v>
      </c>
      <c r="F44" s="2">
        <f t="shared" si="6"/>
        <v>9.5201080961328354E-3</v>
      </c>
      <c r="G44" s="2">
        <f t="shared" si="6"/>
        <v>7.5380678368609884E-3</v>
      </c>
      <c r="H44" s="2">
        <f t="shared" si="3"/>
        <v>1.2629374399603719</v>
      </c>
      <c r="I44" s="2">
        <f t="shared" si="4"/>
        <v>55.809648895220377</v>
      </c>
    </row>
    <row r="45" spans="1:9" ht="13.5" x14ac:dyDescent="0.25">
      <c r="A45" s="3">
        <f>TITRES_STAT!B48</f>
        <v>42068</v>
      </c>
      <c r="B45" s="6">
        <f>TITRES_STAT!D48</f>
        <v>3.0543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8.8401003749804894E-3</v>
      </c>
      <c r="G45" s="2">
        <f t="shared" si="7"/>
        <v>6.9996344199423468E-3</v>
      </c>
      <c r="H45" s="2">
        <f t="shared" si="3"/>
        <v>1.2629374399603719</v>
      </c>
      <c r="I45" s="2">
        <f t="shared" si="4"/>
        <v>55.809648895220377</v>
      </c>
    </row>
    <row r="46" spans="1:9" ht="13.5" x14ac:dyDescent="0.25">
      <c r="A46" s="3">
        <f>TITRES_STAT!B49</f>
        <v>42069</v>
      </c>
      <c r="B46" s="6">
        <f>TITRES_STAT!D49</f>
        <v>3.0543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8.2086646339104546E-3</v>
      </c>
      <c r="G46" s="2">
        <f t="shared" si="7"/>
        <v>6.4996605328036085E-3</v>
      </c>
      <c r="H46" s="2">
        <f t="shared" si="3"/>
        <v>1.2629374399603717</v>
      </c>
      <c r="I46" s="2">
        <f t="shared" si="4"/>
        <v>55.80964889522037</v>
      </c>
    </row>
    <row r="47" spans="1:9" ht="13.5" x14ac:dyDescent="0.25">
      <c r="A47" s="3">
        <f>TITRES_STAT!B50</f>
        <v>42072</v>
      </c>
      <c r="B47" s="6">
        <f>TITRES_STAT!D50</f>
        <v>3.0543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7.6223314457739928E-3</v>
      </c>
      <c r="G47" s="2">
        <f t="shared" si="7"/>
        <v>6.0353990661747795E-3</v>
      </c>
      <c r="H47" s="2">
        <f t="shared" si="3"/>
        <v>1.2629374399603714</v>
      </c>
      <c r="I47" s="2">
        <f t="shared" si="4"/>
        <v>55.809648895220363</v>
      </c>
    </row>
    <row r="48" spans="1:9" ht="13.5" x14ac:dyDescent="0.25">
      <c r="A48" s="3">
        <f>TITRES_STAT!B51</f>
        <v>42073</v>
      </c>
      <c r="B48" s="6">
        <f>TITRES_STAT!D51</f>
        <v>3.0543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7.0778791996472792E-3</v>
      </c>
      <c r="G48" s="2">
        <f t="shared" si="7"/>
        <v>5.6042991328765805E-3</v>
      </c>
      <c r="H48" s="2">
        <f t="shared" si="3"/>
        <v>1.2629374399603717</v>
      </c>
      <c r="I48" s="2">
        <f t="shared" si="4"/>
        <v>55.80964889522037</v>
      </c>
    </row>
    <row r="49" spans="1:9" ht="13.5" x14ac:dyDescent="0.25">
      <c r="A49" s="3">
        <f>TITRES_STAT!B52</f>
        <v>42074</v>
      </c>
      <c r="B49" s="6">
        <f>TITRES_STAT!D52</f>
        <v>3.0004</v>
      </c>
      <c r="C49" s="2">
        <f t="shared" si="0"/>
        <v>-5.3900000000000059E-2</v>
      </c>
      <c r="D49" s="2">
        <f t="shared" si="1"/>
        <v>0</v>
      </c>
      <c r="E49" s="2">
        <f t="shared" si="2"/>
        <v>5.3900000000000059E-2</v>
      </c>
      <c r="F49" s="2">
        <f t="shared" si="7"/>
        <v>6.572316399672473E-3</v>
      </c>
      <c r="G49" s="2">
        <f t="shared" si="7"/>
        <v>9.053992051956828E-3</v>
      </c>
      <c r="H49" s="2">
        <f t="shared" si="3"/>
        <v>0.72590260317845168</v>
      </c>
      <c r="I49" s="2">
        <f t="shared" si="4"/>
        <v>42.059302873847983</v>
      </c>
    </row>
    <row r="50" spans="1:9" ht="13.5" x14ac:dyDescent="0.25">
      <c r="A50" s="3">
        <f>TITRES_STAT!B53</f>
        <v>42075</v>
      </c>
      <c r="B50" s="6">
        <f>TITRES_STAT!D53</f>
        <v>2.9965999999999999</v>
      </c>
      <c r="C50" s="2">
        <f t="shared" si="0"/>
        <v>-3.8000000000000256E-3</v>
      </c>
      <c r="D50" s="2">
        <f t="shared" si="1"/>
        <v>0</v>
      </c>
      <c r="E50" s="2">
        <f t="shared" si="2"/>
        <v>3.8000000000000256E-3</v>
      </c>
      <c r="F50" s="2">
        <f t="shared" si="7"/>
        <v>6.1028652282672955E-3</v>
      </c>
      <c r="G50" s="2">
        <f t="shared" si="7"/>
        <v>8.6787069053884842E-3</v>
      </c>
      <c r="H50" s="2">
        <f t="shared" si="3"/>
        <v>0.7031998308962496</v>
      </c>
      <c r="I50" s="2">
        <f t="shared" si="4"/>
        <v>41.286983367431127</v>
      </c>
    </row>
    <row r="51" spans="1:9" ht="13.5" x14ac:dyDescent="0.25">
      <c r="A51" s="3">
        <f>TITRES_STAT!B54</f>
        <v>42076</v>
      </c>
      <c r="B51" s="6">
        <f>TITRES_STAT!D54</f>
        <v>3.0274000000000001</v>
      </c>
      <c r="C51" s="2">
        <f t="shared" si="0"/>
        <v>3.0800000000000161E-2</v>
      </c>
      <c r="D51" s="2">
        <f t="shared" si="1"/>
        <v>3.0800000000000161E-2</v>
      </c>
      <c r="E51" s="2">
        <f t="shared" si="2"/>
        <v>0</v>
      </c>
      <c r="F51" s="2">
        <f t="shared" si="7"/>
        <v>7.8669462833910707E-3</v>
      </c>
      <c r="G51" s="2">
        <f t="shared" si="7"/>
        <v>8.0587992692893063E-3</v>
      </c>
      <c r="H51" s="2">
        <f t="shared" si="3"/>
        <v>0.97619335344046176</v>
      </c>
      <c r="I51" s="2">
        <f t="shared" si="4"/>
        <v>49.39766403631274</v>
      </c>
    </row>
    <row r="52" spans="1:9" ht="13.5" x14ac:dyDescent="0.25">
      <c r="A52" s="3">
        <f>TITRES_STAT!B55</f>
        <v>42079</v>
      </c>
      <c r="B52" s="6">
        <f>TITRES_STAT!D55</f>
        <v>3.0274000000000001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7.3050215488631373E-3</v>
      </c>
      <c r="G52" s="2">
        <f t="shared" si="7"/>
        <v>7.4831707500543562E-3</v>
      </c>
      <c r="H52" s="2">
        <f t="shared" si="3"/>
        <v>0.97619335344046176</v>
      </c>
      <c r="I52" s="2">
        <f t="shared" si="4"/>
        <v>49.39766403631274</v>
      </c>
    </row>
    <row r="53" spans="1:9" ht="13.5" x14ac:dyDescent="0.25">
      <c r="A53" s="3">
        <f>TITRES_STAT!B56</f>
        <v>42080</v>
      </c>
      <c r="B53" s="6">
        <f>TITRES_STAT!D56</f>
        <v>3.0274000000000001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6.7832342953729136E-3</v>
      </c>
      <c r="G53" s="2">
        <f t="shared" si="7"/>
        <v>6.9486585536219026E-3</v>
      </c>
      <c r="H53" s="2">
        <f t="shared" si="3"/>
        <v>0.97619335344046176</v>
      </c>
      <c r="I53" s="2">
        <f t="shared" si="4"/>
        <v>49.39766403631274</v>
      </c>
    </row>
    <row r="54" spans="1:9" ht="13.5" x14ac:dyDescent="0.25">
      <c r="A54" s="3">
        <f>TITRES_STAT!B57</f>
        <v>42081</v>
      </c>
      <c r="B54" s="6">
        <f>TITRES_STAT!D57</f>
        <v>3.0274000000000001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6.2987175599891337E-3</v>
      </c>
      <c r="G54" s="2">
        <f t="shared" si="7"/>
        <v>6.4523257997917667E-3</v>
      </c>
      <c r="H54" s="2">
        <f t="shared" si="3"/>
        <v>0.97619335344046165</v>
      </c>
      <c r="I54" s="2">
        <f t="shared" si="4"/>
        <v>49.39766403631274</v>
      </c>
    </row>
    <row r="55" spans="1:9" ht="13.5" x14ac:dyDescent="0.25">
      <c r="A55" s="3">
        <f>TITRES_STAT!B58</f>
        <v>42082</v>
      </c>
      <c r="B55" s="6">
        <f>TITRES_STAT!D58</f>
        <v>3.0274000000000001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5.8488091628470526E-3</v>
      </c>
      <c r="G55" s="2">
        <f t="shared" si="7"/>
        <v>5.9914453855209266E-3</v>
      </c>
      <c r="H55" s="2">
        <f t="shared" si="3"/>
        <v>0.97619335344046165</v>
      </c>
      <c r="I55" s="2">
        <f t="shared" si="4"/>
        <v>49.39766403631274</v>
      </c>
    </row>
    <row r="56" spans="1:9" ht="13.5" x14ac:dyDescent="0.25">
      <c r="A56" s="3">
        <f>TITRES_STAT!B59</f>
        <v>42086</v>
      </c>
      <c r="B56" s="6">
        <f>TITRES_STAT!D59</f>
        <v>3.0274000000000001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5.4310370797865494E-3</v>
      </c>
      <c r="G56" s="2">
        <f t="shared" si="7"/>
        <v>5.5634850008408603E-3</v>
      </c>
      <c r="H56" s="2">
        <f t="shared" si="3"/>
        <v>0.97619335344046176</v>
      </c>
      <c r="I56" s="2">
        <f t="shared" si="4"/>
        <v>49.39766403631274</v>
      </c>
    </row>
    <row r="57" spans="1:9" ht="13.5" x14ac:dyDescent="0.25">
      <c r="A57" s="3">
        <f>TITRES_STAT!B60</f>
        <v>42087</v>
      </c>
      <c r="B57" s="6">
        <f>TITRES_STAT!D60</f>
        <v>3.0081000000000002</v>
      </c>
      <c r="C57" s="2">
        <f t="shared" si="0"/>
        <v>-1.9299999999999873E-2</v>
      </c>
      <c r="D57" s="2">
        <f t="shared" si="1"/>
        <v>0</v>
      </c>
      <c r="E57" s="2">
        <f t="shared" si="2"/>
        <v>1.9299999999999873E-2</v>
      </c>
      <c r="F57" s="2">
        <f t="shared" si="7"/>
        <v>5.0431058598017966E-3</v>
      </c>
      <c r="G57" s="2">
        <f t="shared" si="7"/>
        <v>6.5446646436379324E-3</v>
      </c>
      <c r="H57" s="2">
        <f t="shared" si="3"/>
        <v>0.77056749801599067</v>
      </c>
      <c r="I57" s="2">
        <f t="shared" si="4"/>
        <v>43.520933196811193</v>
      </c>
    </row>
    <row r="58" spans="1:9" ht="13.5" x14ac:dyDescent="0.25">
      <c r="A58" s="3">
        <f>TITRES_STAT!B61</f>
        <v>42088</v>
      </c>
      <c r="B58" s="6">
        <f>TITRES_STAT!D61</f>
        <v>3.0081000000000002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4.682884012673097E-3</v>
      </c>
      <c r="G58" s="2">
        <f t="shared" si="7"/>
        <v>6.0771885976637951E-3</v>
      </c>
      <c r="H58" s="2">
        <f t="shared" si="3"/>
        <v>0.77056749801599056</v>
      </c>
      <c r="I58" s="2">
        <f t="shared" si="4"/>
        <v>43.520933196811185</v>
      </c>
    </row>
    <row r="59" spans="1:9" ht="13.5" x14ac:dyDescent="0.25">
      <c r="A59" s="3">
        <f>TITRES_STAT!B62</f>
        <v>42089</v>
      </c>
      <c r="B59" s="6">
        <f>TITRES_STAT!D62</f>
        <v>3.0081000000000002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4.3483922974821617E-3</v>
      </c>
      <c r="G59" s="2">
        <f t="shared" si="7"/>
        <v>5.6431036978306665E-3</v>
      </c>
      <c r="H59" s="2">
        <f t="shared" si="3"/>
        <v>0.77056749801599067</v>
      </c>
      <c r="I59" s="2">
        <f t="shared" si="4"/>
        <v>43.520933196811193</v>
      </c>
    </row>
    <row r="60" spans="1:9" ht="13.5" x14ac:dyDescent="0.25">
      <c r="A60" s="3">
        <f>TITRES_STAT!B63</f>
        <v>42090</v>
      </c>
      <c r="B60" s="6">
        <f>TITRES_STAT!D63</f>
        <v>3.0081000000000002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4.0377928476620075E-3</v>
      </c>
      <c r="G60" s="2">
        <f t="shared" si="7"/>
        <v>5.2400248622713336E-3</v>
      </c>
      <c r="H60" s="2">
        <f t="shared" si="3"/>
        <v>0.77056749801599067</v>
      </c>
      <c r="I60" s="2">
        <f t="shared" si="4"/>
        <v>43.520933196811193</v>
      </c>
    </row>
    <row r="61" spans="1:9" ht="13.5" x14ac:dyDescent="0.25">
      <c r="A61" s="3">
        <f>TITRES_STAT!B64</f>
        <v>42093</v>
      </c>
      <c r="B61" s="6">
        <f>TITRES_STAT!D64</f>
        <v>3.0081000000000002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3.7493790728290069E-3</v>
      </c>
      <c r="G61" s="2">
        <f t="shared" si="8"/>
        <v>4.8657373721090955E-3</v>
      </c>
      <c r="H61" s="2">
        <f t="shared" si="3"/>
        <v>0.77056749801599067</v>
      </c>
      <c r="I61" s="2">
        <f t="shared" si="4"/>
        <v>43.520933196811193</v>
      </c>
    </row>
    <row r="62" spans="1:9" ht="13.5" x14ac:dyDescent="0.25">
      <c r="A62" s="3">
        <f>TITRES_STAT!B65</f>
        <v>42094</v>
      </c>
      <c r="B62" s="6">
        <f>TITRES_STAT!D65</f>
        <v>3.0081000000000002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3.4815662819126492E-3</v>
      </c>
      <c r="G62" s="2">
        <f t="shared" si="8"/>
        <v>4.5181847026727322E-3</v>
      </c>
      <c r="H62" s="2">
        <f t="shared" si="3"/>
        <v>0.77056749801599045</v>
      </c>
      <c r="I62" s="2">
        <f t="shared" si="4"/>
        <v>43.520933196811185</v>
      </c>
    </row>
    <row r="63" spans="1:9" ht="13.5" x14ac:dyDescent="0.25">
      <c r="A63" s="3">
        <f>TITRES_STAT!B66</f>
        <v>42095</v>
      </c>
      <c r="B63" s="6">
        <f>TITRES_STAT!D66</f>
        <v>3.0081000000000002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3.2328829760617456E-3</v>
      </c>
      <c r="G63" s="2">
        <f t="shared" si="8"/>
        <v>4.1954572239103942E-3</v>
      </c>
      <c r="H63" s="2">
        <f t="shared" si="3"/>
        <v>0.77056749801599045</v>
      </c>
      <c r="I63" s="2">
        <f t="shared" si="4"/>
        <v>43.520933196811185</v>
      </c>
    </row>
    <row r="64" spans="1:9" ht="13.5" x14ac:dyDescent="0.25">
      <c r="A64" s="3">
        <f>TITRES_STAT!B67</f>
        <v>42096</v>
      </c>
      <c r="B64" s="6">
        <f>TITRES_STAT!D67</f>
        <v>2.9811999999999999</v>
      </c>
      <c r="C64" s="2">
        <f t="shared" si="0"/>
        <v>-2.6900000000000368E-2</v>
      </c>
      <c r="D64" s="2">
        <f t="shared" si="1"/>
        <v>0</v>
      </c>
      <c r="E64" s="2">
        <f t="shared" si="2"/>
        <v>2.6900000000000368E-2</v>
      </c>
      <c r="F64" s="2">
        <f t="shared" si="8"/>
        <v>3.0019627634859068E-3</v>
      </c>
      <c r="G64" s="2">
        <f t="shared" si="8"/>
        <v>5.817210279345392E-3</v>
      </c>
      <c r="H64" s="2">
        <f t="shared" si="3"/>
        <v>0.51604852142696078</v>
      </c>
      <c r="I64" s="2">
        <f t="shared" si="4"/>
        <v>34.039050474534733</v>
      </c>
    </row>
    <row r="65" spans="1:9" ht="13.5" x14ac:dyDescent="0.25">
      <c r="A65" s="3">
        <f>TITRES_STAT!B68</f>
        <v>42097</v>
      </c>
      <c r="B65" s="6">
        <f>TITRES_STAT!D68</f>
        <v>2.9811999999999999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2.7875368518083424E-3</v>
      </c>
      <c r="G65" s="2">
        <f t="shared" si="8"/>
        <v>5.4016952593921499E-3</v>
      </c>
      <c r="H65" s="2">
        <f t="shared" si="3"/>
        <v>0.51604852142696078</v>
      </c>
      <c r="I65" s="2">
        <f t="shared" si="4"/>
        <v>34.039050474534733</v>
      </c>
    </row>
    <row r="66" spans="1:9" ht="13.5" x14ac:dyDescent="0.25">
      <c r="A66" s="3">
        <f>TITRES_STAT!B69</f>
        <v>42100</v>
      </c>
      <c r="B66" s="6">
        <f>TITRES_STAT!D69</f>
        <v>2.9811999999999999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2.5884270766791751E-3</v>
      </c>
      <c r="G66" s="2">
        <f t="shared" si="8"/>
        <v>5.015859883721282E-3</v>
      </c>
      <c r="H66" s="2">
        <f t="shared" si="3"/>
        <v>0.51604852142696078</v>
      </c>
      <c r="I66" s="2">
        <f t="shared" si="4"/>
        <v>34.039050474534733</v>
      </c>
    </row>
    <row r="67" spans="1:9" ht="13.5" x14ac:dyDescent="0.25">
      <c r="A67" s="3">
        <f>TITRES_STAT!B70</f>
        <v>42101</v>
      </c>
      <c r="B67" s="6">
        <f>TITRES_STAT!D70</f>
        <v>2.8927</v>
      </c>
      <c r="C67" s="2">
        <f t="shared" ref="C67:C130" si="9">B67-B66</f>
        <v>-8.8499999999999801E-2</v>
      </c>
      <c r="D67" s="2">
        <f t="shared" ref="D67:D130" si="10">IF(C67&gt;0,C67,0)</f>
        <v>0</v>
      </c>
      <c r="E67" s="2">
        <f t="shared" ref="E67:E130" si="11">IF(C67&lt;0,-C67,0)</f>
        <v>8.8499999999999801E-2</v>
      </c>
      <c r="F67" s="2">
        <f t="shared" si="8"/>
        <v>2.4035394283449486E-3</v>
      </c>
      <c r="G67" s="2">
        <f t="shared" si="8"/>
        <v>1.0979012749169749E-2</v>
      </c>
      <c r="H67" s="2">
        <f t="shared" si="3"/>
        <v>0.21892127127065303</v>
      </c>
      <c r="I67" s="2">
        <f t="shared" si="4"/>
        <v>17.96024701763065</v>
      </c>
    </row>
    <row r="68" spans="1:9" ht="13.5" x14ac:dyDescent="0.25">
      <c r="A68" s="3">
        <f>TITRES_STAT!B71</f>
        <v>42102</v>
      </c>
      <c r="B68" s="6">
        <f>TITRES_STAT!D71</f>
        <v>2.9620000000000002</v>
      </c>
      <c r="C68" s="2">
        <f t="shared" si="9"/>
        <v>6.9300000000000139E-2</v>
      </c>
      <c r="D68" s="2">
        <f t="shared" si="10"/>
        <v>6.9300000000000139E-2</v>
      </c>
      <c r="E68" s="2">
        <f t="shared" si="11"/>
        <v>0</v>
      </c>
      <c r="F68" s="2">
        <f t="shared" si="8"/>
        <v>7.1818580406060335E-3</v>
      </c>
      <c r="G68" s="2">
        <f t="shared" si="8"/>
        <v>1.0194797552800481E-2</v>
      </c>
      <c r="H68" s="2">
        <f t="shared" si="3"/>
        <v>0.70446303650563402</v>
      </c>
      <c r="I68" s="2">
        <f t="shared" si="4"/>
        <v>41.330496550390023</v>
      </c>
    </row>
    <row r="69" spans="1:9" ht="13.5" x14ac:dyDescent="0.25">
      <c r="A69" s="3">
        <f>TITRES_STAT!B72</f>
        <v>42104</v>
      </c>
      <c r="B69" s="6">
        <f>TITRES_STAT!D72</f>
        <v>2.9620000000000002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6.6688681805627458E-3</v>
      </c>
      <c r="G69" s="2">
        <f t="shared" si="8"/>
        <v>9.4665977276004471E-3</v>
      </c>
      <c r="H69" s="2">
        <f t="shared" si="3"/>
        <v>0.70446303650563402</v>
      </c>
      <c r="I69" s="2">
        <f t="shared" si="4"/>
        <v>41.330496550390023</v>
      </c>
    </row>
    <row r="70" spans="1:9" ht="13.5" x14ac:dyDescent="0.25">
      <c r="A70" s="3">
        <f>TITRES_STAT!B73</f>
        <v>42107</v>
      </c>
      <c r="B70" s="6">
        <f>TITRES_STAT!D73</f>
        <v>2.9773000000000001</v>
      </c>
      <c r="C70" s="2">
        <f t="shared" si="9"/>
        <v>1.5299999999999869E-2</v>
      </c>
      <c r="D70" s="2">
        <f t="shared" si="10"/>
        <v>1.5299999999999869E-2</v>
      </c>
      <c r="E70" s="2">
        <f t="shared" si="11"/>
        <v>0</v>
      </c>
      <c r="F70" s="2">
        <f t="shared" si="8"/>
        <v>7.2853775962368264E-3</v>
      </c>
      <c r="G70" s="2">
        <f t="shared" si="8"/>
        <v>8.7904121756289862E-3</v>
      </c>
      <c r="H70" s="2">
        <f t="shared" si="3"/>
        <v>0.82878680210641331</v>
      </c>
      <c r="I70" s="2">
        <f t="shared" si="4"/>
        <v>45.318940466532737</v>
      </c>
    </row>
    <row r="71" spans="1:9" ht="13.5" x14ac:dyDescent="0.25">
      <c r="A71" s="3">
        <f>TITRES_STAT!B74</f>
        <v>42108</v>
      </c>
      <c r="B71" s="6">
        <f>TITRES_STAT!D74</f>
        <v>2.9773000000000001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6.7649934822199094E-3</v>
      </c>
      <c r="G71" s="2">
        <f t="shared" si="8"/>
        <v>8.1625255916554871E-3</v>
      </c>
      <c r="H71" s="2">
        <f t="shared" si="3"/>
        <v>0.8287868021064132</v>
      </c>
      <c r="I71" s="2">
        <f t="shared" si="4"/>
        <v>45.318940466532737</v>
      </c>
    </row>
    <row r="72" spans="1:9" ht="13.5" x14ac:dyDescent="0.25">
      <c r="A72" s="3">
        <f>TITRES_STAT!B75</f>
        <v>42109</v>
      </c>
      <c r="B72" s="6">
        <f>TITRES_STAT!D75</f>
        <v>2.9426999999999999</v>
      </c>
      <c r="C72" s="2">
        <f t="shared" si="9"/>
        <v>-3.4600000000000186E-2</v>
      </c>
      <c r="D72" s="2">
        <f t="shared" si="10"/>
        <v>0</v>
      </c>
      <c r="E72" s="2">
        <f t="shared" si="11"/>
        <v>3.4600000000000186E-2</v>
      </c>
      <c r="F72" s="2">
        <f t="shared" si="8"/>
        <v>6.2817796620613445E-3</v>
      </c>
      <c r="G72" s="2">
        <f t="shared" si="8"/>
        <v>1.0050916620822966E-2</v>
      </c>
      <c r="H72" s="2">
        <f t="shared" si="3"/>
        <v>0.62499569930239796</v>
      </c>
      <c r="I72" s="2">
        <f t="shared" si="4"/>
        <v>38.461375594452669</v>
      </c>
    </row>
    <row r="73" spans="1:9" ht="13.5" x14ac:dyDescent="0.25">
      <c r="A73" s="3">
        <f>TITRES_STAT!B76</f>
        <v>42110</v>
      </c>
      <c r="B73" s="6">
        <f>TITRES_STAT!D76</f>
        <v>2.9235000000000002</v>
      </c>
      <c r="C73" s="2">
        <f t="shared" si="9"/>
        <v>-1.9199999999999662E-2</v>
      </c>
      <c r="D73" s="2">
        <f t="shared" si="10"/>
        <v>0</v>
      </c>
      <c r="E73" s="2">
        <f t="shared" si="11"/>
        <v>1.9199999999999662E-2</v>
      </c>
      <c r="F73" s="2">
        <f t="shared" si="8"/>
        <v>5.8330811147712476E-3</v>
      </c>
      <c r="G73" s="2">
        <f t="shared" si="8"/>
        <v>1.0704422576478443E-2</v>
      </c>
      <c r="H73" s="2">
        <f t="shared" si="3"/>
        <v>0.54492253767976928</v>
      </c>
      <c r="I73" s="2">
        <f t="shared" si="4"/>
        <v>35.27183560271942</v>
      </c>
    </row>
    <row r="74" spans="1:9" ht="13.5" x14ac:dyDescent="0.25">
      <c r="A74" s="3">
        <f>TITRES_STAT!B77</f>
        <v>42111</v>
      </c>
      <c r="B74" s="6">
        <f>TITRES_STAT!D77</f>
        <v>2.9235000000000002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5.4164324637161589E-3</v>
      </c>
      <c r="G74" s="2">
        <f t="shared" si="8"/>
        <v>9.9398209638728412E-3</v>
      </c>
      <c r="H74" s="2">
        <f t="shared" si="3"/>
        <v>0.54492253767976928</v>
      </c>
      <c r="I74" s="2">
        <f t="shared" si="4"/>
        <v>35.27183560271942</v>
      </c>
    </row>
    <row r="75" spans="1:9" ht="13.5" x14ac:dyDescent="0.25">
      <c r="A75" s="3">
        <f>TITRES_STAT!B78</f>
        <v>42114</v>
      </c>
      <c r="B75" s="6">
        <f>TITRES_STAT!D78</f>
        <v>2.9426999999999999</v>
      </c>
      <c r="C75" s="2">
        <f t="shared" si="9"/>
        <v>1.9199999999999662E-2</v>
      </c>
      <c r="D75" s="2">
        <f t="shared" si="10"/>
        <v>1.9199999999999662E-2</v>
      </c>
      <c r="E75" s="2">
        <f t="shared" si="11"/>
        <v>0</v>
      </c>
      <c r="F75" s="2">
        <f t="shared" si="8"/>
        <v>6.4009730020221237E-3</v>
      </c>
      <c r="G75" s="2">
        <f t="shared" si="8"/>
        <v>9.2298337521676387E-3</v>
      </c>
      <c r="H75" s="2">
        <f t="shared" si="3"/>
        <v>0.69350902452807961</v>
      </c>
      <c r="I75" s="2">
        <f t="shared" si="4"/>
        <v>40.951008496771124</v>
      </c>
    </row>
    <row r="76" spans="1:9" ht="13.5" x14ac:dyDescent="0.25">
      <c r="A76" s="3">
        <f>TITRES_STAT!B79</f>
        <v>42115</v>
      </c>
      <c r="B76" s="6">
        <f>TITRES_STAT!D79</f>
        <v>2.9235000000000002</v>
      </c>
      <c r="C76" s="2">
        <f t="shared" si="9"/>
        <v>-1.9199999999999662E-2</v>
      </c>
      <c r="D76" s="2">
        <f t="shared" si="10"/>
        <v>0</v>
      </c>
      <c r="E76" s="2">
        <f t="shared" si="11"/>
        <v>1.9199999999999662E-2</v>
      </c>
      <c r="F76" s="2">
        <f t="shared" si="8"/>
        <v>5.9437606447348291E-3</v>
      </c>
      <c r="G76" s="2">
        <f t="shared" si="8"/>
        <v>9.9419884841556415E-3</v>
      </c>
      <c r="H76" s="2">
        <f t="shared" si="3"/>
        <v>0.59784424958923332</v>
      </c>
      <c r="I76" s="2">
        <f t="shared" si="4"/>
        <v>37.415677388013535</v>
      </c>
    </row>
    <row r="77" spans="1:9" ht="13.5" x14ac:dyDescent="0.25">
      <c r="A77" s="3">
        <f>TITRES_STAT!B80</f>
        <v>42116</v>
      </c>
      <c r="B77" s="6">
        <f>TITRES_STAT!D80</f>
        <v>2.9235000000000002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5.5192063129680556E-3</v>
      </c>
      <c r="G77" s="2">
        <f t="shared" si="12"/>
        <v>9.2318464495730942E-3</v>
      </c>
      <c r="H77" s="2">
        <f t="shared" si="3"/>
        <v>0.59784424958923343</v>
      </c>
      <c r="I77" s="2">
        <f t="shared" si="4"/>
        <v>37.415677388013542</v>
      </c>
    </row>
    <row r="78" spans="1:9" ht="13.5" x14ac:dyDescent="0.25">
      <c r="A78" s="3">
        <f>TITRES_STAT!B81</f>
        <v>42117</v>
      </c>
      <c r="B78" s="6">
        <f>TITRES_STAT!D81</f>
        <v>2.9235000000000002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5.1249772906131943E-3</v>
      </c>
      <c r="G78" s="2">
        <f t="shared" si="12"/>
        <v>8.5724288460321593E-3</v>
      </c>
      <c r="H78" s="2">
        <f t="shared" si="3"/>
        <v>0.59784424958923343</v>
      </c>
      <c r="I78" s="2">
        <f t="shared" si="4"/>
        <v>37.415677388013542</v>
      </c>
    </row>
    <row r="79" spans="1:9" ht="13.5" x14ac:dyDescent="0.25">
      <c r="A79" s="3">
        <f>TITRES_STAT!B82</f>
        <v>42118</v>
      </c>
      <c r="B79" s="6">
        <f>TITRES_STAT!D82</f>
        <v>2.9196</v>
      </c>
      <c r="C79" s="2">
        <f t="shared" si="9"/>
        <v>-3.9000000000002366E-3</v>
      </c>
      <c r="D79" s="2">
        <f t="shared" si="10"/>
        <v>0</v>
      </c>
      <c r="E79" s="2">
        <f t="shared" si="11"/>
        <v>3.9000000000002366E-3</v>
      </c>
      <c r="F79" s="2">
        <f t="shared" si="12"/>
        <v>4.7589074841408235E-3</v>
      </c>
      <c r="G79" s="2">
        <f t="shared" si="12"/>
        <v>8.2386839284584509E-3</v>
      </c>
      <c r="H79" s="2">
        <f t="shared" si="3"/>
        <v>0.57762957354176203</v>
      </c>
      <c r="I79" s="2">
        <f t="shared" si="4"/>
        <v>36.613764297343238</v>
      </c>
    </row>
    <row r="80" spans="1:9" ht="13.5" x14ac:dyDescent="0.25">
      <c r="A80" s="3">
        <f>TITRES_STAT!B83</f>
        <v>42121</v>
      </c>
      <c r="B80" s="6">
        <f>TITRES_STAT!D83</f>
        <v>2.9196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4.4189855209879076E-3</v>
      </c>
      <c r="G80" s="2">
        <f t="shared" si="12"/>
        <v>7.6502065049971332E-3</v>
      </c>
      <c r="H80" s="2">
        <f t="shared" si="3"/>
        <v>0.57762957354176203</v>
      </c>
      <c r="I80" s="2">
        <f t="shared" si="4"/>
        <v>36.613764297343238</v>
      </c>
    </row>
    <row r="81" spans="1:9" ht="13.5" x14ac:dyDescent="0.25">
      <c r="A81" s="3">
        <f>TITRES_STAT!B84</f>
        <v>42122</v>
      </c>
      <c r="B81" s="6">
        <f>TITRES_STAT!D84</f>
        <v>2.9235000000000002</v>
      </c>
      <c r="C81" s="2">
        <f t="shared" si="9"/>
        <v>3.9000000000002366E-3</v>
      </c>
      <c r="D81" s="2">
        <f t="shared" si="10"/>
        <v>3.9000000000002366E-3</v>
      </c>
      <c r="E81" s="2">
        <f t="shared" si="11"/>
        <v>0</v>
      </c>
      <c r="F81" s="2">
        <f t="shared" si="12"/>
        <v>4.3819151266316454E-3</v>
      </c>
      <c r="G81" s="2">
        <f t="shared" si="12"/>
        <v>7.1037631832116237E-3</v>
      </c>
      <c r="H81" s="2">
        <f t="shared" ref="H81:H144" si="13">F81/G81</f>
        <v>0.616844201252015</v>
      </c>
      <c r="I81" s="2">
        <f t="shared" ref="I81:I144" si="14">IF(G81=0,100,100-(100/(1+H81)))</f>
        <v>38.151121844291318</v>
      </c>
    </row>
    <row r="82" spans="1:9" ht="13.5" x14ac:dyDescent="0.25">
      <c r="A82" s="3">
        <f>TITRES_STAT!B85</f>
        <v>42123</v>
      </c>
      <c r="B82" s="6">
        <f>TITRES_STAT!D85</f>
        <v>2.9235000000000002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4.0689211890150992E-3</v>
      </c>
      <c r="G82" s="2">
        <f t="shared" si="12"/>
        <v>6.5963515272679362E-3</v>
      </c>
      <c r="H82" s="2">
        <f t="shared" si="13"/>
        <v>0.616844201252015</v>
      </c>
      <c r="I82" s="2">
        <f t="shared" si="14"/>
        <v>38.151121844291318</v>
      </c>
    </row>
    <row r="83" spans="1:9" ht="13.5" x14ac:dyDescent="0.25">
      <c r="A83" s="3">
        <f>TITRES_STAT!B86</f>
        <v>42124</v>
      </c>
      <c r="B83" s="6">
        <f>TITRES_STAT!D86</f>
        <v>2.9235000000000002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3.7782839612283065E-3</v>
      </c>
      <c r="G83" s="2">
        <f t="shared" si="12"/>
        <v>6.1251835610345116E-3</v>
      </c>
      <c r="H83" s="2">
        <f t="shared" si="13"/>
        <v>0.616844201252015</v>
      </c>
      <c r="I83" s="2">
        <f t="shared" si="14"/>
        <v>38.151121844291318</v>
      </c>
    </row>
    <row r="84" spans="1:9" ht="13.5" x14ac:dyDescent="0.25">
      <c r="A84" s="3">
        <f>TITRES_STAT!B87</f>
        <v>42128</v>
      </c>
      <c r="B84" s="6">
        <f>TITRES_STAT!D87</f>
        <v>2.8466</v>
      </c>
      <c r="C84" s="2">
        <f t="shared" si="9"/>
        <v>-7.690000000000019E-2</v>
      </c>
      <c r="D84" s="2">
        <f t="shared" si="10"/>
        <v>0</v>
      </c>
      <c r="E84" s="2">
        <f t="shared" si="11"/>
        <v>7.690000000000019E-2</v>
      </c>
      <c r="F84" s="2">
        <f t="shared" si="12"/>
        <v>3.5084065354262848E-3</v>
      </c>
      <c r="G84" s="2">
        <f t="shared" si="12"/>
        <v>1.1180527592389203E-2</v>
      </c>
      <c r="H84" s="2">
        <f t="shared" si="13"/>
        <v>0.31379615196464644</v>
      </c>
      <c r="I84" s="2">
        <f t="shared" si="14"/>
        <v>23.884691053128492</v>
      </c>
    </row>
    <row r="85" spans="1:9" ht="13.5" x14ac:dyDescent="0.25">
      <c r="A85" s="3">
        <f>TITRES_STAT!B88</f>
        <v>42129</v>
      </c>
      <c r="B85" s="6">
        <f>TITRES_STAT!D88</f>
        <v>2.8466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3.2578060686101217E-3</v>
      </c>
      <c r="G85" s="2">
        <f t="shared" si="12"/>
        <v>1.0381918478647115E-2</v>
      </c>
      <c r="H85" s="2">
        <f t="shared" si="13"/>
        <v>0.3137961519646465</v>
      </c>
      <c r="I85" s="2">
        <f t="shared" si="14"/>
        <v>23.884691053128506</v>
      </c>
    </row>
    <row r="86" spans="1:9" ht="13.5" x14ac:dyDescent="0.25">
      <c r="A86" s="3">
        <f>TITRES_STAT!B89</f>
        <v>42130</v>
      </c>
      <c r="B86" s="6">
        <f>TITRES_STAT!D89</f>
        <v>2.8466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3.0251056351379702E-3</v>
      </c>
      <c r="G86" s="2">
        <f t="shared" si="12"/>
        <v>9.6403528730294643E-3</v>
      </c>
      <c r="H86" s="2">
        <f t="shared" si="13"/>
        <v>0.3137961519646465</v>
      </c>
      <c r="I86" s="2">
        <f t="shared" si="14"/>
        <v>23.884691053128506</v>
      </c>
    </row>
    <row r="87" spans="1:9" ht="13.5" x14ac:dyDescent="0.25">
      <c r="A87" s="3">
        <f>TITRES_STAT!B90</f>
        <v>42131</v>
      </c>
      <c r="B87" s="6">
        <f>TITRES_STAT!D90</f>
        <v>2.7618999999999998</v>
      </c>
      <c r="C87" s="2">
        <f t="shared" si="9"/>
        <v>-8.470000000000022E-2</v>
      </c>
      <c r="D87" s="2">
        <f t="shared" si="10"/>
        <v>0</v>
      </c>
      <c r="E87" s="2">
        <f t="shared" si="11"/>
        <v>8.470000000000022E-2</v>
      </c>
      <c r="F87" s="2">
        <f t="shared" si="12"/>
        <v>2.8090266611995435E-3</v>
      </c>
      <c r="G87" s="2">
        <f t="shared" si="12"/>
        <v>1.5001756239241661E-2</v>
      </c>
      <c r="H87" s="2">
        <f t="shared" si="13"/>
        <v>0.18724652076746048</v>
      </c>
      <c r="I87" s="2">
        <f t="shared" si="14"/>
        <v>15.771494587865419</v>
      </c>
    </row>
    <row r="88" spans="1:9" ht="13.5" x14ac:dyDescent="0.25">
      <c r="A88" s="3">
        <f>TITRES_STAT!B91</f>
        <v>42132</v>
      </c>
      <c r="B88" s="6">
        <f>TITRES_STAT!D91</f>
        <v>2.8389000000000002</v>
      </c>
      <c r="C88" s="2">
        <f t="shared" si="9"/>
        <v>7.7000000000000401E-2</v>
      </c>
      <c r="D88" s="2">
        <f t="shared" si="10"/>
        <v>7.7000000000000401E-2</v>
      </c>
      <c r="E88" s="2">
        <f t="shared" si="11"/>
        <v>0</v>
      </c>
      <c r="F88" s="2">
        <f t="shared" si="12"/>
        <v>8.1083818996853189E-3</v>
      </c>
      <c r="G88" s="2">
        <f t="shared" si="12"/>
        <v>1.3930202222152971E-2</v>
      </c>
      <c r="H88" s="2">
        <f t="shared" si="13"/>
        <v>0.58207208842888825</v>
      </c>
      <c r="I88" s="2">
        <f t="shared" si="14"/>
        <v>36.79175510939757</v>
      </c>
    </row>
    <row r="89" spans="1:9" ht="13.5" x14ac:dyDescent="0.25">
      <c r="A89" s="3">
        <f>TITRES_STAT!B92</f>
        <v>42135</v>
      </c>
      <c r="B89" s="6">
        <f>TITRES_STAT!D92</f>
        <v>2.8466</v>
      </c>
      <c r="C89" s="2">
        <f t="shared" si="9"/>
        <v>7.6999999999998181E-3</v>
      </c>
      <c r="D89" s="2">
        <f t="shared" si="10"/>
        <v>7.6999999999998181E-3</v>
      </c>
      <c r="E89" s="2">
        <f t="shared" si="11"/>
        <v>0</v>
      </c>
      <c r="F89" s="2">
        <f t="shared" si="12"/>
        <v>8.079211763993498E-3</v>
      </c>
      <c r="G89" s="2">
        <f t="shared" si="12"/>
        <v>1.2935187777713473E-2</v>
      </c>
      <c r="H89" s="2">
        <f t="shared" si="13"/>
        <v>0.62459176494627155</v>
      </c>
      <c r="I89" s="2">
        <f t="shared" si="14"/>
        <v>38.446074787713087</v>
      </c>
    </row>
    <row r="90" spans="1:9" ht="13.5" x14ac:dyDescent="0.25">
      <c r="A90" s="3">
        <f>TITRES_STAT!B93</f>
        <v>42136</v>
      </c>
      <c r="B90" s="6">
        <f>TITRES_STAT!D93</f>
        <v>2.8466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7.5021252094225341E-3</v>
      </c>
      <c r="G90" s="2">
        <f t="shared" si="12"/>
        <v>1.2011245793591082E-2</v>
      </c>
      <c r="H90" s="2">
        <f t="shared" si="13"/>
        <v>0.62459176494627155</v>
      </c>
      <c r="I90" s="2">
        <f t="shared" si="14"/>
        <v>38.446074787713087</v>
      </c>
    </row>
    <row r="91" spans="1:9" ht="13.5" x14ac:dyDescent="0.25">
      <c r="A91" s="3">
        <f>TITRES_STAT!B94</f>
        <v>42137</v>
      </c>
      <c r="B91" s="6">
        <f>TITRES_STAT!D94</f>
        <v>2.8466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6.9662591230352103E-3</v>
      </c>
      <c r="G91" s="2">
        <f t="shared" si="12"/>
        <v>1.1153299665477432E-2</v>
      </c>
      <c r="H91" s="2">
        <f t="shared" si="13"/>
        <v>0.62459176494627167</v>
      </c>
      <c r="I91" s="2">
        <f t="shared" si="14"/>
        <v>38.446074787713094</v>
      </c>
    </row>
    <row r="92" spans="1:9" ht="13.5" x14ac:dyDescent="0.25">
      <c r="A92" s="3">
        <f>TITRES_STAT!B95</f>
        <v>42138</v>
      </c>
      <c r="B92" s="6">
        <f>TITRES_STAT!D95</f>
        <v>2.8466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6.4686691856755529E-3</v>
      </c>
      <c r="G92" s="2">
        <f t="shared" si="12"/>
        <v>1.0356635403657615E-2</v>
      </c>
      <c r="H92" s="2">
        <f t="shared" si="13"/>
        <v>0.62459176494627167</v>
      </c>
      <c r="I92" s="2">
        <f t="shared" si="14"/>
        <v>38.446074787713094</v>
      </c>
    </row>
    <row r="93" spans="1:9" ht="13.5" x14ac:dyDescent="0.25">
      <c r="A93" s="3">
        <f>TITRES_STAT!B96</f>
        <v>42139</v>
      </c>
      <c r="B93" s="6">
        <f>TITRES_STAT!D96</f>
        <v>2.9235000000000002</v>
      </c>
      <c r="C93" s="2">
        <f t="shared" si="9"/>
        <v>7.690000000000019E-2</v>
      </c>
      <c r="D93" s="2">
        <f t="shared" si="10"/>
        <v>7.690000000000019E-2</v>
      </c>
      <c r="E93" s="2">
        <f t="shared" si="11"/>
        <v>0</v>
      </c>
      <c r="F93" s="2">
        <f t="shared" ref="F93:G108" si="15">((F92*13)+D93)/14</f>
        <v>1.1499478529555882E-2</v>
      </c>
      <c r="G93" s="2">
        <f t="shared" si="15"/>
        <v>9.6168757319677854E-3</v>
      </c>
      <c r="H93" s="2">
        <f t="shared" si="13"/>
        <v>1.1957603331953299</v>
      </c>
      <c r="I93" s="2">
        <f t="shared" si="14"/>
        <v>54.457688988999408</v>
      </c>
    </row>
    <row r="94" spans="1:9" ht="13.5" x14ac:dyDescent="0.25">
      <c r="A94" s="3">
        <f>TITRES_STAT!B97</f>
        <v>42142</v>
      </c>
      <c r="B94" s="6">
        <f>TITRES_STAT!D97</f>
        <v>2.9235000000000002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1.0678087206016177E-2</v>
      </c>
      <c r="G94" s="2">
        <f t="shared" si="15"/>
        <v>8.9299560368272281E-3</v>
      </c>
      <c r="H94" s="2">
        <f t="shared" si="13"/>
        <v>1.1957603331953304</v>
      </c>
      <c r="I94" s="2">
        <f t="shared" si="14"/>
        <v>54.457688988999422</v>
      </c>
    </row>
    <row r="95" spans="1:9" ht="13.5" x14ac:dyDescent="0.25">
      <c r="A95" s="3">
        <f>TITRES_STAT!B98</f>
        <v>42143</v>
      </c>
      <c r="B95" s="6">
        <f>TITRES_STAT!D98</f>
        <v>2.9235000000000002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9.9153666913007355E-3</v>
      </c>
      <c r="G95" s="2">
        <f t="shared" si="15"/>
        <v>8.2921020341967123E-3</v>
      </c>
      <c r="H95" s="2">
        <f t="shared" si="13"/>
        <v>1.1957603331953301</v>
      </c>
      <c r="I95" s="2">
        <f t="shared" si="14"/>
        <v>54.457688988999408</v>
      </c>
    </row>
    <row r="96" spans="1:9" ht="13.5" x14ac:dyDescent="0.25">
      <c r="A96" s="3">
        <f>TITRES_STAT!B99</f>
        <v>42144</v>
      </c>
      <c r="B96" s="6">
        <f>TITRES_STAT!D99</f>
        <v>2.9235000000000002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9.2071262133506821E-3</v>
      </c>
      <c r="G96" s="2">
        <f t="shared" si="15"/>
        <v>7.69980903175409E-3</v>
      </c>
      <c r="H96" s="2">
        <f t="shared" si="13"/>
        <v>1.1957603331953299</v>
      </c>
      <c r="I96" s="2">
        <f t="shared" si="14"/>
        <v>54.457688988999408</v>
      </c>
    </row>
    <row r="97" spans="1:9" ht="13.5" x14ac:dyDescent="0.25">
      <c r="A97" s="3">
        <f>TITRES_STAT!B100</f>
        <v>42145</v>
      </c>
      <c r="B97" s="6">
        <f>TITRES_STAT!D100</f>
        <v>2.9235000000000002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8.5494743409684909E-3</v>
      </c>
      <c r="G97" s="2">
        <f t="shared" si="15"/>
        <v>7.1498226723430832E-3</v>
      </c>
      <c r="H97" s="2">
        <f t="shared" si="13"/>
        <v>1.1957603331953301</v>
      </c>
      <c r="I97" s="2">
        <f t="shared" si="14"/>
        <v>54.457688988999408</v>
      </c>
    </row>
    <row r="98" spans="1:9" ht="13.5" x14ac:dyDescent="0.25">
      <c r="A98" s="3">
        <f>TITRES_STAT!B101</f>
        <v>42146</v>
      </c>
      <c r="B98" s="6">
        <f>TITRES_STAT!D101</f>
        <v>2.9235000000000002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7.9387976023278847E-3</v>
      </c>
      <c r="G98" s="2">
        <f t="shared" si="15"/>
        <v>6.6391210528900053E-3</v>
      </c>
      <c r="H98" s="2">
        <f t="shared" si="13"/>
        <v>1.1957603331953304</v>
      </c>
      <c r="I98" s="2">
        <f t="shared" si="14"/>
        <v>54.457688988999422</v>
      </c>
    </row>
    <row r="99" spans="1:9" ht="13.5" x14ac:dyDescent="0.25">
      <c r="A99" s="3">
        <f>TITRES_STAT!B102</f>
        <v>42149</v>
      </c>
      <c r="B99" s="6">
        <f>TITRES_STAT!D102</f>
        <v>2.9620000000000002</v>
      </c>
      <c r="C99" s="2">
        <f t="shared" si="9"/>
        <v>3.8499999999999979E-2</v>
      </c>
      <c r="D99" s="2">
        <f t="shared" si="10"/>
        <v>3.8499999999999979E-2</v>
      </c>
      <c r="E99" s="2">
        <f t="shared" si="11"/>
        <v>0</v>
      </c>
      <c r="F99" s="2">
        <f t="shared" si="15"/>
        <v>1.0121740630733036E-2</v>
      </c>
      <c r="G99" s="2">
        <f t="shared" si="15"/>
        <v>6.1648981205407192E-3</v>
      </c>
      <c r="H99" s="2">
        <f t="shared" si="13"/>
        <v>1.6418342092318736</v>
      </c>
      <c r="I99" s="2">
        <f t="shared" si="14"/>
        <v>62.147511130505237</v>
      </c>
    </row>
    <row r="100" spans="1:9" ht="13.5" x14ac:dyDescent="0.25">
      <c r="A100" s="3">
        <f>TITRES_STAT!B103</f>
        <v>42150</v>
      </c>
      <c r="B100" s="6">
        <f>TITRES_STAT!D103</f>
        <v>3.0004</v>
      </c>
      <c r="C100" s="2">
        <f t="shared" si="9"/>
        <v>3.8399999999999768E-2</v>
      </c>
      <c r="D100" s="2">
        <f t="shared" si="10"/>
        <v>3.8399999999999768E-2</v>
      </c>
      <c r="E100" s="2">
        <f t="shared" si="11"/>
        <v>0</v>
      </c>
      <c r="F100" s="2">
        <f t="shared" si="15"/>
        <v>1.2141616299966374E-2</v>
      </c>
      <c r="G100" s="2">
        <f t="shared" si="15"/>
        <v>5.724548254787811E-3</v>
      </c>
      <c r="H100" s="2">
        <f t="shared" si="13"/>
        <v>2.1209737012543397</v>
      </c>
      <c r="I100" s="2">
        <f t="shared" si="14"/>
        <v>67.95871751184275</v>
      </c>
    </row>
    <row r="101" spans="1:9" ht="13.5" x14ac:dyDescent="0.25">
      <c r="A101" s="3">
        <f>TITRES_STAT!B104</f>
        <v>42151</v>
      </c>
      <c r="B101" s="6">
        <f>TITRES_STAT!D104</f>
        <v>2.9811999999999999</v>
      </c>
      <c r="C101" s="2">
        <f t="shared" si="9"/>
        <v>-1.9200000000000106E-2</v>
      </c>
      <c r="D101" s="2">
        <f t="shared" si="10"/>
        <v>0</v>
      </c>
      <c r="E101" s="2">
        <f t="shared" si="11"/>
        <v>1.9200000000000106E-2</v>
      </c>
      <c r="F101" s="2">
        <f t="shared" si="15"/>
        <v>1.1274357992825919E-2</v>
      </c>
      <c r="G101" s="2">
        <f t="shared" si="15"/>
        <v>6.6870805223029749E-3</v>
      </c>
      <c r="H101" s="2">
        <f t="shared" si="13"/>
        <v>1.685991062201704</v>
      </c>
      <c r="I101" s="2">
        <f t="shared" si="14"/>
        <v>62.769794208462436</v>
      </c>
    </row>
    <row r="102" spans="1:9" ht="13.5" x14ac:dyDescent="0.25">
      <c r="A102" s="3">
        <f>TITRES_STAT!B105</f>
        <v>42152</v>
      </c>
      <c r="B102" s="6">
        <f>TITRES_STAT!D105</f>
        <v>3.0004</v>
      </c>
      <c r="C102" s="2">
        <f t="shared" si="9"/>
        <v>1.9200000000000106E-2</v>
      </c>
      <c r="D102" s="2">
        <f t="shared" si="10"/>
        <v>1.9200000000000106E-2</v>
      </c>
      <c r="E102" s="2">
        <f t="shared" si="11"/>
        <v>0</v>
      </c>
      <c r="F102" s="2">
        <f t="shared" si="15"/>
        <v>1.1840475279052647E-2</v>
      </c>
      <c r="G102" s="2">
        <f t="shared" si="15"/>
        <v>6.209431913567048E-3</v>
      </c>
      <c r="H102" s="2">
        <f t="shared" si="13"/>
        <v>1.9068532264895728</v>
      </c>
      <c r="I102" s="2">
        <f t="shared" si="14"/>
        <v>65.598538278878351</v>
      </c>
    </row>
    <row r="103" spans="1:9" ht="13.5" x14ac:dyDescent="0.25">
      <c r="A103" s="3">
        <f>TITRES_STAT!B106</f>
        <v>42153</v>
      </c>
      <c r="B103" s="6">
        <f>TITRES_STAT!D106</f>
        <v>3.0004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1.0994727044834601E-2</v>
      </c>
      <c r="G103" s="2">
        <f t="shared" si="15"/>
        <v>5.7659010625979732E-3</v>
      </c>
      <c r="H103" s="2">
        <f t="shared" si="13"/>
        <v>1.9068532264895726</v>
      </c>
      <c r="I103" s="2">
        <f t="shared" si="14"/>
        <v>65.598538278878351</v>
      </c>
    </row>
    <row r="104" spans="1:9" ht="13.5" x14ac:dyDescent="0.25">
      <c r="A104" s="3">
        <f>TITRES_STAT!B107</f>
        <v>42156</v>
      </c>
      <c r="B104" s="6">
        <f>TITRES_STAT!D107</f>
        <v>2.9811999999999999</v>
      </c>
      <c r="C104" s="2">
        <f t="shared" si="9"/>
        <v>-1.9200000000000106E-2</v>
      </c>
      <c r="D104" s="2">
        <f t="shared" si="10"/>
        <v>0</v>
      </c>
      <c r="E104" s="2">
        <f t="shared" si="11"/>
        <v>1.9200000000000106E-2</v>
      </c>
      <c r="F104" s="2">
        <f t="shared" si="15"/>
        <v>1.0209389398774986E-2</v>
      </c>
      <c r="G104" s="2">
        <f t="shared" si="15"/>
        <v>6.7254795581266971E-3</v>
      </c>
      <c r="H104" s="2">
        <f t="shared" si="13"/>
        <v>1.5180165682666489</v>
      </c>
      <c r="I104" s="2">
        <f t="shared" si="14"/>
        <v>60.286202537246233</v>
      </c>
    </row>
    <row r="105" spans="1:9" ht="13.5" x14ac:dyDescent="0.25">
      <c r="A105" s="3">
        <f>TITRES_STAT!B108</f>
        <v>42157</v>
      </c>
      <c r="B105" s="6">
        <f>TITRES_STAT!D108</f>
        <v>2.9811999999999999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9.4801472988624864E-3</v>
      </c>
      <c r="G105" s="2">
        <f t="shared" si="15"/>
        <v>6.2450881611176472E-3</v>
      </c>
      <c r="H105" s="2">
        <f t="shared" si="13"/>
        <v>1.5180165682666487</v>
      </c>
      <c r="I105" s="2">
        <f t="shared" si="14"/>
        <v>60.286202537246226</v>
      </c>
    </row>
    <row r="106" spans="1:9" ht="13.5" x14ac:dyDescent="0.25">
      <c r="A106" s="3">
        <f>TITRES_STAT!B109</f>
        <v>42158</v>
      </c>
      <c r="B106" s="6">
        <f>TITRES_STAT!D109</f>
        <v>2.9965999999999999</v>
      </c>
      <c r="C106" s="2">
        <f t="shared" si="9"/>
        <v>1.540000000000008E-2</v>
      </c>
      <c r="D106" s="2">
        <f t="shared" si="10"/>
        <v>1.540000000000008E-2</v>
      </c>
      <c r="E106" s="2">
        <f t="shared" si="11"/>
        <v>0</v>
      </c>
      <c r="F106" s="2">
        <f t="shared" si="15"/>
        <v>9.9029939203723154E-3</v>
      </c>
      <c r="G106" s="2">
        <f t="shared" si="15"/>
        <v>5.7990104353235292E-3</v>
      </c>
      <c r="H106" s="2">
        <f t="shared" si="13"/>
        <v>1.7077041041433862</v>
      </c>
      <c r="I106" s="2">
        <f t="shared" si="14"/>
        <v>63.068342716259913</v>
      </c>
    </row>
    <row r="107" spans="1:9" ht="13.5" x14ac:dyDescent="0.25">
      <c r="A107" s="3">
        <f>TITRES_STAT!B110</f>
        <v>42159</v>
      </c>
      <c r="B107" s="6">
        <f>TITRES_STAT!D110</f>
        <v>2.9965999999999999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9.1956372117742938E-3</v>
      </c>
      <c r="G107" s="2">
        <f t="shared" si="15"/>
        <v>5.3847954042289909E-3</v>
      </c>
      <c r="H107" s="2">
        <f t="shared" si="13"/>
        <v>1.7077041041433865</v>
      </c>
      <c r="I107" s="2">
        <f t="shared" si="14"/>
        <v>63.06834271625992</v>
      </c>
    </row>
    <row r="108" spans="1:9" ht="13.5" x14ac:dyDescent="0.25">
      <c r="A108" s="3">
        <f>TITRES_STAT!B111</f>
        <v>42160</v>
      </c>
      <c r="B108" s="6">
        <f>TITRES_STAT!D111</f>
        <v>2.9965999999999999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8.5388059823618447E-3</v>
      </c>
      <c r="G108" s="2">
        <f t="shared" si="15"/>
        <v>5.0001671610697771E-3</v>
      </c>
      <c r="H108" s="2">
        <f t="shared" si="13"/>
        <v>1.7077041041433867</v>
      </c>
      <c r="I108" s="2">
        <f t="shared" si="14"/>
        <v>63.068342716259927</v>
      </c>
    </row>
    <row r="109" spans="1:9" ht="13.5" x14ac:dyDescent="0.25">
      <c r="A109" s="3">
        <f>TITRES_STAT!B112</f>
        <v>42163</v>
      </c>
      <c r="B109" s="6">
        <f>TITRES_STAT!D112</f>
        <v>2.9965999999999999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7.9288912693359984E-3</v>
      </c>
      <c r="G109" s="2">
        <f t="shared" si="16"/>
        <v>4.6430123638505072E-3</v>
      </c>
      <c r="H109" s="2">
        <f t="shared" si="13"/>
        <v>1.7077041041433867</v>
      </c>
      <c r="I109" s="2">
        <f t="shared" si="14"/>
        <v>63.068342716259927</v>
      </c>
    </row>
    <row r="110" spans="1:9" ht="13.5" x14ac:dyDescent="0.25">
      <c r="A110" s="3">
        <f>TITRES_STAT!B113</f>
        <v>42164</v>
      </c>
      <c r="B110" s="6">
        <f>TITRES_STAT!D113</f>
        <v>2.9965999999999999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7.3625418929548552E-3</v>
      </c>
      <c r="G110" s="2">
        <f t="shared" si="16"/>
        <v>4.3113686235754711E-3</v>
      </c>
      <c r="H110" s="2">
        <f t="shared" si="13"/>
        <v>1.7077041041433865</v>
      </c>
      <c r="I110" s="2">
        <f t="shared" si="14"/>
        <v>63.06834271625992</v>
      </c>
    </row>
    <row r="111" spans="1:9" ht="13.5" x14ac:dyDescent="0.25">
      <c r="A111" s="3">
        <f>TITRES_STAT!B114</f>
        <v>42165</v>
      </c>
      <c r="B111" s="6">
        <f>TITRES_STAT!D114</f>
        <v>2.9965999999999999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6.8366460434580801E-3</v>
      </c>
      <c r="G111" s="2">
        <f t="shared" si="16"/>
        <v>4.0034137218915083E-3</v>
      </c>
      <c r="H111" s="2">
        <f t="shared" si="13"/>
        <v>1.7077041041433867</v>
      </c>
      <c r="I111" s="2">
        <f t="shared" si="14"/>
        <v>63.068342716259927</v>
      </c>
    </row>
    <row r="112" spans="1:9" ht="13.5" x14ac:dyDescent="0.25">
      <c r="A112" s="3">
        <f>TITRES_STAT!B115</f>
        <v>42166</v>
      </c>
      <c r="B112" s="6">
        <f>TITRES_STAT!D115</f>
        <v>2.9965999999999999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6.3483141832110738E-3</v>
      </c>
      <c r="G112" s="2">
        <f t="shared" si="16"/>
        <v>3.7174555988992576E-3</v>
      </c>
      <c r="H112" s="2">
        <f t="shared" si="13"/>
        <v>1.7077041041433867</v>
      </c>
      <c r="I112" s="2">
        <f t="shared" si="14"/>
        <v>63.068342716259927</v>
      </c>
    </row>
    <row r="113" spans="1:9" ht="13.5" x14ac:dyDescent="0.25">
      <c r="A113" s="3">
        <f>TITRES_STAT!B116</f>
        <v>42167</v>
      </c>
      <c r="B113" s="6">
        <f>TITRES_STAT!D116</f>
        <v>3.0004</v>
      </c>
      <c r="C113" s="2">
        <f t="shared" si="9"/>
        <v>3.8000000000000256E-3</v>
      </c>
      <c r="D113" s="2">
        <f t="shared" si="10"/>
        <v>3.8000000000000256E-3</v>
      </c>
      <c r="E113" s="2">
        <f t="shared" si="11"/>
        <v>0</v>
      </c>
      <c r="F113" s="2">
        <f t="shared" si="16"/>
        <v>6.1662917415531418E-3</v>
      </c>
      <c r="G113" s="2">
        <f t="shared" si="16"/>
        <v>3.4519230561207391E-3</v>
      </c>
      <c r="H113" s="2">
        <f t="shared" si="13"/>
        <v>1.7863352228026781</v>
      </c>
      <c r="I113" s="2">
        <f t="shared" si="14"/>
        <v>64.110563875579373</v>
      </c>
    </row>
    <row r="114" spans="1:9" ht="13.5" x14ac:dyDescent="0.25">
      <c r="A114" s="3">
        <f>TITRES_STAT!B117</f>
        <v>42170</v>
      </c>
      <c r="B114" s="6">
        <f>TITRES_STAT!D117</f>
        <v>3.0081000000000002</v>
      </c>
      <c r="C114" s="2">
        <f t="shared" si="9"/>
        <v>7.7000000000002622E-3</v>
      </c>
      <c r="D114" s="2">
        <f t="shared" si="10"/>
        <v>7.7000000000002622E-3</v>
      </c>
      <c r="E114" s="2">
        <f t="shared" si="11"/>
        <v>0</v>
      </c>
      <c r="F114" s="2">
        <f t="shared" si="16"/>
        <v>6.275842331442222E-3</v>
      </c>
      <c r="G114" s="2">
        <f t="shared" si="16"/>
        <v>3.2053571235406866E-3</v>
      </c>
      <c r="H114" s="2">
        <f t="shared" si="13"/>
        <v>1.9579229675693142</v>
      </c>
      <c r="I114" s="2">
        <f t="shared" si="14"/>
        <v>66.192493483974857</v>
      </c>
    </row>
    <row r="115" spans="1:9" ht="13.5" x14ac:dyDescent="0.25">
      <c r="A115" s="3">
        <f>TITRES_STAT!B118</f>
        <v>42171</v>
      </c>
      <c r="B115" s="6">
        <f>TITRES_STAT!D118</f>
        <v>3.0004</v>
      </c>
      <c r="C115" s="2">
        <f t="shared" si="9"/>
        <v>-7.7000000000002622E-3</v>
      </c>
      <c r="D115" s="2">
        <f t="shared" si="10"/>
        <v>0</v>
      </c>
      <c r="E115" s="2">
        <f t="shared" si="11"/>
        <v>7.7000000000002622E-3</v>
      </c>
      <c r="F115" s="2">
        <f t="shared" si="16"/>
        <v>5.827567879196349E-3</v>
      </c>
      <c r="G115" s="2">
        <f t="shared" si="16"/>
        <v>3.5264030432877991E-3</v>
      </c>
      <c r="H115" s="2">
        <f t="shared" si="13"/>
        <v>1.6525529860486641</v>
      </c>
      <c r="I115" s="2">
        <f t="shared" si="14"/>
        <v>62.300470329543352</v>
      </c>
    </row>
    <row r="116" spans="1:9" ht="13.5" x14ac:dyDescent="0.25">
      <c r="A116" s="3">
        <f>TITRES_STAT!B119</f>
        <v>42172</v>
      </c>
      <c r="B116" s="6">
        <f>TITRES_STAT!D119</f>
        <v>3.0004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5.4113130306823239E-3</v>
      </c>
      <c r="G116" s="2">
        <f t="shared" si="16"/>
        <v>3.2745171116243849E-3</v>
      </c>
      <c r="H116" s="2">
        <f t="shared" si="13"/>
        <v>1.6525529860486641</v>
      </c>
      <c r="I116" s="2">
        <f t="shared" si="14"/>
        <v>62.300470329543352</v>
      </c>
    </row>
    <row r="117" spans="1:9" ht="13.5" x14ac:dyDescent="0.25">
      <c r="A117" s="3">
        <f>TITRES_STAT!B120</f>
        <v>42173</v>
      </c>
      <c r="B117" s="6">
        <f>TITRES_STAT!D120</f>
        <v>3.0004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5.0247906713478726E-3</v>
      </c>
      <c r="G117" s="2">
        <f t="shared" si="16"/>
        <v>3.0406230322226431E-3</v>
      </c>
      <c r="H117" s="2">
        <f t="shared" si="13"/>
        <v>1.6525529860486643</v>
      </c>
      <c r="I117" s="2">
        <f t="shared" si="14"/>
        <v>62.300470329543352</v>
      </c>
    </row>
    <row r="118" spans="1:9" ht="13.5" x14ac:dyDescent="0.25">
      <c r="A118" s="3">
        <f>TITRES_STAT!B121</f>
        <v>42174</v>
      </c>
      <c r="B118" s="6">
        <f>TITRES_STAT!D121</f>
        <v>3.0004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4.6658770519658818E-3</v>
      </c>
      <c r="G118" s="2">
        <f t="shared" si="16"/>
        <v>2.8234356727781687E-3</v>
      </c>
      <c r="H118" s="2">
        <f t="shared" si="13"/>
        <v>1.6525529860486643</v>
      </c>
      <c r="I118" s="2">
        <f t="shared" si="14"/>
        <v>62.300470329543352</v>
      </c>
    </row>
    <row r="119" spans="1:9" ht="13.5" x14ac:dyDescent="0.25">
      <c r="A119" s="3">
        <f>TITRES_STAT!B122</f>
        <v>42177</v>
      </c>
      <c r="B119" s="6">
        <f>TITRES_STAT!D122</f>
        <v>3.0004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4.3326001196826048E-3</v>
      </c>
      <c r="G119" s="2">
        <f t="shared" si="16"/>
        <v>2.6217616961511569E-3</v>
      </c>
      <c r="H119" s="2">
        <f t="shared" si="13"/>
        <v>1.6525529860486641</v>
      </c>
      <c r="I119" s="2">
        <f t="shared" si="14"/>
        <v>62.300470329543352</v>
      </c>
    </row>
    <row r="120" spans="1:9" ht="13.5" x14ac:dyDescent="0.25">
      <c r="A120" s="3">
        <f>TITRES_STAT!B123</f>
        <v>42178</v>
      </c>
      <c r="B120" s="6">
        <f>TITRES_STAT!D123</f>
        <v>3.0004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4.0231286825624189E-3</v>
      </c>
      <c r="G120" s="2">
        <f t="shared" si="16"/>
        <v>2.4344930035689314E-3</v>
      </c>
      <c r="H120" s="2">
        <f t="shared" si="13"/>
        <v>1.6525529860486641</v>
      </c>
      <c r="I120" s="2">
        <f t="shared" si="14"/>
        <v>62.300470329543352</v>
      </c>
    </row>
    <row r="121" spans="1:9" ht="13.5" x14ac:dyDescent="0.25">
      <c r="A121" s="3">
        <f>TITRES_STAT!B124</f>
        <v>42179</v>
      </c>
      <c r="B121" s="6">
        <f>TITRES_STAT!D124</f>
        <v>3.0004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3.7357623480936747E-3</v>
      </c>
      <c r="G121" s="2">
        <f t="shared" si="16"/>
        <v>2.2606006461711506E-3</v>
      </c>
      <c r="H121" s="2">
        <f t="shared" si="13"/>
        <v>1.6525529860486641</v>
      </c>
      <c r="I121" s="2">
        <f t="shared" si="14"/>
        <v>62.300470329543352</v>
      </c>
    </row>
    <row r="122" spans="1:9" ht="13.5" x14ac:dyDescent="0.25">
      <c r="A122" s="3">
        <f>TITRES_STAT!B125</f>
        <v>42180</v>
      </c>
      <c r="B122" s="6">
        <f>TITRES_STAT!D125</f>
        <v>3.0005000000000002</v>
      </c>
      <c r="C122" s="2">
        <f t="shared" si="9"/>
        <v>1.0000000000021103E-4</v>
      </c>
      <c r="D122" s="2">
        <f t="shared" si="10"/>
        <v>1.0000000000021103E-4</v>
      </c>
      <c r="E122" s="2">
        <f t="shared" si="11"/>
        <v>0</v>
      </c>
      <c r="F122" s="2">
        <f t="shared" si="16"/>
        <v>3.47606503751557E-3</v>
      </c>
      <c r="G122" s="2">
        <f t="shared" si="16"/>
        <v>2.0991291714446401E-3</v>
      </c>
      <c r="H122" s="2">
        <f t="shared" si="13"/>
        <v>1.6559557576551185</v>
      </c>
      <c r="I122" s="2">
        <f t="shared" si="14"/>
        <v>62.348770414651909</v>
      </c>
    </row>
    <row r="123" spans="1:9" ht="13.5" x14ac:dyDescent="0.25">
      <c r="A123" s="3">
        <f>TITRES_STAT!B126</f>
        <v>42181</v>
      </c>
      <c r="B123" s="6">
        <f>TITRES_STAT!D126</f>
        <v>3.0005000000000002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3.2277746776930294E-3</v>
      </c>
      <c r="G123" s="2">
        <f t="shared" si="16"/>
        <v>1.9491913734843087E-3</v>
      </c>
      <c r="H123" s="2">
        <f t="shared" si="13"/>
        <v>1.6559557576551185</v>
      </c>
      <c r="I123" s="2">
        <f t="shared" si="14"/>
        <v>62.348770414651909</v>
      </c>
    </row>
    <row r="124" spans="1:9" ht="13.5" x14ac:dyDescent="0.25">
      <c r="A124" s="3">
        <f>TITRES_STAT!B127</f>
        <v>42184</v>
      </c>
      <c r="B124" s="6">
        <f>TITRES_STAT!D127</f>
        <v>3.0005000000000002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2.9972193435720989E-3</v>
      </c>
      <c r="G124" s="2">
        <f t="shared" si="16"/>
        <v>1.8099634182354295E-3</v>
      </c>
      <c r="H124" s="2">
        <f t="shared" si="13"/>
        <v>1.6559557576551185</v>
      </c>
      <c r="I124" s="2">
        <f t="shared" si="14"/>
        <v>62.348770414651909</v>
      </c>
    </row>
    <row r="125" spans="1:9" ht="13.5" x14ac:dyDescent="0.25">
      <c r="A125" s="3">
        <f>TITRES_STAT!B128</f>
        <v>42185</v>
      </c>
      <c r="B125" s="6">
        <f>TITRES_STAT!D128</f>
        <v>3.0005000000000002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2.7831322476026634E-3</v>
      </c>
      <c r="G125" s="2">
        <f t="shared" si="17"/>
        <v>1.6806803169328989E-3</v>
      </c>
      <c r="H125" s="2">
        <f t="shared" si="13"/>
        <v>1.6559557576551185</v>
      </c>
      <c r="I125" s="2">
        <f t="shared" si="14"/>
        <v>62.348770414651909</v>
      </c>
    </row>
    <row r="126" spans="1:9" ht="13.5" x14ac:dyDescent="0.25">
      <c r="A126" s="3">
        <f>TITRES_STAT!B129</f>
        <v>42186</v>
      </c>
      <c r="B126" s="6">
        <f>TITRES_STAT!D129</f>
        <v>3.0005000000000002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2.5843370870596159E-3</v>
      </c>
      <c r="G126" s="2">
        <f t="shared" si="17"/>
        <v>1.5606317228662632E-3</v>
      </c>
      <c r="H126" s="2">
        <f t="shared" si="13"/>
        <v>1.6559557576551185</v>
      </c>
      <c r="I126" s="2">
        <f t="shared" si="14"/>
        <v>62.348770414651909</v>
      </c>
    </row>
    <row r="127" spans="1:9" ht="13.5" x14ac:dyDescent="0.25">
      <c r="A127" s="3">
        <f>TITRES_STAT!B130</f>
        <v>42187</v>
      </c>
      <c r="B127" s="6">
        <f>TITRES_STAT!D130</f>
        <v>3.0005000000000002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2.3997415808410722E-3</v>
      </c>
      <c r="G127" s="2">
        <f t="shared" si="17"/>
        <v>1.4491580283758159E-3</v>
      </c>
      <c r="H127" s="2">
        <f t="shared" si="13"/>
        <v>1.6559557576551187</v>
      </c>
      <c r="I127" s="2">
        <f t="shared" si="14"/>
        <v>62.348770414651909</v>
      </c>
    </row>
    <row r="128" spans="1:9" ht="13.5" x14ac:dyDescent="0.25">
      <c r="A128" s="3">
        <f>TITRES_STAT!B131</f>
        <v>42188</v>
      </c>
      <c r="B128" s="6">
        <f>TITRES_STAT!D131</f>
        <v>3.0005000000000002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2.2283314679238529E-3</v>
      </c>
      <c r="G128" s="2">
        <f t="shared" si="17"/>
        <v>1.3456467406346862E-3</v>
      </c>
      <c r="H128" s="2">
        <f t="shared" si="13"/>
        <v>1.6559557576551187</v>
      </c>
      <c r="I128" s="2">
        <f t="shared" si="14"/>
        <v>62.348770414651909</v>
      </c>
    </row>
    <row r="129" spans="1:9" ht="13.5" x14ac:dyDescent="0.25">
      <c r="A129" s="3">
        <f>TITRES_STAT!B132</f>
        <v>42191</v>
      </c>
      <c r="B129" s="6">
        <f>TITRES_STAT!D132</f>
        <v>3.0005000000000002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2.0691649345007208E-3</v>
      </c>
      <c r="G129" s="2">
        <f t="shared" si="17"/>
        <v>1.2495291163036372E-3</v>
      </c>
      <c r="H129" s="2">
        <f t="shared" si="13"/>
        <v>1.6559557576551189</v>
      </c>
      <c r="I129" s="2">
        <f t="shared" si="14"/>
        <v>62.348770414651909</v>
      </c>
    </row>
    <row r="130" spans="1:9" ht="13.5" x14ac:dyDescent="0.25">
      <c r="A130" s="3">
        <f>TITRES_STAT!B133</f>
        <v>42192</v>
      </c>
      <c r="B130" s="6">
        <f>TITRES_STAT!D133</f>
        <v>3.0005000000000002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1.9213674391792407E-3</v>
      </c>
      <c r="G130" s="2">
        <f t="shared" si="17"/>
        <v>1.1602770365676631E-3</v>
      </c>
      <c r="H130" s="2">
        <f t="shared" si="13"/>
        <v>1.6559557576551189</v>
      </c>
      <c r="I130" s="2">
        <f t="shared" si="14"/>
        <v>62.348770414651909</v>
      </c>
    </row>
    <row r="131" spans="1:9" ht="13.5" x14ac:dyDescent="0.25">
      <c r="A131" s="3">
        <f>TITRES_STAT!B134</f>
        <v>42193</v>
      </c>
      <c r="B131" s="6">
        <f>TITRES_STAT!D134</f>
        <v>3.0005000000000002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1.784126907809295E-3</v>
      </c>
      <c r="G131" s="2">
        <f t="shared" si="17"/>
        <v>1.0774001053842585E-3</v>
      </c>
      <c r="H131" s="2">
        <f t="shared" si="13"/>
        <v>1.6559557576551192</v>
      </c>
      <c r="I131" s="2">
        <f t="shared" si="14"/>
        <v>62.348770414651916</v>
      </c>
    </row>
    <row r="132" spans="1:9" ht="13.5" x14ac:dyDescent="0.25">
      <c r="A132" s="3">
        <f>TITRES_STAT!B135</f>
        <v>42194</v>
      </c>
      <c r="B132" s="6">
        <f>TITRES_STAT!D135</f>
        <v>3.1012</v>
      </c>
      <c r="C132" s="2">
        <f t="shared" si="18"/>
        <v>0.10069999999999979</v>
      </c>
      <c r="D132" s="2">
        <f t="shared" si="19"/>
        <v>0.10069999999999979</v>
      </c>
      <c r="E132" s="2">
        <f t="shared" si="20"/>
        <v>0</v>
      </c>
      <c r="F132" s="2">
        <f t="shared" si="17"/>
        <v>8.8495464143943294E-3</v>
      </c>
      <c r="G132" s="2">
        <f t="shared" si="17"/>
        <v>1.0004429549996686E-3</v>
      </c>
      <c r="H132" s="2">
        <f t="shared" si="13"/>
        <v>8.8456281991583037</v>
      </c>
      <c r="I132" s="2">
        <f t="shared" si="14"/>
        <v>89.843207769256523</v>
      </c>
    </row>
    <row r="133" spans="1:9" ht="13.5" x14ac:dyDescent="0.25">
      <c r="A133" s="3">
        <f>TITRES_STAT!B136</f>
        <v>42195</v>
      </c>
      <c r="B133" s="6">
        <f>TITRES_STAT!D136</f>
        <v>3.1012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8.2174359562233058E-3</v>
      </c>
      <c r="G133" s="2">
        <f t="shared" si="17"/>
        <v>9.2898274392826368E-4</v>
      </c>
      <c r="H133" s="2">
        <f t="shared" si="13"/>
        <v>8.8456281991583019</v>
      </c>
      <c r="I133" s="2">
        <f t="shared" si="14"/>
        <v>89.843207769256509</v>
      </c>
    </row>
    <row r="134" spans="1:9" ht="13.5" x14ac:dyDescent="0.25">
      <c r="A134" s="3">
        <f>TITRES_STAT!B137</f>
        <v>42198</v>
      </c>
      <c r="B134" s="6">
        <f>TITRES_STAT!D137</f>
        <v>3.1012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7.6304762450644988E-3</v>
      </c>
      <c r="G134" s="2">
        <f t="shared" si="17"/>
        <v>8.6262683364767348E-4</v>
      </c>
      <c r="H134" s="2">
        <f t="shared" si="13"/>
        <v>8.8456281991583037</v>
      </c>
      <c r="I134" s="2">
        <f t="shared" si="14"/>
        <v>89.843207769256523</v>
      </c>
    </row>
    <row r="135" spans="1:9" ht="13.5" x14ac:dyDescent="0.25">
      <c r="A135" s="3">
        <f>TITRES_STAT!B138</f>
        <v>42199</v>
      </c>
      <c r="B135" s="6">
        <f>TITRES_STAT!D138</f>
        <v>3.0609000000000002</v>
      </c>
      <c r="C135" s="2">
        <f t="shared" si="18"/>
        <v>-4.029999999999978E-2</v>
      </c>
      <c r="D135" s="2">
        <f t="shared" si="19"/>
        <v>0</v>
      </c>
      <c r="E135" s="2">
        <f t="shared" si="20"/>
        <v>4.029999999999978E-2</v>
      </c>
      <c r="F135" s="2">
        <f t="shared" si="17"/>
        <v>7.0854422275598919E-3</v>
      </c>
      <c r="G135" s="2">
        <f t="shared" si="17"/>
        <v>3.6795820598156809E-3</v>
      </c>
      <c r="H135" s="2">
        <f t="shared" si="13"/>
        <v>1.9256106026114332</v>
      </c>
      <c r="I135" s="2">
        <f t="shared" si="14"/>
        <v>65.819101178147605</v>
      </c>
    </row>
    <row r="136" spans="1:9" ht="13.5" x14ac:dyDescent="0.25">
      <c r="A136" s="3">
        <f>TITRES_STAT!B139</f>
        <v>42200</v>
      </c>
      <c r="B136" s="6">
        <f>TITRES_STAT!D139</f>
        <v>3.1012</v>
      </c>
      <c r="C136" s="2">
        <f t="shared" si="18"/>
        <v>4.029999999999978E-2</v>
      </c>
      <c r="D136" s="2">
        <f t="shared" si="19"/>
        <v>4.029999999999978E-2</v>
      </c>
      <c r="E136" s="2">
        <f t="shared" si="20"/>
        <v>0</v>
      </c>
      <c r="F136" s="2">
        <f t="shared" si="17"/>
        <v>9.4579106398770263E-3</v>
      </c>
      <c r="G136" s="2">
        <f t="shared" si="17"/>
        <v>3.4167547698288466E-3</v>
      </c>
      <c r="H136" s="2">
        <f t="shared" si="13"/>
        <v>2.7680975887979211</v>
      </c>
      <c r="I136" s="2">
        <f t="shared" si="14"/>
        <v>73.46140920094868</v>
      </c>
    </row>
    <row r="137" spans="1:9" ht="13.5" x14ac:dyDescent="0.25">
      <c r="A137" s="3">
        <f>TITRES_STAT!B140</f>
        <v>42201</v>
      </c>
      <c r="B137" s="6">
        <f>TITRES_STAT!D140</f>
        <v>3.1012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8.7823455941715249E-3</v>
      </c>
      <c r="G137" s="2">
        <f t="shared" si="17"/>
        <v>3.1727008576982146E-3</v>
      </c>
      <c r="H137" s="2">
        <f t="shared" si="13"/>
        <v>2.7680975887979216</v>
      </c>
      <c r="I137" s="2">
        <f t="shared" si="14"/>
        <v>73.46140920094868</v>
      </c>
    </row>
    <row r="138" spans="1:9" ht="13.5" x14ac:dyDescent="0.25">
      <c r="A138" s="3">
        <f>TITRES_STAT!B141</f>
        <v>42205</v>
      </c>
      <c r="B138" s="6">
        <f>TITRES_STAT!D141</f>
        <v>3.2381000000000002</v>
      </c>
      <c r="C138" s="2">
        <f t="shared" si="18"/>
        <v>0.13690000000000024</v>
      </c>
      <c r="D138" s="2">
        <f t="shared" si="19"/>
        <v>0.13690000000000024</v>
      </c>
      <c r="E138" s="2">
        <f t="shared" si="20"/>
        <v>0</v>
      </c>
      <c r="F138" s="2">
        <f t="shared" si="17"/>
        <v>1.7933606623159293E-2</v>
      </c>
      <c r="G138" s="2">
        <f t="shared" si="17"/>
        <v>2.9460793678626278E-3</v>
      </c>
      <c r="H138" s="2">
        <f t="shared" si="13"/>
        <v>6.0872788488960747</v>
      </c>
      <c r="I138" s="2">
        <f t="shared" si="14"/>
        <v>85.890212289928996</v>
      </c>
    </row>
    <row r="139" spans="1:9" ht="13.5" x14ac:dyDescent="0.25">
      <c r="A139" s="3">
        <f>TITRES_STAT!B142</f>
        <v>42206</v>
      </c>
      <c r="B139" s="6">
        <f>TITRES_STAT!D142</f>
        <v>3.2341000000000002</v>
      </c>
      <c r="C139" s="2">
        <f t="shared" si="18"/>
        <v>-4.0000000000000036E-3</v>
      </c>
      <c r="D139" s="2">
        <f t="shared" si="19"/>
        <v>0</v>
      </c>
      <c r="E139" s="2">
        <f t="shared" si="20"/>
        <v>4.0000000000000036E-3</v>
      </c>
      <c r="F139" s="2">
        <f t="shared" si="17"/>
        <v>1.6652634721505057E-2</v>
      </c>
      <c r="G139" s="2">
        <f t="shared" si="17"/>
        <v>3.0213594130152972E-3</v>
      </c>
      <c r="H139" s="2">
        <f t="shared" si="13"/>
        <v>5.5116364672701534</v>
      </c>
      <c r="I139" s="2">
        <f t="shared" si="14"/>
        <v>84.642877331583804</v>
      </c>
    </row>
    <row r="140" spans="1:9" ht="13.5" x14ac:dyDescent="0.25">
      <c r="A140" s="3">
        <f>TITRES_STAT!B143</f>
        <v>42207</v>
      </c>
      <c r="B140" s="6">
        <f>TITRES_STAT!D143</f>
        <v>3.2341000000000002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1.5463160812826124E-2</v>
      </c>
      <c r="G140" s="2">
        <f t="shared" si="17"/>
        <v>2.8055480263713475E-3</v>
      </c>
      <c r="H140" s="2">
        <f t="shared" si="13"/>
        <v>5.5116364672701534</v>
      </c>
      <c r="I140" s="2">
        <f t="shared" si="14"/>
        <v>84.642877331583804</v>
      </c>
    </row>
    <row r="141" spans="1:9" ht="13.5" x14ac:dyDescent="0.25">
      <c r="A141" s="3">
        <f>TITRES_STAT!B144</f>
        <v>42208</v>
      </c>
      <c r="B141" s="6">
        <f>TITRES_STAT!D144</f>
        <v>3.2623000000000002</v>
      </c>
      <c r="C141" s="2">
        <f t="shared" si="18"/>
        <v>2.8200000000000003E-2</v>
      </c>
      <c r="D141" s="2">
        <f t="shared" si="19"/>
        <v>2.8200000000000003E-2</v>
      </c>
      <c r="E141" s="2">
        <f t="shared" si="20"/>
        <v>0</v>
      </c>
      <c r="F141" s="2">
        <f t="shared" ref="F141:G156" si="21">((F140*13)+D141)/14</f>
        <v>1.6372935040481401E-2</v>
      </c>
      <c r="G141" s="2">
        <f t="shared" si="21"/>
        <v>2.605151738773394E-3</v>
      </c>
      <c r="H141" s="2">
        <f t="shared" si="13"/>
        <v>6.2848297075357351</v>
      </c>
      <c r="I141" s="2">
        <f t="shared" si="14"/>
        <v>86.272843152866599</v>
      </c>
    </row>
    <row r="142" spans="1:9" ht="13.5" x14ac:dyDescent="0.25">
      <c r="A142" s="3">
        <f>TITRES_STAT!B145</f>
        <v>42209</v>
      </c>
      <c r="B142" s="6">
        <f>TITRES_STAT!D145</f>
        <v>3.3026</v>
      </c>
      <c r="C142" s="2">
        <f t="shared" si="18"/>
        <v>4.029999999999978E-2</v>
      </c>
      <c r="D142" s="2">
        <f t="shared" si="19"/>
        <v>4.029999999999978E-2</v>
      </c>
      <c r="E142" s="2">
        <f t="shared" si="20"/>
        <v>0</v>
      </c>
      <c r="F142" s="2">
        <f t="shared" si="21"/>
        <v>1.8082011109018432E-2</v>
      </c>
      <c r="G142" s="2">
        <f t="shared" si="21"/>
        <v>2.4190694717181513E-3</v>
      </c>
      <c r="H142" s="2">
        <f t="shared" si="13"/>
        <v>7.4747795879444627</v>
      </c>
      <c r="I142" s="2">
        <f t="shared" si="14"/>
        <v>88.200283091462111</v>
      </c>
    </row>
    <row r="143" spans="1:9" ht="13.5" x14ac:dyDescent="0.25">
      <c r="A143" s="3">
        <f>TITRES_STAT!B146</f>
        <v>42212</v>
      </c>
      <c r="B143" s="6">
        <f>TITRES_STAT!D146</f>
        <v>3.3026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1.6790438886945685E-2</v>
      </c>
      <c r="G143" s="2">
        <f t="shared" si="21"/>
        <v>2.2462787951668547E-3</v>
      </c>
      <c r="H143" s="2">
        <f t="shared" si="13"/>
        <v>7.4747795879444618</v>
      </c>
      <c r="I143" s="2">
        <f t="shared" si="14"/>
        <v>88.200283091462111</v>
      </c>
    </row>
    <row r="144" spans="1:9" ht="13.5" x14ac:dyDescent="0.25">
      <c r="A144" s="3">
        <f>TITRES_STAT!B147</f>
        <v>42213</v>
      </c>
      <c r="B144" s="6">
        <f>TITRES_STAT!D147</f>
        <v>3.3026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1.5591121823592421E-2</v>
      </c>
      <c r="G144" s="2">
        <f t="shared" si="21"/>
        <v>2.0858303097977936E-3</v>
      </c>
      <c r="H144" s="2">
        <f t="shared" si="13"/>
        <v>7.4747795879444618</v>
      </c>
      <c r="I144" s="2">
        <f t="shared" si="14"/>
        <v>88.200283091462111</v>
      </c>
    </row>
    <row r="145" spans="1:9" ht="13.5" x14ac:dyDescent="0.25">
      <c r="A145" s="3">
        <f>TITRES_STAT!B148</f>
        <v>42214</v>
      </c>
      <c r="B145" s="6">
        <f>TITRES_STAT!D148</f>
        <v>3.3026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1.4477470264764392E-2</v>
      </c>
      <c r="G145" s="2">
        <f t="shared" si="21"/>
        <v>1.9368424305265229E-3</v>
      </c>
      <c r="H145" s="2">
        <f t="shared" ref="H145:H208" si="22">F145/G145</f>
        <v>7.4747795879444618</v>
      </c>
      <c r="I145" s="2">
        <f t="shared" ref="I145:I208" si="23">IF(G145=0,100,100-(100/(1+H145)))</f>
        <v>88.200283091462111</v>
      </c>
    </row>
    <row r="146" spans="1:9" ht="13.5" x14ac:dyDescent="0.25">
      <c r="A146" s="3">
        <f>TITRES_STAT!B149</f>
        <v>42215</v>
      </c>
      <c r="B146" s="6">
        <f>TITRES_STAT!D149</f>
        <v>3.3026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1.3443365245852651E-2</v>
      </c>
      <c r="G146" s="2">
        <f t="shared" si="21"/>
        <v>1.7984965426317712E-3</v>
      </c>
      <c r="H146" s="2">
        <f t="shared" si="22"/>
        <v>7.4747795879444627</v>
      </c>
      <c r="I146" s="2">
        <f t="shared" si="23"/>
        <v>88.200283091462111</v>
      </c>
    </row>
    <row r="147" spans="1:9" ht="13.5" x14ac:dyDescent="0.25">
      <c r="A147" s="3">
        <f>TITRES_STAT!B150</f>
        <v>42216</v>
      </c>
      <c r="B147" s="6">
        <f>TITRES_STAT!D150</f>
        <v>3.3026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1.2483124871148891E-2</v>
      </c>
      <c r="G147" s="2">
        <f t="shared" si="21"/>
        <v>1.6700325038723589E-3</v>
      </c>
      <c r="H147" s="2">
        <f t="shared" si="22"/>
        <v>7.4747795879444636</v>
      </c>
      <c r="I147" s="2">
        <f t="shared" si="23"/>
        <v>88.200283091462126</v>
      </c>
    </row>
    <row r="148" spans="1:9" ht="13.5" x14ac:dyDescent="0.25">
      <c r="A148" s="3">
        <f>TITRES_STAT!B151</f>
        <v>42219</v>
      </c>
      <c r="B148" s="6">
        <f>TITRES_STAT!D151</f>
        <v>3.3026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1.1591473094638257E-2</v>
      </c>
      <c r="G148" s="2">
        <f t="shared" si="21"/>
        <v>1.5507444678814761E-3</v>
      </c>
      <c r="H148" s="2">
        <f t="shared" si="22"/>
        <v>7.4747795879444636</v>
      </c>
      <c r="I148" s="2">
        <f t="shared" si="23"/>
        <v>88.200283091462126</v>
      </c>
    </row>
    <row r="149" spans="1:9" ht="13.5" x14ac:dyDescent="0.25">
      <c r="A149" s="3">
        <f>TITRES_STAT!B152</f>
        <v>42220</v>
      </c>
      <c r="B149" s="6">
        <f>TITRES_STAT!D152</f>
        <v>3.3026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1.0763510730735523E-2</v>
      </c>
      <c r="G149" s="2">
        <f t="shared" si="21"/>
        <v>1.439977005889942E-3</v>
      </c>
      <c r="H149" s="2">
        <f t="shared" si="22"/>
        <v>7.4747795879444636</v>
      </c>
      <c r="I149" s="2">
        <f t="shared" si="23"/>
        <v>88.200283091462126</v>
      </c>
    </row>
    <row r="150" spans="1:9" ht="13.5" x14ac:dyDescent="0.25">
      <c r="A150" s="3">
        <f>TITRES_STAT!B153</f>
        <v>42221</v>
      </c>
      <c r="B150" s="6">
        <f>TITRES_STAT!D153</f>
        <v>3.3026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9.9946885356829857E-3</v>
      </c>
      <c r="G150" s="2">
        <f t="shared" si="21"/>
        <v>1.3371215054692319E-3</v>
      </c>
      <c r="H150" s="2">
        <f t="shared" si="22"/>
        <v>7.4747795879444627</v>
      </c>
      <c r="I150" s="2">
        <f t="shared" si="23"/>
        <v>88.200283091462111</v>
      </c>
    </row>
    <row r="151" spans="1:9" ht="13.5" x14ac:dyDescent="0.25">
      <c r="A151" s="3">
        <f>TITRES_STAT!B154</f>
        <v>42222</v>
      </c>
      <c r="B151" s="6">
        <f>TITRES_STAT!D154</f>
        <v>3.3026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9.2807822117056283E-3</v>
      </c>
      <c r="G151" s="2">
        <f t="shared" si="21"/>
        <v>1.241612826507144E-3</v>
      </c>
      <c r="H151" s="2">
        <f t="shared" si="22"/>
        <v>7.4747795879444618</v>
      </c>
      <c r="I151" s="2">
        <f t="shared" si="23"/>
        <v>88.200283091462111</v>
      </c>
    </row>
    <row r="152" spans="1:9" ht="13.5" x14ac:dyDescent="0.25">
      <c r="A152" s="3">
        <f>TITRES_STAT!B155</f>
        <v>42223</v>
      </c>
      <c r="B152" s="6">
        <f>TITRES_STAT!D155</f>
        <v>3.3992</v>
      </c>
      <c r="C152" s="2">
        <f t="shared" si="18"/>
        <v>9.6600000000000019E-2</v>
      </c>
      <c r="D152" s="2">
        <f t="shared" si="19"/>
        <v>9.6600000000000019E-2</v>
      </c>
      <c r="E152" s="2">
        <f t="shared" si="20"/>
        <v>0</v>
      </c>
      <c r="F152" s="2">
        <f t="shared" si="21"/>
        <v>1.5517869196583798E-2</v>
      </c>
      <c r="G152" s="2">
        <f t="shared" si="21"/>
        <v>1.152926196042348E-3</v>
      </c>
      <c r="H152" s="2">
        <f t="shared" si="22"/>
        <v>13.459551227001361</v>
      </c>
      <c r="I152" s="2">
        <f t="shared" si="23"/>
        <v>93.084156041214968</v>
      </c>
    </row>
    <row r="153" spans="1:9" ht="13.5" x14ac:dyDescent="0.25">
      <c r="A153" s="3">
        <f>TITRES_STAT!B156</f>
        <v>42226</v>
      </c>
      <c r="B153" s="6">
        <f>TITRES_STAT!D156</f>
        <v>3.3992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1.4409449968256384E-2</v>
      </c>
      <c r="G153" s="2">
        <f t="shared" si="21"/>
        <v>1.070574324896466E-3</v>
      </c>
      <c r="H153" s="2">
        <f t="shared" si="22"/>
        <v>13.459551227001363</v>
      </c>
      <c r="I153" s="2">
        <f t="shared" si="23"/>
        <v>93.084156041214968</v>
      </c>
    </row>
    <row r="154" spans="1:9" ht="13.5" x14ac:dyDescent="0.25">
      <c r="A154" s="3">
        <f>TITRES_STAT!B157</f>
        <v>42227</v>
      </c>
      <c r="B154" s="6">
        <f>TITRES_STAT!D157</f>
        <v>3.3992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1.3380203541952356E-2</v>
      </c>
      <c r="G154" s="2">
        <f t="shared" si="21"/>
        <v>9.9410473026100401E-4</v>
      </c>
      <c r="H154" s="2">
        <f t="shared" si="22"/>
        <v>13.459551227001365</v>
      </c>
      <c r="I154" s="2">
        <f t="shared" si="23"/>
        <v>93.084156041214968</v>
      </c>
    </row>
    <row r="155" spans="1:9" ht="13.5" x14ac:dyDescent="0.25">
      <c r="A155" s="3">
        <f>TITRES_STAT!B158</f>
        <v>42228</v>
      </c>
      <c r="B155" s="6">
        <f>TITRES_STAT!D158</f>
        <v>3.3026</v>
      </c>
      <c r="C155" s="2">
        <f t="shared" si="18"/>
        <v>-9.6600000000000019E-2</v>
      </c>
      <c r="D155" s="2">
        <f t="shared" si="19"/>
        <v>0</v>
      </c>
      <c r="E155" s="2">
        <f t="shared" si="20"/>
        <v>9.6600000000000019E-2</v>
      </c>
      <c r="F155" s="2">
        <f t="shared" si="21"/>
        <v>1.2424474717527187E-2</v>
      </c>
      <c r="G155" s="2">
        <f t="shared" si="21"/>
        <v>7.8230972495280764E-3</v>
      </c>
      <c r="H155" s="2">
        <f t="shared" si="22"/>
        <v>1.5881784824133032</v>
      </c>
      <c r="I155" s="2">
        <f t="shared" si="23"/>
        <v>61.362788277740144</v>
      </c>
    </row>
    <row r="156" spans="1:9" ht="13.5" x14ac:dyDescent="0.25">
      <c r="A156" s="3">
        <f>TITRES_STAT!B159</f>
        <v>42230</v>
      </c>
      <c r="B156" s="6">
        <f>TITRES_STAT!D159</f>
        <v>3.3026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1.1537012237703816E-2</v>
      </c>
      <c r="G156" s="2">
        <f t="shared" si="21"/>
        <v>7.2643045888474995E-3</v>
      </c>
      <c r="H156" s="2">
        <f t="shared" si="22"/>
        <v>1.5881784824133032</v>
      </c>
      <c r="I156" s="2">
        <f t="shared" si="23"/>
        <v>61.362788277740144</v>
      </c>
    </row>
    <row r="157" spans="1:9" ht="13.5" x14ac:dyDescent="0.25">
      <c r="A157" s="3">
        <f>TITRES_STAT!B160</f>
        <v>42233</v>
      </c>
      <c r="B157" s="6">
        <f>TITRES_STAT!D160</f>
        <v>3.3026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1.0712939935010686E-2</v>
      </c>
      <c r="G157" s="2">
        <f t="shared" si="24"/>
        <v>6.7454256896441068E-3</v>
      </c>
      <c r="H157" s="2">
        <f t="shared" si="22"/>
        <v>1.5881784824133032</v>
      </c>
      <c r="I157" s="2">
        <f t="shared" si="23"/>
        <v>61.362788277740144</v>
      </c>
    </row>
    <row r="158" spans="1:9" ht="13.5" x14ac:dyDescent="0.25">
      <c r="A158" s="3">
        <f>TITRES_STAT!B161</f>
        <v>42234</v>
      </c>
      <c r="B158" s="6">
        <f>TITRES_STAT!D161</f>
        <v>3.3992</v>
      </c>
      <c r="C158" s="2">
        <f t="shared" si="18"/>
        <v>9.6600000000000019E-2</v>
      </c>
      <c r="D158" s="2">
        <f t="shared" si="19"/>
        <v>9.6600000000000019E-2</v>
      </c>
      <c r="E158" s="2">
        <f t="shared" si="20"/>
        <v>0</v>
      </c>
      <c r="F158" s="2">
        <f t="shared" si="24"/>
        <v>1.6847729939652781E-2</v>
      </c>
      <c r="G158" s="2">
        <f t="shared" si="24"/>
        <v>6.2636095689552421E-3</v>
      </c>
      <c r="H158" s="2">
        <f t="shared" si="22"/>
        <v>2.6897797115510427</v>
      </c>
      <c r="I158" s="2">
        <f t="shared" si="23"/>
        <v>72.89811104794552</v>
      </c>
    </row>
    <row r="159" spans="1:9" ht="13.5" x14ac:dyDescent="0.25">
      <c r="A159" s="3">
        <f>TITRES_STAT!B162</f>
        <v>42235</v>
      </c>
      <c r="B159" s="6">
        <f>TITRES_STAT!D162</f>
        <v>3.3992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1.5644320658249011E-2</v>
      </c>
      <c r="G159" s="2">
        <f t="shared" si="24"/>
        <v>5.816208885458439E-3</v>
      </c>
      <c r="H159" s="2">
        <f t="shared" si="22"/>
        <v>2.6897797115510427</v>
      </c>
      <c r="I159" s="2">
        <f t="shared" si="23"/>
        <v>72.89811104794552</v>
      </c>
    </row>
    <row r="160" spans="1:9" ht="13.5" x14ac:dyDescent="0.25">
      <c r="A160" s="3">
        <f>TITRES_STAT!B163</f>
        <v>42236</v>
      </c>
      <c r="B160" s="6">
        <f>TITRES_STAT!D163</f>
        <v>3.3992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1.4526869182659797E-2</v>
      </c>
      <c r="G160" s="2">
        <f t="shared" si="24"/>
        <v>5.4007653936399792E-3</v>
      </c>
      <c r="H160" s="2">
        <f t="shared" si="22"/>
        <v>2.6897797115510427</v>
      </c>
      <c r="I160" s="2">
        <f t="shared" si="23"/>
        <v>72.89811104794552</v>
      </c>
    </row>
    <row r="161" spans="1:9" ht="13.5" x14ac:dyDescent="0.25">
      <c r="A161" s="3">
        <f>TITRES_STAT!B164</f>
        <v>42237</v>
      </c>
      <c r="B161" s="6">
        <f>TITRES_STAT!D164</f>
        <v>3.3992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1.348923566961267E-2</v>
      </c>
      <c r="G161" s="2">
        <f t="shared" si="24"/>
        <v>5.0149964369514089E-3</v>
      </c>
      <c r="H161" s="2">
        <f t="shared" si="22"/>
        <v>2.6897797115510431</v>
      </c>
      <c r="I161" s="2">
        <f t="shared" si="23"/>
        <v>72.89811104794552</v>
      </c>
    </row>
    <row r="162" spans="1:9" ht="13.5" x14ac:dyDescent="0.25">
      <c r="A162" s="3">
        <f>TITRES_STAT!B165</f>
        <v>42240</v>
      </c>
      <c r="B162" s="6">
        <f>TITRES_STAT!D165</f>
        <v>3.3992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1.2525718836068908E-2</v>
      </c>
      <c r="G162" s="2">
        <f t="shared" si="24"/>
        <v>4.6567824057405938E-3</v>
      </c>
      <c r="H162" s="2">
        <f t="shared" si="22"/>
        <v>2.6897797115510436</v>
      </c>
      <c r="I162" s="2">
        <f t="shared" si="23"/>
        <v>72.89811104794552</v>
      </c>
    </row>
    <row r="163" spans="1:9" ht="13.5" x14ac:dyDescent="0.25">
      <c r="A163" s="3">
        <f>TITRES_STAT!B166</f>
        <v>42241</v>
      </c>
      <c r="B163" s="6">
        <f>TITRES_STAT!D166</f>
        <v>3.3992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1.1631024633492557E-2</v>
      </c>
      <c r="G163" s="2">
        <f t="shared" si="24"/>
        <v>4.3241550910448371E-3</v>
      </c>
      <c r="H163" s="2">
        <f t="shared" si="22"/>
        <v>2.6897797115510431</v>
      </c>
      <c r="I163" s="2">
        <f t="shared" si="23"/>
        <v>72.89811104794552</v>
      </c>
    </row>
    <row r="164" spans="1:9" ht="13.5" x14ac:dyDescent="0.25">
      <c r="A164" s="3">
        <f>TITRES_STAT!B167</f>
        <v>42242</v>
      </c>
      <c r="B164" s="6">
        <f>TITRES_STAT!D167</f>
        <v>3.3992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1.080023715967166E-2</v>
      </c>
      <c r="G164" s="2">
        <f t="shared" si="24"/>
        <v>4.0152868702559201E-3</v>
      </c>
      <c r="H164" s="2">
        <f t="shared" si="22"/>
        <v>2.6897797115510431</v>
      </c>
      <c r="I164" s="2">
        <f t="shared" si="23"/>
        <v>72.89811104794552</v>
      </c>
    </row>
    <row r="165" spans="1:9" ht="13.5" x14ac:dyDescent="0.25">
      <c r="A165" s="3">
        <f>TITRES_STAT!B168</f>
        <v>42243</v>
      </c>
      <c r="B165" s="6">
        <f>TITRES_STAT!D168</f>
        <v>3.3026</v>
      </c>
      <c r="C165" s="2">
        <f t="shared" si="18"/>
        <v>-9.6600000000000019E-2</v>
      </c>
      <c r="D165" s="2">
        <f t="shared" si="19"/>
        <v>0</v>
      </c>
      <c r="E165" s="2">
        <f t="shared" si="20"/>
        <v>9.6600000000000019E-2</v>
      </c>
      <c r="F165" s="2">
        <f t="shared" si="24"/>
        <v>1.0028791648266542E-2</v>
      </c>
      <c r="G165" s="2">
        <f t="shared" si="24"/>
        <v>1.0628480665237642E-2</v>
      </c>
      <c r="H165" s="2">
        <f t="shared" si="22"/>
        <v>0.94357716442647432</v>
      </c>
      <c r="I165" s="2">
        <f t="shared" si="23"/>
        <v>48.548479664038055</v>
      </c>
    </row>
    <row r="166" spans="1:9" ht="13.5" x14ac:dyDescent="0.25">
      <c r="A166" s="3">
        <f>TITRES_STAT!B169</f>
        <v>42244</v>
      </c>
      <c r="B166" s="6">
        <f>TITRES_STAT!D169</f>
        <v>3.3026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9.312449387676074E-3</v>
      </c>
      <c r="G166" s="2">
        <f t="shared" si="24"/>
        <v>9.8693034748635246E-3</v>
      </c>
      <c r="H166" s="2">
        <f t="shared" si="22"/>
        <v>0.94357716442647432</v>
      </c>
      <c r="I166" s="2">
        <f t="shared" si="23"/>
        <v>48.548479664038055</v>
      </c>
    </row>
    <row r="167" spans="1:9" ht="13.5" x14ac:dyDescent="0.25">
      <c r="A167" s="3">
        <f>TITRES_STAT!B170</f>
        <v>42247</v>
      </c>
      <c r="B167" s="6">
        <f>TITRES_STAT!D170</f>
        <v>3.3026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8.6472744314134969E-3</v>
      </c>
      <c r="G167" s="2">
        <f t="shared" si="24"/>
        <v>9.1643532266589868E-3</v>
      </c>
      <c r="H167" s="2">
        <f t="shared" si="22"/>
        <v>0.94357716442647432</v>
      </c>
      <c r="I167" s="2">
        <f t="shared" si="23"/>
        <v>48.548479664038055</v>
      </c>
    </row>
    <row r="168" spans="1:9" ht="13.5" x14ac:dyDescent="0.25">
      <c r="A168" s="3">
        <f>TITRES_STAT!B171</f>
        <v>42248</v>
      </c>
      <c r="B168" s="6">
        <f>TITRES_STAT!D171</f>
        <v>3.3026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8.0296119720268174E-3</v>
      </c>
      <c r="G168" s="2">
        <f t="shared" si="24"/>
        <v>8.5097565676119161E-3</v>
      </c>
      <c r="H168" s="2">
        <f t="shared" si="22"/>
        <v>0.94357716442647421</v>
      </c>
      <c r="I168" s="2">
        <f t="shared" si="23"/>
        <v>48.548479664038048</v>
      </c>
    </row>
    <row r="169" spans="1:9" ht="13.5" x14ac:dyDescent="0.25">
      <c r="A169" s="3">
        <f>TITRES_STAT!B172</f>
        <v>42249</v>
      </c>
      <c r="B169" s="6">
        <f>TITRES_STAT!D172</f>
        <v>3.3026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7.4560682597391873E-3</v>
      </c>
      <c r="G169" s="2">
        <f t="shared" si="24"/>
        <v>7.9019168127824925E-3</v>
      </c>
      <c r="H169" s="2">
        <f t="shared" si="22"/>
        <v>0.94357716442647421</v>
      </c>
      <c r="I169" s="2">
        <f t="shared" si="23"/>
        <v>48.548479664038048</v>
      </c>
    </row>
    <row r="170" spans="1:9" ht="13.5" x14ac:dyDescent="0.25">
      <c r="A170" s="3">
        <f>TITRES_STAT!B173</f>
        <v>42250</v>
      </c>
      <c r="B170" s="6">
        <f>TITRES_STAT!D173</f>
        <v>3.3026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6.923491955472102E-3</v>
      </c>
      <c r="G170" s="2">
        <f t="shared" si="24"/>
        <v>7.3374941832980286E-3</v>
      </c>
      <c r="H170" s="2">
        <f t="shared" si="22"/>
        <v>0.94357716442647421</v>
      </c>
      <c r="I170" s="2">
        <f t="shared" si="23"/>
        <v>48.548479664038048</v>
      </c>
    </row>
    <row r="171" spans="1:9" ht="13.5" x14ac:dyDescent="0.25">
      <c r="A171" s="3">
        <f>TITRES_STAT!B174</f>
        <v>42251</v>
      </c>
      <c r="B171" s="6">
        <f>TITRES_STAT!D174</f>
        <v>3.3026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6.4289568157955227E-3</v>
      </c>
      <c r="G171" s="2">
        <f t="shared" si="24"/>
        <v>6.8133874559195978E-3</v>
      </c>
      <c r="H171" s="2">
        <f t="shared" si="22"/>
        <v>0.9435771644264741</v>
      </c>
      <c r="I171" s="2">
        <f t="shared" si="23"/>
        <v>48.548479664038048</v>
      </c>
    </row>
    <row r="172" spans="1:9" ht="13.5" x14ac:dyDescent="0.25">
      <c r="A172" s="3">
        <f>TITRES_STAT!B175</f>
        <v>42254</v>
      </c>
      <c r="B172" s="6">
        <f>TITRES_STAT!D175</f>
        <v>3.3026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5.9697456146672713E-3</v>
      </c>
      <c r="G172" s="2">
        <f t="shared" si="24"/>
        <v>6.326716923353912E-3</v>
      </c>
      <c r="H172" s="2">
        <f t="shared" si="22"/>
        <v>0.94357716442647421</v>
      </c>
      <c r="I172" s="2">
        <f t="shared" si="23"/>
        <v>48.548479664038048</v>
      </c>
    </row>
    <row r="173" spans="1:9" ht="13.5" x14ac:dyDescent="0.25">
      <c r="A173" s="3">
        <f>TITRES_STAT!B176</f>
        <v>42255</v>
      </c>
      <c r="B173" s="6">
        <f>TITRES_STAT!D176</f>
        <v>3.3026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5.5433352136196098E-3</v>
      </c>
      <c r="G173" s="2">
        <f t="shared" si="25"/>
        <v>5.8748085716857756E-3</v>
      </c>
      <c r="H173" s="2">
        <f t="shared" si="22"/>
        <v>0.94357716442647432</v>
      </c>
      <c r="I173" s="2">
        <f t="shared" si="23"/>
        <v>48.548479664038055</v>
      </c>
    </row>
    <row r="174" spans="1:9" ht="13.5" x14ac:dyDescent="0.25">
      <c r="A174" s="3">
        <f>TITRES_STAT!B177</f>
        <v>42256</v>
      </c>
      <c r="B174" s="6">
        <f>TITRES_STAT!D177</f>
        <v>3.3026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5.1473826983610667E-3</v>
      </c>
      <c r="G174" s="2">
        <f t="shared" si="25"/>
        <v>5.455179387993934E-3</v>
      </c>
      <c r="H174" s="2">
        <f t="shared" si="22"/>
        <v>0.94357716442647455</v>
      </c>
      <c r="I174" s="2">
        <f t="shared" si="23"/>
        <v>48.548479664038062</v>
      </c>
    </row>
    <row r="175" spans="1:9" ht="13.5" x14ac:dyDescent="0.25">
      <c r="A175" s="3">
        <f>TITRES_STAT!B178</f>
        <v>42257</v>
      </c>
      <c r="B175" s="6">
        <f>TITRES_STAT!D178</f>
        <v>3.3026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4.7797125056209906E-3</v>
      </c>
      <c r="G175" s="2">
        <f t="shared" si="25"/>
        <v>5.0655237174229385E-3</v>
      </c>
      <c r="H175" s="2">
        <f t="shared" si="22"/>
        <v>0.94357716442647455</v>
      </c>
      <c r="I175" s="2">
        <f t="shared" si="23"/>
        <v>48.548479664038062</v>
      </c>
    </row>
    <row r="176" spans="1:9" ht="13.5" x14ac:dyDescent="0.25">
      <c r="A176" s="3">
        <f>TITRES_STAT!B179</f>
        <v>42258</v>
      </c>
      <c r="B176" s="6">
        <f>TITRES_STAT!D179</f>
        <v>3.3026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4.4383044695052052E-3</v>
      </c>
      <c r="G176" s="2">
        <f t="shared" si="25"/>
        <v>4.7037005947498716E-3</v>
      </c>
      <c r="H176" s="2">
        <f t="shared" si="22"/>
        <v>0.94357716442647444</v>
      </c>
      <c r="I176" s="2">
        <f t="shared" si="23"/>
        <v>48.548479664038062</v>
      </c>
    </row>
    <row r="177" spans="1:9" ht="13.5" x14ac:dyDescent="0.25">
      <c r="A177" s="3">
        <f>TITRES_STAT!B180</f>
        <v>42261</v>
      </c>
      <c r="B177" s="6">
        <f>TITRES_STAT!D180</f>
        <v>3.2986</v>
      </c>
      <c r="C177" s="2">
        <f t="shared" si="18"/>
        <v>-4.0000000000000036E-3</v>
      </c>
      <c r="D177" s="2">
        <f t="shared" si="19"/>
        <v>0</v>
      </c>
      <c r="E177" s="2">
        <f t="shared" si="20"/>
        <v>4.0000000000000036E-3</v>
      </c>
      <c r="F177" s="2">
        <f t="shared" si="25"/>
        <v>4.1212827216834053E-3</v>
      </c>
      <c r="G177" s="2">
        <f t="shared" si="25"/>
        <v>4.6534362665534524E-3</v>
      </c>
      <c r="H177" s="2">
        <f t="shared" si="22"/>
        <v>0.88564288530286794</v>
      </c>
      <c r="I177" s="2">
        <f t="shared" si="23"/>
        <v>46.967688961985921</v>
      </c>
    </row>
    <row r="178" spans="1:9" ht="13.5" x14ac:dyDescent="0.25">
      <c r="A178" s="3">
        <f>TITRES_STAT!B181</f>
        <v>42262</v>
      </c>
      <c r="B178" s="6">
        <f>TITRES_STAT!D181</f>
        <v>3.2986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3.8269053844203053E-3</v>
      </c>
      <c r="G178" s="2">
        <f t="shared" si="25"/>
        <v>4.3210479617996345E-3</v>
      </c>
      <c r="H178" s="2">
        <f t="shared" si="22"/>
        <v>0.88564288530286805</v>
      </c>
      <c r="I178" s="2">
        <f t="shared" si="23"/>
        <v>46.967688961985928</v>
      </c>
    </row>
    <row r="179" spans="1:9" ht="13.5" x14ac:dyDescent="0.25">
      <c r="A179" s="3">
        <f>TITRES_STAT!B182</f>
        <v>42263</v>
      </c>
      <c r="B179" s="6">
        <f>TITRES_STAT!D182</f>
        <v>3.3026</v>
      </c>
      <c r="C179" s="2">
        <f t="shared" si="18"/>
        <v>4.0000000000000036E-3</v>
      </c>
      <c r="D179" s="2">
        <f t="shared" si="19"/>
        <v>4.0000000000000036E-3</v>
      </c>
      <c r="E179" s="2">
        <f t="shared" si="20"/>
        <v>0</v>
      </c>
      <c r="F179" s="2">
        <f t="shared" si="25"/>
        <v>3.8392692855331412E-3</v>
      </c>
      <c r="G179" s="2">
        <f t="shared" si="25"/>
        <v>4.0124016788139465E-3</v>
      </c>
      <c r="H179" s="2">
        <f t="shared" si="22"/>
        <v>0.95685068267342999</v>
      </c>
      <c r="I179" s="2">
        <f t="shared" si="23"/>
        <v>48.897480586826894</v>
      </c>
    </row>
    <row r="180" spans="1:9" ht="13.5" x14ac:dyDescent="0.25">
      <c r="A180" s="3">
        <f>TITRES_STAT!B183</f>
        <v>42264</v>
      </c>
      <c r="B180" s="6">
        <f>TITRES_STAT!D183</f>
        <v>3.3751000000000002</v>
      </c>
      <c r="C180" s="2">
        <f t="shared" si="18"/>
        <v>7.2500000000000231E-2</v>
      </c>
      <c r="D180" s="2">
        <f t="shared" si="19"/>
        <v>7.2500000000000231E-2</v>
      </c>
      <c r="E180" s="2">
        <f t="shared" si="20"/>
        <v>0</v>
      </c>
      <c r="F180" s="2">
        <f t="shared" si="25"/>
        <v>8.7436071937093632E-3</v>
      </c>
      <c r="G180" s="2">
        <f t="shared" si="25"/>
        <v>3.7258015588986647E-3</v>
      </c>
      <c r="H180" s="2">
        <f t="shared" si="22"/>
        <v>2.3467721121180554</v>
      </c>
      <c r="I180" s="2">
        <f t="shared" si="23"/>
        <v>70.120463344989005</v>
      </c>
    </row>
    <row r="181" spans="1:9" ht="13.5" x14ac:dyDescent="0.25">
      <c r="A181" s="3">
        <f>TITRES_STAT!B184</f>
        <v>42265</v>
      </c>
      <c r="B181" s="6">
        <f>TITRES_STAT!D184</f>
        <v>3.371</v>
      </c>
      <c r="C181" s="2">
        <f t="shared" si="18"/>
        <v>-4.1000000000002146E-3</v>
      </c>
      <c r="D181" s="2">
        <f t="shared" si="19"/>
        <v>0</v>
      </c>
      <c r="E181" s="2">
        <f t="shared" si="20"/>
        <v>4.1000000000002146E-3</v>
      </c>
      <c r="F181" s="2">
        <f t="shared" si="25"/>
        <v>8.1190638227301229E-3</v>
      </c>
      <c r="G181" s="2">
        <f t="shared" si="25"/>
        <v>3.7525300189773471E-3</v>
      </c>
      <c r="H181" s="2">
        <f t="shared" si="22"/>
        <v>2.1636239501537045</v>
      </c>
      <c r="I181" s="2">
        <f t="shared" si="23"/>
        <v>68.390680568990661</v>
      </c>
    </row>
    <row r="182" spans="1:9" ht="13.5" x14ac:dyDescent="0.25">
      <c r="A182" s="3">
        <f>TITRES_STAT!B185</f>
        <v>42268</v>
      </c>
      <c r="B182" s="6">
        <f>TITRES_STAT!D185</f>
        <v>3.371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7.5391306925351132E-3</v>
      </c>
      <c r="G182" s="2">
        <f t="shared" si="25"/>
        <v>3.4844921604789652E-3</v>
      </c>
      <c r="H182" s="2">
        <f t="shared" si="22"/>
        <v>2.163623950153704</v>
      </c>
      <c r="I182" s="2">
        <f t="shared" si="23"/>
        <v>68.390680568990661</v>
      </c>
    </row>
    <row r="183" spans="1:9" ht="13.5" x14ac:dyDescent="0.25">
      <c r="A183" s="3">
        <f>TITRES_STAT!B186</f>
        <v>42269</v>
      </c>
      <c r="B183" s="6">
        <f>TITRES_STAT!D186</f>
        <v>3.371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7.0006213573540338E-3</v>
      </c>
      <c r="G183" s="2">
        <f t="shared" si="25"/>
        <v>3.2355998633018966E-3</v>
      </c>
      <c r="H183" s="2">
        <f t="shared" si="22"/>
        <v>2.163623950153704</v>
      </c>
      <c r="I183" s="2">
        <f t="shared" si="23"/>
        <v>68.390680568990661</v>
      </c>
    </row>
    <row r="184" spans="1:9" ht="13.5" x14ac:dyDescent="0.25">
      <c r="A184" s="3">
        <f>TITRES_STAT!B187</f>
        <v>42270</v>
      </c>
      <c r="B184" s="6">
        <f>TITRES_STAT!D187</f>
        <v>3.371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6.5005769746858885E-3</v>
      </c>
      <c r="G184" s="2">
        <f t="shared" si="25"/>
        <v>3.0044855873517613E-3</v>
      </c>
      <c r="H184" s="2">
        <f t="shared" si="22"/>
        <v>2.1636239501537036</v>
      </c>
      <c r="I184" s="2">
        <f t="shared" si="23"/>
        <v>68.390680568990661</v>
      </c>
    </row>
    <row r="185" spans="1:9" ht="13.5" x14ac:dyDescent="0.25">
      <c r="A185" s="3">
        <f>TITRES_STAT!B188</f>
        <v>42275</v>
      </c>
      <c r="B185" s="6">
        <f>TITRES_STAT!D188</f>
        <v>3.359</v>
      </c>
      <c r="C185" s="2">
        <f t="shared" si="18"/>
        <v>-1.2000000000000011E-2</v>
      </c>
      <c r="D185" s="2">
        <f t="shared" si="19"/>
        <v>0</v>
      </c>
      <c r="E185" s="2">
        <f t="shared" si="20"/>
        <v>1.2000000000000011E-2</v>
      </c>
      <c r="F185" s="2">
        <f t="shared" si="25"/>
        <v>6.0362500479226111E-3</v>
      </c>
      <c r="G185" s="2">
        <f t="shared" si="25"/>
        <v>3.6470223311123504E-3</v>
      </c>
      <c r="H185" s="2">
        <f t="shared" si="22"/>
        <v>1.6551173806719031</v>
      </c>
      <c r="I185" s="2">
        <f t="shared" si="23"/>
        <v>62.336881703251088</v>
      </c>
    </row>
    <row r="186" spans="1:9" ht="13.5" x14ac:dyDescent="0.25">
      <c r="A186" s="3">
        <f>TITRES_STAT!B189</f>
        <v>42276</v>
      </c>
      <c r="B186" s="6">
        <f>TITRES_STAT!D189</f>
        <v>3.359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5.6050893302138525E-3</v>
      </c>
      <c r="G186" s="2">
        <f t="shared" si="25"/>
        <v>3.386520736032897E-3</v>
      </c>
      <c r="H186" s="2">
        <f t="shared" si="22"/>
        <v>1.6551173806719026</v>
      </c>
      <c r="I186" s="2">
        <f t="shared" si="23"/>
        <v>62.33688170325108</v>
      </c>
    </row>
    <row r="187" spans="1:9" ht="13.5" x14ac:dyDescent="0.25">
      <c r="A187" s="3">
        <f>TITRES_STAT!B190</f>
        <v>42277</v>
      </c>
      <c r="B187" s="6">
        <f>TITRES_STAT!D190</f>
        <v>3.359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5.2047258066271482E-3</v>
      </c>
      <c r="G187" s="2">
        <f t="shared" si="25"/>
        <v>3.1446263977448334E-3</v>
      </c>
      <c r="H187" s="2">
        <f t="shared" si="22"/>
        <v>1.6551173806719024</v>
      </c>
      <c r="I187" s="2">
        <f t="shared" si="23"/>
        <v>62.33688170325108</v>
      </c>
    </row>
    <row r="188" spans="1:9" ht="13.5" x14ac:dyDescent="0.25">
      <c r="A188" s="3">
        <f>TITRES_STAT!B191</f>
        <v>42278</v>
      </c>
      <c r="B188" s="6">
        <f>TITRES_STAT!D191</f>
        <v>3.371</v>
      </c>
      <c r="C188" s="2">
        <f t="shared" si="18"/>
        <v>1.2000000000000011E-2</v>
      </c>
      <c r="D188" s="2">
        <f t="shared" si="19"/>
        <v>1.2000000000000011E-2</v>
      </c>
      <c r="E188" s="2">
        <f t="shared" si="20"/>
        <v>0</v>
      </c>
      <c r="F188" s="2">
        <f t="shared" si="25"/>
        <v>5.6901025347252101E-3</v>
      </c>
      <c r="G188" s="2">
        <f t="shared" si="25"/>
        <v>2.9200102264773454E-3</v>
      </c>
      <c r="H188" s="2">
        <f t="shared" si="22"/>
        <v>1.9486584269910796</v>
      </c>
      <c r="I188" s="2">
        <f t="shared" si="23"/>
        <v>66.086271951802942</v>
      </c>
    </row>
    <row r="189" spans="1:9" ht="13.5" x14ac:dyDescent="0.25">
      <c r="A189" s="3">
        <f>TITRES_STAT!B192</f>
        <v>42279</v>
      </c>
      <c r="B189" s="6">
        <f>TITRES_STAT!D192</f>
        <v>3.3831000000000002</v>
      </c>
      <c r="C189" s="2">
        <f t="shared" si="18"/>
        <v>1.2100000000000222E-2</v>
      </c>
      <c r="D189" s="2">
        <f t="shared" si="19"/>
        <v>1.2100000000000222E-2</v>
      </c>
      <c r="E189" s="2">
        <f t="shared" si="20"/>
        <v>0</v>
      </c>
      <c r="F189" s="2">
        <f t="shared" ref="F189:G204" si="26">((F188*13)+D189)/14</f>
        <v>6.1479523536734247E-3</v>
      </c>
      <c r="G189" s="2">
        <f t="shared" si="26"/>
        <v>2.7114380674432494E-3</v>
      </c>
      <c r="H189" s="2">
        <f t="shared" si="22"/>
        <v>2.2674138965197299</v>
      </c>
      <c r="I189" s="2">
        <f t="shared" si="23"/>
        <v>69.394755862881496</v>
      </c>
    </row>
    <row r="190" spans="1:9" ht="13.5" x14ac:dyDescent="0.25">
      <c r="A190" s="3">
        <f>TITRES_STAT!B193</f>
        <v>42282</v>
      </c>
      <c r="B190" s="6">
        <f>TITRES_STAT!D193</f>
        <v>3.3831000000000002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5.7088128998396079E-3</v>
      </c>
      <c r="G190" s="2">
        <f t="shared" si="26"/>
        <v>2.5177639197687318E-3</v>
      </c>
      <c r="H190" s="2">
        <f t="shared" si="22"/>
        <v>2.2674138965197295</v>
      </c>
      <c r="I190" s="2">
        <f t="shared" si="23"/>
        <v>69.394755862881482</v>
      </c>
    </row>
    <row r="191" spans="1:9" ht="13.5" x14ac:dyDescent="0.25">
      <c r="A191" s="3">
        <f>TITRES_STAT!B194</f>
        <v>42283</v>
      </c>
      <c r="B191" s="6">
        <f>TITRES_STAT!D194</f>
        <v>3.3831000000000002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5.3010405498510648E-3</v>
      </c>
      <c r="G191" s="2">
        <f t="shared" si="26"/>
        <v>2.3379236397852508E-3</v>
      </c>
      <c r="H191" s="2">
        <f t="shared" si="22"/>
        <v>2.2674138965197299</v>
      </c>
      <c r="I191" s="2">
        <f t="shared" si="23"/>
        <v>69.394755862881496</v>
      </c>
    </row>
    <row r="192" spans="1:9" ht="13.5" x14ac:dyDescent="0.25">
      <c r="A192" s="3">
        <f>TITRES_STAT!B195</f>
        <v>42284</v>
      </c>
      <c r="B192" s="6">
        <f>TITRES_STAT!D195</f>
        <v>3.371</v>
      </c>
      <c r="C192" s="2">
        <f t="shared" si="18"/>
        <v>-1.2100000000000222E-2</v>
      </c>
      <c r="D192" s="2">
        <f t="shared" si="19"/>
        <v>0</v>
      </c>
      <c r="E192" s="2">
        <f t="shared" si="20"/>
        <v>1.2100000000000222E-2</v>
      </c>
      <c r="F192" s="2">
        <f t="shared" si="26"/>
        <v>4.9223947962902742E-3</v>
      </c>
      <c r="G192" s="2">
        <f t="shared" si="26"/>
        <v>3.0352148083720343E-3</v>
      </c>
      <c r="H192" s="2">
        <f t="shared" si="22"/>
        <v>1.621761590880761</v>
      </c>
      <c r="I192" s="2">
        <f t="shared" si="23"/>
        <v>61.857706532955291</v>
      </c>
    </row>
    <row r="193" spans="1:9" ht="13.5" x14ac:dyDescent="0.25">
      <c r="A193" s="3">
        <f>TITRES_STAT!B196</f>
        <v>42285</v>
      </c>
      <c r="B193" s="6">
        <f>TITRES_STAT!D196</f>
        <v>3.3026</v>
      </c>
      <c r="C193" s="2">
        <f t="shared" si="18"/>
        <v>-6.8400000000000016E-2</v>
      </c>
      <c r="D193" s="2">
        <f t="shared" si="19"/>
        <v>0</v>
      </c>
      <c r="E193" s="2">
        <f t="shared" si="20"/>
        <v>6.8400000000000016E-2</v>
      </c>
      <c r="F193" s="2">
        <f t="shared" si="26"/>
        <v>4.5707951679838255E-3</v>
      </c>
      <c r="G193" s="2">
        <f t="shared" si="26"/>
        <v>7.7041280363454607E-3</v>
      </c>
      <c r="H193" s="2">
        <f t="shared" si="22"/>
        <v>0.59329169328707487</v>
      </c>
      <c r="I193" s="2">
        <f t="shared" si="23"/>
        <v>37.23685347678375</v>
      </c>
    </row>
    <row r="194" spans="1:9" ht="13.5" x14ac:dyDescent="0.25">
      <c r="A194" s="3">
        <f>TITRES_STAT!B197</f>
        <v>42286</v>
      </c>
      <c r="B194" s="6">
        <f>TITRES_STAT!D197</f>
        <v>3.3751000000000002</v>
      </c>
      <c r="C194" s="2">
        <f t="shared" si="18"/>
        <v>7.2500000000000231E-2</v>
      </c>
      <c r="D194" s="2">
        <f t="shared" si="19"/>
        <v>7.2500000000000231E-2</v>
      </c>
      <c r="E194" s="2">
        <f t="shared" si="20"/>
        <v>0</v>
      </c>
      <c r="F194" s="2">
        <f t="shared" si="26"/>
        <v>9.4228812274135682E-3</v>
      </c>
      <c r="G194" s="2">
        <f t="shared" si="26"/>
        <v>7.1538331766064995E-3</v>
      </c>
      <c r="H194" s="2">
        <f t="shared" si="22"/>
        <v>1.3171793351607644</v>
      </c>
      <c r="I194" s="2">
        <f t="shared" si="23"/>
        <v>56.84408259533263</v>
      </c>
    </row>
    <row r="195" spans="1:9" ht="13.5" x14ac:dyDescent="0.25">
      <c r="A195" s="3">
        <f>TITRES_STAT!B198</f>
        <v>42289</v>
      </c>
      <c r="B195" s="6">
        <f>TITRES_STAT!D198</f>
        <v>3.3388</v>
      </c>
      <c r="C195" s="2">
        <f t="shared" ref="C195:C258" si="27">B195-B194</f>
        <v>-3.6300000000000221E-2</v>
      </c>
      <c r="D195" s="2">
        <f t="shared" ref="D195:D258" si="28">IF(C195&gt;0,C195,0)</f>
        <v>0</v>
      </c>
      <c r="E195" s="2">
        <f t="shared" ref="E195:E258" si="29">IF(C195&lt;0,-C195,0)</f>
        <v>3.6300000000000221E-2</v>
      </c>
      <c r="F195" s="2">
        <f t="shared" si="26"/>
        <v>8.749818282598314E-3</v>
      </c>
      <c r="G195" s="2">
        <f t="shared" si="26"/>
        <v>9.2357022354203362E-3</v>
      </c>
      <c r="H195" s="2">
        <f t="shared" si="22"/>
        <v>0.94739068665958259</v>
      </c>
      <c r="I195" s="2">
        <f t="shared" si="23"/>
        <v>48.649235777370905</v>
      </c>
    </row>
    <row r="196" spans="1:9" ht="13.5" x14ac:dyDescent="0.25">
      <c r="A196" s="3">
        <f>TITRES_STAT!B199</f>
        <v>42290</v>
      </c>
      <c r="B196" s="6">
        <f>TITRES_STAT!D199</f>
        <v>3.3388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8.1248312624127208E-3</v>
      </c>
      <c r="G196" s="2">
        <f t="shared" si="26"/>
        <v>8.5760092186045987E-3</v>
      </c>
      <c r="H196" s="2">
        <f t="shared" si="22"/>
        <v>0.94739068665958259</v>
      </c>
      <c r="I196" s="2">
        <f t="shared" si="23"/>
        <v>48.649235777370905</v>
      </c>
    </row>
    <row r="197" spans="1:9" ht="13.5" x14ac:dyDescent="0.25">
      <c r="A197" s="3">
        <f>TITRES_STAT!B200</f>
        <v>42293</v>
      </c>
      <c r="B197" s="6">
        <f>TITRES_STAT!D200</f>
        <v>3.3388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7.5444861722403838E-3</v>
      </c>
      <c r="G197" s="2">
        <f t="shared" si="26"/>
        <v>7.9634371315614131E-3</v>
      </c>
      <c r="H197" s="2">
        <f t="shared" si="22"/>
        <v>0.94739068665958259</v>
      </c>
      <c r="I197" s="2">
        <f t="shared" si="23"/>
        <v>48.649235777370905</v>
      </c>
    </row>
    <row r="198" spans="1:9" ht="13.5" x14ac:dyDescent="0.25">
      <c r="A198" s="3">
        <f>TITRES_STAT!B201</f>
        <v>42296</v>
      </c>
      <c r="B198" s="6">
        <f>TITRES_STAT!D201</f>
        <v>3.3388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7.0055943027946422E-3</v>
      </c>
      <c r="G198" s="2">
        <f t="shared" si="26"/>
        <v>7.394620193592741E-3</v>
      </c>
      <c r="H198" s="2">
        <f t="shared" si="22"/>
        <v>0.94739068665958259</v>
      </c>
      <c r="I198" s="2">
        <f t="shared" si="23"/>
        <v>48.649235777370905</v>
      </c>
    </row>
    <row r="199" spans="1:9" ht="13.5" x14ac:dyDescent="0.25">
      <c r="A199" s="3">
        <f>TITRES_STAT!B202</f>
        <v>42297</v>
      </c>
      <c r="B199" s="6">
        <f>TITRES_STAT!D202</f>
        <v>3.3026</v>
      </c>
      <c r="C199" s="2">
        <f t="shared" si="27"/>
        <v>-3.620000000000001E-2</v>
      </c>
      <c r="D199" s="2">
        <f t="shared" si="28"/>
        <v>0</v>
      </c>
      <c r="E199" s="2">
        <f t="shared" si="29"/>
        <v>3.620000000000001E-2</v>
      </c>
      <c r="F199" s="2">
        <f t="shared" si="26"/>
        <v>6.5051947097378828E-3</v>
      </c>
      <c r="G199" s="2">
        <f t="shared" si="26"/>
        <v>9.4521473226218313E-3</v>
      </c>
      <c r="H199" s="2">
        <f t="shared" si="22"/>
        <v>0.68822400748758916</v>
      </c>
      <c r="I199" s="2">
        <f t="shared" si="23"/>
        <v>40.766154517124917</v>
      </c>
    </row>
    <row r="200" spans="1:9" ht="13.5" x14ac:dyDescent="0.25">
      <c r="A200" s="3">
        <f>TITRES_STAT!B203</f>
        <v>42298</v>
      </c>
      <c r="B200" s="6">
        <f>TITRES_STAT!D203</f>
        <v>3.3026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6.0405379447566057E-3</v>
      </c>
      <c r="G200" s="2">
        <f t="shared" si="26"/>
        <v>8.7769939424345578E-3</v>
      </c>
      <c r="H200" s="2">
        <f t="shared" si="22"/>
        <v>0.68822400748758916</v>
      </c>
      <c r="I200" s="2">
        <f t="shared" si="23"/>
        <v>40.766154517124917</v>
      </c>
    </row>
    <row r="201" spans="1:9" ht="13.5" x14ac:dyDescent="0.25">
      <c r="A201" s="3">
        <f>TITRES_STAT!B204</f>
        <v>42299</v>
      </c>
      <c r="B201" s="6">
        <f>TITRES_STAT!D204</f>
        <v>3.3026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5.6090709487025625E-3</v>
      </c>
      <c r="G201" s="2">
        <f t="shared" si="26"/>
        <v>8.150065803689233E-3</v>
      </c>
      <c r="H201" s="2">
        <f t="shared" si="22"/>
        <v>0.68822400748758905</v>
      </c>
      <c r="I201" s="2">
        <f t="shared" si="23"/>
        <v>40.766154517124917</v>
      </c>
    </row>
    <row r="202" spans="1:9" ht="13.5" x14ac:dyDescent="0.25">
      <c r="A202" s="3">
        <f>TITRES_STAT!B205</f>
        <v>42300</v>
      </c>
      <c r="B202" s="6">
        <f>TITRES_STAT!D205</f>
        <v>3.3026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5.208423023795236E-3</v>
      </c>
      <c r="G202" s="2">
        <f t="shared" si="26"/>
        <v>7.5679182462828594E-3</v>
      </c>
      <c r="H202" s="2">
        <f t="shared" si="22"/>
        <v>0.68822400748758894</v>
      </c>
      <c r="I202" s="2">
        <f t="shared" si="23"/>
        <v>40.76615451712491</v>
      </c>
    </row>
    <row r="203" spans="1:9" ht="13.5" x14ac:dyDescent="0.25">
      <c r="A203" s="3">
        <f>TITRES_STAT!B206</f>
        <v>42303</v>
      </c>
      <c r="B203" s="6">
        <f>TITRES_STAT!D206</f>
        <v>3.3026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4.8363928078098617E-3</v>
      </c>
      <c r="G203" s="2">
        <f t="shared" si="26"/>
        <v>7.0273526572626555E-3</v>
      </c>
      <c r="H203" s="2">
        <f t="shared" si="22"/>
        <v>0.68822400748758894</v>
      </c>
      <c r="I203" s="2">
        <f t="shared" si="23"/>
        <v>40.76615451712491</v>
      </c>
    </row>
    <row r="204" spans="1:9" ht="13.5" x14ac:dyDescent="0.25">
      <c r="A204" s="3">
        <f>TITRES_STAT!B207</f>
        <v>42304</v>
      </c>
      <c r="B204" s="6">
        <f>TITRES_STAT!D207</f>
        <v>3.3026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4.490936178680586E-3</v>
      </c>
      <c r="G204" s="2">
        <f t="shared" si="26"/>
        <v>6.5253988960296081E-3</v>
      </c>
      <c r="H204" s="2">
        <f t="shared" si="22"/>
        <v>0.68822400748758905</v>
      </c>
      <c r="I204" s="2">
        <f t="shared" si="23"/>
        <v>40.766154517124917</v>
      </c>
    </row>
    <row r="205" spans="1:9" ht="13.5" x14ac:dyDescent="0.25">
      <c r="A205" s="3">
        <f>TITRES_STAT!B208</f>
        <v>42305</v>
      </c>
      <c r="B205" s="6">
        <f>TITRES_STAT!D208</f>
        <v>3.3026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4.170155023060544E-3</v>
      </c>
      <c r="G205" s="2">
        <f t="shared" si="30"/>
        <v>6.059298974884636E-3</v>
      </c>
      <c r="H205" s="2">
        <f t="shared" si="22"/>
        <v>0.68822400748758894</v>
      </c>
      <c r="I205" s="2">
        <f t="shared" si="23"/>
        <v>40.76615451712491</v>
      </c>
    </row>
    <row r="206" spans="1:9" ht="13.5" x14ac:dyDescent="0.25">
      <c r="A206" s="3">
        <f>TITRES_STAT!B209</f>
        <v>42306</v>
      </c>
      <c r="B206" s="6">
        <f>TITRES_STAT!D209</f>
        <v>3.3026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3.8722868071276481E-3</v>
      </c>
      <c r="G206" s="2">
        <f t="shared" si="30"/>
        <v>5.626491905250019E-3</v>
      </c>
      <c r="H206" s="2">
        <f t="shared" si="22"/>
        <v>0.68822400748758905</v>
      </c>
      <c r="I206" s="2">
        <f t="shared" si="23"/>
        <v>40.766154517124917</v>
      </c>
    </row>
    <row r="207" spans="1:9" ht="13.5" x14ac:dyDescent="0.25">
      <c r="A207" s="3">
        <f>TITRES_STAT!B210</f>
        <v>42307</v>
      </c>
      <c r="B207" s="6">
        <f>TITRES_STAT!D210</f>
        <v>3.3026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3.5956948923328161E-3</v>
      </c>
      <c r="G207" s="2">
        <f t="shared" si="30"/>
        <v>5.2245996263035888E-3</v>
      </c>
      <c r="H207" s="2">
        <f t="shared" si="22"/>
        <v>0.68822400748758905</v>
      </c>
      <c r="I207" s="2">
        <f t="shared" si="23"/>
        <v>40.766154517124917</v>
      </c>
    </row>
    <row r="208" spans="1:9" ht="13.5" x14ac:dyDescent="0.25">
      <c r="A208" s="3">
        <f>TITRES_STAT!B211</f>
        <v>42310</v>
      </c>
      <c r="B208" s="6">
        <f>TITRES_STAT!D211</f>
        <v>3.3026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3.3388595428804724E-3</v>
      </c>
      <c r="G208" s="2">
        <f t="shared" si="30"/>
        <v>4.8514139387104754E-3</v>
      </c>
      <c r="H208" s="2">
        <f t="shared" si="22"/>
        <v>0.68822400748758905</v>
      </c>
      <c r="I208" s="2">
        <f t="shared" si="23"/>
        <v>40.766154517124917</v>
      </c>
    </row>
    <row r="209" spans="1:9" ht="13.5" x14ac:dyDescent="0.25">
      <c r="A209" s="3">
        <f>TITRES_STAT!B212</f>
        <v>42311</v>
      </c>
      <c r="B209" s="6">
        <f>TITRES_STAT!D212</f>
        <v>3.3026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3.1003695755318673E-3</v>
      </c>
      <c r="G209" s="2">
        <f t="shared" si="30"/>
        <v>4.5048843716597271E-3</v>
      </c>
      <c r="H209" s="2">
        <f t="shared" ref="H209:H272" si="31">F209/G209</f>
        <v>0.68822400748758916</v>
      </c>
      <c r="I209" s="2">
        <f t="shared" ref="I209:I272" si="32">IF(G209=0,100,100-(100/(1+H209)))</f>
        <v>40.766154517124917</v>
      </c>
    </row>
    <row r="210" spans="1:9" ht="13.5" x14ac:dyDescent="0.25">
      <c r="A210" s="3">
        <f>TITRES_STAT!B213</f>
        <v>42312</v>
      </c>
      <c r="B210" s="6">
        <f>TITRES_STAT!D213</f>
        <v>3.3026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2.8789146058510193E-3</v>
      </c>
      <c r="G210" s="2">
        <f t="shared" si="30"/>
        <v>4.1831069165411752E-3</v>
      </c>
      <c r="H210" s="2">
        <f t="shared" si="31"/>
        <v>0.68822400748758905</v>
      </c>
      <c r="I210" s="2">
        <f t="shared" si="32"/>
        <v>40.766154517124917</v>
      </c>
    </row>
    <row r="211" spans="1:9" ht="13.5" x14ac:dyDescent="0.25">
      <c r="A211" s="3">
        <f>TITRES_STAT!B214</f>
        <v>42313</v>
      </c>
      <c r="B211" s="6">
        <f>TITRES_STAT!D214</f>
        <v>3.3026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2.6732778482902323E-3</v>
      </c>
      <c r="G211" s="2">
        <f t="shared" si="30"/>
        <v>3.8843135653596626E-3</v>
      </c>
      <c r="H211" s="2">
        <f t="shared" si="31"/>
        <v>0.68822400748758905</v>
      </c>
      <c r="I211" s="2">
        <f t="shared" si="32"/>
        <v>40.766154517124917</v>
      </c>
    </row>
    <row r="212" spans="1:9" ht="13.5" x14ac:dyDescent="0.25">
      <c r="A212" s="3">
        <f>TITRES_STAT!B215</f>
        <v>42314</v>
      </c>
      <c r="B212" s="6">
        <f>TITRES_STAT!D215</f>
        <v>3.3026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2.4823294305552157E-3</v>
      </c>
      <c r="G212" s="2">
        <f t="shared" si="30"/>
        <v>3.6068625964054009E-3</v>
      </c>
      <c r="H212" s="2">
        <f t="shared" si="31"/>
        <v>0.68822400748758916</v>
      </c>
      <c r="I212" s="2">
        <f t="shared" si="32"/>
        <v>40.766154517124917</v>
      </c>
    </row>
    <row r="213" spans="1:9" ht="13.5" x14ac:dyDescent="0.25">
      <c r="A213" s="3">
        <f>TITRES_STAT!B216</f>
        <v>42317</v>
      </c>
      <c r="B213" s="6">
        <f>TITRES_STAT!D216</f>
        <v>3.3026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2.3050201855155578E-3</v>
      </c>
      <c r="G213" s="2">
        <f t="shared" si="30"/>
        <v>3.3492295538050149E-3</v>
      </c>
      <c r="H213" s="2">
        <f t="shared" si="31"/>
        <v>0.68822400748758927</v>
      </c>
      <c r="I213" s="2">
        <f t="shared" si="32"/>
        <v>40.766154517124917</v>
      </c>
    </row>
    <row r="214" spans="1:9" ht="13.5" x14ac:dyDescent="0.25">
      <c r="A214" s="3">
        <f>TITRES_STAT!B217</f>
        <v>42318</v>
      </c>
      <c r="B214" s="6">
        <f>TITRES_STAT!D217</f>
        <v>3.3026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2.1403758865501609E-3</v>
      </c>
      <c r="G214" s="2">
        <f t="shared" si="30"/>
        <v>3.109998871390371E-3</v>
      </c>
      <c r="H214" s="2">
        <f t="shared" si="31"/>
        <v>0.68822400748758927</v>
      </c>
      <c r="I214" s="2">
        <f t="shared" si="32"/>
        <v>40.766154517124917</v>
      </c>
    </row>
    <row r="215" spans="1:9" ht="13.5" x14ac:dyDescent="0.25">
      <c r="A215" s="3">
        <f>TITRES_STAT!B218</f>
        <v>42319</v>
      </c>
      <c r="B215" s="6">
        <f>TITRES_STAT!D218</f>
        <v>3.3026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1.987491894653721E-3</v>
      </c>
      <c r="G215" s="2">
        <f t="shared" si="30"/>
        <v>2.8878560948624875E-3</v>
      </c>
      <c r="H215" s="2">
        <f t="shared" si="31"/>
        <v>0.68822400748758927</v>
      </c>
      <c r="I215" s="2">
        <f t="shared" si="32"/>
        <v>40.766154517124917</v>
      </c>
    </row>
    <row r="216" spans="1:9" ht="13.5" x14ac:dyDescent="0.25">
      <c r="A216" s="3">
        <f>TITRES_STAT!B219</f>
        <v>42320</v>
      </c>
      <c r="B216" s="6">
        <f>TITRES_STAT!D219</f>
        <v>3.3026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1.8455281878927408E-3</v>
      </c>
      <c r="G216" s="2">
        <f t="shared" si="30"/>
        <v>2.6815806595151671E-3</v>
      </c>
      <c r="H216" s="2">
        <f t="shared" si="31"/>
        <v>0.68822400748758916</v>
      </c>
      <c r="I216" s="2">
        <f t="shared" si="32"/>
        <v>40.766154517124917</v>
      </c>
    </row>
    <row r="217" spans="1:9" ht="13.5" x14ac:dyDescent="0.25">
      <c r="A217" s="3">
        <f>TITRES_STAT!B220</f>
        <v>42321</v>
      </c>
      <c r="B217" s="6">
        <f>TITRES_STAT!D220</f>
        <v>3.3026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1.7137047459004021E-3</v>
      </c>
      <c r="G217" s="2">
        <f t="shared" si="30"/>
        <v>2.4900391838355122E-3</v>
      </c>
      <c r="H217" s="2">
        <f t="shared" si="31"/>
        <v>0.68822400748758927</v>
      </c>
      <c r="I217" s="2">
        <f t="shared" si="32"/>
        <v>40.766154517124917</v>
      </c>
    </row>
    <row r="218" spans="1:9" ht="13.5" x14ac:dyDescent="0.25">
      <c r="A218" s="3">
        <f>TITRES_STAT!B221</f>
        <v>42324</v>
      </c>
      <c r="B218" s="6">
        <f>TITRES_STAT!D221</f>
        <v>3.3026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1.5912972640503733E-3</v>
      </c>
      <c r="G218" s="2">
        <f t="shared" si="30"/>
        <v>2.3121792421329757E-3</v>
      </c>
      <c r="H218" s="2">
        <f t="shared" si="31"/>
        <v>0.68822400748758916</v>
      </c>
      <c r="I218" s="2">
        <f t="shared" si="32"/>
        <v>40.766154517124917</v>
      </c>
    </row>
    <row r="219" spans="1:9" ht="13.5" x14ac:dyDescent="0.25">
      <c r="A219" s="3">
        <f>TITRES_STAT!B222</f>
        <v>42325</v>
      </c>
      <c r="B219" s="6">
        <f>TITRES_STAT!D222</f>
        <v>3.3026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1.4776331737610608E-3</v>
      </c>
      <c r="G219" s="2">
        <f t="shared" si="30"/>
        <v>2.1470235819806205E-3</v>
      </c>
      <c r="H219" s="2">
        <f t="shared" si="31"/>
        <v>0.68822400748758905</v>
      </c>
      <c r="I219" s="2">
        <f t="shared" si="32"/>
        <v>40.766154517124917</v>
      </c>
    </row>
    <row r="220" spans="1:9" ht="13.5" x14ac:dyDescent="0.25">
      <c r="A220" s="3">
        <f>TITRES_STAT!B223</f>
        <v>42326</v>
      </c>
      <c r="B220" s="6">
        <f>TITRES_STAT!D223</f>
        <v>3.3026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1.372087947063842E-3</v>
      </c>
      <c r="G220" s="2">
        <f t="shared" si="30"/>
        <v>1.9936647546962903E-3</v>
      </c>
      <c r="H220" s="2">
        <f t="shared" si="31"/>
        <v>0.68822400748758905</v>
      </c>
      <c r="I220" s="2">
        <f t="shared" si="32"/>
        <v>40.766154517124917</v>
      </c>
    </row>
    <row r="221" spans="1:9" ht="13.5" x14ac:dyDescent="0.25">
      <c r="A221" s="3">
        <f>TITRES_STAT!B224</f>
        <v>42327</v>
      </c>
      <c r="B221" s="6">
        <f>TITRES_STAT!D224</f>
        <v>3.3429000000000002</v>
      </c>
      <c r="C221" s="2">
        <f t="shared" si="27"/>
        <v>4.0300000000000225E-2</v>
      </c>
      <c r="D221" s="2">
        <f t="shared" si="28"/>
        <v>4.0300000000000225E-2</v>
      </c>
      <c r="E221" s="2">
        <f t="shared" si="29"/>
        <v>0</v>
      </c>
      <c r="F221" s="2">
        <f t="shared" ref="F221:G236" si="33">((F220*13)+D221)/14</f>
        <v>4.1526530937021555E-3</v>
      </c>
      <c r="G221" s="2">
        <f t="shared" si="33"/>
        <v>1.8512601293608408E-3</v>
      </c>
      <c r="H221" s="2">
        <f t="shared" si="31"/>
        <v>2.2431494244603458</v>
      </c>
      <c r="I221" s="2">
        <f t="shared" si="32"/>
        <v>69.165774710907797</v>
      </c>
    </row>
    <row r="222" spans="1:9" ht="13.5" x14ac:dyDescent="0.25">
      <c r="A222" s="3">
        <f>TITRES_STAT!B225</f>
        <v>42328</v>
      </c>
      <c r="B222" s="6">
        <f>TITRES_STAT!D225</f>
        <v>3.3026</v>
      </c>
      <c r="C222" s="2">
        <f t="shared" si="27"/>
        <v>-4.0300000000000225E-2</v>
      </c>
      <c r="D222" s="2">
        <f t="shared" si="28"/>
        <v>0</v>
      </c>
      <c r="E222" s="2">
        <f t="shared" si="29"/>
        <v>4.0300000000000225E-2</v>
      </c>
      <c r="F222" s="2">
        <f t="shared" si="33"/>
        <v>3.8560350155805727E-3</v>
      </c>
      <c r="G222" s="2">
        <f t="shared" si="33"/>
        <v>4.5975986915493677E-3</v>
      </c>
      <c r="H222" s="2">
        <f t="shared" si="31"/>
        <v>0.83870630611326979</v>
      </c>
      <c r="I222" s="2">
        <f t="shared" si="32"/>
        <v>45.613935369926502</v>
      </c>
    </row>
    <row r="223" spans="1:9" ht="13.5" x14ac:dyDescent="0.25">
      <c r="A223" s="3">
        <f>TITRES_STAT!B226</f>
        <v>42331</v>
      </c>
      <c r="B223" s="6">
        <f>TITRES_STAT!D226</f>
        <v>3.3026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3.5806039430391033E-3</v>
      </c>
      <c r="G223" s="2">
        <f t="shared" si="33"/>
        <v>4.2691987850101273E-3</v>
      </c>
      <c r="H223" s="2">
        <f t="shared" si="31"/>
        <v>0.83870630611326979</v>
      </c>
      <c r="I223" s="2">
        <f t="shared" si="32"/>
        <v>45.613935369926502</v>
      </c>
    </row>
    <row r="224" spans="1:9" ht="13.5" x14ac:dyDescent="0.25">
      <c r="A224" s="3">
        <f>TITRES_STAT!B227</f>
        <v>42332</v>
      </c>
      <c r="B224" s="6">
        <f>TITRES_STAT!D227</f>
        <v>3.3026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3.3248465185363105E-3</v>
      </c>
      <c r="G224" s="2">
        <f t="shared" si="33"/>
        <v>3.9642560146522605E-3</v>
      </c>
      <c r="H224" s="2">
        <f t="shared" si="31"/>
        <v>0.83870630611327002</v>
      </c>
      <c r="I224" s="2">
        <f t="shared" si="32"/>
        <v>45.613935369926509</v>
      </c>
    </row>
    <row r="225" spans="1:9" ht="13.5" x14ac:dyDescent="0.25">
      <c r="A225" s="3">
        <f>TITRES_STAT!B228</f>
        <v>42333</v>
      </c>
      <c r="B225" s="6">
        <f>TITRES_STAT!D228</f>
        <v>3.3026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3.0873574814980027E-3</v>
      </c>
      <c r="G225" s="2">
        <f t="shared" si="33"/>
        <v>3.6810948707485277E-3</v>
      </c>
      <c r="H225" s="2">
        <f t="shared" si="31"/>
        <v>0.83870630611327002</v>
      </c>
      <c r="I225" s="2">
        <f t="shared" si="32"/>
        <v>45.613935369926509</v>
      </c>
    </row>
    <row r="226" spans="1:9" ht="13.5" x14ac:dyDescent="0.25">
      <c r="A226" s="3">
        <f>TITRES_STAT!B229</f>
        <v>42334</v>
      </c>
      <c r="B226" s="6">
        <f>TITRES_STAT!D229</f>
        <v>3.3026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2.8668319471052881E-3</v>
      </c>
      <c r="G226" s="2">
        <f t="shared" si="33"/>
        <v>3.4181595228379188E-3</v>
      </c>
      <c r="H226" s="2">
        <f t="shared" si="31"/>
        <v>0.83870630611326991</v>
      </c>
      <c r="I226" s="2">
        <f t="shared" si="32"/>
        <v>45.613935369926509</v>
      </c>
    </row>
    <row r="227" spans="1:9" ht="13.5" x14ac:dyDescent="0.25">
      <c r="A227" s="3">
        <f>TITRES_STAT!B230</f>
        <v>42335</v>
      </c>
      <c r="B227" s="6">
        <f>TITRES_STAT!D230</f>
        <v>3.3026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2.6620582365977676E-3</v>
      </c>
      <c r="G227" s="2">
        <f t="shared" si="33"/>
        <v>3.1740052712066389E-3</v>
      </c>
      <c r="H227" s="2">
        <f t="shared" si="31"/>
        <v>0.83870630611326991</v>
      </c>
      <c r="I227" s="2">
        <f t="shared" si="32"/>
        <v>45.613935369926509</v>
      </c>
    </row>
    <row r="228" spans="1:9" ht="13.5" x14ac:dyDescent="0.25">
      <c r="A228" s="3">
        <f>TITRES_STAT!B231</f>
        <v>42338</v>
      </c>
      <c r="B228" s="6">
        <f>TITRES_STAT!D231</f>
        <v>3.3026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2.4719112196979268E-3</v>
      </c>
      <c r="G228" s="2">
        <f t="shared" si="33"/>
        <v>2.9472906089775932E-3</v>
      </c>
      <c r="H228" s="2">
        <f t="shared" si="31"/>
        <v>0.83870630611326991</v>
      </c>
      <c r="I228" s="2">
        <f t="shared" si="32"/>
        <v>45.613935369926509</v>
      </c>
    </row>
    <row r="229" spans="1:9" ht="13.5" x14ac:dyDescent="0.25">
      <c r="A229" s="3">
        <f>TITRES_STAT!B232</f>
        <v>42339</v>
      </c>
      <c r="B229" s="6">
        <f>TITRES_STAT!D232</f>
        <v>3.3026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2.2953461325766465E-3</v>
      </c>
      <c r="G229" s="2">
        <f t="shared" si="33"/>
        <v>2.7367698511934794E-3</v>
      </c>
      <c r="H229" s="2">
        <f t="shared" si="31"/>
        <v>0.83870630611326991</v>
      </c>
      <c r="I229" s="2">
        <f t="shared" si="32"/>
        <v>45.613935369926509</v>
      </c>
    </row>
    <row r="230" spans="1:9" ht="13.5" x14ac:dyDescent="0.25">
      <c r="A230" s="3">
        <f>TITRES_STAT!B233</f>
        <v>42340</v>
      </c>
      <c r="B230" s="6">
        <f>TITRES_STAT!D233</f>
        <v>3.3026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2.1313928373926003E-3</v>
      </c>
      <c r="G230" s="2">
        <f t="shared" si="33"/>
        <v>2.5412862903939452E-3</v>
      </c>
      <c r="H230" s="2">
        <f t="shared" si="31"/>
        <v>0.83870630611326991</v>
      </c>
      <c r="I230" s="2">
        <f t="shared" si="32"/>
        <v>45.613935369926509</v>
      </c>
    </row>
    <row r="231" spans="1:9" ht="13.5" x14ac:dyDescent="0.25">
      <c r="A231" s="3">
        <f>TITRES_STAT!B234</f>
        <v>42341</v>
      </c>
      <c r="B231" s="6">
        <f>TITRES_STAT!D234</f>
        <v>3.3026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1.9791504918645576E-3</v>
      </c>
      <c r="G231" s="2">
        <f t="shared" si="33"/>
        <v>2.3597658410800921E-3</v>
      </c>
      <c r="H231" s="2">
        <f t="shared" si="31"/>
        <v>0.83870630611326991</v>
      </c>
      <c r="I231" s="2">
        <f t="shared" si="32"/>
        <v>45.613935369926509</v>
      </c>
    </row>
    <row r="232" spans="1:9" ht="13.5" x14ac:dyDescent="0.25">
      <c r="A232" s="3">
        <f>TITRES_STAT!B235</f>
        <v>42342</v>
      </c>
      <c r="B232" s="6">
        <f>TITRES_STAT!D235</f>
        <v>3.3026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1.8377825995885178E-3</v>
      </c>
      <c r="G232" s="2">
        <f t="shared" si="33"/>
        <v>2.1912111381457997E-3</v>
      </c>
      <c r="H232" s="2">
        <f t="shared" si="31"/>
        <v>0.83870630611327002</v>
      </c>
      <c r="I232" s="2">
        <f t="shared" si="32"/>
        <v>45.613935369926509</v>
      </c>
    </row>
    <row r="233" spans="1:9" ht="13.5" x14ac:dyDescent="0.25">
      <c r="A233" s="3">
        <f>TITRES_STAT!B236</f>
        <v>42345</v>
      </c>
      <c r="B233" s="6">
        <f>TITRES_STAT!D236</f>
        <v>3.3026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1.7065124139036237E-3</v>
      </c>
      <c r="G233" s="2">
        <f t="shared" si="33"/>
        <v>2.0346960568496711E-3</v>
      </c>
      <c r="H233" s="2">
        <f t="shared" si="31"/>
        <v>0.83870630611327002</v>
      </c>
      <c r="I233" s="2">
        <f t="shared" si="32"/>
        <v>45.613935369926509</v>
      </c>
    </row>
    <row r="234" spans="1:9" ht="13.5" x14ac:dyDescent="0.25">
      <c r="A234" s="3">
        <f>TITRES_STAT!B237</f>
        <v>42346</v>
      </c>
      <c r="B234" s="6">
        <f>TITRES_STAT!D237</f>
        <v>3.3026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1.5846186700533649E-3</v>
      </c>
      <c r="G234" s="2">
        <f t="shared" si="33"/>
        <v>1.8893606242175519E-3</v>
      </c>
      <c r="H234" s="2">
        <f t="shared" si="31"/>
        <v>0.83870630611327002</v>
      </c>
      <c r="I234" s="2">
        <f t="shared" si="32"/>
        <v>45.613935369926509</v>
      </c>
    </row>
    <row r="235" spans="1:9" ht="13.5" x14ac:dyDescent="0.25">
      <c r="A235" s="3">
        <f>TITRES_STAT!B238</f>
        <v>42347</v>
      </c>
      <c r="B235" s="6">
        <f>TITRES_STAT!D238</f>
        <v>3.3026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1.4714316221924103E-3</v>
      </c>
      <c r="G235" s="2">
        <f t="shared" si="33"/>
        <v>1.754406293916298E-3</v>
      </c>
      <c r="H235" s="2">
        <f t="shared" si="31"/>
        <v>0.83870630611327002</v>
      </c>
      <c r="I235" s="2">
        <f t="shared" si="32"/>
        <v>45.613935369926509</v>
      </c>
    </row>
    <row r="236" spans="1:9" ht="13.5" x14ac:dyDescent="0.25">
      <c r="A236" s="3">
        <f>TITRES_STAT!B239</f>
        <v>42348</v>
      </c>
      <c r="B236" s="6">
        <f>TITRES_STAT!D239</f>
        <v>3.3026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1.3663293634643811E-3</v>
      </c>
      <c r="G236" s="2">
        <f t="shared" si="33"/>
        <v>1.6290915586365626E-3</v>
      </c>
      <c r="H236" s="2">
        <f t="shared" si="31"/>
        <v>0.83870630611327002</v>
      </c>
      <c r="I236" s="2">
        <f t="shared" si="32"/>
        <v>45.613935369926509</v>
      </c>
    </row>
    <row r="237" spans="1:9" ht="13.5" x14ac:dyDescent="0.25">
      <c r="A237" s="3">
        <f>TITRES_STAT!B240</f>
        <v>42349</v>
      </c>
      <c r="B237" s="6">
        <f>TITRES_STAT!D240</f>
        <v>3.3026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1.268734408931211E-3</v>
      </c>
      <c r="G237" s="2">
        <f t="shared" si="34"/>
        <v>1.5127278758768083E-3</v>
      </c>
      <c r="H237" s="2">
        <f t="shared" si="31"/>
        <v>0.83870630611326991</v>
      </c>
      <c r="I237" s="2">
        <f t="shared" si="32"/>
        <v>45.613935369926509</v>
      </c>
    </row>
    <row r="238" spans="1:9" ht="13.5" x14ac:dyDescent="0.25">
      <c r="A238" s="3">
        <f>TITRES_STAT!B241</f>
        <v>42352</v>
      </c>
      <c r="B238" s="6">
        <f>TITRES_STAT!D241</f>
        <v>3.3026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1.1781105225789816E-3</v>
      </c>
      <c r="G238" s="2">
        <f t="shared" si="34"/>
        <v>1.4046758847427506E-3</v>
      </c>
      <c r="H238" s="2">
        <f t="shared" si="31"/>
        <v>0.83870630611326991</v>
      </c>
      <c r="I238" s="2">
        <f t="shared" si="32"/>
        <v>45.613935369926509</v>
      </c>
    </row>
    <row r="239" spans="1:9" ht="13.5" x14ac:dyDescent="0.25">
      <c r="A239" s="3">
        <f>TITRES_STAT!B242</f>
        <v>42353</v>
      </c>
      <c r="B239" s="6">
        <f>TITRES_STAT!D242</f>
        <v>3.3026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1.0939597709661972E-3</v>
      </c>
      <c r="G239" s="2">
        <f t="shared" si="34"/>
        <v>1.3043418929754114E-3</v>
      </c>
      <c r="H239" s="2">
        <f t="shared" si="31"/>
        <v>0.83870630611326979</v>
      </c>
      <c r="I239" s="2">
        <f t="shared" si="32"/>
        <v>45.613935369926502</v>
      </c>
    </row>
    <row r="240" spans="1:9" ht="13.5" x14ac:dyDescent="0.25">
      <c r="A240" s="3">
        <f>TITRES_STAT!B243</f>
        <v>42354</v>
      </c>
      <c r="B240" s="6">
        <f>TITRES_STAT!D243</f>
        <v>3.3026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1.0158197873257546E-3</v>
      </c>
      <c r="G240" s="2">
        <f t="shared" si="34"/>
        <v>1.2111746149057391E-3</v>
      </c>
      <c r="H240" s="2">
        <f t="shared" si="31"/>
        <v>0.83870630611326979</v>
      </c>
      <c r="I240" s="2">
        <f t="shared" si="32"/>
        <v>45.613935369926502</v>
      </c>
    </row>
    <row r="241" spans="1:9" ht="13.5" x14ac:dyDescent="0.25">
      <c r="A241" s="3">
        <f>TITRES_STAT!B244</f>
        <v>42355</v>
      </c>
      <c r="B241" s="6">
        <f>TITRES_STAT!D244</f>
        <v>3.3026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9.4326123108820069E-4</v>
      </c>
      <c r="G241" s="2">
        <f t="shared" si="34"/>
        <v>1.1246621424124722E-3</v>
      </c>
      <c r="H241" s="2">
        <f t="shared" si="31"/>
        <v>0.83870630611326968</v>
      </c>
      <c r="I241" s="2">
        <f t="shared" si="32"/>
        <v>45.613935369926494</v>
      </c>
    </row>
    <row r="242" spans="1:9" ht="13.5" x14ac:dyDescent="0.25">
      <c r="A242" s="3">
        <f>TITRES_STAT!B245</f>
        <v>42356</v>
      </c>
      <c r="B242" s="6">
        <f>TITRES_STAT!D245</f>
        <v>3.3026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8.7588542886761489E-4</v>
      </c>
      <c r="G242" s="2">
        <f t="shared" si="34"/>
        <v>1.0443291322401527E-3</v>
      </c>
      <c r="H242" s="2">
        <f t="shared" si="31"/>
        <v>0.83870630611326979</v>
      </c>
      <c r="I242" s="2">
        <f t="shared" si="32"/>
        <v>45.613935369926502</v>
      </c>
    </row>
    <row r="243" spans="1:9" ht="13.5" x14ac:dyDescent="0.25">
      <c r="A243" s="3">
        <f>TITRES_STAT!B246</f>
        <v>42359</v>
      </c>
      <c r="B243" s="6">
        <f>TITRES_STAT!D246</f>
        <v>3.3026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8.1332218394849956E-4</v>
      </c>
      <c r="G243" s="2">
        <f t="shared" si="34"/>
        <v>9.6973419422299889E-4</v>
      </c>
      <c r="H243" s="2">
        <f t="shared" si="31"/>
        <v>0.83870630611326979</v>
      </c>
      <c r="I243" s="2">
        <f t="shared" si="32"/>
        <v>45.613935369926502</v>
      </c>
    </row>
    <row r="244" spans="1:9" ht="13.5" x14ac:dyDescent="0.25">
      <c r="A244" s="3">
        <f>TITRES_STAT!B247</f>
        <v>42360</v>
      </c>
      <c r="B244" s="6">
        <f>TITRES_STAT!D247</f>
        <v>3.3026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7.5522774223789248E-4</v>
      </c>
      <c r="G244" s="2">
        <f t="shared" si="34"/>
        <v>9.0046746606421333E-4</v>
      </c>
      <c r="H244" s="2">
        <f t="shared" si="31"/>
        <v>0.83870630611326979</v>
      </c>
      <c r="I244" s="2">
        <f t="shared" si="32"/>
        <v>45.613935369926502</v>
      </c>
    </row>
    <row r="245" spans="1:9" ht="13.5" x14ac:dyDescent="0.25">
      <c r="A245" s="3">
        <f>TITRES_STAT!B248</f>
        <v>42361</v>
      </c>
      <c r="B245" s="6">
        <f>TITRES_STAT!D248</f>
        <v>3.3026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7.0128290350661448E-4</v>
      </c>
      <c r="G245" s="2">
        <f t="shared" si="34"/>
        <v>8.361483613453409E-4</v>
      </c>
      <c r="H245" s="2">
        <f t="shared" si="31"/>
        <v>0.83870630611326991</v>
      </c>
      <c r="I245" s="2">
        <f t="shared" si="32"/>
        <v>45.613935369926509</v>
      </c>
    </row>
    <row r="246" spans="1:9" ht="13.5" x14ac:dyDescent="0.25">
      <c r="A246" s="3">
        <f>TITRES_STAT!B249</f>
        <v>42363</v>
      </c>
      <c r="B246" s="6">
        <f>TITRES_STAT!D249</f>
        <v>3.3026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6.5119126754185637E-4</v>
      </c>
      <c r="G246" s="2">
        <f t="shared" si="34"/>
        <v>7.7642347839210223E-4</v>
      </c>
      <c r="H246" s="2">
        <f t="shared" si="31"/>
        <v>0.83870630611327002</v>
      </c>
      <c r="I246" s="2">
        <f t="shared" si="32"/>
        <v>45.613935369926509</v>
      </c>
    </row>
    <row r="247" spans="1:9" ht="13.5" x14ac:dyDescent="0.25">
      <c r="A247" s="3">
        <f>TITRES_STAT!B250</f>
        <v>42366</v>
      </c>
      <c r="B247" s="6">
        <f>TITRES_STAT!D250</f>
        <v>3.3831000000000002</v>
      </c>
      <c r="C247" s="2">
        <f t="shared" si="27"/>
        <v>8.0500000000000238E-2</v>
      </c>
      <c r="D247" s="2">
        <f t="shared" si="28"/>
        <v>8.0500000000000238E-2</v>
      </c>
      <c r="E247" s="2">
        <f t="shared" si="29"/>
        <v>0</v>
      </c>
      <c r="F247" s="2">
        <f t="shared" si="34"/>
        <v>6.3546776055745978E-3</v>
      </c>
      <c r="G247" s="2">
        <f t="shared" si="34"/>
        <v>7.2096465850695214E-4</v>
      </c>
      <c r="H247" s="2">
        <f t="shared" si="31"/>
        <v>8.8141319142251966</v>
      </c>
      <c r="I247" s="2">
        <f t="shared" si="32"/>
        <v>89.810611791853546</v>
      </c>
    </row>
    <row r="248" spans="1:9" ht="13.5" x14ac:dyDescent="0.25">
      <c r="A248" s="3">
        <f>TITRES_STAT!B251</f>
        <v>42367</v>
      </c>
      <c r="B248" s="6">
        <f>TITRES_STAT!D251</f>
        <v>3.3831000000000002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5.900772062319269E-3</v>
      </c>
      <c r="G248" s="2">
        <f t="shared" si="34"/>
        <v>6.6946718289931275E-4</v>
      </c>
      <c r="H248" s="2">
        <f t="shared" si="31"/>
        <v>8.8141319142251966</v>
      </c>
      <c r="I248" s="2">
        <f t="shared" si="32"/>
        <v>89.810611791853546</v>
      </c>
    </row>
    <row r="249" spans="1:9" ht="13.5" x14ac:dyDescent="0.25">
      <c r="A249" s="3">
        <f>TITRES_STAT!B252</f>
        <v>42368</v>
      </c>
      <c r="B249" s="6">
        <f>TITRES_STAT!D252</f>
        <v>3.3831000000000002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5.479288343582178E-3</v>
      </c>
      <c r="G249" s="2">
        <f t="shared" si="34"/>
        <v>6.2164809840650477E-4</v>
      </c>
      <c r="H249" s="2">
        <f t="shared" si="31"/>
        <v>8.8141319142251948</v>
      </c>
      <c r="I249" s="2">
        <f t="shared" si="32"/>
        <v>89.810611791853546</v>
      </c>
    </row>
    <row r="250" spans="1:9" ht="13.5" x14ac:dyDescent="0.25">
      <c r="A250" s="3">
        <f>TITRES_STAT!B253</f>
        <v>42369</v>
      </c>
      <c r="B250" s="6">
        <f>TITRES_STAT!D253</f>
        <v>3.3831000000000002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5.0879106047548792E-3</v>
      </c>
      <c r="G250" s="2">
        <f t="shared" si="34"/>
        <v>5.7724466280604017E-4</v>
      </c>
      <c r="H250" s="2">
        <f t="shared" si="31"/>
        <v>8.814131914225193</v>
      </c>
      <c r="I250" s="2">
        <f t="shared" si="32"/>
        <v>89.810611791853546</v>
      </c>
    </row>
    <row r="251" spans="1:9" ht="13.5" x14ac:dyDescent="0.25">
      <c r="A251" s="3">
        <f>TITRES_STAT!B254</f>
        <v>42373</v>
      </c>
      <c r="B251" s="6">
        <f>TITRES_STAT!D254</f>
        <v>3.3831000000000002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4.72448841870096E-3</v>
      </c>
      <c r="G251" s="2">
        <f t="shared" si="34"/>
        <v>5.3601290117703728E-4</v>
      </c>
      <c r="H251" s="2">
        <f t="shared" si="31"/>
        <v>8.8141319142251948</v>
      </c>
      <c r="I251" s="2">
        <f t="shared" si="32"/>
        <v>89.810611791853546</v>
      </c>
    </row>
    <row r="252" spans="1:9" ht="13.5" x14ac:dyDescent="0.25">
      <c r="A252" s="3">
        <f>TITRES_STAT!B255</f>
        <v>42374</v>
      </c>
      <c r="B252" s="6">
        <f>TITRES_STAT!D255</f>
        <v>3.3831000000000002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4.3870249602223198E-3</v>
      </c>
      <c r="G252" s="2">
        <f t="shared" si="34"/>
        <v>4.9772626537867746E-4</v>
      </c>
      <c r="H252" s="2">
        <f t="shared" si="31"/>
        <v>8.8141319142251948</v>
      </c>
      <c r="I252" s="2">
        <f t="shared" si="32"/>
        <v>89.810611791853546</v>
      </c>
    </row>
    <row r="253" spans="1:9" ht="13.5" x14ac:dyDescent="0.25">
      <c r="A253" s="3">
        <f>TITRES_STAT!B256</f>
        <v>42375</v>
      </c>
      <c r="B253" s="6">
        <f>TITRES_STAT!D256</f>
        <v>3.3831000000000002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4.073666034492154E-3</v>
      </c>
      <c r="G253" s="2">
        <f t="shared" si="35"/>
        <v>4.6217438928020051E-4</v>
      </c>
      <c r="H253" s="2">
        <f t="shared" si="31"/>
        <v>8.8141319142251948</v>
      </c>
      <c r="I253" s="2">
        <f t="shared" si="32"/>
        <v>89.810611791853546</v>
      </c>
    </row>
    <row r="254" spans="1:9" ht="13.5" x14ac:dyDescent="0.25">
      <c r="A254" s="3">
        <f>TITRES_STAT!B257</f>
        <v>42376</v>
      </c>
      <c r="B254" s="6">
        <f>TITRES_STAT!D257</f>
        <v>3.3066</v>
      </c>
      <c r="C254" s="2">
        <f t="shared" si="27"/>
        <v>-7.6500000000000234E-2</v>
      </c>
      <c r="D254" s="2">
        <f t="shared" si="28"/>
        <v>0</v>
      </c>
      <c r="E254" s="2">
        <f t="shared" si="29"/>
        <v>7.6500000000000234E-2</v>
      </c>
      <c r="F254" s="2">
        <f t="shared" si="35"/>
        <v>3.7826898891712862E-3</v>
      </c>
      <c r="G254" s="2">
        <f t="shared" si="35"/>
        <v>5.8934476471887752E-3</v>
      </c>
      <c r="H254" s="2">
        <f t="shared" si="31"/>
        <v>0.64184669409520612</v>
      </c>
      <c r="I254" s="2">
        <f t="shared" si="32"/>
        <v>39.092973564679674</v>
      </c>
    </row>
    <row r="255" spans="1:9" ht="13.5" x14ac:dyDescent="0.25">
      <c r="A255" s="3">
        <f>TITRES_STAT!B258</f>
        <v>42377</v>
      </c>
      <c r="B255" s="6">
        <f>TITRES_STAT!D258</f>
        <v>3.3026</v>
      </c>
      <c r="C255" s="2">
        <f t="shared" si="27"/>
        <v>-4.0000000000000036E-3</v>
      </c>
      <c r="D255" s="2">
        <f t="shared" si="28"/>
        <v>0</v>
      </c>
      <c r="E255" s="2">
        <f t="shared" si="29"/>
        <v>4.0000000000000036E-3</v>
      </c>
      <c r="F255" s="2">
        <f t="shared" si="35"/>
        <v>3.51249775423048E-3</v>
      </c>
      <c r="G255" s="2">
        <f t="shared" si="35"/>
        <v>5.7582013866752917E-3</v>
      </c>
      <c r="H255" s="2">
        <f t="shared" si="31"/>
        <v>0.60999911575835819</v>
      </c>
      <c r="I255" s="2">
        <f t="shared" si="32"/>
        <v>37.888164644800455</v>
      </c>
    </row>
    <row r="256" spans="1:9" ht="13.5" x14ac:dyDescent="0.25">
      <c r="A256" s="3">
        <f>TITRES_STAT!B259</f>
        <v>42380</v>
      </c>
      <c r="B256" s="6">
        <f>TITRES_STAT!D259</f>
        <v>3.3026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3.2616050574997314E-3</v>
      </c>
      <c r="G256" s="2">
        <f t="shared" si="35"/>
        <v>5.3469012876270561E-3</v>
      </c>
      <c r="H256" s="2">
        <f t="shared" si="31"/>
        <v>0.6099991157583583</v>
      </c>
      <c r="I256" s="2">
        <f t="shared" si="32"/>
        <v>37.888164644800455</v>
      </c>
    </row>
    <row r="257" spans="1:9" ht="13.5" x14ac:dyDescent="0.25">
      <c r="A257" s="3">
        <f>TITRES_STAT!B260</f>
        <v>42381</v>
      </c>
      <c r="B257" s="6">
        <f>TITRES_STAT!D260</f>
        <v>3.3026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3.028633267678322E-3</v>
      </c>
      <c r="G257" s="2">
        <f t="shared" si="35"/>
        <v>4.9649797670822662E-3</v>
      </c>
      <c r="H257" s="2">
        <f t="shared" si="31"/>
        <v>0.6099991157583583</v>
      </c>
      <c r="I257" s="2">
        <f t="shared" si="32"/>
        <v>37.888164644800455</v>
      </c>
    </row>
    <row r="258" spans="1:9" ht="13.5" x14ac:dyDescent="0.25">
      <c r="A258" s="3">
        <f>TITRES_STAT!B261</f>
        <v>42382</v>
      </c>
      <c r="B258" s="6">
        <f>TITRES_STAT!D261</f>
        <v>3.3026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2.812302319987013E-3</v>
      </c>
      <c r="G258" s="2">
        <f t="shared" si="35"/>
        <v>4.6103383551478186E-3</v>
      </c>
      <c r="H258" s="2">
        <f t="shared" si="31"/>
        <v>0.60999911575835819</v>
      </c>
      <c r="I258" s="2">
        <f t="shared" si="32"/>
        <v>37.888164644800455</v>
      </c>
    </row>
    <row r="259" spans="1:9" ht="13.5" x14ac:dyDescent="0.25">
      <c r="A259" s="3">
        <f>TITRES_STAT!B262</f>
        <v>42384</v>
      </c>
      <c r="B259" s="6">
        <f>TITRES_STAT!D262</f>
        <v>3.3026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2.6114235828450833E-3</v>
      </c>
      <c r="G259" s="2">
        <f t="shared" si="35"/>
        <v>4.2810284726372601E-3</v>
      </c>
      <c r="H259" s="2">
        <f t="shared" si="31"/>
        <v>0.60999911575835819</v>
      </c>
      <c r="I259" s="2">
        <f t="shared" si="32"/>
        <v>37.888164644800455</v>
      </c>
    </row>
    <row r="260" spans="1:9" ht="13.5" x14ac:dyDescent="0.25">
      <c r="A260" s="3">
        <f>TITRES_STAT!B263</f>
        <v>42387</v>
      </c>
      <c r="B260" s="6">
        <f>TITRES_STAT!D263</f>
        <v>3.3026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2.424893326927577E-3</v>
      </c>
      <c r="G260" s="2">
        <f t="shared" si="35"/>
        <v>3.9752407245917413E-3</v>
      </c>
      <c r="H260" s="2">
        <f t="shared" si="31"/>
        <v>0.60999911575835808</v>
      </c>
      <c r="I260" s="2">
        <f t="shared" si="32"/>
        <v>37.888164644800455</v>
      </c>
    </row>
    <row r="261" spans="1:9" ht="13.5" x14ac:dyDescent="0.25">
      <c r="A261" s="3">
        <f>TITRES_STAT!B264</f>
        <v>42388</v>
      </c>
      <c r="B261" s="6">
        <f>TITRES_STAT!D264</f>
        <v>3.3026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2.2516866607184645E-3</v>
      </c>
      <c r="G261" s="2">
        <f t="shared" si="35"/>
        <v>3.6912949585494741E-3</v>
      </c>
      <c r="H261" s="2">
        <f t="shared" si="31"/>
        <v>0.60999911575835819</v>
      </c>
      <c r="I261" s="2">
        <f t="shared" si="32"/>
        <v>37.888164644800455</v>
      </c>
    </row>
    <row r="262" spans="1:9" ht="13.5" x14ac:dyDescent="0.25">
      <c r="A262" s="3">
        <f>TITRES_STAT!B265</f>
        <v>42389</v>
      </c>
      <c r="B262" s="6">
        <f>TITRES_STAT!D265</f>
        <v>3.3026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2.0908518992385741E-3</v>
      </c>
      <c r="G262" s="2">
        <f t="shared" si="35"/>
        <v>3.4276310329387975E-3</v>
      </c>
      <c r="H262" s="2">
        <f t="shared" si="31"/>
        <v>0.60999911575835808</v>
      </c>
      <c r="I262" s="2">
        <f t="shared" si="32"/>
        <v>37.888164644800455</v>
      </c>
    </row>
    <row r="263" spans="1:9" ht="13.5" x14ac:dyDescent="0.25">
      <c r="A263" s="3">
        <f>TITRES_STAT!B266</f>
        <v>42390</v>
      </c>
      <c r="B263" s="6">
        <f>TITRES_STAT!D266</f>
        <v>3.3026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1.9415053350072475E-3</v>
      </c>
      <c r="G263" s="2">
        <f t="shared" si="35"/>
        <v>3.1828002448717405E-3</v>
      </c>
      <c r="H263" s="2">
        <f t="shared" si="31"/>
        <v>0.60999911575835819</v>
      </c>
      <c r="I263" s="2">
        <f t="shared" si="32"/>
        <v>37.888164644800455</v>
      </c>
    </row>
    <row r="264" spans="1:9" ht="13.5" x14ac:dyDescent="0.25">
      <c r="A264" s="3">
        <f>TITRES_STAT!B267</f>
        <v>42391</v>
      </c>
      <c r="B264" s="6">
        <f>TITRES_STAT!D267</f>
        <v>3.3026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1.8028263825067298E-3</v>
      </c>
      <c r="G264" s="2">
        <f t="shared" si="35"/>
        <v>2.9554573702380445E-3</v>
      </c>
      <c r="H264" s="2">
        <f t="shared" si="31"/>
        <v>0.60999911575835819</v>
      </c>
      <c r="I264" s="2">
        <f t="shared" si="32"/>
        <v>37.888164644800455</v>
      </c>
    </row>
    <row r="265" spans="1:9" ht="13.5" x14ac:dyDescent="0.25">
      <c r="A265" s="3">
        <f>TITRES_STAT!B268</f>
        <v>42394</v>
      </c>
      <c r="B265" s="6">
        <f>TITRES_STAT!D268</f>
        <v>3.3026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1.6740530694705348E-3</v>
      </c>
      <c r="G265" s="2">
        <f t="shared" si="35"/>
        <v>2.7443532723638981E-3</v>
      </c>
      <c r="H265" s="2">
        <f t="shared" si="31"/>
        <v>0.6099991157583583</v>
      </c>
      <c r="I265" s="2">
        <f t="shared" si="32"/>
        <v>37.888164644800455</v>
      </c>
    </row>
    <row r="266" spans="1:9" ht="13.5" x14ac:dyDescent="0.25">
      <c r="A266" s="3">
        <f>TITRES_STAT!B269</f>
        <v>42395</v>
      </c>
      <c r="B266" s="6">
        <f>TITRES_STAT!D269</f>
        <v>3.3026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1.5544778502226393E-3</v>
      </c>
      <c r="G266" s="2">
        <f t="shared" si="35"/>
        <v>2.5483280386236198E-3</v>
      </c>
      <c r="H266" s="2">
        <f t="shared" si="31"/>
        <v>0.60999911575835819</v>
      </c>
      <c r="I266" s="2">
        <f t="shared" si="32"/>
        <v>37.888164644800455</v>
      </c>
    </row>
    <row r="267" spans="1:9" ht="13.5" x14ac:dyDescent="0.25">
      <c r="A267" s="3">
        <f>TITRES_STAT!B270</f>
        <v>42396</v>
      </c>
      <c r="B267" s="6">
        <f>TITRES_STAT!D270</f>
        <v>3.3026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1.4434437180638794E-3</v>
      </c>
      <c r="G267" s="2">
        <f t="shared" si="35"/>
        <v>2.3663046072933611E-3</v>
      </c>
      <c r="H267" s="2">
        <f t="shared" si="31"/>
        <v>0.60999911575835819</v>
      </c>
      <c r="I267" s="2">
        <f t="shared" si="32"/>
        <v>37.888164644800455</v>
      </c>
    </row>
    <row r="268" spans="1:9" ht="13.5" x14ac:dyDescent="0.25">
      <c r="A268" s="3">
        <f>TITRES_STAT!B271</f>
        <v>42397</v>
      </c>
      <c r="B268" s="6">
        <f>TITRES_STAT!D271</f>
        <v>3.3026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1.3403405953450308E-3</v>
      </c>
      <c r="G268" s="2">
        <f t="shared" si="35"/>
        <v>2.1972828496295495E-3</v>
      </c>
      <c r="H268" s="2">
        <f t="shared" si="31"/>
        <v>0.6099991157583583</v>
      </c>
      <c r="I268" s="2">
        <f t="shared" si="32"/>
        <v>37.888164644800455</v>
      </c>
    </row>
    <row r="269" spans="1:9" ht="13.5" x14ac:dyDescent="0.25">
      <c r="A269" s="3">
        <f>TITRES_STAT!B272</f>
        <v>42398</v>
      </c>
      <c r="B269" s="6">
        <f>TITRES_STAT!D272</f>
        <v>3.3026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1.2446019813918145E-3</v>
      </c>
      <c r="G269" s="2">
        <f t="shared" si="39"/>
        <v>2.0403340746560105E-3</v>
      </c>
      <c r="H269" s="2">
        <f t="shared" si="31"/>
        <v>0.60999911575835819</v>
      </c>
      <c r="I269" s="2">
        <f t="shared" si="32"/>
        <v>37.888164644800455</v>
      </c>
    </row>
    <row r="270" spans="1:9" ht="13.5" x14ac:dyDescent="0.25">
      <c r="A270" s="3">
        <f>TITRES_STAT!B273</f>
        <v>42401</v>
      </c>
      <c r="B270" s="6">
        <f>TITRES_STAT!D273</f>
        <v>3.3952</v>
      </c>
      <c r="C270" s="2">
        <f t="shared" si="36"/>
        <v>9.2600000000000016E-2</v>
      </c>
      <c r="D270" s="2">
        <f t="shared" si="37"/>
        <v>9.2600000000000016E-2</v>
      </c>
      <c r="E270" s="2">
        <f t="shared" si="38"/>
        <v>0</v>
      </c>
      <c r="F270" s="2">
        <f t="shared" si="39"/>
        <v>7.7699875541495439E-3</v>
      </c>
      <c r="G270" s="2">
        <f t="shared" si="39"/>
        <v>1.8945959264662954E-3</v>
      </c>
      <c r="H270" s="2">
        <f t="shared" si="31"/>
        <v>4.1011317746479756</v>
      </c>
      <c r="I270" s="2">
        <f t="shared" si="32"/>
        <v>80.396507203168483</v>
      </c>
    </row>
    <row r="271" spans="1:9" ht="13.5" x14ac:dyDescent="0.25">
      <c r="A271" s="3">
        <f>TITRES_STAT!B274</f>
        <v>42402</v>
      </c>
      <c r="B271" s="6">
        <f>TITRES_STAT!D274</f>
        <v>3.3026</v>
      </c>
      <c r="C271" s="2">
        <f t="shared" si="36"/>
        <v>-9.2600000000000016E-2</v>
      </c>
      <c r="D271" s="2">
        <f t="shared" si="37"/>
        <v>0</v>
      </c>
      <c r="E271" s="2">
        <f t="shared" si="38"/>
        <v>9.2600000000000016E-2</v>
      </c>
      <c r="F271" s="2">
        <f t="shared" si="39"/>
        <v>7.2149884431388627E-3</v>
      </c>
      <c r="G271" s="2">
        <f t="shared" si="39"/>
        <v>8.3735533602901334E-3</v>
      </c>
      <c r="H271" s="2">
        <f t="shared" si="31"/>
        <v>0.86163999113619694</v>
      </c>
      <c r="I271" s="2">
        <f t="shared" si="32"/>
        <v>46.283921447686588</v>
      </c>
    </row>
    <row r="272" spans="1:9" ht="13.5" x14ac:dyDescent="0.25">
      <c r="A272" s="3">
        <f>TITRES_STAT!B275</f>
        <v>42403</v>
      </c>
      <c r="B272" s="6">
        <f>TITRES_STAT!D275</f>
        <v>3.3026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6.6996321257718006E-3</v>
      </c>
      <c r="G272" s="2">
        <f t="shared" si="39"/>
        <v>7.7754424059836959E-3</v>
      </c>
      <c r="H272" s="2">
        <f t="shared" si="31"/>
        <v>0.86163999113619683</v>
      </c>
      <c r="I272" s="2">
        <f t="shared" si="32"/>
        <v>46.283921447686588</v>
      </c>
    </row>
    <row r="273" spans="1:9" ht="13.5" x14ac:dyDescent="0.25">
      <c r="A273" s="3">
        <f>TITRES_STAT!B276</f>
        <v>42404</v>
      </c>
      <c r="B273" s="6">
        <f>TITRES_STAT!D276</f>
        <v>3.3066</v>
      </c>
      <c r="C273" s="2">
        <f t="shared" si="36"/>
        <v>4.0000000000000036E-3</v>
      </c>
      <c r="D273" s="2">
        <f t="shared" si="37"/>
        <v>4.0000000000000036E-3</v>
      </c>
      <c r="E273" s="2">
        <f t="shared" si="38"/>
        <v>0</v>
      </c>
      <c r="F273" s="2">
        <f t="shared" si="39"/>
        <v>6.5068012596452432E-3</v>
      </c>
      <c r="G273" s="2">
        <f t="shared" si="39"/>
        <v>7.220053662699147E-3</v>
      </c>
      <c r="H273" s="2">
        <f t="shared" ref="H273:H336" si="40">F273/G273</f>
        <v>0.90121231276454794</v>
      </c>
      <c r="I273" s="2">
        <f t="shared" ref="I273:I336" si="41">IF(G273=0,100,100-(100/(1+H273)))</f>
        <v>47.401981709980483</v>
      </c>
    </row>
    <row r="274" spans="1:9" ht="13.5" x14ac:dyDescent="0.25">
      <c r="A274" s="3">
        <f>TITRES_STAT!B277</f>
        <v>42405</v>
      </c>
      <c r="B274" s="6">
        <f>TITRES_STAT!D277</f>
        <v>3.3026</v>
      </c>
      <c r="C274" s="2">
        <f t="shared" si="36"/>
        <v>-4.0000000000000036E-3</v>
      </c>
      <c r="D274" s="2">
        <f t="shared" si="37"/>
        <v>0</v>
      </c>
      <c r="E274" s="2">
        <f t="shared" si="38"/>
        <v>4.0000000000000036E-3</v>
      </c>
      <c r="F274" s="2">
        <f t="shared" si="39"/>
        <v>6.0420297410991542E-3</v>
      </c>
      <c r="G274" s="2">
        <f t="shared" si="39"/>
        <v>6.9900498296492086E-3</v>
      </c>
      <c r="H274" s="2">
        <f t="shared" si="40"/>
        <v>0.86437577533011234</v>
      </c>
      <c r="I274" s="2">
        <f t="shared" si="41"/>
        <v>46.362744397763016</v>
      </c>
    </row>
    <row r="275" spans="1:9" ht="13.5" x14ac:dyDescent="0.25">
      <c r="A275" s="3">
        <f>TITRES_STAT!B278</f>
        <v>42408</v>
      </c>
      <c r="B275" s="6">
        <f>TITRES_STAT!D278</f>
        <v>3.3429000000000002</v>
      </c>
      <c r="C275" s="2">
        <f t="shared" si="36"/>
        <v>4.0300000000000225E-2</v>
      </c>
      <c r="D275" s="2">
        <f t="shared" si="37"/>
        <v>4.0300000000000225E-2</v>
      </c>
      <c r="E275" s="2">
        <f t="shared" si="38"/>
        <v>0</v>
      </c>
      <c r="F275" s="2">
        <f t="shared" si="39"/>
        <v>8.4890276167349458E-3</v>
      </c>
      <c r="G275" s="2">
        <f t="shared" si="39"/>
        <v>6.4907605561028365E-3</v>
      </c>
      <c r="H275" s="2">
        <f t="shared" si="40"/>
        <v>1.3078633148396253</v>
      </c>
      <c r="I275" s="2">
        <f t="shared" si="41"/>
        <v>56.669877562940052</v>
      </c>
    </row>
    <row r="276" spans="1:9" ht="13.5" x14ac:dyDescent="0.25">
      <c r="A276" s="3">
        <f>TITRES_STAT!B279</f>
        <v>42409</v>
      </c>
      <c r="B276" s="6">
        <f>TITRES_STAT!D279</f>
        <v>3.3429000000000002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7.8826685012538776E-3</v>
      </c>
      <c r="G276" s="2">
        <f t="shared" si="39"/>
        <v>6.0271348020954907E-3</v>
      </c>
      <c r="H276" s="2">
        <f t="shared" si="40"/>
        <v>1.3078633148396253</v>
      </c>
      <c r="I276" s="2">
        <f t="shared" si="41"/>
        <v>56.669877562940052</v>
      </c>
    </row>
    <row r="277" spans="1:9" ht="13.5" x14ac:dyDescent="0.25">
      <c r="A277" s="3">
        <f>TITRES_STAT!B280</f>
        <v>42410</v>
      </c>
      <c r="B277" s="6">
        <f>TITRES_STAT!D280</f>
        <v>3.3026</v>
      </c>
      <c r="C277" s="2">
        <f t="shared" si="36"/>
        <v>-4.0300000000000225E-2</v>
      </c>
      <c r="D277" s="2">
        <f t="shared" si="37"/>
        <v>0</v>
      </c>
      <c r="E277" s="2">
        <f t="shared" si="38"/>
        <v>4.0300000000000225E-2</v>
      </c>
      <c r="F277" s="2">
        <f t="shared" si="39"/>
        <v>7.3196207511643154E-3</v>
      </c>
      <c r="G277" s="2">
        <f t="shared" si="39"/>
        <v>8.4751966019458291E-3</v>
      </c>
      <c r="H277" s="2">
        <f t="shared" si="40"/>
        <v>0.86365203014686365</v>
      </c>
      <c r="I277" s="2">
        <f t="shared" si="41"/>
        <v>46.341914487051767</v>
      </c>
    </row>
    <row r="278" spans="1:9" ht="13.5" x14ac:dyDescent="0.25">
      <c r="A278" s="3">
        <f>TITRES_STAT!B281</f>
        <v>42411</v>
      </c>
      <c r="B278" s="6">
        <f>TITRES_STAT!D281</f>
        <v>3.3026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6.7967906975097215E-3</v>
      </c>
      <c r="G278" s="2">
        <f t="shared" si="39"/>
        <v>7.8698254160925549E-3</v>
      </c>
      <c r="H278" s="2">
        <f t="shared" si="40"/>
        <v>0.86365203014686376</v>
      </c>
      <c r="I278" s="2">
        <f t="shared" si="41"/>
        <v>46.341914487051767</v>
      </c>
    </row>
    <row r="279" spans="1:9" ht="13.5" x14ac:dyDescent="0.25">
      <c r="A279" s="3">
        <f>TITRES_STAT!B282</f>
        <v>42412</v>
      </c>
      <c r="B279" s="6">
        <f>TITRES_STAT!D282</f>
        <v>3.3026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6.3113056476875986E-3</v>
      </c>
      <c r="G279" s="2">
        <f t="shared" si="39"/>
        <v>7.3076950292288011E-3</v>
      </c>
      <c r="H279" s="2">
        <f t="shared" si="40"/>
        <v>0.86365203014686365</v>
      </c>
      <c r="I279" s="2">
        <f t="shared" si="41"/>
        <v>46.341914487051767</v>
      </c>
    </row>
    <row r="280" spans="1:9" ht="13.5" x14ac:dyDescent="0.25">
      <c r="A280" s="3">
        <f>TITRES_STAT!B283</f>
        <v>42415</v>
      </c>
      <c r="B280" s="6">
        <f>TITRES_STAT!D283</f>
        <v>3.3026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5.8604981014241993E-3</v>
      </c>
      <c r="G280" s="2">
        <f t="shared" si="39"/>
        <v>6.785716812855315E-3</v>
      </c>
      <c r="H280" s="2">
        <f t="shared" si="40"/>
        <v>0.86365203014686387</v>
      </c>
      <c r="I280" s="2">
        <f t="shared" si="41"/>
        <v>46.341914487051767</v>
      </c>
    </row>
    <row r="281" spans="1:9" ht="13.5" x14ac:dyDescent="0.25">
      <c r="A281" s="3">
        <f>TITRES_STAT!B284</f>
        <v>42416</v>
      </c>
      <c r="B281" s="6">
        <f>TITRES_STAT!D284</f>
        <v>3.3026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5.4418910941796137E-3</v>
      </c>
      <c r="G281" s="2">
        <f t="shared" si="39"/>
        <v>6.3010227547942209E-3</v>
      </c>
      <c r="H281" s="2">
        <f t="shared" si="40"/>
        <v>0.86365203014686387</v>
      </c>
      <c r="I281" s="2">
        <f t="shared" si="41"/>
        <v>46.341914487051767</v>
      </c>
    </row>
    <row r="282" spans="1:9" ht="13.5" x14ac:dyDescent="0.25">
      <c r="A282" s="3">
        <f>TITRES_STAT!B285</f>
        <v>42417</v>
      </c>
      <c r="B282" s="6">
        <f>TITRES_STAT!D285</f>
        <v>3.3026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5.0531845874524986E-3</v>
      </c>
      <c r="G282" s="2">
        <f t="shared" si="39"/>
        <v>5.8509497008803479E-3</v>
      </c>
      <c r="H282" s="2">
        <f t="shared" si="40"/>
        <v>0.86365203014686387</v>
      </c>
      <c r="I282" s="2">
        <f t="shared" si="41"/>
        <v>46.341914487051767</v>
      </c>
    </row>
    <row r="283" spans="1:9" ht="13.5" x14ac:dyDescent="0.25">
      <c r="A283" s="3">
        <f>TITRES_STAT!B286</f>
        <v>42418</v>
      </c>
      <c r="B283" s="6">
        <f>TITRES_STAT!D286</f>
        <v>3.3026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4.6922428312058907E-3</v>
      </c>
      <c r="G283" s="2">
        <f t="shared" si="39"/>
        <v>5.4330247222460371E-3</v>
      </c>
      <c r="H283" s="2">
        <f t="shared" si="40"/>
        <v>0.86365203014686376</v>
      </c>
      <c r="I283" s="2">
        <f t="shared" si="41"/>
        <v>46.341914487051767</v>
      </c>
    </row>
    <row r="284" spans="1:9" ht="13.5" x14ac:dyDescent="0.25">
      <c r="A284" s="3">
        <f>TITRES_STAT!B287</f>
        <v>42419</v>
      </c>
      <c r="B284" s="6">
        <f>TITRES_STAT!D287</f>
        <v>3.3026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4.3570826289768983E-3</v>
      </c>
      <c r="G284" s="2">
        <f t="shared" si="39"/>
        <v>5.0449515277998921E-3</v>
      </c>
      <c r="H284" s="2">
        <f t="shared" si="40"/>
        <v>0.86365203014686365</v>
      </c>
      <c r="I284" s="2">
        <f t="shared" si="41"/>
        <v>46.341914487051767</v>
      </c>
    </row>
    <row r="285" spans="1:9" ht="13.5" x14ac:dyDescent="0.25">
      <c r="A285" s="3">
        <f>TITRES_STAT!B288</f>
        <v>42422</v>
      </c>
      <c r="B285" s="6">
        <f>TITRES_STAT!D288</f>
        <v>3.3026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4.0458624411928339E-3</v>
      </c>
      <c r="G285" s="2">
        <f t="shared" si="42"/>
        <v>4.6845978472427564E-3</v>
      </c>
      <c r="H285" s="2">
        <f t="shared" si="40"/>
        <v>0.86365203014686376</v>
      </c>
      <c r="I285" s="2">
        <f t="shared" si="41"/>
        <v>46.341914487051767</v>
      </c>
    </row>
    <row r="286" spans="1:9" ht="13.5" x14ac:dyDescent="0.25">
      <c r="A286" s="3">
        <f>TITRES_STAT!B289</f>
        <v>42423</v>
      </c>
      <c r="B286" s="6">
        <f>TITRES_STAT!D289</f>
        <v>3.3026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3.7568722668219171E-3</v>
      </c>
      <c r="G286" s="2">
        <f t="shared" si="42"/>
        <v>4.3499837152968452E-3</v>
      </c>
      <c r="H286" s="2">
        <f t="shared" si="40"/>
        <v>0.86365203014686365</v>
      </c>
      <c r="I286" s="2">
        <f t="shared" si="41"/>
        <v>46.341914487051767</v>
      </c>
    </row>
    <row r="287" spans="1:9" ht="13.5" x14ac:dyDescent="0.25">
      <c r="A287" s="3">
        <f>TITRES_STAT!B290</f>
        <v>42424</v>
      </c>
      <c r="B287" s="6">
        <f>TITRES_STAT!D290</f>
        <v>3.3429000000000002</v>
      </c>
      <c r="C287" s="2">
        <f t="shared" si="36"/>
        <v>4.0300000000000225E-2</v>
      </c>
      <c r="D287" s="2">
        <f t="shared" si="37"/>
        <v>4.0300000000000225E-2</v>
      </c>
      <c r="E287" s="2">
        <f t="shared" si="38"/>
        <v>0</v>
      </c>
      <c r="F287" s="2">
        <f t="shared" si="42"/>
        <v>6.3670956763346529E-3</v>
      </c>
      <c r="G287" s="2">
        <f t="shared" si="42"/>
        <v>4.0392705927756421E-3</v>
      </c>
      <c r="H287" s="2">
        <f t="shared" si="40"/>
        <v>1.5762983761777178</v>
      </c>
      <c r="I287" s="2">
        <f t="shared" si="41"/>
        <v>61.184620180383249</v>
      </c>
    </row>
    <row r="288" spans="1:9" ht="13.5" x14ac:dyDescent="0.25">
      <c r="A288" s="3">
        <f>TITRES_STAT!B291</f>
        <v>42425</v>
      </c>
      <c r="B288" s="6">
        <f>TITRES_STAT!D291</f>
        <v>3.3429000000000002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5.9123031280250348E-3</v>
      </c>
      <c r="G288" s="2">
        <f t="shared" si="42"/>
        <v>3.7507512647202393E-3</v>
      </c>
      <c r="H288" s="2">
        <f t="shared" si="40"/>
        <v>1.5762983761777178</v>
      </c>
      <c r="I288" s="2">
        <f t="shared" si="41"/>
        <v>61.184620180383249</v>
      </c>
    </row>
    <row r="289" spans="1:9" ht="13.5" x14ac:dyDescent="0.25">
      <c r="A289" s="3">
        <f>TITRES_STAT!B292</f>
        <v>42426</v>
      </c>
      <c r="B289" s="6">
        <f>TITRES_STAT!D292</f>
        <v>3.3026</v>
      </c>
      <c r="C289" s="2">
        <f t="shared" si="36"/>
        <v>-4.0300000000000225E-2</v>
      </c>
      <c r="D289" s="2">
        <f t="shared" si="37"/>
        <v>0</v>
      </c>
      <c r="E289" s="2">
        <f t="shared" si="38"/>
        <v>4.0300000000000225E-2</v>
      </c>
      <c r="F289" s="2">
        <f t="shared" si="42"/>
        <v>5.4899957617375325E-3</v>
      </c>
      <c r="G289" s="2">
        <f t="shared" si="42"/>
        <v>6.3614118886688095E-3</v>
      </c>
      <c r="H289" s="2">
        <f t="shared" si="40"/>
        <v>0.86301529563217294</v>
      </c>
      <c r="I289" s="2">
        <f t="shared" si="41"/>
        <v>46.323575423964932</v>
      </c>
    </row>
    <row r="290" spans="1:9" ht="13.5" x14ac:dyDescent="0.25">
      <c r="A290" s="3">
        <f>TITRES_STAT!B293</f>
        <v>42429</v>
      </c>
      <c r="B290" s="6">
        <f>TITRES_STAT!D293</f>
        <v>3.3026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5.0978532073277091E-3</v>
      </c>
      <c r="G290" s="2">
        <f t="shared" si="42"/>
        <v>5.9070253251924665E-3</v>
      </c>
      <c r="H290" s="2">
        <f t="shared" si="40"/>
        <v>0.86301529563217294</v>
      </c>
      <c r="I290" s="2">
        <f t="shared" si="41"/>
        <v>46.323575423964932</v>
      </c>
    </row>
    <row r="291" spans="1:9" ht="13.5" x14ac:dyDescent="0.25">
      <c r="A291" s="3">
        <f>TITRES_STAT!B294</f>
        <v>42430</v>
      </c>
      <c r="B291" s="6">
        <f>TITRES_STAT!D294</f>
        <v>3.3026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4.7337208353757298E-3</v>
      </c>
      <c r="G291" s="2">
        <f t="shared" si="42"/>
        <v>5.4850949448215763E-3</v>
      </c>
      <c r="H291" s="2">
        <f t="shared" si="40"/>
        <v>0.86301529563217294</v>
      </c>
      <c r="I291" s="2">
        <f t="shared" si="41"/>
        <v>46.323575423964932</v>
      </c>
    </row>
    <row r="292" spans="1:9" ht="13.5" x14ac:dyDescent="0.25">
      <c r="A292" s="3">
        <f>TITRES_STAT!B295</f>
        <v>42431</v>
      </c>
      <c r="B292" s="6">
        <f>TITRES_STAT!D295</f>
        <v>3.3026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4.3955979185631771E-3</v>
      </c>
      <c r="G292" s="2">
        <f t="shared" si="42"/>
        <v>5.0933024487628915E-3</v>
      </c>
      <c r="H292" s="2">
        <f t="shared" si="40"/>
        <v>0.86301529563217294</v>
      </c>
      <c r="I292" s="2">
        <f t="shared" si="41"/>
        <v>46.323575423964932</v>
      </c>
    </row>
    <row r="293" spans="1:9" ht="13.5" x14ac:dyDescent="0.25">
      <c r="A293" s="3">
        <f>TITRES_STAT!B296</f>
        <v>42432</v>
      </c>
      <c r="B293" s="6">
        <f>TITRES_STAT!D296</f>
        <v>3.3026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4.0816266386658074E-3</v>
      </c>
      <c r="G293" s="2">
        <f t="shared" si="42"/>
        <v>4.7294951309941134E-3</v>
      </c>
      <c r="H293" s="2">
        <f t="shared" si="40"/>
        <v>0.86301529563217294</v>
      </c>
      <c r="I293" s="2">
        <f t="shared" si="41"/>
        <v>46.323575423964932</v>
      </c>
    </row>
    <row r="294" spans="1:9" ht="13.5" x14ac:dyDescent="0.25">
      <c r="A294" s="3">
        <f>TITRES_STAT!B297</f>
        <v>42433</v>
      </c>
      <c r="B294" s="6">
        <f>TITRES_STAT!D297</f>
        <v>3.3026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3.7900818787611067E-3</v>
      </c>
      <c r="G294" s="2">
        <f t="shared" si="42"/>
        <v>4.3916740502088197E-3</v>
      </c>
      <c r="H294" s="2">
        <f t="shared" si="40"/>
        <v>0.86301529563217294</v>
      </c>
      <c r="I294" s="2">
        <f t="shared" si="41"/>
        <v>46.323575423964932</v>
      </c>
    </row>
    <row r="295" spans="1:9" ht="13.5" x14ac:dyDescent="0.25">
      <c r="A295" s="3">
        <f>TITRES_STAT!B298</f>
        <v>42436</v>
      </c>
      <c r="B295" s="6">
        <f>TITRES_STAT!D298</f>
        <v>3.3026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3.5193617445638849E-3</v>
      </c>
      <c r="G295" s="2">
        <f t="shared" si="42"/>
        <v>4.0779830466224753E-3</v>
      </c>
      <c r="H295" s="2">
        <f t="shared" si="40"/>
        <v>0.86301529563217294</v>
      </c>
      <c r="I295" s="2">
        <f t="shared" si="41"/>
        <v>46.323575423964932</v>
      </c>
    </row>
    <row r="296" spans="1:9" ht="13.5" x14ac:dyDescent="0.25">
      <c r="A296" s="3">
        <f>TITRES_STAT!B299</f>
        <v>42437</v>
      </c>
      <c r="B296" s="6">
        <f>TITRES_STAT!D299</f>
        <v>3.3026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3.2679787628093213E-3</v>
      </c>
      <c r="G296" s="2">
        <f t="shared" si="42"/>
        <v>3.7866985432922985E-3</v>
      </c>
      <c r="H296" s="2">
        <f t="shared" si="40"/>
        <v>0.86301529563217283</v>
      </c>
      <c r="I296" s="2">
        <f t="shared" si="41"/>
        <v>46.323575423964932</v>
      </c>
    </row>
    <row r="297" spans="1:9" ht="13.5" x14ac:dyDescent="0.25">
      <c r="A297" s="3">
        <f>TITRES_STAT!B300</f>
        <v>42438</v>
      </c>
      <c r="B297" s="6">
        <f>TITRES_STAT!D300</f>
        <v>3.3026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3.0345517083229414E-3</v>
      </c>
      <c r="G297" s="2">
        <f t="shared" si="42"/>
        <v>3.5162200759142775E-3</v>
      </c>
      <c r="H297" s="2">
        <f t="shared" si="40"/>
        <v>0.86301529563217283</v>
      </c>
      <c r="I297" s="2">
        <f t="shared" si="41"/>
        <v>46.323575423964932</v>
      </c>
    </row>
    <row r="298" spans="1:9" ht="13.5" x14ac:dyDescent="0.25">
      <c r="A298" s="3">
        <f>TITRES_STAT!B301</f>
        <v>42439</v>
      </c>
      <c r="B298" s="6">
        <f>TITRES_STAT!D301</f>
        <v>3.3026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2.8177980148713028E-3</v>
      </c>
      <c r="G298" s="2">
        <f t="shared" si="42"/>
        <v>3.2650614990632578E-3</v>
      </c>
      <c r="H298" s="2">
        <f t="shared" si="40"/>
        <v>0.86301529563217283</v>
      </c>
      <c r="I298" s="2">
        <f t="shared" si="41"/>
        <v>46.323575423964932</v>
      </c>
    </row>
    <row r="299" spans="1:9" ht="13.5" x14ac:dyDescent="0.25">
      <c r="A299" s="3">
        <f>TITRES_STAT!B302</f>
        <v>42440</v>
      </c>
      <c r="B299" s="6">
        <f>TITRES_STAT!D302</f>
        <v>3.3026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2.6165267280947812E-3</v>
      </c>
      <c r="G299" s="2">
        <f t="shared" si="42"/>
        <v>3.0318428205587393E-3</v>
      </c>
      <c r="H299" s="2">
        <f t="shared" si="40"/>
        <v>0.86301529563217283</v>
      </c>
      <c r="I299" s="2">
        <f t="shared" si="41"/>
        <v>46.323575423964932</v>
      </c>
    </row>
    <row r="300" spans="1:9" ht="13.5" x14ac:dyDescent="0.25">
      <c r="A300" s="3">
        <f>TITRES_STAT!B303</f>
        <v>42443</v>
      </c>
      <c r="B300" s="6">
        <f>TITRES_STAT!D303</f>
        <v>3.3026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2.4296319618022965E-3</v>
      </c>
      <c r="G300" s="2">
        <f t="shared" si="42"/>
        <v>2.8152826190902579E-3</v>
      </c>
      <c r="H300" s="2">
        <f t="shared" si="40"/>
        <v>0.86301529563217272</v>
      </c>
      <c r="I300" s="2">
        <f t="shared" si="41"/>
        <v>46.323575423964932</v>
      </c>
    </row>
    <row r="301" spans="1:9" ht="13.5" x14ac:dyDescent="0.25">
      <c r="A301" s="3">
        <f>TITRES_STAT!B304</f>
        <v>42444</v>
      </c>
      <c r="B301" s="6">
        <f>TITRES_STAT!D304</f>
        <v>3.3429000000000002</v>
      </c>
      <c r="C301" s="2">
        <f t="shared" si="36"/>
        <v>4.0300000000000225E-2</v>
      </c>
      <c r="D301" s="2">
        <f t="shared" si="37"/>
        <v>4.0300000000000225E-2</v>
      </c>
      <c r="E301" s="2">
        <f t="shared" si="38"/>
        <v>0</v>
      </c>
      <c r="F301" s="2">
        <f t="shared" ref="F301:G316" si="43">((F300*13)+D301)/14</f>
        <v>5.1346582502450056E-3</v>
      </c>
      <c r="G301" s="2">
        <f t="shared" si="43"/>
        <v>2.6141910034409538E-3</v>
      </c>
      <c r="H301" s="2">
        <f t="shared" si="40"/>
        <v>1.9641480838570948</v>
      </c>
      <c r="I301" s="2">
        <f t="shared" si="41"/>
        <v>66.263493870429343</v>
      </c>
    </row>
    <row r="302" spans="1:9" ht="13.5" x14ac:dyDescent="0.25">
      <c r="A302" s="3">
        <f>TITRES_STAT!B305</f>
        <v>42445</v>
      </c>
      <c r="B302" s="6">
        <f>TITRES_STAT!D305</f>
        <v>3.3429000000000002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4.7678969466560762E-3</v>
      </c>
      <c r="G302" s="2">
        <f t="shared" si="43"/>
        <v>2.4274630746237429E-3</v>
      </c>
      <c r="H302" s="2">
        <f t="shared" si="40"/>
        <v>1.9641480838570946</v>
      </c>
      <c r="I302" s="2">
        <f t="shared" si="41"/>
        <v>66.263493870429329</v>
      </c>
    </row>
    <row r="303" spans="1:9" ht="13.5" x14ac:dyDescent="0.25">
      <c r="A303" s="3">
        <f>TITRES_STAT!B306</f>
        <v>42446</v>
      </c>
      <c r="B303" s="6">
        <f>TITRES_STAT!D306</f>
        <v>3.3429000000000002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4.4273328790377852E-3</v>
      </c>
      <c r="G303" s="2">
        <f t="shared" si="43"/>
        <v>2.2540728550077614E-3</v>
      </c>
      <c r="H303" s="2">
        <f t="shared" si="40"/>
        <v>1.9641480838570946</v>
      </c>
      <c r="I303" s="2">
        <f t="shared" si="41"/>
        <v>66.263493870429329</v>
      </c>
    </row>
    <row r="304" spans="1:9" ht="13.5" x14ac:dyDescent="0.25">
      <c r="A304" s="3">
        <f>TITRES_STAT!B307</f>
        <v>42447</v>
      </c>
      <c r="B304" s="6">
        <f>TITRES_STAT!D307</f>
        <v>3.3429000000000002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4.1110948162493719E-3</v>
      </c>
      <c r="G304" s="2">
        <f t="shared" si="43"/>
        <v>2.0930676510786356E-3</v>
      </c>
      <c r="H304" s="2">
        <f t="shared" si="40"/>
        <v>1.9641480838570946</v>
      </c>
      <c r="I304" s="2">
        <f t="shared" si="41"/>
        <v>66.263493870429329</v>
      </c>
    </row>
    <row r="305" spans="1:9" ht="13.5" x14ac:dyDescent="0.25">
      <c r="A305" s="3">
        <f>TITRES_STAT!B308</f>
        <v>42450</v>
      </c>
      <c r="B305" s="6">
        <f>TITRES_STAT!D308</f>
        <v>3.3429000000000002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3.8174451865172739E-3</v>
      </c>
      <c r="G305" s="2">
        <f t="shared" si="43"/>
        <v>1.943562818858733E-3</v>
      </c>
      <c r="H305" s="2">
        <f t="shared" si="40"/>
        <v>1.9641480838570946</v>
      </c>
      <c r="I305" s="2">
        <f t="shared" si="41"/>
        <v>66.263493870429329</v>
      </c>
    </row>
    <row r="306" spans="1:9" ht="13.5" x14ac:dyDescent="0.25">
      <c r="A306" s="3">
        <f>TITRES_STAT!B309</f>
        <v>42451</v>
      </c>
      <c r="B306" s="6">
        <f>TITRES_STAT!D309</f>
        <v>3.3831000000000002</v>
      </c>
      <c r="C306" s="2">
        <f t="shared" si="36"/>
        <v>4.0200000000000014E-2</v>
      </c>
      <c r="D306" s="2">
        <f t="shared" si="37"/>
        <v>4.0200000000000014E-2</v>
      </c>
      <c r="E306" s="2">
        <f t="shared" si="38"/>
        <v>0</v>
      </c>
      <c r="F306" s="2">
        <f t="shared" si="43"/>
        <v>6.4161991017660418E-3</v>
      </c>
      <c r="G306" s="2">
        <f t="shared" si="43"/>
        <v>1.8047369032259664E-3</v>
      </c>
      <c r="H306" s="2">
        <f t="shared" si="40"/>
        <v>3.5551991485834247</v>
      </c>
      <c r="I306" s="2">
        <f t="shared" si="41"/>
        <v>78.047062984919549</v>
      </c>
    </row>
    <row r="307" spans="1:9" ht="13.5" x14ac:dyDescent="0.25">
      <c r="A307" s="3">
        <f>TITRES_STAT!B310</f>
        <v>42452</v>
      </c>
      <c r="B307" s="6">
        <f>TITRES_STAT!D310</f>
        <v>3.3831000000000002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5.9578991659256101E-3</v>
      </c>
      <c r="G307" s="2">
        <f t="shared" si="43"/>
        <v>1.6758271244241116E-3</v>
      </c>
      <c r="H307" s="2">
        <f t="shared" si="40"/>
        <v>3.5551991485834247</v>
      </c>
      <c r="I307" s="2">
        <f t="shared" si="41"/>
        <v>78.047062984919549</v>
      </c>
    </row>
    <row r="308" spans="1:9" ht="13.5" x14ac:dyDescent="0.25">
      <c r="A308" s="3">
        <f>TITRES_STAT!B311</f>
        <v>42453</v>
      </c>
      <c r="B308" s="6">
        <f>TITRES_STAT!D311</f>
        <v>3.3831000000000002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5.5323349397880667E-3</v>
      </c>
      <c r="G308" s="2">
        <f t="shared" si="43"/>
        <v>1.5561251869652467E-3</v>
      </c>
      <c r="H308" s="2">
        <f t="shared" si="40"/>
        <v>3.5551991485834242</v>
      </c>
      <c r="I308" s="2">
        <f t="shared" si="41"/>
        <v>78.047062984919549</v>
      </c>
    </row>
    <row r="309" spans="1:9" ht="13.5" x14ac:dyDescent="0.25">
      <c r="A309" s="3">
        <f>TITRES_STAT!B312</f>
        <v>42454</v>
      </c>
      <c r="B309" s="6">
        <f>TITRES_STAT!D312</f>
        <v>3.3831000000000002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5.137168158374633E-3</v>
      </c>
      <c r="G309" s="2">
        <f t="shared" si="43"/>
        <v>1.4449733878963006E-3</v>
      </c>
      <c r="H309" s="2">
        <f t="shared" si="40"/>
        <v>3.5551991485834238</v>
      </c>
      <c r="I309" s="2">
        <f t="shared" si="41"/>
        <v>78.047062984919549</v>
      </c>
    </row>
    <row r="310" spans="1:9" ht="13.5" x14ac:dyDescent="0.25">
      <c r="A310" s="3">
        <f>TITRES_STAT!B313</f>
        <v>42457</v>
      </c>
      <c r="B310" s="6">
        <f>TITRES_STAT!D313</f>
        <v>3.3831000000000002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4.770227575633587E-3</v>
      </c>
      <c r="G310" s="2">
        <f t="shared" si="43"/>
        <v>1.3417610030465649E-3</v>
      </c>
      <c r="H310" s="2">
        <f t="shared" si="40"/>
        <v>3.5551991485834229</v>
      </c>
      <c r="I310" s="2">
        <f t="shared" si="41"/>
        <v>78.047062984919549</v>
      </c>
    </row>
    <row r="311" spans="1:9" ht="13.5" x14ac:dyDescent="0.25">
      <c r="A311" s="3">
        <f>TITRES_STAT!B314</f>
        <v>42458</v>
      </c>
      <c r="B311" s="6">
        <f>TITRES_STAT!D314</f>
        <v>3.3831000000000002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4.4294970345169025E-3</v>
      </c>
      <c r="G311" s="2">
        <f t="shared" si="43"/>
        <v>1.2459209314003817E-3</v>
      </c>
      <c r="H311" s="2">
        <f t="shared" si="40"/>
        <v>3.5551991485834229</v>
      </c>
      <c r="I311" s="2">
        <f t="shared" si="41"/>
        <v>78.047062984919549</v>
      </c>
    </row>
    <row r="312" spans="1:9" ht="13.5" x14ac:dyDescent="0.25">
      <c r="A312" s="3">
        <f>TITRES_STAT!B315</f>
        <v>42459</v>
      </c>
      <c r="B312" s="6">
        <f>TITRES_STAT!D315</f>
        <v>3.3831000000000002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4.1131043891942665E-3</v>
      </c>
      <c r="G312" s="2">
        <f t="shared" si="43"/>
        <v>1.1569265791574973E-3</v>
      </c>
      <c r="H312" s="2">
        <f t="shared" si="40"/>
        <v>3.5551991485834229</v>
      </c>
      <c r="I312" s="2">
        <f t="shared" si="41"/>
        <v>78.047062984919549</v>
      </c>
    </row>
    <row r="313" spans="1:9" ht="13.5" x14ac:dyDescent="0.25">
      <c r="A313" s="3">
        <f>TITRES_STAT!B316</f>
        <v>42460</v>
      </c>
      <c r="B313" s="6">
        <f>TITRES_STAT!D316</f>
        <v>3.3992</v>
      </c>
      <c r="C313" s="2">
        <f t="shared" si="36"/>
        <v>1.6099999999999781E-2</v>
      </c>
      <c r="D313" s="2">
        <f t="shared" si="37"/>
        <v>1.6099999999999781E-2</v>
      </c>
      <c r="E313" s="2">
        <f t="shared" si="38"/>
        <v>0</v>
      </c>
      <c r="F313" s="2">
        <f t="shared" si="43"/>
        <v>4.9693112185375176E-3</v>
      </c>
      <c r="G313" s="2">
        <f t="shared" si="43"/>
        <v>1.0742889663605333E-3</v>
      </c>
      <c r="H313" s="2">
        <f t="shared" si="40"/>
        <v>4.6256746314471666</v>
      </c>
      <c r="I313" s="2">
        <f t="shared" si="41"/>
        <v>82.224354135056743</v>
      </c>
    </row>
    <row r="314" spans="1:9" ht="13.5" x14ac:dyDescent="0.25">
      <c r="A314" s="3">
        <f>TITRES_STAT!B317</f>
        <v>42461</v>
      </c>
      <c r="B314" s="6">
        <f>TITRES_STAT!D317</f>
        <v>3.3831000000000002</v>
      </c>
      <c r="C314" s="2">
        <f t="shared" si="36"/>
        <v>-1.6099999999999781E-2</v>
      </c>
      <c r="D314" s="2">
        <f t="shared" si="37"/>
        <v>0</v>
      </c>
      <c r="E314" s="2">
        <f t="shared" si="38"/>
        <v>1.6099999999999781E-2</v>
      </c>
      <c r="F314" s="2">
        <f t="shared" si="43"/>
        <v>4.6143604172134093E-3</v>
      </c>
      <c r="G314" s="2">
        <f t="shared" si="43"/>
        <v>2.1475540401919083E-3</v>
      </c>
      <c r="H314" s="2">
        <f t="shared" si="40"/>
        <v>2.1486585812765222</v>
      </c>
      <c r="I314" s="2">
        <f t="shared" si="41"/>
        <v>68.240443535336169</v>
      </c>
    </row>
    <row r="315" spans="1:9" ht="13.5" x14ac:dyDescent="0.25">
      <c r="A315" s="3">
        <f>TITRES_STAT!B318</f>
        <v>42464</v>
      </c>
      <c r="B315" s="6">
        <f>TITRES_STAT!D318</f>
        <v>3.3831000000000002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4.2847632445553088E-3</v>
      </c>
      <c r="G315" s="2">
        <f t="shared" si="43"/>
        <v>1.9941573230353436E-3</v>
      </c>
      <c r="H315" s="2">
        <f t="shared" si="40"/>
        <v>2.1486585812765222</v>
      </c>
      <c r="I315" s="2">
        <f t="shared" si="41"/>
        <v>68.240443535336169</v>
      </c>
    </row>
    <row r="316" spans="1:9" ht="13.5" x14ac:dyDescent="0.25">
      <c r="A316" s="3">
        <f>TITRES_STAT!B319</f>
        <v>42465</v>
      </c>
      <c r="B316" s="6">
        <f>TITRES_STAT!D319</f>
        <v>3.3831000000000002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3.9787087270870729E-3</v>
      </c>
      <c r="G316" s="2">
        <f t="shared" si="43"/>
        <v>1.8517175142471047E-3</v>
      </c>
      <c r="H316" s="2">
        <f t="shared" si="40"/>
        <v>2.1486585812765226</v>
      </c>
      <c r="I316" s="2">
        <f t="shared" si="41"/>
        <v>68.240443535336183</v>
      </c>
    </row>
    <row r="317" spans="1:9" ht="13.5" x14ac:dyDescent="0.25">
      <c r="A317" s="3">
        <f>TITRES_STAT!B320</f>
        <v>42466</v>
      </c>
      <c r="B317" s="6">
        <f>TITRES_STAT!D320</f>
        <v>3.3791000000000002</v>
      </c>
      <c r="C317" s="2">
        <f t="shared" si="36"/>
        <v>-4.0000000000000036E-3</v>
      </c>
      <c r="D317" s="2">
        <f t="shared" si="37"/>
        <v>0</v>
      </c>
      <c r="E317" s="2">
        <f t="shared" si="38"/>
        <v>4.0000000000000036E-3</v>
      </c>
      <c r="F317" s="2">
        <f t="shared" ref="F317:G332" si="44">((F316*13)+D317)/14</f>
        <v>3.6945152465808532E-3</v>
      </c>
      <c r="G317" s="2">
        <f t="shared" si="44"/>
        <v>2.0051662632294544E-3</v>
      </c>
      <c r="H317" s="2">
        <f t="shared" si="40"/>
        <v>1.8424982079194716</v>
      </c>
      <c r="I317" s="2">
        <f t="shared" si="41"/>
        <v>64.819678787697939</v>
      </c>
    </row>
    <row r="318" spans="1:9" ht="13.5" x14ac:dyDescent="0.25">
      <c r="A318" s="3">
        <f>TITRES_STAT!B321</f>
        <v>42467</v>
      </c>
      <c r="B318" s="6">
        <f>TITRES_STAT!D321</f>
        <v>3.3791000000000002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3.4306213003965067E-3</v>
      </c>
      <c r="G318" s="2">
        <f t="shared" si="44"/>
        <v>1.8619401015702076E-3</v>
      </c>
      <c r="H318" s="2">
        <f t="shared" si="40"/>
        <v>1.8424982079194718</v>
      </c>
      <c r="I318" s="2">
        <f t="shared" si="41"/>
        <v>64.819678787697939</v>
      </c>
    </row>
    <row r="319" spans="1:9" ht="13.5" x14ac:dyDescent="0.25">
      <c r="A319" s="3">
        <f>TITRES_STAT!B322</f>
        <v>42468</v>
      </c>
      <c r="B319" s="6">
        <f>TITRES_STAT!D322</f>
        <v>3.3791000000000002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3.1855769217967564E-3</v>
      </c>
      <c r="G319" s="2">
        <f t="shared" si="44"/>
        <v>1.7289443800294784E-3</v>
      </c>
      <c r="H319" s="2">
        <f t="shared" si="40"/>
        <v>1.8424982079194718</v>
      </c>
      <c r="I319" s="2">
        <f t="shared" si="41"/>
        <v>64.819678787697939</v>
      </c>
    </row>
    <row r="320" spans="1:9" ht="13.5" x14ac:dyDescent="0.25">
      <c r="A320" s="3">
        <f>TITRES_STAT!B323</f>
        <v>42471</v>
      </c>
      <c r="B320" s="6">
        <f>TITRES_STAT!D323</f>
        <v>3.3791000000000002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2.9580357130969881E-3</v>
      </c>
      <c r="G320" s="2">
        <f t="shared" si="44"/>
        <v>1.6054483528845157E-3</v>
      </c>
      <c r="H320" s="2">
        <f t="shared" si="40"/>
        <v>1.8424982079194718</v>
      </c>
      <c r="I320" s="2">
        <f t="shared" si="41"/>
        <v>64.819678787697939</v>
      </c>
    </row>
    <row r="321" spans="1:9" ht="13.5" x14ac:dyDescent="0.25">
      <c r="A321" s="3">
        <f>TITRES_STAT!B324</f>
        <v>42472</v>
      </c>
      <c r="B321" s="6">
        <f>TITRES_STAT!D324</f>
        <v>3.3791000000000002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2.7467474478757746E-3</v>
      </c>
      <c r="G321" s="2">
        <f t="shared" si="44"/>
        <v>1.4907734705356217E-3</v>
      </c>
      <c r="H321" s="2">
        <f t="shared" si="40"/>
        <v>1.8424982079194718</v>
      </c>
      <c r="I321" s="2">
        <f t="shared" si="41"/>
        <v>64.819678787697939</v>
      </c>
    </row>
    <row r="322" spans="1:9" ht="13.5" x14ac:dyDescent="0.25">
      <c r="A322" s="3">
        <f>TITRES_STAT!B325</f>
        <v>42473</v>
      </c>
      <c r="B322" s="6">
        <f>TITRES_STAT!D325</f>
        <v>3.3791000000000002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2.5505512015989336E-3</v>
      </c>
      <c r="G322" s="2">
        <f t="shared" si="44"/>
        <v>1.3842896512116488E-3</v>
      </c>
      <c r="H322" s="2">
        <f t="shared" si="40"/>
        <v>1.8424982079194718</v>
      </c>
      <c r="I322" s="2">
        <f t="shared" si="41"/>
        <v>64.819678787697939</v>
      </c>
    </row>
    <row r="323" spans="1:9" ht="13.5" x14ac:dyDescent="0.25">
      <c r="A323" s="3">
        <f>TITRES_STAT!B326</f>
        <v>42474</v>
      </c>
      <c r="B323" s="6">
        <f>TITRES_STAT!D326</f>
        <v>3.3791000000000002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2.3683689729132951E-3</v>
      </c>
      <c r="G323" s="2">
        <f t="shared" si="44"/>
        <v>1.2854118189822453E-3</v>
      </c>
      <c r="H323" s="2">
        <f t="shared" si="40"/>
        <v>1.8424982079194716</v>
      </c>
      <c r="I323" s="2">
        <f t="shared" si="41"/>
        <v>64.819678787697939</v>
      </c>
    </row>
    <row r="324" spans="1:9" ht="13.5" x14ac:dyDescent="0.25">
      <c r="A324" s="3">
        <f>TITRES_STAT!B327</f>
        <v>42475</v>
      </c>
      <c r="B324" s="6">
        <f>TITRES_STAT!D327</f>
        <v>3.3791000000000002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2.1991997605623455E-3</v>
      </c>
      <c r="G324" s="2">
        <f t="shared" si="44"/>
        <v>1.1935966890549419E-3</v>
      </c>
      <c r="H324" s="2">
        <f t="shared" si="40"/>
        <v>1.8424982079194718</v>
      </c>
      <c r="I324" s="2">
        <f t="shared" si="41"/>
        <v>64.819678787697939</v>
      </c>
    </row>
    <row r="325" spans="1:9" ht="13.5" x14ac:dyDescent="0.25">
      <c r="A325" s="3">
        <f>TITRES_STAT!B328</f>
        <v>42478</v>
      </c>
      <c r="B325" s="6">
        <f>TITRES_STAT!D328</f>
        <v>3.3791000000000002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2.0421140633793207E-3</v>
      </c>
      <c r="G325" s="2">
        <f t="shared" si="44"/>
        <v>1.1083397826938746E-3</v>
      </c>
      <c r="H325" s="2">
        <f t="shared" si="40"/>
        <v>1.8424982079194716</v>
      </c>
      <c r="I325" s="2">
        <f t="shared" si="41"/>
        <v>64.819678787697939</v>
      </c>
    </row>
    <row r="326" spans="1:9" ht="13.5" x14ac:dyDescent="0.25">
      <c r="A326" s="3">
        <f>TITRES_STAT!B329</f>
        <v>42479</v>
      </c>
      <c r="B326" s="6">
        <f>TITRES_STAT!D329</f>
        <v>3.3791000000000002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1.8962487731379407E-3</v>
      </c>
      <c r="G326" s="2">
        <f t="shared" si="44"/>
        <v>1.0291726553585978E-3</v>
      </c>
      <c r="H326" s="2">
        <f t="shared" si="40"/>
        <v>1.8424982079194721</v>
      </c>
      <c r="I326" s="2">
        <f t="shared" si="41"/>
        <v>64.819678787697939</v>
      </c>
    </row>
    <row r="327" spans="1:9" ht="13.5" x14ac:dyDescent="0.25">
      <c r="A327" s="3">
        <f>TITRES_STAT!B330</f>
        <v>42480</v>
      </c>
      <c r="B327" s="6">
        <f>TITRES_STAT!D330</f>
        <v>3.3791000000000002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1.7608024321995163E-3</v>
      </c>
      <c r="G327" s="2">
        <f t="shared" si="44"/>
        <v>9.5566032283298365E-4</v>
      </c>
      <c r="H327" s="2">
        <f t="shared" si="40"/>
        <v>1.8424982079194718</v>
      </c>
      <c r="I327" s="2">
        <f t="shared" si="41"/>
        <v>64.819678787697939</v>
      </c>
    </row>
    <row r="328" spans="1:9" ht="13.5" x14ac:dyDescent="0.25">
      <c r="A328" s="3">
        <f>TITRES_STAT!B331</f>
        <v>42481</v>
      </c>
      <c r="B328" s="6">
        <f>TITRES_STAT!D331</f>
        <v>3.2986</v>
      </c>
      <c r="C328" s="2">
        <f t="shared" si="45"/>
        <v>-8.0500000000000238E-2</v>
      </c>
      <c r="D328" s="2">
        <f t="shared" si="46"/>
        <v>0</v>
      </c>
      <c r="E328" s="2">
        <f t="shared" si="47"/>
        <v>8.0500000000000238E-2</v>
      </c>
      <c r="F328" s="2">
        <f t="shared" si="44"/>
        <v>1.635030829899551E-3</v>
      </c>
      <c r="G328" s="2">
        <f t="shared" si="44"/>
        <v>6.6373988712020732E-3</v>
      </c>
      <c r="H328" s="2">
        <f t="shared" si="40"/>
        <v>0.2463360815926732</v>
      </c>
      <c r="I328" s="2">
        <f t="shared" si="41"/>
        <v>19.764819877306621</v>
      </c>
    </row>
    <row r="329" spans="1:9" ht="13.5" x14ac:dyDescent="0.25">
      <c r="A329" s="3">
        <f>TITRES_STAT!B332</f>
        <v>42482</v>
      </c>
      <c r="B329" s="6">
        <f>TITRES_STAT!D332</f>
        <v>3.3791000000000002</v>
      </c>
      <c r="C329" s="2">
        <f t="shared" si="45"/>
        <v>8.0500000000000238E-2</v>
      </c>
      <c r="D329" s="2">
        <f t="shared" si="46"/>
        <v>8.0500000000000238E-2</v>
      </c>
      <c r="E329" s="2">
        <f t="shared" si="47"/>
        <v>0</v>
      </c>
      <c r="F329" s="2">
        <f t="shared" si="44"/>
        <v>7.268242913478171E-3</v>
      </c>
      <c r="G329" s="2">
        <f t="shared" si="44"/>
        <v>6.1632989518304966E-3</v>
      </c>
      <c r="H329" s="2">
        <f t="shared" si="40"/>
        <v>1.1792780084632284</v>
      </c>
      <c r="I329" s="2">
        <f t="shared" si="41"/>
        <v>54.113243188042141</v>
      </c>
    </row>
    <row r="330" spans="1:9" ht="13.5" x14ac:dyDescent="0.25">
      <c r="A330" s="3">
        <f>TITRES_STAT!B333</f>
        <v>42485</v>
      </c>
      <c r="B330" s="6">
        <f>TITRES_STAT!D333</f>
        <v>3.3791000000000002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6.7490827053725876E-3</v>
      </c>
      <c r="G330" s="2">
        <f t="shared" si="44"/>
        <v>5.7230633124140326E-3</v>
      </c>
      <c r="H330" s="2">
        <f t="shared" si="40"/>
        <v>1.1792780084632284</v>
      </c>
      <c r="I330" s="2">
        <f t="shared" si="41"/>
        <v>54.113243188042141</v>
      </c>
    </row>
    <row r="331" spans="1:9" ht="13.5" x14ac:dyDescent="0.25">
      <c r="A331" s="3">
        <f>TITRES_STAT!B334</f>
        <v>42486</v>
      </c>
      <c r="B331" s="6">
        <f>TITRES_STAT!D334</f>
        <v>3.3791000000000002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6.2670053692745458E-3</v>
      </c>
      <c r="G331" s="2">
        <f t="shared" si="44"/>
        <v>5.3142730758130308E-3</v>
      </c>
      <c r="H331" s="2">
        <f t="shared" si="40"/>
        <v>1.1792780084632284</v>
      </c>
      <c r="I331" s="2">
        <f t="shared" si="41"/>
        <v>54.113243188042141</v>
      </c>
    </row>
    <row r="332" spans="1:9" ht="13.5" x14ac:dyDescent="0.25">
      <c r="A332" s="3">
        <f>TITRES_STAT!B335</f>
        <v>42487</v>
      </c>
      <c r="B332" s="6">
        <f>TITRES_STAT!D335</f>
        <v>3.4798</v>
      </c>
      <c r="C332" s="2">
        <f t="shared" si="45"/>
        <v>0.10069999999999979</v>
      </c>
      <c r="D332" s="2">
        <f t="shared" si="46"/>
        <v>0.10069999999999979</v>
      </c>
      <c r="E332" s="2">
        <f t="shared" si="47"/>
        <v>0</v>
      </c>
      <c r="F332" s="2">
        <f t="shared" si="44"/>
        <v>1.3012219271469205E-2</v>
      </c>
      <c r="G332" s="2">
        <f t="shared" si="44"/>
        <v>4.9346821418263858E-3</v>
      </c>
      <c r="H332" s="2">
        <f t="shared" si="40"/>
        <v>2.6368910696755079</v>
      </c>
      <c r="I332" s="2">
        <f t="shared" si="41"/>
        <v>72.503988135965187</v>
      </c>
    </row>
    <row r="333" spans="1:9" ht="13.5" x14ac:dyDescent="0.25">
      <c r="A333" s="3">
        <f>TITRES_STAT!B336</f>
        <v>42488</v>
      </c>
      <c r="B333" s="6">
        <f>TITRES_STAT!D336</f>
        <v>3.6448999999999998</v>
      </c>
      <c r="C333" s="2">
        <f t="shared" si="45"/>
        <v>0.1650999999999998</v>
      </c>
      <c r="D333" s="2">
        <f t="shared" si="46"/>
        <v>0.1650999999999998</v>
      </c>
      <c r="E333" s="2">
        <f t="shared" si="47"/>
        <v>0</v>
      </c>
      <c r="F333" s="2">
        <f t="shared" ref="F333:G348" si="48">((F332*13)+D333)/14</f>
        <v>2.3875632180649958E-2</v>
      </c>
      <c r="G333" s="2">
        <f t="shared" si="48"/>
        <v>4.5822048459816444E-3</v>
      </c>
      <c r="H333" s="2">
        <f t="shared" si="40"/>
        <v>5.210511747764321</v>
      </c>
      <c r="I333" s="2">
        <f t="shared" si="41"/>
        <v>83.898267314928063</v>
      </c>
    </row>
    <row r="334" spans="1:9" ht="13.5" x14ac:dyDescent="0.25">
      <c r="A334" s="3">
        <f>TITRES_STAT!B337</f>
        <v>42489</v>
      </c>
      <c r="B334" s="6">
        <f>TITRES_STAT!D337</f>
        <v>3.7536999999999998</v>
      </c>
      <c r="C334" s="2">
        <f t="shared" si="45"/>
        <v>0.10880000000000001</v>
      </c>
      <c r="D334" s="2">
        <f t="shared" si="46"/>
        <v>0.10880000000000001</v>
      </c>
      <c r="E334" s="2">
        <f t="shared" si="47"/>
        <v>0</v>
      </c>
      <c r="F334" s="2">
        <f t="shared" si="48"/>
        <v>2.9941658453460675E-2</v>
      </c>
      <c r="G334" s="2">
        <f t="shared" si="48"/>
        <v>4.2549044998400985E-3</v>
      </c>
      <c r="H334" s="2">
        <f t="shared" si="40"/>
        <v>7.0369754373067357</v>
      </c>
      <c r="I334" s="2">
        <f t="shared" si="41"/>
        <v>87.557508321375323</v>
      </c>
    </row>
    <row r="335" spans="1:9" ht="13.5" x14ac:dyDescent="0.25">
      <c r="A335" s="3">
        <f>TITRES_STAT!B338</f>
        <v>42492</v>
      </c>
      <c r="B335" s="6">
        <f>TITRES_STAT!D338</f>
        <v>3.7536999999999998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2.780296856392777E-2</v>
      </c>
      <c r="G335" s="2">
        <f t="shared" si="48"/>
        <v>3.9509827498515199E-3</v>
      </c>
      <c r="H335" s="2">
        <f t="shared" si="40"/>
        <v>7.0369754373067357</v>
      </c>
      <c r="I335" s="2">
        <f t="shared" si="41"/>
        <v>87.557508321375323</v>
      </c>
    </row>
    <row r="336" spans="1:9" ht="13.5" x14ac:dyDescent="0.25">
      <c r="A336" s="3">
        <f>TITRES_STAT!B339</f>
        <v>42493</v>
      </c>
      <c r="B336" s="6">
        <f>TITRES_STAT!D339</f>
        <v>3.6448999999999998</v>
      </c>
      <c r="C336" s="2">
        <f t="shared" si="45"/>
        <v>-0.10880000000000001</v>
      </c>
      <c r="D336" s="2">
        <f t="shared" si="46"/>
        <v>0</v>
      </c>
      <c r="E336" s="2">
        <f t="shared" si="47"/>
        <v>0.10880000000000001</v>
      </c>
      <c r="F336" s="2">
        <f t="shared" si="48"/>
        <v>2.5817042237932929E-2</v>
      </c>
      <c r="G336" s="2">
        <f t="shared" si="48"/>
        <v>1.1440198267719267E-2</v>
      </c>
      <c r="H336" s="2">
        <f t="shared" si="40"/>
        <v>2.2566953503577563</v>
      </c>
      <c r="I336" s="2">
        <f t="shared" si="41"/>
        <v>69.294026845644396</v>
      </c>
    </row>
    <row r="337" spans="1:9" ht="13.5" x14ac:dyDescent="0.25">
      <c r="A337" s="3">
        <f>TITRES_STAT!B340</f>
        <v>42494</v>
      </c>
      <c r="B337" s="6">
        <f>TITRES_STAT!D340</f>
        <v>3.6488999999999998</v>
      </c>
      <c r="C337" s="2">
        <f t="shared" si="45"/>
        <v>4.0000000000000036E-3</v>
      </c>
      <c r="D337" s="2">
        <f t="shared" si="46"/>
        <v>4.0000000000000036E-3</v>
      </c>
      <c r="E337" s="2">
        <f t="shared" si="47"/>
        <v>0</v>
      </c>
      <c r="F337" s="2">
        <f t="shared" si="48"/>
        <v>2.4258682078080577E-2</v>
      </c>
      <c r="G337" s="2">
        <f t="shared" si="48"/>
        <v>1.0623041248596463E-2</v>
      </c>
      <c r="H337" s="2">
        <f t="shared" ref="H337:H400" si="49">F337/G337</f>
        <v>2.2835910649679234</v>
      </c>
      <c r="I337" s="2">
        <f t="shared" ref="I337:I400" si="50">IF(G337=0,100,100-(100/(1+H337)))</f>
        <v>69.545537790353052</v>
      </c>
    </row>
    <row r="338" spans="1:9" ht="13.5" x14ac:dyDescent="0.25">
      <c r="A338" s="3">
        <f>TITRES_STAT!B341</f>
        <v>42495</v>
      </c>
      <c r="B338" s="6">
        <f>TITRES_STAT!D341</f>
        <v>3.6448999999999998</v>
      </c>
      <c r="C338" s="2">
        <f t="shared" si="45"/>
        <v>-4.0000000000000036E-3</v>
      </c>
      <c r="D338" s="2">
        <f t="shared" si="46"/>
        <v>0</v>
      </c>
      <c r="E338" s="2">
        <f t="shared" si="47"/>
        <v>4.0000000000000036E-3</v>
      </c>
      <c r="F338" s="2">
        <f t="shared" si="48"/>
        <v>2.2525919072503394E-2</v>
      </c>
      <c r="G338" s="2">
        <f t="shared" si="48"/>
        <v>1.0149966873696717E-2</v>
      </c>
      <c r="H338" s="2">
        <f t="shared" si="49"/>
        <v>2.2193096147809626</v>
      </c>
      <c r="I338" s="2">
        <f t="shared" si="50"/>
        <v>68.937439399781411</v>
      </c>
    </row>
    <row r="339" spans="1:9" ht="13.5" x14ac:dyDescent="0.25">
      <c r="A339" s="3">
        <f>TITRES_STAT!B342</f>
        <v>42496</v>
      </c>
      <c r="B339" s="6">
        <f>TITRES_STAT!D342</f>
        <v>3.6448999999999998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2.0916924853038865E-2</v>
      </c>
      <c r="G339" s="2">
        <f t="shared" si="48"/>
        <v>9.4249692398612368E-3</v>
      </c>
      <c r="H339" s="2">
        <f t="shared" si="49"/>
        <v>2.219309614780963</v>
      </c>
      <c r="I339" s="2">
        <f t="shared" si="50"/>
        <v>68.937439399781425</v>
      </c>
    </row>
    <row r="340" spans="1:9" ht="13.5" x14ac:dyDescent="0.25">
      <c r="A340" s="3">
        <f>TITRES_STAT!B343</f>
        <v>42499</v>
      </c>
      <c r="B340" s="6">
        <f>TITRES_STAT!D343</f>
        <v>3.6448999999999998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1.9422858792107516E-2</v>
      </c>
      <c r="G340" s="2">
        <f t="shared" si="48"/>
        <v>8.7517571512997199E-3</v>
      </c>
      <c r="H340" s="2">
        <f t="shared" si="49"/>
        <v>2.2193096147809626</v>
      </c>
      <c r="I340" s="2">
        <f t="shared" si="50"/>
        <v>68.937439399781411</v>
      </c>
    </row>
    <row r="341" spans="1:9" ht="13.5" x14ac:dyDescent="0.25">
      <c r="A341" s="3">
        <f>TITRES_STAT!B344</f>
        <v>42500</v>
      </c>
      <c r="B341" s="6">
        <f>TITRES_STAT!D344</f>
        <v>3.6126999999999998</v>
      </c>
      <c r="C341" s="2">
        <f t="shared" si="45"/>
        <v>-3.2200000000000006E-2</v>
      </c>
      <c r="D341" s="2">
        <f t="shared" si="46"/>
        <v>0</v>
      </c>
      <c r="E341" s="2">
        <f t="shared" si="47"/>
        <v>3.2200000000000006E-2</v>
      </c>
      <c r="F341" s="2">
        <f t="shared" si="48"/>
        <v>1.803551173552841E-2</v>
      </c>
      <c r="G341" s="2">
        <f t="shared" si="48"/>
        <v>1.0426631640492597E-2</v>
      </c>
      <c r="H341" s="2">
        <f t="shared" si="49"/>
        <v>1.729754378728233</v>
      </c>
      <c r="I341" s="2">
        <f t="shared" si="50"/>
        <v>63.366667426470414</v>
      </c>
    </row>
    <row r="342" spans="1:9" ht="13.5" x14ac:dyDescent="0.25">
      <c r="A342" s="3">
        <f>TITRES_STAT!B345</f>
        <v>42501</v>
      </c>
      <c r="B342" s="6">
        <f>TITRES_STAT!D345</f>
        <v>3.6488999999999998</v>
      </c>
      <c r="C342" s="2">
        <f t="shared" si="45"/>
        <v>3.620000000000001E-2</v>
      </c>
      <c r="D342" s="2">
        <f t="shared" si="46"/>
        <v>3.620000000000001E-2</v>
      </c>
      <c r="E342" s="2">
        <f t="shared" si="47"/>
        <v>0</v>
      </c>
      <c r="F342" s="2">
        <f t="shared" si="48"/>
        <v>1.933297518299067E-2</v>
      </c>
      <c r="G342" s="2">
        <f t="shared" si="48"/>
        <v>9.6818722376002687E-3</v>
      </c>
      <c r="H342" s="2">
        <f t="shared" si="49"/>
        <v>1.996821968783024</v>
      </c>
      <c r="I342" s="2">
        <f t="shared" si="50"/>
        <v>66.631317762059496</v>
      </c>
    </row>
    <row r="343" spans="1:9" ht="13.5" x14ac:dyDescent="0.25">
      <c r="A343" s="3">
        <f>TITRES_STAT!B346</f>
        <v>42502</v>
      </c>
      <c r="B343" s="6">
        <f>TITRES_STAT!D346</f>
        <v>3.6248</v>
      </c>
      <c r="C343" s="2">
        <f t="shared" si="45"/>
        <v>-2.4099999999999788E-2</v>
      </c>
      <c r="D343" s="2">
        <f t="shared" si="46"/>
        <v>0</v>
      </c>
      <c r="E343" s="2">
        <f t="shared" si="47"/>
        <v>2.4099999999999788E-2</v>
      </c>
      <c r="F343" s="2">
        <f t="shared" si="48"/>
        <v>1.795204838420562E-2</v>
      </c>
      <c r="G343" s="2">
        <f t="shared" si="48"/>
        <v>1.0711738506343091E-2</v>
      </c>
      <c r="H343" s="2">
        <f t="shared" si="49"/>
        <v>1.6759229487888534</v>
      </c>
      <c r="I343" s="2">
        <f t="shared" si="50"/>
        <v>62.629716208659566</v>
      </c>
    </row>
    <row r="344" spans="1:9" ht="13.5" x14ac:dyDescent="0.25">
      <c r="A344" s="3">
        <f>TITRES_STAT!B347</f>
        <v>42503</v>
      </c>
      <c r="B344" s="6">
        <f>TITRES_STAT!D347</f>
        <v>3.6248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1.6669759213905219E-2</v>
      </c>
      <c r="G344" s="2">
        <f t="shared" si="48"/>
        <v>9.9466143273185849E-3</v>
      </c>
      <c r="H344" s="2">
        <f t="shared" si="49"/>
        <v>1.6759229487888534</v>
      </c>
      <c r="I344" s="2">
        <f t="shared" si="50"/>
        <v>62.629716208659566</v>
      </c>
    </row>
    <row r="345" spans="1:9" ht="13.5" x14ac:dyDescent="0.25">
      <c r="A345" s="3">
        <f>TITRES_STAT!B348</f>
        <v>42506</v>
      </c>
      <c r="B345" s="6">
        <f>TITRES_STAT!D348</f>
        <v>3.6248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1.5479062127197704E-2</v>
      </c>
      <c r="G345" s="2">
        <f t="shared" si="48"/>
        <v>9.2361418753672576E-3</v>
      </c>
      <c r="H345" s="2">
        <f t="shared" si="49"/>
        <v>1.6759229487888532</v>
      </c>
      <c r="I345" s="2">
        <f t="shared" si="50"/>
        <v>62.629716208659559</v>
      </c>
    </row>
    <row r="346" spans="1:9" ht="13.5" x14ac:dyDescent="0.25">
      <c r="A346" s="3">
        <f>TITRES_STAT!B349</f>
        <v>42507</v>
      </c>
      <c r="B346" s="6">
        <f>TITRES_STAT!D349</f>
        <v>3.5844999999999998</v>
      </c>
      <c r="C346" s="2">
        <f t="shared" si="45"/>
        <v>-4.0300000000000225E-2</v>
      </c>
      <c r="D346" s="2">
        <f t="shared" si="46"/>
        <v>0</v>
      </c>
      <c r="E346" s="2">
        <f t="shared" si="47"/>
        <v>4.0300000000000225E-2</v>
      </c>
      <c r="F346" s="2">
        <f t="shared" si="48"/>
        <v>1.4373414832397869E-2</v>
      </c>
      <c r="G346" s="2">
        <f t="shared" si="48"/>
        <v>1.1454988884269613E-2</v>
      </c>
      <c r="H346" s="2">
        <f t="shared" si="49"/>
        <v>1.2547733548773616</v>
      </c>
      <c r="I346" s="2">
        <f t="shared" si="50"/>
        <v>55.64964443823709</v>
      </c>
    </row>
    <row r="347" spans="1:9" ht="13.5" x14ac:dyDescent="0.25">
      <c r="A347" s="3">
        <f>TITRES_STAT!B350</f>
        <v>42508</v>
      </c>
      <c r="B347" s="6">
        <f>TITRES_STAT!D350</f>
        <v>3.6126999999999998</v>
      </c>
      <c r="C347" s="2">
        <f t="shared" si="45"/>
        <v>2.8200000000000003E-2</v>
      </c>
      <c r="D347" s="2">
        <f t="shared" si="46"/>
        <v>2.8200000000000003E-2</v>
      </c>
      <c r="E347" s="2">
        <f t="shared" si="47"/>
        <v>0</v>
      </c>
      <c r="F347" s="2">
        <f t="shared" si="48"/>
        <v>1.5361028058655165E-2</v>
      </c>
      <c r="G347" s="2">
        <f t="shared" si="48"/>
        <v>1.0636775392536071E-2</v>
      </c>
      <c r="H347" s="2">
        <f t="shared" si="49"/>
        <v>1.4441433133423263</v>
      </c>
      <c r="I347" s="2">
        <f t="shared" si="50"/>
        <v>59.085868879246846</v>
      </c>
    </row>
    <row r="348" spans="1:9" ht="13.5" x14ac:dyDescent="0.25">
      <c r="A348" s="3">
        <f>TITRES_STAT!B351</f>
        <v>42509</v>
      </c>
      <c r="B348" s="6">
        <f>TITRES_STAT!D351</f>
        <v>3.6208</v>
      </c>
      <c r="C348" s="2">
        <f t="shared" si="45"/>
        <v>8.1000000000002181E-3</v>
      </c>
      <c r="D348" s="2">
        <f t="shared" si="46"/>
        <v>8.1000000000002181E-3</v>
      </c>
      <c r="E348" s="2">
        <f t="shared" si="47"/>
        <v>0</v>
      </c>
      <c r="F348" s="2">
        <f t="shared" si="48"/>
        <v>1.4842383197322669E-2</v>
      </c>
      <c r="G348" s="2">
        <f t="shared" si="48"/>
        <v>9.8770057216406356E-3</v>
      </c>
      <c r="H348" s="2">
        <f t="shared" si="49"/>
        <v>1.5027209273355824</v>
      </c>
      <c r="I348" s="2">
        <f t="shared" si="50"/>
        <v>60.043487506830886</v>
      </c>
    </row>
    <row r="349" spans="1:9" ht="13.5" x14ac:dyDescent="0.25">
      <c r="A349" s="3">
        <f>TITRES_STAT!B352</f>
        <v>42510</v>
      </c>
      <c r="B349" s="6">
        <f>TITRES_STAT!D352</f>
        <v>3.6208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1.3782212968942479E-2</v>
      </c>
      <c r="G349" s="2">
        <f t="shared" si="51"/>
        <v>9.1715053129520184E-3</v>
      </c>
      <c r="H349" s="2">
        <f t="shared" si="49"/>
        <v>1.5027209273355824</v>
      </c>
      <c r="I349" s="2">
        <f t="shared" si="50"/>
        <v>60.043487506830886</v>
      </c>
    </row>
    <row r="350" spans="1:9" ht="13.5" x14ac:dyDescent="0.25">
      <c r="A350" s="3">
        <f>TITRES_STAT!B353</f>
        <v>42513</v>
      </c>
      <c r="B350" s="6">
        <f>TITRES_STAT!D353</f>
        <v>3.516</v>
      </c>
      <c r="C350" s="2">
        <f t="shared" si="45"/>
        <v>-0.1048</v>
      </c>
      <c r="D350" s="2">
        <f t="shared" si="46"/>
        <v>0</v>
      </c>
      <c r="E350" s="2">
        <f t="shared" si="47"/>
        <v>0.1048</v>
      </c>
      <c r="F350" s="2">
        <f t="shared" si="51"/>
        <v>1.2797769185446587E-2</v>
      </c>
      <c r="G350" s="2">
        <f t="shared" si="51"/>
        <v>1.6002112076312587E-2</v>
      </c>
      <c r="H350" s="2">
        <f t="shared" si="49"/>
        <v>0.79975500261560561</v>
      </c>
      <c r="I350" s="2">
        <f t="shared" si="50"/>
        <v>44.436881767424573</v>
      </c>
    </row>
    <row r="351" spans="1:9" ht="13.5" x14ac:dyDescent="0.25">
      <c r="A351" s="3">
        <f>TITRES_STAT!B354</f>
        <v>42514</v>
      </c>
      <c r="B351" s="6">
        <f>TITRES_STAT!D354</f>
        <v>3.6046</v>
      </c>
      <c r="C351" s="2">
        <f t="shared" si="45"/>
        <v>8.8600000000000012E-2</v>
      </c>
      <c r="D351" s="2">
        <f t="shared" si="46"/>
        <v>8.8600000000000012E-2</v>
      </c>
      <c r="E351" s="2">
        <f t="shared" si="47"/>
        <v>0</v>
      </c>
      <c r="F351" s="2">
        <f t="shared" si="51"/>
        <v>1.8212214243628976E-2</v>
      </c>
      <c r="G351" s="2">
        <f t="shared" si="51"/>
        <v>1.4859104070861688E-2</v>
      </c>
      <c r="H351" s="2">
        <f t="shared" si="49"/>
        <v>1.2256603195439386</v>
      </c>
      <c r="I351" s="2">
        <f t="shared" si="50"/>
        <v>55.06951392273055</v>
      </c>
    </row>
    <row r="352" spans="1:9" ht="13.5" x14ac:dyDescent="0.25">
      <c r="A352" s="3">
        <f>TITRES_STAT!B355</f>
        <v>42515</v>
      </c>
      <c r="B352" s="6">
        <f>TITRES_STAT!D355</f>
        <v>3.4998999999999998</v>
      </c>
      <c r="C352" s="2">
        <f t="shared" si="45"/>
        <v>-0.10470000000000024</v>
      </c>
      <c r="D352" s="2">
        <f t="shared" si="46"/>
        <v>0</v>
      </c>
      <c r="E352" s="2">
        <f t="shared" si="47"/>
        <v>0.10470000000000024</v>
      </c>
      <c r="F352" s="2">
        <f t="shared" si="51"/>
        <v>1.6911341797655476E-2</v>
      </c>
      <c r="G352" s="2">
        <f t="shared" si="51"/>
        <v>2.1276310922943013E-2</v>
      </c>
      <c r="H352" s="2">
        <f t="shared" si="49"/>
        <v>0.79484370476177646</v>
      </c>
      <c r="I352" s="2">
        <f t="shared" si="50"/>
        <v>44.284842332122359</v>
      </c>
    </row>
    <row r="353" spans="1:9" ht="13.5" x14ac:dyDescent="0.25">
      <c r="A353" s="3">
        <f>TITRES_STAT!B356</f>
        <v>42516</v>
      </c>
      <c r="B353" s="6">
        <f>TITRES_STAT!D356</f>
        <v>3.5804999999999998</v>
      </c>
      <c r="C353" s="2">
        <f t="shared" si="45"/>
        <v>8.0600000000000005E-2</v>
      </c>
      <c r="D353" s="2">
        <f t="shared" si="46"/>
        <v>8.0600000000000005E-2</v>
      </c>
      <c r="E353" s="2">
        <f t="shared" si="47"/>
        <v>0</v>
      </c>
      <c r="F353" s="2">
        <f t="shared" si="51"/>
        <v>2.1460531669251517E-2</v>
      </c>
      <c r="G353" s="2">
        <f t="shared" si="51"/>
        <v>1.9756574428447082E-2</v>
      </c>
      <c r="H353" s="2">
        <f t="shared" si="49"/>
        <v>1.0862476056755539</v>
      </c>
      <c r="I353" s="2">
        <f t="shared" si="50"/>
        <v>52.067051040368376</v>
      </c>
    </row>
    <row r="354" spans="1:9" ht="13.5" x14ac:dyDescent="0.25">
      <c r="A354" s="3">
        <f>TITRES_STAT!B357</f>
        <v>42517</v>
      </c>
      <c r="B354" s="6">
        <f>TITRES_STAT!D357</f>
        <v>3.5966</v>
      </c>
      <c r="C354" s="2">
        <f t="shared" si="45"/>
        <v>1.6100000000000225E-2</v>
      </c>
      <c r="D354" s="2">
        <f t="shared" si="46"/>
        <v>1.6100000000000225E-2</v>
      </c>
      <c r="E354" s="2">
        <f t="shared" si="47"/>
        <v>0</v>
      </c>
      <c r="F354" s="2">
        <f t="shared" si="51"/>
        <v>2.1077636550019284E-2</v>
      </c>
      <c r="G354" s="2">
        <f t="shared" si="51"/>
        <v>1.8345390540700862E-2</v>
      </c>
      <c r="H354" s="2">
        <f t="shared" si="49"/>
        <v>1.1489336519305322</v>
      </c>
      <c r="I354" s="2">
        <f t="shared" si="50"/>
        <v>53.465292001843217</v>
      </c>
    </row>
    <row r="355" spans="1:9" ht="13.5" x14ac:dyDescent="0.25">
      <c r="A355" s="3">
        <f>TITRES_STAT!B358</f>
        <v>42520</v>
      </c>
      <c r="B355" s="6">
        <f>TITRES_STAT!D358</f>
        <v>3.5966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1.9572091082160764E-2</v>
      </c>
      <c r="G355" s="2">
        <f t="shared" si="51"/>
        <v>1.7035005502079374E-2</v>
      </c>
      <c r="H355" s="2">
        <f t="shared" si="49"/>
        <v>1.1489336519305322</v>
      </c>
      <c r="I355" s="2">
        <f t="shared" si="50"/>
        <v>53.465292001843217</v>
      </c>
    </row>
    <row r="356" spans="1:9" ht="13.5" x14ac:dyDescent="0.25">
      <c r="A356" s="3">
        <f>TITRES_STAT!B359</f>
        <v>42521</v>
      </c>
      <c r="B356" s="6">
        <f>TITRES_STAT!D359</f>
        <v>3.6248</v>
      </c>
      <c r="C356" s="2">
        <f t="shared" si="45"/>
        <v>2.8200000000000003E-2</v>
      </c>
      <c r="D356" s="2">
        <f t="shared" si="46"/>
        <v>2.8200000000000003E-2</v>
      </c>
      <c r="E356" s="2">
        <f t="shared" si="47"/>
        <v>0</v>
      </c>
      <c r="F356" s="2">
        <f t="shared" si="51"/>
        <v>2.0188370290577851E-2</v>
      </c>
      <c r="G356" s="2">
        <f t="shared" si="51"/>
        <v>1.5818219394787992E-2</v>
      </c>
      <c r="H356" s="2">
        <f t="shared" si="49"/>
        <v>1.2762732509089991</v>
      </c>
      <c r="I356" s="2">
        <f t="shared" si="50"/>
        <v>56.068543194422574</v>
      </c>
    </row>
    <row r="357" spans="1:9" ht="13.5" x14ac:dyDescent="0.25">
      <c r="A357" s="3">
        <f>TITRES_STAT!B360</f>
        <v>42522</v>
      </c>
      <c r="B357" s="6">
        <f>TITRES_STAT!D360</f>
        <v>3.516</v>
      </c>
      <c r="C357" s="2">
        <f t="shared" si="45"/>
        <v>-0.10880000000000001</v>
      </c>
      <c r="D357" s="2">
        <f t="shared" si="46"/>
        <v>0</v>
      </c>
      <c r="E357" s="2">
        <f t="shared" si="47"/>
        <v>0.10880000000000001</v>
      </c>
      <c r="F357" s="2">
        <f t="shared" si="51"/>
        <v>1.8746343841250863E-2</v>
      </c>
      <c r="G357" s="2">
        <f t="shared" si="51"/>
        <v>2.2459775152303137E-2</v>
      </c>
      <c r="H357" s="2">
        <f t="shared" si="49"/>
        <v>0.83466302374485346</v>
      </c>
      <c r="I357" s="2">
        <f t="shared" si="50"/>
        <v>45.494077819324389</v>
      </c>
    </row>
    <row r="358" spans="1:9" ht="13.5" x14ac:dyDescent="0.25">
      <c r="A358" s="3">
        <f>TITRES_STAT!B361</f>
        <v>42523</v>
      </c>
      <c r="B358" s="6">
        <f>TITRES_STAT!D361</f>
        <v>3.6126999999999998</v>
      </c>
      <c r="C358" s="2">
        <f t="shared" si="45"/>
        <v>9.6699999999999786E-2</v>
      </c>
      <c r="D358" s="2">
        <f t="shared" si="46"/>
        <v>9.6699999999999786E-2</v>
      </c>
      <c r="E358" s="2">
        <f t="shared" si="47"/>
        <v>0</v>
      </c>
      <c r="F358" s="2">
        <f t="shared" si="51"/>
        <v>2.4314462138304356E-2</v>
      </c>
      <c r="G358" s="2">
        <f t="shared" si="51"/>
        <v>2.0855505498567201E-2</v>
      </c>
      <c r="H358" s="2">
        <f t="shared" si="49"/>
        <v>1.1658534069085398</v>
      </c>
      <c r="I358" s="2">
        <f t="shared" si="50"/>
        <v>53.828823464679289</v>
      </c>
    </row>
    <row r="359" spans="1:9" ht="13.5" x14ac:dyDescent="0.25">
      <c r="A359" s="3">
        <f>TITRES_STAT!B362</f>
        <v>42524</v>
      </c>
      <c r="B359" s="6">
        <f>TITRES_STAT!D362</f>
        <v>3.6248</v>
      </c>
      <c r="C359" s="2">
        <f t="shared" si="45"/>
        <v>1.2100000000000222E-2</v>
      </c>
      <c r="D359" s="2">
        <f t="shared" si="46"/>
        <v>1.2100000000000222E-2</v>
      </c>
      <c r="E359" s="2">
        <f t="shared" si="47"/>
        <v>0</v>
      </c>
      <c r="F359" s="2">
        <f t="shared" si="51"/>
        <v>2.3442000556996918E-2</v>
      </c>
      <c r="G359" s="2">
        <f t="shared" si="51"/>
        <v>1.9365826534383828E-2</v>
      </c>
      <c r="H359" s="2">
        <f t="shared" si="49"/>
        <v>1.2104828324975381</v>
      </c>
      <c r="I359" s="2">
        <f t="shared" si="50"/>
        <v>54.76101486523924</v>
      </c>
    </row>
    <row r="360" spans="1:9" ht="13.5" x14ac:dyDescent="0.25">
      <c r="A360" s="3">
        <f>TITRES_STAT!B363</f>
        <v>42527</v>
      </c>
      <c r="B360" s="6">
        <f>TITRES_STAT!D363</f>
        <v>3.6248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2.1767571945782854E-2</v>
      </c>
      <c r="G360" s="2">
        <f t="shared" si="51"/>
        <v>1.7982553210499269E-2</v>
      </c>
      <c r="H360" s="2">
        <f t="shared" si="49"/>
        <v>1.2104828324975381</v>
      </c>
      <c r="I360" s="2">
        <f t="shared" si="50"/>
        <v>54.76101486523924</v>
      </c>
    </row>
    <row r="361" spans="1:9" ht="13.5" x14ac:dyDescent="0.25">
      <c r="A361" s="3">
        <f>TITRES_STAT!B364</f>
        <v>42528</v>
      </c>
      <c r="B361" s="6">
        <f>TITRES_STAT!D364</f>
        <v>3.6248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2.0212745378226933E-2</v>
      </c>
      <c r="G361" s="2">
        <f t="shared" si="51"/>
        <v>1.6698085124035037E-2</v>
      </c>
      <c r="H361" s="2">
        <f t="shared" si="49"/>
        <v>1.2104828324975379</v>
      </c>
      <c r="I361" s="2">
        <f t="shared" si="50"/>
        <v>54.761014865239225</v>
      </c>
    </row>
    <row r="362" spans="1:9" ht="13.5" x14ac:dyDescent="0.25">
      <c r="A362" s="3">
        <f>TITRES_STAT!B365</f>
        <v>42529</v>
      </c>
      <c r="B362" s="6">
        <f>TITRES_STAT!D365</f>
        <v>3.6248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1.8768977851210726E-2</v>
      </c>
      <c r="G362" s="2">
        <f t="shared" si="51"/>
        <v>1.5505364758032535E-2</v>
      </c>
      <c r="H362" s="2">
        <f t="shared" si="49"/>
        <v>1.2104828324975381</v>
      </c>
      <c r="I362" s="2">
        <f t="shared" si="50"/>
        <v>54.76101486523924</v>
      </c>
    </row>
    <row r="363" spans="1:9" ht="13.5" x14ac:dyDescent="0.25">
      <c r="A363" s="3">
        <f>TITRES_STAT!B366</f>
        <v>42530</v>
      </c>
      <c r="B363" s="6">
        <f>TITRES_STAT!D366</f>
        <v>3.6208</v>
      </c>
      <c r="C363" s="2">
        <f t="shared" si="45"/>
        <v>-4.0000000000000036E-3</v>
      </c>
      <c r="D363" s="2">
        <f t="shared" si="46"/>
        <v>0</v>
      </c>
      <c r="E363" s="2">
        <f t="shared" si="47"/>
        <v>4.0000000000000036E-3</v>
      </c>
      <c r="F363" s="2">
        <f t="shared" si="51"/>
        <v>1.7428336576124245E-2</v>
      </c>
      <c r="G363" s="2">
        <f t="shared" si="51"/>
        <v>1.4683552989601639E-2</v>
      </c>
      <c r="H363" s="2">
        <f t="shared" si="49"/>
        <v>1.1869291164383962</v>
      </c>
      <c r="I363" s="2">
        <f t="shared" si="50"/>
        <v>54.273780870018008</v>
      </c>
    </row>
    <row r="364" spans="1:9" ht="13.5" x14ac:dyDescent="0.25">
      <c r="A364" s="3">
        <f>TITRES_STAT!B367</f>
        <v>42531</v>
      </c>
      <c r="B364" s="6">
        <f>TITRES_STAT!D367</f>
        <v>3.6208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1.6183455392115371E-2</v>
      </c>
      <c r="G364" s="2">
        <f t="shared" si="51"/>
        <v>1.3634727776058665E-2</v>
      </c>
      <c r="H364" s="2">
        <f t="shared" si="49"/>
        <v>1.1869291164383964</v>
      </c>
      <c r="I364" s="2">
        <f t="shared" si="50"/>
        <v>54.273780870018015</v>
      </c>
    </row>
    <row r="365" spans="1:9" ht="13.5" x14ac:dyDescent="0.25">
      <c r="A365" s="3">
        <f>TITRES_STAT!B368</f>
        <v>42534</v>
      </c>
      <c r="B365" s="6">
        <f>TITRES_STAT!D368</f>
        <v>3.6208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1.5027494292678559E-2</v>
      </c>
      <c r="G365" s="2">
        <f t="shared" si="52"/>
        <v>1.266081864919733E-2</v>
      </c>
      <c r="H365" s="2">
        <f t="shared" si="49"/>
        <v>1.1869291164383964</v>
      </c>
      <c r="I365" s="2">
        <f t="shared" si="50"/>
        <v>54.273780870018015</v>
      </c>
    </row>
    <row r="366" spans="1:9" ht="13.5" x14ac:dyDescent="0.25">
      <c r="A366" s="3">
        <f>TITRES_STAT!B369</f>
        <v>42535</v>
      </c>
      <c r="B366" s="6">
        <f>TITRES_STAT!D369</f>
        <v>3.6208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1.3954101843201519E-2</v>
      </c>
      <c r="G366" s="2">
        <f t="shared" si="52"/>
        <v>1.1756474459968949E-2</v>
      </c>
      <c r="H366" s="2">
        <f t="shared" si="49"/>
        <v>1.1869291164383964</v>
      </c>
      <c r="I366" s="2">
        <f t="shared" si="50"/>
        <v>54.273780870018015</v>
      </c>
    </row>
    <row r="367" spans="1:9" ht="13.5" x14ac:dyDescent="0.25">
      <c r="A367" s="3">
        <f>TITRES_STAT!B370</f>
        <v>42536</v>
      </c>
      <c r="B367" s="6">
        <f>TITRES_STAT!D370</f>
        <v>3.5804999999999998</v>
      </c>
      <c r="C367" s="2">
        <f t="shared" si="45"/>
        <v>-4.0300000000000225E-2</v>
      </c>
      <c r="D367" s="2">
        <f t="shared" si="46"/>
        <v>0</v>
      </c>
      <c r="E367" s="2">
        <f t="shared" si="47"/>
        <v>4.0300000000000225E-2</v>
      </c>
      <c r="F367" s="2">
        <f t="shared" si="52"/>
        <v>1.2957380282972839E-2</v>
      </c>
      <c r="G367" s="2">
        <f t="shared" si="52"/>
        <v>1.3795297712828326E-2</v>
      </c>
      <c r="H367" s="2">
        <f t="shared" si="49"/>
        <v>0.93926064900532713</v>
      </c>
      <c r="I367" s="2">
        <f t="shared" si="50"/>
        <v>48.43395597631946</v>
      </c>
    </row>
    <row r="368" spans="1:9" ht="13.5" x14ac:dyDescent="0.25">
      <c r="A368" s="3">
        <f>TITRES_STAT!B371</f>
        <v>42537</v>
      </c>
      <c r="B368" s="6">
        <f>TITRES_STAT!D371</f>
        <v>3.5804999999999998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1.203185311990335E-2</v>
      </c>
      <c r="G368" s="2">
        <f t="shared" si="52"/>
        <v>1.2809919304769159E-2</v>
      </c>
      <c r="H368" s="2">
        <f t="shared" si="49"/>
        <v>0.93926064900532713</v>
      </c>
      <c r="I368" s="2">
        <f t="shared" si="50"/>
        <v>48.43395597631946</v>
      </c>
    </row>
    <row r="369" spans="1:9" ht="13.5" x14ac:dyDescent="0.25">
      <c r="A369" s="3">
        <f>TITRES_STAT!B372</f>
        <v>42538</v>
      </c>
      <c r="B369" s="6">
        <f>TITRES_STAT!D372</f>
        <v>3.4758</v>
      </c>
      <c r="C369" s="2">
        <f t="shared" si="45"/>
        <v>-0.10469999999999979</v>
      </c>
      <c r="D369" s="2">
        <f t="shared" si="46"/>
        <v>0</v>
      </c>
      <c r="E369" s="2">
        <f t="shared" si="47"/>
        <v>0.10469999999999979</v>
      </c>
      <c r="F369" s="2">
        <f t="shared" si="52"/>
        <v>1.1172435039910254E-2</v>
      </c>
      <c r="G369" s="2">
        <f t="shared" si="52"/>
        <v>1.937349649728563E-2</v>
      </c>
      <c r="H369" s="2">
        <f t="shared" si="49"/>
        <v>0.57668655946930358</v>
      </c>
      <c r="I369" s="2">
        <f t="shared" si="50"/>
        <v>36.575853076556342</v>
      </c>
    </row>
    <row r="370" spans="1:9" ht="13.5" x14ac:dyDescent="0.25">
      <c r="A370" s="3">
        <f>TITRES_STAT!B373</f>
        <v>42541</v>
      </c>
      <c r="B370" s="6">
        <f>TITRES_STAT!D373</f>
        <v>3.5764999999999998</v>
      </c>
      <c r="C370" s="2">
        <f t="shared" si="45"/>
        <v>0.10069999999999979</v>
      </c>
      <c r="D370" s="2">
        <f t="shared" si="46"/>
        <v>0.10069999999999979</v>
      </c>
      <c r="E370" s="2">
        <f t="shared" si="47"/>
        <v>0</v>
      </c>
      <c r="F370" s="2">
        <f t="shared" si="52"/>
        <v>1.7567261108488077E-2</v>
      </c>
      <c r="G370" s="2">
        <f t="shared" si="52"/>
        <v>1.7989675318908084E-2</v>
      </c>
      <c r="H370" s="2">
        <f t="shared" si="49"/>
        <v>0.97651907536229809</v>
      </c>
      <c r="I370" s="2">
        <f t="shared" si="50"/>
        <v>49.406003085667216</v>
      </c>
    </row>
    <row r="371" spans="1:9" ht="13.5" x14ac:dyDescent="0.25">
      <c r="A371" s="3">
        <f>TITRES_STAT!B374</f>
        <v>42542</v>
      </c>
      <c r="B371" s="6">
        <f>TITRES_STAT!D374</f>
        <v>3.5764999999999998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1.631245674359607E-2</v>
      </c>
      <c r="G371" s="2">
        <f t="shared" si="52"/>
        <v>1.6704698510414649E-2</v>
      </c>
      <c r="H371" s="2">
        <f t="shared" si="49"/>
        <v>0.97651907536229798</v>
      </c>
      <c r="I371" s="2">
        <f t="shared" si="50"/>
        <v>49.406003085667209</v>
      </c>
    </row>
    <row r="372" spans="1:9" ht="13.5" x14ac:dyDescent="0.25">
      <c r="A372" s="3">
        <f>TITRES_STAT!B375</f>
        <v>42543</v>
      </c>
      <c r="B372" s="6">
        <f>TITRES_STAT!D375</f>
        <v>3.6248</v>
      </c>
      <c r="C372" s="2">
        <f t="shared" si="45"/>
        <v>4.8300000000000232E-2</v>
      </c>
      <c r="D372" s="2">
        <f t="shared" si="46"/>
        <v>4.8300000000000232E-2</v>
      </c>
      <c r="E372" s="2">
        <f t="shared" si="47"/>
        <v>0</v>
      </c>
      <c r="F372" s="2">
        <f t="shared" si="52"/>
        <v>1.8597281261910653E-2</v>
      </c>
      <c r="G372" s="2">
        <f t="shared" si="52"/>
        <v>1.5511505759670747E-2</v>
      </c>
      <c r="H372" s="2">
        <f t="shared" si="49"/>
        <v>1.1989346198911772</v>
      </c>
      <c r="I372" s="2">
        <f t="shared" si="50"/>
        <v>54.523431894965164</v>
      </c>
    </row>
    <row r="373" spans="1:9" ht="13.5" x14ac:dyDescent="0.25">
      <c r="A373" s="3">
        <f>TITRES_STAT!B376</f>
        <v>42544</v>
      </c>
      <c r="B373" s="6">
        <f>TITRES_STAT!D376</f>
        <v>3.6248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1.7268904028917034E-2</v>
      </c>
      <c r="G373" s="2">
        <f t="shared" si="52"/>
        <v>1.4403541062551409E-2</v>
      </c>
      <c r="H373" s="2">
        <f t="shared" si="49"/>
        <v>1.198934619891177</v>
      </c>
      <c r="I373" s="2">
        <f t="shared" si="50"/>
        <v>54.523431894965164</v>
      </c>
    </row>
    <row r="374" spans="1:9" ht="13.5" x14ac:dyDescent="0.25">
      <c r="A374" s="3">
        <f>TITRES_STAT!B377</f>
        <v>42545</v>
      </c>
      <c r="B374" s="6">
        <f>TITRES_STAT!D377</f>
        <v>3.6503000000000001</v>
      </c>
      <c r="C374" s="2">
        <f t="shared" si="45"/>
        <v>2.5500000000000078E-2</v>
      </c>
      <c r="D374" s="2">
        <f t="shared" si="46"/>
        <v>2.5500000000000078E-2</v>
      </c>
      <c r="E374" s="2">
        <f t="shared" si="47"/>
        <v>0</v>
      </c>
      <c r="F374" s="2">
        <f t="shared" si="52"/>
        <v>1.7856839455422966E-2</v>
      </c>
      <c r="G374" s="2">
        <f t="shared" si="52"/>
        <v>1.3374716700940594E-2</v>
      </c>
      <c r="H374" s="2">
        <f t="shared" si="49"/>
        <v>1.3351190798805601</v>
      </c>
      <c r="I374" s="2">
        <f t="shared" si="50"/>
        <v>57.17563148637587</v>
      </c>
    </row>
    <row r="375" spans="1:9" ht="13.5" x14ac:dyDescent="0.25">
      <c r="A375" s="3">
        <f>TITRES_STAT!B378</f>
        <v>42548</v>
      </c>
      <c r="B375" s="6">
        <f>TITRES_STAT!D378</f>
        <v>3.6503000000000001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1.6581350922892753E-2</v>
      </c>
      <c r="G375" s="2">
        <f t="shared" si="52"/>
        <v>1.2419379793730551E-2</v>
      </c>
      <c r="H375" s="2">
        <f t="shared" si="49"/>
        <v>1.3351190798805601</v>
      </c>
      <c r="I375" s="2">
        <f t="shared" si="50"/>
        <v>57.17563148637587</v>
      </c>
    </row>
    <row r="376" spans="1:9" ht="13.5" x14ac:dyDescent="0.25">
      <c r="A376" s="3">
        <f>TITRES_STAT!B379</f>
        <v>42549</v>
      </c>
      <c r="B376" s="6">
        <f>TITRES_STAT!D379</f>
        <v>3.6503000000000001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1.5396968714114698E-2</v>
      </c>
      <c r="G376" s="2">
        <f t="shared" si="52"/>
        <v>1.1532281237035511E-2</v>
      </c>
      <c r="H376" s="2">
        <f t="shared" si="49"/>
        <v>1.3351190798805601</v>
      </c>
      <c r="I376" s="2">
        <f t="shared" si="50"/>
        <v>57.17563148637587</v>
      </c>
    </row>
    <row r="377" spans="1:9" ht="13.5" x14ac:dyDescent="0.25">
      <c r="A377" s="3">
        <f>TITRES_STAT!B380</f>
        <v>42550</v>
      </c>
      <c r="B377" s="6">
        <f>TITRES_STAT!D380</f>
        <v>3.5448</v>
      </c>
      <c r="C377" s="2">
        <f t="shared" si="45"/>
        <v>-0.10550000000000015</v>
      </c>
      <c r="D377" s="2">
        <f t="shared" si="46"/>
        <v>0</v>
      </c>
      <c r="E377" s="2">
        <f t="shared" si="47"/>
        <v>0.10550000000000015</v>
      </c>
      <c r="F377" s="2">
        <f t="shared" si="52"/>
        <v>1.4297185234535078E-2</v>
      </c>
      <c r="G377" s="2">
        <f t="shared" si="52"/>
        <v>1.824426114867584E-2</v>
      </c>
      <c r="H377" s="2">
        <f t="shared" si="49"/>
        <v>0.78365383602134853</v>
      </c>
      <c r="I377" s="2">
        <f t="shared" si="50"/>
        <v>43.935309654556143</v>
      </c>
    </row>
    <row r="378" spans="1:9" ht="13.5" x14ac:dyDescent="0.25">
      <c r="A378" s="3">
        <f>TITRES_STAT!B381</f>
        <v>42551</v>
      </c>
      <c r="B378" s="6">
        <f>TITRES_STAT!D381</f>
        <v>3.6503000000000001</v>
      </c>
      <c r="C378" s="2">
        <f t="shared" si="45"/>
        <v>0.10550000000000015</v>
      </c>
      <c r="D378" s="2">
        <f t="shared" si="46"/>
        <v>0.10550000000000015</v>
      </c>
      <c r="E378" s="2">
        <f t="shared" si="47"/>
        <v>0</v>
      </c>
      <c r="F378" s="2">
        <f t="shared" si="52"/>
        <v>2.0811672003496869E-2</v>
      </c>
      <c r="G378" s="2">
        <f t="shared" si="52"/>
        <v>1.6941099638056137E-2</v>
      </c>
      <c r="H378" s="2">
        <f t="shared" si="49"/>
        <v>1.2284723216399696</v>
      </c>
      <c r="I378" s="2">
        <f t="shared" si="50"/>
        <v>55.126209543222714</v>
      </c>
    </row>
    <row r="379" spans="1:9" ht="13.5" x14ac:dyDescent="0.25">
      <c r="A379" s="3">
        <f>TITRES_STAT!B382</f>
        <v>42552</v>
      </c>
      <c r="B379" s="6">
        <f>TITRES_STAT!D382</f>
        <v>3.7136</v>
      </c>
      <c r="C379" s="2">
        <f t="shared" si="45"/>
        <v>6.3299999999999912E-2</v>
      </c>
      <c r="D379" s="2">
        <f t="shared" si="46"/>
        <v>6.3299999999999912E-2</v>
      </c>
      <c r="E379" s="2">
        <f t="shared" si="47"/>
        <v>0</v>
      </c>
      <c r="F379" s="2">
        <f t="shared" si="52"/>
        <v>2.3846552574675658E-2</v>
      </c>
      <c r="G379" s="2">
        <f t="shared" si="52"/>
        <v>1.5731021092480698E-2</v>
      </c>
      <c r="H379" s="2">
        <f t="shared" si="49"/>
        <v>1.51589349696277</v>
      </c>
      <c r="I379" s="2">
        <f t="shared" si="50"/>
        <v>60.252689503461994</v>
      </c>
    </row>
    <row r="380" spans="1:9" ht="13.5" x14ac:dyDescent="0.25">
      <c r="A380" s="3">
        <f>TITRES_STAT!B383</f>
        <v>42555</v>
      </c>
      <c r="B380" s="6">
        <f>TITRES_STAT!D383</f>
        <v>3.7136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2.2143227390770254E-2</v>
      </c>
      <c r="G380" s="2">
        <f t="shared" si="52"/>
        <v>1.4607376728732076E-2</v>
      </c>
      <c r="H380" s="2">
        <f t="shared" si="49"/>
        <v>1.51589349696277</v>
      </c>
      <c r="I380" s="2">
        <f t="shared" si="50"/>
        <v>60.252689503461994</v>
      </c>
    </row>
    <row r="381" spans="1:9" ht="13.5" x14ac:dyDescent="0.25">
      <c r="A381" s="3">
        <f>TITRES_STAT!B384</f>
        <v>42559</v>
      </c>
      <c r="B381" s="6">
        <f>TITRES_STAT!D384</f>
        <v>3.7136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2.0561568291429522E-2</v>
      </c>
      <c r="G381" s="2">
        <f t="shared" si="53"/>
        <v>1.3563992676679784E-2</v>
      </c>
      <c r="H381" s="2">
        <f t="shared" si="49"/>
        <v>1.5158934969627702</v>
      </c>
      <c r="I381" s="2">
        <f t="shared" si="50"/>
        <v>60.252689503462001</v>
      </c>
    </row>
    <row r="382" spans="1:9" ht="13.5" x14ac:dyDescent="0.25">
      <c r="A382" s="3">
        <f>TITRES_STAT!B385</f>
        <v>42562</v>
      </c>
      <c r="B382" s="6">
        <f>TITRES_STAT!D385</f>
        <v>3.7136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1.9092884842041698E-2</v>
      </c>
      <c r="G382" s="2">
        <f t="shared" si="53"/>
        <v>1.2595136056916941E-2</v>
      </c>
      <c r="H382" s="2">
        <f t="shared" si="49"/>
        <v>1.5158934969627702</v>
      </c>
      <c r="I382" s="2">
        <f t="shared" si="50"/>
        <v>60.252689503462001</v>
      </c>
    </row>
    <row r="383" spans="1:9" ht="13.5" x14ac:dyDescent="0.25">
      <c r="A383" s="3">
        <f>TITRES_STAT!B386</f>
        <v>42563</v>
      </c>
      <c r="B383" s="6">
        <f>TITRES_STAT!D386</f>
        <v>3.7303999999999999</v>
      </c>
      <c r="C383" s="2">
        <f t="shared" si="45"/>
        <v>1.6799999999999926E-2</v>
      </c>
      <c r="D383" s="2">
        <f t="shared" si="46"/>
        <v>1.6799999999999926E-2</v>
      </c>
      <c r="E383" s="2">
        <f t="shared" si="47"/>
        <v>0</v>
      </c>
      <c r="F383" s="2">
        <f t="shared" si="53"/>
        <v>1.8929107353324426E-2</v>
      </c>
      <c r="G383" s="2">
        <f t="shared" si="53"/>
        <v>1.1695483481422875E-2</v>
      </c>
      <c r="H383" s="2">
        <f t="shared" si="49"/>
        <v>1.6184972073528598</v>
      </c>
      <c r="I383" s="2">
        <f t="shared" si="50"/>
        <v>61.810155947772095</v>
      </c>
    </row>
    <row r="384" spans="1:9" ht="13.5" x14ac:dyDescent="0.25">
      <c r="A384" s="3">
        <f>TITRES_STAT!B387</f>
        <v>42564</v>
      </c>
      <c r="B384" s="6">
        <f>TITRES_STAT!D387</f>
        <v>3.7303999999999999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1.7577028256658394E-2</v>
      </c>
      <c r="G384" s="2">
        <f t="shared" si="53"/>
        <v>1.0860091804178384E-2</v>
      </c>
      <c r="H384" s="2">
        <f t="shared" si="49"/>
        <v>1.6184972073528596</v>
      </c>
      <c r="I384" s="2">
        <f t="shared" si="50"/>
        <v>61.810155947772095</v>
      </c>
    </row>
    <row r="385" spans="1:9" ht="13.5" x14ac:dyDescent="0.25">
      <c r="A385" s="3">
        <f>TITRES_STAT!B388</f>
        <v>42565</v>
      </c>
      <c r="B385" s="6">
        <f>TITRES_STAT!D388</f>
        <v>3.7303999999999999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1.632152623832565E-2</v>
      </c>
      <c r="G385" s="2">
        <f t="shared" si="53"/>
        <v>1.0084370961022784E-2</v>
      </c>
      <c r="H385" s="2">
        <f t="shared" si="49"/>
        <v>1.6184972073528596</v>
      </c>
      <c r="I385" s="2">
        <f t="shared" si="50"/>
        <v>61.810155947772095</v>
      </c>
    </row>
    <row r="386" spans="1:9" ht="13.5" x14ac:dyDescent="0.25">
      <c r="A386" s="3">
        <f>TITRES_STAT!B389</f>
        <v>42566</v>
      </c>
      <c r="B386" s="6">
        <f>TITRES_STAT!D389</f>
        <v>3.7303999999999999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1.5155702935588104E-2</v>
      </c>
      <c r="G386" s="2">
        <f t="shared" si="53"/>
        <v>9.3640587495211567E-3</v>
      </c>
      <c r="H386" s="2">
        <f t="shared" si="49"/>
        <v>1.6184972073528596</v>
      </c>
      <c r="I386" s="2">
        <f t="shared" si="50"/>
        <v>61.810155947772095</v>
      </c>
    </row>
    <row r="387" spans="1:9" ht="13.5" x14ac:dyDescent="0.25">
      <c r="A387" s="3">
        <f>TITRES_STAT!B390</f>
        <v>42569</v>
      </c>
      <c r="B387" s="6">
        <f>TITRES_STAT!D390</f>
        <v>3.7303999999999999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1.4073152725903241E-2</v>
      </c>
      <c r="G387" s="2">
        <f t="shared" si="53"/>
        <v>8.6951974102696446E-3</v>
      </c>
      <c r="H387" s="2">
        <f t="shared" si="49"/>
        <v>1.6184972073528601</v>
      </c>
      <c r="I387" s="2">
        <f t="shared" si="50"/>
        <v>61.810155947772095</v>
      </c>
    </row>
    <row r="388" spans="1:9" ht="13.5" x14ac:dyDescent="0.25">
      <c r="A388" s="3">
        <f>TITRES_STAT!B391</f>
        <v>42570</v>
      </c>
      <c r="B388" s="6">
        <f>TITRES_STAT!D391</f>
        <v>3.7303999999999999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1.3067927531195867E-2</v>
      </c>
      <c r="G388" s="2">
        <f t="shared" si="53"/>
        <v>8.0741118809646694E-3</v>
      </c>
      <c r="H388" s="2">
        <f t="shared" si="49"/>
        <v>1.6184972073528603</v>
      </c>
      <c r="I388" s="2">
        <f t="shared" si="50"/>
        <v>61.810155947772103</v>
      </c>
    </row>
    <row r="389" spans="1:9" ht="13.5" x14ac:dyDescent="0.25">
      <c r="A389" s="3">
        <f>TITRES_STAT!B392</f>
        <v>42571</v>
      </c>
      <c r="B389" s="6">
        <f>TITRES_STAT!D392</f>
        <v>3.7303999999999999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1.2134504136110448E-2</v>
      </c>
      <c r="G389" s="2">
        <f t="shared" si="53"/>
        <v>7.4973896037529072E-3</v>
      </c>
      <c r="H389" s="2">
        <f t="shared" si="49"/>
        <v>1.6184972073528603</v>
      </c>
      <c r="I389" s="2">
        <f t="shared" si="50"/>
        <v>61.810155947772103</v>
      </c>
    </row>
    <row r="390" spans="1:9" ht="13.5" x14ac:dyDescent="0.25">
      <c r="A390" s="3">
        <f>TITRES_STAT!B393</f>
        <v>42572</v>
      </c>
      <c r="B390" s="6">
        <f>TITRES_STAT!D393</f>
        <v>3.6292</v>
      </c>
      <c r="C390" s="2">
        <f t="shared" si="54"/>
        <v>-0.10119999999999996</v>
      </c>
      <c r="D390" s="2">
        <f t="shared" si="55"/>
        <v>0</v>
      </c>
      <c r="E390" s="2">
        <f t="shared" si="56"/>
        <v>0.10119999999999996</v>
      </c>
      <c r="F390" s="2">
        <f t="shared" si="53"/>
        <v>1.1267753840673989E-2</v>
      </c>
      <c r="G390" s="2">
        <f t="shared" si="53"/>
        <v>1.4190433203484839E-2</v>
      </c>
      <c r="H390" s="2">
        <f t="shared" si="49"/>
        <v>0.79403874984640299</v>
      </c>
      <c r="I390" s="2">
        <f t="shared" si="50"/>
        <v>44.259843880985557</v>
      </c>
    </row>
    <row r="391" spans="1:9" ht="13.5" x14ac:dyDescent="0.25">
      <c r="A391" s="3">
        <f>TITRES_STAT!B394</f>
        <v>42573</v>
      </c>
      <c r="B391" s="6">
        <f>TITRES_STAT!D394</f>
        <v>3.7303999999999999</v>
      </c>
      <c r="C391" s="2">
        <f t="shared" si="54"/>
        <v>0.10119999999999996</v>
      </c>
      <c r="D391" s="2">
        <f t="shared" si="55"/>
        <v>0.10119999999999996</v>
      </c>
      <c r="E391" s="2">
        <f t="shared" si="56"/>
        <v>0</v>
      </c>
      <c r="F391" s="2">
        <f t="shared" si="53"/>
        <v>1.7691485709197274E-2</v>
      </c>
      <c r="G391" s="2">
        <f t="shared" si="53"/>
        <v>1.3176830831807349E-2</v>
      </c>
      <c r="H391" s="2">
        <f t="shared" si="49"/>
        <v>1.3426206904388625</v>
      </c>
      <c r="I391" s="2">
        <f t="shared" si="50"/>
        <v>57.31276496953241</v>
      </c>
    </row>
    <row r="392" spans="1:9" ht="13.5" x14ac:dyDescent="0.25">
      <c r="A392" s="3">
        <f>TITRES_STAT!B395</f>
        <v>42577</v>
      </c>
      <c r="B392" s="6">
        <f>TITRES_STAT!D395</f>
        <v>3.7303999999999999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1.6427808158540325E-2</v>
      </c>
      <c r="G392" s="2">
        <f t="shared" si="53"/>
        <v>1.2235628629535396E-2</v>
      </c>
      <c r="H392" s="2">
        <f t="shared" si="49"/>
        <v>1.3426206904388625</v>
      </c>
      <c r="I392" s="2">
        <f t="shared" si="50"/>
        <v>57.31276496953241</v>
      </c>
    </row>
    <row r="393" spans="1:9" ht="13.5" x14ac:dyDescent="0.25">
      <c r="A393" s="3">
        <f>TITRES_STAT!B396</f>
        <v>42578</v>
      </c>
      <c r="B393" s="6">
        <f>TITRES_STAT!D396</f>
        <v>3.7303999999999999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1.525439329007316E-2</v>
      </c>
      <c r="G393" s="2">
        <f t="shared" si="53"/>
        <v>1.1361655155997154E-2</v>
      </c>
      <c r="H393" s="2">
        <f t="shared" si="49"/>
        <v>1.3426206904388622</v>
      </c>
      <c r="I393" s="2">
        <f t="shared" si="50"/>
        <v>57.312764969532395</v>
      </c>
    </row>
    <row r="394" spans="1:9" ht="13.5" x14ac:dyDescent="0.25">
      <c r="A394" s="3">
        <f>TITRES_STAT!B397</f>
        <v>42579</v>
      </c>
      <c r="B394" s="6">
        <f>TITRES_STAT!D397</f>
        <v>3.7303999999999999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1.4164793769353649E-2</v>
      </c>
      <c r="G394" s="2">
        <f t="shared" si="53"/>
        <v>1.0550108359140215E-2</v>
      </c>
      <c r="H394" s="2">
        <f t="shared" si="49"/>
        <v>1.3426206904388625</v>
      </c>
      <c r="I394" s="2">
        <f t="shared" si="50"/>
        <v>57.31276496953241</v>
      </c>
    </row>
    <row r="395" spans="1:9" ht="13.5" x14ac:dyDescent="0.25">
      <c r="A395" s="3">
        <f>TITRES_STAT!B398</f>
        <v>42580</v>
      </c>
      <c r="B395" s="6">
        <f>TITRES_STAT!D398</f>
        <v>3.7303999999999999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1.3153022785828389E-2</v>
      </c>
      <c r="G395" s="2">
        <f t="shared" si="53"/>
        <v>9.7965291906302009E-3</v>
      </c>
      <c r="H395" s="2">
        <f t="shared" si="49"/>
        <v>1.3426206904388622</v>
      </c>
      <c r="I395" s="2">
        <f t="shared" si="50"/>
        <v>57.312764969532395</v>
      </c>
    </row>
    <row r="396" spans="1:9" ht="13.5" x14ac:dyDescent="0.25">
      <c r="A396" s="3">
        <f>TITRES_STAT!B399</f>
        <v>42583</v>
      </c>
      <c r="B396" s="6">
        <f>TITRES_STAT!D399</f>
        <v>3.7303999999999999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1.2213521158269219E-2</v>
      </c>
      <c r="G396" s="2">
        <f t="shared" si="53"/>
        <v>9.096777105585185E-3</v>
      </c>
      <c r="H396" s="2">
        <f t="shared" si="49"/>
        <v>1.3426206904388625</v>
      </c>
      <c r="I396" s="2">
        <f t="shared" si="50"/>
        <v>57.31276496953241</v>
      </c>
    </row>
    <row r="397" spans="1:9" ht="13.5" x14ac:dyDescent="0.25">
      <c r="A397" s="3">
        <f>TITRES_STAT!B400</f>
        <v>42584</v>
      </c>
      <c r="B397" s="6">
        <f>TITRES_STAT!D400</f>
        <v>3.7303999999999999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1.1341126789821418E-2</v>
      </c>
      <c r="G397" s="2">
        <f t="shared" si="57"/>
        <v>8.4470073123291013E-3</v>
      </c>
      <c r="H397" s="2">
        <f t="shared" si="49"/>
        <v>1.3426206904388625</v>
      </c>
      <c r="I397" s="2">
        <f t="shared" si="50"/>
        <v>57.31276496953241</v>
      </c>
    </row>
    <row r="398" spans="1:9" ht="13.5" x14ac:dyDescent="0.25">
      <c r="A398" s="3">
        <f>TITRES_STAT!B401</f>
        <v>42585</v>
      </c>
      <c r="B398" s="6">
        <f>TITRES_STAT!D401</f>
        <v>3.7303999999999999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1.0531046304834174E-2</v>
      </c>
      <c r="G398" s="2">
        <f t="shared" si="57"/>
        <v>7.8436496471627377E-3</v>
      </c>
      <c r="H398" s="2">
        <f t="shared" si="49"/>
        <v>1.3426206904388625</v>
      </c>
      <c r="I398" s="2">
        <f t="shared" si="50"/>
        <v>57.31276496953241</v>
      </c>
    </row>
    <row r="399" spans="1:9" ht="13.5" x14ac:dyDescent="0.25">
      <c r="A399" s="3">
        <f>TITRES_STAT!B402</f>
        <v>42586</v>
      </c>
      <c r="B399" s="6">
        <f>TITRES_STAT!D402</f>
        <v>3.7303999999999999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9.7788287116317325E-3</v>
      </c>
      <c r="G399" s="2">
        <f t="shared" si="57"/>
        <v>7.283388958079685E-3</v>
      </c>
      <c r="H399" s="2">
        <f t="shared" si="49"/>
        <v>1.3426206904388622</v>
      </c>
      <c r="I399" s="2">
        <f t="shared" si="50"/>
        <v>57.312764969532395</v>
      </c>
    </row>
    <row r="400" spans="1:9" ht="13.5" x14ac:dyDescent="0.25">
      <c r="A400" s="3">
        <f>TITRES_STAT!B403</f>
        <v>42587</v>
      </c>
      <c r="B400" s="6">
        <f>TITRES_STAT!D403</f>
        <v>3.7303999999999999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9.0803409465151797E-3</v>
      </c>
      <c r="G400" s="2">
        <f t="shared" si="57"/>
        <v>6.7631468896454218E-3</v>
      </c>
      <c r="H400" s="2">
        <f t="shared" si="49"/>
        <v>1.3426206904388622</v>
      </c>
      <c r="I400" s="2">
        <f t="shared" si="50"/>
        <v>57.312764969532395</v>
      </c>
    </row>
    <row r="401" spans="1:9" ht="13.5" x14ac:dyDescent="0.25">
      <c r="A401" s="3">
        <f>TITRES_STAT!B404</f>
        <v>42590</v>
      </c>
      <c r="B401" s="6">
        <f>TITRES_STAT!D404</f>
        <v>3.7303999999999999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8.4317451646212394E-3</v>
      </c>
      <c r="G401" s="2">
        <f t="shared" si="57"/>
        <v>6.2800649689564638E-3</v>
      </c>
      <c r="H401" s="2">
        <f t="shared" ref="H401:H464" si="58">F401/G401</f>
        <v>1.3426206904388622</v>
      </c>
      <c r="I401" s="2">
        <f t="shared" ref="I401:I464" si="59">IF(G401=0,100,100-(100/(1+H401)))</f>
        <v>57.312764969532395</v>
      </c>
    </row>
    <row r="402" spans="1:9" ht="13.5" x14ac:dyDescent="0.25">
      <c r="A402" s="3">
        <f>TITRES_STAT!B405</f>
        <v>42591</v>
      </c>
      <c r="B402" s="6">
        <f>TITRES_STAT!D405</f>
        <v>3.7303999999999999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7.8294776528625796E-3</v>
      </c>
      <c r="G402" s="2">
        <f t="shared" si="57"/>
        <v>5.8314888997452879E-3</v>
      </c>
      <c r="H402" s="2">
        <f t="shared" si="58"/>
        <v>1.3426206904388622</v>
      </c>
      <c r="I402" s="2">
        <f t="shared" si="59"/>
        <v>57.312764969532395</v>
      </c>
    </row>
    <row r="403" spans="1:9" ht="13.5" x14ac:dyDescent="0.25">
      <c r="A403" s="3">
        <f>TITRES_STAT!B406</f>
        <v>42592</v>
      </c>
      <c r="B403" s="6">
        <f>TITRES_STAT!D406</f>
        <v>3.7303999999999999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7.2702292490866805E-3</v>
      </c>
      <c r="G403" s="2">
        <f t="shared" si="57"/>
        <v>5.4149539783349106E-3</v>
      </c>
      <c r="H403" s="2">
        <f t="shared" si="58"/>
        <v>1.342620690438862</v>
      </c>
      <c r="I403" s="2">
        <f t="shared" si="59"/>
        <v>57.312764969532388</v>
      </c>
    </row>
    <row r="404" spans="1:9" ht="13.5" x14ac:dyDescent="0.25">
      <c r="A404" s="3">
        <f>TITRES_STAT!B407</f>
        <v>42593</v>
      </c>
      <c r="B404" s="6">
        <f>TITRES_STAT!D407</f>
        <v>3.7303999999999999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6.7509271598662031E-3</v>
      </c>
      <c r="G404" s="2">
        <f t="shared" si="57"/>
        <v>5.0281715513109887E-3</v>
      </c>
      <c r="H404" s="2">
        <f t="shared" si="58"/>
        <v>1.342620690438862</v>
      </c>
      <c r="I404" s="2">
        <f t="shared" si="59"/>
        <v>57.312764969532388</v>
      </c>
    </row>
    <row r="405" spans="1:9" ht="13.5" x14ac:dyDescent="0.25">
      <c r="A405" s="3">
        <f>TITRES_STAT!B408</f>
        <v>42594</v>
      </c>
      <c r="B405" s="6">
        <f>TITRES_STAT!D408</f>
        <v>3.7136</v>
      </c>
      <c r="C405" s="2">
        <f t="shared" si="54"/>
        <v>-1.6799999999999926E-2</v>
      </c>
      <c r="D405" s="2">
        <f t="shared" si="55"/>
        <v>0</v>
      </c>
      <c r="E405" s="2">
        <f t="shared" si="56"/>
        <v>1.6799999999999926E-2</v>
      </c>
      <c r="F405" s="2">
        <f t="shared" si="57"/>
        <v>6.2687180770186176E-3</v>
      </c>
      <c r="G405" s="2">
        <f t="shared" si="57"/>
        <v>5.8690164405030554E-3</v>
      </c>
      <c r="H405" s="2">
        <f t="shared" si="58"/>
        <v>1.0681036832265718</v>
      </c>
      <c r="I405" s="2">
        <f t="shared" si="59"/>
        <v>51.646524876362086</v>
      </c>
    </row>
    <row r="406" spans="1:9" ht="13.5" x14ac:dyDescent="0.25">
      <c r="A406" s="3">
        <f>TITRES_STAT!B409</f>
        <v>42597</v>
      </c>
      <c r="B406" s="6">
        <f>TITRES_STAT!D409</f>
        <v>3.7136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5.8209525000887169E-3</v>
      </c>
      <c r="G406" s="2">
        <f t="shared" si="57"/>
        <v>5.4498009804671227E-3</v>
      </c>
      <c r="H406" s="2">
        <f t="shared" si="58"/>
        <v>1.068103683226572</v>
      </c>
      <c r="I406" s="2">
        <f t="shared" si="59"/>
        <v>51.646524876362086</v>
      </c>
    </row>
    <row r="407" spans="1:9" ht="13.5" x14ac:dyDescent="0.25">
      <c r="A407" s="3">
        <f>TITRES_STAT!B410</f>
        <v>42598</v>
      </c>
      <c r="B407" s="6">
        <f>TITRES_STAT!D410</f>
        <v>3.7136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5.4051701786538087E-3</v>
      </c>
      <c r="G407" s="2">
        <f t="shared" si="57"/>
        <v>5.0605294818623281E-3</v>
      </c>
      <c r="H407" s="2">
        <f t="shared" si="58"/>
        <v>1.068103683226572</v>
      </c>
      <c r="I407" s="2">
        <f t="shared" si="59"/>
        <v>51.646524876362086</v>
      </c>
    </row>
    <row r="408" spans="1:9" ht="13.5" x14ac:dyDescent="0.25">
      <c r="A408" s="3">
        <f>TITRES_STAT!B411</f>
        <v>42599</v>
      </c>
      <c r="B408" s="6">
        <f>TITRES_STAT!D411</f>
        <v>3.7136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5.0190865944642503E-3</v>
      </c>
      <c r="G408" s="2">
        <f t="shared" si="57"/>
        <v>4.6990630903007338E-3</v>
      </c>
      <c r="H408" s="2">
        <f t="shared" si="58"/>
        <v>1.0681036832265718</v>
      </c>
      <c r="I408" s="2">
        <f t="shared" si="59"/>
        <v>51.646524876362086</v>
      </c>
    </row>
    <row r="409" spans="1:9" ht="13.5" x14ac:dyDescent="0.25">
      <c r="A409" s="3">
        <f>TITRES_STAT!B412</f>
        <v>42600</v>
      </c>
      <c r="B409" s="6">
        <f>TITRES_STAT!D412</f>
        <v>3.7303999999999999</v>
      </c>
      <c r="C409" s="2">
        <f t="shared" si="54"/>
        <v>1.6799999999999926E-2</v>
      </c>
      <c r="D409" s="2">
        <f t="shared" si="55"/>
        <v>1.6799999999999926E-2</v>
      </c>
      <c r="E409" s="2">
        <f t="shared" si="56"/>
        <v>0</v>
      </c>
      <c r="F409" s="2">
        <f t="shared" si="57"/>
        <v>5.8605804091453693E-3</v>
      </c>
      <c r="G409" s="2">
        <f t="shared" si="57"/>
        <v>4.363415726707824E-3</v>
      </c>
      <c r="H409" s="2">
        <f t="shared" si="58"/>
        <v>1.343117588652766</v>
      </c>
      <c r="I409" s="2">
        <f t="shared" si="59"/>
        <v>57.321817528800381</v>
      </c>
    </row>
    <row r="410" spans="1:9" ht="13.5" x14ac:dyDescent="0.25">
      <c r="A410" s="3">
        <f>TITRES_STAT!B413</f>
        <v>42601</v>
      </c>
      <c r="B410" s="6">
        <f>TITRES_STAT!D413</f>
        <v>3.7303999999999999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5.4419675227778425E-3</v>
      </c>
      <c r="G410" s="2">
        <f t="shared" si="57"/>
        <v>4.0517431748001223E-3</v>
      </c>
      <c r="H410" s="2">
        <f t="shared" si="58"/>
        <v>1.343117588652766</v>
      </c>
      <c r="I410" s="2">
        <f t="shared" si="59"/>
        <v>57.321817528800381</v>
      </c>
    </row>
    <row r="411" spans="1:9" ht="13.5" x14ac:dyDescent="0.25">
      <c r="A411" s="3">
        <f>TITRES_STAT!B414</f>
        <v>42604</v>
      </c>
      <c r="B411" s="6">
        <f>TITRES_STAT!D414</f>
        <v>3.7303999999999999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5.0532555568651395E-3</v>
      </c>
      <c r="G411" s="2">
        <f t="shared" si="57"/>
        <v>3.7623329480286848E-3</v>
      </c>
      <c r="H411" s="2">
        <f t="shared" si="58"/>
        <v>1.343117588652766</v>
      </c>
      <c r="I411" s="2">
        <f t="shared" si="59"/>
        <v>57.321817528800381</v>
      </c>
    </row>
    <row r="412" spans="1:9" ht="13.5" x14ac:dyDescent="0.25">
      <c r="A412" s="3">
        <f>TITRES_STAT!B415</f>
        <v>42605</v>
      </c>
      <c r="B412" s="6">
        <f>TITRES_STAT!D415</f>
        <v>3.6206999999999998</v>
      </c>
      <c r="C412" s="2">
        <f t="shared" si="54"/>
        <v>-0.10970000000000013</v>
      </c>
      <c r="D412" s="2">
        <f t="shared" si="55"/>
        <v>0</v>
      </c>
      <c r="E412" s="2">
        <f t="shared" si="56"/>
        <v>0.10970000000000013</v>
      </c>
      <c r="F412" s="2">
        <f t="shared" si="57"/>
        <v>4.6923087313747724E-3</v>
      </c>
      <c r="G412" s="2">
        <f t="shared" si="57"/>
        <v>1.1329309166026645E-2</v>
      </c>
      <c r="H412" s="2">
        <f t="shared" si="58"/>
        <v>0.41417430335873112</v>
      </c>
      <c r="I412" s="2">
        <f t="shared" si="59"/>
        <v>29.28735887613341</v>
      </c>
    </row>
    <row r="413" spans="1:9" ht="13.5" x14ac:dyDescent="0.25">
      <c r="A413" s="3">
        <f>TITRES_STAT!B416</f>
        <v>42606</v>
      </c>
      <c r="B413" s="6">
        <f>TITRES_STAT!D416</f>
        <v>3.7262</v>
      </c>
      <c r="C413" s="2">
        <f t="shared" si="54"/>
        <v>0.10550000000000015</v>
      </c>
      <c r="D413" s="2">
        <f t="shared" si="55"/>
        <v>0.10550000000000015</v>
      </c>
      <c r="E413" s="2">
        <f t="shared" si="56"/>
        <v>0</v>
      </c>
      <c r="F413" s="2">
        <f t="shared" ref="F413:G428" si="60">((F412*13)+D413)/14</f>
        <v>1.1892858107705157E-2</v>
      </c>
      <c r="G413" s="2">
        <f t="shared" si="60"/>
        <v>1.0520072797024741E-2</v>
      </c>
      <c r="H413" s="2">
        <f t="shared" si="58"/>
        <v>1.1304919972672303</v>
      </c>
      <c r="I413" s="2">
        <f t="shared" si="59"/>
        <v>53.062485037132539</v>
      </c>
    </row>
    <row r="414" spans="1:9" ht="13.5" x14ac:dyDescent="0.25">
      <c r="A414" s="3">
        <f>TITRES_STAT!B417</f>
        <v>42607</v>
      </c>
      <c r="B414" s="6">
        <f>TITRES_STAT!D417</f>
        <v>3.7262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1.1043368242869073E-2</v>
      </c>
      <c r="G414" s="2">
        <f t="shared" si="60"/>
        <v>9.7686390258086876E-3</v>
      </c>
      <c r="H414" s="2">
        <f t="shared" si="58"/>
        <v>1.1304919972672303</v>
      </c>
      <c r="I414" s="2">
        <f t="shared" si="59"/>
        <v>53.062485037132539</v>
      </c>
    </row>
    <row r="415" spans="1:9" ht="13.5" x14ac:dyDescent="0.25">
      <c r="A415" s="3">
        <f>TITRES_STAT!B418</f>
        <v>42608</v>
      </c>
      <c r="B415" s="6">
        <f>TITRES_STAT!D418</f>
        <v>3.7262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1.0254556225521282E-2</v>
      </c>
      <c r="G415" s="2">
        <f t="shared" si="60"/>
        <v>9.0708790953937819E-3</v>
      </c>
      <c r="H415" s="2">
        <f t="shared" si="58"/>
        <v>1.13049199726723</v>
      </c>
      <c r="I415" s="2">
        <f t="shared" si="59"/>
        <v>53.062485037132532</v>
      </c>
    </row>
    <row r="416" spans="1:9" ht="13.5" x14ac:dyDescent="0.25">
      <c r="A416" s="3">
        <f>TITRES_STAT!B419</f>
        <v>42611</v>
      </c>
      <c r="B416" s="6">
        <f>TITRES_STAT!D419</f>
        <v>3.7262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9.5220879236983334E-3</v>
      </c>
      <c r="G416" s="2">
        <f t="shared" si="60"/>
        <v>8.4229591600085123E-3</v>
      </c>
      <c r="H416" s="2">
        <f t="shared" si="58"/>
        <v>1.13049199726723</v>
      </c>
      <c r="I416" s="2">
        <f t="shared" si="59"/>
        <v>53.062485037132532</v>
      </c>
    </row>
    <row r="417" spans="1:9" ht="13.5" x14ac:dyDescent="0.25">
      <c r="A417" s="3">
        <f>TITRES_STAT!B420</f>
        <v>42612</v>
      </c>
      <c r="B417" s="6">
        <f>TITRES_STAT!D420</f>
        <v>3.7936999999999999</v>
      </c>
      <c r="C417" s="2">
        <f t="shared" si="54"/>
        <v>6.7499999999999893E-2</v>
      </c>
      <c r="D417" s="2">
        <f t="shared" si="55"/>
        <v>6.7499999999999893E-2</v>
      </c>
      <c r="E417" s="2">
        <f t="shared" si="56"/>
        <v>0</v>
      </c>
      <c r="F417" s="2">
        <f t="shared" si="60"/>
        <v>1.3663367357719874E-2</v>
      </c>
      <c r="G417" s="2">
        <f t="shared" si="60"/>
        <v>7.8213192200079044E-3</v>
      </c>
      <c r="H417" s="2">
        <f t="shared" si="58"/>
        <v>1.7469389719789579</v>
      </c>
      <c r="I417" s="2">
        <f t="shared" si="59"/>
        <v>63.595842128244406</v>
      </c>
    </row>
    <row r="418" spans="1:9" ht="13.5" x14ac:dyDescent="0.25">
      <c r="A418" s="3">
        <f>TITRES_STAT!B421</f>
        <v>42613</v>
      </c>
      <c r="B418" s="6">
        <f>TITRES_STAT!D421</f>
        <v>3.7936999999999999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1.2687412546454169E-2</v>
      </c>
      <c r="G418" s="2">
        <f t="shared" si="60"/>
        <v>7.2626535614359116E-3</v>
      </c>
      <c r="H418" s="2">
        <f t="shared" si="58"/>
        <v>1.7469389719789579</v>
      </c>
      <c r="I418" s="2">
        <f t="shared" si="59"/>
        <v>63.595842128244406</v>
      </c>
    </row>
    <row r="419" spans="1:9" ht="13.5" x14ac:dyDescent="0.25">
      <c r="A419" s="3">
        <f>TITRES_STAT!B422</f>
        <v>42614</v>
      </c>
      <c r="B419" s="6">
        <f>TITRES_STAT!D422</f>
        <v>3.9035000000000002</v>
      </c>
      <c r="C419" s="2">
        <f t="shared" si="54"/>
        <v>0.10980000000000034</v>
      </c>
      <c r="D419" s="2">
        <f t="shared" si="55"/>
        <v>0.10980000000000034</v>
      </c>
      <c r="E419" s="2">
        <f t="shared" si="56"/>
        <v>0</v>
      </c>
      <c r="F419" s="2">
        <f t="shared" si="60"/>
        <v>1.9624025935993182E-2</v>
      </c>
      <c r="G419" s="2">
        <f t="shared" si="60"/>
        <v>6.7438925927619181E-3</v>
      </c>
      <c r="H419" s="2">
        <f t="shared" si="58"/>
        <v>2.9098959786303902</v>
      </c>
      <c r="I419" s="2">
        <f t="shared" si="59"/>
        <v>74.423872004126991</v>
      </c>
    </row>
    <row r="420" spans="1:9" ht="13.5" x14ac:dyDescent="0.25">
      <c r="A420" s="3">
        <f>TITRES_STAT!B423</f>
        <v>42615</v>
      </c>
      <c r="B420" s="6">
        <f>TITRES_STAT!D423</f>
        <v>4.0090000000000003</v>
      </c>
      <c r="C420" s="2">
        <f t="shared" si="54"/>
        <v>0.10550000000000015</v>
      </c>
      <c r="D420" s="2">
        <f t="shared" si="55"/>
        <v>0.10550000000000015</v>
      </c>
      <c r="E420" s="2">
        <f t="shared" si="56"/>
        <v>0</v>
      </c>
      <c r="F420" s="2">
        <f t="shared" si="60"/>
        <v>2.5758024083422253E-2</v>
      </c>
      <c r="G420" s="2">
        <f t="shared" si="60"/>
        <v>6.2621859789932094E-3</v>
      </c>
      <c r="H420" s="2">
        <f t="shared" si="58"/>
        <v>4.1132639895762804</v>
      </c>
      <c r="I420" s="2">
        <f t="shared" si="59"/>
        <v>80.443020308778017</v>
      </c>
    </row>
    <row r="421" spans="1:9" ht="13.5" x14ac:dyDescent="0.25">
      <c r="A421" s="3">
        <f>TITRES_STAT!B424</f>
        <v>42618</v>
      </c>
      <c r="B421" s="6">
        <f>TITRES_STAT!D424</f>
        <v>4.0090000000000003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2.3918165220320663E-2</v>
      </c>
      <c r="G421" s="2">
        <f t="shared" si="60"/>
        <v>5.8148869804936941E-3</v>
      </c>
      <c r="H421" s="2">
        <f t="shared" si="58"/>
        <v>4.1132639895762804</v>
      </c>
      <c r="I421" s="2">
        <f t="shared" si="59"/>
        <v>80.443020308778017</v>
      </c>
    </row>
    <row r="422" spans="1:9" ht="13.5" x14ac:dyDescent="0.25">
      <c r="A422" s="3">
        <f>TITRES_STAT!B425</f>
        <v>42619</v>
      </c>
      <c r="B422" s="6">
        <f>TITRES_STAT!D425</f>
        <v>3.8992</v>
      </c>
      <c r="C422" s="2">
        <f t="shared" si="54"/>
        <v>-0.10980000000000034</v>
      </c>
      <c r="D422" s="2">
        <f t="shared" si="55"/>
        <v>0</v>
      </c>
      <c r="E422" s="2">
        <f t="shared" si="56"/>
        <v>0.10980000000000034</v>
      </c>
      <c r="F422" s="2">
        <f t="shared" si="60"/>
        <v>2.2209724847440614E-2</v>
      </c>
      <c r="G422" s="2">
        <f t="shared" si="60"/>
        <v>1.3242395053315596E-2</v>
      </c>
      <c r="H422" s="2">
        <f t="shared" si="58"/>
        <v>1.6771682734143929</v>
      </c>
      <c r="I422" s="2">
        <f t="shared" si="59"/>
        <v>62.64709955177284</v>
      </c>
    </row>
    <row r="423" spans="1:9" ht="13.5" x14ac:dyDescent="0.25">
      <c r="A423" s="3">
        <f>TITRES_STAT!B426</f>
        <v>42620</v>
      </c>
      <c r="B423" s="6">
        <f>TITRES_STAT!D426</f>
        <v>3.8992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2.0623315929766284E-2</v>
      </c>
      <c r="G423" s="2">
        <f t="shared" si="60"/>
        <v>1.2296509692364482E-2</v>
      </c>
      <c r="H423" s="2">
        <f t="shared" si="58"/>
        <v>1.6771682734143927</v>
      </c>
      <c r="I423" s="2">
        <f t="shared" si="59"/>
        <v>62.64709955177284</v>
      </c>
    </row>
    <row r="424" spans="1:9" ht="13.5" x14ac:dyDescent="0.25">
      <c r="A424" s="3">
        <f>TITRES_STAT!B427</f>
        <v>42621</v>
      </c>
      <c r="B424" s="6">
        <f>TITRES_STAT!D427</f>
        <v>3.8992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1.9150221934782979E-2</v>
      </c>
      <c r="G424" s="2">
        <f t="shared" si="60"/>
        <v>1.1418187571481305E-2</v>
      </c>
      <c r="H424" s="2">
        <f t="shared" si="58"/>
        <v>1.6771682734143929</v>
      </c>
      <c r="I424" s="2">
        <f t="shared" si="59"/>
        <v>62.64709955177284</v>
      </c>
    </row>
    <row r="425" spans="1:9" ht="13.5" x14ac:dyDescent="0.25">
      <c r="A425" s="3">
        <f>TITRES_STAT!B428</f>
        <v>42622</v>
      </c>
      <c r="B425" s="6">
        <f>TITRES_STAT!D428</f>
        <v>3.8992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1.7782348939441337E-2</v>
      </c>
      <c r="G425" s="2">
        <f t="shared" si="60"/>
        <v>1.0602602744946926E-2</v>
      </c>
      <c r="H425" s="2">
        <f t="shared" si="58"/>
        <v>1.6771682734143927</v>
      </c>
      <c r="I425" s="2">
        <f t="shared" si="59"/>
        <v>62.64709955177284</v>
      </c>
    </row>
    <row r="426" spans="1:9" ht="13.5" x14ac:dyDescent="0.25">
      <c r="A426" s="3">
        <f>TITRES_STAT!B429</f>
        <v>42627</v>
      </c>
      <c r="B426" s="6">
        <f>TITRES_STAT!D429</f>
        <v>3.8992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1.6512181158052672E-2</v>
      </c>
      <c r="G426" s="2">
        <f t="shared" si="60"/>
        <v>9.8452739774507175E-3</v>
      </c>
      <c r="H426" s="2">
        <f t="shared" si="58"/>
        <v>1.6771682734143929</v>
      </c>
      <c r="I426" s="2">
        <f t="shared" si="59"/>
        <v>62.64709955177284</v>
      </c>
    </row>
    <row r="427" spans="1:9" ht="13.5" x14ac:dyDescent="0.25">
      <c r="A427" s="3">
        <f>TITRES_STAT!B430</f>
        <v>42628</v>
      </c>
      <c r="B427" s="6">
        <f>TITRES_STAT!D430</f>
        <v>3.8992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1.5332739646763197E-2</v>
      </c>
      <c r="G427" s="2">
        <f t="shared" si="60"/>
        <v>9.1420401219185227E-3</v>
      </c>
      <c r="H427" s="2">
        <f t="shared" si="58"/>
        <v>1.6771682734143931</v>
      </c>
      <c r="I427" s="2">
        <f t="shared" si="59"/>
        <v>62.647099551772847</v>
      </c>
    </row>
    <row r="428" spans="1:9" ht="13.5" x14ac:dyDescent="0.25">
      <c r="A428" s="3">
        <f>TITRES_STAT!B431</f>
        <v>42629</v>
      </c>
      <c r="B428" s="6">
        <f>TITRES_STAT!D431</f>
        <v>3.8992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1.4237543957708682E-2</v>
      </c>
      <c r="G428" s="2">
        <f t="shared" si="60"/>
        <v>8.4890372560672001E-3</v>
      </c>
      <c r="H428" s="2">
        <f t="shared" si="58"/>
        <v>1.6771682734143929</v>
      </c>
      <c r="I428" s="2">
        <f t="shared" si="59"/>
        <v>62.64709955177284</v>
      </c>
    </row>
    <row r="429" spans="1:9" ht="13.5" x14ac:dyDescent="0.25">
      <c r="A429" s="3">
        <f>TITRES_STAT!B432</f>
        <v>42632</v>
      </c>
      <c r="B429" s="6">
        <f>TITRES_STAT!D432</f>
        <v>3.895</v>
      </c>
      <c r="C429" s="2">
        <f t="shared" si="54"/>
        <v>-4.1999999999999815E-3</v>
      </c>
      <c r="D429" s="2">
        <f t="shared" si="55"/>
        <v>0</v>
      </c>
      <c r="E429" s="2">
        <f t="shared" si="56"/>
        <v>4.1999999999999815E-3</v>
      </c>
      <c r="F429" s="2">
        <f t="shared" ref="F429:G444" si="61">((F428*13)+D429)/14</f>
        <v>1.3220576532158062E-2</v>
      </c>
      <c r="G429" s="2">
        <f t="shared" si="61"/>
        <v>8.182677452062399E-3</v>
      </c>
      <c r="H429" s="2">
        <f t="shared" si="58"/>
        <v>1.6156785611567628</v>
      </c>
      <c r="I429" s="2">
        <f t="shared" si="59"/>
        <v>61.769002703537161</v>
      </c>
    </row>
    <row r="430" spans="1:9" ht="13.5" x14ac:dyDescent="0.25">
      <c r="A430" s="3">
        <f>TITRES_STAT!B433</f>
        <v>42633</v>
      </c>
      <c r="B430" s="6">
        <f>TITRES_STAT!D433</f>
        <v>3.8824000000000001</v>
      </c>
      <c r="C430" s="2">
        <f t="shared" si="54"/>
        <v>-1.2599999999999945E-2</v>
      </c>
      <c r="D430" s="2">
        <f t="shared" si="55"/>
        <v>0</v>
      </c>
      <c r="E430" s="2">
        <f t="shared" si="56"/>
        <v>1.2599999999999945E-2</v>
      </c>
      <c r="F430" s="2">
        <f t="shared" si="61"/>
        <v>1.2276249637003914E-2</v>
      </c>
      <c r="G430" s="2">
        <f t="shared" si="61"/>
        <v>8.4982004912007945E-3</v>
      </c>
      <c r="H430" s="2">
        <f t="shared" si="58"/>
        <v>1.4445704887422917</v>
      </c>
      <c r="I430" s="2">
        <f t="shared" si="59"/>
        <v>59.093018401179727</v>
      </c>
    </row>
    <row r="431" spans="1:9" ht="13.5" x14ac:dyDescent="0.25">
      <c r="A431" s="3">
        <f>TITRES_STAT!B434</f>
        <v>42634</v>
      </c>
      <c r="B431" s="6">
        <f>TITRES_STAT!D434</f>
        <v>3.8824000000000001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1.1399374662932208E-2</v>
      </c>
      <c r="G431" s="2">
        <f t="shared" si="61"/>
        <v>7.8911861704007383E-3</v>
      </c>
      <c r="H431" s="2">
        <f t="shared" si="58"/>
        <v>1.4445704887422917</v>
      </c>
      <c r="I431" s="2">
        <f t="shared" si="59"/>
        <v>59.093018401179727</v>
      </c>
    </row>
    <row r="432" spans="1:9" ht="13.5" x14ac:dyDescent="0.25">
      <c r="A432" s="3">
        <f>TITRES_STAT!B435</f>
        <v>42635</v>
      </c>
      <c r="B432" s="6">
        <f>TITRES_STAT!D435</f>
        <v>3.8824000000000001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1.0585133615579907E-2</v>
      </c>
      <c r="G432" s="2">
        <f t="shared" si="61"/>
        <v>7.3275300153721138E-3</v>
      </c>
      <c r="H432" s="2">
        <f t="shared" si="58"/>
        <v>1.4445704887422917</v>
      </c>
      <c r="I432" s="2">
        <f t="shared" si="59"/>
        <v>59.093018401179727</v>
      </c>
    </row>
    <row r="433" spans="1:9" ht="13.5" x14ac:dyDescent="0.25">
      <c r="A433" s="3">
        <f>TITRES_STAT!B436</f>
        <v>42636</v>
      </c>
      <c r="B433" s="6">
        <f>TITRES_STAT!D436</f>
        <v>3.8824000000000001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9.8290526430384849E-3</v>
      </c>
      <c r="G433" s="2">
        <f t="shared" si="61"/>
        <v>6.8041350142741056E-3</v>
      </c>
      <c r="H433" s="2">
        <f t="shared" si="58"/>
        <v>1.4445704887422917</v>
      </c>
      <c r="I433" s="2">
        <f t="shared" si="59"/>
        <v>59.093018401179727</v>
      </c>
    </row>
    <row r="434" spans="1:9" ht="13.5" x14ac:dyDescent="0.25">
      <c r="A434" s="3">
        <f>TITRES_STAT!B437</f>
        <v>42639</v>
      </c>
      <c r="B434" s="6">
        <f>TITRES_STAT!D437</f>
        <v>3.895</v>
      </c>
      <c r="C434" s="2">
        <f t="shared" si="54"/>
        <v>1.2599999999999945E-2</v>
      </c>
      <c r="D434" s="2">
        <f t="shared" si="55"/>
        <v>1.2599999999999945E-2</v>
      </c>
      <c r="E434" s="2">
        <f t="shared" si="56"/>
        <v>0</v>
      </c>
      <c r="F434" s="2">
        <f t="shared" si="61"/>
        <v>1.0026977454250017E-2</v>
      </c>
      <c r="G434" s="2">
        <f t="shared" si="61"/>
        <v>6.3181253703973829E-3</v>
      </c>
      <c r="H434" s="2">
        <f t="shared" si="58"/>
        <v>1.5870178045579624</v>
      </c>
      <c r="I434" s="2">
        <f t="shared" si="59"/>
        <v>61.345453508741208</v>
      </c>
    </row>
    <row r="435" spans="1:9" ht="13.5" x14ac:dyDescent="0.25">
      <c r="A435" s="3">
        <f>TITRES_STAT!B438</f>
        <v>42640</v>
      </c>
      <c r="B435" s="6">
        <f>TITRES_STAT!D438</f>
        <v>3.895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9.3107647789464447E-3</v>
      </c>
      <c r="G435" s="2">
        <f t="shared" si="61"/>
        <v>5.8668307010832843E-3</v>
      </c>
      <c r="H435" s="2">
        <f t="shared" si="58"/>
        <v>1.5870178045579624</v>
      </c>
      <c r="I435" s="2">
        <f t="shared" si="59"/>
        <v>61.345453508741208</v>
      </c>
    </row>
    <row r="436" spans="1:9" ht="13.5" x14ac:dyDescent="0.25">
      <c r="A436" s="3">
        <f>TITRES_STAT!B439</f>
        <v>42641</v>
      </c>
      <c r="B436" s="6">
        <f>TITRES_STAT!D439</f>
        <v>3.895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8.645710151878842E-3</v>
      </c>
      <c r="G436" s="2">
        <f t="shared" si="61"/>
        <v>5.4477713652916213E-3</v>
      </c>
      <c r="H436" s="2">
        <f t="shared" si="58"/>
        <v>1.5870178045579624</v>
      </c>
      <c r="I436" s="2">
        <f t="shared" si="59"/>
        <v>61.345453508741208</v>
      </c>
    </row>
    <row r="437" spans="1:9" ht="13.5" x14ac:dyDescent="0.25">
      <c r="A437" s="3">
        <f>TITRES_STAT!B440</f>
        <v>42642</v>
      </c>
      <c r="B437" s="6">
        <f>TITRES_STAT!D440</f>
        <v>3.895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8.0281594267446379E-3</v>
      </c>
      <c r="G437" s="2">
        <f t="shared" si="61"/>
        <v>5.0586448391993629E-3</v>
      </c>
      <c r="H437" s="2">
        <f t="shared" si="58"/>
        <v>1.5870178045579619</v>
      </c>
      <c r="I437" s="2">
        <f t="shared" si="59"/>
        <v>61.345453508741201</v>
      </c>
    </row>
    <row r="438" spans="1:9" ht="13.5" x14ac:dyDescent="0.25">
      <c r="A438" s="3">
        <f>TITRES_STAT!B441</f>
        <v>42643</v>
      </c>
      <c r="B438" s="6">
        <f>TITRES_STAT!D441</f>
        <v>3.895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7.4547194676914492E-3</v>
      </c>
      <c r="G438" s="2">
        <f t="shared" si="61"/>
        <v>4.6973130649708367E-3</v>
      </c>
      <c r="H438" s="2">
        <f t="shared" si="58"/>
        <v>1.5870178045579622</v>
      </c>
      <c r="I438" s="2">
        <f t="shared" si="59"/>
        <v>61.345453508741201</v>
      </c>
    </row>
    <row r="439" spans="1:9" ht="13.5" x14ac:dyDescent="0.25">
      <c r="A439" s="3">
        <f>TITRES_STAT!B442</f>
        <v>42647</v>
      </c>
      <c r="B439" s="6">
        <f>TITRES_STAT!D442</f>
        <v>3.895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6.9222395057134886E-3</v>
      </c>
      <c r="G439" s="2">
        <f t="shared" si="61"/>
        <v>4.3617907031872055E-3</v>
      </c>
      <c r="H439" s="2">
        <f t="shared" si="58"/>
        <v>1.5870178045579622</v>
      </c>
      <c r="I439" s="2">
        <f t="shared" si="59"/>
        <v>61.345453508741201</v>
      </c>
    </row>
    <row r="440" spans="1:9" ht="13.5" x14ac:dyDescent="0.25">
      <c r="A440" s="3">
        <f>TITRES_STAT!B443</f>
        <v>42648</v>
      </c>
      <c r="B440" s="6">
        <f>TITRES_STAT!D443</f>
        <v>3.8866000000000001</v>
      </c>
      <c r="C440" s="2">
        <f t="shared" si="54"/>
        <v>-8.3999999999999631E-3</v>
      </c>
      <c r="D440" s="2">
        <f t="shared" si="55"/>
        <v>0</v>
      </c>
      <c r="E440" s="2">
        <f t="shared" si="56"/>
        <v>8.3999999999999631E-3</v>
      </c>
      <c r="F440" s="2">
        <f t="shared" si="61"/>
        <v>6.4277938267339541E-3</v>
      </c>
      <c r="G440" s="2">
        <f t="shared" si="61"/>
        <v>4.6502342243881162E-3</v>
      </c>
      <c r="H440" s="2">
        <f t="shared" si="58"/>
        <v>1.3822516278907933</v>
      </c>
      <c r="I440" s="2">
        <f t="shared" si="59"/>
        <v>58.022906216444326</v>
      </c>
    </row>
    <row r="441" spans="1:9" ht="13.5" x14ac:dyDescent="0.25">
      <c r="A441" s="3">
        <f>TITRES_STAT!B444</f>
        <v>42649</v>
      </c>
      <c r="B441" s="6">
        <f>TITRES_STAT!D444</f>
        <v>3.8866000000000001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5.9686656962529569E-3</v>
      </c>
      <c r="G441" s="2">
        <f t="shared" si="61"/>
        <v>4.3180746369318223E-3</v>
      </c>
      <c r="H441" s="2">
        <f t="shared" si="58"/>
        <v>1.3822516278907933</v>
      </c>
      <c r="I441" s="2">
        <f t="shared" si="59"/>
        <v>58.022906216444326</v>
      </c>
    </row>
    <row r="442" spans="1:9" ht="13.5" x14ac:dyDescent="0.25">
      <c r="A442" s="3">
        <f>TITRES_STAT!B445</f>
        <v>42650</v>
      </c>
      <c r="B442" s="6">
        <f>TITRES_STAT!D445</f>
        <v>3.8908</v>
      </c>
      <c r="C442" s="2">
        <f t="shared" si="54"/>
        <v>4.1999999999999815E-3</v>
      </c>
      <c r="D442" s="2">
        <f t="shared" si="55"/>
        <v>4.1999999999999815E-3</v>
      </c>
      <c r="E442" s="2">
        <f t="shared" si="56"/>
        <v>0</v>
      </c>
      <c r="F442" s="2">
        <f t="shared" si="61"/>
        <v>5.8423324322348872E-3</v>
      </c>
      <c r="G442" s="2">
        <f t="shared" si="61"/>
        <v>4.009640734293835E-3</v>
      </c>
      <c r="H442" s="2">
        <f t="shared" si="58"/>
        <v>1.4570712987491186</v>
      </c>
      <c r="I442" s="2">
        <f t="shared" si="59"/>
        <v>59.301140324698984</v>
      </c>
    </row>
    <row r="443" spans="1:9" ht="13.5" x14ac:dyDescent="0.25">
      <c r="A443" s="3">
        <f>TITRES_STAT!B446</f>
        <v>42653</v>
      </c>
      <c r="B443" s="6">
        <f>TITRES_STAT!D446</f>
        <v>3.8908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5.425022972789538E-3</v>
      </c>
      <c r="G443" s="2">
        <f t="shared" si="61"/>
        <v>3.7232378247014182E-3</v>
      </c>
      <c r="H443" s="2">
        <f t="shared" si="58"/>
        <v>1.4570712987491186</v>
      </c>
      <c r="I443" s="2">
        <f t="shared" si="59"/>
        <v>59.301140324698984</v>
      </c>
    </row>
    <row r="444" spans="1:9" ht="13.5" x14ac:dyDescent="0.25">
      <c r="A444" s="3">
        <f>TITRES_STAT!B447</f>
        <v>42654</v>
      </c>
      <c r="B444" s="6">
        <f>TITRES_STAT!D447</f>
        <v>3.8824000000000001</v>
      </c>
      <c r="C444" s="2">
        <f t="shared" si="54"/>
        <v>-8.3999999999999631E-3</v>
      </c>
      <c r="D444" s="2">
        <f t="shared" si="55"/>
        <v>0</v>
      </c>
      <c r="E444" s="2">
        <f t="shared" si="56"/>
        <v>8.3999999999999631E-3</v>
      </c>
      <c r="F444" s="2">
        <f t="shared" si="61"/>
        <v>5.0375213318760003E-3</v>
      </c>
      <c r="G444" s="2">
        <f t="shared" si="61"/>
        <v>4.0572922657941711E-3</v>
      </c>
      <c r="H444" s="2">
        <f t="shared" si="58"/>
        <v>1.2415968586601094</v>
      </c>
      <c r="I444" s="2">
        <f t="shared" si="59"/>
        <v>55.388945334365822</v>
      </c>
    </row>
    <row r="445" spans="1:9" ht="13.5" x14ac:dyDescent="0.25">
      <c r="A445" s="3">
        <f>TITRES_STAT!B448</f>
        <v>42655</v>
      </c>
      <c r="B445" s="6">
        <f>TITRES_STAT!D448</f>
        <v>3.8824000000000001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4.677698379599143E-3</v>
      </c>
      <c r="G445" s="2">
        <f t="shared" si="62"/>
        <v>3.7674856753803017E-3</v>
      </c>
      <c r="H445" s="2">
        <f t="shared" si="58"/>
        <v>1.2415968586601094</v>
      </c>
      <c r="I445" s="2">
        <f t="shared" si="59"/>
        <v>55.388945334365822</v>
      </c>
    </row>
    <row r="446" spans="1:9" ht="13.5" x14ac:dyDescent="0.25">
      <c r="A446" s="3">
        <f>TITRES_STAT!B449</f>
        <v>42656</v>
      </c>
      <c r="B446" s="6">
        <f>TITRES_STAT!D449</f>
        <v>3.8824000000000001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4.3435770667706328E-3</v>
      </c>
      <c r="G446" s="2">
        <f t="shared" si="62"/>
        <v>3.4983795557102801E-3</v>
      </c>
      <c r="H446" s="2">
        <f t="shared" si="58"/>
        <v>1.2415968586601094</v>
      </c>
      <c r="I446" s="2">
        <f t="shared" si="59"/>
        <v>55.388945334365822</v>
      </c>
    </row>
    <row r="447" spans="1:9" ht="13.5" x14ac:dyDescent="0.25">
      <c r="A447" s="3">
        <f>TITRES_STAT!B450</f>
        <v>42657</v>
      </c>
      <c r="B447" s="6">
        <f>TITRES_STAT!D450</f>
        <v>3.8824000000000001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4.0333215620013017E-3</v>
      </c>
      <c r="G447" s="2">
        <f t="shared" si="62"/>
        <v>3.2484953017309745E-3</v>
      </c>
      <c r="H447" s="2">
        <f t="shared" si="58"/>
        <v>1.2415968586601092</v>
      </c>
      <c r="I447" s="2">
        <f t="shared" si="59"/>
        <v>55.388945334365815</v>
      </c>
    </row>
    <row r="448" spans="1:9" ht="13.5" x14ac:dyDescent="0.25">
      <c r="A448" s="3">
        <f>TITRES_STAT!B451</f>
        <v>42660</v>
      </c>
      <c r="B448" s="6">
        <f>TITRES_STAT!D451</f>
        <v>3.8908</v>
      </c>
      <c r="C448" s="2">
        <f t="shared" si="54"/>
        <v>8.3999999999999631E-3</v>
      </c>
      <c r="D448" s="2">
        <f t="shared" si="55"/>
        <v>8.3999999999999631E-3</v>
      </c>
      <c r="E448" s="2">
        <f t="shared" si="56"/>
        <v>0</v>
      </c>
      <c r="F448" s="2">
        <f t="shared" si="62"/>
        <v>4.3452271647154922E-3</v>
      </c>
      <c r="G448" s="2">
        <f t="shared" si="62"/>
        <v>3.0164599230359046E-3</v>
      </c>
      <c r="H448" s="2">
        <f t="shared" si="58"/>
        <v>1.4405055182507629</v>
      </c>
      <c r="I448" s="2">
        <f t="shared" si="59"/>
        <v>59.0248826514946</v>
      </c>
    </row>
    <row r="449" spans="1:9" ht="13.5" x14ac:dyDescent="0.25">
      <c r="A449" s="3">
        <f>TITRES_STAT!B452</f>
        <v>42661</v>
      </c>
      <c r="B449" s="6">
        <f>TITRES_STAT!D452</f>
        <v>3.8908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4.0348537958072427E-3</v>
      </c>
      <c r="G449" s="2">
        <f t="shared" si="62"/>
        <v>2.8009984999619116E-3</v>
      </c>
      <c r="H449" s="2">
        <f t="shared" si="58"/>
        <v>1.4405055182507629</v>
      </c>
      <c r="I449" s="2">
        <f t="shared" si="59"/>
        <v>59.0248826514946</v>
      </c>
    </row>
    <row r="450" spans="1:9" ht="13.5" x14ac:dyDescent="0.25">
      <c r="A450" s="3">
        <f>TITRES_STAT!B453</f>
        <v>42662</v>
      </c>
      <c r="B450" s="6">
        <f>TITRES_STAT!D453</f>
        <v>3.8908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3.7466499532495825E-3</v>
      </c>
      <c r="G450" s="2">
        <f t="shared" si="62"/>
        <v>2.6009271785360608E-3</v>
      </c>
      <c r="H450" s="2">
        <f t="shared" si="58"/>
        <v>1.4405055182507629</v>
      </c>
      <c r="I450" s="2">
        <f t="shared" si="59"/>
        <v>59.0248826514946</v>
      </c>
    </row>
    <row r="451" spans="1:9" ht="13.5" x14ac:dyDescent="0.25">
      <c r="A451" s="3">
        <f>TITRES_STAT!B454</f>
        <v>42663</v>
      </c>
      <c r="B451" s="6">
        <f>TITRES_STAT!D454</f>
        <v>3.8613</v>
      </c>
      <c r="C451" s="2">
        <f t="shared" ref="C451:C514" si="63">B451-B450</f>
        <v>-2.9500000000000082E-2</v>
      </c>
      <c r="D451" s="2">
        <f t="shared" ref="D451:D514" si="64">IF(C451&gt;0,C451,0)</f>
        <v>0</v>
      </c>
      <c r="E451" s="2">
        <f t="shared" ref="E451:E514" si="65">IF(C451&lt;0,-C451,0)</f>
        <v>2.9500000000000082E-2</v>
      </c>
      <c r="F451" s="2">
        <f t="shared" si="62"/>
        <v>3.4790320994460408E-3</v>
      </c>
      <c r="G451" s="2">
        <f t="shared" si="62"/>
        <v>4.5222895229263477E-3</v>
      </c>
      <c r="H451" s="2">
        <f t="shared" si="58"/>
        <v>0.76930768846369191</v>
      </c>
      <c r="I451" s="2">
        <f t="shared" si="59"/>
        <v>43.480718106848315</v>
      </c>
    </row>
    <row r="452" spans="1:9" ht="13.5" x14ac:dyDescent="0.25">
      <c r="A452" s="3">
        <f>TITRES_STAT!B455</f>
        <v>42664</v>
      </c>
      <c r="B452" s="6">
        <f>TITRES_STAT!D455</f>
        <v>3.8738999999999999</v>
      </c>
      <c r="C452" s="2">
        <f t="shared" si="63"/>
        <v>1.2599999999999945E-2</v>
      </c>
      <c r="D452" s="2">
        <f t="shared" si="64"/>
        <v>1.2599999999999945E-2</v>
      </c>
      <c r="E452" s="2">
        <f t="shared" si="65"/>
        <v>0</v>
      </c>
      <c r="F452" s="2">
        <f t="shared" si="62"/>
        <v>4.1305298066284619E-3</v>
      </c>
      <c r="G452" s="2">
        <f t="shared" si="62"/>
        <v>4.1992688427173229E-3</v>
      </c>
      <c r="H452" s="2">
        <f t="shared" si="58"/>
        <v>0.98363071318758899</v>
      </c>
      <c r="I452" s="2">
        <f t="shared" si="59"/>
        <v>49.587390770278347</v>
      </c>
    </row>
    <row r="453" spans="1:9" ht="13.5" x14ac:dyDescent="0.25">
      <c r="A453" s="3">
        <f>TITRES_STAT!B456</f>
        <v>42667</v>
      </c>
      <c r="B453" s="6">
        <f>TITRES_STAT!D456</f>
        <v>3.8824000000000001</v>
      </c>
      <c r="C453" s="2">
        <f t="shared" si="63"/>
        <v>8.5000000000001741E-3</v>
      </c>
      <c r="D453" s="2">
        <f t="shared" si="64"/>
        <v>8.5000000000001741E-3</v>
      </c>
      <c r="E453" s="2">
        <f t="shared" si="65"/>
        <v>0</v>
      </c>
      <c r="F453" s="2">
        <f t="shared" si="62"/>
        <v>4.4426348204407275E-3</v>
      </c>
      <c r="G453" s="2">
        <f t="shared" si="62"/>
        <v>3.899321068237514E-3</v>
      </c>
      <c r="H453" s="2">
        <f t="shared" si="58"/>
        <v>1.1393354747391422</v>
      </c>
      <c r="I453" s="2">
        <f t="shared" si="59"/>
        <v>53.256512977613575</v>
      </c>
    </row>
    <row r="454" spans="1:9" ht="13.5" x14ac:dyDescent="0.25">
      <c r="A454" s="3">
        <f>TITRES_STAT!B457</f>
        <v>42668</v>
      </c>
      <c r="B454" s="6">
        <f>TITRES_STAT!D457</f>
        <v>3.8824000000000001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4.125303761837818E-3</v>
      </c>
      <c r="G454" s="2">
        <f t="shared" si="62"/>
        <v>3.6207981347919772E-3</v>
      </c>
      <c r="H454" s="2">
        <f t="shared" si="58"/>
        <v>1.1393354747391422</v>
      </c>
      <c r="I454" s="2">
        <f t="shared" si="59"/>
        <v>53.256512977613575</v>
      </c>
    </row>
    <row r="455" spans="1:9" ht="13.5" x14ac:dyDescent="0.25">
      <c r="A455" s="3">
        <f>TITRES_STAT!B458</f>
        <v>42669</v>
      </c>
      <c r="B455" s="6">
        <f>TITRES_STAT!D458</f>
        <v>3.8824000000000001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3.8306392074208308E-3</v>
      </c>
      <c r="G455" s="2">
        <f t="shared" si="62"/>
        <v>3.3621696965925501E-3</v>
      </c>
      <c r="H455" s="2">
        <f t="shared" si="58"/>
        <v>1.1393354747391422</v>
      </c>
      <c r="I455" s="2">
        <f t="shared" si="59"/>
        <v>53.256512977613575</v>
      </c>
    </row>
    <row r="456" spans="1:9" ht="13.5" x14ac:dyDescent="0.25">
      <c r="A456" s="3">
        <f>TITRES_STAT!B459</f>
        <v>42670</v>
      </c>
      <c r="B456" s="6">
        <f>TITRES_STAT!D459</f>
        <v>3.8824000000000001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3.5570221211764855E-3</v>
      </c>
      <c r="G456" s="2">
        <f t="shared" si="62"/>
        <v>3.1220147182645106E-3</v>
      </c>
      <c r="H456" s="2">
        <f t="shared" si="58"/>
        <v>1.1393354747391422</v>
      </c>
      <c r="I456" s="2">
        <f t="shared" si="59"/>
        <v>53.256512977613575</v>
      </c>
    </row>
    <row r="457" spans="1:9" ht="13.5" x14ac:dyDescent="0.25">
      <c r="A457" s="3">
        <f>TITRES_STAT!B460</f>
        <v>42671</v>
      </c>
      <c r="B457" s="6">
        <f>TITRES_STAT!D460</f>
        <v>3.798</v>
      </c>
      <c r="C457" s="2">
        <f t="shared" si="63"/>
        <v>-8.4400000000000031E-2</v>
      </c>
      <c r="D457" s="2">
        <f t="shared" si="64"/>
        <v>0</v>
      </c>
      <c r="E457" s="2">
        <f t="shared" si="65"/>
        <v>8.4400000000000031E-2</v>
      </c>
      <c r="F457" s="2">
        <f t="shared" si="62"/>
        <v>3.3029491125210223E-3</v>
      </c>
      <c r="G457" s="2">
        <f t="shared" si="62"/>
        <v>8.9275850955313329E-3</v>
      </c>
      <c r="H457" s="2">
        <f t="shared" si="58"/>
        <v>0.3699711710588231</v>
      </c>
      <c r="I457" s="2">
        <f t="shared" si="59"/>
        <v>27.005763250687963</v>
      </c>
    </row>
    <row r="458" spans="1:9" ht="13.5" x14ac:dyDescent="0.25">
      <c r="A458" s="3">
        <f>TITRES_STAT!B461</f>
        <v>42674</v>
      </c>
      <c r="B458" s="6">
        <f>TITRES_STAT!D461</f>
        <v>3.798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3.0670241759123778E-3</v>
      </c>
      <c r="G458" s="2">
        <f t="shared" si="62"/>
        <v>8.2899004458505225E-3</v>
      </c>
      <c r="H458" s="2">
        <f t="shared" si="58"/>
        <v>0.3699711710588231</v>
      </c>
      <c r="I458" s="2">
        <f t="shared" si="59"/>
        <v>27.005763250687963</v>
      </c>
    </row>
    <row r="459" spans="1:9" ht="13.5" x14ac:dyDescent="0.25">
      <c r="A459" s="3">
        <f>TITRES_STAT!B462</f>
        <v>42675</v>
      </c>
      <c r="B459" s="6">
        <f>TITRES_STAT!D462</f>
        <v>3.798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2.847951020490065E-3</v>
      </c>
      <c r="G459" s="2">
        <f t="shared" si="62"/>
        <v>7.6977646997183425E-3</v>
      </c>
      <c r="H459" s="2">
        <f t="shared" si="58"/>
        <v>0.3699711710588231</v>
      </c>
      <c r="I459" s="2">
        <f t="shared" si="59"/>
        <v>27.005763250687963</v>
      </c>
    </row>
    <row r="460" spans="1:9" ht="13.5" x14ac:dyDescent="0.25">
      <c r="A460" s="3">
        <f>TITRES_STAT!B463</f>
        <v>42676</v>
      </c>
      <c r="B460" s="6">
        <f>TITRES_STAT!D463</f>
        <v>3.798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2.6445259475979177E-3</v>
      </c>
      <c r="G460" s="2">
        <f t="shared" si="62"/>
        <v>7.1479243640241745E-3</v>
      </c>
      <c r="H460" s="2">
        <f t="shared" si="58"/>
        <v>0.36997117105882316</v>
      </c>
      <c r="I460" s="2">
        <f t="shared" si="59"/>
        <v>27.005763250687963</v>
      </c>
    </row>
    <row r="461" spans="1:9" ht="13.5" x14ac:dyDescent="0.25">
      <c r="A461" s="3">
        <f>TITRES_STAT!B464</f>
        <v>42677</v>
      </c>
      <c r="B461" s="6">
        <f>TITRES_STAT!D464</f>
        <v>3.798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2.455631237055209E-3</v>
      </c>
      <c r="G461" s="2">
        <f t="shared" si="66"/>
        <v>6.6373583380224472E-3</v>
      </c>
      <c r="H461" s="2">
        <f t="shared" si="58"/>
        <v>0.36997117105882316</v>
      </c>
      <c r="I461" s="2">
        <f t="shared" si="59"/>
        <v>27.005763250687963</v>
      </c>
    </row>
    <row r="462" spans="1:9" ht="13.5" x14ac:dyDescent="0.25">
      <c r="A462" s="3">
        <f>TITRES_STAT!B465</f>
        <v>42678</v>
      </c>
      <c r="B462" s="6">
        <f>TITRES_STAT!D465</f>
        <v>3.798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2.2802290058369797E-3</v>
      </c>
      <c r="G462" s="2">
        <f t="shared" si="66"/>
        <v>6.1632613138779867E-3</v>
      </c>
      <c r="H462" s="2">
        <f t="shared" si="58"/>
        <v>0.36997117105882316</v>
      </c>
      <c r="I462" s="2">
        <f t="shared" si="59"/>
        <v>27.005763250687963</v>
      </c>
    </row>
    <row r="463" spans="1:9" ht="13.5" x14ac:dyDescent="0.25">
      <c r="A463" s="3">
        <f>TITRES_STAT!B466</f>
        <v>42681</v>
      </c>
      <c r="B463" s="6">
        <f>TITRES_STAT!D466</f>
        <v>3.722</v>
      </c>
      <c r="C463" s="2">
        <f t="shared" si="63"/>
        <v>-7.6000000000000068E-2</v>
      </c>
      <c r="D463" s="2">
        <f t="shared" si="64"/>
        <v>0</v>
      </c>
      <c r="E463" s="2">
        <f t="shared" si="65"/>
        <v>7.6000000000000068E-2</v>
      </c>
      <c r="F463" s="2">
        <f t="shared" si="66"/>
        <v>2.1173555054200526E-3</v>
      </c>
      <c r="G463" s="2">
        <f t="shared" si="66"/>
        <v>1.1151599791458135E-2</v>
      </c>
      <c r="H463" s="2">
        <f t="shared" si="58"/>
        <v>0.18987011236198573</v>
      </c>
      <c r="I463" s="2">
        <f t="shared" si="59"/>
        <v>15.957213345335532</v>
      </c>
    </row>
    <row r="464" spans="1:9" ht="13.5" x14ac:dyDescent="0.25">
      <c r="A464" s="3">
        <f>TITRES_STAT!B467</f>
        <v>42682</v>
      </c>
      <c r="B464" s="6">
        <f>TITRES_STAT!D467</f>
        <v>3.7557999999999998</v>
      </c>
      <c r="C464" s="2">
        <f t="shared" si="63"/>
        <v>3.379999999999983E-2</v>
      </c>
      <c r="D464" s="2">
        <f t="shared" si="64"/>
        <v>3.379999999999983E-2</v>
      </c>
      <c r="E464" s="2">
        <f t="shared" si="65"/>
        <v>0</v>
      </c>
      <c r="F464" s="2">
        <f t="shared" si="66"/>
        <v>4.3804015407471796E-3</v>
      </c>
      <c r="G464" s="2">
        <f t="shared" si="66"/>
        <v>1.0355056949211126E-2</v>
      </c>
      <c r="H464" s="2">
        <f t="shared" si="58"/>
        <v>0.4230205166646514</v>
      </c>
      <c r="I464" s="2">
        <f t="shared" si="59"/>
        <v>29.726944320953905</v>
      </c>
    </row>
    <row r="465" spans="1:9" ht="13.5" x14ac:dyDescent="0.25">
      <c r="A465" s="3">
        <f>TITRES_STAT!B468</f>
        <v>42683</v>
      </c>
      <c r="B465" s="6">
        <f>TITRES_STAT!D468</f>
        <v>3.7136</v>
      </c>
      <c r="C465" s="2">
        <f t="shared" si="63"/>
        <v>-4.2199999999999793E-2</v>
      </c>
      <c r="D465" s="2">
        <f t="shared" si="64"/>
        <v>0</v>
      </c>
      <c r="E465" s="2">
        <f t="shared" si="65"/>
        <v>4.2199999999999793E-2</v>
      </c>
      <c r="F465" s="2">
        <f t="shared" si="66"/>
        <v>4.067515716408095E-3</v>
      </c>
      <c r="G465" s="2">
        <f t="shared" si="66"/>
        <v>1.2629695738553173E-2</v>
      </c>
      <c r="H465" s="2">
        <f t="shared" ref="H465:H528" si="67">F465/G465</f>
        <v>0.3220596759106138</v>
      </c>
      <c r="I465" s="2">
        <f t="shared" ref="I465:I528" si="68">IF(G465=0,100,100-(100/(1+H465)))</f>
        <v>24.360449212610931</v>
      </c>
    </row>
    <row r="466" spans="1:9" ht="13.5" x14ac:dyDescent="0.25">
      <c r="A466" s="3">
        <f>TITRES_STAT!B469</f>
        <v>42684</v>
      </c>
      <c r="B466" s="6">
        <f>TITRES_STAT!D469</f>
        <v>3.7557999999999998</v>
      </c>
      <c r="C466" s="2">
        <f t="shared" si="63"/>
        <v>4.2199999999999793E-2</v>
      </c>
      <c r="D466" s="2">
        <f t="shared" si="64"/>
        <v>4.2199999999999793E-2</v>
      </c>
      <c r="E466" s="2">
        <f t="shared" si="65"/>
        <v>0</v>
      </c>
      <c r="F466" s="2">
        <f t="shared" si="66"/>
        <v>6.7912645938075023E-3</v>
      </c>
      <c r="G466" s="2">
        <f t="shared" si="66"/>
        <v>1.1727574614370804E-2</v>
      </c>
      <c r="H466" s="2">
        <f t="shared" si="67"/>
        <v>0.57908517465201914</v>
      </c>
      <c r="I466" s="2">
        <f t="shared" si="68"/>
        <v>36.672193745320378</v>
      </c>
    </row>
    <row r="467" spans="1:9" ht="13.5" x14ac:dyDescent="0.25">
      <c r="A467" s="3">
        <f>TITRES_STAT!B470</f>
        <v>42685</v>
      </c>
      <c r="B467" s="6">
        <f>TITRES_STAT!D470</f>
        <v>3.798</v>
      </c>
      <c r="C467" s="2">
        <f t="shared" si="63"/>
        <v>4.2200000000000237E-2</v>
      </c>
      <c r="D467" s="2">
        <f t="shared" si="64"/>
        <v>4.2200000000000237E-2</v>
      </c>
      <c r="E467" s="2">
        <f t="shared" si="65"/>
        <v>0</v>
      </c>
      <c r="F467" s="2">
        <f t="shared" si="66"/>
        <v>9.3204599799641252E-3</v>
      </c>
      <c r="G467" s="2">
        <f t="shared" si="66"/>
        <v>1.0889890713344317E-2</v>
      </c>
      <c r="H467" s="2">
        <f t="shared" si="67"/>
        <v>0.85588186560430457</v>
      </c>
      <c r="I467" s="2">
        <f t="shared" si="68"/>
        <v>46.117260018897582</v>
      </c>
    </row>
    <row r="468" spans="1:9" ht="13.5" x14ac:dyDescent="0.25">
      <c r="A468" s="3">
        <f>TITRES_STAT!B471</f>
        <v>42688</v>
      </c>
      <c r="B468" s="6">
        <f>TITRES_STAT!D471</f>
        <v>3.798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8.6547128385381158E-3</v>
      </c>
      <c r="G468" s="2">
        <f t="shared" si="66"/>
        <v>1.0112041376676867E-2</v>
      </c>
      <c r="H468" s="2">
        <f t="shared" si="67"/>
        <v>0.85588186560430446</v>
      </c>
      <c r="I468" s="2">
        <f t="shared" si="68"/>
        <v>46.117260018897582</v>
      </c>
    </row>
    <row r="469" spans="1:9" ht="13.5" x14ac:dyDescent="0.25">
      <c r="A469" s="3">
        <f>TITRES_STAT!B472</f>
        <v>42689</v>
      </c>
      <c r="B469" s="6">
        <f>TITRES_STAT!D472</f>
        <v>3.798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8.0365190643568209E-3</v>
      </c>
      <c r="G469" s="2">
        <f t="shared" si="66"/>
        <v>9.389752706914235E-3</v>
      </c>
      <c r="H469" s="2">
        <f t="shared" si="67"/>
        <v>0.85588186560430424</v>
      </c>
      <c r="I469" s="2">
        <f t="shared" si="68"/>
        <v>46.117260018897582</v>
      </c>
    </row>
    <row r="470" spans="1:9" ht="13.5" x14ac:dyDescent="0.25">
      <c r="A470" s="3">
        <f>TITRES_STAT!B473</f>
        <v>42690</v>
      </c>
      <c r="B470" s="6">
        <f>TITRES_STAT!D473</f>
        <v>3.6924999999999999</v>
      </c>
      <c r="C470" s="2">
        <f t="shared" si="63"/>
        <v>-0.10550000000000015</v>
      </c>
      <c r="D470" s="2">
        <f t="shared" si="64"/>
        <v>0</v>
      </c>
      <c r="E470" s="2">
        <f t="shared" si="65"/>
        <v>0.10550000000000015</v>
      </c>
      <c r="F470" s="2">
        <f t="shared" si="66"/>
        <v>7.4624819883313334E-3</v>
      </c>
      <c r="G470" s="2">
        <f t="shared" si="66"/>
        <v>1.6254770370706086E-2</v>
      </c>
      <c r="H470" s="2">
        <f t="shared" si="67"/>
        <v>0.45909488833998047</v>
      </c>
      <c r="I470" s="2">
        <f t="shared" si="68"/>
        <v>31.464361365990058</v>
      </c>
    </row>
    <row r="471" spans="1:9" ht="13.5" x14ac:dyDescent="0.25">
      <c r="A471" s="3">
        <f>TITRES_STAT!B474</f>
        <v>42691</v>
      </c>
      <c r="B471" s="6">
        <f>TITRES_STAT!D474</f>
        <v>3.798</v>
      </c>
      <c r="C471" s="2">
        <f t="shared" si="63"/>
        <v>0.10550000000000015</v>
      </c>
      <c r="D471" s="2">
        <f t="shared" si="64"/>
        <v>0.10550000000000015</v>
      </c>
      <c r="E471" s="2">
        <f t="shared" si="65"/>
        <v>0</v>
      </c>
      <c r="F471" s="2">
        <f t="shared" si="66"/>
        <v>1.4465161846307677E-2</v>
      </c>
      <c r="G471" s="2">
        <f t="shared" si="66"/>
        <v>1.509371534422708E-2</v>
      </c>
      <c r="H471" s="2">
        <f t="shared" si="67"/>
        <v>0.95835660845692272</v>
      </c>
      <c r="I471" s="2">
        <f t="shared" si="68"/>
        <v>48.936777107824867</v>
      </c>
    </row>
    <row r="472" spans="1:9" ht="13.5" x14ac:dyDescent="0.25">
      <c r="A472" s="3">
        <f>TITRES_STAT!B475</f>
        <v>42692</v>
      </c>
      <c r="B472" s="6">
        <f>TITRES_STAT!D475</f>
        <v>3.798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1.3431936000142844E-2</v>
      </c>
      <c r="G472" s="2">
        <f t="shared" si="66"/>
        <v>1.4015592819639431E-2</v>
      </c>
      <c r="H472" s="2">
        <f t="shared" si="67"/>
        <v>0.95835660845692272</v>
      </c>
      <c r="I472" s="2">
        <f t="shared" si="68"/>
        <v>48.936777107824867</v>
      </c>
    </row>
    <row r="473" spans="1:9" ht="13.5" x14ac:dyDescent="0.25">
      <c r="A473" s="3">
        <f>TITRES_STAT!B476</f>
        <v>42695</v>
      </c>
      <c r="B473" s="6">
        <f>TITRES_STAT!D476</f>
        <v>3.798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1.247251200013264E-2</v>
      </c>
      <c r="G473" s="2">
        <f t="shared" si="66"/>
        <v>1.3014479046808042E-2</v>
      </c>
      <c r="H473" s="2">
        <f t="shared" si="67"/>
        <v>0.95835660845692272</v>
      </c>
      <c r="I473" s="2">
        <f t="shared" si="68"/>
        <v>48.936777107824867</v>
      </c>
    </row>
    <row r="474" spans="1:9" ht="13.5" x14ac:dyDescent="0.25">
      <c r="A474" s="3">
        <f>TITRES_STAT!B477</f>
        <v>42696</v>
      </c>
      <c r="B474" s="6">
        <f>TITRES_STAT!D477</f>
        <v>3.798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1.1581618285837451E-2</v>
      </c>
      <c r="G474" s="2">
        <f t="shared" si="66"/>
        <v>1.2084873400607469E-2</v>
      </c>
      <c r="H474" s="2">
        <f t="shared" si="67"/>
        <v>0.95835660845692261</v>
      </c>
      <c r="I474" s="2">
        <f t="shared" si="68"/>
        <v>48.936777107824859</v>
      </c>
    </row>
    <row r="475" spans="1:9" ht="13.5" x14ac:dyDescent="0.25">
      <c r="A475" s="3">
        <f>TITRES_STAT!B478</f>
        <v>42697</v>
      </c>
      <c r="B475" s="6">
        <f>TITRES_STAT!D478</f>
        <v>3.798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1.0754359836849062E-2</v>
      </c>
      <c r="G475" s="2">
        <f t="shared" si="66"/>
        <v>1.1221668157706935E-2</v>
      </c>
      <c r="H475" s="2">
        <f t="shared" si="67"/>
        <v>0.95835660845692272</v>
      </c>
      <c r="I475" s="2">
        <f t="shared" si="68"/>
        <v>48.936777107824867</v>
      </c>
    </row>
    <row r="476" spans="1:9" ht="13.5" x14ac:dyDescent="0.25">
      <c r="A476" s="3">
        <f>TITRES_STAT!B479</f>
        <v>42698</v>
      </c>
      <c r="B476" s="6">
        <f>TITRES_STAT!D479</f>
        <v>3.8613</v>
      </c>
      <c r="C476" s="2">
        <f t="shared" si="63"/>
        <v>6.3299999999999912E-2</v>
      </c>
      <c r="D476" s="2">
        <f t="shared" si="64"/>
        <v>6.3299999999999912E-2</v>
      </c>
      <c r="E476" s="2">
        <f t="shared" si="65"/>
        <v>0</v>
      </c>
      <c r="F476" s="2">
        <f t="shared" si="66"/>
        <v>1.4507619848502695E-2</v>
      </c>
      <c r="G476" s="2">
        <f t="shared" si="66"/>
        <v>1.0420120432156439E-2</v>
      </c>
      <c r="H476" s="2">
        <f t="shared" si="67"/>
        <v>1.392269882383725</v>
      </c>
      <c r="I476" s="2">
        <f t="shared" si="68"/>
        <v>58.198696252298596</v>
      </c>
    </row>
    <row r="477" spans="1:9" ht="13.5" x14ac:dyDescent="0.25">
      <c r="A477" s="3">
        <f>TITRES_STAT!B480</f>
        <v>42699</v>
      </c>
      <c r="B477" s="6">
        <f>TITRES_STAT!D480</f>
        <v>3.8613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1.347136128789536E-2</v>
      </c>
      <c r="G477" s="2">
        <f t="shared" si="69"/>
        <v>9.6758261155738372E-3</v>
      </c>
      <c r="H477" s="2">
        <f t="shared" si="67"/>
        <v>1.392269882383725</v>
      </c>
      <c r="I477" s="2">
        <f t="shared" si="68"/>
        <v>58.198696252298596</v>
      </c>
    </row>
    <row r="478" spans="1:9" ht="13.5" x14ac:dyDescent="0.25">
      <c r="A478" s="3">
        <f>TITRES_STAT!B481</f>
        <v>42702</v>
      </c>
      <c r="B478" s="6">
        <f>TITRES_STAT!D481</f>
        <v>3.8613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1.2509121195902834E-2</v>
      </c>
      <c r="G478" s="2">
        <f t="shared" si="69"/>
        <v>8.984695678747134E-3</v>
      </c>
      <c r="H478" s="2">
        <f t="shared" si="67"/>
        <v>1.392269882383725</v>
      </c>
      <c r="I478" s="2">
        <f t="shared" si="68"/>
        <v>58.198696252298596</v>
      </c>
    </row>
    <row r="479" spans="1:9" ht="13.5" x14ac:dyDescent="0.25">
      <c r="A479" s="3">
        <f>TITRES_STAT!B482</f>
        <v>42703</v>
      </c>
      <c r="B479" s="6">
        <f>TITRES_STAT!D482</f>
        <v>3.8613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1.1615612539052632E-2</v>
      </c>
      <c r="G479" s="2">
        <f t="shared" si="69"/>
        <v>8.3429317016937669E-3</v>
      </c>
      <c r="H479" s="2">
        <f t="shared" si="67"/>
        <v>1.392269882383725</v>
      </c>
      <c r="I479" s="2">
        <f t="shared" si="68"/>
        <v>58.198696252298596</v>
      </c>
    </row>
    <row r="480" spans="1:9" ht="13.5" x14ac:dyDescent="0.25">
      <c r="A480" s="3">
        <f>TITRES_STAT!B483</f>
        <v>42704</v>
      </c>
      <c r="B480" s="6">
        <f>TITRES_STAT!D483</f>
        <v>3.8613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1.07859259291203E-2</v>
      </c>
      <c r="G480" s="2">
        <f t="shared" si="69"/>
        <v>7.7470080087156407E-3</v>
      </c>
      <c r="H480" s="2">
        <f t="shared" si="67"/>
        <v>1.392269882383725</v>
      </c>
      <c r="I480" s="2">
        <f t="shared" si="68"/>
        <v>58.198696252298596</v>
      </c>
    </row>
    <row r="481" spans="1:9" ht="13.5" x14ac:dyDescent="0.25">
      <c r="A481" s="3">
        <f>TITRES_STAT!B484</f>
        <v>42705</v>
      </c>
      <c r="B481" s="6">
        <f>TITRES_STAT!D484</f>
        <v>3.8613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1.0015502648468849E-2</v>
      </c>
      <c r="G481" s="2">
        <f t="shared" si="69"/>
        <v>7.1936502938073814E-3</v>
      </c>
      <c r="H481" s="2">
        <f t="shared" si="67"/>
        <v>1.3922698823837245</v>
      </c>
      <c r="I481" s="2">
        <f t="shared" si="68"/>
        <v>58.198696252298589</v>
      </c>
    </row>
    <row r="482" spans="1:9" ht="13.5" x14ac:dyDescent="0.25">
      <c r="A482" s="3">
        <f>TITRES_STAT!B485</f>
        <v>42706</v>
      </c>
      <c r="B482" s="6">
        <f>TITRES_STAT!D485</f>
        <v>3.8570000000000002</v>
      </c>
      <c r="C482" s="2">
        <f t="shared" si="63"/>
        <v>-4.2999999999997485E-3</v>
      </c>
      <c r="D482" s="2">
        <f t="shared" si="64"/>
        <v>0</v>
      </c>
      <c r="E482" s="2">
        <f t="shared" si="65"/>
        <v>4.2999999999997485E-3</v>
      </c>
      <c r="F482" s="2">
        <f t="shared" si="69"/>
        <v>9.3001096021496452E-3</v>
      </c>
      <c r="G482" s="2">
        <f t="shared" si="69"/>
        <v>6.9869609871068359E-3</v>
      </c>
      <c r="H482" s="2">
        <f t="shared" si="67"/>
        <v>1.3310664850299443</v>
      </c>
      <c r="I482" s="2">
        <f t="shared" si="68"/>
        <v>57.101180664645248</v>
      </c>
    </row>
    <row r="483" spans="1:9" ht="13.5" x14ac:dyDescent="0.25">
      <c r="A483" s="3">
        <f>TITRES_STAT!B486</f>
        <v>42709</v>
      </c>
      <c r="B483" s="6">
        <f>TITRES_STAT!D486</f>
        <v>3.8570000000000002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8.6358160591389569E-3</v>
      </c>
      <c r="G483" s="2">
        <f t="shared" si="69"/>
        <v>6.4878923451706328E-3</v>
      </c>
      <c r="H483" s="2">
        <f t="shared" si="67"/>
        <v>1.3310664850299443</v>
      </c>
      <c r="I483" s="2">
        <f t="shared" si="68"/>
        <v>57.101180664645248</v>
      </c>
    </row>
    <row r="484" spans="1:9" ht="13.5" x14ac:dyDescent="0.25">
      <c r="A484" s="3">
        <f>TITRES_STAT!B487</f>
        <v>42710</v>
      </c>
      <c r="B484" s="6">
        <f>TITRES_STAT!D487</f>
        <v>3.8401999999999998</v>
      </c>
      <c r="C484" s="2">
        <f t="shared" si="63"/>
        <v>-1.680000000000037E-2</v>
      </c>
      <c r="D484" s="2">
        <f t="shared" si="64"/>
        <v>0</v>
      </c>
      <c r="E484" s="2">
        <f t="shared" si="65"/>
        <v>1.680000000000037E-2</v>
      </c>
      <c r="F484" s="2">
        <f t="shared" si="69"/>
        <v>8.0189720549147456E-3</v>
      </c>
      <c r="G484" s="2">
        <f t="shared" si="69"/>
        <v>7.2244714633727574E-3</v>
      </c>
      <c r="H484" s="2">
        <f t="shared" si="67"/>
        <v>1.1099735247858635</v>
      </c>
      <c r="I484" s="2">
        <f t="shared" si="68"/>
        <v>52.606040395625932</v>
      </c>
    </row>
    <row r="485" spans="1:9" ht="13.5" x14ac:dyDescent="0.25">
      <c r="A485" s="3">
        <f>TITRES_STAT!B488</f>
        <v>42711</v>
      </c>
      <c r="B485" s="6">
        <f>TITRES_STAT!D488</f>
        <v>3.8570000000000002</v>
      </c>
      <c r="C485" s="2">
        <f t="shared" si="63"/>
        <v>1.680000000000037E-2</v>
      </c>
      <c r="D485" s="2">
        <f t="shared" si="64"/>
        <v>1.680000000000037E-2</v>
      </c>
      <c r="E485" s="2">
        <f t="shared" si="65"/>
        <v>0</v>
      </c>
      <c r="F485" s="2">
        <f t="shared" si="69"/>
        <v>8.6461883367065766E-3</v>
      </c>
      <c r="G485" s="2">
        <f t="shared" si="69"/>
        <v>6.7084377874175602E-3</v>
      </c>
      <c r="H485" s="2">
        <f t="shared" si="67"/>
        <v>1.2888527270720895</v>
      </c>
      <c r="I485" s="2">
        <f t="shared" si="68"/>
        <v>56.309989359638514</v>
      </c>
    </row>
    <row r="486" spans="1:9" ht="13.5" x14ac:dyDescent="0.25">
      <c r="A486" s="3">
        <f>TITRES_STAT!B489</f>
        <v>42712</v>
      </c>
      <c r="B486" s="6">
        <f>TITRES_STAT!D489</f>
        <v>3.8570000000000002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8.0286034555132491E-3</v>
      </c>
      <c r="G486" s="2">
        <f t="shared" si="69"/>
        <v>6.2292636597448773E-3</v>
      </c>
      <c r="H486" s="2">
        <f t="shared" si="67"/>
        <v>1.2888527270720893</v>
      </c>
      <c r="I486" s="2">
        <f t="shared" si="68"/>
        <v>56.309989359638507</v>
      </c>
    </row>
    <row r="487" spans="1:9" ht="13.5" x14ac:dyDescent="0.25">
      <c r="A487" s="3">
        <f>TITRES_STAT!B490</f>
        <v>42713</v>
      </c>
      <c r="B487" s="6">
        <f>TITRES_STAT!D490</f>
        <v>3.8570000000000002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7.4551317801194459E-3</v>
      </c>
      <c r="G487" s="2">
        <f t="shared" si="69"/>
        <v>5.7843162554773861E-3</v>
      </c>
      <c r="H487" s="2">
        <f t="shared" si="67"/>
        <v>1.2888527270720895</v>
      </c>
      <c r="I487" s="2">
        <f t="shared" si="68"/>
        <v>56.309989359638514</v>
      </c>
    </row>
    <row r="488" spans="1:9" ht="13.5" x14ac:dyDescent="0.25">
      <c r="A488" s="3">
        <f>TITRES_STAT!B491</f>
        <v>42717</v>
      </c>
      <c r="B488" s="6">
        <f>TITRES_STAT!D491</f>
        <v>3.7431000000000001</v>
      </c>
      <c r="C488" s="2">
        <f t="shared" si="63"/>
        <v>-0.11390000000000011</v>
      </c>
      <c r="D488" s="2">
        <f t="shared" si="64"/>
        <v>0</v>
      </c>
      <c r="E488" s="2">
        <f t="shared" si="65"/>
        <v>0.11390000000000011</v>
      </c>
      <c r="F488" s="2">
        <f t="shared" si="69"/>
        <v>6.9226223672537715E-3</v>
      </c>
      <c r="G488" s="2">
        <f t="shared" si="69"/>
        <v>1.3506865094371866E-2</v>
      </c>
      <c r="H488" s="2">
        <f t="shared" si="67"/>
        <v>0.51252620936728965</v>
      </c>
      <c r="I488" s="2">
        <f t="shared" si="68"/>
        <v>33.885443187241449</v>
      </c>
    </row>
    <row r="489" spans="1:9" ht="13.5" x14ac:dyDescent="0.25">
      <c r="A489" s="3">
        <f>TITRES_STAT!B492</f>
        <v>42718</v>
      </c>
      <c r="B489" s="6">
        <f>TITRES_STAT!D492</f>
        <v>3.6714000000000002</v>
      </c>
      <c r="C489" s="2">
        <f t="shared" si="63"/>
        <v>-7.1699999999999875E-2</v>
      </c>
      <c r="D489" s="2">
        <f t="shared" si="64"/>
        <v>0</v>
      </c>
      <c r="E489" s="2">
        <f t="shared" si="65"/>
        <v>7.1699999999999875E-2</v>
      </c>
      <c r="F489" s="2">
        <f t="shared" si="69"/>
        <v>6.4281493410213589E-3</v>
      </c>
      <c r="G489" s="2">
        <f t="shared" si="69"/>
        <v>1.766351758763101E-2</v>
      </c>
      <c r="H489" s="2">
        <f t="shared" si="67"/>
        <v>0.36392237894465096</v>
      </c>
      <c r="I489" s="2">
        <f t="shared" si="68"/>
        <v>26.682044708896086</v>
      </c>
    </row>
    <row r="490" spans="1:9" ht="13.5" x14ac:dyDescent="0.25">
      <c r="A490" s="3">
        <f>TITRES_STAT!B493</f>
        <v>42719</v>
      </c>
      <c r="B490" s="6">
        <f>TITRES_STAT!D493</f>
        <v>3.7810999999999999</v>
      </c>
      <c r="C490" s="2">
        <f t="shared" si="63"/>
        <v>0.10969999999999969</v>
      </c>
      <c r="D490" s="2">
        <f t="shared" si="64"/>
        <v>0.10969999999999969</v>
      </c>
      <c r="E490" s="2">
        <f t="shared" si="65"/>
        <v>0</v>
      </c>
      <c r="F490" s="2">
        <f t="shared" si="69"/>
        <v>1.3804710102376954E-2</v>
      </c>
      <c r="G490" s="2">
        <f t="shared" si="69"/>
        <v>1.640183775994308E-2</v>
      </c>
      <c r="H490" s="2">
        <f t="shared" si="67"/>
        <v>0.84165630122809243</v>
      </c>
      <c r="I490" s="2">
        <f t="shared" si="68"/>
        <v>45.701051855704087</v>
      </c>
    </row>
    <row r="491" spans="1:9" ht="13.5" x14ac:dyDescent="0.25">
      <c r="A491" s="3">
        <f>TITRES_STAT!B494</f>
        <v>42720</v>
      </c>
      <c r="B491" s="6">
        <f>TITRES_STAT!D494</f>
        <v>3.6714000000000002</v>
      </c>
      <c r="C491" s="2">
        <f t="shared" si="63"/>
        <v>-0.10969999999999969</v>
      </c>
      <c r="D491" s="2">
        <f t="shared" si="64"/>
        <v>0</v>
      </c>
      <c r="E491" s="2">
        <f t="shared" si="65"/>
        <v>0.10969999999999969</v>
      </c>
      <c r="F491" s="2">
        <f t="shared" si="69"/>
        <v>1.2818659380778599E-2</v>
      </c>
      <c r="G491" s="2">
        <f t="shared" si="69"/>
        <v>2.3065992205661408E-2</v>
      </c>
      <c r="H491" s="2">
        <f t="shared" si="67"/>
        <v>0.55573847708282575</v>
      </c>
      <c r="I491" s="2">
        <f t="shared" si="68"/>
        <v>35.721844337545363</v>
      </c>
    </row>
    <row r="492" spans="1:9" ht="13.5" x14ac:dyDescent="0.25">
      <c r="A492" s="3">
        <f>TITRES_STAT!B495</f>
        <v>42723</v>
      </c>
      <c r="B492" s="6">
        <f>TITRES_STAT!D495</f>
        <v>3.5615999999999999</v>
      </c>
      <c r="C492" s="2">
        <f t="shared" si="63"/>
        <v>-0.10980000000000034</v>
      </c>
      <c r="D492" s="2">
        <f t="shared" si="64"/>
        <v>0</v>
      </c>
      <c r="E492" s="2">
        <f t="shared" si="65"/>
        <v>0.10980000000000034</v>
      </c>
      <c r="F492" s="2">
        <f t="shared" si="69"/>
        <v>1.1903040853580127E-2</v>
      </c>
      <c r="G492" s="2">
        <f t="shared" si="69"/>
        <v>2.9261278476685616E-2</v>
      </c>
      <c r="H492" s="2">
        <f t="shared" si="67"/>
        <v>0.40678471595368132</v>
      </c>
      <c r="I492" s="2">
        <f t="shared" si="68"/>
        <v>28.915918074779171</v>
      </c>
    </row>
    <row r="493" spans="1:9" ht="13.5" x14ac:dyDescent="0.25">
      <c r="A493" s="3">
        <f>TITRES_STAT!B496</f>
        <v>42724</v>
      </c>
      <c r="B493" s="6">
        <f>TITRES_STAT!D496</f>
        <v>3.5827</v>
      </c>
      <c r="C493" s="2">
        <f t="shared" si="63"/>
        <v>2.1100000000000119E-2</v>
      </c>
      <c r="D493" s="2">
        <f t="shared" si="64"/>
        <v>2.1100000000000119E-2</v>
      </c>
      <c r="E493" s="2">
        <f t="shared" si="65"/>
        <v>0</v>
      </c>
      <c r="F493" s="2">
        <f t="shared" ref="F493:G508" si="70">((F492*13)+D493)/14</f>
        <v>1.255996650689584E-2</v>
      </c>
      <c r="G493" s="2">
        <f t="shared" si="70"/>
        <v>2.7171187156922356E-2</v>
      </c>
      <c r="H493" s="2">
        <f t="shared" si="67"/>
        <v>0.46225313727950085</v>
      </c>
      <c r="I493" s="2">
        <f t="shared" si="68"/>
        <v>31.612388135443879</v>
      </c>
    </row>
    <row r="494" spans="1:9" ht="13.5" x14ac:dyDescent="0.25">
      <c r="A494" s="3">
        <f>TITRES_STAT!B497</f>
        <v>42725</v>
      </c>
      <c r="B494" s="6">
        <f>TITRES_STAT!D497</f>
        <v>3.4773000000000001</v>
      </c>
      <c r="C494" s="2">
        <f t="shared" si="63"/>
        <v>-0.10539999999999994</v>
      </c>
      <c r="D494" s="2">
        <f t="shared" si="64"/>
        <v>0</v>
      </c>
      <c r="E494" s="2">
        <f t="shared" si="65"/>
        <v>0.10539999999999994</v>
      </c>
      <c r="F494" s="2">
        <f t="shared" si="70"/>
        <v>1.1662826042117566E-2</v>
      </c>
      <c r="G494" s="2">
        <f t="shared" si="70"/>
        <v>3.2758959502856469E-2</v>
      </c>
      <c r="H494" s="2">
        <f t="shared" si="67"/>
        <v>0.35601942855054991</v>
      </c>
      <c r="I494" s="2">
        <f t="shared" si="68"/>
        <v>26.25474392583736</v>
      </c>
    </row>
    <row r="495" spans="1:9" ht="13.5" x14ac:dyDescent="0.25">
      <c r="A495" s="3">
        <f>TITRES_STAT!B498</f>
        <v>42726</v>
      </c>
      <c r="B495" s="6">
        <f>TITRES_STAT!D498</f>
        <v>3.6671</v>
      </c>
      <c r="C495" s="2">
        <f t="shared" si="63"/>
        <v>0.18979999999999997</v>
      </c>
      <c r="D495" s="2">
        <f t="shared" si="64"/>
        <v>0.18979999999999997</v>
      </c>
      <c r="E495" s="2">
        <f t="shared" si="65"/>
        <v>0</v>
      </c>
      <c r="F495" s="2">
        <f t="shared" si="70"/>
        <v>2.4386909896252022E-2</v>
      </c>
      <c r="G495" s="2">
        <f t="shared" si="70"/>
        <v>3.0419033824081006E-2</v>
      </c>
      <c r="H495" s="2">
        <f t="shared" si="67"/>
        <v>0.80169902953808814</v>
      </c>
      <c r="I495" s="2">
        <f t="shared" si="68"/>
        <v>44.496834176772815</v>
      </c>
    </row>
    <row r="496" spans="1:9" ht="13.5" x14ac:dyDescent="0.25">
      <c r="A496" s="3">
        <f>TITRES_STAT!B499</f>
        <v>42727</v>
      </c>
      <c r="B496" s="6">
        <f>TITRES_STAT!D499</f>
        <v>3.8866000000000001</v>
      </c>
      <c r="C496" s="2">
        <f t="shared" si="63"/>
        <v>0.21950000000000003</v>
      </c>
      <c r="D496" s="2">
        <f t="shared" si="64"/>
        <v>0.21950000000000003</v>
      </c>
      <c r="E496" s="2">
        <f t="shared" si="65"/>
        <v>0</v>
      </c>
      <c r="F496" s="2">
        <f t="shared" si="70"/>
        <v>3.8323559189376875E-2</v>
      </c>
      <c r="G496" s="2">
        <f t="shared" si="70"/>
        <v>2.8246245693789505E-2</v>
      </c>
      <c r="H496" s="2">
        <f t="shared" si="67"/>
        <v>1.3567664745549908</v>
      </c>
      <c r="I496" s="2">
        <f t="shared" si="68"/>
        <v>57.568982298561338</v>
      </c>
    </row>
    <row r="497" spans="1:9" ht="13.5" x14ac:dyDescent="0.25">
      <c r="A497" s="3">
        <f>TITRES_STAT!B500</f>
        <v>42730</v>
      </c>
      <c r="B497" s="6">
        <f>TITRES_STAT!D500</f>
        <v>3.9203000000000001</v>
      </c>
      <c r="C497" s="2">
        <f t="shared" si="63"/>
        <v>3.3700000000000063E-2</v>
      </c>
      <c r="D497" s="2">
        <f t="shared" si="64"/>
        <v>3.3700000000000063E-2</v>
      </c>
      <c r="E497" s="2">
        <f t="shared" si="65"/>
        <v>0</v>
      </c>
      <c r="F497" s="2">
        <f t="shared" si="70"/>
        <v>3.7993304961564243E-2</v>
      </c>
      <c r="G497" s="2">
        <f t="shared" si="70"/>
        <v>2.6228656715661682E-2</v>
      </c>
      <c r="H497" s="2">
        <f t="shared" si="67"/>
        <v>1.4485417752590297</v>
      </c>
      <c r="I497" s="2">
        <f t="shared" si="68"/>
        <v>59.159365378023395</v>
      </c>
    </row>
    <row r="498" spans="1:9" ht="13.5" x14ac:dyDescent="0.25">
      <c r="A498" s="3">
        <f>TITRES_STAT!B501</f>
        <v>42731</v>
      </c>
      <c r="B498" s="6">
        <f>TITRES_STAT!D501</f>
        <v>3.9119000000000002</v>
      </c>
      <c r="C498" s="2">
        <f t="shared" si="63"/>
        <v>-8.3999999999999631E-3</v>
      </c>
      <c r="D498" s="2">
        <f t="shared" si="64"/>
        <v>0</v>
      </c>
      <c r="E498" s="2">
        <f t="shared" si="65"/>
        <v>8.3999999999999631E-3</v>
      </c>
      <c r="F498" s="2">
        <f t="shared" si="70"/>
        <v>3.5279497464309653E-2</v>
      </c>
      <c r="G498" s="2">
        <f t="shared" si="70"/>
        <v>2.4955181235971562E-2</v>
      </c>
      <c r="H498" s="2">
        <f t="shared" si="67"/>
        <v>1.4137143357410742</v>
      </c>
      <c r="I498" s="2">
        <f t="shared" si="68"/>
        <v>58.570076616254859</v>
      </c>
    </row>
    <row r="499" spans="1:9" ht="13.5" x14ac:dyDescent="0.25">
      <c r="A499" s="3">
        <f>TITRES_STAT!B502</f>
        <v>42732</v>
      </c>
      <c r="B499" s="6">
        <f>TITRES_STAT!D502</f>
        <v>3.9119000000000002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3.2759533359716105E-2</v>
      </c>
      <c r="G499" s="2">
        <f t="shared" si="70"/>
        <v>2.3172668290545019E-2</v>
      </c>
      <c r="H499" s="2">
        <f t="shared" si="67"/>
        <v>1.4137143357410742</v>
      </c>
      <c r="I499" s="2">
        <f t="shared" si="68"/>
        <v>58.570076616254859</v>
      </c>
    </row>
    <row r="500" spans="1:9" ht="13.5" x14ac:dyDescent="0.25">
      <c r="A500" s="3">
        <f>TITRES_STAT!B503</f>
        <v>42733</v>
      </c>
      <c r="B500" s="6">
        <f>TITRES_STAT!D503</f>
        <v>3.9119000000000002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3.0419566691164957E-2</v>
      </c>
      <c r="G500" s="2">
        <f t="shared" si="70"/>
        <v>2.1517477698363232E-2</v>
      </c>
      <c r="H500" s="2">
        <f t="shared" si="67"/>
        <v>1.4137143357410744</v>
      </c>
      <c r="I500" s="2">
        <f t="shared" si="68"/>
        <v>58.570076616254866</v>
      </c>
    </row>
    <row r="501" spans="1:9" ht="13.5" x14ac:dyDescent="0.25">
      <c r="A501" s="3">
        <f>TITRES_STAT!B504</f>
        <v>42734</v>
      </c>
      <c r="B501" s="6">
        <f>TITRES_STAT!D504</f>
        <v>3.9077000000000002</v>
      </c>
      <c r="C501" s="2">
        <f t="shared" si="63"/>
        <v>-4.1999999999999815E-3</v>
      </c>
      <c r="D501" s="2">
        <f t="shared" si="64"/>
        <v>0</v>
      </c>
      <c r="E501" s="2">
        <f t="shared" si="65"/>
        <v>4.1999999999999815E-3</v>
      </c>
      <c r="F501" s="2">
        <f t="shared" si="70"/>
        <v>2.824674049893889E-2</v>
      </c>
      <c r="G501" s="2">
        <f t="shared" si="70"/>
        <v>2.0280515005623001E-2</v>
      </c>
      <c r="H501" s="2">
        <f t="shared" si="67"/>
        <v>1.3928019328457468</v>
      </c>
      <c r="I501" s="2">
        <f t="shared" si="68"/>
        <v>58.207990963518441</v>
      </c>
    </row>
    <row r="502" spans="1:9" ht="13.5" x14ac:dyDescent="0.25">
      <c r="A502" s="3">
        <f>TITRES_STAT!B505</f>
        <v>42737</v>
      </c>
      <c r="B502" s="6">
        <f>TITRES_STAT!D505</f>
        <v>3.9077000000000002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2.6229116177586113E-2</v>
      </c>
      <c r="G502" s="2">
        <f t="shared" si="70"/>
        <v>1.8831906790935642E-2</v>
      </c>
      <c r="H502" s="2">
        <f t="shared" si="67"/>
        <v>1.392801932845747</v>
      </c>
      <c r="I502" s="2">
        <f t="shared" si="68"/>
        <v>58.207990963518441</v>
      </c>
    </row>
    <row r="503" spans="1:9" ht="13.5" x14ac:dyDescent="0.25">
      <c r="A503" s="3">
        <f>TITRES_STAT!B506</f>
        <v>42738</v>
      </c>
      <c r="B503" s="6">
        <f>TITRES_STAT!D506</f>
        <v>3.9077000000000002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2.4355607879187106E-2</v>
      </c>
      <c r="G503" s="2">
        <f t="shared" si="70"/>
        <v>1.7486770591583097E-2</v>
      </c>
      <c r="H503" s="2">
        <f t="shared" si="67"/>
        <v>1.392801932845747</v>
      </c>
      <c r="I503" s="2">
        <f t="shared" si="68"/>
        <v>58.207990963518441</v>
      </c>
    </row>
    <row r="504" spans="1:9" ht="13.5" x14ac:dyDescent="0.25">
      <c r="A504" s="3">
        <f>TITRES_STAT!B507</f>
        <v>42739</v>
      </c>
      <c r="B504" s="6">
        <f>TITRES_STAT!D507</f>
        <v>3.9035000000000002</v>
      </c>
      <c r="C504" s="2">
        <f t="shared" si="63"/>
        <v>-4.1999999999999815E-3</v>
      </c>
      <c r="D504" s="2">
        <f t="shared" si="64"/>
        <v>0</v>
      </c>
      <c r="E504" s="2">
        <f t="shared" si="65"/>
        <v>4.1999999999999815E-3</v>
      </c>
      <c r="F504" s="2">
        <f t="shared" si="70"/>
        <v>2.2615921602102313E-2</v>
      </c>
      <c r="G504" s="2">
        <f t="shared" si="70"/>
        <v>1.6537715549327158E-2</v>
      </c>
      <c r="H504" s="2">
        <f t="shared" si="67"/>
        <v>1.3675360139461612</v>
      </c>
      <c r="I504" s="2">
        <f t="shared" si="68"/>
        <v>57.761994153017326</v>
      </c>
    </row>
    <row r="505" spans="1:9" ht="13.5" x14ac:dyDescent="0.25">
      <c r="A505" s="3">
        <f>TITRES_STAT!B508</f>
        <v>42740</v>
      </c>
      <c r="B505" s="6">
        <f>TITRES_STAT!D508</f>
        <v>3.9035000000000002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2.1000498630523577E-2</v>
      </c>
      <c r="G505" s="2">
        <f t="shared" si="70"/>
        <v>1.5356450152946647E-2</v>
      </c>
      <c r="H505" s="2">
        <f t="shared" si="67"/>
        <v>1.3675360139461612</v>
      </c>
      <c r="I505" s="2">
        <f t="shared" si="68"/>
        <v>57.761994153017326</v>
      </c>
    </row>
    <row r="506" spans="1:9" ht="13.5" x14ac:dyDescent="0.25">
      <c r="A506" s="3">
        <f>TITRES_STAT!B509</f>
        <v>42741</v>
      </c>
      <c r="B506" s="6">
        <f>TITRES_STAT!D509</f>
        <v>3.7894999999999999</v>
      </c>
      <c r="C506" s="2">
        <f t="shared" si="63"/>
        <v>-0.11400000000000032</v>
      </c>
      <c r="D506" s="2">
        <f t="shared" si="64"/>
        <v>0</v>
      </c>
      <c r="E506" s="2">
        <f t="shared" si="65"/>
        <v>0.11400000000000032</v>
      </c>
      <c r="F506" s="2">
        <f t="shared" si="70"/>
        <v>1.9500463014057608E-2</v>
      </c>
      <c r="G506" s="2">
        <f t="shared" si="70"/>
        <v>2.2402417999164766E-2</v>
      </c>
      <c r="H506" s="2">
        <f t="shared" si="67"/>
        <v>0.87046242127901763</v>
      </c>
      <c r="I506" s="2">
        <f t="shared" si="68"/>
        <v>46.537284650915232</v>
      </c>
    </row>
    <row r="507" spans="1:9" ht="13.5" x14ac:dyDescent="0.25">
      <c r="A507" s="3">
        <f>TITRES_STAT!B510</f>
        <v>42744</v>
      </c>
      <c r="B507" s="6">
        <f>TITRES_STAT!D510</f>
        <v>3.7852999999999999</v>
      </c>
      <c r="C507" s="2">
        <f t="shared" si="63"/>
        <v>-4.1999999999999815E-3</v>
      </c>
      <c r="D507" s="2">
        <f t="shared" si="64"/>
        <v>0</v>
      </c>
      <c r="E507" s="2">
        <f t="shared" si="65"/>
        <v>4.1999999999999815E-3</v>
      </c>
      <c r="F507" s="2">
        <f t="shared" si="70"/>
        <v>1.810757279876778E-2</v>
      </c>
      <c r="G507" s="2">
        <f t="shared" si="70"/>
        <v>2.110224528493871E-2</v>
      </c>
      <c r="H507" s="2">
        <f t="shared" si="67"/>
        <v>0.85808749515823723</v>
      </c>
      <c r="I507" s="2">
        <f t="shared" si="68"/>
        <v>46.181221142396282</v>
      </c>
    </row>
    <row r="508" spans="1:9" ht="13.5" x14ac:dyDescent="0.25">
      <c r="A508" s="3">
        <f>TITRES_STAT!B511</f>
        <v>42745</v>
      </c>
      <c r="B508" s="6">
        <f>TITRES_STAT!D511</f>
        <v>3.8908</v>
      </c>
      <c r="C508" s="2">
        <f t="shared" si="63"/>
        <v>0.10550000000000015</v>
      </c>
      <c r="D508" s="2">
        <f t="shared" si="64"/>
        <v>0.10550000000000015</v>
      </c>
      <c r="E508" s="2">
        <f t="shared" si="65"/>
        <v>0</v>
      </c>
      <c r="F508" s="2">
        <f t="shared" si="70"/>
        <v>2.4349889027427234E-2</v>
      </c>
      <c r="G508" s="2">
        <f t="shared" si="70"/>
        <v>1.9594942050300233E-2</v>
      </c>
      <c r="H508" s="2">
        <f t="shared" si="67"/>
        <v>1.2426619565866053</v>
      </c>
      <c r="I508" s="2">
        <f t="shared" si="68"/>
        <v>55.410132273254945</v>
      </c>
    </row>
    <row r="509" spans="1:9" ht="13.5" x14ac:dyDescent="0.25">
      <c r="A509" s="3">
        <f>TITRES_STAT!B512</f>
        <v>42746</v>
      </c>
      <c r="B509" s="6">
        <f>TITRES_STAT!D512</f>
        <v>3.8908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2.2610611239753858E-2</v>
      </c>
      <c r="G509" s="2">
        <f t="shared" si="71"/>
        <v>1.8195303332421645E-2</v>
      </c>
      <c r="H509" s="2">
        <f t="shared" si="67"/>
        <v>1.2426619565866051</v>
      </c>
      <c r="I509" s="2">
        <f t="shared" si="68"/>
        <v>55.410132273254938</v>
      </c>
    </row>
    <row r="510" spans="1:9" ht="13.5" x14ac:dyDescent="0.25">
      <c r="A510" s="3">
        <f>TITRES_STAT!B513</f>
        <v>42747</v>
      </c>
      <c r="B510" s="6">
        <f>TITRES_STAT!D513</f>
        <v>3.8908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2.0995567579771439E-2</v>
      </c>
      <c r="G510" s="2">
        <f t="shared" si="71"/>
        <v>1.6895638808677244E-2</v>
      </c>
      <c r="H510" s="2">
        <f t="shared" si="67"/>
        <v>1.2426619565866048</v>
      </c>
      <c r="I510" s="2">
        <f t="shared" si="68"/>
        <v>55.410132273254931</v>
      </c>
    </row>
    <row r="511" spans="1:9" ht="13.5" x14ac:dyDescent="0.25">
      <c r="A511" s="3">
        <f>TITRES_STAT!B514</f>
        <v>42748</v>
      </c>
      <c r="B511" s="6">
        <f>TITRES_STAT!D514</f>
        <v>3.8908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1.9495884181216335E-2</v>
      </c>
      <c r="G511" s="2">
        <f t="shared" si="71"/>
        <v>1.5688807465200297E-2</v>
      </c>
      <c r="H511" s="2">
        <f t="shared" si="67"/>
        <v>1.2426619565866048</v>
      </c>
      <c r="I511" s="2">
        <f t="shared" si="68"/>
        <v>55.410132273254931</v>
      </c>
    </row>
    <row r="512" spans="1:9" ht="13.5" x14ac:dyDescent="0.25">
      <c r="A512" s="3">
        <f>TITRES_STAT!B515</f>
        <v>42751</v>
      </c>
      <c r="B512" s="6">
        <f>TITRES_STAT!D515</f>
        <v>3.8908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1.8103321025415169E-2</v>
      </c>
      <c r="G512" s="2">
        <f t="shared" si="71"/>
        <v>1.4568178360543135E-2</v>
      </c>
      <c r="H512" s="2">
        <f t="shared" si="67"/>
        <v>1.2426619565866048</v>
      </c>
      <c r="I512" s="2">
        <f t="shared" si="68"/>
        <v>55.410132273254931</v>
      </c>
    </row>
    <row r="513" spans="1:9" ht="13.5" x14ac:dyDescent="0.25">
      <c r="A513" s="3">
        <f>TITRES_STAT!B516</f>
        <v>42752</v>
      </c>
      <c r="B513" s="6">
        <f>TITRES_STAT!D516</f>
        <v>3.9203000000000001</v>
      </c>
      <c r="C513" s="2">
        <f t="shared" si="63"/>
        <v>2.9500000000000082E-2</v>
      </c>
      <c r="D513" s="2">
        <f t="shared" si="64"/>
        <v>2.9500000000000082E-2</v>
      </c>
      <c r="E513" s="2">
        <f t="shared" si="65"/>
        <v>0</v>
      </c>
      <c r="F513" s="2">
        <f t="shared" si="71"/>
        <v>1.8917369523599809E-2</v>
      </c>
      <c r="G513" s="2">
        <f t="shared" si="71"/>
        <v>1.3527594191932909E-2</v>
      </c>
      <c r="H513" s="2">
        <f t="shared" si="67"/>
        <v>1.39842822420568</v>
      </c>
      <c r="I513" s="2">
        <f t="shared" si="68"/>
        <v>58.306027676472013</v>
      </c>
    </row>
    <row r="514" spans="1:9" ht="13.5" x14ac:dyDescent="0.25">
      <c r="A514" s="3">
        <f>TITRES_STAT!B517</f>
        <v>42753</v>
      </c>
      <c r="B514" s="6">
        <f>TITRES_STAT!D517</f>
        <v>3.9203000000000001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1.7566128843342681E-2</v>
      </c>
      <c r="G514" s="2">
        <f t="shared" si="71"/>
        <v>1.2561337463937701E-2</v>
      </c>
      <c r="H514" s="2">
        <f t="shared" si="67"/>
        <v>1.39842822420568</v>
      </c>
      <c r="I514" s="2">
        <f t="shared" si="68"/>
        <v>58.306027676472013</v>
      </c>
    </row>
    <row r="515" spans="1:9" ht="13.5" x14ac:dyDescent="0.25">
      <c r="A515" s="3">
        <f>TITRES_STAT!B518</f>
        <v>42754</v>
      </c>
      <c r="B515" s="6">
        <f>TITRES_STAT!D518</f>
        <v>3.9203000000000001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1.6311405354532491E-2</v>
      </c>
      <c r="G515" s="2">
        <f t="shared" si="71"/>
        <v>1.1664099073656438E-2</v>
      </c>
      <c r="H515" s="2">
        <f t="shared" si="67"/>
        <v>1.3984282242056802</v>
      </c>
      <c r="I515" s="2">
        <f t="shared" si="68"/>
        <v>58.30602767647202</v>
      </c>
    </row>
    <row r="516" spans="1:9" ht="13.5" x14ac:dyDescent="0.25">
      <c r="A516" s="3">
        <f>TITRES_STAT!B519</f>
        <v>42755</v>
      </c>
      <c r="B516" s="6">
        <f>TITRES_STAT!D519</f>
        <v>3.9161000000000001</v>
      </c>
      <c r="C516" s="2">
        <f t="shared" si="72"/>
        <v>-4.1999999999999815E-3</v>
      </c>
      <c r="D516" s="2">
        <f t="shared" si="73"/>
        <v>0</v>
      </c>
      <c r="E516" s="2">
        <f t="shared" si="74"/>
        <v>4.1999999999999815E-3</v>
      </c>
      <c r="F516" s="2">
        <f t="shared" si="71"/>
        <v>1.5146304972065885E-2</v>
      </c>
      <c r="G516" s="2">
        <f t="shared" si="71"/>
        <v>1.1130949139823834E-2</v>
      </c>
      <c r="H516" s="2">
        <f t="shared" si="67"/>
        <v>1.3607379552095951</v>
      </c>
      <c r="I516" s="2">
        <f t="shared" si="68"/>
        <v>57.640364200811256</v>
      </c>
    </row>
    <row r="517" spans="1:9" ht="13.5" x14ac:dyDescent="0.25">
      <c r="A517" s="3">
        <f>TITRES_STAT!B520</f>
        <v>42758</v>
      </c>
      <c r="B517" s="6">
        <f>TITRES_STAT!D520</f>
        <v>3.9161000000000001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1.4064426045489751E-2</v>
      </c>
      <c r="G517" s="2">
        <f t="shared" si="71"/>
        <v>1.033588134412213E-2</v>
      </c>
      <c r="H517" s="2">
        <f t="shared" si="67"/>
        <v>1.3607379552095953</v>
      </c>
      <c r="I517" s="2">
        <f t="shared" si="68"/>
        <v>57.640364200811256</v>
      </c>
    </row>
    <row r="518" spans="1:9" ht="13.5" x14ac:dyDescent="0.25">
      <c r="A518" s="3">
        <f>TITRES_STAT!B521</f>
        <v>42759</v>
      </c>
      <c r="B518" s="6">
        <f>TITRES_STAT!D521</f>
        <v>3.9119000000000002</v>
      </c>
      <c r="C518" s="2">
        <f t="shared" si="72"/>
        <v>-4.1999999999999815E-3</v>
      </c>
      <c r="D518" s="2">
        <f t="shared" si="73"/>
        <v>0</v>
      </c>
      <c r="E518" s="2">
        <f t="shared" si="74"/>
        <v>4.1999999999999815E-3</v>
      </c>
      <c r="F518" s="2">
        <f t="shared" si="71"/>
        <v>1.3059824185097626E-2</v>
      </c>
      <c r="G518" s="2">
        <f t="shared" si="71"/>
        <v>9.8976041052562629E-3</v>
      </c>
      <c r="H518" s="2">
        <f t="shared" si="67"/>
        <v>1.3194934901631417</v>
      </c>
      <c r="I518" s="2">
        <f t="shared" si="68"/>
        <v>56.887139186164951</v>
      </c>
    </row>
    <row r="519" spans="1:9" ht="13.5" x14ac:dyDescent="0.25">
      <c r="A519" s="3">
        <f>TITRES_STAT!B522</f>
        <v>42760</v>
      </c>
      <c r="B519" s="6">
        <f>TITRES_STAT!D522</f>
        <v>3.9119000000000002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1.2126979600447795E-2</v>
      </c>
      <c r="G519" s="2">
        <f t="shared" si="71"/>
        <v>9.1906323834522446E-3</v>
      </c>
      <c r="H519" s="2">
        <f t="shared" si="67"/>
        <v>1.3194934901631417</v>
      </c>
      <c r="I519" s="2">
        <f t="shared" si="68"/>
        <v>56.887139186164951</v>
      </c>
    </row>
    <row r="520" spans="1:9" ht="13.5" x14ac:dyDescent="0.25">
      <c r="A520" s="3">
        <f>TITRES_STAT!B523</f>
        <v>42761</v>
      </c>
      <c r="B520" s="6">
        <f>TITRES_STAT!D523</f>
        <v>3.9119000000000002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1.1260766771844382E-2</v>
      </c>
      <c r="G520" s="2">
        <f t="shared" si="71"/>
        <v>8.5341586417770846E-3</v>
      </c>
      <c r="H520" s="2">
        <f t="shared" si="67"/>
        <v>1.3194934901631417</v>
      </c>
      <c r="I520" s="2">
        <f t="shared" si="68"/>
        <v>56.887139186164951</v>
      </c>
    </row>
    <row r="521" spans="1:9" ht="13.5" x14ac:dyDescent="0.25">
      <c r="A521" s="3">
        <f>TITRES_STAT!B524</f>
        <v>42762</v>
      </c>
      <c r="B521" s="6">
        <f>TITRES_STAT!D524</f>
        <v>3.9077000000000002</v>
      </c>
      <c r="C521" s="2">
        <f t="shared" si="72"/>
        <v>-4.1999999999999815E-3</v>
      </c>
      <c r="D521" s="2">
        <f t="shared" si="73"/>
        <v>0</v>
      </c>
      <c r="E521" s="2">
        <f t="shared" si="74"/>
        <v>4.1999999999999815E-3</v>
      </c>
      <c r="F521" s="2">
        <f t="shared" si="71"/>
        <v>1.0456426288141212E-2</v>
      </c>
      <c r="G521" s="2">
        <f t="shared" si="71"/>
        <v>8.2245758816501483E-3</v>
      </c>
      <c r="H521" s="2">
        <f t="shared" si="67"/>
        <v>1.2713635862331267</v>
      </c>
      <c r="I521" s="2">
        <f t="shared" si="68"/>
        <v>55.973583178797931</v>
      </c>
    </row>
    <row r="522" spans="1:9" ht="13.5" x14ac:dyDescent="0.25">
      <c r="A522" s="3">
        <f>TITRES_STAT!B525</f>
        <v>42765</v>
      </c>
      <c r="B522" s="6">
        <f>TITRES_STAT!D525</f>
        <v>3.9077000000000002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9.7095386961311252E-3</v>
      </c>
      <c r="G522" s="2">
        <f t="shared" si="71"/>
        <v>7.637106175817995E-3</v>
      </c>
      <c r="H522" s="2">
        <f t="shared" si="67"/>
        <v>1.2713635862331265</v>
      </c>
      <c r="I522" s="2">
        <f t="shared" si="68"/>
        <v>55.973583178797924</v>
      </c>
    </row>
    <row r="523" spans="1:9" ht="13.5" x14ac:dyDescent="0.25">
      <c r="A523" s="3">
        <f>TITRES_STAT!B526</f>
        <v>42766</v>
      </c>
      <c r="B523" s="6">
        <f>TITRES_STAT!D526</f>
        <v>3.9077000000000002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9.0160002178360458E-3</v>
      </c>
      <c r="G523" s="2">
        <f t="shared" si="71"/>
        <v>7.0915985918309958E-3</v>
      </c>
      <c r="H523" s="2">
        <f t="shared" si="67"/>
        <v>1.2713635862331267</v>
      </c>
      <c r="I523" s="2">
        <f t="shared" si="68"/>
        <v>55.973583178797931</v>
      </c>
    </row>
    <row r="524" spans="1:9" ht="13.5" x14ac:dyDescent="0.25">
      <c r="A524" s="3">
        <f>TITRES_STAT!B527</f>
        <v>42767</v>
      </c>
      <c r="B524" s="6">
        <f>TITRES_STAT!D527</f>
        <v>3.8401999999999998</v>
      </c>
      <c r="C524" s="2">
        <f t="shared" si="72"/>
        <v>-6.7500000000000338E-2</v>
      </c>
      <c r="D524" s="2">
        <f t="shared" si="73"/>
        <v>0</v>
      </c>
      <c r="E524" s="2">
        <f t="shared" si="74"/>
        <v>6.7500000000000338E-2</v>
      </c>
      <c r="F524" s="2">
        <f t="shared" si="71"/>
        <v>8.3720002022763286E-3</v>
      </c>
      <c r="G524" s="2">
        <f t="shared" si="71"/>
        <v>1.1406484406700236E-2</v>
      </c>
      <c r="H524" s="2">
        <f t="shared" si="67"/>
        <v>0.73396849579337231</v>
      </c>
      <c r="I524" s="2">
        <f t="shared" si="68"/>
        <v>42.328825326064944</v>
      </c>
    </row>
    <row r="525" spans="1:9" ht="13.5" x14ac:dyDescent="0.25">
      <c r="A525" s="3">
        <f>TITRES_STAT!B528</f>
        <v>42768</v>
      </c>
      <c r="B525" s="6">
        <f>TITRES_STAT!D528</f>
        <v>3.798</v>
      </c>
      <c r="C525" s="2">
        <f t="shared" si="72"/>
        <v>-4.2199999999999793E-2</v>
      </c>
      <c r="D525" s="2">
        <f t="shared" si="73"/>
        <v>0</v>
      </c>
      <c r="E525" s="2">
        <f t="shared" si="74"/>
        <v>4.2199999999999793E-2</v>
      </c>
      <c r="F525" s="2">
        <f t="shared" ref="F525:G540" si="75">((F524*13)+D525)/14</f>
        <v>7.7740001878280193E-3</v>
      </c>
      <c r="G525" s="2">
        <f t="shared" si="75"/>
        <v>1.3606021234793061E-2</v>
      </c>
      <c r="H525" s="2">
        <f t="shared" si="67"/>
        <v>0.57136469609120499</v>
      </c>
      <c r="I525" s="2">
        <f t="shared" si="68"/>
        <v>36.361049571272915</v>
      </c>
    </row>
    <row r="526" spans="1:9" ht="13.5" x14ac:dyDescent="0.25">
      <c r="A526" s="3">
        <f>TITRES_STAT!B529</f>
        <v>42769</v>
      </c>
      <c r="B526" s="6">
        <f>TITRES_STAT!D529</f>
        <v>3.7936999999999999</v>
      </c>
      <c r="C526" s="2">
        <f t="shared" si="72"/>
        <v>-4.3000000000001926E-3</v>
      </c>
      <c r="D526" s="2">
        <f t="shared" si="73"/>
        <v>0</v>
      </c>
      <c r="E526" s="2">
        <f t="shared" si="74"/>
        <v>4.3000000000001926E-3</v>
      </c>
      <c r="F526" s="2">
        <f t="shared" si="75"/>
        <v>7.2187144601260174E-3</v>
      </c>
      <c r="G526" s="2">
        <f t="shared" si="75"/>
        <v>1.2941305432307856E-2</v>
      </c>
      <c r="H526" s="2">
        <f t="shared" si="67"/>
        <v>0.55780419509337598</v>
      </c>
      <c r="I526" s="2">
        <f t="shared" si="68"/>
        <v>35.807080045765375</v>
      </c>
    </row>
    <row r="527" spans="1:9" ht="13.5" x14ac:dyDescent="0.25">
      <c r="A527" s="3">
        <f>TITRES_STAT!B530</f>
        <v>42772</v>
      </c>
      <c r="B527" s="6">
        <f>TITRES_STAT!D530</f>
        <v>3.7936999999999999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6.7030919986884449E-3</v>
      </c>
      <c r="G527" s="2">
        <f t="shared" si="75"/>
        <v>1.2016926472857296E-2</v>
      </c>
      <c r="H527" s="2">
        <f t="shared" si="67"/>
        <v>0.55780419509337598</v>
      </c>
      <c r="I527" s="2">
        <f t="shared" si="68"/>
        <v>35.807080045765375</v>
      </c>
    </row>
    <row r="528" spans="1:9" ht="13.5" x14ac:dyDescent="0.25">
      <c r="A528" s="3">
        <f>TITRES_STAT!B531</f>
        <v>42773</v>
      </c>
      <c r="B528" s="6">
        <f>TITRES_STAT!D531</f>
        <v>3.8613</v>
      </c>
      <c r="C528" s="2">
        <f t="shared" si="72"/>
        <v>6.7600000000000104E-2</v>
      </c>
      <c r="D528" s="2">
        <f t="shared" si="73"/>
        <v>6.7600000000000104E-2</v>
      </c>
      <c r="E528" s="2">
        <f t="shared" si="74"/>
        <v>0</v>
      </c>
      <c r="F528" s="2">
        <f t="shared" si="75"/>
        <v>1.1052871141639277E-2</v>
      </c>
      <c r="G528" s="2">
        <f t="shared" si="75"/>
        <v>1.1158574581938918E-2</v>
      </c>
      <c r="H528" s="2">
        <f t="shared" si="67"/>
        <v>0.99052715563950877</v>
      </c>
      <c r="I528" s="2">
        <f t="shared" si="68"/>
        <v>49.762051868178411</v>
      </c>
    </row>
    <row r="529" spans="1:9" ht="13.5" x14ac:dyDescent="0.25">
      <c r="A529" s="3">
        <f>TITRES_STAT!B532</f>
        <v>42774</v>
      </c>
      <c r="B529" s="6">
        <f>TITRES_STAT!D532</f>
        <v>3.8570000000000002</v>
      </c>
      <c r="C529" s="2">
        <f t="shared" si="72"/>
        <v>-4.2999999999997485E-3</v>
      </c>
      <c r="D529" s="2">
        <f t="shared" si="73"/>
        <v>0</v>
      </c>
      <c r="E529" s="2">
        <f t="shared" si="74"/>
        <v>4.2999999999997485E-3</v>
      </c>
      <c r="F529" s="2">
        <f t="shared" si="75"/>
        <v>1.02633803458079E-2</v>
      </c>
      <c r="G529" s="2">
        <f t="shared" si="75"/>
        <v>1.0668676397514692E-2</v>
      </c>
      <c r="H529" s="2">
        <f t="shared" ref="H529:H592" si="76">F529/G529</f>
        <v>0.9620106528115141</v>
      </c>
      <c r="I529" s="2">
        <f t="shared" ref="I529:I592" si="77">IF(G529=0,100,100-(100/(1+H529)))</f>
        <v>49.03187714261265</v>
      </c>
    </row>
    <row r="530" spans="1:9" ht="13.5" x14ac:dyDescent="0.25">
      <c r="A530" s="3">
        <f>TITRES_STAT!B533</f>
        <v>42775</v>
      </c>
      <c r="B530" s="6">
        <f>TITRES_STAT!D533</f>
        <v>3.8570000000000002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9.5302817496787651E-3</v>
      </c>
      <c r="G530" s="2">
        <f t="shared" si="75"/>
        <v>9.9066280834064994E-3</v>
      </c>
      <c r="H530" s="2">
        <f t="shared" si="76"/>
        <v>0.9620106528115141</v>
      </c>
      <c r="I530" s="2">
        <f t="shared" si="77"/>
        <v>49.03187714261265</v>
      </c>
    </row>
    <row r="531" spans="1:9" ht="13.5" x14ac:dyDescent="0.25">
      <c r="A531" s="3">
        <f>TITRES_STAT!B534</f>
        <v>42776</v>
      </c>
      <c r="B531" s="6">
        <f>TITRES_STAT!D534</f>
        <v>3.8570000000000002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8.8495473389874242E-3</v>
      </c>
      <c r="G531" s="2">
        <f t="shared" si="75"/>
        <v>9.1990117917346067E-3</v>
      </c>
      <c r="H531" s="2">
        <f t="shared" si="76"/>
        <v>0.96201065281151399</v>
      </c>
      <c r="I531" s="2">
        <f t="shared" si="77"/>
        <v>49.03187714261265</v>
      </c>
    </row>
    <row r="532" spans="1:9" ht="13.5" x14ac:dyDescent="0.25">
      <c r="A532" s="3">
        <f>TITRES_STAT!B535</f>
        <v>42779</v>
      </c>
      <c r="B532" s="6">
        <f>TITRES_STAT!D535</f>
        <v>3.8570000000000002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8.2174368147740363E-3</v>
      </c>
      <c r="G532" s="2">
        <f t="shared" si="75"/>
        <v>8.5419395208964199E-3</v>
      </c>
      <c r="H532" s="2">
        <f t="shared" si="76"/>
        <v>0.96201065281151399</v>
      </c>
      <c r="I532" s="2">
        <f t="shared" si="77"/>
        <v>49.03187714261265</v>
      </c>
    </row>
    <row r="533" spans="1:9" ht="13.5" x14ac:dyDescent="0.25">
      <c r="A533" s="3">
        <f>TITRES_STAT!B536</f>
        <v>42780</v>
      </c>
      <c r="B533" s="6">
        <f>TITRES_STAT!D536</f>
        <v>3.8570000000000002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7.6304770422901767E-3</v>
      </c>
      <c r="G533" s="2">
        <f t="shared" si="75"/>
        <v>7.9318009836895319E-3</v>
      </c>
      <c r="H533" s="2">
        <f t="shared" si="76"/>
        <v>0.9620106528115141</v>
      </c>
      <c r="I533" s="2">
        <f t="shared" si="77"/>
        <v>49.03187714261265</v>
      </c>
    </row>
    <row r="534" spans="1:9" ht="13.5" x14ac:dyDescent="0.25">
      <c r="A534" s="3">
        <f>TITRES_STAT!B537</f>
        <v>42781</v>
      </c>
      <c r="B534" s="6">
        <f>TITRES_STAT!D537</f>
        <v>3.7852999999999999</v>
      </c>
      <c r="C534" s="2">
        <f t="shared" si="72"/>
        <v>-7.1700000000000319E-2</v>
      </c>
      <c r="D534" s="2">
        <f t="shared" si="73"/>
        <v>0</v>
      </c>
      <c r="E534" s="2">
        <f t="shared" si="74"/>
        <v>7.1700000000000319E-2</v>
      </c>
      <c r="F534" s="2">
        <f t="shared" si="75"/>
        <v>7.0854429678408786E-3</v>
      </c>
      <c r="G534" s="2">
        <f t="shared" si="75"/>
        <v>1.2486672341997447E-2</v>
      </c>
      <c r="H534" s="2">
        <f t="shared" si="76"/>
        <v>0.56744044960720463</v>
      </c>
      <c r="I534" s="2">
        <f t="shared" si="77"/>
        <v>36.201722990458961</v>
      </c>
    </row>
    <row r="535" spans="1:9" ht="13.5" x14ac:dyDescent="0.25">
      <c r="A535" s="3">
        <f>TITRES_STAT!B538</f>
        <v>42782</v>
      </c>
      <c r="B535" s="6">
        <f>TITRES_STAT!D538</f>
        <v>3.7852999999999999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6.5793398987093873E-3</v>
      </c>
      <c r="G535" s="2">
        <f t="shared" si="75"/>
        <v>1.1594767174711916E-2</v>
      </c>
      <c r="H535" s="2">
        <f t="shared" si="76"/>
        <v>0.56744044960720463</v>
      </c>
      <c r="I535" s="2">
        <f t="shared" si="77"/>
        <v>36.201722990458961</v>
      </c>
    </row>
    <row r="536" spans="1:9" ht="13.5" x14ac:dyDescent="0.25">
      <c r="A536" s="3">
        <f>TITRES_STAT!B539</f>
        <v>42783</v>
      </c>
      <c r="B536" s="6">
        <f>TITRES_STAT!D539</f>
        <v>3.7852999999999999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6.1093870488015739E-3</v>
      </c>
      <c r="G536" s="2">
        <f t="shared" si="75"/>
        <v>1.076656951937535E-2</v>
      </c>
      <c r="H536" s="2">
        <f t="shared" si="76"/>
        <v>0.56744044960720463</v>
      </c>
      <c r="I536" s="2">
        <f t="shared" si="77"/>
        <v>36.201722990458961</v>
      </c>
    </row>
    <row r="537" spans="1:9" ht="13.5" x14ac:dyDescent="0.25">
      <c r="A537" s="3">
        <f>TITRES_STAT!B540</f>
        <v>42786</v>
      </c>
      <c r="B537" s="6">
        <f>TITRES_STAT!D540</f>
        <v>3.7810999999999999</v>
      </c>
      <c r="C537" s="2">
        <f t="shared" si="72"/>
        <v>-4.1999999999999815E-3</v>
      </c>
      <c r="D537" s="2">
        <f t="shared" si="73"/>
        <v>0</v>
      </c>
      <c r="E537" s="2">
        <f t="shared" si="74"/>
        <v>4.1999999999999815E-3</v>
      </c>
      <c r="F537" s="2">
        <f t="shared" si="75"/>
        <v>5.6730022596014618E-3</v>
      </c>
      <c r="G537" s="2">
        <f t="shared" si="75"/>
        <v>1.0297528839419966E-2</v>
      </c>
      <c r="H537" s="2">
        <f t="shared" si="76"/>
        <v>0.55090909169243052</v>
      </c>
      <c r="I537" s="2">
        <f t="shared" si="77"/>
        <v>35.521688192004248</v>
      </c>
    </row>
    <row r="538" spans="1:9" ht="13.5" x14ac:dyDescent="0.25">
      <c r="A538" s="3">
        <f>TITRES_STAT!B541</f>
        <v>42787</v>
      </c>
      <c r="B538" s="6">
        <f>TITRES_STAT!D541</f>
        <v>3.6417999999999999</v>
      </c>
      <c r="C538" s="2">
        <f t="shared" si="72"/>
        <v>-0.13929999999999998</v>
      </c>
      <c r="D538" s="2">
        <f t="shared" si="73"/>
        <v>0</v>
      </c>
      <c r="E538" s="2">
        <f t="shared" si="74"/>
        <v>0.13929999999999998</v>
      </c>
      <c r="F538" s="2">
        <f t="shared" si="75"/>
        <v>5.2677878124870719E-3</v>
      </c>
      <c r="G538" s="2">
        <f t="shared" si="75"/>
        <v>1.951199106517568E-2</v>
      </c>
      <c r="H538" s="2">
        <f t="shared" si="76"/>
        <v>0.26997694878452644</v>
      </c>
      <c r="I538" s="2">
        <f t="shared" si="77"/>
        <v>21.258413315526468</v>
      </c>
    </row>
    <row r="539" spans="1:9" ht="13.5" x14ac:dyDescent="0.25">
      <c r="A539" s="3">
        <f>TITRES_STAT!B542</f>
        <v>42788</v>
      </c>
      <c r="B539" s="6">
        <f>TITRES_STAT!D542</f>
        <v>3.7473000000000001</v>
      </c>
      <c r="C539" s="2">
        <f t="shared" si="72"/>
        <v>0.10550000000000015</v>
      </c>
      <c r="D539" s="2">
        <f t="shared" si="73"/>
        <v>0.10550000000000015</v>
      </c>
      <c r="E539" s="2">
        <f t="shared" si="74"/>
        <v>0</v>
      </c>
      <c r="F539" s="2">
        <f t="shared" si="75"/>
        <v>1.2427231540166577E-2</v>
      </c>
      <c r="G539" s="2">
        <f t="shared" si="75"/>
        <v>1.8118277417663132E-2</v>
      </c>
      <c r="H539" s="2">
        <f t="shared" si="76"/>
        <v>0.68589475995391969</v>
      </c>
      <c r="I539" s="2">
        <f t="shared" si="77"/>
        <v>40.684316497470284</v>
      </c>
    </row>
    <row r="540" spans="1:9" ht="13.5" x14ac:dyDescent="0.25">
      <c r="A540" s="3">
        <f>TITRES_STAT!B543</f>
        <v>42789</v>
      </c>
      <c r="B540" s="6">
        <f>TITRES_STAT!D543</f>
        <v>3.7473000000000001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1.1539572144440392E-2</v>
      </c>
      <c r="G540" s="2">
        <f t="shared" si="75"/>
        <v>1.6824114744972907E-2</v>
      </c>
      <c r="H540" s="2">
        <f t="shared" si="76"/>
        <v>0.68589475995391957</v>
      </c>
      <c r="I540" s="2">
        <f t="shared" si="77"/>
        <v>40.684316497470284</v>
      </c>
    </row>
    <row r="541" spans="1:9" ht="13.5" x14ac:dyDescent="0.25">
      <c r="A541" s="3">
        <f>TITRES_STAT!B544</f>
        <v>42790</v>
      </c>
      <c r="B541" s="6">
        <f>TITRES_STAT!D544</f>
        <v>3.7473000000000001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1.0715316991266077E-2</v>
      </c>
      <c r="G541" s="2">
        <f t="shared" si="78"/>
        <v>1.5622392263189127E-2</v>
      </c>
      <c r="H541" s="2">
        <f t="shared" si="76"/>
        <v>0.68589475995391957</v>
      </c>
      <c r="I541" s="2">
        <f t="shared" si="77"/>
        <v>40.684316497470284</v>
      </c>
    </row>
    <row r="542" spans="1:9" ht="13.5" x14ac:dyDescent="0.25">
      <c r="A542" s="3">
        <f>TITRES_STAT!B545</f>
        <v>42793</v>
      </c>
      <c r="B542" s="6">
        <f>TITRES_STAT!D545</f>
        <v>3.7473000000000001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9.9499372061756415E-3</v>
      </c>
      <c r="G542" s="2">
        <f t="shared" si="78"/>
        <v>1.450650710153276E-2</v>
      </c>
      <c r="H542" s="2">
        <f t="shared" si="76"/>
        <v>0.68589475995391957</v>
      </c>
      <c r="I542" s="2">
        <f t="shared" si="77"/>
        <v>40.684316497470284</v>
      </c>
    </row>
    <row r="543" spans="1:9" ht="13.5" x14ac:dyDescent="0.25">
      <c r="A543" s="3">
        <f>TITRES_STAT!B546</f>
        <v>42794</v>
      </c>
      <c r="B543" s="6">
        <f>TITRES_STAT!D546</f>
        <v>3.7936999999999999</v>
      </c>
      <c r="C543" s="2">
        <f t="shared" si="72"/>
        <v>4.6399999999999775E-2</v>
      </c>
      <c r="D543" s="2">
        <f t="shared" si="73"/>
        <v>4.6399999999999775E-2</v>
      </c>
      <c r="E543" s="2">
        <f t="shared" si="74"/>
        <v>0</v>
      </c>
      <c r="F543" s="2">
        <f t="shared" si="78"/>
        <v>1.2553513120020222E-2</v>
      </c>
      <c r="G543" s="2">
        <f t="shared" si="78"/>
        <v>1.3470328022851849E-2</v>
      </c>
      <c r="H543" s="2">
        <f t="shared" si="76"/>
        <v>0.9319381902744841</v>
      </c>
      <c r="I543" s="2">
        <f t="shared" si="77"/>
        <v>48.23850964621581</v>
      </c>
    </row>
    <row r="544" spans="1:9" ht="13.5" x14ac:dyDescent="0.25">
      <c r="A544" s="3">
        <f>TITRES_STAT!B547</f>
        <v>42795</v>
      </c>
      <c r="B544" s="6">
        <f>TITRES_STAT!D547</f>
        <v>3.7936999999999999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1.1656833611447348E-2</v>
      </c>
      <c r="G544" s="2">
        <f t="shared" si="78"/>
        <v>1.2508161735505289E-2</v>
      </c>
      <c r="H544" s="2">
        <f t="shared" si="76"/>
        <v>0.93193819027448399</v>
      </c>
      <c r="I544" s="2">
        <f t="shared" si="77"/>
        <v>48.238509646215803</v>
      </c>
    </row>
    <row r="545" spans="1:9" ht="13.5" x14ac:dyDescent="0.25">
      <c r="A545" s="3">
        <f>TITRES_STAT!B548</f>
        <v>42796</v>
      </c>
      <c r="B545" s="6">
        <f>TITRES_STAT!D548</f>
        <v>3.7936999999999999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1.0824202639201108E-2</v>
      </c>
      <c r="G545" s="2">
        <f t="shared" si="78"/>
        <v>1.1614721611540627E-2</v>
      </c>
      <c r="H545" s="2">
        <f t="shared" si="76"/>
        <v>0.93193819027448388</v>
      </c>
      <c r="I545" s="2">
        <f t="shared" si="77"/>
        <v>48.238509646215803</v>
      </c>
    </row>
    <row r="546" spans="1:9" ht="13.5" x14ac:dyDescent="0.25">
      <c r="A546" s="3">
        <f>TITRES_STAT!B549</f>
        <v>42797</v>
      </c>
      <c r="B546" s="6">
        <f>TITRES_STAT!D549</f>
        <v>3.7936999999999999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1.0051045307829602E-2</v>
      </c>
      <c r="G546" s="2">
        <f t="shared" si="78"/>
        <v>1.0785098639287725E-2</v>
      </c>
      <c r="H546" s="2">
        <f t="shared" si="76"/>
        <v>0.93193819027448399</v>
      </c>
      <c r="I546" s="2">
        <f t="shared" si="77"/>
        <v>48.238509646215803</v>
      </c>
    </row>
    <row r="547" spans="1:9" ht="13.5" x14ac:dyDescent="0.25">
      <c r="A547" s="3">
        <f>TITRES_STAT!B550</f>
        <v>42800</v>
      </c>
      <c r="B547" s="6">
        <f>TITRES_STAT!D550</f>
        <v>3.7936999999999999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9.3331135001274868E-3</v>
      </c>
      <c r="G547" s="2">
        <f t="shared" si="78"/>
        <v>1.0014734450767173E-2</v>
      </c>
      <c r="H547" s="2">
        <f t="shared" si="76"/>
        <v>0.93193819027448399</v>
      </c>
      <c r="I547" s="2">
        <f t="shared" si="77"/>
        <v>48.238509646215803</v>
      </c>
    </row>
    <row r="548" spans="1:9" ht="13.5" x14ac:dyDescent="0.25">
      <c r="A548" s="3">
        <f>TITRES_STAT!B551</f>
        <v>42801</v>
      </c>
      <c r="B548" s="6">
        <f>TITRES_STAT!D551</f>
        <v>3.7936999999999999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8.6664625358326662E-3</v>
      </c>
      <c r="G548" s="2">
        <f t="shared" si="78"/>
        <v>9.2993962757123745E-3</v>
      </c>
      <c r="H548" s="2">
        <f t="shared" si="76"/>
        <v>0.93193819027448399</v>
      </c>
      <c r="I548" s="2">
        <f t="shared" si="77"/>
        <v>48.238509646215803</v>
      </c>
    </row>
    <row r="549" spans="1:9" ht="13.5" x14ac:dyDescent="0.25">
      <c r="A549" s="3">
        <f>TITRES_STAT!B552</f>
        <v>42802</v>
      </c>
      <c r="B549" s="6">
        <f>TITRES_STAT!D552</f>
        <v>3.7936999999999999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8.0474294975589038E-3</v>
      </c>
      <c r="G549" s="2">
        <f t="shared" si="78"/>
        <v>8.6351536845900613E-3</v>
      </c>
      <c r="H549" s="2">
        <f t="shared" si="76"/>
        <v>0.93193819027448399</v>
      </c>
      <c r="I549" s="2">
        <f t="shared" si="77"/>
        <v>48.238509646215803</v>
      </c>
    </row>
    <row r="550" spans="1:9" ht="13.5" x14ac:dyDescent="0.25">
      <c r="A550" s="3">
        <f>TITRES_STAT!B553</f>
        <v>42803</v>
      </c>
      <c r="B550" s="6">
        <f>TITRES_STAT!D553</f>
        <v>3.6840000000000002</v>
      </c>
      <c r="C550" s="2">
        <f t="shared" si="72"/>
        <v>-0.10969999999999969</v>
      </c>
      <c r="D550" s="2">
        <f t="shared" si="73"/>
        <v>0</v>
      </c>
      <c r="E550" s="2">
        <f t="shared" si="74"/>
        <v>0.10969999999999969</v>
      </c>
      <c r="F550" s="2">
        <f t="shared" si="78"/>
        <v>7.4726131048761246E-3</v>
      </c>
      <c r="G550" s="2">
        <f t="shared" si="78"/>
        <v>1.5854071278547894E-2</v>
      </c>
      <c r="H550" s="2">
        <f t="shared" si="76"/>
        <v>0.4713371709755903</v>
      </c>
      <c r="I550" s="2">
        <f t="shared" si="77"/>
        <v>32.034613158251389</v>
      </c>
    </row>
    <row r="551" spans="1:9" ht="13.5" x14ac:dyDescent="0.25">
      <c r="A551" s="3">
        <f>TITRES_STAT!B554</f>
        <v>42804</v>
      </c>
      <c r="B551" s="6">
        <f>TITRES_STAT!D554</f>
        <v>3.7936999999999999</v>
      </c>
      <c r="C551" s="2">
        <f t="shared" si="72"/>
        <v>0.10969999999999969</v>
      </c>
      <c r="D551" s="2">
        <f t="shared" si="73"/>
        <v>0.10969999999999969</v>
      </c>
      <c r="E551" s="2">
        <f t="shared" si="74"/>
        <v>0</v>
      </c>
      <c r="F551" s="2">
        <f t="shared" si="78"/>
        <v>1.4774569311670665E-2</v>
      </c>
      <c r="G551" s="2">
        <f t="shared" si="78"/>
        <v>1.4721637615794472E-2</v>
      </c>
      <c r="H551" s="2">
        <f t="shared" si="76"/>
        <v>1.0035955032488644</v>
      </c>
      <c r="I551" s="2">
        <f t="shared" si="77"/>
        <v>50.089726275663786</v>
      </c>
    </row>
    <row r="552" spans="1:9" ht="13.5" x14ac:dyDescent="0.25">
      <c r="A552" s="3">
        <f>TITRES_STAT!B555</f>
        <v>42807</v>
      </c>
      <c r="B552" s="6">
        <f>TITRES_STAT!D555</f>
        <v>3.7936999999999999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1.3719242932265617E-2</v>
      </c>
      <c r="G552" s="2">
        <f t="shared" si="78"/>
        <v>1.3670092071809152E-2</v>
      </c>
      <c r="H552" s="2">
        <f t="shared" si="76"/>
        <v>1.0035955032488644</v>
      </c>
      <c r="I552" s="2">
        <f t="shared" si="77"/>
        <v>50.089726275663786</v>
      </c>
    </row>
    <row r="553" spans="1:9" ht="13.5" x14ac:dyDescent="0.25">
      <c r="A553" s="3">
        <f>TITRES_STAT!B556</f>
        <v>42808</v>
      </c>
      <c r="B553" s="6">
        <f>TITRES_STAT!D556</f>
        <v>3.7936999999999999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1.2739297008532357E-2</v>
      </c>
      <c r="G553" s="2">
        <f t="shared" si="78"/>
        <v>1.2693656923822783E-2</v>
      </c>
      <c r="H553" s="2">
        <f t="shared" si="76"/>
        <v>1.0035955032488644</v>
      </c>
      <c r="I553" s="2">
        <f t="shared" si="77"/>
        <v>50.089726275663786</v>
      </c>
    </row>
    <row r="554" spans="1:9" ht="13.5" x14ac:dyDescent="0.25">
      <c r="A554" s="3">
        <f>TITRES_STAT!B557</f>
        <v>42809</v>
      </c>
      <c r="B554" s="6">
        <f>TITRES_STAT!D557</f>
        <v>3.7936999999999999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1.1829347222208617E-2</v>
      </c>
      <c r="G554" s="2">
        <f t="shared" si="78"/>
        <v>1.1786967143549727E-2</v>
      </c>
      <c r="H554" s="2">
        <f t="shared" si="76"/>
        <v>1.0035955032488644</v>
      </c>
      <c r="I554" s="2">
        <f t="shared" si="77"/>
        <v>50.089726275663786</v>
      </c>
    </row>
    <row r="555" spans="1:9" ht="13.5" x14ac:dyDescent="0.25">
      <c r="A555" s="3">
        <f>TITRES_STAT!B558</f>
        <v>42810</v>
      </c>
      <c r="B555" s="6">
        <f>TITRES_STAT!D558</f>
        <v>3.7936999999999999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1.0984393849193716E-2</v>
      </c>
      <c r="G555" s="2">
        <f t="shared" si="78"/>
        <v>1.0945040919010459E-2</v>
      </c>
      <c r="H555" s="2">
        <f t="shared" si="76"/>
        <v>1.0035955032488644</v>
      </c>
      <c r="I555" s="2">
        <f t="shared" si="77"/>
        <v>50.089726275663786</v>
      </c>
    </row>
    <row r="556" spans="1:9" ht="13.5" x14ac:dyDescent="0.25">
      <c r="A556" s="3">
        <f>TITRES_STAT!B559</f>
        <v>42811</v>
      </c>
      <c r="B556" s="6">
        <f>TITRES_STAT!D559</f>
        <v>3.7136</v>
      </c>
      <c r="C556" s="2">
        <f t="shared" si="72"/>
        <v>-8.0099999999999838E-2</v>
      </c>
      <c r="D556" s="2">
        <f t="shared" si="73"/>
        <v>0</v>
      </c>
      <c r="E556" s="2">
        <f t="shared" si="74"/>
        <v>8.0099999999999838E-2</v>
      </c>
      <c r="F556" s="2">
        <f t="shared" si="78"/>
        <v>1.0199794288537022E-2</v>
      </c>
      <c r="G556" s="2">
        <f t="shared" si="78"/>
        <v>1.5884680853366844E-2</v>
      </c>
      <c r="H556" s="2">
        <f t="shared" si="76"/>
        <v>0.64211515375677952</v>
      </c>
      <c r="I556" s="2">
        <f t="shared" si="77"/>
        <v>39.102930892986926</v>
      </c>
    </row>
    <row r="557" spans="1:9" ht="13.5" x14ac:dyDescent="0.25">
      <c r="A557" s="3">
        <f>TITRES_STAT!B560</f>
        <v>42815</v>
      </c>
      <c r="B557" s="6">
        <f>TITRES_STAT!D560</f>
        <v>3.798</v>
      </c>
      <c r="C557" s="2">
        <f t="shared" si="72"/>
        <v>8.4400000000000031E-2</v>
      </c>
      <c r="D557" s="2">
        <f t="shared" si="73"/>
        <v>8.4400000000000031E-2</v>
      </c>
      <c r="E557" s="2">
        <f t="shared" si="74"/>
        <v>0</v>
      </c>
      <c r="F557" s="2">
        <f t="shared" ref="F557:G572" si="79">((F556*13)+D557)/14</f>
        <v>1.5499808982212952E-2</v>
      </c>
      <c r="G557" s="2">
        <f t="shared" si="79"/>
        <v>1.4750060792412071E-2</v>
      </c>
      <c r="H557" s="2">
        <f t="shared" si="76"/>
        <v>1.0508301762516516</v>
      </c>
      <c r="I557" s="2">
        <f t="shared" si="77"/>
        <v>51.239258541254628</v>
      </c>
    </row>
    <row r="558" spans="1:9" ht="13.5" x14ac:dyDescent="0.25">
      <c r="A558" s="3">
        <f>TITRES_STAT!B561</f>
        <v>42816</v>
      </c>
      <c r="B558" s="6">
        <f>TITRES_STAT!D561</f>
        <v>3.798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1.439267976919774E-2</v>
      </c>
      <c r="G558" s="2">
        <f t="shared" si="79"/>
        <v>1.3696485021525494E-2</v>
      </c>
      <c r="H558" s="2">
        <f t="shared" si="76"/>
        <v>1.0508301762516514</v>
      </c>
      <c r="I558" s="2">
        <f t="shared" si="77"/>
        <v>51.239258541254614</v>
      </c>
    </row>
    <row r="559" spans="1:9" ht="13.5" x14ac:dyDescent="0.25">
      <c r="A559" s="3">
        <f>TITRES_STAT!B562</f>
        <v>42817</v>
      </c>
      <c r="B559" s="6">
        <f>TITRES_STAT!D562</f>
        <v>3.798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1.3364631214255044E-2</v>
      </c>
      <c r="G559" s="2">
        <f t="shared" si="79"/>
        <v>1.2718164662845102E-2</v>
      </c>
      <c r="H559" s="2">
        <f t="shared" si="76"/>
        <v>1.0508301762516514</v>
      </c>
      <c r="I559" s="2">
        <f t="shared" si="77"/>
        <v>51.239258541254614</v>
      </c>
    </row>
    <row r="560" spans="1:9" ht="13.5" x14ac:dyDescent="0.25">
      <c r="A560" s="3">
        <f>TITRES_STAT!B563</f>
        <v>42818</v>
      </c>
      <c r="B560" s="6">
        <f>TITRES_STAT!D563</f>
        <v>3.798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1.2410014698951113E-2</v>
      </c>
      <c r="G560" s="2">
        <f t="shared" si="79"/>
        <v>1.1809724329784737E-2</v>
      </c>
      <c r="H560" s="2">
        <f t="shared" si="76"/>
        <v>1.0508301762516516</v>
      </c>
      <c r="I560" s="2">
        <f t="shared" si="77"/>
        <v>51.239258541254628</v>
      </c>
    </row>
    <row r="561" spans="1:9" ht="13.5" x14ac:dyDescent="0.25">
      <c r="A561" s="3">
        <f>TITRES_STAT!B564</f>
        <v>42821</v>
      </c>
      <c r="B561" s="6">
        <f>TITRES_STAT!D564</f>
        <v>3.798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1.1523585077597461E-2</v>
      </c>
      <c r="G561" s="2">
        <f t="shared" si="79"/>
        <v>1.0966172591942968E-2</v>
      </c>
      <c r="H561" s="2">
        <f t="shared" si="76"/>
        <v>1.0508301762516516</v>
      </c>
      <c r="I561" s="2">
        <f t="shared" si="77"/>
        <v>51.239258541254628</v>
      </c>
    </row>
    <row r="562" spans="1:9" ht="13.5" x14ac:dyDescent="0.25">
      <c r="A562" s="3">
        <f>TITRES_STAT!B565</f>
        <v>42822</v>
      </c>
      <c r="B562" s="6">
        <f>TITRES_STAT!D565</f>
        <v>3.798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1.0700471857769071E-2</v>
      </c>
      <c r="G562" s="2">
        <f t="shared" si="79"/>
        <v>1.0182874549661327E-2</v>
      </c>
      <c r="H562" s="2">
        <f t="shared" si="76"/>
        <v>1.0508301762516516</v>
      </c>
      <c r="I562" s="2">
        <f t="shared" si="77"/>
        <v>51.239258541254628</v>
      </c>
    </row>
    <row r="563" spans="1:9" ht="13.5" x14ac:dyDescent="0.25">
      <c r="A563" s="3">
        <f>TITRES_STAT!B566</f>
        <v>42823</v>
      </c>
      <c r="B563" s="6">
        <f>TITRES_STAT!D566</f>
        <v>3.798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9.9361524393569954E-3</v>
      </c>
      <c r="G563" s="2">
        <f t="shared" si="79"/>
        <v>9.4555263675426601E-3</v>
      </c>
      <c r="H563" s="2">
        <f t="shared" si="76"/>
        <v>1.0508301762516519</v>
      </c>
      <c r="I563" s="2">
        <f t="shared" si="77"/>
        <v>51.239258541254628</v>
      </c>
    </row>
    <row r="564" spans="1:9" ht="13.5" x14ac:dyDescent="0.25">
      <c r="A564" s="3">
        <f>TITRES_STAT!B567</f>
        <v>42824</v>
      </c>
      <c r="B564" s="6">
        <f>TITRES_STAT!D567</f>
        <v>3.798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9.22642726511721E-3</v>
      </c>
      <c r="G564" s="2">
        <f t="shared" si="79"/>
        <v>8.7801316270038985E-3</v>
      </c>
      <c r="H564" s="2">
        <f t="shared" si="76"/>
        <v>1.0508301762516519</v>
      </c>
      <c r="I564" s="2">
        <f t="shared" si="77"/>
        <v>51.239258541254628</v>
      </c>
    </row>
    <row r="565" spans="1:9" ht="13.5" x14ac:dyDescent="0.25">
      <c r="A565" s="3">
        <f>TITRES_STAT!B568</f>
        <v>42825</v>
      </c>
      <c r="B565" s="6">
        <f>TITRES_STAT!D568</f>
        <v>3.8106</v>
      </c>
      <c r="C565" s="2">
        <f t="shared" si="72"/>
        <v>1.2599999999999945E-2</v>
      </c>
      <c r="D565" s="2">
        <f t="shared" si="73"/>
        <v>1.2599999999999945E-2</v>
      </c>
      <c r="E565" s="2">
        <f t="shared" si="74"/>
        <v>0</v>
      </c>
      <c r="F565" s="2">
        <f t="shared" si="79"/>
        <v>9.4673967461802611E-3</v>
      </c>
      <c r="G565" s="2">
        <f t="shared" si="79"/>
        <v>8.1529793679321911E-3</v>
      </c>
      <c r="H565" s="2">
        <f t="shared" si="76"/>
        <v>1.1612192695369767</v>
      </c>
      <c r="I565" s="2">
        <f t="shared" si="77"/>
        <v>53.729822138119204</v>
      </c>
    </row>
    <row r="566" spans="1:9" ht="13.5" x14ac:dyDescent="0.25">
      <c r="A566" s="3">
        <f>TITRES_STAT!B569</f>
        <v>42828</v>
      </c>
      <c r="B566" s="6">
        <f>TITRES_STAT!D569</f>
        <v>3.8191000000000002</v>
      </c>
      <c r="C566" s="2">
        <f t="shared" si="72"/>
        <v>8.5000000000001741E-3</v>
      </c>
      <c r="D566" s="2">
        <f t="shared" si="73"/>
        <v>8.5000000000001741E-3</v>
      </c>
      <c r="E566" s="2">
        <f t="shared" si="74"/>
        <v>0</v>
      </c>
      <c r="F566" s="2">
        <f t="shared" si="79"/>
        <v>9.3982969785959703E-3</v>
      </c>
      <c r="G566" s="2">
        <f t="shared" si="79"/>
        <v>7.5706236987941782E-3</v>
      </c>
      <c r="H566" s="2">
        <f t="shared" si="76"/>
        <v>1.2414164740605054</v>
      </c>
      <c r="I566" s="2">
        <f t="shared" si="77"/>
        <v>55.385355128205163</v>
      </c>
    </row>
    <row r="567" spans="1:9" ht="13.5" x14ac:dyDescent="0.25">
      <c r="A567" s="3">
        <f>TITRES_STAT!B570</f>
        <v>42829</v>
      </c>
      <c r="B567" s="6">
        <f>TITRES_STAT!D570</f>
        <v>3.798</v>
      </c>
      <c r="C567" s="2">
        <f t="shared" si="72"/>
        <v>-2.1100000000000119E-2</v>
      </c>
      <c r="D567" s="2">
        <f t="shared" si="73"/>
        <v>0</v>
      </c>
      <c r="E567" s="2">
        <f t="shared" si="74"/>
        <v>2.1100000000000119E-2</v>
      </c>
      <c r="F567" s="2">
        <f t="shared" si="79"/>
        <v>8.7269900515534009E-3</v>
      </c>
      <c r="G567" s="2">
        <f t="shared" si="79"/>
        <v>8.5370077203088882E-3</v>
      </c>
      <c r="H567" s="2">
        <f t="shared" si="76"/>
        <v>1.0222539720554029</v>
      </c>
      <c r="I567" s="2">
        <f t="shared" si="77"/>
        <v>50.550226933978628</v>
      </c>
    </row>
    <row r="568" spans="1:9" ht="13.5" x14ac:dyDescent="0.25">
      <c r="A568" s="3">
        <f>TITRES_STAT!B571</f>
        <v>42830</v>
      </c>
      <c r="B568" s="6">
        <f>TITRES_STAT!D571</f>
        <v>3.798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8.1036336192995863E-3</v>
      </c>
      <c r="G568" s="2">
        <f t="shared" si="79"/>
        <v>7.9272214545725393E-3</v>
      </c>
      <c r="H568" s="2">
        <f t="shared" si="76"/>
        <v>1.0222539720554029</v>
      </c>
      <c r="I568" s="2">
        <f t="shared" si="77"/>
        <v>50.550226933978628</v>
      </c>
    </row>
    <row r="569" spans="1:9" ht="13.5" x14ac:dyDescent="0.25">
      <c r="A569" s="3">
        <f>TITRES_STAT!B572</f>
        <v>42831</v>
      </c>
      <c r="B569" s="6">
        <f>TITRES_STAT!D572</f>
        <v>3.798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7.524802646492473E-3</v>
      </c>
      <c r="G569" s="2">
        <f t="shared" si="79"/>
        <v>7.3609913506745006E-3</v>
      </c>
      <c r="H569" s="2">
        <f t="shared" si="76"/>
        <v>1.0222539720554029</v>
      </c>
      <c r="I569" s="2">
        <f t="shared" si="77"/>
        <v>50.550226933978628</v>
      </c>
    </row>
    <row r="570" spans="1:9" ht="13.5" x14ac:dyDescent="0.25">
      <c r="A570" s="3">
        <f>TITRES_STAT!B573</f>
        <v>42832</v>
      </c>
      <c r="B570" s="6">
        <f>TITRES_STAT!D573</f>
        <v>3.798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6.9873167431715819E-3</v>
      </c>
      <c r="G570" s="2">
        <f t="shared" si="79"/>
        <v>6.8352062541977504E-3</v>
      </c>
      <c r="H570" s="2">
        <f t="shared" si="76"/>
        <v>1.0222539720554029</v>
      </c>
      <c r="I570" s="2">
        <f t="shared" si="77"/>
        <v>50.550226933978628</v>
      </c>
    </row>
    <row r="571" spans="1:9" ht="13.5" x14ac:dyDescent="0.25">
      <c r="A571" s="3">
        <f>TITRES_STAT!B574</f>
        <v>42835</v>
      </c>
      <c r="B571" s="6">
        <f>TITRES_STAT!D574</f>
        <v>3.8191000000000002</v>
      </c>
      <c r="C571" s="2">
        <f t="shared" si="72"/>
        <v>2.1100000000000119E-2</v>
      </c>
      <c r="D571" s="2">
        <f t="shared" si="73"/>
        <v>2.1100000000000119E-2</v>
      </c>
      <c r="E571" s="2">
        <f t="shared" si="74"/>
        <v>0</v>
      </c>
      <c r="F571" s="2">
        <f t="shared" si="79"/>
        <v>7.9953655472307632E-3</v>
      </c>
      <c r="G571" s="2">
        <f t="shared" si="79"/>
        <v>6.3469772360407678E-3</v>
      </c>
      <c r="H571" s="2">
        <f t="shared" si="76"/>
        <v>1.259712340203422</v>
      </c>
      <c r="I571" s="2">
        <f t="shared" si="77"/>
        <v>55.746579677040721</v>
      </c>
    </row>
    <row r="572" spans="1:9" ht="13.5" x14ac:dyDescent="0.25">
      <c r="A572" s="3">
        <f>TITRES_STAT!B575</f>
        <v>42836</v>
      </c>
      <c r="B572" s="6">
        <f>TITRES_STAT!D575</f>
        <v>3.6924999999999999</v>
      </c>
      <c r="C572" s="2">
        <f t="shared" si="72"/>
        <v>-0.12660000000000027</v>
      </c>
      <c r="D572" s="2">
        <f t="shared" si="73"/>
        <v>0</v>
      </c>
      <c r="E572" s="2">
        <f t="shared" si="74"/>
        <v>0.12660000000000027</v>
      </c>
      <c r="F572" s="2">
        <f t="shared" si="79"/>
        <v>7.4242680081428513E-3</v>
      </c>
      <c r="G572" s="2">
        <f t="shared" si="79"/>
        <v>1.4936478862037875E-2</v>
      </c>
      <c r="H572" s="2">
        <f t="shared" si="76"/>
        <v>0.49705610517162496</v>
      </c>
      <c r="I572" s="2">
        <f t="shared" si="77"/>
        <v>33.202236272543814</v>
      </c>
    </row>
    <row r="573" spans="1:9" ht="13.5" x14ac:dyDescent="0.25">
      <c r="A573" s="3">
        <f>TITRES_STAT!B576</f>
        <v>42837</v>
      </c>
      <c r="B573" s="6">
        <f>TITRES_STAT!D576</f>
        <v>3.8401999999999998</v>
      </c>
      <c r="C573" s="2">
        <f t="shared" si="72"/>
        <v>0.14769999999999994</v>
      </c>
      <c r="D573" s="2">
        <f t="shared" si="73"/>
        <v>0.14769999999999994</v>
      </c>
      <c r="E573" s="2">
        <f t="shared" si="74"/>
        <v>0</v>
      </c>
      <c r="F573" s="2">
        <f t="shared" ref="F573:G588" si="80">((F572*13)+D573)/14</f>
        <v>1.7443963150418358E-2</v>
      </c>
      <c r="G573" s="2">
        <f t="shared" si="80"/>
        <v>1.3869587514749454E-2</v>
      </c>
      <c r="H573" s="2">
        <f t="shared" si="76"/>
        <v>1.2577131895139473</v>
      </c>
      <c r="I573" s="2">
        <f t="shared" si="77"/>
        <v>55.707394338459558</v>
      </c>
    </row>
    <row r="574" spans="1:9" ht="13.5" x14ac:dyDescent="0.25">
      <c r="A574" s="3">
        <f>TITRES_STAT!B577</f>
        <v>42838</v>
      </c>
      <c r="B574" s="6">
        <f>TITRES_STAT!D577</f>
        <v>3.8613</v>
      </c>
      <c r="C574" s="2">
        <f t="shared" si="72"/>
        <v>2.1100000000000119E-2</v>
      </c>
      <c r="D574" s="2">
        <f t="shared" si="73"/>
        <v>2.1100000000000119E-2</v>
      </c>
      <c r="E574" s="2">
        <f t="shared" si="74"/>
        <v>0</v>
      </c>
      <c r="F574" s="2">
        <f t="shared" si="80"/>
        <v>1.7705108639674196E-2</v>
      </c>
      <c r="G574" s="2">
        <f t="shared" si="80"/>
        <v>1.287890269226735E-2</v>
      </c>
      <c r="H574" s="2">
        <f t="shared" si="76"/>
        <v>1.3747373563358436</v>
      </c>
      <c r="I574" s="2">
        <f t="shared" si="77"/>
        <v>57.890080040557692</v>
      </c>
    </row>
    <row r="575" spans="1:9" ht="13.5" x14ac:dyDescent="0.25">
      <c r="A575" s="3">
        <f>TITRES_STAT!B578</f>
        <v>42839</v>
      </c>
      <c r="B575" s="6">
        <f>TITRES_STAT!D578</f>
        <v>3.8738999999999999</v>
      </c>
      <c r="C575" s="2">
        <f t="shared" si="72"/>
        <v>1.2599999999999945E-2</v>
      </c>
      <c r="D575" s="2">
        <f t="shared" si="73"/>
        <v>1.2599999999999945E-2</v>
      </c>
      <c r="E575" s="2">
        <f t="shared" si="74"/>
        <v>0</v>
      </c>
      <c r="F575" s="2">
        <f t="shared" si="80"/>
        <v>1.7340458022554607E-2</v>
      </c>
      <c r="G575" s="2">
        <f t="shared" si="80"/>
        <v>1.1958981071391111E-2</v>
      </c>
      <c r="H575" s="2">
        <f t="shared" si="76"/>
        <v>1.4499946039748606</v>
      </c>
      <c r="I575" s="2">
        <f t="shared" si="77"/>
        <v>59.183583572894229</v>
      </c>
    </row>
    <row r="576" spans="1:9" ht="13.5" x14ac:dyDescent="0.25">
      <c r="A576" s="3">
        <f>TITRES_STAT!B579</f>
        <v>42842</v>
      </c>
      <c r="B576" s="6">
        <f>TITRES_STAT!D579</f>
        <v>3.8824000000000001</v>
      </c>
      <c r="C576" s="2">
        <f t="shared" si="72"/>
        <v>8.5000000000001741E-3</v>
      </c>
      <c r="D576" s="2">
        <f t="shared" si="73"/>
        <v>8.5000000000001741E-3</v>
      </c>
      <c r="E576" s="2">
        <f t="shared" si="74"/>
        <v>0</v>
      </c>
      <c r="F576" s="2">
        <f t="shared" si="80"/>
        <v>1.6708996735229291E-2</v>
      </c>
      <c r="G576" s="2">
        <f t="shared" si="80"/>
        <v>1.1104768137720317E-2</v>
      </c>
      <c r="H576" s="2">
        <f t="shared" si="76"/>
        <v>1.5046686727724383</v>
      </c>
      <c r="I576" s="2">
        <f t="shared" si="77"/>
        <v>60.074559526746036</v>
      </c>
    </row>
    <row r="577" spans="1:9" ht="13.5" x14ac:dyDescent="0.25">
      <c r="A577" s="3">
        <f>TITRES_STAT!B580</f>
        <v>42843</v>
      </c>
      <c r="B577" s="6">
        <f>TITRES_STAT!D580</f>
        <v>3.8866000000000001</v>
      </c>
      <c r="C577" s="2">
        <f t="shared" si="72"/>
        <v>4.1999999999999815E-3</v>
      </c>
      <c r="D577" s="2">
        <f t="shared" si="73"/>
        <v>4.1999999999999815E-3</v>
      </c>
      <c r="E577" s="2">
        <f t="shared" si="74"/>
        <v>0</v>
      </c>
      <c r="F577" s="2">
        <f t="shared" si="80"/>
        <v>1.5815496968427198E-2</v>
      </c>
      <c r="G577" s="2">
        <f t="shared" si="80"/>
        <v>1.0311570413597438E-2</v>
      </c>
      <c r="H577" s="2">
        <f t="shared" si="76"/>
        <v>1.5337622044040897</v>
      </c>
      <c r="I577" s="2">
        <f t="shared" si="77"/>
        <v>60.532997206216201</v>
      </c>
    </row>
    <row r="578" spans="1:9" ht="13.5" x14ac:dyDescent="0.25">
      <c r="A578" s="3">
        <f>TITRES_STAT!B581</f>
        <v>42844</v>
      </c>
      <c r="B578" s="6">
        <f>TITRES_STAT!D581</f>
        <v>3.9836</v>
      </c>
      <c r="C578" s="2">
        <f t="shared" si="72"/>
        <v>9.6999999999999975E-2</v>
      </c>
      <c r="D578" s="2">
        <f t="shared" si="73"/>
        <v>9.6999999999999975E-2</v>
      </c>
      <c r="E578" s="2">
        <f t="shared" si="74"/>
        <v>0</v>
      </c>
      <c r="F578" s="2">
        <f t="shared" si="80"/>
        <v>2.1614390042110968E-2</v>
      </c>
      <c r="G578" s="2">
        <f t="shared" si="80"/>
        <v>9.5750296697690498E-3</v>
      </c>
      <c r="H578" s="2">
        <f t="shared" si="76"/>
        <v>2.2573705552426042</v>
      </c>
      <c r="I578" s="2">
        <f t="shared" si="77"/>
        <v>69.300391741107219</v>
      </c>
    </row>
    <row r="579" spans="1:9" ht="13.5" x14ac:dyDescent="0.25">
      <c r="A579" s="3">
        <f>TITRES_STAT!B582</f>
        <v>42845</v>
      </c>
      <c r="B579" s="6">
        <f>TITRES_STAT!D582</f>
        <v>3.9836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2.0070505039103043E-2</v>
      </c>
      <c r="G579" s="2">
        <f t="shared" si="80"/>
        <v>8.8910989790712599E-3</v>
      </c>
      <c r="H579" s="2">
        <f t="shared" si="76"/>
        <v>2.2573705552426042</v>
      </c>
      <c r="I579" s="2">
        <f t="shared" si="77"/>
        <v>69.300391741107219</v>
      </c>
    </row>
    <row r="580" spans="1:9" ht="13.5" x14ac:dyDescent="0.25">
      <c r="A580" s="3">
        <f>TITRES_STAT!B583</f>
        <v>42846</v>
      </c>
      <c r="B580" s="6">
        <f>TITRES_STAT!D583</f>
        <v>3.9836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1.8636897536309965E-2</v>
      </c>
      <c r="G580" s="2">
        <f t="shared" si="80"/>
        <v>8.2560204805661695E-3</v>
      </c>
      <c r="H580" s="2">
        <f t="shared" si="76"/>
        <v>2.2573705552426042</v>
      </c>
      <c r="I580" s="2">
        <f t="shared" si="77"/>
        <v>69.300391741107219</v>
      </c>
    </row>
    <row r="581" spans="1:9" ht="13.5" x14ac:dyDescent="0.25">
      <c r="A581" s="3">
        <f>TITRES_STAT!B584</f>
        <v>42849</v>
      </c>
      <c r="B581" s="6">
        <f>TITRES_STAT!D584</f>
        <v>3.8613</v>
      </c>
      <c r="C581" s="2">
        <f t="shared" si="81"/>
        <v>-0.12230000000000008</v>
      </c>
      <c r="D581" s="2">
        <f t="shared" si="82"/>
        <v>0</v>
      </c>
      <c r="E581" s="2">
        <f t="shared" si="83"/>
        <v>0.12230000000000008</v>
      </c>
      <c r="F581" s="2">
        <f t="shared" si="80"/>
        <v>1.7305690569430682E-2</v>
      </c>
      <c r="G581" s="2">
        <f t="shared" si="80"/>
        <v>1.6402019017668589E-2</v>
      </c>
      <c r="H581" s="2">
        <f t="shared" si="76"/>
        <v>1.0550951410791951</v>
      </c>
      <c r="I581" s="2">
        <f t="shared" si="77"/>
        <v>51.340452322082349</v>
      </c>
    </row>
    <row r="582" spans="1:9" ht="13.5" x14ac:dyDescent="0.25">
      <c r="A582" s="3">
        <f>TITRES_STAT!B585</f>
        <v>42850</v>
      </c>
      <c r="B582" s="6">
        <f>TITRES_STAT!D585</f>
        <v>3.9752000000000001</v>
      </c>
      <c r="C582" s="2">
        <f t="shared" si="81"/>
        <v>0.11390000000000011</v>
      </c>
      <c r="D582" s="2">
        <f t="shared" si="82"/>
        <v>0.11390000000000011</v>
      </c>
      <c r="E582" s="2">
        <f t="shared" si="83"/>
        <v>0</v>
      </c>
      <c r="F582" s="2">
        <f t="shared" si="80"/>
        <v>2.4205284100185638E-2</v>
      </c>
      <c r="G582" s="2">
        <f t="shared" si="80"/>
        <v>1.5230446230692262E-2</v>
      </c>
      <c r="H582" s="2">
        <f t="shared" si="76"/>
        <v>1.5892695285189584</v>
      </c>
      <c r="I582" s="2">
        <f t="shared" si="77"/>
        <v>61.379068923273039</v>
      </c>
    </row>
    <row r="583" spans="1:9" ht="13.5" x14ac:dyDescent="0.25">
      <c r="A583" s="3">
        <f>TITRES_STAT!B586</f>
        <v>42851</v>
      </c>
      <c r="B583" s="6">
        <f>TITRES_STAT!D586</f>
        <v>4.0427</v>
      </c>
      <c r="C583" s="2">
        <f t="shared" si="81"/>
        <v>6.7499999999999893E-2</v>
      </c>
      <c r="D583" s="2">
        <f t="shared" si="82"/>
        <v>6.7499999999999893E-2</v>
      </c>
      <c r="E583" s="2">
        <f t="shared" si="83"/>
        <v>0</v>
      </c>
      <c r="F583" s="2">
        <f t="shared" si="80"/>
        <v>2.7297763807315228E-2</v>
      </c>
      <c r="G583" s="2">
        <f t="shared" si="80"/>
        <v>1.4142557214214244E-2</v>
      </c>
      <c r="H583" s="2">
        <f t="shared" si="76"/>
        <v>1.9301858492662909</v>
      </c>
      <c r="I583" s="2">
        <f t="shared" si="77"/>
        <v>65.872471868963643</v>
      </c>
    </row>
    <row r="584" spans="1:9" ht="13.5" x14ac:dyDescent="0.25">
      <c r="A584" s="3">
        <f>TITRES_STAT!B587</f>
        <v>42852</v>
      </c>
      <c r="B584" s="6">
        <f>TITRES_STAT!D587</f>
        <v>4.0849000000000002</v>
      </c>
      <c r="C584" s="2">
        <f t="shared" si="81"/>
        <v>4.2200000000000237E-2</v>
      </c>
      <c r="D584" s="2">
        <f t="shared" si="82"/>
        <v>4.2200000000000237E-2</v>
      </c>
      <c r="E584" s="2">
        <f t="shared" si="83"/>
        <v>0</v>
      </c>
      <c r="F584" s="2">
        <f t="shared" si="80"/>
        <v>2.8362209249649873E-2</v>
      </c>
      <c r="G584" s="2">
        <f t="shared" si="80"/>
        <v>1.3132374556056084E-2</v>
      </c>
      <c r="H584" s="2">
        <f t="shared" si="76"/>
        <v>2.1597167464714482</v>
      </c>
      <c r="I584" s="2">
        <f t="shared" si="77"/>
        <v>68.351593505439041</v>
      </c>
    </row>
    <row r="585" spans="1:9" ht="13.5" x14ac:dyDescent="0.25">
      <c r="A585" s="3">
        <f>TITRES_STAT!B588</f>
        <v>42853</v>
      </c>
      <c r="B585" s="6">
        <f>TITRES_STAT!D588</f>
        <v>4.0891000000000002</v>
      </c>
      <c r="C585" s="2">
        <f t="shared" si="81"/>
        <v>4.1999999999999815E-3</v>
      </c>
      <c r="D585" s="2">
        <f t="shared" si="82"/>
        <v>4.1999999999999815E-3</v>
      </c>
      <c r="E585" s="2">
        <f t="shared" si="83"/>
        <v>0</v>
      </c>
      <c r="F585" s="2">
        <f t="shared" si="80"/>
        <v>2.6636337160389167E-2</v>
      </c>
      <c r="G585" s="2">
        <f t="shared" si="80"/>
        <v>1.2194347802052077E-2</v>
      </c>
      <c r="H585" s="2">
        <f t="shared" si="76"/>
        <v>2.1843183081842867</v>
      </c>
      <c r="I585" s="2">
        <f t="shared" si="77"/>
        <v>68.596104308108423</v>
      </c>
    </row>
    <row r="586" spans="1:9" ht="13.5" x14ac:dyDescent="0.25">
      <c r="A586" s="3">
        <f>TITRES_STAT!B589</f>
        <v>42857</v>
      </c>
      <c r="B586" s="6">
        <f>TITRES_STAT!D589</f>
        <v>4.0891000000000002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2.4733741648932796E-2</v>
      </c>
      <c r="G586" s="2">
        <f t="shared" si="80"/>
        <v>1.1323322959048357E-2</v>
      </c>
      <c r="H586" s="2">
        <f t="shared" si="76"/>
        <v>2.1843183081842867</v>
      </c>
      <c r="I586" s="2">
        <f t="shared" si="77"/>
        <v>68.596104308108423</v>
      </c>
    </row>
    <row r="587" spans="1:9" ht="13.5" x14ac:dyDescent="0.25">
      <c r="A587" s="3">
        <f>TITRES_STAT!B590</f>
        <v>42858</v>
      </c>
      <c r="B587" s="6">
        <f>TITRES_STAT!D590</f>
        <v>4.0723000000000003</v>
      </c>
      <c r="C587" s="2">
        <f t="shared" si="81"/>
        <v>-1.6799999999999926E-2</v>
      </c>
      <c r="D587" s="2">
        <f t="shared" si="82"/>
        <v>0</v>
      </c>
      <c r="E587" s="2">
        <f t="shared" si="83"/>
        <v>1.6799999999999926E-2</v>
      </c>
      <c r="F587" s="2">
        <f t="shared" si="80"/>
        <v>2.296704581686617E-2</v>
      </c>
      <c r="G587" s="2">
        <f t="shared" si="80"/>
        <v>1.1714514176259183E-2</v>
      </c>
      <c r="H587" s="2">
        <f t="shared" si="76"/>
        <v>1.9605632355980707</v>
      </c>
      <c r="I587" s="2">
        <f t="shared" si="77"/>
        <v>66.222643449195317</v>
      </c>
    </row>
    <row r="588" spans="1:9" ht="13.5" x14ac:dyDescent="0.25">
      <c r="A588" s="3">
        <f>TITRES_STAT!B591</f>
        <v>42859</v>
      </c>
      <c r="B588" s="6">
        <f>TITRES_STAT!D591</f>
        <v>4.0933999999999999</v>
      </c>
      <c r="C588" s="2">
        <f t="shared" si="81"/>
        <v>2.1099999999999675E-2</v>
      </c>
      <c r="D588" s="2">
        <f t="shared" si="82"/>
        <v>2.1099999999999675E-2</v>
      </c>
      <c r="E588" s="2">
        <f t="shared" si="83"/>
        <v>0</v>
      </c>
      <c r="F588" s="2">
        <f t="shared" si="80"/>
        <v>2.2833685401375706E-2</v>
      </c>
      <c r="G588" s="2">
        <f t="shared" si="80"/>
        <v>1.0877763163669242E-2</v>
      </c>
      <c r="H588" s="2">
        <f t="shared" si="76"/>
        <v>2.0991158805183567</v>
      </c>
      <c r="I588" s="2">
        <f t="shared" si="77"/>
        <v>67.732732864679434</v>
      </c>
    </row>
    <row r="589" spans="1:9" ht="13.5" x14ac:dyDescent="0.25">
      <c r="A589" s="3">
        <f>TITRES_STAT!B592</f>
        <v>42860</v>
      </c>
      <c r="B589" s="6">
        <f>TITRES_STAT!D592</f>
        <v>4.0933999999999999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2.1202707872706013E-2</v>
      </c>
      <c r="G589" s="2">
        <f t="shared" si="84"/>
        <v>1.0100780080550011E-2</v>
      </c>
      <c r="H589" s="2">
        <f t="shared" si="76"/>
        <v>2.0991158805183563</v>
      </c>
      <c r="I589" s="2">
        <f t="shared" si="77"/>
        <v>67.732732864679434</v>
      </c>
    </row>
    <row r="590" spans="1:9" ht="13.5" x14ac:dyDescent="0.25">
      <c r="A590" s="3">
        <f>TITRES_STAT!B593</f>
        <v>42863</v>
      </c>
      <c r="B590" s="6">
        <f>TITRES_STAT!D593</f>
        <v>4.0933999999999999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1.9688228738941299E-2</v>
      </c>
      <c r="G590" s="2">
        <f t="shared" si="84"/>
        <v>9.3792957890821531E-3</v>
      </c>
      <c r="H590" s="2">
        <f t="shared" si="76"/>
        <v>2.0991158805183567</v>
      </c>
      <c r="I590" s="2">
        <f t="shared" si="77"/>
        <v>67.732732864679434</v>
      </c>
    </row>
    <row r="591" spans="1:9" ht="13.5" x14ac:dyDescent="0.25">
      <c r="A591" s="3">
        <f>TITRES_STAT!B594</f>
        <v>42864</v>
      </c>
      <c r="B591" s="6">
        <f>TITRES_STAT!D594</f>
        <v>4.0933999999999999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1.8281926686159775E-2</v>
      </c>
      <c r="G591" s="2">
        <f t="shared" si="84"/>
        <v>8.7093460898619995E-3</v>
      </c>
      <c r="H591" s="2">
        <f t="shared" si="76"/>
        <v>2.0991158805183563</v>
      </c>
      <c r="I591" s="2">
        <f t="shared" si="77"/>
        <v>67.732732864679434</v>
      </c>
    </row>
    <row r="592" spans="1:9" ht="13.5" x14ac:dyDescent="0.25">
      <c r="A592" s="3">
        <f>TITRES_STAT!B595</f>
        <v>42865</v>
      </c>
      <c r="B592" s="6">
        <f>TITRES_STAT!D595</f>
        <v>4.0933999999999999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1.6976074780005505E-2</v>
      </c>
      <c r="G592" s="2">
        <f t="shared" si="84"/>
        <v>8.0872499405861432E-3</v>
      </c>
      <c r="H592" s="2">
        <f t="shared" si="76"/>
        <v>2.0991158805183563</v>
      </c>
      <c r="I592" s="2">
        <f t="shared" si="77"/>
        <v>67.732732864679434</v>
      </c>
    </row>
    <row r="593" spans="1:9" ht="13.5" x14ac:dyDescent="0.25">
      <c r="A593" s="3">
        <f>TITRES_STAT!B596</f>
        <v>42866</v>
      </c>
      <c r="B593" s="6">
        <f>TITRES_STAT!D596</f>
        <v>4.0891000000000002</v>
      </c>
      <c r="C593" s="2">
        <f t="shared" si="81"/>
        <v>-4.2999999999997485E-3</v>
      </c>
      <c r="D593" s="2">
        <f t="shared" si="82"/>
        <v>0</v>
      </c>
      <c r="E593" s="2">
        <f t="shared" si="83"/>
        <v>4.2999999999997485E-3</v>
      </c>
      <c r="F593" s="2">
        <f t="shared" si="84"/>
        <v>1.5763498010005112E-2</v>
      </c>
      <c r="G593" s="2">
        <f t="shared" si="84"/>
        <v>7.8167320876871161E-3</v>
      </c>
      <c r="H593" s="2">
        <f t="shared" ref="H593:H656" si="85">F593/G593</f>
        <v>2.0166353193600823</v>
      </c>
      <c r="I593" s="2">
        <f t="shared" ref="I593:I656" si="86">IF(G593=0,100,100-(100/(1+H593)))</f>
        <v>66.850484260320542</v>
      </c>
    </row>
    <row r="594" spans="1:9" ht="13.5" x14ac:dyDescent="0.25">
      <c r="A594" s="3">
        <f>TITRES_STAT!B597</f>
        <v>42867</v>
      </c>
      <c r="B594" s="6">
        <f>TITRES_STAT!D597</f>
        <v>4.0891000000000002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1.4637533866433319E-2</v>
      </c>
      <c r="G594" s="2">
        <f t="shared" si="84"/>
        <v>7.258394081423751E-3</v>
      </c>
      <c r="H594" s="2">
        <f t="shared" si="85"/>
        <v>2.0166353193600823</v>
      </c>
      <c r="I594" s="2">
        <f t="shared" si="86"/>
        <v>66.850484260320542</v>
      </c>
    </row>
    <row r="595" spans="1:9" ht="13.5" x14ac:dyDescent="0.25">
      <c r="A595" s="3">
        <f>TITRES_STAT!B598</f>
        <v>42870</v>
      </c>
      <c r="B595" s="6">
        <f>TITRES_STAT!D598</f>
        <v>4.0891000000000002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1.3591995733116652E-2</v>
      </c>
      <c r="G595" s="2">
        <f t="shared" si="84"/>
        <v>6.7399373613220553E-3</v>
      </c>
      <c r="H595" s="2">
        <f t="shared" si="85"/>
        <v>2.0166353193600819</v>
      </c>
      <c r="I595" s="2">
        <f t="shared" si="86"/>
        <v>66.850484260320542</v>
      </c>
    </row>
    <row r="596" spans="1:9" ht="13.5" x14ac:dyDescent="0.25">
      <c r="A596" s="3">
        <f>TITRES_STAT!B599</f>
        <v>42871</v>
      </c>
      <c r="B596" s="6">
        <f>TITRES_STAT!D599</f>
        <v>4.0891000000000002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1.2621138895036891E-2</v>
      </c>
      <c r="G596" s="2">
        <f t="shared" si="84"/>
        <v>6.2585132640847656E-3</v>
      </c>
      <c r="H596" s="2">
        <f t="shared" si="85"/>
        <v>2.0166353193600819</v>
      </c>
      <c r="I596" s="2">
        <f t="shared" si="86"/>
        <v>66.850484260320542</v>
      </c>
    </row>
    <row r="597" spans="1:9" ht="13.5" x14ac:dyDescent="0.25">
      <c r="A597" s="3">
        <f>TITRES_STAT!B600</f>
        <v>42872</v>
      </c>
      <c r="B597" s="6">
        <f>TITRES_STAT!D600</f>
        <v>4.1778000000000004</v>
      </c>
      <c r="C597" s="2">
        <f t="shared" si="81"/>
        <v>8.8700000000000223E-2</v>
      </c>
      <c r="D597" s="2">
        <f t="shared" si="82"/>
        <v>8.8700000000000223E-2</v>
      </c>
      <c r="E597" s="2">
        <f t="shared" si="83"/>
        <v>0</v>
      </c>
      <c r="F597" s="2">
        <f t="shared" si="84"/>
        <v>1.8055343259677132E-2</v>
      </c>
      <c r="G597" s="2">
        <f t="shared" si="84"/>
        <v>5.8114766023644251E-3</v>
      </c>
      <c r="H597" s="2">
        <f t="shared" si="85"/>
        <v>3.1068426314116508</v>
      </c>
      <c r="I597" s="2">
        <f t="shared" si="86"/>
        <v>75.650393994856614</v>
      </c>
    </row>
    <row r="598" spans="1:9" ht="13.5" x14ac:dyDescent="0.25">
      <c r="A598" s="3">
        <f>TITRES_STAT!B601</f>
        <v>42873</v>
      </c>
      <c r="B598" s="6">
        <f>TITRES_STAT!D601</f>
        <v>4.1778000000000004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1.6765675883985909E-2</v>
      </c>
      <c r="G598" s="2">
        <f t="shared" si="84"/>
        <v>5.3963711307669655E-3</v>
      </c>
      <c r="H598" s="2">
        <f t="shared" si="85"/>
        <v>3.1068426314116517</v>
      </c>
      <c r="I598" s="2">
        <f t="shared" si="86"/>
        <v>75.650393994856614</v>
      </c>
    </row>
    <row r="599" spans="1:9" ht="13.5" x14ac:dyDescent="0.25">
      <c r="A599" s="3">
        <f>TITRES_STAT!B602</f>
        <v>42874</v>
      </c>
      <c r="B599" s="6">
        <f>TITRES_STAT!D602</f>
        <v>4.1778000000000004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1.5568127606558345E-2</v>
      </c>
      <c r="G599" s="2">
        <f t="shared" si="84"/>
        <v>5.0109160499978971E-3</v>
      </c>
      <c r="H599" s="2">
        <f t="shared" si="85"/>
        <v>3.1068426314116513</v>
      </c>
      <c r="I599" s="2">
        <f t="shared" si="86"/>
        <v>75.650393994856614</v>
      </c>
    </row>
    <row r="600" spans="1:9" ht="13.5" x14ac:dyDescent="0.25">
      <c r="A600" s="3">
        <f>TITRES_STAT!B603</f>
        <v>42877</v>
      </c>
      <c r="B600" s="6">
        <f>TITRES_STAT!D603</f>
        <v>4.1778000000000004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1.4456118491804176E-2</v>
      </c>
      <c r="G600" s="2">
        <f t="shared" si="84"/>
        <v>4.6529934749980472E-3</v>
      </c>
      <c r="H600" s="2">
        <f t="shared" si="85"/>
        <v>3.1068426314116513</v>
      </c>
      <c r="I600" s="2">
        <f t="shared" si="86"/>
        <v>75.650393994856614</v>
      </c>
    </row>
    <row r="601" spans="1:9" ht="13.5" x14ac:dyDescent="0.25">
      <c r="A601" s="3">
        <f>TITRES_STAT!B604</f>
        <v>42878</v>
      </c>
      <c r="B601" s="6">
        <f>TITRES_STAT!D604</f>
        <v>4.1778000000000004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1.3423538599532448E-2</v>
      </c>
      <c r="G601" s="2">
        <f t="shared" si="84"/>
        <v>4.3206367982124728E-3</v>
      </c>
      <c r="H601" s="2">
        <f t="shared" si="85"/>
        <v>3.1068426314116508</v>
      </c>
      <c r="I601" s="2">
        <f t="shared" si="86"/>
        <v>75.650393994856614</v>
      </c>
    </row>
    <row r="602" spans="1:9" ht="13.5" x14ac:dyDescent="0.25">
      <c r="A602" s="3">
        <f>TITRES_STAT!B605</f>
        <v>42879</v>
      </c>
      <c r="B602" s="6">
        <f>TITRES_STAT!D605</f>
        <v>4.22</v>
      </c>
      <c r="C602" s="2">
        <f t="shared" si="81"/>
        <v>4.2199999999999349E-2</v>
      </c>
      <c r="D602" s="2">
        <f t="shared" si="82"/>
        <v>4.2199999999999349E-2</v>
      </c>
      <c r="E602" s="2">
        <f t="shared" si="83"/>
        <v>0</v>
      </c>
      <c r="F602" s="2">
        <f t="shared" si="84"/>
        <v>1.5479000128137228E-2</v>
      </c>
      <c r="G602" s="2">
        <f t="shared" si="84"/>
        <v>4.0120198840544385E-3</v>
      </c>
      <c r="H602" s="2">
        <f t="shared" si="85"/>
        <v>3.8581563839346105</v>
      </c>
      <c r="I602" s="2">
        <f t="shared" si="86"/>
        <v>79.41605990068804</v>
      </c>
    </row>
    <row r="603" spans="1:9" ht="13.5" x14ac:dyDescent="0.25">
      <c r="A603" s="3">
        <f>TITRES_STAT!B606</f>
        <v>42880</v>
      </c>
      <c r="B603" s="6">
        <f>TITRES_STAT!D606</f>
        <v>4.22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1.4373357261841713E-2</v>
      </c>
      <c r="G603" s="2">
        <f t="shared" si="84"/>
        <v>3.725447035193407E-3</v>
      </c>
      <c r="H603" s="2">
        <f t="shared" si="85"/>
        <v>3.8581563839346109</v>
      </c>
      <c r="I603" s="2">
        <f t="shared" si="86"/>
        <v>79.416059900688055</v>
      </c>
    </row>
    <row r="604" spans="1:9" ht="13.5" x14ac:dyDescent="0.25">
      <c r="A604" s="3">
        <f>TITRES_STAT!B607</f>
        <v>42881</v>
      </c>
      <c r="B604" s="6">
        <f>TITRES_STAT!D607</f>
        <v>4.22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1.3346688885995878E-2</v>
      </c>
      <c r="G604" s="2">
        <f t="shared" si="84"/>
        <v>3.4593436755367352E-3</v>
      </c>
      <c r="H604" s="2">
        <f t="shared" si="85"/>
        <v>3.8581563839346114</v>
      </c>
      <c r="I604" s="2">
        <f t="shared" si="86"/>
        <v>79.416059900688055</v>
      </c>
    </row>
    <row r="605" spans="1:9" ht="13.5" x14ac:dyDescent="0.25">
      <c r="A605" s="3">
        <f>TITRES_STAT!B608</f>
        <v>42884</v>
      </c>
      <c r="B605" s="6">
        <f>TITRES_STAT!D608</f>
        <v>4.22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1.2393353965567603E-2</v>
      </c>
      <c r="G605" s="2">
        <f t="shared" si="87"/>
        <v>3.2122476987126829E-3</v>
      </c>
      <c r="H605" s="2">
        <f t="shared" si="85"/>
        <v>3.8581563839346118</v>
      </c>
      <c r="I605" s="2">
        <f t="shared" si="86"/>
        <v>79.416059900688055</v>
      </c>
    </row>
    <row r="606" spans="1:9" ht="13.5" x14ac:dyDescent="0.25">
      <c r="A606" s="3">
        <f>TITRES_STAT!B609</f>
        <v>42885</v>
      </c>
      <c r="B606" s="6">
        <f>TITRES_STAT!D609</f>
        <v>4.22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1.1508114396598488E-2</v>
      </c>
      <c r="G606" s="2">
        <f t="shared" si="87"/>
        <v>2.9828014345189202E-3</v>
      </c>
      <c r="H606" s="2">
        <f t="shared" si="85"/>
        <v>3.8581563839346114</v>
      </c>
      <c r="I606" s="2">
        <f t="shared" si="86"/>
        <v>79.416059900688055</v>
      </c>
    </row>
    <row r="607" spans="1:9" ht="13.5" x14ac:dyDescent="0.25">
      <c r="A607" s="3">
        <f>TITRES_STAT!B610</f>
        <v>42886</v>
      </c>
      <c r="B607" s="6">
        <f>TITRES_STAT!D610</f>
        <v>4.22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1.0686106225412882E-2</v>
      </c>
      <c r="G607" s="2">
        <f t="shared" si="87"/>
        <v>2.7697441891961399E-3</v>
      </c>
      <c r="H607" s="2">
        <f t="shared" si="85"/>
        <v>3.8581563839346118</v>
      </c>
      <c r="I607" s="2">
        <f t="shared" si="86"/>
        <v>79.416059900688055</v>
      </c>
    </row>
    <row r="608" spans="1:9" ht="13.5" x14ac:dyDescent="0.25">
      <c r="A608" s="3">
        <f>TITRES_STAT!B611</f>
        <v>42887</v>
      </c>
      <c r="B608" s="6">
        <f>TITRES_STAT!D611</f>
        <v>4.22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9.9228129235976754E-3</v>
      </c>
      <c r="G608" s="2">
        <f t="shared" si="87"/>
        <v>2.5719053185392728E-3</v>
      </c>
      <c r="H608" s="2">
        <f t="shared" si="85"/>
        <v>3.8581563839346114</v>
      </c>
      <c r="I608" s="2">
        <f t="shared" si="86"/>
        <v>79.416059900688055</v>
      </c>
    </row>
    <row r="609" spans="1:9" ht="13.5" x14ac:dyDescent="0.25">
      <c r="A609" s="3">
        <f>TITRES_STAT!B612</f>
        <v>42888</v>
      </c>
      <c r="B609" s="6">
        <f>TITRES_STAT!D612</f>
        <v>4.22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9.2140405719121268E-3</v>
      </c>
      <c r="G609" s="2">
        <f t="shared" si="87"/>
        <v>2.3881977957864674E-3</v>
      </c>
      <c r="H609" s="2">
        <f t="shared" si="85"/>
        <v>3.8581563839346114</v>
      </c>
      <c r="I609" s="2">
        <f t="shared" si="86"/>
        <v>79.416059900688055</v>
      </c>
    </row>
    <row r="610" spans="1:9" ht="13.5" x14ac:dyDescent="0.25">
      <c r="A610" s="3">
        <f>TITRES_STAT!B613</f>
        <v>42891</v>
      </c>
      <c r="B610" s="6">
        <f>TITRES_STAT!D613</f>
        <v>4.22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8.5558948167755462E-3</v>
      </c>
      <c r="G610" s="2">
        <f t="shared" si="87"/>
        <v>2.2176122389445771E-3</v>
      </c>
      <c r="H610" s="2">
        <f t="shared" si="85"/>
        <v>3.8581563839346109</v>
      </c>
      <c r="I610" s="2">
        <f t="shared" si="86"/>
        <v>79.416059900688055</v>
      </c>
    </row>
    <row r="611" spans="1:9" ht="13.5" x14ac:dyDescent="0.25">
      <c r="A611" s="3">
        <f>TITRES_STAT!B614</f>
        <v>42892</v>
      </c>
      <c r="B611" s="6">
        <f>TITRES_STAT!D614</f>
        <v>4.3338999999999999</v>
      </c>
      <c r="C611" s="2">
        <f t="shared" si="81"/>
        <v>0.11390000000000011</v>
      </c>
      <c r="D611" s="2">
        <f t="shared" si="82"/>
        <v>0.11390000000000011</v>
      </c>
      <c r="E611" s="2">
        <f t="shared" si="83"/>
        <v>0</v>
      </c>
      <c r="F611" s="2">
        <f t="shared" si="87"/>
        <v>1.6080473758434445E-2</v>
      </c>
      <c r="G611" s="2">
        <f t="shared" si="87"/>
        <v>2.0592113647342502E-3</v>
      </c>
      <c r="H611" s="2">
        <f t="shared" si="85"/>
        <v>7.809044779873628</v>
      </c>
      <c r="I611" s="2">
        <f t="shared" si="86"/>
        <v>88.648031370157867</v>
      </c>
    </row>
    <row r="612" spans="1:9" ht="13.5" x14ac:dyDescent="0.25">
      <c r="A612" s="3">
        <f>TITRES_STAT!B615</f>
        <v>42893</v>
      </c>
      <c r="B612" s="6">
        <f>TITRES_STAT!D615</f>
        <v>4.3338999999999999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1.4931868489974841E-2</v>
      </c>
      <c r="G612" s="2">
        <f t="shared" si="87"/>
        <v>1.9121248386818038E-3</v>
      </c>
      <c r="H612" s="2">
        <f t="shared" si="85"/>
        <v>7.8090447798736271</v>
      </c>
      <c r="I612" s="2">
        <f t="shared" si="86"/>
        <v>88.648031370157867</v>
      </c>
    </row>
    <row r="613" spans="1:9" ht="13.5" x14ac:dyDescent="0.25">
      <c r="A613" s="3">
        <f>TITRES_STAT!B616</f>
        <v>42894</v>
      </c>
      <c r="B613" s="6">
        <f>TITRES_STAT!D616</f>
        <v>4.3212000000000002</v>
      </c>
      <c r="C613" s="2">
        <f t="shared" si="81"/>
        <v>-1.2699999999999712E-2</v>
      </c>
      <c r="D613" s="2">
        <f t="shared" si="82"/>
        <v>0</v>
      </c>
      <c r="E613" s="2">
        <f t="shared" si="83"/>
        <v>1.2699999999999712E-2</v>
      </c>
      <c r="F613" s="2">
        <f t="shared" si="87"/>
        <v>1.3865306454976637E-2</v>
      </c>
      <c r="G613" s="2">
        <f t="shared" si="87"/>
        <v>2.6826873502045112E-3</v>
      </c>
      <c r="H613" s="2">
        <f t="shared" si="85"/>
        <v>5.168439197329362</v>
      </c>
      <c r="I613" s="2">
        <f t="shared" si="86"/>
        <v>83.788443591484992</v>
      </c>
    </row>
    <row r="614" spans="1:9" ht="13.5" x14ac:dyDescent="0.25">
      <c r="A614" s="3">
        <f>TITRES_STAT!B617</f>
        <v>42895</v>
      </c>
      <c r="B614" s="6">
        <f>TITRES_STAT!D617</f>
        <v>4.431</v>
      </c>
      <c r="C614" s="2">
        <f t="shared" si="81"/>
        <v>0.1097999999999999</v>
      </c>
      <c r="D614" s="2">
        <f t="shared" si="82"/>
        <v>0.1097999999999999</v>
      </c>
      <c r="E614" s="2">
        <f t="shared" si="83"/>
        <v>0</v>
      </c>
      <c r="F614" s="2">
        <f t="shared" si="87"/>
        <v>2.0717784565335441E-2</v>
      </c>
      <c r="G614" s="2">
        <f t="shared" si="87"/>
        <v>2.4910668251899031E-3</v>
      </c>
      <c r="H614" s="2">
        <f t="shared" si="85"/>
        <v>8.3168321121839224</v>
      </c>
      <c r="I614" s="2">
        <f t="shared" si="86"/>
        <v>89.266738007522235</v>
      </c>
    </row>
    <row r="615" spans="1:9" ht="13.5" x14ac:dyDescent="0.25">
      <c r="A615" s="3">
        <f>TITRES_STAT!B618</f>
        <v>42898</v>
      </c>
      <c r="B615" s="6">
        <f>TITRES_STAT!D618</f>
        <v>4.431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1.9237942810668623E-2</v>
      </c>
      <c r="G615" s="2">
        <f t="shared" si="87"/>
        <v>2.3131334805334817E-3</v>
      </c>
      <c r="H615" s="2">
        <f t="shared" si="85"/>
        <v>8.3168321121839224</v>
      </c>
      <c r="I615" s="2">
        <f t="shared" si="86"/>
        <v>89.266738007522235</v>
      </c>
    </row>
    <row r="616" spans="1:9" ht="13.5" x14ac:dyDescent="0.25">
      <c r="A616" s="3">
        <f>TITRES_STAT!B619</f>
        <v>42899</v>
      </c>
      <c r="B616" s="6">
        <f>TITRES_STAT!D619</f>
        <v>4.3887999999999998</v>
      </c>
      <c r="C616" s="2">
        <f t="shared" si="81"/>
        <v>-4.2200000000000237E-2</v>
      </c>
      <c r="D616" s="2">
        <f t="shared" si="82"/>
        <v>0</v>
      </c>
      <c r="E616" s="2">
        <f t="shared" si="83"/>
        <v>4.2200000000000237E-2</v>
      </c>
      <c r="F616" s="2">
        <f t="shared" si="87"/>
        <v>1.7863804038478006E-2</v>
      </c>
      <c r="G616" s="2">
        <f t="shared" si="87"/>
        <v>5.1621953747811077E-3</v>
      </c>
      <c r="H616" s="2">
        <f t="shared" si="85"/>
        <v>3.4605052194940384</v>
      </c>
      <c r="I616" s="2">
        <f t="shared" si="86"/>
        <v>77.581014912175547</v>
      </c>
    </row>
    <row r="617" spans="1:9" ht="13.5" x14ac:dyDescent="0.25">
      <c r="A617" s="3">
        <f>TITRES_STAT!B620</f>
        <v>42900</v>
      </c>
      <c r="B617" s="6">
        <f>TITRES_STAT!D620</f>
        <v>4.3887999999999998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1.6587818035729576E-2</v>
      </c>
      <c r="G617" s="2">
        <f t="shared" si="87"/>
        <v>4.7934671337253138E-3</v>
      </c>
      <c r="H617" s="2">
        <f t="shared" si="85"/>
        <v>3.4605052194940384</v>
      </c>
      <c r="I617" s="2">
        <f t="shared" si="86"/>
        <v>77.581014912175547</v>
      </c>
    </row>
    <row r="618" spans="1:9" ht="13.5" x14ac:dyDescent="0.25">
      <c r="A618" s="3">
        <f>TITRES_STAT!B621</f>
        <v>42901</v>
      </c>
      <c r="B618" s="6">
        <f>TITRES_STAT!D621</f>
        <v>4.6516999999999999</v>
      </c>
      <c r="C618" s="2">
        <f t="shared" si="81"/>
        <v>0.26290000000000013</v>
      </c>
      <c r="D618" s="2">
        <f t="shared" si="82"/>
        <v>0.26290000000000013</v>
      </c>
      <c r="E618" s="2">
        <f t="shared" si="83"/>
        <v>0</v>
      </c>
      <c r="F618" s="2">
        <f t="shared" si="87"/>
        <v>3.4181545318891761E-2</v>
      </c>
      <c r="G618" s="2">
        <f t="shared" si="87"/>
        <v>4.4510766241735054E-3</v>
      </c>
      <c r="H618" s="2">
        <f t="shared" si="85"/>
        <v>7.6793882031268632</v>
      </c>
      <c r="I618" s="2">
        <f t="shared" si="86"/>
        <v>88.478450593559842</v>
      </c>
    </row>
    <row r="619" spans="1:9" ht="13.5" x14ac:dyDescent="0.25">
      <c r="A619" s="3">
        <f>TITRES_STAT!B622</f>
        <v>42902</v>
      </c>
      <c r="B619" s="6">
        <f>TITRES_STAT!D622</f>
        <v>4.625</v>
      </c>
      <c r="C619" s="2">
        <f t="shared" si="81"/>
        <v>-2.6699999999999946E-2</v>
      </c>
      <c r="D619" s="2">
        <f t="shared" si="82"/>
        <v>0</v>
      </c>
      <c r="E619" s="2">
        <f t="shared" si="83"/>
        <v>2.6699999999999946E-2</v>
      </c>
      <c r="F619" s="2">
        <f t="shared" si="87"/>
        <v>3.1740006367542352E-2</v>
      </c>
      <c r="G619" s="2">
        <f t="shared" si="87"/>
        <v>6.0402854367325376E-3</v>
      </c>
      <c r="H619" s="2">
        <f t="shared" si="85"/>
        <v>5.2547196154875673</v>
      </c>
      <c r="I619" s="2">
        <f t="shared" si="86"/>
        <v>84.012073098786729</v>
      </c>
    </row>
    <row r="620" spans="1:9" ht="13.5" x14ac:dyDescent="0.25">
      <c r="A620" s="3">
        <f>TITRES_STAT!B623</f>
        <v>42905</v>
      </c>
      <c r="B620" s="6">
        <f>TITRES_STAT!D623</f>
        <v>4.625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2.947286305557504E-2</v>
      </c>
      <c r="G620" s="2">
        <f t="shared" si="87"/>
        <v>5.6088364769659284E-3</v>
      </c>
      <c r="H620" s="2">
        <f t="shared" si="85"/>
        <v>5.2547196154875664</v>
      </c>
      <c r="I620" s="2">
        <f t="shared" si="86"/>
        <v>84.012073098786729</v>
      </c>
    </row>
    <row r="621" spans="1:9" ht="13.5" x14ac:dyDescent="0.25">
      <c r="A621" s="3">
        <f>TITRES_STAT!B624</f>
        <v>42906</v>
      </c>
      <c r="B621" s="6">
        <f>TITRES_STAT!D624</f>
        <v>4.625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2.7367658551605393E-2</v>
      </c>
      <c r="G621" s="2">
        <f t="shared" si="88"/>
        <v>5.2082053000397912E-3</v>
      </c>
      <c r="H621" s="2">
        <f t="shared" si="85"/>
        <v>5.2547196154875655</v>
      </c>
      <c r="I621" s="2">
        <f t="shared" si="86"/>
        <v>84.012073098786729</v>
      </c>
    </row>
    <row r="622" spans="1:9" ht="13.5" x14ac:dyDescent="0.25">
      <c r="A622" s="3">
        <f>TITRES_STAT!B625</f>
        <v>42907</v>
      </c>
      <c r="B622" s="6">
        <f>TITRES_STAT!D625</f>
        <v>4.625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2.5412825797919293E-2</v>
      </c>
      <c r="G622" s="2">
        <f t="shared" si="88"/>
        <v>4.8361906357512344E-3</v>
      </c>
      <c r="H622" s="2">
        <f t="shared" si="85"/>
        <v>5.2547196154875655</v>
      </c>
      <c r="I622" s="2">
        <f t="shared" si="86"/>
        <v>84.012073098786729</v>
      </c>
    </row>
    <row r="623" spans="1:9" ht="13.5" x14ac:dyDescent="0.25">
      <c r="A623" s="3">
        <f>TITRES_STAT!B626</f>
        <v>42908</v>
      </c>
      <c r="B623" s="6">
        <f>TITRES_STAT!D626</f>
        <v>4.625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2.3597623955210773E-2</v>
      </c>
      <c r="G623" s="2">
        <f t="shared" si="88"/>
        <v>4.4907484474832893E-3</v>
      </c>
      <c r="H623" s="2">
        <f t="shared" si="85"/>
        <v>5.2547196154875655</v>
      </c>
      <c r="I623" s="2">
        <f t="shared" si="86"/>
        <v>84.012073098786729</v>
      </c>
    </row>
    <row r="624" spans="1:9" ht="13.5" x14ac:dyDescent="0.25">
      <c r="A624" s="3">
        <f>TITRES_STAT!B627</f>
        <v>42909</v>
      </c>
      <c r="B624" s="6">
        <f>TITRES_STAT!D627</f>
        <v>4.6294000000000004</v>
      </c>
      <c r="C624" s="2">
        <f t="shared" si="81"/>
        <v>4.4000000000004036E-3</v>
      </c>
      <c r="D624" s="2">
        <f t="shared" si="82"/>
        <v>4.4000000000004036E-3</v>
      </c>
      <c r="E624" s="2">
        <f t="shared" si="83"/>
        <v>0</v>
      </c>
      <c r="F624" s="2">
        <f t="shared" si="88"/>
        <v>2.2226365101267177E-2</v>
      </c>
      <c r="G624" s="2">
        <f t="shared" si="88"/>
        <v>4.169980701234483E-3</v>
      </c>
      <c r="H624" s="2">
        <f t="shared" si="85"/>
        <v>5.3300882411007979</v>
      </c>
      <c r="I624" s="2">
        <f t="shared" si="86"/>
        <v>84.202431910710601</v>
      </c>
    </row>
    <row r="625" spans="1:9" ht="13.5" x14ac:dyDescent="0.25">
      <c r="A625" s="3">
        <f>TITRES_STAT!B628</f>
        <v>42914</v>
      </c>
      <c r="B625" s="6">
        <f>TITRES_STAT!D628</f>
        <v>4.6294000000000004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2.0638767594033807E-2</v>
      </c>
      <c r="G625" s="2">
        <f t="shared" si="88"/>
        <v>3.8721249368605911E-3</v>
      </c>
      <c r="H625" s="2">
        <f t="shared" si="85"/>
        <v>5.3300882411007979</v>
      </c>
      <c r="I625" s="2">
        <f t="shared" si="86"/>
        <v>84.202431910710601</v>
      </c>
    </row>
    <row r="626" spans="1:9" ht="13.5" x14ac:dyDescent="0.25">
      <c r="A626" s="3">
        <f>TITRES_STAT!B629</f>
        <v>42915</v>
      </c>
      <c r="B626" s="6">
        <f>TITRES_STAT!D629</f>
        <v>4.6294000000000004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1.9164569908745679E-2</v>
      </c>
      <c r="G626" s="2">
        <f t="shared" si="88"/>
        <v>3.5955445842276918E-3</v>
      </c>
      <c r="H626" s="2">
        <f t="shared" si="85"/>
        <v>5.3300882411007979</v>
      </c>
      <c r="I626" s="2">
        <f t="shared" si="86"/>
        <v>84.202431910710601</v>
      </c>
    </row>
    <row r="627" spans="1:9" ht="13.5" x14ac:dyDescent="0.25">
      <c r="A627" s="3">
        <f>TITRES_STAT!B630</f>
        <v>42916</v>
      </c>
      <c r="B627" s="6">
        <f>TITRES_STAT!D630</f>
        <v>4.6294000000000004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1.7795672058120986E-2</v>
      </c>
      <c r="G627" s="2">
        <f t="shared" si="88"/>
        <v>3.338719971068571E-3</v>
      </c>
      <c r="H627" s="2">
        <f t="shared" si="85"/>
        <v>5.3300882411007979</v>
      </c>
      <c r="I627" s="2">
        <f t="shared" si="86"/>
        <v>84.202431910710601</v>
      </c>
    </row>
    <row r="628" spans="1:9" ht="13.5" x14ac:dyDescent="0.25">
      <c r="A628" s="3">
        <f>TITRES_STAT!B631</f>
        <v>42919</v>
      </c>
      <c r="B628" s="6">
        <f>TITRES_STAT!D631</f>
        <v>4.6294000000000004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1.6524552625398058E-2</v>
      </c>
      <c r="G628" s="2">
        <f t="shared" si="88"/>
        <v>3.1002399731351014E-3</v>
      </c>
      <c r="H628" s="2">
        <f t="shared" si="85"/>
        <v>5.3300882411007979</v>
      </c>
      <c r="I628" s="2">
        <f t="shared" si="86"/>
        <v>84.202431910710601</v>
      </c>
    </row>
    <row r="629" spans="1:9" ht="13.5" x14ac:dyDescent="0.25">
      <c r="A629" s="3">
        <f>TITRES_STAT!B632</f>
        <v>42920</v>
      </c>
      <c r="B629" s="6">
        <f>TITRES_STAT!D632</f>
        <v>4.6294000000000004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1.5344227437869626E-2</v>
      </c>
      <c r="G629" s="2">
        <f t="shared" si="88"/>
        <v>2.8787942607683089E-3</v>
      </c>
      <c r="H629" s="2">
        <f t="shared" si="85"/>
        <v>5.330088241100797</v>
      </c>
      <c r="I629" s="2">
        <f t="shared" si="86"/>
        <v>84.202431910710601</v>
      </c>
    </row>
    <row r="630" spans="1:9" ht="13.5" x14ac:dyDescent="0.25">
      <c r="A630" s="3">
        <f>TITRES_STAT!B633</f>
        <v>42921</v>
      </c>
      <c r="B630" s="6">
        <f>TITRES_STAT!D633</f>
        <v>4.7675999999999998</v>
      </c>
      <c r="C630" s="2">
        <f t="shared" si="81"/>
        <v>0.13819999999999943</v>
      </c>
      <c r="D630" s="2">
        <f t="shared" si="82"/>
        <v>0.13819999999999943</v>
      </c>
      <c r="E630" s="2">
        <f t="shared" si="83"/>
        <v>0</v>
      </c>
      <c r="F630" s="2">
        <f t="shared" si="88"/>
        <v>2.4119639763736041E-2</v>
      </c>
      <c r="G630" s="2">
        <f t="shared" si="88"/>
        <v>2.6731660992848584E-3</v>
      </c>
      <c r="H630" s="2">
        <f t="shared" si="85"/>
        <v>9.0228735768378456</v>
      </c>
      <c r="I630" s="2">
        <f t="shared" si="86"/>
        <v>90.022821376187665</v>
      </c>
    </row>
    <row r="631" spans="1:9" ht="13.5" x14ac:dyDescent="0.25">
      <c r="A631" s="3">
        <f>TITRES_STAT!B634</f>
        <v>42922</v>
      </c>
      <c r="B631" s="6">
        <f>TITRES_STAT!D634</f>
        <v>4.9012000000000002</v>
      </c>
      <c r="C631" s="2">
        <f t="shared" si="81"/>
        <v>0.13360000000000039</v>
      </c>
      <c r="D631" s="2">
        <f t="shared" si="82"/>
        <v>0.13360000000000039</v>
      </c>
      <c r="E631" s="2">
        <f t="shared" si="83"/>
        <v>0</v>
      </c>
      <c r="F631" s="2">
        <f t="shared" si="88"/>
        <v>3.1939665494897782E-2</v>
      </c>
      <c r="G631" s="2">
        <f t="shared" si="88"/>
        <v>2.4822256636216544E-3</v>
      </c>
      <c r="H631" s="2">
        <f t="shared" si="85"/>
        <v>12.867349638266445</v>
      </c>
      <c r="I631" s="2">
        <f t="shared" si="86"/>
        <v>92.788816709138587</v>
      </c>
    </row>
    <row r="632" spans="1:9" ht="13.5" x14ac:dyDescent="0.25">
      <c r="A632" s="3">
        <f>TITRES_STAT!B635</f>
        <v>42923</v>
      </c>
      <c r="B632" s="6">
        <f>TITRES_STAT!D635</f>
        <v>4.9012000000000002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2.9658260816690797E-2</v>
      </c>
      <c r="G632" s="2">
        <f t="shared" si="88"/>
        <v>2.3049238305058216E-3</v>
      </c>
      <c r="H632" s="2">
        <f t="shared" si="85"/>
        <v>12.867349638266447</v>
      </c>
      <c r="I632" s="2">
        <f t="shared" si="86"/>
        <v>92.788816709138587</v>
      </c>
    </row>
    <row r="633" spans="1:9" ht="13.5" x14ac:dyDescent="0.25">
      <c r="A633" s="3">
        <f>TITRES_STAT!B636</f>
        <v>42926</v>
      </c>
      <c r="B633" s="6">
        <f>TITRES_STAT!D636</f>
        <v>4.6829000000000001</v>
      </c>
      <c r="C633" s="2">
        <f t="shared" si="81"/>
        <v>-0.21830000000000016</v>
      </c>
      <c r="D633" s="2">
        <f t="shared" si="82"/>
        <v>0</v>
      </c>
      <c r="E633" s="2">
        <f t="shared" si="83"/>
        <v>0.21830000000000016</v>
      </c>
      <c r="F633" s="2">
        <f t="shared" si="88"/>
        <v>2.7539813615498596E-2</v>
      </c>
      <c r="G633" s="2">
        <f t="shared" si="88"/>
        <v>1.7733143556898274E-2</v>
      </c>
      <c r="H633" s="2">
        <f t="shared" si="85"/>
        <v>1.5530136282455957</v>
      </c>
      <c r="I633" s="2">
        <f t="shared" si="86"/>
        <v>60.83060470432391</v>
      </c>
    </row>
    <row r="634" spans="1:9" ht="13.5" x14ac:dyDescent="0.25">
      <c r="A634" s="3">
        <f>TITRES_STAT!B637</f>
        <v>42927</v>
      </c>
      <c r="B634" s="6">
        <f>TITRES_STAT!D637</f>
        <v>4.8209999999999997</v>
      </c>
      <c r="C634" s="2">
        <f t="shared" si="81"/>
        <v>0.13809999999999967</v>
      </c>
      <c r="D634" s="2">
        <f t="shared" si="82"/>
        <v>0.13809999999999967</v>
      </c>
      <c r="E634" s="2">
        <f t="shared" si="83"/>
        <v>0</v>
      </c>
      <c r="F634" s="2">
        <f t="shared" si="88"/>
        <v>3.5436969785820102E-2</v>
      </c>
      <c r="G634" s="2">
        <f t="shared" si="88"/>
        <v>1.6466490445691255E-2</v>
      </c>
      <c r="H634" s="2">
        <f t="shared" si="85"/>
        <v>2.15206573025965</v>
      </c>
      <c r="I634" s="2">
        <f t="shared" si="86"/>
        <v>68.274773257421089</v>
      </c>
    </row>
    <row r="635" spans="1:9" ht="13.5" x14ac:dyDescent="0.25">
      <c r="A635" s="3">
        <f>TITRES_STAT!B638</f>
        <v>42928</v>
      </c>
      <c r="B635" s="6">
        <f>TITRES_STAT!D638</f>
        <v>4.9012000000000002</v>
      </c>
      <c r="C635" s="2">
        <f t="shared" si="81"/>
        <v>8.0200000000000493E-2</v>
      </c>
      <c r="D635" s="2">
        <f t="shared" si="82"/>
        <v>8.0200000000000493E-2</v>
      </c>
      <c r="E635" s="2">
        <f t="shared" si="83"/>
        <v>0</v>
      </c>
      <c r="F635" s="2">
        <f t="shared" si="88"/>
        <v>3.8634329086832987E-2</v>
      </c>
      <c r="G635" s="2">
        <f t="shared" si="88"/>
        <v>1.5290312556713309E-2</v>
      </c>
      <c r="H635" s="2">
        <f t="shared" si="85"/>
        <v>2.5267193815387596</v>
      </c>
      <c r="I635" s="2">
        <f t="shared" si="86"/>
        <v>71.645036312367864</v>
      </c>
    </row>
    <row r="636" spans="1:9" ht="13.5" x14ac:dyDescent="0.25">
      <c r="A636" s="3">
        <f>TITRES_STAT!B639</f>
        <v>42929</v>
      </c>
      <c r="B636" s="6">
        <f>TITRES_STAT!D639</f>
        <v>4.9012000000000002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3.5874734152059204E-2</v>
      </c>
      <c r="G636" s="2">
        <f t="shared" si="88"/>
        <v>1.4198147374090931E-2</v>
      </c>
      <c r="H636" s="2">
        <f t="shared" si="85"/>
        <v>2.5267193815387596</v>
      </c>
      <c r="I636" s="2">
        <f t="shared" si="86"/>
        <v>71.645036312367864</v>
      </c>
    </row>
    <row r="637" spans="1:9" ht="13.5" x14ac:dyDescent="0.25">
      <c r="A637" s="3">
        <f>TITRES_STAT!B640</f>
        <v>42930</v>
      </c>
      <c r="B637" s="6">
        <f>TITRES_STAT!D640</f>
        <v>4.9903000000000004</v>
      </c>
      <c r="C637" s="2">
        <f t="shared" si="81"/>
        <v>8.9100000000000179E-2</v>
      </c>
      <c r="D637" s="2">
        <f t="shared" si="82"/>
        <v>8.9100000000000179E-2</v>
      </c>
      <c r="E637" s="2">
        <f t="shared" si="83"/>
        <v>0</v>
      </c>
      <c r="F637" s="2">
        <f t="shared" ref="F637:G652" si="89">((F636*13)+D637)/14</f>
        <v>3.9676538855483563E-2</v>
      </c>
      <c r="G637" s="2">
        <f t="shared" si="89"/>
        <v>1.3183993990227294E-2</v>
      </c>
      <c r="H637" s="2">
        <f t="shared" si="85"/>
        <v>3.0094475835542713</v>
      </c>
      <c r="I637" s="2">
        <f t="shared" si="86"/>
        <v>75.058908262032304</v>
      </c>
    </row>
    <row r="638" spans="1:9" ht="13.5" x14ac:dyDescent="0.25">
      <c r="A638" s="3">
        <f>TITRES_STAT!B641</f>
        <v>42933</v>
      </c>
      <c r="B638" s="6">
        <f>TITRES_STAT!D641</f>
        <v>4.9903000000000004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3.6842500365806163E-2</v>
      </c>
      <c r="G638" s="2">
        <f t="shared" si="89"/>
        <v>1.2242280133782488E-2</v>
      </c>
      <c r="H638" s="2">
        <f t="shared" si="85"/>
        <v>3.0094475835542709</v>
      </c>
      <c r="I638" s="2">
        <f t="shared" si="86"/>
        <v>75.058908262032304</v>
      </c>
    </row>
    <row r="639" spans="1:9" ht="13.5" x14ac:dyDescent="0.25">
      <c r="A639" s="3">
        <f>TITRES_STAT!B642</f>
        <v>42934</v>
      </c>
      <c r="B639" s="6">
        <f>TITRES_STAT!D642</f>
        <v>4.9903000000000004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3.4210893196820011E-2</v>
      </c>
      <c r="G639" s="2">
        <f t="shared" si="89"/>
        <v>1.1367831552798024E-2</v>
      </c>
      <c r="H639" s="2">
        <f t="shared" si="85"/>
        <v>3.0094475835542709</v>
      </c>
      <c r="I639" s="2">
        <f t="shared" si="86"/>
        <v>75.058908262032304</v>
      </c>
    </row>
    <row r="640" spans="1:9" ht="13.5" x14ac:dyDescent="0.25">
      <c r="A640" s="3">
        <f>TITRES_STAT!B643</f>
        <v>42935</v>
      </c>
      <c r="B640" s="6">
        <f>TITRES_STAT!D643</f>
        <v>4.9903000000000004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3.1767257968475723E-2</v>
      </c>
      <c r="G640" s="2">
        <f t="shared" si="89"/>
        <v>1.0555843584741023E-2</v>
      </c>
      <c r="H640" s="2">
        <f t="shared" si="85"/>
        <v>3.0094475835542709</v>
      </c>
      <c r="I640" s="2">
        <f t="shared" si="86"/>
        <v>75.058908262032304</v>
      </c>
    </row>
    <row r="641" spans="1:9" ht="13.5" x14ac:dyDescent="0.25">
      <c r="A641" s="3">
        <f>TITRES_STAT!B644</f>
        <v>42936</v>
      </c>
      <c r="B641" s="6">
        <f>TITRES_STAT!D644</f>
        <v>4.9903000000000004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2.9498168113584602E-2</v>
      </c>
      <c r="G641" s="2">
        <f t="shared" si="89"/>
        <v>9.8018547572595212E-3</v>
      </c>
      <c r="H641" s="2">
        <f t="shared" si="85"/>
        <v>3.0094475835542709</v>
      </c>
      <c r="I641" s="2">
        <f t="shared" si="86"/>
        <v>75.058908262032304</v>
      </c>
    </row>
    <row r="642" spans="1:9" ht="13.5" x14ac:dyDescent="0.25">
      <c r="A642" s="3">
        <f>TITRES_STAT!B645</f>
        <v>42937</v>
      </c>
      <c r="B642" s="6">
        <f>TITRES_STAT!D645</f>
        <v>4.9903000000000004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2.7391156105471416E-2</v>
      </c>
      <c r="G642" s="2">
        <f t="shared" si="89"/>
        <v>9.1017222745981268E-3</v>
      </c>
      <c r="H642" s="2">
        <f t="shared" si="85"/>
        <v>3.0094475835542709</v>
      </c>
      <c r="I642" s="2">
        <f t="shared" si="86"/>
        <v>75.058908262032304</v>
      </c>
    </row>
    <row r="643" spans="1:9" ht="13.5" x14ac:dyDescent="0.25">
      <c r="A643" s="3">
        <f>TITRES_STAT!B646</f>
        <v>42940</v>
      </c>
      <c r="B643" s="6">
        <f>TITRES_STAT!D646</f>
        <v>4.9903000000000004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2.5434644955080601E-2</v>
      </c>
      <c r="G643" s="2">
        <f t="shared" si="89"/>
        <v>8.4515992549839738E-3</v>
      </c>
      <c r="H643" s="2">
        <f t="shared" si="85"/>
        <v>3.0094475835542713</v>
      </c>
      <c r="I643" s="2">
        <f t="shared" si="86"/>
        <v>75.058908262032304</v>
      </c>
    </row>
    <row r="644" spans="1:9" ht="13.5" x14ac:dyDescent="0.25">
      <c r="A644" s="3">
        <f>TITRES_STAT!B647</f>
        <v>42942</v>
      </c>
      <c r="B644" s="6">
        <f>TITRES_STAT!D647</f>
        <v>4.9903000000000004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2.3617884601146274E-2</v>
      </c>
      <c r="G644" s="2">
        <f t="shared" si="89"/>
        <v>7.8479135939136906E-3</v>
      </c>
      <c r="H644" s="2">
        <f t="shared" si="85"/>
        <v>3.0094475835542713</v>
      </c>
      <c r="I644" s="2">
        <f t="shared" si="86"/>
        <v>75.058908262032304</v>
      </c>
    </row>
    <row r="645" spans="1:9" ht="13.5" x14ac:dyDescent="0.25">
      <c r="A645" s="3">
        <f>TITRES_STAT!B648</f>
        <v>42943</v>
      </c>
      <c r="B645" s="6">
        <f>TITRES_STAT!D648</f>
        <v>4.9903000000000004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2.1930892843921541E-2</v>
      </c>
      <c r="G645" s="2">
        <f t="shared" si="89"/>
        <v>7.2873483372055698E-3</v>
      </c>
      <c r="H645" s="2">
        <f t="shared" si="85"/>
        <v>3.0094475835542713</v>
      </c>
      <c r="I645" s="2">
        <f t="shared" si="86"/>
        <v>75.058908262032304</v>
      </c>
    </row>
    <row r="646" spans="1:9" ht="13.5" x14ac:dyDescent="0.25">
      <c r="A646" s="3">
        <f>TITRES_STAT!B649</f>
        <v>42944</v>
      </c>
      <c r="B646" s="6">
        <f>TITRES_STAT!D649</f>
        <v>4.9903000000000004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2.0364400497927145E-2</v>
      </c>
      <c r="G646" s="2">
        <f t="shared" si="89"/>
        <v>6.766823455976601E-3</v>
      </c>
      <c r="H646" s="2">
        <f t="shared" si="85"/>
        <v>3.0094475835542713</v>
      </c>
      <c r="I646" s="2">
        <f t="shared" si="86"/>
        <v>75.058908262032304</v>
      </c>
    </row>
    <row r="647" spans="1:9" ht="13.5" x14ac:dyDescent="0.25">
      <c r="A647" s="3">
        <f>TITRES_STAT!B650</f>
        <v>42947</v>
      </c>
      <c r="B647" s="6">
        <f>TITRES_STAT!D650</f>
        <v>4.9903000000000004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1.8909800462360921E-2</v>
      </c>
      <c r="G647" s="2">
        <f t="shared" si="89"/>
        <v>6.2834789234068444E-3</v>
      </c>
      <c r="H647" s="2">
        <f t="shared" si="85"/>
        <v>3.0094475835542713</v>
      </c>
      <c r="I647" s="2">
        <f t="shared" si="86"/>
        <v>75.058908262032304</v>
      </c>
    </row>
    <row r="648" spans="1:9" ht="13.5" x14ac:dyDescent="0.25">
      <c r="A648" s="3">
        <f>TITRES_STAT!B651</f>
        <v>42948</v>
      </c>
      <c r="B648" s="6">
        <f>TITRES_STAT!D651</f>
        <v>4.9903000000000004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1.7559100429335141E-2</v>
      </c>
      <c r="G648" s="2">
        <f t="shared" si="89"/>
        <v>5.8346590003063555E-3</v>
      </c>
      <c r="H648" s="2">
        <f t="shared" si="85"/>
        <v>3.0094475835542713</v>
      </c>
      <c r="I648" s="2">
        <f t="shared" si="86"/>
        <v>75.058908262032304</v>
      </c>
    </row>
    <row r="649" spans="1:9" ht="13.5" x14ac:dyDescent="0.25">
      <c r="A649" s="3">
        <f>TITRES_STAT!B652</f>
        <v>42949</v>
      </c>
      <c r="B649" s="6">
        <f>TITRES_STAT!D652</f>
        <v>4.9903000000000004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1.6304878970096918E-2</v>
      </c>
      <c r="G649" s="2">
        <f t="shared" si="89"/>
        <v>5.417897643141616E-3</v>
      </c>
      <c r="H649" s="2">
        <f t="shared" si="85"/>
        <v>3.0094475835542713</v>
      </c>
      <c r="I649" s="2">
        <f t="shared" si="86"/>
        <v>75.058908262032304</v>
      </c>
    </row>
    <row r="650" spans="1:9" ht="13.5" x14ac:dyDescent="0.25">
      <c r="A650" s="3">
        <f>TITRES_STAT!B653</f>
        <v>42950</v>
      </c>
      <c r="B650" s="6">
        <f>TITRES_STAT!D653</f>
        <v>4.9903000000000004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1.5140244757947138E-2</v>
      </c>
      <c r="G650" s="2">
        <f t="shared" si="89"/>
        <v>5.0309049543457865E-3</v>
      </c>
      <c r="H650" s="2">
        <f t="shared" si="85"/>
        <v>3.0094475835542713</v>
      </c>
      <c r="I650" s="2">
        <f t="shared" si="86"/>
        <v>75.058908262032304</v>
      </c>
    </row>
    <row r="651" spans="1:9" ht="13.5" x14ac:dyDescent="0.25">
      <c r="A651" s="3">
        <f>TITRES_STAT!B654</f>
        <v>42951</v>
      </c>
      <c r="B651" s="6">
        <f>TITRES_STAT!D654</f>
        <v>4.9903000000000004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1.4058798703808056E-2</v>
      </c>
      <c r="G651" s="2">
        <f t="shared" si="89"/>
        <v>4.6715546004639447E-3</v>
      </c>
      <c r="H651" s="2">
        <f t="shared" si="85"/>
        <v>3.0094475835542709</v>
      </c>
      <c r="I651" s="2">
        <f t="shared" si="86"/>
        <v>75.058908262032304</v>
      </c>
    </row>
    <row r="652" spans="1:9" ht="13.5" x14ac:dyDescent="0.25">
      <c r="A652" s="3">
        <f>TITRES_STAT!B655</f>
        <v>42954</v>
      </c>
      <c r="B652" s="6">
        <f>TITRES_STAT!D655</f>
        <v>4.9903000000000004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1.3054598796393193E-2</v>
      </c>
      <c r="G652" s="2">
        <f t="shared" si="89"/>
        <v>4.3378721290022347E-3</v>
      </c>
      <c r="H652" s="2">
        <f t="shared" si="85"/>
        <v>3.0094475835542704</v>
      </c>
      <c r="I652" s="2">
        <f t="shared" si="86"/>
        <v>75.05890826203229</v>
      </c>
    </row>
    <row r="653" spans="1:9" ht="13.5" x14ac:dyDescent="0.25">
      <c r="A653" s="3">
        <f>TITRES_STAT!B656</f>
        <v>42955</v>
      </c>
      <c r="B653" s="6">
        <f>TITRES_STAT!D656</f>
        <v>4.9903000000000004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1.212212745379368E-2</v>
      </c>
      <c r="G653" s="2">
        <f t="shared" si="93"/>
        <v>4.0280241197877898E-3</v>
      </c>
      <c r="H653" s="2">
        <f t="shared" si="85"/>
        <v>3.00944758355427</v>
      </c>
      <c r="I653" s="2">
        <f t="shared" si="86"/>
        <v>75.05890826203229</v>
      </c>
    </row>
    <row r="654" spans="1:9" ht="13.5" x14ac:dyDescent="0.25">
      <c r="A654" s="3">
        <f>TITRES_STAT!B657</f>
        <v>42956</v>
      </c>
      <c r="B654" s="6">
        <f>TITRES_STAT!D657</f>
        <v>4.9903000000000004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1.1256261207094132E-2</v>
      </c>
      <c r="G654" s="2">
        <f t="shared" si="93"/>
        <v>3.7403081112315191E-3</v>
      </c>
      <c r="H654" s="2">
        <f t="shared" si="85"/>
        <v>3.00944758355427</v>
      </c>
      <c r="I654" s="2">
        <f t="shared" si="86"/>
        <v>75.05890826203229</v>
      </c>
    </row>
    <row r="655" spans="1:9" ht="13.5" x14ac:dyDescent="0.25">
      <c r="A655" s="3">
        <f>TITRES_STAT!B658</f>
        <v>42957</v>
      </c>
      <c r="B655" s="6">
        <f>TITRES_STAT!D658</f>
        <v>4.9903000000000004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1.0452242549444551E-2</v>
      </c>
      <c r="G655" s="2">
        <f t="shared" si="93"/>
        <v>3.4731432461435536E-3</v>
      </c>
      <c r="H655" s="2">
        <f t="shared" si="85"/>
        <v>3.00944758355427</v>
      </c>
      <c r="I655" s="2">
        <f t="shared" si="86"/>
        <v>75.05890826203229</v>
      </c>
    </row>
    <row r="656" spans="1:9" ht="13.5" x14ac:dyDescent="0.25">
      <c r="A656" s="3">
        <f>TITRES_STAT!B659</f>
        <v>42958</v>
      </c>
      <c r="B656" s="6">
        <f>TITRES_STAT!D659</f>
        <v>4.9903000000000004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9.7056537959127973E-3</v>
      </c>
      <c r="G656" s="2">
        <f t="shared" si="93"/>
        <v>3.2250615857047286E-3</v>
      </c>
      <c r="H656" s="2">
        <f t="shared" si="85"/>
        <v>3.00944758355427</v>
      </c>
      <c r="I656" s="2">
        <f t="shared" si="86"/>
        <v>75.05890826203229</v>
      </c>
    </row>
    <row r="657" spans="1:9" ht="13.5" x14ac:dyDescent="0.25">
      <c r="A657" s="3">
        <f>TITRES_STAT!B660</f>
        <v>42961</v>
      </c>
      <c r="B657" s="6">
        <f>TITRES_STAT!D660</f>
        <v>4.9903000000000004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9.0123928104904553E-3</v>
      </c>
      <c r="G657" s="2">
        <f t="shared" si="93"/>
        <v>2.9947000438686764E-3</v>
      </c>
      <c r="H657" s="2">
        <f t="shared" ref="H657:H720" si="94">F657/G657</f>
        <v>3.0094475835542704</v>
      </c>
      <c r="I657" s="2">
        <f t="shared" ref="I657:I720" si="95">IF(G657=0,100,100-(100/(1+H657)))</f>
        <v>75.05890826203229</v>
      </c>
    </row>
    <row r="658" spans="1:9" ht="13.5" x14ac:dyDescent="0.25">
      <c r="A658" s="3">
        <f>TITRES_STAT!B661</f>
        <v>42962</v>
      </c>
      <c r="B658" s="6">
        <f>TITRES_STAT!D661</f>
        <v>4.9903000000000004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8.3686504668839933E-3</v>
      </c>
      <c r="G658" s="2">
        <f t="shared" si="93"/>
        <v>2.7807928978780569E-3</v>
      </c>
      <c r="H658" s="2">
        <f t="shared" si="94"/>
        <v>3.0094475835542696</v>
      </c>
      <c r="I658" s="2">
        <f t="shared" si="95"/>
        <v>75.05890826203229</v>
      </c>
    </row>
    <row r="659" spans="1:9" ht="13.5" x14ac:dyDescent="0.25">
      <c r="A659" s="3">
        <f>TITRES_STAT!B662</f>
        <v>42963</v>
      </c>
      <c r="B659" s="6">
        <f>TITRES_STAT!D662</f>
        <v>4.9903000000000004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7.7708897192494217E-3</v>
      </c>
      <c r="G659" s="2">
        <f t="shared" si="93"/>
        <v>2.5821648337439099E-3</v>
      </c>
      <c r="H659" s="2">
        <f t="shared" si="94"/>
        <v>3.0094475835542696</v>
      </c>
      <c r="I659" s="2">
        <f t="shared" si="95"/>
        <v>75.05890826203229</v>
      </c>
    </row>
    <row r="660" spans="1:9" ht="13.5" x14ac:dyDescent="0.25">
      <c r="A660" s="3">
        <f>TITRES_STAT!B663</f>
        <v>42964</v>
      </c>
      <c r="B660" s="6">
        <f>TITRES_STAT!D663</f>
        <v>4.8567</v>
      </c>
      <c r="C660" s="2">
        <f t="shared" si="90"/>
        <v>-0.13360000000000039</v>
      </c>
      <c r="D660" s="2">
        <f t="shared" si="91"/>
        <v>0</v>
      </c>
      <c r="E660" s="2">
        <f t="shared" si="92"/>
        <v>0.13360000000000039</v>
      </c>
      <c r="F660" s="2">
        <f t="shared" si="93"/>
        <v>7.2158261678744633E-3</v>
      </c>
      <c r="G660" s="2">
        <f t="shared" si="93"/>
        <v>1.1940581631333658E-2</v>
      </c>
      <c r="H660" s="2">
        <f t="shared" si="94"/>
        <v>0.60431111236149382</v>
      </c>
      <c r="I660" s="2">
        <f t="shared" si="95"/>
        <v>37.667950293753655</v>
      </c>
    </row>
    <row r="661" spans="1:9" ht="13.5" x14ac:dyDescent="0.25">
      <c r="A661" s="3">
        <f>TITRES_STAT!B664</f>
        <v>42965</v>
      </c>
      <c r="B661" s="6">
        <f>TITRES_STAT!D664</f>
        <v>4.2328999999999999</v>
      </c>
      <c r="C661" s="2">
        <f t="shared" si="90"/>
        <v>-0.62380000000000013</v>
      </c>
      <c r="D661" s="2">
        <f t="shared" si="91"/>
        <v>0</v>
      </c>
      <c r="E661" s="2">
        <f t="shared" si="92"/>
        <v>0.62380000000000013</v>
      </c>
      <c r="F661" s="2">
        <f t="shared" si="93"/>
        <v>6.700410013026287E-3</v>
      </c>
      <c r="G661" s="2">
        <f t="shared" si="93"/>
        <v>5.5644825800524114E-2</v>
      </c>
      <c r="H661" s="2">
        <f t="shared" si="94"/>
        <v>0.12041389143792011</v>
      </c>
      <c r="I661" s="2">
        <f t="shared" si="95"/>
        <v>10.747268697586648</v>
      </c>
    </row>
    <row r="662" spans="1:9" ht="13.5" x14ac:dyDescent="0.25">
      <c r="A662" s="3">
        <f>TITRES_STAT!B665</f>
        <v>42968</v>
      </c>
      <c r="B662" s="6">
        <f>TITRES_STAT!D665</f>
        <v>4.8369999999999997</v>
      </c>
      <c r="C662" s="2">
        <f t="shared" si="90"/>
        <v>0.60409999999999986</v>
      </c>
      <c r="D662" s="2">
        <f t="shared" si="91"/>
        <v>0.60409999999999986</v>
      </c>
      <c r="E662" s="2">
        <f t="shared" si="92"/>
        <v>0</v>
      </c>
      <c r="F662" s="2">
        <f t="shared" si="93"/>
        <v>4.9371809297810113E-2</v>
      </c>
      <c r="G662" s="2">
        <f t="shared" si="93"/>
        <v>5.1670195386200969E-2</v>
      </c>
      <c r="H662" s="2">
        <f t="shared" si="94"/>
        <v>0.95551814597928419</v>
      </c>
      <c r="I662" s="2">
        <f t="shared" si="95"/>
        <v>48.86265811155539</v>
      </c>
    </row>
    <row r="663" spans="1:9" ht="13.5" x14ac:dyDescent="0.25">
      <c r="A663" s="3">
        <f>TITRES_STAT!B666</f>
        <v>42969</v>
      </c>
      <c r="B663" s="6">
        <f>TITRES_STAT!D666</f>
        <v>4.8369999999999997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4.5845251490823677E-2</v>
      </c>
      <c r="G663" s="2">
        <f t="shared" si="93"/>
        <v>4.7979467144329477E-2</v>
      </c>
      <c r="H663" s="2">
        <f t="shared" si="94"/>
        <v>0.95551814597928408</v>
      </c>
      <c r="I663" s="2">
        <f t="shared" si="95"/>
        <v>48.862658111555383</v>
      </c>
    </row>
    <row r="664" spans="1:9" ht="13.5" x14ac:dyDescent="0.25">
      <c r="A664" s="3">
        <f>TITRES_STAT!B667</f>
        <v>42970</v>
      </c>
      <c r="B664" s="6">
        <f>TITRES_STAT!D667</f>
        <v>4.8369999999999997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4.2570590670050555E-2</v>
      </c>
      <c r="G664" s="2">
        <f t="shared" si="93"/>
        <v>4.4552362348305945E-2</v>
      </c>
      <c r="H664" s="2">
        <f t="shared" si="94"/>
        <v>0.95551814597928397</v>
      </c>
      <c r="I664" s="2">
        <f t="shared" si="95"/>
        <v>48.862658111555376</v>
      </c>
    </row>
    <row r="665" spans="1:9" ht="13.5" x14ac:dyDescent="0.25">
      <c r="A665" s="3">
        <f>TITRES_STAT!B668</f>
        <v>42971</v>
      </c>
      <c r="B665" s="6">
        <f>TITRES_STAT!D668</f>
        <v>4.8116000000000003</v>
      </c>
      <c r="C665" s="2">
        <f t="shared" si="90"/>
        <v>-2.5399999999999423E-2</v>
      </c>
      <c r="D665" s="2">
        <f t="shared" si="91"/>
        <v>0</v>
      </c>
      <c r="E665" s="2">
        <f t="shared" si="92"/>
        <v>2.5399999999999423E-2</v>
      </c>
      <c r="F665" s="2">
        <f t="shared" si="93"/>
        <v>3.9529834193618371E-2</v>
      </c>
      <c r="G665" s="2">
        <f t="shared" si="93"/>
        <v>4.318433646628405E-2</v>
      </c>
      <c r="H665" s="2">
        <f t="shared" si="94"/>
        <v>0.91537435626644603</v>
      </c>
      <c r="I665" s="2">
        <f t="shared" si="95"/>
        <v>47.790885017942109</v>
      </c>
    </row>
    <row r="666" spans="1:9" ht="13.5" x14ac:dyDescent="0.25">
      <c r="A666" s="3">
        <f>TITRES_STAT!B669</f>
        <v>42972</v>
      </c>
      <c r="B666" s="6">
        <f>TITRES_STAT!D669</f>
        <v>4.7861000000000002</v>
      </c>
      <c r="C666" s="2">
        <f t="shared" si="90"/>
        <v>-2.5500000000000078E-2</v>
      </c>
      <c r="D666" s="2">
        <f t="shared" si="91"/>
        <v>0</v>
      </c>
      <c r="E666" s="2">
        <f t="shared" si="92"/>
        <v>2.5500000000000078E-2</v>
      </c>
      <c r="F666" s="2">
        <f t="shared" si="93"/>
        <v>3.6706274608359915E-2</v>
      </c>
      <c r="G666" s="2">
        <f t="shared" si="93"/>
        <v>4.1921169575835193E-2</v>
      </c>
      <c r="H666" s="2">
        <f t="shared" si="94"/>
        <v>0.87560235031034717</v>
      </c>
      <c r="I666" s="2">
        <f t="shared" si="95"/>
        <v>46.683794684169882</v>
      </c>
    </row>
    <row r="667" spans="1:9" ht="13.5" x14ac:dyDescent="0.25">
      <c r="A667" s="3">
        <f>TITRES_STAT!B670</f>
        <v>42975</v>
      </c>
      <c r="B667" s="6">
        <f>TITRES_STAT!D670</f>
        <v>4.7606000000000002</v>
      </c>
      <c r="C667" s="2">
        <f t="shared" si="90"/>
        <v>-2.5500000000000078E-2</v>
      </c>
      <c r="D667" s="2">
        <f t="shared" si="91"/>
        <v>0</v>
      </c>
      <c r="E667" s="2">
        <f t="shared" si="92"/>
        <v>2.5500000000000078E-2</v>
      </c>
      <c r="F667" s="2">
        <f t="shared" si="93"/>
        <v>3.4084397850619917E-2</v>
      </c>
      <c r="G667" s="2">
        <f t="shared" si="93"/>
        <v>4.0748228891846976E-2</v>
      </c>
      <c r="H667" s="2">
        <f t="shared" si="94"/>
        <v>0.8364632961370162</v>
      </c>
      <c r="I667" s="2">
        <f t="shared" si="95"/>
        <v>45.547509601553656</v>
      </c>
    </row>
    <row r="668" spans="1:9" ht="13.5" x14ac:dyDescent="0.25">
      <c r="A668" s="3">
        <f>TITRES_STAT!B671</f>
        <v>42976</v>
      </c>
      <c r="B668" s="6">
        <f>TITRES_STAT!D671</f>
        <v>4.7606000000000002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3.1649798004147064E-2</v>
      </c>
      <c r="G668" s="2">
        <f t="shared" si="93"/>
        <v>3.7837641113857907E-2</v>
      </c>
      <c r="H668" s="2">
        <f t="shared" si="94"/>
        <v>0.8364632961370162</v>
      </c>
      <c r="I668" s="2">
        <f t="shared" si="95"/>
        <v>45.547509601553656</v>
      </c>
    </row>
    <row r="669" spans="1:9" ht="13.5" x14ac:dyDescent="0.25">
      <c r="A669" s="3">
        <f>TITRES_STAT!B672</f>
        <v>42977</v>
      </c>
      <c r="B669" s="6">
        <f>TITRES_STAT!D672</f>
        <v>4.7606000000000002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2.9389098146707988E-2</v>
      </c>
      <c r="G669" s="2">
        <f t="shared" si="96"/>
        <v>3.513495246286806E-2</v>
      </c>
      <c r="H669" s="2">
        <f t="shared" si="94"/>
        <v>0.83646329613701609</v>
      </c>
      <c r="I669" s="2">
        <f t="shared" si="95"/>
        <v>45.547509601553649</v>
      </c>
    </row>
    <row r="670" spans="1:9" ht="13.5" x14ac:dyDescent="0.25">
      <c r="A670" s="3">
        <f>TITRES_STAT!B673</f>
        <v>42978</v>
      </c>
      <c r="B670" s="6">
        <f>TITRES_STAT!D673</f>
        <v>4.7606000000000002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2.7289876850514563E-2</v>
      </c>
      <c r="G670" s="2">
        <f t="shared" si="96"/>
        <v>3.2625313001234627E-2</v>
      </c>
      <c r="H670" s="2">
        <f t="shared" si="94"/>
        <v>0.8364632961370162</v>
      </c>
      <c r="I670" s="2">
        <f t="shared" si="95"/>
        <v>45.547509601553656</v>
      </c>
    </row>
    <row r="671" spans="1:9" ht="13.5" x14ac:dyDescent="0.25">
      <c r="A671" s="3">
        <f>TITRES_STAT!B674</f>
        <v>42982</v>
      </c>
      <c r="B671" s="6">
        <f>TITRES_STAT!D674</f>
        <v>4.7606000000000002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2.5340599932620667E-2</v>
      </c>
      <c r="G671" s="2">
        <f t="shared" si="96"/>
        <v>3.0294933501146436E-2</v>
      </c>
      <c r="H671" s="2">
        <f t="shared" si="94"/>
        <v>0.83646329613701631</v>
      </c>
      <c r="I671" s="2">
        <f t="shared" si="95"/>
        <v>45.547509601553664</v>
      </c>
    </row>
    <row r="672" spans="1:9" ht="13.5" x14ac:dyDescent="0.25">
      <c r="A672" s="3">
        <f>TITRES_STAT!B675</f>
        <v>42983</v>
      </c>
      <c r="B672" s="6">
        <f>TITRES_STAT!D675</f>
        <v>4.7351999999999999</v>
      </c>
      <c r="C672" s="2">
        <f t="shared" si="90"/>
        <v>-2.5400000000000311E-2</v>
      </c>
      <c r="D672" s="2">
        <f t="shared" si="91"/>
        <v>0</v>
      </c>
      <c r="E672" s="2">
        <f t="shared" si="92"/>
        <v>2.5400000000000311E-2</v>
      </c>
      <c r="F672" s="2">
        <f t="shared" si="96"/>
        <v>2.3530557080290618E-2</v>
      </c>
      <c r="G672" s="2">
        <f t="shared" si="96"/>
        <v>2.9945295393921711E-2</v>
      </c>
      <c r="H672" s="2">
        <f t="shared" si="94"/>
        <v>0.7857847708881458</v>
      </c>
      <c r="I672" s="2">
        <f t="shared" si="95"/>
        <v>44.002210327806864</v>
      </c>
    </row>
    <row r="673" spans="1:9" ht="13.5" x14ac:dyDescent="0.25">
      <c r="A673" s="3">
        <f>TITRES_STAT!B676</f>
        <v>42984</v>
      </c>
      <c r="B673" s="6">
        <f>TITRES_STAT!D676</f>
        <v>4.7351999999999999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2.1849803003127003E-2</v>
      </c>
      <c r="G673" s="2">
        <f t="shared" si="96"/>
        <v>2.7806345722927304E-2</v>
      </c>
      <c r="H673" s="2">
        <f t="shared" si="94"/>
        <v>0.78578477088814569</v>
      </c>
      <c r="I673" s="2">
        <f t="shared" si="95"/>
        <v>44.002210327806864</v>
      </c>
    </row>
    <row r="674" spans="1:9" ht="13.5" x14ac:dyDescent="0.25">
      <c r="A674" s="3">
        <f>TITRES_STAT!B677</f>
        <v>42985</v>
      </c>
      <c r="B674" s="6">
        <f>TITRES_STAT!D677</f>
        <v>4.7046000000000001</v>
      </c>
      <c r="C674" s="2">
        <f t="shared" si="90"/>
        <v>-3.0599999999999739E-2</v>
      </c>
      <c r="D674" s="2">
        <f t="shared" si="91"/>
        <v>0</v>
      </c>
      <c r="E674" s="2">
        <f t="shared" si="92"/>
        <v>3.0599999999999739E-2</v>
      </c>
      <c r="F674" s="2">
        <f t="shared" si="96"/>
        <v>2.0289102788617931E-2</v>
      </c>
      <c r="G674" s="2">
        <f t="shared" si="96"/>
        <v>2.8005892457003908E-2</v>
      </c>
      <c r="H674" s="2">
        <f t="shared" si="94"/>
        <v>0.72445835531814629</v>
      </c>
      <c r="I674" s="2">
        <f t="shared" si="95"/>
        <v>42.010777070026172</v>
      </c>
    </row>
    <row r="675" spans="1:9" ht="13.5" x14ac:dyDescent="0.25">
      <c r="A675" s="3">
        <f>TITRES_STAT!B678</f>
        <v>42986</v>
      </c>
      <c r="B675" s="6">
        <f>TITRES_STAT!D678</f>
        <v>4.7046000000000001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1.8839881160859506E-2</v>
      </c>
      <c r="G675" s="2">
        <f t="shared" si="96"/>
        <v>2.6005471567217914E-2</v>
      </c>
      <c r="H675" s="2">
        <f t="shared" si="94"/>
        <v>0.72445835531814629</v>
      </c>
      <c r="I675" s="2">
        <f t="shared" si="95"/>
        <v>42.010777070026172</v>
      </c>
    </row>
    <row r="676" spans="1:9" ht="13.5" x14ac:dyDescent="0.25">
      <c r="A676" s="3">
        <f>TITRES_STAT!B679</f>
        <v>42989</v>
      </c>
      <c r="B676" s="6">
        <f>TITRES_STAT!D679</f>
        <v>4.5823999999999998</v>
      </c>
      <c r="C676" s="2">
        <f t="shared" si="90"/>
        <v>-0.12220000000000031</v>
      </c>
      <c r="D676" s="2">
        <f t="shared" si="91"/>
        <v>0</v>
      </c>
      <c r="E676" s="2">
        <f t="shared" si="92"/>
        <v>0.12220000000000031</v>
      </c>
      <c r="F676" s="2">
        <f t="shared" si="96"/>
        <v>1.7494175363655256E-2</v>
      </c>
      <c r="G676" s="2">
        <f t="shared" si="96"/>
        <v>3.2876509312416653E-2</v>
      </c>
      <c r="H676" s="2">
        <f t="shared" si="94"/>
        <v>0.53211778651476649</v>
      </c>
      <c r="I676" s="2">
        <f t="shared" si="95"/>
        <v>34.73086672567247</v>
      </c>
    </row>
    <row r="677" spans="1:9" ht="13.5" x14ac:dyDescent="0.25">
      <c r="A677" s="3">
        <f>TITRES_STAT!B680</f>
        <v>42990</v>
      </c>
      <c r="B677" s="6">
        <f>TITRES_STAT!D680</f>
        <v>4.7096999999999998</v>
      </c>
      <c r="C677" s="2">
        <f t="shared" si="90"/>
        <v>0.12729999999999997</v>
      </c>
      <c r="D677" s="2">
        <f t="shared" si="91"/>
        <v>0.12729999999999997</v>
      </c>
      <c r="E677" s="2">
        <f t="shared" si="92"/>
        <v>0</v>
      </c>
      <c r="F677" s="2">
        <f t="shared" si="96"/>
        <v>2.5337448551965593E-2</v>
      </c>
      <c r="G677" s="2">
        <f t="shared" si="96"/>
        <v>3.052818721867261E-2</v>
      </c>
      <c r="H677" s="2">
        <f t="shared" si="94"/>
        <v>0.82996898474429903</v>
      </c>
      <c r="I677" s="2">
        <f t="shared" si="95"/>
        <v>45.354265108502389</v>
      </c>
    </row>
    <row r="678" spans="1:9" ht="13.5" x14ac:dyDescent="0.25">
      <c r="A678" s="3">
        <f>TITRES_STAT!B681</f>
        <v>42991</v>
      </c>
      <c r="B678" s="6">
        <f>TITRES_STAT!D681</f>
        <v>4.6843000000000004</v>
      </c>
      <c r="C678" s="2">
        <f t="shared" si="90"/>
        <v>-2.5399999999999423E-2</v>
      </c>
      <c r="D678" s="2">
        <f t="shared" si="91"/>
        <v>0</v>
      </c>
      <c r="E678" s="2">
        <f t="shared" si="92"/>
        <v>2.5399999999999423E-2</v>
      </c>
      <c r="F678" s="2">
        <f t="shared" si="96"/>
        <v>2.3527630798253766E-2</v>
      </c>
      <c r="G678" s="2">
        <f t="shared" si="96"/>
        <v>3.0161888131624525E-2</v>
      </c>
      <c r="H678" s="2">
        <f t="shared" si="94"/>
        <v>0.78004502554948518</v>
      </c>
      <c r="I678" s="2">
        <f t="shared" si="95"/>
        <v>43.821645764757648</v>
      </c>
    </row>
    <row r="679" spans="1:9" ht="13.5" x14ac:dyDescent="0.25">
      <c r="A679" s="3">
        <f>TITRES_STAT!B682</f>
        <v>42992</v>
      </c>
      <c r="B679" s="6">
        <f>TITRES_STAT!D682</f>
        <v>4.5468000000000002</v>
      </c>
      <c r="C679" s="2">
        <f t="shared" si="90"/>
        <v>-0.13750000000000018</v>
      </c>
      <c r="D679" s="2">
        <f t="shared" si="91"/>
        <v>0</v>
      </c>
      <c r="E679" s="2">
        <f t="shared" si="92"/>
        <v>0.13750000000000018</v>
      </c>
      <c r="F679" s="2">
        <f t="shared" si="96"/>
        <v>2.1847085741235641E-2</v>
      </c>
      <c r="G679" s="2">
        <f t="shared" si="96"/>
        <v>3.7828896122222781E-2</v>
      </c>
      <c r="H679" s="2">
        <f t="shared" si="94"/>
        <v>0.57752374456418398</v>
      </c>
      <c r="I679" s="2">
        <f t="shared" si="95"/>
        <v>36.60951199969</v>
      </c>
    </row>
    <row r="680" spans="1:9" ht="13.5" x14ac:dyDescent="0.25">
      <c r="A680" s="3">
        <f>TITRES_STAT!B683</f>
        <v>42993</v>
      </c>
      <c r="B680" s="6">
        <f>TITRES_STAT!D683</f>
        <v>4.5315000000000003</v>
      </c>
      <c r="C680" s="2">
        <f t="shared" si="90"/>
        <v>-1.5299999999999869E-2</v>
      </c>
      <c r="D680" s="2">
        <f t="shared" si="91"/>
        <v>0</v>
      </c>
      <c r="E680" s="2">
        <f t="shared" si="92"/>
        <v>1.5299999999999869E-2</v>
      </c>
      <c r="F680" s="2">
        <f t="shared" si="96"/>
        <v>2.0286579616861668E-2</v>
      </c>
      <c r="G680" s="2">
        <f t="shared" si="96"/>
        <v>3.6219689256349712E-2</v>
      </c>
      <c r="H680" s="2">
        <f t="shared" si="94"/>
        <v>0.56009811330187509</v>
      </c>
      <c r="I680" s="2">
        <f t="shared" si="95"/>
        <v>35.901467255572371</v>
      </c>
    </row>
    <row r="681" spans="1:9" ht="13.5" x14ac:dyDescent="0.25">
      <c r="A681" s="3">
        <f>TITRES_STAT!B684</f>
        <v>42996</v>
      </c>
      <c r="B681" s="6">
        <f>TITRES_STAT!D684</f>
        <v>4.5213000000000001</v>
      </c>
      <c r="C681" s="2">
        <f t="shared" si="90"/>
        <v>-1.0200000000000209E-2</v>
      </c>
      <c r="D681" s="2">
        <f t="shared" si="91"/>
        <v>0</v>
      </c>
      <c r="E681" s="2">
        <f t="shared" si="92"/>
        <v>1.0200000000000209E-2</v>
      </c>
      <c r="F681" s="2">
        <f t="shared" si="96"/>
        <v>1.8837538215657264E-2</v>
      </c>
      <c r="G681" s="2">
        <f t="shared" si="96"/>
        <v>3.4361140023753317E-2</v>
      </c>
      <c r="H681" s="2">
        <f t="shared" si="94"/>
        <v>0.54822215452209</v>
      </c>
      <c r="I681" s="2">
        <f t="shared" si="95"/>
        <v>35.40978618093196</v>
      </c>
    </row>
    <row r="682" spans="1:9" ht="13.5" x14ac:dyDescent="0.25">
      <c r="A682" s="3">
        <f>TITRES_STAT!B685</f>
        <v>42997</v>
      </c>
      <c r="B682" s="6">
        <f>TITRES_STAT!D685</f>
        <v>4.4297000000000004</v>
      </c>
      <c r="C682" s="2">
        <f t="shared" si="90"/>
        <v>-9.1599999999999682E-2</v>
      </c>
      <c r="D682" s="2">
        <f t="shared" si="91"/>
        <v>0</v>
      </c>
      <c r="E682" s="2">
        <f t="shared" si="92"/>
        <v>9.1599999999999682E-2</v>
      </c>
      <c r="F682" s="2">
        <f t="shared" si="96"/>
        <v>1.7491999771681744E-2</v>
      </c>
      <c r="G682" s="2">
        <f t="shared" si="96"/>
        <v>3.8449630022056633E-2</v>
      </c>
      <c r="H682" s="2">
        <f t="shared" si="94"/>
        <v>0.4549328501118855</v>
      </c>
      <c r="I682" s="2">
        <f t="shared" si="95"/>
        <v>31.268305618152809</v>
      </c>
    </row>
    <row r="683" spans="1:9" ht="13.5" x14ac:dyDescent="0.25">
      <c r="A683" s="3">
        <f>TITRES_STAT!B686</f>
        <v>42998</v>
      </c>
      <c r="B683" s="6">
        <f>TITRES_STAT!D686</f>
        <v>4.5315000000000003</v>
      </c>
      <c r="C683" s="2">
        <f t="shared" si="90"/>
        <v>0.10179999999999989</v>
      </c>
      <c r="D683" s="2">
        <f t="shared" si="91"/>
        <v>0.10179999999999989</v>
      </c>
      <c r="E683" s="2">
        <f t="shared" si="92"/>
        <v>0</v>
      </c>
      <c r="F683" s="2">
        <f t="shared" si="96"/>
        <v>2.3513999787990181E-2</v>
      </c>
      <c r="G683" s="2">
        <f t="shared" si="96"/>
        <v>3.5703227877624019E-2</v>
      </c>
      <c r="H683" s="2">
        <f t="shared" si="94"/>
        <v>0.65859590815112012</v>
      </c>
      <c r="I683" s="2">
        <f t="shared" si="95"/>
        <v>39.708038884846523</v>
      </c>
    </row>
    <row r="684" spans="1:9" ht="13.5" x14ac:dyDescent="0.25">
      <c r="A684" s="3">
        <f>TITRES_STAT!B687</f>
        <v>43000</v>
      </c>
      <c r="B684" s="6">
        <f>TITRES_STAT!D687</f>
        <v>4.5315000000000003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2.1834428374562311E-2</v>
      </c>
      <c r="G684" s="2">
        <f t="shared" si="96"/>
        <v>3.3152997314936587E-2</v>
      </c>
      <c r="H684" s="2">
        <f t="shared" si="94"/>
        <v>0.65859590815112024</v>
      </c>
      <c r="I684" s="2">
        <f t="shared" si="95"/>
        <v>39.708038884846523</v>
      </c>
    </row>
    <row r="685" spans="1:9" ht="13.5" x14ac:dyDescent="0.25">
      <c r="A685" s="3">
        <f>TITRES_STAT!B688</f>
        <v>43003</v>
      </c>
      <c r="B685" s="6">
        <f>TITRES_STAT!D688</f>
        <v>4.5315000000000003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2.0274826347807862E-2</v>
      </c>
      <c r="G685" s="2">
        <f t="shared" si="97"/>
        <v>3.0784926078155399E-2</v>
      </c>
      <c r="H685" s="2">
        <f t="shared" si="94"/>
        <v>0.65859590815112035</v>
      </c>
      <c r="I685" s="2">
        <f t="shared" si="95"/>
        <v>39.70803888484653</v>
      </c>
    </row>
    <row r="686" spans="1:9" ht="13.5" x14ac:dyDescent="0.25">
      <c r="A686" s="3">
        <f>TITRES_STAT!B689</f>
        <v>43004</v>
      </c>
      <c r="B686" s="6">
        <f>TITRES_STAT!D689</f>
        <v>4.5315000000000003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1.8826624465821586E-2</v>
      </c>
      <c r="G686" s="2">
        <f t="shared" si="97"/>
        <v>2.8586002786858584E-2</v>
      </c>
      <c r="H686" s="2">
        <f t="shared" si="94"/>
        <v>0.65859590815112035</v>
      </c>
      <c r="I686" s="2">
        <f t="shared" si="95"/>
        <v>39.70803888484653</v>
      </c>
    </row>
    <row r="687" spans="1:9" ht="13.5" x14ac:dyDescent="0.25">
      <c r="A687" s="3">
        <f>TITRES_STAT!B690</f>
        <v>43005</v>
      </c>
      <c r="B687" s="6">
        <f>TITRES_STAT!D690</f>
        <v>4.5315000000000003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1.7481865575405757E-2</v>
      </c>
      <c r="G687" s="2">
        <f t="shared" si="97"/>
        <v>2.6544145444940114E-2</v>
      </c>
      <c r="H687" s="2">
        <f t="shared" si="94"/>
        <v>0.65859590815112024</v>
      </c>
      <c r="I687" s="2">
        <f t="shared" si="95"/>
        <v>39.708038884846523</v>
      </c>
    </row>
    <row r="688" spans="1:9" ht="13.5" x14ac:dyDescent="0.25">
      <c r="A688" s="3">
        <f>TITRES_STAT!B691</f>
        <v>43006</v>
      </c>
      <c r="B688" s="6">
        <f>TITRES_STAT!D691</f>
        <v>4.5315000000000003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1.6233160891448203E-2</v>
      </c>
      <c r="G688" s="2">
        <f t="shared" si="97"/>
        <v>2.4648135056015819E-2</v>
      </c>
      <c r="H688" s="2">
        <f t="shared" si="94"/>
        <v>0.65859590815112035</v>
      </c>
      <c r="I688" s="2">
        <f t="shared" si="95"/>
        <v>39.70803888484653</v>
      </c>
    </row>
    <row r="689" spans="1:9" ht="13.5" x14ac:dyDescent="0.25">
      <c r="A689" s="3">
        <f>TITRES_STAT!B692</f>
        <v>43007</v>
      </c>
      <c r="B689" s="6">
        <f>TITRES_STAT!D692</f>
        <v>4.5315000000000003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1.5073649399201904E-2</v>
      </c>
      <c r="G689" s="2">
        <f t="shared" si="97"/>
        <v>2.2887553980586117E-2</v>
      </c>
      <c r="H689" s="2">
        <f t="shared" si="94"/>
        <v>0.65859590815112035</v>
      </c>
      <c r="I689" s="2">
        <f t="shared" si="95"/>
        <v>39.70803888484653</v>
      </c>
    </row>
    <row r="690" spans="1:9" ht="13.5" x14ac:dyDescent="0.25">
      <c r="A690" s="3">
        <f>TITRES_STAT!B693</f>
        <v>43010</v>
      </c>
      <c r="B690" s="6">
        <f>TITRES_STAT!D693</f>
        <v>4.4297000000000004</v>
      </c>
      <c r="C690" s="2">
        <f t="shared" si="90"/>
        <v>-0.10179999999999989</v>
      </c>
      <c r="D690" s="2">
        <f t="shared" si="91"/>
        <v>0</v>
      </c>
      <c r="E690" s="2">
        <f t="shared" si="92"/>
        <v>0.10179999999999989</v>
      </c>
      <c r="F690" s="2">
        <f t="shared" si="97"/>
        <v>1.3996960156401768E-2</v>
      </c>
      <c r="G690" s="2">
        <f t="shared" si="97"/>
        <v>2.85241572676871E-2</v>
      </c>
      <c r="H690" s="2">
        <f t="shared" si="94"/>
        <v>0.49070547553942584</v>
      </c>
      <c r="I690" s="2">
        <f t="shared" si="95"/>
        <v>32.917667748007659</v>
      </c>
    </row>
    <row r="691" spans="1:9" ht="13.5" x14ac:dyDescent="0.25">
      <c r="A691" s="3">
        <f>TITRES_STAT!B694</f>
        <v>43011</v>
      </c>
      <c r="B691" s="6">
        <f>TITRES_STAT!D694</f>
        <v>4.4297000000000004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1.2997177288087356E-2</v>
      </c>
      <c r="G691" s="2">
        <f t="shared" si="97"/>
        <v>2.6486717462852305E-2</v>
      </c>
      <c r="H691" s="2">
        <f t="shared" si="94"/>
        <v>0.49070547553942589</v>
      </c>
      <c r="I691" s="2">
        <f t="shared" si="95"/>
        <v>32.917667748007659</v>
      </c>
    </row>
    <row r="692" spans="1:9" ht="13.5" x14ac:dyDescent="0.25">
      <c r="A692" s="3">
        <f>TITRES_STAT!B695</f>
        <v>43012</v>
      </c>
      <c r="B692" s="6">
        <f>TITRES_STAT!D695</f>
        <v>4.4042000000000003</v>
      </c>
      <c r="C692" s="2">
        <f t="shared" si="90"/>
        <v>-2.5500000000000078E-2</v>
      </c>
      <c r="D692" s="2">
        <f t="shared" si="91"/>
        <v>0</v>
      </c>
      <c r="E692" s="2">
        <f t="shared" si="92"/>
        <v>2.5500000000000078E-2</v>
      </c>
      <c r="F692" s="2">
        <f t="shared" si="97"/>
        <v>1.2068807481795401E-2</v>
      </c>
      <c r="G692" s="2">
        <f t="shared" si="97"/>
        <v>2.6416237644077144E-2</v>
      </c>
      <c r="H692" s="2">
        <f t="shared" si="94"/>
        <v>0.45687079456227486</v>
      </c>
      <c r="I692" s="2">
        <f t="shared" si="95"/>
        <v>31.359733221884269</v>
      </c>
    </row>
    <row r="693" spans="1:9" ht="13.5" x14ac:dyDescent="0.25">
      <c r="A693" s="3">
        <f>TITRES_STAT!B696</f>
        <v>43013</v>
      </c>
      <c r="B693" s="6">
        <f>TITRES_STAT!D696</f>
        <v>4.4042000000000003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1.12067498045243E-2</v>
      </c>
      <c r="G693" s="2">
        <f t="shared" si="97"/>
        <v>2.4529363526643061E-2</v>
      </c>
      <c r="H693" s="2">
        <f t="shared" si="94"/>
        <v>0.45687079456227486</v>
      </c>
      <c r="I693" s="2">
        <f t="shared" si="95"/>
        <v>31.359733221884269</v>
      </c>
    </row>
    <row r="694" spans="1:9" ht="13.5" x14ac:dyDescent="0.25">
      <c r="A694" s="3">
        <f>TITRES_STAT!B697</f>
        <v>43014</v>
      </c>
      <c r="B694" s="6">
        <f>TITRES_STAT!D697</f>
        <v>4.4042000000000003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1.0406267675629707E-2</v>
      </c>
      <c r="G694" s="2">
        <f t="shared" si="97"/>
        <v>2.2777266131882839E-2</v>
      </c>
      <c r="H694" s="2">
        <f t="shared" si="94"/>
        <v>0.45687079456227492</v>
      </c>
      <c r="I694" s="2">
        <f t="shared" si="95"/>
        <v>31.359733221884269</v>
      </c>
    </row>
    <row r="695" spans="1:9" ht="13.5" x14ac:dyDescent="0.25">
      <c r="A695" s="3">
        <f>TITRES_STAT!B698</f>
        <v>43017</v>
      </c>
      <c r="B695" s="6">
        <f>TITRES_STAT!D698</f>
        <v>4.4143999999999997</v>
      </c>
      <c r="C695" s="2">
        <f t="shared" si="90"/>
        <v>1.0199999999999321E-2</v>
      </c>
      <c r="D695" s="2">
        <f t="shared" si="91"/>
        <v>1.0199999999999321E-2</v>
      </c>
      <c r="E695" s="2">
        <f t="shared" si="92"/>
        <v>0</v>
      </c>
      <c r="F695" s="2">
        <f t="shared" si="97"/>
        <v>1.0391534270227537E-2</v>
      </c>
      <c r="G695" s="2">
        <f t="shared" si="97"/>
        <v>2.1150318551034063E-2</v>
      </c>
      <c r="H695" s="2">
        <f t="shared" si="94"/>
        <v>0.49131809741558163</v>
      </c>
      <c r="I695" s="2">
        <f t="shared" si="95"/>
        <v>32.945224648384809</v>
      </c>
    </row>
    <row r="696" spans="1:9" ht="13.5" x14ac:dyDescent="0.25">
      <c r="A696" s="3">
        <f>TITRES_STAT!B699</f>
        <v>43018</v>
      </c>
      <c r="B696" s="6">
        <f>TITRES_STAT!D699</f>
        <v>4.4042000000000003</v>
      </c>
      <c r="C696" s="2">
        <f t="shared" si="90"/>
        <v>-1.0199999999999321E-2</v>
      </c>
      <c r="D696" s="2">
        <f t="shared" si="91"/>
        <v>0</v>
      </c>
      <c r="E696" s="2">
        <f t="shared" si="92"/>
        <v>1.0199999999999321E-2</v>
      </c>
      <c r="F696" s="2">
        <f t="shared" si="97"/>
        <v>9.6492818223541423E-3</v>
      </c>
      <c r="G696" s="2">
        <f t="shared" si="97"/>
        <v>2.0368152940245864E-2</v>
      </c>
      <c r="H696" s="2">
        <f t="shared" si="94"/>
        <v>0.47374358640482916</v>
      </c>
      <c r="I696" s="2">
        <f t="shared" si="95"/>
        <v>32.145591049560934</v>
      </c>
    </row>
    <row r="697" spans="1:9" ht="13.5" x14ac:dyDescent="0.25">
      <c r="A697" s="3">
        <f>TITRES_STAT!B700</f>
        <v>43019</v>
      </c>
      <c r="B697" s="6">
        <f>TITRES_STAT!D700</f>
        <v>4.4042000000000003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8.960047406471704E-3</v>
      </c>
      <c r="G697" s="2">
        <f t="shared" si="97"/>
        <v>1.8913284873085443E-2</v>
      </c>
      <c r="H697" s="2">
        <f t="shared" si="94"/>
        <v>0.47374358640482928</v>
      </c>
      <c r="I697" s="2">
        <f t="shared" si="95"/>
        <v>32.145591049560949</v>
      </c>
    </row>
    <row r="698" spans="1:9" ht="13.5" x14ac:dyDescent="0.25">
      <c r="A698" s="3">
        <f>TITRES_STAT!B701</f>
        <v>43020</v>
      </c>
      <c r="B698" s="6">
        <f>TITRES_STAT!D701</f>
        <v>4.4042000000000003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8.3200440202951548E-3</v>
      </c>
      <c r="G698" s="2">
        <f t="shared" si="97"/>
        <v>1.7562335953579342E-2</v>
      </c>
      <c r="H698" s="2">
        <f t="shared" si="94"/>
        <v>0.47374358640482928</v>
      </c>
      <c r="I698" s="2">
        <f t="shared" si="95"/>
        <v>32.145591049560949</v>
      </c>
    </row>
    <row r="699" spans="1:9" ht="13.5" x14ac:dyDescent="0.25">
      <c r="A699" s="3">
        <f>TITRES_STAT!B702</f>
        <v>43021</v>
      </c>
      <c r="B699" s="6">
        <f>TITRES_STAT!D702</f>
        <v>4.4042000000000003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7.7257551617026443E-3</v>
      </c>
      <c r="G699" s="2">
        <f t="shared" si="97"/>
        <v>1.6307883385466532E-2</v>
      </c>
      <c r="H699" s="2">
        <f t="shared" si="94"/>
        <v>0.47374358640482928</v>
      </c>
      <c r="I699" s="2">
        <f t="shared" si="95"/>
        <v>32.145591049560949</v>
      </c>
    </row>
    <row r="700" spans="1:9" ht="13.5" x14ac:dyDescent="0.25">
      <c r="A700" s="3">
        <f>TITRES_STAT!B703</f>
        <v>43024</v>
      </c>
      <c r="B700" s="6">
        <f>TITRES_STAT!D703</f>
        <v>4.4042000000000003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7.1739155072953129E-3</v>
      </c>
      <c r="G700" s="2">
        <f t="shared" si="97"/>
        <v>1.5143034572218923E-2</v>
      </c>
      <c r="H700" s="2">
        <f t="shared" si="94"/>
        <v>0.47374358640482933</v>
      </c>
      <c r="I700" s="2">
        <f t="shared" si="95"/>
        <v>32.145591049560949</v>
      </c>
    </row>
    <row r="701" spans="1:9" ht="13.5" x14ac:dyDescent="0.25">
      <c r="A701" s="3">
        <f>TITRES_STAT!B704</f>
        <v>43025</v>
      </c>
      <c r="B701" s="6">
        <f>TITRES_STAT!D704</f>
        <v>4.4245999999999999</v>
      </c>
      <c r="C701" s="2">
        <f t="shared" si="90"/>
        <v>2.039999999999953E-2</v>
      </c>
      <c r="D701" s="2">
        <f t="shared" si="91"/>
        <v>2.039999999999953E-2</v>
      </c>
      <c r="E701" s="2">
        <f t="shared" si="92"/>
        <v>0</v>
      </c>
      <c r="F701" s="2">
        <f t="shared" ref="F701:G716" si="98">((F700*13)+D701)/14</f>
        <v>8.1186358282027572E-3</v>
      </c>
      <c r="G701" s="2">
        <f t="shared" si="98"/>
        <v>1.4061389245631857E-2</v>
      </c>
      <c r="H701" s="2">
        <f t="shared" si="94"/>
        <v>0.57737081922576006</v>
      </c>
      <c r="I701" s="2">
        <f t="shared" si="95"/>
        <v>36.603366322521289</v>
      </c>
    </row>
    <row r="702" spans="1:9" ht="13.5" x14ac:dyDescent="0.25">
      <c r="A702" s="3">
        <f>TITRES_STAT!B705</f>
        <v>43026</v>
      </c>
      <c r="B702" s="6">
        <f>TITRES_STAT!D705</f>
        <v>4.4245999999999999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7.5387332690454176E-3</v>
      </c>
      <c r="G702" s="2">
        <f t="shared" si="98"/>
        <v>1.3057004299515297E-2</v>
      </c>
      <c r="H702" s="2">
        <f t="shared" si="94"/>
        <v>0.57737081922576006</v>
      </c>
      <c r="I702" s="2">
        <f t="shared" si="95"/>
        <v>36.603366322521289</v>
      </c>
    </row>
    <row r="703" spans="1:9" ht="13.5" x14ac:dyDescent="0.25">
      <c r="A703" s="3">
        <f>TITRES_STAT!B706</f>
        <v>43027</v>
      </c>
      <c r="B703" s="6">
        <f>TITRES_STAT!D706</f>
        <v>4.4245999999999999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7.0002523212564591E-3</v>
      </c>
      <c r="G703" s="2">
        <f t="shared" si="98"/>
        <v>1.2124361135264205E-2</v>
      </c>
      <c r="H703" s="2">
        <f t="shared" si="94"/>
        <v>0.57737081922575995</v>
      </c>
      <c r="I703" s="2">
        <f t="shared" si="95"/>
        <v>36.603366322521282</v>
      </c>
    </row>
    <row r="704" spans="1:9" ht="13.5" x14ac:dyDescent="0.25">
      <c r="A704" s="3">
        <f>TITRES_STAT!B707</f>
        <v>43028</v>
      </c>
      <c r="B704" s="6">
        <f>TITRES_STAT!D707</f>
        <v>4.4245999999999999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6.5002342983095695E-3</v>
      </c>
      <c r="G704" s="2">
        <f t="shared" si="98"/>
        <v>1.125833533988819E-2</v>
      </c>
      <c r="H704" s="2">
        <f t="shared" si="94"/>
        <v>0.57737081922576006</v>
      </c>
      <c r="I704" s="2">
        <f t="shared" si="95"/>
        <v>36.603366322521289</v>
      </c>
    </row>
    <row r="705" spans="1:9" ht="13.5" x14ac:dyDescent="0.25">
      <c r="A705" s="3">
        <f>TITRES_STAT!B708</f>
        <v>43031</v>
      </c>
      <c r="B705" s="6">
        <f>TITRES_STAT!D708</f>
        <v>4.4245999999999999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6.0359318484303143E-3</v>
      </c>
      <c r="G705" s="2">
        <f t="shared" si="98"/>
        <v>1.0454168529896177E-2</v>
      </c>
      <c r="H705" s="2">
        <f t="shared" si="94"/>
        <v>0.57737081922575995</v>
      </c>
      <c r="I705" s="2">
        <f t="shared" si="95"/>
        <v>36.603366322521282</v>
      </c>
    </row>
    <row r="706" spans="1:9" ht="13.5" x14ac:dyDescent="0.25">
      <c r="A706" s="3">
        <f>TITRES_STAT!B709</f>
        <v>43032</v>
      </c>
      <c r="B706" s="6">
        <f>TITRES_STAT!D709</f>
        <v>4.4042000000000003</v>
      </c>
      <c r="C706" s="2">
        <f t="shared" si="90"/>
        <v>-2.039999999999953E-2</v>
      </c>
      <c r="D706" s="2">
        <f t="shared" si="91"/>
        <v>0</v>
      </c>
      <c r="E706" s="2">
        <f t="shared" si="92"/>
        <v>2.039999999999953E-2</v>
      </c>
      <c r="F706" s="2">
        <f t="shared" si="98"/>
        <v>5.6047938592567199E-3</v>
      </c>
      <c r="G706" s="2">
        <f t="shared" si="98"/>
        <v>1.1164585063474989E-2</v>
      </c>
      <c r="H706" s="2">
        <f t="shared" si="94"/>
        <v>0.50201541995437327</v>
      </c>
      <c r="I706" s="2">
        <f t="shared" si="95"/>
        <v>33.422787361904909</v>
      </c>
    </row>
    <row r="707" spans="1:9" ht="13.5" x14ac:dyDescent="0.25">
      <c r="A707" s="3">
        <f>TITRES_STAT!B710</f>
        <v>43033</v>
      </c>
      <c r="B707" s="6">
        <f>TITRES_STAT!D710</f>
        <v>4.2769000000000004</v>
      </c>
      <c r="C707" s="2">
        <f t="shared" ref="C707:C770" si="99">B707-B706</f>
        <v>-0.12729999999999997</v>
      </c>
      <c r="D707" s="2">
        <f t="shared" ref="D707:D770" si="100">IF(C707&gt;0,C707,0)</f>
        <v>0</v>
      </c>
      <c r="E707" s="2">
        <f t="shared" ref="E707:E770" si="101">IF(C707&lt;0,-C707,0)</f>
        <v>0.12729999999999997</v>
      </c>
      <c r="F707" s="2">
        <f t="shared" si="98"/>
        <v>5.204451440738383E-3</v>
      </c>
      <c r="G707" s="2">
        <f t="shared" si="98"/>
        <v>1.9459971844655342E-2</v>
      </c>
      <c r="H707" s="2">
        <f t="shared" si="94"/>
        <v>0.26744393477464251</v>
      </c>
      <c r="I707" s="2">
        <f t="shared" si="95"/>
        <v>21.101046558102411</v>
      </c>
    </row>
    <row r="708" spans="1:9" ht="13.5" x14ac:dyDescent="0.25">
      <c r="A708" s="3">
        <f>TITRES_STAT!B711</f>
        <v>43034</v>
      </c>
      <c r="B708" s="6">
        <f>TITRES_STAT!D711</f>
        <v>4.1497000000000002</v>
      </c>
      <c r="C708" s="2">
        <f t="shared" si="99"/>
        <v>-0.1272000000000002</v>
      </c>
      <c r="D708" s="2">
        <f t="shared" si="100"/>
        <v>0</v>
      </c>
      <c r="E708" s="2">
        <f t="shared" si="101"/>
        <v>0.1272000000000002</v>
      </c>
      <c r="F708" s="2">
        <f t="shared" si="98"/>
        <v>4.83270490925707E-3</v>
      </c>
      <c r="G708" s="2">
        <f t="shared" si="98"/>
        <v>2.7155688141465687E-2</v>
      </c>
      <c r="H708" s="2">
        <f t="shared" si="94"/>
        <v>0.17796289617414321</v>
      </c>
      <c r="I708" s="2">
        <f t="shared" si="95"/>
        <v>15.107682657250209</v>
      </c>
    </row>
    <row r="709" spans="1:9" ht="13.5" x14ac:dyDescent="0.25">
      <c r="A709" s="3">
        <f>TITRES_STAT!B712</f>
        <v>43035</v>
      </c>
      <c r="B709" s="6">
        <f>TITRES_STAT!D712</f>
        <v>4.2515000000000001</v>
      </c>
      <c r="C709" s="2">
        <f t="shared" si="99"/>
        <v>0.10179999999999989</v>
      </c>
      <c r="D709" s="2">
        <f t="shared" si="100"/>
        <v>0.10179999999999989</v>
      </c>
      <c r="E709" s="2">
        <f t="shared" si="101"/>
        <v>0</v>
      </c>
      <c r="F709" s="2">
        <f t="shared" si="98"/>
        <v>1.1758940272881558E-2</v>
      </c>
      <c r="G709" s="2">
        <f t="shared" si="98"/>
        <v>2.5215996131360996E-2</v>
      </c>
      <c r="H709" s="2">
        <f t="shared" si="94"/>
        <v>0.46632860393950604</v>
      </c>
      <c r="I709" s="2">
        <f t="shared" si="95"/>
        <v>31.802462468961323</v>
      </c>
    </row>
    <row r="710" spans="1:9" ht="13.5" x14ac:dyDescent="0.25">
      <c r="A710" s="3">
        <f>TITRES_STAT!B713</f>
        <v>43038</v>
      </c>
      <c r="B710" s="6">
        <f>TITRES_STAT!D713</f>
        <v>4.3228</v>
      </c>
      <c r="C710" s="2">
        <f t="shared" si="99"/>
        <v>7.1299999999999919E-2</v>
      </c>
      <c r="D710" s="2">
        <f t="shared" si="100"/>
        <v>7.1299999999999919E-2</v>
      </c>
      <c r="E710" s="2">
        <f t="shared" si="101"/>
        <v>0</v>
      </c>
      <c r="F710" s="2">
        <f t="shared" si="98"/>
        <v>1.601187311053287E-2</v>
      </c>
      <c r="G710" s="2">
        <f t="shared" si="98"/>
        <v>2.3414853550549498E-2</v>
      </c>
      <c r="H710" s="2">
        <f t="shared" si="94"/>
        <v>0.68383400630567281</v>
      </c>
      <c r="I710" s="2">
        <f t="shared" si="95"/>
        <v>40.611723230724081</v>
      </c>
    </row>
    <row r="711" spans="1:9" ht="13.5" x14ac:dyDescent="0.25">
      <c r="A711" s="3">
        <f>TITRES_STAT!B714</f>
        <v>43039</v>
      </c>
      <c r="B711" s="6">
        <f>TITRES_STAT!D714</f>
        <v>4.1955</v>
      </c>
      <c r="C711" s="2">
        <f t="shared" si="99"/>
        <v>-0.12729999999999997</v>
      </c>
      <c r="D711" s="2">
        <f t="shared" si="100"/>
        <v>0</v>
      </c>
      <c r="E711" s="2">
        <f t="shared" si="101"/>
        <v>0.12729999999999997</v>
      </c>
      <c r="F711" s="2">
        <f t="shared" si="98"/>
        <v>1.4868167888351951E-2</v>
      </c>
      <c r="G711" s="2">
        <f t="shared" si="98"/>
        <v>3.0835221154081677E-2</v>
      </c>
      <c r="H711" s="2">
        <f t="shared" si="94"/>
        <v>0.48218132810063669</v>
      </c>
      <c r="I711" s="2">
        <f t="shared" si="95"/>
        <v>32.531871705504145</v>
      </c>
    </row>
    <row r="712" spans="1:9" ht="13.5" x14ac:dyDescent="0.25">
      <c r="A712" s="3">
        <f>TITRES_STAT!B715</f>
        <v>43040</v>
      </c>
      <c r="B712" s="6">
        <f>TITRES_STAT!D715</f>
        <v>4.1750999999999996</v>
      </c>
      <c r="C712" s="2">
        <f t="shared" si="99"/>
        <v>-2.0400000000000418E-2</v>
      </c>
      <c r="D712" s="2">
        <f t="shared" si="100"/>
        <v>0</v>
      </c>
      <c r="E712" s="2">
        <f t="shared" si="101"/>
        <v>2.0400000000000418E-2</v>
      </c>
      <c r="F712" s="2">
        <f t="shared" si="98"/>
        <v>1.380615589632681E-2</v>
      </c>
      <c r="G712" s="2">
        <f t="shared" si="98"/>
        <v>3.0089848214504444E-2</v>
      </c>
      <c r="H712" s="2">
        <f t="shared" si="94"/>
        <v>0.4588310249325791</v>
      </c>
      <c r="I712" s="2">
        <f t="shared" si="95"/>
        <v>31.451965107047556</v>
      </c>
    </row>
    <row r="713" spans="1:9" ht="13.5" x14ac:dyDescent="0.25">
      <c r="A713" s="3">
        <f>TITRES_STAT!B716</f>
        <v>43041</v>
      </c>
      <c r="B713" s="6">
        <f>TITRES_STAT!D716</f>
        <v>4.1852999999999998</v>
      </c>
      <c r="C713" s="2">
        <f t="shared" si="99"/>
        <v>1.0200000000000209E-2</v>
      </c>
      <c r="D713" s="2">
        <f t="shared" si="100"/>
        <v>1.0200000000000209E-2</v>
      </c>
      <c r="E713" s="2">
        <f t="shared" si="101"/>
        <v>0</v>
      </c>
      <c r="F713" s="2">
        <f t="shared" si="98"/>
        <v>1.3548573332303481E-2</v>
      </c>
      <c r="G713" s="2">
        <f t="shared" si="98"/>
        <v>2.7940573342039841E-2</v>
      </c>
      <c r="H713" s="2">
        <f t="shared" si="94"/>
        <v>0.48490677576462177</v>
      </c>
      <c r="I713" s="2">
        <f t="shared" si="95"/>
        <v>32.655704969419986</v>
      </c>
    </row>
    <row r="714" spans="1:9" ht="13.5" x14ac:dyDescent="0.25">
      <c r="A714" s="3">
        <f>TITRES_STAT!B717</f>
        <v>43042</v>
      </c>
      <c r="B714" s="6">
        <f>TITRES_STAT!D717</f>
        <v>4.1852999999999998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1.2580818094281803E-2</v>
      </c>
      <c r="G714" s="2">
        <f t="shared" si="98"/>
        <v>2.5944818103322709E-2</v>
      </c>
      <c r="H714" s="2">
        <f t="shared" si="94"/>
        <v>0.48490677576462171</v>
      </c>
      <c r="I714" s="2">
        <f t="shared" si="95"/>
        <v>32.655704969419986</v>
      </c>
    </row>
    <row r="715" spans="1:9" ht="13.5" x14ac:dyDescent="0.25">
      <c r="A715" s="3">
        <f>TITRES_STAT!B718</f>
        <v>43045</v>
      </c>
      <c r="B715" s="6">
        <f>TITRES_STAT!D718</f>
        <v>4.2870999999999997</v>
      </c>
      <c r="C715" s="2">
        <f t="shared" si="99"/>
        <v>0.10179999999999989</v>
      </c>
      <c r="D715" s="2">
        <f t="shared" si="100"/>
        <v>0.10179999999999989</v>
      </c>
      <c r="E715" s="2">
        <f t="shared" si="101"/>
        <v>0</v>
      </c>
      <c r="F715" s="2">
        <f t="shared" si="98"/>
        <v>1.8953616801833096E-2</v>
      </c>
      <c r="G715" s="2">
        <f t="shared" si="98"/>
        <v>2.4091616810228231E-2</v>
      </c>
      <c r="H715" s="2">
        <f t="shared" si="94"/>
        <v>0.7867307931689429</v>
      </c>
      <c r="I715" s="2">
        <f t="shared" si="95"/>
        <v>44.031859537921683</v>
      </c>
    </row>
    <row r="716" spans="1:9" ht="13.5" x14ac:dyDescent="0.25">
      <c r="A716" s="3">
        <f>TITRES_STAT!B719</f>
        <v>43046</v>
      </c>
      <c r="B716" s="6">
        <f>TITRES_STAT!D719</f>
        <v>4.2870999999999997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1.7599787030273588E-2</v>
      </c>
      <c r="G716" s="2">
        <f t="shared" si="98"/>
        <v>2.2370787038069072E-2</v>
      </c>
      <c r="H716" s="2">
        <f t="shared" si="94"/>
        <v>0.7867307931689429</v>
      </c>
      <c r="I716" s="2">
        <f t="shared" si="95"/>
        <v>44.031859537921683</v>
      </c>
    </row>
    <row r="717" spans="1:9" ht="13.5" x14ac:dyDescent="0.25">
      <c r="A717" s="3">
        <f>TITRES_STAT!B720</f>
        <v>43047</v>
      </c>
      <c r="B717" s="6">
        <f>TITRES_STAT!D720</f>
        <v>4.2922000000000002</v>
      </c>
      <c r="C717" s="2">
        <f t="shared" si="99"/>
        <v>5.1000000000005485E-3</v>
      </c>
      <c r="D717" s="2">
        <f t="shared" si="100"/>
        <v>5.1000000000005485E-3</v>
      </c>
      <c r="E717" s="2">
        <f t="shared" si="101"/>
        <v>0</v>
      </c>
      <c r="F717" s="2">
        <f t="shared" ref="F717:G732" si="102">((F716*13)+D717)/14</f>
        <v>1.6706945099539801E-2</v>
      </c>
      <c r="G717" s="2">
        <f t="shared" si="102"/>
        <v>2.0772873678206995E-2</v>
      </c>
      <c r="H717" s="2">
        <f t="shared" si="94"/>
        <v>0.80426739979973039</v>
      </c>
      <c r="I717" s="2">
        <f t="shared" si="95"/>
        <v>44.575842798523233</v>
      </c>
    </row>
    <row r="718" spans="1:9" ht="13.5" x14ac:dyDescent="0.25">
      <c r="A718" s="3">
        <f>TITRES_STAT!B721</f>
        <v>43048</v>
      </c>
      <c r="B718" s="6">
        <f>TITRES_STAT!D721</f>
        <v>4.2922000000000002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1.5513591878144101E-2</v>
      </c>
      <c r="G718" s="2">
        <f t="shared" si="102"/>
        <v>1.9289096986906496E-2</v>
      </c>
      <c r="H718" s="2">
        <f t="shared" si="94"/>
        <v>0.80426739979973039</v>
      </c>
      <c r="I718" s="2">
        <f t="shared" si="95"/>
        <v>44.575842798523233</v>
      </c>
    </row>
    <row r="719" spans="1:9" ht="13.5" x14ac:dyDescent="0.25">
      <c r="A719" s="3">
        <f>TITRES_STAT!B722</f>
        <v>43049</v>
      </c>
      <c r="B719" s="6">
        <f>TITRES_STAT!D722</f>
        <v>4.3228</v>
      </c>
      <c r="C719" s="2">
        <f t="shared" si="99"/>
        <v>3.0599999999999739E-2</v>
      </c>
      <c r="D719" s="2">
        <f t="shared" si="100"/>
        <v>3.0599999999999739E-2</v>
      </c>
      <c r="E719" s="2">
        <f t="shared" si="101"/>
        <v>0</v>
      </c>
      <c r="F719" s="2">
        <f t="shared" si="102"/>
        <v>1.6591192458276647E-2</v>
      </c>
      <c r="G719" s="2">
        <f t="shared" si="102"/>
        <v>1.7911304344984606E-2</v>
      </c>
      <c r="H719" s="2">
        <f t="shared" si="94"/>
        <v>0.92629727789324245</v>
      </c>
      <c r="I719" s="2">
        <f t="shared" si="95"/>
        <v>48.086932817883522</v>
      </c>
    </row>
    <row r="720" spans="1:9" ht="13.5" x14ac:dyDescent="0.25">
      <c r="A720" s="3">
        <f>TITRES_STAT!B723</f>
        <v>43052</v>
      </c>
      <c r="B720" s="6">
        <f>TITRES_STAT!D723</f>
        <v>4.3228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1.5406107282685459E-2</v>
      </c>
      <c r="G720" s="2">
        <f t="shared" si="102"/>
        <v>1.6631925463199991E-2</v>
      </c>
      <c r="H720" s="2">
        <f t="shared" si="94"/>
        <v>0.92629727789324257</v>
      </c>
      <c r="I720" s="2">
        <f t="shared" si="95"/>
        <v>48.086932817883522</v>
      </c>
    </row>
    <row r="721" spans="1:9" ht="13.5" x14ac:dyDescent="0.25">
      <c r="A721" s="3">
        <f>TITRES_STAT!B724</f>
        <v>43053</v>
      </c>
      <c r="B721" s="6">
        <f>TITRES_STAT!D724</f>
        <v>4.3023999999999996</v>
      </c>
      <c r="C721" s="2">
        <f t="shared" si="99"/>
        <v>-2.0400000000000418E-2</v>
      </c>
      <c r="D721" s="2">
        <f t="shared" si="100"/>
        <v>0</v>
      </c>
      <c r="E721" s="2">
        <f t="shared" si="101"/>
        <v>2.0400000000000418E-2</v>
      </c>
      <c r="F721" s="2">
        <f t="shared" si="102"/>
        <v>1.4305671048207926E-2</v>
      </c>
      <c r="G721" s="2">
        <f t="shared" si="102"/>
        <v>1.6901073644400022E-2</v>
      </c>
      <c r="H721" s="2">
        <f t="shared" ref="H721:H784" si="103">F721/G721</f>
        <v>0.84643563771156916</v>
      </c>
      <c r="I721" s="2">
        <f t="shared" ref="I721:I784" si="104">IF(G721=0,100,100-(100/(1+H721)))</f>
        <v>45.841599914125489</v>
      </c>
    </row>
    <row r="722" spans="1:9" ht="13.5" x14ac:dyDescent="0.25">
      <c r="A722" s="3">
        <f>TITRES_STAT!B725</f>
        <v>43054</v>
      </c>
      <c r="B722" s="6">
        <f>TITRES_STAT!D725</f>
        <v>4.3023999999999996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1.328383740190736E-2</v>
      </c>
      <c r="G722" s="2">
        <f t="shared" si="102"/>
        <v>1.569385409837145E-2</v>
      </c>
      <c r="H722" s="2">
        <f t="shared" si="103"/>
        <v>0.84643563771156904</v>
      </c>
      <c r="I722" s="2">
        <f t="shared" si="104"/>
        <v>45.841599914125482</v>
      </c>
    </row>
    <row r="723" spans="1:9" ht="13.5" x14ac:dyDescent="0.25">
      <c r="A723" s="3">
        <f>TITRES_STAT!B726</f>
        <v>43055</v>
      </c>
      <c r="B723" s="6">
        <f>TITRES_STAT!D726</f>
        <v>4.3023999999999996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1.2334991873199691E-2</v>
      </c>
      <c r="G723" s="2">
        <f t="shared" si="102"/>
        <v>1.4572864519916347E-2</v>
      </c>
      <c r="H723" s="2">
        <f t="shared" si="103"/>
        <v>0.84643563771156904</v>
      </c>
      <c r="I723" s="2">
        <f t="shared" si="104"/>
        <v>45.841599914125482</v>
      </c>
    </row>
    <row r="724" spans="1:9" ht="13.5" x14ac:dyDescent="0.25">
      <c r="A724" s="3">
        <f>TITRES_STAT!B727</f>
        <v>43056</v>
      </c>
      <c r="B724" s="6">
        <f>TITRES_STAT!D727</f>
        <v>4.3023999999999996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1.1453921025114E-2</v>
      </c>
      <c r="G724" s="2">
        <f t="shared" si="102"/>
        <v>1.3531945625636607E-2</v>
      </c>
      <c r="H724" s="2">
        <f t="shared" si="103"/>
        <v>0.84643563771156916</v>
      </c>
      <c r="I724" s="2">
        <f t="shared" si="104"/>
        <v>45.841599914125489</v>
      </c>
    </row>
    <row r="725" spans="1:9" ht="13.5" x14ac:dyDescent="0.25">
      <c r="A725" s="3">
        <f>TITRES_STAT!B728</f>
        <v>43059</v>
      </c>
      <c r="B725" s="6">
        <f>TITRES_STAT!D728</f>
        <v>4.3023999999999996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1.0635783809034429E-2</v>
      </c>
      <c r="G725" s="2">
        <f t="shared" si="102"/>
        <v>1.2565378080948278E-2</v>
      </c>
      <c r="H725" s="2">
        <f t="shared" si="103"/>
        <v>0.84643563771156916</v>
      </c>
      <c r="I725" s="2">
        <f t="shared" si="104"/>
        <v>45.841599914125489</v>
      </c>
    </row>
    <row r="726" spans="1:9" ht="13.5" x14ac:dyDescent="0.25">
      <c r="A726" s="3">
        <f>TITRES_STAT!B729</f>
        <v>43060</v>
      </c>
      <c r="B726" s="6">
        <f>TITRES_STAT!D729</f>
        <v>4.3023999999999996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9.8760849655319689E-3</v>
      </c>
      <c r="G726" s="2">
        <f t="shared" si="102"/>
        <v>1.1667851075166257E-2</v>
      </c>
      <c r="H726" s="2">
        <f t="shared" si="103"/>
        <v>0.84643563771156916</v>
      </c>
      <c r="I726" s="2">
        <f t="shared" si="104"/>
        <v>45.841599914125489</v>
      </c>
    </row>
    <row r="727" spans="1:9" ht="13.5" x14ac:dyDescent="0.25">
      <c r="A727" s="3">
        <f>TITRES_STAT!B730</f>
        <v>43061</v>
      </c>
      <c r="B727" s="6">
        <f>TITRES_STAT!D730</f>
        <v>4.1750999999999996</v>
      </c>
      <c r="C727" s="2">
        <f t="shared" si="99"/>
        <v>-0.12729999999999997</v>
      </c>
      <c r="D727" s="2">
        <f t="shared" si="100"/>
        <v>0</v>
      </c>
      <c r="E727" s="2">
        <f t="shared" si="101"/>
        <v>0.12729999999999997</v>
      </c>
      <c r="F727" s="2">
        <f t="shared" si="102"/>
        <v>9.1706503251368279E-3</v>
      </c>
      <c r="G727" s="2">
        <f t="shared" si="102"/>
        <v>1.9927290284082948E-2</v>
      </c>
      <c r="H727" s="2">
        <f t="shared" si="103"/>
        <v>0.46020558713203191</v>
      </c>
      <c r="I727" s="2">
        <f t="shared" si="104"/>
        <v>31.516492690314578</v>
      </c>
    </row>
    <row r="728" spans="1:9" ht="13.5" x14ac:dyDescent="0.25">
      <c r="A728" s="3">
        <f>TITRES_STAT!B731</f>
        <v>43062</v>
      </c>
      <c r="B728" s="6">
        <f>TITRES_STAT!D731</f>
        <v>4.1750999999999996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8.5156038733413403E-3</v>
      </c>
      <c r="G728" s="2">
        <f t="shared" si="102"/>
        <v>1.8503912406648452E-2</v>
      </c>
      <c r="H728" s="2">
        <f t="shared" si="103"/>
        <v>0.46020558713203191</v>
      </c>
      <c r="I728" s="2">
        <f t="shared" si="104"/>
        <v>31.516492690314578</v>
      </c>
    </row>
    <row r="729" spans="1:9" ht="13.5" x14ac:dyDescent="0.25">
      <c r="A729" s="3">
        <f>TITRES_STAT!B732</f>
        <v>43063</v>
      </c>
      <c r="B729" s="6">
        <f>TITRES_STAT!D732</f>
        <v>4.2769000000000004</v>
      </c>
      <c r="C729" s="2">
        <f t="shared" si="99"/>
        <v>0.10180000000000078</v>
      </c>
      <c r="D729" s="2">
        <f t="shared" si="100"/>
        <v>0.10180000000000078</v>
      </c>
      <c r="E729" s="2">
        <f t="shared" si="101"/>
        <v>0</v>
      </c>
      <c r="F729" s="2">
        <f t="shared" si="102"/>
        <v>1.5178775025245585E-2</v>
      </c>
      <c r="G729" s="2">
        <f t="shared" si="102"/>
        <v>1.7182204377602133E-2</v>
      </c>
      <c r="H729" s="2">
        <f t="shared" si="103"/>
        <v>0.88340091245986352</v>
      </c>
      <c r="I729" s="2">
        <f t="shared" si="104"/>
        <v>46.904560076169624</v>
      </c>
    </row>
    <row r="730" spans="1:9" ht="13.5" x14ac:dyDescent="0.25">
      <c r="A730" s="3">
        <f>TITRES_STAT!B733</f>
        <v>43066</v>
      </c>
      <c r="B730" s="6">
        <f>TITRES_STAT!D733</f>
        <v>4.2769000000000004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1.4094576809156614E-2</v>
      </c>
      <c r="G730" s="2">
        <f t="shared" si="102"/>
        <v>1.5954904064916266E-2</v>
      </c>
      <c r="H730" s="2">
        <f t="shared" si="103"/>
        <v>0.88340091245986352</v>
      </c>
      <c r="I730" s="2">
        <f t="shared" si="104"/>
        <v>46.904560076169624</v>
      </c>
    </row>
    <row r="731" spans="1:9" ht="13.5" x14ac:dyDescent="0.25">
      <c r="A731" s="3">
        <f>TITRES_STAT!B734</f>
        <v>43067</v>
      </c>
      <c r="B731" s="6">
        <f>TITRES_STAT!D734</f>
        <v>4.2972999999999999</v>
      </c>
      <c r="C731" s="2">
        <f t="shared" si="99"/>
        <v>2.039999999999953E-2</v>
      </c>
      <c r="D731" s="2">
        <f t="shared" si="100"/>
        <v>2.039999999999953E-2</v>
      </c>
      <c r="E731" s="2">
        <f t="shared" si="101"/>
        <v>0</v>
      </c>
      <c r="F731" s="2">
        <f t="shared" si="102"/>
        <v>1.4544964179931107E-2</v>
      </c>
      <c r="G731" s="2">
        <f t="shared" si="102"/>
        <v>1.4815268060279389E-2</v>
      </c>
      <c r="H731" s="2">
        <f t="shared" si="103"/>
        <v>0.9817550462638619</v>
      </c>
      <c r="I731" s="2">
        <f t="shared" si="104"/>
        <v>49.539676869486598</v>
      </c>
    </row>
    <row r="732" spans="1:9" ht="13.5" x14ac:dyDescent="0.25">
      <c r="A732" s="3">
        <f>TITRES_STAT!B735</f>
        <v>43068</v>
      </c>
      <c r="B732" s="6">
        <f>TITRES_STAT!D735</f>
        <v>4.2769000000000004</v>
      </c>
      <c r="C732" s="2">
        <f t="shared" si="99"/>
        <v>-2.039999999999953E-2</v>
      </c>
      <c r="D732" s="2">
        <f t="shared" si="100"/>
        <v>0</v>
      </c>
      <c r="E732" s="2">
        <f t="shared" si="101"/>
        <v>2.039999999999953E-2</v>
      </c>
      <c r="F732" s="2">
        <f t="shared" si="102"/>
        <v>1.3506038167078885E-2</v>
      </c>
      <c r="G732" s="2">
        <f t="shared" si="102"/>
        <v>1.5214177484545113E-2</v>
      </c>
      <c r="H732" s="2">
        <f t="shared" si="103"/>
        <v>0.88772713351074073</v>
      </c>
      <c r="I732" s="2">
        <f t="shared" si="104"/>
        <v>47.026242180445394</v>
      </c>
    </row>
    <row r="733" spans="1:9" ht="13.5" x14ac:dyDescent="0.25">
      <c r="A733" s="3">
        <f>TITRES_STAT!B736</f>
        <v>43069</v>
      </c>
      <c r="B733" s="6">
        <f>TITRES_STAT!D736</f>
        <v>4.2667999999999999</v>
      </c>
      <c r="C733" s="2">
        <f t="shared" si="99"/>
        <v>-1.0100000000000442E-2</v>
      </c>
      <c r="D733" s="2">
        <f t="shared" si="100"/>
        <v>0</v>
      </c>
      <c r="E733" s="2">
        <f t="shared" si="101"/>
        <v>1.0100000000000442E-2</v>
      </c>
      <c r="F733" s="2">
        <f t="shared" ref="F733:G748" si="105">((F732*13)+D733)/14</f>
        <v>1.2541321155144679E-2</v>
      </c>
      <c r="G733" s="2">
        <f t="shared" si="105"/>
        <v>1.4848879092791922E-2</v>
      </c>
      <c r="H733" s="2">
        <f t="shared" si="103"/>
        <v>0.84459716297593135</v>
      </c>
      <c r="I733" s="2">
        <f t="shared" si="104"/>
        <v>45.787621271916258</v>
      </c>
    </row>
    <row r="734" spans="1:9" ht="13.5" x14ac:dyDescent="0.25">
      <c r="A734" s="3">
        <f>TITRES_STAT!B737</f>
        <v>43073</v>
      </c>
      <c r="B734" s="6">
        <f>TITRES_STAT!D737</f>
        <v>4.2667999999999999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1.1645512501205773E-2</v>
      </c>
      <c r="G734" s="2">
        <f t="shared" si="105"/>
        <v>1.3788244871878214E-2</v>
      </c>
      <c r="H734" s="2">
        <f t="shared" si="103"/>
        <v>0.84459716297593135</v>
      </c>
      <c r="I734" s="2">
        <f t="shared" si="104"/>
        <v>45.787621271916258</v>
      </c>
    </row>
    <row r="735" spans="1:9" ht="13.5" x14ac:dyDescent="0.25">
      <c r="A735" s="3">
        <f>TITRES_STAT!B738</f>
        <v>43074</v>
      </c>
      <c r="B735" s="6">
        <f>TITRES_STAT!D738</f>
        <v>4.2667999999999999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1.0813690179691074E-2</v>
      </c>
      <c r="G735" s="2">
        <f t="shared" si="105"/>
        <v>1.2803370238172627E-2</v>
      </c>
      <c r="H735" s="2">
        <f t="shared" si="103"/>
        <v>0.84459716297593124</v>
      </c>
      <c r="I735" s="2">
        <f t="shared" si="104"/>
        <v>45.787621271916258</v>
      </c>
    </row>
    <row r="736" spans="1:9" ht="13.5" x14ac:dyDescent="0.25">
      <c r="A736" s="3">
        <f>TITRES_STAT!B739</f>
        <v>43075</v>
      </c>
      <c r="B736" s="6">
        <f>TITRES_STAT!D739</f>
        <v>4.2667999999999999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1.0041283738284569E-2</v>
      </c>
      <c r="G736" s="2">
        <f t="shared" si="105"/>
        <v>1.1888843792588867E-2</v>
      </c>
      <c r="H736" s="2">
        <f t="shared" si="103"/>
        <v>0.84459716297593124</v>
      </c>
      <c r="I736" s="2">
        <f t="shared" si="104"/>
        <v>45.787621271916258</v>
      </c>
    </row>
    <row r="737" spans="1:9" ht="13.5" x14ac:dyDescent="0.25">
      <c r="A737" s="3">
        <f>TITRES_STAT!B740</f>
        <v>43076</v>
      </c>
      <c r="B737" s="6">
        <f>TITRES_STAT!D740</f>
        <v>4.2667999999999999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9.3240491855499565E-3</v>
      </c>
      <c r="G737" s="2">
        <f t="shared" si="105"/>
        <v>1.1039640664546806E-2</v>
      </c>
      <c r="H737" s="2">
        <f t="shared" si="103"/>
        <v>0.84459716297593124</v>
      </c>
      <c r="I737" s="2">
        <f t="shared" si="104"/>
        <v>45.787621271916258</v>
      </c>
    </row>
    <row r="738" spans="1:9" ht="13.5" x14ac:dyDescent="0.25">
      <c r="A738" s="3">
        <f>TITRES_STAT!B741</f>
        <v>43077</v>
      </c>
      <c r="B738" s="6">
        <f>TITRES_STAT!D741</f>
        <v>4.2667999999999999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8.6580456722963883E-3</v>
      </c>
      <c r="G738" s="2">
        <f t="shared" si="105"/>
        <v>1.0251094902793464E-2</v>
      </c>
      <c r="H738" s="2">
        <f t="shared" si="103"/>
        <v>0.84459716297593113</v>
      </c>
      <c r="I738" s="2">
        <f t="shared" si="104"/>
        <v>45.787621271916258</v>
      </c>
    </row>
    <row r="739" spans="1:9" ht="13.5" x14ac:dyDescent="0.25">
      <c r="A739" s="3">
        <f>TITRES_STAT!B742</f>
        <v>43080</v>
      </c>
      <c r="B739" s="6">
        <f>TITRES_STAT!D742</f>
        <v>4.2667999999999999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8.0396138385609318E-3</v>
      </c>
      <c r="G739" s="2">
        <f t="shared" si="105"/>
        <v>9.5188738383082151E-3</v>
      </c>
      <c r="H739" s="2">
        <f t="shared" si="103"/>
        <v>0.84459716297593124</v>
      </c>
      <c r="I739" s="2">
        <f t="shared" si="104"/>
        <v>45.787621271916258</v>
      </c>
    </row>
    <row r="740" spans="1:9" ht="13.5" x14ac:dyDescent="0.25">
      <c r="A740" s="3">
        <f>TITRES_STAT!B743</f>
        <v>43081</v>
      </c>
      <c r="B740" s="6">
        <f>TITRES_STAT!D743</f>
        <v>4.2412999999999998</v>
      </c>
      <c r="C740" s="2">
        <f t="shared" si="99"/>
        <v>-2.5500000000000078E-2</v>
      </c>
      <c r="D740" s="2">
        <f t="shared" si="100"/>
        <v>0</v>
      </c>
      <c r="E740" s="2">
        <f t="shared" si="101"/>
        <v>2.5500000000000078E-2</v>
      </c>
      <c r="F740" s="2">
        <f t="shared" si="105"/>
        <v>7.4653557072351514E-3</v>
      </c>
      <c r="G740" s="2">
        <f t="shared" si="105"/>
        <v>1.0660382849857633E-2</v>
      </c>
      <c r="H740" s="2">
        <f t="shared" si="103"/>
        <v>0.70028964366273672</v>
      </c>
      <c r="I740" s="2">
        <f t="shared" si="104"/>
        <v>41.186491153012255</v>
      </c>
    </row>
    <row r="741" spans="1:9" ht="13.5" x14ac:dyDescent="0.25">
      <c r="A741" s="3">
        <f>TITRES_STAT!B744</f>
        <v>43082</v>
      </c>
      <c r="B741" s="6">
        <f>TITRES_STAT!D744</f>
        <v>4.1750999999999996</v>
      </c>
      <c r="C741" s="2">
        <f t="shared" si="99"/>
        <v>-6.6200000000000259E-2</v>
      </c>
      <c r="D741" s="2">
        <f t="shared" si="100"/>
        <v>0</v>
      </c>
      <c r="E741" s="2">
        <f t="shared" si="101"/>
        <v>6.6200000000000259E-2</v>
      </c>
      <c r="F741" s="2">
        <f t="shared" si="105"/>
        <v>6.932116013861212E-3</v>
      </c>
      <c r="G741" s="2">
        <f t="shared" si="105"/>
        <v>1.4627498360582107E-2</v>
      </c>
      <c r="H741" s="2">
        <f t="shared" si="103"/>
        <v>0.47390988144232105</v>
      </c>
      <c r="I741" s="2">
        <f t="shared" si="104"/>
        <v>32.153246776428958</v>
      </c>
    </row>
    <row r="742" spans="1:9" ht="13.5" x14ac:dyDescent="0.25">
      <c r="A742" s="3">
        <f>TITRES_STAT!B745</f>
        <v>43083</v>
      </c>
      <c r="B742" s="6">
        <f>TITRES_STAT!D745</f>
        <v>4.1497000000000002</v>
      </c>
      <c r="C742" s="2">
        <f t="shared" si="99"/>
        <v>-2.5399999999999423E-2</v>
      </c>
      <c r="D742" s="2">
        <f t="shared" si="100"/>
        <v>0</v>
      </c>
      <c r="E742" s="2">
        <f t="shared" si="101"/>
        <v>2.5399999999999423E-2</v>
      </c>
      <c r="F742" s="2">
        <f t="shared" si="105"/>
        <v>6.4369648700139826E-3</v>
      </c>
      <c r="G742" s="2">
        <f t="shared" si="105"/>
        <v>1.5396962763397628E-2</v>
      </c>
      <c r="H742" s="2">
        <f t="shared" si="103"/>
        <v>0.41806718434860629</v>
      </c>
      <c r="I742" s="2">
        <f t="shared" si="104"/>
        <v>29.481479365919242</v>
      </c>
    </row>
    <row r="743" spans="1:9" ht="13.5" x14ac:dyDescent="0.25">
      <c r="A743" s="3">
        <f>TITRES_STAT!B746</f>
        <v>43084</v>
      </c>
      <c r="B743" s="6">
        <f>TITRES_STAT!D746</f>
        <v>4.1497000000000002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5.9771816650129846E-3</v>
      </c>
      <c r="G743" s="2">
        <f t="shared" si="105"/>
        <v>1.4297179708869226E-2</v>
      </c>
      <c r="H743" s="2">
        <f t="shared" si="103"/>
        <v>0.41806718434860635</v>
      </c>
      <c r="I743" s="2">
        <f t="shared" si="104"/>
        <v>29.481479365919242</v>
      </c>
    </row>
    <row r="744" spans="1:9" ht="13.5" x14ac:dyDescent="0.25">
      <c r="A744" s="3">
        <f>TITRES_STAT!B747</f>
        <v>43087</v>
      </c>
      <c r="B744" s="6">
        <f>TITRES_STAT!D747</f>
        <v>4.1497000000000002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5.5502401175120579E-3</v>
      </c>
      <c r="G744" s="2">
        <f t="shared" si="105"/>
        <v>1.3275952586807138E-2</v>
      </c>
      <c r="H744" s="2">
        <f t="shared" si="103"/>
        <v>0.4180671843486064</v>
      </c>
      <c r="I744" s="2">
        <f t="shared" si="104"/>
        <v>29.481479365919242</v>
      </c>
    </row>
    <row r="745" spans="1:9" ht="13.5" x14ac:dyDescent="0.25">
      <c r="A745" s="3">
        <f>TITRES_STAT!B748</f>
        <v>43088</v>
      </c>
      <c r="B745" s="6">
        <f>TITRES_STAT!D748</f>
        <v>4.2412999999999998</v>
      </c>
      <c r="C745" s="2">
        <f t="shared" si="99"/>
        <v>9.1599999999999682E-2</v>
      </c>
      <c r="D745" s="2">
        <f t="shared" si="100"/>
        <v>9.1599999999999682E-2</v>
      </c>
      <c r="E745" s="2">
        <f t="shared" si="101"/>
        <v>0</v>
      </c>
      <c r="F745" s="2">
        <f t="shared" si="105"/>
        <v>1.1696651537689744E-2</v>
      </c>
      <c r="G745" s="2">
        <f t="shared" si="105"/>
        <v>1.2327670259178056E-2</v>
      </c>
      <c r="H745" s="2">
        <f t="shared" si="103"/>
        <v>0.94881281635364045</v>
      </c>
      <c r="I745" s="2">
        <f t="shared" si="104"/>
        <v>48.686708563880082</v>
      </c>
    </row>
    <row r="746" spans="1:9" ht="13.5" x14ac:dyDescent="0.25">
      <c r="A746" s="3">
        <f>TITRES_STAT!B749</f>
        <v>43089</v>
      </c>
      <c r="B746" s="6">
        <f>TITRES_STAT!D749</f>
        <v>4.0732999999999997</v>
      </c>
      <c r="C746" s="2">
        <f t="shared" si="99"/>
        <v>-0.16800000000000015</v>
      </c>
      <c r="D746" s="2">
        <f t="shared" si="100"/>
        <v>0</v>
      </c>
      <c r="E746" s="2">
        <f t="shared" si="101"/>
        <v>0.16800000000000015</v>
      </c>
      <c r="F746" s="2">
        <f t="shared" si="105"/>
        <v>1.0861176427854762E-2</v>
      </c>
      <c r="G746" s="2">
        <f t="shared" si="105"/>
        <v>2.3447122383522496E-2</v>
      </c>
      <c r="H746" s="2">
        <f t="shared" si="103"/>
        <v>0.46322001694704645</v>
      </c>
      <c r="I746" s="2">
        <f t="shared" si="104"/>
        <v>31.657577915967664</v>
      </c>
    </row>
    <row r="747" spans="1:9" ht="13.5" x14ac:dyDescent="0.25">
      <c r="A747" s="3">
        <f>TITRES_STAT!B750</f>
        <v>43090</v>
      </c>
      <c r="B747" s="6">
        <f>TITRES_STAT!D750</f>
        <v>3.9613</v>
      </c>
      <c r="C747" s="2">
        <f t="shared" si="99"/>
        <v>-0.11199999999999966</v>
      </c>
      <c r="D747" s="2">
        <f t="shared" si="100"/>
        <v>0</v>
      </c>
      <c r="E747" s="2">
        <f t="shared" si="101"/>
        <v>0.11199999999999966</v>
      </c>
      <c r="F747" s="2">
        <f t="shared" si="105"/>
        <v>1.0085378111579422E-2</v>
      </c>
      <c r="G747" s="2">
        <f t="shared" si="105"/>
        <v>2.9772327927556578E-2</v>
      </c>
      <c r="H747" s="2">
        <f t="shared" si="103"/>
        <v>0.33875006805378594</v>
      </c>
      <c r="I747" s="2">
        <f t="shared" si="104"/>
        <v>25.303458512330479</v>
      </c>
    </row>
    <row r="748" spans="1:9" ht="13.5" x14ac:dyDescent="0.25">
      <c r="A748" s="3">
        <f>TITRES_STAT!B751</f>
        <v>43091</v>
      </c>
      <c r="B748" s="6">
        <f>TITRES_STAT!D751</f>
        <v>4.0682</v>
      </c>
      <c r="C748" s="2">
        <f t="shared" si="99"/>
        <v>0.1069</v>
      </c>
      <c r="D748" s="2">
        <f t="shared" si="100"/>
        <v>0.1069</v>
      </c>
      <c r="E748" s="2">
        <f t="shared" si="101"/>
        <v>0</v>
      </c>
      <c r="F748" s="2">
        <f t="shared" si="105"/>
        <v>1.7000708246466607E-2</v>
      </c>
      <c r="G748" s="2">
        <f t="shared" si="105"/>
        <v>2.7645733075588253E-2</v>
      </c>
      <c r="H748" s="2">
        <f t="shared" si="103"/>
        <v>0.61494872282763158</v>
      </c>
      <c r="I748" s="2">
        <f t="shared" si="104"/>
        <v>38.07852931397791</v>
      </c>
    </row>
    <row r="749" spans="1:9" ht="13.5" x14ac:dyDescent="0.25">
      <c r="A749" s="3">
        <f>TITRES_STAT!B752</f>
        <v>43094</v>
      </c>
      <c r="B749" s="6">
        <f>TITRES_STAT!D752</f>
        <v>4.0682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1.5786371943147564E-2</v>
      </c>
      <c r="G749" s="2">
        <f t="shared" si="106"/>
        <v>2.567103785590338E-2</v>
      </c>
      <c r="H749" s="2">
        <f t="shared" si="103"/>
        <v>0.61494872282763158</v>
      </c>
      <c r="I749" s="2">
        <f t="shared" si="104"/>
        <v>38.07852931397791</v>
      </c>
    </row>
    <row r="750" spans="1:9" ht="13.5" x14ac:dyDescent="0.25">
      <c r="A750" s="3">
        <f>TITRES_STAT!B753</f>
        <v>43095</v>
      </c>
      <c r="B750" s="6">
        <f>TITRES_STAT!D753</f>
        <v>4.0631000000000004</v>
      </c>
      <c r="C750" s="2">
        <f t="shared" si="99"/>
        <v>-5.0999999999996604E-3</v>
      </c>
      <c r="D750" s="2">
        <f t="shared" si="100"/>
        <v>0</v>
      </c>
      <c r="E750" s="2">
        <f t="shared" si="101"/>
        <v>5.0999999999996604E-3</v>
      </c>
      <c r="F750" s="2">
        <f t="shared" si="106"/>
        <v>1.4658773947208452E-2</v>
      </c>
      <c r="G750" s="2">
        <f t="shared" si="106"/>
        <v>2.4201678009053117E-2</v>
      </c>
      <c r="H750" s="2">
        <f t="shared" si="103"/>
        <v>0.60569246238732077</v>
      </c>
      <c r="I750" s="2">
        <f t="shared" si="104"/>
        <v>37.72157350024461</v>
      </c>
    </row>
    <row r="751" spans="1:9" ht="13.5" x14ac:dyDescent="0.25">
      <c r="A751" s="3">
        <f>TITRES_STAT!B754</f>
        <v>43096</v>
      </c>
      <c r="B751" s="6">
        <f>TITRES_STAT!D754</f>
        <v>4.0631000000000004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1.3611718665264991E-2</v>
      </c>
      <c r="G751" s="2">
        <f t="shared" si="106"/>
        <v>2.2472986722692181E-2</v>
      </c>
      <c r="H751" s="2">
        <f t="shared" si="103"/>
        <v>0.60569246238732066</v>
      </c>
      <c r="I751" s="2">
        <f t="shared" si="104"/>
        <v>37.72157350024461</v>
      </c>
    </row>
    <row r="752" spans="1:9" ht="13.5" x14ac:dyDescent="0.25">
      <c r="A752" s="3">
        <f>TITRES_STAT!B755</f>
        <v>43097</v>
      </c>
      <c r="B752" s="6">
        <f>TITRES_STAT!D755</f>
        <v>4.1802000000000001</v>
      </c>
      <c r="C752" s="2">
        <f t="shared" si="99"/>
        <v>0.11709999999999976</v>
      </c>
      <c r="D752" s="2">
        <f t="shared" si="100"/>
        <v>0.11709999999999976</v>
      </c>
      <c r="E752" s="2">
        <f t="shared" si="101"/>
        <v>0</v>
      </c>
      <c r="F752" s="2">
        <f t="shared" si="106"/>
        <v>2.1003738760603189E-2</v>
      </c>
      <c r="G752" s="2">
        <f t="shared" si="106"/>
        <v>2.0867773385357027E-2</v>
      </c>
      <c r="H752" s="2">
        <f t="shared" si="103"/>
        <v>1.0065155669814572</v>
      </c>
      <c r="I752" s="2">
        <f t="shared" si="104"/>
        <v>50.162360240026921</v>
      </c>
    </row>
    <row r="753" spans="1:9" ht="13.5" x14ac:dyDescent="0.25">
      <c r="A753" s="3">
        <f>TITRES_STAT!B756</f>
        <v>43098</v>
      </c>
      <c r="B753" s="6">
        <f>TITRES_STAT!D756</f>
        <v>4.226</v>
      </c>
      <c r="C753" s="2">
        <f t="shared" si="99"/>
        <v>4.5799999999999841E-2</v>
      </c>
      <c r="D753" s="2">
        <f t="shared" si="100"/>
        <v>4.5799999999999841E-2</v>
      </c>
      <c r="E753" s="2">
        <f t="shared" si="101"/>
        <v>0</v>
      </c>
      <c r="F753" s="2">
        <f t="shared" si="106"/>
        <v>2.2774900277702952E-2</v>
      </c>
      <c r="G753" s="2">
        <f t="shared" si="106"/>
        <v>1.9377218143545812E-2</v>
      </c>
      <c r="H753" s="2">
        <f t="shared" si="103"/>
        <v>1.1753441649357106</v>
      </c>
      <c r="I753" s="2">
        <f t="shared" si="104"/>
        <v>54.030262607684712</v>
      </c>
    </row>
    <row r="754" spans="1:9" ht="13.5" x14ac:dyDescent="0.25">
      <c r="A754" s="3">
        <f>TITRES_STAT!B757</f>
        <v>43102</v>
      </c>
      <c r="B754" s="6">
        <f>TITRES_STAT!D757</f>
        <v>4.1037999999999997</v>
      </c>
      <c r="C754" s="2">
        <f t="shared" si="99"/>
        <v>-0.12220000000000031</v>
      </c>
      <c r="D754" s="2">
        <f t="shared" si="100"/>
        <v>0</v>
      </c>
      <c r="E754" s="2">
        <f t="shared" si="101"/>
        <v>0.12220000000000031</v>
      </c>
      <c r="F754" s="2">
        <f t="shared" si="106"/>
        <v>2.1148121686438454E-2</v>
      </c>
      <c r="G754" s="2">
        <f t="shared" si="106"/>
        <v>2.6721702561863989E-2</v>
      </c>
      <c r="H754" s="2">
        <f t="shared" si="103"/>
        <v>0.79142119172526459</v>
      </c>
      <c r="I754" s="2">
        <f t="shared" si="104"/>
        <v>44.178398434768454</v>
      </c>
    </row>
    <row r="755" spans="1:9" ht="13.5" x14ac:dyDescent="0.25">
      <c r="A755" s="3">
        <f>TITRES_STAT!B758</f>
        <v>43103</v>
      </c>
      <c r="B755" s="6">
        <f>TITRES_STAT!D758</f>
        <v>4.1037999999999997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1.9637541565978561E-2</v>
      </c>
      <c r="G755" s="2">
        <f t="shared" si="106"/>
        <v>2.4813009521730846E-2</v>
      </c>
      <c r="H755" s="2">
        <f t="shared" si="103"/>
        <v>0.79142119172526448</v>
      </c>
      <c r="I755" s="2">
        <f t="shared" si="104"/>
        <v>44.178398434768447</v>
      </c>
    </row>
    <row r="756" spans="1:9" ht="13.5" x14ac:dyDescent="0.25">
      <c r="A756" s="3">
        <f>TITRES_STAT!B759</f>
        <v>43104</v>
      </c>
      <c r="B756" s="6">
        <f>TITRES_STAT!D759</f>
        <v>4.1191000000000004</v>
      </c>
      <c r="C756" s="2">
        <f t="shared" si="99"/>
        <v>1.5300000000000757E-2</v>
      </c>
      <c r="D756" s="2">
        <f t="shared" si="100"/>
        <v>1.5300000000000757E-2</v>
      </c>
      <c r="E756" s="2">
        <f t="shared" si="101"/>
        <v>0</v>
      </c>
      <c r="F756" s="2">
        <f t="shared" si="106"/>
        <v>1.9327717168408719E-2</v>
      </c>
      <c r="G756" s="2">
        <f t="shared" si="106"/>
        <v>2.3040651698750074E-2</v>
      </c>
      <c r="H756" s="2">
        <f t="shared" si="103"/>
        <v>0.83885288580866069</v>
      </c>
      <c r="I756" s="2">
        <f t="shared" si="104"/>
        <v>45.618270623088137</v>
      </c>
    </row>
    <row r="757" spans="1:9" ht="13.5" x14ac:dyDescent="0.25">
      <c r="A757" s="3">
        <f>TITRES_STAT!B760</f>
        <v>43105</v>
      </c>
      <c r="B757" s="6">
        <f>TITRES_STAT!D760</f>
        <v>4.0732999999999997</v>
      </c>
      <c r="C757" s="2">
        <f t="shared" si="99"/>
        <v>-4.5800000000000729E-2</v>
      </c>
      <c r="D757" s="2">
        <f t="shared" si="100"/>
        <v>0</v>
      </c>
      <c r="E757" s="2">
        <f t="shared" si="101"/>
        <v>4.5800000000000729E-2</v>
      </c>
      <c r="F757" s="2">
        <f t="shared" si="106"/>
        <v>1.794716594209381E-2</v>
      </c>
      <c r="G757" s="2">
        <f t="shared" si="106"/>
        <v>2.4666319434553691E-2</v>
      </c>
      <c r="H757" s="2">
        <f t="shared" si="103"/>
        <v>0.72759805084469198</v>
      </c>
      <c r="I757" s="2">
        <f t="shared" si="104"/>
        <v>42.116165301815435</v>
      </c>
    </row>
    <row r="758" spans="1:9" ht="13.5" x14ac:dyDescent="0.25">
      <c r="A758" s="3">
        <f>TITRES_STAT!B761</f>
        <v>43108</v>
      </c>
      <c r="B758" s="6">
        <f>TITRES_STAT!D761</f>
        <v>4.0732999999999997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1.666522551765854E-2</v>
      </c>
      <c r="G758" s="2">
        <f t="shared" si="106"/>
        <v>2.2904439474942712E-2</v>
      </c>
      <c r="H758" s="2">
        <f t="shared" si="103"/>
        <v>0.72759805084469209</v>
      </c>
      <c r="I758" s="2">
        <f t="shared" si="104"/>
        <v>42.116165301815435</v>
      </c>
    </row>
    <row r="759" spans="1:9" ht="13.5" x14ac:dyDescent="0.25">
      <c r="A759" s="3">
        <f>TITRES_STAT!B762</f>
        <v>43109</v>
      </c>
      <c r="B759" s="6">
        <f>TITRES_STAT!D762</f>
        <v>4.0732999999999997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1.5474852266397216E-2</v>
      </c>
      <c r="G759" s="2">
        <f t="shared" si="106"/>
        <v>2.1268408083875374E-2</v>
      </c>
      <c r="H759" s="2">
        <f t="shared" si="103"/>
        <v>0.72759805084469209</v>
      </c>
      <c r="I759" s="2">
        <f t="shared" si="104"/>
        <v>42.116165301815435</v>
      </c>
    </row>
    <row r="760" spans="1:9" ht="13.5" x14ac:dyDescent="0.25">
      <c r="A760" s="3">
        <f>TITRES_STAT!B763</f>
        <v>43110</v>
      </c>
      <c r="B760" s="6">
        <f>TITRES_STAT!D763</f>
        <v>4.0732999999999997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1.4369505675940272E-2</v>
      </c>
      <c r="G760" s="2">
        <f t="shared" si="106"/>
        <v>1.9749236077884279E-2</v>
      </c>
      <c r="H760" s="2">
        <f t="shared" si="103"/>
        <v>0.72759805084469209</v>
      </c>
      <c r="I760" s="2">
        <f t="shared" si="104"/>
        <v>42.116165301815435</v>
      </c>
    </row>
    <row r="761" spans="1:9" ht="13.5" x14ac:dyDescent="0.25">
      <c r="A761" s="3">
        <f>TITRES_STAT!B764</f>
        <v>43111</v>
      </c>
      <c r="B761" s="6">
        <f>TITRES_STAT!D764</f>
        <v>4.0732999999999997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1.3343112413373109E-2</v>
      </c>
      <c r="G761" s="2">
        <f t="shared" si="106"/>
        <v>1.8338576358035402E-2</v>
      </c>
      <c r="H761" s="2">
        <f t="shared" si="103"/>
        <v>0.72759805084469198</v>
      </c>
      <c r="I761" s="2">
        <f t="shared" si="104"/>
        <v>42.116165301815435</v>
      </c>
    </row>
    <row r="762" spans="1:9" ht="13.5" x14ac:dyDescent="0.25">
      <c r="A762" s="3">
        <f>TITRES_STAT!B765</f>
        <v>43112</v>
      </c>
      <c r="B762" s="6">
        <f>TITRES_STAT!D765</f>
        <v>4.0732999999999997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1.239003295527503E-2</v>
      </c>
      <c r="G762" s="2">
        <f t="shared" si="106"/>
        <v>1.702867804674716E-2</v>
      </c>
      <c r="H762" s="2">
        <f t="shared" si="103"/>
        <v>0.72759805084469198</v>
      </c>
      <c r="I762" s="2">
        <f t="shared" si="104"/>
        <v>42.116165301815435</v>
      </c>
    </row>
    <row r="763" spans="1:9" ht="13.5" x14ac:dyDescent="0.25">
      <c r="A763" s="3">
        <f>TITRES_STAT!B766</f>
        <v>43115</v>
      </c>
      <c r="B763" s="6">
        <f>TITRES_STAT!D766</f>
        <v>4.0732999999999997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1.1505030601326812E-2</v>
      </c>
      <c r="G763" s="2">
        <f t="shared" si="106"/>
        <v>1.5812343900550935E-2</v>
      </c>
      <c r="H763" s="2">
        <f t="shared" si="103"/>
        <v>0.72759805084469187</v>
      </c>
      <c r="I763" s="2">
        <f t="shared" si="104"/>
        <v>42.116165301815435</v>
      </c>
    </row>
    <row r="764" spans="1:9" ht="13.5" x14ac:dyDescent="0.25">
      <c r="A764" s="3">
        <f>TITRES_STAT!B767</f>
        <v>43116</v>
      </c>
      <c r="B764" s="6">
        <f>TITRES_STAT!D767</f>
        <v>4.0732999999999997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1.068324270123204E-2</v>
      </c>
      <c r="G764" s="2">
        <f t="shared" si="106"/>
        <v>1.4682890764797297E-2</v>
      </c>
      <c r="H764" s="2">
        <f t="shared" si="103"/>
        <v>0.72759805084469187</v>
      </c>
      <c r="I764" s="2">
        <f t="shared" si="104"/>
        <v>42.116165301815435</v>
      </c>
    </row>
    <row r="765" spans="1:9" ht="13.5" x14ac:dyDescent="0.25">
      <c r="A765" s="3">
        <f>TITRES_STAT!B768</f>
        <v>43117</v>
      </c>
      <c r="B765" s="6">
        <f>TITRES_STAT!D768</f>
        <v>4.0682</v>
      </c>
      <c r="C765" s="2">
        <f t="shared" si="99"/>
        <v>-5.0999999999996604E-3</v>
      </c>
      <c r="D765" s="2">
        <f t="shared" si="100"/>
        <v>0</v>
      </c>
      <c r="E765" s="2">
        <f t="shared" si="101"/>
        <v>5.0999999999996604E-3</v>
      </c>
      <c r="F765" s="2">
        <f t="shared" ref="F765:G780" si="107">((F764*13)+D765)/14</f>
        <v>9.9201539368583246E-3</v>
      </c>
      <c r="G765" s="2">
        <f t="shared" si="107"/>
        <v>1.3998398567311752E-2</v>
      </c>
      <c r="H765" s="2">
        <f t="shared" si="103"/>
        <v>0.70866348669506329</v>
      </c>
      <c r="I765" s="2">
        <f t="shared" si="104"/>
        <v>41.474725258264677</v>
      </c>
    </row>
    <row r="766" spans="1:9" ht="13.5" x14ac:dyDescent="0.25">
      <c r="A766" s="3">
        <f>TITRES_STAT!B769</f>
        <v>43118</v>
      </c>
      <c r="B766" s="6">
        <f>TITRES_STAT!D769</f>
        <v>4.0579999999999998</v>
      </c>
      <c r="C766" s="2">
        <f t="shared" si="99"/>
        <v>-1.0200000000000209E-2</v>
      </c>
      <c r="D766" s="2">
        <f t="shared" si="100"/>
        <v>0</v>
      </c>
      <c r="E766" s="2">
        <f t="shared" si="101"/>
        <v>1.0200000000000209E-2</v>
      </c>
      <c r="F766" s="2">
        <f t="shared" si="107"/>
        <v>9.2115715127970149E-3</v>
      </c>
      <c r="G766" s="2">
        <f t="shared" si="107"/>
        <v>1.3727084383932357E-2</v>
      </c>
      <c r="H766" s="2">
        <f t="shared" si="103"/>
        <v>0.67105084045226826</v>
      </c>
      <c r="I766" s="2">
        <f t="shared" si="104"/>
        <v>40.157416172367867</v>
      </c>
    </row>
    <row r="767" spans="1:9" ht="13.5" x14ac:dyDescent="0.25">
      <c r="A767" s="3">
        <f>TITRES_STAT!B770</f>
        <v>43119</v>
      </c>
      <c r="B767" s="6">
        <f>TITRES_STAT!D770</f>
        <v>4.0579999999999998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8.5536021190258001E-3</v>
      </c>
      <c r="G767" s="2">
        <f t="shared" si="107"/>
        <v>1.2746578356508617E-2</v>
      </c>
      <c r="H767" s="2">
        <f t="shared" si="103"/>
        <v>0.67105084045226826</v>
      </c>
      <c r="I767" s="2">
        <f t="shared" si="104"/>
        <v>40.157416172367867</v>
      </c>
    </row>
    <row r="768" spans="1:9" ht="13.5" x14ac:dyDescent="0.25">
      <c r="A768" s="3">
        <f>TITRES_STAT!B771</f>
        <v>43122</v>
      </c>
      <c r="B768" s="6">
        <f>TITRES_STAT!D771</f>
        <v>4.1242000000000001</v>
      </c>
      <c r="C768" s="2">
        <f t="shared" si="99"/>
        <v>6.6200000000000259E-2</v>
      </c>
      <c r="D768" s="2">
        <f t="shared" si="100"/>
        <v>6.6200000000000259E-2</v>
      </c>
      <c r="E768" s="2">
        <f t="shared" si="101"/>
        <v>0</v>
      </c>
      <c r="F768" s="2">
        <f t="shared" si="107"/>
        <v>1.2671201967666832E-2</v>
      </c>
      <c r="G768" s="2">
        <f t="shared" si="107"/>
        <v>1.1836108473900859E-2</v>
      </c>
      <c r="H768" s="2">
        <f t="shared" si="103"/>
        <v>1.0705547347430442</v>
      </c>
      <c r="I768" s="2">
        <f t="shared" si="104"/>
        <v>51.703764057988067</v>
      </c>
    </row>
    <row r="769" spans="1:9" ht="13.5" x14ac:dyDescent="0.25">
      <c r="A769" s="3">
        <f>TITRES_STAT!B772</f>
        <v>43123</v>
      </c>
      <c r="B769" s="6">
        <f>TITRES_STAT!D772</f>
        <v>4.1750999999999996</v>
      </c>
      <c r="C769" s="2">
        <f t="shared" si="99"/>
        <v>5.0899999999999501E-2</v>
      </c>
      <c r="D769" s="2">
        <f t="shared" si="100"/>
        <v>5.0899999999999501E-2</v>
      </c>
      <c r="E769" s="2">
        <f t="shared" si="101"/>
        <v>0</v>
      </c>
      <c r="F769" s="2">
        <f t="shared" si="107"/>
        <v>1.5401830398547738E-2</v>
      </c>
      <c r="G769" s="2">
        <f t="shared" si="107"/>
        <v>1.0990672154336512E-2</v>
      </c>
      <c r="H769" s="2">
        <f t="shared" si="103"/>
        <v>1.4013547290163455</v>
      </c>
      <c r="I769" s="2">
        <f t="shared" si="104"/>
        <v>58.35683966568218</v>
      </c>
    </row>
    <row r="770" spans="1:9" ht="13.5" x14ac:dyDescent="0.25">
      <c r="A770" s="3">
        <f>TITRES_STAT!B773</f>
        <v>43124</v>
      </c>
      <c r="B770" s="6">
        <f>TITRES_STAT!D773</f>
        <v>4.1547000000000001</v>
      </c>
      <c r="C770" s="2">
        <f t="shared" si="99"/>
        <v>-2.039999999999953E-2</v>
      </c>
      <c r="D770" s="2">
        <f t="shared" si="100"/>
        <v>0</v>
      </c>
      <c r="E770" s="2">
        <f t="shared" si="101"/>
        <v>2.039999999999953E-2</v>
      </c>
      <c r="F770" s="2">
        <f t="shared" si="107"/>
        <v>1.4301699655794328E-2</v>
      </c>
      <c r="G770" s="2">
        <f t="shared" si="107"/>
        <v>1.1662767000455298E-2</v>
      </c>
      <c r="H770" s="2">
        <f t="shared" si="103"/>
        <v>1.2262698599085458</v>
      </c>
      <c r="I770" s="2">
        <f t="shared" si="104"/>
        <v>55.081815641115504</v>
      </c>
    </row>
    <row r="771" spans="1:9" ht="13.5" x14ac:dyDescent="0.25">
      <c r="A771" s="3">
        <f>TITRES_STAT!B774</f>
        <v>43125</v>
      </c>
      <c r="B771" s="6">
        <f>TITRES_STAT!D774</f>
        <v>4.1597999999999997</v>
      </c>
      <c r="C771" s="2">
        <f t="shared" ref="C771:C834" si="108">B771-B770</f>
        <v>5.0999999999996604E-3</v>
      </c>
      <c r="D771" s="2">
        <f t="shared" ref="D771:D834" si="109">IF(C771&gt;0,C771,0)</f>
        <v>5.0999999999996604E-3</v>
      </c>
      <c r="E771" s="2">
        <f t="shared" ref="E771:E834" si="110">IF(C771&lt;0,-C771,0)</f>
        <v>0</v>
      </c>
      <c r="F771" s="2">
        <f t="shared" si="107"/>
        <v>1.3644435394666138E-2</v>
      </c>
      <c r="G771" s="2">
        <f t="shared" si="107"/>
        <v>1.0829712214708491E-2</v>
      </c>
      <c r="H771" s="2">
        <f t="shared" si="103"/>
        <v>1.2599074771474352</v>
      </c>
      <c r="I771" s="2">
        <f t="shared" si="104"/>
        <v>55.750400841088926</v>
      </c>
    </row>
    <row r="772" spans="1:9" ht="13.5" x14ac:dyDescent="0.25">
      <c r="A772" s="3">
        <f>TITRES_STAT!B775</f>
        <v>43126</v>
      </c>
      <c r="B772" s="6">
        <f>TITRES_STAT!D775</f>
        <v>4.1597999999999997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1.2669832866475701E-2</v>
      </c>
      <c r="G772" s="2">
        <f t="shared" si="107"/>
        <v>1.0056161342229312E-2</v>
      </c>
      <c r="H772" s="2">
        <f t="shared" si="103"/>
        <v>1.2599074771474355</v>
      </c>
      <c r="I772" s="2">
        <f t="shared" si="104"/>
        <v>55.750400841088926</v>
      </c>
    </row>
    <row r="773" spans="1:9" ht="13.5" x14ac:dyDescent="0.25">
      <c r="A773" s="3">
        <f>TITRES_STAT!B776</f>
        <v>43129</v>
      </c>
      <c r="B773" s="6">
        <f>TITRES_STAT!D776</f>
        <v>4.1597999999999997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1.176484480458458E-2</v>
      </c>
      <c r="G773" s="2">
        <f t="shared" si="107"/>
        <v>9.3378641034986467E-3</v>
      </c>
      <c r="H773" s="2">
        <f t="shared" si="103"/>
        <v>1.2599074771474355</v>
      </c>
      <c r="I773" s="2">
        <f t="shared" si="104"/>
        <v>55.750400841088926</v>
      </c>
    </row>
    <row r="774" spans="1:9" ht="13.5" x14ac:dyDescent="0.25">
      <c r="A774" s="3">
        <f>TITRES_STAT!B777</f>
        <v>43130</v>
      </c>
      <c r="B774" s="6">
        <f>TITRES_STAT!D777</f>
        <v>4.1547000000000001</v>
      </c>
      <c r="C774" s="2">
        <f t="shared" si="108"/>
        <v>-5.0999999999996604E-3</v>
      </c>
      <c r="D774" s="2">
        <f t="shared" si="109"/>
        <v>0</v>
      </c>
      <c r="E774" s="2">
        <f t="shared" si="110"/>
        <v>5.0999999999996604E-3</v>
      </c>
      <c r="F774" s="2">
        <f t="shared" si="107"/>
        <v>1.0924498747114252E-2</v>
      </c>
      <c r="G774" s="2">
        <f t="shared" si="107"/>
        <v>9.0351595246772904E-3</v>
      </c>
      <c r="H774" s="2">
        <f t="shared" si="103"/>
        <v>1.2091096695389496</v>
      </c>
      <c r="I774" s="2">
        <f t="shared" si="104"/>
        <v>54.73289471370137</v>
      </c>
    </row>
    <row r="775" spans="1:9" ht="13.5" x14ac:dyDescent="0.25">
      <c r="A775" s="3">
        <f>TITRES_STAT!B778</f>
        <v>43131</v>
      </c>
      <c r="B775" s="6">
        <f>TITRES_STAT!D778</f>
        <v>4.1497000000000002</v>
      </c>
      <c r="C775" s="2">
        <f t="shared" si="108"/>
        <v>-4.9999999999998934E-3</v>
      </c>
      <c r="D775" s="2">
        <f t="shared" si="109"/>
        <v>0</v>
      </c>
      <c r="E775" s="2">
        <f t="shared" si="110"/>
        <v>4.9999999999998934E-3</v>
      </c>
      <c r="F775" s="2">
        <f t="shared" si="107"/>
        <v>1.0144177408034662E-2</v>
      </c>
      <c r="G775" s="2">
        <f t="shared" si="107"/>
        <v>8.746933844343191E-3</v>
      </c>
      <c r="H775" s="2">
        <f t="shared" si="103"/>
        <v>1.1597409547798392</v>
      </c>
      <c r="I775" s="2">
        <f t="shared" si="104"/>
        <v>53.698150799666692</v>
      </c>
    </row>
    <row r="776" spans="1:9" ht="13.5" x14ac:dyDescent="0.25">
      <c r="A776" s="3">
        <f>TITRES_STAT!B779</f>
        <v>43132</v>
      </c>
      <c r="B776" s="6">
        <f>TITRES_STAT!D779</f>
        <v>4.1547000000000001</v>
      </c>
      <c r="C776" s="2">
        <f t="shared" si="108"/>
        <v>4.9999999999998934E-3</v>
      </c>
      <c r="D776" s="2">
        <f t="shared" si="109"/>
        <v>4.9999999999998934E-3</v>
      </c>
      <c r="E776" s="2">
        <f t="shared" si="110"/>
        <v>0</v>
      </c>
      <c r="F776" s="2">
        <f t="shared" si="107"/>
        <v>9.7767361646036062E-3</v>
      </c>
      <c r="G776" s="2">
        <f t="shared" si="107"/>
        <v>8.1221528554615337E-3</v>
      </c>
      <c r="H776" s="2">
        <f t="shared" si="103"/>
        <v>1.203712407115004</v>
      </c>
      <c r="I776" s="2">
        <f t="shared" si="104"/>
        <v>54.622027957397918</v>
      </c>
    </row>
    <row r="777" spans="1:9" ht="13.5" x14ac:dyDescent="0.25">
      <c r="A777" s="3">
        <f>TITRES_STAT!B780</f>
        <v>43133</v>
      </c>
      <c r="B777" s="6">
        <f>TITRES_STAT!D780</f>
        <v>4.1445999999999996</v>
      </c>
      <c r="C777" s="2">
        <f t="shared" si="108"/>
        <v>-1.0100000000000442E-2</v>
      </c>
      <c r="D777" s="2">
        <f t="shared" si="109"/>
        <v>0</v>
      </c>
      <c r="E777" s="2">
        <f t="shared" si="110"/>
        <v>1.0100000000000442E-2</v>
      </c>
      <c r="F777" s="2">
        <f t="shared" si="107"/>
        <v>9.0783978671319203E-3</v>
      </c>
      <c r="G777" s="2">
        <f t="shared" si="107"/>
        <v>8.2634276515000278E-3</v>
      </c>
      <c r="H777" s="2">
        <f t="shared" si="103"/>
        <v>1.09862374912715</v>
      </c>
      <c r="I777" s="2">
        <f t="shared" si="104"/>
        <v>52.349724412681624</v>
      </c>
    </row>
    <row r="778" spans="1:9" ht="13.5" x14ac:dyDescent="0.25">
      <c r="A778" s="3">
        <f>TITRES_STAT!B781</f>
        <v>43136</v>
      </c>
      <c r="B778" s="6">
        <f>TITRES_STAT!D781</f>
        <v>4.1445999999999996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8.4299408766224972E-3</v>
      </c>
      <c r="G778" s="2">
        <f t="shared" si="107"/>
        <v>7.6731828192500252E-3</v>
      </c>
      <c r="H778" s="2">
        <f t="shared" si="103"/>
        <v>1.09862374912715</v>
      </c>
      <c r="I778" s="2">
        <f t="shared" si="104"/>
        <v>52.349724412681624</v>
      </c>
    </row>
    <row r="779" spans="1:9" ht="13.5" x14ac:dyDescent="0.25">
      <c r="A779" s="3">
        <f>TITRES_STAT!B782</f>
        <v>43137</v>
      </c>
      <c r="B779" s="6">
        <f>TITRES_STAT!D782</f>
        <v>4.1445999999999996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7.8278022425780323E-3</v>
      </c>
      <c r="G779" s="2">
        <f t="shared" si="107"/>
        <v>7.125098332160738E-3</v>
      </c>
      <c r="H779" s="2">
        <f t="shared" si="103"/>
        <v>1.0986237491271498</v>
      </c>
      <c r="I779" s="2">
        <f t="shared" si="104"/>
        <v>52.349724412681617</v>
      </c>
    </row>
    <row r="780" spans="1:9" ht="13.5" x14ac:dyDescent="0.25">
      <c r="A780" s="3">
        <f>TITRES_STAT!B783</f>
        <v>43138</v>
      </c>
      <c r="B780" s="6">
        <f>TITRES_STAT!D783</f>
        <v>4.0631000000000004</v>
      </c>
      <c r="C780" s="2">
        <f t="shared" si="108"/>
        <v>-8.149999999999924E-2</v>
      </c>
      <c r="D780" s="2">
        <f t="shared" si="109"/>
        <v>0</v>
      </c>
      <c r="E780" s="2">
        <f t="shared" si="110"/>
        <v>8.149999999999924E-2</v>
      </c>
      <c r="F780" s="2">
        <f t="shared" si="107"/>
        <v>7.2686735109653159E-3</v>
      </c>
      <c r="G780" s="2">
        <f t="shared" si="107"/>
        <v>1.2437591308434916E-2</v>
      </c>
      <c r="H780" s="2">
        <f t="shared" si="103"/>
        <v>0.58441167029148577</v>
      </c>
      <c r="I780" s="2">
        <f t="shared" si="104"/>
        <v>36.885089983209411</v>
      </c>
    </row>
    <row r="781" spans="1:9" ht="13.5" x14ac:dyDescent="0.25">
      <c r="A781" s="3">
        <f>TITRES_STAT!B784</f>
        <v>43139</v>
      </c>
      <c r="B781" s="6">
        <f>TITRES_STAT!D784</f>
        <v>4.1242000000000001</v>
      </c>
      <c r="C781" s="2">
        <f t="shared" si="108"/>
        <v>6.109999999999971E-2</v>
      </c>
      <c r="D781" s="2">
        <f t="shared" si="109"/>
        <v>6.109999999999971E-2</v>
      </c>
      <c r="E781" s="2">
        <f t="shared" si="110"/>
        <v>0</v>
      </c>
      <c r="F781" s="2">
        <f t="shared" ref="F781:G796" si="111">((F780*13)+D781)/14</f>
        <v>1.1113768260182058E-2</v>
      </c>
      <c r="G781" s="2">
        <f t="shared" si="111"/>
        <v>1.1549191929260993E-2</v>
      </c>
      <c r="H781" s="2">
        <f t="shared" si="103"/>
        <v>0.9622983433173582</v>
      </c>
      <c r="I781" s="2">
        <f t="shared" si="104"/>
        <v>49.039349525747816</v>
      </c>
    </row>
    <row r="782" spans="1:9" ht="13.5" x14ac:dyDescent="0.25">
      <c r="A782" s="3">
        <f>TITRES_STAT!B785</f>
        <v>43140</v>
      </c>
      <c r="B782" s="6">
        <f>TITRES_STAT!D785</f>
        <v>4.1344000000000003</v>
      </c>
      <c r="C782" s="2">
        <f t="shared" si="108"/>
        <v>1.0200000000000209E-2</v>
      </c>
      <c r="D782" s="2">
        <f t="shared" si="109"/>
        <v>1.0200000000000209E-2</v>
      </c>
      <c r="E782" s="2">
        <f t="shared" si="110"/>
        <v>0</v>
      </c>
      <c r="F782" s="2">
        <f t="shared" si="111"/>
        <v>1.1048499098740497E-2</v>
      </c>
      <c r="G782" s="2">
        <f t="shared" si="111"/>
        <v>1.0724249648599493E-2</v>
      </c>
      <c r="H782" s="2">
        <f t="shared" si="103"/>
        <v>1.0302351643019936</v>
      </c>
      <c r="I782" s="2">
        <f t="shared" si="104"/>
        <v>50.744622219968015</v>
      </c>
    </row>
    <row r="783" spans="1:9" ht="13.5" x14ac:dyDescent="0.25">
      <c r="A783" s="3">
        <f>TITRES_STAT!B786</f>
        <v>43143</v>
      </c>
      <c r="B783" s="6">
        <f>TITRES_STAT!D786</f>
        <v>4.1191000000000004</v>
      </c>
      <c r="C783" s="2">
        <f t="shared" si="108"/>
        <v>-1.5299999999999869E-2</v>
      </c>
      <c r="D783" s="2">
        <f t="shared" si="109"/>
        <v>0</v>
      </c>
      <c r="E783" s="2">
        <f t="shared" si="110"/>
        <v>1.5299999999999869E-2</v>
      </c>
      <c r="F783" s="2">
        <f t="shared" si="111"/>
        <v>1.0259320591687604E-2</v>
      </c>
      <c r="G783" s="2">
        <f t="shared" si="111"/>
        <v>1.1051088959413808E-2</v>
      </c>
      <c r="H783" s="2">
        <f t="shared" si="103"/>
        <v>0.92835381466622435</v>
      </c>
      <c r="I783" s="2">
        <f t="shared" si="104"/>
        <v>48.142296688790566</v>
      </c>
    </row>
    <row r="784" spans="1:9" ht="13.5" x14ac:dyDescent="0.25">
      <c r="A784" s="3">
        <f>TITRES_STAT!B787</f>
        <v>43144</v>
      </c>
      <c r="B784" s="6">
        <f>TITRES_STAT!D787</f>
        <v>4.1191000000000004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9.5265119779956321E-3</v>
      </c>
      <c r="G784" s="2">
        <f t="shared" si="111"/>
        <v>1.0261725462312823E-2</v>
      </c>
      <c r="H784" s="2">
        <f t="shared" si="103"/>
        <v>0.92835381466622424</v>
      </c>
      <c r="I784" s="2">
        <f t="shared" si="104"/>
        <v>48.142296688790566</v>
      </c>
    </row>
    <row r="785" spans="1:9" ht="13.5" x14ac:dyDescent="0.25">
      <c r="A785" s="3">
        <f>TITRES_STAT!B788</f>
        <v>43145</v>
      </c>
      <c r="B785" s="6">
        <f>TITRES_STAT!D788</f>
        <v>4.1139999999999999</v>
      </c>
      <c r="C785" s="2">
        <f t="shared" si="108"/>
        <v>-5.1000000000005485E-3</v>
      </c>
      <c r="D785" s="2">
        <f t="shared" si="109"/>
        <v>0</v>
      </c>
      <c r="E785" s="2">
        <f t="shared" si="110"/>
        <v>5.1000000000005485E-3</v>
      </c>
      <c r="F785" s="2">
        <f t="shared" si="111"/>
        <v>8.8460468367102304E-3</v>
      </c>
      <c r="G785" s="2">
        <f t="shared" si="111"/>
        <v>9.8930307864333739E-3</v>
      </c>
      <c r="H785" s="2">
        <f t="shared" ref="H785:H848" si="112">F785/G785</f>
        <v>0.89416954497312329</v>
      </c>
      <c r="I785" s="2">
        <f t="shared" ref="I785:I848" si="113">IF(G785=0,100,100-(100/(1+H785)))</f>
        <v>47.20641546297329</v>
      </c>
    </row>
    <row r="786" spans="1:9" ht="13.5" x14ac:dyDescent="0.25">
      <c r="A786" s="3">
        <f>TITRES_STAT!B789</f>
        <v>43146</v>
      </c>
      <c r="B786" s="6">
        <f>TITRES_STAT!D789</f>
        <v>4.1139999999999999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8.2141863483737847E-3</v>
      </c>
      <c r="G786" s="2">
        <f t="shared" si="111"/>
        <v>9.1863857302595629E-3</v>
      </c>
      <c r="H786" s="2">
        <f t="shared" si="112"/>
        <v>0.89416954497312318</v>
      </c>
      <c r="I786" s="2">
        <f t="shared" si="113"/>
        <v>47.20641546297329</v>
      </c>
    </row>
    <row r="787" spans="1:9" ht="13.5" x14ac:dyDescent="0.25">
      <c r="A787" s="3">
        <f>TITRES_STAT!B790</f>
        <v>43147</v>
      </c>
      <c r="B787" s="6">
        <f>TITRES_STAT!D790</f>
        <v>4.1139999999999999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7.6274587520613708E-3</v>
      </c>
      <c r="G787" s="2">
        <f t="shared" si="111"/>
        <v>8.5302153209553082E-3</v>
      </c>
      <c r="H787" s="2">
        <f t="shared" si="112"/>
        <v>0.89416954497312306</v>
      </c>
      <c r="I787" s="2">
        <f t="shared" si="113"/>
        <v>47.206415462973283</v>
      </c>
    </row>
    <row r="788" spans="1:9" ht="13.5" x14ac:dyDescent="0.25">
      <c r="A788" s="3">
        <f>TITRES_STAT!B791</f>
        <v>43150</v>
      </c>
      <c r="B788" s="6">
        <f>TITRES_STAT!D791</f>
        <v>4.0732999999999997</v>
      </c>
      <c r="C788" s="2">
        <f t="shared" si="108"/>
        <v>-4.070000000000018E-2</v>
      </c>
      <c r="D788" s="2">
        <f t="shared" si="109"/>
        <v>0</v>
      </c>
      <c r="E788" s="2">
        <f t="shared" si="110"/>
        <v>4.070000000000018E-2</v>
      </c>
      <c r="F788" s="2">
        <f t="shared" si="111"/>
        <v>7.0826402697712733E-3</v>
      </c>
      <c r="G788" s="2">
        <f t="shared" si="111"/>
        <v>1.0828057083744227E-2</v>
      </c>
      <c r="H788" s="2">
        <f t="shared" si="112"/>
        <v>0.65410075094674058</v>
      </c>
      <c r="I788" s="2">
        <f t="shared" si="113"/>
        <v>39.544190435338329</v>
      </c>
    </row>
    <row r="789" spans="1:9" ht="13.5" x14ac:dyDescent="0.25">
      <c r="A789" s="3">
        <f>TITRES_STAT!B792</f>
        <v>43151</v>
      </c>
      <c r="B789" s="6">
        <f>TITRES_STAT!D792</f>
        <v>4.1139999999999999</v>
      </c>
      <c r="C789" s="2">
        <f t="shared" si="108"/>
        <v>4.070000000000018E-2</v>
      </c>
      <c r="D789" s="2">
        <f t="shared" si="109"/>
        <v>4.070000000000018E-2</v>
      </c>
      <c r="E789" s="2">
        <f t="shared" si="110"/>
        <v>0</v>
      </c>
      <c r="F789" s="2">
        <f t="shared" si="111"/>
        <v>9.4838802505019092E-3</v>
      </c>
      <c r="G789" s="2">
        <f t="shared" si="111"/>
        <v>1.0054624434905355E-2</v>
      </c>
      <c r="H789" s="2">
        <f t="shared" si="112"/>
        <v>0.94323565359417449</v>
      </c>
      <c r="I789" s="2">
        <f t="shared" si="113"/>
        <v>48.539437399143146</v>
      </c>
    </row>
    <row r="790" spans="1:9" ht="13.5" x14ac:dyDescent="0.25">
      <c r="A790" s="3">
        <f>TITRES_STAT!B793</f>
        <v>43152</v>
      </c>
      <c r="B790" s="6">
        <f>TITRES_STAT!D793</f>
        <v>4.1139999999999999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8.8064602326089151E-3</v>
      </c>
      <c r="G790" s="2">
        <f t="shared" si="111"/>
        <v>9.3364369752692578E-3</v>
      </c>
      <c r="H790" s="2">
        <f t="shared" si="112"/>
        <v>0.94323565359417438</v>
      </c>
      <c r="I790" s="2">
        <f t="shared" si="113"/>
        <v>48.539437399143146</v>
      </c>
    </row>
    <row r="791" spans="1:9" ht="13.5" x14ac:dyDescent="0.25">
      <c r="A791" s="3">
        <f>TITRES_STAT!B794</f>
        <v>43153</v>
      </c>
      <c r="B791" s="6">
        <f>TITRES_STAT!D794</f>
        <v>4.1037999999999997</v>
      </c>
      <c r="C791" s="2">
        <f t="shared" si="108"/>
        <v>-1.0200000000000209E-2</v>
      </c>
      <c r="D791" s="2">
        <f t="shared" si="109"/>
        <v>0</v>
      </c>
      <c r="E791" s="2">
        <f t="shared" si="110"/>
        <v>1.0200000000000209E-2</v>
      </c>
      <c r="F791" s="2">
        <f t="shared" si="111"/>
        <v>8.1774273588511356E-3</v>
      </c>
      <c r="G791" s="2">
        <f t="shared" si="111"/>
        <v>9.3981200484643257E-3</v>
      </c>
      <c r="H791" s="2">
        <f t="shared" si="112"/>
        <v>0.87011309886250554</v>
      </c>
      <c r="I791" s="2">
        <f t="shared" si="113"/>
        <v>46.527298236227054</v>
      </c>
    </row>
    <row r="792" spans="1:9" ht="13.5" x14ac:dyDescent="0.25">
      <c r="A792" s="3">
        <f>TITRES_STAT!B795</f>
        <v>43154</v>
      </c>
      <c r="B792" s="6">
        <f>TITRES_STAT!D795</f>
        <v>4.0732999999999997</v>
      </c>
      <c r="C792" s="2">
        <f t="shared" si="108"/>
        <v>-3.0499999999999972E-2</v>
      </c>
      <c r="D792" s="2">
        <f t="shared" si="109"/>
        <v>0</v>
      </c>
      <c r="E792" s="2">
        <f t="shared" si="110"/>
        <v>3.0499999999999972E-2</v>
      </c>
      <c r="F792" s="2">
        <f t="shared" si="111"/>
        <v>7.5933254046474828E-3</v>
      </c>
      <c r="G792" s="2">
        <f t="shared" si="111"/>
        <v>1.0905397187859728E-2</v>
      </c>
      <c r="H792" s="2">
        <f t="shared" si="112"/>
        <v>0.69629058656392995</v>
      </c>
      <c r="I792" s="2">
        <f t="shared" si="113"/>
        <v>41.047836501549085</v>
      </c>
    </row>
    <row r="793" spans="1:9" ht="13.5" x14ac:dyDescent="0.25">
      <c r="A793" s="3">
        <f>TITRES_STAT!B796</f>
        <v>43157</v>
      </c>
      <c r="B793" s="6">
        <f>TITRES_STAT!D796</f>
        <v>4.0732999999999997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7.0509450186012337E-3</v>
      </c>
      <c r="G793" s="2">
        <f t="shared" si="111"/>
        <v>1.0126440245869747E-2</v>
      </c>
      <c r="H793" s="2">
        <f t="shared" si="112"/>
        <v>0.69629058656393006</v>
      </c>
      <c r="I793" s="2">
        <f t="shared" si="113"/>
        <v>41.047836501549092</v>
      </c>
    </row>
    <row r="794" spans="1:9" ht="13.5" x14ac:dyDescent="0.25">
      <c r="A794" s="3">
        <f>TITRES_STAT!B797</f>
        <v>43158</v>
      </c>
      <c r="B794" s="6">
        <f>TITRES_STAT!D797</f>
        <v>4.0732999999999997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6.5473060887011455E-3</v>
      </c>
      <c r="G794" s="2">
        <f t="shared" si="111"/>
        <v>9.4031230854504794E-3</v>
      </c>
      <c r="H794" s="2">
        <f t="shared" si="112"/>
        <v>0.69629058656392995</v>
      </c>
      <c r="I794" s="2">
        <f t="shared" si="113"/>
        <v>41.047836501549085</v>
      </c>
    </row>
    <row r="795" spans="1:9" ht="13.5" x14ac:dyDescent="0.25">
      <c r="A795" s="3">
        <f>TITRES_STAT!B798</f>
        <v>43159</v>
      </c>
      <c r="B795" s="6">
        <f>TITRES_STAT!D798</f>
        <v>4.0732999999999997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6.0796413680796347E-3</v>
      </c>
      <c r="G795" s="2">
        <f t="shared" si="111"/>
        <v>8.7314714364897308E-3</v>
      </c>
      <c r="H795" s="2">
        <f t="shared" si="112"/>
        <v>0.69629058656392995</v>
      </c>
      <c r="I795" s="2">
        <f t="shared" si="113"/>
        <v>41.047836501549085</v>
      </c>
    </row>
    <row r="796" spans="1:9" ht="13.5" x14ac:dyDescent="0.25">
      <c r="A796" s="3">
        <f>TITRES_STAT!B799</f>
        <v>43160</v>
      </c>
      <c r="B796" s="6">
        <f>TITRES_STAT!D799</f>
        <v>4.0732999999999997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5.6453812703596614E-3</v>
      </c>
      <c r="G796" s="2">
        <f t="shared" si="111"/>
        <v>8.1077949053118929E-3</v>
      </c>
      <c r="H796" s="2">
        <f t="shared" si="112"/>
        <v>0.69629058656393006</v>
      </c>
      <c r="I796" s="2">
        <f t="shared" si="113"/>
        <v>41.047836501549092</v>
      </c>
    </row>
    <row r="797" spans="1:9" ht="13.5" x14ac:dyDescent="0.25">
      <c r="A797" s="3">
        <f>TITRES_STAT!B800</f>
        <v>43161</v>
      </c>
      <c r="B797" s="6">
        <f>TITRES_STAT!D800</f>
        <v>4.0732999999999997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5.2421397510482573E-3</v>
      </c>
      <c r="G797" s="2">
        <f t="shared" si="114"/>
        <v>7.528666697789615E-3</v>
      </c>
      <c r="H797" s="2">
        <f t="shared" si="112"/>
        <v>0.69629058656393006</v>
      </c>
      <c r="I797" s="2">
        <f t="shared" si="113"/>
        <v>41.047836501549092</v>
      </c>
    </row>
    <row r="798" spans="1:9" ht="13.5" x14ac:dyDescent="0.25">
      <c r="A798" s="3">
        <f>TITRES_STAT!B801</f>
        <v>43164</v>
      </c>
      <c r="B798" s="6">
        <f>TITRES_STAT!D801</f>
        <v>4.0579999999999998</v>
      </c>
      <c r="C798" s="2">
        <f t="shared" si="108"/>
        <v>-1.5299999999999869E-2</v>
      </c>
      <c r="D798" s="2">
        <f t="shared" si="109"/>
        <v>0</v>
      </c>
      <c r="E798" s="2">
        <f t="shared" si="110"/>
        <v>1.5299999999999869E-2</v>
      </c>
      <c r="F798" s="2">
        <f t="shared" si="114"/>
        <v>4.8677011974019527E-3</v>
      </c>
      <c r="G798" s="2">
        <f t="shared" si="114"/>
        <v>8.0837619336617764E-3</v>
      </c>
      <c r="H798" s="2">
        <f t="shared" si="112"/>
        <v>0.60215791080292058</v>
      </c>
      <c r="I798" s="2">
        <f t="shared" si="113"/>
        <v>37.584179857848689</v>
      </c>
    </row>
    <row r="799" spans="1:9" ht="13.5" x14ac:dyDescent="0.25">
      <c r="A799" s="3">
        <f>TITRES_STAT!B802</f>
        <v>43165</v>
      </c>
      <c r="B799" s="6">
        <f>TITRES_STAT!D802</f>
        <v>4.0579999999999998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4.5200082547303842E-3</v>
      </c>
      <c r="G799" s="2">
        <f t="shared" si="114"/>
        <v>7.5063503669716494E-3</v>
      </c>
      <c r="H799" s="2">
        <f t="shared" si="112"/>
        <v>0.60215791080292047</v>
      </c>
      <c r="I799" s="2">
        <f t="shared" si="113"/>
        <v>37.584179857848682</v>
      </c>
    </row>
    <row r="800" spans="1:9" ht="13.5" x14ac:dyDescent="0.25">
      <c r="A800" s="3">
        <f>TITRES_STAT!B803</f>
        <v>43166</v>
      </c>
      <c r="B800" s="6">
        <f>TITRES_STAT!D803</f>
        <v>4.0579999999999998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4.1971505222496422E-3</v>
      </c>
      <c r="G800" s="2">
        <f t="shared" si="114"/>
        <v>6.9701824836165315E-3</v>
      </c>
      <c r="H800" s="2">
        <f t="shared" si="112"/>
        <v>0.60215791080292047</v>
      </c>
      <c r="I800" s="2">
        <f t="shared" si="113"/>
        <v>37.584179857848682</v>
      </c>
    </row>
    <row r="801" spans="1:9" ht="13.5" x14ac:dyDescent="0.25">
      <c r="A801" s="3">
        <f>TITRES_STAT!B804</f>
        <v>43167</v>
      </c>
      <c r="B801" s="6">
        <f>TITRES_STAT!D804</f>
        <v>4.0579999999999998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3.8973540563746675E-3</v>
      </c>
      <c r="G801" s="2">
        <f t="shared" si="114"/>
        <v>6.4723123062153508E-3</v>
      </c>
      <c r="H801" s="2">
        <f t="shared" si="112"/>
        <v>0.60215791080292047</v>
      </c>
      <c r="I801" s="2">
        <f t="shared" si="113"/>
        <v>37.584179857848682</v>
      </c>
    </row>
    <row r="802" spans="1:9" ht="13.5" x14ac:dyDescent="0.25">
      <c r="A802" s="3">
        <f>TITRES_STAT!B805</f>
        <v>43168</v>
      </c>
      <c r="B802" s="6">
        <f>TITRES_STAT!D805</f>
        <v>4.0579999999999998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3.618971623776477E-3</v>
      </c>
      <c r="G802" s="2">
        <f t="shared" si="114"/>
        <v>6.0100042843428255E-3</v>
      </c>
      <c r="H802" s="2">
        <f t="shared" si="112"/>
        <v>0.60215791080292047</v>
      </c>
      <c r="I802" s="2">
        <f t="shared" si="113"/>
        <v>37.584179857848682</v>
      </c>
    </row>
    <row r="803" spans="1:9" ht="13.5" x14ac:dyDescent="0.25">
      <c r="A803" s="3">
        <f>TITRES_STAT!B806</f>
        <v>43171</v>
      </c>
      <c r="B803" s="6">
        <f>TITRES_STAT!D806</f>
        <v>4.0732999999999997</v>
      </c>
      <c r="C803" s="2">
        <f t="shared" si="108"/>
        <v>1.5299999999999869E-2</v>
      </c>
      <c r="D803" s="2">
        <f t="shared" si="109"/>
        <v>1.5299999999999869E-2</v>
      </c>
      <c r="E803" s="2">
        <f t="shared" si="110"/>
        <v>0</v>
      </c>
      <c r="F803" s="2">
        <f t="shared" si="114"/>
        <v>4.4533307935067188E-3</v>
      </c>
      <c r="G803" s="2">
        <f t="shared" si="114"/>
        <v>5.5807182640326232E-3</v>
      </c>
      <c r="H803" s="2">
        <f t="shared" si="112"/>
        <v>0.79798523824579259</v>
      </c>
      <c r="I803" s="2">
        <f t="shared" si="113"/>
        <v>44.382190758381768</v>
      </c>
    </row>
    <row r="804" spans="1:9" ht="13.5" x14ac:dyDescent="0.25">
      <c r="A804" s="3">
        <f>TITRES_STAT!B807</f>
        <v>43172</v>
      </c>
      <c r="B804" s="6">
        <f>TITRES_STAT!D807</f>
        <v>4.0682</v>
      </c>
      <c r="C804" s="2">
        <f t="shared" si="108"/>
        <v>-5.0999999999996604E-3</v>
      </c>
      <c r="D804" s="2">
        <f t="shared" si="109"/>
        <v>0</v>
      </c>
      <c r="E804" s="2">
        <f t="shared" si="110"/>
        <v>5.0999999999996604E-3</v>
      </c>
      <c r="F804" s="2">
        <f t="shared" si="114"/>
        <v>4.1352357368276676E-3</v>
      </c>
      <c r="G804" s="2">
        <f t="shared" si="114"/>
        <v>5.5463812451731261E-3</v>
      </c>
      <c r="H804" s="2">
        <f t="shared" si="112"/>
        <v>0.74557365497124051</v>
      </c>
      <c r="I804" s="2">
        <f t="shared" si="113"/>
        <v>42.712242640000454</v>
      </c>
    </row>
    <row r="805" spans="1:9" ht="13.5" x14ac:dyDescent="0.25">
      <c r="A805" s="3">
        <f>TITRES_STAT!B808</f>
        <v>43173</v>
      </c>
      <c r="B805" s="6">
        <f>TITRES_STAT!D808</f>
        <v>4.0682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3.8398617556256913E-3</v>
      </c>
      <c r="G805" s="2">
        <f t="shared" si="114"/>
        <v>5.1502111562321887E-3</v>
      </c>
      <c r="H805" s="2">
        <f t="shared" si="112"/>
        <v>0.74557365497124051</v>
      </c>
      <c r="I805" s="2">
        <f t="shared" si="113"/>
        <v>42.712242640000454</v>
      </c>
    </row>
    <row r="806" spans="1:9" ht="13.5" x14ac:dyDescent="0.25">
      <c r="A806" s="3">
        <f>TITRES_STAT!B809</f>
        <v>43174</v>
      </c>
      <c r="B806" s="6">
        <f>TITRES_STAT!D809</f>
        <v>4.0885999999999996</v>
      </c>
      <c r="C806" s="2">
        <f t="shared" si="108"/>
        <v>2.039999999999953E-2</v>
      </c>
      <c r="D806" s="2">
        <f t="shared" si="109"/>
        <v>2.039999999999953E-2</v>
      </c>
      <c r="E806" s="2">
        <f t="shared" si="110"/>
        <v>0</v>
      </c>
      <c r="F806" s="2">
        <f t="shared" si="114"/>
        <v>5.0227287730809653E-3</v>
      </c>
      <c r="G806" s="2">
        <f t="shared" si="114"/>
        <v>4.7823389307870322E-3</v>
      </c>
      <c r="H806" s="2">
        <f t="shared" si="112"/>
        <v>1.0502661659436949</v>
      </c>
      <c r="I806" s="2">
        <f t="shared" si="113"/>
        <v>51.225844887328527</v>
      </c>
    </row>
    <row r="807" spans="1:9" ht="13.5" x14ac:dyDescent="0.25">
      <c r="A807" s="3">
        <f>TITRES_STAT!B810</f>
        <v>43175</v>
      </c>
      <c r="B807" s="6">
        <f>TITRES_STAT!D810</f>
        <v>4.0885999999999996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4.6639624321466108E-3</v>
      </c>
      <c r="G807" s="2">
        <f t="shared" si="114"/>
        <v>4.4407432928736728E-3</v>
      </c>
      <c r="H807" s="2">
        <f t="shared" si="112"/>
        <v>1.0502661659436949</v>
      </c>
      <c r="I807" s="2">
        <f t="shared" si="113"/>
        <v>51.225844887328527</v>
      </c>
    </row>
    <row r="808" spans="1:9" ht="13.5" x14ac:dyDescent="0.25">
      <c r="A808" s="3">
        <f>TITRES_STAT!B811</f>
        <v>43178</v>
      </c>
      <c r="B808" s="6">
        <f>TITRES_STAT!D811</f>
        <v>4.0885999999999996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4.3308222584218532E-3</v>
      </c>
      <c r="G808" s="2">
        <f t="shared" si="114"/>
        <v>4.1235473433826964E-3</v>
      </c>
      <c r="H808" s="2">
        <f t="shared" si="112"/>
        <v>1.0502661659436949</v>
      </c>
      <c r="I808" s="2">
        <f t="shared" si="113"/>
        <v>51.225844887328527</v>
      </c>
    </row>
    <row r="809" spans="1:9" ht="13.5" x14ac:dyDescent="0.25">
      <c r="A809" s="3">
        <f>TITRES_STAT!B812</f>
        <v>43180</v>
      </c>
      <c r="B809" s="6">
        <f>TITRES_STAT!D812</f>
        <v>4.0732999999999997</v>
      </c>
      <c r="C809" s="2">
        <f t="shared" si="108"/>
        <v>-1.5299999999999869E-2</v>
      </c>
      <c r="D809" s="2">
        <f t="shared" si="109"/>
        <v>0</v>
      </c>
      <c r="E809" s="2">
        <f t="shared" si="110"/>
        <v>1.5299999999999869E-2</v>
      </c>
      <c r="F809" s="2">
        <f t="shared" si="114"/>
        <v>4.021477811391721E-3</v>
      </c>
      <c r="G809" s="2">
        <f t="shared" si="114"/>
        <v>4.9218653902839233E-3</v>
      </c>
      <c r="H809" s="2">
        <f t="shared" si="112"/>
        <v>0.81706375378131535</v>
      </c>
      <c r="I809" s="2">
        <f t="shared" si="113"/>
        <v>44.966157741081076</v>
      </c>
    </row>
    <row r="810" spans="1:9" ht="13.5" x14ac:dyDescent="0.25">
      <c r="A810" s="3">
        <f>TITRES_STAT!B813</f>
        <v>43181</v>
      </c>
      <c r="B810" s="6">
        <f>TITRES_STAT!D813</f>
        <v>4.0579999999999998</v>
      </c>
      <c r="C810" s="2">
        <f t="shared" si="108"/>
        <v>-1.5299999999999869E-2</v>
      </c>
      <c r="D810" s="2">
        <f t="shared" si="109"/>
        <v>0</v>
      </c>
      <c r="E810" s="2">
        <f t="shared" si="110"/>
        <v>1.5299999999999869E-2</v>
      </c>
      <c r="F810" s="2">
        <f t="shared" si="114"/>
        <v>3.7342293962923127E-3</v>
      </c>
      <c r="G810" s="2">
        <f t="shared" si="114"/>
        <v>5.6631607195493485E-3</v>
      </c>
      <c r="H810" s="2">
        <f t="shared" si="112"/>
        <v>0.6593896202524635</v>
      </c>
      <c r="I810" s="2">
        <f t="shared" si="113"/>
        <v>39.736877476197691</v>
      </c>
    </row>
    <row r="811" spans="1:9" ht="13.5" x14ac:dyDescent="0.25">
      <c r="A811" s="3">
        <f>TITRES_STAT!B814</f>
        <v>43182</v>
      </c>
      <c r="B811" s="6">
        <f>TITRES_STAT!D814</f>
        <v>4.0529000000000002</v>
      </c>
      <c r="C811" s="2">
        <f t="shared" si="108"/>
        <v>-5.0999999999996604E-3</v>
      </c>
      <c r="D811" s="2">
        <f t="shared" si="109"/>
        <v>0</v>
      </c>
      <c r="E811" s="2">
        <f t="shared" si="110"/>
        <v>5.0999999999996604E-3</v>
      </c>
      <c r="F811" s="2">
        <f t="shared" si="114"/>
        <v>3.467498725128576E-3</v>
      </c>
      <c r="G811" s="2">
        <f t="shared" si="114"/>
        <v>5.6229349538672287E-3</v>
      </c>
      <c r="H811" s="2">
        <f t="shared" si="112"/>
        <v>0.61667060949082642</v>
      </c>
      <c r="I811" s="2">
        <f t="shared" si="113"/>
        <v>38.144480753877744</v>
      </c>
    </row>
    <row r="812" spans="1:9" ht="13.5" x14ac:dyDescent="0.25">
      <c r="A812" s="3">
        <f>TITRES_STAT!B815</f>
        <v>43185</v>
      </c>
      <c r="B812" s="6">
        <f>TITRES_STAT!D815</f>
        <v>4.0579999999999998</v>
      </c>
      <c r="C812" s="2">
        <f t="shared" si="108"/>
        <v>5.0999999999996604E-3</v>
      </c>
      <c r="D812" s="2">
        <f t="shared" si="109"/>
        <v>5.0999999999996604E-3</v>
      </c>
      <c r="E812" s="2">
        <f t="shared" si="110"/>
        <v>0</v>
      </c>
      <c r="F812" s="2">
        <f t="shared" si="114"/>
        <v>3.5841059590479389E-3</v>
      </c>
      <c r="G812" s="2">
        <f t="shared" si="114"/>
        <v>5.2212967428767127E-3</v>
      </c>
      <c r="H812" s="2">
        <f t="shared" si="112"/>
        <v>0.68643981285638422</v>
      </c>
      <c r="I812" s="2">
        <f t="shared" si="113"/>
        <v>40.703487170036396</v>
      </c>
    </row>
    <row r="813" spans="1:9" ht="13.5" x14ac:dyDescent="0.25">
      <c r="A813" s="3">
        <f>TITRES_STAT!B816</f>
        <v>43186</v>
      </c>
      <c r="B813" s="6">
        <f>TITRES_STAT!D816</f>
        <v>4.0579999999999998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3.328098390544515E-3</v>
      </c>
      <c r="G813" s="2">
        <f t="shared" si="115"/>
        <v>4.8483469755283759E-3</v>
      </c>
      <c r="H813" s="2">
        <f t="shared" si="112"/>
        <v>0.68643981285638422</v>
      </c>
      <c r="I813" s="2">
        <f t="shared" si="113"/>
        <v>40.703487170036396</v>
      </c>
    </row>
    <row r="814" spans="1:9" ht="13.5" x14ac:dyDescent="0.25">
      <c r="A814" s="3">
        <f>TITRES_STAT!B817</f>
        <v>43187</v>
      </c>
      <c r="B814" s="6">
        <f>TITRES_STAT!D817</f>
        <v>4.0579999999999998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3.0903770769341926E-3</v>
      </c>
      <c r="G814" s="2">
        <f t="shared" si="115"/>
        <v>4.5020364772763496E-3</v>
      </c>
      <c r="H814" s="2">
        <f t="shared" si="112"/>
        <v>0.68643981285638422</v>
      </c>
      <c r="I814" s="2">
        <f t="shared" si="113"/>
        <v>40.703487170036396</v>
      </c>
    </row>
    <row r="815" spans="1:9" ht="13.5" x14ac:dyDescent="0.25">
      <c r="A815" s="3">
        <f>TITRES_STAT!B818</f>
        <v>43188</v>
      </c>
      <c r="B815" s="6">
        <f>TITRES_STAT!D818</f>
        <v>4.0732999999999997</v>
      </c>
      <c r="C815" s="2">
        <f t="shared" si="108"/>
        <v>1.5299999999999869E-2</v>
      </c>
      <c r="D815" s="2">
        <f t="shared" si="109"/>
        <v>1.5299999999999869E-2</v>
      </c>
      <c r="E815" s="2">
        <f t="shared" si="110"/>
        <v>0</v>
      </c>
      <c r="F815" s="2">
        <f t="shared" si="115"/>
        <v>3.9624930000103122E-3</v>
      </c>
      <c r="G815" s="2">
        <f t="shared" si="115"/>
        <v>4.1804624431851815E-3</v>
      </c>
      <c r="H815" s="2">
        <f t="shared" si="112"/>
        <v>0.94785996857113397</v>
      </c>
      <c r="I815" s="2">
        <f t="shared" si="113"/>
        <v>48.661607295438344</v>
      </c>
    </row>
    <row r="816" spans="1:9" ht="13.5" x14ac:dyDescent="0.25">
      <c r="A816" s="3">
        <f>TITRES_STAT!B819</f>
        <v>43189</v>
      </c>
      <c r="B816" s="6">
        <f>TITRES_STAT!D819</f>
        <v>4.0732999999999997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3.6794577857238611E-3</v>
      </c>
      <c r="G816" s="2">
        <f t="shared" si="115"/>
        <v>3.8818579829576687E-3</v>
      </c>
      <c r="H816" s="2">
        <f t="shared" si="112"/>
        <v>0.94785996857113386</v>
      </c>
      <c r="I816" s="2">
        <f t="shared" si="113"/>
        <v>48.661607295438337</v>
      </c>
    </row>
    <row r="817" spans="1:9" ht="13.5" x14ac:dyDescent="0.25">
      <c r="A817" s="3">
        <f>TITRES_STAT!B820</f>
        <v>43192</v>
      </c>
      <c r="B817" s="6">
        <f>TITRES_STAT!D820</f>
        <v>4.0732999999999997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3.4166393724578714E-3</v>
      </c>
      <c r="G817" s="2">
        <f t="shared" si="115"/>
        <v>3.6045824127464063E-3</v>
      </c>
      <c r="H817" s="2">
        <f t="shared" si="112"/>
        <v>0.94785996857113408</v>
      </c>
      <c r="I817" s="2">
        <f t="shared" si="113"/>
        <v>48.661607295438351</v>
      </c>
    </row>
    <row r="818" spans="1:9" ht="13.5" x14ac:dyDescent="0.25">
      <c r="A818" s="3">
        <f>TITRES_STAT!B821</f>
        <v>43193</v>
      </c>
      <c r="B818" s="6">
        <f>TITRES_STAT!D821</f>
        <v>4.0732999999999997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3.172593702996595E-3</v>
      </c>
      <c r="G818" s="2">
        <f t="shared" si="115"/>
        <v>3.3471122404073773E-3</v>
      </c>
      <c r="H818" s="2">
        <f t="shared" si="112"/>
        <v>0.94785996857113408</v>
      </c>
      <c r="I818" s="2">
        <f t="shared" si="113"/>
        <v>48.661607295438351</v>
      </c>
    </row>
    <row r="819" spans="1:9" ht="13.5" x14ac:dyDescent="0.25">
      <c r="A819" s="3">
        <f>TITRES_STAT!B822</f>
        <v>43194</v>
      </c>
      <c r="B819" s="6">
        <f>TITRES_STAT!D822</f>
        <v>4.0732999999999997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2.9459798670682666E-3</v>
      </c>
      <c r="G819" s="2">
        <f t="shared" si="115"/>
        <v>3.1080327946639932E-3</v>
      </c>
      <c r="H819" s="2">
        <f t="shared" si="112"/>
        <v>0.94785996857113408</v>
      </c>
      <c r="I819" s="2">
        <f t="shared" si="113"/>
        <v>48.661607295438351</v>
      </c>
    </row>
    <row r="820" spans="1:9" ht="13.5" x14ac:dyDescent="0.25">
      <c r="A820" s="3">
        <f>TITRES_STAT!B823</f>
        <v>43195</v>
      </c>
      <c r="B820" s="6">
        <f>TITRES_STAT!D823</f>
        <v>4.0732999999999997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2.7355527337062477E-3</v>
      </c>
      <c r="G820" s="2">
        <f t="shared" si="115"/>
        <v>2.8860304521879936E-3</v>
      </c>
      <c r="H820" s="2">
        <f t="shared" si="112"/>
        <v>0.94785996857113419</v>
      </c>
      <c r="I820" s="2">
        <f t="shared" si="113"/>
        <v>48.661607295438351</v>
      </c>
    </row>
    <row r="821" spans="1:9" ht="13.5" x14ac:dyDescent="0.25">
      <c r="A821" s="3">
        <f>TITRES_STAT!B824</f>
        <v>43196</v>
      </c>
      <c r="B821" s="6">
        <f>TITRES_STAT!D824</f>
        <v>4.0732999999999997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2.540156109870087E-3</v>
      </c>
      <c r="G821" s="2">
        <f t="shared" si="115"/>
        <v>2.6798854198888515E-3</v>
      </c>
      <c r="H821" s="2">
        <f t="shared" si="112"/>
        <v>0.94785996857113397</v>
      </c>
      <c r="I821" s="2">
        <f t="shared" si="113"/>
        <v>48.661607295438344</v>
      </c>
    </row>
    <row r="822" spans="1:9" ht="13.5" x14ac:dyDescent="0.25">
      <c r="A822" s="3">
        <f>TITRES_STAT!B825</f>
        <v>43200</v>
      </c>
      <c r="B822" s="6">
        <f>TITRES_STAT!D825</f>
        <v>4.0682</v>
      </c>
      <c r="C822" s="2">
        <f t="shared" si="108"/>
        <v>-5.0999999999996604E-3</v>
      </c>
      <c r="D822" s="2">
        <f t="shared" si="109"/>
        <v>0</v>
      </c>
      <c r="E822" s="2">
        <f t="shared" si="110"/>
        <v>5.0999999999996604E-3</v>
      </c>
      <c r="F822" s="2">
        <f t="shared" si="115"/>
        <v>2.3587163877365094E-3</v>
      </c>
      <c r="G822" s="2">
        <f t="shared" si="115"/>
        <v>2.8527507470396236E-3</v>
      </c>
      <c r="H822" s="2">
        <f t="shared" si="112"/>
        <v>0.82682175797665225</v>
      </c>
      <c r="I822" s="2">
        <f t="shared" si="113"/>
        <v>45.260122087248511</v>
      </c>
    </row>
    <row r="823" spans="1:9" ht="13.5" x14ac:dyDescent="0.25">
      <c r="A823" s="3">
        <f>TITRES_STAT!B826</f>
        <v>43201</v>
      </c>
      <c r="B823" s="6">
        <f>TITRES_STAT!D826</f>
        <v>4.0682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2.1902366457553302E-3</v>
      </c>
      <c r="G823" s="2">
        <f t="shared" si="115"/>
        <v>2.6489828365367932E-3</v>
      </c>
      <c r="H823" s="2">
        <f t="shared" si="112"/>
        <v>0.82682175797665225</v>
      </c>
      <c r="I823" s="2">
        <f t="shared" si="113"/>
        <v>45.260122087248511</v>
      </c>
    </row>
    <row r="824" spans="1:9" ht="13.5" x14ac:dyDescent="0.25">
      <c r="A824" s="3">
        <f>TITRES_STAT!B827</f>
        <v>43202</v>
      </c>
      <c r="B824" s="6">
        <f>TITRES_STAT!D827</f>
        <v>4.0682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2.0337911710585207E-3</v>
      </c>
      <c r="G824" s="2">
        <f t="shared" si="115"/>
        <v>2.4597697767841653E-3</v>
      </c>
      <c r="H824" s="2">
        <f t="shared" si="112"/>
        <v>0.82682175797665214</v>
      </c>
      <c r="I824" s="2">
        <f t="shared" si="113"/>
        <v>45.260122087248504</v>
      </c>
    </row>
    <row r="825" spans="1:9" ht="13.5" x14ac:dyDescent="0.25">
      <c r="A825" s="3">
        <f>TITRES_STAT!B828</f>
        <v>43203</v>
      </c>
      <c r="B825" s="6">
        <f>TITRES_STAT!D828</f>
        <v>4.0682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1.8885203731257693E-3</v>
      </c>
      <c r="G825" s="2">
        <f t="shared" si="115"/>
        <v>2.2840719355852962E-3</v>
      </c>
      <c r="H825" s="2">
        <f t="shared" si="112"/>
        <v>0.82682175797665214</v>
      </c>
      <c r="I825" s="2">
        <f t="shared" si="113"/>
        <v>45.260122087248504</v>
      </c>
    </row>
    <row r="826" spans="1:9" ht="13.5" x14ac:dyDescent="0.25">
      <c r="A826" s="3">
        <f>TITRES_STAT!B829</f>
        <v>43206</v>
      </c>
      <c r="B826" s="6">
        <f>TITRES_STAT!D829</f>
        <v>4.0682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1.7536260607596431E-3</v>
      </c>
      <c r="G826" s="2">
        <f t="shared" si="115"/>
        <v>2.1209239401863466E-3</v>
      </c>
      <c r="H826" s="2">
        <f t="shared" si="112"/>
        <v>0.82682175797665225</v>
      </c>
      <c r="I826" s="2">
        <f t="shared" si="113"/>
        <v>45.260122087248511</v>
      </c>
    </row>
    <row r="827" spans="1:9" ht="13.5" x14ac:dyDescent="0.25">
      <c r="A827" s="3">
        <f>TITRES_STAT!B830</f>
        <v>43207</v>
      </c>
      <c r="B827" s="6">
        <f>TITRES_STAT!D830</f>
        <v>4.0682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1.6283670564196686E-3</v>
      </c>
      <c r="G827" s="2">
        <f t="shared" si="115"/>
        <v>1.9694293730301788E-3</v>
      </c>
      <c r="H827" s="2">
        <f t="shared" si="112"/>
        <v>0.82682175797665225</v>
      </c>
      <c r="I827" s="2">
        <f t="shared" si="113"/>
        <v>45.260122087248511</v>
      </c>
    </row>
    <row r="828" spans="1:9" ht="13.5" x14ac:dyDescent="0.25">
      <c r="A828" s="3">
        <f>TITRES_STAT!B831</f>
        <v>43208</v>
      </c>
      <c r="B828" s="6">
        <f>TITRES_STAT!D831</f>
        <v>4.0682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1.5120551238182636E-3</v>
      </c>
      <c r="G828" s="2">
        <f t="shared" si="115"/>
        <v>1.828755846385166E-3</v>
      </c>
      <c r="H828" s="2">
        <f t="shared" si="112"/>
        <v>0.82682175797665225</v>
      </c>
      <c r="I828" s="2">
        <f t="shared" si="113"/>
        <v>45.260122087248511</v>
      </c>
    </row>
    <row r="829" spans="1:9" ht="13.5" x14ac:dyDescent="0.25">
      <c r="A829" s="3">
        <f>TITRES_STAT!B832</f>
        <v>43209</v>
      </c>
      <c r="B829" s="6">
        <f>TITRES_STAT!D832</f>
        <v>4.0682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1.4040511864026732E-3</v>
      </c>
      <c r="G829" s="2">
        <f t="shared" si="116"/>
        <v>1.6981304287862257E-3</v>
      </c>
      <c r="H829" s="2">
        <f t="shared" si="112"/>
        <v>0.82682175797665214</v>
      </c>
      <c r="I829" s="2">
        <f t="shared" si="113"/>
        <v>45.260122087248504</v>
      </c>
    </row>
    <row r="830" spans="1:9" ht="13.5" x14ac:dyDescent="0.25">
      <c r="A830" s="3">
        <f>TITRES_STAT!B833</f>
        <v>43210</v>
      </c>
      <c r="B830" s="6">
        <f>TITRES_STAT!D833</f>
        <v>3.9714999999999998</v>
      </c>
      <c r="C830" s="2">
        <f t="shared" si="108"/>
        <v>-9.670000000000023E-2</v>
      </c>
      <c r="D830" s="2">
        <f t="shared" si="109"/>
        <v>0</v>
      </c>
      <c r="E830" s="2">
        <f t="shared" si="110"/>
        <v>9.670000000000023E-2</v>
      </c>
      <c r="F830" s="2">
        <f t="shared" si="116"/>
        <v>1.3037618159453394E-3</v>
      </c>
      <c r="G830" s="2">
        <f t="shared" si="116"/>
        <v>8.4839782553015105E-3</v>
      </c>
      <c r="H830" s="2">
        <f t="shared" si="112"/>
        <v>0.15367340376322136</v>
      </c>
      <c r="I830" s="2">
        <f t="shared" si="113"/>
        <v>13.320355939726696</v>
      </c>
    </row>
    <row r="831" spans="1:9" ht="13.5" x14ac:dyDescent="0.25">
      <c r="A831" s="3">
        <f>TITRES_STAT!B834</f>
        <v>43213</v>
      </c>
      <c r="B831" s="6">
        <f>TITRES_STAT!D834</f>
        <v>3.9510999999999998</v>
      </c>
      <c r="C831" s="2">
        <f t="shared" si="108"/>
        <v>-2.0399999999999974E-2</v>
      </c>
      <c r="D831" s="2">
        <f t="shared" si="109"/>
        <v>0</v>
      </c>
      <c r="E831" s="2">
        <f t="shared" si="110"/>
        <v>2.0399999999999974E-2</v>
      </c>
      <c r="F831" s="2">
        <f t="shared" si="116"/>
        <v>1.2106359719492436E-3</v>
      </c>
      <c r="G831" s="2">
        <f t="shared" si="116"/>
        <v>9.3351226656371144E-3</v>
      </c>
      <c r="H831" s="2">
        <f t="shared" si="112"/>
        <v>0.12968613432425835</v>
      </c>
      <c r="I831" s="2">
        <f t="shared" si="113"/>
        <v>11.47983766321363</v>
      </c>
    </row>
    <row r="832" spans="1:9" ht="13.5" x14ac:dyDescent="0.25">
      <c r="A832" s="3">
        <f>TITRES_STAT!B835</f>
        <v>43214</v>
      </c>
      <c r="B832" s="6">
        <f>TITRES_STAT!D835</f>
        <v>3.9205000000000001</v>
      </c>
      <c r="C832" s="2">
        <f t="shared" si="108"/>
        <v>-3.0599999999999739E-2</v>
      </c>
      <c r="D832" s="2">
        <f t="shared" si="109"/>
        <v>0</v>
      </c>
      <c r="E832" s="2">
        <f t="shared" si="110"/>
        <v>3.0599999999999739E-2</v>
      </c>
      <c r="F832" s="2">
        <f t="shared" si="116"/>
        <v>1.1241619739528689E-3</v>
      </c>
      <c r="G832" s="2">
        <f t="shared" si="116"/>
        <v>1.0854042475234443E-2</v>
      </c>
      <c r="H832" s="2">
        <f t="shared" si="112"/>
        <v>0.10357081027809295</v>
      </c>
      <c r="I832" s="2">
        <f t="shared" si="113"/>
        <v>9.3850625001574457</v>
      </c>
    </row>
    <row r="833" spans="1:9" ht="13.5" x14ac:dyDescent="0.25">
      <c r="A833" s="3">
        <f>TITRES_STAT!B836</f>
        <v>43215</v>
      </c>
      <c r="B833" s="6">
        <f>TITRES_STAT!D836</f>
        <v>4.0376000000000003</v>
      </c>
      <c r="C833" s="2">
        <f t="shared" si="108"/>
        <v>0.1171000000000002</v>
      </c>
      <c r="D833" s="2">
        <f t="shared" si="109"/>
        <v>0.1171000000000002</v>
      </c>
      <c r="E833" s="2">
        <f t="shared" si="110"/>
        <v>0</v>
      </c>
      <c r="F833" s="2">
        <f t="shared" si="116"/>
        <v>9.4081504043848213E-3</v>
      </c>
      <c r="G833" s="2">
        <f t="shared" si="116"/>
        <v>1.0078753727003412E-2</v>
      </c>
      <c r="H833" s="2">
        <f t="shared" si="112"/>
        <v>0.93346366616520426</v>
      </c>
      <c r="I833" s="2">
        <f t="shared" si="113"/>
        <v>48.279348740833527</v>
      </c>
    </row>
    <row r="834" spans="1:9" ht="13.5" x14ac:dyDescent="0.25">
      <c r="A834" s="3">
        <f>TITRES_STAT!B837</f>
        <v>43216</v>
      </c>
      <c r="B834" s="6">
        <f>TITRES_STAT!D837</f>
        <v>4.0579999999999998</v>
      </c>
      <c r="C834" s="2">
        <f t="shared" si="108"/>
        <v>2.039999999999953E-2</v>
      </c>
      <c r="D834" s="2">
        <f t="shared" si="109"/>
        <v>2.039999999999953E-2</v>
      </c>
      <c r="E834" s="2">
        <f t="shared" si="110"/>
        <v>0</v>
      </c>
      <c r="F834" s="2">
        <f t="shared" si="116"/>
        <v>1.0193282518357299E-2</v>
      </c>
      <c r="G834" s="2">
        <f t="shared" si="116"/>
        <v>9.3588427465031675E-3</v>
      </c>
      <c r="H834" s="2">
        <f t="shared" si="112"/>
        <v>1.0891605719271127</v>
      </c>
      <c r="I834" s="2">
        <f t="shared" si="113"/>
        <v>52.133885090624403</v>
      </c>
    </row>
    <row r="835" spans="1:9" ht="13.5" x14ac:dyDescent="0.25">
      <c r="A835" s="3">
        <f>TITRES_STAT!B838</f>
        <v>43217</v>
      </c>
      <c r="B835" s="6">
        <f>TITRES_STAT!D838</f>
        <v>4.0579999999999998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9.4651909099032067E-3</v>
      </c>
      <c r="G835" s="2">
        <f t="shared" si="116"/>
        <v>8.6903539788957991E-3</v>
      </c>
      <c r="H835" s="2">
        <f t="shared" si="112"/>
        <v>1.0891605719271125</v>
      </c>
      <c r="I835" s="2">
        <f t="shared" si="113"/>
        <v>52.133885090624403</v>
      </c>
    </row>
    <row r="836" spans="1:9" ht="13.5" x14ac:dyDescent="0.25">
      <c r="A836" s="3">
        <f>TITRES_STAT!B839</f>
        <v>43220</v>
      </c>
      <c r="B836" s="6">
        <f>TITRES_STAT!D839</f>
        <v>4.0224000000000002</v>
      </c>
      <c r="C836" s="2">
        <f t="shared" si="117"/>
        <v>-3.5599999999999632E-2</v>
      </c>
      <c r="D836" s="2">
        <f t="shared" si="118"/>
        <v>0</v>
      </c>
      <c r="E836" s="2">
        <f t="shared" si="119"/>
        <v>3.5599999999999632E-2</v>
      </c>
      <c r="F836" s="2">
        <f t="shared" si="116"/>
        <v>8.7891058449101212E-3</v>
      </c>
      <c r="G836" s="2">
        <f t="shared" si="116"/>
        <v>1.0612471551831787E-2</v>
      </c>
      <c r="H836" s="2">
        <f t="shared" si="112"/>
        <v>0.82818651640041951</v>
      </c>
      <c r="I836" s="2">
        <f t="shared" si="113"/>
        <v>45.300985920794609</v>
      </c>
    </row>
    <row r="837" spans="1:9" ht="13.5" x14ac:dyDescent="0.25">
      <c r="A837" s="3">
        <f>TITRES_STAT!B840</f>
        <v>43222</v>
      </c>
      <c r="B837" s="6">
        <f>TITRES_STAT!D840</f>
        <v>4.0224000000000002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8.1613125702736846E-3</v>
      </c>
      <c r="G837" s="2">
        <f t="shared" si="116"/>
        <v>9.8544378695580876E-3</v>
      </c>
      <c r="H837" s="2">
        <f t="shared" si="112"/>
        <v>0.82818651640041951</v>
      </c>
      <c r="I837" s="2">
        <f t="shared" si="113"/>
        <v>45.300985920794609</v>
      </c>
    </row>
    <row r="838" spans="1:9" ht="13.5" x14ac:dyDescent="0.25">
      <c r="A838" s="3">
        <f>TITRES_STAT!B841</f>
        <v>43223</v>
      </c>
      <c r="B838" s="6">
        <f>TITRES_STAT!D841</f>
        <v>4.0732999999999997</v>
      </c>
      <c r="C838" s="2">
        <f t="shared" si="117"/>
        <v>5.0899999999999501E-2</v>
      </c>
      <c r="D838" s="2">
        <f t="shared" si="118"/>
        <v>5.0899999999999501E-2</v>
      </c>
      <c r="E838" s="2">
        <f t="shared" si="119"/>
        <v>0</v>
      </c>
      <c r="F838" s="2">
        <f t="shared" si="116"/>
        <v>1.1214075958111244E-2</v>
      </c>
      <c r="G838" s="2">
        <f t="shared" si="116"/>
        <v>9.1505494503039391E-3</v>
      </c>
      <c r="H838" s="2">
        <f t="shared" si="112"/>
        <v>1.2255084811042427</v>
      </c>
      <c r="I838" s="2">
        <f t="shared" si="113"/>
        <v>55.06644847725655</v>
      </c>
    </row>
    <row r="839" spans="1:9" ht="13.5" x14ac:dyDescent="0.25">
      <c r="A839" s="3">
        <f>TITRES_STAT!B842</f>
        <v>43224</v>
      </c>
      <c r="B839" s="6">
        <f>TITRES_STAT!D842</f>
        <v>4.0732999999999997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1.0413070532531868E-2</v>
      </c>
      <c r="G839" s="2">
        <f t="shared" si="116"/>
        <v>8.4969387752822281E-3</v>
      </c>
      <c r="H839" s="2">
        <f t="shared" si="112"/>
        <v>1.2255084811042427</v>
      </c>
      <c r="I839" s="2">
        <f t="shared" si="113"/>
        <v>55.06644847725655</v>
      </c>
    </row>
    <row r="840" spans="1:9" ht="13.5" x14ac:dyDescent="0.25">
      <c r="A840" s="3">
        <f>TITRES_STAT!B843</f>
        <v>43227</v>
      </c>
      <c r="B840" s="6">
        <f>TITRES_STAT!D843</f>
        <v>4.0579999999999998</v>
      </c>
      <c r="C840" s="2">
        <f t="shared" si="117"/>
        <v>-1.5299999999999869E-2</v>
      </c>
      <c r="D840" s="2">
        <f t="shared" si="118"/>
        <v>0</v>
      </c>
      <c r="E840" s="2">
        <f t="shared" si="119"/>
        <v>1.5299999999999869E-2</v>
      </c>
      <c r="F840" s="2">
        <f t="shared" si="116"/>
        <v>9.6692797802081631E-3</v>
      </c>
      <c r="G840" s="2">
        <f t="shared" si="116"/>
        <v>8.9828717199049168E-3</v>
      </c>
      <c r="H840" s="2">
        <f t="shared" si="112"/>
        <v>1.0764129870386829</v>
      </c>
      <c r="I840" s="2">
        <f t="shared" si="113"/>
        <v>51.840023817893304</v>
      </c>
    </row>
    <row r="841" spans="1:9" ht="13.5" x14ac:dyDescent="0.25">
      <c r="A841" s="3">
        <f>TITRES_STAT!B844</f>
        <v>43228</v>
      </c>
      <c r="B841" s="6">
        <f>TITRES_STAT!D844</f>
        <v>4.0732999999999997</v>
      </c>
      <c r="C841" s="2">
        <f t="shared" si="117"/>
        <v>1.5299999999999869E-2</v>
      </c>
      <c r="D841" s="2">
        <f t="shared" si="118"/>
        <v>1.5299999999999869E-2</v>
      </c>
      <c r="E841" s="2">
        <f t="shared" si="119"/>
        <v>0</v>
      </c>
      <c r="F841" s="2">
        <f t="shared" si="116"/>
        <v>1.0071474081621857E-2</v>
      </c>
      <c r="G841" s="2">
        <f t="shared" si="116"/>
        <v>8.3412380256259935E-3</v>
      </c>
      <c r="H841" s="2">
        <f t="shared" si="112"/>
        <v>1.2074315647965235</v>
      </c>
      <c r="I841" s="2">
        <f t="shared" si="113"/>
        <v>54.698482347189866</v>
      </c>
    </row>
    <row r="842" spans="1:9" ht="13.5" x14ac:dyDescent="0.25">
      <c r="A842" s="3">
        <f>TITRES_STAT!B845</f>
        <v>43229</v>
      </c>
      <c r="B842" s="6">
        <f>TITRES_STAT!D845</f>
        <v>4.0732999999999997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9.3520830757917259E-3</v>
      </c>
      <c r="G842" s="2">
        <f t="shared" si="116"/>
        <v>7.7454353095098511E-3</v>
      </c>
      <c r="H842" s="2">
        <f t="shared" si="112"/>
        <v>1.2074315647965237</v>
      </c>
      <c r="I842" s="2">
        <f t="shared" si="113"/>
        <v>54.698482347189881</v>
      </c>
    </row>
    <row r="843" spans="1:9" ht="13.5" x14ac:dyDescent="0.25">
      <c r="A843" s="3">
        <f>TITRES_STAT!B846</f>
        <v>43230</v>
      </c>
      <c r="B843" s="6">
        <f>TITRES_STAT!D846</f>
        <v>4.0732999999999997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8.684077141806603E-3</v>
      </c>
      <c r="G843" s="2">
        <f t="shared" si="116"/>
        <v>7.1921899302591474E-3</v>
      </c>
      <c r="H843" s="2">
        <f t="shared" si="112"/>
        <v>1.2074315647965237</v>
      </c>
      <c r="I843" s="2">
        <f t="shared" si="113"/>
        <v>54.698482347189881</v>
      </c>
    </row>
    <row r="844" spans="1:9" ht="13.5" x14ac:dyDescent="0.25">
      <c r="A844" s="3">
        <f>TITRES_STAT!B847</f>
        <v>43231</v>
      </c>
      <c r="B844" s="6">
        <f>TITRES_STAT!D847</f>
        <v>4.0732999999999997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8.0637859173918452E-3</v>
      </c>
      <c r="G844" s="2">
        <f t="shared" si="116"/>
        <v>6.6784620780977796E-3</v>
      </c>
      <c r="H844" s="2">
        <f t="shared" si="112"/>
        <v>1.2074315647965237</v>
      </c>
      <c r="I844" s="2">
        <f t="shared" si="113"/>
        <v>54.698482347189881</v>
      </c>
    </row>
    <row r="845" spans="1:9" ht="13.5" x14ac:dyDescent="0.25">
      <c r="A845" s="3">
        <f>TITRES_STAT!B848</f>
        <v>43234</v>
      </c>
      <c r="B845" s="6">
        <f>TITRES_STAT!D848</f>
        <v>4.0579999999999998</v>
      </c>
      <c r="C845" s="2">
        <f t="shared" si="117"/>
        <v>-1.5299999999999869E-2</v>
      </c>
      <c r="D845" s="2">
        <f t="shared" si="118"/>
        <v>0</v>
      </c>
      <c r="E845" s="2">
        <f t="shared" si="119"/>
        <v>1.5299999999999869E-2</v>
      </c>
      <c r="F845" s="2">
        <f t="shared" ref="F845:G860" si="120">((F844*13)+D845)/14</f>
        <v>7.4878012090067126E-3</v>
      </c>
      <c r="G845" s="2">
        <f t="shared" si="120"/>
        <v>7.2942862153765001E-3</v>
      </c>
      <c r="H845" s="2">
        <f t="shared" si="112"/>
        <v>1.0265296682795746</v>
      </c>
      <c r="I845" s="2">
        <f t="shared" si="113"/>
        <v>50.654559089235967</v>
      </c>
    </row>
    <row r="846" spans="1:9" ht="13.5" x14ac:dyDescent="0.25">
      <c r="A846" s="3">
        <f>TITRES_STAT!B849</f>
        <v>43235</v>
      </c>
      <c r="B846" s="6">
        <f>TITRES_STAT!D849</f>
        <v>4.0529000000000002</v>
      </c>
      <c r="C846" s="2">
        <f t="shared" si="117"/>
        <v>-5.0999999999996604E-3</v>
      </c>
      <c r="D846" s="2">
        <f t="shared" si="118"/>
        <v>0</v>
      </c>
      <c r="E846" s="2">
        <f t="shared" si="119"/>
        <v>5.0999999999996604E-3</v>
      </c>
      <c r="F846" s="2">
        <f t="shared" si="120"/>
        <v>6.9529582655062329E-3</v>
      </c>
      <c r="G846" s="2">
        <f t="shared" si="120"/>
        <v>7.1375514857067255E-3</v>
      </c>
      <c r="H846" s="2">
        <f t="shared" si="112"/>
        <v>0.97413773889125022</v>
      </c>
      <c r="I846" s="2">
        <f t="shared" si="113"/>
        <v>49.344973235675162</v>
      </c>
    </row>
    <row r="847" spans="1:9" ht="13.5" x14ac:dyDescent="0.25">
      <c r="A847" s="3">
        <f>TITRES_STAT!B850</f>
        <v>43236</v>
      </c>
      <c r="B847" s="6">
        <f>TITRES_STAT!D850</f>
        <v>4.0732999999999997</v>
      </c>
      <c r="C847" s="2">
        <f t="shared" si="117"/>
        <v>2.039999999999953E-2</v>
      </c>
      <c r="D847" s="2">
        <f t="shared" si="118"/>
        <v>2.039999999999953E-2</v>
      </c>
      <c r="E847" s="2">
        <f t="shared" si="119"/>
        <v>0</v>
      </c>
      <c r="F847" s="2">
        <f t="shared" si="120"/>
        <v>7.9134612465414679E-3</v>
      </c>
      <c r="G847" s="2">
        <f t="shared" si="120"/>
        <v>6.6277263795848163E-3</v>
      </c>
      <c r="H847" s="2">
        <f t="shared" si="112"/>
        <v>1.193993353575528</v>
      </c>
      <c r="I847" s="2">
        <f t="shared" si="113"/>
        <v>54.42101051170868</v>
      </c>
    </row>
    <row r="848" spans="1:9" ht="13.5" x14ac:dyDescent="0.25">
      <c r="A848" s="3">
        <f>TITRES_STAT!B851</f>
        <v>43237</v>
      </c>
      <c r="B848" s="6">
        <f>TITRES_STAT!D851</f>
        <v>4.0224000000000002</v>
      </c>
      <c r="C848" s="2">
        <f t="shared" si="117"/>
        <v>-5.0899999999999501E-2</v>
      </c>
      <c r="D848" s="2">
        <f t="shared" si="118"/>
        <v>0</v>
      </c>
      <c r="E848" s="2">
        <f t="shared" si="119"/>
        <v>5.0899999999999501E-2</v>
      </c>
      <c r="F848" s="2">
        <f t="shared" si="120"/>
        <v>7.3482140146456489E-3</v>
      </c>
      <c r="G848" s="2">
        <f t="shared" si="120"/>
        <v>9.7900316381858664E-3</v>
      </c>
      <c r="H848" s="2">
        <f t="shared" si="112"/>
        <v>0.75058123264730359</v>
      </c>
      <c r="I848" s="2">
        <f t="shared" si="113"/>
        <v>42.876115580894393</v>
      </c>
    </row>
    <row r="849" spans="1:9" ht="13.5" x14ac:dyDescent="0.25">
      <c r="A849" s="3">
        <f>TITRES_STAT!B852</f>
        <v>43238</v>
      </c>
      <c r="B849" s="6">
        <f>TITRES_STAT!D852</f>
        <v>4.0732999999999997</v>
      </c>
      <c r="C849" s="2">
        <f t="shared" si="117"/>
        <v>5.0899999999999501E-2</v>
      </c>
      <c r="D849" s="2">
        <f t="shared" si="118"/>
        <v>5.0899999999999501E-2</v>
      </c>
      <c r="E849" s="2">
        <f t="shared" si="119"/>
        <v>0</v>
      </c>
      <c r="F849" s="2">
        <f t="shared" si="120"/>
        <v>1.0459055870742353E-2</v>
      </c>
      <c r="G849" s="2">
        <f t="shared" si="120"/>
        <v>9.0907436640297323E-3</v>
      </c>
      <c r="H849" s="2">
        <f t="shared" ref="H849:H912" si="121">F849/G849</f>
        <v>1.1505170816912109</v>
      </c>
      <c r="I849" s="2">
        <f t="shared" ref="I849:I912" si="122">IF(G849=0,100,100-(100/(1+H849)))</f>
        <v>53.499555594621022</v>
      </c>
    </row>
    <row r="850" spans="1:9" ht="13.5" x14ac:dyDescent="0.25">
      <c r="A850" s="3">
        <f>TITRES_STAT!B853</f>
        <v>43241</v>
      </c>
      <c r="B850" s="6">
        <f>TITRES_STAT!D853</f>
        <v>4.0732999999999997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9.7119804514036144E-3</v>
      </c>
      <c r="G850" s="2">
        <f t="shared" si="120"/>
        <v>8.4414048308847512E-3</v>
      </c>
      <c r="H850" s="2">
        <f t="shared" si="121"/>
        <v>1.1505170816912109</v>
      </c>
      <c r="I850" s="2">
        <f t="shared" si="122"/>
        <v>53.499555594621022</v>
      </c>
    </row>
    <row r="851" spans="1:9" ht="13.5" x14ac:dyDescent="0.25">
      <c r="A851" s="3">
        <f>TITRES_STAT!B854</f>
        <v>43242</v>
      </c>
      <c r="B851" s="6">
        <f>TITRES_STAT!D854</f>
        <v>4.0732999999999997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9.0182675620176407E-3</v>
      </c>
      <c r="G851" s="2">
        <f t="shared" si="120"/>
        <v>7.8384473429644122E-3</v>
      </c>
      <c r="H851" s="2">
        <f t="shared" si="121"/>
        <v>1.1505170816912107</v>
      </c>
      <c r="I851" s="2">
        <f t="shared" si="122"/>
        <v>53.499555594621022</v>
      </c>
    </row>
    <row r="852" spans="1:9" ht="13.5" x14ac:dyDescent="0.25">
      <c r="A852" s="3">
        <f>TITRES_STAT!B855</f>
        <v>43243</v>
      </c>
      <c r="B852" s="6">
        <f>TITRES_STAT!D855</f>
        <v>4.0682</v>
      </c>
      <c r="C852" s="2">
        <f t="shared" si="117"/>
        <v>-5.0999999999996604E-3</v>
      </c>
      <c r="D852" s="2">
        <f t="shared" si="118"/>
        <v>0</v>
      </c>
      <c r="E852" s="2">
        <f t="shared" si="119"/>
        <v>5.0999999999996604E-3</v>
      </c>
      <c r="F852" s="2">
        <f t="shared" si="120"/>
        <v>8.3741055933020947E-3</v>
      </c>
      <c r="G852" s="2">
        <f t="shared" si="120"/>
        <v>7.6428439613240723E-3</v>
      </c>
      <c r="H852" s="2">
        <f t="shared" si="121"/>
        <v>1.0956792570512373</v>
      </c>
      <c r="I852" s="2">
        <f t="shared" si="122"/>
        <v>52.282774349397926</v>
      </c>
    </row>
    <row r="853" spans="1:9" ht="13.5" x14ac:dyDescent="0.25">
      <c r="A853" s="3">
        <f>TITRES_STAT!B856</f>
        <v>43244</v>
      </c>
      <c r="B853" s="6">
        <f>TITRES_STAT!D856</f>
        <v>4.0682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7.7759551937805161E-3</v>
      </c>
      <c r="G853" s="2">
        <f t="shared" si="120"/>
        <v>7.0969265355152102E-3</v>
      </c>
      <c r="H853" s="2">
        <f t="shared" si="121"/>
        <v>1.0956792570512373</v>
      </c>
      <c r="I853" s="2">
        <f t="shared" si="122"/>
        <v>52.282774349397926</v>
      </c>
    </row>
    <row r="854" spans="1:9" ht="13.5" x14ac:dyDescent="0.25">
      <c r="A854" s="3">
        <f>TITRES_STAT!B857</f>
        <v>43245</v>
      </c>
      <c r="B854" s="6">
        <f>TITRES_STAT!D857</f>
        <v>4.0732999999999997</v>
      </c>
      <c r="C854" s="2">
        <f t="shared" si="117"/>
        <v>5.0999999999996604E-3</v>
      </c>
      <c r="D854" s="2">
        <f t="shared" si="118"/>
        <v>5.0999999999996604E-3</v>
      </c>
      <c r="E854" s="2">
        <f t="shared" si="119"/>
        <v>0</v>
      </c>
      <c r="F854" s="2">
        <f t="shared" si="120"/>
        <v>7.5848155370818833E-3</v>
      </c>
      <c r="G854" s="2">
        <f t="shared" si="120"/>
        <v>6.5900032115498381E-3</v>
      </c>
      <c r="H854" s="2">
        <f t="shared" si="121"/>
        <v>1.1509577907016051</v>
      </c>
      <c r="I854" s="2">
        <f t="shared" si="122"/>
        <v>53.509083054864718</v>
      </c>
    </row>
    <row r="855" spans="1:9" ht="13.5" x14ac:dyDescent="0.25">
      <c r="A855" s="3">
        <f>TITRES_STAT!B858</f>
        <v>43248</v>
      </c>
      <c r="B855" s="6">
        <f>TITRES_STAT!D858</f>
        <v>4.0732999999999997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7.0430429987188917E-3</v>
      </c>
      <c r="G855" s="2">
        <f t="shared" si="120"/>
        <v>6.1192886964391352E-3</v>
      </c>
      <c r="H855" s="2">
        <f t="shared" si="121"/>
        <v>1.1509577907016051</v>
      </c>
      <c r="I855" s="2">
        <f t="shared" si="122"/>
        <v>53.509083054864718</v>
      </c>
    </row>
    <row r="856" spans="1:9" ht="13.5" x14ac:dyDescent="0.25">
      <c r="A856" s="3">
        <f>TITRES_STAT!B859</f>
        <v>43249</v>
      </c>
      <c r="B856" s="6">
        <f>TITRES_STAT!D859</f>
        <v>4.0732999999999997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6.5399684988103985E-3</v>
      </c>
      <c r="G856" s="2">
        <f t="shared" si="120"/>
        <v>5.6821966466934831E-3</v>
      </c>
      <c r="H856" s="2">
        <f t="shared" si="121"/>
        <v>1.1509577907016049</v>
      </c>
      <c r="I856" s="2">
        <f t="shared" si="122"/>
        <v>53.509083054864711</v>
      </c>
    </row>
    <row r="857" spans="1:9" ht="13.5" x14ac:dyDescent="0.25">
      <c r="A857" s="3">
        <f>TITRES_STAT!B860</f>
        <v>43250</v>
      </c>
      <c r="B857" s="6">
        <f>TITRES_STAT!D860</f>
        <v>4.0732999999999997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6.0728278917525132E-3</v>
      </c>
      <c r="G857" s="2">
        <f t="shared" si="120"/>
        <v>5.2763254576439489E-3</v>
      </c>
      <c r="H857" s="2">
        <f t="shared" si="121"/>
        <v>1.1509577907016049</v>
      </c>
      <c r="I857" s="2">
        <f t="shared" si="122"/>
        <v>53.509083054864711</v>
      </c>
    </row>
    <row r="858" spans="1:9" ht="13.5" x14ac:dyDescent="0.25">
      <c r="A858" s="3">
        <f>TITRES_STAT!B861</f>
        <v>43251</v>
      </c>
      <c r="B858" s="6">
        <f>TITRES_STAT!D861</f>
        <v>4.0732999999999997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5.6390544709130483E-3</v>
      </c>
      <c r="G858" s="2">
        <f t="shared" si="120"/>
        <v>4.8994450678122381E-3</v>
      </c>
      <c r="H858" s="2">
        <f t="shared" si="121"/>
        <v>1.1509577907016049</v>
      </c>
      <c r="I858" s="2">
        <f t="shared" si="122"/>
        <v>53.509083054864711</v>
      </c>
    </row>
    <row r="859" spans="1:9" ht="13.5" x14ac:dyDescent="0.25">
      <c r="A859" s="3">
        <f>TITRES_STAT!B862</f>
        <v>43252</v>
      </c>
      <c r="B859" s="6">
        <f>TITRES_STAT!D862</f>
        <v>4.0732999999999997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5.2362648658478301E-3</v>
      </c>
      <c r="G859" s="2">
        <f t="shared" si="120"/>
        <v>4.5494847058256491E-3</v>
      </c>
      <c r="H859" s="2">
        <f t="shared" si="121"/>
        <v>1.1509577907016049</v>
      </c>
      <c r="I859" s="2">
        <f t="shared" si="122"/>
        <v>53.509083054864711</v>
      </c>
    </row>
    <row r="860" spans="1:9" ht="13.5" x14ac:dyDescent="0.25">
      <c r="A860" s="3">
        <f>TITRES_STAT!B863</f>
        <v>43255</v>
      </c>
      <c r="B860" s="6">
        <f>TITRES_STAT!D863</f>
        <v>4.0682</v>
      </c>
      <c r="C860" s="2">
        <f t="shared" si="117"/>
        <v>-5.0999999999996604E-3</v>
      </c>
      <c r="D860" s="2">
        <f t="shared" si="118"/>
        <v>0</v>
      </c>
      <c r="E860" s="2">
        <f t="shared" si="119"/>
        <v>5.0999999999996604E-3</v>
      </c>
      <c r="F860" s="2">
        <f t="shared" si="120"/>
        <v>4.8622459468586994E-3</v>
      </c>
      <c r="G860" s="2">
        <f t="shared" si="120"/>
        <v>4.5888072268380781E-3</v>
      </c>
      <c r="H860" s="2">
        <f t="shared" si="121"/>
        <v>1.0595881906786995</v>
      </c>
      <c r="I860" s="2">
        <f t="shared" si="122"/>
        <v>51.446604494733073</v>
      </c>
    </row>
    <row r="861" spans="1:9" ht="13.5" x14ac:dyDescent="0.25">
      <c r="A861" s="3">
        <f>TITRES_STAT!B864</f>
        <v>43256</v>
      </c>
      <c r="B861" s="6">
        <f>TITRES_STAT!D864</f>
        <v>4.0682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4.514942664940221E-3</v>
      </c>
      <c r="G861" s="2">
        <f t="shared" si="123"/>
        <v>4.2610352820639293E-3</v>
      </c>
      <c r="H861" s="2">
        <f t="shared" si="121"/>
        <v>1.0595881906786995</v>
      </c>
      <c r="I861" s="2">
        <f t="shared" si="122"/>
        <v>51.446604494733073</v>
      </c>
    </row>
    <row r="862" spans="1:9" ht="13.5" x14ac:dyDescent="0.25">
      <c r="A862" s="3">
        <f>TITRES_STAT!B865</f>
        <v>43257</v>
      </c>
      <c r="B862" s="6">
        <f>TITRES_STAT!D865</f>
        <v>4.0682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4.192446760301634E-3</v>
      </c>
      <c r="G862" s="2">
        <f t="shared" si="123"/>
        <v>3.9566756190593634E-3</v>
      </c>
      <c r="H862" s="2">
        <f t="shared" si="121"/>
        <v>1.0595881906786995</v>
      </c>
      <c r="I862" s="2">
        <f t="shared" si="122"/>
        <v>51.446604494733073</v>
      </c>
    </row>
    <row r="863" spans="1:9" ht="13.5" x14ac:dyDescent="0.25">
      <c r="A863" s="3">
        <f>TITRES_STAT!B866</f>
        <v>43258</v>
      </c>
      <c r="B863" s="6">
        <f>TITRES_STAT!D866</f>
        <v>4.0682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3.8929862774229459E-3</v>
      </c>
      <c r="G863" s="2">
        <f t="shared" si="123"/>
        <v>3.6740559319836945E-3</v>
      </c>
      <c r="H863" s="2">
        <f t="shared" si="121"/>
        <v>1.0595881906786995</v>
      </c>
      <c r="I863" s="2">
        <f t="shared" si="122"/>
        <v>51.446604494733073</v>
      </c>
    </row>
    <row r="864" spans="1:9" ht="13.5" x14ac:dyDescent="0.25">
      <c r="A864" s="3">
        <f>TITRES_STAT!B867</f>
        <v>43259</v>
      </c>
      <c r="B864" s="6">
        <f>TITRES_STAT!D867</f>
        <v>3.9510999999999998</v>
      </c>
      <c r="C864" s="2">
        <f t="shared" si="117"/>
        <v>-0.1171000000000002</v>
      </c>
      <c r="D864" s="2">
        <f t="shared" si="118"/>
        <v>0</v>
      </c>
      <c r="E864" s="2">
        <f t="shared" si="119"/>
        <v>0.1171000000000002</v>
      </c>
      <c r="F864" s="2">
        <f t="shared" si="123"/>
        <v>3.6149158290355926E-3</v>
      </c>
      <c r="G864" s="2">
        <f t="shared" si="123"/>
        <v>1.177590907969916E-2</v>
      </c>
      <c r="H864" s="2">
        <f t="shared" si="121"/>
        <v>0.30697552134360934</v>
      </c>
      <c r="I864" s="2">
        <f t="shared" si="122"/>
        <v>23.487472896816726</v>
      </c>
    </row>
    <row r="865" spans="1:9" ht="13.5" x14ac:dyDescent="0.25">
      <c r="A865" s="3">
        <f>TITRES_STAT!B868</f>
        <v>43262</v>
      </c>
      <c r="B865" s="6">
        <f>TITRES_STAT!D868</f>
        <v>3.9510999999999998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3.3567075555330501E-3</v>
      </c>
      <c r="G865" s="2">
        <f t="shared" si="123"/>
        <v>1.0934772716863507E-2</v>
      </c>
      <c r="H865" s="2">
        <f t="shared" si="121"/>
        <v>0.30697552134360928</v>
      </c>
      <c r="I865" s="2">
        <f t="shared" si="122"/>
        <v>23.487472896816712</v>
      </c>
    </row>
    <row r="866" spans="1:9" ht="13.5" x14ac:dyDescent="0.25">
      <c r="A866" s="3">
        <f>TITRES_STAT!B869</f>
        <v>43263</v>
      </c>
      <c r="B866" s="6">
        <f>TITRES_STAT!D869</f>
        <v>4.0732999999999997</v>
      </c>
      <c r="C866" s="2">
        <f t="shared" si="117"/>
        <v>0.12219999999999986</v>
      </c>
      <c r="D866" s="2">
        <f t="shared" si="118"/>
        <v>0.12219999999999986</v>
      </c>
      <c r="E866" s="2">
        <f t="shared" si="119"/>
        <v>0</v>
      </c>
      <c r="F866" s="2">
        <f t="shared" si="123"/>
        <v>1.1845514158709252E-2</v>
      </c>
      <c r="G866" s="2">
        <f t="shared" si="123"/>
        <v>1.0153717522801827E-2</v>
      </c>
      <c r="H866" s="2">
        <f t="shared" si="121"/>
        <v>1.1666184461118028</v>
      </c>
      <c r="I866" s="2">
        <f t="shared" si="122"/>
        <v>53.845126639875495</v>
      </c>
    </row>
    <row r="867" spans="1:9" ht="13.5" x14ac:dyDescent="0.25">
      <c r="A867" s="3">
        <f>TITRES_STAT!B870</f>
        <v>43264</v>
      </c>
      <c r="B867" s="6">
        <f>TITRES_STAT!D870</f>
        <v>4.1547000000000001</v>
      </c>
      <c r="C867" s="2">
        <f t="shared" si="117"/>
        <v>8.1400000000000361E-2</v>
      </c>
      <c r="D867" s="2">
        <f t="shared" si="118"/>
        <v>8.1400000000000361E-2</v>
      </c>
      <c r="E867" s="2">
        <f t="shared" si="119"/>
        <v>0</v>
      </c>
      <c r="F867" s="2">
        <f t="shared" si="123"/>
        <v>1.6813691718801475E-2</v>
      </c>
      <c r="G867" s="2">
        <f t="shared" si="123"/>
        <v>9.4284519854588404E-3</v>
      </c>
      <c r="H867" s="2">
        <f t="shared" si="121"/>
        <v>1.7832929249396001</v>
      </c>
      <c r="I867" s="2">
        <f t="shared" si="122"/>
        <v>64.071334675573155</v>
      </c>
    </row>
    <row r="868" spans="1:9" ht="13.5" x14ac:dyDescent="0.25">
      <c r="A868" s="3">
        <f>TITRES_STAT!B871</f>
        <v>43265</v>
      </c>
      <c r="B868" s="6">
        <f>TITRES_STAT!D871</f>
        <v>4.2718999999999996</v>
      </c>
      <c r="C868" s="2">
        <f t="shared" si="117"/>
        <v>0.11719999999999953</v>
      </c>
      <c r="D868" s="2">
        <f t="shared" si="118"/>
        <v>0.11719999999999953</v>
      </c>
      <c r="E868" s="2">
        <f t="shared" si="119"/>
        <v>0</v>
      </c>
      <c r="F868" s="2">
        <f t="shared" si="123"/>
        <v>2.3984142310315624E-2</v>
      </c>
      <c r="G868" s="2">
        <f t="shared" si="123"/>
        <v>8.7549911293546383E-3</v>
      </c>
      <c r="H868" s="2">
        <f t="shared" si="121"/>
        <v>2.7394821943221754</v>
      </c>
      <c r="I868" s="2">
        <f t="shared" si="122"/>
        <v>73.258329682159058</v>
      </c>
    </row>
    <row r="869" spans="1:9" ht="13.5" x14ac:dyDescent="0.25">
      <c r="A869" s="3">
        <f>TITRES_STAT!B872</f>
        <v>43269</v>
      </c>
      <c r="B869" s="6">
        <f>TITRES_STAT!D872</f>
        <v>4.3880999999999997</v>
      </c>
      <c r="C869" s="2">
        <f t="shared" si="117"/>
        <v>0.11620000000000008</v>
      </c>
      <c r="D869" s="2">
        <f t="shared" si="118"/>
        <v>0.11620000000000008</v>
      </c>
      <c r="E869" s="2">
        <f t="shared" si="119"/>
        <v>0</v>
      </c>
      <c r="F869" s="2">
        <f t="shared" si="123"/>
        <v>3.0570989288150226E-2</v>
      </c>
      <c r="G869" s="2">
        <f t="shared" si="123"/>
        <v>8.129634620115022E-3</v>
      </c>
      <c r="H869" s="2">
        <f t="shared" si="121"/>
        <v>3.7604382874119491</v>
      </c>
      <c r="I869" s="2">
        <f t="shared" si="122"/>
        <v>78.99353085525118</v>
      </c>
    </row>
    <row r="870" spans="1:9" ht="13.5" x14ac:dyDescent="0.25">
      <c r="A870" s="3">
        <f>TITRES_STAT!B873</f>
        <v>43270</v>
      </c>
      <c r="B870" s="6">
        <f>TITRES_STAT!D873</f>
        <v>4.3284000000000002</v>
      </c>
      <c r="C870" s="2">
        <f t="shared" si="117"/>
        <v>-5.969999999999942E-2</v>
      </c>
      <c r="D870" s="2">
        <f t="shared" si="118"/>
        <v>0</v>
      </c>
      <c r="E870" s="2">
        <f t="shared" si="119"/>
        <v>5.969999999999942E-2</v>
      </c>
      <c r="F870" s="2">
        <f t="shared" si="123"/>
        <v>2.8387347196139497E-2</v>
      </c>
      <c r="G870" s="2">
        <f t="shared" si="123"/>
        <v>1.1813232147249622E-2</v>
      </c>
      <c r="H870" s="2">
        <f t="shared" si="121"/>
        <v>2.4030127269401618</v>
      </c>
      <c r="I870" s="2">
        <f t="shared" si="122"/>
        <v>70.614273873164279</v>
      </c>
    </row>
    <row r="871" spans="1:9" ht="13.5" x14ac:dyDescent="0.25">
      <c r="A871" s="3">
        <f>TITRES_STAT!B874</f>
        <v>43271</v>
      </c>
      <c r="B871" s="6">
        <f>TITRES_STAT!D874</f>
        <v>4.3392999999999997</v>
      </c>
      <c r="C871" s="2">
        <f t="shared" si="117"/>
        <v>1.0899999999999466E-2</v>
      </c>
      <c r="D871" s="2">
        <f t="shared" si="118"/>
        <v>1.0899999999999466E-2</v>
      </c>
      <c r="E871" s="2">
        <f t="shared" si="119"/>
        <v>0</v>
      </c>
      <c r="F871" s="2">
        <f t="shared" si="123"/>
        <v>2.713825096784378E-2</v>
      </c>
      <c r="G871" s="2">
        <f t="shared" si="123"/>
        <v>1.0969429851017506E-2</v>
      </c>
      <c r="H871" s="2">
        <f t="shared" si="121"/>
        <v>2.4739891987482361</v>
      </c>
      <c r="I871" s="2">
        <f t="shared" si="122"/>
        <v>71.214648555605052</v>
      </c>
    </row>
    <row r="872" spans="1:9" ht="13.5" x14ac:dyDescent="0.25">
      <c r="A872" s="3">
        <f>TITRES_STAT!B875</f>
        <v>43272</v>
      </c>
      <c r="B872" s="6">
        <f>TITRES_STAT!D875</f>
        <v>4.3392999999999997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2.5199804470140651E-2</v>
      </c>
      <c r="G872" s="2">
        <f t="shared" si="123"/>
        <v>1.0185899147373398E-2</v>
      </c>
      <c r="H872" s="2">
        <f t="shared" si="121"/>
        <v>2.4739891987482356</v>
      </c>
      <c r="I872" s="2">
        <f t="shared" si="122"/>
        <v>71.214648555605038</v>
      </c>
    </row>
    <row r="873" spans="1:9" ht="13.5" x14ac:dyDescent="0.25">
      <c r="A873" s="3">
        <f>TITRES_STAT!B876</f>
        <v>43273</v>
      </c>
      <c r="B873" s="6">
        <f>TITRES_STAT!D876</f>
        <v>4.3392999999999997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2.3399818436559174E-2</v>
      </c>
      <c r="G873" s="2">
        <f t="shared" si="123"/>
        <v>9.4583349225610125E-3</v>
      </c>
      <c r="H873" s="2">
        <f t="shared" si="121"/>
        <v>2.4739891987482356</v>
      </c>
      <c r="I873" s="2">
        <f t="shared" si="122"/>
        <v>71.214648555605038</v>
      </c>
    </row>
    <row r="874" spans="1:9" ht="13.5" x14ac:dyDescent="0.25">
      <c r="A874" s="3">
        <f>TITRES_STAT!B877</f>
        <v>43276</v>
      </c>
      <c r="B874" s="6">
        <f>TITRES_STAT!D877</f>
        <v>4.4695</v>
      </c>
      <c r="C874" s="2">
        <f t="shared" si="117"/>
        <v>0.13020000000000032</v>
      </c>
      <c r="D874" s="2">
        <f t="shared" si="118"/>
        <v>0.13020000000000032</v>
      </c>
      <c r="E874" s="2">
        <f t="shared" si="119"/>
        <v>0</v>
      </c>
      <c r="F874" s="2">
        <f t="shared" si="123"/>
        <v>3.1028402833947828E-2</v>
      </c>
      <c r="G874" s="2">
        <f t="shared" si="123"/>
        <v>8.7827395709495111E-3</v>
      </c>
      <c r="H874" s="2">
        <f t="shared" si="121"/>
        <v>3.5328843105606644</v>
      </c>
      <c r="I874" s="2">
        <f t="shared" si="122"/>
        <v>77.938991346630871</v>
      </c>
    </row>
    <row r="875" spans="1:9" ht="13.5" x14ac:dyDescent="0.25">
      <c r="A875" s="3">
        <f>TITRES_STAT!B878</f>
        <v>43277</v>
      </c>
      <c r="B875" s="6">
        <f>TITRES_STAT!D878</f>
        <v>4.4965999999999999</v>
      </c>
      <c r="C875" s="2">
        <f t="shared" si="117"/>
        <v>2.7099999999999902E-2</v>
      </c>
      <c r="D875" s="2">
        <f t="shared" si="118"/>
        <v>2.7099999999999902E-2</v>
      </c>
      <c r="E875" s="2">
        <f t="shared" si="119"/>
        <v>0</v>
      </c>
      <c r="F875" s="2">
        <f t="shared" si="123"/>
        <v>3.0747802631522974E-2</v>
      </c>
      <c r="G875" s="2">
        <f t="shared" si="123"/>
        <v>8.1554010301674029E-3</v>
      </c>
      <c r="H875" s="2">
        <f t="shared" si="121"/>
        <v>3.7702379708593958</v>
      </c>
      <c r="I875" s="2">
        <f t="shared" si="122"/>
        <v>79.036685253254944</v>
      </c>
    </row>
    <row r="876" spans="1:9" ht="13.5" x14ac:dyDescent="0.25">
      <c r="A876" s="3">
        <f>TITRES_STAT!B879</f>
        <v>43278</v>
      </c>
      <c r="B876" s="6">
        <f>TITRES_STAT!D879</f>
        <v>4.6105</v>
      </c>
      <c r="C876" s="2">
        <f t="shared" si="117"/>
        <v>0.11390000000000011</v>
      </c>
      <c r="D876" s="2">
        <f t="shared" si="118"/>
        <v>0.11390000000000011</v>
      </c>
      <c r="E876" s="2">
        <f t="shared" si="119"/>
        <v>0</v>
      </c>
      <c r="F876" s="2">
        <f t="shared" si="123"/>
        <v>3.668724530069991E-2</v>
      </c>
      <c r="G876" s="2">
        <f t="shared" si="123"/>
        <v>7.5728723851554453E-3</v>
      </c>
      <c r="H876" s="2">
        <f t="shared" si="121"/>
        <v>4.8445614074542265</v>
      </c>
      <c r="I876" s="2">
        <f t="shared" si="122"/>
        <v>82.890076255771945</v>
      </c>
    </row>
    <row r="877" spans="1:9" ht="13.5" x14ac:dyDescent="0.25">
      <c r="A877" s="3">
        <f>TITRES_STAT!B880</f>
        <v>43279</v>
      </c>
      <c r="B877" s="6">
        <f>TITRES_STAT!D880</f>
        <v>4.681</v>
      </c>
      <c r="C877" s="2">
        <f t="shared" si="117"/>
        <v>7.0500000000000007E-2</v>
      </c>
      <c r="D877" s="2">
        <f t="shared" si="118"/>
        <v>7.0500000000000007E-2</v>
      </c>
      <c r="E877" s="2">
        <f t="shared" si="119"/>
        <v>0</v>
      </c>
      <c r="F877" s="2">
        <f t="shared" ref="F877:G892" si="124">((F876*13)+D877)/14</f>
        <v>3.9102442064935627E-2</v>
      </c>
      <c r="G877" s="2">
        <f t="shared" si="124"/>
        <v>7.0319529290729143E-3</v>
      </c>
      <c r="H877" s="2">
        <f t="shared" si="121"/>
        <v>5.560680291711062</v>
      </c>
      <c r="I877" s="2">
        <f t="shared" si="122"/>
        <v>84.757678235541718</v>
      </c>
    </row>
    <row r="878" spans="1:9" ht="13.5" x14ac:dyDescent="0.25">
      <c r="A878" s="3">
        <f>TITRES_STAT!B881</f>
        <v>43280</v>
      </c>
      <c r="B878" s="6">
        <f>TITRES_STAT!D881</f>
        <v>4.6917999999999997</v>
      </c>
      <c r="C878" s="2">
        <f t="shared" si="117"/>
        <v>1.0799999999999699E-2</v>
      </c>
      <c r="D878" s="2">
        <f t="shared" si="118"/>
        <v>1.0799999999999699E-2</v>
      </c>
      <c r="E878" s="2">
        <f t="shared" si="119"/>
        <v>0</v>
      </c>
      <c r="F878" s="2">
        <f t="shared" si="124"/>
        <v>3.7080839060297348E-2</v>
      </c>
      <c r="G878" s="2">
        <f t="shared" si="124"/>
        <v>6.5296705769962776E-3</v>
      </c>
      <c r="H878" s="2">
        <f t="shared" si="121"/>
        <v>5.6788223269534299</v>
      </c>
      <c r="I878" s="2">
        <f t="shared" si="122"/>
        <v>85.027300457382381</v>
      </c>
    </row>
    <row r="879" spans="1:9" ht="13.5" x14ac:dyDescent="0.25">
      <c r="A879" s="3">
        <f>TITRES_STAT!B882</f>
        <v>43283</v>
      </c>
      <c r="B879" s="6">
        <f>TITRES_STAT!D882</f>
        <v>4.6917999999999997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3.4432207698847535E-2</v>
      </c>
      <c r="G879" s="2">
        <f t="shared" si="124"/>
        <v>6.0632655357822579E-3</v>
      </c>
      <c r="H879" s="2">
        <f t="shared" si="121"/>
        <v>5.6788223269534299</v>
      </c>
      <c r="I879" s="2">
        <f t="shared" si="122"/>
        <v>85.027300457382381</v>
      </c>
    </row>
    <row r="880" spans="1:9" ht="13.5" x14ac:dyDescent="0.25">
      <c r="A880" s="3">
        <f>TITRES_STAT!B883</f>
        <v>43284</v>
      </c>
      <c r="B880" s="6">
        <f>TITRES_STAT!D883</f>
        <v>4.7190000000000003</v>
      </c>
      <c r="C880" s="2">
        <f t="shared" si="117"/>
        <v>2.7200000000000557E-2</v>
      </c>
      <c r="D880" s="2">
        <f t="shared" si="118"/>
        <v>2.7200000000000557E-2</v>
      </c>
      <c r="E880" s="2">
        <f t="shared" si="119"/>
        <v>0</v>
      </c>
      <c r="F880" s="2">
        <f t="shared" si="124"/>
        <v>3.3915621434644182E-2</v>
      </c>
      <c r="G880" s="2">
        <f t="shared" si="124"/>
        <v>5.6301751403692391E-3</v>
      </c>
      <c r="H880" s="2">
        <f t="shared" si="121"/>
        <v>6.0239016707426831</v>
      </c>
      <c r="I880" s="2">
        <f t="shared" si="122"/>
        <v>85.762898644134012</v>
      </c>
    </row>
    <row r="881" spans="1:9" ht="13.5" x14ac:dyDescent="0.25">
      <c r="A881" s="3">
        <f>TITRES_STAT!B884</f>
        <v>43285</v>
      </c>
      <c r="B881" s="6">
        <f>TITRES_STAT!D884</f>
        <v>4.7134999999999998</v>
      </c>
      <c r="C881" s="2">
        <f t="shared" si="117"/>
        <v>-5.5000000000005045E-3</v>
      </c>
      <c r="D881" s="2">
        <f t="shared" si="118"/>
        <v>0</v>
      </c>
      <c r="E881" s="2">
        <f t="shared" si="119"/>
        <v>5.5000000000005045E-3</v>
      </c>
      <c r="F881" s="2">
        <f t="shared" si="124"/>
        <v>3.1493077046455313E-2</v>
      </c>
      <c r="G881" s="2">
        <f t="shared" si="124"/>
        <v>5.6208769160571862E-3</v>
      </c>
      <c r="H881" s="2">
        <f t="shared" si="121"/>
        <v>5.6028761200034269</v>
      </c>
      <c r="I881" s="2">
        <f t="shared" si="122"/>
        <v>84.855084635459122</v>
      </c>
    </row>
    <row r="882" spans="1:9" ht="13.5" x14ac:dyDescent="0.25">
      <c r="A882" s="3">
        <f>TITRES_STAT!B885</f>
        <v>43286</v>
      </c>
      <c r="B882" s="6">
        <f>TITRES_STAT!D885</f>
        <v>4.7134999999999998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2.9243571543137076E-2</v>
      </c>
      <c r="G882" s="2">
        <f t="shared" si="124"/>
        <v>5.2193857077673872E-3</v>
      </c>
      <c r="H882" s="2">
        <f t="shared" si="121"/>
        <v>5.6028761200034261</v>
      </c>
      <c r="I882" s="2">
        <f t="shared" si="122"/>
        <v>84.855084635459122</v>
      </c>
    </row>
    <row r="883" spans="1:9" ht="13.5" x14ac:dyDescent="0.25">
      <c r="A883" s="3">
        <f>TITRES_STAT!B886</f>
        <v>43287</v>
      </c>
      <c r="B883" s="6">
        <f>TITRES_STAT!D886</f>
        <v>4.7081</v>
      </c>
      <c r="C883" s="2">
        <f t="shared" si="117"/>
        <v>-5.3999999999998494E-3</v>
      </c>
      <c r="D883" s="2">
        <f t="shared" si="118"/>
        <v>0</v>
      </c>
      <c r="E883" s="2">
        <f t="shared" si="119"/>
        <v>5.3999999999998494E-3</v>
      </c>
      <c r="F883" s="2">
        <f t="shared" si="124"/>
        <v>2.715474500434157E-2</v>
      </c>
      <c r="G883" s="2">
        <f t="shared" si="124"/>
        <v>5.2322867286411345E-3</v>
      </c>
      <c r="H883" s="2">
        <f t="shared" si="121"/>
        <v>5.1898426849772177</v>
      </c>
      <c r="I883" s="2">
        <f t="shared" si="122"/>
        <v>83.844500564981956</v>
      </c>
    </row>
    <row r="884" spans="1:9" ht="13.5" x14ac:dyDescent="0.25">
      <c r="A884" s="3">
        <f>TITRES_STAT!B887</f>
        <v>43290</v>
      </c>
      <c r="B884" s="6">
        <f>TITRES_STAT!D887</f>
        <v>4.7081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2.5215120361174317E-2</v>
      </c>
      <c r="G884" s="2">
        <f t="shared" si="124"/>
        <v>4.8585519623096244E-3</v>
      </c>
      <c r="H884" s="2">
        <f t="shared" si="121"/>
        <v>5.1898426849772186</v>
      </c>
      <c r="I884" s="2">
        <f t="shared" si="122"/>
        <v>83.844500564981956</v>
      </c>
    </row>
    <row r="885" spans="1:9" ht="13.5" x14ac:dyDescent="0.25">
      <c r="A885" s="3">
        <f>TITRES_STAT!B888</f>
        <v>43291</v>
      </c>
      <c r="B885" s="6">
        <f>TITRES_STAT!D888</f>
        <v>4.7081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2.3414040335376151E-2</v>
      </c>
      <c r="G885" s="2">
        <f t="shared" si="124"/>
        <v>4.5115125364303659E-3</v>
      </c>
      <c r="H885" s="2">
        <f t="shared" si="121"/>
        <v>5.1898426849772186</v>
      </c>
      <c r="I885" s="2">
        <f t="shared" si="122"/>
        <v>83.844500564981956</v>
      </c>
    </row>
    <row r="886" spans="1:9" ht="13.5" x14ac:dyDescent="0.25">
      <c r="A886" s="3">
        <f>TITRES_STAT!B889</f>
        <v>43292</v>
      </c>
      <c r="B886" s="6">
        <f>TITRES_STAT!D889</f>
        <v>4.7081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2.1741608882849282E-2</v>
      </c>
      <c r="G886" s="2">
        <f t="shared" si="124"/>
        <v>4.1892616409710546E-3</v>
      </c>
      <c r="H886" s="2">
        <f t="shared" si="121"/>
        <v>5.1898426849772177</v>
      </c>
      <c r="I886" s="2">
        <f t="shared" si="122"/>
        <v>83.844500564981956</v>
      </c>
    </row>
    <row r="887" spans="1:9" ht="13.5" x14ac:dyDescent="0.25">
      <c r="A887" s="3">
        <f>TITRES_STAT!B890</f>
        <v>43293</v>
      </c>
      <c r="B887" s="6">
        <f>TITRES_STAT!D890</f>
        <v>4.6917999999999997</v>
      </c>
      <c r="C887" s="2">
        <f t="shared" si="117"/>
        <v>-1.6300000000000203E-2</v>
      </c>
      <c r="D887" s="2">
        <f t="shared" si="118"/>
        <v>0</v>
      </c>
      <c r="E887" s="2">
        <f t="shared" si="119"/>
        <v>1.6300000000000203E-2</v>
      </c>
      <c r="F887" s="2">
        <f t="shared" si="124"/>
        <v>2.0188636819788618E-2</v>
      </c>
      <c r="G887" s="2">
        <f t="shared" si="124"/>
        <v>5.0543143809017085E-3</v>
      </c>
      <c r="H887" s="2">
        <f t="shared" si="121"/>
        <v>3.9943373716667958</v>
      </c>
      <c r="I887" s="2">
        <f t="shared" si="122"/>
        <v>79.97732380529466</v>
      </c>
    </row>
    <row r="888" spans="1:9" ht="13.5" x14ac:dyDescent="0.25">
      <c r="A888" s="3">
        <f>TITRES_STAT!B891</f>
        <v>43294</v>
      </c>
      <c r="B888" s="6">
        <f>TITRES_STAT!D891</f>
        <v>4.6917999999999997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1.8746591332660857E-2</v>
      </c>
      <c r="G888" s="2">
        <f t="shared" si="124"/>
        <v>4.6932919251230151E-3</v>
      </c>
      <c r="H888" s="2">
        <f t="shared" si="121"/>
        <v>3.9943373716667949</v>
      </c>
      <c r="I888" s="2">
        <f t="shared" si="122"/>
        <v>79.977323805294645</v>
      </c>
    </row>
    <row r="889" spans="1:9" ht="13.5" x14ac:dyDescent="0.25">
      <c r="A889" s="3">
        <f>TITRES_STAT!B892</f>
        <v>43297</v>
      </c>
      <c r="B889" s="6">
        <f>TITRES_STAT!D892</f>
        <v>4.5561999999999996</v>
      </c>
      <c r="C889" s="2">
        <f t="shared" si="117"/>
        <v>-0.13560000000000016</v>
      </c>
      <c r="D889" s="2">
        <f t="shared" si="118"/>
        <v>0</v>
      </c>
      <c r="E889" s="2">
        <f t="shared" si="119"/>
        <v>0.13560000000000016</v>
      </c>
      <c r="F889" s="2">
        <f t="shared" si="124"/>
        <v>1.7407549094613652E-2</v>
      </c>
      <c r="G889" s="2">
        <f t="shared" si="124"/>
        <v>1.4043771073328526E-2</v>
      </c>
      <c r="H889" s="2">
        <f t="shared" si="121"/>
        <v>1.2395209950177488</v>
      </c>
      <c r="I889" s="2">
        <f t="shared" si="122"/>
        <v>55.347594319289925</v>
      </c>
    </row>
    <row r="890" spans="1:9" ht="13.5" x14ac:dyDescent="0.25">
      <c r="A890" s="3">
        <f>TITRES_STAT!B893</f>
        <v>43298</v>
      </c>
      <c r="B890" s="6">
        <f>TITRES_STAT!D893</f>
        <v>4.5561999999999996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1.6164152730712675E-2</v>
      </c>
      <c r="G890" s="2">
        <f t="shared" si="124"/>
        <v>1.3040644568090773E-2</v>
      </c>
      <c r="H890" s="2">
        <f t="shared" si="121"/>
        <v>1.2395209950177488</v>
      </c>
      <c r="I890" s="2">
        <f t="shared" si="122"/>
        <v>55.347594319289925</v>
      </c>
    </row>
    <row r="891" spans="1:9" ht="13.5" x14ac:dyDescent="0.25">
      <c r="A891" s="3">
        <f>TITRES_STAT!B894</f>
        <v>43299</v>
      </c>
      <c r="B891" s="6">
        <f>TITRES_STAT!D894</f>
        <v>4.6646999999999998</v>
      </c>
      <c r="C891" s="2">
        <f t="shared" si="117"/>
        <v>0.10850000000000026</v>
      </c>
      <c r="D891" s="2">
        <f t="shared" si="118"/>
        <v>0.10850000000000026</v>
      </c>
      <c r="E891" s="2">
        <f t="shared" si="119"/>
        <v>0</v>
      </c>
      <c r="F891" s="2">
        <f t="shared" si="124"/>
        <v>2.2759570392804646E-2</v>
      </c>
      <c r="G891" s="2">
        <f t="shared" si="124"/>
        <v>1.2109169956084289E-2</v>
      </c>
      <c r="H891" s="2">
        <f t="shared" si="121"/>
        <v>1.8795318321029122</v>
      </c>
      <c r="I891" s="2">
        <f t="shared" si="122"/>
        <v>65.27213247475359</v>
      </c>
    </row>
    <row r="892" spans="1:9" ht="13.5" x14ac:dyDescent="0.25">
      <c r="A892" s="3">
        <f>TITRES_STAT!B895</f>
        <v>43300</v>
      </c>
      <c r="B892" s="6">
        <f>TITRES_STAT!D895</f>
        <v>4.6646999999999998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2.1133886793318599E-2</v>
      </c>
      <c r="G892" s="2">
        <f t="shared" si="124"/>
        <v>1.1244229244935412E-2</v>
      </c>
      <c r="H892" s="2">
        <f t="shared" si="121"/>
        <v>1.8795318321029122</v>
      </c>
      <c r="I892" s="2">
        <f t="shared" si="122"/>
        <v>65.27213247475359</v>
      </c>
    </row>
    <row r="893" spans="1:9" ht="13.5" x14ac:dyDescent="0.25">
      <c r="A893" s="3">
        <f>TITRES_STAT!B896</f>
        <v>43301</v>
      </c>
      <c r="B893" s="6">
        <f>TITRES_STAT!D896</f>
        <v>4.6105</v>
      </c>
      <c r="C893" s="2">
        <f t="shared" si="117"/>
        <v>-5.4199999999999804E-2</v>
      </c>
      <c r="D893" s="2">
        <f t="shared" si="118"/>
        <v>0</v>
      </c>
      <c r="E893" s="2">
        <f t="shared" si="119"/>
        <v>5.4199999999999804E-2</v>
      </c>
      <c r="F893" s="2">
        <f t="shared" ref="F893:G908" si="125">((F892*13)+D893)/14</f>
        <v>1.9624323450938699E-2</v>
      </c>
      <c r="G893" s="2">
        <f t="shared" si="125"/>
        <v>1.431249858458287E-2</v>
      </c>
      <c r="H893" s="2">
        <f t="shared" si="121"/>
        <v>1.371131905094308</v>
      </c>
      <c r="I893" s="2">
        <f t="shared" si="122"/>
        <v>57.826049328950063</v>
      </c>
    </row>
    <row r="894" spans="1:9" ht="13.5" x14ac:dyDescent="0.25">
      <c r="A894" s="3">
        <f>TITRES_STAT!B897</f>
        <v>43304</v>
      </c>
      <c r="B894" s="6">
        <f>TITRES_STAT!D897</f>
        <v>4.6105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1.8222586061585937E-2</v>
      </c>
      <c r="G894" s="2">
        <f t="shared" si="125"/>
        <v>1.3290177257112665E-2</v>
      </c>
      <c r="H894" s="2">
        <f t="shared" si="121"/>
        <v>1.3711319050943083</v>
      </c>
      <c r="I894" s="2">
        <f t="shared" si="122"/>
        <v>57.826049328950063</v>
      </c>
    </row>
    <row r="895" spans="1:9" ht="13.5" x14ac:dyDescent="0.25">
      <c r="A895" s="3">
        <f>TITRES_STAT!B898</f>
        <v>43305</v>
      </c>
      <c r="B895" s="6">
        <f>TITRES_STAT!D898</f>
        <v>4.6105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1.6920972771472656E-2</v>
      </c>
      <c r="G895" s="2">
        <f t="shared" si="125"/>
        <v>1.2340878881604619E-2</v>
      </c>
      <c r="H895" s="2">
        <f t="shared" si="121"/>
        <v>1.3711319050943083</v>
      </c>
      <c r="I895" s="2">
        <f t="shared" si="122"/>
        <v>57.826049328950063</v>
      </c>
    </row>
    <row r="896" spans="1:9" ht="13.5" x14ac:dyDescent="0.25">
      <c r="A896" s="3">
        <f>TITRES_STAT!B899</f>
        <v>43307</v>
      </c>
      <c r="B896" s="6">
        <f>TITRES_STAT!D899</f>
        <v>4.6105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1.5712331859224608E-2</v>
      </c>
      <c r="G896" s="2">
        <f t="shared" si="125"/>
        <v>1.1459387532918574E-2</v>
      </c>
      <c r="H896" s="2">
        <f t="shared" si="121"/>
        <v>1.371131905094308</v>
      </c>
      <c r="I896" s="2">
        <f t="shared" si="122"/>
        <v>57.826049328950063</v>
      </c>
    </row>
    <row r="897" spans="1:9" ht="13.5" x14ac:dyDescent="0.25">
      <c r="A897" s="3">
        <f>TITRES_STAT!B900</f>
        <v>43308</v>
      </c>
      <c r="B897" s="6">
        <f>TITRES_STAT!D900</f>
        <v>4.6105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1.4590022440708564E-2</v>
      </c>
      <c r="G897" s="2">
        <f t="shared" si="125"/>
        <v>1.0640859851995818E-2</v>
      </c>
      <c r="H897" s="2">
        <f t="shared" si="121"/>
        <v>1.3711319050943083</v>
      </c>
      <c r="I897" s="2">
        <f t="shared" si="122"/>
        <v>57.826049328950063</v>
      </c>
    </row>
    <row r="898" spans="1:9" ht="13.5" x14ac:dyDescent="0.25">
      <c r="A898" s="3">
        <f>TITRES_STAT!B901</f>
        <v>43311</v>
      </c>
      <c r="B898" s="6">
        <f>TITRES_STAT!D901</f>
        <v>4.6105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1.3547877980657954E-2</v>
      </c>
      <c r="G898" s="2">
        <f t="shared" si="125"/>
        <v>9.8807984339961165E-3</v>
      </c>
      <c r="H898" s="2">
        <f t="shared" si="121"/>
        <v>1.3711319050943083</v>
      </c>
      <c r="I898" s="2">
        <f t="shared" si="122"/>
        <v>57.826049328950063</v>
      </c>
    </row>
    <row r="899" spans="1:9" ht="13.5" x14ac:dyDescent="0.25">
      <c r="A899" s="3">
        <f>TITRES_STAT!B902</f>
        <v>43312</v>
      </c>
      <c r="B899" s="6">
        <f>TITRES_STAT!D902</f>
        <v>4.6105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1.2580172410610957E-2</v>
      </c>
      <c r="G899" s="2">
        <f t="shared" si="125"/>
        <v>9.1750271172821082E-3</v>
      </c>
      <c r="H899" s="2">
        <f t="shared" si="121"/>
        <v>1.3711319050943083</v>
      </c>
      <c r="I899" s="2">
        <f t="shared" si="122"/>
        <v>57.826049328950063</v>
      </c>
    </row>
    <row r="900" spans="1:9" ht="13.5" x14ac:dyDescent="0.25">
      <c r="A900" s="3">
        <f>TITRES_STAT!B903</f>
        <v>43313</v>
      </c>
      <c r="B900" s="6">
        <f>TITRES_STAT!D903</f>
        <v>4.6105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1.1681588666995891E-2</v>
      </c>
      <c r="G900" s="2">
        <f t="shared" si="125"/>
        <v>8.5196680374762437E-3</v>
      </c>
      <c r="H900" s="2">
        <f t="shared" si="121"/>
        <v>1.3711319050943085</v>
      </c>
      <c r="I900" s="2">
        <f t="shared" si="122"/>
        <v>57.826049328950077</v>
      </c>
    </row>
    <row r="901" spans="1:9" ht="13.5" x14ac:dyDescent="0.25">
      <c r="A901" s="3">
        <f>TITRES_STAT!B904</f>
        <v>43314</v>
      </c>
      <c r="B901" s="6">
        <f>TITRES_STAT!D904</f>
        <v>4.6105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1.0847189476496185E-2</v>
      </c>
      <c r="G901" s="2">
        <f t="shared" si="125"/>
        <v>7.9111203205136545E-3</v>
      </c>
      <c r="H901" s="2">
        <f t="shared" si="121"/>
        <v>1.3711319050943087</v>
      </c>
      <c r="I901" s="2">
        <f t="shared" si="122"/>
        <v>57.826049328950084</v>
      </c>
    </row>
    <row r="902" spans="1:9" ht="13.5" x14ac:dyDescent="0.25">
      <c r="A902" s="3">
        <f>TITRES_STAT!B905</f>
        <v>43315</v>
      </c>
      <c r="B902" s="6">
        <f>TITRES_STAT!D905</f>
        <v>4.7134999999999998</v>
      </c>
      <c r="C902" s="2">
        <f t="shared" si="126"/>
        <v>0.10299999999999976</v>
      </c>
      <c r="D902" s="2">
        <f t="shared" si="127"/>
        <v>0.10299999999999976</v>
      </c>
      <c r="E902" s="2">
        <f t="shared" si="128"/>
        <v>0</v>
      </c>
      <c r="F902" s="2">
        <f t="shared" si="125"/>
        <v>1.7429533085317868E-2</v>
      </c>
      <c r="G902" s="2">
        <f t="shared" si="125"/>
        <v>7.3460402976198219E-3</v>
      </c>
      <c r="H902" s="2">
        <f t="shared" si="121"/>
        <v>2.3726432716364463</v>
      </c>
      <c r="I902" s="2">
        <f t="shared" si="122"/>
        <v>70.349665841926168</v>
      </c>
    </row>
    <row r="903" spans="1:9" ht="13.5" x14ac:dyDescent="0.25">
      <c r="A903" s="3">
        <f>TITRES_STAT!B906</f>
        <v>43318</v>
      </c>
      <c r="B903" s="6">
        <f>TITRES_STAT!D906</f>
        <v>4.6105</v>
      </c>
      <c r="C903" s="2">
        <f t="shared" si="126"/>
        <v>-0.10299999999999976</v>
      </c>
      <c r="D903" s="2">
        <f t="shared" si="127"/>
        <v>0</v>
      </c>
      <c r="E903" s="2">
        <f t="shared" si="128"/>
        <v>0.10299999999999976</v>
      </c>
      <c r="F903" s="2">
        <f t="shared" si="125"/>
        <v>1.618456643636659E-2</v>
      </c>
      <c r="G903" s="2">
        <f t="shared" si="125"/>
        <v>1.417846599064696E-2</v>
      </c>
      <c r="H903" s="2">
        <f t="shared" si="121"/>
        <v>1.141489244819784</v>
      </c>
      <c r="I903" s="2">
        <f t="shared" si="122"/>
        <v>53.30352452532842</v>
      </c>
    </row>
    <row r="904" spans="1:9" ht="13.5" x14ac:dyDescent="0.25">
      <c r="A904" s="3">
        <f>TITRES_STAT!B907</f>
        <v>43319</v>
      </c>
      <c r="B904" s="6">
        <f>TITRES_STAT!D907</f>
        <v>4.6105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1.5028525976626118E-2</v>
      </c>
      <c r="G904" s="2">
        <f t="shared" si="125"/>
        <v>1.3165718419886462E-2</v>
      </c>
      <c r="H904" s="2">
        <f t="shared" si="121"/>
        <v>1.141489244819784</v>
      </c>
      <c r="I904" s="2">
        <f t="shared" si="122"/>
        <v>53.30352452532842</v>
      </c>
    </row>
    <row r="905" spans="1:9" ht="13.5" x14ac:dyDescent="0.25">
      <c r="A905" s="3">
        <f>TITRES_STAT!B908</f>
        <v>43320</v>
      </c>
      <c r="B905" s="6">
        <f>TITRES_STAT!D908</f>
        <v>4.6051000000000002</v>
      </c>
      <c r="C905" s="2">
        <f t="shared" si="126"/>
        <v>-5.3999999999998494E-3</v>
      </c>
      <c r="D905" s="2">
        <f t="shared" si="127"/>
        <v>0</v>
      </c>
      <c r="E905" s="2">
        <f t="shared" si="128"/>
        <v>5.3999999999998494E-3</v>
      </c>
      <c r="F905" s="2">
        <f t="shared" si="125"/>
        <v>1.3955059835438538E-2</v>
      </c>
      <c r="G905" s="2">
        <f t="shared" si="125"/>
        <v>1.2611024247037418E-2</v>
      </c>
      <c r="H905" s="2">
        <f t="shared" si="121"/>
        <v>1.1065762432989423</v>
      </c>
      <c r="I905" s="2">
        <f t="shared" si="122"/>
        <v>52.529608022447874</v>
      </c>
    </row>
    <row r="906" spans="1:9" ht="13.5" x14ac:dyDescent="0.25">
      <c r="A906" s="3">
        <f>TITRES_STAT!B909</f>
        <v>43321</v>
      </c>
      <c r="B906" s="6">
        <f>TITRES_STAT!D909</f>
        <v>4.6051000000000002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1.295826984719293E-2</v>
      </c>
      <c r="G906" s="2">
        <f t="shared" si="125"/>
        <v>1.1710236800820461E-2</v>
      </c>
      <c r="H906" s="2">
        <f t="shared" si="121"/>
        <v>1.1065762432989423</v>
      </c>
      <c r="I906" s="2">
        <f t="shared" si="122"/>
        <v>52.529608022447874</v>
      </c>
    </row>
    <row r="907" spans="1:9" ht="13.5" x14ac:dyDescent="0.25">
      <c r="A907" s="3">
        <f>TITRES_STAT!B910</f>
        <v>43322</v>
      </c>
      <c r="B907" s="6">
        <f>TITRES_STAT!D910</f>
        <v>4.6051000000000002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1.2032679143822006E-2</v>
      </c>
      <c r="G907" s="2">
        <f t="shared" si="125"/>
        <v>1.087379131504757E-2</v>
      </c>
      <c r="H907" s="2">
        <f t="shared" si="121"/>
        <v>1.1065762432989423</v>
      </c>
      <c r="I907" s="2">
        <f t="shared" si="122"/>
        <v>52.529608022447874</v>
      </c>
    </row>
    <row r="908" spans="1:9" ht="13.5" x14ac:dyDescent="0.25">
      <c r="A908" s="3">
        <f>TITRES_STAT!B911</f>
        <v>43326</v>
      </c>
      <c r="B908" s="6">
        <f>TITRES_STAT!D911</f>
        <v>4.6051000000000002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1.1173202062120432E-2</v>
      </c>
      <c r="G908" s="2">
        <f t="shared" si="125"/>
        <v>1.0097091935401314E-2</v>
      </c>
      <c r="H908" s="2">
        <f t="shared" si="121"/>
        <v>1.1065762432989421</v>
      </c>
      <c r="I908" s="2">
        <f t="shared" si="122"/>
        <v>52.529608022447874</v>
      </c>
    </row>
    <row r="909" spans="1:9" ht="13.5" x14ac:dyDescent="0.25">
      <c r="A909" s="3">
        <f>TITRES_STAT!B912</f>
        <v>43327</v>
      </c>
      <c r="B909" s="6">
        <f>TITRES_STAT!D912</f>
        <v>4.6051000000000002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1.0375116200540402E-2</v>
      </c>
      <c r="G909" s="2">
        <f t="shared" si="129"/>
        <v>9.3758710828726489E-3</v>
      </c>
      <c r="H909" s="2">
        <f t="shared" si="121"/>
        <v>1.1065762432989423</v>
      </c>
      <c r="I909" s="2">
        <f t="shared" si="122"/>
        <v>52.529608022447874</v>
      </c>
    </row>
    <row r="910" spans="1:9" ht="13.5" x14ac:dyDescent="0.25">
      <c r="A910" s="3">
        <f>TITRES_STAT!B913</f>
        <v>43328</v>
      </c>
      <c r="B910" s="6">
        <f>TITRES_STAT!D913</f>
        <v>4.6051000000000002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9.6340364719303736E-3</v>
      </c>
      <c r="G910" s="2">
        <f t="shared" si="129"/>
        <v>8.7061660055246029E-3</v>
      </c>
      <c r="H910" s="2">
        <f t="shared" si="121"/>
        <v>1.1065762432989423</v>
      </c>
      <c r="I910" s="2">
        <f t="shared" si="122"/>
        <v>52.529608022447874</v>
      </c>
    </row>
    <row r="911" spans="1:9" ht="13.5" x14ac:dyDescent="0.25">
      <c r="A911" s="3">
        <f>TITRES_STAT!B914</f>
        <v>43329</v>
      </c>
      <c r="B911" s="6">
        <f>TITRES_STAT!D914</f>
        <v>4.6051000000000002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8.945891009649631E-3</v>
      </c>
      <c r="G911" s="2">
        <f t="shared" si="129"/>
        <v>8.0842970051299874E-3</v>
      </c>
      <c r="H911" s="2">
        <f t="shared" si="121"/>
        <v>1.1065762432989423</v>
      </c>
      <c r="I911" s="2">
        <f t="shared" si="122"/>
        <v>52.529608022447874</v>
      </c>
    </row>
    <row r="912" spans="1:9" ht="13.5" x14ac:dyDescent="0.25">
      <c r="A912" s="3">
        <f>TITRES_STAT!B915</f>
        <v>43332</v>
      </c>
      <c r="B912" s="6">
        <f>TITRES_STAT!D915</f>
        <v>4.6051000000000002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8.3068987946746577E-3</v>
      </c>
      <c r="G912" s="2">
        <f t="shared" si="129"/>
        <v>7.506847219049274E-3</v>
      </c>
      <c r="H912" s="2">
        <f t="shared" si="121"/>
        <v>1.1065762432989423</v>
      </c>
      <c r="I912" s="2">
        <f t="shared" si="122"/>
        <v>52.529608022447874</v>
      </c>
    </row>
    <row r="913" spans="1:9" ht="13.5" x14ac:dyDescent="0.25">
      <c r="A913" s="3">
        <f>TITRES_STAT!B916</f>
        <v>43335</v>
      </c>
      <c r="B913" s="6">
        <f>TITRES_STAT!D916</f>
        <v>4.6051000000000002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7.7135488807693253E-3</v>
      </c>
      <c r="G913" s="2">
        <f t="shared" si="129"/>
        <v>6.9706438462600398E-3</v>
      </c>
      <c r="H913" s="2">
        <f t="shared" ref="H913:H976" si="130">F913/G913</f>
        <v>1.1065762432989423</v>
      </c>
      <c r="I913" s="2">
        <f t="shared" ref="I913:I976" si="131">IF(G913=0,100,100-(100/(1+H913)))</f>
        <v>52.529608022447874</v>
      </c>
    </row>
    <row r="914" spans="1:9" ht="13.5" x14ac:dyDescent="0.25">
      <c r="A914" s="3">
        <f>TITRES_STAT!B917</f>
        <v>43336</v>
      </c>
      <c r="B914" s="6">
        <f>TITRES_STAT!D917</f>
        <v>4.6051000000000002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7.1625811035715163E-3</v>
      </c>
      <c r="G914" s="2">
        <f t="shared" si="129"/>
        <v>6.4727407143843219E-3</v>
      </c>
      <c r="H914" s="2">
        <f t="shared" si="130"/>
        <v>1.1065762432989426</v>
      </c>
      <c r="I914" s="2">
        <f t="shared" si="131"/>
        <v>52.529608022447874</v>
      </c>
    </row>
    <row r="915" spans="1:9" ht="13.5" x14ac:dyDescent="0.25">
      <c r="A915" s="3">
        <f>TITRES_STAT!B918</f>
        <v>43339</v>
      </c>
      <c r="B915" s="6">
        <f>TITRES_STAT!D918</f>
        <v>4.6051000000000002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6.6509681676021216E-3</v>
      </c>
      <c r="G915" s="2">
        <f t="shared" si="129"/>
        <v>6.0104020919282989E-3</v>
      </c>
      <c r="H915" s="2">
        <f t="shared" si="130"/>
        <v>1.1065762432989423</v>
      </c>
      <c r="I915" s="2">
        <f t="shared" si="131"/>
        <v>52.529608022447874</v>
      </c>
    </row>
    <row r="916" spans="1:9" ht="13.5" x14ac:dyDescent="0.25">
      <c r="A916" s="3">
        <f>TITRES_STAT!B919</f>
        <v>43340</v>
      </c>
      <c r="B916" s="6">
        <f>TITRES_STAT!D919</f>
        <v>4.6051000000000002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6.175899012773399E-3</v>
      </c>
      <c r="G916" s="2">
        <f t="shared" si="129"/>
        <v>5.5810876567905631E-3</v>
      </c>
      <c r="H916" s="2">
        <f t="shared" si="130"/>
        <v>1.1065762432989426</v>
      </c>
      <c r="I916" s="2">
        <f t="shared" si="131"/>
        <v>52.529608022447874</v>
      </c>
    </row>
    <row r="917" spans="1:9" ht="13.5" x14ac:dyDescent="0.25">
      <c r="A917" s="3">
        <f>TITRES_STAT!B920</f>
        <v>43341</v>
      </c>
      <c r="B917" s="6">
        <f>TITRES_STAT!D920</f>
        <v>4.6051000000000002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5.7347633690038712E-3</v>
      </c>
      <c r="G917" s="2">
        <f t="shared" si="129"/>
        <v>5.1824385384483798E-3</v>
      </c>
      <c r="H917" s="2">
        <f t="shared" si="130"/>
        <v>1.1065762432989428</v>
      </c>
      <c r="I917" s="2">
        <f t="shared" si="131"/>
        <v>52.529608022447889</v>
      </c>
    </row>
    <row r="918" spans="1:9" ht="13.5" x14ac:dyDescent="0.25">
      <c r="A918" s="3">
        <f>TITRES_STAT!B921</f>
        <v>43342</v>
      </c>
      <c r="B918" s="6">
        <f>TITRES_STAT!D921</f>
        <v>4.6051000000000002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5.3251374140750232E-3</v>
      </c>
      <c r="G918" s="2">
        <f t="shared" si="129"/>
        <v>4.8122643571306386E-3</v>
      </c>
      <c r="H918" s="2">
        <f t="shared" si="130"/>
        <v>1.1065762432989426</v>
      </c>
      <c r="I918" s="2">
        <f t="shared" si="131"/>
        <v>52.529608022447874</v>
      </c>
    </row>
    <row r="919" spans="1:9" ht="13.5" x14ac:dyDescent="0.25">
      <c r="A919" s="3">
        <f>TITRES_STAT!B922</f>
        <v>43343</v>
      </c>
      <c r="B919" s="6">
        <f>TITRES_STAT!D922</f>
        <v>4.6051000000000002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4.944770455926807E-3</v>
      </c>
      <c r="G919" s="2">
        <f t="shared" si="129"/>
        <v>4.4685311887641644E-3</v>
      </c>
      <c r="H919" s="2">
        <f t="shared" si="130"/>
        <v>1.1065762432989426</v>
      </c>
      <c r="I919" s="2">
        <f t="shared" si="131"/>
        <v>52.529608022447874</v>
      </c>
    </row>
    <row r="920" spans="1:9" ht="13.5" x14ac:dyDescent="0.25">
      <c r="A920" s="3">
        <f>TITRES_STAT!B923</f>
        <v>43346</v>
      </c>
      <c r="B920" s="6">
        <f>TITRES_STAT!D923</f>
        <v>4.6051000000000002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4.5915725662177493E-3</v>
      </c>
      <c r="G920" s="2">
        <f t="shared" si="129"/>
        <v>4.1493503895667239E-3</v>
      </c>
      <c r="H920" s="2">
        <f t="shared" si="130"/>
        <v>1.1065762432989426</v>
      </c>
      <c r="I920" s="2">
        <f t="shared" si="131"/>
        <v>52.529608022447874</v>
      </c>
    </row>
    <row r="921" spans="1:9" ht="13.5" x14ac:dyDescent="0.25">
      <c r="A921" s="3">
        <f>TITRES_STAT!B924</f>
        <v>43347</v>
      </c>
      <c r="B921" s="6">
        <f>TITRES_STAT!D924</f>
        <v>4.5561999999999996</v>
      </c>
      <c r="C921" s="2">
        <f t="shared" si="126"/>
        <v>-4.890000000000061E-2</v>
      </c>
      <c r="D921" s="2">
        <f t="shared" si="127"/>
        <v>0</v>
      </c>
      <c r="E921" s="2">
        <f t="shared" si="128"/>
        <v>4.890000000000061E-2</v>
      </c>
      <c r="F921" s="2">
        <f t="shared" si="129"/>
        <v>4.2636030972021963E-3</v>
      </c>
      <c r="G921" s="2">
        <f t="shared" si="129"/>
        <v>7.3458253617405727E-3</v>
      </c>
      <c r="H921" s="2">
        <f t="shared" si="130"/>
        <v>0.58041171512304335</v>
      </c>
      <c r="I921" s="2">
        <f t="shared" si="131"/>
        <v>36.725348816960341</v>
      </c>
    </row>
    <row r="922" spans="1:9" ht="13.5" x14ac:dyDescent="0.25">
      <c r="A922" s="3">
        <f>TITRES_STAT!B925</f>
        <v>43348</v>
      </c>
      <c r="B922" s="6">
        <f>TITRES_STAT!D925</f>
        <v>4.5561999999999996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3.959060018830611E-3</v>
      </c>
      <c r="G922" s="2">
        <f t="shared" si="129"/>
        <v>6.8211235501876742E-3</v>
      </c>
      <c r="H922" s="2">
        <f t="shared" si="130"/>
        <v>0.58041171512304346</v>
      </c>
      <c r="I922" s="2">
        <f t="shared" si="131"/>
        <v>36.725348816960356</v>
      </c>
    </row>
    <row r="923" spans="1:9" ht="13.5" x14ac:dyDescent="0.25">
      <c r="A923" s="3">
        <f>TITRES_STAT!B926</f>
        <v>43349</v>
      </c>
      <c r="B923" s="6">
        <f>TITRES_STAT!D926</f>
        <v>4.5561999999999996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3.6762700174855674E-3</v>
      </c>
      <c r="G923" s="2">
        <f t="shared" si="129"/>
        <v>6.3339004394599831E-3</v>
      </c>
      <c r="H923" s="2">
        <f t="shared" si="130"/>
        <v>0.58041171512304346</v>
      </c>
      <c r="I923" s="2">
        <f t="shared" si="131"/>
        <v>36.725348816960356</v>
      </c>
    </row>
    <row r="924" spans="1:9" ht="13.5" x14ac:dyDescent="0.25">
      <c r="A924" s="3">
        <f>TITRES_STAT!B927</f>
        <v>43350</v>
      </c>
      <c r="B924" s="6">
        <f>TITRES_STAT!D927</f>
        <v>4.4478</v>
      </c>
      <c r="C924" s="2">
        <f t="shared" si="126"/>
        <v>-0.10839999999999961</v>
      </c>
      <c r="D924" s="2">
        <f t="shared" si="127"/>
        <v>0</v>
      </c>
      <c r="E924" s="2">
        <f t="shared" si="128"/>
        <v>0.10839999999999961</v>
      </c>
      <c r="F924" s="2">
        <f t="shared" si="129"/>
        <v>3.4136793019508838E-3</v>
      </c>
      <c r="G924" s="2">
        <f t="shared" si="129"/>
        <v>1.3624336122355672E-2</v>
      </c>
      <c r="H924" s="2">
        <f t="shared" si="130"/>
        <v>0.25055747827224428</v>
      </c>
      <c r="I924" s="2">
        <f t="shared" si="131"/>
        <v>20.035662704477332</v>
      </c>
    </row>
    <row r="925" spans="1:9" ht="13.5" x14ac:dyDescent="0.25">
      <c r="A925" s="3">
        <f>TITRES_STAT!B928</f>
        <v>43353</v>
      </c>
      <c r="B925" s="6">
        <f>TITRES_STAT!D928</f>
        <v>4.4206000000000003</v>
      </c>
      <c r="C925" s="2">
        <f t="shared" si="126"/>
        <v>-2.7199999999999669E-2</v>
      </c>
      <c r="D925" s="2">
        <f t="shared" si="127"/>
        <v>0</v>
      </c>
      <c r="E925" s="2">
        <f t="shared" si="128"/>
        <v>2.7199999999999669E-2</v>
      </c>
      <c r="F925" s="2">
        <f t="shared" ref="F925:G940" si="132">((F924*13)+D925)/14</f>
        <v>3.1698450660972493E-3</v>
      </c>
      <c r="G925" s="2">
        <f t="shared" si="132"/>
        <v>1.4594026399330244E-2</v>
      </c>
      <c r="H925" s="2">
        <f t="shared" si="130"/>
        <v>0.21720154393051677</v>
      </c>
      <c r="I925" s="2">
        <f t="shared" si="131"/>
        <v>17.844336873673541</v>
      </c>
    </row>
    <row r="926" spans="1:9" ht="13.5" x14ac:dyDescent="0.25">
      <c r="A926" s="3">
        <f>TITRES_STAT!B929</f>
        <v>43355</v>
      </c>
      <c r="B926" s="6">
        <f>TITRES_STAT!D929</f>
        <v>4.4478</v>
      </c>
      <c r="C926" s="2">
        <f t="shared" si="126"/>
        <v>2.7199999999999669E-2</v>
      </c>
      <c r="D926" s="2">
        <f t="shared" si="127"/>
        <v>2.7199999999999669E-2</v>
      </c>
      <c r="E926" s="2">
        <f t="shared" si="128"/>
        <v>0</v>
      </c>
      <c r="F926" s="2">
        <f t="shared" si="132"/>
        <v>4.8862847042331365E-3</v>
      </c>
      <c r="G926" s="2">
        <f t="shared" si="132"/>
        <v>1.3551595942235225E-2</v>
      </c>
      <c r="H926" s="2">
        <f t="shared" si="130"/>
        <v>0.36056894885748664</v>
      </c>
      <c r="I926" s="2">
        <f t="shared" si="131"/>
        <v>26.501336015368267</v>
      </c>
    </row>
    <row r="927" spans="1:9" ht="13.5" x14ac:dyDescent="0.25">
      <c r="A927" s="3">
        <f>TITRES_STAT!B930</f>
        <v>43356</v>
      </c>
      <c r="B927" s="6">
        <f>TITRES_STAT!D930</f>
        <v>4.3935000000000004</v>
      </c>
      <c r="C927" s="2">
        <f t="shared" si="126"/>
        <v>-5.4299999999999571E-2</v>
      </c>
      <c r="D927" s="2">
        <f t="shared" si="127"/>
        <v>0</v>
      </c>
      <c r="E927" s="2">
        <f t="shared" si="128"/>
        <v>5.4299999999999571E-2</v>
      </c>
      <c r="F927" s="2">
        <f t="shared" si="132"/>
        <v>4.5372643682164843E-3</v>
      </c>
      <c r="G927" s="2">
        <f t="shared" si="132"/>
        <v>1.6462196232075534E-2</v>
      </c>
      <c r="H927" s="2">
        <f t="shared" si="130"/>
        <v>0.27561719616583813</v>
      </c>
      <c r="I927" s="2">
        <f t="shared" si="131"/>
        <v>21.606575781062631</v>
      </c>
    </row>
    <row r="928" spans="1:9" ht="13.5" x14ac:dyDescent="0.25">
      <c r="A928" s="3">
        <f>TITRES_STAT!B931</f>
        <v>43357</v>
      </c>
      <c r="B928" s="6">
        <f>TITRES_STAT!D931</f>
        <v>4.3935000000000004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4.2131740562010214E-3</v>
      </c>
      <c r="G928" s="2">
        <f t="shared" si="132"/>
        <v>1.5286325072641566E-2</v>
      </c>
      <c r="H928" s="2">
        <f t="shared" si="130"/>
        <v>0.27561719616583819</v>
      </c>
      <c r="I928" s="2">
        <f t="shared" si="131"/>
        <v>21.606575781062631</v>
      </c>
    </row>
    <row r="929" spans="1:9" ht="13.5" x14ac:dyDescent="0.25">
      <c r="A929" s="3">
        <f>TITRES_STAT!B932</f>
        <v>43360</v>
      </c>
      <c r="B929" s="6">
        <f>TITRES_STAT!D932</f>
        <v>4.3935000000000004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3.9122330521866632E-3</v>
      </c>
      <c r="G929" s="2">
        <f t="shared" si="132"/>
        <v>1.4194444710310025E-2</v>
      </c>
      <c r="H929" s="2">
        <f t="shared" si="130"/>
        <v>0.27561719616583824</v>
      </c>
      <c r="I929" s="2">
        <f t="shared" si="131"/>
        <v>21.606575781062631</v>
      </c>
    </row>
    <row r="930" spans="1:9" ht="13.5" x14ac:dyDescent="0.25">
      <c r="A930" s="3">
        <f>TITRES_STAT!B933</f>
        <v>43361</v>
      </c>
      <c r="B930" s="6">
        <f>TITRES_STAT!D933</f>
        <v>4.3935000000000004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3.63278783417333E-3</v>
      </c>
      <c r="G930" s="2">
        <f t="shared" si="132"/>
        <v>1.3180555802430738E-2</v>
      </c>
      <c r="H930" s="2">
        <f t="shared" si="130"/>
        <v>0.27561719616583824</v>
      </c>
      <c r="I930" s="2">
        <f t="shared" si="131"/>
        <v>21.606575781062631</v>
      </c>
    </row>
    <row r="931" spans="1:9" ht="13.5" x14ac:dyDescent="0.25">
      <c r="A931" s="3">
        <f>TITRES_STAT!B934</f>
        <v>43362</v>
      </c>
      <c r="B931" s="6">
        <f>TITRES_STAT!D934</f>
        <v>4.3935000000000004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3.3733029888752346E-3</v>
      </c>
      <c r="G931" s="2">
        <f t="shared" si="132"/>
        <v>1.2239087530828544E-2</v>
      </c>
      <c r="H931" s="2">
        <f t="shared" si="130"/>
        <v>0.27561719616583819</v>
      </c>
      <c r="I931" s="2">
        <f t="shared" si="131"/>
        <v>21.606575781062631</v>
      </c>
    </row>
    <row r="932" spans="1:9" ht="13.5" x14ac:dyDescent="0.25">
      <c r="A932" s="3">
        <f>TITRES_STAT!B935</f>
        <v>43363</v>
      </c>
      <c r="B932" s="6">
        <f>TITRES_STAT!D935</f>
        <v>4.3935000000000004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3.1323527753841464E-3</v>
      </c>
      <c r="G932" s="2">
        <f t="shared" si="132"/>
        <v>1.1364866992912217E-2</v>
      </c>
      <c r="H932" s="2">
        <f t="shared" si="130"/>
        <v>0.27561719616583819</v>
      </c>
      <c r="I932" s="2">
        <f t="shared" si="131"/>
        <v>21.606575781062631</v>
      </c>
    </row>
    <row r="933" spans="1:9" ht="13.5" x14ac:dyDescent="0.25">
      <c r="A933" s="3">
        <f>TITRES_STAT!B936</f>
        <v>43364</v>
      </c>
      <c r="B933" s="6">
        <f>TITRES_STAT!D936</f>
        <v>4.3935000000000004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2.908613291428136E-3</v>
      </c>
      <c r="G933" s="2">
        <f t="shared" si="132"/>
        <v>1.0553090779132773E-2</v>
      </c>
      <c r="H933" s="2">
        <f t="shared" si="130"/>
        <v>0.27561719616583819</v>
      </c>
      <c r="I933" s="2">
        <f t="shared" si="131"/>
        <v>21.606575781062631</v>
      </c>
    </row>
    <row r="934" spans="1:9" ht="13.5" x14ac:dyDescent="0.25">
      <c r="A934" s="3">
        <f>TITRES_STAT!B937</f>
        <v>43367</v>
      </c>
      <c r="B934" s="6">
        <f>TITRES_STAT!D937</f>
        <v>4.3935000000000004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2.7008551991832691E-3</v>
      </c>
      <c r="G934" s="2">
        <f t="shared" si="132"/>
        <v>9.7992985806232887E-3</v>
      </c>
      <c r="H934" s="2">
        <f t="shared" si="130"/>
        <v>0.27561719616583824</v>
      </c>
      <c r="I934" s="2">
        <f t="shared" si="131"/>
        <v>21.606575781062631</v>
      </c>
    </row>
    <row r="935" spans="1:9" ht="13.5" x14ac:dyDescent="0.25">
      <c r="A935" s="3">
        <f>TITRES_STAT!B938</f>
        <v>43368</v>
      </c>
      <c r="B935" s="6">
        <f>TITRES_STAT!D938</f>
        <v>4.3935000000000004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2.5079369706701785E-3</v>
      </c>
      <c r="G935" s="2">
        <f t="shared" si="132"/>
        <v>9.0993486820073379E-3</v>
      </c>
      <c r="H935" s="2">
        <f t="shared" si="130"/>
        <v>0.2756171961658383</v>
      </c>
      <c r="I935" s="2">
        <f t="shared" si="131"/>
        <v>21.606575781062631</v>
      </c>
    </row>
    <row r="936" spans="1:9" ht="13.5" x14ac:dyDescent="0.25">
      <c r="A936" s="3">
        <f>TITRES_STAT!B939</f>
        <v>43369</v>
      </c>
      <c r="B936" s="6">
        <f>TITRES_STAT!D939</f>
        <v>4.3935000000000004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2.3287986156223088E-3</v>
      </c>
      <c r="G936" s="2">
        <f t="shared" si="132"/>
        <v>8.4493952047210996E-3</v>
      </c>
      <c r="H936" s="2">
        <f t="shared" si="130"/>
        <v>0.2756171961658383</v>
      </c>
      <c r="I936" s="2">
        <f t="shared" si="131"/>
        <v>21.606575781062631</v>
      </c>
    </row>
    <row r="937" spans="1:9" ht="13.5" x14ac:dyDescent="0.25">
      <c r="A937" s="3">
        <f>TITRES_STAT!B940</f>
        <v>43370</v>
      </c>
      <c r="B937" s="6">
        <f>TITRES_STAT!D940</f>
        <v>4.3935000000000004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2.1624558573635723E-3</v>
      </c>
      <c r="G937" s="2">
        <f t="shared" si="132"/>
        <v>7.8458669758124499E-3</v>
      </c>
      <c r="H937" s="2">
        <f t="shared" si="130"/>
        <v>0.2756171961658383</v>
      </c>
      <c r="I937" s="2">
        <f t="shared" si="131"/>
        <v>21.606575781062631</v>
      </c>
    </row>
    <row r="938" spans="1:9" ht="13.5" x14ac:dyDescent="0.25">
      <c r="A938" s="3">
        <f>TITRES_STAT!B941</f>
        <v>43371</v>
      </c>
      <c r="B938" s="6">
        <f>TITRES_STAT!D941</f>
        <v>4.3935000000000004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2.0079947246947455E-3</v>
      </c>
      <c r="G938" s="2">
        <f t="shared" si="132"/>
        <v>7.2854479061115604E-3</v>
      </c>
      <c r="H938" s="2">
        <f t="shared" si="130"/>
        <v>0.27561719616583824</v>
      </c>
      <c r="I938" s="2">
        <f t="shared" si="131"/>
        <v>21.606575781062631</v>
      </c>
    </row>
    <row r="939" spans="1:9" ht="13.5" x14ac:dyDescent="0.25">
      <c r="A939" s="3">
        <f>TITRES_STAT!B942</f>
        <v>43374</v>
      </c>
      <c r="B939" s="6">
        <f>TITRES_STAT!D942</f>
        <v>4.3935000000000004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1.8645665300736924E-3</v>
      </c>
      <c r="G939" s="2">
        <f t="shared" si="132"/>
        <v>6.7650587699607341E-3</v>
      </c>
      <c r="H939" s="2">
        <f t="shared" si="130"/>
        <v>0.2756171961658383</v>
      </c>
      <c r="I939" s="2">
        <f t="shared" si="131"/>
        <v>21.606575781062631</v>
      </c>
    </row>
    <row r="940" spans="1:9" ht="13.5" x14ac:dyDescent="0.25">
      <c r="A940" s="3">
        <f>TITRES_STAT!B943</f>
        <v>43375</v>
      </c>
      <c r="B940" s="6">
        <f>TITRES_STAT!D943</f>
        <v>4.3935000000000004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1.731383206497E-3</v>
      </c>
      <c r="G940" s="2">
        <f t="shared" si="132"/>
        <v>6.28184028639211E-3</v>
      </c>
      <c r="H940" s="2">
        <f t="shared" si="130"/>
        <v>0.2756171961658383</v>
      </c>
      <c r="I940" s="2">
        <f t="shared" si="131"/>
        <v>21.606575781062631</v>
      </c>
    </row>
    <row r="941" spans="1:9" ht="13.5" x14ac:dyDescent="0.25">
      <c r="A941" s="3">
        <f>TITRES_STAT!B944</f>
        <v>43376</v>
      </c>
      <c r="B941" s="6">
        <f>TITRES_STAT!D944</f>
        <v>4.3935000000000004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1.6077129774615001E-3</v>
      </c>
      <c r="G941" s="2">
        <f t="shared" si="133"/>
        <v>5.8331374087926737E-3</v>
      </c>
      <c r="H941" s="2">
        <f t="shared" si="130"/>
        <v>0.2756171961658383</v>
      </c>
      <c r="I941" s="2">
        <f t="shared" si="131"/>
        <v>21.606575781062631</v>
      </c>
    </row>
    <row r="942" spans="1:9" ht="13.5" x14ac:dyDescent="0.25">
      <c r="A942" s="3">
        <f>TITRES_STAT!B945</f>
        <v>43377</v>
      </c>
      <c r="B942" s="6">
        <f>TITRES_STAT!D945</f>
        <v>4.3935000000000004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1.49287633621425E-3</v>
      </c>
      <c r="G942" s="2">
        <f t="shared" si="133"/>
        <v>5.4164847367360542E-3</v>
      </c>
      <c r="H942" s="2">
        <f t="shared" si="130"/>
        <v>0.2756171961658383</v>
      </c>
      <c r="I942" s="2">
        <f t="shared" si="131"/>
        <v>21.606575781062631</v>
      </c>
    </row>
    <row r="943" spans="1:9" ht="13.5" x14ac:dyDescent="0.25">
      <c r="A943" s="3">
        <f>TITRES_STAT!B946</f>
        <v>43378</v>
      </c>
      <c r="B943" s="6">
        <f>TITRES_STAT!D946</f>
        <v>4.3935000000000004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1.3862423121989464E-3</v>
      </c>
      <c r="G943" s="2">
        <f t="shared" si="133"/>
        <v>5.0295929698263358E-3</v>
      </c>
      <c r="H943" s="2">
        <f t="shared" si="130"/>
        <v>0.2756171961658383</v>
      </c>
      <c r="I943" s="2">
        <f t="shared" si="131"/>
        <v>21.606575781062631</v>
      </c>
    </row>
    <row r="944" spans="1:9" ht="13.5" x14ac:dyDescent="0.25">
      <c r="A944" s="3">
        <f>TITRES_STAT!B947</f>
        <v>43381</v>
      </c>
      <c r="B944" s="6">
        <f>TITRES_STAT!D947</f>
        <v>4.3935000000000004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1.2872250041847358E-3</v>
      </c>
      <c r="G944" s="2">
        <f t="shared" si="133"/>
        <v>4.6703363291244549E-3</v>
      </c>
      <c r="H944" s="2">
        <f t="shared" si="130"/>
        <v>0.27561719616583824</v>
      </c>
      <c r="I944" s="2">
        <f t="shared" si="131"/>
        <v>21.606575781062631</v>
      </c>
    </row>
    <row r="945" spans="1:9" ht="13.5" x14ac:dyDescent="0.25">
      <c r="A945" s="3">
        <f>TITRES_STAT!B948</f>
        <v>43382</v>
      </c>
      <c r="B945" s="6">
        <f>TITRES_STAT!D948</f>
        <v>4.3935000000000004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1.1952803610286832E-3</v>
      </c>
      <c r="G945" s="2">
        <f t="shared" si="133"/>
        <v>4.3367408770441365E-3</v>
      </c>
      <c r="H945" s="2">
        <f t="shared" si="130"/>
        <v>0.27561719616583824</v>
      </c>
      <c r="I945" s="2">
        <f t="shared" si="131"/>
        <v>21.606575781062631</v>
      </c>
    </row>
    <row r="946" spans="1:9" ht="13.5" x14ac:dyDescent="0.25">
      <c r="A946" s="3">
        <f>TITRES_STAT!B949</f>
        <v>43383</v>
      </c>
      <c r="B946" s="6">
        <f>TITRES_STAT!D949</f>
        <v>4.3935000000000004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1.1099031923837773E-3</v>
      </c>
      <c r="G946" s="2">
        <f t="shared" si="133"/>
        <v>4.0269736715409839E-3</v>
      </c>
      <c r="H946" s="2">
        <f t="shared" si="130"/>
        <v>0.27561719616583824</v>
      </c>
      <c r="I946" s="2">
        <f t="shared" si="131"/>
        <v>21.606575781062631</v>
      </c>
    </row>
    <row r="947" spans="1:9" ht="13.5" x14ac:dyDescent="0.25">
      <c r="A947" s="3">
        <f>TITRES_STAT!B950</f>
        <v>43384</v>
      </c>
      <c r="B947" s="6">
        <f>TITRES_STAT!D950</f>
        <v>4.3935000000000004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1.0306243929277931E-3</v>
      </c>
      <c r="G947" s="2">
        <f t="shared" si="133"/>
        <v>3.7393326950023423E-3</v>
      </c>
      <c r="H947" s="2">
        <f t="shared" si="130"/>
        <v>0.27561719616583824</v>
      </c>
      <c r="I947" s="2">
        <f t="shared" si="131"/>
        <v>21.606575781062631</v>
      </c>
    </row>
    <row r="948" spans="1:9" ht="13.5" x14ac:dyDescent="0.25">
      <c r="A948" s="3">
        <f>TITRES_STAT!B951</f>
        <v>43385</v>
      </c>
      <c r="B948" s="6">
        <f>TITRES_STAT!D951</f>
        <v>4.3935000000000004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9.5700836486152226E-4</v>
      </c>
      <c r="G948" s="2">
        <f t="shared" si="133"/>
        <v>3.4722375025021748E-3</v>
      </c>
      <c r="H948" s="2">
        <f t="shared" si="130"/>
        <v>0.27561719616583824</v>
      </c>
      <c r="I948" s="2">
        <f t="shared" si="131"/>
        <v>21.606575781062631</v>
      </c>
    </row>
    <row r="949" spans="1:9" ht="13.5" x14ac:dyDescent="0.25">
      <c r="A949" s="3">
        <f>TITRES_STAT!B952</f>
        <v>43389</v>
      </c>
      <c r="B949" s="6">
        <f>TITRES_STAT!D952</f>
        <v>4.3935000000000004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8.8865062451427064E-4</v>
      </c>
      <c r="G949" s="2">
        <f t="shared" si="133"/>
        <v>3.2242205380377336E-3</v>
      </c>
      <c r="H949" s="2">
        <f t="shared" si="130"/>
        <v>0.2756171961658383</v>
      </c>
      <c r="I949" s="2">
        <f t="shared" si="131"/>
        <v>21.606575781062631</v>
      </c>
    </row>
    <row r="950" spans="1:9" ht="13.5" x14ac:dyDescent="0.25">
      <c r="A950" s="3">
        <f>TITRES_STAT!B953</f>
        <v>43390</v>
      </c>
      <c r="B950" s="6">
        <f>TITRES_STAT!D953</f>
        <v>4.3935000000000004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8.2517557990610842E-4</v>
      </c>
      <c r="G950" s="2">
        <f t="shared" si="133"/>
        <v>2.9939190710350379E-3</v>
      </c>
      <c r="H950" s="2">
        <f t="shared" si="130"/>
        <v>0.2756171961658383</v>
      </c>
      <c r="I950" s="2">
        <f t="shared" si="131"/>
        <v>21.606575781062631</v>
      </c>
    </row>
    <row r="951" spans="1:9" ht="13.5" x14ac:dyDescent="0.25">
      <c r="A951" s="3">
        <f>TITRES_STAT!B954</f>
        <v>43391</v>
      </c>
      <c r="B951" s="6">
        <f>TITRES_STAT!D954</f>
        <v>4.3935000000000004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7.662344670556721E-4</v>
      </c>
      <c r="G951" s="2">
        <f t="shared" si="133"/>
        <v>2.7800677088182491E-3</v>
      </c>
      <c r="H951" s="2">
        <f t="shared" si="130"/>
        <v>0.27561719616583835</v>
      </c>
      <c r="I951" s="2">
        <f t="shared" si="131"/>
        <v>21.606575781062631</v>
      </c>
    </row>
    <row r="952" spans="1:9" ht="13.5" x14ac:dyDescent="0.25">
      <c r="A952" s="3">
        <f>TITRES_STAT!B955</f>
        <v>43392</v>
      </c>
      <c r="B952" s="6">
        <f>TITRES_STAT!D955</f>
        <v>4.2633000000000001</v>
      </c>
      <c r="C952" s="2">
        <f t="shared" si="126"/>
        <v>-0.13020000000000032</v>
      </c>
      <c r="D952" s="2">
        <f t="shared" si="127"/>
        <v>0</v>
      </c>
      <c r="E952" s="2">
        <f t="shared" si="128"/>
        <v>0.13020000000000032</v>
      </c>
      <c r="F952" s="2">
        <f t="shared" si="133"/>
        <v>7.1150343369455276E-4</v>
      </c>
      <c r="G952" s="2">
        <f t="shared" si="133"/>
        <v>1.1881491443902683E-2</v>
      </c>
      <c r="H952" s="2">
        <f t="shared" si="130"/>
        <v>5.988334352247339E-2</v>
      </c>
      <c r="I952" s="2">
        <f t="shared" si="131"/>
        <v>5.6499938307789535</v>
      </c>
    </row>
    <row r="953" spans="1:9" ht="13.5" x14ac:dyDescent="0.25">
      <c r="A953" s="3">
        <f>TITRES_STAT!B956</f>
        <v>43395</v>
      </c>
      <c r="B953" s="6">
        <f>TITRES_STAT!D956</f>
        <v>4.2633000000000001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6.606817598592275E-4</v>
      </c>
      <c r="G953" s="2">
        <f t="shared" si="133"/>
        <v>1.1032813483623919E-2</v>
      </c>
      <c r="H953" s="2">
        <f t="shared" si="130"/>
        <v>5.988334352247339E-2</v>
      </c>
      <c r="I953" s="2">
        <f t="shared" si="131"/>
        <v>5.6499938307789535</v>
      </c>
    </row>
    <row r="954" spans="1:9" ht="13.5" x14ac:dyDescent="0.25">
      <c r="A954" s="3">
        <f>TITRES_STAT!B957</f>
        <v>43396</v>
      </c>
      <c r="B954" s="6">
        <f>TITRES_STAT!D957</f>
        <v>4.2633000000000001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6.1349020558356846E-4</v>
      </c>
      <c r="G954" s="2">
        <f t="shared" si="133"/>
        <v>1.0244755377650782E-2</v>
      </c>
      <c r="H954" s="2">
        <f t="shared" si="130"/>
        <v>5.9883343522473396E-2</v>
      </c>
      <c r="I954" s="2">
        <f t="shared" si="131"/>
        <v>5.6499938307789535</v>
      </c>
    </row>
    <row r="955" spans="1:9" ht="13.5" x14ac:dyDescent="0.25">
      <c r="A955" s="3">
        <f>TITRES_STAT!B958</f>
        <v>43397</v>
      </c>
      <c r="B955" s="6">
        <f>TITRES_STAT!D958</f>
        <v>4.2633000000000001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5.6966947661331367E-4</v>
      </c>
      <c r="G955" s="2">
        <f t="shared" si="133"/>
        <v>9.5129871363900109E-3</v>
      </c>
      <c r="H955" s="2">
        <f t="shared" si="130"/>
        <v>5.9883343522473417E-2</v>
      </c>
      <c r="I955" s="2">
        <f t="shared" si="131"/>
        <v>5.6499938307789535</v>
      </c>
    </row>
    <row r="956" spans="1:9" ht="13.5" x14ac:dyDescent="0.25">
      <c r="A956" s="3">
        <f>TITRES_STAT!B959</f>
        <v>43398</v>
      </c>
      <c r="B956" s="6">
        <f>TITRES_STAT!D959</f>
        <v>4.2633000000000001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5.2897879971236267E-4</v>
      </c>
      <c r="G956" s="2">
        <f t="shared" si="133"/>
        <v>8.8334880552192966E-3</v>
      </c>
      <c r="H956" s="2">
        <f t="shared" si="130"/>
        <v>5.9883343522473403E-2</v>
      </c>
      <c r="I956" s="2">
        <f t="shared" si="131"/>
        <v>5.6499938307789535</v>
      </c>
    </row>
    <row r="957" spans="1:9" ht="13.5" x14ac:dyDescent="0.25">
      <c r="A957" s="3">
        <f>TITRES_STAT!B960</f>
        <v>43399</v>
      </c>
      <c r="B957" s="6">
        <f>TITRES_STAT!D960</f>
        <v>4.2633000000000001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4.9119459973290822E-4</v>
      </c>
      <c r="G957" s="2">
        <f t="shared" si="134"/>
        <v>8.2025246227036327E-3</v>
      </c>
      <c r="H957" s="2">
        <f t="shared" si="130"/>
        <v>5.988334352247341E-2</v>
      </c>
      <c r="I957" s="2">
        <f t="shared" si="131"/>
        <v>5.6499938307789535</v>
      </c>
    </row>
    <row r="958" spans="1:9" ht="13.5" x14ac:dyDescent="0.25">
      <c r="A958" s="3">
        <f>TITRES_STAT!B961</f>
        <v>43402</v>
      </c>
      <c r="B958" s="6">
        <f>TITRES_STAT!D961</f>
        <v>4.2579000000000002</v>
      </c>
      <c r="C958" s="2">
        <f t="shared" si="126"/>
        <v>-5.3999999999998494E-3</v>
      </c>
      <c r="D958" s="2">
        <f t="shared" si="127"/>
        <v>0</v>
      </c>
      <c r="E958" s="2">
        <f t="shared" si="128"/>
        <v>5.3999999999998494E-3</v>
      </c>
      <c r="F958" s="2">
        <f t="shared" si="134"/>
        <v>4.5610927118055762E-4</v>
      </c>
      <c r="G958" s="2">
        <f t="shared" si="134"/>
        <v>8.0023442925105052E-3</v>
      </c>
      <c r="H958" s="2">
        <f t="shared" si="130"/>
        <v>5.6996956705228995E-2</v>
      </c>
      <c r="I958" s="2">
        <f t="shared" si="131"/>
        <v>5.3923482318146512</v>
      </c>
    </row>
    <row r="959" spans="1:9" ht="13.5" x14ac:dyDescent="0.25">
      <c r="A959" s="3">
        <f>TITRES_STAT!B962</f>
        <v>43403</v>
      </c>
      <c r="B959" s="6">
        <f>TITRES_STAT!D962</f>
        <v>4.2579000000000002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4.235300375248035E-4</v>
      </c>
      <c r="G959" s="2">
        <f t="shared" si="134"/>
        <v>7.4307482716168974E-3</v>
      </c>
      <c r="H959" s="2">
        <f t="shared" si="130"/>
        <v>5.6996956705228995E-2</v>
      </c>
      <c r="I959" s="2">
        <f t="shared" si="131"/>
        <v>5.3923482318146512</v>
      </c>
    </row>
    <row r="960" spans="1:9" ht="13.5" x14ac:dyDescent="0.25">
      <c r="A960" s="3">
        <f>TITRES_STAT!B963</f>
        <v>43404</v>
      </c>
      <c r="B960" s="6">
        <f>TITRES_STAT!D963</f>
        <v>4.2579000000000002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3.9327789198731754E-4</v>
      </c>
      <c r="G960" s="2">
        <f t="shared" si="134"/>
        <v>6.8999805379299766E-3</v>
      </c>
      <c r="H960" s="2">
        <f t="shared" si="130"/>
        <v>5.6996956705228995E-2</v>
      </c>
      <c r="I960" s="2">
        <f t="shared" si="131"/>
        <v>5.3923482318146512</v>
      </c>
    </row>
    <row r="961" spans="1:9" ht="13.5" x14ac:dyDescent="0.25">
      <c r="A961" s="3">
        <f>TITRES_STAT!B964</f>
        <v>43405</v>
      </c>
      <c r="B961" s="6">
        <f>TITRES_STAT!D964</f>
        <v>4.2579000000000002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3.6518661398822342E-4</v>
      </c>
      <c r="G961" s="2">
        <f t="shared" si="134"/>
        <v>6.4071247852206924E-3</v>
      </c>
      <c r="H961" s="2">
        <f t="shared" si="130"/>
        <v>5.6996956705228995E-2</v>
      </c>
      <c r="I961" s="2">
        <f t="shared" si="131"/>
        <v>5.3923482318146512</v>
      </c>
    </row>
    <row r="962" spans="1:9" ht="13.5" x14ac:dyDescent="0.25">
      <c r="A962" s="3">
        <f>TITRES_STAT!B965</f>
        <v>43406</v>
      </c>
      <c r="B962" s="6">
        <f>TITRES_STAT!D965</f>
        <v>4.2579000000000002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3.3910185584620745E-4</v>
      </c>
      <c r="G962" s="2">
        <f t="shared" si="134"/>
        <v>5.9494730148477856E-3</v>
      </c>
      <c r="H962" s="2">
        <f t="shared" si="130"/>
        <v>5.6996956705228995E-2</v>
      </c>
      <c r="I962" s="2">
        <f t="shared" si="131"/>
        <v>5.3923482318146512</v>
      </c>
    </row>
    <row r="963" spans="1:9" ht="13.5" x14ac:dyDescent="0.25">
      <c r="A963" s="3">
        <f>TITRES_STAT!B966</f>
        <v>43409</v>
      </c>
      <c r="B963" s="6">
        <f>TITRES_STAT!D966</f>
        <v>4.1332000000000004</v>
      </c>
      <c r="C963" s="2">
        <f t="shared" ref="C963:C1026" si="135">B963-B962</f>
        <v>-0.12469999999999981</v>
      </c>
      <c r="D963" s="2">
        <f t="shared" ref="D963:D1026" si="136">IF(C963&gt;0,C963,0)</f>
        <v>0</v>
      </c>
      <c r="E963" s="2">
        <f t="shared" ref="E963:E1026" si="137">IF(C963&lt;0,-C963,0)</f>
        <v>0.12469999999999981</v>
      </c>
      <c r="F963" s="2">
        <f t="shared" si="134"/>
        <v>3.1488029471433548E-4</v>
      </c>
      <c r="G963" s="2">
        <f t="shared" si="134"/>
        <v>1.4431653513787215E-2</v>
      </c>
      <c r="H963" s="2">
        <f t="shared" si="130"/>
        <v>2.1818726067218564E-2</v>
      </c>
      <c r="I963" s="2">
        <f t="shared" si="131"/>
        <v>2.135283442220171</v>
      </c>
    </row>
    <row r="964" spans="1:9" ht="13.5" x14ac:dyDescent="0.25">
      <c r="A964" s="3">
        <f>TITRES_STAT!B967</f>
        <v>43410</v>
      </c>
      <c r="B964" s="6">
        <f>TITRES_STAT!D967</f>
        <v>4.0137999999999998</v>
      </c>
      <c r="C964" s="2">
        <f t="shared" si="135"/>
        <v>-0.11940000000000062</v>
      </c>
      <c r="D964" s="2">
        <f t="shared" si="136"/>
        <v>0</v>
      </c>
      <c r="E964" s="2">
        <f t="shared" si="137"/>
        <v>0.11940000000000062</v>
      </c>
      <c r="F964" s="2">
        <f t="shared" si="134"/>
        <v>2.9238884509188295E-4</v>
      </c>
      <c r="G964" s="2">
        <f t="shared" si="134"/>
        <v>2.1929392548516745E-2</v>
      </c>
      <c r="H964" s="2">
        <f t="shared" si="130"/>
        <v>1.3333193997280125E-2</v>
      </c>
      <c r="I964" s="2">
        <f t="shared" si="131"/>
        <v>1.3157759043385084</v>
      </c>
    </row>
    <row r="965" spans="1:9" ht="13.5" x14ac:dyDescent="0.25">
      <c r="A965" s="3">
        <f>TITRES_STAT!B968</f>
        <v>43411</v>
      </c>
      <c r="B965" s="6">
        <f>TITRES_STAT!D968</f>
        <v>4.1332000000000004</v>
      </c>
      <c r="C965" s="2">
        <f t="shared" si="135"/>
        <v>0.11940000000000062</v>
      </c>
      <c r="D965" s="2">
        <f t="shared" si="136"/>
        <v>0.11940000000000062</v>
      </c>
      <c r="E965" s="2">
        <f t="shared" si="137"/>
        <v>0</v>
      </c>
      <c r="F965" s="2">
        <f t="shared" si="134"/>
        <v>8.8000753561567925E-3</v>
      </c>
      <c r="G965" s="2">
        <f t="shared" si="134"/>
        <v>2.0363007366479835E-2</v>
      </c>
      <c r="H965" s="2">
        <f t="shared" si="130"/>
        <v>0.43215990633303331</v>
      </c>
      <c r="I965" s="2">
        <f t="shared" si="131"/>
        <v>30.175394830005743</v>
      </c>
    </row>
    <row r="966" spans="1:9" ht="13.5" x14ac:dyDescent="0.25">
      <c r="A966" s="3">
        <f>TITRES_STAT!B969</f>
        <v>43412</v>
      </c>
      <c r="B966" s="6">
        <f>TITRES_STAT!D969</f>
        <v>4.22</v>
      </c>
      <c r="C966" s="2">
        <f t="shared" si="135"/>
        <v>8.6799999999999322E-2</v>
      </c>
      <c r="D966" s="2">
        <f t="shared" si="136"/>
        <v>8.6799999999999322E-2</v>
      </c>
      <c r="E966" s="2">
        <f t="shared" si="137"/>
        <v>0</v>
      </c>
      <c r="F966" s="2">
        <f t="shared" si="134"/>
        <v>1.4371498545002689E-2</v>
      </c>
      <c r="G966" s="2">
        <f t="shared" si="134"/>
        <v>1.8908506840302704E-2</v>
      </c>
      <c r="H966" s="2">
        <f t="shared" si="130"/>
        <v>0.76005464981351312</v>
      </c>
      <c r="I966" s="2">
        <f t="shared" si="131"/>
        <v>43.183582390128898</v>
      </c>
    </row>
    <row r="967" spans="1:9" ht="13.5" x14ac:dyDescent="0.25">
      <c r="A967" s="3">
        <f>TITRES_STAT!B970</f>
        <v>43413</v>
      </c>
      <c r="B967" s="6">
        <f>TITRES_STAT!D970</f>
        <v>4.2145000000000001</v>
      </c>
      <c r="C967" s="2">
        <f t="shared" si="135"/>
        <v>-5.4999999999996163E-3</v>
      </c>
      <c r="D967" s="2">
        <f t="shared" si="136"/>
        <v>0</v>
      </c>
      <c r="E967" s="2">
        <f t="shared" si="137"/>
        <v>5.4999999999996163E-3</v>
      </c>
      <c r="F967" s="2">
        <f t="shared" si="134"/>
        <v>1.3344962934645353E-2</v>
      </c>
      <c r="G967" s="2">
        <f t="shared" si="134"/>
        <v>1.7950756351709625E-2</v>
      </c>
      <c r="H967" s="2">
        <f t="shared" si="130"/>
        <v>0.7434206488672207</v>
      </c>
      <c r="I967" s="2">
        <f t="shared" si="131"/>
        <v>42.64149615012618</v>
      </c>
    </row>
    <row r="968" spans="1:9" ht="13.5" x14ac:dyDescent="0.25">
      <c r="A968" s="3">
        <f>TITRES_STAT!B971</f>
        <v>43416</v>
      </c>
      <c r="B968" s="6">
        <f>TITRES_STAT!D971</f>
        <v>4.2145000000000001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1.2391751296456399E-2</v>
      </c>
      <c r="G968" s="2">
        <f t="shared" si="134"/>
        <v>1.6668559469444653E-2</v>
      </c>
      <c r="H968" s="2">
        <f t="shared" si="130"/>
        <v>0.74342064886722059</v>
      </c>
      <c r="I968" s="2">
        <f t="shared" si="131"/>
        <v>42.641496150126173</v>
      </c>
    </row>
    <row r="969" spans="1:9" ht="13.5" x14ac:dyDescent="0.25">
      <c r="A969" s="3">
        <f>TITRES_STAT!B972</f>
        <v>43417</v>
      </c>
      <c r="B969" s="6">
        <f>TITRES_STAT!D972</f>
        <v>4.2145000000000001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1.150662620385237E-2</v>
      </c>
      <c r="G969" s="2">
        <f t="shared" si="134"/>
        <v>1.5477948078770036E-2</v>
      </c>
      <c r="H969" s="2">
        <f t="shared" si="130"/>
        <v>0.74342064886722059</v>
      </c>
      <c r="I969" s="2">
        <f t="shared" si="131"/>
        <v>42.641496150126173</v>
      </c>
    </row>
    <row r="970" spans="1:9" ht="13.5" x14ac:dyDescent="0.25">
      <c r="A970" s="3">
        <f>TITRES_STAT!B973</f>
        <v>43418</v>
      </c>
      <c r="B970" s="6">
        <f>TITRES_STAT!D973</f>
        <v>4.2145000000000001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1.0684724332148629E-2</v>
      </c>
      <c r="G970" s="2">
        <f t="shared" si="134"/>
        <v>1.437238035885789E-2</v>
      </c>
      <c r="H970" s="2">
        <f t="shared" si="130"/>
        <v>0.74342064886722059</v>
      </c>
      <c r="I970" s="2">
        <f t="shared" si="131"/>
        <v>42.641496150126173</v>
      </c>
    </row>
    <row r="971" spans="1:9" ht="13.5" x14ac:dyDescent="0.25">
      <c r="A971" s="3">
        <f>TITRES_STAT!B974</f>
        <v>43419</v>
      </c>
      <c r="B971" s="6">
        <f>TITRES_STAT!D974</f>
        <v>4.2145000000000001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9.921529736995156E-3</v>
      </c>
      <c r="G971" s="2">
        <f t="shared" si="134"/>
        <v>1.3345781761796613E-2</v>
      </c>
      <c r="H971" s="2">
        <f t="shared" si="130"/>
        <v>0.74342064886722059</v>
      </c>
      <c r="I971" s="2">
        <f t="shared" si="131"/>
        <v>42.641496150126173</v>
      </c>
    </row>
    <row r="972" spans="1:9" ht="13.5" x14ac:dyDescent="0.25">
      <c r="A972" s="3">
        <f>TITRES_STAT!B975</f>
        <v>43420</v>
      </c>
      <c r="B972" s="6">
        <f>TITRES_STAT!D975</f>
        <v>4.2037000000000004</v>
      </c>
      <c r="C972" s="2">
        <f t="shared" si="135"/>
        <v>-1.0799999999999699E-2</v>
      </c>
      <c r="D972" s="2">
        <f t="shared" si="136"/>
        <v>0</v>
      </c>
      <c r="E972" s="2">
        <f t="shared" si="137"/>
        <v>1.0799999999999699E-2</v>
      </c>
      <c r="F972" s="2">
        <f t="shared" si="134"/>
        <v>9.2128490414955019E-3</v>
      </c>
      <c r="G972" s="2">
        <f t="shared" si="134"/>
        <v>1.3163940207382549E-2</v>
      </c>
      <c r="H972" s="2">
        <f t="shared" si="130"/>
        <v>0.69985497475359149</v>
      </c>
      <c r="I972" s="2">
        <f t="shared" si="131"/>
        <v>41.171451985487252</v>
      </c>
    </row>
    <row r="973" spans="1:9" ht="13.5" x14ac:dyDescent="0.25">
      <c r="A973" s="3">
        <f>TITRES_STAT!B976</f>
        <v>43423</v>
      </c>
      <c r="B973" s="6">
        <f>TITRES_STAT!D976</f>
        <v>4.2037000000000004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8.554788395674395E-3</v>
      </c>
      <c r="G973" s="2">
        <f t="shared" si="138"/>
        <v>1.2223658763998082E-2</v>
      </c>
      <c r="H973" s="2">
        <f t="shared" si="130"/>
        <v>0.69985497475359149</v>
      </c>
      <c r="I973" s="2">
        <f t="shared" si="131"/>
        <v>41.171451985487252</v>
      </c>
    </row>
    <row r="974" spans="1:9" ht="13.5" x14ac:dyDescent="0.25">
      <c r="A974" s="3">
        <f>TITRES_STAT!B977</f>
        <v>43425</v>
      </c>
      <c r="B974" s="6">
        <f>TITRES_STAT!D977</f>
        <v>4.2037000000000004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7.9437320816976523E-3</v>
      </c>
      <c r="G974" s="2">
        <f t="shared" si="138"/>
        <v>1.1350540280855361E-2</v>
      </c>
      <c r="H974" s="2">
        <f t="shared" si="130"/>
        <v>0.69985497475359149</v>
      </c>
      <c r="I974" s="2">
        <f t="shared" si="131"/>
        <v>41.171451985487252</v>
      </c>
    </row>
    <row r="975" spans="1:9" ht="13.5" x14ac:dyDescent="0.25">
      <c r="A975" s="3">
        <f>TITRES_STAT!B978</f>
        <v>43426</v>
      </c>
      <c r="B975" s="6">
        <f>TITRES_STAT!D978</f>
        <v>4.2037000000000004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7.376322647290677E-3</v>
      </c>
      <c r="G975" s="2">
        <f t="shared" si="138"/>
        <v>1.0539787403651408E-2</v>
      </c>
      <c r="H975" s="2">
        <f t="shared" si="130"/>
        <v>0.69985497475359149</v>
      </c>
      <c r="I975" s="2">
        <f t="shared" si="131"/>
        <v>41.171451985487252</v>
      </c>
    </row>
    <row r="976" spans="1:9" ht="13.5" x14ac:dyDescent="0.25">
      <c r="A976" s="3">
        <f>TITRES_STAT!B979</f>
        <v>43427</v>
      </c>
      <c r="B976" s="6">
        <f>TITRES_STAT!D979</f>
        <v>4.2037000000000004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6.849442458198486E-3</v>
      </c>
      <c r="G976" s="2">
        <f t="shared" si="138"/>
        <v>9.7869454462477367E-3</v>
      </c>
      <c r="H976" s="2">
        <f t="shared" si="130"/>
        <v>0.69985497475359137</v>
      </c>
      <c r="I976" s="2">
        <f t="shared" si="131"/>
        <v>41.171451985487252</v>
      </c>
    </row>
    <row r="977" spans="1:9" ht="13.5" x14ac:dyDescent="0.25">
      <c r="A977" s="3">
        <f>TITRES_STAT!B980</f>
        <v>43430</v>
      </c>
      <c r="B977" s="6">
        <f>TITRES_STAT!D980</f>
        <v>4.2037000000000004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6.360196568327166E-3</v>
      </c>
      <c r="G977" s="2">
        <f t="shared" si="138"/>
        <v>9.0878779143728997E-3</v>
      </c>
      <c r="H977" s="2">
        <f t="shared" ref="H977:H1040" si="139">F977/G977</f>
        <v>0.69985497475359137</v>
      </c>
      <c r="I977" s="2">
        <f t="shared" ref="I977:I1040" si="140">IF(G977=0,100,100-(100/(1+H977)))</f>
        <v>41.171451985487252</v>
      </c>
    </row>
    <row r="978" spans="1:9" ht="13.5" x14ac:dyDescent="0.25">
      <c r="A978" s="3">
        <f>TITRES_STAT!B981</f>
        <v>43431</v>
      </c>
      <c r="B978" s="6">
        <f>TITRES_STAT!D981</f>
        <v>4.2037000000000004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5.9058968134466537E-3</v>
      </c>
      <c r="G978" s="2">
        <f t="shared" si="138"/>
        <v>8.4387437776319782E-3</v>
      </c>
      <c r="H978" s="2">
        <f t="shared" si="139"/>
        <v>0.69985497475359126</v>
      </c>
      <c r="I978" s="2">
        <f t="shared" si="140"/>
        <v>41.171451985487252</v>
      </c>
    </row>
    <row r="979" spans="1:9" ht="13.5" x14ac:dyDescent="0.25">
      <c r="A979" s="3">
        <f>TITRES_STAT!B982</f>
        <v>43432</v>
      </c>
      <c r="B979" s="6">
        <f>TITRES_STAT!D982</f>
        <v>4.2037000000000004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5.4840470410576067E-3</v>
      </c>
      <c r="G979" s="2">
        <f t="shared" si="138"/>
        <v>7.835976364943981E-3</v>
      </c>
      <c r="H979" s="2">
        <f t="shared" si="139"/>
        <v>0.69985497475359115</v>
      </c>
      <c r="I979" s="2">
        <f t="shared" si="140"/>
        <v>41.171451985487245</v>
      </c>
    </row>
    <row r="980" spans="1:9" ht="13.5" x14ac:dyDescent="0.25">
      <c r="A980" s="3">
        <f>TITRES_STAT!B983</f>
        <v>43433</v>
      </c>
      <c r="B980" s="6">
        <f>TITRES_STAT!D983</f>
        <v>4.2037000000000004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5.0923293952677773E-3</v>
      </c>
      <c r="G980" s="2">
        <f t="shared" si="138"/>
        <v>7.2762637674479826E-3</v>
      </c>
      <c r="H980" s="2">
        <f t="shared" si="139"/>
        <v>0.69985497475359104</v>
      </c>
      <c r="I980" s="2">
        <f t="shared" si="140"/>
        <v>41.171451985487238</v>
      </c>
    </row>
    <row r="981" spans="1:9" ht="13.5" x14ac:dyDescent="0.25">
      <c r="A981" s="3">
        <f>TITRES_STAT!B984</f>
        <v>43434</v>
      </c>
      <c r="B981" s="6">
        <f>TITRES_STAT!D984</f>
        <v>4.2037000000000004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4.7285915813200788E-3</v>
      </c>
      <c r="G981" s="2">
        <f t="shared" si="138"/>
        <v>6.7565306412016987E-3</v>
      </c>
      <c r="H981" s="2">
        <f t="shared" si="139"/>
        <v>0.69985497475359104</v>
      </c>
      <c r="I981" s="2">
        <f t="shared" si="140"/>
        <v>41.171451985487238</v>
      </c>
    </row>
    <row r="982" spans="1:9" ht="13.5" x14ac:dyDescent="0.25">
      <c r="A982" s="3">
        <f>TITRES_STAT!B985</f>
        <v>43437</v>
      </c>
      <c r="B982" s="6">
        <f>TITRES_STAT!D985</f>
        <v>4.2037000000000004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4.3908350397972159E-3</v>
      </c>
      <c r="G982" s="2">
        <f t="shared" si="138"/>
        <v>6.2739213096872914E-3</v>
      </c>
      <c r="H982" s="2">
        <f t="shared" si="139"/>
        <v>0.69985497475359104</v>
      </c>
      <c r="I982" s="2">
        <f t="shared" si="140"/>
        <v>41.171451985487238</v>
      </c>
    </row>
    <row r="983" spans="1:9" ht="13.5" x14ac:dyDescent="0.25">
      <c r="A983" s="3">
        <f>TITRES_STAT!B986</f>
        <v>43438</v>
      </c>
      <c r="B983" s="6">
        <f>TITRES_STAT!D986</f>
        <v>4.2037000000000004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4.0772039655259861E-3</v>
      </c>
      <c r="G983" s="2">
        <f t="shared" si="138"/>
        <v>5.8257840732810562E-3</v>
      </c>
      <c r="H983" s="2">
        <f t="shared" si="139"/>
        <v>0.69985497475359104</v>
      </c>
      <c r="I983" s="2">
        <f t="shared" si="140"/>
        <v>41.171451985487238</v>
      </c>
    </row>
    <row r="984" spans="1:9" ht="13.5" x14ac:dyDescent="0.25">
      <c r="A984" s="3">
        <f>TITRES_STAT!B987</f>
        <v>43439</v>
      </c>
      <c r="B984" s="6">
        <f>TITRES_STAT!D987</f>
        <v>4.2037000000000004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3.7859751108455584E-3</v>
      </c>
      <c r="G984" s="2">
        <f t="shared" si="138"/>
        <v>5.4096566394752658E-3</v>
      </c>
      <c r="H984" s="2">
        <f t="shared" si="139"/>
        <v>0.69985497475359104</v>
      </c>
      <c r="I984" s="2">
        <f t="shared" si="140"/>
        <v>41.171451985487238</v>
      </c>
    </row>
    <row r="985" spans="1:9" ht="13.5" x14ac:dyDescent="0.25">
      <c r="A985" s="3">
        <f>TITRES_STAT!B988</f>
        <v>43440</v>
      </c>
      <c r="B985" s="6">
        <f>TITRES_STAT!D988</f>
        <v>4.2037000000000004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3.5155483172137326E-3</v>
      </c>
      <c r="G985" s="2">
        <f t="shared" si="138"/>
        <v>5.0232525937984607E-3</v>
      </c>
      <c r="H985" s="2">
        <f t="shared" si="139"/>
        <v>0.69985497475359104</v>
      </c>
      <c r="I985" s="2">
        <f t="shared" si="140"/>
        <v>41.171451985487238</v>
      </c>
    </row>
    <row r="986" spans="1:9" ht="13.5" x14ac:dyDescent="0.25">
      <c r="A986" s="3">
        <f>TITRES_STAT!B989</f>
        <v>43441</v>
      </c>
      <c r="B986" s="6">
        <f>TITRES_STAT!D989</f>
        <v>4.2037000000000004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3.2644377231270372E-3</v>
      </c>
      <c r="G986" s="2">
        <f t="shared" si="138"/>
        <v>4.6644488370985709E-3</v>
      </c>
      <c r="H986" s="2">
        <f t="shared" si="139"/>
        <v>0.69985497475359104</v>
      </c>
      <c r="I986" s="2">
        <f t="shared" si="140"/>
        <v>41.171451985487238</v>
      </c>
    </row>
    <row r="987" spans="1:9" ht="13.5" x14ac:dyDescent="0.25">
      <c r="A987" s="3">
        <f>TITRES_STAT!B990</f>
        <v>43444</v>
      </c>
      <c r="B987" s="6">
        <f>TITRES_STAT!D990</f>
        <v>4.2037000000000004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3.0312636000465348E-3</v>
      </c>
      <c r="G987" s="2">
        <f t="shared" si="138"/>
        <v>4.3312739201629589E-3</v>
      </c>
      <c r="H987" s="2">
        <f t="shared" si="139"/>
        <v>0.69985497475359104</v>
      </c>
      <c r="I987" s="2">
        <f t="shared" si="140"/>
        <v>41.171451985487238</v>
      </c>
    </row>
    <row r="988" spans="1:9" ht="13.5" x14ac:dyDescent="0.25">
      <c r="A988" s="3">
        <f>TITRES_STAT!B991</f>
        <v>43445</v>
      </c>
      <c r="B988" s="6">
        <f>TITRES_STAT!D991</f>
        <v>4.1657000000000002</v>
      </c>
      <c r="C988" s="2">
        <f t="shared" si="135"/>
        <v>-3.8000000000000256E-2</v>
      </c>
      <c r="D988" s="2">
        <f t="shared" si="136"/>
        <v>0</v>
      </c>
      <c r="E988" s="2">
        <f t="shared" si="137"/>
        <v>3.8000000000000256E-2</v>
      </c>
      <c r="F988" s="2">
        <f t="shared" si="138"/>
        <v>2.8147447714717824E-3</v>
      </c>
      <c r="G988" s="2">
        <f t="shared" si="138"/>
        <v>6.7361829258656232E-3</v>
      </c>
      <c r="H988" s="2">
        <f t="shared" si="139"/>
        <v>0.41785456280643951</v>
      </c>
      <c r="I988" s="2">
        <f t="shared" si="140"/>
        <v>29.470904404987508</v>
      </c>
    </row>
    <row r="989" spans="1:9" ht="13.5" x14ac:dyDescent="0.25">
      <c r="A989" s="3">
        <f>TITRES_STAT!B992</f>
        <v>43446</v>
      </c>
      <c r="B989" s="6">
        <f>TITRES_STAT!D992</f>
        <v>4.1657000000000002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2.613691573509512E-3</v>
      </c>
      <c r="G989" s="2">
        <f t="shared" si="141"/>
        <v>6.2550270025895074E-3</v>
      </c>
      <c r="H989" s="2">
        <f t="shared" si="139"/>
        <v>0.41785456280643946</v>
      </c>
      <c r="I989" s="2">
        <f t="shared" si="140"/>
        <v>29.470904404987508</v>
      </c>
    </row>
    <row r="990" spans="1:9" ht="13.5" x14ac:dyDescent="0.25">
      <c r="A990" s="3">
        <f>TITRES_STAT!B993</f>
        <v>43447</v>
      </c>
      <c r="B990" s="6">
        <f>TITRES_STAT!D993</f>
        <v>4.1657000000000002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2.4269993182588325E-3</v>
      </c>
      <c r="G990" s="2">
        <f t="shared" si="141"/>
        <v>5.8082393595473994E-3</v>
      </c>
      <c r="H990" s="2">
        <f t="shared" si="139"/>
        <v>0.41785456280643946</v>
      </c>
      <c r="I990" s="2">
        <f t="shared" si="140"/>
        <v>29.470904404987508</v>
      </c>
    </row>
    <row r="991" spans="1:9" ht="13.5" x14ac:dyDescent="0.25">
      <c r="A991" s="3">
        <f>TITRES_STAT!B994</f>
        <v>43448</v>
      </c>
      <c r="B991" s="6">
        <f>TITRES_STAT!D994</f>
        <v>4.1657000000000002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2.2536422240974872E-3</v>
      </c>
      <c r="G991" s="2">
        <f t="shared" si="141"/>
        <v>5.3933651195797279E-3</v>
      </c>
      <c r="H991" s="2">
        <f t="shared" si="139"/>
        <v>0.41785456280643946</v>
      </c>
      <c r="I991" s="2">
        <f t="shared" si="140"/>
        <v>29.470904404987508</v>
      </c>
    </row>
    <row r="992" spans="1:9" ht="13.5" x14ac:dyDescent="0.25">
      <c r="A992" s="3">
        <f>TITRES_STAT!B995</f>
        <v>43451</v>
      </c>
      <c r="B992" s="6">
        <f>TITRES_STAT!D995</f>
        <v>4.0410000000000004</v>
      </c>
      <c r="C992" s="2">
        <f t="shared" si="135"/>
        <v>-0.12469999999999981</v>
      </c>
      <c r="D992" s="2">
        <f t="shared" si="136"/>
        <v>0</v>
      </c>
      <c r="E992" s="2">
        <f t="shared" si="137"/>
        <v>0.12469999999999981</v>
      </c>
      <c r="F992" s="2">
        <f t="shared" si="141"/>
        <v>2.0926677795190954E-3</v>
      </c>
      <c r="G992" s="2">
        <f t="shared" si="141"/>
        <v>1.3915267611038304E-2</v>
      </c>
      <c r="H992" s="2">
        <f t="shared" si="139"/>
        <v>0.15038645594275774</v>
      </c>
      <c r="I992" s="2">
        <f t="shared" si="140"/>
        <v>13.07269006566267</v>
      </c>
    </row>
    <row r="993" spans="1:9" ht="13.5" x14ac:dyDescent="0.25">
      <c r="A993" s="3">
        <f>TITRES_STAT!B996</f>
        <v>43452</v>
      </c>
      <c r="B993" s="6">
        <f>TITRES_STAT!D996</f>
        <v>4.0410000000000004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1.9431915095534456E-3</v>
      </c>
      <c r="G993" s="2">
        <f t="shared" si="141"/>
        <v>1.2921319924535568E-2</v>
      </c>
      <c r="H993" s="2">
        <f t="shared" si="139"/>
        <v>0.15038645594275771</v>
      </c>
      <c r="I993" s="2">
        <f t="shared" si="140"/>
        <v>13.07269006566267</v>
      </c>
    </row>
    <row r="994" spans="1:9" ht="13.5" x14ac:dyDescent="0.25">
      <c r="A994" s="3">
        <f>TITRES_STAT!B997</f>
        <v>43453</v>
      </c>
      <c r="B994" s="6">
        <f>TITRES_STAT!D997</f>
        <v>4.0410000000000004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1.8043921160139137E-3</v>
      </c>
      <c r="G994" s="2">
        <f t="shared" si="141"/>
        <v>1.1998368501354457E-2</v>
      </c>
      <c r="H994" s="2">
        <f t="shared" si="139"/>
        <v>0.15038645594275771</v>
      </c>
      <c r="I994" s="2">
        <f t="shared" si="140"/>
        <v>13.07269006566267</v>
      </c>
    </row>
    <row r="995" spans="1:9" ht="13.5" x14ac:dyDescent="0.25">
      <c r="A995" s="3">
        <f>TITRES_STAT!B998</f>
        <v>43454</v>
      </c>
      <c r="B995" s="6">
        <f>TITRES_STAT!D998</f>
        <v>4.0410000000000004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1.6755069648700628E-3</v>
      </c>
      <c r="G995" s="2">
        <f t="shared" si="141"/>
        <v>1.1141342179829138E-2</v>
      </c>
      <c r="H995" s="2">
        <f t="shared" si="139"/>
        <v>0.15038645594275771</v>
      </c>
      <c r="I995" s="2">
        <f t="shared" si="140"/>
        <v>13.07269006566267</v>
      </c>
    </row>
    <row r="996" spans="1:9" ht="13.5" x14ac:dyDescent="0.25">
      <c r="A996" s="3">
        <f>TITRES_STAT!B999</f>
        <v>43455</v>
      </c>
      <c r="B996" s="6">
        <f>TITRES_STAT!D999</f>
        <v>4.0410000000000004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1.5558278959507726E-3</v>
      </c>
      <c r="G996" s="2">
        <f t="shared" si="141"/>
        <v>1.0345532024127056E-2</v>
      </c>
      <c r="H996" s="2">
        <f t="shared" si="139"/>
        <v>0.15038645594275774</v>
      </c>
      <c r="I996" s="2">
        <f t="shared" si="140"/>
        <v>13.07269006566267</v>
      </c>
    </row>
    <row r="997" spans="1:9" ht="13.5" x14ac:dyDescent="0.25">
      <c r="A997" s="3">
        <f>TITRES_STAT!B1000</f>
        <v>43458</v>
      </c>
      <c r="B997" s="6">
        <f>TITRES_STAT!D1000</f>
        <v>4.0410000000000004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1.4446973319542889E-3</v>
      </c>
      <c r="G997" s="2">
        <f t="shared" si="141"/>
        <v>9.6065654509751245E-3</v>
      </c>
      <c r="H997" s="2">
        <f t="shared" si="139"/>
        <v>0.15038645594275771</v>
      </c>
      <c r="I997" s="2">
        <f t="shared" si="140"/>
        <v>13.07269006566267</v>
      </c>
    </row>
    <row r="998" spans="1:9" ht="13.5" x14ac:dyDescent="0.25">
      <c r="A998" s="3">
        <f>TITRES_STAT!B1001</f>
        <v>43459</v>
      </c>
      <c r="B998" s="6">
        <f>TITRES_STAT!D1001</f>
        <v>3.9596</v>
      </c>
      <c r="C998" s="2">
        <f t="shared" si="135"/>
        <v>-8.1400000000000361E-2</v>
      </c>
      <c r="D998" s="2">
        <f t="shared" si="136"/>
        <v>0</v>
      </c>
      <c r="E998" s="2">
        <f t="shared" si="137"/>
        <v>8.1400000000000361E-2</v>
      </c>
      <c r="F998" s="2">
        <f t="shared" si="141"/>
        <v>1.3415046653861254E-3</v>
      </c>
      <c r="G998" s="2">
        <f t="shared" si="141"/>
        <v>1.4734667918762641E-2</v>
      </c>
      <c r="H998" s="2">
        <f t="shared" si="139"/>
        <v>9.1044105831384059E-2</v>
      </c>
      <c r="I998" s="2">
        <f t="shared" si="140"/>
        <v>8.3446769332948065</v>
      </c>
    </row>
    <row r="999" spans="1:9" ht="13.5" x14ac:dyDescent="0.25">
      <c r="A999" s="3">
        <f>TITRES_STAT!B1002</f>
        <v>43460</v>
      </c>
      <c r="B999" s="6">
        <f>TITRES_STAT!D1002</f>
        <v>4.0735000000000001</v>
      </c>
      <c r="C999" s="2">
        <f t="shared" si="135"/>
        <v>0.11390000000000011</v>
      </c>
      <c r="D999" s="2">
        <f t="shared" si="136"/>
        <v>0.11390000000000011</v>
      </c>
      <c r="E999" s="2">
        <f t="shared" si="137"/>
        <v>0</v>
      </c>
      <c r="F999" s="2">
        <f t="shared" si="141"/>
        <v>9.3813971892871256E-3</v>
      </c>
      <c r="G999" s="2">
        <f t="shared" si="141"/>
        <v>1.3682191638851024E-2</v>
      </c>
      <c r="H999" s="2">
        <f t="shared" si="139"/>
        <v>0.68566479968372507</v>
      </c>
      <c r="I999" s="2">
        <f t="shared" si="140"/>
        <v>40.676224585835442</v>
      </c>
    </row>
    <row r="1000" spans="1:9" ht="13.5" x14ac:dyDescent="0.25">
      <c r="A1000" s="3">
        <f>TITRES_STAT!B1003</f>
        <v>43461</v>
      </c>
      <c r="B1000" s="6">
        <f>TITRES_STAT!D1003</f>
        <v>4.0681000000000003</v>
      </c>
      <c r="C1000" s="2">
        <f t="shared" si="135"/>
        <v>-5.3999999999998494E-3</v>
      </c>
      <c r="D1000" s="2">
        <f t="shared" si="136"/>
        <v>0</v>
      </c>
      <c r="E1000" s="2">
        <f t="shared" si="137"/>
        <v>5.3999999999998494E-3</v>
      </c>
      <c r="F1000" s="2">
        <f t="shared" si="141"/>
        <v>8.7112973900523305E-3</v>
      </c>
      <c r="G1000" s="2">
        <f t="shared" si="141"/>
        <v>1.3090606521790227E-2</v>
      </c>
      <c r="H1000" s="2">
        <f t="shared" si="139"/>
        <v>0.6654617091692252</v>
      </c>
      <c r="I1000" s="2">
        <f t="shared" si="140"/>
        <v>39.956590145874593</v>
      </c>
    </row>
    <row r="1001" spans="1:9" ht="13.5" x14ac:dyDescent="0.25">
      <c r="A1001" s="3">
        <f>TITRES_STAT!B1004</f>
        <v>43462</v>
      </c>
      <c r="B1001" s="6">
        <f>TITRES_STAT!D1004</f>
        <v>4.1169000000000002</v>
      </c>
      <c r="C1001" s="2">
        <f t="shared" si="135"/>
        <v>4.8799999999999955E-2</v>
      </c>
      <c r="D1001" s="2">
        <f t="shared" si="136"/>
        <v>4.8799999999999955E-2</v>
      </c>
      <c r="E1001" s="2">
        <f t="shared" si="137"/>
        <v>0</v>
      </c>
      <c r="F1001" s="2">
        <f t="shared" si="141"/>
        <v>1.1574776147905733E-2</v>
      </c>
      <c r="G1001" s="2">
        <f t="shared" si="141"/>
        <v>1.2155563198805211E-2</v>
      </c>
      <c r="H1001" s="2">
        <f t="shared" si="139"/>
        <v>0.95222047375340335</v>
      </c>
      <c r="I1001" s="2">
        <f t="shared" si="140"/>
        <v>48.77627740081185</v>
      </c>
    </row>
    <row r="1002" spans="1:9" ht="13.5" x14ac:dyDescent="0.25">
      <c r="A1002" s="3">
        <f>TITRES_STAT!B1005</f>
        <v>43465</v>
      </c>
      <c r="B1002" s="6">
        <f>TITRES_STAT!D1005</f>
        <v>4.1223000000000001</v>
      </c>
      <c r="C1002" s="2">
        <f t="shared" si="135"/>
        <v>5.3999999999998494E-3</v>
      </c>
      <c r="D1002" s="2">
        <f t="shared" si="136"/>
        <v>5.3999999999998494E-3</v>
      </c>
      <c r="E1002" s="2">
        <f t="shared" si="137"/>
        <v>0</v>
      </c>
      <c r="F1002" s="2">
        <f t="shared" si="141"/>
        <v>1.1133720708769598E-2</v>
      </c>
      <c r="G1002" s="2">
        <f t="shared" si="141"/>
        <v>1.1287308684604839E-2</v>
      </c>
      <c r="H1002" s="2">
        <f t="shared" si="139"/>
        <v>0.98639286121015501</v>
      </c>
      <c r="I1002" s="2">
        <f t="shared" si="140"/>
        <v>49.657491248192585</v>
      </c>
    </row>
    <row r="1003" spans="1:9" ht="13.5" x14ac:dyDescent="0.25">
      <c r="A1003" s="3">
        <f>TITRES_STAT!B1006</f>
        <v>43467</v>
      </c>
      <c r="B1003" s="6">
        <f>TITRES_STAT!D1006</f>
        <v>4.1657000000000002</v>
      </c>
      <c r="C1003" s="2">
        <f t="shared" si="135"/>
        <v>4.3400000000000105E-2</v>
      </c>
      <c r="D1003" s="2">
        <f t="shared" si="136"/>
        <v>4.3400000000000105E-2</v>
      </c>
      <c r="E1003" s="2">
        <f t="shared" si="137"/>
        <v>0</v>
      </c>
      <c r="F1003" s="2">
        <f t="shared" si="141"/>
        <v>1.3438454943857493E-2</v>
      </c>
      <c r="G1003" s="2">
        <f t="shared" si="141"/>
        <v>1.0481072349990208E-2</v>
      </c>
      <c r="H1003" s="2">
        <f t="shared" si="139"/>
        <v>1.282164123585126</v>
      </c>
      <c r="I1003" s="2">
        <f t="shared" si="140"/>
        <v>56.181941970542091</v>
      </c>
    </row>
    <row r="1004" spans="1:9" ht="13.5" x14ac:dyDescent="0.25">
      <c r="A1004" s="3">
        <f>TITRES_STAT!B1007</f>
        <v>43468</v>
      </c>
      <c r="B1004" s="6">
        <f>TITRES_STAT!D1007</f>
        <v>4.1657000000000002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1.2478565305010529E-2</v>
      </c>
      <c r="G1004" s="2">
        <f t="shared" si="141"/>
        <v>9.7324243249909074E-3</v>
      </c>
      <c r="H1004" s="2">
        <f t="shared" si="139"/>
        <v>1.2821641235851262</v>
      </c>
      <c r="I1004" s="2">
        <f t="shared" si="140"/>
        <v>56.181941970542091</v>
      </c>
    </row>
    <row r="1005" spans="1:9" ht="13.5" x14ac:dyDescent="0.25">
      <c r="A1005" s="3">
        <f>TITRES_STAT!B1008</f>
        <v>43469</v>
      </c>
      <c r="B1005" s="6">
        <f>TITRES_STAT!D1008</f>
        <v>4.1657000000000002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1.1587239211795492E-2</v>
      </c>
      <c r="G1005" s="2">
        <f t="shared" si="142"/>
        <v>9.0372511589201284E-3</v>
      </c>
      <c r="H1005" s="2">
        <f t="shared" si="139"/>
        <v>1.2821641235851262</v>
      </c>
      <c r="I1005" s="2">
        <f t="shared" si="140"/>
        <v>56.181941970542091</v>
      </c>
    </row>
    <row r="1006" spans="1:9" ht="13.5" x14ac:dyDescent="0.25">
      <c r="A1006" s="3">
        <f>TITRES_STAT!B1009</f>
        <v>43472</v>
      </c>
      <c r="B1006" s="6">
        <f>TITRES_STAT!D1009</f>
        <v>4.1657000000000002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1.0759579268095815E-2</v>
      </c>
      <c r="G1006" s="2">
        <f t="shared" si="142"/>
        <v>8.3917332189972615E-3</v>
      </c>
      <c r="H1006" s="2">
        <f t="shared" si="139"/>
        <v>1.2821641235851262</v>
      </c>
      <c r="I1006" s="2">
        <f t="shared" si="140"/>
        <v>56.181941970542091</v>
      </c>
    </row>
    <row r="1007" spans="1:9" ht="13.5" x14ac:dyDescent="0.25">
      <c r="A1007" s="3">
        <f>TITRES_STAT!B1010</f>
        <v>43473</v>
      </c>
      <c r="B1007" s="6">
        <f>TITRES_STAT!D1010</f>
        <v>4.1657000000000002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9.9910378918032557E-3</v>
      </c>
      <c r="G1007" s="2">
        <f t="shared" si="142"/>
        <v>7.7923237033545997E-3</v>
      </c>
      <c r="H1007" s="2">
        <f t="shared" si="139"/>
        <v>1.2821641235851262</v>
      </c>
      <c r="I1007" s="2">
        <f t="shared" si="140"/>
        <v>56.181941970542091</v>
      </c>
    </row>
    <row r="1008" spans="1:9" ht="13.5" x14ac:dyDescent="0.25">
      <c r="A1008" s="3">
        <f>TITRES_STAT!B1011</f>
        <v>43474</v>
      </c>
      <c r="B1008" s="6">
        <f>TITRES_STAT!D1011</f>
        <v>4.1223000000000001</v>
      </c>
      <c r="C1008" s="2">
        <f t="shared" si="135"/>
        <v>-4.3400000000000105E-2</v>
      </c>
      <c r="D1008" s="2">
        <f t="shared" si="136"/>
        <v>0</v>
      </c>
      <c r="E1008" s="2">
        <f t="shared" si="137"/>
        <v>4.3400000000000105E-2</v>
      </c>
      <c r="F1008" s="2">
        <f t="shared" si="142"/>
        <v>9.2773923281030228E-3</v>
      </c>
      <c r="G1008" s="2">
        <f t="shared" si="142"/>
        <v>1.0335729153114993E-2</v>
      </c>
      <c r="H1008" s="2">
        <f t="shared" si="139"/>
        <v>0.89760404811952643</v>
      </c>
      <c r="I1008" s="2">
        <f t="shared" si="140"/>
        <v>47.301967394569346</v>
      </c>
    </row>
    <row r="1009" spans="1:9" ht="13.5" x14ac:dyDescent="0.25">
      <c r="A1009" s="3">
        <f>TITRES_STAT!B1012</f>
        <v>43475</v>
      </c>
      <c r="B1009" s="6">
        <f>TITRES_STAT!D1012</f>
        <v>4.0030000000000001</v>
      </c>
      <c r="C1009" s="2">
        <f t="shared" si="135"/>
        <v>-0.11929999999999996</v>
      </c>
      <c r="D1009" s="2">
        <f t="shared" si="136"/>
        <v>0</v>
      </c>
      <c r="E1009" s="2">
        <f t="shared" si="137"/>
        <v>0.11929999999999996</v>
      </c>
      <c r="F1009" s="2">
        <f t="shared" si="142"/>
        <v>8.6147214475242352E-3</v>
      </c>
      <c r="G1009" s="2">
        <f t="shared" si="142"/>
        <v>1.8118891356463919E-2</v>
      </c>
      <c r="H1009" s="2">
        <f t="shared" si="139"/>
        <v>0.47545521842598448</v>
      </c>
      <c r="I1009" s="2">
        <f t="shared" si="140"/>
        <v>32.224306945296533</v>
      </c>
    </row>
    <row r="1010" spans="1:9" ht="13.5" x14ac:dyDescent="0.25">
      <c r="A1010" s="3">
        <f>TITRES_STAT!B1013</f>
        <v>43476</v>
      </c>
      <c r="B1010" s="6">
        <f>TITRES_STAT!D1013</f>
        <v>4.0030000000000001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7.9993842012725039E-3</v>
      </c>
      <c r="G1010" s="2">
        <f t="shared" si="142"/>
        <v>1.6824684831002211E-2</v>
      </c>
      <c r="H1010" s="2">
        <f t="shared" si="139"/>
        <v>0.47545521842598448</v>
      </c>
      <c r="I1010" s="2">
        <f t="shared" si="140"/>
        <v>32.224306945296533</v>
      </c>
    </row>
    <row r="1011" spans="1:9" ht="13.5" x14ac:dyDescent="0.25">
      <c r="A1011" s="3">
        <f>TITRES_STAT!B1014</f>
        <v>43480</v>
      </c>
      <c r="B1011" s="6">
        <f>TITRES_STAT!D1014</f>
        <v>4.0030000000000001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7.4279996154673249E-3</v>
      </c>
      <c r="G1011" s="2">
        <f t="shared" si="142"/>
        <v>1.5622921628787768E-2</v>
      </c>
      <c r="H1011" s="2">
        <f t="shared" si="139"/>
        <v>0.47545521842598443</v>
      </c>
      <c r="I1011" s="2">
        <f t="shared" si="140"/>
        <v>32.224306945296519</v>
      </c>
    </row>
    <row r="1012" spans="1:9" ht="13.5" x14ac:dyDescent="0.25">
      <c r="A1012" s="3">
        <f>TITRES_STAT!B1015</f>
        <v>43481</v>
      </c>
      <c r="B1012" s="6">
        <f>TITRES_STAT!D1015</f>
        <v>4.0681000000000003</v>
      </c>
      <c r="C1012" s="2">
        <f t="shared" si="135"/>
        <v>6.5100000000000158E-2</v>
      </c>
      <c r="D1012" s="2">
        <f t="shared" si="136"/>
        <v>6.5100000000000158E-2</v>
      </c>
      <c r="E1012" s="2">
        <f t="shared" si="137"/>
        <v>0</v>
      </c>
      <c r="F1012" s="2">
        <f t="shared" si="142"/>
        <v>1.1547428214362526E-2</v>
      </c>
      <c r="G1012" s="2">
        <f t="shared" si="142"/>
        <v>1.4506998655302928E-2</v>
      </c>
      <c r="H1012" s="2">
        <f t="shared" si="139"/>
        <v>0.79599016231668618</v>
      </c>
      <c r="I1012" s="2">
        <f t="shared" si="140"/>
        <v>44.3204077070178</v>
      </c>
    </row>
    <row r="1013" spans="1:9" ht="13.5" x14ac:dyDescent="0.25">
      <c r="A1013" s="3">
        <f>TITRES_STAT!B1016</f>
        <v>43482</v>
      </c>
      <c r="B1013" s="6">
        <f>TITRES_STAT!D1016</f>
        <v>4.0681000000000003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1.0722611913336632E-2</v>
      </c>
      <c r="G1013" s="2">
        <f t="shared" si="142"/>
        <v>1.3470784465638434E-2</v>
      </c>
      <c r="H1013" s="2">
        <f t="shared" si="139"/>
        <v>0.79599016231668618</v>
      </c>
      <c r="I1013" s="2">
        <f t="shared" si="140"/>
        <v>44.3204077070178</v>
      </c>
    </row>
    <row r="1014" spans="1:9" ht="13.5" x14ac:dyDescent="0.25">
      <c r="A1014" s="3">
        <f>TITRES_STAT!B1017</f>
        <v>43483</v>
      </c>
      <c r="B1014" s="6">
        <f>TITRES_STAT!D1017</f>
        <v>3.9487000000000001</v>
      </c>
      <c r="C1014" s="2">
        <f t="shared" si="135"/>
        <v>-0.11940000000000017</v>
      </c>
      <c r="D1014" s="2">
        <f t="shared" si="136"/>
        <v>0</v>
      </c>
      <c r="E1014" s="2">
        <f t="shared" si="137"/>
        <v>0.11940000000000017</v>
      </c>
      <c r="F1014" s="2">
        <f t="shared" si="142"/>
        <v>9.9567110623840164E-3</v>
      </c>
      <c r="G1014" s="2">
        <f t="shared" si="142"/>
        <v>2.1037157003807129E-2</v>
      </c>
      <c r="H1014" s="2">
        <f t="shared" si="139"/>
        <v>0.47329166486622382</v>
      </c>
      <c r="I1014" s="2">
        <f t="shared" si="140"/>
        <v>32.124777201478238</v>
      </c>
    </row>
    <row r="1015" spans="1:9" ht="13.5" x14ac:dyDescent="0.25">
      <c r="A1015" s="3">
        <f>TITRES_STAT!B1018</f>
        <v>43486</v>
      </c>
      <c r="B1015" s="6">
        <f>TITRES_STAT!D1018</f>
        <v>3.9487000000000001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9.2455174150708735E-3</v>
      </c>
      <c r="G1015" s="2">
        <f t="shared" si="142"/>
        <v>1.953450293210662E-2</v>
      </c>
      <c r="H1015" s="2">
        <f t="shared" si="139"/>
        <v>0.47329166486622387</v>
      </c>
      <c r="I1015" s="2">
        <f t="shared" si="140"/>
        <v>32.124777201478238</v>
      </c>
    </row>
    <row r="1016" spans="1:9" ht="13.5" x14ac:dyDescent="0.25">
      <c r="A1016" s="3">
        <f>TITRES_STAT!B1019</f>
        <v>43487</v>
      </c>
      <c r="B1016" s="6">
        <f>TITRES_STAT!D1019</f>
        <v>3.9487000000000001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8.5851233139943826E-3</v>
      </c>
      <c r="G1016" s="2">
        <f t="shared" si="142"/>
        <v>1.8139181294099003E-2</v>
      </c>
      <c r="H1016" s="2">
        <f t="shared" si="139"/>
        <v>0.47329166486622387</v>
      </c>
      <c r="I1016" s="2">
        <f t="shared" si="140"/>
        <v>32.124777201478238</v>
      </c>
    </row>
    <row r="1017" spans="1:9" ht="13.5" x14ac:dyDescent="0.25">
      <c r="A1017" s="3">
        <f>TITRES_STAT!B1020</f>
        <v>43488</v>
      </c>
      <c r="B1017" s="6">
        <f>TITRES_STAT!D1020</f>
        <v>3.9487000000000001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7.9719002201376413E-3</v>
      </c>
      <c r="G1017" s="2">
        <f t="shared" si="142"/>
        <v>1.6843525487377647E-2</v>
      </c>
      <c r="H1017" s="2">
        <f t="shared" si="139"/>
        <v>0.47329166486622387</v>
      </c>
      <c r="I1017" s="2">
        <f t="shared" si="140"/>
        <v>32.124777201478238</v>
      </c>
    </row>
    <row r="1018" spans="1:9" ht="13.5" x14ac:dyDescent="0.25">
      <c r="A1018" s="3">
        <f>TITRES_STAT!B1021</f>
        <v>43489</v>
      </c>
      <c r="B1018" s="6">
        <f>TITRES_STAT!D1021</f>
        <v>3.9487000000000001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7.4024787758420951E-3</v>
      </c>
      <c r="G1018" s="2">
        <f t="shared" si="142"/>
        <v>1.564041652399353E-2</v>
      </c>
      <c r="H1018" s="2">
        <f t="shared" si="139"/>
        <v>0.47329166486622382</v>
      </c>
      <c r="I1018" s="2">
        <f t="shared" si="140"/>
        <v>32.124777201478238</v>
      </c>
    </row>
    <row r="1019" spans="1:9" ht="13.5" x14ac:dyDescent="0.25">
      <c r="A1019" s="3">
        <f>TITRES_STAT!B1022</f>
        <v>43490</v>
      </c>
      <c r="B1019" s="6">
        <f>TITRES_STAT!D1022</f>
        <v>3.9487000000000001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6.8737302918533746E-3</v>
      </c>
      <c r="G1019" s="2">
        <f t="shared" si="142"/>
        <v>1.4523243915136848E-2</v>
      </c>
      <c r="H1019" s="2">
        <f t="shared" si="139"/>
        <v>0.47329166486622387</v>
      </c>
      <c r="I1019" s="2">
        <f t="shared" si="140"/>
        <v>32.124777201478238</v>
      </c>
    </row>
    <row r="1020" spans="1:9" ht="13.5" x14ac:dyDescent="0.25">
      <c r="A1020" s="3">
        <f>TITRES_STAT!B1023</f>
        <v>43493</v>
      </c>
      <c r="B1020" s="6">
        <f>TITRES_STAT!D1023</f>
        <v>3.9487000000000001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6.3827495567209905E-3</v>
      </c>
      <c r="G1020" s="2">
        <f t="shared" si="142"/>
        <v>1.3485869349769931E-2</v>
      </c>
      <c r="H1020" s="2">
        <f t="shared" si="139"/>
        <v>0.47329166486622387</v>
      </c>
      <c r="I1020" s="2">
        <f t="shared" si="140"/>
        <v>32.124777201478238</v>
      </c>
    </row>
    <row r="1021" spans="1:9" ht="13.5" x14ac:dyDescent="0.25">
      <c r="A1021" s="3">
        <f>TITRES_STAT!B1024</f>
        <v>43494</v>
      </c>
      <c r="B1021" s="6">
        <f>TITRES_STAT!D1024</f>
        <v>3.9487000000000001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5.9268388740980624E-3</v>
      </c>
      <c r="G1021" s="2">
        <f t="shared" si="143"/>
        <v>1.2522592967643508E-2</v>
      </c>
      <c r="H1021" s="2">
        <f t="shared" si="139"/>
        <v>0.47329166486622382</v>
      </c>
      <c r="I1021" s="2">
        <f t="shared" si="140"/>
        <v>32.124777201478238</v>
      </c>
    </row>
    <row r="1022" spans="1:9" ht="13.5" x14ac:dyDescent="0.25">
      <c r="A1022" s="3">
        <f>TITRES_STAT!B1025</f>
        <v>43495</v>
      </c>
      <c r="B1022" s="6">
        <f>TITRES_STAT!D1025</f>
        <v>3.9487000000000001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5.5034932402339152E-3</v>
      </c>
      <c r="G1022" s="2">
        <f t="shared" si="143"/>
        <v>1.1628122041383257E-2</v>
      </c>
      <c r="H1022" s="2">
        <f t="shared" si="139"/>
        <v>0.47329166486622382</v>
      </c>
      <c r="I1022" s="2">
        <f t="shared" si="140"/>
        <v>32.124777201478238</v>
      </c>
    </row>
    <row r="1023" spans="1:9" ht="13.5" x14ac:dyDescent="0.25">
      <c r="A1023" s="3">
        <f>TITRES_STAT!B1026</f>
        <v>43496</v>
      </c>
      <c r="B1023" s="6">
        <f>TITRES_STAT!D1026</f>
        <v>3.8348</v>
      </c>
      <c r="C1023" s="2">
        <f t="shared" si="135"/>
        <v>-0.11390000000000011</v>
      </c>
      <c r="D1023" s="2">
        <f t="shared" si="136"/>
        <v>0</v>
      </c>
      <c r="E1023" s="2">
        <f t="shared" si="137"/>
        <v>0.11390000000000011</v>
      </c>
      <c r="F1023" s="2">
        <f t="shared" si="143"/>
        <v>5.1103865802172074E-3</v>
      </c>
      <c r="G1023" s="2">
        <f t="shared" si="143"/>
        <v>1.8933256181284462E-2</v>
      </c>
      <c r="H1023" s="2">
        <f t="shared" si="139"/>
        <v>0.26991588405531786</v>
      </c>
      <c r="I1023" s="2">
        <f t="shared" si="140"/>
        <v>21.254626975243056</v>
      </c>
    </row>
    <row r="1024" spans="1:9" ht="13.5" x14ac:dyDescent="0.25">
      <c r="A1024" s="3">
        <f>TITRES_STAT!B1027</f>
        <v>43497</v>
      </c>
      <c r="B1024" s="6">
        <f>TITRES_STAT!D1027</f>
        <v>3.8348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4.7453589673445498E-3</v>
      </c>
      <c r="G1024" s="2">
        <f t="shared" si="143"/>
        <v>1.7580880739764142E-2</v>
      </c>
      <c r="H1024" s="2">
        <f t="shared" si="139"/>
        <v>0.26991588405531791</v>
      </c>
      <c r="I1024" s="2">
        <f t="shared" si="140"/>
        <v>21.254626975243056</v>
      </c>
    </row>
    <row r="1025" spans="1:9" ht="13.5" x14ac:dyDescent="0.25">
      <c r="A1025" s="3">
        <f>TITRES_STAT!B1028</f>
        <v>43500</v>
      </c>
      <c r="B1025" s="6">
        <f>TITRES_STAT!D1028</f>
        <v>3.9487000000000001</v>
      </c>
      <c r="C1025" s="2">
        <f t="shared" si="135"/>
        <v>0.11390000000000011</v>
      </c>
      <c r="D1025" s="2">
        <f t="shared" si="136"/>
        <v>0.11390000000000011</v>
      </c>
      <c r="E1025" s="2">
        <f t="shared" si="137"/>
        <v>0</v>
      </c>
      <c r="F1025" s="2">
        <f t="shared" si="143"/>
        <v>1.2542119041105661E-2</v>
      </c>
      <c r="G1025" s="2">
        <f t="shared" si="143"/>
        <v>1.6325103544066705E-2</v>
      </c>
      <c r="H1025" s="2">
        <f t="shared" si="139"/>
        <v>0.7682719443249133</v>
      </c>
      <c r="I1025" s="2">
        <f t="shared" si="140"/>
        <v>43.44761261358034</v>
      </c>
    </row>
    <row r="1026" spans="1:9" ht="13.5" x14ac:dyDescent="0.25">
      <c r="A1026" s="3">
        <f>TITRES_STAT!B1029</f>
        <v>43501</v>
      </c>
      <c r="B1026" s="6">
        <f>TITRES_STAT!D1029</f>
        <v>4.0627000000000004</v>
      </c>
      <c r="C1026" s="2">
        <f t="shared" si="135"/>
        <v>0.11400000000000032</v>
      </c>
      <c r="D1026" s="2">
        <f t="shared" si="136"/>
        <v>0.11400000000000032</v>
      </c>
      <c r="E1026" s="2">
        <f t="shared" si="137"/>
        <v>0</v>
      </c>
      <c r="F1026" s="2">
        <f t="shared" si="143"/>
        <v>1.9789110538169563E-2</v>
      </c>
      <c r="G1026" s="2">
        <f t="shared" si="143"/>
        <v>1.5159024719490512E-2</v>
      </c>
      <c r="H1026" s="2">
        <f t="shared" si="139"/>
        <v>1.3054342811860435</v>
      </c>
      <c r="I1026" s="2">
        <f t="shared" si="140"/>
        <v>56.624224417902532</v>
      </c>
    </row>
    <row r="1027" spans="1:9" ht="13.5" x14ac:dyDescent="0.25">
      <c r="A1027" s="3">
        <f>TITRES_STAT!B1030</f>
        <v>43502</v>
      </c>
      <c r="B1027" s="6">
        <f>TITRES_STAT!D1030</f>
        <v>4.0627000000000004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1.8375602642586024E-2</v>
      </c>
      <c r="G1027" s="2">
        <f t="shared" si="143"/>
        <v>1.4076237239526904E-2</v>
      </c>
      <c r="H1027" s="2">
        <f t="shared" si="139"/>
        <v>1.3054342811860438</v>
      </c>
      <c r="I1027" s="2">
        <f t="shared" si="140"/>
        <v>56.624224417902546</v>
      </c>
    </row>
    <row r="1028" spans="1:9" ht="13.5" x14ac:dyDescent="0.25">
      <c r="A1028" s="3">
        <f>TITRES_STAT!B1031</f>
        <v>43503</v>
      </c>
      <c r="B1028" s="6">
        <f>TITRES_STAT!D1031</f>
        <v>4.0627000000000004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1.7063059596687021E-2</v>
      </c>
      <c r="G1028" s="2">
        <f t="shared" si="143"/>
        <v>1.3070791722417837E-2</v>
      </c>
      <c r="H1028" s="2">
        <f t="shared" si="139"/>
        <v>1.3054342811860438</v>
      </c>
      <c r="I1028" s="2">
        <f t="shared" si="140"/>
        <v>56.624224417902546</v>
      </c>
    </row>
    <row r="1029" spans="1:9" ht="13.5" x14ac:dyDescent="0.25">
      <c r="A1029" s="3">
        <f>TITRES_STAT!B1032</f>
        <v>43504</v>
      </c>
      <c r="B1029" s="6">
        <f>TITRES_STAT!D1032</f>
        <v>4.0627000000000004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1.5844269625495091E-2</v>
      </c>
      <c r="G1029" s="2">
        <f t="shared" si="143"/>
        <v>1.2137163742245135E-2</v>
      </c>
      <c r="H1029" s="2">
        <f t="shared" si="139"/>
        <v>1.3054342811860438</v>
      </c>
      <c r="I1029" s="2">
        <f t="shared" si="140"/>
        <v>56.624224417902546</v>
      </c>
    </row>
    <row r="1030" spans="1:9" ht="13.5" x14ac:dyDescent="0.25">
      <c r="A1030" s="3">
        <f>TITRES_STAT!B1033</f>
        <v>43507</v>
      </c>
      <c r="B1030" s="6">
        <f>TITRES_STAT!D1033</f>
        <v>4.0681000000000003</v>
      </c>
      <c r="C1030" s="2">
        <f t="shared" si="144"/>
        <v>5.3999999999998494E-3</v>
      </c>
      <c r="D1030" s="2">
        <f t="shared" si="145"/>
        <v>5.3999999999998494E-3</v>
      </c>
      <c r="E1030" s="2">
        <f t="shared" si="146"/>
        <v>0</v>
      </c>
      <c r="F1030" s="2">
        <f t="shared" si="143"/>
        <v>1.5098250366531145E-2</v>
      </c>
      <c r="G1030" s="2">
        <f t="shared" si="143"/>
        <v>1.1270223474941912E-2</v>
      </c>
      <c r="H1030" s="2">
        <f t="shared" si="139"/>
        <v>1.33965847262039</v>
      </c>
      <c r="I1030" s="2">
        <f t="shared" si="140"/>
        <v>57.258719095013397</v>
      </c>
    </row>
    <row r="1031" spans="1:9" ht="13.5" x14ac:dyDescent="0.25">
      <c r="A1031" s="3">
        <f>TITRES_STAT!B1034</f>
        <v>43508</v>
      </c>
      <c r="B1031" s="6">
        <f>TITRES_STAT!D1034</f>
        <v>4.0681000000000003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1.4019803911778919E-2</v>
      </c>
      <c r="G1031" s="2">
        <f t="shared" si="143"/>
        <v>1.046520751244606E-2</v>
      </c>
      <c r="H1031" s="2">
        <f t="shared" si="139"/>
        <v>1.33965847262039</v>
      </c>
      <c r="I1031" s="2">
        <f t="shared" si="140"/>
        <v>57.258719095013397</v>
      </c>
    </row>
    <row r="1032" spans="1:9" ht="13.5" x14ac:dyDescent="0.25">
      <c r="A1032" s="3">
        <f>TITRES_STAT!B1035</f>
        <v>43509</v>
      </c>
      <c r="B1032" s="6">
        <f>TITRES_STAT!D1035</f>
        <v>4.0681000000000003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1.3018389346651853E-2</v>
      </c>
      <c r="G1032" s="2">
        <f t="shared" si="143"/>
        <v>9.7176926901284839E-3</v>
      </c>
      <c r="H1032" s="2">
        <f t="shared" si="139"/>
        <v>1.33965847262039</v>
      </c>
      <c r="I1032" s="2">
        <f t="shared" si="140"/>
        <v>57.258719095013397</v>
      </c>
    </row>
    <row r="1033" spans="1:9" ht="13.5" x14ac:dyDescent="0.25">
      <c r="A1033" s="3">
        <f>TITRES_STAT!B1036</f>
        <v>43510</v>
      </c>
      <c r="B1033" s="6">
        <f>TITRES_STAT!D1036</f>
        <v>4.0681000000000003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1.2088504393319576E-2</v>
      </c>
      <c r="G1033" s="2">
        <f t="shared" si="143"/>
        <v>9.0235717836907349E-3</v>
      </c>
      <c r="H1033" s="2">
        <f t="shared" si="139"/>
        <v>1.3396584726203897</v>
      </c>
      <c r="I1033" s="2">
        <f t="shared" si="140"/>
        <v>57.258719095013397</v>
      </c>
    </row>
    <row r="1034" spans="1:9" ht="13.5" x14ac:dyDescent="0.25">
      <c r="A1034" s="3">
        <f>TITRES_STAT!B1037</f>
        <v>43511</v>
      </c>
      <c r="B1034" s="6">
        <f>TITRES_STAT!D1037</f>
        <v>3.9379</v>
      </c>
      <c r="C1034" s="2">
        <f t="shared" si="144"/>
        <v>-0.13020000000000032</v>
      </c>
      <c r="D1034" s="2">
        <f t="shared" si="145"/>
        <v>0</v>
      </c>
      <c r="E1034" s="2">
        <f t="shared" si="146"/>
        <v>0.13020000000000032</v>
      </c>
      <c r="F1034" s="2">
        <f t="shared" si="143"/>
        <v>1.1225039793796748E-2</v>
      </c>
      <c r="G1034" s="2">
        <f t="shared" si="143"/>
        <v>1.7679030941998564E-2</v>
      </c>
      <c r="H1034" s="2">
        <f t="shared" si="139"/>
        <v>0.63493524224398401</v>
      </c>
      <c r="I1034" s="2">
        <f t="shared" si="140"/>
        <v>38.83549793522841</v>
      </c>
    </row>
    <row r="1035" spans="1:9" ht="13.5" x14ac:dyDescent="0.25">
      <c r="A1035" s="3">
        <f>TITRES_STAT!B1038</f>
        <v>43514</v>
      </c>
      <c r="B1035" s="6">
        <f>TITRES_STAT!D1038</f>
        <v>3.9379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1.0423251237096979E-2</v>
      </c>
      <c r="G1035" s="2">
        <f t="shared" si="143"/>
        <v>1.6416243017570095E-2</v>
      </c>
      <c r="H1035" s="2">
        <f t="shared" si="139"/>
        <v>0.63493524224398401</v>
      </c>
      <c r="I1035" s="2">
        <f t="shared" si="140"/>
        <v>38.83549793522841</v>
      </c>
    </row>
    <row r="1036" spans="1:9" ht="13.5" x14ac:dyDescent="0.25">
      <c r="A1036" s="3">
        <f>TITRES_STAT!B1039</f>
        <v>43515</v>
      </c>
      <c r="B1036" s="6">
        <f>TITRES_STAT!D1039</f>
        <v>3.9379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9.6787332915900526E-3</v>
      </c>
      <c r="G1036" s="2">
        <f t="shared" si="143"/>
        <v>1.5243654230600803E-2</v>
      </c>
      <c r="H1036" s="2">
        <f t="shared" si="139"/>
        <v>0.63493524224398401</v>
      </c>
      <c r="I1036" s="2">
        <f t="shared" si="140"/>
        <v>38.83549793522841</v>
      </c>
    </row>
    <row r="1037" spans="1:9" ht="13.5" x14ac:dyDescent="0.25">
      <c r="A1037" s="3">
        <f>TITRES_STAT!B1040</f>
        <v>43516</v>
      </c>
      <c r="B1037" s="6">
        <f>TITRES_STAT!D1040</f>
        <v>3.9379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8.9873951993336195E-3</v>
      </c>
      <c r="G1037" s="2">
        <f t="shared" si="147"/>
        <v>1.4154821785557889E-2</v>
      </c>
      <c r="H1037" s="2">
        <f t="shared" si="139"/>
        <v>0.6349352422439839</v>
      </c>
      <c r="I1037" s="2">
        <f t="shared" si="140"/>
        <v>38.83549793522841</v>
      </c>
    </row>
    <row r="1038" spans="1:9" ht="13.5" x14ac:dyDescent="0.25">
      <c r="A1038" s="3">
        <f>TITRES_STAT!B1041</f>
        <v>43517</v>
      </c>
      <c r="B1038" s="6">
        <f>TITRES_STAT!D1041</f>
        <v>3.9379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8.3454383993812175E-3</v>
      </c>
      <c r="G1038" s="2">
        <f t="shared" si="147"/>
        <v>1.3143763086589469E-2</v>
      </c>
      <c r="H1038" s="2">
        <f t="shared" si="139"/>
        <v>0.6349352422439839</v>
      </c>
      <c r="I1038" s="2">
        <f t="shared" si="140"/>
        <v>38.83549793522841</v>
      </c>
    </row>
    <row r="1039" spans="1:9" ht="13.5" x14ac:dyDescent="0.25">
      <c r="A1039" s="3">
        <f>TITRES_STAT!B1042</f>
        <v>43518</v>
      </c>
      <c r="B1039" s="6">
        <f>TITRES_STAT!D1042</f>
        <v>3.8239999999999998</v>
      </c>
      <c r="C1039" s="2">
        <f t="shared" si="144"/>
        <v>-0.11390000000000011</v>
      </c>
      <c r="D1039" s="2">
        <f t="shared" si="145"/>
        <v>0</v>
      </c>
      <c r="E1039" s="2">
        <f t="shared" si="146"/>
        <v>0.11390000000000011</v>
      </c>
      <c r="F1039" s="2">
        <f t="shared" si="147"/>
        <v>7.7493356565682733E-3</v>
      </c>
      <c r="G1039" s="2">
        <f t="shared" si="147"/>
        <v>2.0340637151833089E-2</v>
      </c>
      <c r="H1039" s="2">
        <f t="shared" si="139"/>
        <v>0.38097801945549709</v>
      </c>
      <c r="I1039" s="2">
        <f t="shared" si="140"/>
        <v>27.587551292504429</v>
      </c>
    </row>
    <row r="1040" spans="1:9" ht="13.5" x14ac:dyDescent="0.25">
      <c r="A1040" s="3">
        <f>TITRES_STAT!B1043</f>
        <v>43521</v>
      </c>
      <c r="B1040" s="6">
        <f>TITRES_STAT!D1043</f>
        <v>3.7101000000000002</v>
      </c>
      <c r="C1040" s="2">
        <f t="shared" si="144"/>
        <v>-0.11389999999999967</v>
      </c>
      <c r="D1040" s="2">
        <f t="shared" si="145"/>
        <v>0</v>
      </c>
      <c r="E1040" s="2">
        <f t="shared" si="146"/>
        <v>0.11389999999999967</v>
      </c>
      <c r="F1040" s="2">
        <f t="shared" si="147"/>
        <v>7.195811681099111E-3</v>
      </c>
      <c r="G1040" s="2">
        <f t="shared" si="147"/>
        <v>2.7023448783844987E-2</v>
      </c>
      <c r="H1040" s="2">
        <f t="shared" si="139"/>
        <v>0.2662802863785792</v>
      </c>
      <c r="I1040" s="2">
        <f t="shared" si="140"/>
        <v>21.028542356930402</v>
      </c>
    </row>
    <row r="1041" spans="1:9" ht="13.5" x14ac:dyDescent="0.25">
      <c r="A1041" s="3">
        <f>TITRES_STAT!B1044</f>
        <v>43522</v>
      </c>
      <c r="B1041" s="6">
        <f>TITRES_STAT!D1044</f>
        <v>3.6015999999999999</v>
      </c>
      <c r="C1041" s="2">
        <f t="shared" si="144"/>
        <v>-0.10850000000000026</v>
      </c>
      <c r="D1041" s="2">
        <f t="shared" si="145"/>
        <v>0</v>
      </c>
      <c r="E1041" s="2">
        <f t="shared" si="146"/>
        <v>0.10850000000000026</v>
      </c>
      <c r="F1041" s="2">
        <f t="shared" si="147"/>
        <v>6.6818251324491746E-3</v>
      </c>
      <c r="G1041" s="2">
        <f t="shared" si="147"/>
        <v>3.284320244214179E-2</v>
      </c>
      <c r="H1041" s="2">
        <f t="shared" ref="H1041:H1104" si="148">F1041/G1041</f>
        <v>0.20344621217191619</v>
      </c>
      <c r="I1041" s="2">
        <f t="shared" ref="I1041:I1104" si="149">IF(G1041=0,100,100-(100/(1+H1041)))</f>
        <v>16.90530163410854</v>
      </c>
    </row>
    <row r="1042" spans="1:9" ht="13.5" x14ac:dyDescent="0.25">
      <c r="A1042" s="3">
        <f>TITRES_STAT!B1045</f>
        <v>43523</v>
      </c>
      <c r="B1042" s="6">
        <f>TITRES_STAT!D1045</f>
        <v>3.4443000000000001</v>
      </c>
      <c r="C1042" s="2">
        <f t="shared" si="144"/>
        <v>-0.15729999999999977</v>
      </c>
      <c r="D1042" s="2">
        <f t="shared" si="145"/>
        <v>0</v>
      </c>
      <c r="E1042" s="2">
        <f t="shared" si="146"/>
        <v>0.15729999999999977</v>
      </c>
      <c r="F1042" s="2">
        <f t="shared" si="147"/>
        <v>6.2045519087028048E-3</v>
      </c>
      <c r="G1042" s="2">
        <f t="shared" si="147"/>
        <v>4.1732973696274503E-2</v>
      </c>
      <c r="H1042" s="2">
        <f t="shared" si="148"/>
        <v>0.14867265280107955</v>
      </c>
      <c r="I1042" s="2">
        <f t="shared" si="149"/>
        <v>12.942995764592808</v>
      </c>
    </row>
    <row r="1043" spans="1:9" ht="13.5" x14ac:dyDescent="0.25">
      <c r="A1043" s="3">
        <f>TITRES_STAT!B1046</f>
        <v>43524</v>
      </c>
      <c r="B1043" s="6">
        <f>TITRES_STAT!D1046</f>
        <v>3.2924000000000002</v>
      </c>
      <c r="C1043" s="2">
        <f t="shared" si="144"/>
        <v>-0.15189999999999992</v>
      </c>
      <c r="D1043" s="2">
        <f t="shared" si="145"/>
        <v>0</v>
      </c>
      <c r="E1043" s="2">
        <f t="shared" si="146"/>
        <v>0.15189999999999992</v>
      </c>
      <c r="F1043" s="2">
        <f t="shared" si="147"/>
        <v>5.761369629509747E-3</v>
      </c>
      <c r="G1043" s="2">
        <f t="shared" si="147"/>
        <v>4.9602047003683467E-2</v>
      </c>
      <c r="H1043" s="2">
        <f t="shared" si="148"/>
        <v>0.116151852141947</v>
      </c>
      <c r="I1043" s="2">
        <f t="shared" si="149"/>
        <v>10.406456067697789</v>
      </c>
    </row>
    <row r="1044" spans="1:9" ht="13.5" x14ac:dyDescent="0.25">
      <c r="A1044" s="3">
        <f>TITRES_STAT!B1047</f>
        <v>43525</v>
      </c>
      <c r="B1044" s="6">
        <f>TITRES_STAT!D1047</f>
        <v>3.3357999999999999</v>
      </c>
      <c r="C1044" s="2">
        <f t="shared" si="144"/>
        <v>4.3399999999999661E-2</v>
      </c>
      <c r="D1044" s="2">
        <f t="shared" si="145"/>
        <v>4.3399999999999661E-2</v>
      </c>
      <c r="E1044" s="2">
        <f t="shared" si="146"/>
        <v>0</v>
      </c>
      <c r="F1044" s="2">
        <f t="shared" si="147"/>
        <v>8.4498432274018841E-3</v>
      </c>
      <c r="G1044" s="2">
        <f t="shared" si="147"/>
        <v>4.6059043646277505E-2</v>
      </c>
      <c r="H1044" s="2">
        <f t="shared" si="148"/>
        <v>0.18345676675995856</v>
      </c>
      <c r="I1044" s="2">
        <f t="shared" si="149"/>
        <v>15.501771751428009</v>
      </c>
    </row>
    <row r="1045" spans="1:9" ht="13.5" x14ac:dyDescent="0.25">
      <c r="A1045" s="3">
        <f>TITRES_STAT!B1048</f>
        <v>43528</v>
      </c>
      <c r="B1045" s="6">
        <f>TITRES_STAT!D1048</f>
        <v>3.3357999999999999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7.8462829968731791E-3</v>
      </c>
      <c r="G1045" s="2">
        <f t="shared" si="147"/>
        <v>4.2769111957257681E-2</v>
      </c>
      <c r="H1045" s="2">
        <f t="shared" si="148"/>
        <v>0.18345676675995862</v>
      </c>
      <c r="I1045" s="2">
        <f t="shared" si="149"/>
        <v>15.501771751428024</v>
      </c>
    </row>
    <row r="1046" spans="1:9" ht="13.5" x14ac:dyDescent="0.25">
      <c r="A1046" s="3">
        <f>TITRES_STAT!B1049</f>
        <v>43529</v>
      </c>
      <c r="B1046" s="6">
        <f>TITRES_STAT!D1049</f>
        <v>3.3521000000000001</v>
      </c>
      <c r="C1046" s="2">
        <f t="shared" si="144"/>
        <v>1.6300000000000203E-2</v>
      </c>
      <c r="D1046" s="2">
        <f t="shared" si="145"/>
        <v>1.6300000000000203E-2</v>
      </c>
      <c r="E1046" s="2">
        <f t="shared" si="146"/>
        <v>0</v>
      </c>
      <c r="F1046" s="2">
        <f t="shared" si="147"/>
        <v>8.4501199256679666E-3</v>
      </c>
      <c r="G1046" s="2">
        <f t="shared" si="147"/>
        <v>3.9714175388882132E-2</v>
      </c>
      <c r="H1046" s="2">
        <f t="shared" si="148"/>
        <v>0.21277339496349087</v>
      </c>
      <c r="I1046" s="2">
        <f t="shared" si="149"/>
        <v>17.544365323902596</v>
      </c>
    </row>
    <row r="1047" spans="1:9" ht="13.5" x14ac:dyDescent="0.25">
      <c r="A1047" s="3">
        <f>TITRES_STAT!B1050</f>
        <v>43530</v>
      </c>
      <c r="B1047" s="6">
        <f>TITRES_STAT!D1050</f>
        <v>3.3521000000000001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7.8465399309773972E-3</v>
      </c>
      <c r="G1047" s="2">
        <f t="shared" si="147"/>
        <v>3.6877448575390548E-2</v>
      </c>
      <c r="H1047" s="2">
        <f t="shared" si="148"/>
        <v>0.21277339496349087</v>
      </c>
      <c r="I1047" s="2">
        <f t="shared" si="149"/>
        <v>17.544365323902596</v>
      </c>
    </row>
    <row r="1048" spans="1:9" ht="13.5" x14ac:dyDescent="0.25">
      <c r="A1048" s="3">
        <f>TITRES_STAT!B1051</f>
        <v>43531</v>
      </c>
      <c r="B1048" s="6">
        <f>TITRES_STAT!D1051</f>
        <v>3.3521000000000001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7.2860727930504406E-3</v>
      </c>
      <c r="G1048" s="2">
        <f t="shared" si="147"/>
        <v>3.4243345105719795E-2</v>
      </c>
      <c r="H1048" s="2">
        <f t="shared" si="148"/>
        <v>0.21277339496349087</v>
      </c>
      <c r="I1048" s="2">
        <f t="shared" si="149"/>
        <v>17.544365323902596</v>
      </c>
    </row>
    <row r="1049" spans="1:9" ht="13.5" x14ac:dyDescent="0.25">
      <c r="A1049" s="3">
        <f>TITRES_STAT!B1052</f>
        <v>43532</v>
      </c>
      <c r="B1049" s="6">
        <f>TITRES_STAT!D1052</f>
        <v>3.3466999999999998</v>
      </c>
      <c r="C1049" s="2">
        <f t="shared" si="144"/>
        <v>-5.4000000000002935E-3</v>
      </c>
      <c r="D1049" s="2">
        <f t="shared" si="145"/>
        <v>0</v>
      </c>
      <c r="E1049" s="2">
        <f t="shared" si="146"/>
        <v>5.4000000000002935E-3</v>
      </c>
      <c r="F1049" s="2">
        <f t="shared" si="147"/>
        <v>6.7656390221182668E-3</v>
      </c>
      <c r="G1049" s="2">
        <f t="shared" si="147"/>
        <v>3.2183106169596971E-2</v>
      </c>
      <c r="H1049" s="2">
        <f t="shared" si="148"/>
        <v>0.21022330742300108</v>
      </c>
      <c r="I1049" s="2">
        <f t="shared" si="149"/>
        <v>17.370621283987816</v>
      </c>
    </row>
    <row r="1050" spans="1:9" ht="13.5" x14ac:dyDescent="0.25">
      <c r="A1050" s="3">
        <f>TITRES_STAT!B1053</f>
        <v>43535</v>
      </c>
      <c r="B1050" s="6">
        <f>TITRES_STAT!D1053</f>
        <v>3.3357999999999999</v>
      </c>
      <c r="C1050" s="2">
        <f t="shared" si="144"/>
        <v>-1.089999999999991E-2</v>
      </c>
      <c r="D1050" s="2">
        <f t="shared" si="145"/>
        <v>0</v>
      </c>
      <c r="E1050" s="2">
        <f t="shared" si="146"/>
        <v>1.089999999999991E-2</v>
      </c>
      <c r="F1050" s="2">
        <f t="shared" si="147"/>
        <v>6.2823790919669621E-3</v>
      </c>
      <c r="G1050" s="2">
        <f t="shared" si="147"/>
        <v>3.0662884300340039E-2</v>
      </c>
      <c r="H1050" s="2">
        <f t="shared" si="148"/>
        <v>0.20488545795078036</v>
      </c>
      <c r="I1050" s="2">
        <f t="shared" si="149"/>
        <v>17.004558947805805</v>
      </c>
    </row>
    <row r="1051" spans="1:9" ht="13.5" x14ac:dyDescent="0.25">
      <c r="A1051" s="3">
        <f>TITRES_STAT!B1054</f>
        <v>43536</v>
      </c>
      <c r="B1051" s="6">
        <f>TITRES_STAT!D1054</f>
        <v>3.2382</v>
      </c>
      <c r="C1051" s="2">
        <f t="shared" si="144"/>
        <v>-9.7599999999999909E-2</v>
      </c>
      <c r="D1051" s="2">
        <f t="shared" si="145"/>
        <v>0</v>
      </c>
      <c r="E1051" s="2">
        <f t="shared" si="146"/>
        <v>9.7599999999999909E-2</v>
      </c>
      <c r="F1051" s="2">
        <f t="shared" si="147"/>
        <v>5.8336377282550362E-3</v>
      </c>
      <c r="G1051" s="2">
        <f t="shared" si="147"/>
        <v>3.5444106850315744E-2</v>
      </c>
      <c r="H1051" s="2">
        <f t="shared" si="148"/>
        <v>0.16458695807715265</v>
      </c>
      <c r="I1051" s="2">
        <f t="shared" si="149"/>
        <v>14.132646509188277</v>
      </c>
    </row>
    <row r="1052" spans="1:9" ht="13.5" x14ac:dyDescent="0.25">
      <c r="A1052" s="3">
        <f>TITRES_STAT!B1055</f>
        <v>43537</v>
      </c>
      <c r="B1052" s="6">
        <f>TITRES_STAT!D1055</f>
        <v>3.3304</v>
      </c>
      <c r="C1052" s="2">
        <f t="shared" si="144"/>
        <v>9.220000000000006E-2</v>
      </c>
      <c r="D1052" s="2">
        <f t="shared" si="145"/>
        <v>9.220000000000006E-2</v>
      </c>
      <c r="E1052" s="2">
        <f t="shared" si="146"/>
        <v>0</v>
      </c>
      <c r="F1052" s="2">
        <f t="shared" si="147"/>
        <v>1.2002663604808252E-2</v>
      </c>
      <c r="G1052" s="2">
        <f t="shared" si="147"/>
        <v>3.2912384932436048E-2</v>
      </c>
      <c r="H1052" s="2">
        <f t="shared" si="148"/>
        <v>0.36468531920272063</v>
      </c>
      <c r="I1052" s="2">
        <f t="shared" si="149"/>
        <v>26.723033806487919</v>
      </c>
    </row>
    <row r="1053" spans="1:9" ht="13.5" x14ac:dyDescent="0.25">
      <c r="A1053" s="3">
        <f>TITRES_STAT!B1056</f>
        <v>43538</v>
      </c>
      <c r="B1053" s="6">
        <f>TITRES_STAT!D1056</f>
        <v>3.3304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1.114533049017909E-2</v>
      </c>
      <c r="G1053" s="2">
        <f t="shared" si="150"/>
        <v>3.0561500294404902E-2</v>
      </c>
      <c r="H1053" s="2">
        <f t="shared" si="148"/>
        <v>0.36468531920272057</v>
      </c>
      <c r="I1053" s="2">
        <f t="shared" si="149"/>
        <v>26.723033806487919</v>
      </c>
    </row>
    <row r="1054" spans="1:9" ht="13.5" x14ac:dyDescent="0.25">
      <c r="A1054" s="3">
        <f>TITRES_STAT!B1057</f>
        <v>43539</v>
      </c>
      <c r="B1054" s="6">
        <f>TITRES_STAT!D1057</f>
        <v>3.3304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1.0349235455166297E-2</v>
      </c>
      <c r="G1054" s="2">
        <f t="shared" si="150"/>
        <v>2.8378535987661692E-2</v>
      </c>
      <c r="H1054" s="2">
        <f t="shared" si="148"/>
        <v>0.36468531920272057</v>
      </c>
      <c r="I1054" s="2">
        <f t="shared" si="149"/>
        <v>26.723033806487919</v>
      </c>
    </row>
    <row r="1055" spans="1:9" ht="13.5" x14ac:dyDescent="0.25">
      <c r="A1055" s="3">
        <f>TITRES_STAT!B1058</f>
        <v>43542</v>
      </c>
      <c r="B1055" s="6">
        <f>TITRES_STAT!D1058</f>
        <v>3.3304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9.6100043512258471E-3</v>
      </c>
      <c r="G1055" s="2">
        <f t="shared" si="150"/>
        <v>2.6351497702828713E-2</v>
      </c>
      <c r="H1055" s="2">
        <f t="shared" si="148"/>
        <v>0.36468531920272057</v>
      </c>
      <c r="I1055" s="2">
        <f t="shared" si="149"/>
        <v>26.723033806487919</v>
      </c>
    </row>
    <row r="1056" spans="1:9" ht="13.5" x14ac:dyDescent="0.25">
      <c r="A1056" s="3">
        <f>TITRES_STAT!B1059</f>
        <v>43543</v>
      </c>
      <c r="B1056" s="6">
        <f>TITRES_STAT!D1059</f>
        <v>3.3304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8.9235754689954306E-3</v>
      </c>
      <c r="G1056" s="2">
        <f t="shared" si="150"/>
        <v>2.4469247866912378E-2</v>
      </c>
      <c r="H1056" s="2">
        <f t="shared" si="148"/>
        <v>0.36468531920272057</v>
      </c>
      <c r="I1056" s="2">
        <f t="shared" si="149"/>
        <v>26.723033806487919</v>
      </c>
    </row>
    <row r="1057" spans="1:9" ht="13.5" x14ac:dyDescent="0.25">
      <c r="A1057" s="3">
        <f>TITRES_STAT!B1060</f>
        <v>43545</v>
      </c>
      <c r="B1057" s="6">
        <f>TITRES_STAT!D1060</f>
        <v>3.3304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8.2861772212100438E-3</v>
      </c>
      <c r="G1057" s="2">
        <f t="shared" si="150"/>
        <v>2.2721444447847208E-2</v>
      </c>
      <c r="H1057" s="2">
        <f t="shared" si="148"/>
        <v>0.36468531920272063</v>
      </c>
      <c r="I1057" s="2">
        <f t="shared" si="149"/>
        <v>26.723033806487919</v>
      </c>
    </row>
    <row r="1058" spans="1:9" ht="13.5" x14ac:dyDescent="0.25">
      <c r="A1058" s="3">
        <f>TITRES_STAT!B1061</f>
        <v>43546</v>
      </c>
      <c r="B1058" s="6">
        <f>TITRES_STAT!D1061</f>
        <v>3.2545000000000002</v>
      </c>
      <c r="C1058" s="2">
        <f t="shared" si="144"/>
        <v>-7.5899999999999856E-2</v>
      </c>
      <c r="D1058" s="2">
        <f t="shared" si="145"/>
        <v>0</v>
      </c>
      <c r="E1058" s="2">
        <f t="shared" si="146"/>
        <v>7.5899999999999856E-2</v>
      </c>
      <c r="F1058" s="2">
        <f t="shared" si="150"/>
        <v>7.6943074196950409E-3</v>
      </c>
      <c r="G1058" s="2">
        <f t="shared" si="150"/>
        <v>2.6519912701572397E-2</v>
      </c>
      <c r="H1058" s="2">
        <f t="shared" si="148"/>
        <v>0.2901332107039265</v>
      </c>
      <c r="I1058" s="2">
        <f t="shared" si="149"/>
        <v>22.488624298387222</v>
      </c>
    </row>
    <row r="1059" spans="1:9" ht="13.5" x14ac:dyDescent="0.25">
      <c r="A1059" s="3">
        <f>TITRES_STAT!B1062</f>
        <v>43549</v>
      </c>
      <c r="B1059" s="6">
        <f>TITRES_STAT!D1062</f>
        <v>3.3466999999999998</v>
      </c>
      <c r="C1059" s="2">
        <f t="shared" si="144"/>
        <v>9.2199999999999616E-2</v>
      </c>
      <c r="D1059" s="2">
        <f t="shared" si="145"/>
        <v>9.2199999999999616E-2</v>
      </c>
      <c r="E1059" s="2">
        <f t="shared" si="146"/>
        <v>0</v>
      </c>
      <c r="F1059" s="2">
        <f t="shared" si="150"/>
        <v>1.3730428318288227E-2</v>
      </c>
      <c r="G1059" s="2">
        <f t="shared" si="150"/>
        <v>2.4625633222888656E-2</v>
      </c>
      <c r="H1059" s="2">
        <f t="shared" si="148"/>
        <v>0.55756650779344341</v>
      </c>
      <c r="I1059" s="2">
        <f t="shared" si="149"/>
        <v>35.797284096929559</v>
      </c>
    </row>
    <row r="1060" spans="1:9" ht="13.5" x14ac:dyDescent="0.25">
      <c r="A1060" s="3">
        <f>TITRES_STAT!B1063</f>
        <v>43550</v>
      </c>
      <c r="B1060" s="6">
        <f>TITRES_STAT!D1063</f>
        <v>3.4171999999999998</v>
      </c>
      <c r="C1060" s="2">
        <f t="shared" si="144"/>
        <v>7.0500000000000007E-2</v>
      </c>
      <c r="D1060" s="2">
        <f t="shared" si="145"/>
        <v>7.0500000000000007E-2</v>
      </c>
      <c r="E1060" s="2">
        <f t="shared" si="146"/>
        <v>0</v>
      </c>
      <c r="F1060" s="2">
        <f t="shared" si="150"/>
        <v>1.7785397724124782E-2</v>
      </c>
      <c r="G1060" s="2">
        <f t="shared" si="150"/>
        <v>2.2866659421253755E-2</v>
      </c>
      <c r="H1060" s="2">
        <f t="shared" si="148"/>
        <v>0.77778731892923025</v>
      </c>
      <c r="I1060" s="2">
        <f t="shared" si="149"/>
        <v>43.750301886374977</v>
      </c>
    </row>
    <row r="1061" spans="1:9" ht="13.5" x14ac:dyDescent="0.25">
      <c r="A1061" s="3">
        <f>TITRES_STAT!B1064</f>
        <v>43551</v>
      </c>
      <c r="B1061" s="6">
        <f>TITRES_STAT!D1064</f>
        <v>3.4171999999999998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1.6515012172401585E-2</v>
      </c>
      <c r="G1061" s="2">
        <f t="shared" si="150"/>
        <v>2.1233326605449916E-2</v>
      </c>
      <c r="H1061" s="2">
        <f t="shared" si="148"/>
        <v>0.77778731892923025</v>
      </c>
      <c r="I1061" s="2">
        <f t="shared" si="149"/>
        <v>43.750301886374977</v>
      </c>
    </row>
    <row r="1062" spans="1:9" ht="13.5" x14ac:dyDescent="0.25">
      <c r="A1062" s="3">
        <f>TITRES_STAT!B1065</f>
        <v>43552</v>
      </c>
      <c r="B1062" s="6">
        <f>TITRES_STAT!D1065</f>
        <v>3.5691000000000002</v>
      </c>
      <c r="C1062" s="2">
        <f t="shared" si="144"/>
        <v>0.15190000000000037</v>
      </c>
      <c r="D1062" s="2">
        <f t="shared" si="145"/>
        <v>0.15190000000000037</v>
      </c>
      <c r="E1062" s="2">
        <f t="shared" si="146"/>
        <v>0</v>
      </c>
      <c r="F1062" s="2">
        <f t="shared" si="150"/>
        <v>2.6185368445801497E-2</v>
      </c>
      <c r="G1062" s="2">
        <f t="shared" si="150"/>
        <v>1.9716660419346353E-2</v>
      </c>
      <c r="H1062" s="2">
        <f t="shared" si="148"/>
        <v>1.3280833512813319</v>
      </c>
      <c r="I1062" s="2">
        <f t="shared" si="149"/>
        <v>57.046211449017946</v>
      </c>
    </row>
    <row r="1063" spans="1:9" ht="13.5" x14ac:dyDescent="0.25">
      <c r="A1063" s="3">
        <f>TITRES_STAT!B1066</f>
        <v>43553</v>
      </c>
      <c r="B1063" s="6">
        <f>TITRES_STAT!D1066</f>
        <v>3.6720999999999999</v>
      </c>
      <c r="C1063" s="2">
        <f t="shared" si="144"/>
        <v>0.10299999999999976</v>
      </c>
      <c r="D1063" s="2">
        <f t="shared" si="145"/>
        <v>0.10299999999999976</v>
      </c>
      <c r="E1063" s="2">
        <f t="shared" si="146"/>
        <v>0</v>
      </c>
      <c r="F1063" s="2">
        <f t="shared" si="150"/>
        <v>3.1672127842529943E-2</v>
      </c>
      <c r="G1063" s="2">
        <f t="shared" si="150"/>
        <v>1.8308327532250184E-2</v>
      </c>
      <c r="H1063" s="2">
        <f t="shared" si="148"/>
        <v>1.7299301526444388</v>
      </c>
      <c r="I1063" s="2">
        <f t="shared" si="149"/>
        <v>63.369026162397731</v>
      </c>
    </row>
    <row r="1064" spans="1:9" ht="13.5" x14ac:dyDescent="0.25">
      <c r="A1064" s="3">
        <f>TITRES_STAT!B1067</f>
        <v>43556</v>
      </c>
      <c r="B1064" s="6">
        <f>TITRES_STAT!D1067</f>
        <v>3.7698</v>
      </c>
      <c r="C1064" s="2">
        <f t="shared" si="144"/>
        <v>9.770000000000012E-2</v>
      </c>
      <c r="D1064" s="2">
        <f t="shared" si="145"/>
        <v>9.770000000000012E-2</v>
      </c>
      <c r="E1064" s="2">
        <f t="shared" si="146"/>
        <v>0</v>
      </c>
      <c r="F1064" s="2">
        <f t="shared" si="150"/>
        <v>3.6388404425206376E-2</v>
      </c>
      <c r="G1064" s="2">
        <f t="shared" si="150"/>
        <v>1.7000589851375172E-2</v>
      </c>
      <c r="H1064" s="2">
        <f t="shared" si="148"/>
        <v>2.1404201114976567</v>
      </c>
      <c r="I1064" s="2">
        <f t="shared" si="149"/>
        <v>68.157126610582594</v>
      </c>
    </row>
    <row r="1065" spans="1:9" ht="13.5" x14ac:dyDescent="0.25">
      <c r="A1065" s="3">
        <f>TITRES_STAT!B1068</f>
        <v>43557</v>
      </c>
      <c r="B1065" s="6">
        <f>TITRES_STAT!D1068</f>
        <v>3.6613000000000002</v>
      </c>
      <c r="C1065" s="2">
        <f t="shared" si="144"/>
        <v>-0.10849999999999982</v>
      </c>
      <c r="D1065" s="2">
        <f t="shared" si="145"/>
        <v>0</v>
      </c>
      <c r="E1065" s="2">
        <f t="shared" si="146"/>
        <v>0.10849999999999982</v>
      </c>
      <c r="F1065" s="2">
        <f t="shared" si="150"/>
        <v>3.3789232680548779E-2</v>
      </c>
      <c r="G1065" s="2">
        <f t="shared" si="150"/>
        <v>2.3536262004848357E-2</v>
      </c>
      <c r="H1065" s="2">
        <f t="shared" si="148"/>
        <v>1.4356244281096275</v>
      </c>
      <c r="I1065" s="2">
        <f t="shared" si="149"/>
        <v>58.942766854406422</v>
      </c>
    </row>
    <row r="1066" spans="1:9" ht="13.5" x14ac:dyDescent="0.25">
      <c r="A1066" s="3">
        <f>TITRES_STAT!B1069</f>
        <v>43558</v>
      </c>
      <c r="B1066" s="6">
        <f>TITRES_STAT!D1069</f>
        <v>3.7643</v>
      </c>
      <c r="C1066" s="2">
        <f t="shared" si="144"/>
        <v>0.10299999999999976</v>
      </c>
      <c r="D1066" s="2">
        <f t="shared" si="145"/>
        <v>0.10299999999999976</v>
      </c>
      <c r="E1066" s="2">
        <f t="shared" si="146"/>
        <v>0</v>
      </c>
      <c r="F1066" s="2">
        <f t="shared" si="150"/>
        <v>3.8732858917652421E-2</v>
      </c>
      <c r="G1066" s="2">
        <f t="shared" si="150"/>
        <v>2.1855100433073475E-2</v>
      </c>
      <c r="H1066" s="2">
        <f t="shared" si="148"/>
        <v>1.7722571916914056</v>
      </c>
      <c r="I1066" s="2">
        <f t="shared" si="149"/>
        <v>63.928310728274042</v>
      </c>
    </row>
    <row r="1067" spans="1:9" ht="13.5" x14ac:dyDescent="0.25">
      <c r="A1067" s="3">
        <f>TITRES_STAT!B1070</f>
        <v>43559</v>
      </c>
      <c r="B1067" s="6">
        <f>TITRES_STAT!D1070</f>
        <v>3.7643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3.59662261378201E-2</v>
      </c>
      <c r="G1067" s="2">
        <f t="shared" si="150"/>
        <v>2.0294021830711082E-2</v>
      </c>
      <c r="H1067" s="2">
        <f t="shared" si="148"/>
        <v>1.7722571916914056</v>
      </c>
      <c r="I1067" s="2">
        <f t="shared" si="149"/>
        <v>63.928310728274042</v>
      </c>
    </row>
    <row r="1068" spans="1:9" ht="13.5" x14ac:dyDescent="0.25">
      <c r="A1068" s="3">
        <f>TITRES_STAT!B1071</f>
        <v>43560</v>
      </c>
      <c r="B1068" s="6">
        <f>TITRES_STAT!D1071</f>
        <v>3.7643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3.3397209985118664E-2</v>
      </c>
      <c r="G1068" s="2">
        <f t="shared" si="150"/>
        <v>1.8844448842803146E-2</v>
      </c>
      <c r="H1068" s="2">
        <f t="shared" si="148"/>
        <v>1.7722571916914056</v>
      </c>
      <c r="I1068" s="2">
        <f t="shared" si="149"/>
        <v>63.928310728274042</v>
      </c>
    </row>
    <row r="1069" spans="1:9" ht="13.5" x14ac:dyDescent="0.25">
      <c r="A1069" s="3">
        <f>TITRES_STAT!B1072</f>
        <v>43563</v>
      </c>
      <c r="B1069" s="6">
        <f>TITRES_STAT!D1072</f>
        <v>3.7643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3.1011694986181615E-2</v>
      </c>
      <c r="G1069" s="2">
        <f t="shared" si="151"/>
        <v>1.7498416782602923E-2</v>
      </c>
      <c r="H1069" s="2">
        <f t="shared" si="148"/>
        <v>1.7722571916914054</v>
      </c>
      <c r="I1069" s="2">
        <f t="shared" si="149"/>
        <v>63.928310728274042</v>
      </c>
    </row>
    <row r="1070" spans="1:9" ht="13.5" x14ac:dyDescent="0.25">
      <c r="A1070" s="3">
        <f>TITRES_STAT!B1073</f>
        <v>43565</v>
      </c>
      <c r="B1070" s="6">
        <f>TITRES_STAT!D1073</f>
        <v>3.7643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2.8796573915740069E-2</v>
      </c>
      <c r="G1070" s="2">
        <f t="shared" si="151"/>
        <v>1.6248529869559856E-2</v>
      </c>
      <c r="H1070" s="2">
        <f t="shared" si="148"/>
        <v>1.7722571916914056</v>
      </c>
      <c r="I1070" s="2">
        <f t="shared" si="149"/>
        <v>63.928310728274042</v>
      </c>
    </row>
    <row r="1071" spans="1:9" ht="13.5" x14ac:dyDescent="0.25">
      <c r="A1071" s="3">
        <f>TITRES_STAT!B1074</f>
        <v>43566</v>
      </c>
      <c r="B1071" s="6">
        <f>TITRES_STAT!D1074</f>
        <v>3.7643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2.6739675778901493E-2</v>
      </c>
      <c r="G1071" s="2">
        <f t="shared" si="151"/>
        <v>1.5087920593162723E-2</v>
      </c>
      <c r="H1071" s="2">
        <f t="shared" si="148"/>
        <v>1.7722571916914054</v>
      </c>
      <c r="I1071" s="2">
        <f t="shared" si="149"/>
        <v>63.928310728274042</v>
      </c>
    </row>
    <row r="1072" spans="1:9" ht="13.5" x14ac:dyDescent="0.25">
      <c r="A1072" s="3">
        <f>TITRES_STAT!B1075</f>
        <v>43567</v>
      </c>
      <c r="B1072" s="6">
        <f>TITRES_STAT!D1075</f>
        <v>3.7589000000000001</v>
      </c>
      <c r="C1072" s="2">
        <f t="shared" si="144"/>
        <v>-5.3999999999998494E-3</v>
      </c>
      <c r="D1072" s="2">
        <f t="shared" si="145"/>
        <v>0</v>
      </c>
      <c r="E1072" s="2">
        <f t="shared" si="146"/>
        <v>5.3999999999998494E-3</v>
      </c>
      <c r="F1072" s="2">
        <f t="shared" si="151"/>
        <v>2.4829698937551384E-2</v>
      </c>
      <c r="G1072" s="2">
        <f t="shared" si="151"/>
        <v>1.4395926265079659E-2</v>
      </c>
      <c r="H1072" s="2">
        <f t="shared" si="148"/>
        <v>1.724772583601031</v>
      </c>
      <c r="I1072" s="2">
        <f t="shared" si="149"/>
        <v>63.299689448636101</v>
      </c>
    </row>
    <row r="1073" spans="1:9" ht="13.5" x14ac:dyDescent="0.25">
      <c r="A1073" s="3">
        <f>TITRES_STAT!B1076</f>
        <v>43570</v>
      </c>
      <c r="B1073" s="6">
        <f>TITRES_STAT!D1076</f>
        <v>3.7589000000000001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2.3056149013440573E-2</v>
      </c>
      <c r="G1073" s="2">
        <f t="shared" si="151"/>
        <v>1.336764581757397E-2</v>
      </c>
      <c r="H1073" s="2">
        <f t="shared" si="148"/>
        <v>1.724772583601031</v>
      </c>
      <c r="I1073" s="2">
        <f t="shared" si="149"/>
        <v>63.299689448636101</v>
      </c>
    </row>
    <row r="1074" spans="1:9" ht="13.5" x14ac:dyDescent="0.25">
      <c r="A1074" s="3">
        <f>TITRES_STAT!B1077</f>
        <v>43571</v>
      </c>
      <c r="B1074" s="6">
        <f>TITRES_STAT!D1077</f>
        <v>3.6503999999999999</v>
      </c>
      <c r="C1074" s="2">
        <f t="shared" si="144"/>
        <v>-0.10850000000000026</v>
      </c>
      <c r="D1074" s="2">
        <f t="shared" si="145"/>
        <v>0</v>
      </c>
      <c r="E1074" s="2">
        <f t="shared" si="146"/>
        <v>0.10850000000000026</v>
      </c>
      <c r="F1074" s="2">
        <f t="shared" si="151"/>
        <v>2.1409281226766247E-2</v>
      </c>
      <c r="G1074" s="2">
        <f t="shared" si="151"/>
        <v>2.016281397346156E-2</v>
      </c>
      <c r="H1074" s="2">
        <f t="shared" si="148"/>
        <v>1.0618201038280319</v>
      </c>
      <c r="I1074" s="2">
        <f t="shared" si="149"/>
        <v>51.499163377863447</v>
      </c>
    </row>
    <row r="1075" spans="1:9" ht="13.5" x14ac:dyDescent="0.25">
      <c r="A1075" s="3">
        <f>TITRES_STAT!B1078</f>
        <v>43572</v>
      </c>
      <c r="B1075" s="6">
        <f>TITRES_STAT!D1078</f>
        <v>3.7589000000000001</v>
      </c>
      <c r="C1075" s="2">
        <f t="shared" si="144"/>
        <v>0.10850000000000026</v>
      </c>
      <c r="D1075" s="2">
        <f t="shared" si="145"/>
        <v>0.10850000000000026</v>
      </c>
      <c r="E1075" s="2">
        <f t="shared" si="146"/>
        <v>0</v>
      </c>
      <c r="F1075" s="2">
        <f t="shared" si="151"/>
        <v>2.7630046853425818E-2</v>
      </c>
      <c r="G1075" s="2">
        <f t="shared" si="151"/>
        <v>1.8722612975357163E-2</v>
      </c>
      <c r="H1075" s="2">
        <f t="shared" si="148"/>
        <v>1.4757580520300604</v>
      </c>
      <c r="I1075" s="2">
        <f t="shared" si="149"/>
        <v>59.60833090373977</v>
      </c>
    </row>
    <row r="1076" spans="1:9" ht="13.5" x14ac:dyDescent="0.25">
      <c r="A1076" s="3">
        <f>TITRES_STAT!B1079</f>
        <v>43573</v>
      </c>
      <c r="B1076" s="6">
        <f>TITRES_STAT!D1079</f>
        <v>3.7589000000000001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2.5656472078181117E-2</v>
      </c>
      <c r="G1076" s="2">
        <f t="shared" si="151"/>
        <v>1.7385283477117364E-2</v>
      </c>
      <c r="H1076" s="2">
        <f t="shared" si="148"/>
        <v>1.4757580520300604</v>
      </c>
      <c r="I1076" s="2">
        <f t="shared" si="149"/>
        <v>59.60833090373977</v>
      </c>
    </row>
    <row r="1077" spans="1:9" ht="13.5" x14ac:dyDescent="0.25">
      <c r="A1077" s="3">
        <f>TITRES_STAT!B1080</f>
        <v>43574</v>
      </c>
      <c r="B1077" s="6">
        <f>TITRES_STAT!D1080</f>
        <v>3.7589000000000001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2.3823866929739611E-2</v>
      </c>
      <c r="G1077" s="2">
        <f t="shared" si="151"/>
        <v>1.6143477514466122E-2</v>
      </c>
      <c r="H1077" s="2">
        <f t="shared" si="148"/>
        <v>1.4757580520300606</v>
      </c>
      <c r="I1077" s="2">
        <f t="shared" si="149"/>
        <v>59.608330903739777</v>
      </c>
    </row>
    <row r="1078" spans="1:9" ht="13.5" x14ac:dyDescent="0.25">
      <c r="A1078" s="3">
        <f>TITRES_STAT!B1081</f>
        <v>43577</v>
      </c>
      <c r="B1078" s="6">
        <f>TITRES_STAT!D1081</f>
        <v>3.7589000000000001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2.2122162149043924E-2</v>
      </c>
      <c r="G1078" s="2">
        <f t="shared" si="151"/>
        <v>1.4990371977718542E-2</v>
      </c>
      <c r="H1078" s="2">
        <f t="shared" si="148"/>
        <v>1.4757580520300606</v>
      </c>
      <c r="I1078" s="2">
        <f t="shared" si="149"/>
        <v>59.608330903739777</v>
      </c>
    </row>
    <row r="1079" spans="1:9" ht="13.5" x14ac:dyDescent="0.25">
      <c r="A1079" s="3">
        <f>TITRES_STAT!B1082</f>
        <v>43578</v>
      </c>
      <c r="B1079" s="6">
        <f>TITRES_STAT!D1082</f>
        <v>3.7589000000000001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2.0542007709826501E-2</v>
      </c>
      <c r="G1079" s="2">
        <f t="shared" si="151"/>
        <v>1.3919631122167219E-2</v>
      </c>
      <c r="H1079" s="2">
        <f t="shared" si="148"/>
        <v>1.4757580520300606</v>
      </c>
      <c r="I1079" s="2">
        <f t="shared" si="149"/>
        <v>59.608330903739777</v>
      </c>
    </row>
    <row r="1080" spans="1:9" ht="13.5" x14ac:dyDescent="0.25">
      <c r="A1080" s="3">
        <f>TITRES_STAT!B1083</f>
        <v>43579</v>
      </c>
      <c r="B1080" s="6">
        <f>TITRES_STAT!D1083</f>
        <v>3.6503999999999999</v>
      </c>
      <c r="C1080" s="2">
        <f t="shared" si="144"/>
        <v>-0.10850000000000026</v>
      </c>
      <c r="D1080" s="2">
        <f t="shared" si="145"/>
        <v>0</v>
      </c>
      <c r="E1080" s="2">
        <f t="shared" si="146"/>
        <v>0.10850000000000026</v>
      </c>
      <c r="F1080" s="2">
        <f t="shared" si="151"/>
        <v>1.9074721444838894E-2</v>
      </c>
      <c r="G1080" s="2">
        <f t="shared" si="151"/>
        <v>2.0675371756298151E-2</v>
      </c>
      <c r="H1080" s="2">
        <f t="shared" si="148"/>
        <v>0.92258178811359637</v>
      </c>
      <c r="I1080" s="2">
        <f t="shared" si="149"/>
        <v>47.986608102577392</v>
      </c>
    </row>
    <row r="1081" spans="1:9" ht="13.5" x14ac:dyDescent="0.25">
      <c r="A1081" s="3">
        <f>TITRES_STAT!B1084</f>
        <v>43580</v>
      </c>
      <c r="B1081" s="6">
        <f>TITRES_STAT!D1084</f>
        <v>3.5419</v>
      </c>
      <c r="C1081" s="2">
        <f t="shared" si="144"/>
        <v>-0.10849999999999982</v>
      </c>
      <c r="D1081" s="2">
        <f t="shared" si="145"/>
        <v>0</v>
      </c>
      <c r="E1081" s="2">
        <f t="shared" si="146"/>
        <v>0.10849999999999982</v>
      </c>
      <c r="F1081" s="2">
        <f t="shared" si="151"/>
        <v>1.7712241341636115E-2</v>
      </c>
      <c r="G1081" s="2">
        <f t="shared" si="151"/>
        <v>2.6948559487991127E-2</v>
      </c>
      <c r="H1081" s="2">
        <f t="shared" si="148"/>
        <v>0.65726115525874695</v>
      </c>
      <c r="I1081" s="2">
        <f t="shared" si="149"/>
        <v>39.659479930073495</v>
      </c>
    </row>
    <row r="1082" spans="1:9" ht="13.5" x14ac:dyDescent="0.25">
      <c r="A1082" s="3">
        <f>TITRES_STAT!B1085</f>
        <v>43581</v>
      </c>
      <c r="B1082" s="6">
        <f>TITRES_STAT!D1085</f>
        <v>3.645</v>
      </c>
      <c r="C1082" s="2">
        <f t="shared" si="144"/>
        <v>0.10309999999999997</v>
      </c>
      <c r="D1082" s="2">
        <f t="shared" si="145"/>
        <v>0.10309999999999997</v>
      </c>
      <c r="E1082" s="2">
        <f t="shared" si="146"/>
        <v>0</v>
      </c>
      <c r="F1082" s="2">
        <f t="shared" si="151"/>
        <v>2.3811366960090674E-2</v>
      </c>
      <c r="G1082" s="2">
        <f t="shared" si="151"/>
        <v>2.5023662381706047E-2</v>
      </c>
      <c r="H1082" s="2">
        <f t="shared" si="148"/>
        <v>0.95155403701012042</v>
      </c>
      <c r="I1082" s="2">
        <f t="shared" si="149"/>
        <v>48.758784997209169</v>
      </c>
    </row>
    <row r="1083" spans="1:9" ht="13.5" x14ac:dyDescent="0.25">
      <c r="A1083" s="3">
        <f>TITRES_STAT!B1086</f>
        <v>43584</v>
      </c>
      <c r="B1083" s="6">
        <f>TITRES_STAT!D1086</f>
        <v>3.7425999999999999</v>
      </c>
      <c r="C1083" s="2">
        <f t="shared" si="144"/>
        <v>9.7599999999999909E-2</v>
      </c>
      <c r="D1083" s="2">
        <f t="shared" si="145"/>
        <v>9.7599999999999909E-2</v>
      </c>
      <c r="E1083" s="2">
        <f t="shared" si="146"/>
        <v>0</v>
      </c>
      <c r="F1083" s="2">
        <f t="shared" si="151"/>
        <v>2.9081983605798476E-2</v>
      </c>
      <c r="G1083" s="2">
        <f t="shared" si="151"/>
        <v>2.3236257925869901E-2</v>
      </c>
      <c r="H1083" s="2">
        <f t="shared" si="148"/>
        <v>1.2515777582852652</v>
      </c>
      <c r="I1083" s="2">
        <f t="shared" si="149"/>
        <v>55.586699312504734</v>
      </c>
    </row>
    <row r="1084" spans="1:9" ht="13.5" x14ac:dyDescent="0.25">
      <c r="A1084" s="3">
        <f>TITRES_STAT!B1087</f>
        <v>43585</v>
      </c>
      <c r="B1084" s="6">
        <f>TITRES_STAT!D1087</f>
        <v>3.7425999999999999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2.7004699062527154E-2</v>
      </c>
      <c r="G1084" s="2">
        <f t="shared" si="151"/>
        <v>2.1576525216879194E-2</v>
      </c>
      <c r="H1084" s="2">
        <f t="shared" si="148"/>
        <v>1.251577758285265</v>
      </c>
      <c r="I1084" s="2">
        <f t="shared" si="149"/>
        <v>55.586699312504734</v>
      </c>
    </row>
    <row r="1085" spans="1:9" ht="13.5" x14ac:dyDescent="0.25">
      <c r="A1085" s="3">
        <f>TITRES_STAT!B1088</f>
        <v>43587</v>
      </c>
      <c r="B1085" s="6">
        <f>TITRES_STAT!D1088</f>
        <v>3.7372000000000001</v>
      </c>
      <c r="C1085" s="2">
        <f t="shared" si="144"/>
        <v>-5.3999999999998494E-3</v>
      </c>
      <c r="D1085" s="2">
        <f t="shared" si="145"/>
        <v>0</v>
      </c>
      <c r="E1085" s="2">
        <f t="shared" si="146"/>
        <v>5.3999999999998494E-3</v>
      </c>
      <c r="F1085" s="2">
        <f t="shared" ref="F1085:G1100" si="152">((F1084*13)+D1085)/14</f>
        <v>2.5075791986632356E-2</v>
      </c>
      <c r="G1085" s="2">
        <f t="shared" si="152"/>
        <v>2.042105912995924E-2</v>
      </c>
      <c r="H1085" s="2">
        <f t="shared" si="148"/>
        <v>1.2279378766326703</v>
      </c>
      <c r="I1085" s="2">
        <f t="shared" si="149"/>
        <v>55.115445071950973</v>
      </c>
    </row>
    <row r="1086" spans="1:9" ht="13.5" x14ac:dyDescent="0.25">
      <c r="A1086" s="3">
        <f>TITRES_STAT!B1089</f>
        <v>43588</v>
      </c>
      <c r="B1086" s="6">
        <f>TITRES_STAT!D1089</f>
        <v>3.7372000000000001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2.3284663987587186E-2</v>
      </c>
      <c r="G1086" s="2">
        <f t="shared" si="152"/>
        <v>1.8962412049247864E-2</v>
      </c>
      <c r="H1086" s="2">
        <f t="shared" si="148"/>
        <v>1.2279378766326703</v>
      </c>
      <c r="I1086" s="2">
        <f t="shared" si="149"/>
        <v>55.115445071950973</v>
      </c>
    </row>
    <row r="1087" spans="1:9" ht="13.5" x14ac:dyDescent="0.25">
      <c r="A1087" s="3">
        <f>TITRES_STAT!B1090</f>
        <v>43591</v>
      </c>
      <c r="B1087" s="6">
        <f>TITRES_STAT!D1090</f>
        <v>3.7372000000000001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2.162147370275953E-2</v>
      </c>
      <c r="G1087" s="2">
        <f t="shared" si="152"/>
        <v>1.7607954045730158E-2</v>
      </c>
      <c r="H1087" s="2">
        <f t="shared" si="148"/>
        <v>1.2279378766326705</v>
      </c>
      <c r="I1087" s="2">
        <f t="shared" si="149"/>
        <v>55.115445071950973</v>
      </c>
    </row>
    <row r="1088" spans="1:9" ht="13.5" x14ac:dyDescent="0.25">
      <c r="A1088" s="3">
        <f>TITRES_STAT!B1091</f>
        <v>43592</v>
      </c>
      <c r="B1088" s="6">
        <f>TITRES_STAT!D1091</f>
        <v>3.7372000000000001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2.0077082723990992E-2</v>
      </c>
      <c r="G1088" s="2">
        <f t="shared" si="152"/>
        <v>1.6350243042463717E-2</v>
      </c>
      <c r="H1088" s="2">
        <f t="shared" si="148"/>
        <v>1.2279378766326705</v>
      </c>
      <c r="I1088" s="2">
        <f t="shared" si="149"/>
        <v>55.115445071950973</v>
      </c>
    </row>
    <row r="1089" spans="1:9" ht="13.5" x14ac:dyDescent="0.25">
      <c r="A1089" s="3">
        <f>TITRES_STAT!B1092</f>
        <v>43593</v>
      </c>
      <c r="B1089" s="6">
        <f>TITRES_STAT!D1092</f>
        <v>3.7372000000000001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1.8643005386563067E-2</v>
      </c>
      <c r="G1089" s="2">
        <f t="shared" si="152"/>
        <v>1.5182368539430596E-2</v>
      </c>
      <c r="H1089" s="2">
        <f t="shared" si="148"/>
        <v>1.2279378766326707</v>
      </c>
      <c r="I1089" s="2">
        <f t="shared" si="149"/>
        <v>55.115445071950987</v>
      </c>
    </row>
    <row r="1090" spans="1:9" ht="13.5" x14ac:dyDescent="0.25">
      <c r="A1090" s="3">
        <f>TITRES_STAT!B1093</f>
        <v>43594</v>
      </c>
      <c r="B1090" s="6">
        <f>TITRES_STAT!D1093</f>
        <v>3.7425999999999999</v>
      </c>
      <c r="C1090" s="2">
        <f t="shared" si="144"/>
        <v>5.3999999999998494E-3</v>
      </c>
      <c r="D1090" s="2">
        <f t="shared" si="145"/>
        <v>5.3999999999998494E-3</v>
      </c>
      <c r="E1090" s="2">
        <f t="shared" si="146"/>
        <v>0</v>
      </c>
      <c r="F1090" s="2">
        <f t="shared" si="152"/>
        <v>1.7697076430379981E-2</v>
      </c>
      <c r="G1090" s="2">
        <f t="shared" si="152"/>
        <v>1.4097913643756982E-2</v>
      </c>
      <c r="H1090" s="2">
        <f t="shared" si="148"/>
        <v>1.2552975481032844</v>
      </c>
      <c r="I1090" s="2">
        <f t="shared" si="149"/>
        <v>55.659952681587193</v>
      </c>
    </row>
    <row r="1091" spans="1:9" ht="13.5" x14ac:dyDescent="0.25">
      <c r="A1091" s="3">
        <f>TITRES_STAT!B1094</f>
        <v>43595</v>
      </c>
      <c r="B1091" s="6">
        <f>TITRES_STAT!D1094</f>
        <v>3.7425999999999999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1.6432999542495698E-2</v>
      </c>
      <c r="G1091" s="2">
        <f t="shared" si="152"/>
        <v>1.3090919812060054E-2</v>
      </c>
      <c r="H1091" s="2">
        <f t="shared" si="148"/>
        <v>1.2552975481032846</v>
      </c>
      <c r="I1091" s="2">
        <f t="shared" si="149"/>
        <v>55.659952681587207</v>
      </c>
    </row>
    <row r="1092" spans="1:9" ht="13.5" x14ac:dyDescent="0.25">
      <c r="A1092" s="3">
        <f>TITRES_STAT!B1095</f>
        <v>43598</v>
      </c>
      <c r="B1092" s="6">
        <f>TITRES_STAT!D1095</f>
        <v>3.7425999999999999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1.5259213860888863E-2</v>
      </c>
      <c r="G1092" s="2">
        <f t="shared" si="152"/>
        <v>1.2155854111198622E-2</v>
      </c>
      <c r="H1092" s="2">
        <f t="shared" si="148"/>
        <v>1.2552975481032846</v>
      </c>
      <c r="I1092" s="2">
        <f t="shared" si="149"/>
        <v>55.659952681587207</v>
      </c>
    </row>
    <row r="1093" spans="1:9" ht="13.5" x14ac:dyDescent="0.25">
      <c r="A1093" s="3">
        <f>TITRES_STAT!B1096</f>
        <v>43599</v>
      </c>
      <c r="B1093" s="6">
        <f>TITRES_STAT!D1096</f>
        <v>3.7425999999999999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1.4169270013682515E-2</v>
      </c>
      <c r="G1093" s="2">
        <f t="shared" si="152"/>
        <v>1.1287578817541579E-2</v>
      </c>
      <c r="H1093" s="2">
        <f t="shared" si="148"/>
        <v>1.2552975481032844</v>
      </c>
      <c r="I1093" s="2">
        <f t="shared" si="149"/>
        <v>55.659952681587193</v>
      </c>
    </row>
    <row r="1094" spans="1:9" ht="13.5" x14ac:dyDescent="0.25">
      <c r="A1094" s="3">
        <f>TITRES_STAT!B1097</f>
        <v>43600</v>
      </c>
      <c r="B1094" s="6">
        <f>TITRES_STAT!D1097</f>
        <v>3.7425999999999999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1.3157179298419478E-2</v>
      </c>
      <c r="G1094" s="2">
        <f t="shared" si="152"/>
        <v>1.0481323187717179E-2</v>
      </c>
      <c r="H1094" s="2">
        <f t="shared" si="148"/>
        <v>1.2552975481032846</v>
      </c>
      <c r="I1094" s="2">
        <f t="shared" si="149"/>
        <v>55.659952681587207</v>
      </c>
    </row>
    <row r="1095" spans="1:9" ht="13.5" x14ac:dyDescent="0.25">
      <c r="A1095" s="3">
        <f>TITRES_STAT!B1098</f>
        <v>43601</v>
      </c>
      <c r="B1095" s="6">
        <f>TITRES_STAT!D1098</f>
        <v>3.7425999999999999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1.2217380777103801E-2</v>
      </c>
      <c r="G1095" s="2">
        <f t="shared" si="152"/>
        <v>9.7326572457373806E-3</v>
      </c>
      <c r="H1095" s="2">
        <f t="shared" si="148"/>
        <v>1.2552975481032846</v>
      </c>
      <c r="I1095" s="2">
        <f t="shared" si="149"/>
        <v>55.659952681587207</v>
      </c>
    </row>
    <row r="1096" spans="1:9" ht="13.5" x14ac:dyDescent="0.25">
      <c r="A1096" s="3">
        <f>TITRES_STAT!B1099</f>
        <v>43602</v>
      </c>
      <c r="B1096" s="6">
        <f>TITRES_STAT!D1099</f>
        <v>3.7425999999999999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1.1344710721596388E-2</v>
      </c>
      <c r="G1096" s="2">
        <f t="shared" si="152"/>
        <v>9.0374674424704253E-3</v>
      </c>
      <c r="H1096" s="2">
        <f t="shared" si="148"/>
        <v>1.2552975481032846</v>
      </c>
      <c r="I1096" s="2">
        <f t="shared" si="149"/>
        <v>55.659952681587207</v>
      </c>
    </row>
    <row r="1097" spans="1:9" ht="13.5" x14ac:dyDescent="0.25">
      <c r="A1097" s="3">
        <f>TITRES_STAT!B1100</f>
        <v>43605</v>
      </c>
      <c r="B1097" s="6">
        <f>TITRES_STAT!D1100</f>
        <v>3.5745</v>
      </c>
      <c r="C1097" s="2">
        <f t="shared" si="153"/>
        <v>-0.16809999999999992</v>
      </c>
      <c r="D1097" s="2">
        <f t="shared" si="154"/>
        <v>0</v>
      </c>
      <c r="E1097" s="2">
        <f t="shared" si="155"/>
        <v>0.16809999999999992</v>
      </c>
      <c r="F1097" s="2">
        <f t="shared" si="152"/>
        <v>1.0534374241482359E-2</v>
      </c>
      <c r="G1097" s="2">
        <f t="shared" si="152"/>
        <v>2.0399076910865392E-2</v>
      </c>
      <c r="H1097" s="2">
        <f t="shared" si="148"/>
        <v>0.51641426166060067</v>
      </c>
      <c r="I1097" s="2">
        <f t="shared" si="149"/>
        <v>34.054959434045671</v>
      </c>
    </row>
    <row r="1098" spans="1:9" ht="13.5" x14ac:dyDescent="0.25">
      <c r="A1098" s="3">
        <f>TITRES_STAT!B1101</f>
        <v>43606</v>
      </c>
      <c r="B1098" s="6">
        <f>TITRES_STAT!D1101</f>
        <v>3.6775000000000002</v>
      </c>
      <c r="C1098" s="2">
        <f t="shared" si="153"/>
        <v>0.1030000000000002</v>
      </c>
      <c r="D1098" s="2">
        <f t="shared" si="154"/>
        <v>0.1030000000000002</v>
      </c>
      <c r="E1098" s="2">
        <f t="shared" si="155"/>
        <v>0</v>
      </c>
      <c r="F1098" s="2">
        <f t="shared" si="152"/>
        <v>1.7139061795662207E-2</v>
      </c>
      <c r="G1098" s="2">
        <f t="shared" si="152"/>
        <v>1.894199998866072E-2</v>
      </c>
      <c r="H1098" s="2">
        <f t="shared" si="148"/>
        <v>0.90481796040134044</v>
      </c>
      <c r="I1098" s="2">
        <f t="shared" si="149"/>
        <v>47.501544988094167</v>
      </c>
    </row>
    <row r="1099" spans="1:9" ht="13.5" x14ac:dyDescent="0.25">
      <c r="A1099" s="3">
        <f>TITRES_STAT!B1102</f>
        <v>43607</v>
      </c>
      <c r="B1099" s="6">
        <f>TITRES_STAT!D1102</f>
        <v>3.5148000000000001</v>
      </c>
      <c r="C1099" s="2">
        <f t="shared" si="153"/>
        <v>-0.16270000000000007</v>
      </c>
      <c r="D1099" s="2">
        <f t="shared" si="154"/>
        <v>0</v>
      </c>
      <c r="E1099" s="2">
        <f t="shared" si="155"/>
        <v>0.16270000000000007</v>
      </c>
      <c r="F1099" s="2">
        <f t="shared" si="152"/>
        <v>1.5914843095972051E-2</v>
      </c>
      <c r="G1099" s="2">
        <f t="shared" si="152"/>
        <v>2.9210428560899244E-2</v>
      </c>
      <c r="H1099" s="2">
        <f t="shared" si="148"/>
        <v>0.54483428967130887</v>
      </c>
      <c r="I1099" s="2">
        <f t="shared" si="149"/>
        <v>35.268138033577188</v>
      </c>
    </row>
    <row r="1100" spans="1:9" ht="13.5" x14ac:dyDescent="0.25">
      <c r="A1100" s="3">
        <f>TITRES_STAT!B1103</f>
        <v>43608</v>
      </c>
      <c r="B1100" s="6">
        <f>TITRES_STAT!D1103</f>
        <v>3.6179000000000001</v>
      </c>
      <c r="C1100" s="2">
        <f t="shared" si="153"/>
        <v>0.10309999999999997</v>
      </c>
      <c r="D1100" s="2">
        <f t="shared" si="154"/>
        <v>0.10309999999999997</v>
      </c>
      <c r="E1100" s="2">
        <f t="shared" si="155"/>
        <v>0</v>
      </c>
      <c r="F1100" s="2">
        <f t="shared" si="152"/>
        <v>2.2142354303402619E-2</v>
      </c>
      <c r="G1100" s="2">
        <f t="shared" si="152"/>
        <v>2.7123969377977869E-2</v>
      </c>
      <c r="H1100" s="2">
        <f t="shared" si="148"/>
        <v>0.81633900978299079</v>
      </c>
      <c r="I1100" s="2">
        <f t="shared" si="149"/>
        <v>44.944198488613857</v>
      </c>
    </row>
    <row r="1101" spans="1:9" ht="13.5" x14ac:dyDescent="0.25">
      <c r="A1101" s="3">
        <f>TITRES_STAT!B1104</f>
        <v>43609</v>
      </c>
      <c r="B1101" s="6">
        <f>TITRES_STAT!D1104</f>
        <v>3.7263999999999999</v>
      </c>
      <c r="C1101" s="2">
        <f t="shared" si="153"/>
        <v>0.10849999999999982</v>
      </c>
      <c r="D1101" s="2">
        <f t="shared" si="154"/>
        <v>0.10849999999999982</v>
      </c>
      <c r="E1101" s="2">
        <f t="shared" si="155"/>
        <v>0</v>
      </c>
      <c r="F1101" s="2">
        <f t="shared" ref="F1101:G1116" si="156">((F1100*13)+D1101)/14</f>
        <v>2.8310757567445277E-2</v>
      </c>
      <c r="G1101" s="2">
        <f t="shared" si="156"/>
        <v>2.5186542993836596E-2</v>
      </c>
      <c r="H1101" s="2">
        <f t="shared" si="148"/>
        <v>1.124043008775488</v>
      </c>
      <c r="I1101" s="2">
        <f t="shared" si="149"/>
        <v>52.919974036848693</v>
      </c>
    </row>
    <row r="1102" spans="1:9" ht="13.5" x14ac:dyDescent="0.25">
      <c r="A1102" s="3">
        <f>TITRES_STAT!B1105</f>
        <v>43612</v>
      </c>
      <c r="B1102" s="6">
        <f>TITRES_STAT!D1105</f>
        <v>3.7263999999999999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2.6288560598342042E-2</v>
      </c>
      <c r="G1102" s="2">
        <f t="shared" si="156"/>
        <v>2.3387504208562553E-2</v>
      </c>
      <c r="H1102" s="2">
        <f t="shared" si="148"/>
        <v>1.124043008775488</v>
      </c>
      <c r="I1102" s="2">
        <f t="shared" si="149"/>
        <v>52.919974036848693</v>
      </c>
    </row>
    <row r="1103" spans="1:9" ht="13.5" x14ac:dyDescent="0.25">
      <c r="A1103" s="3">
        <f>TITRES_STAT!B1106</f>
        <v>43613</v>
      </c>
      <c r="B1103" s="6">
        <f>TITRES_STAT!D1106</f>
        <v>3.7263999999999999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2.4410806269889038E-2</v>
      </c>
      <c r="G1103" s="2">
        <f t="shared" si="156"/>
        <v>2.1716968193665226E-2</v>
      </c>
      <c r="H1103" s="2">
        <f t="shared" si="148"/>
        <v>1.1240430087754882</v>
      </c>
      <c r="I1103" s="2">
        <f t="shared" si="149"/>
        <v>52.919974036848693</v>
      </c>
    </row>
    <row r="1104" spans="1:9" ht="13.5" x14ac:dyDescent="0.25">
      <c r="A1104" s="3">
        <f>TITRES_STAT!B1107</f>
        <v>43614</v>
      </c>
      <c r="B1104" s="6">
        <f>TITRES_STAT!D1107</f>
        <v>3.7263999999999999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2.2667177250611247E-2</v>
      </c>
      <c r="G1104" s="2">
        <f t="shared" si="156"/>
        <v>2.0165756179831993E-2</v>
      </c>
      <c r="H1104" s="2">
        <f t="shared" si="148"/>
        <v>1.1240430087754882</v>
      </c>
      <c r="I1104" s="2">
        <f t="shared" si="149"/>
        <v>52.919974036848693</v>
      </c>
    </row>
    <row r="1105" spans="1:9" ht="13.5" x14ac:dyDescent="0.25">
      <c r="A1105" s="3">
        <f>TITRES_STAT!B1108</f>
        <v>43615</v>
      </c>
      <c r="B1105" s="6">
        <f>TITRES_STAT!D1108</f>
        <v>3.7265000000000001</v>
      </c>
      <c r="C1105" s="2">
        <f t="shared" si="153"/>
        <v>1.0000000000021103E-4</v>
      </c>
      <c r="D1105" s="2">
        <f t="shared" si="154"/>
        <v>1.0000000000021103E-4</v>
      </c>
      <c r="E1105" s="2">
        <f t="shared" si="155"/>
        <v>0</v>
      </c>
      <c r="F1105" s="2">
        <f t="shared" si="156"/>
        <v>2.1055236018424742E-2</v>
      </c>
      <c r="G1105" s="2">
        <f t="shared" si="156"/>
        <v>1.8725345024129706E-2</v>
      </c>
      <c r="H1105" s="2">
        <f t="shared" ref="H1105:H1168" si="157">F1105/G1105</f>
        <v>1.1244244627424869</v>
      </c>
      <c r="I1105" s="2">
        <f t="shared" ref="I1105:I1168" si="158">IF(G1105=0,100,100-(100/(1+H1105)))</f>
        <v>52.928427555900562</v>
      </c>
    </row>
    <row r="1106" spans="1:9" ht="13.5" x14ac:dyDescent="0.25">
      <c r="A1106" s="3">
        <f>TITRES_STAT!B1109</f>
        <v>43616</v>
      </c>
      <c r="B1106" s="6">
        <f>TITRES_STAT!D1109</f>
        <v>3.7265000000000001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1.9551290588537263E-2</v>
      </c>
      <c r="G1106" s="2">
        <f t="shared" si="156"/>
        <v>1.7387820379549012E-2</v>
      </c>
      <c r="H1106" s="2">
        <f t="shared" si="157"/>
        <v>1.1244244627424869</v>
      </c>
      <c r="I1106" s="2">
        <f t="shared" si="158"/>
        <v>52.928427555900562</v>
      </c>
    </row>
    <row r="1107" spans="1:9" ht="13.5" x14ac:dyDescent="0.25">
      <c r="A1107" s="3">
        <f>TITRES_STAT!B1110</f>
        <v>43619</v>
      </c>
      <c r="B1107" s="6">
        <f>TITRES_STAT!D1110</f>
        <v>3.8342000000000001</v>
      </c>
      <c r="C1107" s="2">
        <f t="shared" si="153"/>
        <v>0.10769999999999991</v>
      </c>
      <c r="D1107" s="2">
        <f t="shared" si="154"/>
        <v>0.10769999999999991</v>
      </c>
      <c r="E1107" s="2">
        <f t="shared" si="155"/>
        <v>0</v>
      </c>
      <c r="F1107" s="2">
        <f t="shared" si="156"/>
        <v>2.5847626975070311E-2</v>
      </c>
      <c r="G1107" s="2">
        <f t="shared" si="156"/>
        <v>1.6145833209581226E-2</v>
      </c>
      <c r="H1107" s="2">
        <f t="shared" si="157"/>
        <v>1.6008852958874782</v>
      </c>
      <c r="I1107" s="2">
        <f t="shared" si="158"/>
        <v>61.551553173790445</v>
      </c>
    </row>
    <row r="1108" spans="1:9" ht="13.5" x14ac:dyDescent="0.25">
      <c r="A1108" s="3">
        <f>TITRES_STAT!B1111</f>
        <v>43623</v>
      </c>
      <c r="B1108" s="6">
        <f>TITRES_STAT!D1111</f>
        <v>3.8342000000000001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2.4001367905422431E-2</v>
      </c>
      <c r="G1108" s="2">
        <f t="shared" si="156"/>
        <v>1.4992559408896853E-2</v>
      </c>
      <c r="H1108" s="2">
        <f t="shared" si="157"/>
        <v>1.600885295887478</v>
      </c>
      <c r="I1108" s="2">
        <f t="shared" si="158"/>
        <v>61.551553173790445</v>
      </c>
    </row>
    <row r="1109" spans="1:9" ht="13.5" x14ac:dyDescent="0.25">
      <c r="A1109" s="3">
        <f>TITRES_STAT!B1112</f>
        <v>43626</v>
      </c>
      <c r="B1109" s="6">
        <f>TITRES_STAT!D1112</f>
        <v>3.8342000000000001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2.2286984483606543E-2</v>
      </c>
      <c r="G1109" s="2">
        <f t="shared" si="156"/>
        <v>1.3921662308261364E-2</v>
      </c>
      <c r="H1109" s="2">
        <f t="shared" si="157"/>
        <v>1.600885295887478</v>
      </c>
      <c r="I1109" s="2">
        <f t="shared" si="158"/>
        <v>61.551553173790445</v>
      </c>
    </row>
    <row r="1110" spans="1:9" ht="13.5" x14ac:dyDescent="0.25">
      <c r="A1110" s="3">
        <f>TITRES_STAT!B1113</f>
        <v>43627</v>
      </c>
      <c r="B1110" s="6">
        <f>TITRES_STAT!D1113</f>
        <v>3.8342000000000001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2.0695057020491792E-2</v>
      </c>
      <c r="G1110" s="2">
        <f t="shared" si="156"/>
        <v>1.2927257857671267E-2</v>
      </c>
      <c r="H1110" s="2">
        <f t="shared" si="157"/>
        <v>1.600885295887478</v>
      </c>
      <c r="I1110" s="2">
        <f t="shared" si="158"/>
        <v>61.551553173790445</v>
      </c>
    </row>
    <row r="1111" spans="1:9" ht="13.5" x14ac:dyDescent="0.25">
      <c r="A1111" s="3">
        <f>TITRES_STAT!B1114</f>
        <v>43628</v>
      </c>
      <c r="B1111" s="6">
        <f>TITRES_STAT!D1114</f>
        <v>3.8342000000000001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1.9216838661885234E-2</v>
      </c>
      <c r="G1111" s="2">
        <f t="shared" si="156"/>
        <v>1.2003882296409033E-2</v>
      </c>
      <c r="H1111" s="2">
        <f t="shared" si="157"/>
        <v>1.600885295887478</v>
      </c>
      <c r="I1111" s="2">
        <f t="shared" si="158"/>
        <v>61.551553173790445</v>
      </c>
    </row>
    <row r="1112" spans="1:9" ht="13.5" x14ac:dyDescent="0.25">
      <c r="A1112" s="3">
        <f>TITRES_STAT!B1115</f>
        <v>43629</v>
      </c>
      <c r="B1112" s="6">
        <f>TITRES_STAT!D1115</f>
        <v>3.8342000000000001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1.7844207328893431E-2</v>
      </c>
      <c r="G1112" s="2">
        <f t="shared" si="156"/>
        <v>1.1146462132379817E-2</v>
      </c>
      <c r="H1112" s="2">
        <f t="shared" si="157"/>
        <v>1.600885295887478</v>
      </c>
      <c r="I1112" s="2">
        <f t="shared" si="158"/>
        <v>61.551553173790445</v>
      </c>
    </row>
    <row r="1113" spans="1:9" ht="13.5" x14ac:dyDescent="0.25">
      <c r="A1113" s="3">
        <f>TITRES_STAT!B1116</f>
        <v>43630</v>
      </c>
      <c r="B1113" s="6">
        <f>TITRES_STAT!D1116</f>
        <v>3.8342000000000001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1.6569621091115327E-2</v>
      </c>
      <c r="G1113" s="2">
        <f t="shared" si="156"/>
        <v>1.0350286265781258E-2</v>
      </c>
      <c r="H1113" s="2">
        <f t="shared" si="157"/>
        <v>1.6008852958874777</v>
      </c>
      <c r="I1113" s="2">
        <f t="shared" si="158"/>
        <v>61.551553173790445</v>
      </c>
    </row>
    <row r="1114" spans="1:9" ht="13.5" x14ac:dyDescent="0.25">
      <c r="A1114" s="3">
        <f>TITRES_STAT!B1117</f>
        <v>43633</v>
      </c>
      <c r="B1114" s="6">
        <f>TITRES_STAT!D1117</f>
        <v>3.8285999999999998</v>
      </c>
      <c r="C1114" s="2">
        <f t="shared" si="153"/>
        <v>-5.6000000000002714E-3</v>
      </c>
      <c r="D1114" s="2">
        <f t="shared" si="154"/>
        <v>0</v>
      </c>
      <c r="E1114" s="2">
        <f t="shared" si="155"/>
        <v>5.6000000000002714E-3</v>
      </c>
      <c r="F1114" s="2">
        <f t="shared" si="156"/>
        <v>1.5386076727464231E-2</v>
      </c>
      <c r="G1114" s="2">
        <f t="shared" si="156"/>
        <v>1.001098010393976E-2</v>
      </c>
      <c r="H1114" s="2">
        <f t="shared" si="157"/>
        <v>1.5369201184816195</v>
      </c>
      <c r="I1114" s="2">
        <f t="shared" si="158"/>
        <v>60.582125045446311</v>
      </c>
    </row>
    <row r="1115" spans="1:9" ht="13.5" x14ac:dyDescent="0.25">
      <c r="A1115" s="3">
        <f>TITRES_STAT!B1118</f>
        <v>43634</v>
      </c>
      <c r="B1115" s="6">
        <f>TITRES_STAT!D1118</f>
        <v>3.8285999999999998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1.4287071246931071E-2</v>
      </c>
      <c r="G1115" s="2">
        <f t="shared" si="156"/>
        <v>9.2959100965154928E-3</v>
      </c>
      <c r="H1115" s="2">
        <f t="shared" si="157"/>
        <v>1.5369201184816192</v>
      </c>
      <c r="I1115" s="2">
        <f t="shared" si="158"/>
        <v>60.582125045446311</v>
      </c>
    </row>
    <row r="1116" spans="1:9" ht="13.5" x14ac:dyDescent="0.25">
      <c r="A1116" s="3">
        <f>TITRES_STAT!B1119</f>
        <v>43635</v>
      </c>
      <c r="B1116" s="6">
        <f>TITRES_STAT!D1119</f>
        <v>3.8285999999999998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1.3266566157864566E-2</v>
      </c>
      <c r="G1116" s="2">
        <f t="shared" si="156"/>
        <v>8.6319165181929572E-3</v>
      </c>
      <c r="H1116" s="2">
        <f t="shared" si="157"/>
        <v>1.5369201184816192</v>
      </c>
      <c r="I1116" s="2">
        <f t="shared" si="158"/>
        <v>60.582125045446311</v>
      </c>
    </row>
    <row r="1117" spans="1:9" ht="13.5" x14ac:dyDescent="0.25">
      <c r="A1117" s="3">
        <f>TITRES_STAT!B1120</f>
        <v>43636</v>
      </c>
      <c r="B1117" s="6">
        <f>TITRES_STAT!D1120</f>
        <v>3.8285999999999998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1.2318954289445669E-2</v>
      </c>
      <c r="G1117" s="2">
        <f t="shared" si="159"/>
        <v>8.015351052607745E-3</v>
      </c>
      <c r="H1117" s="2">
        <f t="shared" si="157"/>
        <v>1.5369201184816195</v>
      </c>
      <c r="I1117" s="2">
        <f t="shared" si="158"/>
        <v>60.582125045446311</v>
      </c>
    </row>
    <row r="1118" spans="1:9" ht="13.5" x14ac:dyDescent="0.25">
      <c r="A1118" s="3">
        <f>TITRES_STAT!B1121</f>
        <v>43637</v>
      </c>
      <c r="B1118" s="6">
        <f>TITRES_STAT!D1121</f>
        <v>3.8285999999999998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1.1439028983056694E-2</v>
      </c>
      <c r="G1118" s="2">
        <f t="shared" si="159"/>
        <v>7.4428259774214772E-3</v>
      </c>
      <c r="H1118" s="2">
        <f t="shared" si="157"/>
        <v>1.5369201184816197</v>
      </c>
      <c r="I1118" s="2">
        <f t="shared" si="158"/>
        <v>60.582125045446311</v>
      </c>
    </row>
    <row r="1119" spans="1:9" ht="13.5" x14ac:dyDescent="0.25">
      <c r="A1119" s="3">
        <f>TITRES_STAT!B1122</f>
        <v>43640</v>
      </c>
      <c r="B1119" s="6">
        <f>TITRES_STAT!D1122</f>
        <v>3.8285999999999998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1.0621955484266931E-2</v>
      </c>
      <c r="G1119" s="2">
        <f t="shared" si="159"/>
        <v>6.9111955504628005E-3</v>
      </c>
      <c r="H1119" s="2">
        <f t="shared" si="157"/>
        <v>1.5369201184816199</v>
      </c>
      <c r="I1119" s="2">
        <f t="shared" si="158"/>
        <v>60.582125045446318</v>
      </c>
    </row>
    <row r="1120" spans="1:9" ht="13.5" x14ac:dyDescent="0.25">
      <c r="A1120" s="3">
        <f>TITRES_STAT!B1123</f>
        <v>43641</v>
      </c>
      <c r="B1120" s="6">
        <f>TITRES_STAT!D1123</f>
        <v>3.8285999999999998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9.8632443782478655E-3</v>
      </c>
      <c r="G1120" s="2">
        <f t="shared" si="159"/>
        <v>6.4175387254297436E-3</v>
      </c>
      <c r="H1120" s="2">
        <f t="shared" si="157"/>
        <v>1.5369201184816199</v>
      </c>
      <c r="I1120" s="2">
        <f t="shared" si="158"/>
        <v>60.582125045446318</v>
      </c>
    </row>
    <row r="1121" spans="1:9" ht="13.5" x14ac:dyDescent="0.25">
      <c r="A1121" s="3">
        <f>TITRES_STAT!B1124</f>
        <v>43642</v>
      </c>
      <c r="B1121" s="6">
        <f>TITRES_STAT!D1124</f>
        <v>3.8285999999999998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9.1587269226587331E-3</v>
      </c>
      <c r="G1121" s="2">
        <f t="shared" si="159"/>
        <v>5.9591431021847616E-3</v>
      </c>
      <c r="H1121" s="2">
        <f t="shared" si="157"/>
        <v>1.5369201184816201</v>
      </c>
      <c r="I1121" s="2">
        <f t="shared" si="158"/>
        <v>60.582125045446325</v>
      </c>
    </row>
    <row r="1122" spans="1:9" ht="13.5" x14ac:dyDescent="0.25">
      <c r="A1122" s="3">
        <f>TITRES_STAT!B1125</f>
        <v>43643</v>
      </c>
      <c r="B1122" s="6">
        <f>TITRES_STAT!D1125</f>
        <v>3.8285999999999998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8.5045321424688236E-3</v>
      </c>
      <c r="G1122" s="2">
        <f t="shared" si="159"/>
        <v>5.5334900234572789E-3</v>
      </c>
      <c r="H1122" s="2">
        <f t="shared" si="157"/>
        <v>1.5369201184816201</v>
      </c>
      <c r="I1122" s="2">
        <f t="shared" si="158"/>
        <v>60.582125045446325</v>
      </c>
    </row>
    <row r="1123" spans="1:9" ht="13.5" x14ac:dyDescent="0.25">
      <c r="A1123" s="3">
        <f>TITRES_STAT!B1126</f>
        <v>43644</v>
      </c>
      <c r="B1123" s="6">
        <f>TITRES_STAT!D1126</f>
        <v>3.8285999999999998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7.8970655608639074E-3</v>
      </c>
      <c r="G1123" s="2">
        <f t="shared" si="159"/>
        <v>5.1382407360674731E-3</v>
      </c>
      <c r="H1123" s="2">
        <f t="shared" si="157"/>
        <v>1.5369201184816201</v>
      </c>
      <c r="I1123" s="2">
        <f t="shared" si="158"/>
        <v>60.582125045446325</v>
      </c>
    </row>
    <row r="1124" spans="1:9" ht="13.5" x14ac:dyDescent="0.25">
      <c r="A1124" s="3">
        <f>TITRES_STAT!B1127</f>
        <v>43647</v>
      </c>
      <c r="B1124" s="6">
        <f>TITRES_STAT!D1127</f>
        <v>3.8285999999999998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7.3329894493736284E-3</v>
      </c>
      <c r="G1124" s="2">
        <f t="shared" si="159"/>
        <v>4.7712235406340824E-3</v>
      </c>
      <c r="H1124" s="2">
        <f t="shared" si="157"/>
        <v>1.5369201184816199</v>
      </c>
      <c r="I1124" s="2">
        <f t="shared" si="158"/>
        <v>60.582125045446318</v>
      </c>
    </row>
    <row r="1125" spans="1:9" ht="13.5" x14ac:dyDescent="0.25">
      <c r="A1125" s="3">
        <f>TITRES_STAT!B1128</f>
        <v>43648</v>
      </c>
      <c r="B1125" s="6">
        <f>TITRES_STAT!D1128</f>
        <v>3.8285999999999998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6.8092044887040834E-3</v>
      </c>
      <c r="G1125" s="2">
        <f t="shared" si="159"/>
        <v>4.4304218591602199E-3</v>
      </c>
      <c r="H1125" s="2">
        <f t="shared" si="157"/>
        <v>1.5369201184816197</v>
      </c>
      <c r="I1125" s="2">
        <f t="shared" si="158"/>
        <v>60.582125045446311</v>
      </c>
    </row>
    <row r="1126" spans="1:9" ht="13.5" x14ac:dyDescent="0.25">
      <c r="A1126" s="3">
        <f>TITRES_STAT!B1129</f>
        <v>43649</v>
      </c>
      <c r="B1126" s="6">
        <f>TITRES_STAT!D1129</f>
        <v>3.8285999999999998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6.3228327395109347E-3</v>
      </c>
      <c r="G1126" s="2">
        <f t="shared" si="159"/>
        <v>4.1139631549344897E-3</v>
      </c>
      <c r="H1126" s="2">
        <f t="shared" si="157"/>
        <v>1.5369201184816199</v>
      </c>
      <c r="I1126" s="2">
        <f t="shared" si="158"/>
        <v>60.582125045446318</v>
      </c>
    </row>
    <row r="1127" spans="1:9" ht="13.5" x14ac:dyDescent="0.25">
      <c r="A1127" s="3">
        <f>TITRES_STAT!B1130</f>
        <v>43650</v>
      </c>
      <c r="B1127" s="6">
        <f>TITRES_STAT!D1130</f>
        <v>3.8285999999999998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5.8712018295458681E-3</v>
      </c>
      <c r="G1127" s="2">
        <f t="shared" si="159"/>
        <v>3.8201086438677404E-3</v>
      </c>
      <c r="H1127" s="2">
        <f t="shared" si="157"/>
        <v>1.5369201184816199</v>
      </c>
      <c r="I1127" s="2">
        <f t="shared" si="158"/>
        <v>60.582125045446318</v>
      </c>
    </row>
    <row r="1128" spans="1:9" ht="13.5" x14ac:dyDescent="0.25">
      <c r="A1128" s="3">
        <f>TITRES_STAT!B1131</f>
        <v>43651</v>
      </c>
      <c r="B1128" s="6">
        <f>TITRES_STAT!D1131</f>
        <v>3.8285999999999998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5.4518302702925917E-3</v>
      </c>
      <c r="G1128" s="2">
        <f t="shared" si="159"/>
        <v>3.5472437407343305E-3</v>
      </c>
      <c r="H1128" s="2">
        <f t="shared" si="157"/>
        <v>1.5369201184816199</v>
      </c>
      <c r="I1128" s="2">
        <f t="shared" si="158"/>
        <v>60.582125045446318</v>
      </c>
    </row>
    <row r="1129" spans="1:9" ht="13.5" x14ac:dyDescent="0.25">
      <c r="A1129" s="3">
        <f>TITRES_STAT!B1132</f>
        <v>43654</v>
      </c>
      <c r="B1129" s="6">
        <f>TITRES_STAT!D1132</f>
        <v>3.8285999999999998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5.0624138224145488E-3</v>
      </c>
      <c r="G1129" s="2">
        <f t="shared" si="159"/>
        <v>3.2938691878247354E-3</v>
      </c>
      <c r="H1129" s="2">
        <f t="shared" si="157"/>
        <v>1.5369201184816197</v>
      </c>
      <c r="I1129" s="2">
        <f t="shared" si="158"/>
        <v>60.582125045446311</v>
      </c>
    </row>
    <row r="1130" spans="1:9" ht="13.5" x14ac:dyDescent="0.25">
      <c r="A1130" s="3">
        <f>TITRES_STAT!B1133</f>
        <v>43655</v>
      </c>
      <c r="B1130" s="6">
        <f>TITRES_STAT!D1133</f>
        <v>3.8285999999999998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4.7008128350992237E-3</v>
      </c>
      <c r="G1130" s="2">
        <f t="shared" si="159"/>
        <v>3.0585928172658259E-3</v>
      </c>
      <c r="H1130" s="2">
        <f t="shared" si="157"/>
        <v>1.5369201184816195</v>
      </c>
      <c r="I1130" s="2">
        <f t="shared" si="158"/>
        <v>60.582125045446311</v>
      </c>
    </row>
    <row r="1131" spans="1:9" ht="13.5" x14ac:dyDescent="0.25">
      <c r="A1131" s="3">
        <f>TITRES_STAT!B1134</f>
        <v>43656</v>
      </c>
      <c r="B1131" s="6">
        <f>TITRES_STAT!D1134</f>
        <v>3.8285999999999998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4.3650404897349936E-3</v>
      </c>
      <c r="G1131" s="2">
        <f t="shared" si="159"/>
        <v>2.8401219017468384E-3</v>
      </c>
      <c r="H1131" s="2">
        <f t="shared" si="157"/>
        <v>1.5369201184816197</v>
      </c>
      <c r="I1131" s="2">
        <f t="shared" si="158"/>
        <v>60.582125045446311</v>
      </c>
    </row>
    <row r="1132" spans="1:9" ht="13.5" x14ac:dyDescent="0.25">
      <c r="A1132" s="3">
        <f>TITRES_STAT!B1135</f>
        <v>43657</v>
      </c>
      <c r="B1132" s="6">
        <f>TITRES_STAT!D1135</f>
        <v>3.8285999999999998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4.0532518833253511E-3</v>
      </c>
      <c r="G1132" s="2">
        <f t="shared" si="159"/>
        <v>2.6372560516220644E-3</v>
      </c>
      <c r="H1132" s="2">
        <f t="shared" si="157"/>
        <v>1.5369201184816195</v>
      </c>
      <c r="I1132" s="2">
        <f t="shared" si="158"/>
        <v>60.582125045446311</v>
      </c>
    </row>
    <row r="1133" spans="1:9" ht="13.5" x14ac:dyDescent="0.25">
      <c r="A1133" s="3">
        <f>TITRES_STAT!B1136</f>
        <v>43658</v>
      </c>
      <c r="B1133" s="6">
        <f>TITRES_STAT!D1136</f>
        <v>3.8285999999999998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3.7637338916592547E-3</v>
      </c>
      <c r="G1133" s="2">
        <f t="shared" si="160"/>
        <v>2.4488806193633454E-3</v>
      </c>
      <c r="H1133" s="2">
        <f t="shared" si="157"/>
        <v>1.5369201184816195</v>
      </c>
      <c r="I1133" s="2">
        <f t="shared" si="158"/>
        <v>60.582125045446311</v>
      </c>
    </row>
    <row r="1134" spans="1:9" ht="13.5" x14ac:dyDescent="0.25">
      <c r="A1134" s="3">
        <f>TITRES_STAT!B1137</f>
        <v>43661</v>
      </c>
      <c r="B1134" s="6">
        <f>TITRES_STAT!D1137</f>
        <v>3.8285999999999998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3.4948957565407368E-3</v>
      </c>
      <c r="G1134" s="2">
        <f t="shared" si="160"/>
        <v>2.2739605751231065E-3</v>
      </c>
      <c r="H1134" s="2">
        <f t="shared" si="157"/>
        <v>1.5369201184816197</v>
      </c>
      <c r="I1134" s="2">
        <f t="shared" si="158"/>
        <v>60.582125045446311</v>
      </c>
    </row>
    <row r="1135" spans="1:9" ht="13.5" x14ac:dyDescent="0.25">
      <c r="A1135" s="3">
        <f>TITRES_STAT!B1138</f>
        <v>43662</v>
      </c>
      <c r="B1135" s="6">
        <f>TITRES_STAT!D1138</f>
        <v>3.8285999999999998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3.2452603453592553E-3</v>
      </c>
      <c r="G1135" s="2">
        <f t="shared" si="160"/>
        <v>2.1115348197571705E-3</v>
      </c>
      <c r="H1135" s="2">
        <f t="shared" si="157"/>
        <v>1.5369201184816192</v>
      </c>
      <c r="I1135" s="2">
        <f t="shared" si="158"/>
        <v>60.582125045446311</v>
      </c>
    </row>
    <row r="1136" spans="1:9" ht="13.5" x14ac:dyDescent="0.25">
      <c r="A1136" s="3">
        <f>TITRES_STAT!B1139</f>
        <v>43663</v>
      </c>
      <c r="B1136" s="6">
        <f>TITRES_STAT!D1139</f>
        <v>3.7151000000000001</v>
      </c>
      <c r="C1136" s="2">
        <f t="shared" si="153"/>
        <v>-0.11349999999999971</v>
      </c>
      <c r="D1136" s="2">
        <f t="shared" si="154"/>
        <v>0</v>
      </c>
      <c r="E1136" s="2">
        <f t="shared" si="155"/>
        <v>0.11349999999999971</v>
      </c>
      <c r="F1136" s="2">
        <f t="shared" si="160"/>
        <v>3.0134560349764513E-3</v>
      </c>
      <c r="G1136" s="2">
        <f t="shared" si="160"/>
        <v>1.0067853761203066E-2</v>
      </c>
      <c r="H1136" s="2">
        <f t="shared" si="157"/>
        <v>0.29931464107960543</v>
      </c>
      <c r="I1136" s="2">
        <f t="shared" si="158"/>
        <v>23.036347903453461</v>
      </c>
    </row>
    <row r="1137" spans="1:9" ht="13.5" x14ac:dyDescent="0.25">
      <c r="A1137" s="3">
        <f>TITRES_STAT!B1140</f>
        <v>43664</v>
      </c>
      <c r="B1137" s="6">
        <f>TITRES_STAT!D1140</f>
        <v>3.7151000000000001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2.7982091753352761E-3</v>
      </c>
      <c r="G1137" s="2">
        <f t="shared" si="160"/>
        <v>9.3487213496885602E-3</v>
      </c>
      <c r="H1137" s="2">
        <f t="shared" si="157"/>
        <v>0.29931464107960548</v>
      </c>
      <c r="I1137" s="2">
        <f t="shared" si="158"/>
        <v>23.036347903453461</v>
      </c>
    </row>
    <row r="1138" spans="1:9" ht="13.5" x14ac:dyDescent="0.25">
      <c r="A1138" s="3">
        <f>TITRES_STAT!B1141</f>
        <v>43665</v>
      </c>
      <c r="B1138" s="6">
        <f>TITRES_STAT!D1141</f>
        <v>3.7151000000000001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2.598337091382756E-3</v>
      </c>
      <c r="G1138" s="2">
        <f t="shared" si="160"/>
        <v>8.6809555389965199E-3</v>
      </c>
      <c r="H1138" s="2">
        <f t="shared" si="157"/>
        <v>0.29931464107960543</v>
      </c>
      <c r="I1138" s="2">
        <f t="shared" si="158"/>
        <v>23.036347903453461</v>
      </c>
    </row>
    <row r="1139" spans="1:9" ht="13.5" x14ac:dyDescent="0.25">
      <c r="A1139" s="3">
        <f>TITRES_STAT!B1142</f>
        <v>43668</v>
      </c>
      <c r="B1139" s="6">
        <f>TITRES_STAT!D1142</f>
        <v>3.7151000000000001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2.4127415848554162E-3</v>
      </c>
      <c r="G1139" s="2">
        <f t="shared" si="160"/>
        <v>8.0608872862110541E-3</v>
      </c>
      <c r="H1139" s="2">
        <f t="shared" si="157"/>
        <v>0.29931464107960543</v>
      </c>
      <c r="I1139" s="2">
        <f t="shared" si="158"/>
        <v>23.036347903453461</v>
      </c>
    </row>
    <row r="1140" spans="1:9" ht="13.5" x14ac:dyDescent="0.25">
      <c r="A1140" s="3">
        <f>TITRES_STAT!B1143</f>
        <v>43669</v>
      </c>
      <c r="B1140" s="6">
        <f>TITRES_STAT!D1143</f>
        <v>3.7151000000000001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2.2404029002228861E-3</v>
      </c>
      <c r="G1140" s="2">
        <f t="shared" si="160"/>
        <v>7.4851096229102644E-3</v>
      </c>
      <c r="H1140" s="2">
        <f t="shared" si="157"/>
        <v>0.29931464107960537</v>
      </c>
      <c r="I1140" s="2">
        <f t="shared" si="158"/>
        <v>23.036347903453446</v>
      </c>
    </row>
    <row r="1141" spans="1:9" ht="13.5" x14ac:dyDescent="0.25">
      <c r="A1141" s="3">
        <f>TITRES_STAT!B1144</f>
        <v>43670</v>
      </c>
      <c r="B1141" s="6">
        <f>TITRES_STAT!D1144</f>
        <v>3.7151000000000001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2.080374121635537E-3</v>
      </c>
      <c r="G1141" s="2">
        <f t="shared" si="160"/>
        <v>6.9504589355595314E-3</v>
      </c>
      <c r="H1141" s="2">
        <f t="shared" si="157"/>
        <v>0.29931464107960537</v>
      </c>
      <c r="I1141" s="2">
        <f t="shared" si="158"/>
        <v>23.036347903453446</v>
      </c>
    </row>
    <row r="1142" spans="1:9" ht="13.5" x14ac:dyDescent="0.25">
      <c r="A1142" s="3">
        <f>TITRES_STAT!B1145</f>
        <v>43672</v>
      </c>
      <c r="B1142" s="6">
        <f>TITRES_STAT!D1145</f>
        <v>3.7151000000000001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1.9317759700901416E-3</v>
      </c>
      <c r="G1142" s="2">
        <f t="shared" si="160"/>
        <v>6.4539975830195653E-3</v>
      </c>
      <c r="H1142" s="2">
        <f t="shared" si="157"/>
        <v>0.29931464107960537</v>
      </c>
      <c r="I1142" s="2">
        <f t="shared" si="158"/>
        <v>23.036347903453446</v>
      </c>
    </row>
    <row r="1143" spans="1:9" ht="13.5" x14ac:dyDescent="0.25">
      <c r="A1143" s="3">
        <f>TITRES_STAT!B1146</f>
        <v>43675</v>
      </c>
      <c r="B1143" s="6">
        <f>TITRES_STAT!D1146</f>
        <v>3.7151000000000001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1.7937919722265602E-3</v>
      </c>
      <c r="G1143" s="2">
        <f t="shared" si="160"/>
        <v>5.992997755661025E-3</v>
      </c>
      <c r="H1143" s="2">
        <f t="shared" si="157"/>
        <v>0.29931464107960537</v>
      </c>
      <c r="I1143" s="2">
        <f t="shared" si="158"/>
        <v>23.036347903453446</v>
      </c>
    </row>
    <row r="1144" spans="1:9" ht="13.5" x14ac:dyDescent="0.25">
      <c r="A1144" s="3">
        <f>TITRES_STAT!B1147</f>
        <v>43676</v>
      </c>
      <c r="B1144" s="6">
        <f>TITRES_STAT!D1147</f>
        <v>3.7151000000000001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1.6656639742103773E-3</v>
      </c>
      <c r="G1144" s="2">
        <f t="shared" si="160"/>
        <v>5.5649264873995231E-3</v>
      </c>
      <c r="H1144" s="2">
        <f t="shared" si="157"/>
        <v>0.29931464107960537</v>
      </c>
      <c r="I1144" s="2">
        <f t="shared" si="158"/>
        <v>23.036347903453446</v>
      </c>
    </row>
    <row r="1145" spans="1:9" ht="13.5" x14ac:dyDescent="0.25">
      <c r="A1145" s="3">
        <f>TITRES_STAT!B1148</f>
        <v>43677</v>
      </c>
      <c r="B1145" s="6">
        <f>TITRES_STAT!D1148</f>
        <v>3.6074000000000002</v>
      </c>
      <c r="C1145" s="2">
        <f t="shared" si="153"/>
        <v>-0.10769999999999991</v>
      </c>
      <c r="D1145" s="2">
        <f t="shared" si="154"/>
        <v>0</v>
      </c>
      <c r="E1145" s="2">
        <f t="shared" si="155"/>
        <v>0.10769999999999991</v>
      </c>
      <c r="F1145" s="2">
        <f t="shared" si="160"/>
        <v>1.5466879760524933E-3</v>
      </c>
      <c r="G1145" s="2">
        <f t="shared" si="160"/>
        <v>1.2860288881156692E-2</v>
      </c>
      <c r="H1145" s="2">
        <f t="shared" si="157"/>
        <v>0.12026852509656685</v>
      </c>
      <c r="I1145" s="2">
        <f t="shared" si="158"/>
        <v>10.735687239467865</v>
      </c>
    </row>
    <row r="1146" spans="1:9" ht="13.5" x14ac:dyDescent="0.25">
      <c r="A1146" s="3">
        <f>TITRES_STAT!B1149</f>
        <v>43678</v>
      </c>
      <c r="B1146" s="6">
        <f>TITRES_STAT!D1149</f>
        <v>3.6074000000000002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1.4362102634773151E-3</v>
      </c>
      <c r="G1146" s="2">
        <f t="shared" si="160"/>
        <v>1.1941696818216928E-2</v>
      </c>
      <c r="H1146" s="2">
        <f t="shared" si="157"/>
        <v>0.12026852509656685</v>
      </c>
      <c r="I1146" s="2">
        <f t="shared" si="158"/>
        <v>10.735687239467865</v>
      </c>
    </row>
    <row r="1147" spans="1:9" ht="13.5" x14ac:dyDescent="0.25">
      <c r="A1147" s="3">
        <f>TITRES_STAT!B1150</f>
        <v>43679</v>
      </c>
      <c r="B1147" s="6">
        <f>TITRES_STAT!D1150</f>
        <v>3.6867999999999999</v>
      </c>
      <c r="C1147" s="2">
        <f t="shared" si="153"/>
        <v>7.9399999999999693E-2</v>
      </c>
      <c r="D1147" s="2">
        <f t="shared" si="154"/>
        <v>7.9399999999999693E-2</v>
      </c>
      <c r="E1147" s="2">
        <f t="shared" si="155"/>
        <v>0</v>
      </c>
      <c r="F1147" s="2">
        <f t="shared" si="160"/>
        <v>7.0050523875146275E-3</v>
      </c>
      <c r="G1147" s="2">
        <f t="shared" si="160"/>
        <v>1.1088718474058576E-2</v>
      </c>
      <c r="H1147" s="2">
        <f t="shared" si="157"/>
        <v>0.63172785961719091</v>
      </c>
      <c r="I1147" s="2">
        <f t="shared" si="158"/>
        <v>38.715270802901934</v>
      </c>
    </row>
    <row r="1148" spans="1:9" ht="13.5" x14ac:dyDescent="0.25">
      <c r="A1148" s="3">
        <f>TITRES_STAT!B1151</f>
        <v>43682</v>
      </c>
      <c r="B1148" s="6">
        <f>TITRES_STAT!D1151</f>
        <v>3.6867999999999999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6.5046915026921535E-3</v>
      </c>
      <c r="G1148" s="2">
        <f t="shared" si="160"/>
        <v>1.0296667154482964E-2</v>
      </c>
      <c r="H1148" s="2">
        <f t="shared" si="157"/>
        <v>0.6317278596171908</v>
      </c>
      <c r="I1148" s="2">
        <f t="shared" si="158"/>
        <v>38.715270802901934</v>
      </c>
    </row>
    <row r="1149" spans="1:9" ht="13.5" x14ac:dyDescent="0.25">
      <c r="A1149" s="3">
        <f>TITRES_STAT!B1152</f>
        <v>43683</v>
      </c>
      <c r="B1149" s="6">
        <f>TITRES_STAT!D1152</f>
        <v>3.6867999999999999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6.0400706810712851E-3</v>
      </c>
      <c r="G1149" s="2">
        <f t="shared" si="161"/>
        <v>9.5611909291627526E-3</v>
      </c>
      <c r="H1149" s="2">
        <f t="shared" si="157"/>
        <v>0.6317278596171908</v>
      </c>
      <c r="I1149" s="2">
        <f t="shared" si="158"/>
        <v>38.715270802901934</v>
      </c>
    </row>
    <row r="1150" spans="1:9" ht="13.5" x14ac:dyDescent="0.25">
      <c r="A1150" s="3">
        <f>TITRES_STAT!B1153</f>
        <v>43684</v>
      </c>
      <c r="B1150" s="6">
        <f>TITRES_STAT!D1153</f>
        <v>3.6867999999999999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5.6086370609947644E-3</v>
      </c>
      <c r="G1150" s="2">
        <f t="shared" si="161"/>
        <v>8.8782487199368411E-3</v>
      </c>
      <c r="H1150" s="2">
        <f t="shared" si="157"/>
        <v>0.6317278596171908</v>
      </c>
      <c r="I1150" s="2">
        <f t="shared" si="158"/>
        <v>38.715270802901934</v>
      </c>
    </row>
    <row r="1151" spans="1:9" ht="13.5" x14ac:dyDescent="0.25">
      <c r="A1151" s="3">
        <f>TITRES_STAT!B1154</f>
        <v>43685</v>
      </c>
      <c r="B1151" s="6">
        <f>TITRES_STAT!D1154</f>
        <v>3.6867999999999999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5.2080201280665667E-3</v>
      </c>
      <c r="G1151" s="2">
        <f t="shared" si="161"/>
        <v>8.2440880970842088E-3</v>
      </c>
      <c r="H1151" s="2">
        <f t="shared" si="157"/>
        <v>0.6317278596171908</v>
      </c>
      <c r="I1151" s="2">
        <f t="shared" si="158"/>
        <v>38.715270802901934</v>
      </c>
    </row>
    <row r="1152" spans="1:9" ht="13.5" x14ac:dyDescent="0.25">
      <c r="A1152" s="3">
        <f>TITRES_STAT!B1155</f>
        <v>43686</v>
      </c>
      <c r="B1152" s="6">
        <f>TITRES_STAT!D1155</f>
        <v>3.6867999999999999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4.8360186903475266E-3</v>
      </c>
      <c r="G1152" s="2">
        <f t="shared" si="161"/>
        <v>7.6552246615781945E-3</v>
      </c>
      <c r="H1152" s="2">
        <f t="shared" si="157"/>
        <v>0.6317278596171908</v>
      </c>
      <c r="I1152" s="2">
        <f t="shared" si="158"/>
        <v>38.715270802901934</v>
      </c>
    </row>
    <row r="1153" spans="1:9" ht="13.5" x14ac:dyDescent="0.25">
      <c r="A1153" s="3">
        <f>TITRES_STAT!B1156</f>
        <v>43691</v>
      </c>
      <c r="B1153" s="6">
        <f>TITRES_STAT!D1156</f>
        <v>3.6698</v>
      </c>
      <c r="C1153" s="2">
        <f t="shared" si="153"/>
        <v>-1.6999999999999904E-2</v>
      </c>
      <c r="D1153" s="2">
        <f t="shared" si="154"/>
        <v>0</v>
      </c>
      <c r="E1153" s="2">
        <f t="shared" si="155"/>
        <v>1.6999999999999904E-2</v>
      </c>
      <c r="F1153" s="2">
        <f t="shared" si="161"/>
        <v>4.4905887838941321E-3</v>
      </c>
      <c r="G1153" s="2">
        <f t="shared" si="161"/>
        <v>8.322708614322603E-3</v>
      </c>
      <c r="H1153" s="2">
        <f t="shared" si="157"/>
        <v>0.53955857305472033</v>
      </c>
      <c r="I1153" s="2">
        <f t="shared" si="158"/>
        <v>35.046316684408666</v>
      </c>
    </row>
    <row r="1154" spans="1:9" ht="13.5" x14ac:dyDescent="0.25">
      <c r="A1154" s="3">
        <f>TITRES_STAT!B1157</f>
        <v>43692</v>
      </c>
      <c r="B1154" s="6">
        <f>TITRES_STAT!D1157</f>
        <v>3.6698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4.1698324421874083E-3</v>
      </c>
      <c r="G1154" s="2">
        <f t="shared" si="161"/>
        <v>7.7282294275852741E-3</v>
      </c>
      <c r="H1154" s="2">
        <f t="shared" si="157"/>
        <v>0.53955857305472033</v>
      </c>
      <c r="I1154" s="2">
        <f t="shared" si="158"/>
        <v>35.046316684408666</v>
      </c>
    </row>
    <row r="1155" spans="1:9" ht="13.5" x14ac:dyDescent="0.25">
      <c r="A1155" s="3">
        <f>TITRES_STAT!B1158</f>
        <v>43693</v>
      </c>
      <c r="B1155" s="6">
        <f>TITRES_STAT!D1158</f>
        <v>3.6698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3.8719872677454507E-3</v>
      </c>
      <c r="G1155" s="2">
        <f t="shared" si="161"/>
        <v>7.1762130399006113E-3</v>
      </c>
      <c r="H1155" s="2">
        <f t="shared" si="157"/>
        <v>0.53955857305472033</v>
      </c>
      <c r="I1155" s="2">
        <f t="shared" si="158"/>
        <v>35.046316684408666</v>
      </c>
    </row>
    <row r="1156" spans="1:9" ht="13.5" x14ac:dyDescent="0.25">
      <c r="A1156" s="3">
        <f>TITRES_STAT!B1159</f>
        <v>43696</v>
      </c>
      <c r="B1156" s="6">
        <f>TITRES_STAT!D1159</f>
        <v>3.6698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3.5954167486207758E-3</v>
      </c>
      <c r="G1156" s="2">
        <f t="shared" si="161"/>
        <v>6.663626394193425E-3</v>
      </c>
      <c r="H1156" s="2">
        <f t="shared" si="157"/>
        <v>0.53955857305472033</v>
      </c>
      <c r="I1156" s="2">
        <f t="shared" si="158"/>
        <v>35.046316684408666</v>
      </c>
    </row>
    <row r="1157" spans="1:9" ht="13.5" x14ac:dyDescent="0.25">
      <c r="A1157" s="3">
        <f>TITRES_STAT!B1160</f>
        <v>43697</v>
      </c>
      <c r="B1157" s="6">
        <f>TITRES_STAT!D1160</f>
        <v>3.6698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3.3386012665764346E-3</v>
      </c>
      <c r="G1157" s="2">
        <f t="shared" si="161"/>
        <v>6.1876530803224661E-3</v>
      </c>
      <c r="H1157" s="2">
        <f t="shared" si="157"/>
        <v>0.53955857305472033</v>
      </c>
      <c r="I1157" s="2">
        <f t="shared" si="158"/>
        <v>35.046316684408666</v>
      </c>
    </row>
    <row r="1158" spans="1:9" ht="13.5" x14ac:dyDescent="0.25">
      <c r="A1158" s="3">
        <f>TITRES_STAT!B1161</f>
        <v>43698</v>
      </c>
      <c r="B1158" s="6">
        <f>TITRES_STAT!D1161</f>
        <v>3.6698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3.1001297475352608E-3</v>
      </c>
      <c r="G1158" s="2">
        <f t="shared" si="161"/>
        <v>5.7456778602994326E-3</v>
      </c>
      <c r="H1158" s="2">
        <f t="shared" si="157"/>
        <v>0.53955857305472033</v>
      </c>
      <c r="I1158" s="2">
        <f t="shared" si="158"/>
        <v>35.046316684408666</v>
      </c>
    </row>
    <row r="1159" spans="1:9" ht="13.5" x14ac:dyDescent="0.25">
      <c r="A1159" s="3">
        <f>TITRES_STAT!B1162</f>
        <v>43699</v>
      </c>
      <c r="B1159" s="6">
        <f>TITRES_STAT!D1162</f>
        <v>3.6698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2.8786919084255991E-3</v>
      </c>
      <c r="G1159" s="2">
        <f t="shared" si="161"/>
        <v>5.3352722988494732E-3</v>
      </c>
      <c r="H1159" s="2">
        <f t="shared" si="157"/>
        <v>0.53955857305472033</v>
      </c>
      <c r="I1159" s="2">
        <f t="shared" si="158"/>
        <v>35.046316684408666</v>
      </c>
    </row>
    <row r="1160" spans="1:9" ht="13.5" x14ac:dyDescent="0.25">
      <c r="A1160" s="3">
        <f>TITRES_STAT!B1163</f>
        <v>43700</v>
      </c>
      <c r="B1160" s="6">
        <f>TITRES_STAT!D1163</f>
        <v>3.6698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2.6730710578237705E-3</v>
      </c>
      <c r="G1160" s="2">
        <f t="shared" si="161"/>
        <v>4.9541814203602251E-3</v>
      </c>
      <c r="H1160" s="2">
        <f t="shared" si="157"/>
        <v>0.53955857305472033</v>
      </c>
      <c r="I1160" s="2">
        <f t="shared" si="158"/>
        <v>35.046316684408666</v>
      </c>
    </row>
    <row r="1161" spans="1:9" ht="13.5" x14ac:dyDescent="0.25">
      <c r="A1161" s="3">
        <f>TITRES_STAT!B1164</f>
        <v>43703</v>
      </c>
      <c r="B1161" s="6">
        <f>TITRES_STAT!D1164</f>
        <v>3.6698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2.4821374108363581E-3</v>
      </c>
      <c r="G1161" s="2">
        <f t="shared" si="161"/>
        <v>4.6003113189059235E-3</v>
      </c>
      <c r="H1161" s="2">
        <f t="shared" si="157"/>
        <v>0.53955857305472021</v>
      </c>
      <c r="I1161" s="2">
        <f t="shared" si="158"/>
        <v>35.046316684408652</v>
      </c>
    </row>
    <row r="1162" spans="1:9" ht="13.5" x14ac:dyDescent="0.25">
      <c r="A1162" s="3">
        <f>TITRES_STAT!B1165</f>
        <v>43704</v>
      </c>
      <c r="B1162" s="6">
        <f>TITRES_STAT!D1165</f>
        <v>3.6698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2.3048418814909039E-3</v>
      </c>
      <c r="G1162" s="2">
        <f t="shared" si="161"/>
        <v>4.2717176532697859E-3</v>
      </c>
      <c r="H1162" s="2">
        <f t="shared" si="157"/>
        <v>0.53955857305472021</v>
      </c>
      <c r="I1162" s="2">
        <f t="shared" si="158"/>
        <v>35.046316684408652</v>
      </c>
    </row>
    <row r="1163" spans="1:9" ht="13.5" x14ac:dyDescent="0.25">
      <c r="A1163" s="3">
        <f>TITRES_STAT!B1166</f>
        <v>43705</v>
      </c>
      <c r="B1163" s="6">
        <f>TITRES_STAT!D1166</f>
        <v>3.6698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2.140210318527268E-3</v>
      </c>
      <c r="G1163" s="2">
        <f t="shared" si="161"/>
        <v>3.9665949637505155E-3</v>
      </c>
      <c r="H1163" s="2">
        <f t="shared" si="157"/>
        <v>0.53955857305472021</v>
      </c>
      <c r="I1163" s="2">
        <f t="shared" si="158"/>
        <v>35.046316684408652</v>
      </c>
    </row>
    <row r="1164" spans="1:9" ht="13.5" x14ac:dyDescent="0.25">
      <c r="A1164" s="3">
        <f>TITRES_STAT!B1167</f>
        <v>43706</v>
      </c>
      <c r="B1164" s="6">
        <f>TITRES_STAT!D1167</f>
        <v>3.6698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1.9873381529181772E-3</v>
      </c>
      <c r="G1164" s="2">
        <f t="shared" si="161"/>
        <v>3.6832667520540498E-3</v>
      </c>
      <c r="H1164" s="2">
        <f t="shared" si="157"/>
        <v>0.53955857305472021</v>
      </c>
      <c r="I1164" s="2">
        <f t="shared" si="158"/>
        <v>35.046316684408652</v>
      </c>
    </row>
    <row r="1165" spans="1:9" ht="13.5" x14ac:dyDescent="0.25">
      <c r="A1165" s="3">
        <f>TITRES_STAT!B1168</f>
        <v>43707</v>
      </c>
      <c r="B1165" s="6">
        <f>TITRES_STAT!D1168</f>
        <v>3.6698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1.8453854277097359E-3</v>
      </c>
      <c r="G1165" s="2">
        <f t="shared" si="165"/>
        <v>3.4201762697644747E-3</v>
      </c>
      <c r="H1165" s="2">
        <f t="shared" si="157"/>
        <v>0.53955857305472021</v>
      </c>
      <c r="I1165" s="2">
        <f t="shared" si="158"/>
        <v>35.046316684408652</v>
      </c>
    </row>
    <row r="1166" spans="1:9" ht="13.5" x14ac:dyDescent="0.25">
      <c r="A1166" s="3">
        <f>TITRES_STAT!B1169</f>
        <v>43710</v>
      </c>
      <c r="B1166" s="6">
        <f>TITRES_STAT!D1169</f>
        <v>3.6698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1.7135721828733261E-3</v>
      </c>
      <c r="G1166" s="2">
        <f t="shared" si="165"/>
        <v>3.1758779647812979E-3</v>
      </c>
      <c r="H1166" s="2">
        <f t="shared" si="157"/>
        <v>0.53955857305472021</v>
      </c>
      <c r="I1166" s="2">
        <f t="shared" si="158"/>
        <v>35.046316684408652</v>
      </c>
    </row>
    <row r="1167" spans="1:9" ht="13.5" x14ac:dyDescent="0.25">
      <c r="A1167" s="3">
        <f>TITRES_STAT!B1170</f>
        <v>43711</v>
      </c>
      <c r="B1167" s="6">
        <f>TITRES_STAT!D1170</f>
        <v>3.6698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1.5911741698109456E-3</v>
      </c>
      <c r="G1167" s="2">
        <f t="shared" si="165"/>
        <v>2.949029538725491E-3</v>
      </c>
      <c r="H1167" s="2">
        <f t="shared" si="157"/>
        <v>0.53955857305472021</v>
      </c>
      <c r="I1167" s="2">
        <f t="shared" si="158"/>
        <v>35.046316684408652</v>
      </c>
    </row>
    <row r="1168" spans="1:9" ht="13.5" x14ac:dyDescent="0.25">
      <c r="A1168" s="3">
        <f>TITRES_STAT!B1171</f>
        <v>43712</v>
      </c>
      <c r="B1168" s="6">
        <f>TITRES_STAT!D1171</f>
        <v>3.6698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1.4775188719673064E-3</v>
      </c>
      <c r="G1168" s="2">
        <f t="shared" si="165"/>
        <v>2.7383845716736702E-3</v>
      </c>
      <c r="H1168" s="2">
        <f t="shared" si="157"/>
        <v>0.5395585730547201</v>
      </c>
      <c r="I1168" s="2">
        <f t="shared" si="158"/>
        <v>35.046316684408652</v>
      </c>
    </row>
    <row r="1169" spans="1:9" ht="13.5" x14ac:dyDescent="0.25">
      <c r="A1169" s="3">
        <f>TITRES_STAT!B1172</f>
        <v>43713</v>
      </c>
      <c r="B1169" s="6">
        <f>TITRES_STAT!D1172</f>
        <v>3.6698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1.3719818096839273E-3</v>
      </c>
      <c r="G1169" s="2">
        <f t="shared" si="165"/>
        <v>2.5427856736969794E-3</v>
      </c>
      <c r="H1169" s="2">
        <f t="shared" ref="H1169:H1232" si="166">F1169/G1169</f>
        <v>0.5395585730547201</v>
      </c>
      <c r="I1169" s="2">
        <f t="shared" ref="I1169:I1232" si="167">IF(G1169=0,100,100-(100/(1+H1169)))</f>
        <v>35.046316684408652</v>
      </c>
    </row>
    <row r="1170" spans="1:9" ht="13.5" x14ac:dyDescent="0.25">
      <c r="A1170" s="3">
        <f>TITRES_STAT!B1173</f>
        <v>43714</v>
      </c>
      <c r="B1170" s="6">
        <f>TITRES_STAT!D1173</f>
        <v>3.5619999999999998</v>
      </c>
      <c r="C1170" s="2">
        <f t="shared" si="162"/>
        <v>-0.10780000000000012</v>
      </c>
      <c r="D1170" s="2">
        <f t="shared" si="163"/>
        <v>0</v>
      </c>
      <c r="E1170" s="2">
        <f t="shared" si="164"/>
        <v>0.10780000000000012</v>
      </c>
      <c r="F1170" s="2">
        <f t="shared" si="165"/>
        <v>1.273983108992218E-3</v>
      </c>
      <c r="G1170" s="2">
        <f t="shared" si="165"/>
        <v>1.0061158125575774E-2</v>
      </c>
      <c r="H1170" s="2">
        <f t="shared" si="166"/>
        <v>0.12662390284411829</v>
      </c>
      <c r="I1170" s="2">
        <f t="shared" si="167"/>
        <v>11.239234541754456</v>
      </c>
    </row>
    <row r="1171" spans="1:9" ht="13.5" x14ac:dyDescent="0.25">
      <c r="A1171" s="3">
        <f>TITRES_STAT!B1174</f>
        <v>43717</v>
      </c>
      <c r="B1171" s="6">
        <f>TITRES_STAT!D1174</f>
        <v>3.5619999999999998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1.1829843154927738E-3</v>
      </c>
      <c r="G1171" s="2">
        <f t="shared" si="165"/>
        <v>9.3425039737489324E-3</v>
      </c>
      <c r="H1171" s="2">
        <f t="shared" si="166"/>
        <v>0.12662390284411829</v>
      </c>
      <c r="I1171" s="2">
        <f t="shared" si="167"/>
        <v>11.239234541754456</v>
      </c>
    </row>
    <row r="1172" spans="1:9" ht="13.5" x14ac:dyDescent="0.25">
      <c r="A1172" s="3">
        <f>TITRES_STAT!B1175</f>
        <v>43718</v>
      </c>
      <c r="B1172" s="6">
        <f>TITRES_STAT!D1175</f>
        <v>3.5619999999999998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1.0984854358147185E-3</v>
      </c>
      <c r="G1172" s="2">
        <f t="shared" si="165"/>
        <v>8.6751822613382948E-3</v>
      </c>
      <c r="H1172" s="2">
        <f t="shared" si="166"/>
        <v>0.12662390284411826</v>
      </c>
      <c r="I1172" s="2">
        <f t="shared" si="167"/>
        <v>11.239234541754456</v>
      </c>
    </row>
    <row r="1173" spans="1:9" ht="13.5" x14ac:dyDescent="0.25">
      <c r="A1173" s="3">
        <f>TITRES_STAT!B1176</f>
        <v>43719</v>
      </c>
      <c r="B1173" s="6">
        <f>TITRES_STAT!D1176</f>
        <v>3.5619999999999998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1.0200221903993814E-3</v>
      </c>
      <c r="G1173" s="2">
        <f t="shared" si="165"/>
        <v>8.0555263855284168E-3</v>
      </c>
      <c r="H1173" s="2">
        <f t="shared" si="166"/>
        <v>0.12662390284411826</v>
      </c>
      <c r="I1173" s="2">
        <f t="shared" si="167"/>
        <v>11.239234541754456</v>
      </c>
    </row>
    <row r="1174" spans="1:9" ht="13.5" x14ac:dyDescent="0.25">
      <c r="A1174" s="3">
        <f>TITRES_STAT!B1177</f>
        <v>43720</v>
      </c>
      <c r="B1174" s="6">
        <f>TITRES_STAT!D1177</f>
        <v>3.5165999999999999</v>
      </c>
      <c r="C1174" s="2">
        <f t="shared" si="162"/>
        <v>-4.5399999999999885E-2</v>
      </c>
      <c r="D1174" s="2">
        <f t="shared" si="163"/>
        <v>0</v>
      </c>
      <c r="E1174" s="2">
        <f t="shared" si="164"/>
        <v>4.5399999999999885E-2</v>
      </c>
      <c r="F1174" s="2">
        <f t="shared" si="165"/>
        <v>9.4716346251371125E-4</v>
      </c>
      <c r="G1174" s="2">
        <f t="shared" si="165"/>
        <v>1.0722988786562094E-2</v>
      </c>
      <c r="H1174" s="2">
        <f t="shared" si="166"/>
        <v>8.8330173738564735E-2</v>
      </c>
      <c r="I1174" s="2">
        <f t="shared" si="167"/>
        <v>8.1161191585029968</v>
      </c>
    </row>
    <row r="1175" spans="1:9" ht="13.5" x14ac:dyDescent="0.25">
      <c r="A1175" s="3">
        <f>TITRES_STAT!B1178</f>
        <v>43721</v>
      </c>
      <c r="B1175" s="6">
        <f>TITRES_STAT!D1178</f>
        <v>3.5165999999999999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8.7950892947701758E-4</v>
      </c>
      <c r="G1175" s="2">
        <f t="shared" si="165"/>
        <v>9.9570610160933746E-3</v>
      </c>
      <c r="H1175" s="2">
        <f t="shared" si="166"/>
        <v>8.8330173738564721E-2</v>
      </c>
      <c r="I1175" s="2">
        <f t="shared" si="167"/>
        <v>8.1161191585029968</v>
      </c>
    </row>
    <row r="1176" spans="1:9" ht="13.5" x14ac:dyDescent="0.25">
      <c r="A1176" s="3">
        <f>TITRES_STAT!B1179</f>
        <v>43724</v>
      </c>
      <c r="B1176" s="6">
        <f>TITRES_STAT!D1179</f>
        <v>3.5165999999999999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8.16686863085802E-4</v>
      </c>
      <c r="G1176" s="2">
        <f t="shared" si="165"/>
        <v>9.2458423720867041E-3</v>
      </c>
      <c r="H1176" s="2">
        <f t="shared" si="166"/>
        <v>8.8330173738564721E-2</v>
      </c>
      <c r="I1176" s="2">
        <f t="shared" si="167"/>
        <v>8.1161191585029968</v>
      </c>
    </row>
    <row r="1177" spans="1:9" ht="13.5" x14ac:dyDescent="0.25">
      <c r="A1177" s="3">
        <f>TITRES_STAT!B1180</f>
        <v>43725</v>
      </c>
      <c r="B1177" s="6">
        <f>TITRES_STAT!D1180</f>
        <v>3.5165999999999999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7.5835208715110188E-4</v>
      </c>
      <c r="G1177" s="2">
        <f t="shared" si="165"/>
        <v>8.5854250597947965E-3</v>
      </c>
      <c r="H1177" s="2">
        <f t="shared" si="166"/>
        <v>8.8330173738564735E-2</v>
      </c>
      <c r="I1177" s="2">
        <f t="shared" si="167"/>
        <v>8.1161191585029968</v>
      </c>
    </row>
    <row r="1178" spans="1:9" ht="13.5" x14ac:dyDescent="0.25">
      <c r="A1178" s="3">
        <f>TITRES_STAT!B1181</f>
        <v>43726</v>
      </c>
      <c r="B1178" s="6">
        <f>TITRES_STAT!D1181</f>
        <v>3.5165999999999999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7.041840809260231E-4</v>
      </c>
      <c r="G1178" s="2">
        <f t="shared" si="165"/>
        <v>7.9721804126665959E-3</v>
      </c>
      <c r="H1178" s="2">
        <f t="shared" si="166"/>
        <v>8.8330173738564735E-2</v>
      </c>
      <c r="I1178" s="2">
        <f t="shared" si="167"/>
        <v>8.1161191585029968</v>
      </c>
    </row>
    <row r="1179" spans="1:9" ht="13.5" x14ac:dyDescent="0.25">
      <c r="A1179" s="3">
        <f>TITRES_STAT!B1182</f>
        <v>43727</v>
      </c>
      <c r="B1179" s="6">
        <f>TITRES_STAT!D1182</f>
        <v>3.5165999999999999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6.5388521800273576E-4</v>
      </c>
      <c r="G1179" s="2">
        <f t="shared" si="165"/>
        <v>7.4027389546189818E-3</v>
      </c>
      <c r="H1179" s="2">
        <f t="shared" si="166"/>
        <v>8.8330173738564735E-2</v>
      </c>
      <c r="I1179" s="2">
        <f t="shared" si="167"/>
        <v>8.1161191585029968</v>
      </c>
    </row>
    <row r="1180" spans="1:9" ht="13.5" x14ac:dyDescent="0.25">
      <c r="A1180" s="3">
        <f>TITRES_STAT!B1183</f>
        <v>43728</v>
      </c>
      <c r="B1180" s="6">
        <f>TITRES_STAT!D1183</f>
        <v>3.5165999999999999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6.0717913100254042E-4</v>
      </c>
      <c r="G1180" s="2">
        <f t="shared" si="165"/>
        <v>6.8739718864319118E-3</v>
      </c>
      <c r="H1180" s="2">
        <f t="shared" si="166"/>
        <v>8.8330173738564749E-2</v>
      </c>
      <c r="I1180" s="2">
        <f t="shared" si="167"/>
        <v>8.1161191585029968</v>
      </c>
    </row>
    <row r="1181" spans="1:9" ht="13.5" x14ac:dyDescent="0.25">
      <c r="A1181" s="3">
        <f>TITRES_STAT!B1184</f>
        <v>43731</v>
      </c>
      <c r="B1181" s="6">
        <f>TITRES_STAT!D1184</f>
        <v>3.5165999999999999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5.638091930737875E-4</v>
      </c>
      <c r="G1181" s="2">
        <f t="shared" si="168"/>
        <v>6.3829738945439182E-3</v>
      </c>
      <c r="H1181" s="2">
        <f t="shared" si="166"/>
        <v>8.8330173738564735E-2</v>
      </c>
      <c r="I1181" s="2">
        <f t="shared" si="167"/>
        <v>8.1161191585029968</v>
      </c>
    </row>
    <row r="1182" spans="1:9" ht="13.5" x14ac:dyDescent="0.25">
      <c r="A1182" s="3">
        <f>TITRES_STAT!B1185</f>
        <v>43732</v>
      </c>
      <c r="B1182" s="6">
        <f>TITRES_STAT!D1185</f>
        <v>3.5165999999999999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5.2353710785423121E-4</v>
      </c>
      <c r="G1182" s="2">
        <f t="shared" si="168"/>
        <v>5.9270471877907816E-3</v>
      </c>
      <c r="H1182" s="2">
        <f t="shared" si="166"/>
        <v>8.8330173738564721E-2</v>
      </c>
      <c r="I1182" s="2">
        <f t="shared" si="167"/>
        <v>8.1161191585029968</v>
      </c>
    </row>
    <row r="1183" spans="1:9" ht="13.5" x14ac:dyDescent="0.25">
      <c r="A1183" s="3">
        <f>TITRES_STAT!B1186</f>
        <v>43733</v>
      </c>
      <c r="B1183" s="6">
        <f>TITRES_STAT!D1186</f>
        <v>3.5165999999999999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4.8614160015035757E-4</v>
      </c>
      <c r="G1183" s="2">
        <f t="shared" si="168"/>
        <v>5.5036866743771538E-3</v>
      </c>
      <c r="H1183" s="2">
        <f t="shared" si="166"/>
        <v>8.8330173738564735E-2</v>
      </c>
      <c r="I1183" s="2">
        <f t="shared" si="167"/>
        <v>8.1161191585029968</v>
      </c>
    </row>
    <row r="1184" spans="1:9" ht="13.5" x14ac:dyDescent="0.25">
      <c r="A1184" s="3">
        <f>TITRES_STAT!B1187</f>
        <v>43734</v>
      </c>
      <c r="B1184" s="6">
        <f>TITRES_STAT!D1187</f>
        <v>3.5165999999999999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4.5141720013961779E-4</v>
      </c>
      <c r="G1184" s="2">
        <f t="shared" si="168"/>
        <v>5.110566197635928E-3</v>
      </c>
      <c r="H1184" s="2">
        <f t="shared" si="166"/>
        <v>8.8330173738564749E-2</v>
      </c>
      <c r="I1184" s="2">
        <f t="shared" si="167"/>
        <v>8.1161191585029968</v>
      </c>
    </row>
    <row r="1185" spans="1:9" ht="13.5" x14ac:dyDescent="0.25">
      <c r="A1185" s="3">
        <f>TITRES_STAT!B1188</f>
        <v>43735</v>
      </c>
      <c r="B1185" s="6">
        <f>TITRES_STAT!D1188</f>
        <v>3.5165999999999999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4.1917311441535935E-4</v>
      </c>
      <c r="G1185" s="2">
        <f t="shared" si="168"/>
        <v>4.7455257549476474E-3</v>
      </c>
      <c r="H1185" s="2">
        <f t="shared" si="166"/>
        <v>8.8330173738564749E-2</v>
      </c>
      <c r="I1185" s="2">
        <f t="shared" si="167"/>
        <v>8.1161191585029968</v>
      </c>
    </row>
    <row r="1186" spans="1:9" ht="13.5" x14ac:dyDescent="0.25">
      <c r="A1186" s="3">
        <f>TITRES_STAT!B1189</f>
        <v>43738</v>
      </c>
      <c r="B1186" s="6">
        <f>TITRES_STAT!D1189</f>
        <v>3.5165999999999999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3.8923217767140514E-4</v>
      </c>
      <c r="G1186" s="2">
        <f t="shared" si="168"/>
        <v>4.4065596295942439E-3</v>
      </c>
      <c r="H1186" s="2">
        <f t="shared" si="166"/>
        <v>8.8330173738564763E-2</v>
      </c>
      <c r="I1186" s="2">
        <f t="shared" si="167"/>
        <v>8.1161191585029968</v>
      </c>
    </row>
    <row r="1187" spans="1:9" ht="13.5" x14ac:dyDescent="0.25">
      <c r="A1187" s="3">
        <f>TITRES_STAT!B1190</f>
        <v>43739</v>
      </c>
      <c r="B1187" s="6">
        <f>TITRES_STAT!D1190</f>
        <v>3.5165999999999999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3.6142987926630476E-4</v>
      </c>
      <c r="G1187" s="2">
        <f t="shared" si="168"/>
        <v>4.091805370337512E-3</v>
      </c>
      <c r="H1187" s="2">
        <f t="shared" si="166"/>
        <v>8.8330173738564763E-2</v>
      </c>
      <c r="I1187" s="2">
        <f t="shared" si="167"/>
        <v>8.1161191585029968</v>
      </c>
    </row>
    <row r="1188" spans="1:9" ht="13.5" x14ac:dyDescent="0.25">
      <c r="A1188" s="3">
        <f>TITRES_STAT!B1191</f>
        <v>43740</v>
      </c>
      <c r="B1188" s="6">
        <f>TITRES_STAT!D1191</f>
        <v>3.5165999999999999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3.3561345931871161E-4</v>
      </c>
      <c r="G1188" s="2">
        <f t="shared" si="168"/>
        <v>3.7995335581705466E-3</v>
      </c>
      <c r="H1188" s="2">
        <f t="shared" si="166"/>
        <v>8.8330173738564777E-2</v>
      </c>
      <c r="I1188" s="2">
        <f t="shared" si="167"/>
        <v>8.1161191585030252</v>
      </c>
    </row>
    <row r="1189" spans="1:9" ht="13.5" x14ac:dyDescent="0.25">
      <c r="A1189" s="3">
        <f>TITRES_STAT!B1192</f>
        <v>43741</v>
      </c>
      <c r="B1189" s="6">
        <f>TITRES_STAT!D1192</f>
        <v>3.5165999999999999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3.116410693673751E-4</v>
      </c>
      <c r="G1189" s="2">
        <f t="shared" si="168"/>
        <v>3.5281383040155073E-3</v>
      </c>
      <c r="H1189" s="2">
        <f t="shared" si="166"/>
        <v>8.8330173738564791E-2</v>
      </c>
      <c r="I1189" s="2">
        <f t="shared" si="167"/>
        <v>8.1161191585030252</v>
      </c>
    </row>
    <row r="1190" spans="1:9" ht="13.5" x14ac:dyDescent="0.25">
      <c r="A1190" s="3">
        <f>TITRES_STAT!B1193</f>
        <v>43742</v>
      </c>
      <c r="B1190" s="6">
        <f>TITRES_STAT!D1193</f>
        <v>3.5165999999999999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2.8938099298399115E-4</v>
      </c>
      <c r="G1190" s="2">
        <f t="shared" si="168"/>
        <v>3.2761284251572567E-3</v>
      </c>
      <c r="H1190" s="2">
        <f t="shared" si="166"/>
        <v>8.8330173738564791E-2</v>
      </c>
      <c r="I1190" s="2">
        <f t="shared" si="167"/>
        <v>8.1161191585030252</v>
      </c>
    </row>
    <row r="1191" spans="1:9" ht="13.5" x14ac:dyDescent="0.25">
      <c r="A1191" s="3">
        <f>TITRES_STAT!B1194</f>
        <v>43745</v>
      </c>
      <c r="B1191" s="6">
        <f>TITRES_STAT!D1194</f>
        <v>3.5165999999999999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2.6871092205656323E-4</v>
      </c>
      <c r="G1191" s="2">
        <f t="shared" si="168"/>
        <v>3.0421192519317383E-3</v>
      </c>
      <c r="H1191" s="2">
        <f t="shared" si="166"/>
        <v>8.8330173738564804E-2</v>
      </c>
      <c r="I1191" s="2">
        <f t="shared" si="167"/>
        <v>8.1161191585030252</v>
      </c>
    </row>
    <row r="1192" spans="1:9" ht="13.5" x14ac:dyDescent="0.25">
      <c r="A1192" s="3">
        <f>TITRES_STAT!B1195</f>
        <v>43746</v>
      </c>
      <c r="B1192" s="6">
        <f>TITRES_STAT!D1195</f>
        <v>3.4032</v>
      </c>
      <c r="C1192" s="2">
        <f t="shared" si="162"/>
        <v>-0.11339999999999995</v>
      </c>
      <c r="D1192" s="2">
        <f t="shared" si="163"/>
        <v>0</v>
      </c>
      <c r="E1192" s="2">
        <f t="shared" si="164"/>
        <v>0.11339999999999995</v>
      </c>
      <c r="F1192" s="2">
        <f t="shared" si="168"/>
        <v>2.495172847668087E-4</v>
      </c>
      <c r="G1192" s="2">
        <f t="shared" si="168"/>
        <v>1.0924825019650895E-2</v>
      </c>
      <c r="H1192" s="2">
        <f t="shared" si="166"/>
        <v>2.2839476542461098E-2</v>
      </c>
      <c r="I1192" s="2">
        <f t="shared" si="167"/>
        <v>2.2329482842866213</v>
      </c>
    </row>
    <row r="1193" spans="1:9" ht="13.5" x14ac:dyDescent="0.25">
      <c r="A1193" s="3">
        <f>TITRES_STAT!B1196</f>
        <v>43747</v>
      </c>
      <c r="B1193" s="6">
        <f>TITRES_STAT!D1196</f>
        <v>3.4032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2.3169462156917952E-4</v>
      </c>
      <c r="G1193" s="2">
        <f t="shared" si="168"/>
        <v>1.0144480375390117E-2</v>
      </c>
      <c r="H1193" s="2">
        <f t="shared" si="166"/>
        <v>2.2839476542461094E-2</v>
      </c>
      <c r="I1193" s="2">
        <f t="shared" si="167"/>
        <v>2.2329482842866213</v>
      </c>
    </row>
    <row r="1194" spans="1:9" ht="13.5" x14ac:dyDescent="0.25">
      <c r="A1194" s="3">
        <f>TITRES_STAT!B1197</f>
        <v>43748</v>
      </c>
      <c r="B1194" s="6">
        <f>TITRES_STAT!D1197</f>
        <v>3.4032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2.1514500574280955E-4</v>
      </c>
      <c r="G1194" s="2">
        <f t="shared" si="168"/>
        <v>9.4198746342908229E-3</v>
      </c>
      <c r="H1194" s="2">
        <f t="shared" si="166"/>
        <v>2.2839476542461098E-2</v>
      </c>
      <c r="I1194" s="2">
        <f t="shared" si="167"/>
        <v>2.2329482842866213</v>
      </c>
    </row>
    <row r="1195" spans="1:9" ht="13.5" x14ac:dyDescent="0.25">
      <c r="A1195" s="3">
        <f>TITRES_STAT!B1198</f>
        <v>43749</v>
      </c>
      <c r="B1195" s="6">
        <f>TITRES_STAT!D1198</f>
        <v>3.4032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1.9977750533260887E-4</v>
      </c>
      <c r="G1195" s="2">
        <f t="shared" si="168"/>
        <v>8.7470264461271922E-3</v>
      </c>
      <c r="H1195" s="2">
        <f t="shared" si="166"/>
        <v>2.2839476542461098E-2</v>
      </c>
      <c r="I1195" s="2">
        <f t="shared" si="167"/>
        <v>2.2329482842866213</v>
      </c>
    </row>
    <row r="1196" spans="1:9" ht="13.5" x14ac:dyDescent="0.25">
      <c r="A1196" s="3">
        <f>TITRES_STAT!B1199</f>
        <v>43752</v>
      </c>
      <c r="B1196" s="6">
        <f>TITRES_STAT!D1199</f>
        <v>3.4032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1.8550768352313681E-4</v>
      </c>
      <c r="G1196" s="2">
        <f t="shared" si="168"/>
        <v>8.1222388428323928E-3</v>
      </c>
      <c r="H1196" s="2">
        <f t="shared" si="166"/>
        <v>2.2839476542461098E-2</v>
      </c>
      <c r="I1196" s="2">
        <f t="shared" si="167"/>
        <v>2.2329482842866213</v>
      </c>
    </row>
    <row r="1197" spans="1:9" ht="13.5" x14ac:dyDescent="0.25">
      <c r="A1197" s="3">
        <f>TITRES_STAT!B1200</f>
        <v>43754</v>
      </c>
      <c r="B1197" s="6">
        <f>TITRES_STAT!D1200</f>
        <v>3.4032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1.7225713470005562E-4</v>
      </c>
      <c r="G1197" s="2">
        <f t="shared" si="169"/>
        <v>7.5420789254872223E-3</v>
      </c>
      <c r="H1197" s="2">
        <f t="shared" si="166"/>
        <v>2.2839476542461098E-2</v>
      </c>
      <c r="I1197" s="2">
        <f t="shared" si="167"/>
        <v>2.2329482842866213</v>
      </c>
    </row>
    <row r="1198" spans="1:9" ht="13.5" x14ac:dyDescent="0.25">
      <c r="A1198" s="3">
        <f>TITRES_STAT!B1201</f>
        <v>43755</v>
      </c>
      <c r="B1198" s="6">
        <f>TITRES_STAT!D1201</f>
        <v>3.4032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1.5995305365005164E-4</v>
      </c>
      <c r="G1198" s="2">
        <f t="shared" si="169"/>
        <v>7.0033590022381348E-3</v>
      </c>
      <c r="H1198" s="2">
        <f t="shared" si="166"/>
        <v>2.2839476542461098E-2</v>
      </c>
      <c r="I1198" s="2">
        <f t="shared" si="167"/>
        <v>2.2329482842866213</v>
      </c>
    </row>
    <row r="1199" spans="1:9" ht="13.5" x14ac:dyDescent="0.25">
      <c r="A1199" s="3">
        <f>TITRES_STAT!B1202</f>
        <v>43756</v>
      </c>
      <c r="B1199" s="6">
        <f>TITRES_STAT!D1202</f>
        <v>3.3975</v>
      </c>
      <c r="C1199" s="2">
        <f t="shared" si="162"/>
        <v>-5.7000000000000384E-3</v>
      </c>
      <c r="D1199" s="2">
        <f t="shared" si="163"/>
        <v>0</v>
      </c>
      <c r="E1199" s="2">
        <f t="shared" si="164"/>
        <v>5.7000000000000384E-3</v>
      </c>
      <c r="F1199" s="2">
        <f t="shared" si="169"/>
        <v>1.4852783553219079E-4</v>
      </c>
      <c r="G1199" s="2">
        <f t="shared" si="169"/>
        <v>6.9102619306496988E-3</v>
      </c>
      <c r="H1199" s="2">
        <f t="shared" si="166"/>
        <v>2.1493806895135491E-2</v>
      </c>
      <c r="I1199" s="2">
        <f t="shared" si="167"/>
        <v>2.1041544011379472</v>
      </c>
    </row>
    <row r="1200" spans="1:9" ht="13.5" x14ac:dyDescent="0.25">
      <c r="A1200" s="3">
        <f>TITRES_STAT!B1203</f>
        <v>43759</v>
      </c>
      <c r="B1200" s="6">
        <f>TITRES_STAT!D1203</f>
        <v>3.3975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1.379187044227486E-4</v>
      </c>
      <c r="G1200" s="2">
        <f t="shared" si="169"/>
        <v>6.4166717927461496E-3</v>
      </c>
      <c r="H1200" s="2">
        <f t="shared" si="166"/>
        <v>2.1493806895135491E-2</v>
      </c>
      <c r="I1200" s="2">
        <f t="shared" si="167"/>
        <v>2.1041544011379472</v>
      </c>
    </row>
    <row r="1201" spans="1:9" ht="13.5" x14ac:dyDescent="0.25">
      <c r="A1201" s="3">
        <f>TITRES_STAT!B1204</f>
        <v>43760</v>
      </c>
      <c r="B1201" s="6">
        <f>TITRES_STAT!D1204</f>
        <v>3.3975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1.2806736839255227E-4</v>
      </c>
      <c r="G1201" s="2">
        <f t="shared" si="169"/>
        <v>5.9583380932642814E-3</v>
      </c>
      <c r="H1201" s="2">
        <f t="shared" si="166"/>
        <v>2.1493806895135491E-2</v>
      </c>
      <c r="I1201" s="2">
        <f t="shared" si="167"/>
        <v>2.1041544011379472</v>
      </c>
    </row>
    <row r="1202" spans="1:9" ht="13.5" x14ac:dyDescent="0.25">
      <c r="A1202" s="3">
        <f>TITRES_STAT!B1205</f>
        <v>43761</v>
      </c>
      <c r="B1202" s="6">
        <f>TITRES_STAT!D1205</f>
        <v>3.3975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1.1891969922165568E-4</v>
      </c>
      <c r="G1202" s="2">
        <f t="shared" si="169"/>
        <v>5.5327425151739749E-3</v>
      </c>
      <c r="H1202" s="2">
        <f t="shared" si="166"/>
        <v>2.1493806895135494E-2</v>
      </c>
      <c r="I1202" s="2">
        <f t="shared" si="167"/>
        <v>2.1041544011379472</v>
      </c>
    </row>
    <row r="1203" spans="1:9" ht="13.5" x14ac:dyDescent="0.25">
      <c r="A1203" s="3">
        <f>TITRES_STAT!B1206</f>
        <v>43762</v>
      </c>
      <c r="B1203" s="6">
        <f>TITRES_STAT!D1206</f>
        <v>3.3975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1.1042543499153742E-4</v>
      </c>
      <c r="G1203" s="2">
        <f t="shared" si="169"/>
        <v>5.1375466212329763E-3</v>
      </c>
      <c r="H1203" s="2">
        <f t="shared" si="166"/>
        <v>2.1493806895135498E-2</v>
      </c>
      <c r="I1203" s="2">
        <f t="shared" si="167"/>
        <v>2.1041544011379472</v>
      </c>
    </row>
    <row r="1204" spans="1:9" ht="13.5" x14ac:dyDescent="0.25">
      <c r="A1204" s="3">
        <f>TITRES_STAT!B1207</f>
        <v>43763</v>
      </c>
      <c r="B1204" s="6">
        <f>TITRES_STAT!D1207</f>
        <v>3.3975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1.0253790392071332E-4</v>
      </c>
      <c r="G1204" s="2">
        <f t="shared" si="169"/>
        <v>4.7705790054306208E-3</v>
      </c>
      <c r="H1204" s="2">
        <f t="shared" si="166"/>
        <v>2.1493806895135498E-2</v>
      </c>
      <c r="I1204" s="2">
        <f t="shared" si="167"/>
        <v>2.1041544011379472</v>
      </c>
    </row>
    <row r="1205" spans="1:9" ht="13.5" x14ac:dyDescent="0.25">
      <c r="A1205" s="3">
        <f>TITRES_STAT!B1208</f>
        <v>43766</v>
      </c>
      <c r="B1205" s="6">
        <f>TITRES_STAT!D1208</f>
        <v>3.3068</v>
      </c>
      <c r="C1205" s="2">
        <f t="shared" si="162"/>
        <v>-9.0700000000000003E-2</v>
      </c>
      <c r="D1205" s="2">
        <f t="shared" si="163"/>
        <v>0</v>
      </c>
      <c r="E1205" s="2">
        <f t="shared" si="164"/>
        <v>9.0700000000000003E-2</v>
      </c>
      <c r="F1205" s="2">
        <f t="shared" si="169"/>
        <v>9.5213767926376661E-5</v>
      </c>
      <c r="G1205" s="2">
        <f t="shared" si="169"/>
        <v>1.0908394790757005E-2</v>
      </c>
      <c r="H1205" s="2">
        <f t="shared" si="166"/>
        <v>8.7284856986523818E-3</v>
      </c>
      <c r="I1205" s="2">
        <f t="shared" si="167"/>
        <v>0.86529584743580301</v>
      </c>
    </row>
    <row r="1206" spans="1:9" ht="13.5" x14ac:dyDescent="0.25">
      <c r="A1206" s="3">
        <f>TITRES_STAT!B1209</f>
        <v>43767</v>
      </c>
      <c r="B1206" s="6">
        <f>TITRES_STAT!D1209</f>
        <v>3.3068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8.8412784503064039E-5</v>
      </c>
      <c r="G1206" s="2">
        <f t="shared" si="169"/>
        <v>1.0129223734274361E-2</v>
      </c>
      <c r="H1206" s="2">
        <f t="shared" si="166"/>
        <v>8.7284856986523818E-3</v>
      </c>
      <c r="I1206" s="2">
        <f t="shared" si="167"/>
        <v>0.86529584743580301</v>
      </c>
    </row>
    <row r="1207" spans="1:9" ht="13.5" x14ac:dyDescent="0.25">
      <c r="A1207" s="3">
        <f>TITRES_STAT!B1210</f>
        <v>43768</v>
      </c>
      <c r="B1207" s="6">
        <f>TITRES_STAT!D1210</f>
        <v>3.3068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8.2097585609988043E-5</v>
      </c>
      <c r="G1207" s="2">
        <f t="shared" si="169"/>
        <v>9.4057077532547634E-3</v>
      </c>
      <c r="H1207" s="2">
        <f t="shared" si="166"/>
        <v>8.7284856986523836E-3</v>
      </c>
      <c r="I1207" s="2">
        <f t="shared" si="167"/>
        <v>0.86529584743580301</v>
      </c>
    </row>
    <row r="1208" spans="1:9" ht="13.5" x14ac:dyDescent="0.25">
      <c r="A1208" s="3">
        <f>TITRES_STAT!B1211</f>
        <v>43769</v>
      </c>
      <c r="B1208" s="6">
        <f>TITRES_STAT!D1211</f>
        <v>3.1593</v>
      </c>
      <c r="C1208" s="2">
        <f t="shared" si="162"/>
        <v>-0.14749999999999996</v>
      </c>
      <c r="D1208" s="2">
        <f t="shared" si="163"/>
        <v>0</v>
      </c>
      <c r="E1208" s="2">
        <f t="shared" si="164"/>
        <v>0.14749999999999996</v>
      </c>
      <c r="F1208" s="2">
        <f t="shared" si="169"/>
        <v>7.623347235213176E-5</v>
      </c>
      <c r="G1208" s="2">
        <f t="shared" si="169"/>
        <v>1.9269585770879422E-2</v>
      </c>
      <c r="H1208" s="2">
        <f t="shared" si="166"/>
        <v>3.9561552209045042E-3</v>
      </c>
      <c r="I1208" s="2">
        <f t="shared" si="167"/>
        <v>0.394056573121361</v>
      </c>
    </row>
    <row r="1209" spans="1:9" ht="13.5" x14ac:dyDescent="0.25">
      <c r="A1209" s="3">
        <f>TITRES_STAT!B1212</f>
        <v>43770</v>
      </c>
      <c r="B1209" s="6">
        <f>TITRES_STAT!D1212</f>
        <v>3.2444000000000002</v>
      </c>
      <c r="C1209" s="2">
        <f t="shared" si="162"/>
        <v>8.5100000000000176E-2</v>
      </c>
      <c r="D1209" s="2">
        <f t="shared" si="163"/>
        <v>8.5100000000000176E-2</v>
      </c>
      <c r="E1209" s="2">
        <f t="shared" si="164"/>
        <v>0</v>
      </c>
      <c r="F1209" s="2">
        <f t="shared" si="169"/>
        <v>6.1493596528984212E-3</v>
      </c>
      <c r="G1209" s="2">
        <f t="shared" si="169"/>
        <v>1.7893186787245181E-2</v>
      </c>
      <c r="H1209" s="2">
        <f t="shared" si="166"/>
        <v>0.34367045546531017</v>
      </c>
      <c r="I1209" s="2">
        <f t="shared" si="167"/>
        <v>25.576989809327756</v>
      </c>
    </row>
    <row r="1210" spans="1:9" ht="13.5" x14ac:dyDescent="0.25">
      <c r="A1210" s="3">
        <f>TITRES_STAT!B1213</f>
        <v>43773</v>
      </c>
      <c r="B1210" s="6">
        <f>TITRES_STAT!D1213</f>
        <v>3.2444000000000002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5.7101196776913905E-3</v>
      </c>
      <c r="G1210" s="2">
        <f t="shared" si="169"/>
        <v>1.6615102016727668E-2</v>
      </c>
      <c r="H1210" s="2">
        <f t="shared" si="166"/>
        <v>0.34367045546531011</v>
      </c>
      <c r="I1210" s="2">
        <f t="shared" si="167"/>
        <v>25.576989809327742</v>
      </c>
    </row>
    <row r="1211" spans="1:9" ht="13.5" x14ac:dyDescent="0.25">
      <c r="A1211" s="3">
        <f>TITRES_STAT!B1214</f>
        <v>43774</v>
      </c>
      <c r="B1211" s="6">
        <f>TITRES_STAT!D1214</f>
        <v>3.2444000000000002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5.3022539864277197E-3</v>
      </c>
      <c r="G1211" s="2">
        <f t="shared" si="169"/>
        <v>1.5428309015532835E-2</v>
      </c>
      <c r="H1211" s="2">
        <f t="shared" si="166"/>
        <v>0.34367045546531011</v>
      </c>
      <c r="I1211" s="2">
        <f t="shared" si="167"/>
        <v>25.576989809327742</v>
      </c>
    </row>
    <row r="1212" spans="1:9" ht="13.5" x14ac:dyDescent="0.25">
      <c r="A1212" s="3">
        <f>TITRES_STAT!B1215</f>
        <v>43775</v>
      </c>
      <c r="B1212" s="6">
        <f>TITRES_STAT!D1215</f>
        <v>3.2444000000000002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4.9235215588257402E-3</v>
      </c>
      <c r="G1212" s="2">
        <f t="shared" si="169"/>
        <v>1.4326286942994775E-2</v>
      </c>
      <c r="H1212" s="2">
        <f t="shared" si="166"/>
        <v>0.34367045546531017</v>
      </c>
      <c r="I1212" s="2">
        <f t="shared" si="167"/>
        <v>25.576989809327756</v>
      </c>
    </row>
    <row r="1213" spans="1:9" ht="13.5" x14ac:dyDescent="0.25">
      <c r="A1213" s="3">
        <f>TITRES_STAT!B1216</f>
        <v>43776</v>
      </c>
      <c r="B1213" s="6">
        <f>TITRES_STAT!D1216</f>
        <v>3.2444000000000002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4.5718414474810445E-3</v>
      </c>
      <c r="G1213" s="2">
        <f t="shared" si="170"/>
        <v>1.3302980732780861E-2</v>
      </c>
      <c r="H1213" s="2">
        <f t="shared" si="166"/>
        <v>0.34367045546531022</v>
      </c>
      <c r="I1213" s="2">
        <f t="shared" si="167"/>
        <v>25.576989809327756</v>
      </c>
    </row>
    <row r="1214" spans="1:9" ht="13.5" x14ac:dyDescent="0.25">
      <c r="A1214" s="3">
        <f>TITRES_STAT!B1217</f>
        <v>43777</v>
      </c>
      <c r="B1214" s="6">
        <f>TITRES_STAT!D1217</f>
        <v>3.2444000000000002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4.2452813440895408E-3</v>
      </c>
      <c r="G1214" s="2">
        <f t="shared" si="170"/>
        <v>1.2352767823296513E-2</v>
      </c>
      <c r="H1214" s="2">
        <f t="shared" si="166"/>
        <v>0.34367045546531017</v>
      </c>
      <c r="I1214" s="2">
        <f t="shared" si="167"/>
        <v>25.576989809327756</v>
      </c>
    </row>
    <row r="1215" spans="1:9" ht="13.5" x14ac:dyDescent="0.25">
      <c r="A1215" s="3">
        <f>TITRES_STAT!B1218</f>
        <v>43780</v>
      </c>
      <c r="B1215" s="6">
        <f>TITRES_STAT!D1218</f>
        <v>3.1478999999999999</v>
      </c>
      <c r="C1215" s="2">
        <f t="shared" si="162"/>
        <v>-9.6500000000000252E-2</v>
      </c>
      <c r="D1215" s="2">
        <f t="shared" si="163"/>
        <v>0</v>
      </c>
      <c r="E1215" s="2">
        <f t="shared" si="164"/>
        <v>9.6500000000000252E-2</v>
      </c>
      <c r="F1215" s="2">
        <f t="shared" si="170"/>
        <v>3.9420469623688593E-3</v>
      </c>
      <c r="G1215" s="2">
        <f t="shared" si="170"/>
        <v>1.8363284407346778E-2</v>
      </c>
      <c r="H1215" s="2">
        <f t="shared" si="166"/>
        <v>0.21467003804568457</v>
      </c>
      <c r="I1215" s="2">
        <f t="shared" si="167"/>
        <v>17.673115440558078</v>
      </c>
    </row>
    <row r="1216" spans="1:9" ht="13.5" x14ac:dyDescent="0.25">
      <c r="A1216" s="3">
        <f>TITRES_STAT!B1219</f>
        <v>43781</v>
      </c>
      <c r="B1216" s="6">
        <f>TITRES_STAT!D1219</f>
        <v>3.0571999999999999</v>
      </c>
      <c r="C1216" s="2">
        <f t="shared" si="162"/>
        <v>-9.0700000000000003E-2</v>
      </c>
      <c r="D1216" s="2">
        <f t="shared" si="163"/>
        <v>0</v>
      </c>
      <c r="E1216" s="2">
        <f t="shared" si="164"/>
        <v>9.0700000000000003E-2</v>
      </c>
      <c r="F1216" s="2">
        <f t="shared" si="170"/>
        <v>3.6604721793425119E-3</v>
      </c>
      <c r="G1216" s="2">
        <f t="shared" si="170"/>
        <v>2.3530192663964864E-2</v>
      </c>
      <c r="H1216" s="2">
        <f t="shared" si="166"/>
        <v>0.15556490470000758</v>
      </c>
      <c r="I1216" s="2">
        <f t="shared" si="167"/>
        <v>13.462238604450633</v>
      </c>
    </row>
    <row r="1217" spans="1:9" ht="13.5" x14ac:dyDescent="0.25">
      <c r="A1217" s="3">
        <f>TITRES_STAT!B1220</f>
        <v>43782</v>
      </c>
      <c r="B1217" s="6">
        <f>TITRES_STAT!D1220</f>
        <v>2.9664000000000001</v>
      </c>
      <c r="C1217" s="2">
        <f t="shared" si="162"/>
        <v>-9.079999999999977E-2</v>
      </c>
      <c r="D1217" s="2">
        <f t="shared" si="163"/>
        <v>0</v>
      </c>
      <c r="E1217" s="2">
        <f t="shared" si="164"/>
        <v>9.079999999999977E-2</v>
      </c>
      <c r="F1217" s="2">
        <f t="shared" si="170"/>
        <v>3.3990098808180471E-3</v>
      </c>
      <c r="G1217" s="2">
        <f t="shared" si="170"/>
        <v>2.833517890225307E-2</v>
      </c>
      <c r="H1217" s="2">
        <f t="shared" si="166"/>
        <v>0.11995724087515025</v>
      </c>
      <c r="I1217" s="2">
        <f t="shared" si="167"/>
        <v>10.710876852888958</v>
      </c>
    </row>
    <row r="1218" spans="1:9" ht="13.5" x14ac:dyDescent="0.25">
      <c r="A1218" s="3">
        <f>TITRES_STAT!B1221</f>
        <v>43783</v>
      </c>
      <c r="B1218" s="6">
        <f>TITRES_STAT!D1221</f>
        <v>2.8814000000000002</v>
      </c>
      <c r="C1218" s="2">
        <f t="shared" si="162"/>
        <v>-8.4999999999999964E-2</v>
      </c>
      <c r="D1218" s="2">
        <f t="shared" si="163"/>
        <v>0</v>
      </c>
      <c r="E1218" s="2">
        <f t="shared" si="164"/>
        <v>8.4999999999999964E-2</v>
      </c>
      <c r="F1218" s="2">
        <f t="shared" si="170"/>
        <v>3.156223460759615E-3</v>
      </c>
      <c r="G1218" s="2">
        <f t="shared" si="170"/>
        <v>3.2382666123520705E-2</v>
      </c>
      <c r="H1218" s="2">
        <f t="shared" si="166"/>
        <v>9.7466448522814358E-2</v>
      </c>
      <c r="I1218" s="2">
        <f t="shared" si="167"/>
        <v>8.8810412978003797</v>
      </c>
    </row>
    <row r="1219" spans="1:9" ht="13.5" x14ac:dyDescent="0.25">
      <c r="A1219" s="3">
        <f>TITRES_STAT!B1222</f>
        <v>43784</v>
      </c>
      <c r="B1219" s="6">
        <f>TITRES_STAT!D1222</f>
        <v>2.7963</v>
      </c>
      <c r="C1219" s="2">
        <f t="shared" ref="C1219:C1282" si="171">B1219-B1218</f>
        <v>-8.5100000000000176E-2</v>
      </c>
      <c r="D1219" s="2">
        <f t="shared" ref="D1219:D1282" si="172">IF(C1219&gt;0,C1219,0)</f>
        <v>0</v>
      </c>
      <c r="E1219" s="2">
        <f t="shared" ref="E1219:E1282" si="173">IF(C1219&lt;0,-C1219,0)</f>
        <v>8.5100000000000176E-2</v>
      </c>
      <c r="F1219" s="2">
        <f t="shared" si="170"/>
        <v>2.9307789278482138E-3</v>
      </c>
      <c r="G1219" s="2">
        <f t="shared" si="170"/>
        <v>3.6148189971840668E-2</v>
      </c>
      <c r="H1219" s="2">
        <f t="shared" si="166"/>
        <v>8.1076782271291642E-2</v>
      </c>
      <c r="I1219" s="2">
        <f t="shared" si="167"/>
        <v>7.4996321816248042</v>
      </c>
    </row>
    <row r="1220" spans="1:9" ht="13.5" x14ac:dyDescent="0.25">
      <c r="A1220" s="3">
        <f>TITRES_STAT!B1223</f>
        <v>43787</v>
      </c>
      <c r="B1220" s="6">
        <f>TITRES_STAT!D1223</f>
        <v>2.7168999999999999</v>
      </c>
      <c r="C1220" s="2">
        <f t="shared" si="171"/>
        <v>-7.9400000000000137E-2</v>
      </c>
      <c r="D1220" s="2">
        <f t="shared" si="172"/>
        <v>0</v>
      </c>
      <c r="E1220" s="2">
        <f t="shared" si="173"/>
        <v>7.9400000000000137E-2</v>
      </c>
      <c r="F1220" s="2">
        <f t="shared" si="170"/>
        <v>2.7214375758590555E-3</v>
      </c>
      <c r="G1220" s="2">
        <f t="shared" si="170"/>
        <v>3.9237604973852057E-2</v>
      </c>
      <c r="H1220" s="2">
        <f t="shared" si="166"/>
        <v>6.9357892197360715E-2</v>
      </c>
      <c r="I1220" s="2">
        <f t="shared" si="167"/>
        <v>6.4859382161421451</v>
      </c>
    </row>
    <row r="1221" spans="1:9" ht="13.5" x14ac:dyDescent="0.25">
      <c r="A1221" s="3">
        <f>TITRES_STAT!B1224</f>
        <v>43788</v>
      </c>
      <c r="B1221" s="6">
        <f>TITRES_STAT!D1224</f>
        <v>2.8359999999999999</v>
      </c>
      <c r="C1221" s="2">
        <f t="shared" si="171"/>
        <v>0.11909999999999998</v>
      </c>
      <c r="D1221" s="2">
        <f t="shared" si="172"/>
        <v>0.11909999999999998</v>
      </c>
      <c r="E1221" s="2">
        <f t="shared" si="173"/>
        <v>0</v>
      </c>
      <c r="F1221" s="2">
        <f t="shared" si="170"/>
        <v>1.1034192034726263E-2</v>
      </c>
      <c r="G1221" s="2">
        <f t="shared" si="170"/>
        <v>3.6434918904291194E-2</v>
      </c>
      <c r="H1221" s="2">
        <f t="shared" si="166"/>
        <v>0.30284661985144945</v>
      </c>
      <c r="I1221" s="2">
        <f t="shared" si="167"/>
        <v>23.244994095005595</v>
      </c>
    </row>
    <row r="1222" spans="1:9" ht="13.5" x14ac:dyDescent="0.25">
      <c r="A1222" s="3">
        <f>TITRES_STAT!B1225</f>
        <v>43789</v>
      </c>
      <c r="B1222" s="6">
        <f>TITRES_STAT!D1225</f>
        <v>2.8359999999999999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1.0246035460817244E-2</v>
      </c>
      <c r="G1222" s="2">
        <f t="shared" si="170"/>
        <v>3.383242469684182E-2</v>
      </c>
      <c r="H1222" s="2">
        <f t="shared" si="166"/>
        <v>0.30284661985144945</v>
      </c>
      <c r="I1222" s="2">
        <f t="shared" si="167"/>
        <v>23.244994095005595</v>
      </c>
    </row>
    <row r="1223" spans="1:9" ht="13.5" x14ac:dyDescent="0.25">
      <c r="A1223" s="3">
        <f>TITRES_STAT!B1226</f>
        <v>43790</v>
      </c>
      <c r="B1223" s="6">
        <f>TITRES_STAT!D1226</f>
        <v>2.8927</v>
      </c>
      <c r="C1223" s="2">
        <f t="shared" si="171"/>
        <v>5.6700000000000195E-2</v>
      </c>
      <c r="D1223" s="2">
        <f t="shared" si="172"/>
        <v>5.6700000000000195E-2</v>
      </c>
      <c r="E1223" s="2">
        <f t="shared" si="173"/>
        <v>0</v>
      </c>
      <c r="F1223" s="2">
        <f t="shared" si="170"/>
        <v>1.3564175785044598E-2</v>
      </c>
      <c r="G1223" s="2">
        <f t="shared" si="170"/>
        <v>3.1415822932781688E-2</v>
      </c>
      <c r="H1223" s="2">
        <f t="shared" si="166"/>
        <v>0.43176254889349702</v>
      </c>
      <c r="I1223" s="2">
        <f t="shared" si="167"/>
        <v>30.156016388833066</v>
      </c>
    </row>
    <row r="1224" spans="1:9" ht="13.5" x14ac:dyDescent="0.25">
      <c r="A1224" s="3">
        <f>TITRES_STAT!B1227</f>
        <v>43791</v>
      </c>
      <c r="B1224" s="6">
        <f>TITRES_STAT!D1227</f>
        <v>2.8927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1.2595306086112841E-2</v>
      </c>
      <c r="G1224" s="2">
        <f t="shared" si="170"/>
        <v>2.9171835580440141E-2</v>
      </c>
      <c r="H1224" s="2">
        <f t="shared" si="166"/>
        <v>0.43176254889349697</v>
      </c>
      <c r="I1224" s="2">
        <f t="shared" si="167"/>
        <v>30.156016388833066</v>
      </c>
    </row>
    <row r="1225" spans="1:9" ht="13.5" x14ac:dyDescent="0.25">
      <c r="A1225" s="3">
        <f>TITRES_STAT!B1228</f>
        <v>43794</v>
      </c>
      <c r="B1225" s="6">
        <f>TITRES_STAT!D1228</f>
        <v>2.8927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1.1695641365676209E-2</v>
      </c>
      <c r="G1225" s="2">
        <f t="shared" si="170"/>
        <v>2.7088133038980132E-2</v>
      </c>
      <c r="H1225" s="2">
        <f t="shared" si="166"/>
        <v>0.43176254889349697</v>
      </c>
      <c r="I1225" s="2">
        <f t="shared" si="167"/>
        <v>30.156016388833066</v>
      </c>
    </row>
    <row r="1226" spans="1:9" ht="13.5" x14ac:dyDescent="0.25">
      <c r="A1226" s="3">
        <f>TITRES_STAT!B1229</f>
        <v>43795</v>
      </c>
      <c r="B1226" s="6">
        <f>TITRES_STAT!D1229</f>
        <v>2.8927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1.0860238410985051E-2</v>
      </c>
      <c r="G1226" s="2">
        <f t="shared" si="170"/>
        <v>2.5153266393338695E-2</v>
      </c>
      <c r="H1226" s="2">
        <f t="shared" si="166"/>
        <v>0.43176254889349691</v>
      </c>
      <c r="I1226" s="2">
        <f t="shared" si="167"/>
        <v>30.156016388833066</v>
      </c>
    </row>
    <row r="1227" spans="1:9" ht="13.5" x14ac:dyDescent="0.25">
      <c r="A1227" s="3">
        <f>TITRES_STAT!B1230</f>
        <v>43796</v>
      </c>
      <c r="B1227" s="6">
        <f>TITRES_STAT!D1230</f>
        <v>2.8927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1.0084507095914689E-2</v>
      </c>
      <c r="G1227" s="2">
        <f t="shared" si="170"/>
        <v>2.3356604508100214E-2</v>
      </c>
      <c r="H1227" s="2">
        <f t="shared" si="166"/>
        <v>0.43176254889349691</v>
      </c>
      <c r="I1227" s="2">
        <f t="shared" si="167"/>
        <v>30.156016388833066</v>
      </c>
    </row>
    <row r="1228" spans="1:9" ht="13.5" x14ac:dyDescent="0.25">
      <c r="A1228" s="3">
        <f>TITRES_STAT!B1231</f>
        <v>43797</v>
      </c>
      <c r="B1228" s="6">
        <f>TITRES_STAT!D1231</f>
        <v>2.8927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9.3641851604922121E-3</v>
      </c>
      <c r="G1228" s="2">
        <f t="shared" si="170"/>
        <v>2.1688275614664486E-2</v>
      </c>
      <c r="H1228" s="2">
        <f t="shared" si="166"/>
        <v>0.43176254889349691</v>
      </c>
      <c r="I1228" s="2">
        <f t="shared" si="167"/>
        <v>30.156016388833066</v>
      </c>
    </row>
    <row r="1229" spans="1:9" ht="13.5" x14ac:dyDescent="0.25">
      <c r="A1229" s="3">
        <f>TITRES_STAT!B1232</f>
        <v>43798</v>
      </c>
      <c r="B1229" s="6">
        <f>TITRES_STAT!D1232</f>
        <v>2.8075999999999999</v>
      </c>
      <c r="C1229" s="2">
        <f t="shared" si="171"/>
        <v>-8.5100000000000176E-2</v>
      </c>
      <c r="D1229" s="2">
        <f t="shared" si="172"/>
        <v>0</v>
      </c>
      <c r="E1229" s="2">
        <f t="shared" si="173"/>
        <v>8.5100000000000176E-2</v>
      </c>
      <c r="F1229" s="2">
        <f t="shared" ref="F1229:G1244" si="174">((F1228*13)+D1229)/14</f>
        <v>8.6953147918856256E-3</v>
      </c>
      <c r="G1229" s="2">
        <f t="shared" si="174"/>
        <v>2.6217684499331321E-2</v>
      </c>
      <c r="H1229" s="2">
        <f t="shared" si="166"/>
        <v>0.33165838089581856</v>
      </c>
      <c r="I1229" s="2">
        <f t="shared" si="167"/>
        <v>24.90566542093994</v>
      </c>
    </row>
    <row r="1230" spans="1:9" ht="13.5" x14ac:dyDescent="0.25">
      <c r="A1230" s="3">
        <f>TITRES_STAT!B1233</f>
        <v>43801</v>
      </c>
      <c r="B1230" s="6">
        <f>TITRES_STAT!D1233</f>
        <v>2.8075999999999999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8.07422087817951E-3</v>
      </c>
      <c r="G1230" s="2">
        <f t="shared" si="174"/>
        <v>2.4344992749379086E-2</v>
      </c>
      <c r="H1230" s="2">
        <f t="shared" si="166"/>
        <v>0.33165838089581856</v>
      </c>
      <c r="I1230" s="2">
        <f t="shared" si="167"/>
        <v>24.90566542093994</v>
      </c>
    </row>
    <row r="1231" spans="1:9" ht="13.5" x14ac:dyDescent="0.25">
      <c r="A1231" s="3">
        <f>TITRES_STAT!B1234</f>
        <v>43802</v>
      </c>
      <c r="B1231" s="6">
        <f>TITRES_STAT!D1234</f>
        <v>2.8075999999999999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7.4974908154524025E-3</v>
      </c>
      <c r="G1231" s="2">
        <f t="shared" si="174"/>
        <v>2.2606064695852007E-2</v>
      </c>
      <c r="H1231" s="2">
        <f t="shared" si="166"/>
        <v>0.33165838089581862</v>
      </c>
      <c r="I1231" s="2">
        <f t="shared" si="167"/>
        <v>24.90566542093994</v>
      </c>
    </row>
    <row r="1232" spans="1:9" ht="13.5" x14ac:dyDescent="0.25">
      <c r="A1232" s="3">
        <f>TITRES_STAT!B1235</f>
        <v>43803</v>
      </c>
      <c r="B1232" s="6">
        <f>TITRES_STAT!D1235</f>
        <v>2.8075999999999999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6.9619557572058021E-3</v>
      </c>
      <c r="G1232" s="2">
        <f t="shared" si="174"/>
        <v>2.0991345789005435E-2</v>
      </c>
      <c r="H1232" s="2">
        <f t="shared" si="166"/>
        <v>0.33165838089581856</v>
      </c>
      <c r="I1232" s="2">
        <f t="shared" si="167"/>
        <v>24.90566542093994</v>
      </c>
    </row>
    <row r="1233" spans="1:9" ht="13.5" x14ac:dyDescent="0.25">
      <c r="A1233" s="3">
        <f>TITRES_STAT!B1236</f>
        <v>43804</v>
      </c>
      <c r="B1233" s="6">
        <f>TITRES_STAT!D1236</f>
        <v>2.8075999999999999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6.4646732031196728E-3</v>
      </c>
      <c r="G1233" s="2">
        <f t="shared" si="174"/>
        <v>1.9491963946933619E-2</v>
      </c>
      <c r="H1233" s="2">
        <f t="shared" ref="H1233:H1296" si="175">F1233/G1233</f>
        <v>0.33165838089581856</v>
      </c>
      <c r="I1233" s="2">
        <f t="shared" ref="I1233:I1296" si="176">IF(G1233=0,100,100-(100/(1+H1233)))</f>
        <v>24.90566542093994</v>
      </c>
    </row>
    <row r="1234" spans="1:9" ht="13.5" x14ac:dyDescent="0.25">
      <c r="A1234" s="3">
        <f>TITRES_STAT!B1237</f>
        <v>43805</v>
      </c>
      <c r="B1234" s="6">
        <f>TITRES_STAT!D1237</f>
        <v>2.8075999999999999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6.0029108314682677E-3</v>
      </c>
      <c r="G1234" s="2">
        <f t="shared" si="174"/>
        <v>1.809968080786693E-2</v>
      </c>
      <c r="H1234" s="2">
        <f t="shared" si="175"/>
        <v>0.33165838089581862</v>
      </c>
      <c r="I1234" s="2">
        <f t="shared" si="176"/>
        <v>24.90566542093994</v>
      </c>
    </row>
    <row r="1235" spans="1:9" ht="13.5" x14ac:dyDescent="0.25">
      <c r="A1235" s="3">
        <f>TITRES_STAT!B1238</f>
        <v>43808</v>
      </c>
      <c r="B1235" s="6">
        <f>TITRES_STAT!D1238</f>
        <v>2.8075999999999999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5.5741314863633909E-3</v>
      </c>
      <c r="G1235" s="2">
        <f t="shared" si="174"/>
        <v>1.6806846464447862E-2</v>
      </c>
      <c r="H1235" s="2">
        <f t="shared" si="175"/>
        <v>0.33165838089581856</v>
      </c>
      <c r="I1235" s="2">
        <f t="shared" si="176"/>
        <v>24.90566542093994</v>
      </c>
    </row>
    <row r="1236" spans="1:9" ht="13.5" x14ac:dyDescent="0.25">
      <c r="A1236" s="3">
        <f>TITRES_STAT!B1239</f>
        <v>43809</v>
      </c>
      <c r="B1236" s="6">
        <f>TITRES_STAT!D1239</f>
        <v>2.8075999999999999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5.1759792373374343E-3</v>
      </c>
      <c r="G1236" s="2">
        <f t="shared" si="174"/>
        <v>1.5606357431273015E-2</v>
      </c>
      <c r="H1236" s="2">
        <f t="shared" si="175"/>
        <v>0.33165838089581856</v>
      </c>
      <c r="I1236" s="2">
        <f t="shared" si="176"/>
        <v>24.90566542093994</v>
      </c>
    </row>
    <row r="1237" spans="1:9" ht="13.5" x14ac:dyDescent="0.25">
      <c r="A1237" s="3">
        <f>TITRES_STAT!B1240</f>
        <v>43810</v>
      </c>
      <c r="B1237" s="6">
        <f>TITRES_STAT!D1240</f>
        <v>2.8075999999999999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4.806266434670475E-3</v>
      </c>
      <c r="G1237" s="2">
        <f t="shared" si="174"/>
        <v>1.4491617614753514E-2</v>
      </c>
      <c r="H1237" s="2">
        <f t="shared" si="175"/>
        <v>0.33165838089581862</v>
      </c>
      <c r="I1237" s="2">
        <f t="shared" si="176"/>
        <v>24.90566542093994</v>
      </c>
    </row>
    <row r="1238" spans="1:9" ht="13.5" x14ac:dyDescent="0.25">
      <c r="A1238" s="3">
        <f>TITRES_STAT!B1241</f>
        <v>43811</v>
      </c>
      <c r="B1238" s="6">
        <f>TITRES_STAT!D1241</f>
        <v>2.8359999999999999</v>
      </c>
      <c r="C1238" s="2">
        <f t="shared" si="171"/>
        <v>2.8399999999999981E-2</v>
      </c>
      <c r="D1238" s="2">
        <f t="shared" si="172"/>
        <v>2.8399999999999981E-2</v>
      </c>
      <c r="E1238" s="2">
        <f t="shared" si="173"/>
        <v>0</v>
      </c>
      <c r="F1238" s="2">
        <f t="shared" si="174"/>
        <v>6.4915331179082967E-3</v>
      </c>
      <c r="G1238" s="2">
        <f t="shared" si="174"/>
        <v>1.3456502070842549E-2</v>
      </c>
      <c r="H1238" s="2">
        <f t="shared" si="175"/>
        <v>0.48240865893181134</v>
      </c>
      <c r="I1238" s="2">
        <f t="shared" si="176"/>
        <v>32.54221810060281</v>
      </c>
    </row>
    <row r="1239" spans="1:9" ht="13.5" x14ac:dyDescent="0.25">
      <c r="A1239" s="3">
        <f>TITRES_STAT!B1242</f>
        <v>43812</v>
      </c>
      <c r="B1239" s="6">
        <f>TITRES_STAT!D1242</f>
        <v>2.7509000000000001</v>
      </c>
      <c r="C1239" s="2">
        <f t="shared" si="171"/>
        <v>-8.5099999999999731E-2</v>
      </c>
      <c r="D1239" s="2">
        <f t="shared" si="172"/>
        <v>0</v>
      </c>
      <c r="E1239" s="2">
        <f t="shared" si="173"/>
        <v>8.5099999999999731E-2</v>
      </c>
      <c r="F1239" s="2">
        <f t="shared" si="174"/>
        <v>6.0278521809148467E-3</v>
      </c>
      <c r="G1239" s="2">
        <f t="shared" si="174"/>
        <v>1.8573894780068063E-2</v>
      </c>
      <c r="H1239" s="2">
        <f t="shared" si="175"/>
        <v>0.32453355918562804</v>
      </c>
      <c r="I1239" s="2">
        <f t="shared" si="176"/>
        <v>24.501724168103607</v>
      </c>
    </row>
    <row r="1240" spans="1:9" ht="13.5" x14ac:dyDescent="0.25">
      <c r="A1240" s="3">
        <f>TITRES_STAT!B1243</f>
        <v>43815</v>
      </c>
      <c r="B1240" s="6">
        <f>TITRES_STAT!D1243</f>
        <v>2.6715</v>
      </c>
      <c r="C1240" s="2">
        <f t="shared" si="171"/>
        <v>-7.9400000000000137E-2</v>
      </c>
      <c r="D1240" s="2">
        <f t="shared" si="172"/>
        <v>0</v>
      </c>
      <c r="E1240" s="2">
        <f t="shared" si="173"/>
        <v>7.9400000000000137E-2</v>
      </c>
      <c r="F1240" s="2">
        <f t="shared" si="174"/>
        <v>5.5972913108495006E-3</v>
      </c>
      <c r="G1240" s="2">
        <f t="shared" si="174"/>
        <v>2.2918616581491781E-2</v>
      </c>
      <c r="H1240" s="2">
        <f t="shared" si="175"/>
        <v>0.24422465862837742</v>
      </c>
      <c r="I1240" s="2">
        <f t="shared" si="176"/>
        <v>19.628662471422857</v>
      </c>
    </row>
    <row r="1241" spans="1:9" ht="13.5" x14ac:dyDescent="0.25">
      <c r="A1241" s="3">
        <f>TITRES_STAT!B1244</f>
        <v>43816</v>
      </c>
      <c r="B1241" s="6">
        <f>TITRES_STAT!D1244</f>
        <v>2.7509000000000001</v>
      </c>
      <c r="C1241" s="2">
        <f t="shared" si="171"/>
        <v>7.9400000000000137E-2</v>
      </c>
      <c r="D1241" s="2">
        <f t="shared" si="172"/>
        <v>7.9400000000000137E-2</v>
      </c>
      <c r="E1241" s="2">
        <f t="shared" si="173"/>
        <v>0</v>
      </c>
      <c r="F1241" s="2">
        <f t="shared" si="174"/>
        <v>1.0868913360074546E-2</v>
      </c>
      <c r="G1241" s="2">
        <f t="shared" si="174"/>
        <v>2.1281572539956654E-2</v>
      </c>
      <c r="H1241" s="2">
        <f t="shared" si="175"/>
        <v>0.51071946585093297</v>
      </c>
      <c r="I1241" s="2">
        <f t="shared" si="176"/>
        <v>33.806373545551907</v>
      </c>
    </row>
    <row r="1242" spans="1:9" ht="13.5" x14ac:dyDescent="0.25">
      <c r="A1242" s="3">
        <f>TITRES_STAT!B1245</f>
        <v>43817</v>
      </c>
      <c r="B1242" s="6">
        <f>TITRES_STAT!D1245</f>
        <v>2.6715</v>
      </c>
      <c r="C1242" s="2">
        <f t="shared" si="171"/>
        <v>-7.9400000000000137E-2</v>
      </c>
      <c r="D1242" s="2">
        <f t="shared" si="172"/>
        <v>0</v>
      </c>
      <c r="E1242" s="2">
        <f t="shared" si="173"/>
        <v>7.9400000000000137E-2</v>
      </c>
      <c r="F1242" s="2">
        <f t="shared" si="174"/>
        <v>1.0092562405783507E-2</v>
      </c>
      <c r="G1242" s="2">
        <f t="shared" si="174"/>
        <v>2.5432888787102616E-2</v>
      </c>
      <c r="H1242" s="2">
        <f t="shared" si="175"/>
        <v>0.3968311460907103</v>
      </c>
      <c r="I1242" s="2">
        <f t="shared" si="176"/>
        <v>28.409385572573711</v>
      </c>
    </row>
    <row r="1243" spans="1:9" ht="13.5" x14ac:dyDescent="0.25">
      <c r="A1243" s="3">
        <f>TITRES_STAT!B1246</f>
        <v>43818</v>
      </c>
      <c r="B1243" s="6">
        <f>TITRES_STAT!D1246</f>
        <v>2.6715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9.3716650910846844E-3</v>
      </c>
      <c r="G1243" s="2">
        <f t="shared" si="174"/>
        <v>2.3616253873738145E-2</v>
      </c>
      <c r="H1243" s="2">
        <f t="shared" si="175"/>
        <v>0.3968311460907103</v>
      </c>
      <c r="I1243" s="2">
        <f t="shared" si="176"/>
        <v>28.409385572573711</v>
      </c>
    </row>
    <row r="1244" spans="1:9" ht="13.5" x14ac:dyDescent="0.25">
      <c r="A1244" s="3">
        <f>TITRES_STAT!B1247</f>
        <v>43819</v>
      </c>
      <c r="B1244" s="6">
        <f>TITRES_STAT!D1247</f>
        <v>2.6715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8.7022604417214926E-3</v>
      </c>
      <c r="G1244" s="2">
        <f t="shared" si="174"/>
        <v>2.1929378597042561E-2</v>
      </c>
      <c r="H1244" s="2">
        <f t="shared" si="175"/>
        <v>0.39683114609071035</v>
      </c>
      <c r="I1244" s="2">
        <f t="shared" si="176"/>
        <v>28.409385572573711</v>
      </c>
    </row>
    <row r="1245" spans="1:9" ht="13.5" x14ac:dyDescent="0.25">
      <c r="A1245" s="3">
        <f>TITRES_STAT!B1248</f>
        <v>43822</v>
      </c>
      <c r="B1245" s="6">
        <f>TITRES_STAT!D1248</f>
        <v>2.6715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8.0806704101699569E-3</v>
      </c>
      <c r="G1245" s="2">
        <f t="shared" si="177"/>
        <v>2.036299441153952E-2</v>
      </c>
      <c r="H1245" s="2">
        <f t="shared" si="175"/>
        <v>0.3968311460907103</v>
      </c>
      <c r="I1245" s="2">
        <f t="shared" si="176"/>
        <v>28.409385572573711</v>
      </c>
    </row>
    <row r="1246" spans="1:9" ht="13.5" x14ac:dyDescent="0.25">
      <c r="A1246" s="3">
        <f>TITRES_STAT!B1249</f>
        <v>43823</v>
      </c>
      <c r="B1246" s="6">
        <f>TITRES_STAT!D1249</f>
        <v>2.6715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7.5034796665863889E-3</v>
      </c>
      <c r="G1246" s="2">
        <f t="shared" si="177"/>
        <v>1.8908494810715271E-2</v>
      </c>
      <c r="H1246" s="2">
        <f t="shared" si="175"/>
        <v>0.3968311460907103</v>
      </c>
      <c r="I1246" s="2">
        <f t="shared" si="176"/>
        <v>28.409385572573711</v>
      </c>
    </row>
    <row r="1247" spans="1:9" ht="13.5" x14ac:dyDescent="0.25">
      <c r="A1247" s="3">
        <f>TITRES_STAT!B1250</f>
        <v>43824</v>
      </c>
      <c r="B1247" s="6">
        <f>TITRES_STAT!D1250</f>
        <v>2.6715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6.9675168332587892E-3</v>
      </c>
      <c r="G1247" s="2">
        <f t="shared" si="177"/>
        <v>1.7557888038521322E-2</v>
      </c>
      <c r="H1247" s="2">
        <f t="shared" si="175"/>
        <v>0.3968311460907103</v>
      </c>
      <c r="I1247" s="2">
        <f t="shared" si="176"/>
        <v>28.409385572573711</v>
      </c>
    </row>
    <row r="1248" spans="1:9" ht="13.5" x14ac:dyDescent="0.25">
      <c r="A1248" s="3">
        <f>TITRES_STAT!B1251</f>
        <v>43825</v>
      </c>
      <c r="B1248" s="6">
        <f>TITRES_STAT!D1251</f>
        <v>2.6545000000000001</v>
      </c>
      <c r="C1248" s="2">
        <f t="shared" si="171"/>
        <v>-1.6999999999999904E-2</v>
      </c>
      <c r="D1248" s="2">
        <f t="shared" si="172"/>
        <v>0</v>
      </c>
      <c r="E1248" s="2">
        <f t="shared" si="173"/>
        <v>1.6999999999999904E-2</v>
      </c>
      <c r="F1248" s="2">
        <f t="shared" si="177"/>
        <v>6.4698370594545905E-3</v>
      </c>
      <c r="G1248" s="2">
        <f t="shared" si="177"/>
        <v>1.751803889291265E-2</v>
      </c>
      <c r="H1248" s="2">
        <f t="shared" si="175"/>
        <v>0.36932427762060288</v>
      </c>
      <c r="I1248" s="2">
        <f t="shared" si="176"/>
        <v>26.971279459264153</v>
      </c>
    </row>
    <row r="1249" spans="1:9" ht="13.5" x14ac:dyDescent="0.25">
      <c r="A1249" s="3">
        <f>TITRES_STAT!B1252</f>
        <v>43826</v>
      </c>
      <c r="B1249" s="6">
        <f>TITRES_STAT!D1252</f>
        <v>2.5750999999999999</v>
      </c>
      <c r="C1249" s="2">
        <f t="shared" si="171"/>
        <v>-7.9400000000000137E-2</v>
      </c>
      <c r="D1249" s="2">
        <f t="shared" si="172"/>
        <v>0</v>
      </c>
      <c r="E1249" s="2">
        <f t="shared" si="173"/>
        <v>7.9400000000000137E-2</v>
      </c>
      <c r="F1249" s="2">
        <f t="shared" si="177"/>
        <v>6.0077058409221196E-3</v>
      </c>
      <c r="G1249" s="2">
        <f t="shared" si="177"/>
        <v>2.1938178971990328E-2</v>
      </c>
      <c r="H1249" s="2">
        <f t="shared" si="175"/>
        <v>0.27384706126212599</v>
      </c>
      <c r="I1249" s="2">
        <f t="shared" si="176"/>
        <v>21.497640461704933</v>
      </c>
    </row>
    <row r="1250" spans="1:9" ht="13.5" x14ac:dyDescent="0.25">
      <c r="A1250" s="3">
        <f>TITRES_STAT!B1253</f>
        <v>43829</v>
      </c>
      <c r="B1250" s="6">
        <f>TITRES_STAT!D1253</f>
        <v>2.5750999999999999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5.5785839951419678E-3</v>
      </c>
      <c r="G1250" s="2">
        <f t="shared" si="177"/>
        <v>2.0371166188276731E-2</v>
      </c>
      <c r="H1250" s="2">
        <f t="shared" si="175"/>
        <v>0.27384706126212599</v>
      </c>
      <c r="I1250" s="2">
        <f t="shared" si="176"/>
        <v>21.497640461704933</v>
      </c>
    </row>
    <row r="1251" spans="1:9" ht="13.5" x14ac:dyDescent="0.25">
      <c r="A1251" s="3">
        <f>TITRES_STAT!B1254</f>
        <v>43830</v>
      </c>
      <c r="B1251" s="6">
        <f>TITRES_STAT!D1254</f>
        <v>2.5750999999999999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5.1801137097746844E-3</v>
      </c>
      <c r="G1251" s="2">
        <f t="shared" si="177"/>
        <v>1.8916082889114109E-2</v>
      </c>
      <c r="H1251" s="2">
        <f t="shared" si="175"/>
        <v>0.27384706126212599</v>
      </c>
      <c r="I1251" s="2">
        <f t="shared" si="176"/>
        <v>21.497640461704933</v>
      </c>
    </row>
    <row r="1252" spans="1:9" ht="13.5" x14ac:dyDescent="0.25">
      <c r="A1252" s="3">
        <f>TITRES_STAT!B1255</f>
        <v>43832</v>
      </c>
      <c r="B1252" s="6">
        <f>TITRES_STAT!D1255</f>
        <v>2.5750999999999999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4.8101055876479211E-3</v>
      </c>
      <c r="G1252" s="2">
        <f t="shared" si="177"/>
        <v>1.7564934111320245E-2</v>
      </c>
      <c r="H1252" s="2">
        <f t="shared" si="175"/>
        <v>0.27384706126212593</v>
      </c>
      <c r="I1252" s="2">
        <f t="shared" si="176"/>
        <v>21.497640461704933</v>
      </c>
    </row>
    <row r="1253" spans="1:9" ht="13.5" x14ac:dyDescent="0.25">
      <c r="A1253" s="3">
        <f>TITRES_STAT!B1256</f>
        <v>43833</v>
      </c>
      <c r="B1253" s="6">
        <f>TITRES_STAT!D1256</f>
        <v>2.6091000000000002</v>
      </c>
      <c r="C1253" s="2">
        <f t="shared" si="171"/>
        <v>3.4000000000000252E-2</v>
      </c>
      <c r="D1253" s="2">
        <f t="shared" si="172"/>
        <v>3.4000000000000252E-2</v>
      </c>
      <c r="E1253" s="2">
        <f t="shared" si="173"/>
        <v>0</v>
      </c>
      <c r="F1253" s="2">
        <f t="shared" si="177"/>
        <v>6.8950980456730874E-3</v>
      </c>
      <c r="G1253" s="2">
        <f t="shared" si="177"/>
        <v>1.6310295960511655E-2</v>
      </c>
      <c r="H1253" s="2">
        <f t="shared" si="175"/>
        <v>0.42274512138630671</v>
      </c>
      <c r="I1253" s="2">
        <f t="shared" si="176"/>
        <v>29.713341836968567</v>
      </c>
    </row>
    <row r="1254" spans="1:9" ht="13.5" x14ac:dyDescent="0.25">
      <c r="A1254" s="3">
        <f>TITRES_STAT!B1257</f>
        <v>43836</v>
      </c>
      <c r="B1254" s="6">
        <f>TITRES_STAT!D1257</f>
        <v>2.6091000000000002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6.4025910424107242E-3</v>
      </c>
      <c r="G1254" s="2">
        <f t="shared" si="177"/>
        <v>1.5145274820475108E-2</v>
      </c>
      <c r="H1254" s="2">
        <f t="shared" si="175"/>
        <v>0.42274512138630671</v>
      </c>
      <c r="I1254" s="2">
        <f t="shared" si="176"/>
        <v>29.713341836968567</v>
      </c>
    </row>
    <row r="1255" spans="1:9" ht="13.5" x14ac:dyDescent="0.25">
      <c r="A1255" s="3">
        <f>TITRES_STAT!B1258</f>
        <v>43837</v>
      </c>
      <c r="B1255" s="6">
        <f>TITRES_STAT!D1258</f>
        <v>2.6091000000000002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5.9452631108099585E-3</v>
      </c>
      <c r="G1255" s="2">
        <f t="shared" si="177"/>
        <v>1.4063469476155457E-2</v>
      </c>
      <c r="H1255" s="2">
        <f t="shared" si="175"/>
        <v>0.42274512138630677</v>
      </c>
      <c r="I1255" s="2">
        <f t="shared" si="176"/>
        <v>29.713341836968567</v>
      </c>
    </row>
    <row r="1256" spans="1:9" ht="13.5" x14ac:dyDescent="0.25">
      <c r="A1256" s="3">
        <f>TITRES_STAT!B1259</f>
        <v>43838</v>
      </c>
      <c r="B1256" s="6">
        <f>TITRES_STAT!D1259</f>
        <v>2.6091000000000002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5.5206014600378186E-3</v>
      </c>
      <c r="G1256" s="2">
        <f t="shared" si="177"/>
        <v>1.3058935942144353E-2</v>
      </c>
      <c r="H1256" s="2">
        <f t="shared" si="175"/>
        <v>0.42274512138630677</v>
      </c>
      <c r="I1256" s="2">
        <f t="shared" si="176"/>
        <v>29.713341836968567</v>
      </c>
    </row>
    <row r="1257" spans="1:9" ht="13.5" x14ac:dyDescent="0.25">
      <c r="A1257" s="3">
        <f>TITRES_STAT!B1260</f>
        <v>43839</v>
      </c>
      <c r="B1257" s="6">
        <f>TITRES_STAT!D1260</f>
        <v>2.5920999999999998</v>
      </c>
      <c r="C1257" s="2">
        <f t="shared" si="171"/>
        <v>-1.7000000000000348E-2</v>
      </c>
      <c r="D1257" s="2">
        <f t="shared" si="172"/>
        <v>0</v>
      </c>
      <c r="E1257" s="2">
        <f t="shared" si="173"/>
        <v>1.7000000000000348E-2</v>
      </c>
      <c r="F1257" s="2">
        <f t="shared" si="177"/>
        <v>5.1262727843208317E-3</v>
      </c>
      <c r="G1257" s="2">
        <f t="shared" si="177"/>
        <v>1.3340440517705495E-2</v>
      </c>
      <c r="H1257" s="2">
        <f t="shared" si="175"/>
        <v>0.38426563032286815</v>
      </c>
      <c r="I1257" s="2">
        <f t="shared" si="176"/>
        <v>27.759529811719844</v>
      </c>
    </row>
    <row r="1258" spans="1:9" ht="13.5" x14ac:dyDescent="0.25">
      <c r="A1258" s="3">
        <f>TITRES_STAT!B1261</f>
        <v>43840</v>
      </c>
      <c r="B1258" s="6">
        <f>TITRES_STAT!D1261</f>
        <v>2.5807000000000002</v>
      </c>
      <c r="C1258" s="2">
        <f t="shared" si="171"/>
        <v>-1.1399999999999633E-2</v>
      </c>
      <c r="D1258" s="2">
        <f t="shared" si="172"/>
        <v>0</v>
      </c>
      <c r="E1258" s="2">
        <f t="shared" si="173"/>
        <v>1.1399999999999633E-2</v>
      </c>
      <c r="F1258" s="2">
        <f t="shared" si="177"/>
        <v>4.7601104425836292E-3</v>
      </c>
      <c r="G1258" s="2">
        <f t="shared" si="177"/>
        <v>1.3201837623583648E-2</v>
      </c>
      <c r="H1258" s="2">
        <f t="shared" si="175"/>
        <v>0.36056423191270048</v>
      </c>
      <c r="I1258" s="2">
        <f t="shared" si="176"/>
        <v>26.501081202598883</v>
      </c>
    </row>
    <row r="1259" spans="1:9" ht="13.5" x14ac:dyDescent="0.25">
      <c r="A1259" s="3">
        <f>TITRES_STAT!B1262</f>
        <v>43843</v>
      </c>
      <c r="B1259" s="6">
        <f>TITRES_STAT!D1262</f>
        <v>2.5807000000000002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4.4201025538276551E-3</v>
      </c>
      <c r="G1259" s="2">
        <f t="shared" si="177"/>
        <v>1.22588492218991E-2</v>
      </c>
      <c r="H1259" s="2">
        <f t="shared" si="175"/>
        <v>0.36056423191270048</v>
      </c>
      <c r="I1259" s="2">
        <f t="shared" si="176"/>
        <v>26.501081202598883</v>
      </c>
    </row>
    <row r="1260" spans="1:9" ht="13.5" x14ac:dyDescent="0.25">
      <c r="A1260" s="3">
        <f>TITRES_STAT!B1263</f>
        <v>43845</v>
      </c>
      <c r="B1260" s="6">
        <f>TITRES_STAT!D1263</f>
        <v>2.5807000000000002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4.1043809428399653E-3</v>
      </c>
      <c r="G1260" s="2">
        <f t="shared" si="177"/>
        <v>1.1383217134620593E-2</v>
      </c>
      <c r="H1260" s="2">
        <f t="shared" si="175"/>
        <v>0.36056423191270048</v>
      </c>
      <c r="I1260" s="2">
        <f t="shared" si="176"/>
        <v>26.501081202598883</v>
      </c>
    </row>
    <row r="1261" spans="1:9" ht="13.5" x14ac:dyDescent="0.25">
      <c r="A1261" s="3">
        <f>TITRES_STAT!B1264</f>
        <v>43846</v>
      </c>
      <c r="B1261" s="6">
        <f>TITRES_STAT!D1264</f>
        <v>2.5807000000000002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3.8112108754942533E-3</v>
      </c>
      <c r="G1261" s="2">
        <f t="shared" si="178"/>
        <v>1.0570130196433408E-2</v>
      </c>
      <c r="H1261" s="2">
        <f t="shared" si="175"/>
        <v>0.36056423191270043</v>
      </c>
      <c r="I1261" s="2">
        <f t="shared" si="176"/>
        <v>26.501081202598883</v>
      </c>
    </row>
    <row r="1262" spans="1:9" ht="13.5" x14ac:dyDescent="0.25">
      <c r="A1262" s="3">
        <f>TITRES_STAT!B1265</f>
        <v>43847</v>
      </c>
      <c r="B1262" s="6">
        <f>TITRES_STAT!D1265</f>
        <v>2.5750999999999999</v>
      </c>
      <c r="C1262" s="2">
        <f t="shared" si="171"/>
        <v>-5.6000000000002714E-3</v>
      </c>
      <c r="D1262" s="2">
        <f t="shared" si="172"/>
        <v>0</v>
      </c>
      <c r="E1262" s="2">
        <f t="shared" si="173"/>
        <v>5.6000000000002714E-3</v>
      </c>
      <c r="F1262" s="2">
        <f t="shared" si="178"/>
        <v>3.5389815272446638E-3</v>
      </c>
      <c r="G1262" s="2">
        <f t="shared" si="178"/>
        <v>1.0215120896688185E-2</v>
      </c>
      <c r="H1262" s="2">
        <f t="shared" si="175"/>
        <v>0.34644538846251216</v>
      </c>
      <c r="I1262" s="2">
        <f t="shared" si="176"/>
        <v>25.730370606275642</v>
      </c>
    </row>
    <row r="1263" spans="1:9" ht="13.5" x14ac:dyDescent="0.25">
      <c r="A1263" s="3">
        <f>TITRES_STAT!B1266</f>
        <v>43850</v>
      </c>
      <c r="B1263" s="6">
        <f>TITRES_STAT!D1266</f>
        <v>2.5467</v>
      </c>
      <c r="C1263" s="2">
        <f t="shared" si="171"/>
        <v>-2.8399999999999981E-2</v>
      </c>
      <c r="D1263" s="2">
        <f t="shared" si="172"/>
        <v>0</v>
      </c>
      <c r="E1263" s="2">
        <f t="shared" si="173"/>
        <v>2.8399999999999981E-2</v>
      </c>
      <c r="F1263" s="2">
        <f t="shared" si="178"/>
        <v>3.2861971324414734E-3</v>
      </c>
      <c r="G1263" s="2">
        <f t="shared" si="178"/>
        <v>1.1514040832639029E-2</v>
      </c>
      <c r="H1263" s="2">
        <f t="shared" si="175"/>
        <v>0.28540780601767884</v>
      </c>
      <c r="I1263" s="2">
        <f t="shared" si="176"/>
        <v>22.203677671905581</v>
      </c>
    </row>
    <row r="1264" spans="1:9" ht="13.5" x14ac:dyDescent="0.25">
      <c r="A1264" s="3">
        <f>TITRES_STAT!B1267</f>
        <v>43851</v>
      </c>
      <c r="B1264" s="6">
        <f>TITRES_STAT!D1267</f>
        <v>2.4729999999999999</v>
      </c>
      <c r="C1264" s="2">
        <f t="shared" si="171"/>
        <v>-7.3700000000000099E-2</v>
      </c>
      <c r="D1264" s="2">
        <f t="shared" si="172"/>
        <v>0</v>
      </c>
      <c r="E1264" s="2">
        <f t="shared" si="173"/>
        <v>7.3700000000000099E-2</v>
      </c>
      <c r="F1264" s="2">
        <f t="shared" si="178"/>
        <v>3.051468765838511E-3</v>
      </c>
      <c r="G1264" s="2">
        <f t="shared" si="178"/>
        <v>1.5955895058879104E-2</v>
      </c>
      <c r="H1264" s="2">
        <f t="shared" si="175"/>
        <v>0.19124397312580943</v>
      </c>
      <c r="I1264" s="2">
        <f t="shared" si="176"/>
        <v>16.054139826956487</v>
      </c>
    </row>
    <row r="1265" spans="1:9" ht="13.5" x14ac:dyDescent="0.25">
      <c r="A1265" s="3">
        <f>TITRES_STAT!B1268</f>
        <v>43852</v>
      </c>
      <c r="B1265" s="6">
        <f>TITRES_STAT!D1268</f>
        <v>2.4729999999999999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2.8335067111357605E-3</v>
      </c>
      <c r="G1265" s="2">
        <f t="shared" si="178"/>
        <v>1.4816188268959168E-2</v>
      </c>
      <c r="H1265" s="2">
        <f t="shared" si="175"/>
        <v>0.19124397312580946</v>
      </c>
      <c r="I1265" s="2">
        <f t="shared" si="176"/>
        <v>16.054139826956501</v>
      </c>
    </row>
    <row r="1266" spans="1:9" ht="13.5" x14ac:dyDescent="0.25">
      <c r="A1266" s="3">
        <f>TITRES_STAT!B1269</f>
        <v>43853</v>
      </c>
      <c r="B1266" s="6">
        <f>TITRES_STAT!D1269</f>
        <v>2.4729999999999999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2.6311133746260633E-3</v>
      </c>
      <c r="G1266" s="2">
        <f t="shared" si="178"/>
        <v>1.3757889106890657E-2</v>
      </c>
      <c r="H1266" s="2">
        <f t="shared" si="175"/>
        <v>0.19124397312580946</v>
      </c>
      <c r="I1266" s="2">
        <f t="shared" si="176"/>
        <v>16.054139826956501</v>
      </c>
    </row>
    <row r="1267" spans="1:9" ht="13.5" x14ac:dyDescent="0.25">
      <c r="A1267" s="3">
        <f>TITRES_STAT!B1270</f>
        <v>43854</v>
      </c>
      <c r="B1267" s="6">
        <f>TITRES_STAT!D1270</f>
        <v>2.456</v>
      </c>
      <c r="C1267" s="2">
        <f t="shared" si="171"/>
        <v>-1.6999999999999904E-2</v>
      </c>
      <c r="D1267" s="2">
        <f t="shared" si="172"/>
        <v>0</v>
      </c>
      <c r="E1267" s="2">
        <f t="shared" si="173"/>
        <v>1.6999999999999904E-2</v>
      </c>
      <c r="F1267" s="2">
        <f t="shared" si="178"/>
        <v>2.4431767050099159E-3</v>
      </c>
      <c r="G1267" s="2">
        <f t="shared" si="178"/>
        <v>1.398946845639846E-2</v>
      </c>
      <c r="H1267" s="2">
        <f t="shared" si="175"/>
        <v>0.17464399827803773</v>
      </c>
      <c r="I1267" s="2">
        <f t="shared" si="176"/>
        <v>14.867823658406806</v>
      </c>
    </row>
    <row r="1268" spans="1:9" ht="13.5" x14ac:dyDescent="0.25">
      <c r="A1268" s="3">
        <f>TITRES_STAT!B1271</f>
        <v>43857</v>
      </c>
      <c r="B1268" s="6">
        <f>TITRES_STAT!D1271</f>
        <v>2.456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2.2686640832234933E-3</v>
      </c>
      <c r="G1268" s="2">
        <f t="shared" si="178"/>
        <v>1.2990220709512857E-2</v>
      </c>
      <c r="H1268" s="2">
        <f t="shared" si="175"/>
        <v>0.17464399827803773</v>
      </c>
      <c r="I1268" s="2">
        <f t="shared" si="176"/>
        <v>14.867823658406806</v>
      </c>
    </row>
    <row r="1269" spans="1:9" ht="13.5" x14ac:dyDescent="0.25">
      <c r="A1269" s="3">
        <f>TITRES_STAT!B1272</f>
        <v>43858</v>
      </c>
      <c r="B1269" s="6">
        <f>TITRES_STAT!D1272</f>
        <v>2.456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2.1066166487075295E-3</v>
      </c>
      <c r="G1269" s="2">
        <f t="shared" si="178"/>
        <v>1.206234780169051E-2</v>
      </c>
      <c r="H1269" s="2">
        <f t="shared" si="175"/>
        <v>0.17464399827803773</v>
      </c>
      <c r="I1269" s="2">
        <f t="shared" si="176"/>
        <v>14.867823658406806</v>
      </c>
    </row>
    <row r="1270" spans="1:9" ht="13.5" x14ac:dyDescent="0.25">
      <c r="A1270" s="3">
        <f>TITRES_STAT!B1273</f>
        <v>43859</v>
      </c>
      <c r="B1270" s="6">
        <f>TITRES_STAT!D1273</f>
        <v>2.456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1.9561440309427058E-3</v>
      </c>
      <c r="G1270" s="2">
        <f t="shared" si="178"/>
        <v>1.1200751530141188E-2</v>
      </c>
      <c r="H1270" s="2">
        <f t="shared" si="175"/>
        <v>0.1746439982780377</v>
      </c>
      <c r="I1270" s="2">
        <f t="shared" si="176"/>
        <v>14.867823658406806</v>
      </c>
    </row>
    <row r="1271" spans="1:9" ht="13.5" x14ac:dyDescent="0.25">
      <c r="A1271" s="3">
        <f>TITRES_STAT!B1274</f>
        <v>43860</v>
      </c>
      <c r="B1271" s="6">
        <f>TITRES_STAT!D1274</f>
        <v>2.4729999999999999</v>
      </c>
      <c r="C1271" s="2">
        <f t="shared" si="171"/>
        <v>1.6999999999999904E-2</v>
      </c>
      <c r="D1271" s="2">
        <f t="shared" si="172"/>
        <v>1.6999999999999904E-2</v>
      </c>
      <c r="E1271" s="2">
        <f t="shared" si="173"/>
        <v>0</v>
      </c>
      <c r="F1271" s="2">
        <f t="shared" si="178"/>
        <v>3.030705171589649E-3</v>
      </c>
      <c r="G1271" s="2">
        <f t="shared" si="178"/>
        <v>1.0400697849416817E-2</v>
      </c>
      <c r="H1271" s="2">
        <f t="shared" si="175"/>
        <v>0.29139440597820898</v>
      </c>
      <c r="I1271" s="2">
        <f t="shared" si="176"/>
        <v>22.564323078160058</v>
      </c>
    </row>
    <row r="1272" spans="1:9" ht="13.5" x14ac:dyDescent="0.25">
      <c r="A1272" s="3">
        <f>TITRES_STAT!B1275</f>
        <v>43861</v>
      </c>
      <c r="B1272" s="6">
        <f>TITRES_STAT!D1275</f>
        <v>2.6204000000000001</v>
      </c>
      <c r="C1272" s="2">
        <f t="shared" si="171"/>
        <v>0.1474000000000002</v>
      </c>
      <c r="D1272" s="2">
        <f t="shared" si="172"/>
        <v>0.1474000000000002</v>
      </c>
      <c r="E1272" s="2">
        <f t="shared" si="173"/>
        <v>0</v>
      </c>
      <c r="F1272" s="2">
        <f t="shared" si="178"/>
        <v>1.334279765933326E-2</v>
      </c>
      <c r="G1272" s="2">
        <f t="shared" si="178"/>
        <v>9.6577908601727571E-3</v>
      </c>
      <c r="H1272" s="2">
        <f t="shared" si="175"/>
        <v>1.3815579414084129</v>
      </c>
      <c r="I1272" s="2">
        <f t="shared" si="176"/>
        <v>58.010679370302576</v>
      </c>
    </row>
    <row r="1273" spans="1:9" ht="13.5" x14ac:dyDescent="0.25">
      <c r="A1273" s="3">
        <f>TITRES_STAT!B1276</f>
        <v>43864</v>
      </c>
      <c r="B1273" s="6">
        <f>TITRES_STAT!D1276</f>
        <v>2.7736000000000001</v>
      </c>
      <c r="C1273" s="2">
        <f t="shared" si="171"/>
        <v>0.1532</v>
      </c>
      <c r="D1273" s="2">
        <f t="shared" si="172"/>
        <v>0.1532</v>
      </c>
      <c r="E1273" s="2">
        <f t="shared" si="173"/>
        <v>0</v>
      </c>
      <c r="F1273" s="2">
        <f t="shared" si="178"/>
        <v>2.3332597826523742E-2</v>
      </c>
      <c r="G1273" s="2">
        <f t="shared" si="178"/>
        <v>8.9679486558747034E-3</v>
      </c>
      <c r="H1273" s="2">
        <f t="shared" si="175"/>
        <v>2.6017764732895832</v>
      </c>
      <c r="I1273" s="2">
        <f t="shared" si="176"/>
        <v>72.235922817090383</v>
      </c>
    </row>
    <row r="1274" spans="1:9" ht="13.5" x14ac:dyDescent="0.25">
      <c r="A1274" s="3">
        <f>TITRES_STAT!B1277</f>
        <v>43865</v>
      </c>
      <c r="B1274" s="6">
        <f>TITRES_STAT!D1277</f>
        <v>2.8302999999999998</v>
      </c>
      <c r="C1274" s="2">
        <f t="shared" si="171"/>
        <v>5.6699999999999751E-2</v>
      </c>
      <c r="D1274" s="2">
        <f t="shared" si="172"/>
        <v>5.6699999999999751E-2</v>
      </c>
      <c r="E1274" s="2">
        <f t="shared" si="173"/>
        <v>0</v>
      </c>
      <c r="F1274" s="2">
        <f t="shared" si="178"/>
        <v>2.5715983696057741E-2</v>
      </c>
      <c r="G1274" s="2">
        <f t="shared" si="178"/>
        <v>8.3273808947407959E-3</v>
      </c>
      <c r="H1274" s="2">
        <f t="shared" si="175"/>
        <v>3.0881238676495286</v>
      </c>
      <c r="I1274" s="2">
        <f t="shared" si="176"/>
        <v>75.538901648424087</v>
      </c>
    </row>
    <row r="1275" spans="1:9" ht="13.5" x14ac:dyDescent="0.25">
      <c r="A1275" s="3">
        <f>TITRES_STAT!B1278</f>
        <v>43866</v>
      </c>
      <c r="B1275" s="6">
        <f>TITRES_STAT!D1278</f>
        <v>2.7509000000000001</v>
      </c>
      <c r="C1275" s="2">
        <f t="shared" si="171"/>
        <v>-7.9399999999999693E-2</v>
      </c>
      <c r="D1275" s="2">
        <f t="shared" si="172"/>
        <v>0</v>
      </c>
      <c r="E1275" s="2">
        <f t="shared" si="173"/>
        <v>7.9399999999999693E-2</v>
      </c>
      <c r="F1275" s="2">
        <f t="shared" si="178"/>
        <v>2.3879127717767901E-2</v>
      </c>
      <c r="G1275" s="2">
        <f t="shared" si="178"/>
        <v>1.3403996545116431E-2</v>
      </c>
      <c r="H1275" s="2">
        <f t="shared" si="175"/>
        <v>1.7814931268740102</v>
      </c>
      <c r="I1275" s="2">
        <f t="shared" si="176"/>
        <v>64.048086607215424</v>
      </c>
    </row>
    <row r="1276" spans="1:9" ht="13.5" x14ac:dyDescent="0.25">
      <c r="A1276" s="3">
        <f>TITRES_STAT!B1279</f>
        <v>43867</v>
      </c>
      <c r="B1276" s="6">
        <f>TITRES_STAT!D1279</f>
        <v>2.819</v>
      </c>
      <c r="C1276" s="2">
        <f t="shared" si="171"/>
        <v>6.8099999999999827E-2</v>
      </c>
      <c r="D1276" s="2">
        <f t="shared" si="172"/>
        <v>6.8099999999999827E-2</v>
      </c>
      <c r="E1276" s="2">
        <f t="shared" si="173"/>
        <v>0</v>
      </c>
      <c r="F1276" s="2">
        <f t="shared" si="178"/>
        <v>2.7037761452213038E-2</v>
      </c>
      <c r="G1276" s="2">
        <f t="shared" si="178"/>
        <v>1.2446568220465257E-2</v>
      </c>
      <c r="H1276" s="2">
        <f t="shared" si="175"/>
        <v>2.1723065324750501</v>
      </c>
      <c r="I1276" s="2">
        <f t="shared" si="176"/>
        <v>68.477195070433666</v>
      </c>
    </row>
    <row r="1277" spans="1:9" ht="13.5" x14ac:dyDescent="0.25">
      <c r="A1277" s="3">
        <f>TITRES_STAT!B1280</f>
        <v>43868</v>
      </c>
      <c r="B1277" s="6">
        <f>TITRES_STAT!D1280</f>
        <v>2.7395999999999998</v>
      </c>
      <c r="C1277" s="2">
        <f t="shared" si="171"/>
        <v>-7.9400000000000137E-2</v>
      </c>
      <c r="D1277" s="2">
        <f t="shared" si="172"/>
        <v>0</v>
      </c>
      <c r="E1277" s="2">
        <f t="shared" si="173"/>
        <v>7.9400000000000137E-2</v>
      </c>
      <c r="F1277" s="2">
        <f t="shared" ref="F1277:G1292" si="179">((F1276*13)+D1277)/14</f>
        <v>2.5106492777054963E-2</v>
      </c>
      <c r="G1277" s="2">
        <f t="shared" si="179"/>
        <v>1.722895620471775E-2</v>
      </c>
      <c r="H1277" s="2">
        <f t="shared" si="175"/>
        <v>1.4572265712870134</v>
      </c>
      <c r="I1277" s="2">
        <f t="shared" si="176"/>
        <v>59.303712092115575</v>
      </c>
    </row>
    <row r="1278" spans="1:9" ht="13.5" x14ac:dyDescent="0.25">
      <c r="A1278" s="3">
        <f>TITRES_STAT!B1281</f>
        <v>43871</v>
      </c>
      <c r="B1278" s="6">
        <f>TITRES_STAT!D1281</f>
        <v>2.819</v>
      </c>
      <c r="C1278" s="2">
        <f t="shared" si="171"/>
        <v>7.9400000000000137E-2</v>
      </c>
      <c r="D1278" s="2">
        <f t="shared" si="172"/>
        <v>7.9400000000000137E-2</v>
      </c>
      <c r="E1278" s="2">
        <f t="shared" si="173"/>
        <v>0</v>
      </c>
      <c r="F1278" s="2">
        <f t="shared" si="179"/>
        <v>2.8984600435836762E-2</v>
      </c>
      <c r="G1278" s="2">
        <f t="shared" si="179"/>
        <v>1.5998316475809338E-2</v>
      </c>
      <c r="H1278" s="2">
        <f t="shared" si="175"/>
        <v>1.8117281577510773</v>
      </c>
      <c r="I1278" s="2">
        <f t="shared" si="176"/>
        <v>64.434684155247908</v>
      </c>
    </row>
    <row r="1279" spans="1:9" ht="13.5" x14ac:dyDescent="0.25">
      <c r="A1279" s="3">
        <f>TITRES_STAT!B1282</f>
        <v>43872</v>
      </c>
      <c r="B1279" s="6">
        <f>TITRES_STAT!D1282</f>
        <v>2.7679</v>
      </c>
      <c r="C1279" s="2">
        <f t="shared" si="171"/>
        <v>-5.1099999999999923E-2</v>
      </c>
      <c r="D1279" s="2">
        <f t="shared" si="172"/>
        <v>0</v>
      </c>
      <c r="E1279" s="2">
        <f t="shared" si="173"/>
        <v>5.1099999999999923E-2</v>
      </c>
      <c r="F1279" s="2">
        <f t="shared" si="179"/>
        <v>2.6914271833276993E-2</v>
      </c>
      <c r="G1279" s="2">
        <f t="shared" si="179"/>
        <v>1.8505579584680094E-2</v>
      </c>
      <c r="H1279" s="2">
        <f t="shared" si="175"/>
        <v>1.4543868626280727</v>
      </c>
      <c r="I1279" s="2">
        <f t="shared" si="176"/>
        <v>59.256626767907541</v>
      </c>
    </row>
    <row r="1280" spans="1:9" ht="13.5" x14ac:dyDescent="0.25">
      <c r="A1280" s="3">
        <f>TITRES_STAT!B1283</f>
        <v>43873</v>
      </c>
      <c r="B1280" s="6">
        <f>TITRES_STAT!D1283</f>
        <v>2.6488</v>
      </c>
      <c r="C1280" s="2">
        <f t="shared" si="171"/>
        <v>-0.11909999999999998</v>
      </c>
      <c r="D1280" s="2">
        <f t="shared" si="172"/>
        <v>0</v>
      </c>
      <c r="E1280" s="2">
        <f t="shared" si="173"/>
        <v>0.11909999999999998</v>
      </c>
      <c r="F1280" s="2">
        <f t="shared" si="179"/>
        <v>2.4991823845185779E-2</v>
      </c>
      <c r="G1280" s="2">
        <f t="shared" si="179"/>
        <v>2.5690895328631513E-2</v>
      </c>
      <c r="H1280" s="2">
        <f t="shared" si="175"/>
        <v>0.97278913504167974</v>
      </c>
      <c r="I1280" s="2">
        <f t="shared" si="176"/>
        <v>49.310345325940133</v>
      </c>
    </row>
    <row r="1281" spans="1:9" ht="13.5" x14ac:dyDescent="0.25">
      <c r="A1281" s="3">
        <f>TITRES_STAT!B1284</f>
        <v>43874</v>
      </c>
      <c r="B1281" s="6">
        <f>TITRES_STAT!D1284</f>
        <v>2.5693999999999999</v>
      </c>
      <c r="C1281" s="2">
        <f t="shared" si="171"/>
        <v>-7.9400000000000137E-2</v>
      </c>
      <c r="D1281" s="2">
        <f t="shared" si="172"/>
        <v>0</v>
      </c>
      <c r="E1281" s="2">
        <f t="shared" si="173"/>
        <v>7.9400000000000137E-2</v>
      </c>
      <c r="F1281" s="2">
        <f t="shared" si="179"/>
        <v>2.3206693570529652E-2</v>
      </c>
      <c r="G1281" s="2">
        <f t="shared" si="179"/>
        <v>2.9527259948014983E-2</v>
      </c>
      <c r="H1281" s="2">
        <f t="shared" si="175"/>
        <v>0.78594131698595893</v>
      </c>
      <c r="I1281" s="2">
        <f t="shared" si="176"/>
        <v>44.007118795613714</v>
      </c>
    </row>
    <row r="1282" spans="1:9" ht="13.5" x14ac:dyDescent="0.25">
      <c r="A1282" s="3">
        <f>TITRES_STAT!B1285</f>
        <v>43875</v>
      </c>
      <c r="B1282" s="6">
        <f>TITRES_STAT!D1285</f>
        <v>2.6431</v>
      </c>
      <c r="C1282" s="2">
        <f t="shared" si="171"/>
        <v>7.3700000000000099E-2</v>
      </c>
      <c r="D1282" s="2">
        <f t="shared" si="172"/>
        <v>7.3700000000000099E-2</v>
      </c>
      <c r="E1282" s="2">
        <f t="shared" si="173"/>
        <v>0</v>
      </c>
      <c r="F1282" s="2">
        <f t="shared" si="179"/>
        <v>2.6813358315491826E-2</v>
      </c>
      <c r="G1282" s="2">
        <f t="shared" si="179"/>
        <v>2.7418169951728195E-2</v>
      </c>
      <c r="H1282" s="2">
        <f t="shared" si="175"/>
        <v>0.97794121061685779</v>
      </c>
      <c r="I1282" s="2">
        <f t="shared" si="176"/>
        <v>49.442380054959699</v>
      </c>
    </row>
    <row r="1283" spans="1:9" ht="13.5" x14ac:dyDescent="0.25">
      <c r="A1283" s="3">
        <f>TITRES_STAT!B1286</f>
        <v>43878</v>
      </c>
      <c r="B1283" s="6">
        <f>TITRES_STAT!D1286</f>
        <v>2.6431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2.4898118435813837E-2</v>
      </c>
      <c r="G1283" s="2">
        <f t="shared" si="179"/>
        <v>2.5459729240890468E-2</v>
      </c>
      <c r="H1283" s="2">
        <f t="shared" si="175"/>
        <v>0.97794121061685779</v>
      </c>
      <c r="I1283" s="2">
        <f t="shared" si="176"/>
        <v>49.442380054959699</v>
      </c>
    </row>
    <row r="1284" spans="1:9" ht="13.5" x14ac:dyDescent="0.25">
      <c r="A1284" s="3">
        <f>TITRES_STAT!B1287</f>
        <v>43879</v>
      </c>
      <c r="B1284" s="6">
        <f>TITRES_STAT!D1287</f>
        <v>2.6431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2.3119681404684279E-2</v>
      </c>
      <c r="G1284" s="2">
        <f t="shared" si="179"/>
        <v>2.3641177152255437E-2</v>
      </c>
      <c r="H1284" s="2">
        <f t="shared" si="175"/>
        <v>0.97794121061685768</v>
      </c>
      <c r="I1284" s="2">
        <f t="shared" si="176"/>
        <v>49.442380054959699</v>
      </c>
    </row>
    <row r="1285" spans="1:9" ht="13.5" x14ac:dyDescent="0.25">
      <c r="A1285" s="3">
        <f>TITRES_STAT!B1288</f>
        <v>43880</v>
      </c>
      <c r="B1285" s="6">
        <f>TITRES_STAT!D1288</f>
        <v>2.6431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2.1468275590063975E-2</v>
      </c>
      <c r="G1285" s="2">
        <f t="shared" si="179"/>
        <v>2.1952521641380045E-2</v>
      </c>
      <c r="H1285" s="2">
        <f t="shared" si="175"/>
        <v>0.9779412106168579</v>
      </c>
      <c r="I1285" s="2">
        <f t="shared" si="176"/>
        <v>49.442380054959706</v>
      </c>
    </row>
    <row r="1286" spans="1:9" ht="13.5" x14ac:dyDescent="0.25">
      <c r="A1286" s="3">
        <f>TITRES_STAT!B1289</f>
        <v>43881</v>
      </c>
      <c r="B1286" s="6">
        <f>TITRES_STAT!D1289</f>
        <v>2.6488</v>
      </c>
      <c r="C1286" s="2">
        <f t="shared" si="180"/>
        <v>5.7000000000000384E-3</v>
      </c>
      <c r="D1286" s="2">
        <f t="shared" si="181"/>
        <v>5.7000000000000384E-3</v>
      </c>
      <c r="E1286" s="2">
        <f t="shared" si="182"/>
        <v>0</v>
      </c>
      <c r="F1286" s="2">
        <f t="shared" si="179"/>
        <v>2.0341970190773693E-2</v>
      </c>
      <c r="G1286" s="2">
        <f t="shared" si="179"/>
        <v>2.038448438128147E-2</v>
      </c>
      <c r="H1286" s="2">
        <f t="shared" si="175"/>
        <v>0.99791438479813521</v>
      </c>
      <c r="I1286" s="2">
        <f t="shared" si="176"/>
        <v>49.947805190809632</v>
      </c>
    </row>
    <row r="1287" spans="1:9" ht="13.5" x14ac:dyDescent="0.25">
      <c r="A1287" s="3">
        <f>TITRES_STAT!B1290</f>
        <v>43882</v>
      </c>
      <c r="B1287" s="6">
        <f>TITRES_STAT!D1290</f>
        <v>2.5750999999999999</v>
      </c>
      <c r="C1287" s="2">
        <f t="shared" si="180"/>
        <v>-7.3700000000000099E-2</v>
      </c>
      <c r="D1287" s="2">
        <f t="shared" si="181"/>
        <v>0</v>
      </c>
      <c r="E1287" s="2">
        <f t="shared" si="182"/>
        <v>7.3700000000000099E-2</v>
      </c>
      <c r="F1287" s="2">
        <f t="shared" si="179"/>
        <v>1.8888972320004142E-2</v>
      </c>
      <c r="G1287" s="2">
        <f t="shared" si="179"/>
        <v>2.419273549690423E-2</v>
      </c>
      <c r="H1287" s="2">
        <f t="shared" si="175"/>
        <v>0.78077042269243291</v>
      </c>
      <c r="I1287" s="2">
        <f t="shared" si="176"/>
        <v>43.844530027174891</v>
      </c>
    </row>
    <row r="1288" spans="1:9" ht="13.5" x14ac:dyDescent="0.25">
      <c r="A1288" s="3">
        <f>TITRES_STAT!B1291</f>
        <v>43885</v>
      </c>
      <c r="B1288" s="6">
        <f>TITRES_STAT!D1291</f>
        <v>2.6488</v>
      </c>
      <c r="C1288" s="2">
        <f t="shared" si="180"/>
        <v>7.3700000000000099E-2</v>
      </c>
      <c r="D1288" s="2">
        <f t="shared" si="181"/>
        <v>7.3700000000000099E-2</v>
      </c>
      <c r="E1288" s="2">
        <f t="shared" si="182"/>
        <v>0</v>
      </c>
      <c r="F1288" s="2">
        <f t="shared" si="179"/>
        <v>2.280404572571814E-2</v>
      </c>
      <c r="G1288" s="2">
        <f t="shared" si="179"/>
        <v>2.2464682961411072E-2</v>
      </c>
      <c r="H1288" s="2">
        <f t="shared" si="175"/>
        <v>1.0151065013866438</v>
      </c>
      <c r="I1288" s="2">
        <f t="shared" si="176"/>
        <v>50.37483133959045</v>
      </c>
    </row>
    <row r="1289" spans="1:9" ht="13.5" x14ac:dyDescent="0.25">
      <c r="A1289" s="3">
        <f>TITRES_STAT!B1292</f>
        <v>43886</v>
      </c>
      <c r="B1289" s="6">
        <f>TITRES_STAT!D1292</f>
        <v>2.6488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2.117518531673827E-2</v>
      </c>
      <c r="G1289" s="2">
        <f t="shared" si="179"/>
        <v>2.0860062749881707E-2</v>
      </c>
      <c r="H1289" s="2">
        <f t="shared" si="175"/>
        <v>1.0151065013866436</v>
      </c>
      <c r="I1289" s="2">
        <f t="shared" si="176"/>
        <v>50.37483133959045</v>
      </c>
    </row>
    <row r="1290" spans="1:9" ht="13.5" x14ac:dyDescent="0.25">
      <c r="A1290" s="3">
        <f>TITRES_STAT!B1293</f>
        <v>43887</v>
      </c>
      <c r="B1290" s="6">
        <f>TITRES_STAT!D1293</f>
        <v>2.6488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1.9662672079828393E-2</v>
      </c>
      <c r="G1290" s="2">
        <f t="shared" si="179"/>
        <v>1.9370058267747299E-2</v>
      </c>
      <c r="H1290" s="2">
        <f t="shared" si="175"/>
        <v>1.0151065013866436</v>
      </c>
      <c r="I1290" s="2">
        <f t="shared" si="176"/>
        <v>50.37483133959045</v>
      </c>
    </row>
    <row r="1291" spans="1:9" ht="13.5" x14ac:dyDescent="0.25">
      <c r="A1291" s="3">
        <f>TITRES_STAT!B1294</f>
        <v>43888</v>
      </c>
      <c r="B1291" s="6">
        <f>TITRES_STAT!D1294</f>
        <v>2.6488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1.8258195502697794E-2</v>
      </c>
      <c r="G1291" s="2">
        <f t="shared" si="179"/>
        <v>1.7986482677193921E-2</v>
      </c>
      <c r="H1291" s="2">
        <f t="shared" si="175"/>
        <v>1.0151065013866438</v>
      </c>
      <c r="I1291" s="2">
        <f t="shared" si="176"/>
        <v>50.37483133959045</v>
      </c>
    </row>
    <row r="1292" spans="1:9" ht="13.5" x14ac:dyDescent="0.25">
      <c r="A1292" s="3">
        <f>TITRES_STAT!B1295</f>
        <v>43889</v>
      </c>
      <c r="B1292" s="6">
        <f>TITRES_STAT!D1295</f>
        <v>2.6488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1.6954038681076523E-2</v>
      </c>
      <c r="G1292" s="2">
        <f t="shared" si="179"/>
        <v>1.6701733914537213E-2</v>
      </c>
      <c r="H1292" s="2">
        <f t="shared" si="175"/>
        <v>1.0151065013866436</v>
      </c>
      <c r="I1292" s="2">
        <f t="shared" si="176"/>
        <v>50.37483133959045</v>
      </c>
    </row>
    <row r="1293" spans="1:9" ht="13.5" x14ac:dyDescent="0.25">
      <c r="A1293" s="3">
        <f>TITRES_STAT!B1296</f>
        <v>43892</v>
      </c>
      <c r="B1293" s="6">
        <f>TITRES_STAT!D1296</f>
        <v>2.6488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1.5743035918142485E-2</v>
      </c>
      <c r="G1293" s="2">
        <f t="shared" si="183"/>
        <v>1.5508752920641699E-2</v>
      </c>
      <c r="H1293" s="2">
        <f t="shared" si="175"/>
        <v>1.0151065013866436</v>
      </c>
      <c r="I1293" s="2">
        <f t="shared" si="176"/>
        <v>50.37483133959045</v>
      </c>
    </row>
    <row r="1294" spans="1:9" ht="13.5" x14ac:dyDescent="0.25">
      <c r="A1294" s="3">
        <f>TITRES_STAT!B1297</f>
        <v>43893</v>
      </c>
      <c r="B1294" s="6">
        <f>TITRES_STAT!D1297</f>
        <v>2.6488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1.4618533352560878E-2</v>
      </c>
      <c r="G1294" s="2">
        <f t="shared" si="183"/>
        <v>1.4400984854881577E-2</v>
      </c>
      <c r="H1294" s="2">
        <f t="shared" si="175"/>
        <v>1.0151065013866434</v>
      </c>
      <c r="I1294" s="2">
        <f t="shared" si="176"/>
        <v>50.37483133959045</v>
      </c>
    </row>
    <row r="1295" spans="1:9" ht="13.5" x14ac:dyDescent="0.25">
      <c r="A1295" s="3">
        <f>TITRES_STAT!B1298</f>
        <v>43894</v>
      </c>
      <c r="B1295" s="6">
        <f>TITRES_STAT!D1298</f>
        <v>2.6488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1.3574352398806529E-2</v>
      </c>
      <c r="G1295" s="2">
        <f t="shared" si="183"/>
        <v>1.3372343079532893E-2</v>
      </c>
      <c r="H1295" s="2">
        <f t="shared" si="175"/>
        <v>1.0151065013866436</v>
      </c>
      <c r="I1295" s="2">
        <f t="shared" si="176"/>
        <v>50.37483133959045</v>
      </c>
    </row>
    <row r="1296" spans="1:9" ht="13.5" x14ac:dyDescent="0.25">
      <c r="A1296" s="3">
        <f>TITRES_STAT!B1299</f>
        <v>43895</v>
      </c>
      <c r="B1296" s="6">
        <f>TITRES_STAT!D1299</f>
        <v>2.6488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1.2604755798891778E-2</v>
      </c>
      <c r="G1296" s="2">
        <f t="shared" si="183"/>
        <v>1.2417175716709115E-2</v>
      </c>
      <c r="H1296" s="2">
        <f t="shared" si="175"/>
        <v>1.0151065013866436</v>
      </c>
      <c r="I1296" s="2">
        <f t="shared" si="176"/>
        <v>50.37483133959045</v>
      </c>
    </row>
    <row r="1297" spans="1:9" ht="13.5" x14ac:dyDescent="0.25">
      <c r="A1297" s="3">
        <f>TITRES_STAT!B1300</f>
        <v>43896</v>
      </c>
      <c r="B1297" s="6">
        <f>TITRES_STAT!D1300</f>
        <v>2.6488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1.1704416098970936E-2</v>
      </c>
      <c r="G1297" s="2">
        <f t="shared" si="183"/>
        <v>1.1530234594087035E-2</v>
      </c>
      <c r="H1297" s="2">
        <f t="shared" ref="H1297:H1360" si="184">F1297/G1297</f>
        <v>1.0151065013866436</v>
      </c>
      <c r="I1297" s="2">
        <f t="shared" ref="I1297:I1360" si="185">IF(G1297=0,100,100-(100/(1+H1297)))</f>
        <v>50.37483133959045</v>
      </c>
    </row>
    <row r="1298" spans="1:9" ht="13.5" x14ac:dyDescent="0.25">
      <c r="A1298" s="3">
        <f>TITRES_STAT!B1301</f>
        <v>43899</v>
      </c>
      <c r="B1298" s="6">
        <f>TITRES_STAT!D1301</f>
        <v>2.6488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1.0868386377615868E-2</v>
      </c>
      <c r="G1298" s="2">
        <f t="shared" si="183"/>
        <v>1.0706646408795104E-2</v>
      </c>
      <c r="H1298" s="2">
        <f t="shared" si="184"/>
        <v>1.0151065013866434</v>
      </c>
      <c r="I1298" s="2">
        <f t="shared" si="185"/>
        <v>50.37483133959045</v>
      </c>
    </row>
    <row r="1299" spans="1:9" ht="13.5" x14ac:dyDescent="0.25">
      <c r="A1299" s="3">
        <f>TITRES_STAT!B1302</f>
        <v>43900</v>
      </c>
      <c r="B1299" s="6">
        <f>TITRES_STAT!D1302</f>
        <v>2.6488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1.0092073064929019E-2</v>
      </c>
      <c r="G1299" s="2">
        <f t="shared" si="183"/>
        <v>9.9418859510240244E-3</v>
      </c>
      <c r="H1299" s="2">
        <f t="shared" si="184"/>
        <v>1.0151065013866434</v>
      </c>
      <c r="I1299" s="2">
        <f t="shared" si="185"/>
        <v>50.37483133959045</v>
      </c>
    </row>
    <row r="1300" spans="1:9" ht="13.5" x14ac:dyDescent="0.25">
      <c r="A1300" s="3">
        <f>TITRES_STAT!B1303</f>
        <v>43901</v>
      </c>
      <c r="B1300" s="6">
        <f>TITRES_STAT!D1303</f>
        <v>2.5693999999999999</v>
      </c>
      <c r="C1300" s="2">
        <f t="shared" si="180"/>
        <v>-7.9400000000000137E-2</v>
      </c>
      <c r="D1300" s="2">
        <f t="shared" si="181"/>
        <v>0</v>
      </c>
      <c r="E1300" s="2">
        <f t="shared" si="182"/>
        <v>7.9400000000000137E-2</v>
      </c>
      <c r="F1300" s="2">
        <f t="shared" si="183"/>
        <v>9.3712107031483742E-3</v>
      </c>
      <c r="G1300" s="2">
        <f t="shared" si="183"/>
        <v>1.4903179811665177E-2</v>
      </c>
      <c r="H1300" s="2">
        <f t="shared" si="184"/>
        <v>0.6288061220205664</v>
      </c>
      <c r="I1300" s="2">
        <f t="shared" si="185"/>
        <v>38.605338813469096</v>
      </c>
    </row>
    <row r="1301" spans="1:9" ht="13.5" x14ac:dyDescent="0.25">
      <c r="A1301" s="3">
        <f>TITRES_STAT!B1304</f>
        <v>43902</v>
      </c>
      <c r="B1301" s="6">
        <f>TITRES_STAT!D1304</f>
        <v>2.4956999999999998</v>
      </c>
      <c r="C1301" s="2">
        <f t="shared" si="180"/>
        <v>-7.3700000000000099E-2</v>
      </c>
      <c r="D1301" s="2">
        <f t="shared" si="181"/>
        <v>0</v>
      </c>
      <c r="E1301" s="2">
        <f t="shared" si="182"/>
        <v>7.3700000000000099E-2</v>
      </c>
      <c r="F1301" s="2">
        <f t="shared" si="183"/>
        <v>8.7018385100663485E-3</v>
      </c>
      <c r="G1301" s="2">
        <f t="shared" si="183"/>
        <v>1.9102952682260529E-2</v>
      </c>
      <c r="H1301" s="2">
        <f t="shared" si="184"/>
        <v>0.45552321961971298</v>
      </c>
      <c r="I1301" s="2">
        <f t="shared" si="185"/>
        <v>31.296183632077557</v>
      </c>
    </row>
    <row r="1302" spans="1:9" ht="13.5" x14ac:dyDescent="0.25">
      <c r="A1302" s="3">
        <f>TITRES_STAT!B1305</f>
        <v>43903</v>
      </c>
      <c r="B1302" s="6">
        <f>TITRES_STAT!D1305</f>
        <v>2.5524</v>
      </c>
      <c r="C1302" s="2">
        <f t="shared" si="180"/>
        <v>5.6700000000000195E-2</v>
      </c>
      <c r="D1302" s="2">
        <f t="shared" si="181"/>
        <v>5.6700000000000195E-2</v>
      </c>
      <c r="E1302" s="2">
        <f t="shared" si="182"/>
        <v>0</v>
      </c>
      <c r="F1302" s="2">
        <f t="shared" si="183"/>
        <v>1.2130278616490195E-2</v>
      </c>
      <c r="G1302" s="2">
        <f t="shared" si="183"/>
        <v>1.7738456062099062E-2</v>
      </c>
      <c r="H1302" s="2">
        <f t="shared" si="184"/>
        <v>0.68384072289179665</v>
      </c>
      <c r="I1302" s="2">
        <f t="shared" si="185"/>
        <v>40.611960121583316</v>
      </c>
    </row>
    <row r="1303" spans="1:9" ht="13.5" x14ac:dyDescent="0.25">
      <c r="A1303" s="3">
        <f>TITRES_STAT!B1306</f>
        <v>43906</v>
      </c>
      <c r="B1303" s="6">
        <f>TITRES_STAT!D1306</f>
        <v>2.5524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1.1263830143883753E-2</v>
      </c>
      <c r="G1303" s="2">
        <f t="shared" si="183"/>
        <v>1.6471423486234843E-2</v>
      </c>
      <c r="H1303" s="2">
        <f t="shared" si="184"/>
        <v>0.68384072289179665</v>
      </c>
      <c r="I1303" s="2">
        <f t="shared" si="185"/>
        <v>40.611960121583316</v>
      </c>
    </row>
    <row r="1304" spans="1:9" ht="13.5" x14ac:dyDescent="0.25">
      <c r="A1304" s="3">
        <f>TITRES_STAT!B1307</f>
        <v>43907</v>
      </c>
      <c r="B1304" s="6">
        <f>TITRES_STAT!D1307</f>
        <v>2.5524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1.0459270847892057E-2</v>
      </c>
      <c r="G1304" s="2">
        <f t="shared" si="183"/>
        <v>1.5294893237218068E-2</v>
      </c>
      <c r="H1304" s="2">
        <f t="shared" si="184"/>
        <v>0.68384072289179665</v>
      </c>
      <c r="I1304" s="2">
        <f t="shared" si="185"/>
        <v>40.611960121583316</v>
      </c>
    </row>
    <row r="1305" spans="1:9" ht="13.5" x14ac:dyDescent="0.25">
      <c r="A1305" s="3">
        <f>TITRES_STAT!B1308</f>
        <v>43908</v>
      </c>
      <c r="B1305" s="6">
        <f>TITRES_STAT!D1308</f>
        <v>2.6261000000000001</v>
      </c>
      <c r="C1305" s="2">
        <f t="shared" si="180"/>
        <v>7.3700000000000099E-2</v>
      </c>
      <c r="D1305" s="2">
        <f t="shared" si="181"/>
        <v>7.3700000000000099E-2</v>
      </c>
      <c r="E1305" s="2">
        <f t="shared" si="182"/>
        <v>0</v>
      </c>
      <c r="F1305" s="2">
        <f t="shared" si="183"/>
        <v>1.4976465787328346E-2</v>
      </c>
      <c r="G1305" s="2">
        <f t="shared" si="183"/>
        <v>1.4202400863131062E-2</v>
      </c>
      <c r="H1305" s="2">
        <f t="shared" si="184"/>
        <v>1.0545023993940863</v>
      </c>
      <c r="I1305" s="2">
        <f t="shared" si="185"/>
        <v>51.326413622348653</v>
      </c>
    </row>
    <row r="1306" spans="1:9" ht="13.5" x14ac:dyDescent="0.25">
      <c r="A1306" s="3">
        <f>TITRES_STAT!B1309</f>
        <v>43909</v>
      </c>
      <c r="B1306" s="6">
        <f>TITRES_STAT!D1309</f>
        <v>2.6941999999999999</v>
      </c>
      <c r="C1306" s="2">
        <f t="shared" si="180"/>
        <v>6.8099999999999827E-2</v>
      </c>
      <c r="D1306" s="2">
        <f t="shared" si="181"/>
        <v>6.8099999999999827E-2</v>
      </c>
      <c r="E1306" s="2">
        <f t="shared" si="182"/>
        <v>0</v>
      </c>
      <c r="F1306" s="2">
        <f t="shared" si="183"/>
        <v>1.877100394537631E-2</v>
      </c>
      <c r="G1306" s="2">
        <f t="shared" si="183"/>
        <v>1.3187943658621701E-2</v>
      </c>
      <c r="H1306" s="2">
        <f t="shared" si="184"/>
        <v>1.4233457793933362</v>
      </c>
      <c r="I1306" s="2">
        <f t="shared" si="185"/>
        <v>58.734737382366397</v>
      </c>
    </row>
    <row r="1307" spans="1:9" ht="13.5" x14ac:dyDescent="0.25">
      <c r="A1307" s="3">
        <f>TITRES_STAT!B1310</f>
        <v>43913</v>
      </c>
      <c r="B1307" s="6">
        <f>TITRES_STAT!D1310</f>
        <v>2.6941999999999999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1.7430217949278001E-2</v>
      </c>
      <c r="G1307" s="2">
        <f t="shared" si="183"/>
        <v>1.2245947683005865E-2</v>
      </c>
      <c r="H1307" s="2">
        <f t="shared" si="184"/>
        <v>1.423345779393336</v>
      </c>
      <c r="I1307" s="2">
        <f t="shared" si="185"/>
        <v>58.734737382366397</v>
      </c>
    </row>
    <row r="1308" spans="1:9" ht="13.5" x14ac:dyDescent="0.25">
      <c r="A1308" s="3">
        <f>TITRES_STAT!B1311</f>
        <v>43914</v>
      </c>
      <c r="B1308" s="6">
        <f>TITRES_STAT!D1311</f>
        <v>2.6941999999999999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1.6185202381472429E-2</v>
      </c>
      <c r="G1308" s="2">
        <f t="shared" si="183"/>
        <v>1.1371237134219734E-2</v>
      </c>
      <c r="H1308" s="2">
        <f t="shared" si="184"/>
        <v>1.4233457793933357</v>
      </c>
      <c r="I1308" s="2">
        <f t="shared" si="185"/>
        <v>58.734737382366397</v>
      </c>
    </row>
    <row r="1309" spans="1:9" ht="13.5" x14ac:dyDescent="0.25">
      <c r="A1309" s="3">
        <f>TITRES_STAT!B1312</f>
        <v>43915</v>
      </c>
      <c r="B1309" s="6">
        <f>TITRES_STAT!D1312</f>
        <v>2.7395999999999998</v>
      </c>
      <c r="C1309" s="2">
        <f t="shared" si="180"/>
        <v>4.5399999999999885E-2</v>
      </c>
      <c r="D1309" s="2">
        <f t="shared" si="181"/>
        <v>4.5399999999999885E-2</v>
      </c>
      <c r="E1309" s="2">
        <f t="shared" si="182"/>
        <v>0</v>
      </c>
      <c r="F1309" s="2">
        <f t="shared" ref="F1309:G1324" si="186">((F1308*13)+D1309)/14</f>
        <v>1.8271973639938679E-2</v>
      </c>
      <c r="G1309" s="2">
        <f t="shared" si="186"/>
        <v>1.0559005910346895E-2</v>
      </c>
      <c r="H1309" s="2">
        <f t="shared" si="184"/>
        <v>1.7304634352021486</v>
      </c>
      <c r="I1309" s="2">
        <f t="shared" si="185"/>
        <v>63.376180500803315</v>
      </c>
    </row>
    <row r="1310" spans="1:9" ht="13.5" x14ac:dyDescent="0.25">
      <c r="A1310" s="3">
        <f>TITRES_STAT!B1313</f>
        <v>43916</v>
      </c>
      <c r="B1310" s="6">
        <f>TITRES_STAT!D1313</f>
        <v>2.8075999999999999</v>
      </c>
      <c r="C1310" s="2">
        <f t="shared" si="180"/>
        <v>6.800000000000006E-2</v>
      </c>
      <c r="D1310" s="2">
        <f t="shared" si="181"/>
        <v>6.800000000000006E-2</v>
      </c>
      <c r="E1310" s="2">
        <f t="shared" si="182"/>
        <v>0</v>
      </c>
      <c r="F1310" s="2">
        <f t="shared" si="186"/>
        <v>2.1823975522800205E-2</v>
      </c>
      <c r="G1310" s="2">
        <f t="shared" si="186"/>
        <v>9.8047912024649738E-3</v>
      </c>
      <c r="H1310" s="2">
        <f t="shared" si="184"/>
        <v>2.2258480647006076</v>
      </c>
      <c r="I1310" s="2">
        <f t="shared" si="185"/>
        <v>69.000399896614141</v>
      </c>
    </row>
    <row r="1311" spans="1:9" ht="13.5" x14ac:dyDescent="0.25">
      <c r="A1311" s="3">
        <f>TITRES_STAT!B1314</f>
        <v>43917</v>
      </c>
      <c r="B1311" s="6">
        <f>TITRES_STAT!D1314</f>
        <v>2.8359999999999999</v>
      </c>
      <c r="C1311" s="2">
        <f t="shared" si="180"/>
        <v>2.8399999999999981E-2</v>
      </c>
      <c r="D1311" s="2">
        <f t="shared" si="181"/>
        <v>2.8399999999999981E-2</v>
      </c>
      <c r="E1311" s="2">
        <f t="shared" si="182"/>
        <v>0</v>
      </c>
      <c r="F1311" s="2">
        <f t="shared" si="186"/>
        <v>2.2293691556885903E-2</v>
      </c>
      <c r="G1311" s="2">
        <f t="shared" si="186"/>
        <v>9.1044489737174741E-3</v>
      </c>
      <c r="H1311" s="2">
        <f t="shared" si="184"/>
        <v>2.4486590700044393</v>
      </c>
      <c r="I1311" s="2">
        <f t="shared" si="185"/>
        <v>71.003222420628759</v>
      </c>
    </row>
    <row r="1312" spans="1:9" ht="13.5" x14ac:dyDescent="0.25">
      <c r="A1312" s="3">
        <f>TITRES_STAT!B1315</f>
        <v>43920</v>
      </c>
      <c r="B1312" s="6">
        <f>TITRES_STAT!D1315</f>
        <v>2.9211</v>
      </c>
      <c r="C1312" s="2">
        <f t="shared" si="180"/>
        <v>8.5100000000000176E-2</v>
      </c>
      <c r="D1312" s="2">
        <f t="shared" si="181"/>
        <v>8.5100000000000176E-2</v>
      </c>
      <c r="E1312" s="2">
        <f t="shared" si="182"/>
        <v>0</v>
      </c>
      <c r="F1312" s="2">
        <f t="shared" si="186"/>
        <v>2.6779856445679779E-2</v>
      </c>
      <c r="G1312" s="2">
        <f t="shared" si="186"/>
        <v>8.4541311898805125E-3</v>
      </c>
      <c r="H1312" s="2">
        <f t="shared" si="184"/>
        <v>3.1676651147470869</v>
      </c>
      <c r="I1312" s="2">
        <f t="shared" si="185"/>
        <v>76.005749683160786</v>
      </c>
    </row>
    <row r="1313" spans="1:9" ht="13.5" x14ac:dyDescent="0.25">
      <c r="A1313" s="3">
        <f>TITRES_STAT!B1316</f>
        <v>43921</v>
      </c>
      <c r="B1313" s="6">
        <f>TITRES_STAT!D1316</f>
        <v>2.9777999999999998</v>
      </c>
      <c r="C1313" s="2">
        <f t="shared" si="180"/>
        <v>5.6699999999999751E-2</v>
      </c>
      <c r="D1313" s="2">
        <f t="shared" si="181"/>
        <v>5.6699999999999751E-2</v>
      </c>
      <c r="E1313" s="2">
        <f t="shared" si="182"/>
        <v>0</v>
      </c>
      <c r="F1313" s="2">
        <f t="shared" si="186"/>
        <v>2.8917009556702632E-2</v>
      </c>
      <c r="G1313" s="2">
        <f t="shared" si="186"/>
        <v>7.8502646763176191E-3</v>
      </c>
      <c r="H1313" s="2">
        <f t="shared" si="184"/>
        <v>3.6835712869577977</v>
      </c>
      <c r="I1313" s="2">
        <f t="shared" si="185"/>
        <v>78.648771658826448</v>
      </c>
    </row>
    <row r="1314" spans="1:9" ht="13.5" x14ac:dyDescent="0.25">
      <c r="A1314" s="3">
        <f>TITRES_STAT!B1317</f>
        <v>43922</v>
      </c>
      <c r="B1314" s="6">
        <f>TITRES_STAT!D1317</f>
        <v>3.0345</v>
      </c>
      <c r="C1314" s="2">
        <f t="shared" si="180"/>
        <v>5.6700000000000195E-2</v>
      </c>
      <c r="D1314" s="2">
        <f t="shared" si="181"/>
        <v>5.6700000000000195E-2</v>
      </c>
      <c r="E1314" s="2">
        <f t="shared" si="182"/>
        <v>0</v>
      </c>
      <c r="F1314" s="2">
        <f t="shared" si="186"/>
        <v>3.0901508874081027E-2</v>
      </c>
      <c r="G1314" s="2">
        <f t="shared" si="186"/>
        <v>7.2895314851520749E-3</v>
      </c>
      <c r="H1314" s="2">
        <f t="shared" si="184"/>
        <v>4.2391625493385678</v>
      </c>
      <c r="I1314" s="2">
        <f t="shared" si="185"/>
        <v>80.912980069185906</v>
      </c>
    </row>
    <row r="1315" spans="1:9" ht="13.5" x14ac:dyDescent="0.25">
      <c r="A1315" s="3">
        <f>TITRES_STAT!B1318</f>
        <v>43923</v>
      </c>
      <c r="B1315" s="6">
        <f>TITRES_STAT!D1318</f>
        <v>3.0912000000000002</v>
      </c>
      <c r="C1315" s="2">
        <f t="shared" si="180"/>
        <v>5.6700000000000195E-2</v>
      </c>
      <c r="D1315" s="2">
        <f t="shared" si="181"/>
        <v>5.6700000000000195E-2</v>
      </c>
      <c r="E1315" s="2">
        <f t="shared" si="182"/>
        <v>0</v>
      </c>
      <c r="F1315" s="2">
        <f t="shared" si="186"/>
        <v>3.2744258240218108E-2</v>
      </c>
      <c r="G1315" s="2">
        <f t="shared" si="186"/>
        <v>6.7688506647840697E-3</v>
      </c>
      <c r="H1315" s="2">
        <f t="shared" si="184"/>
        <v>4.8374916011332436</v>
      </c>
      <c r="I1315" s="2">
        <f t="shared" si="185"/>
        <v>82.869354367792695</v>
      </c>
    </row>
    <row r="1316" spans="1:9" ht="13.5" x14ac:dyDescent="0.25">
      <c r="A1316" s="3">
        <f>TITRES_STAT!B1319</f>
        <v>43924</v>
      </c>
      <c r="B1316" s="6">
        <f>TITRES_STAT!D1319</f>
        <v>3.1196000000000002</v>
      </c>
      <c r="C1316" s="2">
        <f t="shared" si="180"/>
        <v>2.8399999999999981E-2</v>
      </c>
      <c r="D1316" s="2">
        <f t="shared" si="181"/>
        <v>2.8399999999999981E-2</v>
      </c>
      <c r="E1316" s="2">
        <f t="shared" si="182"/>
        <v>0</v>
      </c>
      <c r="F1316" s="2">
        <f t="shared" si="186"/>
        <v>3.2433954080202526E-2</v>
      </c>
      <c r="G1316" s="2">
        <f t="shared" si="186"/>
        <v>6.2853613315852078E-3</v>
      </c>
      <c r="H1316" s="2">
        <f t="shared" si="184"/>
        <v>5.1602369965932375</v>
      </c>
      <c r="I1316" s="2">
        <f t="shared" si="185"/>
        <v>83.766858311571056</v>
      </c>
    </row>
    <row r="1317" spans="1:9" ht="13.5" x14ac:dyDescent="0.25">
      <c r="A1317" s="3">
        <f>TITRES_STAT!B1320</f>
        <v>43927</v>
      </c>
      <c r="B1317" s="6">
        <f>TITRES_STAT!D1320</f>
        <v>3.1196000000000002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3.0117243074473776E-2</v>
      </c>
      <c r="G1317" s="2">
        <f t="shared" si="186"/>
        <v>5.8364069507576928E-3</v>
      </c>
      <c r="H1317" s="2">
        <f t="shared" si="184"/>
        <v>5.1602369965932384</v>
      </c>
      <c r="I1317" s="2">
        <f t="shared" si="185"/>
        <v>83.766858311571056</v>
      </c>
    </row>
    <row r="1318" spans="1:9" ht="13.5" x14ac:dyDescent="0.25">
      <c r="A1318" s="3">
        <f>TITRES_STAT!B1321</f>
        <v>43928</v>
      </c>
      <c r="B1318" s="6">
        <f>TITRES_STAT!D1321</f>
        <v>3.1196000000000002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2.7966011426297076E-2</v>
      </c>
      <c r="G1318" s="2">
        <f t="shared" si="186"/>
        <v>5.4195207399892866E-3</v>
      </c>
      <c r="H1318" s="2">
        <f t="shared" si="184"/>
        <v>5.1602369965932375</v>
      </c>
      <c r="I1318" s="2">
        <f t="shared" si="185"/>
        <v>83.766858311571056</v>
      </c>
    </row>
    <row r="1319" spans="1:9" ht="13.5" x14ac:dyDescent="0.25">
      <c r="A1319" s="3">
        <f>TITRES_STAT!B1322</f>
        <v>43929</v>
      </c>
      <c r="B1319" s="6">
        <f>TITRES_STAT!D1322</f>
        <v>3.1196000000000002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2.5968439181561571E-2</v>
      </c>
      <c r="G1319" s="2">
        <f t="shared" si="186"/>
        <v>5.0324121157043376E-3</v>
      </c>
      <c r="H1319" s="2">
        <f t="shared" si="184"/>
        <v>5.1602369965932375</v>
      </c>
      <c r="I1319" s="2">
        <f t="shared" si="185"/>
        <v>83.766858311571056</v>
      </c>
    </row>
    <row r="1320" spans="1:9" ht="13.5" x14ac:dyDescent="0.25">
      <c r="A1320" s="3">
        <f>TITRES_STAT!B1323</f>
        <v>43934</v>
      </c>
      <c r="B1320" s="6">
        <f>TITRES_STAT!D1323</f>
        <v>3.2103000000000002</v>
      </c>
      <c r="C1320" s="2">
        <f t="shared" si="180"/>
        <v>9.0700000000000003E-2</v>
      </c>
      <c r="D1320" s="2">
        <f t="shared" si="181"/>
        <v>9.0700000000000003E-2</v>
      </c>
      <c r="E1320" s="2">
        <f t="shared" si="182"/>
        <v>0</v>
      </c>
      <c r="F1320" s="2">
        <f t="shared" si="186"/>
        <v>3.0592122097164314E-2</v>
      </c>
      <c r="G1320" s="2">
        <f t="shared" si="186"/>
        <v>4.672954107439742E-3</v>
      </c>
      <c r="H1320" s="2">
        <f t="shared" si="184"/>
        <v>6.5466343973845245</v>
      </c>
      <c r="I1320" s="2">
        <f t="shared" si="185"/>
        <v>86.749059947218655</v>
      </c>
    </row>
    <row r="1321" spans="1:9" ht="13.5" x14ac:dyDescent="0.25">
      <c r="A1321" s="3">
        <f>TITRES_STAT!B1324</f>
        <v>43935</v>
      </c>
      <c r="B1321" s="6">
        <f>TITRES_STAT!D1324</f>
        <v>3.2896999999999998</v>
      </c>
      <c r="C1321" s="2">
        <f t="shared" si="180"/>
        <v>7.9399999999999693E-2</v>
      </c>
      <c r="D1321" s="2">
        <f t="shared" si="181"/>
        <v>7.9399999999999693E-2</v>
      </c>
      <c r="E1321" s="2">
        <f t="shared" si="182"/>
        <v>0</v>
      </c>
      <c r="F1321" s="2">
        <f t="shared" si="186"/>
        <v>3.4078399090223983E-2</v>
      </c>
      <c r="G1321" s="2">
        <f t="shared" si="186"/>
        <v>4.3391716711940458E-3</v>
      </c>
      <c r="H1321" s="2">
        <f t="shared" si="184"/>
        <v>7.8536646329197541</v>
      </c>
      <c r="I1321" s="2">
        <f t="shared" si="185"/>
        <v>88.705241936973835</v>
      </c>
    </row>
    <row r="1322" spans="1:9" ht="13.5" x14ac:dyDescent="0.25">
      <c r="A1322" s="3">
        <f>TITRES_STAT!B1325</f>
        <v>43936</v>
      </c>
      <c r="B1322" s="6">
        <f>TITRES_STAT!D1325</f>
        <v>3.3691</v>
      </c>
      <c r="C1322" s="2">
        <f t="shared" si="180"/>
        <v>7.9400000000000137E-2</v>
      </c>
      <c r="D1322" s="2">
        <f t="shared" si="181"/>
        <v>7.9400000000000137E-2</v>
      </c>
      <c r="E1322" s="2">
        <f t="shared" si="182"/>
        <v>0</v>
      </c>
      <c r="F1322" s="2">
        <f t="shared" si="186"/>
        <v>3.7315656298065138E-2</v>
      </c>
      <c r="G1322" s="2">
        <f t="shared" si="186"/>
        <v>4.0292308375373285E-3</v>
      </c>
      <c r="H1322" s="2">
        <f t="shared" si="184"/>
        <v>9.2612356558038549</v>
      </c>
      <c r="I1322" s="2">
        <f t="shared" si="185"/>
        <v>90.254584988169626</v>
      </c>
    </row>
    <row r="1323" spans="1:9" ht="13.5" x14ac:dyDescent="0.25">
      <c r="A1323" s="3">
        <f>TITRES_STAT!B1326</f>
        <v>43937</v>
      </c>
      <c r="B1323" s="6">
        <f>TITRES_STAT!D1326</f>
        <v>3.3975</v>
      </c>
      <c r="C1323" s="2">
        <f t="shared" si="180"/>
        <v>2.8399999999999981E-2</v>
      </c>
      <c r="D1323" s="2">
        <f t="shared" si="181"/>
        <v>2.8399999999999981E-2</v>
      </c>
      <c r="E1323" s="2">
        <f t="shared" si="182"/>
        <v>0</v>
      </c>
      <c r="F1323" s="2">
        <f t="shared" si="186"/>
        <v>3.6678823705346197E-2</v>
      </c>
      <c r="G1323" s="2">
        <f t="shared" si="186"/>
        <v>3.7414286348560906E-3</v>
      </c>
      <c r="H1323" s="2">
        <f t="shared" si="184"/>
        <v>9.8034273228245077</v>
      </c>
      <c r="I1323" s="2">
        <f t="shared" si="185"/>
        <v>90.74367818546537</v>
      </c>
    </row>
    <row r="1324" spans="1:9" ht="13.5" x14ac:dyDescent="0.25">
      <c r="A1324" s="3">
        <f>TITRES_STAT!B1327</f>
        <v>43938</v>
      </c>
      <c r="B1324" s="6">
        <f>TITRES_STAT!D1327</f>
        <v>3.3975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3.4058907726392897E-2</v>
      </c>
      <c r="G1324" s="2">
        <f t="shared" si="186"/>
        <v>3.4741837323663699E-3</v>
      </c>
      <c r="H1324" s="2">
        <f t="shared" si="184"/>
        <v>9.8034273228245077</v>
      </c>
      <c r="I1324" s="2">
        <f t="shared" si="185"/>
        <v>90.74367818546537</v>
      </c>
    </row>
    <row r="1325" spans="1:9" ht="13.5" x14ac:dyDescent="0.25">
      <c r="A1325" s="3">
        <f>TITRES_STAT!B1328</f>
        <v>43941</v>
      </c>
      <c r="B1325" s="6">
        <f>TITRES_STAT!D1328</f>
        <v>3.3975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3.1626128603079118E-2</v>
      </c>
      <c r="G1325" s="2">
        <f t="shared" si="187"/>
        <v>3.2260277514830579E-3</v>
      </c>
      <c r="H1325" s="2">
        <f t="shared" si="184"/>
        <v>9.8034273228245077</v>
      </c>
      <c r="I1325" s="2">
        <f t="shared" si="185"/>
        <v>90.74367818546537</v>
      </c>
    </row>
    <row r="1326" spans="1:9" ht="13.5" x14ac:dyDescent="0.25">
      <c r="A1326" s="3">
        <f>TITRES_STAT!B1329</f>
        <v>43942</v>
      </c>
      <c r="B1326" s="6">
        <f>TITRES_STAT!D1329</f>
        <v>3.3975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2.9367119417144896E-2</v>
      </c>
      <c r="G1326" s="2">
        <f t="shared" si="187"/>
        <v>2.9955971978056968E-3</v>
      </c>
      <c r="H1326" s="2">
        <f t="shared" si="184"/>
        <v>9.8034273228245059</v>
      </c>
      <c r="I1326" s="2">
        <f t="shared" si="185"/>
        <v>90.74367818546537</v>
      </c>
    </row>
    <row r="1327" spans="1:9" ht="13.5" x14ac:dyDescent="0.25">
      <c r="A1327" s="3">
        <f>TITRES_STAT!B1330</f>
        <v>43943</v>
      </c>
      <c r="B1327" s="6">
        <f>TITRES_STAT!D1330</f>
        <v>3.3975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2.7269468030205975E-2</v>
      </c>
      <c r="G1327" s="2">
        <f t="shared" si="187"/>
        <v>2.7816259693910043E-3</v>
      </c>
      <c r="H1327" s="2">
        <f t="shared" si="184"/>
        <v>9.8034273228245059</v>
      </c>
      <c r="I1327" s="2">
        <f t="shared" si="185"/>
        <v>90.74367818546537</v>
      </c>
    </row>
    <row r="1328" spans="1:9" ht="13.5" x14ac:dyDescent="0.25">
      <c r="A1328" s="3">
        <f>TITRES_STAT!B1331</f>
        <v>43944</v>
      </c>
      <c r="B1328" s="6">
        <f>TITRES_STAT!D1331</f>
        <v>3.3975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2.5321648885191263E-2</v>
      </c>
      <c r="G1328" s="2">
        <f t="shared" si="187"/>
        <v>2.5829384001487899E-3</v>
      </c>
      <c r="H1328" s="2">
        <f t="shared" si="184"/>
        <v>9.8034273228245059</v>
      </c>
      <c r="I1328" s="2">
        <f t="shared" si="185"/>
        <v>90.74367818546537</v>
      </c>
    </row>
    <row r="1329" spans="1:9" ht="13.5" x14ac:dyDescent="0.25">
      <c r="A1329" s="3">
        <f>TITRES_STAT!B1332</f>
        <v>43945</v>
      </c>
      <c r="B1329" s="6">
        <f>TITRES_STAT!D1332</f>
        <v>3.3975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2.3512959679106171E-2</v>
      </c>
      <c r="G1329" s="2">
        <f t="shared" si="187"/>
        <v>2.3984428001381621E-3</v>
      </c>
      <c r="H1329" s="2">
        <f t="shared" si="184"/>
        <v>9.8034273228245041</v>
      </c>
      <c r="I1329" s="2">
        <f t="shared" si="185"/>
        <v>90.743678185465356</v>
      </c>
    </row>
    <row r="1330" spans="1:9" ht="13.5" x14ac:dyDescent="0.25">
      <c r="A1330" s="3">
        <f>TITRES_STAT!B1333</f>
        <v>43948</v>
      </c>
      <c r="B1330" s="6">
        <f>TITRES_STAT!D1333</f>
        <v>3.3975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2.1833462559170014E-2</v>
      </c>
      <c r="G1330" s="2">
        <f t="shared" si="187"/>
        <v>2.2271254572711506E-3</v>
      </c>
      <c r="H1330" s="2">
        <f t="shared" si="184"/>
        <v>9.8034273228245041</v>
      </c>
      <c r="I1330" s="2">
        <f t="shared" si="185"/>
        <v>90.743678185465356</v>
      </c>
    </row>
    <row r="1331" spans="1:9" ht="13.5" x14ac:dyDescent="0.25">
      <c r="A1331" s="3">
        <f>TITRES_STAT!B1334</f>
        <v>43949</v>
      </c>
      <c r="B1331" s="6">
        <f>TITRES_STAT!D1334</f>
        <v>3.3010999999999999</v>
      </c>
      <c r="C1331" s="2">
        <f t="shared" si="180"/>
        <v>-9.6400000000000041E-2</v>
      </c>
      <c r="D1331" s="2">
        <f t="shared" si="181"/>
        <v>0</v>
      </c>
      <c r="E1331" s="2">
        <f t="shared" si="182"/>
        <v>9.6400000000000041E-2</v>
      </c>
      <c r="F1331" s="2">
        <f t="shared" si="187"/>
        <v>2.0273929519229298E-2</v>
      </c>
      <c r="G1331" s="2">
        <f t="shared" si="187"/>
        <v>8.9537593531803569E-3</v>
      </c>
      <c r="H1331" s="2">
        <f t="shared" si="184"/>
        <v>2.2642924295288371</v>
      </c>
      <c r="I1331" s="2">
        <f t="shared" si="185"/>
        <v>69.36548971673048</v>
      </c>
    </row>
    <row r="1332" spans="1:9" ht="13.5" x14ac:dyDescent="0.25">
      <c r="A1332" s="3">
        <f>TITRES_STAT!B1335</f>
        <v>43950</v>
      </c>
      <c r="B1332" s="6">
        <f>TITRES_STAT!D1335</f>
        <v>3.3010999999999999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1.8825791696427206E-2</v>
      </c>
      <c r="G1332" s="2">
        <f t="shared" si="187"/>
        <v>8.3142051136674746E-3</v>
      </c>
      <c r="H1332" s="2">
        <f t="shared" si="184"/>
        <v>2.2642924295288367</v>
      </c>
      <c r="I1332" s="2">
        <f t="shared" si="185"/>
        <v>69.36548971673048</v>
      </c>
    </row>
    <row r="1333" spans="1:9" ht="13.5" x14ac:dyDescent="0.25">
      <c r="A1333" s="3">
        <f>TITRES_STAT!B1336</f>
        <v>43951</v>
      </c>
      <c r="B1333" s="6">
        <f>TITRES_STAT!D1336</f>
        <v>3.3975</v>
      </c>
      <c r="C1333" s="2">
        <f t="shared" si="180"/>
        <v>9.6400000000000041E-2</v>
      </c>
      <c r="D1333" s="2">
        <f t="shared" si="181"/>
        <v>9.6400000000000041E-2</v>
      </c>
      <c r="E1333" s="2">
        <f t="shared" si="182"/>
        <v>0</v>
      </c>
      <c r="F1333" s="2">
        <f t="shared" si="187"/>
        <v>2.4366806575253839E-2</v>
      </c>
      <c r="G1333" s="2">
        <f t="shared" si="187"/>
        <v>7.7203333198340839E-3</v>
      </c>
      <c r="H1333" s="2">
        <f t="shared" si="184"/>
        <v>3.1561858233055538</v>
      </c>
      <c r="I1333" s="2">
        <f t="shared" si="185"/>
        <v>75.939478105320461</v>
      </c>
    </row>
    <row r="1334" spans="1:9" ht="13.5" x14ac:dyDescent="0.25">
      <c r="A1334" s="3">
        <f>TITRES_STAT!B1337</f>
        <v>43955</v>
      </c>
      <c r="B1334" s="6">
        <f>TITRES_STAT!D1337</f>
        <v>3.3975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2.2626320391307134E-2</v>
      </c>
      <c r="G1334" s="2">
        <f t="shared" si="187"/>
        <v>7.1688809398459345E-3</v>
      </c>
      <c r="H1334" s="2">
        <f t="shared" si="184"/>
        <v>3.1561858233055542</v>
      </c>
      <c r="I1334" s="2">
        <f t="shared" si="185"/>
        <v>75.939478105320461</v>
      </c>
    </row>
    <row r="1335" spans="1:9" ht="13.5" x14ac:dyDescent="0.25">
      <c r="A1335" s="3">
        <f>TITRES_STAT!B1338</f>
        <v>43956</v>
      </c>
      <c r="B1335" s="6">
        <f>TITRES_STAT!D1338</f>
        <v>3.3975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2.1010154649070911E-2</v>
      </c>
      <c r="G1335" s="2">
        <f t="shared" si="187"/>
        <v>6.656818015571225E-3</v>
      </c>
      <c r="H1335" s="2">
        <f t="shared" si="184"/>
        <v>3.1561858233055542</v>
      </c>
      <c r="I1335" s="2">
        <f t="shared" si="185"/>
        <v>75.939478105320461</v>
      </c>
    </row>
    <row r="1336" spans="1:9" ht="13.5" x14ac:dyDescent="0.25">
      <c r="A1336" s="3">
        <f>TITRES_STAT!B1339</f>
        <v>43957</v>
      </c>
      <c r="B1336" s="6">
        <f>TITRES_STAT!D1339</f>
        <v>3.3464999999999998</v>
      </c>
      <c r="C1336" s="2">
        <f t="shared" si="180"/>
        <v>-5.1000000000000156E-2</v>
      </c>
      <c r="D1336" s="2">
        <f t="shared" si="181"/>
        <v>0</v>
      </c>
      <c r="E1336" s="2">
        <f t="shared" si="182"/>
        <v>5.1000000000000156E-2</v>
      </c>
      <c r="F1336" s="2">
        <f t="shared" si="187"/>
        <v>1.9509429316994419E-2</v>
      </c>
      <c r="G1336" s="2">
        <f t="shared" si="187"/>
        <v>9.8241881573161473E-3</v>
      </c>
      <c r="H1336" s="2">
        <f t="shared" si="184"/>
        <v>1.9858566432754647</v>
      </c>
      <c r="I1336" s="2">
        <f t="shared" si="185"/>
        <v>66.50877388061717</v>
      </c>
    </row>
    <row r="1337" spans="1:9" ht="13.5" x14ac:dyDescent="0.25">
      <c r="A1337" s="3">
        <f>TITRES_STAT!B1340</f>
        <v>43958</v>
      </c>
      <c r="B1337" s="6">
        <f>TITRES_STAT!D1340</f>
        <v>3.3464999999999998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1.8115898651494818E-2</v>
      </c>
      <c r="G1337" s="2">
        <f t="shared" si="187"/>
        <v>9.1224604317935668E-3</v>
      </c>
      <c r="H1337" s="2">
        <f t="shared" si="184"/>
        <v>1.9858566432754645</v>
      </c>
      <c r="I1337" s="2">
        <f t="shared" si="185"/>
        <v>66.508773880617156</v>
      </c>
    </row>
    <row r="1338" spans="1:9" ht="13.5" x14ac:dyDescent="0.25">
      <c r="A1338" s="3">
        <f>TITRES_STAT!B1341</f>
        <v>43959</v>
      </c>
      <c r="B1338" s="6">
        <f>TITRES_STAT!D1341</f>
        <v>3.25</v>
      </c>
      <c r="C1338" s="2">
        <f t="shared" si="180"/>
        <v>-9.6499999999999808E-2</v>
      </c>
      <c r="D1338" s="2">
        <f t="shared" si="181"/>
        <v>0</v>
      </c>
      <c r="E1338" s="2">
        <f t="shared" si="182"/>
        <v>9.6499999999999808E-2</v>
      </c>
      <c r="F1338" s="2">
        <f t="shared" si="187"/>
        <v>1.6821905890673759E-2</v>
      </c>
      <c r="G1338" s="2">
        <f t="shared" si="187"/>
        <v>1.5363713258094011E-2</v>
      </c>
      <c r="H1338" s="2">
        <f t="shared" si="184"/>
        <v>1.0949114714707093</v>
      </c>
      <c r="I1338" s="2">
        <f t="shared" si="185"/>
        <v>52.265285974210592</v>
      </c>
    </row>
    <row r="1339" spans="1:9" ht="13.5" x14ac:dyDescent="0.25">
      <c r="A1339" s="3">
        <f>TITRES_STAT!B1342</f>
        <v>43962</v>
      </c>
      <c r="B1339" s="6">
        <f>TITRES_STAT!D1342</f>
        <v>3.25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1.5620341184197062E-2</v>
      </c>
      <c r="G1339" s="2">
        <f t="shared" si="187"/>
        <v>1.4266305168230154E-2</v>
      </c>
      <c r="H1339" s="2">
        <f t="shared" si="184"/>
        <v>1.0949114714707093</v>
      </c>
      <c r="I1339" s="2">
        <f t="shared" si="185"/>
        <v>52.265285974210592</v>
      </c>
    </row>
    <row r="1340" spans="1:9" ht="13.5" x14ac:dyDescent="0.25">
      <c r="A1340" s="3">
        <f>TITRES_STAT!B1343</f>
        <v>43963</v>
      </c>
      <c r="B1340" s="6">
        <f>TITRES_STAT!D1343</f>
        <v>3.25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1.4504602528182985E-2</v>
      </c>
      <c r="G1340" s="2">
        <f t="shared" si="187"/>
        <v>1.324728337049943E-2</v>
      </c>
      <c r="H1340" s="2">
        <f t="shared" si="184"/>
        <v>1.0949114714707091</v>
      </c>
      <c r="I1340" s="2">
        <f t="shared" si="185"/>
        <v>52.265285974210592</v>
      </c>
    </row>
    <row r="1341" spans="1:9" ht="13.5" x14ac:dyDescent="0.25">
      <c r="A1341" s="3">
        <f>TITRES_STAT!B1344</f>
        <v>43964</v>
      </c>
      <c r="B1341" s="6">
        <f>TITRES_STAT!D1344</f>
        <v>3.25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1.3468559490455629E-2</v>
      </c>
      <c r="G1341" s="2">
        <f t="shared" si="188"/>
        <v>1.2301048844035186E-2</v>
      </c>
      <c r="H1341" s="2">
        <f t="shared" si="184"/>
        <v>1.0949114714707089</v>
      </c>
      <c r="I1341" s="2">
        <f t="shared" si="185"/>
        <v>52.265285974210578</v>
      </c>
    </row>
    <row r="1342" spans="1:9" ht="13.5" x14ac:dyDescent="0.25">
      <c r="A1342" s="3">
        <f>TITRES_STAT!B1345</f>
        <v>43965</v>
      </c>
      <c r="B1342" s="6">
        <f>TITRES_STAT!D1345</f>
        <v>3.1762999999999999</v>
      </c>
      <c r="C1342" s="2">
        <f t="shared" si="180"/>
        <v>-7.3700000000000099E-2</v>
      </c>
      <c r="D1342" s="2">
        <f t="shared" si="181"/>
        <v>0</v>
      </c>
      <c r="E1342" s="2">
        <f t="shared" si="182"/>
        <v>7.3700000000000099E-2</v>
      </c>
      <c r="F1342" s="2">
        <f t="shared" si="188"/>
        <v>1.2506519526851655E-2</v>
      </c>
      <c r="G1342" s="2">
        <f t="shared" si="188"/>
        <v>1.6686688212318394E-2</v>
      </c>
      <c r="H1342" s="2">
        <f t="shared" si="184"/>
        <v>0.74949081373853033</v>
      </c>
      <c r="I1342" s="2">
        <f t="shared" si="185"/>
        <v>42.840511527861345</v>
      </c>
    </row>
    <row r="1343" spans="1:9" ht="13.5" x14ac:dyDescent="0.25">
      <c r="A1343" s="3">
        <f>TITRES_STAT!B1346</f>
        <v>43966</v>
      </c>
      <c r="B1343" s="6">
        <f>TITRES_STAT!D1346</f>
        <v>3.2273000000000001</v>
      </c>
      <c r="C1343" s="2">
        <f t="shared" si="180"/>
        <v>5.1000000000000156E-2</v>
      </c>
      <c r="D1343" s="2">
        <f t="shared" si="181"/>
        <v>5.1000000000000156E-2</v>
      </c>
      <c r="E1343" s="2">
        <f t="shared" si="182"/>
        <v>0</v>
      </c>
      <c r="F1343" s="2">
        <f t="shared" si="188"/>
        <v>1.5256053846362262E-2</v>
      </c>
      <c r="G1343" s="2">
        <f t="shared" si="188"/>
        <v>1.5494781911438509E-2</v>
      </c>
      <c r="H1343" s="2">
        <f t="shared" si="184"/>
        <v>0.98459300257075488</v>
      </c>
      <c r="I1343" s="2">
        <f t="shared" si="185"/>
        <v>49.611834834414729</v>
      </c>
    </row>
    <row r="1344" spans="1:9" ht="13.5" x14ac:dyDescent="0.25">
      <c r="A1344" s="3">
        <f>TITRES_STAT!B1347</f>
        <v>43969</v>
      </c>
      <c r="B1344" s="6">
        <f>TITRES_STAT!D1347</f>
        <v>3.1309</v>
      </c>
      <c r="C1344" s="2">
        <f t="shared" si="180"/>
        <v>-9.6400000000000041E-2</v>
      </c>
      <c r="D1344" s="2">
        <f t="shared" si="181"/>
        <v>0</v>
      </c>
      <c r="E1344" s="2">
        <f t="shared" si="182"/>
        <v>9.6400000000000041E-2</v>
      </c>
      <c r="F1344" s="2">
        <f t="shared" si="188"/>
        <v>1.4166335714479244E-2</v>
      </c>
      <c r="G1344" s="2">
        <f t="shared" si="188"/>
        <v>2.1273726060621476E-2</v>
      </c>
      <c r="H1344" s="2">
        <f t="shared" si="184"/>
        <v>0.66590759296753854</v>
      </c>
      <c r="I1344" s="2">
        <f t="shared" si="185"/>
        <v>39.972660895394228</v>
      </c>
    </row>
    <row r="1345" spans="1:9" ht="13.5" x14ac:dyDescent="0.25">
      <c r="A1345" s="3">
        <f>TITRES_STAT!B1348</f>
        <v>43970</v>
      </c>
      <c r="B1345" s="6">
        <f>TITRES_STAT!D1348</f>
        <v>3.1309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1.3154454592016441E-2</v>
      </c>
      <c r="G1345" s="2">
        <f t="shared" si="188"/>
        <v>1.9754174199148513E-2</v>
      </c>
      <c r="H1345" s="2">
        <f t="shared" si="184"/>
        <v>0.66590759296753854</v>
      </c>
      <c r="I1345" s="2">
        <f t="shared" si="185"/>
        <v>39.972660895394228</v>
      </c>
    </row>
    <row r="1346" spans="1:9" ht="13.5" x14ac:dyDescent="0.25">
      <c r="A1346" s="3">
        <f>TITRES_STAT!B1349</f>
        <v>43971</v>
      </c>
      <c r="B1346" s="6">
        <f>TITRES_STAT!D1349</f>
        <v>3.0912000000000002</v>
      </c>
      <c r="C1346" s="2">
        <f t="shared" si="180"/>
        <v>-3.9699999999999847E-2</v>
      </c>
      <c r="D1346" s="2">
        <f t="shared" si="181"/>
        <v>0</v>
      </c>
      <c r="E1346" s="2">
        <f t="shared" si="182"/>
        <v>3.9699999999999847E-2</v>
      </c>
      <c r="F1346" s="2">
        <f t="shared" si="188"/>
        <v>1.2214850692586696E-2</v>
      </c>
      <c r="G1346" s="2">
        <f t="shared" si="188"/>
        <v>2.1178876042066468E-2</v>
      </c>
      <c r="H1346" s="2">
        <f t="shared" si="184"/>
        <v>0.57674688063356105</v>
      </c>
      <c r="I1346" s="2">
        <f t="shared" si="185"/>
        <v>36.578279476399878</v>
      </c>
    </row>
    <row r="1347" spans="1:9" ht="13.5" x14ac:dyDescent="0.25">
      <c r="A1347" s="3">
        <f>TITRES_STAT!B1350</f>
        <v>43972</v>
      </c>
      <c r="B1347" s="6">
        <f>TITRES_STAT!D1350</f>
        <v>3.0912000000000002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1.1342361357401933E-2</v>
      </c>
      <c r="G1347" s="2">
        <f t="shared" si="188"/>
        <v>1.9666099181918861E-2</v>
      </c>
      <c r="H1347" s="2">
        <f t="shared" si="184"/>
        <v>0.57674688063356117</v>
      </c>
      <c r="I1347" s="2">
        <f t="shared" si="185"/>
        <v>36.578279476399878</v>
      </c>
    </row>
    <row r="1348" spans="1:9" ht="13.5" x14ac:dyDescent="0.25">
      <c r="A1348" s="3">
        <f>TITRES_STAT!B1351</f>
        <v>43973</v>
      </c>
      <c r="B1348" s="6">
        <f>TITRES_STAT!D1351</f>
        <v>3.0912000000000002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1.053219268901608E-2</v>
      </c>
      <c r="G1348" s="2">
        <f t="shared" si="188"/>
        <v>1.82613778117818E-2</v>
      </c>
      <c r="H1348" s="2">
        <f t="shared" si="184"/>
        <v>0.57674688063356117</v>
      </c>
      <c r="I1348" s="2">
        <f t="shared" si="185"/>
        <v>36.578279476399878</v>
      </c>
    </row>
    <row r="1349" spans="1:9" ht="13.5" x14ac:dyDescent="0.25">
      <c r="A1349" s="3">
        <f>TITRES_STAT!B1352</f>
        <v>43977</v>
      </c>
      <c r="B1349" s="6">
        <f>TITRES_STAT!D1352</f>
        <v>3.1819999999999999</v>
      </c>
      <c r="C1349" s="2">
        <f t="shared" si="189"/>
        <v>9.079999999999977E-2</v>
      </c>
      <c r="D1349" s="2">
        <f t="shared" si="190"/>
        <v>9.079999999999977E-2</v>
      </c>
      <c r="E1349" s="2">
        <f t="shared" si="191"/>
        <v>0</v>
      </c>
      <c r="F1349" s="2">
        <f t="shared" si="188"/>
        <v>1.6265607496943484E-2</v>
      </c>
      <c r="G1349" s="2">
        <f t="shared" si="188"/>
        <v>1.6956993682368814E-2</v>
      </c>
      <c r="H1349" s="2">
        <f t="shared" si="184"/>
        <v>0.95922707772520988</v>
      </c>
      <c r="I1349" s="2">
        <f t="shared" si="185"/>
        <v>48.959464098410429</v>
      </c>
    </row>
    <row r="1350" spans="1:9" ht="13.5" x14ac:dyDescent="0.25">
      <c r="A1350" s="3">
        <f>TITRES_STAT!B1353</f>
        <v>43978</v>
      </c>
      <c r="B1350" s="6">
        <f>TITRES_STAT!D1353</f>
        <v>3.25</v>
      </c>
      <c r="C1350" s="2">
        <f t="shared" si="189"/>
        <v>6.800000000000006E-2</v>
      </c>
      <c r="D1350" s="2">
        <f t="shared" si="190"/>
        <v>6.800000000000006E-2</v>
      </c>
      <c r="E1350" s="2">
        <f t="shared" si="191"/>
        <v>0</v>
      </c>
      <c r="F1350" s="2">
        <f t="shared" si="188"/>
        <v>1.9960921247161811E-2</v>
      </c>
      <c r="G1350" s="2">
        <f t="shared" si="188"/>
        <v>1.57457798479139E-2</v>
      </c>
      <c r="H1350" s="2">
        <f t="shared" si="184"/>
        <v>1.2676997544714408</v>
      </c>
      <c r="I1350" s="2">
        <f t="shared" si="185"/>
        <v>55.902451458655221</v>
      </c>
    </row>
    <row r="1351" spans="1:9" ht="13.5" x14ac:dyDescent="0.25">
      <c r="A1351" s="3">
        <f>TITRES_STAT!B1354</f>
        <v>43979</v>
      </c>
      <c r="B1351" s="6">
        <f>TITRES_STAT!D1354</f>
        <v>3.3237999999999999</v>
      </c>
      <c r="C1351" s="2">
        <f t="shared" si="189"/>
        <v>7.3799999999999866E-2</v>
      </c>
      <c r="D1351" s="2">
        <f t="shared" si="190"/>
        <v>7.3799999999999866E-2</v>
      </c>
      <c r="E1351" s="2">
        <f t="shared" si="191"/>
        <v>0</v>
      </c>
      <c r="F1351" s="2">
        <f t="shared" si="188"/>
        <v>2.3806569729507388E-2</v>
      </c>
      <c r="G1351" s="2">
        <f t="shared" si="188"/>
        <v>1.4621081287348622E-2</v>
      </c>
      <c r="H1351" s="2">
        <f t="shared" si="184"/>
        <v>1.6282359191933922</v>
      </c>
      <c r="I1351" s="2">
        <f t="shared" si="185"/>
        <v>61.951665271095571</v>
      </c>
    </row>
    <row r="1352" spans="1:9" ht="13.5" x14ac:dyDescent="0.25">
      <c r="A1352" s="3">
        <f>TITRES_STAT!B1355</f>
        <v>43980</v>
      </c>
      <c r="B1352" s="6">
        <f>TITRES_STAT!D1355</f>
        <v>3.3917999999999999</v>
      </c>
      <c r="C1352" s="2">
        <f t="shared" si="189"/>
        <v>6.800000000000006E-2</v>
      </c>
      <c r="D1352" s="2">
        <f t="shared" si="190"/>
        <v>6.800000000000006E-2</v>
      </c>
      <c r="E1352" s="2">
        <f t="shared" si="191"/>
        <v>0</v>
      </c>
      <c r="F1352" s="2">
        <f t="shared" si="188"/>
        <v>2.6963243320256867E-2</v>
      </c>
      <c r="G1352" s="2">
        <f t="shared" si="188"/>
        <v>1.3576718338252291E-2</v>
      </c>
      <c r="H1352" s="2">
        <f t="shared" si="184"/>
        <v>1.9859912129345834</v>
      </c>
      <c r="I1352" s="2">
        <f t="shared" si="185"/>
        <v>66.510283229627575</v>
      </c>
    </row>
    <row r="1353" spans="1:9" ht="13.5" x14ac:dyDescent="0.25">
      <c r="A1353" s="3">
        <f>TITRES_STAT!B1356</f>
        <v>43983</v>
      </c>
      <c r="B1353" s="6">
        <f>TITRES_STAT!D1356</f>
        <v>3.3917999999999999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2.5037297368809948E-2</v>
      </c>
      <c r="G1353" s="2">
        <f t="shared" si="188"/>
        <v>1.260695274266284E-2</v>
      </c>
      <c r="H1353" s="2">
        <f t="shared" si="184"/>
        <v>1.9859912129345834</v>
      </c>
      <c r="I1353" s="2">
        <f t="shared" si="185"/>
        <v>66.510283229627575</v>
      </c>
    </row>
    <row r="1354" spans="1:9" ht="13.5" x14ac:dyDescent="0.25">
      <c r="A1354" s="3">
        <f>TITRES_STAT!B1357</f>
        <v>43984</v>
      </c>
      <c r="B1354" s="6">
        <f>TITRES_STAT!D1357</f>
        <v>3.3917999999999999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2.3248918985323525E-2</v>
      </c>
      <c r="G1354" s="2">
        <f t="shared" si="188"/>
        <v>1.1706456118186923E-2</v>
      </c>
      <c r="H1354" s="2">
        <f t="shared" si="184"/>
        <v>1.9859912129345836</v>
      </c>
      <c r="I1354" s="2">
        <f t="shared" si="185"/>
        <v>66.510283229627589</v>
      </c>
    </row>
    <row r="1355" spans="1:9" ht="13.5" x14ac:dyDescent="0.25">
      <c r="A1355" s="3">
        <f>TITRES_STAT!B1358</f>
        <v>43985</v>
      </c>
      <c r="B1355" s="6">
        <f>TITRES_STAT!D1358</f>
        <v>3.3917999999999999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2.1588281914943275E-2</v>
      </c>
      <c r="G1355" s="2">
        <f t="shared" si="188"/>
        <v>1.0870280681173572E-2</v>
      </c>
      <c r="H1355" s="2">
        <f t="shared" si="184"/>
        <v>1.9859912129345836</v>
      </c>
      <c r="I1355" s="2">
        <f t="shared" si="185"/>
        <v>66.510283229627589</v>
      </c>
    </row>
    <row r="1356" spans="1:9" ht="13.5" x14ac:dyDescent="0.25">
      <c r="A1356" s="3">
        <f>TITRES_STAT!B1359</f>
        <v>43986</v>
      </c>
      <c r="B1356" s="6">
        <f>TITRES_STAT!D1359</f>
        <v>3.3578000000000001</v>
      </c>
      <c r="C1356" s="2">
        <f t="shared" si="189"/>
        <v>-3.3999999999999808E-2</v>
      </c>
      <c r="D1356" s="2">
        <f t="shared" si="190"/>
        <v>0</v>
      </c>
      <c r="E1356" s="2">
        <f t="shared" si="191"/>
        <v>3.3999999999999808E-2</v>
      </c>
      <c r="F1356" s="2">
        <f t="shared" si="188"/>
        <v>2.0046261778161611E-2</v>
      </c>
      <c r="G1356" s="2">
        <f t="shared" si="188"/>
        <v>1.252240348966116E-2</v>
      </c>
      <c r="H1356" s="2">
        <f t="shared" si="184"/>
        <v>1.600831804749971</v>
      </c>
      <c r="I1356" s="2">
        <f t="shared" si="185"/>
        <v>61.550762407100976</v>
      </c>
    </row>
    <row r="1357" spans="1:9" ht="13.5" x14ac:dyDescent="0.25">
      <c r="A1357" s="3">
        <f>TITRES_STAT!B1360</f>
        <v>43987</v>
      </c>
      <c r="B1357" s="6">
        <f>TITRES_STAT!D1360</f>
        <v>3.3691</v>
      </c>
      <c r="C1357" s="2">
        <f t="shared" si="189"/>
        <v>1.1299999999999866E-2</v>
      </c>
      <c r="D1357" s="2">
        <f t="shared" si="190"/>
        <v>1.1299999999999866E-2</v>
      </c>
      <c r="E1357" s="2">
        <f t="shared" si="191"/>
        <v>0</v>
      </c>
      <c r="F1357" s="2">
        <f t="shared" ref="F1357:G1372" si="192">((F1356*13)+D1357)/14</f>
        <v>1.9421528794007197E-2</v>
      </c>
      <c r="G1357" s="2">
        <f t="shared" si="192"/>
        <v>1.1627946097542505E-2</v>
      </c>
      <c r="H1357" s="2">
        <f t="shared" si="184"/>
        <v>1.670245856928406</v>
      </c>
      <c r="I1357" s="2">
        <f t="shared" si="185"/>
        <v>62.550264897693587</v>
      </c>
    </row>
    <row r="1358" spans="1:9" ht="13.5" x14ac:dyDescent="0.25">
      <c r="A1358" s="3">
        <f>TITRES_STAT!B1361</f>
        <v>43990</v>
      </c>
      <c r="B1358" s="6">
        <f>TITRES_STAT!D1361</f>
        <v>3.3691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1.8034276737292399E-2</v>
      </c>
      <c r="G1358" s="2">
        <f t="shared" si="192"/>
        <v>1.0797378519146613E-2</v>
      </c>
      <c r="H1358" s="2">
        <f t="shared" si="184"/>
        <v>1.6702458569284062</v>
      </c>
      <c r="I1358" s="2">
        <f t="shared" si="185"/>
        <v>62.550264897693587</v>
      </c>
    </row>
    <row r="1359" spans="1:9" ht="13.5" x14ac:dyDescent="0.25">
      <c r="A1359" s="3">
        <f>TITRES_STAT!B1362</f>
        <v>43991</v>
      </c>
      <c r="B1359" s="6">
        <f>TITRES_STAT!D1362</f>
        <v>3.3691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1.6746114113200084E-2</v>
      </c>
      <c r="G1359" s="2">
        <f t="shared" si="192"/>
        <v>1.0026137196350426E-2</v>
      </c>
      <c r="H1359" s="2">
        <f t="shared" si="184"/>
        <v>1.670245856928406</v>
      </c>
      <c r="I1359" s="2">
        <f t="shared" si="185"/>
        <v>62.550264897693587</v>
      </c>
    </row>
    <row r="1360" spans="1:9" ht="13.5" x14ac:dyDescent="0.25">
      <c r="A1360" s="3">
        <f>TITRES_STAT!B1363</f>
        <v>43992</v>
      </c>
      <c r="B1360" s="6">
        <f>TITRES_STAT!D1363</f>
        <v>3.3691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1.5549963105114363E-2</v>
      </c>
      <c r="G1360" s="2">
        <f t="shared" si="192"/>
        <v>9.3099845394682534E-3</v>
      </c>
      <c r="H1360" s="2">
        <f t="shared" si="184"/>
        <v>1.670245856928406</v>
      </c>
      <c r="I1360" s="2">
        <f t="shared" si="185"/>
        <v>62.550264897693587</v>
      </c>
    </row>
    <row r="1361" spans="1:9" ht="13.5" x14ac:dyDescent="0.25">
      <c r="A1361" s="3">
        <f>TITRES_STAT!B1364</f>
        <v>43993</v>
      </c>
      <c r="B1361" s="6">
        <f>TITRES_STAT!D1364</f>
        <v>3.3691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1.4439251454749053E-2</v>
      </c>
      <c r="G1361" s="2">
        <f t="shared" si="192"/>
        <v>8.6449856437919494E-3</v>
      </c>
      <c r="H1361" s="2">
        <f t="shared" ref="H1361:H1424" si="193">F1361/G1361</f>
        <v>1.670245856928406</v>
      </c>
      <c r="I1361" s="2">
        <f t="shared" ref="I1361:I1424" si="194">IF(G1361=0,100,100-(100/(1+H1361)))</f>
        <v>62.550264897693587</v>
      </c>
    </row>
    <row r="1362" spans="1:9" ht="13.5" x14ac:dyDescent="0.25">
      <c r="A1362" s="3">
        <f>TITRES_STAT!B1365</f>
        <v>43994</v>
      </c>
      <c r="B1362" s="6">
        <f>TITRES_STAT!D1365</f>
        <v>3.3691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1.3407876350838408E-2</v>
      </c>
      <c r="G1362" s="2">
        <f t="shared" si="192"/>
        <v>8.027486669235381E-3</v>
      </c>
      <c r="H1362" s="2">
        <f t="shared" si="193"/>
        <v>1.6702458569284064</v>
      </c>
      <c r="I1362" s="2">
        <f t="shared" si="194"/>
        <v>62.550264897693594</v>
      </c>
    </row>
    <row r="1363" spans="1:9" ht="13.5" x14ac:dyDescent="0.25">
      <c r="A1363" s="3">
        <f>TITRES_STAT!B1366</f>
        <v>43997</v>
      </c>
      <c r="B1363" s="6">
        <f>TITRES_STAT!D1366</f>
        <v>3.3691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1.2450170897207093E-2</v>
      </c>
      <c r="G1363" s="2">
        <f t="shared" si="192"/>
        <v>7.4540947642899964E-3</v>
      </c>
      <c r="H1363" s="2">
        <f t="shared" si="193"/>
        <v>1.6702458569284064</v>
      </c>
      <c r="I1363" s="2">
        <f t="shared" si="194"/>
        <v>62.550264897693594</v>
      </c>
    </row>
    <row r="1364" spans="1:9" ht="13.5" x14ac:dyDescent="0.25">
      <c r="A1364" s="3">
        <f>TITRES_STAT!B1367</f>
        <v>43998</v>
      </c>
      <c r="B1364" s="6">
        <f>TITRES_STAT!D1367</f>
        <v>3.2726999999999999</v>
      </c>
      <c r="C1364" s="2">
        <f t="shared" si="189"/>
        <v>-9.6400000000000041E-2</v>
      </c>
      <c r="D1364" s="2">
        <f t="shared" si="190"/>
        <v>0</v>
      </c>
      <c r="E1364" s="2">
        <f t="shared" si="191"/>
        <v>9.6400000000000041E-2</v>
      </c>
      <c r="F1364" s="2">
        <f t="shared" si="192"/>
        <v>1.1560872975978015E-2</v>
      </c>
      <c r="G1364" s="2">
        <f t="shared" si="192"/>
        <v>1.3807373709697856E-2</v>
      </c>
      <c r="H1364" s="2">
        <f t="shared" si="193"/>
        <v>0.83729702831596642</v>
      </c>
      <c r="I1364" s="2">
        <f t="shared" si="194"/>
        <v>45.572219157368252</v>
      </c>
    </row>
    <row r="1365" spans="1:9" ht="13.5" x14ac:dyDescent="0.25">
      <c r="A1365" s="3">
        <f>TITRES_STAT!B1368</f>
        <v>43999</v>
      </c>
      <c r="B1365" s="6">
        <f>TITRES_STAT!D1368</f>
        <v>3.2726999999999999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1.0735096334836729E-2</v>
      </c>
      <c r="G1365" s="2">
        <f t="shared" si="192"/>
        <v>1.2821132730433723E-2</v>
      </c>
      <c r="H1365" s="2">
        <f t="shared" si="193"/>
        <v>0.83729702831596642</v>
      </c>
      <c r="I1365" s="2">
        <f t="shared" si="194"/>
        <v>45.572219157368252</v>
      </c>
    </row>
    <row r="1366" spans="1:9" ht="13.5" x14ac:dyDescent="0.25">
      <c r="A1366" s="3">
        <f>TITRES_STAT!B1369</f>
        <v>44000</v>
      </c>
      <c r="B1366" s="6">
        <f>TITRES_STAT!D1369</f>
        <v>3.2726999999999999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9.9683037394912473E-3</v>
      </c>
      <c r="G1366" s="2">
        <f t="shared" si="192"/>
        <v>1.1905337535402741E-2</v>
      </c>
      <c r="H1366" s="2">
        <f t="shared" si="193"/>
        <v>0.83729702831596642</v>
      </c>
      <c r="I1366" s="2">
        <f t="shared" si="194"/>
        <v>45.572219157368252</v>
      </c>
    </row>
    <row r="1367" spans="1:9" ht="13.5" x14ac:dyDescent="0.25">
      <c r="A1367" s="3">
        <f>TITRES_STAT!B1370</f>
        <v>44001</v>
      </c>
      <c r="B1367" s="6">
        <f>TITRES_STAT!D1370</f>
        <v>3.2726999999999999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9.2562820438133013E-3</v>
      </c>
      <c r="G1367" s="2">
        <f t="shared" si="192"/>
        <v>1.1054956282873975E-2</v>
      </c>
      <c r="H1367" s="2">
        <f t="shared" si="193"/>
        <v>0.83729702831596642</v>
      </c>
      <c r="I1367" s="2">
        <f t="shared" si="194"/>
        <v>45.572219157368252</v>
      </c>
    </row>
    <row r="1368" spans="1:9" ht="13.5" x14ac:dyDescent="0.25">
      <c r="A1368" s="3">
        <f>TITRES_STAT!B1371</f>
        <v>44004</v>
      </c>
      <c r="B1368" s="6">
        <f>TITRES_STAT!D1371</f>
        <v>3.1762999999999999</v>
      </c>
      <c r="C1368" s="2">
        <f t="shared" si="189"/>
        <v>-9.6400000000000041E-2</v>
      </c>
      <c r="D1368" s="2">
        <f t="shared" si="190"/>
        <v>0</v>
      </c>
      <c r="E1368" s="2">
        <f t="shared" si="191"/>
        <v>9.6400000000000041E-2</v>
      </c>
      <c r="F1368" s="2">
        <f t="shared" si="192"/>
        <v>8.5951190406837793E-3</v>
      </c>
      <c r="G1368" s="2">
        <f t="shared" si="192"/>
        <v>1.7151030834097265E-2</v>
      </c>
      <c r="H1368" s="2">
        <f t="shared" si="193"/>
        <v>0.50114299973131493</v>
      </c>
      <c r="I1368" s="2">
        <f t="shared" si="194"/>
        <v>33.384094641284207</v>
      </c>
    </row>
    <row r="1369" spans="1:9" ht="13.5" x14ac:dyDescent="0.25">
      <c r="A1369" s="3">
        <f>TITRES_STAT!B1372</f>
        <v>44005</v>
      </c>
      <c r="B1369" s="6">
        <f>TITRES_STAT!D1372</f>
        <v>3.1762999999999999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7.9811819663492233E-3</v>
      </c>
      <c r="G1369" s="2">
        <f t="shared" si="192"/>
        <v>1.5925957203090316E-2</v>
      </c>
      <c r="H1369" s="2">
        <f t="shared" si="193"/>
        <v>0.50114299973131493</v>
      </c>
      <c r="I1369" s="2">
        <f t="shared" si="194"/>
        <v>33.384094641284207</v>
      </c>
    </row>
    <row r="1370" spans="1:9" ht="13.5" x14ac:dyDescent="0.25">
      <c r="A1370" s="3">
        <f>TITRES_STAT!B1373</f>
        <v>44006</v>
      </c>
      <c r="B1370" s="6">
        <f>TITRES_STAT!D1373</f>
        <v>3.1762999999999999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7.4110975401814215E-3</v>
      </c>
      <c r="G1370" s="2">
        <f t="shared" si="192"/>
        <v>1.4788388831441009E-2</v>
      </c>
      <c r="H1370" s="2">
        <f t="shared" si="193"/>
        <v>0.50114299973131482</v>
      </c>
      <c r="I1370" s="2">
        <f t="shared" si="194"/>
        <v>33.384094641284207</v>
      </c>
    </row>
    <row r="1371" spans="1:9" ht="13.5" x14ac:dyDescent="0.25">
      <c r="A1371" s="3">
        <f>TITRES_STAT!B1374</f>
        <v>44007</v>
      </c>
      <c r="B1371" s="6">
        <f>TITRES_STAT!D1374</f>
        <v>3.1762999999999999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6.8817334301684626E-3</v>
      </c>
      <c r="G1371" s="2">
        <f t="shared" si="192"/>
        <v>1.3732075343480936E-2</v>
      </c>
      <c r="H1371" s="2">
        <f t="shared" si="193"/>
        <v>0.50114299973131493</v>
      </c>
      <c r="I1371" s="2">
        <f t="shared" si="194"/>
        <v>33.384094641284207</v>
      </c>
    </row>
    <row r="1372" spans="1:9" ht="13.5" x14ac:dyDescent="0.25">
      <c r="A1372" s="3">
        <f>TITRES_STAT!B1375</f>
        <v>44008</v>
      </c>
      <c r="B1372" s="6">
        <f>TITRES_STAT!D1375</f>
        <v>3.1762999999999999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6.3901810422992865E-3</v>
      </c>
      <c r="G1372" s="2">
        <f t="shared" si="192"/>
        <v>1.2751212818946584E-2</v>
      </c>
      <c r="H1372" s="2">
        <f t="shared" si="193"/>
        <v>0.50114299973131482</v>
      </c>
      <c r="I1372" s="2">
        <f t="shared" si="194"/>
        <v>33.384094641284207</v>
      </c>
    </row>
    <row r="1373" spans="1:9" ht="13.5" x14ac:dyDescent="0.25">
      <c r="A1373" s="3">
        <f>TITRES_STAT!B1376</f>
        <v>44011</v>
      </c>
      <c r="B1373" s="6">
        <f>TITRES_STAT!D1376</f>
        <v>3.1762999999999999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5.9337395392779083E-3</v>
      </c>
      <c r="G1373" s="2">
        <f t="shared" si="195"/>
        <v>1.1840411903307544E-2</v>
      </c>
      <c r="H1373" s="2">
        <f t="shared" si="193"/>
        <v>0.50114299973131471</v>
      </c>
      <c r="I1373" s="2">
        <f t="shared" si="194"/>
        <v>33.384094641284207</v>
      </c>
    </row>
    <row r="1374" spans="1:9" ht="13.5" x14ac:dyDescent="0.25">
      <c r="A1374" s="3">
        <f>TITRES_STAT!B1377</f>
        <v>44012</v>
      </c>
      <c r="B1374" s="6">
        <f>TITRES_STAT!D1377</f>
        <v>3.1762999999999999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5.5099010007580579E-3</v>
      </c>
      <c r="G1374" s="2">
        <f t="shared" si="195"/>
        <v>1.0994668195928434E-2</v>
      </c>
      <c r="H1374" s="2">
        <f t="shared" si="193"/>
        <v>0.50114299973131471</v>
      </c>
      <c r="I1374" s="2">
        <f t="shared" si="194"/>
        <v>33.384094641284207</v>
      </c>
    </row>
    <row r="1375" spans="1:9" ht="13.5" x14ac:dyDescent="0.25">
      <c r="A1375" s="3">
        <f>TITRES_STAT!B1378</f>
        <v>44013</v>
      </c>
      <c r="B1375" s="6">
        <f>TITRES_STAT!D1378</f>
        <v>3.1762999999999999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5.1163366435610534E-3</v>
      </c>
      <c r="G1375" s="2">
        <f t="shared" si="195"/>
        <v>1.0209334753362118E-2</v>
      </c>
      <c r="H1375" s="2">
        <f t="shared" si="193"/>
        <v>0.50114299973131471</v>
      </c>
      <c r="I1375" s="2">
        <f t="shared" si="194"/>
        <v>33.384094641284207</v>
      </c>
    </row>
    <row r="1376" spans="1:9" ht="13.5" x14ac:dyDescent="0.25">
      <c r="A1376" s="3">
        <f>TITRES_STAT!B1379</f>
        <v>44014</v>
      </c>
      <c r="B1376" s="6">
        <f>TITRES_STAT!D1379</f>
        <v>3.1762999999999999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4.7508840261638345E-3</v>
      </c>
      <c r="G1376" s="2">
        <f t="shared" si="195"/>
        <v>9.4800965566933949E-3</v>
      </c>
      <c r="H1376" s="2">
        <f t="shared" si="193"/>
        <v>0.5011429997313146</v>
      </c>
      <c r="I1376" s="2">
        <f t="shared" si="194"/>
        <v>33.384094641284193</v>
      </c>
    </row>
    <row r="1377" spans="1:9" ht="13.5" x14ac:dyDescent="0.25">
      <c r="A1377" s="3">
        <f>TITRES_STAT!B1380</f>
        <v>44015</v>
      </c>
      <c r="B1377" s="6">
        <f>TITRES_STAT!D1380</f>
        <v>3.1762999999999999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4.4115351671521318E-3</v>
      </c>
      <c r="G1377" s="2">
        <f t="shared" si="195"/>
        <v>8.802946802643867E-3</v>
      </c>
      <c r="H1377" s="2">
        <f t="shared" si="193"/>
        <v>0.5011429997313146</v>
      </c>
      <c r="I1377" s="2">
        <f t="shared" si="194"/>
        <v>33.384094641284193</v>
      </c>
    </row>
    <row r="1378" spans="1:9" ht="13.5" x14ac:dyDescent="0.25">
      <c r="A1378" s="3">
        <f>TITRES_STAT!B1381</f>
        <v>44018</v>
      </c>
      <c r="B1378" s="6">
        <f>TITRES_STAT!D1381</f>
        <v>3.1762999999999999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4.0964255123555511E-3</v>
      </c>
      <c r="G1378" s="2">
        <f t="shared" si="195"/>
        <v>8.1741648881693049E-3</v>
      </c>
      <c r="H1378" s="2">
        <f t="shared" si="193"/>
        <v>0.5011429997313146</v>
      </c>
      <c r="I1378" s="2">
        <f t="shared" si="194"/>
        <v>33.384094641284193</v>
      </c>
    </row>
    <row r="1379" spans="1:9" ht="13.5" x14ac:dyDescent="0.25">
      <c r="A1379" s="3">
        <f>TITRES_STAT!B1382</f>
        <v>44019</v>
      </c>
      <c r="B1379" s="6">
        <f>TITRES_STAT!D1382</f>
        <v>3.1762999999999999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3.80382369004444E-3</v>
      </c>
      <c r="G1379" s="2">
        <f t="shared" si="195"/>
        <v>7.5902959675857836E-3</v>
      </c>
      <c r="H1379" s="2">
        <f t="shared" si="193"/>
        <v>0.50114299973131449</v>
      </c>
      <c r="I1379" s="2">
        <f t="shared" si="194"/>
        <v>33.384094641284179</v>
      </c>
    </row>
    <row r="1380" spans="1:9" ht="13.5" x14ac:dyDescent="0.25">
      <c r="A1380" s="3">
        <f>TITRES_STAT!B1383</f>
        <v>44020</v>
      </c>
      <c r="B1380" s="6">
        <f>TITRES_STAT!D1383</f>
        <v>3.1762999999999999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3.5321219978984085E-3</v>
      </c>
      <c r="G1380" s="2">
        <f t="shared" si="195"/>
        <v>7.0481319699010848E-3</v>
      </c>
      <c r="H1380" s="2">
        <f t="shared" si="193"/>
        <v>0.50114299973131449</v>
      </c>
      <c r="I1380" s="2">
        <f t="shared" si="194"/>
        <v>33.384094641284179</v>
      </c>
    </row>
    <row r="1381" spans="1:9" ht="13.5" x14ac:dyDescent="0.25">
      <c r="A1381" s="3">
        <f>TITRES_STAT!B1384</f>
        <v>44021</v>
      </c>
      <c r="B1381" s="6">
        <f>TITRES_STAT!D1384</f>
        <v>3.1766000000000001</v>
      </c>
      <c r="C1381" s="2">
        <f t="shared" si="189"/>
        <v>3.00000000000189E-4</v>
      </c>
      <c r="D1381" s="2">
        <f t="shared" si="190"/>
        <v>3.00000000000189E-4</v>
      </c>
      <c r="E1381" s="2">
        <f t="shared" si="191"/>
        <v>0</v>
      </c>
      <c r="F1381" s="2">
        <f t="shared" si="195"/>
        <v>3.3012561409056784E-3</v>
      </c>
      <c r="G1381" s="2">
        <f t="shared" si="195"/>
        <v>6.5446939720510073E-3</v>
      </c>
      <c r="H1381" s="2">
        <f t="shared" si="193"/>
        <v>0.50441718971179261</v>
      </c>
      <c r="I1381" s="2">
        <f t="shared" si="194"/>
        <v>33.529076453083192</v>
      </c>
    </row>
    <row r="1382" spans="1:9" ht="13.5" x14ac:dyDescent="0.25">
      <c r="A1382" s="3">
        <f>TITRES_STAT!B1385</f>
        <v>44022</v>
      </c>
      <c r="B1382" s="6">
        <f>TITRES_STAT!D1385</f>
        <v>3.1766000000000001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3.0654521308409871E-3</v>
      </c>
      <c r="G1382" s="2">
        <f t="shared" si="195"/>
        <v>6.0772158311902203E-3</v>
      </c>
      <c r="H1382" s="2">
        <f t="shared" si="193"/>
        <v>0.50441718971179261</v>
      </c>
      <c r="I1382" s="2">
        <f t="shared" si="194"/>
        <v>33.529076453083192</v>
      </c>
    </row>
    <row r="1383" spans="1:9" ht="13.5" x14ac:dyDescent="0.25">
      <c r="A1383" s="3">
        <f>TITRES_STAT!B1386</f>
        <v>44025</v>
      </c>
      <c r="B1383" s="6">
        <f>TITRES_STAT!D1386</f>
        <v>3.2623000000000002</v>
      </c>
      <c r="C1383" s="2">
        <f t="shared" si="189"/>
        <v>8.5700000000000109E-2</v>
      </c>
      <c r="D1383" s="2">
        <f t="shared" si="190"/>
        <v>8.5700000000000109E-2</v>
      </c>
      <c r="E1383" s="2">
        <f t="shared" si="191"/>
        <v>0</v>
      </c>
      <c r="F1383" s="2">
        <f t="shared" si="195"/>
        <v>8.9679198357809232E-3</v>
      </c>
      <c r="G1383" s="2">
        <f t="shared" si="195"/>
        <v>5.6431289861052043E-3</v>
      </c>
      <c r="H1383" s="2">
        <f t="shared" si="193"/>
        <v>1.58917505835188</v>
      </c>
      <c r="I1383" s="2">
        <f t="shared" si="194"/>
        <v>61.377659777220991</v>
      </c>
    </row>
    <row r="1384" spans="1:9" ht="13.5" x14ac:dyDescent="0.25">
      <c r="A1384" s="3">
        <f>TITRES_STAT!B1387</f>
        <v>44026</v>
      </c>
      <c r="B1384" s="6">
        <f>TITRES_STAT!D1387</f>
        <v>3.2623000000000002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8.3273541332251431E-3</v>
      </c>
      <c r="G1384" s="2">
        <f t="shared" si="195"/>
        <v>5.2400483442405473E-3</v>
      </c>
      <c r="H1384" s="2">
        <f t="shared" si="193"/>
        <v>1.5891750583518798</v>
      </c>
      <c r="I1384" s="2">
        <f t="shared" si="194"/>
        <v>61.377659777220991</v>
      </c>
    </row>
    <row r="1385" spans="1:9" ht="13.5" x14ac:dyDescent="0.25">
      <c r="A1385" s="3">
        <f>TITRES_STAT!B1388</f>
        <v>44027</v>
      </c>
      <c r="B1385" s="6">
        <f>TITRES_STAT!D1388</f>
        <v>3.2467000000000001</v>
      </c>
      <c r="C1385" s="2">
        <f t="shared" si="189"/>
        <v>-1.5600000000000058E-2</v>
      </c>
      <c r="D1385" s="2">
        <f t="shared" si="190"/>
        <v>0</v>
      </c>
      <c r="E1385" s="2">
        <f t="shared" si="191"/>
        <v>1.5600000000000058E-2</v>
      </c>
      <c r="F1385" s="2">
        <f t="shared" si="195"/>
        <v>7.7325431237090609E-3</v>
      </c>
      <c r="G1385" s="2">
        <f t="shared" si="195"/>
        <v>5.9800448910805127E-3</v>
      </c>
      <c r="H1385" s="2">
        <f t="shared" si="193"/>
        <v>1.2930577051758378</v>
      </c>
      <c r="I1385" s="2">
        <f t="shared" si="194"/>
        <v>56.390107508292417</v>
      </c>
    </row>
    <row r="1386" spans="1:9" ht="13.5" x14ac:dyDescent="0.25">
      <c r="A1386" s="3">
        <f>TITRES_STAT!B1389</f>
        <v>44028</v>
      </c>
      <c r="B1386" s="6">
        <f>TITRES_STAT!D1389</f>
        <v>3.2545000000000002</v>
      </c>
      <c r="C1386" s="2">
        <f t="shared" si="189"/>
        <v>7.8000000000000291E-3</v>
      </c>
      <c r="D1386" s="2">
        <f t="shared" si="190"/>
        <v>7.8000000000000291E-3</v>
      </c>
      <c r="E1386" s="2">
        <f t="shared" si="191"/>
        <v>0</v>
      </c>
      <c r="F1386" s="2">
        <f t="shared" si="195"/>
        <v>7.7373614720155585E-3</v>
      </c>
      <c r="G1386" s="2">
        <f t="shared" si="195"/>
        <v>5.5528988274319039E-3</v>
      </c>
      <c r="H1386" s="2">
        <f t="shared" si="193"/>
        <v>1.3933914001444037</v>
      </c>
      <c r="I1386" s="2">
        <f t="shared" si="194"/>
        <v>58.218283898752802</v>
      </c>
    </row>
    <row r="1387" spans="1:9" ht="13.5" x14ac:dyDescent="0.25">
      <c r="A1387" s="3">
        <f>TITRES_STAT!B1390</f>
        <v>44029</v>
      </c>
      <c r="B1387" s="6">
        <f>TITRES_STAT!D1390</f>
        <v>3.2545000000000002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7.1846927954430182E-3</v>
      </c>
      <c r="G1387" s="2">
        <f t="shared" si="195"/>
        <v>5.1562631969010531E-3</v>
      </c>
      <c r="H1387" s="2">
        <f t="shared" si="193"/>
        <v>1.3933914001444039</v>
      </c>
      <c r="I1387" s="2">
        <f t="shared" si="194"/>
        <v>58.218283898752809</v>
      </c>
    </row>
    <row r="1388" spans="1:9" ht="13.5" x14ac:dyDescent="0.25">
      <c r="A1388" s="3">
        <f>TITRES_STAT!B1391</f>
        <v>44032</v>
      </c>
      <c r="B1388" s="6">
        <f>TITRES_STAT!D1391</f>
        <v>3.2545000000000002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6.6715004529113737E-3</v>
      </c>
      <c r="G1388" s="2">
        <f t="shared" si="195"/>
        <v>4.7879586828366918E-3</v>
      </c>
      <c r="H1388" s="2">
        <f t="shared" si="193"/>
        <v>1.3933914001444039</v>
      </c>
      <c r="I1388" s="2">
        <f t="shared" si="194"/>
        <v>58.218283898752809</v>
      </c>
    </row>
    <row r="1389" spans="1:9" ht="13.5" x14ac:dyDescent="0.25">
      <c r="A1389" s="3">
        <f>TITRES_STAT!B1392</f>
        <v>44033</v>
      </c>
      <c r="B1389" s="6">
        <f>TITRES_STAT!D1392</f>
        <v>3.2545000000000002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6.1949647062748475E-3</v>
      </c>
      <c r="G1389" s="2">
        <f t="shared" si="196"/>
        <v>4.4459616340626427E-3</v>
      </c>
      <c r="H1389" s="2">
        <f t="shared" si="193"/>
        <v>1.3933914001444039</v>
      </c>
      <c r="I1389" s="2">
        <f t="shared" si="194"/>
        <v>58.218283898752809</v>
      </c>
    </row>
    <row r="1390" spans="1:9" ht="13.5" x14ac:dyDescent="0.25">
      <c r="A1390" s="3">
        <f>TITRES_STAT!B1393</f>
        <v>44034</v>
      </c>
      <c r="B1390" s="6">
        <f>TITRES_STAT!D1393</f>
        <v>3.2545000000000002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5.7524672272552162E-3</v>
      </c>
      <c r="G1390" s="2">
        <f t="shared" si="196"/>
        <v>4.1283929459153112E-3</v>
      </c>
      <c r="H1390" s="2">
        <f t="shared" si="193"/>
        <v>1.3933914001444041</v>
      </c>
      <c r="I1390" s="2">
        <f t="shared" si="194"/>
        <v>58.218283898752809</v>
      </c>
    </row>
    <row r="1391" spans="1:9" ht="13.5" x14ac:dyDescent="0.25">
      <c r="A1391" s="3">
        <f>TITRES_STAT!B1394</f>
        <v>44035</v>
      </c>
      <c r="B1391" s="6">
        <f>TITRES_STAT!D1394</f>
        <v>3.2545000000000002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5.3415767110227006E-3</v>
      </c>
      <c r="G1391" s="2">
        <f t="shared" si="196"/>
        <v>3.833507735492789E-3</v>
      </c>
      <c r="H1391" s="2">
        <f t="shared" si="193"/>
        <v>1.3933914001444039</v>
      </c>
      <c r="I1391" s="2">
        <f t="shared" si="194"/>
        <v>58.218283898752809</v>
      </c>
    </row>
    <row r="1392" spans="1:9" ht="13.5" x14ac:dyDescent="0.25">
      <c r="A1392" s="3">
        <f>TITRES_STAT!B1395</f>
        <v>44036</v>
      </c>
      <c r="B1392" s="6">
        <f>TITRES_STAT!D1395</f>
        <v>3.2545000000000002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4.9600355173782225E-3</v>
      </c>
      <c r="G1392" s="2">
        <f t="shared" si="196"/>
        <v>3.5596857543861611E-3</v>
      </c>
      <c r="H1392" s="2">
        <f t="shared" si="193"/>
        <v>1.3933914001444041</v>
      </c>
      <c r="I1392" s="2">
        <f t="shared" si="194"/>
        <v>58.218283898752809</v>
      </c>
    </row>
    <row r="1393" spans="1:9" ht="13.5" x14ac:dyDescent="0.25">
      <c r="A1393" s="3">
        <f>TITRES_STAT!B1396</f>
        <v>44039</v>
      </c>
      <c r="B1393" s="6">
        <f>TITRES_STAT!D1396</f>
        <v>3.2545000000000002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4.605747266136921E-3</v>
      </c>
      <c r="G1393" s="2">
        <f t="shared" si="196"/>
        <v>3.3054224862157206E-3</v>
      </c>
      <c r="H1393" s="2">
        <f t="shared" si="193"/>
        <v>1.3933914001444043</v>
      </c>
      <c r="I1393" s="2">
        <f t="shared" si="194"/>
        <v>58.218283898752809</v>
      </c>
    </row>
    <row r="1394" spans="1:9" ht="13.5" x14ac:dyDescent="0.25">
      <c r="A1394" s="3">
        <f>TITRES_STAT!B1397</f>
        <v>44040</v>
      </c>
      <c r="B1394" s="6">
        <f>TITRES_STAT!D1397</f>
        <v>3.2545000000000002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4.2767653185557123E-3</v>
      </c>
      <c r="G1394" s="2">
        <f t="shared" si="196"/>
        <v>3.0693208800574548E-3</v>
      </c>
      <c r="H1394" s="2">
        <f t="shared" si="193"/>
        <v>1.3933914001444043</v>
      </c>
      <c r="I1394" s="2">
        <f t="shared" si="194"/>
        <v>58.218283898752809</v>
      </c>
    </row>
    <row r="1395" spans="1:9" ht="13.5" x14ac:dyDescent="0.25">
      <c r="A1395" s="3">
        <f>TITRES_STAT!B1398</f>
        <v>44041</v>
      </c>
      <c r="B1395" s="6">
        <f>TITRES_STAT!D1398</f>
        <v>3.2545000000000002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3.9712820815160184E-3</v>
      </c>
      <c r="G1395" s="2">
        <f t="shared" si="196"/>
        <v>2.8500836743390648E-3</v>
      </c>
      <c r="H1395" s="2">
        <f t="shared" si="193"/>
        <v>1.3933914001444043</v>
      </c>
      <c r="I1395" s="2">
        <f t="shared" si="194"/>
        <v>58.218283898752809</v>
      </c>
    </row>
    <row r="1396" spans="1:9" ht="13.5" x14ac:dyDescent="0.25">
      <c r="A1396" s="3">
        <f>TITRES_STAT!B1399</f>
        <v>44042</v>
      </c>
      <c r="B1396" s="6">
        <f>TITRES_STAT!D1399</f>
        <v>3.2545000000000002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3.6876190756934455E-3</v>
      </c>
      <c r="G1396" s="2">
        <f t="shared" si="196"/>
        <v>2.6465062690291317E-3</v>
      </c>
      <c r="H1396" s="2">
        <f t="shared" si="193"/>
        <v>1.3933914001444043</v>
      </c>
      <c r="I1396" s="2">
        <f t="shared" si="194"/>
        <v>58.218283898752809</v>
      </c>
    </row>
    <row r="1397" spans="1:9" ht="13.5" x14ac:dyDescent="0.25">
      <c r="A1397" s="3">
        <f>TITRES_STAT!B1400</f>
        <v>44046</v>
      </c>
      <c r="B1397" s="6">
        <f>TITRES_STAT!D1400</f>
        <v>3.2545000000000002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3.4242177131439135E-3</v>
      </c>
      <c r="G1397" s="2">
        <f t="shared" si="196"/>
        <v>2.4574701069556221E-3</v>
      </c>
      <c r="H1397" s="2">
        <f t="shared" si="193"/>
        <v>1.3933914001444043</v>
      </c>
      <c r="I1397" s="2">
        <f t="shared" si="194"/>
        <v>58.218283898752809</v>
      </c>
    </row>
    <row r="1398" spans="1:9" ht="13.5" x14ac:dyDescent="0.25">
      <c r="A1398" s="3">
        <f>TITRES_STAT!B1401</f>
        <v>44047</v>
      </c>
      <c r="B1398" s="6">
        <f>TITRES_STAT!D1401</f>
        <v>3.2545000000000002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3.1796307336336336E-3</v>
      </c>
      <c r="G1398" s="2">
        <f t="shared" si="196"/>
        <v>2.2819365278873636E-3</v>
      </c>
      <c r="H1398" s="2">
        <f t="shared" si="193"/>
        <v>1.3933914001444041</v>
      </c>
      <c r="I1398" s="2">
        <f t="shared" si="194"/>
        <v>58.218283898752809</v>
      </c>
    </row>
    <row r="1399" spans="1:9" ht="13.5" x14ac:dyDescent="0.25">
      <c r="A1399" s="3">
        <f>TITRES_STAT!B1402</f>
        <v>44048</v>
      </c>
      <c r="B1399" s="6">
        <f>TITRES_STAT!D1402</f>
        <v>3.2545000000000002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2.9525142526598026E-3</v>
      </c>
      <c r="G1399" s="2">
        <f t="shared" si="196"/>
        <v>2.1189410616096948E-3</v>
      </c>
      <c r="H1399" s="2">
        <f t="shared" si="193"/>
        <v>1.3933914001444041</v>
      </c>
      <c r="I1399" s="2">
        <f t="shared" si="194"/>
        <v>58.218283898752809</v>
      </c>
    </row>
    <row r="1400" spans="1:9" ht="13.5" x14ac:dyDescent="0.25">
      <c r="A1400" s="3">
        <f>TITRES_STAT!B1403</f>
        <v>44049</v>
      </c>
      <c r="B1400" s="6">
        <f>TITRES_STAT!D1403</f>
        <v>3.2545000000000002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2.7416203774698164E-3</v>
      </c>
      <c r="G1400" s="2">
        <f t="shared" si="196"/>
        <v>1.9675881286375738E-3</v>
      </c>
      <c r="H1400" s="2">
        <f t="shared" si="193"/>
        <v>1.3933914001444039</v>
      </c>
      <c r="I1400" s="2">
        <f t="shared" si="194"/>
        <v>58.218283898752809</v>
      </c>
    </row>
    <row r="1401" spans="1:9" ht="13.5" x14ac:dyDescent="0.25">
      <c r="A1401" s="3">
        <f>TITRES_STAT!B1404</f>
        <v>44050</v>
      </c>
      <c r="B1401" s="6">
        <f>TITRES_STAT!D1404</f>
        <v>3.2545000000000002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2.5457903505076867E-3</v>
      </c>
      <c r="G1401" s="2">
        <f t="shared" si="196"/>
        <v>1.8270461194491755E-3</v>
      </c>
      <c r="H1401" s="2">
        <f t="shared" si="193"/>
        <v>1.3933914001444041</v>
      </c>
      <c r="I1401" s="2">
        <f t="shared" si="194"/>
        <v>58.218283898752809</v>
      </c>
    </row>
    <row r="1402" spans="1:9" ht="13.5" x14ac:dyDescent="0.25">
      <c r="A1402" s="3">
        <f>TITRES_STAT!B1405</f>
        <v>44053</v>
      </c>
      <c r="B1402" s="6">
        <f>TITRES_STAT!D1405</f>
        <v>3.2467000000000001</v>
      </c>
      <c r="C1402" s="2">
        <f t="shared" si="189"/>
        <v>-7.8000000000000291E-3</v>
      </c>
      <c r="D1402" s="2">
        <f t="shared" si="190"/>
        <v>0</v>
      </c>
      <c r="E1402" s="2">
        <f t="shared" si="191"/>
        <v>7.8000000000000291E-3</v>
      </c>
      <c r="F1402" s="2">
        <f t="shared" si="196"/>
        <v>2.3639481826142803E-3</v>
      </c>
      <c r="G1402" s="2">
        <f t="shared" si="196"/>
        <v>2.2536856823456653E-3</v>
      </c>
      <c r="H1402" s="2">
        <f t="shared" si="193"/>
        <v>1.0489254118852334</v>
      </c>
      <c r="I1402" s="2">
        <f t="shared" si="194"/>
        <v>51.19392857352031</v>
      </c>
    </row>
    <row r="1403" spans="1:9" ht="13.5" x14ac:dyDescent="0.25">
      <c r="A1403" s="3">
        <f>TITRES_STAT!B1406</f>
        <v>44054</v>
      </c>
      <c r="B1403" s="6">
        <f>TITRES_STAT!D1406</f>
        <v>3.2545000000000002</v>
      </c>
      <c r="C1403" s="2">
        <f t="shared" si="189"/>
        <v>7.8000000000000291E-3</v>
      </c>
      <c r="D1403" s="2">
        <f t="shared" si="190"/>
        <v>7.8000000000000291E-3</v>
      </c>
      <c r="E1403" s="2">
        <f t="shared" si="191"/>
        <v>0</v>
      </c>
      <c r="F1403" s="2">
        <f t="shared" si="196"/>
        <v>2.7522375981418336E-3</v>
      </c>
      <c r="G1403" s="2">
        <f t="shared" si="196"/>
        <v>2.0927081336066891E-3</v>
      </c>
      <c r="H1403" s="2">
        <f t="shared" si="193"/>
        <v>1.3151559713195529</v>
      </c>
      <c r="I1403" s="2">
        <f t="shared" si="194"/>
        <v>56.806365860955914</v>
      </c>
    </row>
    <row r="1404" spans="1:9" ht="13.5" x14ac:dyDescent="0.25">
      <c r="A1404" s="3">
        <f>TITRES_STAT!B1407</f>
        <v>44055</v>
      </c>
      <c r="B1404" s="6">
        <f>TITRES_STAT!D1407</f>
        <v>3.2545000000000002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2.5556491982745596E-3</v>
      </c>
      <c r="G1404" s="2">
        <f t="shared" si="196"/>
        <v>1.9432289812062113E-3</v>
      </c>
      <c r="H1404" s="2">
        <f t="shared" si="193"/>
        <v>1.3151559713195526</v>
      </c>
      <c r="I1404" s="2">
        <f t="shared" si="194"/>
        <v>56.806365860955914</v>
      </c>
    </row>
    <row r="1405" spans="1:9" ht="13.5" x14ac:dyDescent="0.25">
      <c r="A1405" s="3">
        <f>TITRES_STAT!B1408</f>
        <v>44057</v>
      </c>
      <c r="B1405" s="6">
        <f>TITRES_STAT!D1408</f>
        <v>3.2545000000000002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2.3731028269692342E-3</v>
      </c>
      <c r="G1405" s="2">
        <f t="shared" si="197"/>
        <v>1.8044269111200534E-3</v>
      </c>
      <c r="H1405" s="2">
        <f t="shared" si="193"/>
        <v>1.3151559713195529</v>
      </c>
      <c r="I1405" s="2">
        <f t="shared" si="194"/>
        <v>56.806365860955914</v>
      </c>
    </row>
    <row r="1406" spans="1:9" ht="13.5" x14ac:dyDescent="0.25">
      <c r="A1406" s="3">
        <f>TITRES_STAT!B1409</f>
        <v>44060</v>
      </c>
      <c r="B1406" s="6">
        <f>TITRES_STAT!D1409</f>
        <v>3.2078000000000002</v>
      </c>
      <c r="C1406" s="2">
        <f t="shared" si="189"/>
        <v>-4.6699999999999964E-2</v>
      </c>
      <c r="D1406" s="2">
        <f t="shared" si="190"/>
        <v>0</v>
      </c>
      <c r="E1406" s="2">
        <f t="shared" si="191"/>
        <v>4.6699999999999964E-2</v>
      </c>
      <c r="F1406" s="2">
        <f t="shared" si="197"/>
        <v>2.2035954821857172E-3</v>
      </c>
      <c r="G1406" s="2">
        <f t="shared" si="197"/>
        <v>5.0112535603257609E-3</v>
      </c>
      <c r="H1406" s="2">
        <f t="shared" si="193"/>
        <v>0.43972939218874219</v>
      </c>
      <c r="I1406" s="2">
        <f t="shared" si="194"/>
        <v>30.542502957465189</v>
      </c>
    </row>
    <row r="1407" spans="1:9" ht="13.5" x14ac:dyDescent="0.25">
      <c r="A1407" s="3">
        <f>TITRES_STAT!B1410</f>
        <v>44061</v>
      </c>
      <c r="B1407" s="6">
        <f>TITRES_STAT!D1410</f>
        <v>3.2545000000000002</v>
      </c>
      <c r="C1407" s="2">
        <f t="shared" si="189"/>
        <v>4.6699999999999964E-2</v>
      </c>
      <c r="D1407" s="2">
        <f t="shared" si="190"/>
        <v>4.6699999999999964E-2</v>
      </c>
      <c r="E1407" s="2">
        <f t="shared" si="191"/>
        <v>0</v>
      </c>
      <c r="F1407" s="2">
        <f t="shared" si="197"/>
        <v>5.3819100906010208E-3</v>
      </c>
      <c r="G1407" s="2">
        <f t="shared" si="197"/>
        <v>4.6533068774453493E-3</v>
      </c>
      <c r="H1407" s="2">
        <f t="shared" si="193"/>
        <v>1.1565775119382782</v>
      </c>
      <c r="I1407" s="2">
        <f t="shared" si="194"/>
        <v>53.630231491135923</v>
      </c>
    </row>
    <row r="1408" spans="1:9" ht="13.5" x14ac:dyDescent="0.25">
      <c r="A1408" s="3">
        <f>TITRES_STAT!B1411</f>
        <v>44062</v>
      </c>
      <c r="B1408" s="6">
        <f>TITRES_STAT!D1411</f>
        <v>3.2545000000000002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4.9974879412723761E-3</v>
      </c>
      <c r="G1408" s="2">
        <f t="shared" si="197"/>
        <v>4.3209278147706819E-3</v>
      </c>
      <c r="H1408" s="2">
        <f t="shared" si="193"/>
        <v>1.156577511938278</v>
      </c>
      <c r="I1408" s="2">
        <f t="shared" si="194"/>
        <v>53.630231491135923</v>
      </c>
    </row>
    <row r="1409" spans="1:9" ht="13.5" x14ac:dyDescent="0.25">
      <c r="A1409" s="3">
        <f>TITRES_STAT!B1412</f>
        <v>44064</v>
      </c>
      <c r="B1409" s="6">
        <f>TITRES_STAT!D1412</f>
        <v>3.2389000000000001</v>
      </c>
      <c r="C1409" s="2">
        <f t="shared" si="189"/>
        <v>-1.5600000000000058E-2</v>
      </c>
      <c r="D1409" s="2">
        <f t="shared" si="190"/>
        <v>0</v>
      </c>
      <c r="E1409" s="2">
        <f t="shared" si="191"/>
        <v>1.5600000000000058E-2</v>
      </c>
      <c r="F1409" s="2">
        <f t="shared" si="197"/>
        <v>4.640524516895778E-3</v>
      </c>
      <c r="G1409" s="2">
        <f t="shared" si="197"/>
        <v>5.1265758280013519E-3</v>
      </c>
      <c r="H1409" s="2">
        <f t="shared" si="193"/>
        <v>0.90518987187300304</v>
      </c>
      <c r="I1409" s="2">
        <f t="shared" si="194"/>
        <v>47.51179319377264</v>
      </c>
    </row>
    <row r="1410" spans="1:9" ht="13.5" x14ac:dyDescent="0.25">
      <c r="A1410" s="3">
        <f>TITRES_STAT!B1413</f>
        <v>44067</v>
      </c>
      <c r="B1410" s="6">
        <f>TITRES_STAT!D1413</f>
        <v>3.1533000000000002</v>
      </c>
      <c r="C1410" s="2">
        <f t="shared" si="189"/>
        <v>-8.5599999999999898E-2</v>
      </c>
      <c r="D1410" s="2">
        <f t="shared" si="190"/>
        <v>0</v>
      </c>
      <c r="E1410" s="2">
        <f t="shared" si="191"/>
        <v>8.5599999999999898E-2</v>
      </c>
      <c r="F1410" s="2">
        <f t="shared" si="197"/>
        <v>4.3090584799746505E-3</v>
      </c>
      <c r="G1410" s="2">
        <f t="shared" si="197"/>
        <v>1.0874677554572677E-2</v>
      </c>
      <c r="H1410" s="2">
        <f t="shared" si="193"/>
        <v>0.39624701131140583</v>
      </c>
      <c r="I1410" s="2">
        <f t="shared" si="194"/>
        <v>28.379434878018913</v>
      </c>
    </row>
    <row r="1411" spans="1:9" ht="13.5" x14ac:dyDescent="0.25">
      <c r="A1411" s="3">
        <f>TITRES_STAT!B1414</f>
        <v>44068</v>
      </c>
      <c r="B1411" s="6">
        <f>TITRES_STAT!D1414</f>
        <v>3.1533000000000002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4.0012685885478898E-3</v>
      </c>
      <c r="G1411" s="2">
        <f t="shared" si="197"/>
        <v>1.00979148721032E-2</v>
      </c>
      <c r="H1411" s="2">
        <f t="shared" si="193"/>
        <v>0.39624701131140583</v>
      </c>
      <c r="I1411" s="2">
        <f t="shared" si="194"/>
        <v>28.379434878018913</v>
      </c>
    </row>
    <row r="1412" spans="1:9" ht="13.5" x14ac:dyDescent="0.25">
      <c r="A1412" s="3">
        <f>TITRES_STAT!B1415</f>
        <v>44069</v>
      </c>
      <c r="B1412" s="6">
        <f>TITRES_STAT!D1415</f>
        <v>3.1143000000000001</v>
      </c>
      <c r="C1412" s="2">
        <f t="shared" si="198"/>
        <v>-3.9000000000000146E-2</v>
      </c>
      <c r="D1412" s="2">
        <f t="shared" si="199"/>
        <v>0</v>
      </c>
      <c r="E1412" s="2">
        <f t="shared" si="200"/>
        <v>3.9000000000000146E-2</v>
      </c>
      <c r="F1412" s="2">
        <f t="shared" si="197"/>
        <v>3.7154636893658977E-3</v>
      </c>
      <c r="G1412" s="2">
        <f t="shared" si="197"/>
        <v>1.2162349524095839E-2</v>
      </c>
      <c r="H1412" s="2">
        <f t="shared" si="193"/>
        <v>0.30548897497189048</v>
      </c>
      <c r="I1412" s="2">
        <f t="shared" si="194"/>
        <v>23.400348898271488</v>
      </c>
    </row>
    <row r="1413" spans="1:9" ht="13.5" x14ac:dyDescent="0.25">
      <c r="A1413" s="3">
        <f>TITRES_STAT!B1416</f>
        <v>44070</v>
      </c>
      <c r="B1413" s="6">
        <f>TITRES_STAT!D1416</f>
        <v>3.0209000000000001</v>
      </c>
      <c r="C1413" s="2">
        <f t="shared" si="198"/>
        <v>-9.3399999999999928E-2</v>
      </c>
      <c r="D1413" s="2">
        <f t="shared" si="199"/>
        <v>0</v>
      </c>
      <c r="E1413" s="2">
        <f t="shared" si="200"/>
        <v>9.3399999999999928E-2</v>
      </c>
      <c r="F1413" s="2">
        <f t="shared" si="197"/>
        <v>3.450073425839762E-3</v>
      </c>
      <c r="G1413" s="2">
        <f t="shared" si="197"/>
        <v>1.7965038843803273E-2</v>
      </c>
      <c r="H1413" s="2">
        <f t="shared" si="193"/>
        <v>0.19204374985416769</v>
      </c>
      <c r="I1413" s="2">
        <f t="shared" si="194"/>
        <v>16.110461539491467</v>
      </c>
    </row>
    <row r="1414" spans="1:9" ht="13.5" x14ac:dyDescent="0.25">
      <c r="A1414" s="3">
        <f>TITRES_STAT!B1417</f>
        <v>44071</v>
      </c>
      <c r="B1414" s="6">
        <f>TITRES_STAT!D1417</f>
        <v>2.9352999999999998</v>
      </c>
      <c r="C1414" s="2">
        <f t="shared" si="198"/>
        <v>-8.5600000000000342E-2</v>
      </c>
      <c r="D1414" s="2">
        <f t="shared" si="199"/>
        <v>0</v>
      </c>
      <c r="E1414" s="2">
        <f t="shared" si="200"/>
        <v>8.5600000000000342E-2</v>
      </c>
      <c r="F1414" s="2">
        <f t="shared" si="197"/>
        <v>3.2036396097083505E-3</v>
      </c>
      <c r="G1414" s="2">
        <f t="shared" si="197"/>
        <v>2.2796107497817349E-2</v>
      </c>
      <c r="H1414" s="2">
        <f t="shared" si="193"/>
        <v>0.14053450177909049</v>
      </c>
      <c r="I1414" s="2">
        <f t="shared" si="194"/>
        <v>12.321810656308443</v>
      </c>
    </row>
    <row r="1415" spans="1:9" ht="13.5" x14ac:dyDescent="0.25">
      <c r="A1415" s="3">
        <f>TITRES_STAT!B1418</f>
        <v>44074</v>
      </c>
      <c r="B1415" s="6">
        <f>TITRES_STAT!D1418</f>
        <v>3.0209000000000001</v>
      </c>
      <c r="C1415" s="2">
        <f t="shared" si="198"/>
        <v>8.5600000000000342E-2</v>
      </c>
      <c r="D1415" s="2">
        <f t="shared" si="199"/>
        <v>8.5600000000000342E-2</v>
      </c>
      <c r="E1415" s="2">
        <f t="shared" si="200"/>
        <v>0</v>
      </c>
      <c r="F1415" s="2">
        <f t="shared" si="197"/>
        <v>9.0890939233006351E-3</v>
      </c>
      <c r="G1415" s="2">
        <f t="shared" si="197"/>
        <v>2.116781410511611E-2</v>
      </c>
      <c r="H1415" s="2">
        <f t="shared" si="193"/>
        <v>0.42938273541923566</v>
      </c>
      <c r="I1415" s="2">
        <f t="shared" si="194"/>
        <v>30.039731471452143</v>
      </c>
    </row>
    <row r="1416" spans="1:9" ht="13.5" x14ac:dyDescent="0.25">
      <c r="A1416" s="3">
        <f>TITRES_STAT!B1419</f>
        <v>44075</v>
      </c>
      <c r="B1416" s="6">
        <f>TITRES_STAT!D1419</f>
        <v>2.9352999999999998</v>
      </c>
      <c r="C1416" s="2">
        <f t="shared" si="198"/>
        <v>-8.5600000000000342E-2</v>
      </c>
      <c r="D1416" s="2">
        <f t="shared" si="199"/>
        <v>0</v>
      </c>
      <c r="E1416" s="2">
        <f t="shared" si="200"/>
        <v>8.5600000000000342E-2</v>
      </c>
      <c r="F1416" s="2">
        <f t="shared" si="197"/>
        <v>8.4398729287791605E-3</v>
      </c>
      <c r="G1416" s="2">
        <f t="shared" si="197"/>
        <v>2.5770113097607843E-2</v>
      </c>
      <c r="H1416" s="2">
        <f t="shared" si="193"/>
        <v>0.32750624325209526</v>
      </c>
      <c r="I1416" s="2">
        <f t="shared" si="194"/>
        <v>24.670787419408114</v>
      </c>
    </row>
    <row r="1417" spans="1:9" ht="13.5" x14ac:dyDescent="0.25">
      <c r="A1417" s="3">
        <f>TITRES_STAT!B1420</f>
        <v>44076</v>
      </c>
      <c r="B1417" s="6">
        <f>TITRES_STAT!D1420</f>
        <v>2.8496000000000001</v>
      </c>
      <c r="C1417" s="2">
        <f t="shared" si="198"/>
        <v>-8.5699999999999665E-2</v>
      </c>
      <c r="D1417" s="2">
        <f t="shared" si="199"/>
        <v>0</v>
      </c>
      <c r="E1417" s="2">
        <f t="shared" si="200"/>
        <v>8.5699999999999665E-2</v>
      </c>
      <c r="F1417" s="2">
        <f t="shared" si="197"/>
        <v>7.837024862437791E-3</v>
      </c>
      <c r="G1417" s="2">
        <f t="shared" si="197"/>
        <v>3.0050819304921542E-2</v>
      </c>
      <c r="H1417" s="2">
        <f t="shared" si="193"/>
        <v>0.26079238582204944</v>
      </c>
      <c r="I1417" s="2">
        <f t="shared" si="194"/>
        <v>20.684800190319208</v>
      </c>
    </row>
    <row r="1418" spans="1:9" ht="13.5" x14ac:dyDescent="0.25">
      <c r="A1418" s="3">
        <f>TITRES_STAT!B1421</f>
        <v>44077</v>
      </c>
      <c r="B1418" s="6">
        <f>TITRES_STAT!D1421</f>
        <v>2.8496000000000001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7.2772373722636632E-3</v>
      </c>
      <c r="G1418" s="2">
        <f t="shared" si="197"/>
        <v>2.7904332211712863E-2</v>
      </c>
      <c r="H1418" s="2">
        <f t="shared" si="193"/>
        <v>0.26079238582204944</v>
      </c>
      <c r="I1418" s="2">
        <f t="shared" si="194"/>
        <v>20.684800190319208</v>
      </c>
    </row>
    <row r="1419" spans="1:9" ht="13.5" x14ac:dyDescent="0.25">
      <c r="A1419" s="3">
        <f>TITRES_STAT!B1422</f>
        <v>44078</v>
      </c>
      <c r="B1419" s="6">
        <f>TITRES_STAT!D1422</f>
        <v>2.9275000000000002</v>
      </c>
      <c r="C1419" s="2">
        <f t="shared" si="198"/>
        <v>7.790000000000008E-2</v>
      </c>
      <c r="D1419" s="2">
        <f t="shared" si="199"/>
        <v>7.790000000000008E-2</v>
      </c>
      <c r="E1419" s="2">
        <f t="shared" si="200"/>
        <v>0</v>
      </c>
      <c r="F1419" s="2">
        <f t="shared" si="197"/>
        <v>1.2321720417101978E-2</v>
      </c>
      <c r="G1419" s="2">
        <f t="shared" si="197"/>
        <v>2.5911165625161943E-2</v>
      </c>
      <c r="H1419" s="2">
        <f t="shared" si="193"/>
        <v>0.47553709452331777</v>
      </c>
      <c r="I1419" s="2">
        <f t="shared" si="194"/>
        <v>32.228067751623911</v>
      </c>
    </row>
    <row r="1420" spans="1:9" ht="13.5" x14ac:dyDescent="0.25">
      <c r="A1420" s="3">
        <f>TITRES_STAT!B1423</f>
        <v>44081</v>
      </c>
      <c r="B1420" s="6">
        <f>TITRES_STAT!D1423</f>
        <v>2.9275000000000002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1.1441597530166121E-2</v>
      </c>
      <c r="G1420" s="2">
        <f t="shared" si="197"/>
        <v>2.4060368080507519E-2</v>
      </c>
      <c r="H1420" s="2">
        <f t="shared" si="193"/>
        <v>0.47553709452331772</v>
      </c>
      <c r="I1420" s="2">
        <f t="shared" si="194"/>
        <v>32.228067751623911</v>
      </c>
    </row>
    <row r="1421" spans="1:9" ht="13.5" x14ac:dyDescent="0.25">
      <c r="A1421" s="3">
        <f>TITRES_STAT!B1424</f>
        <v>44082</v>
      </c>
      <c r="B1421" s="6">
        <f>TITRES_STAT!D1424</f>
        <v>2.9275000000000002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1.0624340563725684E-2</v>
      </c>
      <c r="G1421" s="2">
        <f t="shared" si="201"/>
        <v>2.2341770360471268E-2</v>
      </c>
      <c r="H1421" s="2">
        <f t="shared" si="193"/>
        <v>0.47553709452331772</v>
      </c>
      <c r="I1421" s="2">
        <f t="shared" si="194"/>
        <v>32.228067751623911</v>
      </c>
    </row>
    <row r="1422" spans="1:9" ht="13.5" x14ac:dyDescent="0.25">
      <c r="A1422" s="3">
        <f>TITRES_STAT!B1425</f>
        <v>44083</v>
      </c>
      <c r="B1422" s="6">
        <f>TITRES_STAT!D1425</f>
        <v>2.9275000000000002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9.8654590948881338E-3</v>
      </c>
      <c r="G1422" s="2">
        <f t="shared" si="201"/>
        <v>2.0745929620437607E-2</v>
      </c>
      <c r="H1422" s="2">
        <f t="shared" si="193"/>
        <v>0.47553709452331766</v>
      </c>
      <c r="I1422" s="2">
        <f t="shared" si="194"/>
        <v>32.228067751623911</v>
      </c>
    </row>
    <row r="1423" spans="1:9" ht="13.5" x14ac:dyDescent="0.25">
      <c r="A1423" s="3">
        <f>TITRES_STAT!B1426</f>
        <v>44084</v>
      </c>
      <c r="B1423" s="6">
        <f>TITRES_STAT!D1426</f>
        <v>2.8418000000000001</v>
      </c>
      <c r="C1423" s="2">
        <f t="shared" si="198"/>
        <v>-8.5700000000000109E-2</v>
      </c>
      <c r="D1423" s="2">
        <f t="shared" si="199"/>
        <v>0</v>
      </c>
      <c r="E1423" s="2">
        <f t="shared" si="200"/>
        <v>8.5700000000000109E-2</v>
      </c>
      <c r="F1423" s="2">
        <f t="shared" si="201"/>
        <v>9.160783445253267E-3</v>
      </c>
      <c r="G1423" s="2">
        <f t="shared" si="201"/>
        <v>2.5385506076120643E-2</v>
      </c>
      <c r="H1423" s="2">
        <f t="shared" si="193"/>
        <v>0.36086668580818765</v>
      </c>
      <c r="I1423" s="2">
        <f t="shared" si="194"/>
        <v>26.517416406139532</v>
      </c>
    </row>
    <row r="1424" spans="1:9" ht="13.5" x14ac:dyDescent="0.25">
      <c r="A1424" s="3">
        <f>TITRES_STAT!B1427</f>
        <v>44085</v>
      </c>
      <c r="B1424" s="6">
        <f>TITRES_STAT!D1427</f>
        <v>2.7951000000000001</v>
      </c>
      <c r="C1424" s="2">
        <f t="shared" si="198"/>
        <v>-4.6699999999999964E-2</v>
      </c>
      <c r="D1424" s="2">
        <f t="shared" si="199"/>
        <v>0</v>
      </c>
      <c r="E1424" s="2">
        <f t="shared" si="200"/>
        <v>4.6699999999999964E-2</v>
      </c>
      <c r="F1424" s="2">
        <f t="shared" si="201"/>
        <v>8.5064417705923191E-3</v>
      </c>
      <c r="G1424" s="2">
        <f t="shared" si="201"/>
        <v>2.6907969927826309E-2</v>
      </c>
      <c r="H1424" s="2">
        <f t="shared" si="193"/>
        <v>0.3161309379120259</v>
      </c>
      <c r="I1424" s="2">
        <f t="shared" si="194"/>
        <v>24.019717856762142</v>
      </c>
    </row>
    <row r="1425" spans="1:9" ht="13.5" x14ac:dyDescent="0.25">
      <c r="A1425" s="3">
        <f>TITRES_STAT!B1428</f>
        <v>44088</v>
      </c>
      <c r="B1425" s="6">
        <f>TITRES_STAT!D1428</f>
        <v>2.7951000000000001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7.8988387869785813E-3</v>
      </c>
      <c r="G1425" s="2">
        <f t="shared" si="201"/>
        <v>2.4985972075838716E-2</v>
      </c>
      <c r="H1425" s="2">
        <f t="shared" ref="H1425:H1488" si="202">F1425/G1425</f>
        <v>0.3161309379120259</v>
      </c>
      <c r="I1425" s="2">
        <f t="shared" ref="I1425:I1488" si="203">IF(G1425=0,100,100-(100/(1+H1425)))</f>
        <v>24.019717856762142</v>
      </c>
    </row>
    <row r="1426" spans="1:9" ht="13.5" x14ac:dyDescent="0.25">
      <c r="A1426" s="3">
        <f>TITRES_STAT!B1429</f>
        <v>44089</v>
      </c>
      <c r="B1426" s="6">
        <f>TITRES_STAT!D1429</f>
        <v>2.7328000000000001</v>
      </c>
      <c r="C1426" s="2">
        <f t="shared" si="198"/>
        <v>-6.2300000000000022E-2</v>
      </c>
      <c r="D1426" s="2">
        <f t="shared" si="199"/>
        <v>0</v>
      </c>
      <c r="E1426" s="2">
        <f t="shared" si="200"/>
        <v>6.2300000000000022E-2</v>
      </c>
      <c r="F1426" s="2">
        <f t="shared" si="201"/>
        <v>7.3346360164801118E-3</v>
      </c>
      <c r="G1426" s="2">
        <f t="shared" si="201"/>
        <v>2.7651259784707383E-2</v>
      </c>
      <c r="H1426" s="2">
        <f t="shared" si="202"/>
        <v>0.26525503986391807</v>
      </c>
      <c r="I1426" s="2">
        <f t="shared" si="203"/>
        <v>20.964551138436647</v>
      </c>
    </row>
    <row r="1427" spans="1:9" ht="13.5" x14ac:dyDescent="0.25">
      <c r="A1427" s="3">
        <f>TITRES_STAT!B1430</f>
        <v>44090</v>
      </c>
      <c r="B1427" s="6">
        <f>TITRES_STAT!D1430</f>
        <v>2.7328000000000001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6.8107334438743897E-3</v>
      </c>
      <c r="G1427" s="2">
        <f t="shared" si="201"/>
        <v>2.5676169800085431E-2</v>
      </c>
      <c r="H1427" s="2">
        <f t="shared" si="202"/>
        <v>0.26525503986391807</v>
      </c>
      <c r="I1427" s="2">
        <f t="shared" si="203"/>
        <v>20.964551138436647</v>
      </c>
    </row>
    <row r="1428" spans="1:9" ht="13.5" x14ac:dyDescent="0.25">
      <c r="A1428" s="3">
        <f>TITRES_STAT!B1431</f>
        <v>44091</v>
      </c>
      <c r="B1428" s="6">
        <f>TITRES_STAT!D1431</f>
        <v>2.7328000000000001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6.3242524835976479E-3</v>
      </c>
      <c r="G1428" s="2">
        <f t="shared" si="201"/>
        <v>2.3842157671507901E-2</v>
      </c>
      <c r="H1428" s="2">
        <f t="shared" si="202"/>
        <v>0.26525503986391807</v>
      </c>
      <c r="I1428" s="2">
        <f t="shared" si="203"/>
        <v>20.964551138436647</v>
      </c>
    </row>
    <row r="1429" spans="1:9" ht="13.5" x14ac:dyDescent="0.25">
      <c r="A1429" s="3">
        <f>TITRES_STAT!B1432</f>
        <v>44092</v>
      </c>
      <c r="B1429" s="6">
        <f>TITRES_STAT!D1432</f>
        <v>2.7172000000000001</v>
      </c>
      <c r="C1429" s="2">
        <f t="shared" si="198"/>
        <v>-1.5600000000000058E-2</v>
      </c>
      <c r="D1429" s="2">
        <f t="shared" si="199"/>
        <v>0</v>
      </c>
      <c r="E1429" s="2">
        <f t="shared" si="200"/>
        <v>1.5600000000000058E-2</v>
      </c>
      <c r="F1429" s="2">
        <f t="shared" si="201"/>
        <v>5.8725201633406734E-3</v>
      </c>
      <c r="G1429" s="2">
        <f t="shared" si="201"/>
        <v>2.3253432123543055E-2</v>
      </c>
      <c r="H1429" s="2">
        <f t="shared" si="202"/>
        <v>0.25254423227249151</v>
      </c>
      <c r="I1429" s="2">
        <f t="shared" si="203"/>
        <v>20.162500115009948</v>
      </c>
    </row>
    <row r="1430" spans="1:9" ht="13.5" x14ac:dyDescent="0.25">
      <c r="A1430" s="3">
        <f>TITRES_STAT!B1433</f>
        <v>44095</v>
      </c>
      <c r="B1430" s="6">
        <f>TITRES_STAT!D1433</f>
        <v>2.7172000000000001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5.4530544373877681E-3</v>
      </c>
      <c r="G1430" s="2">
        <f t="shared" si="201"/>
        <v>2.159247268614712E-2</v>
      </c>
      <c r="H1430" s="2">
        <f t="shared" si="202"/>
        <v>0.25254423227249156</v>
      </c>
      <c r="I1430" s="2">
        <f t="shared" si="203"/>
        <v>20.162500115009948</v>
      </c>
    </row>
    <row r="1431" spans="1:9" ht="13.5" x14ac:dyDescent="0.25">
      <c r="A1431" s="3">
        <f>TITRES_STAT!B1434</f>
        <v>44096</v>
      </c>
      <c r="B1431" s="6">
        <f>TITRES_STAT!D1434</f>
        <v>2.7172000000000001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5.0635505490029273E-3</v>
      </c>
      <c r="G1431" s="2">
        <f t="shared" si="201"/>
        <v>2.0050153208565184E-2</v>
      </c>
      <c r="H1431" s="2">
        <f t="shared" si="202"/>
        <v>0.25254423227249156</v>
      </c>
      <c r="I1431" s="2">
        <f t="shared" si="203"/>
        <v>20.162500115009948</v>
      </c>
    </row>
    <row r="1432" spans="1:9" ht="13.5" x14ac:dyDescent="0.25">
      <c r="A1432" s="3">
        <f>TITRES_STAT!B1435</f>
        <v>44097</v>
      </c>
      <c r="B1432" s="6">
        <f>TITRES_STAT!D1435</f>
        <v>2.7172000000000001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4.7018683669312897E-3</v>
      </c>
      <c r="G1432" s="2">
        <f t="shared" si="201"/>
        <v>1.8617999407953386E-2</v>
      </c>
      <c r="H1432" s="2">
        <f t="shared" si="202"/>
        <v>0.25254423227249151</v>
      </c>
      <c r="I1432" s="2">
        <f t="shared" si="203"/>
        <v>20.162500115009948</v>
      </c>
    </row>
    <row r="1433" spans="1:9" ht="13.5" x14ac:dyDescent="0.25">
      <c r="A1433" s="3">
        <f>TITRES_STAT!B1436</f>
        <v>44098</v>
      </c>
      <c r="B1433" s="6">
        <f>TITRES_STAT!D1436</f>
        <v>2.7172000000000001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4.366020626436198E-3</v>
      </c>
      <c r="G1433" s="2">
        <f t="shared" si="201"/>
        <v>1.7288142307385287E-2</v>
      </c>
      <c r="H1433" s="2">
        <f t="shared" si="202"/>
        <v>0.25254423227249156</v>
      </c>
      <c r="I1433" s="2">
        <f t="shared" si="203"/>
        <v>20.162500115009948</v>
      </c>
    </row>
    <row r="1434" spans="1:9" ht="13.5" x14ac:dyDescent="0.25">
      <c r="A1434" s="3">
        <f>TITRES_STAT!B1437</f>
        <v>44099</v>
      </c>
      <c r="B1434" s="6">
        <f>TITRES_STAT!D1437</f>
        <v>2.7172000000000001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4.0541620102621844E-3</v>
      </c>
      <c r="G1434" s="2">
        <f t="shared" si="201"/>
        <v>1.6053274999714907E-2</v>
      </c>
      <c r="H1434" s="2">
        <f t="shared" si="202"/>
        <v>0.25254423227249162</v>
      </c>
      <c r="I1434" s="2">
        <f t="shared" si="203"/>
        <v>20.162500115009948</v>
      </c>
    </row>
    <row r="1435" spans="1:9" ht="13.5" x14ac:dyDescent="0.25">
      <c r="A1435" s="3">
        <f>TITRES_STAT!B1438</f>
        <v>44102</v>
      </c>
      <c r="B1435" s="6">
        <f>TITRES_STAT!D1438</f>
        <v>2.7172000000000001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3.764579009529171E-3</v>
      </c>
      <c r="G1435" s="2">
        <f t="shared" si="201"/>
        <v>1.490661249973527E-2</v>
      </c>
      <c r="H1435" s="2">
        <f t="shared" si="202"/>
        <v>0.25254423227249162</v>
      </c>
      <c r="I1435" s="2">
        <f t="shared" si="203"/>
        <v>20.162500115009948</v>
      </c>
    </row>
    <row r="1436" spans="1:9" ht="13.5" x14ac:dyDescent="0.25">
      <c r="A1436" s="3">
        <f>TITRES_STAT!B1439</f>
        <v>44103</v>
      </c>
      <c r="B1436" s="6">
        <f>TITRES_STAT!D1439</f>
        <v>2.7172000000000001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3.495680508848516E-3</v>
      </c>
      <c r="G1436" s="2">
        <f t="shared" si="201"/>
        <v>1.3841854464039894E-2</v>
      </c>
      <c r="H1436" s="2">
        <f t="shared" si="202"/>
        <v>0.25254423227249162</v>
      </c>
      <c r="I1436" s="2">
        <f t="shared" si="203"/>
        <v>20.162500115009948</v>
      </c>
    </row>
    <row r="1437" spans="1:9" ht="13.5" x14ac:dyDescent="0.25">
      <c r="A1437" s="3">
        <f>TITRES_STAT!B1440</f>
        <v>44104</v>
      </c>
      <c r="B1437" s="6">
        <f>TITRES_STAT!D1440</f>
        <v>2.7250000000000001</v>
      </c>
      <c r="C1437" s="2">
        <f t="shared" si="198"/>
        <v>7.8000000000000291E-3</v>
      </c>
      <c r="D1437" s="2">
        <f t="shared" si="199"/>
        <v>7.8000000000000291E-3</v>
      </c>
      <c r="E1437" s="2">
        <f t="shared" si="200"/>
        <v>0</v>
      </c>
      <c r="F1437" s="2">
        <f t="shared" ref="F1437:G1452" si="204">((F1436*13)+D1437)/14</f>
        <v>3.8031319010736241E-3</v>
      </c>
      <c r="G1437" s="2">
        <f t="shared" si="204"/>
        <v>1.285315057375133E-2</v>
      </c>
      <c r="H1437" s="2">
        <f t="shared" si="202"/>
        <v>0.29589102525884742</v>
      </c>
      <c r="I1437" s="2">
        <f t="shared" si="203"/>
        <v>22.833017552517177</v>
      </c>
    </row>
    <row r="1438" spans="1:9" ht="13.5" x14ac:dyDescent="0.25">
      <c r="A1438" s="3">
        <f>TITRES_STAT!B1441</f>
        <v>44105</v>
      </c>
      <c r="B1438" s="6">
        <f>TITRES_STAT!D1441</f>
        <v>2.7250000000000001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3.531479622425508E-3</v>
      </c>
      <c r="G1438" s="2">
        <f t="shared" si="204"/>
        <v>1.1935068389911948E-2</v>
      </c>
      <c r="H1438" s="2">
        <f t="shared" si="202"/>
        <v>0.29589102525884742</v>
      </c>
      <c r="I1438" s="2">
        <f t="shared" si="203"/>
        <v>22.833017552517177</v>
      </c>
    </row>
    <row r="1439" spans="1:9" ht="13.5" x14ac:dyDescent="0.25">
      <c r="A1439" s="3">
        <f>TITRES_STAT!B1442</f>
        <v>44106</v>
      </c>
      <c r="B1439" s="6">
        <f>TITRES_STAT!D1442</f>
        <v>2.7250000000000001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3.279231077966543E-3</v>
      </c>
      <c r="G1439" s="2">
        <f t="shared" si="204"/>
        <v>1.1082563504918238E-2</v>
      </c>
      <c r="H1439" s="2">
        <f t="shared" si="202"/>
        <v>0.29589102525884742</v>
      </c>
      <c r="I1439" s="2">
        <f t="shared" si="203"/>
        <v>22.833017552517177</v>
      </c>
    </row>
    <row r="1440" spans="1:9" ht="13.5" x14ac:dyDescent="0.25">
      <c r="A1440" s="3">
        <f>TITRES_STAT!B1443</f>
        <v>44109</v>
      </c>
      <c r="B1440" s="6">
        <f>TITRES_STAT!D1443</f>
        <v>2.7017000000000002</v>
      </c>
      <c r="C1440" s="2">
        <f t="shared" si="198"/>
        <v>-2.3299999999999876E-2</v>
      </c>
      <c r="D1440" s="2">
        <f t="shared" si="199"/>
        <v>0</v>
      </c>
      <c r="E1440" s="2">
        <f t="shared" si="200"/>
        <v>2.3299999999999876E-2</v>
      </c>
      <c r="F1440" s="2">
        <f t="shared" si="204"/>
        <v>3.0450002866832184E-3</v>
      </c>
      <c r="G1440" s="2">
        <f t="shared" si="204"/>
        <v>1.1955237540281213E-2</v>
      </c>
      <c r="H1440" s="2">
        <f t="shared" si="202"/>
        <v>0.25470010749879196</v>
      </c>
      <c r="I1440" s="2">
        <f t="shared" si="203"/>
        <v>20.29968005713566</v>
      </c>
    </row>
    <row r="1441" spans="1:9" ht="13.5" x14ac:dyDescent="0.25">
      <c r="A1441" s="3">
        <f>TITRES_STAT!B1444</f>
        <v>44110</v>
      </c>
      <c r="B1441" s="6">
        <f>TITRES_STAT!D1444</f>
        <v>2.7250000000000001</v>
      </c>
      <c r="C1441" s="2">
        <f t="shared" si="198"/>
        <v>2.3299999999999876E-2</v>
      </c>
      <c r="D1441" s="2">
        <f t="shared" si="199"/>
        <v>2.3299999999999876E-2</v>
      </c>
      <c r="E1441" s="2">
        <f t="shared" si="200"/>
        <v>0</v>
      </c>
      <c r="F1441" s="2">
        <f t="shared" si="204"/>
        <v>4.4917859804915515E-3</v>
      </c>
      <c r="G1441" s="2">
        <f t="shared" si="204"/>
        <v>1.1101292001689697E-2</v>
      </c>
      <c r="H1441" s="2">
        <f t="shared" si="202"/>
        <v>0.40461830747338862</v>
      </c>
      <c r="I1441" s="2">
        <f t="shared" si="203"/>
        <v>28.806281772107283</v>
      </c>
    </row>
    <row r="1442" spans="1:9" ht="13.5" x14ac:dyDescent="0.25">
      <c r="A1442" s="3">
        <f>TITRES_STAT!B1445</f>
        <v>44111</v>
      </c>
      <c r="B1442" s="6">
        <f>TITRES_STAT!D1445</f>
        <v>2.7250000000000001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4.1709441247421552E-3</v>
      </c>
      <c r="G1442" s="2">
        <f t="shared" si="204"/>
        <v>1.0308342572997576E-2</v>
      </c>
      <c r="H1442" s="2">
        <f t="shared" si="202"/>
        <v>0.40461830747338862</v>
      </c>
      <c r="I1442" s="2">
        <f t="shared" si="203"/>
        <v>28.806281772107283</v>
      </c>
    </row>
    <row r="1443" spans="1:9" ht="13.5" x14ac:dyDescent="0.25">
      <c r="A1443" s="3">
        <f>TITRES_STAT!B1446</f>
        <v>44112</v>
      </c>
      <c r="B1443" s="6">
        <f>TITRES_STAT!D1446</f>
        <v>2.7250000000000001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3.87301954440343E-3</v>
      </c>
      <c r="G1443" s="2">
        <f t="shared" si="204"/>
        <v>9.5720323892120353E-3</v>
      </c>
      <c r="H1443" s="2">
        <f t="shared" si="202"/>
        <v>0.40461830747338862</v>
      </c>
      <c r="I1443" s="2">
        <f t="shared" si="203"/>
        <v>28.806281772107283</v>
      </c>
    </row>
    <row r="1444" spans="1:9" ht="13.5" x14ac:dyDescent="0.25">
      <c r="A1444" s="3">
        <f>TITRES_STAT!B1447</f>
        <v>44113</v>
      </c>
      <c r="B1444" s="6">
        <f>TITRES_STAT!D1447</f>
        <v>2.7250000000000001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3.5963752912317563E-3</v>
      </c>
      <c r="G1444" s="2">
        <f t="shared" si="204"/>
        <v>8.8883157899826044E-3</v>
      </c>
      <c r="H1444" s="2">
        <f t="shared" si="202"/>
        <v>0.40461830747338862</v>
      </c>
      <c r="I1444" s="2">
        <f t="shared" si="203"/>
        <v>28.806281772107283</v>
      </c>
    </row>
    <row r="1445" spans="1:9" ht="13.5" x14ac:dyDescent="0.25">
      <c r="A1445" s="3">
        <f>TITRES_STAT!B1448</f>
        <v>44116</v>
      </c>
      <c r="B1445" s="6">
        <f>TITRES_STAT!D1448</f>
        <v>2.7250000000000001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3.3394913418580596E-3</v>
      </c>
      <c r="G1445" s="2">
        <f t="shared" si="204"/>
        <v>8.2534360906981324E-3</v>
      </c>
      <c r="H1445" s="2">
        <f t="shared" si="202"/>
        <v>0.40461830747338862</v>
      </c>
      <c r="I1445" s="2">
        <f t="shared" si="203"/>
        <v>28.806281772107283</v>
      </c>
    </row>
    <row r="1446" spans="1:9" ht="13.5" x14ac:dyDescent="0.25">
      <c r="A1446" s="3">
        <f>TITRES_STAT!B1449</f>
        <v>44117</v>
      </c>
      <c r="B1446" s="6">
        <f>TITRES_STAT!D1449</f>
        <v>2.6472000000000002</v>
      </c>
      <c r="C1446" s="2">
        <f t="shared" si="198"/>
        <v>-7.7799999999999869E-2</v>
      </c>
      <c r="D1446" s="2">
        <f t="shared" si="199"/>
        <v>0</v>
      </c>
      <c r="E1446" s="2">
        <f t="shared" si="200"/>
        <v>7.7799999999999869E-2</v>
      </c>
      <c r="F1446" s="2">
        <f t="shared" si="204"/>
        <v>3.100956246011055E-3</v>
      </c>
      <c r="G1446" s="2">
        <f t="shared" si="204"/>
        <v>1.3221047798505399E-2</v>
      </c>
      <c r="H1446" s="2">
        <f t="shared" si="202"/>
        <v>0.23454693555843653</v>
      </c>
      <c r="I1446" s="2">
        <f t="shared" si="203"/>
        <v>18.998624418628623</v>
      </c>
    </row>
    <row r="1447" spans="1:9" ht="13.5" x14ac:dyDescent="0.25">
      <c r="A1447" s="3">
        <f>TITRES_STAT!B1450</f>
        <v>44118</v>
      </c>
      <c r="B1447" s="6">
        <f>TITRES_STAT!D1450</f>
        <v>2.6394000000000002</v>
      </c>
      <c r="C1447" s="2">
        <f t="shared" si="198"/>
        <v>-7.8000000000000291E-3</v>
      </c>
      <c r="D1447" s="2">
        <f t="shared" si="199"/>
        <v>0</v>
      </c>
      <c r="E1447" s="2">
        <f t="shared" si="200"/>
        <v>7.8000000000000291E-3</v>
      </c>
      <c r="F1447" s="2">
        <f t="shared" si="204"/>
        <v>2.8794593712959797E-3</v>
      </c>
      <c r="G1447" s="2">
        <f t="shared" si="204"/>
        <v>1.2833830098612159E-2</v>
      </c>
      <c r="H1447" s="2">
        <f t="shared" si="202"/>
        <v>0.22436477257146814</v>
      </c>
      <c r="I1447" s="2">
        <f t="shared" si="203"/>
        <v>18.324994119215532</v>
      </c>
    </row>
    <row r="1448" spans="1:9" ht="13.5" x14ac:dyDescent="0.25">
      <c r="A1448" s="3">
        <f>TITRES_STAT!B1451</f>
        <v>44120</v>
      </c>
      <c r="B1448" s="6">
        <f>TITRES_STAT!D1451</f>
        <v>2.7172000000000001</v>
      </c>
      <c r="C1448" s="2">
        <f t="shared" si="198"/>
        <v>7.7799999999999869E-2</v>
      </c>
      <c r="D1448" s="2">
        <f t="shared" si="199"/>
        <v>7.7799999999999869E-2</v>
      </c>
      <c r="E1448" s="2">
        <f t="shared" si="200"/>
        <v>0</v>
      </c>
      <c r="F1448" s="2">
        <f t="shared" si="204"/>
        <v>8.2309265590605439E-3</v>
      </c>
      <c r="G1448" s="2">
        <f t="shared" si="204"/>
        <v>1.1917127948711291E-2</v>
      </c>
      <c r="H1448" s="2">
        <f t="shared" si="202"/>
        <v>0.69068038830200107</v>
      </c>
      <c r="I1448" s="2">
        <f t="shared" si="203"/>
        <v>40.852215065655983</v>
      </c>
    </row>
    <row r="1449" spans="1:9" ht="13.5" x14ac:dyDescent="0.25">
      <c r="A1449" s="3">
        <f>TITRES_STAT!B1452</f>
        <v>44123</v>
      </c>
      <c r="B1449" s="6">
        <f>TITRES_STAT!D1452</f>
        <v>2.7172000000000001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7.6430032334133622E-3</v>
      </c>
      <c r="G1449" s="2">
        <f t="shared" si="204"/>
        <v>1.1065904523803341E-2</v>
      </c>
      <c r="H1449" s="2">
        <f t="shared" si="202"/>
        <v>0.69068038830200118</v>
      </c>
      <c r="I1449" s="2">
        <f t="shared" si="203"/>
        <v>40.852215065655983</v>
      </c>
    </row>
    <row r="1450" spans="1:9" ht="13.5" x14ac:dyDescent="0.25">
      <c r="A1450" s="3">
        <f>TITRES_STAT!B1453</f>
        <v>44124</v>
      </c>
      <c r="B1450" s="6">
        <f>TITRES_STAT!D1453</f>
        <v>2.7250000000000001</v>
      </c>
      <c r="C1450" s="2">
        <f t="shared" si="198"/>
        <v>7.8000000000000291E-3</v>
      </c>
      <c r="D1450" s="2">
        <f t="shared" si="199"/>
        <v>7.8000000000000291E-3</v>
      </c>
      <c r="E1450" s="2">
        <f t="shared" si="200"/>
        <v>0</v>
      </c>
      <c r="F1450" s="2">
        <f t="shared" si="204"/>
        <v>7.6542172881695529E-3</v>
      </c>
      <c r="G1450" s="2">
        <f t="shared" si="204"/>
        <v>1.0275482772103103E-2</v>
      </c>
      <c r="H1450" s="2">
        <f t="shared" si="202"/>
        <v>0.74490098985421682</v>
      </c>
      <c r="I1450" s="2">
        <f t="shared" si="203"/>
        <v>42.690158019593525</v>
      </c>
    </row>
    <row r="1451" spans="1:9" ht="13.5" x14ac:dyDescent="0.25">
      <c r="A1451" s="3">
        <f>TITRES_STAT!B1454</f>
        <v>44125</v>
      </c>
      <c r="B1451" s="6">
        <f>TITRES_STAT!D1454</f>
        <v>2.7250000000000001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7.1074874818717274E-3</v>
      </c>
      <c r="G1451" s="2">
        <f t="shared" si="204"/>
        <v>9.5415197169528808E-3</v>
      </c>
      <c r="H1451" s="2">
        <f t="shared" si="202"/>
        <v>0.74490098985421682</v>
      </c>
      <c r="I1451" s="2">
        <f t="shared" si="203"/>
        <v>42.690158019593525</v>
      </c>
    </row>
    <row r="1452" spans="1:9" ht="13.5" x14ac:dyDescent="0.25">
      <c r="A1452" s="3">
        <f>TITRES_STAT!B1455</f>
        <v>44126</v>
      </c>
      <c r="B1452" s="6">
        <f>TITRES_STAT!D1455</f>
        <v>2.7250000000000001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6.5998098045951751E-3</v>
      </c>
      <c r="G1452" s="2">
        <f t="shared" si="204"/>
        <v>8.8599825943133891E-3</v>
      </c>
      <c r="H1452" s="2">
        <f t="shared" si="202"/>
        <v>0.74490098985421682</v>
      </c>
      <c r="I1452" s="2">
        <f t="shared" si="203"/>
        <v>42.690158019593525</v>
      </c>
    </row>
    <row r="1453" spans="1:9" ht="13.5" x14ac:dyDescent="0.25">
      <c r="A1453" s="3">
        <f>TITRES_STAT!B1456</f>
        <v>44127</v>
      </c>
      <c r="B1453" s="6">
        <f>TITRES_STAT!D1456</f>
        <v>2.6472000000000002</v>
      </c>
      <c r="C1453" s="2">
        <f t="shared" si="198"/>
        <v>-7.7799999999999869E-2</v>
      </c>
      <c r="D1453" s="2">
        <f t="shared" si="199"/>
        <v>0</v>
      </c>
      <c r="E1453" s="2">
        <f t="shared" si="200"/>
        <v>7.7799999999999869E-2</v>
      </c>
      <c r="F1453" s="2">
        <f t="shared" ref="F1453:G1468" si="205">((F1452*13)+D1453)/14</f>
        <v>6.1283948185526628E-3</v>
      </c>
      <c r="G1453" s="2">
        <f t="shared" si="205"/>
        <v>1.3784269551862424E-2</v>
      </c>
      <c r="H1453" s="2">
        <f t="shared" si="202"/>
        <v>0.44459336749727457</v>
      </c>
      <c r="I1453" s="2">
        <f t="shared" si="203"/>
        <v>30.776367765520249</v>
      </c>
    </row>
    <row r="1454" spans="1:9" ht="13.5" x14ac:dyDescent="0.25">
      <c r="A1454" s="3">
        <f>TITRES_STAT!B1457</f>
        <v>44130</v>
      </c>
      <c r="B1454" s="6">
        <f>TITRES_STAT!D1457</f>
        <v>2.6472000000000002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5.6906523315131876E-3</v>
      </c>
      <c r="G1454" s="2">
        <f t="shared" si="205"/>
        <v>1.2799678869586537E-2</v>
      </c>
      <c r="H1454" s="2">
        <f t="shared" si="202"/>
        <v>0.44459336749727463</v>
      </c>
      <c r="I1454" s="2">
        <f t="shared" si="203"/>
        <v>30.776367765520249</v>
      </c>
    </row>
    <row r="1455" spans="1:9" ht="13.5" x14ac:dyDescent="0.25">
      <c r="A1455" s="3">
        <f>TITRES_STAT!B1458</f>
        <v>44131</v>
      </c>
      <c r="B1455" s="6">
        <f>TITRES_STAT!D1458</f>
        <v>2.6472000000000002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5.2841771649765317E-3</v>
      </c>
      <c r="G1455" s="2">
        <f t="shared" si="205"/>
        <v>1.1885416093187499E-2</v>
      </c>
      <c r="H1455" s="2">
        <f t="shared" si="202"/>
        <v>0.44459336749727463</v>
      </c>
      <c r="I1455" s="2">
        <f t="shared" si="203"/>
        <v>30.776367765520249</v>
      </c>
    </row>
    <row r="1456" spans="1:9" ht="13.5" x14ac:dyDescent="0.25">
      <c r="A1456" s="3">
        <f>TITRES_STAT!B1459</f>
        <v>44132</v>
      </c>
      <c r="B1456" s="6">
        <f>TITRES_STAT!D1459</f>
        <v>2.6472000000000002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4.9067359389067793E-3</v>
      </c>
      <c r="G1456" s="2">
        <f t="shared" si="205"/>
        <v>1.1036457800816964E-2</v>
      </c>
      <c r="H1456" s="2">
        <f t="shared" si="202"/>
        <v>0.44459336749727457</v>
      </c>
      <c r="I1456" s="2">
        <f t="shared" si="203"/>
        <v>30.776367765520249</v>
      </c>
    </row>
    <row r="1457" spans="1:9" ht="13.5" x14ac:dyDescent="0.25">
      <c r="A1457" s="3">
        <f>TITRES_STAT!B1460</f>
        <v>44134</v>
      </c>
      <c r="B1457" s="6">
        <f>TITRES_STAT!D1460</f>
        <v>2.6472000000000002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4.5562548004134378E-3</v>
      </c>
      <c r="G1457" s="2">
        <f t="shared" si="205"/>
        <v>1.0248139386472895E-2</v>
      </c>
      <c r="H1457" s="2">
        <f t="shared" si="202"/>
        <v>0.44459336749727457</v>
      </c>
      <c r="I1457" s="2">
        <f t="shared" si="203"/>
        <v>30.776367765520249</v>
      </c>
    </row>
    <row r="1458" spans="1:9" ht="13.5" x14ac:dyDescent="0.25">
      <c r="A1458" s="3">
        <f>TITRES_STAT!B1461</f>
        <v>44137</v>
      </c>
      <c r="B1458" s="6">
        <f>TITRES_STAT!D1461</f>
        <v>2.6472000000000002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4.2308080289553355E-3</v>
      </c>
      <c r="G1458" s="2">
        <f t="shared" si="205"/>
        <v>9.5161294302962586E-3</v>
      </c>
      <c r="H1458" s="2">
        <f t="shared" si="202"/>
        <v>0.44459336749727468</v>
      </c>
      <c r="I1458" s="2">
        <f t="shared" si="203"/>
        <v>30.776367765520249</v>
      </c>
    </row>
    <row r="1459" spans="1:9" ht="13.5" x14ac:dyDescent="0.25">
      <c r="A1459" s="3">
        <f>TITRES_STAT!B1462</f>
        <v>44138</v>
      </c>
      <c r="B1459" s="6">
        <f>TITRES_STAT!D1462</f>
        <v>2.6394000000000002</v>
      </c>
      <c r="C1459" s="2">
        <f t="shared" si="198"/>
        <v>-7.8000000000000291E-3</v>
      </c>
      <c r="D1459" s="2">
        <f t="shared" si="199"/>
        <v>0</v>
      </c>
      <c r="E1459" s="2">
        <f t="shared" si="200"/>
        <v>7.8000000000000291E-3</v>
      </c>
      <c r="F1459" s="2">
        <f t="shared" si="205"/>
        <v>3.9286074554585257E-3</v>
      </c>
      <c r="G1459" s="2">
        <f t="shared" si="205"/>
        <v>9.39354875670367E-3</v>
      </c>
      <c r="H1459" s="2">
        <f t="shared" si="202"/>
        <v>0.4182239915085223</v>
      </c>
      <c r="I1459" s="2">
        <f t="shared" si="203"/>
        <v>29.489276307028902</v>
      </c>
    </row>
    <row r="1460" spans="1:9" ht="13.5" x14ac:dyDescent="0.25">
      <c r="A1460" s="3">
        <f>TITRES_STAT!B1463</f>
        <v>44139</v>
      </c>
      <c r="B1460" s="6">
        <f>TITRES_STAT!D1463</f>
        <v>2.6238000000000001</v>
      </c>
      <c r="C1460" s="2">
        <f t="shared" si="198"/>
        <v>-1.5600000000000058E-2</v>
      </c>
      <c r="D1460" s="2">
        <f t="shared" si="199"/>
        <v>0</v>
      </c>
      <c r="E1460" s="2">
        <f t="shared" si="200"/>
        <v>1.5600000000000058E-2</v>
      </c>
      <c r="F1460" s="2">
        <f t="shared" si="205"/>
        <v>3.6479926372114881E-3</v>
      </c>
      <c r="G1460" s="2">
        <f t="shared" si="205"/>
        <v>9.8368667026534108E-3</v>
      </c>
      <c r="H1460" s="2">
        <f t="shared" si="202"/>
        <v>0.37084904649846206</v>
      </c>
      <c r="I1460" s="2">
        <f t="shared" si="203"/>
        <v>27.052507892514939</v>
      </c>
    </row>
    <row r="1461" spans="1:9" ht="13.5" x14ac:dyDescent="0.25">
      <c r="A1461" s="3">
        <f>TITRES_STAT!B1464</f>
        <v>44140</v>
      </c>
      <c r="B1461" s="6">
        <f>TITRES_STAT!D1464</f>
        <v>2.6238000000000001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3.3874217345535246E-3</v>
      </c>
      <c r="G1461" s="2">
        <f t="shared" si="205"/>
        <v>9.1342333667495963E-3</v>
      </c>
      <c r="H1461" s="2">
        <f t="shared" si="202"/>
        <v>0.37084904649846206</v>
      </c>
      <c r="I1461" s="2">
        <f t="shared" si="203"/>
        <v>27.052507892514939</v>
      </c>
    </row>
    <row r="1462" spans="1:9" ht="13.5" x14ac:dyDescent="0.25">
      <c r="A1462" s="3">
        <f>TITRES_STAT!B1465</f>
        <v>44141</v>
      </c>
      <c r="B1462" s="6">
        <f>TITRES_STAT!D1465</f>
        <v>2.6238000000000001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3.1454630392282732E-3</v>
      </c>
      <c r="G1462" s="2">
        <f t="shared" si="205"/>
        <v>8.4817881262674831E-3</v>
      </c>
      <c r="H1462" s="2">
        <f t="shared" si="202"/>
        <v>0.37084904649846206</v>
      </c>
      <c r="I1462" s="2">
        <f t="shared" si="203"/>
        <v>27.052507892514939</v>
      </c>
    </row>
    <row r="1463" spans="1:9" ht="13.5" x14ac:dyDescent="0.25">
      <c r="A1463" s="3">
        <f>TITRES_STAT!B1466</f>
        <v>44144</v>
      </c>
      <c r="B1463" s="6">
        <f>TITRES_STAT!D1466</f>
        <v>2.6316000000000002</v>
      </c>
      <c r="C1463" s="2">
        <f t="shared" si="198"/>
        <v>7.8000000000000291E-3</v>
      </c>
      <c r="D1463" s="2">
        <f t="shared" si="199"/>
        <v>7.8000000000000291E-3</v>
      </c>
      <c r="E1463" s="2">
        <f t="shared" si="200"/>
        <v>0</v>
      </c>
      <c r="F1463" s="2">
        <f t="shared" si="205"/>
        <v>3.4779299649976845E-3</v>
      </c>
      <c r="G1463" s="2">
        <f t="shared" si="205"/>
        <v>7.8759461172483777E-3</v>
      </c>
      <c r="H1463" s="2">
        <f t="shared" si="202"/>
        <v>0.44158884700607504</v>
      </c>
      <c r="I1463" s="2">
        <f t="shared" si="203"/>
        <v>30.632093743176284</v>
      </c>
    </row>
    <row r="1464" spans="1:9" ht="13.5" x14ac:dyDescent="0.25">
      <c r="A1464" s="3">
        <f>TITRES_STAT!B1467</f>
        <v>44145</v>
      </c>
      <c r="B1464" s="6">
        <f>TITRES_STAT!D1467</f>
        <v>2.6316000000000002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3.2295063960692785E-3</v>
      </c>
      <c r="G1464" s="2">
        <f t="shared" si="205"/>
        <v>7.3133785374449225E-3</v>
      </c>
      <c r="H1464" s="2">
        <f t="shared" si="202"/>
        <v>0.44158884700607504</v>
      </c>
      <c r="I1464" s="2">
        <f t="shared" si="203"/>
        <v>30.632093743176284</v>
      </c>
    </row>
    <row r="1465" spans="1:9" ht="13.5" x14ac:dyDescent="0.25">
      <c r="A1465" s="3">
        <f>TITRES_STAT!B1468</f>
        <v>44146</v>
      </c>
      <c r="B1465" s="6">
        <f>TITRES_STAT!D1468</f>
        <v>2.6316000000000002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2.9988273677786156E-3</v>
      </c>
      <c r="G1465" s="2">
        <f t="shared" si="205"/>
        <v>6.7909943561988567E-3</v>
      </c>
      <c r="H1465" s="2">
        <f t="shared" si="202"/>
        <v>0.44158884700607498</v>
      </c>
      <c r="I1465" s="2">
        <f t="shared" si="203"/>
        <v>30.632093743176284</v>
      </c>
    </row>
    <row r="1466" spans="1:9" ht="13.5" x14ac:dyDescent="0.25">
      <c r="A1466" s="3">
        <f>TITRES_STAT!B1469</f>
        <v>44147</v>
      </c>
      <c r="B1466" s="6">
        <f>TITRES_STAT!D1469</f>
        <v>2.6316000000000002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2.7846254129372861E-3</v>
      </c>
      <c r="G1466" s="2">
        <f t="shared" si="205"/>
        <v>6.3059233307560811E-3</v>
      </c>
      <c r="H1466" s="2">
        <f t="shared" si="202"/>
        <v>0.44158884700607504</v>
      </c>
      <c r="I1466" s="2">
        <f t="shared" si="203"/>
        <v>30.632093743176284</v>
      </c>
    </row>
    <row r="1467" spans="1:9" ht="13.5" x14ac:dyDescent="0.25">
      <c r="A1467" s="3">
        <f>TITRES_STAT!B1470</f>
        <v>44148</v>
      </c>
      <c r="B1467" s="6">
        <f>TITRES_STAT!D1470</f>
        <v>2.6316000000000002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2.5857235977274802E-3</v>
      </c>
      <c r="G1467" s="2">
        <f t="shared" si="205"/>
        <v>5.8555002357020755E-3</v>
      </c>
      <c r="H1467" s="2">
        <f t="shared" si="202"/>
        <v>0.44158884700607504</v>
      </c>
      <c r="I1467" s="2">
        <f t="shared" si="203"/>
        <v>30.632093743176284</v>
      </c>
    </row>
    <row r="1468" spans="1:9" ht="13.5" x14ac:dyDescent="0.25">
      <c r="A1468" s="3">
        <f>TITRES_STAT!B1471</f>
        <v>44151</v>
      </c>
      <c r="B1468" s="6">
        <f>TITRES_STAT!D1471</f>
        <v>2.6316000000000002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2.4010290550326601E-3</v>
      </c>
      <c r="G1468" s="2">
        <f t="shared" si="205"/>
        <v>5.4372502188662136E-3</v>
      </c>
      <c r="H1468" s="2">
        <f t="shared" si="202"/>
        <v>0.44158884700607498</v>
      </c>
      <c r="I1468" s="2">
        <f t="shared" si="203"/>
        <v>30.632093743176284</v>
      </c>
    </row>
    <row r="1469" spans="1:9" ht="13.5" x14ac:dyDescent="0.25">
      <c r="A1469" s="3">
        <f>TITRES_STAT!B1472</f>
        <v>44152</v>
      </c>
      <c r="B1469" s="6">
        <f>TITRES_STAT!D1472</f>
        <v>2.6316000000000002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2.2295269796731845E-3</v>
      </c>
      <c r="G1469" s="2">
        <f t="shared" si="206"/>
        <v>5.0488752032329127E-3</v>
      </c>
      <c r="H1469" s="2">
        <f t="shared" si="202"/>
        <v>0.44158884700607498</v>
      </c>
      <c r="I1469" s="2">
        <f t="shared" si="203"/>
        <v>30.632093743176284</v>
      </c>
    </row>
    <row r="1470" spans="1:9" ht="13.5" x14ac:dyDescent="0.25">
      <c r="A1470" s="3">
        <f>TITRES_STAT!B1473</f>
        <v>44153</v>
      </c>
      <c r="B1470" s="6">
        <f>TITRES_STAT!D1473</f>
        <v>2.6316000000000002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2.0702750525536714E-3</v>
      </c>
      <c r="G1470" s="2">
        <f t="shared" si="206"/>
        <v>4.6882412601448476E-3</v>
      </c>
      <c r="H1470" s="2">
        <f t="shared" si="202"/>
        <v>0.44158884700607498</v>
      </c>
      <c r="I1470" s="2">
        <f t="shared" si="203"/>
        <v>30.632093743176284</v>
      </c>
    </row>
    <row r="1471" spans="1:9" ht="13.5" x14ac:dyDescent="0.25">
      <c r="A1471" s="3">
        <f>TITRES_STAT!B1474</f>
        <v>44154</v>
      </c>
      <c r="B1471" s="6">
        <f>TITRES_STAT!D1474</f>
        <v>2.6316000000000002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1.9223982630855521E-3</v>
      </c>
      <c r="G1471" s="2">
        <f t="shared" si="206"/>
        <v>4.3533668844202159E-3</v>
      </c>
      <c r="H1471" s="2">
        <f t="shared" si="202"/>
        <v>0.44158884700607498</v>
      </c>
      <c r="I1471" s="2">
        <f t="shared" si="203"/>
        <v>30.632093743176284</v>
      </c>
    </row>
    <row r="1472" spans="1:9" ht="13.5" x14ac:dyDescent="0.25">
      <c r="A1472" s="3">
        <f>TITRES_STAT!B1475</f>
        <v>44155</v>
      </c>
      <c r="B1472" s="6">
        <f>TITRES_STAT!D1475</f>
        <v>2.6316000000000002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1.7850841014365841E-3</v>
      </c>
      <c r="G1472" s="2">
        <f t="shared" si="206"/>
        <v>4.0424121069616292E-3</v>
      </c>
      <c r="H1472" s="2">
        <f t="shared" si="202"/>
        <v>0.44158884700607498</v>
      </c>
      <c r="I1472" s="2">
        <f t="shared" si="203"/>
        <v>30.632093743176284</v>
      </c>
    </row>
    <row r="1473" spans="1:9" ht="13.5" x14ac:dyDescent="0.25">
      <c r="A1473" s="3">
        <f>TITRES_STAT!B1476</f>
        <v>44158</v>
      </c>
      <c r="B1473" s="6">
        <f>TITRES_STAT!D1476</f>
        <v>2.6316000000000002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1.6575780941911137E-3</v>
      </c>
      <c r="G1473" s="2">
        <f t="shared" si="206"/>
        <v>3.7536683850357988E-3</v>
      </c>
      <c r="H1473" s="2">
        <f t="shared" si="202"/>
        <v>0.44158884700607492</v>
      </c>
      <c r="I1473" s="2">
        <f t="shared" si="203"/>
        <v>30.632093743176284</v>
      </c>
    </row>
    <row r="1474" spans="1:9" ht="13.5" x14ac:dyDescent="0.25">
      <c r="A1474" s="3">
        <f>TITRES_STAT!B1477</f>
        <v>44159</v>
      </c>
      <c r="B1474" s="6">
        <f>TITRES_STAT!D1477</f>
        <v>2.6004999999999998</v>
      </c>
      <c r="C1474" s="2">
        <f t="shared" si="198"/>
        <v>-3.110000000000035E-2</v>
      </c>
      <c r="D1474" s="2">
        <f t="shared" si="199"/>
        <v>0</v>
      </c>
      <c r="E1474" s="2">
        <f t="shared" si="200"/>
        <v>3.110000000000035E-2</v>
      </c>
      <c r="F1474" s="2">
        <f t="shared" si="206"/>
        <v>1.5391796588917483E-3</v>
      </c>
      <c r="G1474" s="2">
        <f t="shared" si="206"/>
        <v>5.7069777861046955E-3</v>
      </c>
      <c r="H1474" s="2">
        <f t="shared" si="202"/>
        <v>0.26970135798308709</v>
      </c>
      <c r="I1474" s="2">
        <f t="shared" si="203"/>
        <v>21.24132232255829</v>
      </c>
    </row>
    <row r="1475" spans="1:9" ht="13.5" x14ac:dyDescent="0.25">
      <c r="A1475" s="3">
        <f>TITRES_STAT!B1478</f>
        <v>44160</v>
      </c>
      <c r="B1475" s="6">
        <f>TITRES_STAT!D1478</f>
        <v>2.6004999999999998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1.4292382546851948E-3</v>
      </c>
      <c r="G1475" s="2">
        <f t="shared" si="206"/>
        <v>5.2993365156686458E-3</v>
      </c>
      <c r="H1475" s="2">
        <f t="shared" si="202"/>
        <v>0.26970135798308709</v>
      </c>
      <c r="I1475" s="2">
        <f t="shared" si="203"/>
        <v>21.24132232255829</v>
      </c>
    </row>
    <row r="1476" spans="1:9" ht="13.5" x14ac:dyDescent="0.25">
      <c r="A1476" s="3">
        <f>TITRES_STAT!B1479</f>
        <v>44161</v>
      </c>
      <c r="B1476" s="6">
        <f>TITRES_STAT!D1479</f>
        <v>2.6004999999999998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1.3271498079219666E-3</v>
      </c>
      <c r="G1476" s="2">
        <f t="shared" si="206"/>
        <v>4.9208124788351713E-3</v>
      </c>
      <c r="H1476" s="2">
        <f t="shared" si="202"/>
        <v>0.26970135798308709</v>
      </c>
      <c r="I1476" s="2">
        <f t="shared" si="203"/>
        <v>21.24132232255829</v>
      </c>
    </row>
    <row r="1477" spans="1:9" ht="13.5" x14ac:dyDescent="0.25">
      <c r="A1477" s="3">
        <f>TITRES_STAT!B1480</f>
        <v>44162</v>
      </c>
      <c r="B1477" s="6">
        <f>TITRES_STAT!D1480</f>
        <v>2.6004999999999998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1.2323533930703977E-3</v>
      </c>
      <c r="G1477" s="2">
        <f t="shared" si="206"/>
        <v>4.5693258732040871E-3</v>
      </c>
      <c r="H1477" s="2">
        <f t="shared" si="202"/>
        <v>0.26970135798308714</v>
      </c>
      <c r="I1477" s="2">
        <f t="shared" si="203"/>
        <v>21.24132232255829</v>
      </c>
    </row>
    <row r="1478" spans="1:9" ht="13.5" x14ac:dyDescent="0.25">
      <c r="A1478" s="3">
        <f>TITRES_STAT!B1481</f>
        <v>44165</v>
      </c>
      <c r="B1478" s="6">
        <f>TITRES_STAT!D1481</f>
        <v>2.6004999999999998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1.1443281507082265E-3</v>
      </c>
      <c r="G1478" s="2">
        <f t="shared" si="206"/>
        <v>4.2429454536895093E-3</v>
      </c>
      <c r="H1478" s="2">
        <f t="shared" si="202"/>
        <v>0.26970135798308714</v>
      </c>
      <c r="I1478" s="2">
        <f t="shared" si="203"/>
        <v>21.24132232255829</v>
      </c>
    </row>
    <row r="1479" spans="1:9" ht="13.5" x14ac:dyDescent="0.25">
      <c r="A1479" s="3">
        <f>TITRES_STAT!B1482</f>
        <v>44166</v>
      </c>
      <c r="B1479" s="6">
        <f>TITRES_STAT!D1482</f>
        <v>2.5771000000000002</v>
      </c>
      <c r="C1479" s="2">
        <f t="shared" si="207"/>
        <v>-2.3399999999999643E-2</v>
      </c>
      <c r="D1479" s="2">
        <f t="shared" si="208"/>
        <v>0</v>
      </c>
      <c r="E1479" s="2">
        <f t="shared" si="209"/>
        <v>2.3399999999999643E-2</v>
      </c>
      <c r="F1479" s="2">
        <f t="shared" si="206"/>
        <v>1.0625904256576389E-3</v>
      </c>
      <c r="G1479" s="2">
        <f t="shared" si="206"/>
        <v>5.6113064927116613E-3</v>
      </c>
      <c r="H1479" s="2">
        <f t="shared" si="202"/>
        <v>0.18936595729315484</v>
      </c>
      <c r="I1479" s="2">
        <f t="shared" si="203"/>
        <v>15.921588820662691</v>
      </c>
    </row>
    <row r="1480" spans="1:9" ht="13.5" x14ac:dyDescent="0.25">
      <c r="A1480" s="3">
        <f>TITRES_STAT!B1483</f>
        <v>44167</v>
      </c>
      <c r="B1480" s="6">
        <f>TITRES_STAT!D1483</f>
        <v>2.5771000000000002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9.8669110953923623E-4</v>
      </c>
      <c r="G1480" s="2">
        <f t="shared" si="206"/>
        <v>5.2104988860893998E-3</v>
      </c>
      <c r="H1480" s="2">
        <f t="shared" si="202"/>
        <v>0.18936595729315486</v>
      </c>
      <c r="I1480" s="2">
        <f t="shared" si="203"/>
        <v>15.921588820662706</v>
      </c>
    </row>
    <row r="1481" spans="1:9" ht="13.5" x14ac:dyDescent="0.25">
      <c r="A1481" s="3">
        <f>TITRES_STAT!B1484</f>
        <v>44168</v>
      </c>
      <c r="B1481" s="6">
        <f>TITRES_STAT!D1484</f>
        <v>2.5771000000000002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9.1621317314357655E-4</v>
      </c>
      <c r="G1481" s="2">
        <f t="shared" si="206"/>
        <v>4.8383203942258717E-3</v>
      </c>
      <c r="H1481" s="2">
        <f t="shared" si="202"/>
        <v>0.18936595729315484</v>
      </c>
      <c r="I1481" s="2">
        <f t="shared" si="203"/>
        <v>15.921588820662691</v>
      </c>
    </row>
    <row r="1482" spans="1:9" ht="13.5" x14ac:dyDescent="0.25">
      <c r="A1482" s="3">
        <f>TITRES_STAT!B1485</f>
        <v>44169</v>
      </c>
      <c r="B1482" s="6">
        <f>TITRES_STAT!D1485</f>
        <v>2.5771000000000002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8.5076937506189249E-4</v>
      </c>
      <c r="G1482" s="2">
        <f t="shared" si="206"/>
        <v>4.4927260803525951E-3</v>
      </c>
      <c r="H1482" s="2">
        <f t="shared" si="202"/>
        <v>0.18936595729315484</v>
      </c>
      <c r="I1482" s="2">
        <f t="shared" si="203"/>
        <v>15.921588820662691</v>
      </c>
    </row>
    <row r="1483" spans="1:9" ht="13.5" x14ac:dyDescent="0.25">
      <c r="A1483" s="3">
        <f>TITRES_STAT!B1486</f>
        <v>44172</v>
      </c>
      <c r="B1483" s="6">
        <f>TITRES_STAT!D1486</f>
        <v>2.5771000000000002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7.9000013398604298E-4</v>
      </c>
      <c r="G1483" s="2">
        <f t="shared" si="206"/>
        <v>4.1718170746131242E-3</v>
      </c>
      <c r="H1483" s="2">
        <f t="shared" si="202"/>
        <v>0.18936595729315484</v>
      </c>
      <c r="I1483" s="2">
        <f t="shared" si="203"/>
        <v>15.921588820662691</v>
      </c>
    </row>
    <row r="1484" spans="1:9" ht="13.5" x14ac:dyDescent="0.25">
      <c r="A1484" s="3">
        <f>TITRES_STAT!B1487</f>
        <v>44173</v>
      </c>
      <c r="B1484" s="6">
        <f>TITRES_STAT!D1487</f>
        <v>2.5537000000000001</v>
      </c>
      <c r="C1484" s="2">
        <f t="shared" si="207"/>
        <v>-2.3400000000000087E-2</v>
      </c>
      <c r="D1484" s="2">
        <f t="shared" si="208"/>
        <v>0</v>
      </c>
      <c r="E1484" s="2">
        <f t="shared" si="209"/>
        <v>2.3400000000000087E-2</v>
      </c>
      <c r="F1484" s="2">
        <f t="shared" si="206"/>
        <v>7.3357155298703987E-4</v>
      </c>
      <c r="G1484" s="2">
        <f t="shared" si="206"/>
        <v>5.5452587121407647E-3</v>
      </c>
      <c r="H1484" s="2">
        <f t="shared" si="202"/>
        <v>0.1322880664487234</v>
      </c>
      <c r="I1484" s="2">
        <f t="shared" si="203"/>
        <v>11.683251848059129</v>
      </c>
    </row>
    <row r="1485" spans="1:9" ht="13.5" x14ac:dyDescent="0.25">
      <c r="A1485" s="3">
        <f>TITRES_STAT!B1488</f>
        <v>44174</v>
      </c>
      <c r="B1485" s="6">
        <f>TITRES_STAT!D1488</f>
        <v>2.5771000000000002</v>
      </c>
      <c r="C1485" s="2">
        <f t="shared" si="207"/>
        <v>2.3400000000000087E-2</v>
      </c>
      <c r="D1485" s="2">
        <f t="shared" si="208"/>
        <v>2.3400000000000087E-2</v>
      </c>
      <c r="E1485" s="2">
        <f t="shared" si="209"/>
        <v>0</v>
      </c>
      <c r="F1485" s="2">
        <f t="shared" ref="F1485:G1500" si="210">((F1484*13)+D1485)/14</f>
        <v>2.3526021563451149E-3</v>
      </c>
      <c r="G1485" s="2">
        <f t="shared" si="210"/>
        <v>5.1491688041307099E-3</v>
      </c>
      <c r="H1485" s="2">
        <f t="shared" si="202"/>
        <v>0.45688969343126529</v>
      </c>
      <c r="I1485" s="2">
        <f t="shared" si="203"/>
        <v>31.360623627942559</v>
      </c>
    </row>
    <row r="1486" spans="1:9" ht="13.5" x14ac:dyDescent="0.25">
      <c r="A1486" s="3">
        <f>TITRES_STAT!B1489</f>
        <v>44175</v>
      </c>
      <c r="B1486" s="6">
        <f>TITRES_STAT!D1489</f>
        <v>2.5771000000000002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2.1845591451776065E-3</v>
      </c>
      <c r="G1486" s="2">
        <f t="shared" si="210"/>
        <v>4.7813710324070878E-3</v>
      </c>
      <c r="H1486" s="2">
        <f t="shared" si="202"/>
        <v>0.45688969343126523</v>
      </c>
      <c r="I1486" s="2">
        <f t="shared" si="203"/>
        <v>31.360623627942559</v>
      </c>
    </row>
    <row r="1487" spans="1:9" ht="13.5" x14ac:dyDescent="0.25">
      <c r="A1487" s="3">
        <f>TITRES_STAT!B1490</f>
        <v>44176</v>
      </c>
      <c r="B1487" s="6">
        <f>TITRES_STAT!D1490</f>
        <v>2.5771000000000002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2.0285192062363491E-3</v>
      </c>
      <c r="G1487" s="2">
        <f t="shared" si="210"/>
        <v>4.4398445300922957E-3</v>
      </c>
      <c r="H1487" s="2">
        <f t="shared" si="202"/>
        <v>0.45688969343126529</v>
      </c>
      <c r="I1487" s="2">
        <f t="shared" si="203"/>
        <v>31.360623627942559</v>
      </c>
    </row>
    <row r="1488" spans="1:9" ht="13.5" x14ac:dyDescent="0.25">
      <c r="A1488" s="3">
        <f>TITRES_STAT!B1491</f>
        <v>44179</v>
      </c>
      <c r="B1488" s="6">
        <f>TITRES_STAT!D1491</f>
        <v>2.5771000000000002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1.883624977219467E-3</v>
      </c>
      <c r="G1488" s="2">
        <f t="shared" si="210"/>
        <v>4.1227127779428462E-3</v>
      </c>
      <c r="H1488" s="2">
        <f t="shared" si="202"/>
        <v>0.45688969343126529</v>
      </c>
      <c r="I1488" s="2">
        <f t="shared" si="203"/>
        <v>31.360623627942559</v>
      </c>
    </row>
    <row r="1489" spans="1:9" ht="13.5" x14ac:dyDescent="0.25">
      <c r="A1489" s="3">
        <f>TITRES_STAT!B1492</f>
        <v>44180</v>
      </c>
      <c r="B1489" s="6">
        <f>TITRES_STAT!D1492</f>
        <v>2.5771000000000002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1.7490803359895052E-3</v>
      </c>
      <c r="G1489" s="2">
        <f t="shared" si="210"/>
        <v>3.8282332938040717E-3</v>
      </c>
      <c r="H1489" s="2">
        <f t="shared" ref="H1489:H1552" si="211">F1489/G1489</f>
        <v>0.45688969343126529</v>
      </c>
      <c r="I1489" s="2">
        <f t="shared" ref="I1489:I1552" si="212">IF(G1489=0,100,100-(100/(1+H1489)))</f>
        <v>31.360623627942559</v>
      </c>
    </row>
    <row r="1490" spans="1:9" ht="13.5" x14ac:dyDescent="0.25">
      <c r="A1490" s="3">
        <f>TITRES_STAT!B1493</f>
        <v>44181</v>
      </c>
      <c r="B1490" s="6">
        <f>TITRES_STAT!D1493</f>
        <v>2.5771000000000002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1.6241460262759692E-3</v>
      </c>
      <c r="G1490" s="2">
        <f t="shared" si="210"/>
        <v>3.5547880585323523E-3</v>
      </c>
      <c r="H1490" s="2">
        <f t="shared" si="211"/>
        <v>0.45688969343126529</v>
      </c>
      <c r="I1490" s="2">
        <f t="shared" si="212"/>
        <v>31.360623627942559</v>
      </c>
    </row>
    <row r="1491" spans="1:9" ht="13.5" x14ac:dyDescent="0.25">
      <c r="A1491" s="3">
        <f>TITRES_STAT!B1494</f>
        <v>44182</v>
      </c>
      <c r="B1491" s="6">
        <f>TITRES_STAT!D1494</f>
        <v>2.5070000000000001</v>
      </c>
      <c r="C1491" s="2">
        <f t="shared" si="207"/>
        <v>-7.0100000000000051E-2</v>
      </c>
      <c r="D1491" s="2">
        <f t="shared" si="208"/>
        <v>0</v>
      </c>
      <c r="E1491" s="2">
        <f t="shared" si="209"/>
        <v>7.0100000000000051E-2</v>
      </c>
      <c r="F1491" s="2">
        <f t="shared" si="210"/>
        <v>1.5081355958276854E-3</v>
      </c>
      <c r="G1491" s="2">
        <f t="shared" si="210"/>
        <v>8.3080174829229022E-3</v>
      </c>
      <c r="H1491" s="2">
        <f t="shared" si="211"/>
        <v>0.18152773497740615</v>
      </c>
      <c r="I1491" s="2">
        <f t="shared" si="212"/>
        <v>15.363814966296772</v>
      </c>
    </row>
    <row r="1492" spans="1:9" ht="13.5" x14ac:dyDescent="0.25">
      <c r="A1492" s="3">
        <f>TITRES_STAT!B1495</f>
        <v>44183</v>
      </c>
      <c r="B1492" s="6">
        <f>TITRES_STAT!D1495</f>
        <v>2.5070000000000001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1.4004116246971365E-3</v>
      </c>
      <c r="G1492" s="2">
        <f t="shared" si="210"/>
        <v>7.7145876627141233E-3</v>
      </c>
      <c r="H1492" s="2">
        <f t="shared" si="211"/>
        <v>0.18152773497740615</v>
      </c>
      <c r="I1492" s="2">
        <f t="shared" si="212"/>
        <v>15.363814966296772</v>
      </c>
    </row>
    <row r="1493" spans="1:9" ht="13.5" x14ac:dyDescent="0.25">
      <c r="A1493" s="3">
        <f>TITRES_STAT!B1496</f>
        <v>44186</v>
      </c>
      <c r="B1493" s="6">
        <f>TITRES_STAT!D1496</f>
        <v>2.5070000000000001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1.3003822229330554E-3</v>
      </c>
      <c r="G1493" s="2">
        <f t="shared" si="210"/>
        <v>7.1635456868059718E-3</v>
      </c>
      <c r="H1493" s="2">
        <f t="shared" si="211"/>
        <v>0.18152773497740615</v>
      </c>
      <c r="I1493" s="2">
        <f t="shared" si="212"/>
        <v>15.363814966296772</v>
      </c>
    </row>
    <row r="1494" spans="1:9" ht="13.5" x14ac:dyDescent="0.25">
      <c r="A1494" s="3">
        <f>TITRES_STAT!B1497</f>
        <v>44187</v>
      </c>
      <c r="B1494" s="6">
        <f>TITRES_STAT!D1497</f>
        <v>2.5070000000000001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1.2074977784378371E-3</v>
      </c>
      <c r="G1494" s="2">
        <f t="shared" si="210"/>
        <v>6.6518638520341169E-3</v>
      </c>
      <c r="H1494" s="2">
        <f t="shared" si="211"/>
        <v>0.18152773497740612</v>
      </c>
      <c r="I1494" s="2">
        <f t="shared" si="212"/>
        <v>15.363814966296772</v>
      </c>
    </row>
    <row r="1495" spans="1:9" ht="13.5" x14ac:dyDescent="0.25">
      <c r="A1495" s="3">
        <f>TITRES_STAT!B1498</f>
        <v>44188</v>
      </c>
      <c r="B1495" s="6">
        <f>TITRES_STAT!D1498</f>
        <v>2.4525000000000001</v>
      </c>
      <c r="C1495" s="2">
        <f t="shared" si="207"/>
        <v>-5.4499999999999993E-2</v>
      </c>
      <c r="D1495" s="2">
        <f t="shared" si="208"/>
        <v>0</v>
      </c>
      <c r="E1495" s="2">
        <f t="shared" si="209"/>
        <v>5.4499999999999993E-2</v>
      </c>
      <c r="F1495" s="2">
        <f t="shared" si="210"/>
        <v>1.1212479371208487E-3</v>
      </c>
      <c r="G1495" s="2">
        <f t="shared" si="210"/>
        <v>1.0069587862603107E-2</v>
      </c>
      <c r="H1495" s="2">
        <f t="shared" si="211"/>
        <v>0.11134993332596961</v>
      </c>
      <c r="I1495" s="2">
        <f t="shared" si="212"/>
        <v>10.019340442368971</v>
      </c>
    </row>
    <row r="1496" spans="1:9" ht="13.5" x14ac:dyDescent="0.25">
      <c r="A1496" s="3">
        <f>TITRES_STAT!B1499</f>
        <v>44189</v>
      </c>
      <c r="B1496" s="6">
        <f>TITRES_STAT!D1499</f>
        <v>2.4525000000000001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1.0411587987550739E-3</v>
      </c>
      <c r="G1496" s="2">
        <f t="shared" si="210"/>
        <v>9.3503315867028841E-3</v>
      </c>
      <c r="H1496" s="2">
        <f t="shared" si="211"/>
        <v>0.11134993332596962</v>
      </c>
      <c r="I1496" s="2">
        <f t="shared" si="212"/>
        <v>10.019340442368971</v>
      </c>
    </row>
    <row r="1497" spans="1:9" ht="13.5" x14ac:dyDescent="0.25">
      <c r="A1497" s="3">
        <f>TITRES_STAT!B1500</f>
        <v>44190</v>
      </c>
      <c r="B1497" s="6">
        <f>TITRES_STAT!D1500</f>
        <v>2.5070000000000001</v>
      </c>
      <c r="C1497" s="2">
        <f t="shared" si="207"/>
        <v>5.4499999999999993E-2</v>
      </c>
      <c r="D1497" s="2">
        <f t="shared" si="208"/>
        <v>5.4499999999999993E-2</v>
      </c>
      <c r="E1497" s="2">
        <f t="shared" si="209"/>
        <v>0</v>
      </c>
      <c r="F1497" s="2">
        <f t="shared" si="210"/>
        <v>4.8596474559868541E-3</v>
      </c>
      <c r="G1497" s="2">
        <f t="shared" si="210"/>
        <v>8.6824507590812488E-3</v>
      </c>
      <c r="H1497" s="2">
        <f t="shared" si="211"/>
        <v>0.55970918705228423</v>
      </c>
      <c r="I1497" s="2">
        <f t="shared" si="212"/>
        <v>35.885483761885524</v>
      </c>
    </row>
    <row r="1498" spans="1:9" ht="13.5" x14ac:dyDescent="0.25">
      <c r="A1498" s="3">
        <f>TITRES_STAT!B1501</f>
        <v>44193</v>
      </c>
      <c r="B1498" s="6">
        <f>TITRES_STAT!D1501</f>
        <v>2.4914999999999998</v>
      </c>
      <c r="C1498" s="2">
        <f t="shared" si="207"/>
        <v>-1.5500000000000291E-2</v>
      </c>
      <c r="D1498" s="2">
        <f t="shared" si="208"/>
        <v>0</v>
      </c>
      <c r="E1498" s="2">
        <f t="shared" si="209"/>
        <v>1.5500000000000291E-2</v>
      </c>
      <c r="F1498" s="2">
        <f t="shared" si="210"/>
        <v>4.5125297805592218E-3</v>
      </c>
      <c r="G1498" s="2">
        <f t="shared" si="210"/>
        <v>9.1694185620040374E-3</v>
      </c>
      <c r="H1498" s="2">
        <f t="shared" si="211"/>
        <v>0.49212823583581494</v>
      </c>
      <c r="I1498" s="2">
        <f t="shared" si="212"/>
        <v>32.981631472187075</v>
      </c>
    </row>
    <row r="1499" spans="1:9" ht="13.5" x14ac:dyDescent="0.25">
      <c r="A1499" s="3">
        <f>TITRES_STAT!B1502</f>
        <v>44194</v>
      </c>
      <c r="B1499" s="6">
        <f>TITRES_STAT!D1502</f>
        <v>2.4914999999999998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4.1902062248049916E-3</v>
      </c>
      <c r="G1499" s="2">
        <f t="shared" si="210"/>
        <v>8.5144600932894627E-3</v>
      </c>
      <c r="H1499" s="2">
        <f t="shared" si="211"/>
        <v>0.49212823583581494</v>
      </c>
      <c r="I1499" s="2">
        <f t="shared" si="212"/>
        <v>32.981631472187075</v>
      </c>
    </row>
    <row r="1500" spans="1:9" ht="13.5" x14ac:dyDescent="0.25">
      <c r="A1500" s="3">
        <f>TITRES_STAT!B1503</f>
        <v>44195</v>
      </c>
      <c r="B1500" s="6">
        <f>TITRES_STAT!D1503</f>
        <v>2.4914999999999998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3.8909057801760636E-3</v>
      </c>
      <c r="G1500" s="2">
        <f t="shared" si="210"/>
        <v>7.9062843723402155E-3</v>
      </c>
      <c r="H1500" s="2">
        <f t="shared" si="211"/>
        <v>0.49212823583581494</v>
      </c>
      <c r="I1500" s="2">
        <f t="shared" si="212"/>
        <v>32.981631472187075</v>
      </c>
    </row>
    <row r="1501" spans="1:9" ht="13.5" x14ac:dyDescent="0.25">
      <c r="A1501" s="3">
        <f>TITRES_STAT!B1504</f>
        <v>44196</v>
      </c>
      <c r="B1501" s="6">
        <f>TITRES_STAT!D1504</f>
        <v>2.4914999999999998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3.6129839387349164E-3</v>
      </c>
      <c r="G1501" s="2">
        <f t="shared" si="213"/>
        <v>7.3415497743159145E-3</v>
      </c>
      <c r="H1501" s="2">
        <f t="shared" si="211"/>
        <v>0.49212823583581494</v>
      </c>
      <c r="I1501" s="2">
        <f t="shared" si="212"/>
        <v>32.981631472187075</v>
      </c>
    </row>
    <row r="1502" spans="1:9" ht="13.5" x14ac:dyDescent="0.25">
      <c r="A1502" s="3">
        <f>TITRES_STAT!B1505</f>
        <v>44200</v>
      </c>
      <c r="B1502" s="6">
        <f>TITRES_STAT!D1505</f>
        <v>2.4914999999999998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3.354913657396708E-3</v>
      </c>
      <c r="G1502" s="2">
        <f t="shared" si="213"/>
        <v>6.817153361864778E-3</v>
      </c>
      <c r="H1502" s="2">
        <f t="shared" si="211"/>
        <v>0.49212823583581494</v>
      </c>
      <c r="I1502" s="2">
        <f t="shared" si="212"/>
        <v>32.981631472187075</v>
      </c>
    </row>
    <row r="1503" spans="1:9" ht="13.5" x14ac:dyDescent="0.25">
      <c r="A1503" s="3">
        <f>TITRES_STAT!B1506</f>
        <v>44201</v>
      </c>
      <c r="B1503" s="6">
        <f>TITRES_STAT!D1506</f>
        <v>2.4914999999999998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3.1152769675826574E-3</v>
      </c>
      <c r="G1503" s="2">
        <f t="shared" si="213"/>
        <v>6.3302138360172939E-3</v>
      </c>
      <c r="H1503" s="2">
        <f t="shared" si="211"/>
        <v>0.49212823583581489</v>
      </c>
      <c r="I1503" s="2">
        <f t="shared" si="212"/>
        <v>32.981631472187075</v>
      </c>
    </row>
    <row r="1504" spans="1:9" ht="13.5" x14ac:dyDescent="0.25">
      <c r="A1504" s="3">
        <f>TITRES_STAT!B1507</f>
        <v>44202</v>
      </c>
      <c r="B1504" s="6">
        <f>TITRES_STAT!D1507</f>
        <v>2.4914999999999998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2.8927571841838961E-3</v>
      </c>
      <c r="G1504" s="2">
        <f t="shared" si="213"/>
        <v>5.8780557048732016E-3</v>
      </c>
      <c r="H1504" s="2">
        <f t="shared" si="211"/>
        <v>0.49212823583581489</v>
      </c>
      <c r="I1504" s="2">
        <f t="shared" si="212"/>
        <v>32.981631472187075</v>
      </c>
    </row>
    <row r="1505" spans="1:9" ht="13.5" x14ac:dyDescent="0.25">
      <c r="A1505" s="3">
        <f>TITRES_STAT!B1508</f>
        <v>44203</v>
      </c>
      <c r="B1505" s="6">
        <f>TITRES_STAT!D1508</f>
        <v>2.3824999999999998</v>
      </c>
      <c r="C1505" s="2">
        <f t="shared" si="207"/>
        <v>-0.10899999999999999</v>
      </c>
      <c r="D1505" s="2">
        <f t="shared" si="208"/>
        <v>0</v>
      </c>
      <c r="E1505" s="2">
        <f t="shared" si="209"/>
        <v>0.10899999999999999</v>
      </c>
      <c r="F1505" s="2">
        <f t="shared" si="213"/>
        <v>2.6861316710279038E-3</v>
      </c>
      <c r="G1505" s="2">
        <f t="shared" si="213"/>
        <v>1.3243908868810829E-2</v>
      </c>
      <c r="H1505" s="2">
        <f t="shared" si="211"/>
        <v>0.20282015661959865</v>
      </c>
      <c r="I1505" s="2">
        <f t="shared" si="212"/>
        <v>16.86205169604105</v>
      </c>
    </row>
    <row r="1506" spans="1:9" ht="13.5" x14ac:dyDescent="0.25">
      <c r="A1506" s="3">
        <f>TITRES_STAT!B1509</f>
        <v>44204</v>
      </c>
      <c r="B1506" s="6">
        <f>TITRES_STAT!D1509</f>
        <v>2.4836999999999998</v>
      </c>
      <c r="C1506" s="2">
        <f t="shared" si="207"/>
        <v>0.10119999999999996</v>
      </c>
      <c r="D1506" s="2">
        <f t="shared" si="208"/>
        <v>0.10119999999999996</v>
      </c>
      <c r="E1506" s="2">
        <f t="shared" si="209"/>
        <v>0</v>
      </c>
      <c r="F1506" s="2">
        <f t="shared" si="213"/>
        <v>9.7228365516687648E-3</v>
      </c>
      <c r="G1506" s="2">
        <f t="shared" si="213"/>
        <v>1.2297915378181484E-2</v>
      </c>
      <c r="H1506" s="2">
        <f t="shared" si="211"/>
        <v>0.79060850987141029</v>
      </c>
      <c r="I1506" s="2">
        <f t="shared" si="212"/>
        <v>44.153063358790057</v>
      </c>
    </row>
    <row r="1507" spans="1:9" ht="13.5" x14ac:dyDescent="0.25">
      <c r="A1507" s="3">
        <f>TITRES_STAT!B1510</f>
        <v>44207</v>
      </c>
      <c r="B1507" s="6">
        <f>TITRES_STAT!D1510</f>
        <v>2.4836999999999998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9.0283482265495676E-3</v>
      </c>
      <c r="G1507" s="2">
        <f t="shared" si="213"/>
        <v>1.1419492851168519E-2</v>
      </c>
      <c r="H1507" s="2">
        <f t="shared" si="211"/>
        <v>0.79060850987141051</v>
      </c>
      <c r="I1507" s="2">
        <f t="shared" si="212"/>
        <v>44.153063358790064</v>
      </c>
    </row>
    <row r="1508" spans="1:9" ht="13.5" x14ac:dyDescent="0.25">
      <c r="A1508" s="3">
        <f>TITRES_STAT!B1511</f>
        <v>44208</v>
      </c>
      <c r="B1508" s="6">
        <f>TITRES_STAT!D1511</f>
        <v>2.4836999999999998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8.3834662103674552E-3</v>
      </c>
      <c r="G1508" s="2">
        <f t="shared" si="213"/>
        <v>1.0603814790370768E-2</v>
      </c>
      <c r="H1508" s="2">
        <f t="shared" si="211"/>
        <v>0.7906085098714104</v>
      </c>
      <c r="I1508" s="2">
        <f t="shared" si="212"/>
        <v>44.153063358790057</v>
      </c>
    </row>
    <row r="1509" spans="1:9" ht="13.5" x14ac:dyDescent="0.25">
      <c r="A1509" s="3">
        <f>TITRES_STAT!B1512</f>
        <v>44209</v>
      </c>
      <c r="B1509" s="6">
        <f>TITRES_STAT!D1512</f>
        <v>2.4836999999999998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7.7846471953412081E-3</v>
      </c>
      <c r="G1509" s="2">
        <f t="shared" si="213"/>
        <v>9.8463994482014278E-3</v>
      </c>
      <c r="H1509" s="2">
        <f t="shared" si="211"/>
        <v>0.7906085098714104</v>
      </c>
      <c r="I1509" s="2">
        <f t="shared" si="212"/>
        <v>44.153063358790057</v>
      </c>
    </row>
    <row r="1510" spans="1:9" ht="13.5" x14ac:dyDescent="0.25">
      <c r="A1510" s="3">
        <f>TITRES_STAT!B1513</f>
        <v>44211</v>
      </c>
      <c r="B1510" s="6">
        <f>TITRES_STAT!D1513</f>
        <v>2.4836999999999998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7.2286009671025508E-3</v>
      </c>
      <c r="G1510" s="2">
        <f t="shared" si="213"/>
        <v>9.143085201901326E-3</v>
      </c>
      <c r="H1510" s="2">
        <f t="shared" si="211"/>
        <v>0.7906085098714104</v>
      </c>
      <c r="I1510" s="2">
        <f t="shared" si="212"/>
        <v>44.153063358790057</v>
      </c>
    </row>
    <row r="1511" spans="1:9" ht="13.5" x14ac:dyDescent="0.25">
      <c r="A1511" s="3">
        <f>TITRES_STAT!B1514</f>
        <v>44214</v>
      </c>
      <c r="B1511" s="6">
        <f>TITRES_STAT!D1514</f>
        <v>2.4836999999999998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6.7122723265952257E-3</v>
      </c>
      <c r="G1511" s="2">
        <f t="shared" si="213"/>
        <v>8.4900076874798031E-3</v>
      </c>
      <c r="H1511" s="2">
        <f t="shared" si="211"/>
        <v>0.7906085098714104</v>
      </c>
      <c r="I1511" s="2">
        <f t="shared" si="212"/>
        <v>44.153063358790057</v>
      </c>
    </row>
    <row r="1512" spans="1:9" ht="13.5" x14ac:dyDescent="0.25">
      <c r="A1512" s="3">
        <f>TITRES_STAT!B1515</f>
        <v>44215</v>
      </c>
      <c r="B1512" s="6">
        <f>TITRES_STAT!D1515</f>
        <v>2.5537000000000001</v>
      </c>
      <c r="C1512" s="2">
        <f t="shared" si="207"/>
        <v>7.0000000000000284E-2</v>
      </c>
      <c r="D1512" s="2">
        <f t="shared" si="208"/>
        <v>7.0000000000000284E-2</v>
      </c>
      <c r="E1512" s="2">
        <f t="shared" si="209"/>
        <v>0</v>
      </c>
      <c r="F1512" s="2">
        <f t="shared" si="213"/>
        <v>1.1232824303267016E-2</v>
      </c>
      <c r="G1512" s="2">
        <f t="shared" si="213"/>
        <v>7.8835785669455309E-3</v>
      </c>
      <c r="H1512" s="2">
        <f t="shared" si="211"/>
        <v>1.4248382518015725</v>
      </c>
      <c r="I1512" s="2">
        <f t="shared" si="212"/>
        <v>58.760135887124271</v>
      </c>
    </row>
    <row r="1513" spans="1:9" ht="13.5" x14ac:dyDescent="0.25">
      <c r="A1513" s="3">
        <f>TITRES_STAT!B1516</f>
        <v>44216</v>
      </c>
      <c r="B1513" s="6">
        <f>TITRES_STAT!D1516</f>
        <v>2.5693000000000001</v>
      </c>
      <c r="C1513" s="2">
        <f t="shared" si="207"/>
        <v>1.5600000000000058E-2</v>
      </c>
      <c r="D1513" s="2">
        <f t="shared" si="208"/>
        <v>1.5600000000000058E-2</v>
      </c>
      <c r="E1513" s="2">
        <f t="shared" si="209"/>
        <v>0</v>
      </c>
      <c r="F1513" s="2">
        <f t="shared" si="213"/>
        <v>1.1544765424462233E-2</v>
      </c>
      <c r="G1513" s="2">
        <f t="shared" si="213"/>
        <v>7.3204658121637078E-3</v>
      </c>
      <c r="H1513" s="2">
        <f t="shared" si="211"/>
        <v>1.5770533898648111</v>
      </c>
      <c r="I1513" s="2">
        <f t="shared" si="212"/>
        <v>61.195992138429901</v>
      </c>
    </row>
    <row r="1514" spans="1:9" ht="13.5" x14ac:dyDescent="0.25">
      <c r="A1514" s="3">
        <f>TITRES_STAT!B1517</f>
        <v>44217</v>
      </c>
      <c r="B1514" s="6">
        <f>TITRES_STAT!D1517</f>
        <v>2.5693000000000001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1.0720139322714929E-2</v>
      </c>
      <c r="G1514" s="2">
        <f t="shared" si="213"/>
        <v>6.7975753970091566E-3</v>
      </c>
      <c r="H1514" s="2">
        <f t="shared" si="211"/>
        <v>1.5770533898648111</v>
      </c>
      <c r="I1514" s="2">
        <f t="shared" si="212"/>
        <v>61.195992138429901</v>
      </c>
    </row>
    <row r="1515" spans="1:9" ht="13.5" x14ac:dyDescent="0.25">
      <c r="A1515" s="3">
        <f>TITRES_STAT!B1518</f>
        <v>44218</v>
      </c>
      <c r="B1515" s="6">
        <f>TITRES_STAT!D1518</f>
        <v>2.5693000000000001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9.9544150853781484E-3</v>
      </c>
      <c r="G1515" s="2">
        <f t="shared" si="213"/>
        <v>6.3120342972227883E-3</v>
      </c>
      <c r="H1515" s="2">
        <f t="shared" si="211"/>
        <v>1.5770533898648111</v>
      </c>
      <c r="I1515" s="2">
        <f t="shared" si="212"/>
        <v>61.195992138429901</v>
      </c>
    </row>
    <row r="1516" spans="1:9" ht="13.5" x14ac:dyDescent="0.25">
      <c r="A1516" s="3">
        <f>TITRES_STAT!B1519</f>
        <v>44221</v>
      </c>
      <c r="B1516" s="6">
        <f>TITRES_STAT!D1519</f>
        <v>2.6004999999999998</v>
      </c>
      <c r="C1516" s="2">
        <f t="shared" si="207"/>
        <v>3.1199999999999672E-2</v>
      </c>
      <c r="D1516" s="2">
        <f t="shared" si="208"/>
        <v>3.1199999999999672E-2</v>
      </c>
      <c r="E1516" s="2">
        <f t="shared" si="209"/>
        <v>0</v>
      </c>
      <c r="F1516" s="2">
        <f t="shared" si="213"/>
        <v>1.1471956864993971E-2</v>
      </c>
      <c r="G1516" s="2">
        <f t="shared" si="213"/>
        <v>5.8611747045640176E-3</v>
      </c>
      <c r="H1516" s="2">
        <f t="shared" si="211"/>
        <v>1.9572794607301012</v>
      </c>
      <c r="I1516" s="2">
        <f t="shared" si="212"/>
        <v>66.185136938221007</v>
      </c>
    </row>
    <row r="1517" spans="1:9" ht="13.5" x14ac:dyDescent="0.25">
      <c r="A1517" s="3">
        <f>TITRES_STAT!B1520</f>
        <v>44222</v>
      </c>
      <c r="B1517" s="6">
        <f>TITRES_STAT!D1520</f>
        <v>2.6004999999999998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1.0652531374637259E-2</v>
      </c>
      <c r="G1517" s="2">
        <f t="shared" si="214"/>
        <v>5.4425193685237305E-3</v>
      </c>
      <c r="H1517" s="2">
        <f t="shared" si="211"/>
        <v>1.9572794607301012</v>
      </c>
      <c r="I1517" s="2">
        <f t="shared" si="212"/>
        <v>66.185136938221007</v>
      </c>
    </row>
    <row r="1518" spans="1:9" ht="13.5" x14ac:dyDescent="0.25">
      <c r="A1518" s="3">
        <f>TITRES_STAT!B1521</f>
        <v>44223</v>
      </c>
      <c r="B1518" s="6">
        <f>TITRES_STAT!D1521</f>
        <v>2.5926999999999998</v>
      </c>
      <c r="C1518" s="2">
        <f t="shared" si="207"/>
        <v>-7.8000000000000291E-3</v>
      </c>
      <c r="D1518" s="2">
        <f t="shared" si="208"/>
        <v>0</v>
      </c>
      <c r="E1518" s="2">
        <f t="shared" si="209"/>
        <v>7.8000000000000291E-3</v>
      </c>
      <c r="F1518" s="2">
        <f t="shared" si="214"/>
        <v>9.8916362764488834E-3</v>
      </c>
      <c r="G1518" s="2">
        <f t="shared" si="214"/>
        <v>5.6109108422006089E-3</v>
      </c>
      <c r="H1518" s="2">
        <f t="shared" si="211"/>
        <v>1.7629287926039057</v>
      </c>
      <c r="I1518" s="2">
        <f t="shared" si="212"/>
        <v>63.806522894223562</v>
      </c>
    </row>
    <row r="1519" spans="1:9" ht="13.5" x14ac:dyDescent="0.25">
      <c r="A1519" s="3">
        <f>TITRES_STAT!B1522</f>
        <v>44224</v>
      </c>
      <c r="B1519" s="6">
        <f>TITRES_STAT!D1522</f>
        <v>2.6160000000000001</v>
      </c>
      <c r="C1519" s="2">
        <f t="shared" si="207"/>
        <v>2.330000000000032E-2</v>
      </c>
      <c r="D1519" s="2">
        <f t="shared" si="208"/>
        <v>2.330000000000032E-2</v>
      </c>
      <c r="E1519" s="2">
        <f t="shared" si="209"/>
        <v>0</v>
      </c>
      <c r="F1519" s="2">
        <f t="shared" si="214"/>
        <v>1.0849376542416843E-2</v>
      </c>
      <c r="G1519" s="2">
        <f t="shared" si="214"/>
        <v>5.2101314963291373E-3</v>
      </c>
      <c r="H1519" s="2">
        <f t="shared" si="211"/>
        <v>2.0823613665146277</v>
      </c>
      <c r="I1519" s="2">
        <f t="shared" si="212"/>
        <v>67.557340587526653</v>
      </c>
    </row>
    <row r="1520" spans="1:9" ht="13.5" x14ac:dyDescent="0.25">
      <c r="A1520" s="3">
        <f>TITRES_STAT!B1523</f>
        <v>44225</v>
      </c>
      <c r="B1520" s="6">
        <f>TITRES_STAT!D1523</f>
        <v>2.6160000000000001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1.0074421075101354E-2</v>
      </c>
      <c r="G1520" s="2">
        <f t="shared" si="214"/>
        <v>4.837979246591342E-3</v>
      </c>
      <c r="H1520" s="2">
        <f t="shared" si="211"/>
        <v>2.0823613665146272</v>
      </c>
      <c r="I1520" s="2">
        <f t="shared" si="212"/>
        <v>67.557340587526653</v>
      </c>
    </row>
    <row r="1521" spans="1:9" ht="13.5" x14ac:dyDescent="0.25">
      <c r="A1521" s="3">
        <f>TITRES_STAT!B1524</f>
        <v>44228</v>
      </c>
      <c r="B1521" s="6">
        <f>TITRES_STAT!D1524</f>
        <v>2.6160000000000001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9.3548195697369715E-3</v>
      </c>
      <c r="G1521" s="2">
        <f t="shared" si="214"/>
        <v>4.492409300406246E-3</v>
      </c>
      <c r="H1521" s="2">
        <f t="shared" si="211"/>
        <v>2.0823613665146272</v>
      </c>
      <c r="I1521" s="2">
        <f t="shared" si="212"/>
        <v>67.557340587526653</v>
      </c>
    </row>
    <row r="1522" spans="1:9" ht="13.5" x14ac:dyDescent="0.25">
      <c r="A1522" s="3">
        <f>TITRES_STAT!B1525</f>
        <v>44229</v>
      </c>
      <c r="B1522" s="6">
        <f>TITRES_STAT!D1525</f>
        <v>2.6160000000000001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8.686618171898617E-3</v>
      </c>
      <c r="G1522" s="2">
        <f t="shared" si="214"/>
        <v>4.1715229218057997E-3</v>
      </c>
      <c r="H1522" s="2">
        <f t="shared" si="211"/>
        <v>2.0823613665146277</v>
      </c>
      <c r="I1522" s="2">
        <f t="shared" si="212"/>
        <v>67.557340587526653</v>
      </c>
    </row>
    <row r="1523" spans="1:9" ht="13.5" x14ac:dyDescent="0.25">
      <c r="A1523" s="3">
        <f>TITRES_STAT!B1526</f>
        <v>44230</v>
      </c>
      <c r="B1523" s="6">
        <f>TITRES_STAT!D1526</f>
        <v>2.6238000000000001</v>
      </c>
      <c r="C1523" s="2">
        <f t="shared" si="207"/>
        <v>7.8000000000000291E-3</v>
      </c>
      <c r="D1523" s="2">
        <f t="shared" si="208"/>
        <v>7.8000000000000291E-3</v>
      </c>
      <c r="E1523" s="2">
        <f t="shared" si="209"/>
        <v>0</v>
      </c>
      <c r="F1523" s="2">
        <f t="shared" si="214"/>
        <v>8.6232883024772895E-3</v>
      </c>
      <c r="G1523" s="2">
        <f t="shared" si="214"/>
        <v>3.8735569988196709E-3</v>
      </c>
      <c r="H1523" s="2">
        <f t="shared" si="211"/>
        <v>2.2261937297179131</v>
      </c>
      <c r="I1523" s="2">
        <f t="shared" si="212"/>
        <v>69.003721295824462</v>
      </c>
    </row>
    <row r="1524" spans="1:9" ht="13.5" x14ac:dyDescent="0.25">
      <c r="A1524" s="3">
        <f>TITRES_STAT!B1527</f>
        <v>44231</v>
      </c>
      <c r="B1524" s="6">
        <f>TITRES_STAT!D1527</f>
        <v>2.6160000000000001</v>
      </c>
      <c r="C1524" s="2">
        <f t="shared" si="207"/>
        <v>-7.8000000000000291E-3</v>
      </c>
      <c r="D1524" s="2">
        <f t="shared" si="208"/>
        <v>0</v>
      </c>
      <c r="E1524" s="2">
        <f t="shared" si="209"/>
        <v>7.8000000000000291E-3</v>
      </c>
      <c r="F1524" s="2">
        <f t="shared" si="214"/>
        <v>8.0073391380146262E-3</v>
      </c>
      <c r="G1524" s="2">
        <f t="shared" si="214"/>
        <v>4.1540172131896962E-3</v>
      </c>
      <c r="H1524" s="2">
        <f t="shared" si="211"/>
        <v>1.9276133744920438</v>
      </c>
      <c r="I1524" s="2">
        <f t="shared" si="212"/>
        <v>65.842484232621558</v>
      </c>
    </row>
    <row r="1525" spans="1:9" ht="13.5" x14ac:dyDescent="0.25">
      <c r="A1525" s="3">
        <f>TITRES_STAT!B1528</f>
        <v>44232</v>
      </c>
      <c r="B1525" s="6">
        <f>TITRES_STAT!D1528</f>
        <v>2.6316000000000002</v>
      </c>
      <c r="C1525" s="2">
        <f t="shared" si="207"/>
        <v>1.5600000000000058E-2</v>
      </c>
      <c r="D1525" s="2">
        <f t="shared" si="208"/>
        <v>1.5600000000000058E-2</v>
      </c>
      <c r="E1525" s="2">
        <f t="shared" si="209"/>
        <v>0</v>
      </c>
      <c r="F1525" s="2">
        <f t="shared" si="214"/>
        <v>8.5496720567278719E-3</v>
      </c>
      <c r="G1525" s="2">
        <f t="shared" si="214"/>
        <v>3.8573016979618611E-3</v>
      </c>
      <c r="H1525" s="2">
        <f t="shared" si="211"/>
        <v>2.2164903671510547</v>
      </c>
      <c r="I1525" s="2">
        <f t="shared" si="212"/>
        <v>68.910213125067401</v>
      </c>
    </row>
    <row r="1526" spans="1:9" ht="13.5" x14ac:dyDescent="0.25">
      <c r="A1526" s="3">
        <f>TITRES_STAT!B1529</f>
        <v>44235</v>
      </c>
      <c r="B1526" s="6">
        <f>TITRES_STAT!D1529</f>
        <v>2.6238000000000001</v>
      </c>
      <c r="C1526" s="2">
        <f t="shared" si="207"/>
        <v>-7.8000000000000291E-3</v>
      </c>
      <c r="D1526" s="2">
        <f t="shared" si="208"/>
        <v>0</v>
      </c>
      <c r="E1526" s="2">
        <f t="shared" si="209"/>
        <v>7.8000000000000291E-3</v>
      </c>
      <c r="F1526" s="2">
        <f t="shared" si="214"/>
        <v>7.9389811955330233E-3</v>
      </c>
      <c r="G1526" s="2">
        <f t="shared" si="214"/>
        <v>4.138923005250302E-3</v>
      </c>
      <c r="H1526" s="2">
        <f t="shared" si="211"/>
        <v>1.9181272967538356</v>
      </c>
      <c r="I1526" s="2">
        <f t="shared" si="212"/>
        <v>65.731446975859711</v>
      </c>
    </row>
    <row r="1527" spans="1:9" ht="13.5" x14ac:dyDescent="0.25">
      <c r="A1527" s="3">
        <f>TITRES_STAT!B1530</f>
        <v>44236</v>
      </c>
      <c r="B1527" s="6">
        <f>TITRES_STAT!D1530</f>
        <v>2.6238000000000001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7.3719111101378078E-3</v>
      </c>
      <c r="G1527" s="2">
        <f t="shared" si="214"/>
        <v>3.8432856477324229E-3</v>
      </c>
      <c r="H1527" s="2">
        <f t="shared" si="211"/>
        <v>1.9181272967538359</v>
      </c>
      <c r="I1527" s="2">
        <f t="shared" si="212"/>
        <v>65.731446975859711</v>
      </c>
    </row>
    <row r="1528" spans="1:9" ht="13.5" x14ac:dyDescent="0.25">
      <c r="A1528" s="3">
        <f>TITRES_STAT!B1531</f>
        <v>44237</v>
      </c>
      <c r="B1528" s="6">
        <f>TITRES_STAT!D1531</f>
        <v>2.6160000000000001</v>
      </c>
      <c r="C1528" s="2">
        <f t="shared" si="207"/>
        <v>-7.8000000000000291E-3</v>
      </c>
      <c r="D1528" s="2">
        <f t="shared" si="208"/>
        <v>0</v>
      </c>
      <c r="E1528" s="2">
        <f t="shared" si="209"/>
        <v>7.8000000000000291E-3</v>
      </c>
      <c r="F1528" s="2">
        <f t="shared" si="214"/>
        <v>6.8453460308422502E-3</v>
      </c>
      <c r="G1528" s="2">
        <f t="shared" si="214"/>
        <v>4.1259081014658238E-3</v>
      </c>
      <c r="H1528" s="2">
        <f t="shared" si="211"/>
        <v>1.6591125789763188</v>
      </c>
      <c r="I1528" s="2">
        <f t="shared" si="212"/>
        <v>62.393468862270922</v>
      </c>
    </row>
    <row r="1529" spans="1:9" ht="13.5" x14ac:dyDescent="0.25">
      <c r="A1529" s="3">
        <f>TITRES_STAT!B1532</f>
        <v>44238</v>
      </c>
      <c r="B1529" s="6">
        <f>TITRES_STAT!D1532</f>
        <v>2.6160000000000001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6.3563927429249462E-3</v>
      </c>
      <c r="G1529" s="2">
        <f t="shared" si="214"/>
        <v>3.8312003799325506E-3</v>
      </c>
      <c r="H1529" s="2">
        <f t="shared" si="211"/>
        <v>1.6591125789763188</v>
      </c>
      <c r="I1529" s="2">
        <f t="shared" si="212"/>
        <v>62.393468862270922</v>
      </c>
    </row>
    <row r="1530" spans="1:9" ht="13.5" x14ac:dyDescent="0.25">
      <c r="A1530" s="3">
        <f>TITRES_STAT!B1533</f>
        <v>44239</v>
      </c>
      <c r="B1530" s="6">
        <f>TITRES_STAT!D1533</f>
        <v>2.6160000000000001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5.9023646898588786E-3</v>
      </c>
      <c r="G1530" s="2">
        <f t="shared" si="214"/>
        <v>3.5575432099373685E-3</v>
      </c>
      <c r="H1530" s="2">
        <f t="shared" si="211"/>
        <v>1.6591125789763186</v>
      </c>
      <c r="I1530" s="2">
        <f t="shared" si="212"/>
        <v>62.393468862270922</v>
      </c>
    </row>
    <row r="1531" spans="1:9" ht="13.5" x14ac:dyDescent="0.25">
      <c r="A1531" s="3">
        <f>TITRES_STAT!B1534</f>
        <v>44242</v>
      </c>
      <c r="B1531" s="6">
        <f>TITRES_STAT!D1534</f>
        <v>2.6160000000000001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5.4807672120118162E-3</v>
      </c>
      <c r="G1531" s="2">
        <f t="shared" si="214"/>
        <v>3.3034329806561277E-3</v>
      </c>
      <c r="H1531" s="2">
        <f t="shared" si="211"/>
        <v>1.6591125789763188</v>
      </c>
      <c r="I1531" s="2">
        <f t="shared" si="212"/>
        <v>62.393468862270922</v>
      </c>
    </row>
    <row r="1532" spans="1:9" ht="13.5" x14ac:dyDescent="0.25">
      <c r="A1532" s="3">
        <f>TITRES_STAT!B1535</f>
        <v>44243</v>
      </c>
      <c r="B1532" s="6">
        <f>TITRES_STAT!D1535</f>
        <v>2.6160000000000001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5.0892838397252572E-3</v>
      </c>
      <c r="G1532" s="2">
        <f t="shared" si="214"/>
        <v>3.0674734820378331E-3</v>
      </c>
      <c r="H1532" s="2">
        <f t="shared" si="211"/>
        <v>1.6591125789763186</v>
      </c>
      <c r="I1532" s="2">
        <f t="shared" si="212"/>
        <v>62.393468862270922</v>
      </c>
    </row>
    <row r="1533" spans="1:9" ht="13.5" x14ac:dyDescent="0.25">
      <c r="A1533" s="3">
        <f>TITRES_STAT!B1536</f>
        <v>44244</v>
      </c>
      <c r="B1533" s="6">
        <f>TITRES_STAT!D1536</f>
        <v>2.6160000000000001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4.7257635654591673E-3</v>
      </c>
      <c r="G1533" s="2">
        <f t="shared" si="215"/>
        <v>2.8483682333208453E-3</v>
      </c>
      <c r="H1533" s="2">
        <f t="shared" si="211"/>
        <v>1.6591125789763184</v>
      </c>
      <c r="I1533" s="2">
        <f t="shared" si="212"/>
        <v>62.393468862270915</v>
      </c>
    </row>
    <row r="1534" spans="1:9" ht="13.5" x14ac:dyDescent="0.25">
      <c r="A1534" s="3">
        <f>TITRES_STAT!B1537</f>
        <v>44245</v>
      </c>
      <c r="B1534" s="6">
        <f>TITRES_STAT!D1537</f>
        <v>2.6160000000000001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4.3882090250692268E-3</v>
      </c>
      <c r="G1534" s="2">
        <f t="shared" si="215"/>
        <v>2.6449133595122134E-3</v>
      </c>
      <c r="H1534" s="2">
        <f t="shared" si="211"/>
        <v>1.6591125789763184</v>
      </c>
      <c r="I1534" s="2">
        <f t="shared" si="212"/>
        <v>62.393468862270915</v>
      </c>
    </row>
    <row r="1535" spans="1:9" ht="13.5" x14ac:dyDescent="0.25">
      <c r="A1535" s="3">
        <f>TITRES_STAT!B1538</f>
        <v>44246</v>
      </c>
      <c r="B1535" s="6">
        <f>TITRES_STAT!D1538</f>
        <v>2.6160000000000001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4.0747655232785682E-3</v>
      </c>
      <c r="G1535" s="2">
        <f t="shared" si="215"/>
        <v>2.4559909766899124E-3</v>
      </c>
      <c r="H1535" s="2">
        <f t="shared" si="211"/>
        <v>1.6591125789763186</v>
      </c>
      <c r="I1535" s="2">
        <f t="shared" si="212"/>
        <v>62.393468862270922</v>
      </c>
    </row>
    <row r="1536" spans="1:9" ht="13.5" x14ac:dyDescent="0.25">
      <c r="A1536" s="3">
        <f>TITRES_STAT!B1539</f>
        <v>44249</v>
      </c>
      <c r="B1536" s="6">
        <f>TITRES_STAT!D1539</f>
        <v>2.6160000000000001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3.7837108430443848E-3</v>
      </c>
      <c r="G1536" s="2">
        <f t="shared" si="215"/>
        <v>2.28056304978349E-3</v>
      </c>
      <c r="H1536" s="2">
        <f t="shared" si="211"/>
        <v>1.6591125789763186</v>
      </c>
      <c r="I1536" s="2">
        <f t="shared" si="212"/>
        <v>62.393468862270922</v>
      </c>
    </row>
    <row r="1537" spans="1:9" ht="13.5" x14ac:dyDescent="0.25">
      <c r="A1537" s="3">
        <f>TITRES_STAT!B1540</f>
        <v>44250</v>
      </c>
      <c r="B1537" s="6">
        <f>TITRES_STAT!D1540</f>
        <v>2.6160000000000001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3.5134457828269287E-3</v>
      </c>
      <c r="G1537" s="2">
        <f t="shared" si="215"/>
        <v>2.1176656890846694E-3</v>
      </c>
      <c r="H1537" s="2">
        <f t="shared" si="211"/>
        <v>1.6591125789763186</v>
      </c>
      <c r="I1537" s="2">
        <f t="shared" si="212"/>
        <v>62.393468862270922</v>
      </c>
    </row>
    <row r="1538" spans="1:9" ht="13.5" x14ac:dyDescent="0.25">
      <c r="A1538" s="3">
        <f>TITRES_STAT!B1541</f>
        <v>44251</v>
      </c>
      <c r="B1538" s="6">
        <f>TITRES_STAT!D1541</f>
        <v>2.6160000000000001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3.2624853697678625E-3</v>
      </c>
      <c r="G1538" s="2">
        <f t="shared" si="215"/>
        <v>1.9664038541500504E-3</v>
      </c>
      <c r="H1538" s="2">
        <f t="shared" si="211"/>
        <v>1.6591125789763184</v>
      </c>
      <c r="I1538" s="2">
        <f t="shared" si="212"/>
        <v>62.393468862270915</v>
      </c>
    </row>
    <row r="1539" spans="1:9" ht="13.5" x14ac:dyDescent="0.25">
      <c r="A1539" s="3">
        <f>TITRES_STAT!B1542</f>
        <v>44252</v>
      </c>
      <c r="B1539" s="6">
        <f>TITRES_STAT!D1542</f>
        <v>2.6160000000000001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3.0294507004987293E-3</v>
      </c>
      <c r="G1539" s="2">
        <f t="shared" si="215"/>
        <v>1.8259464359964754E-3</v>
      </c>
      <c r="H1539" s="2">
        <f t="shared" si="211"/>
        <v>1.6591125789763184</v>
      </c>
      <c r="I1539" s="2">
        <f t="shared" si="212"/>
        <v>62.393468862270915</v>
      </c>
    </row>
    <row r="1540" spans="1:9" ht="13.5" x14ac:dyDescent="0.25">
      <c r="A1540" s="3">
        <f>TITRES_STAT!B1543</f>
        <v>44253</v>
      </c>
      <c r="B1540" s="6">
        <f>TITRES_STAT!D1543</f>
        <v>2.6160000000000001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2.8130613647488201E-3</v>
      </c>
      <c r="G1540" s="2">
        <f t="shared" si="215"/>
        <v>1.6955216905681556E-3</v>
      </c>
      <c r="H1540" s="2">
        <f t="shared" si="211"/>
        <v>1.6591125789763186</v>
      </c>
      <c r="I1540" s="2">
        <f t="shared" si="212"/>
        <v>62.393468862270922</v>
      </c>
    </row>
    <row r="1541" spans="1:9" ht="13.5" x14ac:dyDescent="0.25">
      <c r="A1541" s="3">
        <f>TITRES_STAT!B1544</f>
        <v>44256</v>
      </c>
      <c r="B1541" s="6">
        <f>TITRES_STAT!D1544</f>
        <v>2.6160000000000001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2.6121284101239045E-3</v>
      </c>
      <c r="G1541" s="2">
        <f t="shared" si="215"/>
        <v>1.5744129983847159E-3</v>
      </c>
      <c r="H1541" s="2">
        <f t="shared" si="211"/>
        <v>1.6591125789763186</v>
      </c>
      <c r="I1541" s="2">
        <f t="shared" si="212"/>
        <v>62.393468862270922</v>
      </c>
    </row>
    <row r="1542" spans="1:9" ht="13.5" x14ac:dyDescent="0.25">
      <c r="A1542" s="3">
        <f>TITRES_STAT!B1545</f>
        <v>44257</v>
      </c>
      <c r="B1542" s="6">
        <f>TITRES_STAT!D1545</f>
        <v>2.6160000000000001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2.4255478094007683E-3</v>
      </c>
      <c r="G1542" s="2">
        <f t="shared" si="215"/>
        <v>1.4619549270715219E-3</v>
      </c>
      <c r="H1542" s="2">
        <f t="shared" si="211"/>
        <v>1.6591125789763186</v>
      </c>
      <c r="I1542" s="2">
        <f t="shared" si="212"/>
        <v>62.393468862270922</v>
      </c>
    </row>
    <row r="1543" spans="1:9" ht="13.5" x14ac:dyDescent="0.25">
      <c r="A1543" s="3">
        <f>TITRES_STAT!B1546</f>
        <v>44258</v>
      </c>
      <c r="B1543" s="6">
        <f>TITRES_STAT!D1546</f>
        <v>2.6160000000000001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2.2522943944435704E-3</v>
      </c>
      <c r="G1543" s="2">
        <f t="shared" si="215"/>
        <v>1.3575295751378418E-3</v>
      </c>
      <c r="H1543" s="2">
        <f t="shared" si="211"/>
        <v>1.6591125789763184</v>
      </c>
      <c r="I1543" s="2">
        <f t="shared" si="212"/>
        <v>62.393468862270915</v>
      </c>
    </row>
    <row r="1544" spans="1:9" ht="13.5" x14ac:dyDescent="0.25">
      <c r="A1544" s="3">
        <f>TITRES_STAT!B1547</f>
        <v>44259</v>
      </c>
      <c r="B1544" s="6">
        <f>TITRES_STAT!D1547</f>
        <v>2.6160000000000001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2.0914162234118871E-3</v>
      </c>
      <c r="G1544" s="2">
        <f t="shared" si="215"/>
        <v>1.2605631769137102E-3</v>
      </c>
      <c r="H1544" s="2">
        <f t="shared" si="211"/>
        <v>1.6591125789763186</v>
      </c>
      <c r="I1544" s="2">
        <f t="shared" si="212"/>
        <v>62.393468862270922</v>
      </c>
    </row>
    <row r="1545" spans="1:9" ht="13.5" x14ac:dyDescent="0.25">
      <c r="A1545" s="3">
        <f>TITRES_STAT!B1548</f>
        <v>44260</v>
      </c>
      <c r="B1545" s="6">
        <f>TITRES_STAT!D1548</f>
        <v>2.6004999999999998</v>
      </c>
      <c r="C1545" s="2">
        <f t="shared" si="216"/>
        <v>-1.5500000000000291E-2</v>
      </c>
      <c r="D1545" s="2">
        <f t="shared" si="217"/>
        <v>0</v>
      </c>
      <c r="E1545" s="2">
        <f t="shared" si="218"/>
        <v>1.5500000000000291E-2</v>
      </c>
      <c r="F1545" s="2">
        <f t="shared" si="215"/>
        <v>1.9420293503110381E-3</v>
      </c>
      <c r="G1545" s="2">
        <f t="shared" si="215"/>
        <v>2.2776658071341801E-3</v>
      </c>
      <c r="H1545" s="2">
        <f t="shared" si="211"/>
        <v>0.85264016530789966</v>
      </c>
      <c r="I1545" s="2">
        <f t="shared" si="212"/>
        <v>46.02297743912915</v>
      </c>
    </row>
    <row r="1546" spans="1:9" ht="13.5" x14ac:dyDescent="0.25">
      <c r="A1546" s="3">
        <f>TITRES_STAT!B1549</f>
        <v>44263</v>
      </c>
      <c r="B1546" s="6">
        <f>TITRES_STAT!D1549</f>
        <v>2.6004999999999998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1.8033129681459638E-3</v>
      </c>
      <c r="G1546" s="2">
        <f t="shared" si="215"/>
        <v>2.1149753923388813E-3</v>
      </c>
      <c r="H1546" s="2">
        <f t="shared" si="211"/>
        <v>0.85264016530789977</v>
      </c>
      <c r="I1546" s="2">
        <f t="shared" si="212"/>
        <v>46.022977439129157</v>
      </c>
    </row>
    <row r="1547" spans="1:9" ht="13.5" x14ac:dyDescent="0.25">
      <c r="A1547" s="3">
        <f>TITRES_STAT!B1550</f>
        <v>44264</v>
      </c>
      <c r="B1547" s="6">
        <f>TITRES_STAT!D1550</f>
        <v>2.5926999999999998</v>
      </c>
      <c r="C1547" s="2">
        <f t="shared" si="216"/>
        <v>-7.8000000000000291E-3</v>
      </c>
      <c r="D1547" s="2">
        <f t="shared" si="217"/>
        <v>0</v>
      </c>
      <c r="E1547" s="2">
        <f t="shared" si="218"/>
        <v>7.8000000000000291E-3</v>
      </c>
      <c r="F1547" s="2">
        <f t="shared" si="215"/>
        <v>1.6745048989926807E-3</v>
      </c>
      <c r="G1547" s="2">
        <f t="shared" si="215"/>
        <v>2.5210485786003917E-3</v>
      </c>
      <c r="H1547" s="2">
        <f t="shared" si="211"/>
        <v>0.6642096916364516</v>
      </c>
      <c r="I1547" s="2">
        <f t="shared" si="212"/>
        <v>39.911418313116577</v>
      </c>
    </row>
    <row r="1548" spans="1:9" ht="13.5" x14ac:dyDescent="0.25">
      <c r="A1548" s="3">
        <f>TITRES_STAT!B1551</f>
        <v>44265</v>
      </c>
      <c r="B1548" s="6">
        <f>TITRES_STAT!D1551</f>
        <v>2.5926999999999998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1.5548974062074893E-3</v>
      </c>
      <c r="G1548" s="2">
        <f t="shared" si="215"/>
        <v>2.340973680128935E-3</v>
      </c>
      <c r="H1548" s="2">
        <f t="shared" si="211"/>
        <v>0.6642096916364516</v>
      </c>
      <c r="I1548" s="2">
        <f t="shared" si="212"/>
        <v>39.911418313116577</v>
      </c>
    </row>
    <row r="1549" spans="1:9" ht="13.5" x14ac:dyDescent="0.25">
      <c r="A1549" s="3">
        <f>TITRES_STAT!B1552</f>
        <v>44266</v>
      </c>
      <c r="B1549" s="6">
        <f>TITRES_STAT!D1552</f>
        <v>2.5926999999999998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1.443833305764097E-3</v>
      </c>
      <c r="G1549" s="2">
        <f t="shared" si="219"/>
        <v>2.1737612744054395E-3</v>
      </c>
      <c r="H1549" s="2">
        <f t="shared" si="211"/>
        <v>0.6642096916364516</v>
      </c>
      <c r="I1549" s="2">
        <f t="shared" si="212"/>
        <v>39.911418313116577</v>
      </c>
    </row>
    <row r="1550" spans="1:9" ht="13.5" x14ac:dyDescent="0.25">
      <c r="A1550" s="3">
        <f>TITRES_STAT!B1553</f>
        <v>44267</v>
      </c>
      <c r="B1550" s="6">
        <f>TITRES_STAT!D1553</f>
        <v>2.5926999999999998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1.3407023553523758E-3</v>
      </c>
      <c r="G1550" s="2">
        <f t="shared" si="219"/>
        <v>2.0184926119479083E-3</v>
      </c>
      <c r="H1550" s="2">
        <f t="shared" si="211"/>
        <v>0.66420969163645149</v>
      </c>
      <c r="I1550" s="2">
        <f t="shared" si="212"/>
        <v>39.91141831311657</v>
      </c>
    </row>
    <row r="1551" spans="1:9" ht="13.5" x14ac:dyDescent="0.25">
      <c r="A1551" s="3">
        <f>TITRES_STAT!B1554</f>
        <v>44270</v>
      </c>
      <c r="B1551" s="6">
        <f>TITRES_STAT!D1554</f>
        <v>2.5926999999999998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1.2449379013986346E-3</v>
      </c>
      <c r="G1551" s="2">
        <f t="shared" si="219"/>
        <v>1.8743145682373434E-3</v>
      </c>
      <c r="H1551" s="2">
        <f t="shared" si="211"/>
        <v>0.66420969163645149</v>
      </c>
      <c r="I1551" s="2">
        <f t="shared" si="212"/>
        <v>39.91141831311657</v>
      </c>
    </row>
    <row r="1552" spans="1:9" ht="13.5" x14ac:dyDescent="0.25">
      <c r="A1552" s="3">
        <f>TITRES_STAT!B1555</f>
        <v>44271</v>
      </c>
      <c r="B1552" s="6">
        <f>TITRES_STAT!D1555</f>
        <v>2.5926999999999998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1.1560137655844463E-3</v>
      </c>
      <c r="G1552" s="2">
        <f t="shared" si="219"/>
        <v>1.7404349562203903E-3</v>
      </c>
      <c r="H1552" s="2">
        <f t="shared" si="211"/>
        <v>0.66420969163645149</v>
      </c>
      <c r="I1552" s="2">
        <f t="shared" si="212"/>
        <v>39.91141831311657</v>
      </c>
    </row>
    <row r="1553" spans="1:9" ht="13.5" x14ac:dyDescent="0.25">
      <c r="A1553" s="3">
        <f>TITRES_STAT!B1556</f>
        <v>44272</v>
      </c>
      <c r="B1553" s="6">
        <f>TITRES_STAT!D1556</f>
        <v>2.5926999999999998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1.0734413537569858E-3</v>
      </c>
      <c r="G1553" s="2">
        <f t="shared" si="219"/>
        <v>1.6161181736332197E-3</v>
      </c>
      <c r="H1553" s="2">
        <f t="shared" ref="H1553:H1616" si="220">F1553/G1553</f>
        <v>0.66420969163645138</v>
      </c>
      <c r="I1553" s="2">
        <f t="shared" ref="I1553:I1616" si="221">IF(G1553=0,100,100-(100/(1+H1553)))</f>
        <v>39.911418313116563</v>
      </c>
    </row>
    <row r="1554" spans="1:9" ht="13.5" x14ac:dyDescent="0.25">
      <c r="A1554" s="3">
        <f>TITRES_STAT!B1557</f>
        <v>44273</v>
      </c>
      <c r="B1554" s="6">
        <f>TITRES_STAT!D1557</f>
        <v>2.5926999999999998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9.9676697134577254E-4</v>
      </c>
      <c r="G1554" s="2">
        <f t="shared" si="219"/>
        <v>1.5006811612308468E-3</v>
      </c>
      <c r="H1554" s="2">
        <f t="shared" si="220"/>
        <v>0.66420969163645138</v>
      </c>
      <c r="I1554" s="2">
        <f t="shared" si="221"/>
        <v>39.911418313116563</v>
      </c>
    </row>
    <row r="1555" spans="1:9" ht="13.5" x14ac:dyDescent="0.25">
      <c r="A1555" s="3">
        <f>TITRES_STAT!B1558</f>
        <v>44274</v>
      </c>
      <c r="B1555" s="6">
        <f>TITRES_STAT!D1558</f>
        <v>2.5926999999999998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9.2556933053536026E-4</v>
      </c>
      <c r="G1555" s="2">
        <f t="shared" si="219"/>
        <v>1.3934896497143578E-3</v>
      </c>
      <c r="H1555" s="2">
        <f t="shared" si="220"/>
        <v>0.66420969163645138</v>
      </c>
      <c r="I1555" s="2">
        <f t="shared" si="221"/>
        <v>39.911418313116563</v>
      </c>
    </row>
    <row r="1556" spans="1:9" ht="13.5" x14ac:dyDescent="0.25">
      <c r="A1556" s="3">
        <f>TITRES_STAT!B1559</f>
        <v>44277</v>
      </c>
      <c r="B1556" s="6">
        <f>TITRES_STAT!D1559</f>
        <v>2.5926999999999998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8.5945723549712028E-4</v>
      </c>
      <c r="G1556" s="2">
        <f t="shared" si="219"/>
        <v>1.2939546747347608E-3</v>
      </c>
      <c r="H1556" s="2">
        <f t="shared" si="220"/>
        <v>0.66420969163645138</v>
      </c>
      <c r="I1556" s="2">
        <f t="shared" si="221"/>
        <v>39.911418313116563</v>
      </c>
    </row>
    <row r="1557" spans="1:9" ht="13.5" x14ac:dyDescent="0.25">
      <c r="A1557" s="3">
        <f>TITRES_STAT!B1560</f>
        <v>44278</v>
      </c>
      <c r="B1557" s="6">
        <f>TITRES_STAT!D1560</f>
        <v>2.5926999999999998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7.9806743296161162E-4</v>
      </c>
      <c r="G1557" s="2">
        <f t="shared" si="219"/>
        <v>1.2015293408251351E-3</v>
      </c>
      <c r="H1557" s="2">
        <f t="shared" si="220"/>
        <v>0.66420969163645138</v>
      </c>
      <c r="I1557" s="2">
        <f t="shared" si="221"/>
        <v>39.911418313116563</v>
      </c>
    </row>
    <row r="1558" spans="1:9" ht="13.5" x14ac:dyDescent="0.25">
      <c r="A1558" s="3">
        <f>TITRES_STAT!B1561</f>
        <v>44279</v>
      </c>
      <c r="B1558" s="6">
        <f>TITRES_STAT!D1561</f>
        <v>2.5926999999999998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7.4106261632149646E-4</v>
      </c>
      <c r="G1558" s="2">
        <f t="shared" si="219"/>
        <v>1.1157058164804824E-3</v>
      </c>
      <c r="H1558" s="2">
        <f t="shared" si="220"/>
        <v>0.66420969163645138</v>
      </c>
      <c r="I1558" s="2">
        <f t="shared" si="221"/>
        <v>39.911418313116563</v>
      </c>
    </row>
    <row r="1559" spans="1:9" ht="13.5" x14ac:dyDescent="0.25">
      <c r="A1559" s="3">
        <f>TITRES_STAT!B1562</f>
        <v>44280</v>
      </c>
      <c r="B1559" s="6">
        <f>TITRES_STAT!D1562</f>
        <v>2.5926999999999998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6.8812957229853245E-4</v>
      </c>
      <c r="G1559" s="2">
        <f t="shared" si="219"/>
        <v>1.0360125438747337E-3</v>
      </c>
      <c r="H1559" s="2">
        <f t="shared" si="220"/>
        <v>0.66420969163645138</v>
      </c>
      <c r="I1559" s="2">
        <f t="shared" si="221"/>
        <v>39.911418313116563</v>
      </c>
    </row>
    <row r="1560" spans="1:9" ht="13.5" x14ac:dyDescent="0.25">
      <c r="A1560" s="3">
        <f>TITRES_STAT!B1563</f>
        <v>44281</v>
      </c>
      <c r="B1560" s="6">
        <f>TITRES_STAT!D1563</f>
        <v>2.5926999999999998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6.3897745999149443E-4</v>
      </c>
      <c r="G1560" s="2">
        <f t="shared" si="219"/>
        <v>9.620116478836812E-4</v>
      </c>
      <c r="H1560" s="2">
        <f t="shared" si="220"/>
        <v>0.66420969163645149</v>
      </c>
      <c r="I1560" s="2">
        <f t="shared" si="221"/>
        <v>39.91141831311657</v>
      </c>
    </row>
    <row r="1561" spans="1:9" ht="13.5" x14ac:dyDescent="0.25">
      <c r="A1561" s="3">
        <f>TITRES_STAT!B1564</f>
        <v>44284</v>
      </c>
      <c r="B1561" s="6">
        <f>TITRES_STAT!D1564</f>
        <v>2.5926999999999998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5.9333621284924482E-4</v>
      </c>
      <c r="G1561" s="2">
        <f t="shared" si="219"/>
        <v>8.9329653017770395E-4</v>
      </c>
      <c r="H1561" s="2">
        <f t="shared" si="220"/>
        <v>0.66420969163645149</v>
      </c>
      <c r="I1561" s="2">
        <f t="shared" si="221"/>
        <v>39.91141831311657</v>
      </c>
    </row>
    <row r="1562" spans="1:9" ht="13.5" x14ac:dyDescent="0.25">
      <c r="A1562" s="3">
        <f>TITRES_STAT!B1565</f>
        <v>44285</v>
      </c>
      <c r="B1562" s="6">
        <f>TITRES_STAT!D1565</f>
        <v>2.5926999999999998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5.5095505478858448E-4</v>
      </c>
      <c r="G1562" s="2">
        <f t="shared" si="219"/>
        <v>8.2948963516501085E-4</v>
      </c>
      <c r="H1562" s="2">
        <f t="shared" si="220"/>
        <v>0.66420969163645149</v>
      </c>
      <c r="I1562" s="2">
        <f t="shared" si="221"/>
        <v>39.91141831311657</v>
      </c>
    </row>
    <row r="1563" spans="1:9" ht="13.5" x14ac:dyDescent="0.25">
      <c r="A1563" s="3">
        <f>TITRES_STAT!B1566</f>
        <v>44286</v>
      </c>
      <c r="B1563" s="6">
        <f>TITRES_STAT!D1566</f>
        <v>2.5615000000000001</v>
      </c>
      <c r="C1563" s="2">
        <f t="shared" si="216"/>
        <v>-3.1199999999999672E-2</v>
      </c>
      <c r="D1563" s="2">
        <f t="shared" si="217"/>
        <v>0</v>
      </c>
      <c r="E1563" s="2">
        <f t="shared" si="218"/>
        <v>3.1199999999999672E-2</v>
      </c>
      <c r="F1563" s="2">
        <f t="shared" si="219"/>
        <v>5.1160112230368561E-4</v>
      </c>
      <c r="G1563" s="2">
        <f t="shared" si="219"/>
        <v>2.9988118040817726E-3</v>
      </c>
      <c r="H1563" s="2">
        <f t="shared" si="220"/>
        <v>0.17060127668142763</v>
      </c>
      <c r="I1563" s="2">
        <f t="shared" si="221"/>
        <v>14.573816044782575</v>
      </c>
    </row>
    <row r="1564" spans="1:9" ht="13.5" x14ac:dyDescent="0.25">
      <c r="A1564" s="3">
        <f>TITRES_STAT!B1567</f>
        <v>44287</v>
      </c>
      <c r="B1564" s="6">
        <f>TITRES_STAT!D1567</f>
        <v>2.4914999999999998</v>
      </c>
      <c r="C1564" s="2">
        <f t="shared" si="216"/>
        <v>-7.0000000000000284E-2</v>
      </c>
      <c r="D1564" s="2">
        <f t="shared" si="217"/>
        <v>0</v>
      </c>
      <c r="E1564" s="2">
        <f t="shared" si="218"/>
        <v>7.0000000000000284E-2</v>
      </c>
      <c r="F1564" s="2">
        <f t="shared" si="219"/>
        <v>4.7505818499627952E-4</v>
      </c>
      <c r="G1564" s="2">
        <f t="shared" si="219"/>
        <v>7.7846109609330943E-3</v>
      </c>
      <c r="H1564" s="2">
        <f t="shared" si="220"/>
        <v>6.1025295596703416E-2</v>
      </c>
      <c r="I1564" s="2">
        <f t="shared" si="221"/>
        <v>5.7515401234976054</v>
      </c>
    </row>
    <row r="1565" spans="1:9" ht="13.5" x14ac:dyDescent="0.25">
      <c r="A1565" s="3">
        <f>TITRES_STAT!B1568</f>
        <v>44288</v>
      </c>
      <c r="B1565" s="6">
        <f>TITRES_STAT!D1568</f>
        <v>2.4914999999999998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4.4112545749654526E-4</v>
      </c>
      <c r="G1565" s="2">
        <f t="shared" si="222"/>
        <v>7.2285673208664445E-3</v>
      </c>
      <c r="H1565" s="2">
        <f t="shared" si="220"/>
        <v>6.1025295596703416E-2</v>
      </c>
      <c r="I1565" s="2">
        <f t="shared" si="221"/>
        <v>5.7515401234976054</v>
      </c>
    </row>
    <row r="1566" spans="1:9" ht="13.5" x14ac:dyDescent="0.25">
      <c r="A1566" s="3">
        <f>TITRES_STAT!B1569</f>
        <v>44291</v>
      </c>
      <c r="B1566" s="6">
        <f>TITRES_STAT!D1569</f>
        <v>2.4914999999999998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4.0961649624679205E-4</v>
      </c>
      <c r="G1566" s="2">
        <f t="shared" si="222"/>
        <v>6.7122410836616981E-3</v>
      </c>
      <c r="H1566" s="2">
        <f t="shared" si="220"/>
        <v>6.1025295596703423E-2</v>
      </c>
      <c r="I1566" s="2">
        <f t="shared" si="221"/>
        <v>5.7515401234976054</v>
      </c>
    </row>
    <row r="1567" spans="1:9" ht="13.5" x14ac:dyDescent="0.25">
      <c r="A1567" s="3">
        <f>TITRES_STAT!B1570</f>
        <v>44292</v>
      </c>
      <c r="B1567" s="6">
        <f>TITRES_STAT!D1570</f>
        <v>2.4914999999999998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3.8035817508630691E-4</v>
      </c>
      <c r="G1567" s="2">
        <f t="shared" si="222"/>
        <v>6.2327952919715773E-3</v>
      </c>
      <c r="H1567" s="2">
        <f t="shared" si="220"/>
        <v>6.1025295596703423E-2</v>
      </c>
      <c r="I1567" s="2">
        <f t="shared" si="221"/>
        <v>5.7515401234976054</v>
      </c>
    </row>
    <row r="1568" spans="1:9" ht="13.5" x14ac:dyDescent="0.25">
      <c r="A1568" s="3">
        <f>TITRES_STAT!B1571</f>
        <v>44293</v>
      </c>
      <c r="B1568" s="6">
        <f>TITRES_STAT!D1571</f>
        <v>2.4914999999999998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3.5318973400871357E-4</v>
      </c>
      <c r="G1568" s="2">
        <f t="shared" si="222"/>
        <v>5.7875956282593217E-3</v>
      </c>
      <c r="H1568" s="2">
        <f t="shared" si="220"/>
        <v>6.1025295596703423E-2</v>
      </c>
      <c r="I1568" s="2">
        <f t="shared" si="221"/>
        <v>5.7515401234976054</v>
      </c>
    </row>
    <row r="1569" spans="1:9" ht="13.5" x14ac:dyDescent="0.25">
      <c r="A1569" s="3">
        <f>TITRES_STAT!B1572</f>
        <v>44294</v>
      </c>
      <c r="B1569" s="6">
        <f>TITRES_STAT!D1572</f>
        <v>2.4836999999999998</v>
      </c>
      <c r="C1569" s="2">
        <f t="shared" si="216"/>
        <v>-7.8000000000000291E-3</v>
      </c>
      <c r="D1569" s="2">
        <f t="shared" si="217"/>
        <v>0</v>
      </c>
      <c r="E1569" s="2">
        <f t="shared" si="218"/>
        <v>7.8000000000000291E-3</v>
      </c>
      <c r="F1569" s="2">
        <f t="shared" si="222"/>
        <v>3.2796189586523403E-4</v>
      </c>
      <c r="G1569" s="2">
        <f t="shared" si="222"/>
        <v>5.9313387976693719E-3</v>
      </c>
      <c r="H1569" s="2">
        <f t="shared" si="220"/>
        <v>5.5293064020234622E-2</v>
      </c>
      <c r="I1569" s="2">
        <f t="shared" si="221"/>
        <v>5.2395932376917926</v>
      </c>
    </row>
    <row r="1570" spans="1:9" ht="13.5" x14ac:dyDescent="0.25">
      <c r="A1570" s="3">
        <f>TITRES_STAT!B1573</f>
        <v>44298</v>
      </c>
      <c r="B1570" s="6">
        <f>TITRES_STAT!D1573</f>
        <v>2.4759000000000002</v>
      </c>
      <c r="C1570" s="2">
        <f t="shared" si="216"/>
        <v>-7.799999999999585E-3</v>
      </c>
      <c r="D1570" s="2">
        <f t="shared" si="217"/>
        <v>0</v>
      </c>
      <c r="E1570" s="2">
        <f t="shared" si="218"/>
        <v>7.799999999999585E-3</v>
      </c>
      <c r="F1570" s="2">
        <f t="shared" si="222"/>
        <v>3.0453604616057444E-4</v>
      </c>
      <c r="G1570" s="2">
        <f t="shared" si="222"/>
        <v>6.0648145978358155E-3</v>
      </c>
      <c r="H1570" s="2">
        <f t="shared" si="220"/>
        <v>5.021357887333372E-2</v>
      </c>
      <c r="I1570" s="2">
        <f t="shared" si="221"/>
        <v>4.7812730556391045</v>
      </c>
    </row>
    <row r="1571" spans="1:9" ht="13.5" x14ac:dyDescent="0.25">
      <c r="A1571" s="3">
        <f>TITRES_STAT!B1574</f>
        <v>44299</v>
      </c>
      <c r="B1571" s="6">
        <f>TITRES_STAT!D1574</f>
        <v>2.4759000000000002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2.8278347143481913E-4</v>
      </c>
      <c r="G1571" s="2">
        <f t="shared" si="222"/>
        <v>5.6316135551332577E-3</v>
      </c>
      <c r="H1571" s="2">
        <f t="shared" si="220"/>
        <v>5.0213578873333713E-2</v>
      </c>
      <c r="I1571" s="2">
        <f t="shared" si="221"/>
        <v>4.7812730556391045</v>
      </c>
    </row>
    <row r="1572" spans="1:9" ht="13.5" x14ac:dyDescent="0.25">
      <c r="A1572" s="3">
        <f>TITRES_STAT!B1575</f>
        <v>44300</v>
      </c>
      <c r="B1572" s="6">
        <f>TITRES_STAT!D1575</f>
        <v>2.4759000000000002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2.6258465204661777E-4</v>
      </c>
      <c r="G1572" s="2">
        <f t="shared" si="222"/>
        <v>5.2293554440523112E-3</v>
      </c>
      <c r="H1572" s="2">
        <f t="shared" si="220"/>
        <v>5.0213578873333713E-2</v>
      </c>
      <c r="I1572" s="2">
        <f t="shared" si="221"/>
        <v>4.7812730556391045</v>
      </c>
    </row>
    <row r="1573" spans="1:9" ht="13.5" x14ac:dyDescent="0.25">
      <c r="A1573" s="3">
        <f>TITRES_STAT!B1576</f>
        <v>44301</v>
      </c>
      <c r="B1573" s="6">
        <f>TITRES_STAT!D1576</f>
        <v>2.4759000000000002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2.4382860547185933E-4</v>
      </c>
      <c r="G1573" s="2">
        <f t="shared" si="222"/>
        <v>4.8558300551914324E-3</v>
      </c>
      <c r="H1573" s="2">
        <f t="shared" si="220"/>
        <v>5.0213578873333699E-2</v>
      </c>
      <c r="I1573" s="2">
        <f t="shared" si="221"/>
        <v>4.7812730556391045</v>
      </c>
    </row>
    <row r="1574" spans="1:9" ht="13.5" x14ac:dyDescent="0.25">
      <c r="A1574" s="3">
        <f>TITRES_STAT!B1577</f>
        <v>44302</v>
      </c>
      <c r="B1574" s="6">
        <f>TITRES_STAT!D1577</f>
        <v>2.4759000000000002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2.2641227650958368E-4</v>
      </c>
      <c r="G1574" s="2">
        <f t="shared" si="222"/>
        <v>4.5089850512491873E-3</v>
      </c>
      <c r="H1574" s="2">
        <f t="shared" si="220"/>
        <v>5.0213578873333706E-2</v>
      </c>
      <c r="I1574" s="2">
        <f t="shared" si="221"/>
        <v>4.7812730556391045</v>
      </c>
    </row>
    <row r="1575" spans="1:9" ht="13.5" x14ac:dyDescent="0.25">
      <c r="A1575" s="3">
        <f>TITRES_STAT!B1578</f>
        <v>44305</v>
      </c>
      <c r="B1575" s="6">
        <f>TITRES_STAT!D1578</f>
        <v>2.4759000000000002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2.1023997104461343E-4</v>
      </c>
      <c r="G1575" s="2">
        <f t="shared" si="222"/>
        <v>4.1869146904456736E-3</v>
      </c>
      <c r="H1575" s="2">
        <f t="shared" si="220"/>
        <v>5.0213578873333713E-2</v>
      </c>
      <c r="I1575" s="2">
        <f t="shared" si="221"/>
        <v>4.7812730556391045</v>
      </c>
    </row>
    <row r="1576" spans="1:9" ht="13.5" x14ac:dyDescent="0.25">
      <c r="A1576" s="3">
        <f>TITRES_STAT!B1579</f>
        <v>44306</v>
      </c>
      <c r="B1576" s="6">
        <f>TITRES_STAT!D1579</f>
        <v>2.4759000000000002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1.9522283025571246E-4</v>
      </c>
      <c r="G1576" s="2">
        <f t="shared" si="222"/>
        <v>3.8878493554138399E-3</v>
      </c>
      <c r="H1576" s="2">
        <f t="shared" si="220"/>
        <v>5.0213578873333706E-2</v>
      </c>
      <c r="I1576" s="2">
        <f t="shared" si="221"/>
        <v>4.7812730556391045</v>
      </c>
    </row>
    <row r="1577" spans="1:9" ht="13.5" x14ac:dyDescent="0.25">
      <c r="A1577" s="3">
        <f>TITRES_STAT!B1580</f>
        <v>44307</v>
      </c>
      <c r="B1577" s="6">
        <f>TITRES_STAT!D1580</f>
        <v>2.4914999999999998</v>
      </c>
      <c r="C1577" s="2">
        <f t="shared" si="216"/>
        <v>1.5599999999999614E-2</v>
      </c>
      <c r="D1577" s="2">
        <f t="shared" si="217"/>
        <v>1.5599999999999614E-2</v>
      </c>
      <c r="E1577" s="2">
        <f t="shared" si="218"/>
        <v>0</v>
      </c>
      <c r="F1577" s="2">
        <f t="shared" si="222"/>
        <v>1.295564056665991E-3</v>
      </c>
      <c r="G1577" s="2">
        <f t="shared" si="222"/>
        <v>3.6101458300271368E-3</v>
      </c>
      <c r="H1577" s="2">
        <f t="shared" si="220"/>
        <v>0.35886751329827932</v>
      </c>
      <c r="I1577" s="2">
        <f t="shared" si="221"/>
        <v>26.409308470935954</v>
      </c>
    </row>
    <row r="1578" spans="1:9" ht="13.5" x14ac:dyDescent="0.25">
      <c r="A1578" s="3">
        <f>TITRES_STAT!B1581</f>
        <v>44308</v>
      </c>
      <c r="B1578" s="6">
        <f>TITRES_STAT!D1581</f>
        <v>2.4914999999999998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1.2030237669041345E-3</v>
      </c>
      <c r="G1578" s="2">
        <f t="shared" si="222"/>
        <v>3.352278270739484E-3</v>
      </c>
      <c r="H1578" s="2">
        <f t="shared" si="220"/>
        <v>0.35886751329827932</v>
      </c>
      <c r="I1578" s="2">
        <f t="shared" si="221"/>
        <v>26.409308470935954</v>
      </c>
    </row>
    <row r="1579" spans="1:9" ht="13.5" x14ac:dyDescent="0.25">
      <c r="A1579" s="3">
        <f>TITRES_STAT!B1582</f>
        <v>44309</v>
      </c>
      <c r="B1579" s="6">
        <f>TITRES_STAT!D1582</f>
        <v>2.4914999999999998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1.1170934978395534E-3</v>
      </c>
      <c r="G1579" s="2">
        <f t="shared" si="222"/>
        <v>3.1128298228295208E-3</v>
      </c>
      <c r="H1579" s="2">
        <f t="shared" si="220"/>
        <v>0.35886751329827932</v>
      </c>
      <c r="I1579" s="2">
        <f t="shared" si="221"/>
        <v>26.409308470935954</v>
      </c>
    </row>
    <row r="1580" spans="1:9" ht="13.5" x14ac:dyDescent="0.25">
      <c r="A1580" s="3">
        <f>TITRES_STAT!B1583</f>
        <v>44312</v>
      </c>
      <c r="B1580" s="6">
        <f>TITRES_STAT!D1583</f>
        <v>2.4836999999999998</v>
      </c>
      <c r="C1580" s="2">
        <f t="shared" si="216"/>
        <v>-7.8000000000000291E-3</v>
      </c>
      <c r="D1580" s="2">
        <f t="shared" si="217"/>
        <v>0</v>
      </c>
      <c r="E1580" s="2">
        <f t="shared" si="218"/>
        <v>7.8000000000000291E-3</v>
      </c>
      <c r="F1580" s="2">
        <f t="shared" si="222"/>
        <v>1.0373011051367281E-3</v>
      </c>
      <c r="G1580" s="2">
        <f t="shared" si="222"/>
        <v>3.4476276926274146E-3</v>
      </c>
      <c r="H1580" s="2">
        <f t="shared" si="220"/>
        <v>0.30087387549268924</v>
      </c>
      <c r="I1580" s="2">
        <f t="shared" si="221"/>
        <v>23.128596950164521</v>
      </c>
    </row>
    <row r="1581" spans="1:9" ht="13.5" x14ac:dyDescent="0.25">
      <c r="A1581" s="3">
        <f>TITRES_STAT!B1584</f>
        <v>44313</v>
      </c>
      <c r="B1581" s="6">
        <f>TITRES_STAT!D1584</f>
        <v>2.4914999999999998</v>
      </c>
      <c r="C1581" s="2">
        <f t="shared" si="216"/>
        <v>7.8000000000000291E-3</v>
      </c>
      <c r="D1581" s="2">
        <f t="shared" si="217"/>
        <v>7.8000000000000291E-3</v>
      </c>
      <c r="E1581" s="2">
        <f t="shared" si="218"/>
        <v>0</v>
      </c>
      <c r="F1581" s="2">
        <f t="shared" ref="F1581:G1596" si="223">((F1580*13)+D1581)/14</f>
        <v>1.5203510261983923E-3</v>
      </c>
      <c r="G1581" s="2">
        <f t="shared" si="223"/>
        <v>3.201368571725456E-3</v>
      </c>
      <c r="H1581" s="2">
        <f t="shared" si="220"/>
        <v>0.4749065882717034</v>
      </c>
      <c r="I1581" s="2">
        <f t="shared" si="221"/>
        <v>32.199096000255807</v>
      </c>
    </row>
    <row r="1582" spans="1:9" ht="13.5" x14ac:dyDescent="0.25">
      <c r="A1582" s="3">
        <f>TITRES_STAT!B1585</f>
        <v>44314</v>
      </c>
      <c r="B1582" s="6">
        <f>TITRES_STAT!D1585</f>
        <v>2.4914999999999998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1.4117545243270784E-3</v>
      </c>
      <c r="G1582" s="2">
        <f t="shared" si="223"/>
        <v>2.9726993880307803E-3</v>
      </c>
      <c r="H1582" s="2">
        <f t="shared" si="220"/>
        <v>0.47490658827170334</v>
      </c>
      <c r="I1582" s="2">
        <f t="shared" si="221"/>
        <v>32.199096000255807</v>
      </c>
    </row>
    <row r="1583" spans="1:9" ht="13.5" x14ac:dyDescent="0.25">
      <c r="A1583" s="3">
        <f>TITRES_STAT!B1586</f>
        <v>44315</v>
      </c>
      <c r="B1583" s="6">
        <f>TITRES_STAT!D1586</f>
        <v>2.4914999999999998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1.3109149154465728E-3</v>
      </c>
      <c r="G1583" s="2">
        <f t="shared" si="223"/>
        <v>2.7603637174571532E-3</v>
      </c>
      <c r="H1583" s="2">
        <f t="shared" si="220"/>
        <v>0.47490658827170334</v>
      </c>
      <c r="I1583" s="2">
        <f t="shared" si="221"/>
        <v>32.199096000255807</v>
      </c>
    </row>
    <row r="1584" spans="1:9" ht="13.5" x14ac:dyDescent="0.25">
      <c r="A1584" s="3">
        <f>TITRES_STAT!B1587</f>
        <v>44316</v>
      </c>
      <c r="B1584" s="6">
        <f>TITRES_STAT!D1587</f>
        <v>2.4914999999999998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1.2172781357718176E-3</v>
      </c>
      <c r="G1584" s="2">
        <f t="shared" si="223"/>
        <v>2.5631948804959279E-3</v>
      </c>
      <c r="H1584" s="2">
        <f t="shared" si="220"/>
        <v>0.4749065882717034</v>
      </c>
      <c r="I1584" s="2">
        <f t="shared" si="221"/>
        <v>32.199096000255807</v>
      </c>
    </row>
    <row r="1585" spans="1:9" ht="13.5" x14ac:dyDescent="0.25">
      <c r="A1585" s="3">
        <f>TITRES_STAT!B1588</f>
        <v>44319</v>
      </c>
      <c r="B1585" s="6">
        <f>TITRES_STAT!D1588</f>
        <v>2.4914999999999998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1.1303296975024022E-3</v>
      </c>
      <c r="G1585" s="2">
        <f t="shared" si="223"/>
        <v>2.3801095318890758E-3</v>
      </c>
      <c r="H1585" s="2">
        <f t="shared" si="220"/>
        <v>0.47490658827170346</v>
      </c>
      <c r="I1585" s="2">
        <f t="shared" si="221"/>
        <v>32.199096000255807</v>
      </c>
    </row>
    <row r="1586" spans="1:9" ht="13.5" x14ac:dyDescent="0.25">
      <c r="A1586" s="3">
        <f>TITRES_STAT!B1589</f>
        <v>44320</v>
      </c>
      <c r="B1586" s="6">
        <f>TITRES_STAT!D1589</f>
        <v>2.4914999999999998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1.0495918619665163E-3</v>
      </c>
      <c r="G1586" s="2">
        <f t="shared" si="223"/>
        <v>2.2101017081827133E-3</v>
      </c>
      <c r="H1586" s="2">
        <f t="shared" si="220"/>
        <v>0.47490658827170346</v>
      </c>
      <c r="I1586" s="2">
        <f t="shared" si="221"/>
        <v>32.199096000255807</v>
      </c>
    </row>
    <row r="1587" spans="1:9" ht="13.5" x14ac:dyDescent="0.25">
      <c r="A1587" s="3">
        <f>TITRES_STAT!B1590</f>
        <v>44321</v>
      </c>
      <c r="B1587" s="6">
        <f>TITRES_STAT!D1590</f>
        <v>2.4914999999999998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9.7462101468319374E-4</v>
      </c>
      <c r="G1587" s="2">
        <f t="shared" si="223"/>
        <v>2.0522373004553769E-3</v>
      </c>
      <c r="H1587" s="2">
        <f t="shared" si="220"/>
        <v>0.4749065882717034</v>
      </c>
      <c r="I1587" s="2">
        <f t="shared" si="221"/>
        <v>32.199096000255807</v>
      </c>
    </row>
    <row r="1588" spans="1:9" ht="13.5" x14ac:dyDescent="0.25">
      <c r="A1588" s="3">
        <f>TITRES_STAT!B1591</f>
        <v>44322</v>
      </c>
      <c r="B1588" s="6">
        <f>TITRES_STAT!D1591</f>
        <v>2.4914999999999998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9.0500522792010853E-4</v>
      </c>
      <c r="G1588" s="2">
        <f t="shared" si="223"/>
        <v>1.9056489218514214E-3</v>
      </c>
      <c r="H1588" s="2">
        <f t="shared" si="220"/>
        <v>0.47490658827170346</v>
      </c>
      <c r="I1588" s="2">
        <f t="shared" si="221"/>
        <v>32.199096000255807</v>
      </c>
    </row>
    <row r="1589" spans="1:9" ht="13.5" x14ac:dyDescent="0.25">
      <c r="A1589" s="3">
        <f>TITRES_STAT!B1592</f>
        <v>44323</v>
      </c>
      <c r="B1589" s="6">
        <f>TITRES_STAT!D1592</f>
        <v>2.4914999999999998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8.4036199735438644E-4</v>
      </c>
      <c r="G1589" s="2">
        <f t="shared" si="223"/>
        <v>1.7695311417191772E-3</v>
      </c>
      <c r="H1589" s="2">
        <f t="shared" si="220"/>
        <v>0.47490658827170334</v>
      </c>
      <c r="I1589" s="2">
        <f t="shared" si="221"/>
        <v>32.199096000255807</v>
      </c>
    </row>
    <row r="1590" spans="1:9" ht="13.5" x14ac:dyDescent="0.25">
      <c r="A1590" s="3">
        <f>TITRES_STAT!B1593</f>
        <v>44326</v>
      </c>
      <c r="B1590" s="6">
        <f>TITRES_STAT!D1593</f>
        <v>2.4914999999999998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7.8033614040050163E-4</v>
      </c>
      <c r="G1590" s="2">
        <f t="shared" si="223"/>
        <v>1.6431360601678075E-3</v>
      </c>
      <c r="H1590" s="2">
        <f t="shared" si="220"/>
        <v>0.47490658827170329</v>
      </c>
      <c r="I1590" s="2">
        <f t="shared" si="221"/>
        <v>32.199096000255793</v>
      </c>
    </row>
    <row r="1591" spans="1:9" ht="13.5" x14ac:dyDescent="0.25">
      <c r="A1591" s="3">
        <f>TITRES_STAT!B1594</f>
        <v>44327</v>
      </c>
      <c r="B1591" s="6">
        <f>TITRES_STAT!D1594</f>
        <v>2.5304000000000002</v>
      </c>
      <c r="C1591" s="2">
        <f t="shared" si="216"/>
        <v>3.8900000000000379E-2</v>
      </c>
      <c r="D1591" s="2">
        <f t="shared" si="217"/>
        <v>3.8900000000000379E-2</v>
      </c>
      <c r="E1591" s="2">
        <f t="shared" si="218"/>
        <v>0</v>
      </c>
      <c r="F1591" s="2">
        <f t="shared" si="223"/>
        <v>3.5031692732290644E-3</v>
      </c>
      <c r="G1591" s="2">
        <f t="shared" si="223"/>
        <v>1.5257691987272499E-3</v>
      </c>
      <c r="H1591" s="2">
        <f t="shared" si="220"/>
        <v>2.2960020926830227</v>
      </c>
      <c r="I1591" s="2">
        <f t="shared" si="221"/>
        <v>69.66021343797216</v>
      </c>
    </row>
    <row r="1592" spans="1:9" ht="13.5" x14ac:dyDescent="0.25">
      <c r="A1592" s="3">
        <f>TITRES_STAT!B1595</f>
        <v>44333</v>
      </c>
      <c r="B1592" s="6">
        <f>TITRES_STAT!D1595</f>
        <v>2.5304000000000002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3.2529428965698453E-3</v>
      </c>
      <c r="G1592" s="2">
        <f t="shared" si="223"/>
        <v>1.4167856845324464E-3</v>
      </c>
      <c r="H1592" s="2">
        <f t="shared" si="220"/>
        <v>2.2960020926830222</v>
      </c>
      <c r="I1592" s="2">
        <f t="shared" si="221"/>
        <v>69.66021343797216</v>
      </c>
    </row>
    <row r="1593" spans="1:9" ht="13.5" x14ac:dyDescent="0.25">
      <c r="A1593" s="3">
        <f>TITRES_STAT!B1596</f>
        <v>44334</v>
      </c>
      <c r="B1593" s="6">
        <f>TITRES_STAT!D1596</f>
        <v>2.5304000000000002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3.0205898325291422E-3</v>
      </c>
      <c r="G1593" s="2">
        <f t="shared" si="223"/>
        <v>1.3155867070658433E-3</v>
      </c>
      <c r="H1593" s="2">
        <f t="shared" si="220"/>
        <v>2.2960020926830222</v>
      </c>
      <c r="I1593" s="2">
        <f t="shared" si="221"/>
        <v>69.66021343797216</v>
      </c>
    </row>
    <row r="1594" spans="1:9" ht="13.5" x14ac:dyDescent="0.25">
      <c r="A1594" s="3">
        <f>TITRES_STAT!B1597</f>
        <v>44335</v>
      </c>
      <c r="B1594" s="6">
        <f>TITRES_STAT!D1597</f>
        <v>2.5304000000000002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2.8048334159199175E-3</v>
      </c>
      <c r="G1594" s="2">
        <f t="shared" si="223"/>
        <v>1.2216162279897118E-3</v>
      </c>
      <c r="H1594" s="2">
        <f t="shared" si="220"/>
        <v>2.2960020926830218</v>
      </c>
      <c r="I1594" s="2">
        <f t="shared" si="221"/>
        <v>69.66021343797216</v>
      </c>
    </row>
    <row r="1595" spans="1:9" ht="13.5" x14ac:dyDescent="0.25">
      <c r="A1595" s="3">
        <f>TITRES_STAT!B1598</f>
        <v>44336</v>
      </c>
      <c r="B1595" s="6">
        <f>TITRES_STAT!D1598</f>
        <v>2.5304000000000002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2.6044881719256376E-3</v>
      </c>
      <c r="G1595" s="2">
        <f t="shared" si="223"/>
        <v>1.1343579259904465E-3</v>
      </c>
      <c r="H1595" s="2">
        <f t="shared" si="220"/>
        <v>2.2960020926830218</v>
      </c>
      <c r="I1595" s="2">
        <f t="shared" si="221"/>
        <v>69.66021343797216</v>
      </c>
    </row>
    <row r="1596" spans="1:9" ht="13.5" x14ac:dyDescent="0.25">
      <c r="A1596" s="3">
        <f>TITRES_STAT!B1599</f>
        <v>44337</v>
      </c>
      <c r="B1596" s="6">
        <f>TITRES_STAT!D1599</f>
        <v>2.5304000000000002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2.4184533025023778E-3</v>
      </c>
      <c r="G1596" s="2">
        <f t="shared" si="223"/>
        <v>1.0533323598482718E-3</v>
      </c>
      <c r="H1596" s="2">
        <f t="shared" si="220"/>
        <v>2.2960020926830218</v>
      </c>
      <c r="I1596" s="2">
        <f t="shared" si="221"/>
        <v>69.66021343797216</v>
      </c>
    </row>
    <row r="1597" spans="1:9" ht="13.5" x14ac:dyDescent="0.25">
      <c r="A1597" s="3">
        <f>TITRES_STAT!B1600</f>
        <v>44340</v>
      </c>
      <c r="B1597" s="6">
        <f>TITRES_STAT!D1600</f>
        <v>2.5304000000000002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2.2457066380379221E-3</v>
      </c>
      <c r="G1597" s="2">
        <f t="shared" si="224"/>
        <v>9.7809433414482389E-4</v>
      </c>
      <c r="H1597" s="2">
        <f t="shared" si="220"/>
        <v>2.2960020926830214</v>
      </c>
      <c r="I1597" s="2">
        <f t="shared" si="221"/>
        <v>69.660213437972146</v>
      </c>
    </row>
    <row r="1598" spans="1:9" ht="13.5" x14ac:dyDescent="0.25">
      <c r="A1598" s="3">
        <f>TITRES_STAT!B1601</f>
        <v>44341</v>
      </c>
      <c r="B1598" s="6">
        <f>TITRES_STAT!D1601</f>
        <v>2.5304000000000002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2.0852990210352132E-3</v>
      </c>
      <c r="G1598" s="2">
        <f t="shared" si="224"/>
        <v>9.0823045313447926E-4</v>
      </c>
      <c r="H1598" s="2">
        <f t="shared" si="220"/>
        <v>2.2960020926830214</v>
      </c>
      <c r="I1598" s="2">
        <f t="shared" si="221"/>
        <v>69.660213437972146</v>
      </c>
    </row>
    <row r="1599" spans="1:9" ht="13.5" x14ac:dyDescent="0.25">
      <c r="A1599" s="3">
        <f>TITRES_STAT!B1602</f>
        <v>44342</v>
      </c>
      <c r="B1599" s="6">
        <f>TITRES_STAT!D1602</f>
        <v>2.5304000000000002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1.9363490909612695E-3</v>
      </c>
      <c r="G1599" s="2">
        <f t="shared" si="224"/>
        <v>8.4335684933915941E-4</v>
      </c>
      <c r="H1599" s="2">
        <f t="shared" si="220"/>
        <v>2.2960020926830214</v>
      </c>
      <c r="I1599" s="2">
        <f t="shared" si="221"/>
        <v>69.660213437972146</v>
      </c>
    </row>
    <row r="1600" spans="1:9" ht="13.5" x14ac:dyDescent="0.25">
      <c r="A1600" s="3">
        <f>TITRES_STAT!B1603</f>
        <v>44343</v>
      </c>
      <c r="B1600" s="6">
        <f>TITRES_STAT!D1603</f>
        <v>2.5304000000000002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1.7980384416068933E-3</v>
      </c>
      <c r="G1600" s="2">
        <f t="shared" si="224"/>
        <v>7.8311707438636236E-4</v>
      </c>
      <c r="H1600" s="2">
        <f t="shared" si="220"/>
        <v>2.2960020926830214</v>
      </c>
      <c r="I1600" s="2">
        <f t="shared" si="221"/>
        <v>69.660213437972146</v>
      </c>
    </row>
    <row r="1601" spans="1:9" ht="13.5" x14ac:dyDescent="0.25">
      <c r="A1601" s="3">
        <f>TITRES_STAT!B1604</f>
        <v>44344</v>
      </c>
      <c r="B1601" s="6">
        <f>TITRES_STAT!D1604</f>
        <v>2.5304000000000002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1.6696071243492581E-3</v>
      </c>
      <c r="G1601" s="2">
        <f t="shared" si="224"/>
        <v>7.2718014050162218E-4</v>
      </c>
      <c r="H1601" s="2">
        <f t="shared" si="220"/>
        <v>2.2960020926830214</v>
      </c>
      <c r="I1601" s="2">
        <f t="shared" si="221"/>
        <v>69.660213437972146</v>
      </c>
    </row>
    <row r="1602" spans="1:9" ht="13.5" x14ac:dyDescent="0.25">
      <c r="A1602" s="3">
        <f>TITRES_STAT!B1605</f>
        <v>44347</v>
      </c>
      <c r="B1602" s="6">
        <f>TITRES_STAT!D1605</f>
        <v>2.5304000000000002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1.5503494726100255E-3</v>
      </c>
      <c r="G1602" s="2">
        <f t="shared" si="224"/>
        <v>6.7523870189436347E-4</v>
      </c>
      <c r="H1602" s="2">
        <f t="shared" si="220"/>
        <v>2.2960020926830214</v>
      </c>
      <c r="I1602" s="2">
        <f t="shared" si="221"/>
        <v>69.660213437972146</v>
      </c>
    </row>
    <row r="1603" spans="1:9" ht="13.5" x14ac:dyDescent="0.25">
      <c r="A1603" s="3">
        <f>TITRES_STAT!B1606</f>
        <v>44348</v>
      </c>
      <c r="B1603" s="6">
        <f>TITRES_STAT!D1606</f>
        <v>2.5304000000000002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1.439610224566452E-3</v>
      </c>
      <c r="G1603" s="2">
        <f t="shared" si="224"/>
        <v>6.2700736604476607E-4</v>
      </c>
      <c r="H1603" s="2">
        <f t="shared" si="220"/>
        <v>2.2960020926830214</v>
      </c>
      <c r="I1603" s="2">
        <f t="shared" si="221"/>
        <v>69.660213437972146</v>
      </c>
    </row>
    <row r="1604" spans="1:9" ht="13.5" x14ac:dyDescent="0.25">
      <c r="A1604" s="3">
        <f>TITRES_STAT!B1607</f>
        <v>44349</v>
      </c>
      <c r="B1604" s="6">
        <f>TITRES_STAT!D1607</f>
        <v>2.5926999999999998</v>
      </c>
      <c r="C1604" s="2">
        <f t="shared" si="225"/>
        <v>6.2299999999999578E-2</v>
      </c>
      <c r="D1604" s="2">
        <f t="shared" si="226"/>
        <v>6.2299999999999578E-2</v>
      </c>
      <c r="E1604" s="2">
        <f t="shared" si="227"/>
        <v>0</v>
      </c>
      <c r="F1604" s="2">
        <f t="shared" si="224"/>
        <v>5.7867809228116752E-3</v>
      </c>
      <c r="G1604" s="2">
        <f t="shared" si="224"/>
        <v>5.8222112561299706E-4</v>
      </c>
      <c r="H1604" s="2">
        <f t="shared" si="220"/>
        <v>9.9391462594542705</v>
      </c>
      <c r="I1604" s="2">
        <f t="shared" si="221"/>
        <v>90.858518788559579</v>
      </c>
    </row>
    <row r="1605" spans="1:9" ht="13.5" x14ac:dyDescent="0.25">
      <c r="A1605" s="3">
        <f>TITRES_STAT!B1608</f>
        <v>44350</v>
      </c>
      <c r="B1605" s="6">
        <f>TITRES_STAT!D1608</f>
        <v>2.5926999999999998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5.3734394283251269E-3</v>
      </c>
      <c r="G1605" s="2">
        <f t="shared" si="224"/>
        <v>5.4063390235492581E-4</v>
      </c>
      <c r="H1605" s="2">
        <f t="shared" si="220"/>
        <v>9.9391462594542723</v>
      </c>
      <c r="I1605" s="2">
        <f t="shared" si="221"/>
        <v>90.858518788559579</v>
      </c>
    </row>
    <row r="1606" spans="1:9" ht="13.5" x14ac:dyDescent="0.25">
      <c r="A1606" s="3">
        <f>TITRES_STAT!B1609</f>
        <v>44351</v>
      </c>
      <c r="B1606" s="6">
        <f>TITRES_STAT!D1609</f>
        <v>2.5926999999999998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4.989622326301903E-3</v>
      </c>
      <c r="G1606" s="2">
        <f t="shared" si="224"/>
        <v>5.0201719504385965E-4</v>
      </c>
      <c r="H1606" s="2">
        <f t="shared" si="220"/>
        <v>9.9391462594542723</v>
      </c>
      <c r="I1606" s="2">
        <f t="shared" si="221"/>
        <v>90.858518788559579</v>
      </c>
    </row>
    <row r="1607" spans="1:9" ht="13.5" x14ac:dyDescent="0.25">
      <c r="A1607" s="3">
        <f>TITRES_STAT!B1610</f>
        <v>44354</v>
      </c>
      <c r="B1607" s="6">
        <f>TITRES_STAT!D1610</f>
        <v>2.5926999999999998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4.6332207315660529E-3</v>
      </c>
      <c r="G1607" s="2">
        <f t="shared" si="224"/>
        <v>4.6615882396929822E-4</v>
      </c>
      <c r="H1607" s="2">
        <f t="shared" si="220"/>
        <v>9.9391462594542723</v>
      </c>
      <c r="I1607" s="2">
        <f t="shared" si="221"/>
        <v>90.858518788559579</v>
      </c>
    </row>
    <row r="1608" spans="1:9" ht="13.5" x14ac:dyDescent="0.25">
      <c r="A1608" s="3">
        <f>TITRES_STAT!B1611</f>
        <v>44355</v>
      </c>
      <c r="B1608" s="6">
        <f>TITRES_STAT!D1611</f>
        <v>2.5615000000000001</v>
      </c>
      <c r="C1608" s="2">
        <f t="shared" si="225"/>
        <v>-3.1199999999999672E-2</v>
      </c>
      <c r="D1608" s="2">
        <f t="shared" si="226"/>
        <v>0</v>
      </c>
      <c r="E1608" s="2">
        <f t="shared" si="227"/>
        <v>3.1199999999999672E-2</v>
      </c>
      <c r="F1608" s="2">
        <f t="shared" si="224"/>
        <v>4.3022763935970489E-3</v>
      </c>
      <c r="G1608" s="2">
        <f t="shared" si="224"/>
        <v>2.6614331936857536E-3</v>
      </c>
      <c r="H1608" s="2">
        <f t="shared" si="220"/>
        <v>1.6165261648514018</v>
      </c>
      <c r="I1608" s="2">
        <f t="shared" si="221"/>
        <v>61.781387343520329</v>
      </c>
    </row>
    <row r="1609" spans="1:9" ht="13.5" x14ac:dyDescent="0.25">
      <c r="A1609" s="3">
        <f>TITRES_STAT!B1612</f>
        <v>44356</v>
      </c>
      <c r="B1609" s="6">
        <f>TITRES_STAT!D1612</f>
        <v>2.5926999999999998</v>
      </c>
      <c r="C1609" s="2">
        <f t="shared" si="225"/>
        <v>3.1199999999999672E-2</v>
      </c>
      <c r="D1609" s="2">
        <f t="shared" si="226"/>
        <v>3.1199999999999672E-2</v>
      </c>
      <c r="E1609" s="2">
        <f t="shared" si="227"/>
        <v>0</v>
      </c>
      <c r="F1609" s="2">
        <f t="shared" si="224"/>
        <v>6.2235423654829498E-3</v>
      </c>
      <c r="G1609" s="2">
        <f t="shared" si="224"/>
        <v>2.4713308227082001E-3</v>
      </c>
      <c r="H1609" s="2">
        <f t="shared" si="220"/>
        <v>2.5182959352495353</v>
      </c>
      <c r="I1609" s="2">
        <f t="shared" si="221"/>
        <v>71.577149324447745</v>
      </c>
    </row>
    <row r="1610" spans="1:9" ht="13.5" x14ac:dyDescent="0.25">
      <c r="A1610" s="3">
        <f>TITRES_STAT!B1613</f>
        <v>44357</v>
      </c>
      <c r="B1610" s="6">
        <f>TITRES_STAT!D1613</f>
        <v>2.5926999999999998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5.7790036250913107E-3</v>
      </c>
      <c r="G1610" s="2">
        <f t="shared" si="224"/>
        <v>2.294807192514757E-3</v>
      </c>
      <c r="H1610" s="2">
        <f t="shared" si="220"/>
        <v>2.5182959352495353</v>
      </c>
      <c r="I1610" s="2">
        <f t="shared" si="221"/>
        <v>71.577149324447745</v>
      </c>
    </row>
    <row r="1611" spans="1:9" ht="13.5" x14ac:dyDescent="0.25">
      <c r="A1611" s="3">
        <f>TITRES_STAT!B1614</f>
        <v>44358</v>
      </c>
      <c r="B1611" s="6">
        <f>TITRES_STAT!D1614</f>
        <v>2.5926999999999998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5.3662176518705024E-3</v>
      </c>
      <c r="G1611" s="2">
        <f t="shared" si="224"/>
        <v>2.1308923930494173E-3</v>
      </c>
      <c r="H1611" s="2">
        <f t="shared" si="220"/>
        <v>2.5182959352495349</v>
      </c>
      <c r="I1611" s="2">
        <f t="shared" si="221"/>
        <v>71.577149324447745</v>
      </c>
    </row>
    <row r="1612" spans="1:9" ht="13.5" x14ac:dyDescent="0.25">
      <c r="A1612" s="3">
        <f>TITRES_STAT!B1615</f>
        <v>44361</v>
      </c>
      <c r="B1612" s="6">
        <f>TITRES_STAT!D1615</f>
        <v>2.5226000000000002</v>
      </c>
      <c r="C1612" s="2">
        <f t="shared" si="225"/>
        <v>-7.0099999999999607E-2</v>
      </c>
      <c r="D1612" s="2">
        <f t="shared" si="226"/>
        <v>0</v>
      </c>
      <c r="E1612" s="2">
        <f t="shared" si="227"/>
        <v>7.0099999999999607E-2</v>
      </c>
      <c r="F1612" s="2">
        <f t="shared" si="224"/>
        <v>4.9829163910226088E-3</v>
      </c>
      <c r="G1612" s="2">
        <f t="shared" si="224"/>
        <v>6.9858286506887168E-3</v>
      </c>
      <c r="H1612" s="2">
        <f t="shared" si="220"/>
        <v>0.71328923742373129</v>
      </c>
      <c r="I1612" s="2">
        <f t="shared" si="221"/>
        <v>41.632739052064707</v>
      </c>
    </row>
    <row r="1613" spans="1:9" ht="13.5" x14ac:dyDescent="0.25">
      <c r="A1613" s="3">
        <f>TITRES_STAT!B1616</f>
        <v>44362</v>
      </c>
      <c r="B1613" s="6">
        <f>TITRES_STAT!D1616</f>
        <v>2.5226000000000002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4.626993791663851E-3</v>
      </c>
      <c r="G1613" s="2">
        <f t="shared" si="228"/>
        <v>6.4868408899252375E-3</v>
      </c>
      <c r="H1613" s="2">
        <f t="shared" si="220"/>
        <v>0.71328923742373129</v>
      </c>
      <c r="I1613" s="2">
        <f t="shared" si="221"/>
        <v>41.632739052064707</v>
      </c>
    </row>
    <row r="1614" spans="1:9" ht="13.5" x14ac:dyDescent="0.25">
      <c r="A1614" s="3">
        <f>TITRES_STAT!B1617</f>
        <v>44363</v>
      </c>
      <c r="B1614" s="6">
        <f>TITRES_STAT!D1617</f>
        <v>2.5771000000000002</v>
      </c>
      <c r="C1614" s="2">
        <f t="shared" si="225"/>
        <v>5.4499999999999993E-2</v>
      </c>
      <c r="D1614" s="2">
        <f t="shared" si="226"/>
        <v>5.4499999999999993E-2</v>
      </c>
      <c r="E1614" s="2">
        <f t="shared" si="227"/>
        <v>0</v>
      </c>
      <c r="F1614" s="2">
        <f t="shared" si="228"/>
        <v>8.1893513779735753E-3</v>
      </c>
      <c r="G1614" s="2">
        <f t="shared" si="228"/>
        <v>6.023495112073435E-3</v>
      </c>
      <c r="H1614" s="2">
        <f t="shared" si="220"/>
        <v>1.359568029126299</v>
      </c>
      <c r="I1614" s="2">
        <f t="shared" si="221"/>
        <v>57.61936135529519</v>
      </c>
    </row>
    <row r="1615" spans="1:9" ht="13.5" x14ac:dyDescent="0.25">
      <c r="A1615" s="3">
        <f>TITRES_STAT!B1618</f>
        <v>44364</v>
      </c>
      <c r="B1615" s="6">
        <f>TITRES_STAT!D1618</f>
        <v>2.5771000000000002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7.6043977081183198E-3</v>
      </c>
      <c r="G1615" s="2">
        <f t="shared" si="228"/>
        <v>5.5932454612110469E-3</v>
      </c>
      <c r="H1615" s="2">
        <f t="shared" si="220"/>
        <v>1.3595680291262988</v>
      </c>
      <c r="I1615" s="2">
        <f t="shared" si="221"/>
        <v>57.61936135529519</v>
      </c>
    </row>
    <row r="1616" spans="1:9" ht="13.5" x14ac:dyDescent="0.25">
      <c r="A1616" s="3">
        <f>TITRES_STAT!B1619</f>
        <v>44365</v>
      </c>
      <c r="B1616" s="6">
        <f>TITRES_STAT!D1619</f>
        <v>2.5771000000000002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7.0612264432527256E-3</v>
      </c>
      <c r="G1616" s="2">
        <f t="shared" si="228"/>
        <v>5.1937279282674009E-3</v>
      </c>
      <c r="H1616" s="2">
        <f t="shared" si="220"/>
        <v>1.3595680291262988</v>
      </c>
      <c r="I1616" s="2">
        <f t="shared" si="221"/>
        <v>57.61936135529519</v>
      </c>
    </row>
    <row r="1617" spans="1:9" ht="13.5" x14ac:dyDescent="0.25">
      <c r="A1617" s="3">
        <f>TITRES_STAT!B1620</f>
        <v>44368</v>
      </c>
      <c r="B1617" s="6">
        <f>TITRES_STAT!D1620</f>
        <v>2.5771000000000002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6.5568531258775311E-3</v>
      </c>
      <c r="G1617" s="2">
        <f t="shared" si="228"/>
        <v>4.8227473619625863E-3</v>
      </c>
      <c r="H1617" s="2">
        <f t="shared" ref="H1617:H1680" si="229">F1617/G1617</f>
        <v>1.359568029126299</v>
      </c>
      <c r="I1617" s="2">
        <f t="shared" ref="I1617:I1680" si="230">IF(G1617=0,100,100-(100/(1+H1617)))</f>
        <v>57.61936135529519</v>
      </c>
    </row>
    <row r="1618" spans="1:9" ht="13.5" x14ac:dyDescent="0.25">
      <c r="A1618" s="3">
        <f>TITRES_STAT!B1621</f>
        <v>44369</v>
      </c>
      <c r="B1618" s="6">
        <f>TITRES_STAT!D1621</f>
        <v>2.5771000000000002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6.0885064740291359E-3</v>
      </c>
      <c r="G1618" s="2">
        <f t="shared" si="228"/>
        <v>4.4782654075366871E-3</v>
      </c>
      <c r="H1618" s="2">
        <f t="shared" si="229"/>
        <v>1.359568029126299</v>
      </c>
      <c r="I1618" s="2">
        <f t="shared" si="230"/>
        <v>57.61936135529519</v>
      </c>
    </row>
    <row r="1619" spans="1:9" ht="13.5" x14ac:dyDescent="0.25">
      <c r="A1619" s="3">
        <f>TITRES_STAT!B1622</f>
        <v>44370</v>
      </c>
      <c r="B1619" s="6">
        <f>TITRES_STAT!D1622</f>
        <v>2.5771000000000002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5.6536131544556263E-3</v>
      </c>
      <c r="G1619" s="2">
        <f t="shared" si="228"/>
        <v>4.1583893069983523E-3</v>
      </c>
      <c r="H1619" s="2">
        <f t="shared" si="229"/>
        <v>1.359568029126299</v>
      </c>
      <c r="I1619" s="2">
        <f t="shared" si="230"/>
        <v>57.61936135529519</v>
      </c>
    </row>
    <row r="1620" spans="1:9" ht="13.5" x14ac:dyDescent="0.25">
      <c r="A1620" s="3">
        <f>TITRES_STAT!B1623</f>
        <v>44371</v>
      </c>
      <c r="B1620" s="6">
        <f>TITRES_STAT!D1623</f>
        <v>2.5771000000000002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5.2497836434230814E-3</v>
      </c>
      <c r="G1620" s="2">
        <f t="shared" si="228"/>
        <v>3.8613614993556131E-3</v>
      </c>
      <c r="H1620" s="2">
        <f t="shared" si="229"/>
        <v>1.3595680291262988</v>
      </c>
      <c r="I1620" s="2">
        <f t="shared" si="230"/>
        <v>57.61936135529519</v>
      </c>
    </row>
    <row r="1621" spans="1:9" ht="13.5" x14ac:dyDescent="0.25">
      <c r="A1621" s="3">
        <f>TITRES_STAT!B1624</f>
        <v>44372</v>
      </c>
      <c r="B1621" s="6">
        <f>TITRES_STAT!D1624</f>
        <v>2.5693000000000001</v>
      </c>
      <c r="C1621" s="2">
        <f t="shared" si="225"/>
        <v>-7.8000000000000291E-3</v>
      </c>
      <c r="D1621" s="2">
        <f t="shared" si="226"/>
        <v>0</v>
      </c>
      <c r="E1621" s="2">
        <f t="shared" si="227"/>
        <v>7.8000000000000291E-3</v>
      </c>
      <c r="F1621" s="2">
        <f t="shared" si="228"/>
        <v>4.8747990974642901E-3</v>
      </c>
      <c r="G1621" s="2">
        <f t="shared" si="228"/>
        <v>4.1426928208302145E-3</v>
      </c>
      <c r="H1621" s="2">
        <f t="shared" si="229"/>
        <v>1.1767223176560211</v>
      </c>
      <c r="I1621" s="2">
        <f t="shared" si="230"/>
        <v>54.059367522962752</v>
      </c>
    </row>
    <row r="1622" spans="1:9" ht="13.5" x14ac:dyDescent="0.25">
      <c r="A1622" s="3">
        <f>TITRES_STAT!B1625</f>
        <v>44375</v>
      </c>
      <c r="B1622" s="6">
        <f>TITRES_STAT!D1625</f>
        <v>2.5693000000000001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4.5265991619311266E-3</v>
      </c>
      <c r="G1622" s="2">
        <f t="shared" si="228"/>
        <v>3.8467861907709134E-3</v>
      </c>
      <c r="H1622" s="2">
        <f t="shared" si="229"/>
        <v>1.1767223176560213</v>
      </c>
      <c r="I1622" s="2">
        <f t="shared" si="230"/>
        <v>54.059367522962752</v>
      </c>
    </row>
    <row r="1623" spans="1:9" ht="13.5" x14ac:dyDescent="0.25">
      <c r="A1623" s="3">
        <f>TITRES_STAT!B1626</f>
        <v>44376</v>
      </c>
      <c r="B1623" s="6">
        <f>TITRES_STAT!D1626</f>
        <v>2.5693000000000001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4.2032706503646175E-3</v>
      </c>
      <c r="G1623" s="2">
        <f t="shared" si="228"/>
        <v>3.5720157485729909E-3</v>
      </c>
      <c r="H1623" s="2">
        <f t="shared" si="229"/>
        <v>1.1767223176560213</v>
      </c>
      <c r="I1623" s="2">
        <f t="shared" si="230"/>
        <v>54.059367522962752</v>
      </c>
    </row>
    <row r="1624" spans="1:9" ht="13.5" x14ac:dyDescent="0.25">
      <c r="A1624" s="3">
        <f>TITRES_STAT!B1627</f>
        <v>44377</v>
      </c>
      <c r="B1624" s="6">
        <f>TITRES_STAT!D1627</f>
        <v>2.5693000000000001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3.9030370324814301E-3</v>
      </c>
      <c r="G1624" s="2">
        <f t="shared" si="228"/>
        <v>3.316871766532063E-3</v>
      </c>
      <c r="H1624" s="2">
        <f t="shared" si="229"/>
        <v>1.1767223176560211</v>
      </c>
      <c r="I1624" s="2">
        <f t="shared" si="230"/>
        <v>54.059367522962752</v>
      </c>
    </row>
    <row r="1625" spans="1:9" ht="13.5" x14ac:dyDescent="0.25">
      <c r="A1625" s="3">
        <f>TITRES_STAT!B1628</f>
        <v>44378</v>
      </c>
      <c r="B1625" s="6">
        <f>TITRES_STAT!D1628</f>
        <v>2.6316000000000002</v>
      </c>
      <c r="C1625" s="2">
        <f t="shared" si="225"/>
        <v>6.2300000000000022E-2</v>
      </c>
      <c r="D1625" s="2">
        <f t="shared" si="226"/>
        <v>6.2300000000000022E-2</v>
      </c>
      <c r="E1625" s="2">
        <f t="shared" si="227"/>
        <v>0</v>
      </c>
      <c r="F1625" s="2">
        <f t="shared" si="228"/>
        <v>8.0742486730184717E-3</v>
      </c>
      <c r="G1625" s="2">
        <f t="shared" si="228"/>
        <v>3.0799523546369153E-3</v>
      </c>
      <c r="H1625" s="2">
        <f t="shared" si="229"/>
        <v>2.6215498628940046</v>
      </c>
      <c r="I1625" s="2">
        <f t="shared" si="230"/>
        <v>72.387512588301263</v>
      </c>
    </row>
    <row r="1626" spans="1:9" ht="13.5" x14ac:dyDescent="0.25">
      <c r="A1626" s="3">
        <f>TITRES_STAT!B1629</f>
        <v>44379</v>
      </c>
      <c r="B1626" s="6">
        <f>TITRES_STAT!D1629</f>
        <v>2.6316000000000002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7.4975166249457237E-3</v>
      </c>
      <c r="G1626" s="2">
        <f t="shared" si="228"/>
        <v>2.8599557578771356E-3</v>
      </c>
      <c r="H1626" s="2">
        <f t="shared" si="229"/>
        <v>2.6215498628940046</v>
      </c>
      <c r="I1626" s="2">
        <f t="shared" si="230"/>
        <v>72.387512588301263</v>
      </c>
    </row>
    <row r="1627" spans="1:9" ht="13.5" x14ac:dyDescent="0.25">
      <c r="A1627" s="3">
        <f>TITRES_STAT!B1630</f>
        <v>44382</v>
      </c>
      <c r="B1627" s="6">
        <f>TITRES_STAT!D1630</f>
        <v>2.6316000000000002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6.9619797231638856E-3</v>
      </c>
      <c r="G1627" s="2">
        <f t="shared" si="228"/>
        <v>2.6556732037430544E-3</v>
      </c>
      <c r="H1627" s="2">
        <f t="shared" si="229"/>
        <v>2.6215498628940042</v>
      </c>
      <c r="I1627" s="2">
        <f t="shared" si="230"/>
        <v>72.387512588301263</v>
      </c>
    </row>
    <row r="1628" spans="1:9" ht="13.5" x14ac:dyDescent="0.25">
      <c r="A1628" s="3">
        <f>TITRES_STAT!B1631</f>
        <v>44383</v>
      </c>
      <c r="B1628" s="6">
        <f>TITRES_STAT!D1631</f>
        <v>2.6316000000000002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6.4646954572236074E-3</v>
      </c>
      <c r="G1628" s="2">
        <f t="shared" si="228"/>
        <v>2.4659822606185504E-3</v>
      </c>
      <c r="H1628" s="2">
        <f t="shared" si="229"/>
        <v>2.6215498628940042</v>
      </c>
      <c r="I1628" s="2">
        <f t="shared" si="230"/>
        <v>72.387512588301263</v>
      </c>
    </row>
    <row r="1629" spans="1:9" ht="13.5" x14ac:dyDescent="0.25">
      <c r="A1629" s="3">
        <f>TITRES_STAT!B1632</f>
        <v>44384</v>
      </c>
      <c r="B1629" s="6">
        <f>TITRES_STAT!D1632</f>
        <v>2.6316000000000002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6.0029314959933492E-3</v>
      </c>
      <c r="G1629" s="2">
        <f t="shared" si="231"/>
        <v>2.2898406705743682E-3</v>
      </c>
      <c r="H1629" s="2">
        <f t="shared" si="229"/>
        <v>2.6215498628940042</v>
      </c>
      <c r="I1629" s="2">
        <f t="shared" si="230"/>
        <v>72.387512588301263</v>
      </c>
    </row>
    <row r="1630" spans="1:9" ht="13.5" x14ac:dyDescent="0.25">
      <c r="A1630" s="3">
        <f>TITRES_STAT!B1633</f>
        <v>44385</v>
      </c>
      <c r="B1630" s="6">
        <f>TITRES_STAT!D1633</f>
        <v>2.5693000000000001</v>
      </c>
      <c r="C1630" s="2">
        <f t="shared" si="225"/>
        <v>-6.2300000000000022E-2</v>
      </c>
      <c r="D1630" s="2">
        <f t="shared" si="226"/>
        <v>0</v>
      </c>
      <c r="E1630" s="2">
        <f t="shared" si="227"/>
        <v>6.2300000000000022E-2</v>
      </c>
      <c r="F1630" s="2">
        <f t="shared" si="231"/>
        <v>5.5741506748509667E-3</v>
      </c>
      <c r="G1630" s="2">
        <f t="shared" si="231"/>
        <v>6.5762806226762E-3</v>
      </c>
      <c r="H1630" s="2">
        <f t="shared" si="229"/>
        <v>0.84761447916779753</v>
      </c>
      <c r="I1630" s="2">
        <f t="shared" si="230"/>
        <v>45.876154832342515</v>
      </c>
    </row>
    <row r="1631" spans="1:9" ht="13.5" x14ac:dyDescent="0.25">
      <c r="A1631" s="3">
        <f>TITRES_STAT!B1634</f>
        <v>44386</v>
      </c>
      <c r="B1631" s="6">
        <f>TITRES_STAT!D1634</f>
        <v>2.5693000000000001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5.1759970552187548E-3</v>
      </c>
      <c r="G1631" s="2">
        <f t="shared" si="231"/>
        <v>6.1065462924850423E-3</v>
      </c>
      <c r="H1631" s="2">
        <f t="shared" si="229"/>
        <v>0.84761447916779764</v>
      </c>
      <c r="I1631" s="2">
        <f t="shared" si="230"/>
        <v>45.876154832342515</v>
      </c>
    </row>
    <row r="1632" spans="1:9" ht="13.5" x14ac:dyDescent="0.25">
      <c r="A1632" s="3">
        <f>TITRES_STAT!B1635</f>
        <v>44389</v>
      </c>
      <c r="B1632" s="6">
        <f>TITRES_STAT!D1635</f>
        <v>2.5693000000000001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4.8062829798459867E-3</v>
      </c>
      <c r="G1632" s="2">
        <f t="shared" si="231"/>
        <v>5.6703644144503965E-3</v>
      </c>
      <c r="H1632" s="2">
        <f t="shared" si="229"/>
        <v>0.84761447916779764</v>
      </c>
      <c r="I1632" s="2">
        <f t="shared" si="230"/>
        <v>45.876154832342515</v>
      </c>
    </row>
    <row r="1633" spans="1:9" ht="13.5" x14ac:dyDescent="0.25">
      <c r="A1633" s="3">
        <f>TITRES_STAT!B1636</f>
        <v>44390</v>
      </c>
      <c r="B1633" s="6">
        <f>TITRES_STAT!D1636</f>
        <v>2.5693000000000001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4.4629770527141307E-3</v>
      </c>
      <c r="G1633" s="2">
        <f t="shared" si="231"/>
        <v>5.2653383848467964E-3</v>
      </c>
      <c r="H1633" s="2">
        <f t="shared" si="229"/>
        <v>0.84761447916779775</v>
      </c>
      <c r="I1633" s="2">
        <f t="shared" si="230"/>
        <v>45.876154832342522</v>
      </c>
    </row>
    <row r="1634" spans="1:9" ht="13.5" x14ac:dyDescent="0.25">
      <c r="A1634" s="3">
        <f>TITRES_STAT!B1637</f>
        <v>44391</v>
      </c>
      <c r="B1634" s="6">
        <f>TITRES_STAT!D1637</f>
        <v>2.5693000000000001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4.1441929775202641E-3</v>
      </c>
      <c r="G1634" s="2">
        <f t="shared" si="231"/>
        <v>4.8892427859291683E-3</v>
      </c>
      <c r="H1634" s="2">
        <f t="shared" si="229"/>
        <v>0.84761447916779764</v>
      </c>
      <c r="I1634" s="2">
        <f t="shared" si="230"/>
        <v>45.876154832342515</v>
      </c>
    </row>
    <row r="1635" spans="1:9" ht="13.5" x14ac:dyDescent="0.25">
      <c r="A1635" s="3">
        <f>TITRES_STAT!B1638</f>
        <v>44392</v>
      </c>
      <c r="B1635" s="6">
        <f>TITRES_STAT!D1638</f>
        <v>2.5693000000000001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3.8481791934116736E-3</v>
      </c>
      <c r="G1635" s="2">
        <f t="shared" si="231"/>
        <v>4.5400111583627995E-3</v>
      </c>
      <c r="H1635" s="2">
        <f t="shared" si="229"/>
        <v>0.84761447916779753</v>
      </c>
      <c r="I1635" s="2">
        <f t="shared" si="230"/>
        <v>45.876154832342515</v>
      </c>
    </row>
    <row r="1636" spans="1:9" ht="13.5" x14ac:dyDescent="0.25">
      <c r="A1636" s="3">
        <f>TITRES_STAT!B1639</f>
        <v>44393</v>
      </c>
      <c r="B1636" s="6">
        <f>TITRES_STAT!D1639</f>
        <v>2.5693000000000001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3.5733092510251254E-3</v>
      </c>
      <c r="G1636" s="2">
        <f t="shared" si="231"/>
        <v>4.215724647051171E-3</v>
      </c>
      <c r="H1636" s="2">
        <f t="shared" si="229"/>
        <v>0.84761447916779753</v>
      </c>
      <c r="I1636" s="2">
        <f t="shared" si="230"/>
        <v>45.876154832342515</v>
      </c>
    </row>
    <row r="1637" spans="1:9" ht="13.5" x14ac:dyDescent="0.25">
      <c r="A1637" s="3">
        <f>TITRES_STAT!B1640</f>
        <v>44396</v>
      </c>
      <c r="B1637" s="6">
        <f>TITRES_STAT!D1640</f>
        <v>2.5693000000000001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3.3180728759519022E-3</v>
      </c>
      <c r="G1637" s="2">
        <f t="shared" si="231"/>
        <v>3.9146014579760869E-3</v>
      </c>
      <c r="H1637" s="2">
        <f t="shared" si="229"/>
        <v>0.84761447916779764</v>
      </c>
      <c r="I1637" s="2">
        <f t="shared" si="230"/>
        <v>45.876154832342515</v>
      </c>
    </row>
    <row r="1638" spans="1:9" ht="13.5" x14ac:dyDescent="0.25">
      <c r="A1638" s="3">
        <f>TITRES_STAT!B1641</f>
        <v>44399</v>
      </c>
      <c r="B1638" s="6">
        <f>TITRES_STAT!D1641</f>
        <v>2.5693000000000001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3.0810676705267663E-3</v>
      </c>
      <c r="G1638" s="2">
        <f t="shared" si="231"/>
        <v>3.634987068120652E-3</v>
      </c>
      <c r="H1638" s="2">
        <f t="shared" si="229"/>
        <v>0.84761447916779764</v>
      </c>
      <c r="I1638" s="2">
        <f t="shared" si="230"/>
        <v>45.876154832342515</v>
      </c>
    </row>
    <row r="1639" spans="1:9" ht="13.5" x14ac:dyDescent="0.25">
      <c r="A1639" s="3">
        <f>TITRES_STAT!B1642</f>
        <v>44400</v>
      </c>
      <c r="B1639" s="6">
        <f>TITRES_STAT!D1642</f>
        <v>2.5693000000000001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2.8609914083462832E-3</v>
      </c>
      <c r="G1639" s="2">
        <f t="shared" si="231"/>
        <v>3.3753451346834628E-3</v>
      </c>
      <c r="H1639" s="2">
        <f t="shared" si="229"/>
        <v>0.84761447916779764</v>
      </c>
      <c r="I1639" s="2">
        <f t="shared" si="230"/>
        <v>45.876154832342515</v>
      </c>
    </row>
    <row r="1640" spans="1:9" ht="13.5" x14ac:dyDescent="0.25">
      <c r="A1640" s="3">
        <f>TITRES_STAT!B1643</f>
        <v>44403</v>
      </c>
      <c r="B1640" s="6">
        <f>TITRES_STAT!D1643</f>
        <v>2.5693000000000001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2.6566348791786918E-3</v>
      </c>
      <c r="G1640" s="2">
        <f t="shared" si="231"/>
        <v>3.134249053634644E-3</v>
      </c>
      <c r="H1640" s="2">
        <f t="shared" si="229"/>
        <v>0.84761447916779775</v>
      </c>
      <c r="I1640" s="2">
        <f t="shared" si="230"/>
        <v>45.876154832342522</v>
      </c>
    </row>
    <row r="1641" spans="1:9" ht="13.5" x14ac:dyDescent="0.25">
      <c r="A1641" s="3">
        <f>TITRES_STAT!B1644</f>
        <v>44404</v>
      </c>
      <c r="B1641" s="6">
        <f>TITRES_STAT!D1644</f>
        <v>2.5693000000000001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2.4668752449516426E-3</v>
      </c>
      <c r="G1641" s="2">
        <f t="shared" si="231"/>
        <v>2.9103741212321696E-3</v>
      </c>
      <c r="H1641" s="2">
        <f t="shared" si="229"/>
        <v>0.84761447916779775</v>
      </c>
      <c r="I1641" s="2">
        <f t="shared" si="230"/>
        <v>45.876154832342522</v>
      </c>
    </row>
    <row r="1642" spans="1:9" ht="13.5" x14ac:dyDescent="0.25">
      <c r="A1642" s="3">
        <f>TITRES_STAT!B1645</f>
        <v>44405</v>
      </c>
      <c r="B1642" s="6">
        <f>TITRES_STAT!D1645</f>
        <v>2.5693000000000001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2.2906698703122398E-3</v>
      </c>
      <c r="G1642" s="2">
        <f t="shared" si="231"/>
        <v>2.7024902554298714E-3</v>
      </c>
      <c r="H1642" s="2">
        <f t="shared" si="229"/>
        <v>0.84761447916779797</v>
      </c>
      <c r="I1642" s="2">
        <f t="shared" si="230"/>
        <v>45.876154832342529</v>
      </c>
    </row>
    <row r="1643" spans="1:9" ht="13.5" x14ac:dyDescent="0.25">
      <c r="A1643" s="3">
        <f>TITRES_STAT!B1646</f>
        <v>44406</v>
      </c>
      <c r="B1643" s="6">
        <f>TITRES_STAT!D1646</f>
        <v>2.5693000000000001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2.1270505938613656E-3</v>
      </c>
      <c r="G1643" s="2">
        <f t="shared" si="231"/>
        <v>2.5094552371848805E-3</v>
      </c>
      <c r="H1643" s="2">
        <f t="shared" si="229"/>
        <v>0.84761447916779808</v>
      </c>
      <c r="I1643" s="2">
        <f t="shared" si="230"/>
        <v>45.876154832342529</v>
      </c>
    </row>
    <row r="1644" spans="1:9" ht="13.5" x14ac:dyDescent="0.25">
      <c r="A1644" s="3">
        <f>TITRES_STAT!B1647</f>
        <v>44407</v>
      </c>
      <c r="B1644" s="6">
        <f>TITRES_STAT!D1647</f>
        <v>2.5693000000000001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1.9751184085855535E-3</v>
      </c>
      <c r="G1644" s="2">
        <f t="shared" si="231"/>
        <v>2.3302084345288173E-3</v>
      </c>
      <c r="H1644" s="2">
        <f t="shared" si="229"/>
        <v>0.84761447916779808</v>
      </c>
      <c r="I1644" s="2">
        <f t="shared" si="230"/>
        <v>45.876154832342529</v>
      </c>
    </row>
    <row r="1645" spans="1:9" ht="13.5" x14ac:dyDescent="0.25">
      <c r="A1645" s="3">
        <f>TITRES_STAT!B1648</f>
        <v>44410</v>
      </c>
      <c r="B1645" s="6">
        <f>TITRES_STAT!D1648</f>
        <v>2.5693000000000001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1.834038522258014E-3</v>
      </c>
      <c r="G1645" s="2">
        <f t="shared" si="232"/>
        <v>2.1637649749196163E-3</v>
      </c>
      <c r="H1645" s="2">
        <f t="shared" si="229"/>
        <v>0.84761447916779797</v>
      </c>
      <c r="I1645" s="2">
        <f t="shared" si="230"/>
        <v>45.876154832342529</v>
      </c>
    </row>
    <row r="1646" spans="1:9" ht="13.5" x14ac:dyDescent="0.25">
      <c r="A1646" s="3">
        <f>TITRES_STAT!B1649</f>
        <v>44411</v>
      </c>
      <c r="B1646" s="6">
        <f>TITRES_STAT!D1649</f>
        <v>2.5693000000000001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1.7030357706681559E-3</v>
      </c>
      <c r="G1646" s="2">
        <f t="shared" si="232"/>
        <v>2.0092103338539293E-3</v>
      </c>
      <c r="H1646" s="2">
        <f t="shared" si="229"/>
        <v>0.84761447916779808</v>
      </c>
      <c r="I1646" s="2">
        <f t="shared" si="230"/>
        <v>45.876154832342529</v>
      </c>
    </row>
    <row r="1647" spans="1:9" ht="13.5" x14ac:dyDescent="0.25">
      <c r="A1647" s="3">
        <f>TITRES_STAT!B1650</f>
        <v>44412</v>
      </c>
      <c r="B1647" s="6">
        <f>TITRES_STAT!D1650</f>
        <v>2.5693000000000001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1.5813903584775732E-3</v>
      </c>
      <c r="G1647" s="2">
        <f t="shared" si="232"/>
        <v>1.8656953100072201E-3</v>
      </c>
      <c r="H1647" s="2">
        <f t="shared" si="229"/>
        <v>0.84761447916779797</v>
      </c>
      <c r="I1647" s="2">
        <f t="shared" si="230"/>
        <v>45.876154832342529</v>
      </c>
    </row>
    <row r="1648" spans="1:9" ht="13.5" x14ac:dyDescent="0.25">
      <c r="A1648" s="3">
        <f>TITRES_STAT!B1651</f>
        <v>44413</v>
      </c>
      <c r="B1648" s="6">
        <f>TITRES_STAT!D1651</f>
        <v>2.5615000000000001</v>
      </c>
      <c r="C1648" s="2">
        <f t="shared" si="225"/>
        <v>-7.8000000000000291E-3</v>
      </c>
      <c r="D1648" s="2">
        <f t="shared" si="226"/>
        <v>0</v>
      </c>
      <c r="E1648" s="2">
        <f t="shared" si="227"/>
        <v>7.8000000000000291E-3</v>
      </c>
      <c r="F1648" s="2">
        <f t="shared" si="232"/>
        <v>1.4684339043006035E-3</v>
      </c>
      <c r="G1648" s="2">
        <f t="shared" si="232"/>
        <v>2.2895742164352781E-3</v>
      </c>
      <c r="H1648" s="2">
        <f t="shared" si="229"/>
        <v>0.64135676134004604</v>
      </c>
      <c r="I1648" s="2">
        <f t="shared" si="230"/>
        <v>39.074793271416866</v>
      </c>
    </row>
    <row r="1649" spans="1:9" ht="13.5" x14ac:dyDescent="0.25">
      <c r="A1649" s="3">
        <f>TITRES_STAT!B1652</f>
        <v>44414</v>
      </c>
      <c r="B1649" s="6">
        <f>TITRES_STAT!D1652</f>
        <v>2.5615000000000001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1.3635457682791318E-3</v>
      </c>
      <c r="G1649" s="2">
        <f t="shared" si="232"/>
        <v>2.1260332009756153E-3</v>
      </c>
      <c r="H1649" s="2">
        <f t="shared" si="229"/>
        <v>0.64135676134004604</v>
      </c>
      <c r="I1649" s="2">
        <f t="shared" si="230"/>
        <v>39.074793271416866</v>
      </c>
    </row>
    <row r="1650" spans="1:9" ht="13.5" x14ac:dyDescent="0.25">
      <c r="A1650" s="3">
        <f>TITRES_STAT!B1653</f>
        <v>44417</v>
      </c>
      <c r="B1650" s="6">
        <f>TITRES_STAT!D1653</f>
        <v>2.5615000000000001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1.2661496419734794E-3</v>
      </c>
      <c r="G1650" s="2">
        <f t="shared" si="232"/>
        <v>1.9741736866202143E-3</v>
      </c>
      <c r="H1650" s="2">
        <f t="shared" si="229"/>
        <v>0.64135676134004593</v>
      </c>
      <c r="I1650" s="2">
        <f t="shared" si="230"/>
        <v>39.074793271416858</v>
      </c>
    </row>
    <row r="1651" spans="1:9" ht="13.5" x14ac:dyDescent="0.25">
      <c r="A1651" s="3">
        <f>TITRES_STAT!B1654</f>
        <v>44419</v>
      </c>
      <c r="B1651" s="6">
        <f>TITRES_STAT!D1654</f>
        <v>2.5615000000000001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1.1757103818325167E-3</v>
      </c>
      <c r="G1651" s="2">
        <f t="shared" si="232"/>
        <v>1.8331612804330562E-3</v>
      </c>
      <c r="H1651" s="2">
        <f t="shared" si="229"/>
        <v>0.64135676134004604</v>
      </c>
      <c r="I1651" s="2">
        <f t="shared" si="230"/>
        <v>39.074793271416866</v>
      </c>
    </row>
    <row r="1652" spans="1:9" ht="13.5" x14ac:dyDescent="0.25">
      <c r="A1652" s="3">
        <f>TITRES_STAT!B1655</f>
        <v>44420</v>
      </c>
      <c r="B1652" s="6">
        <f>TITRES_STAT!D1655</f>
        <v>2.5615000000000001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1.0917310688444797E-3</v>
      </c>
      <c r="G1652" s="2">
        <f t="shared" si="232"/>
        <v>1.7022211889735522E-3</v>
      </c>
      <c r="H1652" s="2">
        <f t="shared" si="229"/>
        <v>0.64135676134004593</v>
      </c>
      <c r="I1652" s="2">
        <f t="shared" si="230"/>
        <v>39.074793271416858</v>
      </c>
    </row>
    <row r="1653" spans="1:9" ht="13.5" x14ac:dyDescent="0.25">
      <c r="A1653" s="3">
        <f>TITRES_STAT!B1656</f>
        <v>44424</v>
      </c>
      <c r="B1653" s="6">
        <f>TITRES_STAT!D1656</f>
        <v>2.5615000000000001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1.0137502782127312E-3</v>
      </c>
      <c r="G1653" s="2">
        <f t="shared" si="232"/>
        <v>1.5806339611897269E-3</v>
      </c>
      <c r="H1653" s="2">
        <f t="shared" si="229"/>
        <v>0.64135676134004593</v>
      </c>
      <c r="I1653" s="2">
        <f t="shared" si="230"/>
        <v>39.074793271416858</v>
      </c>
    </row>
    <row r="1654" spans="1:9" ht="13.5" x14ac:dyDescent="0.25">
      <c r="A1654" s="3">
        <f>TITRES_STAT!B1657</f>
        <v>44425</v>
      </c>
      <c r="B1654" s="6">
        <f>TITRES_STAT!D1657</f>
        <v>2.5615000000000001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9.4133954405467893E-4</v>
      </c>
      <c r="G1654" s="2">
        <f t="shared" si="232"/>
        <v>1.4677315353904608E-3</v>
      </c>
      <c r="H1654" s="2">
        <f t="shared" si="229"/>
        <v>0.64135676134004593</v>
      </c>
      <c r="I1654" s="2">
        <f t="shared" si="230"/>
        <v>39.074793271416858</v>
      </c>
    </row>
    <row r="1655" spans="1:9" ht="13.5" x14ac:dyDescent="0.25">
      <c r="A1655" s="3">
        <f>TITRES_STAT!B1658</f>
        <v>44426</v>
      </c>
      <c r="B1655" s="6">
        <f>TITRES_STAT!D1658</f>
        <v>2.5615000000000001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8.7410100519363042E-4</v>
      </c>
      <c r="G1655" s="2">
        <f t="shared" si="232"/>
        <v>1.3628935685768564E-3</v>
      </c>
      <c r="H1655" s="2">
        <f t="shared" si="229"/>
        <v>0.64135676134004593</v>
      </c>
      <c r="I1655" s="2">
        <f t="shared" si="230"/>
        <v>39.074793271416858</v>
      </c>
    </row>
    <row r="1656" spans="1:9" ht="13.5" x14ac:dyDescent="0.25">
      <c r="A1656" s="3">
        <f>TITRES_STAT!B1659</f>
        <v>44427</v>
      </c>
      <c r="B1656" s="6">
        <f>TITRES_STAT!D1659</f>
        <v>2.5615000000000001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8.1166521910837103E-4</v>
      </c>
      <c r="G1656" s="2">
        <f t="shared" si="232"/>
        <v>1.2655440279642238E-3</v>
      </c>
      <c r="H1656" s="2">
        <f t="shared" si="229"/>
        <v>0.64135676134004593</v>
      </c>
      <c r="I1656" s="2">
        <f t="shared" si="230"/>
        <v>39.074793271416858</v>
      </c>
    </row>
    <row r="1657" spans="1:9" ht="13.5" x14ac:dyDescent="0.25">
      <c r="A1657" s="3">
        <f>TITRES_STAT!B1660</f>
        <v>44428</v>
      </c>
      <c r="B1657" s="6">
        <f>TITRES_STAT!D1660</f>
        <v>2.5615000000000001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7.5368913202920169E-4</v>
      </c>
      <c r="G1657" s="2">
        <f t="shared" si="232"/>
        <v>1.1751480259667793E-3</v>
      </c>
      <c r="H1657" s="2">
        <f t="shared" si="229"/>
        <v>0.64135676134004582</v>
      </c>
      <c r="I1657" s="2">
        <f t="shared" si="230"/>
        <v>39.074793271416851</v>
      </c>
    </row>
    <row r="1658" spans="1:9" ht="13.5" x14ac:dyDescent="0.25">
      <c r="A1658" s="3">
        <f>TITRES_STAT!B1661</f>
        <v>44431</v>
      </c>
      <c r="B1658" s="6">
        <f>TITRES_STAT!D1661</f>
        <v>2.5615000000000001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6.9985419402711585E-4</v>
      </c>
      <c r="G1658" s="2">
        <f t="shared" si="232"/>
        <v>1.0912088812548664E-3</v>
      </c>
      <c r="H1658" s="2">
        <f t="shared" si="229"/>
        <v>0.64135676134004593</v>
      </c>
      <c r="I1658" s="2">
        <f t="shared" si="230"/>
        <v>39.074793271416858</v>
      </c>
    </row>
    <row r="1659" spans="1:9" ht="13.5" x14ac:dyDescent="0.25">
      <c r="A1659" s="3">
        <f>TITRES_STAT!B1662</f>
        <v>44432</v>
      </c>
      <c r="B1659" s="6">
        <f>TITRES_STAT!D1662</f>
        <v>2.5615000000000001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6.4986460873946476E-4</v>
      </c>
      <c r="G1659" s="2">
        <f t="shared" si="232"/>
        <v>1.0132653897366617E-3</v>
      </c>
      <c r="H1659" s="2">
        <f t="shared" si="229"/>
        <v>0.64135676134004593</v>
      </c>
      <c r="I1659" s="2">
        <f t="shared" si="230"/>
        <v>39.074793271416858</v>
      </c>
    </row>
    <row r="1660" spans="1:9" ht="13.5" x14ac:dyDescent="0.25">
      <c r="A1660" s="3">
        <f>TITRES_STAT!B1663</f>
        <v>44433</v>
      </c>
      <c r="B1660" s="6">
        <f>TITRES_STAT!D1663</f>
        <v>2.5615000000000001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6.0344570811521738E-4</v>
      </c>
      <c r="G1660" s="2">
        <f t="shared" si="232"/>
        <v>9.4088929046975728E-4</v>
      </c>
      <c r="H1660" s="2">
        <f t="shared" si="229"/>
        <v>0.64135676134004604</v>
      </c>
      <c r="I1660" s="2">
        <f t="shared" si="230"/>
        <v>39.074793271416866</v>
      </c>
    </row>
    <row r="1661" spans="1:9" ht="13.5" x14ac:dyDescent="0.25">
      <c r="A1661" s="3">
        <f>TITRES_STAT!B1664</f>
        <v>44434</v>
      </c>
      <c r="B1661" s="6">
        <f>TITRES_STAT!D1664</f>
        <v>2.5615000000000001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5.6034244324984473E-4</v>
      </c>
      <c r="G1661" s="2">
        <f t="shared" si="233"/>
        <v>8.7368291257906036E-4</v>
      </c>
      <c r="H1661" s="2">
        <f t="shared" si="229"/>
        <v>0.64135676134004604</v>
      </c>
      <c r="I1661" s="2">
        <f t="shared" si="230"/>
        <v>39.074793271416866</v>
      </c>
    </row>
    <row r="1662" spans="1:9" ht="13.5" x14ac:dyDescent="0.25">
      <c r="A1662" s="3">
        <f>TITRES_STAT!B1665</f>
        <v>44435</v>
      </c>
      <c r="B1662" s="6">
        <f>TITRES_STAT!D1665</f>
        <v>2.5615000000000001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5.2031798301771298E-4</v>
      </c>
      <c r="G1662" s="2">
        <f t="shared" si="233"/>
        <v>8.1127699025198457E-4</v>
      </c>
      <c r="H1662" s="2">
        <f t="shared" si="229"/>
        <v>0.64135676134004616</v>
      </c>
      <c r="I1662" s="2">
        <f t="shared" si="230"/>
        <v>39.074793271416866</v>
      </c>
    </row>
    <row r="1663" spans="1:9" ht="13.5" x14ac:dyDescent="0.25">
      <c r="A1663" s="3">
        <f>TITRES_STAT!B1666</f>
        <v>44438</v>
      </c>
      <c r="B1663" s="6">
        <f>TITRES_STAT!D1666</f>
        <v>2.5615000000000001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4.8315241280216207E-4</v>
      </c>
      <c r="G1663" s="2">
        <f t="shared" si="233"/>
        <v>7.5332863380541423E-4</v>
      </c>
      <c r="H1663" s="2">
        <f t="shared" si="229"/>
        <v>0.64135676134004616</v>
      </c>
      <c r="I1663" s="2">
        <f t="shared" si="230"/>
        <v>39.074793271416866</v>
      </c>
    </row>
    <row r="1664" spans="1:9" ht="13.5" x14ac:dyDescent="0.25">
      <c r="A1664" s="3">
        <f>TITRES_STAT!B1667</f>
        <v>44439</v>
      </c>
      <c r="B1664" s="6">
        <f>TITRES_STAT!D1667</f>
        <v>2.5615000000000001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4.486415261734362E-4</v>
      </c>
      <c r="G1664" s="2">
        <f t="shared" si="233"/>
        <v>6.9951944567645604E-4</v>
      </c>
      <c r="H1664" s="2">
        <f t="shared" si="229"/>
        <v>0.64135676134004616</v>
      </c>
      <c r="I1664" s="2">
        <f t="shared" si="230"/>
        <v>39.074793271416866</v>
      </c>
    </row>
    <row r="1665" spans="1:9" ht="13.5" x14ac:dyDescent="0.25">
      <c r="A1665" s="3">
        <f>TITRES_STAT!B1668</f>
        <v>44440</v>
      </c>
      <c r="B1665" s="6">
        <f>TITRES_STAT!D1668</f>
        <v>2.5615000000000001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4.1659570287533358E-4</v>
      </c>
      <c r="G1665" s="2">
        <f t="shared" si="233"/>
        <v>6.4955377098528059E-4</v>
      </c>
      <c r="H1665" s="2">
        <f t="shared" si="229"/>
        <v>0.64135676134004616</v>
      </c>
      <c r="I1665" s="2">
        <f t="shared" si="230"/>
        <v>39.074793271416866</v>
      </c>
    </row>
    <row r="1666" spans="1:9" ht="13.5" x14ac:dyDescent="0.25">
      <c r="A1666" s="3">
        <f>TITRES_STAT!B1669</f>
        <v>44441</v>
      </c>
      <c r="B1666" s="6">
        <f>TITRES_STAT!D1669</f>
        <v>2.5615000000000001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3.868388669556669E-4</v>
      </c>
      <c r="G1666" s="2">
        <f t="shared" si="233"/>
        <v>6.0315707305776047E-4</v>
      </c>
      <c r="H1666" s="2">
        <f t="shared" si="229"/>
        <v>0.64135676134004616</v>
      </c>
      <c r="I1666" s="2">
        <f t="shared" si="230"/>
        <v>39.074793271416866</v>
      </c>
    </row>
    <row r="1667" spans="1:9" ht="13.5" x14ac:dyDescent="0.25">
      <c r="A1667" s="3">
        <f>TITRES_STAT!B1670</f>
        <v>44442</v>
      </c>
      <c r="B1667" s="6">
        <f>TITRES_STAT!D1670</f>
        <v>2.5615000000000001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3.592075193159764E-4</v>
      </c>
      <c r="G1667" s="2">
        <f t="shared" si="233"/>
        <v>5.6007442498220614E-4</v>
      </c>
      <c r="H1667" s="2">
        <f t="shared" si="229"/>
        <v>0.64135676134004627</v>
      </c>
      <c r="I1667" s="2">
        <f t="shared" si="230"/>
        <v>39.074793271416866</v>
      </c>
    </row>
    <row r="1668" spans="1:9" ht="13.5" x14ac:dyDescent="0.25">
      <c r="A1668" s="3">
        <f>TITRES_STAT!B1671</f>
        <v>44445</v>
      </c>
      <c r="B1668" s="6">
        <f>TITRES_STAT!D1671</f>
        <v>2.5615000000000001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3.3354983936483522E-4</v>
      </c>
      <c r="G1668" s="2">
        <f t="shared" si="233"/>
        <v>5.2006910891204861E-4</v>
      </c>
      <c r="H1668" s="2">
        <f t="shared" si="229"/>
        <v>0.64135676134004616</v>
      </c>
      <c r="I1668" s="2">
        <f t="shared" si="230"/>
        <v>39.074793271416866</v>
      </c>
    </row>
    <row r="1669" spans="1:9" ht="13.5" x14ac:dyDescent="0.25">
      <c r="A1669" s="3">
        <f>TITRES_STAT!B1672</f>
        <v>44446</v>
      </c>
      <c r="B1669" s="6">
        <f>TITRES_STAT!D1672</f>
        <v>2.5615000000000001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3.0972485083877556E-4</v>
      </c>
      <c r="G1669" s="2">
        <f t="shared" si="233"/>
        <v>4.8292131541833081E-4</v>
      </c>
      <c r="H1669" s="2">
        <f t="shared" si="229"/>
        <v>0.64135676134004616</v>
      </c>
      <c r="I1669" s="2">
        <f t="shared" si="230"/>
        <v>39.074793271416866</v>
      </c>
    </row>
    <row r="1670" spans="1:9" ht="13.5" x14ac:dyDescent="0.25">
      <c r="A1670" s="3">
        <f>TITRES_STAT!B1673</f>
        <v>44447</v>
      </c>
      <c r="B1670" s="6">
        <f>TITRES_STAT!D1673</f>
        <v>2.5615000000000001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2.8760164720743447E-4</v>
      </c>
      <c r="G1670" s="2">
        <f t="shared" si="233"/>
        <v>4.4842693574559292E-4</v>
      </c>
      <c r="H1670" s="2">
        <f t="shared" si="229"/>
        <v>0.64135676134004616</v>
      </c>
      <c r="I1670" s="2">
        <f t="shared" si="230"/>
        <v>39.074793271416866</v>
      </c>
    </row>
    <row r="1671" spans="1:9" ht="13.5" x14ac:dyDescent="0.25">
      <c r="A1671" s="3">
        <f>TITRES_STAT!B1674</f>
        <v>44448</v>
      </c>
      <c r="B1671" s="6">
        <f>TITRES_STAT!D1674</f>
        <v>2.5615000000000001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2.6705867240690341E-4</v>
      </c>
      <c r="G1671" s="2">
        <f t="shared" si="233"/>
        <v>4.1639644033519341E-4</v>
      </c>
      <c r="H1671" s="2">
        <f t="shared" si="229"/>
        <v>0.64135676134004616</v>
      </c>
      <c r="I1671" s="2">
        <f t="shared" si="230"/>
        <v>39.074793271416866</v>
      </c>
    </row>
    <row r="1672" spans="1:9" ht="13.5" x14ac:dyDescent="0.25">
      <c r="A1672" s="3">
        <f>TITRES_STAT!B1675</f>
        <v>44449</v>
      </c>
      <c r="B1672" s="6">
        <f>TITRES_STAT!D1675</f>
        <v>2.5615000000000001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2.4798305294926743E-4</v>
      </c>
      <c r="G1672" s="2">
        <f t="shared" si="233"/>
        <v>3.8665383745410816E-4</v>
      </c>
      <c r="H1672" s="2">
        <f t="shared" si="229"/>
        <v>0.64135676134004616</v>
      </c>
      <c r="I1672" s="2">
        <f t="shared" si="230"/>
        <v>39.074793271416866</v>
      </c>
    </row>
    <row r="1673" spans="1:9" ht="13.5" x14ac:dyDescent="0.25">
      <c r="A1673" s="3">
        <f>TITRES_STAT!B1676</f>
        <v>44452</v>
      </c>
      <c r="B1673" s="6">
        <f>TITRES_STAT!D1676</f>
        <v>2.5615000000000001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2.3026997773860548E-4</v>
      </c>
      <c r="G1673" s="2">
        <f t="shared" si="233"/>
        <v>3.5903570620738614E-4</v>
      </c>
      <c r="H1673" s="2">
        <f t="shared" si="229"/>
        <v>0.64135676134004616</v>
      </c>
      <c r="I1673" s="2">
        <f t="shared" si="230"/>
        <v>39.074793271416866</v>
      </c>
    </row>
    <row r="1674" spans="1:9" ht="13.5" x14ac:dyDescent="0.25">
      <c r="A1674" s="3">
        <f>TITRES_STAT!B1677</f>
        <v>44453</v>
      </c>
      <c r="B1674" s="6">
        <f>TITRES_STAT!D1677</f>
        <v>2.5615000000000001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2.1382212218584796E-4</v>
      </c>
      <c r="G1674" s="2">
        <f t="shared" si="233"/>
        <v>3.3339029862114428E-4</v>
      </c>
      <c r="H1674" s="2">
        <f t="shared" si="229"/>
        <v>0.64135676134004616</v>
      </c>
      <c r="I1674" s="2">
        <f t="shared" si="230"/>
        <v>39.074793271416866</v>
      </c>
    </row>
    <row r="1675" spans="1:9" ht="13.5" x14ac:dyDescent="0.25">
      <c r="A1675" s="3">
        <f>TITRES_STAT!B1678</f>
        <v>44454</v>
      </c>
      <c r="B1675" s="6">
        <f>TITRES_STAT!D1678</f>
        <v>2.5615000000000001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1.985491134582874E-4</v>
      </c>
      <c r="G1675" s="2">
        <f t="shared" si="233"/>
        <v>3.0957670586249112E-4</v>
      </c>
      <c r="H1675" s="2">
        <f t="shared" si="229"/>
        <v>0.64135676134004627</v>
      </c>
      <c r="I1675" s="2">
        <f t="shared" si="230"/>
        <v>39.074793271416866</v>
      </c>
    </row>
    <row r="1676" spans="1:9" ht="13.5" x14ac:dyDescent="0.25">
      <c r="A1676" s="3">
        <f>TITRES_STAT!B1679</f>
        <v>44455</v>
      </c>
      <c r="B1676" s="6">
        <f>TITRES_STAT!D1679</f>
        <v>2.5537000000000001</v>
      </c>
      <c r="C1676" s="2">
        <f t="shared" si="234"/>
        <v>-7.8000000000000291E-3</v>
      </c>
      <c r="D1676" s="2">
        <f t="shared" si="235"/>
        <v>0</v>
      </c>
      <c r="E1676" s="2">
        <f t="shared" si="236"/>
        <v>7.8000000000000291E-3</v>
      </c>
      <c r="F1676" s="2">
        <f t="shared" si="233"/>
        <v>1.8436703392555259E-4</v>
      </c>
      <c r="G1676" s="2">
        <f t="shared" si="233"/>
        <v>8.4460694115802946E-4</v>
      </c>
      <c r="H1676" s="2">
        <f t="shared" si="229"/>
        <v>0.21828737717069832</v>
      </c>
      <c r="I1676" s="2">
        <f t="shared" si="230"/>
        <v>17.917560442729055</v>
      </c>
    </row>
    <row r="1677" spans="1:9" ht="13.5" x14ac:dyDescent="0.25">
      <c r="A1677" s="3">
        <f>TITRES_STAT!B1680</f>
        <v>44456</v>
      </c>
      <c r="B1677" s="6">
        <f>TITRES_STAT!D1680</f>
        <v>2.5615000000000001</v>
      </c>
      <c r="C1677" s="2">
        <f t="shared" si="234"/>
        <v>7.8000000000000291E-3</v>
      </c>
      <c r="D1677" s="2">
        <f t="shared" si="235"/>
        <v>7.8000000000000291E-3</v>
      </c>
      <c r="E1677" s="2">
        <f t="shared" si="236"/>
        <v>0</v>
      </c>
      <c r="F1677" s="2">
        <f t="shared" ref="F1677:G1692" si="237">((F1676*13)+D1677)/14</f>
        <v>7.2834081721658667E-4</v>
      </c>
      <c r="G1677" s="2">
        <f t="shared" si="237"/>
        <v>7.8427787393245592E-4</v>
      </c>
      <c r="H1677" s="2">
        <f t="shared" si="229"/>
        <v>0.92867699246008983</v>
      </c>
      <c r="I1677" s="2">
        <f t="shared" si="230"/>
        <v>48.150986198862277</v>
      </c>
    </row>
    <row r="1678" spans="1:9" ht="13.5" x14ac:dyDescent="0.25">
      <c r="A1678" s="3">
        <f>TITRES_STAT!B1681</f>
        <v>44459</v>
      </c>
      <c r="B1678" s="6">
        <f>TITRES_STAT!D1681</f>
        <v>2.5615000000000001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6.7631647312968771E-4</v>
      </c>
      <c r="G1678" s="2">
        <f t="shared" si="237"/>
        <v>7.2825802579442342E-4</v>
      </c>
      <c r="H1678" s="2">
        <f t="shared" si="229"/>
        <v>0.92867699246008995</v>
      </c>
      <c r="I1678" s="2">
        <f t="shared" si="230"/>
        <v>48.150986198862277</v>
      </c>
    </row>
    <row r="1679" spans="1:9" ht="13.5" x14ac:dyDescent="0.25">
      <c r="A1679" s="3">
        <f>TITRES_STAT!B1682</f>
        <v>44460</v>
      </c>
      <c r="B1679" s="6">
        <f>TITRES_STAT!D1682</f>
        <v>2.5615000000000001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6.2800815362042421E-4</v>
      </c>
      <c r="G1679" s="2">
        <f t="shared" si="237"/>
        <v>6.7623959538053603E-4</v>
      </c>
      <c r="H1679" s="2">
        <f t="shared" si="229"/>
        <v>0.92867699246008972</v>
      </c>
      <c r="I1679" s="2">
        <f t="shared" si="230"/>
        <v>48.15098619886227</v>
      </c>
    </row>
    <row r="1680" spans="1:9" ht="13.5" x14ac:dyDescent="0.25">
      <c r="A1680" s="3">
        <f>TITRES_STAT!B1683</f>
        <v>44461</v>
      </c>
      <c r="B1680" s="6">
        <f>TITRES_STAT!D1683</f>
        <v>2.5537000000000001</v>
      </c>
      <c r="C1680" s="2">
        <f t="shared" si="234"/>
        <v>-7.8000000000000291E-3</v>
      </c>
      <c r="D1680" s="2">
        <f t="shared" si="235"/>
        <v>0</v>
      </c>
      <c r="E1680" s="2">
        <f t="shared" si="236"/>
        <v>7.8000000000000291E-3</v>
      </c>
      <c r="F1680" s="2">
        <f t="shared" si="237"/>
        <v>5.8315042836182252E-4</v>
      </c>
      <c r="G1680" s="2">
        <f t="shared" si="237"/>
        <v>1.1850796242819284E-3</v>
      </c>
      <c r="H1680" s="2">
        <f t="shared" si="229"/>
        <v>0.49207700175856883</v>
      </c>
      <c r="I1680" s="2">
        <f t="shared" si="230"/>
        <v>32.979330234204042</v>
      </c>
    </row>
    <row r="1681" spans="1:9" ht="13.5" x14ac:dyDescent="0.25">
      <c r="A1681" s="3">
        <f>TITRES_STAT!B1684</f>
        <v>44462</v>
      </c>
      <c r="B1681" s="6">
        <f>TITRES_STAT!D1684</f>
        <v>2.5537000000000001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5.4149682633597809E-4</v>
      </c>
      <c r="G1681" s="2">
        <f t="shared" si="237"/>
        <v>1.100431079690362E-3</v>
      </c>
      <c r="H1681" s="2">
        <f t="shared" ref="H1681:H1744" si="238">F1681/G1681</f>
        <v>0.49207700175856889</v>
      </c>
      <c r="I1681" s="2">
        <f t="shared" ref="I1681:I1744" si="239">IF(G1681=0,100,100-(100/(1+H1681)))</f>
        <v>32.979330234204042</v>
      </c>
    </row>
    <row r="1682" spans="1:9" ht="13.5" x14ac:dyDescent="0.25">
      <c r="A1682" s="3">
        <f>TITRES_STAT!B1685</f>
        <v>44463</v>
      </c>
      <c r="B1682" s="6">
        <f>TITRES_STAT!D1685</f>
        <v>2.5537000000000001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5.0281848159769394E-4</v>
      </c>
      <c r="G1682" s="2">
        <f t="shared" si="237"/>
        <v>1.021828859712479E-3</v>
      </c>
      <c r="H1682" s="2">
        <f t="shared" si="238"/>
        <v>0.49207700175856889</v>
      </c>
      <c r="I1682" s="2">
        <f t="shared" si="239"/>
        <v>32.979330234204042</v>
      </c>
    </row>
    <row r="1683" spans="1:9" ht="13.5" x14ac:dyDescent="0.25">
      <c r="A1683" s="3">
        <f>TITRES_STAT!B1686</f>
        <v>44466</v>
      </c>
      <c r="B1683" s="6">
        <f>TITRES_STAT!D1686</f>
        <v>2.5537000000000001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4.6690287576928727E-4</v>
      </c>
      <c r="G1683" s="2">
        <f t="shared" si="237"/>
        <v>9.4884108401873041E-4</v>
      </c>
      <c r="H1683" s="2">
        <f t="shared" si="238"/>
        <v>0.49207700175856894</v>
      </c>
      <c r="I1683" s="2">
        <f t="shared" si="239"/>
        <v>32.979330234204042</v>
      </c>
    </row>
    <row r="1684" spans="1:9" ht="13.5" x14ac:dyDescent="0.25">
      <c r="A1684" s="3">
        <f>TITRES_STAT!B1687</f>
        <v>44467</v>
      </c>
      <c r="B1684" s="6">
        <f>TITRES_STAT!D1687</f>
        <v>2.4525000000000001</v>
      </c>
      <c r="C1684" s="2">
        <f t="shared" si="234"/>
        <v>-0.10119999999999996</v>
      </c>
      <c r="D1684" s="2">
        <f t="shared" si="235"/>
        <v>0</v>
      </c>
      <c r="E1684" s="2">
        <f t="shared" si="236"/>
        <v>0.10119999999999996</v>
      </c>
      <c r="F1684" s="2">
        <f t="shared" si="237"/>
        <v>4.3355267035719534E-4</v>
      </c>
      <c r="G1684" s="2">
        <f t="shared" si="237"/>
        <v>8.1096381494459614E-3</v>
      </c>
      <c r="H1684" s="2">
        <f t="shared" si="238"/>
        <v>5.3461407570548021E-2</v>
      </c>
      <c r="I1684" s="2">
        <f t="shared" si="239"/>
        <v>5.0748330395736616</v>
      </c>
    </row>
    <row r="1685" spans="1:9" ht="13.5" x14ac:dyDescent="0.25">
      <c r="A1685" s="3">
        <f>TITRES_STAT!B1688</f>
        <v>44468</v>
      </c>
      <c r="B1685" s="6">
        <f>TITRES_STAT!D1688</f>
        <v>2.4525000000000001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4.0258462247453854E-4</v>
      </c>
      <c r="G1685" s="2">
        <f t="shared" si="237"/>
        <v>7.5303782816283924E-3</v>
      </c>
      <c r="H1685" s="2">
        <f t="shared" si="238"/>
        <v>5.3461407570548021E-2</v>
      </c>
      <c r="I1685" s="2">
        <f t="shared" si="239"/>
        <v>5.0748330395736616</v>
      </c>
    </row>
    <row r="1686" spans="1:9" ht="13.5" x14ac:dyDescent="0.25">
      <c r="A1686" s="3">
        <f>TITRES_STAT!B1689</f>
        <v>44469</v>
      </c>
      <c r="B1686" s="6">
        <f>TITRES_STAT!D1689</f>
        <v>2.4525000000000001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3.7382857801207151E-4</v>
      </c>
      <c r="G1686" s="2">
        <f t="shared" si="237"/>
        <v>6.9924941186549358E-3</v>
      </c>
      <c r="H1686" s="2">
        <f t="shared" si="238"/>
        <v>5.3461407570548021E-2</v>
      </c>
      <c r="I1686" s="2">
        <f t="shared" si="239"/>
        <v>5.0748330395736616</v>
      </c>
    </row>
    <row r="1687" spans="1:9" ht="13.5" x14ac:dyDescent="0.25">
      <c r="A1687" s="3">
        <f>TITRES_STAT!B1690</f>
        <v>44470</v>
      </c>
      <c r="B1687" s="6">
        <f>TITRES_STAT!D1690</f>
        <v>2.4525000000000001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3.4712653672549495E-4</v>
      </c>
      <c r="G1687" s="2">
        <f t="shared" si="237"/>
        <v>6.4930302530367264E-3</v>
      </c>
      <c r="H1687" s="2">
        <f t="shared" si="238"/>
        <v>5.3461407570548014E-2</v>
      </c>
      <c r="I1687" s="2">
        <f t="shared" si="239"/>
        <v>5.0748330395736616</v>
      </c>
    </row>
    <row r="1688" spans="1:9" ht="13.5" x14ac:dyDescent="0.25">
      <c r="A1688" s="3">
        <f>TITRES_STAT!B1691</f>
        <v>44473</v>
      </c>
      <c r="B1688" s="6">
        <f>TITRES_STAT!D1691</f>
        <v>2.3591000000000002</v>
      </c>
      <c r="C1688" s="2">
        <f t="shared" si="234"/>
        <v>-9.3399999999999928E-2</v>
      </c>
      <c r="D1688" s="2">
        <f t="shared" si="235"/>
        <v>0</v>
      </c>
      <c r="E1688" s="2">
        <f t="shared" si="236"/>
        <v>9.3399999999999928E-2</v>
      </c>
      <c r="F1688" s="2">
        <f t="shared" si="237"/>
        <v>3.2233178410224529E-4</v>
      </c>
      <c r="G1688" s="2">
        <f t="shared" si="237"/>
        <v>1.2700670949248384E-2</v>
      </c>
      <c r="H1688" s="2">
        <f t="shared" si="238"/>
        <v>2.5379114646011725E-2</v>
      </c>
      <c r="I1688" s="2">
        <f t="shared" si="239"/>
        <v>2.4750957264009941</v>
      </c>
    </row>
    <row r="1689" spans="1:9" ht="13.5" x14ac:dyDescent="0.25">
      <c r="A1689" s="3">
        <f>TITRES_STAT!B1692</f>
        <v>44474</v>
      </c>
      <c r="B1689" s="6">
        <f>TITRES_STAT!D1692</f>
        <v>2.3902000000000001</v>
      </c>
      <c r="C1689" s="2">
        <f t="shared" si="234"/>
        <v>3.1099999999999905E-2</v>
      </c>
      <c r="D1689" s="2">
        <f t="shared" si="235"/>
        <v>3.1099999999999905E-2</v>
      </c>
      <c r="E1689" s="2">
        <f t="shared" si="236"/>
        <v>0</v>
      </c>
      <c r="F1689" s="2">
        <f t="shared" si="237"/>
        <v>2.5207366566663636E-3</v>
      </c>
      <c r="G1689" s="2">
        <f t="shared" si="237"/>
        <v>1.1793480167159214E-2</v>
      </c>
      <c r="H1689" s="2">
        <f t="shared" si="238"/>
        <v>0.21373984785981565</v>
      </c>
      <c r="I1689" s="2">
        <f t="shared" si="239"/>
        <v>17.610021475088132</v>
      </c>
    </row>
    <row r="1690" spans="1:9" ht="13.5" x14ac:dyDescent="0.25">
      <c r="A1690" s="3">
        <f>TITRES_STAT!B1693</f>
        <v>44475</v>
      </c>
      <c r="B1690" s="6">
        <f>TITRES_STAT!D1693</f>
        <v>2.3902000000000001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2.340684038333052E-3</v>
      </c>
      <c r="G1690" s="2">
        <f t="shared" si="237"/>
        <v>1.095108872664784E-2</v>
      </c>
      <c r="H1690" s="2">
        <f t="shared" si="238"/>
        <v>0.21373984785981567</v>
      </c>
      <c r="I1690" s="2">
        <f t="shared" si="239"/>
        <v>17.610021475088132</v>
      </c>
    </row>
    <row r="1691" spans="1:9" ht="13.5" x14ac:dyDescent="0.25">
      <c r="A1691" s="3">
        <f>TITRES_STAT!B1694</f>
        <v>44476</v>
      </c>
      <c r="B1691" s="6">
        <f>TITRES_STAT!D1694</f>
        <v>2.3746999999999998</v>
      </c>
      <c r="C1691" s="2">
        <f t="shared" si="234"/>
        <v>-1.5500000000000291E-2</v>
      </c>
      <c r="D1691" s="2">
        <f t="shared" si="235"/>
        <v>0</v>
      </c>
      <c r="E1691" s="2">
        <f t="shared" si="236"/>
        <v>1.5500000000000291E-2</v>
      </c>
      <c r="F1691" s="2">
        <f t="shared" si="237"/>
        <v>2.1734923213092626E-3</v>
      </c>
      <c r="G1691" s="2">
        <f t="shared" si="237"/>
        <v>1.1276010960458729E-2</v>
      </c>
      <c r="H1691" s="2">
        <f t="shared" si="238"/>
        <v>0.1927536545442344</v>
      </c>
      <c r="I1691" s="2">
        <f t="shared" si="239"/>
        <v>16.160391025411514</v>
      </c>
    </row>
    <row r="1692" spans="1:9" ht="13.5" x14ac:dyDescent="0.25">
      <c r="A1692" s="3">
        <f>TITRES_STAT!B1695</f>
        <v>44477</v>
      </c>
      <c r="B1692" s="6">
        <f>TITRES_STAT!D1695</f>
        <v>2.3824999999999998</v>
      </c>
      <c r="C1692" s="2">
        <f t="shared" si="234"/>
        <v>7.8000000000000291E-3</v>
      </c>
      <c r="D1692" s="2">
        <f t="shared" si="235"/>
        <v>7.8000000000000291E-3</v>
      </c>
      <c r="E1692" s="2">
        <f t="shared" si="236"/>
        <v>0</v>
      </c>
      <c r="F1692" s="2">
        <f t="shared" si="237"/>
        <v>2.5753857269300317E-3</v>
      </c>
      <c r="G1692" s="2">
        <f t="shared" si="237"/>
        <v>1.0470581606140247E-2</v>
      </c>
      <c r="H1692" s="2">
        <f t="shared" si="238"/>
        <v>0.24596396110601462</v>
      </c>
      <c r="I1692" s="2">
        <f t="shared" si="239"/>
        <v>19.740856781096454</v>
      </c>
    </row>
    <row r="1693" spans="1:9" ht="13.5" x14ac:dyDescent="0.25">
      <c r="A1693" s="3">
        <f>TITRES_STAT!B1696</f>
        <v>44480</v>
      </c>
      <c r="B1693" s="6">
        <f>TITRES_STAT!D1696</f>
        <v>2.3668999999999998</v>
      </c>
      <c r="C1693" s="2">
        <f t="shared" si="234"/>
        <v>-1.5600000000000058E-2</v>
      </c>
      <c r="D1693" s="2">
        <f t="shared" si="235"/>
        <v>0</v>
      </c>
      <c r="E1693" s="2">
        <f t="shared" si="236"/>
        <v>1.5600000000000058E-2</v>
      </c>
      <c r="F1693" s="2">
        <f t="shared" ref="F1693:G1708" si="240">((F1692*13)+D1693)/14</f>
        <v>2.3914296035778865E-3</v>
      </c>
      <c r="G1693" s="2">
        <f t="shared" si="240"/>
        <v>1.0836968634273091E-2</v>
      </c>
      <c r="H1693" s="2">
        <f t="shared" si="238"/>
        <v>0.22067329751372819</v>
      </c>
      <c r="I1693" s="2">
        <f t="shared" si="239"/>
        <v>18.07799826236851</v>
      </c>
    </row>
    <row r="1694" spans="1:9" ht="13.5" x14ac:dyDescent="0.25">
      <c r="A1694" s="3">
        <f>TITRES_STAT!B1697</f>
        <v>44481</v>
      </c>
      <c r="B1694" s="6">
        <f>TITRES_STAT!D1697</f>
        <v>2.3668999999999998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2.2206132033223231E-3</v>
      </c>
      <c r="G1694" s="2">
        <f t="shared" si="240"/>
        <v>1.0062899446110728E-2</v>
      </c>
      <c r="H1694" s="2">
        <f t="shared" si="238"/>
        <v>0.22067329751372816</v>
      </c>
      <c r="I1694" s="2">
        <f t="shared" si="239"/>
        <v>18.07799826236851</v>
      </c>
    </row>
    <row r="1695" spans="1:9" ht="13.5" x14ac:dyDescent="0.25">
      <c r="A1695" s="3">
        <f>TITRES_STAT!B1698</f>
        <v>44482</v>
      </c>
      <c r="B1695" s="6">
        <f>TITRES_STAT!D1698</f>
        <v>2.3668999999999998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2.061997974513586E-3</v>
      </c>
      <c r="G1695" s="2">
        <f t="shared" si="240"/>
        <v>9.3441209142456766E-3</v>
      </c>
      <c r="H1695" s="2">
        <f t="shared" si="238"/>
        <v>0.22067329751372819</v>
      </c>
      <c r="I1695" s="2">
        <f t="shared" si="239"/>
        <v>18.07799826236851</v>
      </c>
    </row>
    <row r="1696" spans="1:9" ht="13.5" x14ac:dyDescent="0.25">
      <c r="A1696" s="3">
        <f>TITRES_STAT!B1699</f>
        <v>44483</v>
      </c>
      <c r="B1696" s="6">
        <f>TITRES_STAT!D1699</f>
        <v>2.3201999999999998</v>
      </c>
      <c r="C1696" s="2">
        <f t="shared" si="234"/>
        <v>-4.6699999999999964E-2</v>
      </c>
      <c r="D1696" s="2">
        <f t="shared" si="235"/>
        <v>0</v>
      </c>
      <c r="E1696" s="2">
        <f t="shared" si="236"/>
        <v>4.6699999999999964E-2</v>
      </c>
      <c r="F1696" s="2">
        <f t="shared" si="240"/>
        <v>1.9147124049054727E-3</v>
      </c>
      <c r="G1696" s="2">
        <f t="shared" si="240"/>
        <v>1.2012397991799555E-2</v>
      </c>
      <c r="H1696" s="2">
        <f t="shared" si="238"/>
        <v>0.15939468590805767</v>
      </c>
      <c r="I1696" s="2">
        <f t="shared" si="239"/>
        <v>13.748095264316063</v>
      </c>
    </row>
    <row r="1697" spans="1:9" ht="13.5" x14ac:dyDescent="0.25">
      <c r="A1697" s="3">
        <f>TITRES_STAT!B1700</f>
        <v>44488</v>
      </c>
      <c r="B1697" s="6">
        <f>TITRES_STAT!D1700</f>
        <v>2.3201999999999998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1.7779472331265103E-3</v>
      </c>
      <c r="G1697" s="2">
        <f t="shared" si="240"/>
        <v>1.1154369563813871E-2</v>
      </c>
      <c r="H1697" s="2">
        <f t="shared" si="238"/>
        <v>0.15939468590805767</v>
      </c>
      <c r="I1697" s="2">
        <f t="shared" si="239"/>
        <v>13.748095264316063</v>
      </c>
    </row>
    <row r="1698" spans="1:9" ht="13.5" x14ac:dyDescent="0.25">
      <c r="A1698" s="3">
        <f>TITRES_STAT!B1701</f>
        <v>44489</v>
      </c>
      <c r="B1698" s="6">
        <f>TITRES_STAT!D1701</f>
        <v>2.3201999999999998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1.6509510021889024E-3</v>
      </c>
      <c r="G1698" s="2">
        <f t="shared" si="240"/>
        <v>1.0357628880684309E-2</v>
      </c>
      <c r="H1698" s="2">
        <f t="shared" si="238"/>
        <v>0.15939468590805767</v>
      </c>
      <c r="I1698" s="2">
        <f t="shared" si="239"/>
        <v>13.748095264316063</v>
      </c>
    </row>
    <row r="1699" spans="1:9" ht="13.5" x14ac:dyDescent="0.25">
      <c r="A1699" s="3">
        <f>TITRES_STAT!B1702</f>
        <v>44490</v>
      </c>
      <c r="B1699" s="6">
        <f>TITRES_STAT!D1702</f>
        <v>2.3279999999999998</v>
      </c>
      <c r="C1699" s="2">
        <f t="shared" si="234"/>
        <v>7.8000000000000291E-3</v>
      </c>
      <c r="D1699" s="2">
        <f t="shared" si="235"/>
        <v>7.8000000000000291E-3</v>
      </c>
      <c r="E1699" s="2">
        <f t="shared" si="236"/>
        <v>0</v>
      </c>
      <c r="F1699" s="2">
        <f t="shared" si="240"/>
        <v>2.0901687877468403E-3</v>
      </c>
      <c r="G1699" s="2">
        <f t="shared" si="240"/>
        <v>9.6177982463497153E-3</v>
      </c>
      <c r="H1699" s="2">
        <f t="shared" si="238"/>
        <v>0.21732300202285187</v>
      </c>
      <c r="I1699" s="2">
        <f t="shared" si="239"/>
        <v>17.852533934027491</v>
      </c>
    </row>
    <row r="1700" spans="1:9" ht="13.5" x14ac:dyDescent="0.25">
      <c r="A1700" s="3">
        <f>TITRES_STAT!B1703</f>
        <v>44491</v>
      </c>
      <c r="B1700" s="6">
        <f>TITRES_STAT!D1703</f>
        <v>2.3279999999999998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1.9408710171934947E-3</v>
      </c>
      <c r="G1700" s="2">
        <f t="shared" si="240"/>
        <v>8.9308126573247361E-3</v>
      </c>
      <c r="H1700" s="2">
        <f t="shared" si="238"/>
        <v>0.21732300202285187</v>
      </c>
      <c r="I1700" s="2">
        <f t="shared" si="239"/>
        <v>17.852533934027491</v>
      </c>
    </row>
    <row r="1701" spans="1:9" ht="13.5" x14ac:dyDescent="0.25">
      <c r="A1701" s="3">
        <f>TITRES_STAT!B1704</f>
        <v>44494</v>
      </c>
      <c r="B1701" s="6">
        <f>TITRES_STAT!D1704</f>
        <v>2.3201999999999998</v>
      </c>
      <c r="C1701" s="2">
        <f t="shared" si="234"/>
        <v>-7.8000000000000291E-3</v>
      </c>
      <c r="D1701" s="2">
        <f t="shared" si="235"/>
        <v>0</v>
      </c>
      <c r="E1701" s="2">
        <f t="shared" si="236"/>
        <v>7.8000000000000291E-3</v>
      </c>
      <c r="F1701" s="2">
        <f t="shared" si="240"/>
        <v>1.8022373731082452E-3</v>
      </c>
      <c r="G1701" s="2">
        <f t="shared" si="240"/>
        <v>8.8500403246586853E-3</v>
      </c>
      <c r="H1701" s="2">
        <f t="shared" si="238"/>
        <v>0.20364171314414334</v>
      </c>
      <c r="I1701" s="2">
        <f t="shared" si="239"/>
        <v>16.918798253692287</v>
      </c>
    </row>
    <row r="1702" spans="1:9" ht="13.5" x14ac:dyDescent="0.25">
      <c r="A1702" s="3">
        <f>TITRES_STAT!B1705</f>
        <v>44495</v>
      </c>
      <c r="B1702" s="6">
        <f>TITRES_STAT!D1705</f>
        <v>2.3201999999999998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1.673506132171942E-3</v>
      </c>
      <c r="G1702" s="2">
        <f t="shared" si="240"/>
        <v>8.217894587183066E-3</v>
      </c>
      <c r="H1702" s="2">
        <f t="shared" si="238"/>
        <v>0.20364171314414331</v>
      </c>
      <c r="I1702" s="2">
        <f t="shared" si="239"/>
        <v>16.918798253692287</v>
      </c>
    </row>
    <row r="1703" spans="1:9" ht="13.5" x14ac:dyDescent="0.25">
      <c r="A1703" s="3">
        <f>TITRES_STAT!B1706</f>
        <v>44496</v>
      </c>
      <c r="B1703" s="6">
        <f>TITRES_STAT!D1706</f>
        <v>2.3201999999999998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1.5539699798739462E-3</v>
      </c>
      <c r="G1703" s="2">
        <f t="shared" si="240"/>
        <v>7.6309021166699898E-3</v>
      </c>
      <c r="H1703" s="2">
        <f t="shared" si="238"/>
        <v>0.20364171314414334</v>
      </c>
      <c r="I1703" s="2">
        <f t="shared" si="239"/>
        <v>16.918798253692287</v>
      </c>
    </row>
    <row r="1704" spans="1:9" ht="13.5" x14ac:dyDescent="0.25">
      <c r="A1704" s="3">
        <f>TITRES_STAT!B1707</f>
        <v>44497</v>
      </c>
      <c r="B1704" s="6">
        <f>TITRES_STAT!D1707</f>
        <v>2.3201999999999998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1.4429721241686643E-3</v>
      </c>
      <c r="G1704" s="2">
        <f t="shared" si="240"/>
        <v>7.085837679764991E-3</v>
      </c>
      <c r="H1704" s="2">
        <f t="shared" si="238"/>
        <v>0.20364171314414331</v>
      </c>
      <c r="I1704" s="2">
        <f t="shared" si="239"/>
        <v>16.918798253692287</v>
      </c>
    </row>
    <row r="1705" spans="1:9" ht="13.5" x14ac:dyDescent="0.25">
      <c r="A1705" s="3">
        <f>TITRES_STAT!B1708</f>
        <v>44498</v>
      </c>
      <c r="B1705" s="6">
        <f>TITRES_STAT!D1708</f>
        <v>2.3201999999999998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1.3399026867280453E-3</v>
      </c>
      <c r="G1705" s="2">
        <f t="shared" si="240"/>
        <v>6.579706416924634E-3</v>
      </c>
      <c r="H1705" s="2">
        <f t="shared" si="238"/>
        <v>0.20364171314414331</v>
      </c>
      <c r="I1705" s="2">
        <f t="shared" si="239"/>
        <v>16.918798253692287</v>
      </c>
    </row>
    <row r="1706" spans="1:9" ht="13.5" x14ac:dyDescent="0.25">
      <c r="A1706" s="3">
        <f>TITRES_STAT!B1709</f>
        <v>44501</v>
      </c>
      <c r="B1706" s="6">
        <f>TITRES_STAT!D1709</f>
        <v>2.3201999999999998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1.2441953519617564E-3</v>
      </c>
      <c r="G1706" s="2">
        <f t="shared" si="240"/>
        <v>6.1097273871443033E-3</v>
      </c>
      <c r="H1706" s="2">
        <f t="shared" si="238"/>
        <v>0.20364171314414331</v>
      </c>
      <c r="I1706" s="2">
        <f t="shared" si="239"/>
        <v>16.918798253692287</v>
      </c>
    </row>
    <row r="1707" spans="1:9" ht="13.5" x14ac:dyDescent="0.25">
      <c r="A1707" s="3">
        <f>TITRES_STAT!B1710</f>
        <v>44502</v>
      </c>
      <c r="B1707" s="6">
        <f>TITRES_STAT!D1710</f>
        <v>2.3201999999999998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1.1553242553930597E-3</v>
      </c>
      <c r="G1707" s="2">
        <f t="shared" si="240"/>
        <v>5.6733182880625678E-3</v>
      </c>
      <c r="H1707" s="2">
        <f t="shared" si="238"/>
        <v>0.20364171314414331</v>
      </c>
      <c r="I1707" s="2">
        <f t="shared" si="239"/>
        <v>16.918798253692287</v>
      </c>
    </row>
    <row r="1708" spans="1:9" ht="13.5" x14ac:dyDescent="0.25">
      <c r="A1708" s="3">
        <f>TITRES_STAT!B1711</f>
        <v>44503</v>
      </c>
      <c r="B1708" s="6">
        <f>TITRES_STAT!D1711</f>
        <v>2.3201999999999998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1.0728010942935553E-3</v>
      </c>
      <c r="G1708" s="2">
        <f t="shared" si="240"/>
        <v>5.2680812674866708E-3</v>
      </c>
      <c r="H1708" s="2">
        <f t="shared" si="238"/>
        <v>0.20364171314414328</v>
      </c>
      <c r="I1708" s="2">
        <f t="shared" si="239"/>
        <v>16.918798253692287</v>
      </c>
    </row>
    <row r="1709" spans="1:9" ht="13.5" x14ac:dyDescent="0.25">
      <c r="A1709" s="3">
        <f>TITRES_STAT!B1712</f>
        <v>44504</v>
      </c>
      <c r="B1709" s="6">
        <f>TITRES_STAT!D1712</f>
        <v>2.3201999999999998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9.9617244470115852E-4</v>
      </c>
      <c r="G1709" s="2">
        <f t="shared" si="241"/>
        <v>4.8917897483804805E-3</v>
      </c>
      <c r="H1709" s="2">
        <f t="shared" si="238"/>
        <v>0.20364171314414325</v>
      </c>
      <c r="I1709" s="2">
        <f t="shared" si="239"/>
        <v>16.918798253692287</v>
      </c>
    </row>
    <row r="1710" spans="1:9" ht="13.5" x14ac:dyDescent="0.25">
      <c r="A1710" s="3">
        <f>TITRES_STAT!B1713</f>
        <v>44505</v>
      </c>
      <c r="B1710" s="6">
        <f>TITRES_STAT!D1713</f>
        <v>2.3123999999999998</v>
      </c>
      <c r="C1710" s="2">
        <f t="shared" si="234"/>
        <v>-7.8000000000000291E-3</v>
      </c>
      <c r="D1710" s="2">
        <f t="shared" si="235"/>
        <v>0</v>
      </c>
      <c r="E1710" s="2">
        <f t="shared" si="236"/>
        <v>7.8000000000000291E-3</v>
      </c>
      <c r="F1710" s="2">
        <f t="shared" si="241"/>
        <v>9.2501727007964721E-4</v>
      </c>
      <c r="G1710" s="2">
        <f t="shared" si="241"/>
        <v>5.099519052067591E-3</v>
      </c>
      <c r="H1710" s="2">
        <f t="shared" si="238"/>
        <v>0.18139304131133713</v>
      </c>
      <c r="I1710" s="2">
        <f t="shared" si="239"/>
        <v>15.354165376663488</v>
      </c>
    </row>
    <row r="1711" spans="1:9" ht="13.5" x14ac:dyDescent="0.25">
      <c r="A1711" s="3">
        <f>TITRES_STAT!B1714</f>
        <v>44508</v>
      </c>
      <c r="B1711" s="6">
        <f>TITRES_STAT!D1714</f>
        <v>2.3123999999999998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8.5894460793110091E-4</v>
      </c>
      <c r="G1711" s="2">
        <f t="shared" si="241"/>
        <v>4.7352676912056201E-3</v>
      </c>
      <c r="H1711" s="2">
        <f t="shared" si="238"/>
        <v>0.1813930413113371</v>
      </c>
      <c r="I1711" s="2">
        <f t="shared" si="239"/>
        <v>15.354165376663488</v>
      </c>
    </row>
    <row r="1712" spans="1:9" ht="13.5" x14ac:dyDescent="0.25">
      <c r="A1712" s="3">
        <f>TITRES_STAT!B1715</f>
        <v>44509</v>
      </c>
      <c r="B1712" s="6">
        <f>TITRES_STAT!D1715</f>
        <v>2.3123999999999998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7.9759142165030793E-4</v>
      </c>
      <c r="G1712" s="2">
        <f t="shared" si="241"/>
        <v>4.3970342846909333E-3</v>
      </c>
      <c r="H1712" s="2">
        <f t="shared" si="238"/>
        <v>0.18139304131133707</v>
      </c>
      <c r="I1712" s="2">
        <f t="shared" si="239"/>
        <v>15.354165376663488</v>
      </c>
    </row>
    <row r="1713" spans="1:9" ht="13.5" x14ac:dyDescent="0.25">
      <c r="A1713" s="3">
        <f>TITRES_STAT!B1716</f>
        <v>44510</v>
      </c>
      <c r="B1713" s="6">
        <f>TITRES_STAT!D1716</f>
        <v>2.3123999999999998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7.4062060581814304E-4</v>
      </c>
      <c r="G1713" s="2">
        <f t="shared" si="241"/>
        <v>4.082960407213009E-3</v>
      </c>
      <c r="H1713" s="2">
        <f t="shared" si="238"/>
        <v>0.1813930413113371</v>
      </c>
      <c r="I1713" s="2">
        <f t="shared" si="239"/>
        <v>15.354165376663488</v>
      </c>
    </row>
    <row r="1714" spans="1:9" ht="13.5" x14ac:dyDescent="0.25">
      <c r="A1714" s="3">
        <f>TITRES_STAT!B1717</f>
        <v>44511</v>
      </c>
      <c r="B1714" s="6">
        <f>TITRES_STAT!D1717</f>
        <v>2.3201999999999998</v>
      </c>
      <c r="C1714" s="2">
        <f t="shared" si="234"/>
        <v>7.8000000000000291E-3</v>
      </c>
      <c r="D1714" s="2">
        <f t="shared" si="235"/>
        <v>7.8000000000000291E-3</v>
      </c>
      <c r="E1714" s="2">
        <f t="shared" si="236"/>
        <v>0</v>
      </c>
      <c r="F1714" s="2">
        <f t="shared" si="241"/>
        <v>1.2448619911168493E-3</v>
      </c>
      <c r="G1714" s="2">
        <f t="shared" si="241"/>
        <v>3.7913203781263652E-3</v>
      </c>
      <c r="H1714" s="2">
        <f t="shared" si="238"/>
        <v>0.32834523779603358</v>
      </c>
      <c r="I1714" s="2">
        <f t="shared" si="239"/>
        <v>24.718366013101999</v>
      </c>
    </row>
    <row r="1715" spans="1:9" ht="13.5" x14ac:dyDescent="0.25">
      <c r="A1715" s="3">
        <f>TITRES_STAT!B1718</f>
        <v>44512</v>
      </c>
      <c r="B1715" s="6">
        <f>TITRES_STAT!D1718</f>
        <v>2.3201999999999998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1.1559432774656457E-3</v>
      </c>
      <c r="G1715" s="2">
        <f t="shared" si="241"/>
        <v>3.520511779688768E-3</v>
      </c>
      <c r="H1715" s="2">
        <f t="shared" si="238"/>
        <v>0.32834523779603353</v>
      </c>
      <c r="I1715" s="2">
        <f t="shared" si="239"/>
        <v>24.718366013101999</v>
      </c>
    </row>
    <row r="1716" spans="1:9" ht="13.5" x14ac:dyDescent="0.25">
      <c r="A1716" s="3">
        <f>TITRES_STAT!B1719</f>
        <v>44515</v>
      </c>
      <c r="B1716" s="6">
        <f>TITRES_STAT!D1719</f>
        <v>2.2968000000000002</v>
      </c>
      <c r="C1716" s="2">
        <f t="shared" si="234"/>
        <v>-2.3399999999999643E-2</v>
      </c>
      <c r="D1716" s="2">
        <f t="shared" si="235"/>
        <v>0</v>
      </c>
      <c r="E1716" s="2">
        <f t="shared" si="236"/>
        <v>2.3399999999999643E-2</v>
      </c>
      <c r="F1716" s="2">
        <f t="shared" si="241"/>
        <v>1.073375900503814E-3</v>
      </c>
      <c r="G1716" s="2">
        <f t="shared" si="241"/>
        <v>4.9404752239966881E-3</v>
      </c>
      <c r="H1716" s="2">
        <f t="shared" si="238"/>
        <v>0.21726167055554765</v>
      </c>
      <c r="I1716" s="2">
        <f t="shared" si="239"/>
        <v>17.848394951628705</v>
      </c>
    </row>
    <row r="1717" spans="1:9" ht="13.5" x14ac:dyDescent="0.25">
      <c r="A1717" s="3">
        <f>TITRES_STAT!B1720</f>
        <v>44516</v>
      </c>
      <c r="B1717" s="6">
        <f>TITRES_STAT!D1720</f>
        <v>2.2968000000000002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9.9670619332497016E-4</v>
      </c>
      <c r="G1717" s="2">
        <f t="shared" si="241"/>
        <v>4.5875841365683534E-3</v>
      </c>
      <c r="H1717" s="2">
        <f t="shared" si="238"/>
        <v>0.21726167055554765</v>
      </c>
      <c r="I1717" s="2">
        <f t="shared" si="239"/>
        <v>17.848394951628705</v>
      </c>
    </row>
    <row r="1718" spans="1:9" ht="13.5" x14ac:dyDescent="0.25">
      <c r="A1718" s="3">
        <f>TITRES_STAT!B1721</f>
        <v>44517</v>
      </c>
      <c r="B1718" s="6">
        <f>TITRES_STAT!D1721</f>
        <v>2.2968000000000002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9.2551289380175805E-4</v>
      </c>
      <c r="G1718" s="2">
        <f t="shared" si="241"/>
        <v>4.2598995553848997E-3</v>
      </c>
      <c r="H1718" s="2">
        <f t="shared" si="238"/>
        <v>0.21726167055554765</v>
      </c>
      <c r="I1718" s="2">
        <f t="shared" si="239"/>
        <v>17.848394951628705</v>
      </c>
    </row>
    <row r="1719" spans="1:9" ht="13.5" x14ac:dyDescent="0.25">
      <c r="A1719" s="3">
        <f>TITRES_STAT!B1722</f>
        <v>44518</v>
      </c>
      <c r="B1719" s="6">
        <f>TITRES_STAT!D1722</f>
        <v>2.3046000000000002</v>
      </c>
      <c r="C1719" s="2">
        <f t="shared" si="234"/>
        <v>7.8000000000000291E-3</v>
      </c>
      <c r="D1719" s="2">
        <f t="shared" si="235"/>
        <v>7.8000000000000291E-3</v>
      </c>
      <c r="E1719" s="2">
        <f t="shared" si="236"/>
        <v>0</v>
      </c>
      <c r="F1719" s="2">
        <f t="shared" si="241"/>
        <v>1.4165476871016347E-3</v>
      </c>
      <c r="G1719" s="2">
        <f t="shared" si="241"/>
        <v>3.9556210157145498E-3</v>
      </c>
      <c r="H1719" s="2">
        <f t="shared" si="238"/>
        <v>0.35811006197866185</v>
      </c>
      <c r="I1719" s="2">
        <f t="shared" si="239"/>
        <v>26.368265135811086</v>
      </c>
    </row>
    <row r="1720" spans="1:9" ht="13.5" x14ac:dyDescent="0.25">
      <c r="A1720" s="3">
        <f>TITRES_STAT!B1723</f>
        <v>44519</v>
      </c>
      <c r="B1720" s="6">
        <f>TITRES_STAT!D1723</f>
        <v>2.3046000000000002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1.3153657094515179E-3</v>
      </c>
      <c r="G1720" s="2">
        <f t="shared" si="241"/>
        <v>3.6730766574492248E-3</v>
      </c>
      <c r="H1720" s="2">
        <f t="shared" si="238"/>
        <v>0.35811006197866185</v>
      </c>
      <c r="I1720" s="2">
        <f t="shared" si="239"/>
        <v>26.368265135811086</v>
      </c>
    </row>
    <row r="1721" spans="1:9" ht="13.5" x14ac:dyDescent="0.25">
      <c r="A1721" s="3">
        <f>TITRES_STAT!B1724</f>
        <v>44522</v>
      </c>
      <c r="B1721" s="6">
        <f>TITRES_STAT!D1724</f>
        <v>2.1878000000000002</v>
      </c>
      <c r="C1721" s="2">
        <f t="shared" si="234"/>
        <v>-0.11680000000000001</v>
      </c>
      <c r="D1721" s="2">
        <f t="shared" si="235"/>
        <v>0</v>
      </c>
      <c r="E1721" s="2">
        <f t="shared" si="236"/>
        <v>0.11680000000000001</v>
      </c>
      <c r="F1721" s="2">
        <f t="shared" si="241"/>
        <v>1.2214110159192665E-3</v>
      </c>
      <c r="G1721" s="2">
        <f t="shared" si="241"/>
        <v>1.1753571181917138E-2</v>
      </c>
      <c r="H1721" s="2">
        <f t="shared" si="238"/>
        <v>0.10391828977038116</v>
      </c>
      <c r="I1721" s="2">
        <f t="shared" si="239"/>
        <v>9.4135852928024804</v>
      </c>
    </row>
    <row r="1722" spans="1:9" ht="13.5" x14ac:dyDescent="0.25">
      <c r="A1722" s="3">
        <f>TITRES_STAT!B1725</f>
        <v>44523</v>
      </c>
      <c r="B1722" s="6">
        <f>TITRES_STAT!D1725</f>
        <v>2.3046000000000002</v>
      </c>
      <c r="C1722" s="2">
        <f t="shared" si="234"/>
        <v>0.11680000000000001</v>
      </c>
      <c r="D1722" s="2">
        <f t="shared" si="235"/>
        <v>0.11680000000000001</v>
      </c>
      <c r="E1722" s="2">
        <f t="shared" si="236"/>
        <v>0</v>
      </c>
      <c r="F1722" s="2">
        <f t="shared" si="241"/>
        <v>9.4770245147821775E-3</v>
      </c>
      <c r="G1722" s="2">
        <f t="shared" si="241"/>
        <v>1.0914030383208772E-2</v>
      </c>
      <c r="H1722" s="2">
        <f t="shared" si="238"/>
        <v>0.8683340784319763</v>
      </c>
      <c r="I1722" s="2">
        <f t="shared" si="239"/>
        <v>46.476381737935064</v>
      </c>
    </row>
    <row r="1723" spans="1:9" ht="13.5" x14ac:dyDescent="0.25">
      <c r="A1723" s="3">
        <f>TITRES_STAT!B1726</f>
        <v>44524</v>
      </c>
      <c r="B1723" s="6">
        <f>TITRES_STAT!D1726</f>
        <v>2.3046000000000002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8.8000941922977364E-3</v>
      </c>
      <c r="G1723" s="2">
        <f t="shared" si="241"/>
        <v>1.0134456784408146E-2</v>
      </c>
      <c r="H1723" s="2">
        <f t="shared" si="238"/>
        <v>0.86833407843197619</v>
      </c>
      <c r="I1723" s="2">
        <f t="shared" si="239"/>
        <v>46.476381737935057</v>
      </c>
    </row>
    <row r="1724" spans="1:9" ht="13.5" x14ac:dyDescent="0.25">
      <c r="A1724" s="3">
        <f>TITRES_STAT!B1727</f>
        <v>44525</v>
      </c>
      <c r="B1724" s="6">
        <f>TITRES_STAT!D1727</f>
        <v>2.3123999999999998</v>
      </c>
      <c r="C1724" s="2">
        <f t="shared" si="234"/>
        <v>7.799999999999585E-3</v>
      </c>
      <c r="D1724" s="2">
        <f t="shared" si="235"/>
        <v>7.799999999999585E-3</v>
      </c>
      <c r="E1724" s="2">
        <f t="shared" si="236"/>
        <v>0</v>
      </c>
      <c r="F1724" s="2">
        <f t="shared" si="241"/>
        <v>8.7286588928478688E-3</v>
      </c>
      <c r="G1724" s="2">
        <f t="shared" si="241"/>
        <v>9.4105670140932785E-3</v>
      </c>
      <c r="H1724" s="2">
        <f t="shared" si="238"/>
        <v>0.92753804098900916</v>
      </c>
      <c r="I1724" s="2">
        <f t="shared" si="239"/>
        <v>48.120349443951547</v>
      </c>
    </row>
    <row r="1725" spans="1:9" ht="13.5" x14ac:dyDescent="0.25">
      <c r="A1725" s="3">
        <f>TITRES_STAT!B1728</f>
        <v>44526</v>
      </c>
      <c r="B1725" s="6">
        <f>TITRES_STAT!D1728</f>
        <v>2.3123999999999998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8.1051832576444494E-3</v>
      </c>
      <c r="G1725" s="2">
        <f t="shared" si="242"/>
        <v>8.7383836559437583E-3</v>
      </c>
      <c r="H1725" s="2">
        <f t="shared" si="238"/>
        <v>0.92753804098900916</v>
      </c>
      <c r="I1725" s="2">
        <f t="shared" si="239"/>
        <v>48.120349443951547</v>
      </c>
    </row>
    <row r="1726" spans="1:9" ht="13.5" x14ac:dyDescent="0.25">
      <c r="A1726" s="3">
        <f>TITRES_STAT!B1729</f>
        <v>44529</v>
      </c>
      <c r="B1726" s="6">
        <f>TITRES_STAT!D1729</f>
        <v>2.3123999999999998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7.5262415963841317E-3</v>
      </c>
      <c r="G1726" s="2">
        <f t="shared" si="242"/>
        <v>8.1142133948049183E-3</v>
      </c>
      <c r="H1726" s="2">
        <f t="shared" si="238"/>
        <v>0.92753804098900916</v>
      </c>
      <c r="I1726" s="2">
        <f t="shared" si="239"/>
        <v>48.120349443951547</v>
      </c>
    </row>
    <row r="1727" spans="1:9" ht="13.5" x14ac:dyDescent="0.25">
      <c r="A1727" s="3">
        <f>TITRES_STAT!B1730</f>
        <v>44530</v>
      </c>
      <c r="B1727" s="6">
        <f>TITRES_STAT!D1730</f>
        <v>2.2734999999999999</v>
      </c>
      <c r="C1727" s="2">
        <f t="shared" si="234"/>
        <v>-3.8899999999999935E-2</v>
      </c>
      <c r="D1727" s="2">
        <f t="shared" si="235"/>
        <v>0</v>
      </c>
      <c r="E1727" s="2">
        <f t="shared" si="236"/>
        <v>3.8899999999999935E-2</v>
      </c>
      <c r="F1727" s="2">
        <f t="shared" si="242"/>
        <v>6.9886529109281226E-3</v>
      </c>
      <c r="G1727" s="2">
        <f t="shared" si="242"/>
        <v>1.0313198152318848E-2</v>
      </c>
      <c r="H1727" s="2">
        <f t="shared" si="238"/>
        <v>0.67764167891574689</v>
      </c>
      <c r="I1727" s="2">
        <f t="shared" si="239"/>
        <v>40.392515722052401</v>
      </c>
    </row>
    <row r="1728" spans="1:9" ht="13.5" x14ac:dyDescent="0.25">
      <c r="A1728" s="3">
        <f>TITRES_STAT!B1731</f>
        <v>44531</v>
      </c>
      <c r="B1728" s="6">
        <f>TITRES_STAT!D1731</f>
        <v>2.3046000000000002</v>
      </c>
      <c r="C1728" s="2">
        <f t="shared" si="234"/>
        <v>3.110000000000035E-2</v>
      </c>
      <c r="D1728" s="2">
        <f t="shared" si="235"/>
        <v>3.110000000000035E-2</v>
      </c>
      <c r="E1728" s="2">
        <f t="shared" si="236"/>
        <v>0</v>
      </c>
      <c r="F1728" s="2">
        <f t="shared" si="242"/>
        <v>8.7108919887189957E-3</v>
      </c>
      <c r="G1728" s="2">
        <f t="shared" si="242"/>
        <v>9.5765411414389292E-3</v>
      </c>
      <c r="H1728" s="2">
        <f t="shared" si="238"/>
        <v>0.9096073269111582</v>
      </c>
      <c r="I1728" s="2">
        <f t="shared" si="239"/>
        <v>47.633213074358736</v>
      </c>
    </row>
    <row r="1729" spans="1:9" ht="13.5" x14ac:dyDescent="0.25">
      <c r="A1729" s="3">
        <f>TITRES_STAT!B1732</f>
        <v>44532</v>
      </c>
      <c r="B1729" s="6">
        <f>TITRES_STAT!D1732</f>
        <v>2.3046000000000002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8.0886854180962104E-3</v>
      </c>
      <c r="G1729" s="2">
        <f t="shared" si="242"/>
        <v>8.8925024884790056E-3</v>
      </c>
      <c r="H1729" s="2">
        <f t="shared" si="238"/>
        <v>0.9096073269111582</v>
      </c>
      <c r="I1729" s="2">
        <f t="shared" si="239"/>
        <v>47.633213074358736</v>
      </c>
    </row>
    <row r="1730" spans="1:9" ht="13.5" x14ac:dyDescent="0.25">
      <c r="A1730" s="3">
        <f>TITRES_STAT!B1733</f>
        <v>44533</v>
      </c>
      <c r="B1730" s="6">
        <f>TITRES_STAT!D1733</f>
        <v>2.3046000000000002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7.5109221739464811E-3</v>
      </c>
      <c r="G1730" s="2">
        <f t="shared" si="242"/>
        <v>8.2573237393019343E-3</v>
      </c>
      <c r="H1730" s="2">
        <f t="shared" si="238"/>
        <v>0.90960732691115809</v>
      </c>
      <c r="I1730" s="2">
        <f t="shared" si="239"/>
        <v>47.633213074358729</v>
      </c>
    </row>
    <row r="1731" spans="1:9" ht="13.5" x14ac:dyDescent="0.25">
      <c r="A1731" s="3">
        <f>TITRES_STAT!B1734</f>
        <v>44536</v>
      </c>
      <c r="B1731" s="6">
        <f>TITRES_STAT!D1734</f>
        <v>2.2968000000000002</v>
      </c>
      <c r="C1731" s="2">
        <f t="shared" ref="C1731:C1794" si="243">B1731-B1730</f>
        <v>-7.8000000000000291E-3</v>
      </c>
      <c r="D1731" s="2">
        <f t="shared" ref="D1731:D1794" si="244">IF(C1731&gt;0,C1731,0)</f>
        <v>0</v>
      </c>
      <c r="E1731" s="2">
        <f t="shared" ref="E1731:E1794" si="245">IF(C1731&lt;0,-C1731,0)</f>
        <v>7.8000000000000291E-3</v>
      </c>
      <c r="F1731" s="2">
        <f t="shared" si="242"/>
        <v>6.9744277329503038E-3</v>
      </c>
      <c r="G1731" s="2">
        <f t="shared" si="242"/>
        <v>8.2246577579232257E-3</v>
      </c>
      <c r="H1731" s="2">
        <f t="shared" si="238"/>
        <v>0.84799002441548255</v>
      </c>
      <c r="I1731" s="2">
        <f t="shared" si="239"/>
        <v>45.887153783944314</v>
      </c>
    </row>
    <row r="1732" spans="1:9" ht="13.5" x14ac:dyDescent="0.25">
      <c r="A1732" s="3">
        <f>TITRES_STAT!B1735</f>
        <v>44537</v>
      </c>
      <c r="B1732" s="6">
        <f>TITRES_STAT!D1735</f>
        <v>2.2890000000000001</v>
      </c>
      <c r="C1732" s="2">
        <f t="shared" si="243"/>
        <v>-7.8000000000000291E-3</v>
      </c>
      <c r="D1732" s="2">
        <f t="shared" si="244"/>
        <v>0</v>
      </c>
      <c r="E1732" s="2">
        <f t="shared" si="245"/>
        <v>7.8000000000000291E-3</v>
      </c>
      <c r="F1732" s="2">
        <f t="shared" si="242"/>
        <v>6.4762543234538538E-3</v>
      </c>
      <c r="G1732" s="2">
        <f t="shared" si="242"/>
        <v>8.1943250609287123E-3</v>
      </c>
      <c r="H1732" s="2">
        <f t="shared" si="238"/>
        <v>0.79033407575362413</v>
      </c>
      <c r="I1732" s="2">
        <f t="shared" si="239"/>
        <v>44.144502775044401</v>
      </c>
    </row>
    <row r="1733" spans="1:9" ht="13.5" x14ac:dyDescent="0.25">
      <c r="A1733" s="3">
        <f>TITRES_STAT!B1736</f>
        <v>44538</v>
      </c>
      <c r="B1733" s="6">
        <f>TITRES_STAT!D1736</f>
        <v>2.2890000000000001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6.0136647289214364E-3</v>
      </c>
      <c r="G1733" s="2">
        <f t="shared" si="242"/>
        <v>7.6090161280052328E-3</v>
      </c>
      <c r="H1733" s="2">
        <f t="shared" si="238"/>
        <v>0.79033407575362424</v>
      </c>
      <c r="I1733" s="2">
        <f t="shared" si="239"/>
        <v>44.144502775044408</v>
      </c>
    </row>
    <row r="1734" spans="1:9" ht="13.5" x14ac:dyDescent="0.25">
      <c r="A1734" s="3">
        <f>TITRES_STAT!B1737</f>
        <v>44539</v>
      </c>
      <c r="B1734" s="6">
        <f>TITRES_STAT!D1737</f>
        <v>2.2890000000000001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5.5841172482841914E-3</v>
      </c>
      <c r="G1734" s="2">
        <f t="shared" si="242"/>
        <v>7.0655149760048596E-3</v>
      </c>
      <c r="H1734" s="2">
        <f t="shared" si="238"/>
        <v>0.79033407575362424</v>
      </c>
      <c r="I1734" s="2">
        <f t="shared" si="239"/>
        <v>44.144502775044408</v>
      </c>
    </row>
    <row r="1735" spans="1:9" ht="13.5" x14ac:dyDescent="0.25">
      <c r="A1735" s="3">
        <f>TITRES_STAT!B1738</f>
        <v>44540</v>
      </c>
      <c r="B1735" s="6">
        <f>TITRES_STAT!D1738</f>
        <v>2.2890000000000001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5.185251730549607E-3</v>
      </c>
      <c r="G1735" s="2">
        <f t="shared" si="242"/>
        <v>6.560835334861655E-3</v>
      </c>
      <c r="H1735" s="2">
        <f t="shared" si="238"/>
        <v>0.79033407575362435</v>
      </c>
      <c r="I1735" s="2">
        <f t="shared" si="239"/>
        <v>44.144502775044408</v>
      </c>
    </row>
    <row r="1736" spans="1:9" ht="13.5" x14ac:dyDescent="0.25">
      <c r="A1736" s="3">
        <f>TITRES_STAT!B1739</f>
        <v>44543</v>
      </c>
      <c r="B1736" s="6">
        <f>TITRES_STAT!D1739</f>
        <v>2.2890000000000001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4.8148766069389202E-3</v>
      </c>
      <c r="G1736" s="2">
        <f t="shared" si="242"/>
        <v>6.0922042395143939E-3</v>
      </c>
      <c r="H1736" s="2">
        <f t="shared" si="238"/>
        <v>0.79033407575362435</v>
      </c>
      <c r="I1736" s="2">
        <f t="shared" si="239"/>
        <v>44.144502775044408</v>
      </c>
    </row>
    <row r="1737" spans="1:9" ht="13.5" x14ac:dyDescent="0.25">
      <c r="A1737" s="3">
        <f>TITRES_STAT!B1740</f>
        <v>44544</v>
      </c>
      <c r="B1737" s="6">
        <f>TITRES_STAT!D1740</f>
        <v>2.2890000000000001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4.4709568493004259E-3</v>
      </c>
      <c r="G1737" s="2">
        <f t="shared" si="242"/>
        <v>5.6570467938347945E-3</v>
      </c>
      <c r="H1737" s="2">
        <f t="shared" si="238"/>
        <v>0.79033407575362424</v>
      </c>
      <c r="I1737" s="2">
        <f t="shared" si="239"/>
        <v>44.144502775044408</v>
      </c>
    </row>
    <row r="1738" spans="1:9" ht="13.5" x14ac:dyDescent="0.25">
      <c r="A1738" s="3">
        <f>TITRES_STAT!B1741</f>
        <v>44545</v>
      </c>
      <c r="B1738" s="6">
        <f>TITRES_STAT!D1741</f>
        <v>2.2890000000000001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4.1516027886361094E-3</v>
      </c>
      <c r="G1738" s="2">
        <f t="shared" si="242"/>
        <v>5.2529720228465951E-3</v>
      </c>
      <c r="H1738" s="2">
        <f t="shared" si="238"/>
        <v>0.79033407575362424</v>
      </c>
      <c r="I1738" s="2">
        <f t="shared" si="239"/>
        <v>44.144502775044408</v>
      </c>
    </row>
    <row r="1739" spans="1:9" ht="13.5" x14ac:dyDescent="0.25">
      <c r="A1739" s="3">
        <f>TITRES_STAT!B1742</f>
        <v>44546</v>
      </c>
      <c r="B1739" s="6">
        <f>TITRES_STAT!D1742</f>
        <v>2.1566999999999998</v>
      </c>
      <c r="C1739" s="2">
        <f t="shared" si="243"/>
        <v>-0.13230000000000031</v>
      </c>
      <c r="D1739" s="2">
        <f t="shared" si="244"/>
        <v>0</v>
      </c>
      <c r="E1739" s="2">
        <f t="shared" si="245"/>
        <v>0.13230000000000031</v>
      </c>
      <c r="F1739" s="2">
        <f t="shared" si="242"/>
        <v>3.8550597323049585E-3</v>
      </c>
      <c r="G1739" s="2">
        <f t="shared" si="242"/>
        <v>1.4327759735500432E-2</v>
      </c>
      <c r="H1739" s="2">
        <f t="shared" si="238"/>
        <v>0.2690622821342496</v>
      </c>
      <c r="I1739" s="2">
        <f t="shared" si="239"/>
        <v>21.201660936747189</v>
      </c>
    </row>
    <row r="1740" spans="1:9" ht="13.5" x14ac:dyDescent="0.25">
      <c r="A1740" s="3">
        <f>TITRES_STAT!B1743</f>
        <v>44550</v>
      </c>
      <c r="B1740" s="6">
        <f>TITRES_STAT!D1743</f>
        <v>2.1566999999999998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3.5796983228546042E-3</v>
      </c>
      <c r="G1740" s="2">
        <f t="shared" si="242"/>
        <v>1.330434832582183E-2</v>
      </c>
      <c r="H1740" s="2">
        <f t="shared" si="238"/>
        <v>0.2690622821342496</v>
      </c>
      <c r="I1740" s="2">
        <f t="shared" si="239"/>
        <v>21.201660936747189</v>
      </c>
    </row>
    <row r="1741" spans="1:9" ht="13.5" x14ac:dyDescent="0.25">
      <c r="A1741" s="3">
        <f>TITRES_STAT!B1744</f>
        <v>44551</v>
      </c>
      <c r="B1741" s="6">
        <f>TITRES_STAT!D1744</f>
        <v>2.1566999999999998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3.3240055855078472E-3</v>
      </c>
      <c r="G1741" s="2">
        <f t="shared" si="246"/>
        <v>1.2354037731120272E-2</v>
      </c>
      <c r="H1741" s="2">
        <f t="shared" si="238"/>
        <v>0.2690622821342496</v>
      </c>
      <c r="I1741" s="2">
        <f t="shared" si="239"/>
        <v>21.201660936747189</v>
      </c>
    </row>
    <row r="1742" spans="1:9" ht="13.5" x14ac:dyDescent="0.25">
      <c r="A1742" s="3">
        <f>TITRES_STAT!B1745</f>
        <v>44552</v>
      </c>
      <c r="B1742" s="6">
        <f>TITRES_STAT!D1745</f>
        <v>2.1566999999999998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3.0865766151144296E-3</v>
      </c>
      <c r="G1742" s="2">
        <f t="shared" si="246"/>
        <v>1.1471606464611681E-2</v>
      </c>
      <c r="H1742" s="2">
        <f t="shared" si="238"/>
        <v>0.2690622821342496</v>
      </c>
      <c r="I1742" s="2">
        <f t="shared" si="239"/>
        <v>21.201660936747189</v>
      </c>
    </row>
    <row r="1743" spans="1:9" ht="13.5" x14ac:dyDescent="0.25">
      <c r="A1743" s="3">
        <f>TITRES_STAT!B1746</f>
        <v>44553</v>
      </c>
      <c r="B1743" s="6">
        <f>TITRES_STAT!D1746</f>
        <v>2.1566999999999998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2.8661068568919703E-3</v>
      </c>
      <c r="G1743" s="2">
        <f t="shared" si="246"/>
        <v>1.0652206002853704E-2</v>
      </c>
      <c r="H1743" s="2">
        <f t="shared" si="238"/>
        <v>0.2690622821342496</v>
      </c>
      <c r="I1743" s="2">
        <f t="shared" si="239"/>
        <v>21.201660936747189</v>
      </c>
    </row>
    <row r="1744" spans="1:9" ht="13.5" x14ac:dyDescent="0.25">
      <c r="A1744" s="3">
        <f>TITRES_STAT!B1747</f>
        <v>44554</v>
      </c>
      <c r="B1744" s="6">
        <f>TITRES_STAT!D1747</f>
        <v>2.2734999999999999</v>
      </c>
      <c r="C1744" s="2">
        <f t="shared" si="243"/>
        <v>0.11680000000000001</v>
      </c>
      <c r="D1744" s="2">
        <f t="shared" si="244"/>
        <v>0.11680000000000001</v>
      </c>
      <c r="E1744" s="2">
        <f t="shared" si="245"/>
        <v>0</v>
      </c>
      <c r="F1744" s="2">
        <f t="shared" si="246"/>
        <v>1.1004242081399688E-2</v>
      </c>
      <c r="G1744" s="2">
        <f t="shared" si="246"/>
        <v>9.8913341455070108E-3</v>
      </c>
      <c r="H1744" s="2">
        <f t="shared" si="238"/>
        <v>1.1125134303948472</v>
      </c>
      <c r="I1744" s="2">
        <f t="shared" si="239"/>
        <v>52.663022842269399</v>
      </c>
    </row>
    <row r="1745" spans="1:9" ht="13.5" x14ac:dyDescent="0.25">
      <c r="A1745" s="3">
        <f>TITRES_STAT!B1748</f>
        <v>44557</v>
      </c>
      <c r="B1745" s="6">
        <f>TITRES_STAT!D1748</f>
        <v>2.2734999999999999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1.0218224789871139E-2</v>
      </c>
      <c r="G1745" s="2">
        <f t="shared" si="246"/>
        <v>9.1848102779707973E-3</v>
      </c>
      <c r="H1745" s="2">
        <f t="shared" ref="H1745:H1808" si="247">F1745/G1745</f>
        <v>1.112513430394847</v>
      </c>
      <c r="I1745" s="2">
        <f t="shared" ref="I1745:I1808" si="248">IF(G1745=0,100,100-(100/(1+H1745)))</f>
        <v>52.663022842269385</v>
      </c>
    </row>
    <row r="1746" spans="1:9" ht="13.5" x14ac:dyDescent="0.25">
      <c r="A1746" s="3">
        <f>TITRES_STAT!B1749</f>
        <v>44558</v>
      </c>
      <c r="B1746" s="6">
        <f>TITRES_STAT!D1749</f>
        <v>2.2734999999999999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9.4883515905946295E-3</v>
      </c>
      <c r="G1746" s="2">
        <f t="shared" si="246"/>
        <v>8.5287524009728839E-3</v>
      </c>
      <c r="H1746" s="2">
        <f t="shared" si="247"/>
        <v>1.112513430394847</v>
      </c>
      <c r="I1746" s="2">
        <f t="shared" si="248"/>
        <v>52.663022842269385</v>
      </c>
    </row>
    <row r="1747" spans="1:9" ht="13.5" x14ac:dyDescent="0.25">
      <c r="A1747" s="3">
        <f>TITRES_STAT!B1750</f>
        <v>44559</v>
      </c>
      <c r="B1747" s="6">
        <f>TITRES_STAT!D1750</f>
        <v>2.2656999999999998</v>
      </c>
      <c r="C1747" s="2">
        <f t="shared" si="243"/>
        <v>-7.8000000000000291E-3</v>
      </c>
      <c r="D1747" s="2">
        <f t="shared" si="244"/>
        <v>0</v>
      </c>
      <c r="E1747" s="2">
        <f t="shared" si="245"/>
        <v>7.8000000000000291E-3</v>
      </c>
      <c r="F1747" s="2">
        <f t="shared" si="246"/>
        <v>8.8106121912664408E-3</v>
      </c>
      <c r="G1747" s="2">
        <f t="shared" si="246"/>
        <v>8.4766986580462507E-3</v>
      </c>
      <c r="H1747" s="2">
        <f t="shared" si="247"/>
        <v>1.0393919315396722</v>
      </c>
      <c r="I1747" s="2">
        <f t="shared" si="248"/>
        <v>50.965776389777432</v>
      </c>
    </row>
    <row r="1748" spans="1:9" ht="13.5" x14ac:dyDescent="0.25">
      <c r="A1748" s="3">
        <f>TITRES_STAT!B1751</f>
        <v>44560</v>
      </c>
      <c r="B1748" s="6">
        <f>TITRES_STAT!D1751</f>
        <v>2.2656999999999998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8.1812827490331235E-3</v>
      </c>
      <c r="G1748" s="2">
        <f t="shared" si="246"/>
        <v>7.8712201824715188E-3</v>
      </c>
      <c r="H1748" s="2">
        <f t="shared" si="247"/>
        <v>1.0393919315396722</v>
      </c>
      <c r="I1748" s="2">
        <f t="shared" si="248"/>
        <v>50.965776389777432</v>
      </c>
    </row>
    <row r="1749" spans="1:9" ht="13.5" x14ac:dyDescent="0.25">
      <c r="A1749" s="3">
        <f>TITRES_STAT!B1752</f>
        <v>44561</v>
      </c>
      <c r="B1749" s="6">
        <f>TITRES_STAT!D1752</f>
        <v>2.2656999999999998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7.5969054098164717E-3</v>
      </c>
      <c r="G1749" s="2">
        <f t="shared" si="246"/>
        <v>7.3089901694378392E-3</v>
      </c>
      <c r="H1749" s="2">
        <f t="shared" si="247"/>
        <v>1.0393919315396722</v>
      </c>
      <c r="I1749" s="2">
        <f t="shared" si="248"/>
        <v>50.965776389777432</v>
      </c>
    </row>
    <row r="1750" spans="1:9" ht="13.5" x14ac:dyDescent="0.25">
      <c r="A1750" s="3">
        <f>TITRES_STAT!B1753</f>
        <v>44564</v>
      </c>
      <c r="B1750" s="6">
        <f>TITRES_STAT!D1753</f>
        <v>2.2656999999999998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7.0542693091152952E-3</v>
      </c>
      <c r="G1750" s="2">
        <f t="shared" si="246"/>
        <v>6.7869194430494216E-3</v>
      </c>
      <c r="H1750" s="2">
        <f t="shared" si="247"/>
        <v>1.0393919315396722</v>
      </c>
      <c r="I1750" s="2">
        <f t="shared" si="248"/>
        <v>50.965776389777432</v>
      </c>
    </row>
    <row r="1751" spans="1:9" ht="13.5" x14ac:dyDescent="0.25">
      <c r="A1751" s="3">
        <f>TITRES_STAT!B1754</f>
        <v>44565</v>
      </c>
      <c r="B1751" s="6">
        <f>TITRES_STAT!D1754</f>
        <v>2.2656999999999998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6.5503929298927743E-3</v>
      </c>
      <c r="G1751" s="2">
        <f t="shared" si="246"/>
        <v>6.3021394828316054E-3</v>
      </c>
      <c r="H1751" s="2">
        <f t="shared" si="247"/>
        <v>1.0393919315396725</v>
      </c>
      <c r="I1751" s="2">
        <f t="shared" si="248"/>
        <v>50.965776389777432</v>
      </c>
    </row>
    <row r="1752" spans="1:9" ht="13.5" x14ac:dyDescent="0.25">
      <c r="A1752" s="3">
        <f>TITRES_STAT!B1755</f>
        <v>44566</v>
      </c>
      <c r="B1752" s="6">
        <f>TITRES_STAT!D1755</f>
        <v>2.2656999999999998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6.082507720614719E-3</v>
      </c>
      <c r="G1752" s="2">
        <f t="shared" si="246"/>
        <v>5.8519866626293481E-3</v>
      </c>
      <c r="H1752" s="2">
        <f t="shared" si="247"/>
        <v>1.0393919315396722</v>
      </c>
      <c r="I1752" s="2">
        <f t="shared" si="248"/>
        <v>50.965776389777432</v>
      </c>
    </row>
    <row r="1753" spans="1:9" ht="13.5" x14ac:dyDescent="0.25">
      <c r="A1753" s="3">
        <f>TITRES_STAT!B1756</f>
        <v>44567</v>
      </c>
      <c r="B1753" s="6">
        <f>TITRES_STAT!D1756</f>
        <v>2.2656999999999998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5.6480428834279539E-3</v>
      </c>
      <c r="G1753" s="2">
        <f t="shared" si="246"/>
        <v>5.4339876152986804E-3</v>
      </c>
      <c r="H1753" s="2">
        <f t="shared" si="247"/>
        <v>1.0393919315396725</v>
      </c>
      <c r="I1753" s="2">
        <f t="shared" si="248"/>
        <v>50.965776389777432</v>
      </c>
    </row>
    <row r="1754" spans="1:9" ht="13.5" x14ac:dyDescent="0.25">
      <c r="A1754" s="3">
        <f>TITRES_STAT!B1757</f>
        <v>44568</v>
      </c>
      <c r="B1754" s="6">
        <f>TITRES_STAT!D1757</f>
        <v>2.2656999999999998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5.2446112488973859E-3</v>
      </c>
      <c r="G1754" s="2">
        <f t="shared" si="246"/>
        <v>5.0458456427773463E-3</v>
      </c>
      <c r="H1754" s="2">
        <f t="shared" si="247"/>
        <v>1.0393919315396725</v>
      </c>
      <c r="I1754" s="2">
        <f t="shared" si="248"/>
        <v>50.965776389777432</v>
      </c>
    </row>
    <row r="1755" spans="1:9" ht="13.5" x14ac:dyDescent="0.25">
      <c r="A1755" s="3">
        <f>TITRES_STAT!B1758</f>
        <v>44571</v>
      </c>
      <c r="B1755" s="6">
        <f>TITRES_STAT!D1758</f>
        <v>2.2656999999999998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4.8699961596904299E-3</v>
      </c>
      <c r="G1755" s="2">
        <f t="shared" si="246"/>
        <v>4.6854280968646788E-3</v>
      </c>
      <c r="H1755" s="2">
        <f t="shared" si="247"/>
        <v>1.0393919315396725</v>
      </c>
      <c r="I1755" s="2">
        <f t="shared" si="248"/>
        <v>50.965776389777432</v>
      </c>
    </row>
    <row r="1756" spans="1:9" ht="13.5" x14ac:dyDescent="0.25">
      <c r="A1756" s="3">
        <f>TITRES_STAT!B1759</f>
        <v>44572</v>
      </c>
      <c r="B1756" s="6">
        <f>TITRES_STAT!D1759</f>
        <v>2.2656999999999998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4.5221392911411135E-3</v>
      </c>
      <c r="G1756" s="2">
        <f t="shared" si="246"/>
        <v>4.3507546613743443E-3</v>
      </c>
      <c r="H1756" s="2">
        <f t="shared" si="247"/>
        <v>1.0393919315396725</v>
      </c>
      <c r="I1756" s="2">
        <f t="shared" si="248"/>
        <v>50.965776389777432</v>
      </c>
    </row>
    <row r="1757" spans="1:9" ht="13.5" x14ac:dyDescent="0.25">
      <c r="A1757" s="3">
        <f>TITRES_STAT!B1760</f>
        <v>44573</v>
      </c>
      <c r="B1757" s="6">
        <f>TITRES_STAT!D1760</f>
        <v>2.2656999999999998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4.1991293417738915E-3</v>
      </c>
      <c r="G1757" s="2">
        <f t="shared" si="249"/>
        <v>4.0399864712761767E-3</v>
      </c>
      <c r="H1757" s="2">
        <f t="shared" si="247"/>
        <v>1.0393919315396727</v>
      </c>
      <c r="I1757" s="2">
        <f t="shared" si="248"/>
        <v>50.965776389777446</v>
      </c>
    </row>
    <row r="1758" spans="1:9" ht="13.5" x14ac:dyDescent="0.25">
      <c r="A1758" s="3">
        <f>TITRES_STAT!B1761</f>
        <v>44574</v>
      </c>
      <c r="B1758" s="6">
        <f>TITRES_STAT!D1761</f>
        <v>2.2656999999999998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3.8991915316471848E-3</v>
      </c>
      <c r="G1758" s="2">
        <f t="shared" si="249"/>
        <v>3.7514160090421642E-3</v>
      </c>
      <c r="H1758" s="2">
        <f t="shared" si="247"/>
        <v>1.0393919315396725</v>
      </c>
      <c r="I1758" s="2">
        <f t="shared" si="248"/>
        <v>50.965776389777432</v>
      </c>
    </row>
    <row r="1759" spans="1:9" ht="13.5" x14ac:dyDescent="0.25">
      <c r="A1759" s="3">
        <f>TITRES_STAT!B1762</f>
        <v>44575</v>
      </c>
      <c r="B1759" s="6">
        <f>TITRES_STAT!D1762</f>
        <v>2.2656999999999998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3.620677850815243E-3</v>
      </c>
      <c r="G1759" s="2">
        <f t="shared" si="249"/>
        <v>3.4834577226820099E-3</v>
      </c>
      <c r="H1759" s="2">
        <f t="shared" si="247"/>
        <v>1.0393919315396725</v>
      </c>
      <c r="I1759" s="2">
        <f t="shared" si="248"/>
        <v>50.965776389777432</v>
      </c>
    </row>
    <row r="1760" spans="1:9" ht="13.5" x14ac:dyDescent="0.25">
      <c r="A1760" s="3">
        <f>TITRES_STAT!B1763</f>
        <v>44578</v>
      </c>
      <c r="B1760" s="6">
        <f>TITRES_STAT!D1763</f>
        <v>2.2656999999999998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3.3620580043284402E-3</v>
      </c>
      <c r="G1760" s="2">
        <f t="shared" si="249"/>
        <v>3.2346393139190094E-3</v>
      </c>
      <c r="H1760" s="2">
        <f t="shared" si="247"/>
        <v>1.0393919315396725</v>
      </c>
      <c r="I1760" s="2">
        <f t="shared" si="248"/>
        <v>50.965776389777432</v>
      </c>
    </row>
    <row r="1761" spans="1:9" ht="13.5" x14ac:dyDescent="0.25">
      <c r="A1761" s="3">
        <f>TITRES_STAT!B1764</f>
        <v>44579</v>
      </c>
      <c r="B1761" s="6">
        <f>TITRES_STAT!D1764</f>
        <v>2.3668999999999998</v>
      </c>
      <c r="C1761" s="2">
        <f t="shared" si="243"/>
        <v>0.10119999999999996</v>
      </c>
      <c r="D1761" s="2">
        <f t="shared" si="244"/>
        <v>0.10119999999999996</v>
      </c>
      <c r="E1761" s="2">
        <f t="shared" si="245"/>
        <v>0</v>
      </c>
      <c r="F1761" s="2">
        <f t="shared" si="249"/>
        <v>1.0350482432590692E-2</v>
      </c>
      <c r="G1761" s="2">
        <f t="shared" si="249"/>
        <v>3.0035936486390801E-3</v>
      </c>
      <c r="H1761" s="2">
        <f t="shared" si="247"/>
        <v>3.4460328670892171</v>
      </c>
      <c r="I1761" s="2">
        <f t="shared" si="248"/>
        <v>77.508038516712716</v>
      </c>
    </row>
    <row r="1762" spans="1:9" ht="13.5" x14ac:dyDescent="0.25">
      <c r="A1762" s="3">
        <f>TITRES_STAT!B1765</f>
        <v>44580</v>
      </c>
      <c r="B1762" s="6">
        <f>TITRES_STAT!D1765</f>
        <v>2.3980000000000001</v>
      </c>
      <c r="C1762" s="2">
        <f t="shared" si="243"/>
        <v>3.110000000000035E-2</v>
      </c>
      <c r="D1762" s="2">
        <f t="shared" si="244"/>
        <v>3.110000000000035E-2</v>
      </c>
      <c r="E1762" s="2">
        <f t="shared" si="245"/>
        <v>0</v>
      </c>
      <c r="F1762" s="2">
        <f t="shared" si="249"/>
        <v>1.183259083026281E-2</v>
      </c>
      <c r="G1762" s="2">
        <f t="shared" si="249"/>
        <v>2.7890512451648601E-3</v>
      </c>
      <c r="H1762" s="2">
        <f t="shared" si="247"/>
        <v>4.2425146726063074</v>
      </c>
      <c r="I1762" s="2">
        <f t="shared" si="248"/>
        <v>80.925184525943308</v>
      </c>
    </row>
    <row r="1763" spans="1:9" ht="13.5" x14ac:dyDescent="0.25">
      <c r="A1763" s="3">
        <f>TITRES_STAT!B1766</f>
        <v>44581</v>
      </c>
      <c r="B1763" s="6">
        <f>TITRES_STAT!D1766</f>
        <v>2.3980000000000001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1.0987405770958325E-2</v>
      </c>
      <c r="G1763" s="2">
        <f t="shared" si="249"/>
        <v>2.5898332990816559E-3</v>
      </c>
      <c r="H1763" s="2">
        <f t="shared" si="247"/>
        <v>4.2425146726063074</v>
      </c>
      <c r="I1763" s="2">
        <f t="shared" si="248"/>
        <v>80.925184525943308</v>
      </c>
    </row>
    <row r="1764" spans="1:9" ht="13.5" x14ac:dyDescent="0.25">
      <c r="A1764" s="3">
        <f>TITRES_STAT!B1767</f>
        <v>44582</v>
      </c>
      <c r="B1764" s="6">
        <f>TITRES_STAT!D1767</f>
        <v>2.3980000000000001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1.0202591073032731E-2</v>
      </c>
      <c r="G1764" s="2">
        <f t="shared" si="249"/>
        <v>2.4048452062901092E-3</v>
      </c>
      <c r="H1764" s="2">
        <f t="shared" si="247"/>
        <v>4.2425146726063074</v>
      </c>
      <c r="I1764" s="2">
        <f t="shared" si="248"/>
        <v>80.925184525943308</v>
      </c>
    </row>
    <row r="1765" spans="1:9" ht="13.5" x14ac:dyDescent="0.25">
      <c r="A1765" s="3">
        <f>TITRES_STAT!B1768</f>
        <v>44585</v>
      </c>
      <c r="B1765" s="6">
        <f>TITRES_STAT!D1768</f>
        <v>2.3980000000000001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9.4738345678161088E-3</v>
      </c>
      <c r="G1765" s="2">
        <f t="shared" si="249"/>
        <v>2.2330705486979588E-3</v>
      </c>
      <c r="H1765" s="2">
        <f t="shared" si="247"/>
        <v>4.2425146726063074</v>
      </c>
      <c r="I1765" s="2">
        <f t="shared" si="248"/>
        <v>80.925184525943308</v>
      </c>
    </row>
    <row r="1766" spans="1:9" ht="13.5" x14ac:dyDescent="0.25">
      <c r="A1766" s="3">
        <f>TITRES_STAT!B1769</f>
        <v>44586</v>
      </c>
      <c r="B1766" s="6">
        <f>TITRES_STAT!D1769</f>
        <v>2.3980000000000001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8.7971320986863864E-3</v>
      </c>
      <c r="G1766" s="2">
        <f t="shared" si="249"/>
        <v>2.0735655095052473E-3</v>
      </c>
      <c r="H1766" s="2">
        <f t="shared" si="247"/>
        <v>4.2425146726063083</v>
      </c>
      <c r="I1766" s="2">
        <f t="shared" si="248"/>
        <v>80.925184525943322</v>
      </c>
    </row>
    <row r="1767" spans="1:9" ht="13.5" x14ac:dyDescent="0.25">
      <c r="A1767" s="3">
        <f>TITRES_STAT!B1770</f>
        <v>44587</v>
      </c>
      <c r="B1767" s="6">
        <f>TITRES_STAT!D1770</f>
        <v>2.3980000000000001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8.1687655202087872E-3</v>
      </c>
      <c r="G1767" s="2">
        <f t="shared" si="249"/>
        <v>1.9254536873977296E-3</v>
      </c>
      <c r="H1767" s="2">
        <f t="shared" si="247"/>
        <v>4.2425146726063083</v>
      </c>
      <c r="I1767" s="2">
        <f t="shared" si="248"/>
        <v>80.925184525943322</v>
      </c>
    </row>
    <row r="1768" spans="1:9" ht="13.5" x14ac:dyDescent="0.25">
      <c r="A1768" s="3">
        <f>TITRES_STAT!B1771</f>
        <v>44588</v>
      </c>
      <c r="B1768" s="6">
        <f>TITRES_STAT!D1771</f>
        <v>2.3980000000000001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7.5852822687653022E-3</v>
      </c>
      <c r="G1768" s="2">
        <f t="shared" si="249"/>
        <v>1.7879212811550346E-3</v>
      </c>
      <c r="H1768" s="2">
        <f t="shared" si="247"/>
        <v>4.2425146726063074</v>
      </c>
      <c r="I1768" s="2">
        <f t="shared" si="248"/>
        <v>80.925184525943308</v>
      </c>
    </row>
    <row r="1769" spans="1:9" ht="13.5" x14ac:dyDescent="0.25">
      <c r="A1769" s="3">
        <f>TITRES_STAT!B1772</f>
        <v>44589</v>
      </c>
      <c r="B1769" s="6">
        <f>TITRES_STAT!D1772</f>
        <v>2.3980000000000001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7.0434763924249241E-3</v>
      </c>
      <c r="G1769" s="2">
        <f t="shared" si="249"/>
        <v>1.6602126182153894E-3</v>
      </c>
      <c r="H1769" s="2">
        <f t="shared" si="247"/>
        <v>4.2425146726063083</v>
      </c>
      <c r="I1769" s="2">
        <f t="shared" si="248"/>
        <v>80.925184525943322</v>
      </c>
    </row>
    <row r="1770" spans="1:9" ht="13.5" x14ac:dyDescent="0.25">
      <c r="A1770" s="3">
        <f>TITRES_STAT!B1773</f>
        <v>44592</v>
      </c>
      <c r="B1770" s="6">
        <f>TITRES_STAT!D1773</f>
        <v>2.3980000000000001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6.540370935823144E-3</v>
      </c>
      <c r="G1770" s="2">
        <f t="shared" si="249"/>
        <v>1.5416260026285757E-3</v>
      </c>
      <c r="H1770" s="2">
        <f t="shared" si="247"/>
        <v>4.2425146726063083</v>
      </c>
      <c r="I1770" s="2">
        <f t="shared" si="248"/>
        <v>80.925184525943322</v>
      </c>
    </row>
    <row r="1771" spans="1:9" ht="13.5" x14ac:dyDescent="0.25">
      <c r="A1771" s="3">
        <f>TITRES_STAT!B1774</f>
        <v>44593</v>
      </c>
      <c r="B1771" s="6">
        <f>TITRES_STAT!D1774</f>
        <v>2.3980000000000001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6.0732015832643477E-3</v>
      </c>
      <c r="G1771" s="2">
        <f t="shared" si="249"/>
        <v>1.4315098595836775E-3</v>
      </c>
      <c r="H1771" s="2">
        <f t="shared" si="247"/>
        <v>4.2425146726063083</v>
      </c>
      <c r="I1771" s="2">
        <f t="shared" si="248"/>
        <v>80.925184525943322</v>
      </c>
    </row>
    <row r="1772" spans="1:9" ht="13.5" x14ac:dyDescent="0.25">
      <c r="A1772" s="3">
        <f>TITRES_STAT!B1775</f>
        <v>44594</v>
      </c>
      <c r="B1772" s="6">
        <f>TITRES_STAT!D1775</f>
        <v>2.3980000000000001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5.6394014701740365E-3</v>
      </c>
      <c r="G1772" s="2">
        <f t="shared" si="249"/>
        <v>1.3292591553277007E-3</v>
      </c>
      <c r="H1772" s="2">
        <f t="shared" si="247"/>
        <v>4.2425146726063065</v>
      </c>
      <c r="I1772" s="2">
        <f t="shared" si="248"/>
        <v>80.925184525943308</v>
      </c>
    </row>
    <row r="1773" spans="1:9" ht="13.5" x14ac:dyDescent="0.25">
      <c r="A1773" s="3">
        <f>TITRES_STAT!B1776</f>
        <v>44595</v>
      </c>
      <c r="B1773" s="6">
        <f>TITRES_STAT!D1776</f>
        <v>2.3980000000000001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5.2365870794473194E-3</v>
      </c>
      <c r="G1773" s="2">
        <f t="shared" si="250"/>
        <v>1.2343120728042936E-3</v>
      </c>
      <c r="H1773" s="2">
        <f t="shared" si="247"/>
        <v>4.2425146726063065</v>
      </c>
      <c r="I1773" s="2">
        <f t="shared" si="248"/>
        <v>80.925184525943308</v>
      </c>
    </row>
    <row r="1774" spans="1:9" ht="13.5" x14ac:dyDescent="0.25">
      <c r="A1774" s="3">
        <f>TITRES_STAT!B1777</f>
        <v>44596</v>
      </c>
      <c r="B1774" s="6">
        <f>TITRES_STAT!D1777</f>
        <v>2.3980000000000001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4.8625451452010823E-3</v>
      </c>
      <c r="G1774" s="2">
        <f t="shared" si="250"/>
        <v>1.146146924746844E-3</v>
      </c>
      <c r="H1774" s="2">
        <f t="shared" si="247"/>
        <v>4.2425146726063065</v>
      </c>
      <c r="I1774" s="2">
        <f t="shared" si="248"/>
        <v>80.925184525943308</v>
      </c>
    </row>
    <row r="1775" spans="1:9" ht="13.5" x14ac:dyDescent="0.25">
      <c r="A1775" s="3">
        <f>TITRES_STAT!B1778</f>
        <v>44599</v>
      </c>
      <c r="B1775" s="6">
        <f>TITRES_STAT!D1778</f>
        <v>2.3980000000000001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4.5152204919724336E-3</v>
      </c>
      <c r="G1775" s="2">
        <f t="shared" si="250"/>
        <v>1.0642792872649265E-3</v>
      </c>
      <c r="H1775" s="2">
        <f t="shared" si="247"/>
        <v>4.2425146726063074</v>
      </c>
      <c r="I1775" s="2">
        <f t="shared" si="248"/>
        <v>80.925184525943308</v>
      </c>
    </row>
    <row r="1776" spans="1:9" ht="13.5" x14ac:dyDescent="0.25">
      <c r="A1776" s="3">
        <f>TITRES_STAT!B1779</f>
        <v>44600</v>
      </c>
      <c r="B1776" s="6">
        <f>TITRES_STAT!D1779</f>
        <v>2.3980000000000001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4.1927047425458315E-3</v>
      </c>
      <c r="G1776" s="2">
        <f t="shared" si="250"/>
        <v>9.8825933817457451E-4</v>
      </c>
      <c r="H1776" s="2">
        <f t="shared" si="247"/>
        <v>4.2425146726063074</v>
      </c>
      <c r="I1776" s="2">
        <f t="shared" si="248"/>
        <v>80.925184525943308</v>
      </c>
    </row>
    <row r="1777" spans="1:9" ht="13.5" x14ac:dyDescent="0.25">
      <c r="A1777" s="3">
        <f>TITRES_STAT!B1780</f>
        <v>44601</v>
      </c>
      <c r="B1777" s="6">
        <f>TITRES_STAT!D1780</f>
        <v>2.3980000000000001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3.8932258323639865E-3</v>
      </c>
      <c r="G1777" s="2">
        <f t="shared" si="250"/>
        <v>9.1766938544781914E-4</v>
      </c>
      <c r="H1777" s="2">
        <f t="shared" si="247"/>
        <v>4.2425146726063083</v>
      </c>
      <c r="I1777" s="2">
        <f t="shared" si="248"/>
        <v>80.925184525943322</v>
      </c>
    </row>
    <row r="1778" spans="1:9" ht="13.5" x14ac:dyDescent="0.25">
      <c r="A1778" s="3">
        <f>TITRES_STAT!B1781</f>
        <v>44602</v>
      </c>
      <c r="B1778" s="6">
        <f>TITRES_STAT!D1781</f>
        <v>2.3980000000000001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3.6151382729094164E-3</v>
      </c>
      <c r="G1778" s="2">
        <f t="shared" si="250"/>
        <v>8.5212157220154641E-4</v>
      </c>
      <c r="H1778" s="2">
        <f t="shared" si="247"/>
        <v>4.2425146726063083</v>
      </c>
      <c r="I1778" s="2">
        <f t="shared" si="248"/>
        <v>80.925184525943322</v>
      </c>
    </row>
    <row r="1779" spans="1:9" ht="13.5" x14ac:dyDescent="0.25">
      <c r="A1779" s="3">
        <f>TITRES_STAT!B1782</f>
        <v>44603</v>
      </c>
      <c r="B1779" s="6">
        <f>TITRES_STAT!D1782</f>
        <v>2.3980000000000001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3.3569141105587439E-3</v>
      </c>
      <c r="G1779" s="2">
        <f t="shared" si="250"/>
        <v>7.9125574561572166E-4</v>
      </c>
      <c r="H1779" s="2">
        <f t="shared" si="247"/>
        <v>4.2425146726063083</v>
      </c>
      <c r="I1779" s="2">
        <f t="shared" si="248"/>
        <v>80.925184525943322</v>
      </c>
    </row>
    <row r="1780" spans="1:9" ht="13.5" x14ac:dyDescent="0.25">
      <c r="A1780" s="3">
        <f>TITRES_STAT!B1783</f>
        <v>44606</v>
      </c>
      <c r="B1780" s="6">
        <f>TITRES_STAT!D1783</f>
        <v>2.3902000000000001</v>
      </c>
      <c r="C1780" s="2">
        <f t="shared" si="243"/>
        <v>-7.8000000000000291E-3</v>
      </c>
      <c r="D1780" s="2">
        <f t="shared" si="244"/>
        <v>0</v>
      </c>
      <c r="E1780" s="2">
        <f t="shared" si="245"/>
        <v>7.8000000000000291E-3</v>
      </c>
      <c r="F1780" s="2">
        <f t="shared" si="250"/>
        <v>3.1171345312331197E-3</v>
      </c>
      <c r="G1780" s="2">
        <f t="shared" si="250"/>
        <v>1.2918803352146009E-3</v>
      </c>
      <c r="H1780" s="2">
        <f t="shared" si="247"/>
        <v>2.4128663052335391</v>
      </c>
      <c r="I1780" s="2">
        <f t="shared" si="248"/>
        <v>70.699115917124359</v>
      </c>
    </row>
    <row r="1781" spans="1:9" ht="13.5" x14ac:dyDescent="0.25">
      <c r="A1781" s="3">
        <f>TITRES_STAT!B1784</f>
        <v>44607</v>
      </c>
      <c r="B1781" s="6">
        <f>TITRES_STAT!D1784</f>
        <v>2.3902000000000001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2.8944820647164682E-3</v>
      </c>
      <c r="G1781" s="2">
        <f t="shared" si="250"/>
        <v>1.1996031684135579E-3</v>
      </c>
      <c r="H1781" s="2">
        <f t="shared" si="247"/>
        <v>2.4128663052335391</v>
      </c>
      <c r="I1781" s="2">
        <f t="shared" si="248"/>
        <v>70.699115917124359</v>
      </c>
    </row>
    <row r="1782" spans="1:9" ht="13.5" x14ac:dyDescent="0.25">
      <c r="A1782" s="3">
        <f>TITRES_STAT!B1785</f>
        <v>44608</v>
      </c>
      <c r="B1782" s="6">
        <f>TITRES_STAT!D1785</f>
        <v>2.3902000000000001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2.6877333458081494E-3</v>
      </c>
      <c r="G1782" s="2">
        <f t="shared" si="250"/>
        <v>1.1139172278125894E-3</v>
      </c>
      <c r="H1782" s="2">
        <f t="shared" si="247"/>
        <v>2.4128663052335395</v>
      </c>
      <c r="I1782" s="2">
        <f t="shared" si="248"/>
        <v>70.699115917124359</v>
      </c>
    </row>
    <row r="1783" spans="1:9" ht="13.5" x14ac:dyDescent="0.25">
      <c r="A1783" s="3">
        <f>TITRES_STAT!B1786</f>
        <v>44609</v>
      </c>
      <c r="B1783" s="6">
        <f>TITRES_STAT!D1786</f>
        <v>2.3902000000000001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2.495752392536139E-3</v>
      </c>
      <c r="G1783" s="2">
        <f t="shared" si="250"/>
        <v>1.0343517115402616E-3</v>
      </c>
      <c r="H1783" s="2">
        <f t="shared" si="247"/>
        <v>2.4128663052335395</v>
      </c>
      <c r="I1783" s="2">
        <f t="shared" si="248"/>
        <v>70.699115917124359</v>
      </c>
    </row>
    <row r="1784" spans="1:9" ht="13.5" x14ac:dyDescent="0.25">
      <c r="A1784" s="3">
        <f>TITRES_STAT!B1787</f>
        <v>44610</v>
      </c>
      <c r="B1784" s="6">
        <f>TITRES_STAT!D1787</f>
        <v>2.3902000000000001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2.3174843644978432E-3</v>
      </c>
      <c r="G1784" s="2">
        <f t="shared" si="250"/>
        <v>9.6046944643024285E-4</v>
      </c>
      <c r="H1784" s="2">
        <f t="shared" si="247"/>
        <v>2.4128663052335395</v>
      </c>
      <c r="I1784" s="2">
        <f t="shared" si="248"/>
        <v>70.699115917124359</v>
      </c>
    </row>
    <row r="1785" spans="1:9" ht="13.5" x14ac:dyDescent="0.25">
      <c r="A1785" s="3">
        <f>TITRES_STAT!B1788</f>
        <v>44613</v>
      </c>
      <c r="B1785" s="6">
        <f>TITRES_STAT!D1788</f>
        <v>2.3902000000000001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2.1519497670337115E-3</v>
      </c>
      <c r="G1785" s="2">
        <f t="shared" si="250"/>
        <v>8.9186448597093973E-4</v>
      </c>
      <c r="H1785" s="2">
        <f t="shared" si="247"/>
        <v>2.41286630523354</v>
      </c>
      <c r="I1785" s="2">
        <f t="shared" si="248"/>
        <v>70.699115917124374</v>
      </c>
    </row>
    <row r="1786" spans="1:9" ht="13.5" x14ac:dyDescent="0.25">
      <c r="A1786" s="3">
        <f>TITRES_STAT!B1789</f>
        <v>44614</v>
      </c>
      <c r="B1786" s="6">
        <f>TITRES_STAT!D1789</f>
        <v>2.3902000000000001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1.9982390693884466E-3</v>
      </c>
      <c r="G1786" s="2">
        <f t="shared" si="250"/>
        <v>8.2815987983015835E-4</v>
      </c>
      <c r="H1786" s="2">
        <f t="shared" si="247"/>
        <v>2.41286630523354</v>
      </c>
      <c r="I1786" s="2">
        <f t="shared" si="248"/>
        <v>70.699115917124374</v>
      </c>
    </row>
    <row r="1787" spans="1:9" ht="13.5" x14ac:dyDescent="0.25">
      <c r="A1787" s="3">
        <f>TITRES_STAT!B1790</f>
        <v>44615</v>
      </c>
      <c r="B1787" s="6">
        <f>TITRES_STAT!D1790</f>
        <v>2.3902000000000001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1.8555077072892718E-3</v>
      </c>
      <c r="G1787" s="2">
        <f t="shared" si="250"/>
        <v>7.6900560269943269E-4</v>
      </c>
      <c r="H1787" s="2">
        <f t="shared" si="247"/>
        <v>2.41286630523354</v>
      </c>
      <c r="I1787" s="2">
        <f t="shared" si="248"/>
        <v>70.699115917124374</v>
      </c>
    </row>
    <row r="1788" spans="1:9" ht="13.5" x14ac:dyDescent="0.25">
      <c r="A1788" s="3">
        <f>TITRES_STAT!B1791</f>
        <v>44616</v>
      </c>
      <c r="B1788" s="6">
        <f>TITRES_STAT!D1791</f>
        <v>2.3902000000000001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1.7229714424828954E-3</v>
      </c>
      <c r="G1788" s="2">
        <f t="shared" si="250"/>
        <v>7.1407663107804465E-4</v>
      </c>
      <c r="H1788" s="2">
        <f t="shared" si="247"/>
        <v>2.4128663052335404</v>
      </c>
      <c r="I1788" s="2">
        <f t="shared" si="248"/>
        <v>70.699115917124374</v>
      </c>
    </row>
    <row r="1789" spans="1:9" ht="13.5" x14ac:dyDescent="0.25">
      <c r="A1789" s="3">
        <f>TITRES_STAT!B1792</f>
        <v>44617</v>
      </c>
      <c r="B1789" s="6">
        <f>TITRES_STAT!D1792</f>
        <v>2.2890000000000001</v>
      </c>
      <c r="C1789" s="2">
        <f t="shared" si="243"/>
        <v>-0.10119999999999996</v>
      </c>
      <c r="D1789" s="2">
        <f t="shared" si="244"/>
        <v>0</v>
      </c>
      <c r="E1789" s="2">
        <f t="shared" si="245"/>
        <v>0.10119999999999996</v>
      </c>
      <c r="F1789" s="2">
        <f t="shared" ref="F1789:G1804" si="251">((F1788*13)+D1789)/14</f>
        <v>1.599902053734117E-3</v>
      </c>
      <c r="G1789" s="2">
        <f t="shared" si="251"/>
        <v>7.8916425860010384E-3</v>
      </c>
      <c r="H1789" s="2">
        <f t="shared" si="247"/>
        <v>0.2027337194125059</v>
      </c>
      <c r="I1789" s="2">
        <f t="shared" si="248"/>
        <v>16.856076797409017</v>
      </c>
    </row>
    <row r="1790" spans="1:9" ht="13.5" x14ac:dyDescent="0.25">
      <c r="A1790" s="3">
        <f>TITRES_STAT!B1793</f>
        <v>44620</v>
      </c>
      <c r="B1790" s="6">
        <f>TITRES_STAT!D1793</f>
        <v>2.3902000000000001</v>
      </c>
      <c r="C1790" s="2">
        <f t="shared" si="243"/>
        <v>0.10119999999999996</v>
      </c>
      <c r="D1790" s="2">
        <f t="shared" si="244"/>
        <v>0.10119999999999996</v>
      </c>
      <c r="E1790" s="2">
        <f t="shared" si="245"/>
        <v>0</v>
      </c>
      <c r="F1790" s="2">
        <f t="shared" si="251"/>
        <v>8.714194764181676E-3</v>
      </c>
      <c r="G1790" s="2">
        <f t="shared" si="251"/>
        <v>7.3279538298581066E-3</v>
      </c>
      <c r="H1790" s="2">
        <f t="shared" si="247"/>
        <v>1.1891716250551774</v>
      </c>
      <c r="I1790" s="2">
        <f t="shared" si="248"/>
        <v>54.320621163048585</v>
      </c>
    </row>
    <row r="1791" spans="1:9" ht="13.5" x14ac:dyDescent="0.25">
      <c r="A1791" s="3">
        <f>TITRES_STAT!B1794</f>
        <v>44621</v>
      </c>
      <c r="B1791" s="6">
        <f>TITRES_STAT!D1794</f>
        <v>2.3357000000000001</v>
      </c>
      <c r="C1791" s="2">
        <f t="shared" si="243"/>
        <v>-5.4499999999999993E-2</v>
      </c>
      <c r="D1791" s="2">
        <f t="shared" si="244"/>
        <v>0</v>
      </c>
      <c r="E1791" s="2">
        <f t="shared" si="245"/>
        <v>5.4499999999999993E-2</v>
      </c>
      <c r="F1791" s="2">
        <f t="shared" si="251"/>
        <v>8.0917522810258422E-3</v>
      </c>
      <c r="G1791" s="2">
        <f t="shared" si="251"/>
        <v>1.0697385699153957E-2</v>
      </c>
      <c r="H1791" s="2">
        <f t="shared" si="247"/>
        <v>0.75642334572135772</v>
      </c>
      <c r="I1791" s="2">
        <f t="shared" si="248"/>
        <v>43.06611771951237</v>
      </c>
    </row>
    <row r="1792" spans="1:9" ht="13.5" x14ac:dyDescent="0.25">
      <c r="A1792" s="3">
        <f>TITRES_STAT!B1795</f>
        <v>44622</v>
      </c>
      <c r="B1792" s="6">
        <f>TITRES_STAT!D1795</f>
        <v>2.3357000000000001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7.5137699752382825E-3</v>
      </c>
      <c r="G1792" s="2">
        <f t="shared" si="251"/>
        <v>9.9332867206429597E-3</v>
      </c>
      <c r="H1792" s="2">
        <f t="shared" si="247"/>
        <v>0.75642334572135783</v>
      </c>
      <c r="I1792" s="2">
        <f t="shared" si="248"/>
        <v>43.066117719512377</v>
      </c>
    </row>
    <row r="1793" spans="1:9" ht="13.5" x14ac:dyDescent="0.25">
      <c r="A1793" s="3">
        <f>TITRES_STAT!B1796</f>
        <v>44623</v>
      </c>
      <c r="B1793" s="6">
        <f>TITRES_STAT!D1796</f>
        <v>2.3279999999999998</v>
      </c>
      <c r="C1793" s="2">
        <f t="shared" si="243"/>
        <v>-7.7000000000002622E-3</v>
      </c>
      <c r="D1793" s="2">
        <f t="shared" si="244"/>
        <v>0</v>
      </c>
      <c r="E1793" s="2">
        <f t="shared" si="245"/>
        <v>7.7000000000002622E-3</v>
      </c>
      <c r="F1793" s="2">
        <f t="shared" si="251"/>
        <v>6.9770721198641195E-3</v>
      </c>
      <c r="G1793" s="2">
        <f t="shared" si="251"/>
        <v>9.7737662405970541E-3</v>
      </c>
      <c r="H1793" s="2">
        <f t="shared" si="247"/>
        <v>0.71385706882200906</v>
      </c>
      <c r="I1793" s="2">
        <f t="shared" si="248"/>
        <v>41.652077166077021</v>
      </c>
    </row>
    <row r="1794" spans="1:9" ht="13.5" x14ac:dyDescent="0.25">
      <c r="A1794" s="3">
        <f>TITRES_STAT!B1797</f>
        <v>44624</v>
      </c>
      <c r="B1794" s="6">
        <f>TITRES_STAT!D1797</f>
        <v>2.3980000000000001</v>
      </c>
      <c r="C1794" s="2">
        <f t="shared" si="243"/>
        <v>7.0000000000000284E-2</v>
      </c>
      <c r="D1794" s="2">
        <f t="shared" si="244"/>
        <v>7.0000000000000284E-2</v>
      </c>
      <c r="E1794" s="2">
        <f t="shared" si="245"/>
        <v>0</v>
      </c>
      <c r="F1794" s="2">
        <f t="shared" si="251"/>
        <v>1.1478709825588131E-2</v>
      </c>
      <c r="G1794" s="2">
        <f t="shared" si="251"/>
        <v>9.075640080554408E-3</v>
      </c>
      <c r="H1794" s="2">
        <f t="shared" si="247"/>
        <v>1.2647823981233648</v>
      </c>
      <c r="I1794" s="2">
        <f t="shared" si="248"/>
        <v>55.845647651243837</v>
      </c>
    </row>
    <row r="1795" spans="1:9" ht="13.5" x14ac:dyDescent="0.25">
      <c r="A1795" s="3">
        <f>TITRES_STAT!B1798</f>
        <v>44627</v>
      </c>
      <c r="B1795" s="6">
        <f>TITRES_STAT!D1798</f>
        <v>2.3980000000000001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1.0658801980903266E-2</v>
      </c>
      <c r="G1795" s="2">
        <f t="shared" si="251"/>
        <v>8.4273800748005216E-3</v>
      </c>
      <c r="H1795" s="2">
        <f t="shared" si="247"/>
        <v>1.2647823981233648</v>
      </c>
      <c r="I1795" s="2">
        <f t="shared" si="248"/>
        <v>55.845647651243837</v>
      </c>
    </row>
    <row r="1796" spans="1:9" ht="13.5" x14ac:dyDescent="0.25">
      <c r="A1796" s="3">
        <f>TITRES_STAT!B1799</f>
        <v>44628</v>
      </c>
      <c r="B1796" s="6">
        <f>TITRES_STAT!D1799</f>
        <v>2.3980000000000001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9.8974589822673192E-3</v>
      </c>
      <c r="G1796" s="2">
        <f t="shared" si="251"/>
        <v>7.8254243551719137E-3</v>
      </c>
      <c r="H1796" s="2">
        <f t="shared" si="247"/>
        <v>1.2647823981233648</v>
      </c>
      <c r="I1796" s="2">
        <f t="shared" si="248"/>
        <v>55.845647651243837</v>
      </c>
    </row>
    <row r="1797" spans="1:9" ht="13.5" x14ac:dyDescent="0.25">
      <c r="A1797" s="3">
        <f>TITRES_STAT!B1800</f>
        <v>44629</v>
      </c>
      <c r="B1797" s="6">
        <f>TITRES_STAT!D1800</f>
        <v>2.3980000000000001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9.190497626391082E-3</v>
      </c>
      <c r="G1797" s="2">
        <f t="shared" si="251"/>
        <v>7.2664654726596343E-3</v>
      </c>
      <c r="H1797" s="2">
        <f t="shared" si="247"/>
        <v>1.2647823981233648</v>
      </c>
      <c r="I1797" s="2">
        <f t="shared" si="248"/>
        <v>55.845647651243837</v>
      </c>
    </row>
    <row r="1798" spans="1:9" ht="13.5" x14ac:dyDescent="0.25">
      <c r="A1798" s="3">
        <f>TITRES_STAT!B1801</f>
        <v>44630</v>
      </c>
      <c r="B1798" s="6">
        <f>TITRES_STAT!D1801</f>
        <v>2.2968000000000002</v>
      </c>
      <c r="C1798" s="2">
        <f t="shared" si="252"/>
        <v>-0.10119999999999996</v>
      </c>
      <c r="D1798" s="2">
        <f t="shared" si="253"/>
        <v>0</v>
      </c>
      <c r="E1798" s="2">
        <f t="shared" si="254"/>
        <v>0.10119999999999996</v>
      </c>
      <c r="F1798" s="2">
        <f t="shared" si="251"/>
        <v>8.5340335102202895E-3</v>
      </c>
      <c r="G1798" s="2">
        <f t="shared" si="251"/>
        <v>1.3976003653183942E-2</v>
      </c>
      <c r="H1798" s="2">
        <f t="shared" si="247"/>
        <v>0.61062044072062827</v>
      </c>
      <c r="I1798" s="2">
        <f t="shared" si="248"/>
        <v>37.912125369986171</v>
      </c>
    </row>
    <row r="1799" spans="1:9" ht="13.5" x14ac:dyDescent="0.25">
      <c r="A1799" s="3">
        <f>TITRES_STAT!B1802</f>
        <v>44631</v>
      </c>
      <c r="B1799" s="6">
        <f>TITRES_STAT!D1802</f>
        <v>2.2968000000000002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7.9244596880616979E-3</v>
      </c>
      <c r="G1799" s="2">
        <f t="shared" si="251"/>
        <v>1.2977717677956519E-2</v>
      </c>
      <c r="H1799" s="2">
        <f t="shared" si="247"/>
        <v>0.61062044072062827</v>
      </c>
      <c r="I1799" s="2">
        <f t="shared" si="248"/>
        <v>37.912125369986171</v>
      </c>
    </row>
    <row r="1800" spans="1:9" ht="13.5" x14ac:dyDescent="0.25">
      <c r="A1800" s="3">
        <f>TITRES_STAT!B1803</f>
        <v>44634</v>
      </c>
      <c r="B1800" s="6">
        <f>TITRES_STAT!D1803</f>
        <v>2.2968000000000002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7.3584268532001481E-3</v>
      </c>
      <c r="G1800" s="2">
        <f t="shared" si="251"/>
        <v>1.2050737843816769E-2</v>
      </c>
      <c r="H1800" s="2">
        <f t="shared" si="247"/>
        <v>0.61062044072062815</v>
      </c>
      <c r="I1800" s="2">
        <f t="shared" si="248"/>
        <v>37.912125369986157</v>
      </c>
    </row>
    <row r="1801" spans="1:9" ht="13.5" x14ac:dyDescent="0.25">
      <c r="A1801" s="3">
        <f>TITRES_STAT!B1804</f>
        <v>44635</v>
      </c>
      <c r="B1801" s="6">
        <f>TITRES_STAT!D1804</f>
        <v>2.1956000000000002</v>
      </c>
      <c r="C1801" s="2">
        <f t="shared" si="252"/>
        <v>-0.10119999999999996</v>
      </c>
      <c r="D1801" s="2">
        <f t="shared" si="253"/>
        <v>0</v>
      </c>
      <c r="E1801" s="2">
        <f t="shared" si="254"/>
        <v>0.10119999999999996</v>
      </c>
      <c r="F1801" s="2">
        <f t="shared" si="251"/>
        <v>6.8328249351144238E-3</v>
      </c>
      <c r="G1801" s="2">
        <f t="shared" si="251"/>
        <v>1.8418542283544139E-2</v>
      </c>
      <c r="H1801" s="2">
        <f t="shared" si="247"/>
        <v>0.37097533724040377</v>
      </c>
      <c r="I1801" s="2">
        <f t="shared" si="248"/>
        <v>27.059227628932348</v>
      </c>
    </row>
    <row r="1802" spans="1:9" ht="13.5" x14ac:dyDescent="0.25">
      <c r="A1802" s="3">
        <f>TITRES_STAT!B1805</f>
        <v>44636</v>
      </c>
      <c r="B1802" s="6">
        <f>TITRES_STAT!D1805</f>
        <v>2.1956000000000002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6.3447660111776794E-3</v>
      </c>
      <c r="G1802" s="2">
        <f t="shared" si="251"/>
        <v>1.7102932120433841E-2</v>
      </c>
      <c r="H1802" s="2">
        <f t="shared" si="247"/>
        <v>0.37097533724040382</v>
      </c>
      <c r="I1802" s="2">
        <f t="shared" si="248"/>
        <v>27.059227628932348</v>
      </c>
    </row>
    <row r="1803" spans="1:9" ht="13.5" x14ac:dyDescent="0.25">
      <c r="A1803" s="3">
        <f>TITRES_STAT!B1806</f>
        <v>44637</v>
      </c>
      <c r="B1803" s="6">
        <f>TITRES_STAT!D1806</f>
        <v>2.1956000000000002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5.891568438950702E-3</v>
      </c>
      <c r="G1803" s="2">
        <f t="shared" si="251"/>
        <v>1.5881294111831423E-2</v>
      </c>
      <c r="H1803" s="2">
        <f t="shared" si="247"/>
        <v>0.37097533724040382</v>
      </c>
      <c r="I1803" s="2">
        <f t="shared" si="248"/>
        <v>27.059227628932348</v>
      </c>
    </row>
    <row r="1804" spans="1:9" ht="13.5" x14ac:dyDescent="0.25">
      <c r="A1804" s="3">
        <f>TITRES_STAT!B1807</f>
        <v>44638</v>
      </c>
      <c r="B1804" s="6">
        <f>TITRES_STAT!D1807</f>
        <v>2.1956000000000002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5.4707421218827944E-3</v>
      </c>
      <c r="G1804" s="2">
        <f t="shared" si="251"/>
        <v>1.4746915960986321E-2</v>
      </c>
      <c r="H1804" s="2">
        <f t="shared" si="247"/>
        <v>0.37097533724040382</v>
      </c>
      <c r="I1804" s="2">
        <f t="shared" si="248"/>
        <v>27.059227628932348</v>
      </c>
    </row>
    <row r="1805" spans="1:9" ht="13.5" x14ac:dyDescent="0.25">
      <c r="A1805" s="3">
        <f>TITRES_STAT!B1808</f>
        <v>44641</v>
      </c>
      <c r="B1805" s="6">
        <f>TITRES_STAT!D1808</f>
        <v>2.1956000000000002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5.0799748274625942E-3</v>
      </c>
      <c r="G1805" s="2">
        <f t="shared" si="255"/>
        <v>1.369356482091587E-2</v>
      </c>
      <c r="H1805" s="2">
        <f t="shared" si="247"/>
        <v>0.37097533724040377</v>
      </c>
      <c r="I1805" s="2">
        <f t="shared" si="248"/>
        <v>27.059227628932348</v>
      </c>
    </row>
    <row r="1806" spans="1:9" ht="13.5" x14ac:dyDescent="0.25">
      <c r="A1806" s="3">
        <f>TITRES_STAT!B1809</f>
        <v>44642</v>
      </c>
      <c r="B1806" s="6">
        <f>TITRES_STAT!D1809</f>
        <v>2.1956000000000002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4.7171194826438377E-3</v>
      </c>
      <c r="G1806" s="2">
        <f t="shared" si="255"/>
        <v>1.2715453047993307E-2</v>
      </c>
      <c r="H1806" s="2">
        <f t="shared" si="247"/>
        <v>0.37097533724040382</v>
      </c>
      <c r="I1806" s="2">
        <f t="shared" si="248"/>
        <v>27.059227628932348</v>
      </c>
    </row>
    <row r="1807" spans="1:9" ht="13.5" x14ac:dyDescent="0.25">
      <c r="A1807" s="3">
        <f>TITRES_STAT!B1810</f>
        <v>44643</v>
      </c>
      <c r="B1807" s="6">
        <f>TITRES_STAT!D1810</f>
        <v>2.1956000000000002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4.3801823767407062E-3</v>
      </c>
      <c r="G1807" s="2">
        <f t="shared" si="255"/>
        <v>1.180720640170807E-2</v>
      </c>
      <c r="H1807" s="2">
        <f t="shared" si="247"/>
        <v>0.37097533724040382</v>
      </c>
      <c r="I1807" s="2">
        <f t="shared" si="248"/>
        <v>27.059227628932348</v>
      </c>
    </row>
    <row r="1808" spans="1:9" ht="13.5" x14ac:dyDescent="0.25">
      <c r="A1808" s="3">
        <f>TITRES_STAT!B1811</f>
        <v>44644</v>
      </c>
      <c r="B1808" s="6">
        <f>TITRES_STAT!D1811</f>
        <v>2.1410999999999998</v>
      </c>
      <c r="C1808" s="2">
        <f t="shared" si="252"/>
        <v>-5.4500000000000437E-2</v>
      </c>
      <c r="D1808" s="2">
        <f t="shared" si="253"/>
        <v>0</v>
      </c>
      <c r="E1808" s="2">
        <f t="shared" si="254"/>
        <v>5.4500000000000437E-2</v>
      </c>
      <c r="F1808" s="2">
        <f t="shared" si="255"/>
        <v>4.067312206973513E-3</v>
      </c>
      <c r="G1808" s="2">
        <f t="shared" si="255"/>
        <v>1.4856691658728953E-2</v>
      </c>
      <c r="H1808" s="2">
        <f t="shared" si="247"/>
        <v>0.27376971269264982</v>
      </c>
      <c r="I1808" s="2">
        <f t="shared" si="248"/>
        <v>21.492873473488558</v>
      </c>
    </row>
    <row r="1809" spans="1:9" ht="13.5" x14ac:dyDescent="0.25">
      <c r="A1809" s="3">
        <f>TITRES_STAT!B1812</f>
        <v>44645</v>
      </c>
      <c r="B1809" s="6">
        <f>TITRES_STAT!D1812</f>
        <v>2.1956000000000002</v>
      </c>
      <c r="C1809" s="2">
        <f t="shared" si="252"/>
        <v>5.4500000000000437E-2</v>
      </c>
      <c r="D1809" s="2">
        <f t="shared" si="253"/>
        <v>5.4500000000000437E-2</v>
      </c>
      <c r="E1809" s="2">
        <f t="shared" si="254"/>
        <v>0</v>
      </c>
      <c r="F1809" s="2">
        <f t="shared" si="255"/>
        <v>7.6696470493325796E-3</v>
      </c>
      <c r="G1809" s="2">
        <f t="shared" si="255"/>
        <v>1.379549939739117E-2</v>
      </c>
      <c r="H1809" s="2">
        <f t="shared" ref="H1809:H1872" si="256">F1809/G1809</f>
        <v>0.55595283856001376</v>
      </c>
      <c r="I1809" s="2">
        <f t="shared" ref="I1809:I1872" si="257">IF(G1809=0,100,100-(100/(1+H1809)))</f>
        <v>35.730699850422909</v>
      </c>
    </row>
    <row r="1810" spans="1:9" ht="13.5" x14ac:dyDescent="0.25">
      <c r="A1810" s="3">
        <f>TITRES_STAT!B1813</f>
        <v>44648</v>
      </c>
      <c r="B1810" s="6">
        <f>TITRES_STAT!D1813</f>
        <v>2.1956000000000002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7.1218151172373952E-3</v>
      </c>
      <c r="G1810" s="2">
        <f t="shared" si="255"/>
        <v>1.28101065832918E-2</v>
      </c>
      <c r="H1810" s="2">
        <f t="shared" si="256"/>
        <v>0.55595283856001376</v>
      </c>
      <c r="I1810" s="2">
        <f t="shared" si="257"/>
        <v>35.730699850422909</v>
      </c>
    </row>
    <row r="1811" spans="1:9" ht="13.5" x14ac:dyDescent="0.25">
      <c r="A1811" s="3">
        <f>TITRES_STAT!B1814</f>
        <v>44649</v>
      </c>
      <c r="B1811" s="6">
        <f>TITRES_STAT!D1814</f>
        <v>2.2890000000000001</v>
      </c>
      <c r="C1811" s="2">
        <f t="shared" si="252"/>
        <v>9.3399999999999928E-2</v>
      </c>
      <c r="D1811" s="2">
        <f t="shared" si="253"/>
        <v>9.3399999999999928E-2</v>
      </c>
      <c r="E1811" s="2">
        <f t="shared" si="254"/>
        <v>0</v>
      </c>
      <c r="F1811" s="2">
        <f t="shared" si="255"/>
        <v>1.3284542608863291E-2</v>
      </c>
      <c r="G1811" s="2">
        <f t="shared" si="255"/>
        <v>1.1895098970199528E-2</v>
      </c>
      <c r="H1811" s="2">
        <f t="shared" si="256"/>
        <v>1.1168080771874787</v>
      </c>
      <c r="I1811" s="2">
        <f t="shared" si="257"/>
        <v>52.759061590096465</v>
      </c>
    </row>
    <row r="1812" spans="1:9" ht="13.5" x14ac:dyDescent="0.25">
      <c r="A1812" s="3">
        <f>TITRES_STAT!B1815</f>
        <v>44650</v>
      </c>
      <c r="B1812" s="6">
        <f>TITRES_STAT!D1815</f>
        <v>2.3279999999999998</v>
      </c>
      <c r="C1812" s="2">
        <f t="shared" si="252"/>
        <v>3.8999999999999702E-2</v>
      </c>
      <c r="D1812" s="2">
        <f t="shared" si="253"/>
        <v>3.8999999999999702E-2</v>
      </c>
      <c r="E1812" s="2">
        <f t="shared" si="254"/>
        <v>0</v>
      </c>
      <c r="F1812" s="2">
        <f t="shared" si="255"/>
        <v>1.5121360993944464E-2</v>
      </c>
      <c r="G1812" s="2">
        <f t="shared" si="255"/>
        <v>1.1045449043756705E-2</v>
      </c>
      <c r="H1812" s="2">
        <f t="shared" si="256"/>
        <v>1.3690127883475787</v>
      </c>
      <c r="I1812" s="2">
        <f t="shared" si="257"/>
        <v>57.788324110419232</v>
      </c>
    </row>
    <row r="1813" spans="1:9" ht="13.5" x14ac:dyDescent="0.25">
      <c r="A1813" s="3">
        <f>TITRES_STAT!B1816</f>
        <v>44651</v>
      </c>
      <c r="B1813" s="6">
        <f>TITRES_STAT!D1816</f>
        <v>2.4291999999999998</v>
      </c>
      <c r="C1813" s="2">
        <f t="shared" si="252"/>
        <v>0.10119999999999996</v>
      </c>
      <c r="D1813" s="2">
        <f t="shared" si="253"/>
        <v>0.10119999999999996</v>
      </c>
      <c r="E1813" s="2">
        <f t="shared" si="254"/>
        <v>0</v>
      </c>
      <c r="F1813" s="2">
        <f t="shared" si="255"/>
        <v>2.1269835208662713E-2</v>
      </c>
      <c r="G1813" s="2">
        <f t="shared" si="255"/>
        <v>1.0256488397774084E-2</v>
      </c>
      <c r="H1813" s="2">
        <f t="shared" si="256"/>
        <v>2.0737931330648025</v>
      </c>
      <c r="I1813" s="2">
        <f t="shared" si="257"/>
        <v>67.466906304038588</v>
      </c>
    </row>
    <row r="1814" spans="1:9" ht="13.5" x14ac:dyDescent="0.25">
      <c r="A1814" s="3">
        <f>TITRES_STAT!B1817</f>
        <v>44652</v>
      </c>
      <c r="B1814" s="6">
        <f>TITRES_STAT!D1817</f>
        <v>2.4291999999999998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1.9750561265186806E-2</v>
      </c>
      <c r="G1814" s="2">
        <f t="shared" si="255"/>
        <v>9.5238820836473642E-3</v>
      </c>
      <c r="H1814" s="2">
        <f t="shared" si="256"/>
        <v>2.0737931330648025</v>
      </c>
      <c r="I1814" s="2">
        <f t="shared" si="257"/>
        <v>67.466906304038588</v>
      </c>
    </row>
    <row r="1815" spans="1:9" ht="13.5" x14ac:dyDescent="0.25">
      <c r="A1815" s="3">
        <f>TITRES_STAT!B1818</f>
        <v>44655</v>
      </c>
      <c r="B1815" s="6">
        <f>TITRES_STAT!D1818</f>
        <v>2.4291999999999998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1.8339806889102035E-2</v>
      </c>
      <c r="G1815" s="2">
        <f t="shared" si="255"/>
        <v>8.843604791958266E-3</v>
      </c>
      <c r="H1815" s="2">
        <f t="shared" si="256"/>
        <v>2.0737931330648025</v>
      </c>
      <c r="I1815" s="2">
        <f t="shared" si="257"/>
        <v>67.466906304038588</v>
      </c>
    </row>
    <row r="1816" spans="1:9" ht="13.5" x14ac:dyDescent="0.25">
      <c r="A1816" s="3">
        <f>TITRES_STAT!B1819</f>
        <v>44656</v>
      </c>
      <c r="B1816" s="6">
        <f>TITRES_STAT!D1819</f>
        <v>2.4291999999999998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1.7029820682737604E-2</v>
      </c>
      <c r="G1816" s="2">
        <f t="shared" si="255"/>
        <v>8.2119187353898188E-3</v>
      </c>
      <c r="H1816" s="2">
        <f t="shared" si="256"/>
        <v>2.0737931330648025</v>
      </c>
      <c r="I1816" s="2">
        <f t="shared" si="257"/>
        <v>67.466906304038588</v>
      </c>
    </row>
    <row r="1817" spans="1:9" ht="13.5" x14ac:dyDescent="0.25">
      <c r="A1817" s="3">
        <f>TITRES_STAT!B1820</f>
        <v>44657</v>
      </c>
      <c r="B1817" s="6">
        <f>TITRES_STAT!D1820</f>
        <v>2.4291999999999998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1.5813404919684918E-2</v>
      </c>
      <c r="G1817" s="2">
        <f t="shared" si="255"/>
        <v>7.6253531114334038E-3</v>
      </c>
      <c r="H1817" s="2">
        <f t="shared" si="256"/>
        <v>2.0737931330648025</v>
      </c>
      <c r="I1817" s="2">
        <f t="shared" si="257"/>
        <v>67.466906304038588</v>
      </c>
    </row>
    <row r="1818" spans="1:9" ht="13.5" x14ac:dyDescent="0.25">
      <c r="A1818" s="3">
        <f>TITRES_STAT!B1821</f>
        <v>44658</v>
      </c>
      <c r="B1818" s="6">
        <f>TITRES_STAT!D1821</f>
        <v>2.4291999999999998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1.4683875996850282E-2</v>
      </c>
      <c r="G1818" s="2">
        <f t="shared" si="255"/>
        <v>7.0806850320453028E-3</v>
      </c>
      <c r="H1818" s="2">
        <f t="shared" si="256"/>
        <v>2.073793133064803</v>
      </c>
      <c r="I1818" s="2">
        <f t="shared" si="257"/>
        <v>67.466906304038588</v>
      </c>
    </row>
    <row r="1819" spans="1:9" ht="13.5" x14ac:dyDescent="0.25">
      <c r="A1819" s="3">
        <f>TITRES_STAT!B1822</f>
        <v>44659</v>
      </c>
      <c r="B1819" s="6">
        <f>TITRES_STAT!D1822</f>
        <v>2.4291999999999998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1.3635027711360976E-2</v>
      </c>
      <c r="G1819" s="2">
        <f t="shared" si="255"/>
        <v>6.5749218154706381E-3</v>
      </c>
      <c r="H1819" s="2">
        <f t="shared" si="256"/>
        <v>2.073793133064803</v>
      </c>
      <c r="I1819" s="2">
        <f t="shared" si="257"/>
        <v>67.466906304038588</v>
      </c>
    </row>
    <row r="1820" spans="1:9" ht="13.5" x14ac:dyDescent="0.25">
      <c r="A1820" s="3">
        <f>TITRES_STAT!B1823</f>
        <v>44662</v>
      </c>
      <c r="B1820" s="6">
        <f>TITRES_STAT!D1823</f>
        <v>2.4291999999999998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1.2661097160549478E-2</v>
      </c>
      <c r="G1820" s="2">
        <f t="shared" si="255"/>
        <v>6.1052845429370216E-3</v>
      </c>
      <c r="H1820" s="2">
        <f t="shared" si="256"/>
        <v>2.0737931330648025</v>
      </c>
      <c r="I1820" s="2">
        <f t="shared" si="257"/>
        <v>67.466906304038588</v>
      </c>
    </row>
    <row r="1821" spans="1:9" ht="13.5" x14ac:dyDescent="0.25">
      <c r="A1821" s="3">
        <f>TITRES_STAT!B1824</f>
        <v>44663</v>
      </c>
      <c r="B1821" s="6">
        <f>TITRES_STAT!D1824</f>
        <v>2.4291999999999998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1.1756733077653085E-2</v>
      </c>
      <c r="G1821" s="2">
        <f t="shared" si="258"/>
        <v>5.6691927898700912E-3</v>
      </c>
      <c r="H1821" s="2">
        <f t="shared" si="256"/>
        <v>2.0737931330648025</v>
      </c>
      <c r="I1821" s="2">
        <f t="shared" si="257"/>
        <v>67.466906304038588</v>
      </c>
    </row>
    <row r="1822" spans="1:9" ht="13.5" x14ac:dyDescent="0.25">
      <c r="A1822" s="3">
        <f>TITRES_STAT!B1825</f>
        <v>44664</v>
      </c>
      <c r="B1822" s="6">
        <f>TITRES_STAT!D1825</f>
        <v>2.4291999999999998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1.0916966429249293E-2</v>
      </c>
      <c r="G1822" s="2">
        <f t="shared" si="258"/>
        <v>5.2642504477365135E-3</v>
      </c>
      <c r="H1822" s="2">
        <f t="shared" si="256"/>
        <v>2.0737931330648021</v>
      </c>
      <c r="I1822" s="2">
        <f t="shared" si="257"/>
        <v>67.466906304038588</v>
      </c>
    </row>
    <row r="1823" spans="1:9" ht="13.5" x14ac:dyDescent="0.25">
      <c r="A1823" s="3">
        <f>TITRES_STAT!B1826</f>
        <v>44665</v>
      </c>
      <c r="B1823" s="6">
        <f>TITRES_STAT!D1826</f>
        <v>2.4291999999999998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1.0137183112874343E-2</v>
      </c>
      <c r="G1823" s="2">
        <f t="shared" si="258"/>
        <v>4.8882325586124768E-3</v>
      </c>
      <c r="H1823" s="2">
        <f t="shared" si="256"/>
        <v>2.0737931330648021</v>
      </c>
      <c r="I1823" s="2">
        <f t="shared" si="257"/>
        <v>67.466906304038588</v>
      </c>
    </row>
    <row r="1824" spans="1:9" ht="13.5" x14ac:dyDescent="0.25">
      <c r="A1824" s="3">
        <f>TITRES_STAT!B1827</f>
        <v>44666</v>
      </c>
      <c r="B1824" s="6">
        <f>TITRES_STAT!D1827</f>
        <v>2.3201999999999998</v>
      </c>
      <c r="C1824" s="2">
        <f t="shared" si="252"/>
        <v>-0.10899999999999999</v>
      </c>
      <c r="D1824" s="2">
        <f t="shared" si="253"/>
        <v>0</v>
      </c>
      <c r="E1824" s="2">
        <f t="shared" si="254"/>
        <v>0.10899999999999999</v>
      </c>
      <c r="F1824" s="2">
        <f t="shared" si="258"/>
        <v>9.4130986048118898E-3</v>
      </c>
      <c r="G1824" s="2">
        <f t="shared" si="258"/>
        <v>1.2324787375854443E-2</v>
      </c>
      <c r="H1824" s="2">
        <f t="shared" si="256"/>
        <v>0.76375342776729294</v>
      </c>
      <c r="I1824" s="2">
        <f t="shared" si="257"/>
        <v>43.302732442261849</v>
      </c>
    </row>
    <row r="1825" spans="1:9" ht="13.5" x14ac:dyDescent="0.25">
      <c r="A1825" s="3">
        <f>TITRES_STAT!B1828</f>
        <v>44669</v>
      </c>
      <c r="B1825" s="6">
        <f>TITRES_STAT!D1828</f>
        <v>2.3201999999999998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8.7407344187538979E-3</v>
      </c>
      <c r="G1825" s="2">
        <f t="shared" si="258"/>
        <v>1.1444445420436268E-2</v>
      </c>
      <c r="H1825" s="2">
        <f t="shared" si="256"/>
        <v>0.76375342776729294</v>
      </c>
      <c r="I1825" s="2">
        <f t="shared" si="257"/>
        <v>43.302732442261849</v>
      </c>
    </row>
    <row r="1826" spans="1:9" ht="13.5" x14ac:dyDescent="0.25">
      <c r="A1826" s="3">
        <f>TITRES_STAT!B1829</f>
        <v>44670</v>
      </c>
      <c r="B1826" s="6">
        <f>TITRES_STAT!D1829</f>
        <v>2.4214000000000002</v>
      </c>
      <c r="C1826" s="2">
        <f t="shared" si="252"/>
        <v>0.1012000000000004</v>
      </c>
      <c r="D1826" s="2">
        <f t="shared" si="253"/>
        <v>0.1012000000000004</v>
      </c>
      <c r="E1826" s="2">
        <f t="shared" si="254"/>
        <v>0</v>
      </c>
      <c r="F1826" s="2">
        <f t="shared" si="258"/>
        <v>1.5344967674557218E-2</v>
      </c>
      <c r="G1826" s="2">
        <f t="shared" si="258"/>
        <v>1.0626985033262249E-2</v>
      </c>
      <c r="H1826" s="2">
        <f t="shared" si="256"/>
        <v>1.4439624810355691</v>
      </c>
      <c r="I1826" s="2">
        <f t="shared" si="257"/>
        <v>59.082841583710625</v>
      </c>
    </row>
    <row r="1827" spans="1:9" ht="13.5" x14ac:dyDescent="0.25">
      <c r="A1827" s="3">
        <f>TITRES_STAT!B1830</f>
        <v>44671</v>
      </c>
      <c r="B1827" s="6">
        <f>TITRES_STAT!D1830</f>
        <v>2.4214000000000002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1.4248898554945988E-2</v>
      </c>
      <c r="G1827" s="2">
        <f t="shared" si="258"/>
        <v>9.867914673743516E-3</v>
      </c>
      <c r="H1827" s="2">
        <f t="shared" si="256"/>
        <v>1.4439624810355693</v>
      </c>
      <c r="I1827" s="2">
        <f t="shared" si="257"/>
        <v>59.082841583710632</v>
      </c>
    </row>
    <row r="1828" spans="1:9" ht="13.5" x14ac:dyDescent="0.25">
      <c r="A1828" s="3">
        <f>TITRES_STAT!B1831</f>
        <v>44672</v>
      </c>
      <c r="B1828" s="6">
        <f>TITRES_STAT!D1831</f>
        <v>2.4214000000000002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1.323112008673556E-2</v>
      </c>
      <c r="G1828" s="2">
        <f t="shared" si="258"/>
        <v>9.1630636256189776E-3</v>
      </c>
      <c r="H1828" s="2">
        <f t="shared" si="256"/>
        <v>1.4439624810355696</v>
      </c>
      <c r="I1828" s="2">
        <f t="shared" si="257"/>
        <v>59.082841583710632</v>
      </c>
    </row>
    <row r="1829" spans="1:9" ht="13.5" x14ac:dyDescent="0.25">
      <c r="A1829" s="3">
        <f>TITRES_STAT!B1832</f>
        <v>44673</v>
      </c>
      <c r="B1829" s="6">
        <f>TITRES_STAT!D1832</f>
        <v>2.4214000000000002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1.2286040080540165E-2</v>
      </c>
      <c r="G1829" s="2">
        <f t="shared" si="258"/>
        <v>8.5085590809319076E-3</v>
      </c>
      <c r="H1829" s="2">
        <f t="shared" si="256"/>
        <v>1.4439624810355698</v>
      </c>
      <c r="I1829" s="2">
        <f t="shared" si="257"/>
        <v>59.082841583710632</v>
      </c>
    </row>
    <row r="1830" spans="1:9" ht="13.5" x14ac:dyDescent="0.25">
      <c r="A1830" s="3">
        <f>TITRES_STAT!B1833</f>
        <v>44676</v>
      </c>
      <c r="B1830" s="6">
        <f>TITRES_STAT!D1833</f>
        <v>2.4214000000000002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1.140846578907301E-2</v>
      </c>
      <c r="G1830" s="2">
        <f t="shared" si="258"/>
        <v>7.9008048608653434E-3</v>
      </c>
      <c r="H1830" s="2">
        <f t="shared" si="256"/>
        <v>1.4439624810355696</v>
      </c>
      <c r="I1830" s="2">
        <f t="shared" si="257"/>
        <v>59.082841583710632</v>
      </c>
    </row>
    <row r="1831" spans="1:9" ht="13.5" x14ac:dyDescent="0.25">
      <c r="A1831" s="3">
        <f>TITRES_STAT!B1834</f>
        <v>44677</v>
      </c>
      <c r="B1831" s="6">
        <f>TITRES_STAT!D1834</f>
        <v>2.4214000000000002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1.0593575375567795E-2</v>
      </c>
      <c r="G1831" s="2">
        <f t="shared" si="258"/>
        <v>7.3364616565178191E-3</v>
      </c>
      <c r="H1831" s="2">
        <f t="shared" si="256"/>
        <v>1.4439624810355696</v>
      </c>
      <c r="I1831" s="2">
        <f t="shared" si="257"/>
        <v>59.082841583710632</v>
      </c>
    </row>
    <row r="1832" spans="1:9" ht="13.5" x14ac:dyDescent="0.25">
      <c r="A1832" s="3">
        <f>TITRES_STAT!B1835</f>
        <v>44678</v>
      </c>
      <c r="B1832" s="6">
        <f>TITRES_STAT!D1835</f>
        <v>2.4136000000000002</v>
      </c>
      <c r="C1832" s="2">
        <f t="shared" si="252"/>
        <v>-7.8000000000000291E-3</v>
      </c>
      <c r="D1832" s="2">
        <f t="shared" si="253"/>
        <v>0</v>
      </c>
      <c r="E1832" s="2">
        <f t="shared" si="254"/>
        <v>7.8000000000000291E-3</v>
      </c>
      <c r="F1832" s="2">
        <f t="shared" si="258"/>
        <v>9.8368914201700953E-3</v>
      </c>
      <c r="G1832" s="2">
        <f t="shared" si="258"/>
        <v>7.3695715381951197E-3</v>
      </c>
      <c r="H1832" s="2">
        <f t="shared" si="256"/>
        <v>1.3347982809023993</v>
      </c>
      <c r="I1832" s="2">
        <f t="shared" si="257"/>
        <v>57.169747460431566</v>
      </c>
    </row>
    <row r="1833" spans="1:9" ht="13.5" x14ac:dyDescent="0.25">
      <c r="A1833" s="3">
        <f>TITRES_STAT!B1836</f>
        <v>44679</v>
      </c>
      <c r="B1833" s="6">
        <f>TITRES_STAT!D1836</f>
        <v>2.4136000000000002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9.1342563187293731E-3</v>
      </c>
      <c r="G1833" s="2">
        <f t="shared" si="258"/>
        <v>6.8431735711811824E-3</v>
      </c>
      <c r="H1833" s="2">
        <f t="shared" si="256"/>
        <v>1.334798280902399</v>
      </c>
      <c r="I1833" s="2">
        <f t="shared" si="257"/>
        <v>57.169747460431566</v>
      </c>
    </row>
    <row r="1834" spans="1:9" ht="13.5" x14ac:dyDescent="0.25">
      <c r="A1834" s="3">
        <f>TITRES_STAT!B1837</f>
        <v>44680</v>
      </c>
      <c r="B1834" s="6">
        <f>TITRES_STAT!D1837</f>
        <v>2.4525000000000001</v>
      </c>
      <c r="C1834" s="2">
        <f t="shared" si="252"/>
        <v>3.8899999999999935E-2</v>
      </c>
      <c r="D1834" s="2">
        <f t="shared" si="253"/>
        <v>3.8899999999999935E-2</v>
      </c>
      <c r="E1834" s="2">
        <f t="shared" si="254"/>
        <v>0</v>
      </c>
      <c r="F1834" s="2">
        <f t="shared" si="258"/>
        <v>1.1260380867391557E-2</v>
      </c>
      <c r="G1834" s="2">
        <f t="shared" si="258"/>
        <v>6.3543754589539545E-3</v>
      </c>
      <c r="H1834" s="2">
        <f t="shared" si="256"/>
        <v>1.7720672849956556</v>
      </c>
      <c r="I1834" s="2">
        <f t="shared" si="257"/>
        <v>63.925839556179199</v>
      </c>
    </row>
    <row r="1835" spans="1:9" ht="13.5" x14ac:dyDescent="0.25">
      <c r="A1835" s="3">
        <f>TITRES_STAT!B1838</f>
        <v>44685</v>
      </c>
      <c r="B1835" s="6">
        <f>TITRES_STAT!D1838</f>
        <v>2.4914999999999998</v>
      </c>
      <c r="C1835" s="2">
        <f t="shared" si="252"/>
        <v>3.8999999999999702E-2</v>
      </c>
      <c r="D1835" s="2">
        <f t="shared" si="253"/>
        <v>3.8999999999999702E-2</v>
      </c>
      <c r="E1835" s="2">
        <f t="shared" si="254"/>
        <v>0</v>
      </c>
      <c r="F1835" s="2">
        <f t="shared" si="258"/>
        <v>1.3241782234006424E-2</v>
      </c>
      <c r="G1835" s="2">
        <f t="shared" si="258"/>
        <v>5.9004914976001008E-3</v>
      </c>
      <c r="H1835" s="2">
        <f t="shared" si="256"/>
        <v>2.2441829192351581</v>
      </c>
      <c r="I1835" s="2">
        <f t="shared" si="257"/>
        <v>69.175597526548898</v>
      </c>
    </row>
    <row r="1836" spans="1:9" ht="13.5" x14ac:dyDescent="0.25">
      <c r="A1836" s="3">
        <f>TITRES_STAT!B1839</f>
        <v>44686</v>
      </c>
      <c r="B1836" s="6">
        <f>TITRES_STAT!D1839</f>
        <v>2.5693000000000001</v>
      </c>
      <c r="C1836" s="2">
        <f t="shared" si="252"/>
        <v>7.7800000000000313E-2</v>
      </c>
      <c r="D1836" s="2">
        <f t="shared" si="253"/>
        <v>7.7800000000000313E-2</v>
      </c>
      <c r="E1836" s="2">
        <f t="shared" si="254"/>
        <v>0</v>
      </c>
      <c r="F1836" s="2">
        <f t="shared" si="258"/>
        <v>1.7853083503005986E-2</v>
      </c>
      <c r="G1836" s="2">
        <f t="shared" si="258"/>
        <v>5.4790278192000941E-3</v>
      </c>
      <c r="H1836" s="2">
        <f t="shared" si="256"/>
        <v>3.2584400174869765</v>
      </c>
      <c r="I1836" s="2">
        <f t="shared" si="257"/>
        <v>76.51722236561811</v>
      </c>
    </row>
    <row r="1837" spans="1:9" ht="13.5" x14ac:dyDescent="0.25">
      <c r="A1837" s="3">
        <f>TITRES_STAT!B1840</f>
        <v>44687</v>
      </c>
      <c r="B1837" s="6">
        <f>TITRES_STAT!D1840</f>
        <v>2.6783000000000001</v>
      </c>
      <c r="C1837" s="2">
        <f t="shared" si="252"/>
        <v>0.10899999999999999</v>
      </c>
      <c r="D1837" s="2">
        <f t="shared" si="253"/>
        <v>0.10899999999999999</v>
      </c>
      <c r="E1837" s="2">
        <f t="shared" si="254"/>
        <v>0</v>
      </c>
      <c r="F1837" s="2">
        <f t="shared" ref="F1837:G1852" si="259">((F1836*13)+D1837)/14</f>
        <v>2.436357753850556E-2</v>
      </c>
      <c r="G1837" s="2">
        <f t="shared" si="259"/>
        <v>5.0876686892572303E-3</v>
      </c>
      <c r="H1837" s="2">
        <f t="shared" si="256"/>
        <v>4.788750806425349</v>
      </c>
      <c r="I1837" s="2">
        <f t="shared" si="257"/>
        <v>82.725115772991501</v>
      </c>
    </row>
    <row r="1838" spans="1:9" ht="13.5" x14ac:dyDescent="0.25">
      <c r="A1838" s="3">
        <f>TITRES_STAT!B1841</f>
        <v>44690</v>
      </c>
      <c r="B1838" s="6">
        <f>TITRES_STAT!D1841</f>
        <v>2.7873000000000001</v>
      </c>
      <c r="C1838" s="2">
        <f t="shared" si="252"/>
        <v>0.10899999999999999</v>
      </c>
      <c r="D1838" s="2">
        <f t="shared" si="253"/>
        <v>0.10899999999999999</v>
      </c>
      <c r="E1838" s="2">
        <f t="shared" si="254"/>
        <v>0</v>
      </c>
      <c r="F1838" s="2">
        <f t="shared" si="259"/>
        <v>3.0409036285755163E-2</v>
      </c>
      <c r="G1838" s="2">
        <f t="shared" si="259"/>
        <v>4.7242637828817146E-3</v>
      </c>
      <c r="H1838" s="2">
        <f t="shared" si="256"/>
        <v>6.4367778098974409</v>
      </c>
      <c r="I1838" s="2">
        <f t="shared" si="257"/>
        <v>86.553316159733555</v>
      </c>
    </row>
    <row r="1839" spans="1:9" ht="13.5" x14ac:dyDescent="0.25">
      <c r="A1839" s="3">
        <f>TITRES_STAT!B1842</f>
        <v>44691</v>
      </c>
      <c r="B1839" s="6">
        <f>TITRES_STAT!D1842</f>
        <v>2.7873000000000001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2.8236962265344081E-2</v>
      </c>
      <c r="G1839" s="2">
        <f t="shared" si="259"/>
        <v>4.3868163698187346E-3</v>
      </c>
      <c r="H1839" s="2">
        <f t="shared" si="256"/>
        <v>6.4367778098974417</v>
      </c>
      <c r="I1839" s="2">
        <f t="shared" si="257"/>
        <v>86.553316159733555</v>
      </c>
    </row>
    <row r="1840" spans="1:9" ht="13.5" x14ac:dyDescent="0.25">
      <c r="A1840" s="3">
        <f>TITRES_STAT!B1843</f>
        <v>44692</v>
      </c>
      <c r="B1840" s="6">
        <f>TITRES_STAT!D1843</f>
        <v>2.7873000000000001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2.6220036389248077E-2</v>
      </c>
      <c r="G1840" s="2">
        <f t="shared" si="259"/>
        <v>4.0734723434031105E-3</v>
      </c>
      <c r="H1840" s="2">
        <f t="shared" si="256"/>
        <v>6.4367778098974426</v>
      </c>
      <c r="I1840" s="2">
        <f t="shared" si="257"/>
        <v>86.553316159733555</v>
      </c>
    </row>
    <row r="1841" spans="1:9" ht="13.5" x14ac:dyDescent="0.25">
      <c r="A1841" s="3">
        <f>TITRES_STAT!B1844</f>
        <v>44693</v>
      </c>
      <c r="B1841" s="6">
        <f>TITRES_STAT!D1844</f>
        <v>2.8029000000000002</v>
      </c>
      <c r="C1841" s="2">
        <f t="shared" si="252"/>
        <v>1.5600000000000058E-2</v>
      </c>
      <c r="D1841" s="2">
        <f t="shared" si="253"/>
        <v>1.5600000000000058E-2</v>
      </c>
      <c r="E1841" s="2">
        <f t="shared" si="254"/>
        <v>0</v>
      </c>
      <c r="F1841" s="2">
        <f t="shared" si="259"/>
        <v>2.5461462361444646E-2</v>
      </c>
      <c r="G1841" s="2">
        <f t="shared" si="259"/>
        <v>3.7825100331600309E-3</v>
      </c>
      <c r="H1841" s="2">
        <f t="shared" si="256"/>
        <v>6.7313667745048438</v>
      </c>
      <c r="I1841" s="2">
        <f t="shared" si="257"/>
        <v>87.065676365301584</v>
      </c>
    </row>
    <row r="1842" spans="1:9" ht="13.5" x14ac:dyDescent="0.25">
      <c r="A1842" s="3">
        <f>TITRES_STAT!B1845</f>
        <v>44694</v>
      </c>
      <c r="B1842" s="6">
        <f>TITRES_STAT!D1845</f>
        <v>2.8029000000000002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2.3642786478484314E-2</v>
      </c>
      <c r="G1842" s="2">
        <f t="shared" si="259"/>
        <v>3.5123307450771715E-3</v>
      </c>
      <c r="H1842" s="2">
        <f t="shared" si="256"/>
        <v>6.7313667745048438</v>
      </c>
      <c r="I1842" s="2">
        <f t="shared" si="257"/>
        <v>87.065676365301584</v>
      </c>
    </row>
    <row r="1843" spans="1:9" ht="13.5" x14ac:dyDescent="0.25">
      <c r="A1843" s="3">
        <f>TITRES_STAT!B1846</f>
        <v>44697</v>
      </c>
      <c r="B1843" s="6">
        <f>TITRES_STAT!D1846</f>
        <v>2.8029000000000002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2.1954016015735434E-2</v>
      </c>
      <c r="G1843" s="2">
        <f t="shared" si="259"/>
        <v>3.2614499775716591E-3</v>
      </c>
      <c r="H1843" s="2">
        <f t="shared" si="256"/>
        <v>6.7313667745048438</v>
      </c>
      <c r="I1843" s="2">
        <f t="shared" si="257"/>
        <v>87.065676365301584</v>
      </c>
    </row>
    <row r="1844" spans="1:9" ht="13.5" x14ac:dyDescent="0.25">
      <c r="A1844" s="3">
        <f>TITRES_STAT!B1847</f>
        <v>44698</v>
      </c>
      <c r="B1844" s="6">
        <f>TITRES_STAT!D1847</f>
        <v>2.8184999999999998</v>
      </c>
      <c r="C1844" s="2">
        <f t="shared" si="252"/>
        <v>1.5599999999999614E-2</v>
      </c>
      <c r="D1844" s="2">
        <f t="shared" si="253"/>
        <v>1.5599999999999614E-2</v>
      </c>
      <c r="E1844" s="2">
        <f t="shared" si="254"/>
        <v>0</v>
      </c>
      <c r="F1844" s="2">
        <f t="shared" si="259"/>
        <v>2.150015772889716E-2</v>
      </c>
      <c r="G1844" s="2">
        <f t="shared" si="259"/>
        <v>3.0284892648879689E-3</v>
      </c>
      <c r="H1844" s="2">
        <f t="shared" si="256"/>
        <v>7.0993012846926842</v>
      </c>
      <c r="I1844" s="2">
        <f t="shared" si="257"/>
        <v>87.65325594332495</v>
      </c>
    </row>
    <row r="1845" spans="1:9" ht="13.5" x14ac:dyDescent="0.25">
      <c r="A1845" s="3">
        <f>TITRES_STAT!B1848</f>
        <v>44699</v>
      </c>
      <c r="B1845" s="6">
        <f>TITRES_STAT!D1848</f>
        <v>2.8029000000000002</v>
      </c>
      <c r="C1845" s="2">
        <f t="shared" si="252"/>
        <v>-1.5599999999999614E-2</v>
      </c>
      <c r="D1845" s="2">
        <f t="shared" si="253"/>
        <v>0</v>
      </c>
      <c r="E1845" s="2">
        <f t="shared" si="254"/>
        <v>1.5599999999999614E-2</v>
      </c>
      <c r="F1845" s="2">
        <f t="shared" si="259"/>
        <v>1.9964432176833077E-2</v>
      </c>
      <c r="G1845" s="2">
        <f t="shared" si="259"/>
        <v>3.926454317395944E-3</v>
      </c>
      <c r="H1845" s="2">
        <f t="shared" si="256"/>
        <v>5.0845955569587904</v>
      </c>
      <c r="I1845" s="2">
        <f t="shared" si="257"/>
        <v>83.565053903109032</v>
      </c>
    </row>
    <row r="1846" spans="1:9" ht="13.5" x14ac:dyDescent="0.25">
      <c r="A1846" s="3">
        <f>TITRES_STAT!B1849</f>
        <v>44700</v>
      </c>
      <c r="B1846" s="6">
        <f>TITRES_STAT!D1849</f>
        <v>2.9275000000000002</v>
      </c>
      <c r="C1846" s="2">
        <f t="shared" si="252"/>
        <v>0.12460000000000004</v>
      </c>
      <c r="D1846" s="2">
        <f t="shared" si="253"/>
        <v>0.12460000000000004</v>
      </c>
      <c r="E1846" s="2">
        <f t="shared" si="254"/>
        <v>0</v>
      </c>
      <c r="F1846" s="2">
        <f t="shared" si="259"/>
        <v>2.7438401307059289E-2</v>
      </c>
      <c r="G1846" s="2">
        <f t="shared" si="259"/>
        <v>3.645993294724805E-3</v>
      </c>
      <c r="H1846" s="2">
        <f t="shared" si="256"/>
        <v>7.5256313133538839</v>
      </c>
      <c r="I1846" s="2">
        <f t="shared" si="257"/>
        <v>88.270663329838371</v>
      </c>
    </row>
    <row r="1847" spans="1:9" ht="13.5" x14ac:dyDescent="0.25">
      <c r="A1847" s="3">
        <f>TITRES_STAT!B1850</f>
        <v>44701</v>
      </c>
      <c r="B1847" s="6">
        <f>TITRES_STAT!D1850</f>
        <v>2.9275000000000002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2.5478515499412196E-2</v>
      </c>
      <c r="G1847" s="2">
        <f t="shared" si="259"/>
        <v>3.3855652022444617E-3</v>
      </c>
      <c r="H1847" s="2">
        <f t="shared" si="256"/>
        <v>7.5256313133538839</v>
      </c>
      <c r="I1847" s="2">
        <f t="shared" si="257"/>
        <v>88.270663329838371</v>
      </c>
    </row>
    <row r="1848" spans="1:9" ht="13.5" x14ac:dyDescent="0.25">
      <c r="A1848" s="3">
        <f>TITRES_STAT!B1851</f>
        <v>44704</v>
      </c>
      <c r="B1848" s="6">
        <f>TITRES_STAT!D1851</f>
        <v>3.052</v>
      </c>
      <c r="C1848" s="2">
        <f t="shared" si="252"/>
        <v>0.12449999999999983</v>
      </c>
      <c r="D1848" s="2">
        <f t="shared" si="253"/>
        <v>0.12449999999999983</v>
      </c>
      <c r="E1848" s="2">
        <f t="shared" si="254"/>
        <v>0</v>
      </c>
      <c r="F1848" s="2">
        <f t="shared" si="259"/>
        <v>3.2551478678025596E-2</v>
      </c>
      <c r="G1848" s="2">
        <f t="shared" si="259"/>
        <v>3.1437391163698573E-3</v>
      </c>
      <c r="H1848" s="2">
        <f t="shared" si="256"/>
        <v>10.354382941168948</v>
      </c>
      <c r="I1848" s="2">
        <f t="shared" si="257"/>
        <v>91.1928283097254</v>
      </c>
    </row>
    <row r="1849" spans="1:9" ht="13.5" x14ac:dyDescent="0.25">
      <c r="A1849" s="3">
        <f>TITRES_STAT!B1852</f>
        <v>44705</v>
      </c>
      <c r="B1849" s="6">
        <f>TITRES_STAT!D1852</f>
        <v>3.1143000000000001</v>
      </c>
      <c r="C1849" s="2">
        <f t="shared" si="252"/>
        <v>6.2300000000000022E-2</v>
      </c>
      <c r="D1849" s="2">
        <f t="shared" si="253"/>
        <v>6.2300000000000022E-2</v>
      </c>
      <c r="E1849" s="2">
        <f t="shared" si="254"/>
        <v>0</v>
      </c>
      <c r="F1849" s="2">
        <f t="shared" si="259"/>
        <v>3.4676373058166628E-2</v>
      </c>
      <c r="G1849" s="2">
        <f t="shared" si="259"/>
        <v>2.9191863223434387E-3</v>
      </c>
      <c r="H1849" s="2">
        <f t="shared" si="256"/>
        <v>11.878780327502163</v>
      </c>
      <c r="I1849" s="2">
        <f t="shared" si="257"/>
        <v>92.235289564924585</v>
      </c>
    </row>
    <row r="1850" spans="1:9" ht="13.5" x14ac:dyDescent="0.25">
      <c r="A1850" s="3">
        <f>TITRES_STAT!B1853</f>
        <v>44706</v>
      </c>
      <c r="B1850" s="6">
        <f>TITRES_STAT!D1853</f>
        <v>3.0365000000000002</v>
      </c>
      <c r="C1850" s="2">
        <f t="shared" si="252"/>
        <v>-7.7799999999999869E-2</v>
      </c>
      <c r="D1850" s="2">
        <f t="shared" si="253"/>
        <v>0</v>
      </c>
      <c r="E1850" s="2">
        <f t="shared" si="254"/>
        <v>7.7799999999999869E-2</v>
      </c>
      <c r="F1850" s="2">
        <f t="shared" si="259"/>
        <v>3.2199489268297583E-2</v>
      </c>
      <c r="G1850" s="2">
        <f t="shared" si="259"/>
        <v>8.2678158707474702E-3</v>
      </c>
      <c r="H1850" s="2">
        <f t="shared" si="256"/>
        <v>3.8945580999479272</v>
      </c>
      <c r="I1850" s="2">
        <f t="shared" si="257"/>
        <v>79.569146395245795</v>
      </c>
    </row>
    <row r="1851" spans="1:9" ht="13.5" x14ac:dyDescent="0.25">
      <c r="A1851" s="3">
        <f>TITRES_STAT!B1854</f>
        <v>44707</v>
      </c>
      <c r="B1851" s="6">
        <f>TITRES_STAT!D1854</f>
        <v>3.0324</v>
      </c>
      <c r="C1851" s="2">
        <f t="shared" si="252"/>
        <v>-4.1000000000002146E-3</v>
      </c>
      <c r="D1851" s="2">
        <f t="shared" si="253"/>
        <v>0</v>
      </c>
      <c r="E1851" s="2">
        <f t="shared" si="254"/>
        <v>4.1000000000002146E-3</v>
      </c>
      <c r="F1851" s="2">
        <f t="shared" si="259"/>
        <v>2.989952574913347E-2</v>
      </c>
      <c r="G1851" s="2">
        <f t="shared" si="259"/>
        <v>7.9701147371226654E-3</v>
      </c>
      <c r="H1851" s="2">
        <f t="shared" si="256"/>
        <v>3.7514548705139044</v>
      </c>
      <c r="I1851" s="2">
        <f t="shared" si="257"/>
        <v>78.953814626216939</v>
      </c>
    </row>
    <row r="1852" spans="1:9" ht="13.5" x14ac:dyDescent="0.25">
      <c r="A1852" s="3">
        <f>TITRES_STAT!B1855</f>
        <v>44708</v>
      </c>
      <c r="B1852" s="6">
        <f>TITRES_STAT!D1855</f>
        <v>3.0324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2.7763845338481079E-2</v>
      </c>
      <c r="G1852" s="2">
        <f t="shared" si="259"/>
        <v>7.4008208273281893E-3</v>
      </c>
      <c r="H1852" s="2">
        <f t="shared" si="256"/>
        <v>3.7514548705139044</v>
      </c>
      <c r="I1852" s="2">
        <f t="shared" si="257"/>
        <v>78.953814626216939</v>
      </c>
    </row>
    <row r="1853" spans="1:9" ht="13.5" x14ac:dyDescent="0.25">
      <c r="A1853" s="3">
        <f>TITRES_STAT!B1856</f>
        <v>44711</v>
      </c>
      <c r="B1853" s="6">
        <f>TITRES_STAT!D1856</f>
        <v>3.0324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2.5780713528589572E-2</v>
      </c>
      <c r="G1853" s="2">
        <f t="shared" si="260"/>
        <v>6.8721907682333183E-3</v>
      </c>
      <c r="H1853" s="2">
        <f t="shared" si="256"/>
        <v>3.7514548705139044</v>
      </c>
      <c r="I1853" s="2">
        <f t="shared" si="257"/>
        <v>78.953814626216939</v>
      </c>
    </row>
    <row r="1854" spans="1:9" ht="13.5" x14ac:dyDescent="0.25">
      <c r="A1854" s="3">
        <f>TITRES_STAT!B1857</f>
        <v>44712</v>
      </c>
      <c r="B1854" s="6">
        <f>TITRES_STAT!D1857</f>
        <v>3.0324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2.3939233990833173E-2</v>
      </c>
      <c r="G1854" s="2">
        <f t="shared" si="260"/>
        <v>6.3813199990737949E-3</v>
      </c>
      <c r="H1854" s="2">
        <f t="shared" si="256"/>
        <v>3.7514548705139048</v>
      </c>
      <c r="I1854" s="2">
        <f t="shared" si="257"/>
        <v>78.953814626216939</v>
      </c>
    </row>
    <row r="1855" spans="1:9" ht="13.5" x14ac:dyDescent="0.25">
      <c r="A1855" s="3">
        <f>TITRES_STAT!B1858</f>
        <v>44713</v>
      </c>
      <c r="B1855" s="6">
        <f>TITRES_STAT!D1858</f>
        <v>3.0324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2.2229288705773658E-2</v>
      </c>
      <c r="G1855" s="2">
        <f t="shared" si="260"/>
        <v>5.9255114277113807E-3</v>
      </c>
      <c r="H1855" s="2">
        <f t="shared" si="256"/>
        <v>3.7514548705139044</v>
      </c>
      <c r="I1855" s="2">
        <f t="shared" si="257"/>
        <v>78.953814626216939</v>
      </c>
    </row>
    <row r="1856" spans="1:9" ht="13.5" x14ac:dyDescent="0.25">
      <c r="A1856" s="3">
        <f>TITRES_STAT!B1859</f>
        <v>44714</v>
      </c>
      <c r="B1856" s="6">
        <f>TITRES_STAT!D1859</f>
        <v>3.0324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2.0641482369646968E-2</v>
      </c>
      <c r="G1856" s="2">
        <f t="shared" si="260"/>
        <v>5.5022606114462826E-3</v>
      </c>
      <c r="H1856" s="2">
        <f t="shared" si="256"/>
        <v>3.7514548705139039</v>
      </c>
      <c r="I1856" s="2">
        <f t="shared" si="257"/>
        <v>78.953814626216939</v>
      </c>
    </row>
    <row r="1857" spans="1:9" ht="13.5" x14ac:dyDescent="0.25">
      <c r="A1857" s="3">
        <f>TITRES_STAT!B1860</f>
        <v>44715</v>
      </c>
      <c r="B1857" s="6">
        <f>TITRES_STAT!D1860</f>
        <v>3.0324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1.9167090771815044E-2</v>
      </c>
      <c r="G1857" s="2">
        <f t="shared" si="260"/>
        <v>5.1092419963429765E-3</v>
      </c>
      <c r="H1857" s="2">
        <f t="shared" si="256"/>
        <v>3.7514548705139044</v>
      </c>
      <c r="I1857" s="2">
        <f t="shared" si="257"/>
        <v>78.953814626216939</v>
      </c>
    </row>
    <row r="1858" spans="1:9" ht="13.5" x14ac:dyDescent="0.25">
      <c r="A1858" s="3">
        <f>TITRES_STAT!B1861</f>
        <v>44718</v>
      </c>
      <c r="B1858" s="6">
        <f>TITRES_STAT!D1861</f>
        <v>3.1635</v>
      </c>
      <c r="C1858" s="2">
        <f t="shared" si="252"/>
        <v>0.13109999999999999</v>
      </c>
      <c r="D1858" s="2">
        <f t="shared" si="253"/>
        <v>0.13109999999999999</v>
      </c>
      <c r="E1858" s="2">
        <f t="shared" si="254"/>
        <v>0</v>
      </c>
      <c r="F1858" s="2">
        <f t="shared" si="260"/>
        <v>2.7162298573828254E-2</v>
      </c>
      <c r="G1858" s="2">
        <f t="shared" si="260"/>
        <v>4.7442961394613351E-3</v>
      </c>
      <c r="H1858" s="2">
        <f t="shared" si="256"/>
        <v>5.7252536046184179</v>
      </c>
      <c r="I1858" s="2">
        <f t="shared" si="257"/>
        <v>85.13067225727707</v>
      </c>
    </row>
    <row r="1859" spans="1:9" ht="13.5" x14ac:dyDescent="0.25">
      <c r="A1859" s="3">
        <f>TITRES_STAT!B1862</f>
        <v>44719</v>
      </c>
      <c r="B1859" s="6">
        <f>TITRES_STAT!D1862</f>
        <v>3.1635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2.5222134389983379E-2</v>
      </c>
      <c r="G1859" s="2">
        <f t="shared" si="260"/>
        <v>4.405417843785525E-3</v>
      </c>
      <c r="H1859" s="2">
        <f t="shared" si="256"/>
        <v>5.7252536046184188</v>
      </c>
      <c r="I1859" s="2">
        <f t="shared" si="257"/>
        <v>85.13067225727707</v>
      </c>
    </row>
    <row r="1860" spans="1:9" ht="13.5" x14ac:dyDescent="0.25">
      <c r="A1860" s="3">
        <f>TITRES_STAT!B1863</f>
        <v>44720</v>
      </c>
      <c r="B1860" s="6">
        <f>TITRES_STAT!D1863</f>
        <v>3.1635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2.3420553362127422E-2</v>
      </c>
      <c r="G1860" s="2">
        <f t="shared" si="260"/>
        <v>4.0907451406579877E-3</v>
      </c>
      <c r="H1860" s="2">
        <f t="shared" si="256"/>
        <v>5.7252536046184179</v>
      </c>
      <c r="I1860" s="2">
        <f t="shared" si="257"/>
        <v>85.13067225727707</v>
      </c>
    </row>
    <row r="1861" spans="1:9" ht="13.5" x14ac:dyDescent="0.25">
      <c r="A1861" s="3">
        <f>TITRES_STAT!B1864</f>
        <v>44721</v>
      </c>
      <c r="B1861" s="6">
        <f>TITRES_STAT!D1864</f>
        <v>3.1225000000000001</v>
      </c>
      <c r="C1861" s="2">
        <f t="shared" si="261"/>
        <v>-4.0999999999999925E-2</v>
      </c>
      <c r="D1861" s="2">
        <f t="shared" si="262"/>
        <v>0</v>
      </c>
      <c r="E1861" s="2">
        <f t="shared" si="263"/>
        <v>4.0999999999999925E-2</v>
      </c>
      <c r="F1861" s="2">
        <f t="shared" si="260"/>
        <v>2.1747656693404036E-2</v>
      </c>
      <c r="G1861" s="2">
        <f t="shared" si="260"/>
        <v>6.7271204877538404E-3</v>
      </c>
      <c r="H1861" s="2">
        <f t="shared" si="256"/>
        <v>3.2328329384011814</v>
      </c>
      <c r="I1861" s="2">
        <f t="shared" si="257"/>
        <v>76.375160216511674</v>
      </c>
    </row>
    <row r="1862" spans="1:9" ht="13.5" x14ac:dyDescent="0.25">
      <c r="A1862" s="3">
        <f>TITRES_STAT!B1865</f>
        <v>44722</v>
      </c>
      <c r="B1862" s="6">
        <f>TITRES_STAT!D1865</f>
        <v>3.1225000000000001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2.0194252643875175E-2</v>
      </c>
      <c r="G1862" s="2">
        <f t="shared" si="260"/>
        <v>6.2466118814857091E-3</v>
      </c>
      <c r="H1862" s="2">
        <f t="shared" si="256"/>
        <v>3.2328329384011809</v>
      </c>
      <c r="I1862" s="2">
        <f t="shared" si="257"/>
        <v>76.375160216511674</v>
      </c>
    </row>
    <row r="1863" spans="1:9" ht="13.5" x14ac:dyDescent="0.25">
      <c r="A1863" s="3">
        <f>TITRES_STAT!B1866</f>
        <v>44725</v>
      </c>
      <c r="B1863" s="6">
        <f>TITRES_STAT!D1866</f>
        <v>2.9832000000000001</v>
      </c>
      <c r="C1863" s="2">
        <f t="shared" si="261"/>
        <v>-0.13929999999999998</v>
      </c>
      <c r="D1863" s="2">
        <f t="shared" si="262"/>
        <v>0</v>
      </c>
      <c r="E1863" s="2">
        <f t="shared" si="263"/>
        <v>0.13929999999999998</v>
      </c>
      <c r="F1863" s="2">
        <f t="shared" si="260"/>
        <v>1.8751806026455518E-2</v>
      </c>
      <c r="G1863" s="2">
        <f t="shared" si="260"/>
        <v>1.5750425318522443E-2</v>
      </c>
      <c r="H1863" s="2">
        <f t="shared" si="256"/>
        <v>1.1905587085577596</v>
      </c>
      <c r="I1863" s="2">
        <f t="shared" si="257"/>
        <v>54.349545798825481</v>
      </c>
    </row>
    <row r="1864" spans="1:9" ht="13.5" x14ac:dyDescent="0.25">
      <c r="A1864" s="3">
        <f>TITRES_STAT!B1867</f>
        <v>44726</v>
      </c>
      <c r="B1864" s="6">
        <f>TITRES_STAT!D1867</f>
        <v>2.8521000000000001</v>
      </c>
      <c r="C1864" s="2">
        <f t="shared" si="261"/>
        <v>-0.13109999999999999</v>
      </c>
      <c r="D1864" s="2">
        <f t="shared" si="262"/>
        <v>0</v>
      </c>
      <c r="E1864" s="2">
        <f t="shared" si="263"/>
        <v>0.13109999999999999</v>
      </c>
      <c r="F1864" s="2">
        <f t="shared" si="260"/>
        <v>1.7412391310280124E-2</v>
      </c>
      <c r="G1864" s="2">
        <f t="shared" si="260"/>
        <v>2.3989680652913698E-2</v>
      </c>
      <c r="H1864" s="2">
        <f t="shared" si="256"/>
        <v>0.72582839105718899</v>
      </c>
      <c r="I1864" s="2">
        <f t="shared" si="257"/>
        <v>42.05681137349751</v>
      </c>
    </row>
    <row r="1865" spans="1:9" ht="13.5" x14ac:dyDescent="0.25">
      <c r="A1865" s="3">
        <f>TITRES_STAT!B1868</f>
        <v>44727</v>
      </c>
      <c r="B1865" s="6">
        <f>TITRES_STAT!D1868</f>
        <v>2.7290999999999999</v>
      </c>
      <c r="C1865" s="2">
        <f t="shared" si="261"/>
        <v>-0.12300000000000022</v>
      </c>
      <c r="D1865" s="2">
        <f t="shared" si="262"/>
        <v>0</v>
      </c>
      <c r="E1865" s="2">
        <f t="shared" si="263"/>
        <v>0.12300000000000022</v>
      </c>
      <c r="F1865" s="2">
        <f t="shared" si="260"/>
        <v>1.6168649073831542E-2</v>
      </c>
      <c r="G1865" s="2">
        <f t="shared" si="260"/>
        <v>3.1061846320562737E-2</v>
      </c>
      <c r="H1865" s="2">
        <f t="shared" si="256"/>
        <v>0.52053084375502823</v>
      </c>
      <c r="I1865" s="2">
        <f t="shared" si="257"/>
        <v>34.233494564934361</v>
      </c>
    </row>
    <row r="1866" spans="1:9" ht="13.5" x14ac:dyDescent="0.25">
      <c r="A1866" s="3">
        <f>TITRES_STAT!B1869</f>
        <v>44728</v>
      </c>
      <c r="B1866" s="6">
        <f>TITRES_STAT!D1869</f>
        <v>2.7290999999999999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1.5013745568557861E-2</v>
      </c>
      <c r="G1866" s="2">
        <f t="shared" si="260"/>
        <v>2.8843143011951115E-2</v>
      </c>
      <c r="H1866" s="2">
        <f t="shared" si="256"/>
        <v>0.52053084375502823</v>
      </c>
      <c r="I1866" s="2">
        <f t="shared" si="257"/>
        <v>34.233494564934361</v>
      </c>
    </row>
    <row r="1867" spans="1:9" ht="13.5" x14ac:dyDescent="0.25">
      <c r="A1867" s="3">
        <f>TITRES_STAT!B1870</f>
        <v>44729</v>
      </c>
      <c r="B1867" s="6">
        <f>TITRES_STAT!D1870</f>
        <v>2.8439000000000001</v>
      </c>
      <c r="C1867" s="2">
        <f t="shared" si="261"/>
        <v>0.11480000000000024</v>
      </c>
      <c r="D1867" s="2">
        <f t="shared" si="262"/>
        <v>0.11480000000000024</v>
      </c>
      <c r="E1867" s="2">
        <f t="shared" si="263"/>
        <v>0</v>
      </c>
      <c r="F1867" s="2">
        <f t="shared" si="260"/>
        <v>2.2141335170803744E-2</v>
      </c>
      <c r="G1867" s="2">
        <f t="shared" si="260"/>
        <v>2.6782918511097462E-2</v>
      </c>
      <c r="H1867" s="2">
        <f t="shared" si="256"/>
        <v>0.82669613326977476</v>
      </c>
      <c r="I1867" s="2">
        <f t="shared" si="257"/>
        <v>45.256357541524643</v>
      </c>
    </row>
    <row r="1868" spans="1:9" ht="13.5" x14ac:dyDescent="0.25">
      <c r="A1868" s="3">
        <f>TITRES_STAT!B1871</f>
        <v>44732</v>
      </c>
      <c r="B1868" s="6">
        <f>TITRES_STAT!D1871</f>
        <v>2.9668000000000001</v>
      </c>
      <c r="C1868" s="2">
        <f t="shared" si="261"/>
        <v>0.12290000000000001</v>
      </c>
      <c r="D1868" s="2">
        <f t="shared" si="262"/>
        <v>0.12290000000000001</v>
      </c>
      <c r="E1868" s="2">
        <f t="shared" si="263"/>
        <v>0</v>
      </c>
      <c r="F1868" s="2">
        <f t="shared" si="260"/>
        <v>2.9338382658603477E-2</v>
      </c>
      <c r="G1868" s="2">
        <f t="shared" si="260"/>
        <v>2.4869852903161929E-2</v>
      </c>
      <c r="H1868" s="2">
        <f t="shared" si="256"/>
        <v>1.1796765655527228</v>
      </c>
      <c r="I1868" s="2">
        <f t="shared" si="257"/>
        <v>54.121633649512589</v>
      </c>
    </row>
    <row r="1869" spans="1:9" ht="13.5" x14ac:dyDescent="0.25">
      <c r="A1869" s="3">
        <f>TITRES_STAT!B1872</f>
        <v>44733</v>
      </c>
      <c r="B1869" s="6">
        <f>TITRES_STAT!D1872</f>
        <v>3.0979000000000001</v>
      </c>
      <c r="C1869" s="2">
        <f t="shared" si="261"/>
        <v>0.13109999999999999</v>
      </c>
      <c r="D1869" s="2">
        <f t="shared" si="262"/>
        <v>0.13109999999999999</v>
      </c>
      <c r="E1869" s="2">
        <f t="shared" si="263"/>
        <v>0</v>
      </c>
      <c r="F1869" s="2">
        <f t="shared" ref="F1869:G1884" si="264">((F1868*13)+D1869)/14</f>
        <v>3.6607069611560364E-2</v>
      </c>
      <c r="G1869" s="2">
        <f t="shared" si="264"/>
        <v>2.3093434838650364E-2</v>
      </c>
      <c r="H1869" s="2">
        <f t="shared" si="256"/>
        <v>1.5851721438290713</v>
      </c>
      <c r="I1869" s="2">
        <f t="shared" si="257"/>
        <v>61.317856438030731</v>
      </c>
    </row>
    <row r="1870" spans="1:9" ht="13.5" x14ac:dyDescent="0.25">
      <c r="A1870" s="3">
        <f>TITRES_STAT!B1873</f>
        <v>44734</v>
      </c>
      <c r="B1870" s="6">
        <f>TITRES_STAT!D1873</f>
        <v>3.2372999999999998</v>
      </c>
      <c r="C1870" s="2">
        <f t="shared" si="261"/>
        <v>0.13939999999999975</v>
      </c>
      <c r="D1870" s="2">
        <f t="shared" si="262"/>
        <v>0.13939999999999975</v>
      </c>
      <c r="E1870" s="2">
        <f t="shared" si="263"/>
        <v>0</v>
      </c>
      <c r="F1870" s="2">
        <f t="shared" si="264"/>
        <v>4.3949421782163177E-2</v>
      </c>
      <c r="G1870" s="2">
        <f t="shared" si="264"/>
        <v>2.1443903778746769E-2</v>
      </c>
      <c r="H1870" s="2">
        <f t="shared" si="256"/>
        <v>2.0495065747180705</v>
      </c>
      <c r="I1870" s="2">
        <f t="shared" si="257"/>
        <v>67.20780967352232</v>
      </c>
    </row>
    <row r="1871" spans="1:9" ht="13.5" x14ac:dyDescent="0.25">
      <c r="A1871" s="3">
        <f>TITRES_STAT!B1874</f>
        <v>44735</v>
      </c>
      <c r="B1871" s="6">
        <f>TITRES_STAT!D1874</f>
        <v>3.3765999999999998</v>
      </c>
      <c r="C1871" s="2">
        <f t="shared" si="261"/>
        <v>0.13929999999999998</v>
      </c>
      <c r="D1871" s="2">
        <f t="shared" si="262"/>
        <v>0.13929999999999998</v>
      </c>
      <c r="E1871" s="2">
        <f t="shared" si="263"/>
        <v>0</v>
      </c>
      <c r="F1871" s="2">
        <f t="shared" si="264"/>
        <v>5.0760177369151518E-2</v>
      </c>
      <c r="G1871" s="2">
        <f t="shared" si="264"/>
        <v>1.9912196365979139E-2</v>
      </c>
      <c r="H1871" s="2">
        <f t="shared" si="256"/>
        <v>2.5492003210593839</v>
      </c>
      <c r="I1871" s="2">
        <f t="shared" si="257"/>
        <v>71.824639086544579</v>
      </c>
    </row>
    <row r="1872" spans="1:9" ht="13.5" x14ac:dyDescent="0.25">
      <c r="A1872" s="3">
        <f>TITRES_STAT!B1875</f>
        <v>44736</v>
      </c>
      <c r="B1872" s="6">
        <f>TITRES_STAT!D1875</f>
        <v>3.5240999999999998</v>
      </c>
      <c r="C1872" s="2">
        <f t="shared" si="261"/>
        <v>0.14749999999999996</v>
      </c>
      <c r="D1872" s="2">
        <f t="shared" si="262"/>
        <v>0.14749999999999996</v>
      </c>
      <c r="E1872" s="2">
        <f t="shared" si="263"/>
        <v>0</v>
      </c>
      <c r="F1872" s="2">
        <f t="shared" si="264"/>
        <v>5.7670164699926411E-2</v>
      </c>
      <c r="G1872" s="2">
        <f t="shared" si="264"/>
        <v>1.8489896625552057E-2</v>
      </c>
      <c r="H1872" s="2">
        <f t="shared" si="256"/>
        <v>3.1190095795467725</v>
      </c>
      <c r="I1872" s="2">
        <f t="shared" si="257"/>
        <v>75.722319147652158</v>
      </c>
    </row>
    <row r="1873" spans="1:9" ht="13.5" x14ac:dyDescent="0.25">
      <c r="A1873" s="3">
        <f>TITRES_STAT!B1876</f>
        <v>44739</v>
      </c>
      <c r="B1873" s="6">
        <f>TITRES_STAT!D1876</f>
        <v>3.5240999999999998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5.3550867221360245E-2</v>
      </c>
      <c r="G1873" s="2">
        <f t="shared" si="264"/>
        <v>1.716918972372691E-2</v>
      </c>
      <c r="H1873" s="2">
        <f t="shared" ref="H1873:H1936" si="265">F1873/G1873</f>
        <v>3.1190095795467729</v>
      </c>
      <c r="I1873" s="2">
        <f t="shared" ref="I1873:I1936" si="266">IF(G1873=0,100,100-(100/(1+H1873)))</f>
        <v>75.722319147652172</v>
      </c>
    </row>
    <row r="1874" spans="1:9" ht="13.5" x14ac:dyDescent="0.25">
      <c r="A1874" s="3">
        <f>TITRES_STAT!B1877</f>
        <v>44740</v>
      </c>
      <c r="B1874" s="6">
        <f>TITRES_STAT!D1877</f>
        <v>3.5240999999999998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4.9725805276977376E-2</v>
      </c>
      <c r="G1874" s="2">
        <f t="shared" si="264"/>
        <v>1.5942819029174986E-2</v>
      </c>
      <c r="H1874" s="2">
        <f t="shared" si="265"/>
        <v>3.1190095795467738</v>
      </c>
      <c r="I1874" s="2">
        <f t="shared" si="266"/>
        <v>75.722319147652172</v>
      </c>
    </row>
    <row r="1875" spans="1:9" ht="13.5" x14ac:dyDescent="0.25">
      <c r="A1875" s="3">
        <f>TITRES_STAT!B1878</f>
        <v>44741</v>
      </c>
      <c r="B1875" s="6">
        <f>TITRES_STAT!D1878</f>
        <v>3.5733000000000001</v>
      </c>
      <c r="C1875" s="2">
        <f t="shared" si="261"/>
        <v>4.9200000000000355E-2</v>
      </c>
      <c r="D1875" s="2">
        <f t="shared" si="262"/>
        <v>4.9200000000000355E-2</v>
      </c>
      <c r="E1875" s="2">
        <f t="shared" si="263"/>
        <v>0</v>
      </c>
      <c r="F1875" s="2">
        <f t="shared" si="264"/>
        <v>4.9688247757193306E-2</v>
      </c>
      <c r="G1875" s="2">
        <f t="shared" si="264"/>
        <v>1.4804046241376772E-2</v>
      </c>
      <c r="H1875" s="2">
        <f t="shared" si="265"/>
        <v>3.3563964166983249</v>
      </c>
      <c r="I1875" s="2">
        <f t="shared" si="266"/>
        <v>77.045247852859745</v>
      </c>
    </row>
    <row r="1876" spans="1:9" ht="13.5" x14ac:dyDescent="0.25">
      <c r="A1876" s="3">
        <f>TITRES_STAT!B1879</f>
        <v>44742</v>
      </c>
      <c r="B1876" s="6">
        <f>TITRES_STAT!D1879</f>
        <v>3.5733000000000001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4.6139087203108067E-2</v>
      </c>
      <c r="G1876" s="2">
        <f t="shared" si="264"/>
        <v>1.3746614366992716E-2</v>
      </c>
      <c r="H1876" s="2">
        <f t="shared" si="265"/>
        <v>3.3563964166983249</v>
      </c>
      <c r="I1876" s="2">
        <f t="shared" si="266"/>
        <v>77.045247852859745</v>
      </c>
    </row>
    <row r="1877" spans="1:9" ht="13.5" x14ac:dyDescent="0.25">
      <c r="A1877" s="3">
        <f>TITRES_STAT!B1880</f>
        <v>44743</v>
      </c>
      <c r="B1877" s="6">
        <f>TITRES_STAT!D1880</f>
        <v>3.5733000000000001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4.2843438117171777E-2</v>
      </c>
      <c r="G1877" s="2">
        <f t="shared" si="264"/>
        <v>1.2764713340778952E-2</v>
      </c>
      <c r="H1877" s="2">
        <f t="shared" si="265"/>
        <v>3.3563964166983249</v>
      </c>
      <c r="I1877" s="2">
        <f t="shared" si="266"/>
        <v>77.045247852859745</v>
      </c>
    </row>
    <row r="1878" spans="1:9" ht="13.5" x14ac:dyDescent="0.25">
      <c r="A1878" s="3">
        <f>TITRES_STAT!B1881</f>
        <v>44746</v>
      </c>
      <c r="B1878" s="6">
        <f>TITRES_STAT!D1881</f>
        <v>3.5733000000000001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3.9783192537373793E-2</v>
      </c>
      <c r="G1878" s="2">
        <f t="shared" si="264"/>
        <v>1.1852948102151884E-2</v>
      </c>
      <c r="H1878" s="2">
        <f t="shared" si="265"/>
        <v>3.3563964166983249</v>
      </c>
      <c r="I1878" s="2">
        <f t="shared" si="266"/>
        <v>77.045247852859745</v>
      </c>
    </row>
    <row r="1879" spans="1:9" ht="13.5" x14ac:dyDescent="0.25">
      <c r="A1879" s="3">
        <f>TITRES_STAT!B1882</f>
        <v>44747</v>
      </c>
      <c r="B1879" s="6">
        <f>TITRES_STAT!D1882</f>
        <v>3.6469999999999998</v>
      </c>
      <c r="C1879" s="2">
        <f t="shared" si="261"/>
        <v>7.3699999999999655E-2</v>
      </c>
      <c r="D1879" s="2">
        <f t="shared" si="262"/>
        <v>7.3699999999999655E-2</v>
      </c>
      <c r="E1879" s="2">
        <f t="shared" si="263"/>
        <v>0</v>
      </c>
      <c r="F1879" s="2">
        <f t="shared" si="264"/>
        <v>4.2205821641847066E-2</v>
      </c>
      <c r="G1879" s="2">
        <f t="shared" si="264"/>
        <v>1.1006308951998179E-2</v>
      </c>
      <c r="H1879" s="2">
        <f t="shared" si="265"/>
        <v>3.8346935222261465</v>
      </c>
      <c r="I1879" s="2">
        <f t="shared" si="266"/>
        <v>79.316165638984543</v>
      </c>
    </row>
    <row r="1880" spans="1:9" ht="13.5" x14ac:dyDescent="0.25">
      <c r="A1880" s="3">
        <f>TITRES_STAT!B1883</f>
        <v>44748</v>
      </c>
      <c r="B1880" s="6">
        <f>TITRES_STAT!D1883</f>
        <v>3.6469999999999998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3.9191120096000849E-2</v>
      </c>
      <c r="G1880" s="2">
        <f t="shared" si="264"/>
        <v>1.0220144026855452E-2</v>
      </c>
      <c r="H1880" s="2">
        <f t="shared" si="265"/>
        <v>3.8346935222261469</v>
      </c>
      <c r="I1880" s="2">
        <f t="shared" si="266"/>
        <v>79.316165638984543</v>
      </c>
    </row>
    <row r="1881" spans="1:9" ht="13.5" x14ac:dyDescent="0.25">
      <c r="A1881" s="3">
        <f>TITRES_STAT!B1884</f>
        <v>44749</v>
      </c>
      <c r="B1881" s="6">
        <f>TITRES_STAT!D1884</f>
        <v>3.6469999999999998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3.6391754374857928E-2</v>
      </c>
      <c r="G1881" s="2">
        <f t="shared" si="264"/>
        <v>9.4901337392229203E-3</v>
      </c>
      <c r="H1881" s="2">
        <f t="shared" si="265"/>
        <v>3.8346935222261465</v>
      </c>
      <c r="I1881" s="2">
        <f t="shared" si="266"/>
        <v>79.316165638984543</v>
      </c>
    </row>
    <row r="1882" spans="1:9" ht="13.5" x14ac:dyDescent="0.25">
      <c r="A1882" s="3">
        <f>TITRES_STAT!B1885</f>
        <v>44750</v>
      </c>
      <c r="B1882" s="6">
        <f>TITRES_STAT!D1885</f>
        <v>3.6469999999999998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3.3792343348082364E-2</v>
      </c>
      <c r="G1882" s="2">
        <f t="shared" si="264"/>
        <v>8.8122670435641405E-3</v>
      </c>
      <c r="H1882" s="2">
        <f t="shared" si="265"/>
        <v>3.8346935222261465</v>
      </c>
      <c r="I1882" s="2">
        <f t="shared" si="266"/>
        <v>79.316165638984543</v>
      </c>
    </row>
    <row r="1883" spans="1:9" ht="13.5" x14ac:dyDescent="0.25">
      <c r="A1883" s="3">
        <f>TITRES_STAT!B1886</f>
        <v>44753</v>
      </c>
      <c r="B1883" s="6">
        <f>TITRES_STAT!D1886</f>
        <v>3.6469999999999998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3.1378604537505052E-2</v>
      </c>
      <c r="G1883" s="2">
        <f t="shared" si="264"/>
        <v>8.1828193975952736E-3</v>
      </c>
      <c r="H1883" s="2">
        <f t="shared" si="265"/>
        <v>3.8346935222261465</v>
      </c>
      <c r="I1883" s="2">
        <f t="shared" si="266"/>
        <v>79.316165638984543</v>
      </c>
    </row>
    <row r="1884" spans="1:9" ht="13.5" x14ac:dyDescent="0.25">
      <c r="A1884" s="3">
        <f>TITRES_STAT!B1887</f>
        <v>44754</v>
      </c>
      <c r="B1884" s="6">
        <f>TITRES_STAT!D1887</f>
        <v>3.4830999999999999</v>
      </c>
      <c r="C1884" s="2">
        <f t="shared" si="261"/>
        <v>-0.16389999999999993</v>
      </c>
      <c r="D1884" s="2">
        <f t="shared" si="262"/>
        <v>0</v>
      </c>
      <c r="E1884" s="2">
        <f t="shared" si="263"/>
        <v>0.16389999999999993</v>
      </c>
      <c r="F1884" s="2">
        <f t="shared" si="264"/>
        <v>2.9137275641968975E-2</v>
      </c>
      <c r="G1884" s="2">
        <f t="shared" si="264"/>
        <v>1.9305475154909889E-2</v>
      </c>
      <c r="H1884" s="2">
        <f t="shared" si="265"/>
        <v>1.5092752397010338</v>
      </c>
      <c r="I1884" s="2">
        <f t="shared" si="266"/>
        <v>60.14785527795889</v>
      </c>
    </row>
    <row r="1885" spans="1:9" ht="13.5" x14ac:dyDescent="0.25">
      <c r="A1885" s="3">
        <f>TITRES_STAT!B1888</f>
        <v>44755</v>
      </c>
      <c r="B1885" s="6">
        <f>TITRES_STAT!D1888</f>
        <v>3.6387999999999998</v>
      </c>
      <c r="C1885" s="2">
        <f t="shared" si="261"/>
        <v>0.15569999999999995</v>
      </c>
      <c r="D1885" s="2">
        <f t="shared" si="262"/>
        <v>0.15569999999999995</v>
      </c>
      <c r="E1885" s="2">
        <f t="shared" si="263"/>
        <v>0</v>
      </c>
      <c r="F1885" s="2">
        <f t="shared" ref="F1885:G1900" si="267">((F1884*13)+D1885)/14</f>
        <v>3.8177470238971188E-2</v>
      </c>
      <c r="G1885" s="2">
        <f t="shared" si="267"/>
        <v>1.7926512643844896E-2</v>
      </c>
      <c r="H1885" s="2">
        <f t="shared" si="265"/>
        <v>2.1296652058022842</v>
      </c>
      <c r="I1885" s="2">
        <f t="shared" si="266"/>
        <v>68.047700496972112</v>
      </c>
    </row>
    <row r="1886" spans="1:9" ht="13.5" x14ac:dyDescent="0.25">
      <c r="A1886" s="3">
        <f>TITRES_STAT!B1889</f>
        <v>44756</v>
      </c>
      <c r="B1886" s="6">
        <f>TITRES_STAT!D1889</f>
        <v>3.6469999999999998</v>
      </c>
      <c r="C1886" s="2">
        <f t="shared" si="261"/>
        <v>8.1999999999999851E-3</v>
      </c>
      <c r="D1886" s="2">
        <f t="shared" si="262"/>
        <v>8.1999999999999851E-3</v>
      </c>
      <c r="E1886" s="2">
        <f t="shared" si="263"/>
        <v>0</v>
      </c>
      <c r="F1886" s="2">
        <f t="shared" si="267"/>
        <v>3.6036222364758959E-2</v>
      </c>
      <c r="G1886" s="2">
        <f t="shared" si="267"/>
        <v>1.6646047454998831E-2</v>
      </c>
      <c r="H1886" s="2">
        <f t="shared" si="265"/>
        <v>2.1648515938801576</v>
      </c>
      <c r="I1886" s="2">
        <f t="shared" si="266"/>
        <v>68.402941801957155</v>
      </c>
    </row>
    <row r="1887" spans="1:9" ht="13.5" x14ac:dyDescent="0.25">
      <c r="A1887" s="3">
        <f>TITRES_STAT!B1890</f>
        <v>44757</v>
      </c>
      <c r="B1887" s="6">
        <f>TITRES_STAT!D1890</f>
        <v>3.6469999999999998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3.3462206481561889E-2</v>
      </c>
      <c r="G1887" s="2">
        <f t="shared" si="267"/>
        <v>1.5457044065356057E-2</v>
      </c>
      <c r="H1887" s="2">
        <f t="shared" si="265"/>
        <v>2.1648515938801576</v>
      </c>
      <c r="I1887" s="2">
        <f t="shared" si="266"/>
        <v>68.402941801957155</v>
      </c>
    </row>
    <row r="1888" spans="1:9" ht="13.5" x14ac:dyDescent="0.25">
      <c r="A1888" s="3">
        <f>TITRES_STAT!B1891</f>
        <v>44760</v>
      </c>
      <c r="B1888" s="6">
        <f>TITRES_STAT!D1891</f>
        <v>3.6387999999999998</v>
      </c>
      <c r="C1888" s="2">
        <f t="shared" si="261"/>
        <v>-8.1999999999999851E-3</v>
      </c>
      <c r="D1888" s="2">
        <f t="shared" si="262"/>
        <v>0</v>
      </c>
      <c r="E1888" s="2">
        <f t="shared" si="263"/>
        <v>8.1999999999999851E-3</v>
      </c>
      <c r="F1888" s="2">
        <f t="shared" si="267"/>
        <v>3.1072048875736037E-2</v>
      </c>
      <c r="G1888" s="2">
        <f t="shared" si="267"/>
        <v>1.4938683774973481E-2</v>
      </c>
      <c r="H1888" s="2">
        <f t="shared" si="265"/>
        <v>2.0799723284718366</v>
      </c>
      <c r="I1888" s="2">
        <f t="shared" si="266"/>
        <v>67.53217583301597</v>
      </c>
    </row>
    <row r="1889" spans="1:9" ht="13.5" x14ac:dyDescent="0.25">
      <c r="A1889" s="3">
        <f>TITRES_STAT!B1892</f>
        <v>44761</v>
      </c>
      <c r="B1889" s="6">
        <f>TITRES_STAT!D1892</f>
        <v>3.6387999999999998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2.8852616813183463E-2</v>
      </c>
      <c r="G1889" s="2">
        <f t="shared" si="267"/>
        <v>1.3871634933903946E-2</v>
      </c>
      <c r="H1889" s="2">
        <f t="shared" si="265"/>
        <v>2.0799723284718366</v>
      </c>
      <c r="I1889" s="2">
        <f t="shared" si="266"/>
        <v>67.53217583301597</v>
      </c>
    </row>
    <row r="1890" spans="1:9" ht="13.5" x14ac:dyDescent="0.25">
      <c r="A1890" s="3">
        <f>TITRES_STAT!B1893</f>
        <v>44762</v>
      </c>
      <c r="B1890" s="6">
        <f>TITRES_STAT!D1893</f>
        <v>3.6387999999999998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2.6791715612241786E-2</v>
      </c>
      <c r="G1890" s="2">
        <f t="shared" si="267"/>
        <v>1.2880803867196521E-2</v>
      </c>
      <c r="H1890" s="2">
        <f t="shared" si="265"/>
        <v>2.0799723284718366</v>
      </c>
      <c r="I1890" s="2">
        <f t="shared" si="266"/>
        <v>67.53217583301597</v>
      </c>
    </row>
    <row r="1891" spans="1:9" ht="13.5" x14ac:dyDescent="0.25">
      <c r="A1891" s="3">
        <f>TITRES_STAT!B1894</f>
        <v>44763</v>
      </c>
      <c r="B1891" s="6">
        <f>TITRES_STAT!D1894</f>
        <v>3.6387999999999998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2.48780216399388E-2</v>
      </c>
      <c r="G1891" s="2">
        <f t="shared" si="267"/>
        <v>1.1960746448111055E-2</v>
      </c>
      <c r="H1891" s="2">
        <f t="shared" si="265"/>
        <v>2.0799723284718366</v>
      </c>
      <c r="I1891" s="2">
        <f t="shared" si="266"/>
        <v>67.53217583301597</v>
      </c>
    </row>
    <row r="1892" spans="1:9" ht="13.5" x14ac:dyDescent="0.25">
      <c r="A1892" s="3">
        <f>TITRES_STAT!B1895</f>
        <v>44764</v>
      </c>
      <c r="B1892" s="6">
        <f>TITRES_STAT!D1895</f>
        <v>3.4830999999999999</v>
      </c>
      <c r="C1892" s="2">
        <f t="shared" si="261"/>
        <v>-0.15569999999999995</v>
      </c>
      <c r="D1892" s="2">
        <f t="shared" si="262"/>
        <v>0</v>
      </c>
      <c r="E1892" s="2">
        <f t="shared" si="263"/>
        <v>0.15569999999999995</v>
      </c>
      <c r="F1892" s="2">
        <f t="shared" si="267"/>
        <v>2.3101020094228885E-2</v>
      </c>
      <c r="G1892" s="2">
        <f t="shared" si="267"/>
        <v>2.222783598753169E-2</v>
      </c>
      <c r="H1892" s="2">
        <f t="shared" si="265"/>
        <v>1.0392833610607435</v>
      </c>
      <c r="I1892" s="2">
        <f t="shared" si="266"/>
        <v>50.963165830968919</v>
      </c>
    </row>
    <row r="1893" spans="1:9" ht="13.5" x14ac:dyDescent="0.25">
      <c r="A1893" s="3">
        <f>TITRES_STAT!B1896</f>
        <v>44768</v>
      </c>
      <c r="B1893" s="6">
        <f>TITRES_STAT!D1896</f>
        <v>3.4830999999999999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2.1450947230355392E-2</v>
      </c>
      <c r="G1893" s="2">
        <f t="shared" si="267"/>
        <v>2.0640133416993712E-2</v>
      </c>
      <c r="H1893" s="2">
        <f t="shared" si="265"/>
        <v>1.0392833610607435</v>
      </c>
      <c r="I1893" s="2">
        <f t="shared" si="266"/>
        <v>50.963165830968919</v>
      </c>
    </row>
    <row r="1894" spans="1:9" ht="13.5" x14ac:dyDescent="0.25">
      <c r="A1894" s="3">
        <f>TITRES_STAT!B1897</f>
        <v>44769</v>
      </c>
      <c r="B1894" s="6">
        <f>TITRES_STAT!D1897</f>
        <v>3.4830999999999999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1.9918736713901434E-2</v>
      </c>
      <c r="G1894" s="2">
        <f t="shared" si="267"/>
        <v>1.9165838172922733E-2</v>
      </c>
      <c r="H1894" s="2">
        <f t="shared" si="265"/>
        <v>1.0392833610607433</v>
      </c>
      <c r="I1894" s="2">
        <f t="shared" si="266"/>
        <v>50.963165830968919</v>
      </c>
    </row>
    <row r="1895" spans="1:9" ht="13.5" x14ac:dyDescent="0.25">
      <c r="A1895" s="3">
        <f>TITRES_STAT!B1898</f>
        <v>44770</v>
      </c>
      <c r="B1895" s="6">
        <f>TITRES_STAT!D1898</f>
        <v>3.4830999999999999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1.8495969805765618E-2</v>
      </c>
      <c r="G1895" s="2">
        <f t="shared" si="267"/>
        <v>1.779684973199968E-2</v>
      </c>
      <c r="H1895" s="2">
        <f t="shared" si="265"/>
        <v>1.0392833610607435</v>
      </c>
      <c r="I1895" s="2">
        <f t="shared" si="266"/>
        <v>50.963165830968919</v>
      </c>
    </row>
    <row r="1896" spans="1:9" ht="13.5" x14ac:dyDescent="0.25">
      <c r="A1896" s="3">
        <f>TITRES_STAT!B1899</f>
        <v>44771</v>
      </c>
      <c r="B1896" s="6">
        <f>TITRES_STAT!D1899</f>
        <v>3.5240999999999998</v>
      </c>
      <c r="C1896" s="2">
        <f t="shared" si="261"/>
        <v>4.0999999999999925E-2</v>
      </c>
      <c r="D1896" s="2">
        <f t="shared" si="262"/>
        <v>4.0999999999999925E-2</v>
      </c>
      <c r="E1896" s="2">
        <f t="shared" si="263"/>
        <v>0</v>
      </c>
      <c r="F1896" s="2">
        <f t="shared" si="267"/>
        <v>2.010340053392521E-2</v>
      </c>
      <c r="G1896" s="2">
        <f t="shared" si="267"/>
        <v>1.6525646179713988E-2</v>
      </c>
      <c r="H1896" s="2">
        <f t="shared" si="265"/>
        <v>1.2164970927795298</v>
      </c>
      <c r="I1896" s="2">
        <f t="shared" si="266"/>
        <v>54.883766675913805</v>
      </c>
    </row>
    <row r="1897" spans="1:9" ht="13.5" x14ac:dyDescent="0.25">
      <c r="A1897" s="3">
        <f>TITRES_STAT!B1900</f>
        <v>44774</v>
      </c>
      <c r="B1897" s="6">
        <f>TITRES_STAT!D1900</f>
        <v>3.5240999999999998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1.8667443352930552E-2</v>
      </c>
      <c r="G1897" s="2">
        <f t="shared" si="267"/>
        <v>1.5345242881162988E-2</v>
      </c>
      <c r="H1897" s="2">
        <f t="shared" si="265"/>
        <v>1.2164970927795298</v>
      </c>
      <c r="I1897" s="2">
        <f t="shared" si="266"/>
        <v>54.883766675913805</v>
      </c>
    </row>
    <row r="1898" spans="1:9" ht="13.5" x14ac:dyDescent="0.25">
      <c r="A1898" s="3">
        <f>TITRES_STAT!B1901</f>
        <v>44775</v>
      </c>
      <c r="B1898" s="6">
        <f>TITRES_STAT!D1901</f>
        <v>3.5240999999999998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1.7334054542006941E-2</v>
      </c>
      <c r="G1898" s="2">
        <f t="shared" si="267"/>
        <v>1.4249154103937062E-2</v>
      </c>
      <c r="H1898" s="2">
        <f t="shared" si="265"/>
        <v>1.2164970927795298</v>
      </c>
      <c r="I1898" s="2">
        <f t="shared" si="266"/>
        <v>54.883766675913805</v>
      </c>
    </row>
    <row r="1899" spans="1:9" ht="13.5" x14ac:dyDescent="0.25">
      <c r="A1899" s="3">
        <f>TITRES_STAT!B1902</f>
        <v>44776</v>
      </c>
      <c r="B1899" s="6">
        <f>TITRES_STAT!D1902</f>
        <v>3.5240999999999998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1.6095907789006443E-2</v>
      </c>
      <c r="G1899" s="2">
        <f t="shared" si="267"/>
        <v>1.3231357382227273E-2</v>
      </c>
      <c r="H1899" s="2">
        <f t="shared" si="265"/>
        <v>1.2164970927795296</v>
      </c>
      <c r="I1899" s="2">
        <f t="shared" si="266"/>
        <v>54.88376667591379</v>
      </c>
    </row>
    <row r="1900" spans="1:9" ht="13.5" x14ac:dyDescent="0.25">
      <c r="A1900" s="3">
        <f>TITRES_STAT!B1903</f>
        <v>44777</v>
      </c>
      <c r="B1900" s="6">
        <f>TITRES_STAT!D1903</f>
        <v>3.5240999999999998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1.4946200089791696E-2</v>
      </c>
      <c r="G1900" s="2">
        <f t="shared" si="267"/>
        <v>1.2286260426353895E-2</v>
      </c>
      <c r="H1900" s="2">
        <f t="shared" si="265"/>
        <v>1.2164970927795296</v>
      </c>
      <c r="I1900" s="2">
        <f t="shared" si="266"/>
        <v>54.88376667591379</v>
      </c>
    </row>
    <row r="1901" spans="1:9" ht="13.5" x14ac:dyDescent="0.25">
      <c r="A1901" s="3">
        <f>TITRES_STAT!B1904</f>
        <v>44778</v>
      </c>
      <c r="B1901" s="6">
        <f>TITRES_STAT!D1904</f>
        <v>3.5240999999999998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1.3878614369092291E-2</v>
      </c>
      <c r="G1901" s="2">
        <f t="shared" si="268"/>
        <v>1.1408670395900045E-2</v>
      </c>
      <c r="H1901" s="2">
        <f t="shared" si="265"/>
        <v>1.2164970927795298</v>
      </c>
      <c r="I1901" s="2">
        <f t="shared" si="266"/>
        <v>54.883766675913805</v>
      </c>
    </row>
    <row r="1902" spans="1:9" ht="13.5" x14ac:dyDescent="0.25">
      <c r="A1902" s="3">
        <f>TITRES_STAT!B1905</f>
        <v>44781</v>
      </c>
      <c r="B1902" s="6">
        <f>TITRES_STAT!D1905</f>
        <v>3.5240999999999998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1.2887284771299985E-2</v>
      </c>
      <c r="G1902" s="2">
        <f t="shared" si="268"/>
        <v>1.059376536762147E-2</v>
      </c>
      <c r="H1902" s="2">
        <f t="shared" si="265"/>
        <v>1.2164970927795298</v>
      </c>
      <c r="I1902" s="2">
        <f t="shared" si="266"/>
        <v>54.883766675913805</v>
      </c>
    </row>
    <row r="1903" spans="1:9" ht="13.5" x14ac:dyDescent="0.25">
      <c r="A1903" s="3">
        <f>TITRES_STAT!B1906</f>
        <v>44782</v>
      </c>
      <c r="B1903" s="6">
        <f>TITRES_STAT!D1906</f>
        <v>3.5240999999999998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1.1966764430492842E-2</v>
      </c>
      <c r="G1903" s="2">
        <f t="shared" si="268"/>
        <v>9.8370678413627934E-3</v>
      </c>
      <c r="H1903" s="2">
        <f t="shared" si="265"/>
        <v>1.2164970927795298</v>
      </c>
      <c r="I1903" s="2">
        <f t="shared" si="266"/>
        <v>54.883766675913805</v>
      </c>
    </row>
    <row r="1904" spans="1:9" ht="13.5" x14ac:dyDescent="0.25">
      <c r="A1904" s="3">
        <f>TITRES_STAT!B1907</f>
        <v>44783</v>
      </c>
      <c r="B1904" s="6">
        <f>TITRES_STAT!D1907</f>
        <v>3.6061000000000001</v>
      </c>
      <c r="C1904" s="2">
        <f t="shared" si="261"/>
        <v>8.2000000000000295E-2</v>
      </c>
      <c r="D1904" s="2">
        <f t="shared" si="262"/>
        <v>8.2000000000000295E-2</v>
      </c>
      <c r="E1904" s="2">
        <f t="shared" si="263"/>
        <v>0</v>
      </c>
      <c r="F1904" s="2">
        <f t="shared" si="268"/>
        <v>1.6969138399743375E-2</v>
      </c>
      <c r="G1904" s="2">
        <f t="shared" si="268"/>
        <v>9.1344201384083081E-3</v>
      </c>
      <c r="H1904" s="2">
        <f t="shared" si="265"/>
        <v>1.8577138058705809</v>
      </c>
      <c r="I1904" s="2">
        <f t="shared" si="266"/>
        <v>65.006992724544105</v>
      </c>
    </row>
    <row r="1905" spans="1:9" ht="13.5" x14ac:dyDescent="0.25">
      <c r="A1905" s="3">
        <f>TITRES_STAT!B1908</f>
        <v>44784</v>
      </c>
      <c r="B1905" s="6">
        <f>TITRES_STAT!D1908</f>
        <v>3.6469999999999998</v>
      </c>
      <c r="C1905" s="2">
        <f t="shared" si="261"/>
        <v>4.0899999999999714E-2</v>
      </c>
      <c r="D1905" s="2">
        <f t="shared" si="262"/>
        <v>4.0899999999999714E-2</v>
      </c>
      <c r="E1905" s="2">
        <f t="shared" si="263"/>
        <v>0</v>
      </c>
      <c r="F1905" s="2">
        <f t="shared" si="268"/>
        <v>1.8678485656904546E-2</v>
      </c>
      <c r="G1905" s="2">
        <f t="shared" si="268"/>
        <v>8.4819615570934283E-3</v>
      </c>
      <c r="H1905" s="2">
        <f t="shared" si="265"/>
        <v>2.2021422204258645</v>
      </c>
      <c r="I1905" s="2">
        <f t="shared" si="266"/>
        <v>68.770906125868251</v>
      </c>
    </row>
    <row r="1906" spans="1:9" ht="13.5" x14ac:dyDescent="0.25">
      <c r="A1906" s="3">
        <f>TITRES_STAT!B1909</f>
        <v>44785</v>
      </c>
      <c r="B1906" s="6">
        <f>TITRES_STAT!D1909</f>
        <v>3.8028</v>
      </c>
      <c r="C1906" s="2">
        <f t="shared" si="261"/>
        <v>0.15580000000000016</v>
      </c>
      <c r="D1906" s="2">
        <f t="shared" si="262"/>
        <v>0.15580000000000016</v>
      </c>
      <c r="E1906" s="2">
        <f t="shared" si="263"/>
        <v>0</v>
      </c>
      <c r="F1906" s="2">
        <f t="shared" si="268"/>
        <v>2.8472879538554232E-2</v>
      </c>
      <c r="G1906" s="2">
        <f t="shared" si="268"/>
        <v>7.8761071601581838E-3</v>
      </c>
      <c r="H1906" s="2">
        <f t="shared" si="265"/>
        <v>3.6150954982667329</v>
      </c>
      <c r="I1906" s="2">
        <f t="shared" si="266"/>
        <v>78.331976004059612</v>
      </c>
    </row>
    <row r="1907" spans="1:9" ht="13.5" x14ac:dyDescent="0.25">
      <c r="A1907" s="3">
        <f>TITRES_STAT!B1910</f>
        <v>44788</v>
      </c>
      <c r="B1907" s="6">
        <f>TITRES_STAT!D1910</f>
        <v>3.8028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2.6439102428657501E-2</v>
      </c>
      <c r="G1907" s="2">
        <f t="shared" si="268"/>
        <v>7.313528077289742E-3</v>
      </c>
      <c r="H1907" s="2">
        <f t="shared" si="265"/>
        <v>3.6150954982667329</v>
      </c>
      <c r="I1907" s="2">
        <f t="shared" si="266"/>
        <v>78.331976004059612</v>
      </c>
    </row>
    <row r="1908" spans="1:9" ht="13.5" x14ac:dyDescent="0.25">
      <c r="A1908" s="3">
        <f>TITRES_STAT!B1911</f>
        <v>44789</v>
      </c>
      <c r="B1908" s="6">
        <f>TITRES_STAT!D1911</f>
        <v>3.8028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2.4550595112324821E-2</v>
      </c>
      <c r="G1908" s="2">
        <f t="shared" si="268"/>
        <v>6.7911332146261888E-3</v>
      </c>
      <c r="H1908" s="2">
        <f t="shared" si="265"/>
        <v>3.6150954982667329</v>
      </c>
      <c r="I1908" s="2">
        <f t="shared" si="266"/>
        <v>78.331976004059612</v>
      </c>
    </row>
    <row r="1909" spans="1:9" ht="13.5" x14ac:dyDescent="0.25">
      <c r="A1909" s="3">
        <f>TITRES_STAT!B1912</f>
        <v>44790</v>
      </c>
      <c r="B1909" s="6">
        <f>TITRES_STAT!D1912</f>
        <v>3.8028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2.2796981175730192E-2</v>
      </c>
      <c r="G1909" s="2">
        <f t="shared" si="268"/>
        <v>6.3060522707243183E-3</v>
      </c>
      <c r="H1909" s="2">
        <f t="shared" si="265"/>
        <v>3.6150954982667329</v>
      </c>
      <c r="I1909" s="2">
        <f t="shared" si="266"/>
        <v>78.331976004059612</v>
      </c>
    </row>
    <row r="1910" spans="1:9" ht="13.5" x14ac:dyDescent="0.25">
      <c r="A1910" s="3">
        <f>TITRES_STAT!B1913</f>
        <v>44791</v>
      </c>
      <c r="B1910" s="6">
        <f>TITRES_STAT!D1913</f>
        <v>3.8028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2.1168625377463751E-2</v>
      </c>
      <c r="G1910" s="2">
        <f t="shared" si="268"/>
        <v>5.8556199656725812E-3</v>
      </c>
      <c r="H1910" s="2">
        <f t="shared" si="265"/>
        <v>3.6150954982667334</v>
      </c>
      <c r="I1910" s="2">
        <f t="shared" si="266"/>
        <v>78.331976004059612</v>
      </c>
    </row>
    <row r="1911" spans="1:9" ht="13.5" x14ac:dyDescent="0.25">
      <c r="A1911" s="3">
        <f>TITRES_STAT!B1914</f>
        <v>44792</v>
      </c>
      <c r="B1911" s="6">
        <f>TITRES_STAT!D1914</f>
        <v>3.8028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1.9656580707644915E-2</v>
      </c>
      <c r="G1911" s="2">
        <f t="shared" si="268"/>
        <v>5.4373613966959685E-3</v>
      </c>
      <c r="H1911" s="2">
        <f t="shared" si="265"/>
        <v>3.6150954982667334</v>
      </c>
      <c r="I1911" s="2">
        <f t="shared" si="266"/>
        <v>78.331976004059612</v>
      </c>
    </row>
    <row r="1912" spans="1:9" ht="13.5" x14ac:dyDescent="0.25">
      <c r="A1912" s="3">
        <f>TITRES_STAT!B1915</f>
        <v>44795</v>
      </c>
      <c r="B1912" s="6">
        <f>TITRES_STAT!D1915</f>
        <v>3.6387999999999998</v>
      </c>
      <c r="C1912" s="2">
        <f t="shared" si="261"/>
        <v>-0.16400000000000015</v>
      </c>
      <c r="D1912" s="2">
        <f t="shared" si="262"/>
        <v>0</v>
      </c>
      <c r="E1912" s="2">
        <f t="shared" si="263"/>
        <v>0.16400000000000015</v>
      </c>
      <c r="F1912" s="2">
        <f t="shared" si="268"/>
        <v>1.8252539228527421E-2</v>
      </c>
      <c r="G1912" s="2">
        <f t="shared" si="268"/>
        <v>1.676326415407484E-2</v>
      </c>
      <c r="H1912" s="2">
        <f t="shared" si="265"/>
        <v>1.088841591993321</v>
      </c>
      <c r="I1912" s="2">
        <f t="shared" si="266"/>
        <v>52.126575618128662</v>
      </c>
    </row>
    <row r="1913" spans="1:9" ht="13.5" x14ac:dyDescent="0.25">
      <c r="A1913" s="3">
        <f>TITRES_STAT!B1916</f>
        <v>44796</v>
      </c>
      <c r="B1913" s="6">
        <f>TITRES_STAT!D1916</f>
        <v>3.77</v>
      </c>
      <c r="C1913" s="2">
        <f t="shared" si="261"/>
        <v>0.13120000000000021</v>
      </c>
      <c r="D1913" s="2">
        <f t="shared" si="262"/>
        <v>0.13120000000000021</v>
      </c>
      <c r="E1913" s="2">
        <f t="shared" si="263"/>
        <v>0</v>
      </c>
      <c r="F1913" s="2">
        <f t="shared" si="268"/>
        <v>2.6320214997918336E-2</v>
      </c>
      <c r="G1913" s="2">
        <f t="shared" si="268"/>
        <v>1.5565888143069495E-2</v>
      </c>
      <c r="H1913" s="2">
        <f t="shared" si="265"/>
        <v>1.6908906678503315</v>
      </c>
      <c r="I1913" s="2">
        <f t="shared" si="266"/>
        <v>62.837583408809813</v>
      </c>
    </row>
    <row r="1914" spans="1:9" ht="13.5" x14ac:dyDescent="0.25">
      <c r="A1914" s="3">
        <f>TITRES_STAT!B1917</f>
        <v>44797</v>
      </c>
      <c r="B1914" s="6">
        <f>TITRES_STAT!D1917</f>
        <v>3.77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2.4440199640924171E-2</v>
      </c>
      <c r="G1914" s="2">
        <f t="shared" si="268"/>
        <v>1.4454038989993104E-2</v>
      </c>
      <c r="H1914" s="2">
        <f t="shared" si="265"/>
        <v>1.6908906678503315</v>
      </c>
      <c r="I1914" s="2">
        <f t="shared" si="266"/>
        <v>62.837583408809813</v>
      </c>
    </row>
    <row r="1915" spans="1:9" ht="13.5" x14ac:dyDescent="0.25">
      <c r="A1915" s="3">
        <f>TITRES_STAT!B1918</f>
        <v>44798</v>
      </c>
      <c r="B1915" s="6">
        <f>TITRES_STAT!D1918</f>
        <v>3.77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2.2694471095143869E-2</v>
      </c>
      <c r="G1915" s="2">
        <f t="shared" si="268"/>
        <v>1.3421607633565024E-2</v>
      </c>
      <c r="H1915" s="2">
        <f t="shared" si="265"/>
        <v>1.6908906678503315</v>
      </c>
      <c r="I1915" s="2">
        <f t="shared" si="266"/>
        <v>62.837583408809813</v>
      </c>
    </row>
    <row r="1916" spans="1:9" ht="13.5" x14ac:dyDescent="0.25">
      <c r="A1916" s="3">
        <f>TITRES_STAT!B1919</f>
        <v>44799</v>
      </c>
      <c r="B1916" s="6">
        <f>TITRES_STAT!D1919</f>
        <v>3.77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2.1073437445490735E-2</v>
      </c>
      <c r="G1916" s="2">
        <f t="shared" si="268"/>
        <v>1.2462921374024664E-2</v>
      </c>
      <c r="H1916" s="2">
        <f t="shared" si="265"/>
        <v>1.6908906678503315</v>
      </c>
      <c r="I1916" s="2">
        <f t="shared" si="266"/>
        <v>62.837583408809813</v>
      </c>
    </row>
    <row r="1917" spans="1:9" ht="13.5" x14ac:dyDescent="0.25">
      <c r="A1917" s="3">
        <f>TITRES_STAT!B1920</f>
        <v>44802</v>
      </c>
      <c r="B1917" s="6">
        <f>TITRES_STAT!D1920</f>
        <v>3.77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1.9568191913669968E-2</v>
      </c>
      <c r="G1917" s="2">
        <f t="shared" si="269"/>
        <v>1.1572712704451473E-2</v>
      </c>
      <c r="H1917" s="2">
        <f t="shared" si="265"/>
        <v>1.6908906678503315</v>
      </c>
      <c r="I1917" s="2">
        <f t="shared" si="266"/>
        <v>62.837583408809813</v>
      </c>
    </row>
    <row r="1918" spans="1:9" ht="13.5" x14ac:dyDescent="0.25">
      <c r="A1918" s="3">
        <f>TITRES_STAT!B1921</f>
        <v>44803</v>
      </c>
      <c r="B1918" s="6">
        <f>TITRES_STAT!D1921</f>
        <v>3.7536</v>
      </c>
      <c r="C1918" s="2">
        <f t="shared" si="261"/>
        <v>-1.639999999999997E-2</v>
      </c>
      <c r="D1918" s="2">
        <f t="shared" si="262"/>
        <v>0</v>
      </c>
      <c r="E1918" s="2">
        <f t="shared" si="263"/>
        <v>1.639999999999997E-2</v>
      </c>
      <c r="F1918" s="2">
        <f t="shared" si="269"/>
        <v>1.8170463919836399E-2</v>
      </c>
      <c r="G1918" s="2">
        <f t="shared" si="269"/>
        <v>1.1917518939847795E-2</v>
      </c>
      <c r="H1918" s="2">
        <f t="shared" si="265"/>
        <v>1.5246851304830789</v>
      </c>
      <c r="I1918" s="2">
        <f t="shared" si="266"/>
        <v>60.391100342534287</v>
      </c>
    </row>
    <row r="1919" spans="1:9" ht="13.5" x14ac:dyDescent="0.25">
      <c r="A1919" s="3">
        <f>TITRES_STAT!B1922</f>
        <v>44804</v>
      </c>
      <c r="B1919" s="6">
        <f>TITRES_STAT!D1922</f>
        <v>3.6061000000000001</v>
      </c>
      <c r="C1919" s="2">
        <f t="shared" si="261"/>
        <v>-0.14749999999999996</v>
      </c>
      <c r="D1919" s="2">
        <f t="shared" si="262"/>
        <v>0</v>
      </c>
      <c r="E1919" s="2">
        <f t="shared" si="263"/>
        <v>0.14749999999999996</v>
      </c>
      <c r="F1919" s="2">
        <f t="shared" si="269"/>
        <v>1.6872573639848086E-2</v>
      </c>
      <c r="G1919" s="2">
        <f t="shared" si="269"/>
        <v>2.1601981872715805E-2</v>
      </c>
      <c r="H1919" s="2">
        <f t="shared" si="265"/>
        <v>0.78106600307626606</v>
      </c>
      <c r="I1919" s="2">
        <f t="shared" si="266"/>
        <v>43.853849420920106</v>
      </c>
    </row>
    <row r="1920" spans="1:9" ht="13.5" x14ac:dyDescent="0.25">
      <c r="A1920" s="3">
        <f>TITRES_STAT!B1923</f>
        <v>44805</v>
      </c>
      <c r="B1920" s="6">
        <f>TITRES_STAT!D1923</f>
        <v>3.7618</v>
      </c>
      <c r="C1920" s="2">
        <f t="shared" si="261"/>
        <v>0.15569999999999995</v>
      </c>
      <c r="D1920" s="2">
        <f t="shared" si="262"/>
        <v>0.15569999999999995</v>
      </c>
      <c r="E1920" s="2">
        <f t="shared" si="263"/>
        <v>0</v>
      </c>
      <c r="F1920" s="2">
        <f t="shared" si="269"/>
        <v>2.6788818379858935E-2</v>
      </c>
      <c r="G1920" s="2">
        <f t="shared" si="269"/>
        <v>2.0058983167521822E-2</v>
      </c>
      <c r="H1920" s="2">
        <f t="shared" si="265"/>
        <v>1.3355023111656834</v>
      </c>
      <c r="I1920" s="2">
        <f t="shared" si="266"/>
        <v>57.182658513367713</v>
      </c>
    </row>
    <row r="1921" spans="1:9" ht="13.5" x14ac:dyDescent="0.25">
      <c r="A1921" s="3">
        <f>TITRES_STAT!B1924</f>
        <v>44806</v>
      </c>
      <c r="B1921" s="6">
        <f>TITRES_STAT!D1924</f>
        <v>3.8028</v>
      </c>
      <c r="C1921" s="2">
        <f t="shared" si="261"/>
        <v>4.0999999999999925E-2</v>
      </c>
      <c r="D1921" s="2">
        <f t="shared" si="262"/>
        <v>4.0999999999999925E-2</v>
      </c>
      <c r="E1921" s="2">
        <f t="shared" si="263"/>
        <v>0</v>
      </c>
      <c r="F1921" s="2">
        <f t="shared" si="269"/>
        <v>2.7803902781297577E-2</v>
      </c>
      <c r="G1921" s="2">
        <f t="shared" si="269"/>
        <v>1.8626198655555978E-2</v>
      </c>
      <c r="H1921" s="2">
        <f t="shared" si="265"/>
        <v>1.4927309267693221</v>
      </c>
      <c r="I1921" s="2">
        <f t="shared" si="266"/>
        <v>59.883355669837997</v>
      </c>
    </row>
    <row r="1922" spans="1:9" ht="13.5" x14ac:dyDescent="0.25">
      <c r="A1922" s="3">
        <f>TITRES_STAT!B1925</f>
        <v>44809</v>
      </c>
      <c r="B1922" s="6">
        <f>TITRES_STAT!D1925</f>
        <v>3.6387999999999998</v>
      </c>
      <c r="C1922" s="2">
        <f t="shared" si="261"/>
        <v>-0.16400000000000015</v>
      </c>
      <c r="D1922" s="2">
        <f t="shared" si="262"/>
        <v>0</v>
      </c>
      <c r="E1922" s="2">
        <f t="shared" si="263"/>
        <v>0.16400000000000015</v>
      </c>
      <c r="F1922" s="2">
        <f t="shared" si="269"/>
        <v>2.5817909725490609E-2</v>
      </c>
      <c r="G1922" s="2">
        <f t="shared" si="269"/>
        <v>2.9010041608730559E-2</v>
      </c>
      <c r="H1922" s="2">
        <f t="shared" si="265"/>
        <v>0.88996458790740651</v>
      </c>
      <c r="I1922" s="2">
        <f t="shared" si="266"/>
        <v>47.088955719153816</v>
      </c>
    </row>
    <row r="1923" spans="1:9" ht="13.5" x14ac:dyDescent="0.25">
      <c r="A1923" s="3">
        <f>TITRES_STAT!B1926</f>
        <v>44810</v>
      </c>
      <c r="B1923" s="6">
        <f>TITRES_STAT!D1926</f>
        <v>3.6469999999999998</v>
      </c>
      <c r="C1923" s="2">
        <f t="shared" ref="C1923:C1986" si="270">B1923-B1922</f>
        <v>8.1999999999999851E-3</v>
      </c>
      <c r="D1923" s="2">
        <f t="shared" ref="D1923:D1986" si="271">IF(C1923&gt;0,C1923,0)</f>
        <v>8.1999999999999851E-3</v>
      </c>
      <c r="E1923" s="2">
        <f t="shared" ref="E1923:E1986" si="272">IF(C1923&lt;0,-C1923,0)</f>
        <v>0</v>
      </c>
      <c r="F1923" s="2">
        <f t="shared" si="269"/>
        <v>2.4559487602241279E-2</v>
      </c>
      <c r="G1923" s="2">
        <f t="shared" si="269"/>
        <v>2.6937895779535519E-2</v>
      </c>
      <c r="H1923" s="2">
        <f t="shared" si="265"/>
        <v>0.91170772220816532</v>
      </c>
      <c r="I1923" s="2">
        <f t="shared" si="266"/>
        <v>47.690748518558827</v>
      </c>
    </row>
    <row r="1924" spans="1:9" ht="13.5" x14ac:dyDescent="0.25">
      <c r="A1924" s="3">
        <f>TITRES_STAT!B1927</f>
        <v>44811</v>
      </c>
      <c r="B1924" s="6">
        <f>TITRES_STAT!D1927</f>
        <v>3.4830999999999999</v>
      </c>
      <c r="C1924" s="2">
        <f t="shared" si="270"/>
        <v>-0.16389999999999993</v>
      </c>
      <c r="D1924" s="2">
        <f t="shared" si="271"/>
        <v>0</v>
      </c>
      <c r="E1924" s="2">
        <f t="shared" si="272"/>
        <v>0.16389999999999993</v>
      </c>
      <c r="F1924" s="2">
        <f t="shared" si="269"/>
        <v>2.2805238487795473E-2</v>
      </c>
      <c r="G1924" s="2">
        <f t="shared" si="269"/>
        <v>3.6720903223854406E-2</v>
      </c>
      <c r="H1924" s="2">
        <f t="shared" si="265"/>
        <v>0.62104241687009687</v>
      </c>
      <c r="I1924" s="2">
        <f t="shared" si="266"/>
        <v>38.311299593825765</v>
      </c>
    </row>
    <row r="1925" spans="1:9" ht="13.5" x14ac:dyDescent="0.25">
      <c r="A1925" s="3">
        <f>TITRES_STAT!B1928</f>
        <v>44812</v>
      </c>
      <c r="B1925" s="6">
        <f>TITRES_STAT!D1928</f>
        <v>3.4830999999999999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2.1176292881524367E-2</v>
      </c>
      <c r="G1925" s="2">
        <f t="shared" si="269"/>
        <v>3.4097981565007665E-2</v>
      </c>
      <c r="H1925" s="2">
        <f t="shared" si="265"/>
        <v>0.62104241687009687</v>
      </c>
      <c r="I1925" s="2">
        <f t="shared" si="266"/>
        <v>38.311299593825765</v>
      </c>
    </row>
    <row r="1926" spans="1:9" ht="13.5" x14ac:dyDescent="0.25">
      <c r="A1926" s="3">
        <f>TITRES_STAT!B1929</f>
        <v>44813</v>
      </c>
      <c r="B1926" s="6">
        <f>TITRES_STAT!D1929</f>
        <v>3.6387999999999998</v>
      </c>
      <c r="C1926" s="2">
        <f t="shared" si="270"/>
        <v>0.15569999999999995</v>
      </c>
      <c r="D1926" s="2">
        <f t="shared" si="271"/>
        <v>0.15569999999999995</v>
      </c>
      <c r="E1926" s="2">
        <f t="shared" si="272"/>
        <v>0</v>
      </c>
      <c r="F1926" s="2">
        <f t="shared" si="269"/>
        <v>3.078512910427262E-2</v>
      </c>
      <c r="G1926" s="2">
        <f t="shared" si="269"/>
        <v>3.1662411453221399E-2</v>
      </c>
      <c r="H1926" s="2">
        <f t="shared" si="265"/>
        <v>0.97229262369213754</v>
      </c>
      <c r="I1926" s="2">
        <f t="shared" si="266"/>
        <v>49.297584547672386</v>
      </c>
    </row>
    <row r="1927" spans="1:9" ht="13.5" x14ac:dyDescent="0.25">
      <c r="A1927" s="3">
        <f>TITRES_STAT!B1930</f>
        <v>44816</v>
      </c>
      <c r="B1927" s="6">
        <f>TITRES_STAT!D1930</f>
        <v>3.6387999999999998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2.8586191311110291E-2</v>
      </c>
      <c r="G1927" s="2">
        <f t="shared" si="269"/>
        <v>2.9400810635134157E-2</v>
      </c>
      <c r="H1927" s="2">
        <f t="shared" si="265"/>
        <v>0.97229262369213754</v>
      </c>
      <c r="I1927" s="2">
        <f t="shared" si="266"/>
        <v>49.297584547672386</v>
      </c>
    </row>
    <row r="1928" spans="1:9" ht="13.5" x14ac:dyDescent="0.25">
      <c r="A1928" s="3">
        <f>TITRES_STAT!B1931</f>
        <v>44817</v>
      </c>
      <c r="B1928" s="6">
        <f>TITRES_STAT!D1931</f>
        <v>3.7946</v>
      </c>
      <c r="C1928" s="2">
        <f t="shared" si="270"/>
        <v>0.15580000000000016</v>
      </c>
      <c r="D1928" s="2">
        <f t="shared" si="271"/>
        <v>0.15580000000000016</v>
      </c>
      <c r="E1928" s="2">
        <f t="shared" si="272"/>
        <v>0</v>
      </c>
      <c r="F1928" s="2">
        <f t="shared" si="269"/>
        <v>3.7672891931745278E-2</v>
      </c>
      <c r="G1928" s="2">
        <f t="shared" si="269"/>
        <v>2.7300752732624577E-2</v>
      </c>
      <c r="H1928" s="2">
        <f t="shared" si="265"/>
        <v>1.3799213633668763</v>
      </c>
      <c r="I1928" s="2">
        <f t="shared" si="266"/>
        <v>57.981804970845793</v>
      </c>
    </row>
    <row r="1929" spans="1:9" ht="13.5" x14ac:dyDescent="0.25">
      <c r="A1929" s="3">
        <f>TITRES_STAT!B1932</f>
        <v>44818</v>
      </c>
      <c r="B1929" s="6">
        <f>TITRES_STAT!D1932</f>
        <v>3.7946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3.4981971079477758E-2</v>
      </c>
      <c r="G1929" s="2">
        <f t="shared" si="269"/>
        <v>2.5350698966008535E-2</v>
      </c>
      <c r="H1929" s="2">
        <f t="shared" si="265"/>
        <v>1.3799213633668763</v>
      </c>
      <c r="I1929" s="2">
        <f t="shared" si="266"/>
        <v>57.981804970845793</v>
      </c>
    </row>
    <row r="1930" spans="1:9" ht="13.5" x14ac:dyDescent="0.25">
      <c r="A1930" s="3">
        <f>TITRES_STAT!B1933</f>
        <v>44819</v>
      </c>
      <c r="B1930" s="6">
        <f>TITRES_STAT!D1933</f>
        <v>3.7946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3.2483258859515064E-2</v>
      </c>
      <c r="G1930" s="2">
        <f t="shared" si="269"/>
        <v>2.3539934754150782E-2</v>
      </c>
      <c r="H1930" s="2">
        <f t="shared" si="265"/>
        <v>1.3799213633668765</v>
      </c>
      <c r="I1930" s="2">
        <f t="shared" si="266"/>
        <v>57.981804970845793</v>
      </c>
    </row>
    <row r="1931" spans="1:9" ht="13.5" x14ac:dyDescent="0.25">
      <c r="A1931" s="3">
        <f>TITRES_STAT!B1934</f>
        <v>44820</v>
      </c>
      <c r="B1931" s="6">
        <f>TITRES_STAT!D1934</f>
        <v>3.7946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3.0163026083835417E-2</v>
      </c>
      <c r="G1931" s="2">
        <f t="shared" si="269"/>
        <v>2.185851084314001E-2</v>
      </c>
      <c r="H1931" s="2">
        <f t="shared" si="265"/>
        <v>1.3799213633668765</v>
      </c>
      <c r="I1931" s="2">
        <f t="shared" si="266"/>
        <v>57.981804970845793</v>
      </c>
    </row>
    <row r="1932" spans="1:9" ht="13.5" x14ac:dyDescent="0.25">
      <c r="A1932" s="3">
        <f>TITRES_STAT!B1935</f>
        <v>44823</v>
      </c>
      <c r="B1932" s="6">
        <f>TITRES_STAT!D1935</f>
        <v>3.7946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2.8008524220704316E-2</v>
      </c>
      <c r="G1932" s="2">
        <f t="shared" si="269"/>
        <v>2.029718864005858E-2</v>
      </c>
      <c r="H1932" s="2">
        <f t="shared" si="265"/>
        <v>1.3799213633668765</v>
      </c>
      <c r="I1932" s="2">
        <f t="shared" si="266"/>
        <v>57.981804970845793</v>
      </c>
    </row>
    <row r="1933" spans="1:9" ht="13.5" x14ac:dyDescent="0.25">
      <c r="A1933" s="3">
        <f>TITRES_STAT!B1936</f>
        <v>44824</v>
      </c>
      <c r="B1933" s="6">
        <f>TITRES_STAT!D1936</f>
        <v>3.6305999999999998</v>
      </c>
      <c r="C1933" s="2">
        <f t="shared" si="270"/>
        <v>-0.16400000000000015</v>
      </c>
      <c r="D1933" s="2">
        <f t="shared" si="271"/>
        <v>0</v>
      </c>
      <c r="E1933" s="2">
        <f t="shared" si="272"/>
        <v>0.16400000000000015</v>
      </c>
      <c r="F1933" s="2">
        <f t="shared" ref="F1933:G1948" si="273">((F1932*13)+D1933)/14</f>
        <v>2.6007915347796864E-2</v>
      </c>
      <c r="G1933" s="2">
        <f t="shared" si="273"/>
        <v>3.056167516576869E-2</v>
      </c>
      <c r="H1933" s="2">
        <f t="shared" si="265"/>
        <v>0.85099770240760986</v>
      </c>
      <c r="I1933" s="2">
        <f t="shared" si="266"/>
        <v>45.975081508783575</v>
      </c>
    </row>
    <row r="1934" spans="1:9" ht="13.5" x14ac:dyDescent="0.25">
      <c r="A1934" s="3">
        <f>TITRES_STAT!B1937</f>
        <v>44825</v>
      </c>
      <c r="B1934" s="6">
        <f>TITRES_STAT!D1937</f>
        <v>3.6305999999999998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2.4150207108668519E-2</v>
      </c>
      <c r="G1934" s="2">
        <f t="shared" si="273"/>
        <v>2.8378698368213783E-2</v>
      </c>
      <c r="H1934" s="2">
        <f t="shared" si="265"/>
        <v>0.85099770240760997</v>
      </c>
      <c r="I1934" s="2">
        <f t="shared" si="266"/>
        <v>45.975081508783575</v>
      </c>
    </row>
    <row r="1935" spans="1:9" ht="13.5" x14ac:dyDescent="0.25">
      <c r="A1935" s="3">
        <f>TITRES_STAT!B1938</f>
        <v>44826</v>
      </c>
      <c r="B1935" s="6">
        <f>TITRES_STAT!D1938</f>
        <v>3.6305999999999998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2.2425192315192195E-2</v>
      </c>
      <c r="G1935" s="2">
        <f t="shared" si="273"/>
        <v>2.6351648484769941E-2</v>
      </c>
      <c r="H1935" s="2">
        <f t="shared" si="265"/>
        <v>0.85099770240760997</v>
      </c>
      <c r="I1935" s="2">
        <f t="shared" si="266"/>
        <v>45.975081508783575</v>
      </c>
    </row>
    <row r="1936" spans="1:9" ht="13.5" x14ac:dyDescent="0.25">
      <c r="A1936" s="3">
        <f>TITRES_STAT!B1939</f>
        <v>44827</v>
      </c>
      <c r="B1936" s="6">
        <f>TITRES_STAT!D1939</f>
        <v>3.5979000000000001</v>
      </c>
      <c r="C1936" s="2">
        <f t="shared" si="270"/>
        <v>-3.2699999999999729E-2</v>
      </c>
      <c r="D1936" s="2">
        <f t="shared" si="271"/>
        <v>0</v>
      </c>
      <c r="E1936" s="2">
        <f t="shared" si="272"/>
        <v>3.2699999999999729E-2</v>
      </c>
      <c r="F1936" s="2">
        <f t="shared" si="273"/>
        <v>2.0823392864107039E-2</v>
      </c>
      <c r="G1936" s="2">
        <f t="shared" si="273"/>
        <v>2.6805102164429214E-2</v>
      </c>
      <c r="H1936" s="2">
        <f t="shared" si="265"/>
        <v>0.77684437598376344</v>
      </c>
      <c r="I1936" s="2">
        <f t="shared" si="266"/>
        <v>43.72045106953486</v>
      </c>
    </row>
    <row r="1937" spans="1:9" ht="13.5" x14ac:dyDescent="0.25">
      <c r="A1937" s="3">
        <f>TITRES_STAT!B1940</f>
        <v>44830</v>
      </c>
      <c r="B1937" s="6">
        <f>TITRES_STAT!D1940</f>
        <v>3.6305999999999998</v>
      </c>
      <c r="C1937" s="2">
        <f t="shared" si="270"/>
        <v>3.2699999999999729E-2</v>
      </c>
      <c r="D1937" s="2">
        <f t="shared" si="271"/>
        <v>3.2699999999999729E-2</v>
      </c>
      <c r="E1937" s="2">
        <f t="shared" si="272"/>
        <v>0</v>
      </c>
      <c r="F1937" s="2">
        <f t="shared" si="273"/>
        <v>2.167172194524223E-2</v>
      </c>
      <c r="G1937" s="2">
        <f t="shared" si="273"/>
        <v>2.4890452009827126E-2</v>
      </c>
      <c r="H1937" s="2">
        <f t="shared" ref="H1937:H2000" si="274">F1937/G1937</f>
        <v>0.87068414573933439</v>
      </c>
      <c r="I1937" s="2">
        <f t="shared" ref="I1937:I2000" si="275">IF(G1937=0,100,100-(100/(1+H1937)))</f>
        <v>46.543621365605865</v>
      </c>
    </row>
    <row r="1938" spans="1:9" ht="13.5" x14ac:dyDescent="0.25">
      <c r="A1938" s="3">
        <f>TITRES_STAT!B1941</f>
        <v>44831</v>
      </c>
      <c r="B1938" s="6">
        <f>TITRES_STAT!D1941</f>
        <v>3.77</v>
      </c>
      <c r="C1938" s="2">
        <f t="shared" si="270"/>
        <v>0.13940000000000019</v>
      </c>
      <c r="D1938" s="2">
        <f t="shared" si="271"/>
        <v>0.13940000000000019</v>
      </c>
      <c r="E1938" s="2">
        <f t="shared" si="272"/>
        <v>0</v>
      </c>
      <c r="F1938" s="2">
        <f t="shared" si="273"/>
        <v>3.0080884663439226E-2</v>
      </c>
      <c r="G1938" s="2">
        <f t="shared" si="273"/>
        <v>2.3112562580553758E-2</v>
      </c>
      <c r="H1938" s="2">
        <f t="shared" si="274"/>
        <v>1.3014950011968129</v>
      </c>
      <c r="I1938" s="2">
        <f t="shared" si="275"/>
        <v>56.549981664961926</v>
      </c>
    </row>
    <row r="1939" spans="1:9" ht="13.5" x14ac:dyDescent="0.25">
      <c r="A1939" s="3">
        <f>TITRES_STAT!B1942</f>
        <v>44832</v>
      </c>
      <c r="B1939" s="6">
        <f>TITRES_STAT!D1942</f>
        <v>3.77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2.7932250044622138E-2</v>
      </c>
      <c r="G1939" s="2">
        <f t="shared" si="273"/>
        <v>2.1461665253371346E-2</v>
      </c>
      <c r="H1939" s="2">
        <f t="shared" si="274"/>
        <v>1.3014950011968129</v>
      </c>
      <c r="I1939" s="2">
        <f t="shared" si="275"/>
        <v>56.549981664961926</v>
      </c>
    </row>
    <row r="1940" spans="1:9" ht="13.5" x14ac:dyDescent="0.25">
      <c r="A1940" s="3">
        <f>TITRES_STAT!B1943</f>
        <v>44833</v>
      </c>
      <c r="B1940" s="6">
        <f>TITRES_STAT!D1943</f>
        <v>3.6469999999999998</v>
      </c>
      <c r="C1940" s="2">
        <f t="shared" si="270"/>
        <v>-0.12300000000000022</v>
      </c>
      <c r="D1940" s="2">
        <f t="shared" si="271"/>
        <v>0</v>
      </c>
      <c r="E1940" s="2">
        <f t="shared" si="272"/>
        <v>0.12300000000000022</v>
      </c>
      <c r="F1940" s="2">
        <f t="shared" si="273"/>
        <v>2.5937089327149131E-2</v>
      </c>
      <c r="G1940" s="2">
        <f t="shared" si="273"/>
        <v>2.8714403449559122E-2</v>
      </c>
      <c r="H1940" s="2">
        <f t="shared" si="274"/>
        <v>0.90327801421022957</v>
      </c>
      <c r="I1940" s="2">
        <f t="shared" si="275"/>
        <v>47.459068379195635</v>
      </c>
    </row>
    <row r="1941" spans="1:9" ht="13.5" x14ac:dyDescent="0.25">
      <c r="A1941" s="3">
        <f>TITRES_STAT!B1944</f>
        <v>44834</v>
      </c>
      <c r="B1941" s="6">
        <f>TITRES_STAT!D1944</f>
        <v>3.7618</v>
      </c>
      <c r="C1941" s="2">
        <f t="shared" si="270"/>
        <v>0.11480000000000024</v>
      </c>
      <c r="D1941" s="2">
        <f t="shared" si="271"/>
        <v>0.11480000000000024</v>
      </c>
      <c r="E1941" s="2">
        <f t="shared" si="272"/>
        <v>0</v>
      </c>
      <c r="F1941" s="2">
        <f t="shared" si="273"/>
        <v>3.2284440089495638E-2</v>
      </c>
      <c r="G1941" s="2">
        <f t="shared" si="273"/>
        <v>2.6663374631733468E-2</v>
      </c>
      <c r="H1941" s="2">
        <f t="shared" si="274"/>
        <v>1.2108159801750018</v>
      </c>
      <c r="I1941" s="2">
        <f t="shared" si="275"/>
        <v>54.767831924172953</v>
      </c>
    </row>
    <row r="1942" spans="1:9" ht="13.5" x14ac:dyDescent="0.25">
      <c r="A1942" s="3">
        <f>TITRES_STAT!B1945</f>
        <v>44837</v>
      </c>
      <c r="B1942" s="6">
        <f>TITRES_STAT!D1945</f>
        <v>3.7618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2.9978408654531663E-2</v>
      </c>
      <c r="G1942" s="2">
        <f t="shared" si="273"/>
        <v>2.4758847872323936E-2</v>
      </c>
      <c r="H1942" s="2">
        <f t="shared" si="274"/>
        <v>1.2108159801750018</v>
      </c>
      <c r="I1942" s="2">
        <f t="shared" si="275"/>
        <v>54.767831924172953</v>
      </c>
    </row>
    <row r="1943" spans="1:9" ht="13.5" x14ac:dyDescent="0.25">
      <c r="A1943" s="3">
        <f>TITRES_STAT!B1946</f>
        <v>44838</v>
      </c>
      <c r="B1943" s="6">
        <f>TITRES_STAT!D1946</f>
        <v>3.5979000000000001</v>
      </c>
      <c r="C1943" s="2">
        <f t="shared" si="270"/>
        <v>-0.16389999999999993</v>
      </c>
      <c r="D1943" s="2">
        <f t="shared" si="271"/>
        <v>0</v>
      </c>
      <c r="E1943" s="2">
        <f t="shared" si="272"/>
        <v>0.16389999999999993</v>
      </c>
      <c r="F1943" s="2">
        <f t="shared" si="273"/>
        <v>2.7837093750636543E-2</v>
      </c>
      <c r="G1943" s="2">
        <f t="shared" si="273"/>
        <v>3.4697501595729367E-2</v>
      </c>
      <c r="H1943" s="2">
        <f t="shared" si="274"/>
        <v>0.80227948614210265</v>
      </c>
      <c r="I1943" s="2">
        <f t="shared" si="275"/>
        <v>44.514709972060679</v>
      </c>
    </row>
    <row r="1944" spans="1:9" ht="13.5" x14ac:dyDescent="0.25">
      <c r="A1944" s="3">
        <f>TITRES_STAT!B1947</f>
        <v>44839</v>
      </c>
      <c r="B1944" s="6">
        <f>TITRES_STAT!D1947</f>
        <v>3.5979000000000001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2.5848729911305358E-2</v>
      </c>
      <c r="G1944" s="2">
        <f t="shared" si="273"/>
        <v>3.2219108624605843E-2</v>
      </c>
      <c r="H1944" s="2">
        <f t="shared" si="274"/>
        <v>0.80227948614210254</v>
      </c>
      <c r="I1944" s="2">
        <f t="shared" si="275"/>
        <v>44.514709972060679</v>
      </c>
    </row>
    <row r="1945" spans="1:9" ht="13.5" x14ac:dyDescent="0.25">
      <c r="A1945" s="3">
        <f>TITRES_STAT!B1948</f>
        <v>44840</v>
      </c>
      <c r="B1945" s="6">
        <f>TITRES_STAT!D1948</f>
        <v>3.5979000000000001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2.4002392060497833E-2</v>
      </c>
      <c r="G1945" s="2">
        <f t="shared" si="273"/>
        <v>2.9917743722848281E-2</v>
      </c>
      <c r="H1945" s="2">
        <f t="shared" si="274"/>
        <v>0.80227948614210254</v>
      </c>
      <c r="I1945" s="2">
        <f t="shared" si="275"/>
        <v>44.514709972060679</v>
      </c>
    </row>
    <row r="1946" spans="1:9" ht="13.5" x14ac:dyDescent="0.25">
      <c r="A1946" s="3">
        <f>TITRES_STAT!B1949</f>
        <v>44841</v>
      </c>
      <c r="B1946" s="6">
        <f>TITRES_STAT!D1949</f>
        <v>3.5240999999999998</v>
      </c>
      <c r="C1946" s="2">
        <f t="shared" si="270"/>
        <v>-7.380000000000031E-2</v>
      </c>
      <c r="D1946" s="2">
        <f t="shared" si="271"/>
        <v>0</v>
      </c>
      <c r="E1946" s="2">
        <f t="shared" si="272"/>
        <v>7.380000000000031E-2</v>
      </c>
      <c r="F1946" s="2">
        <f t="shared" si="273"/>
        <v>2.228793548474799E-2</v>
      </c>
      <c r="G1946" s="2">
        <f t="shared" si="273"/>
        <v>3.3052190599787715E-2</v>
      </c>
      <c r="H1946" s="2">
        <f t="shared" si="274"/>
        <v>0.67432551610939639</v>
      </c>
      <c r="I1946" s="2">
        <f t="shared" si="275"/>
        <v>40.274457363363602</v>
      </c>
    </row>
    <row r="1947" spans="1:9" ht="13.5" x14ac:dyDescent="0.25">
      <c r="A1947" s="3">
        <f>TITRES_STAT!B1950</f>
        <v>44844</v>
      </c>
      <c r="B1947" s="6">
        <f>TITRES_STAT!D1950</f>
        <v>3.5240999999999998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2.0695940092980279E-2</v>
      </c>
      <c r="G1947" s="2">
        <f t="shared" si="273"/>
        <v>3.069131984266002E-2</v>
      </c>
      <c r="H1947" s="2">
        <f t="shared" si="274"/>
        <v>0.67432551610939651</v>
      </c>
      <c r="I1947" s="2">
        <f t="shared" si="275"/>
        <v>40.274457363363609</v>
      </c>
    </row>
    <row r="1948" spans="1:9" ht="13.5" x14ac:dyDescent="0.25">
      <c r="A1948" s="3">
        <f>TITRES_STAT!B1951</f>
        <v>44845</v>
      </c>
      <c r="B1948" s="6">
        <f>TITRES_STAT!D1951</f>
        <v>3.5405000000000002</v>
      </c>
      <c r="C1948" s="2">
        <f t="shared" si="270"/>
        <v>1.6400000000000414E-2</v>
      </c>
      <c r="D1948" s="2">
        <f t="shared" si="271"/>
        <v>1.6400000000000414E-2</v>
      </c>
      <c r="E1948" s="2">
        <f t="shared" si="272"/>
        <v>0</v>
      </c>
      <c r="F1948" s="2">
        <f t="shared" si="273"/>
        <v>2.0389087229196003E-2</v>
      </c>
      <c r="G1948" s="2">
        <f t="shared" si="273"/>
        <v>2.849908271104145E-2</v>
      </c>
      <c r="H1948" s="2">
        <f t="shared" si="274"/>
        <v>0.7154295959601753</v>
      </c>
      <c r="I1948" s="2">
        <f t="shared" si="275"/>
        <v>41.705564462978082</v>
      </c>
    </row>
    <row r="1949" spans="1:9" ht="13.5" x14ac:dyDescent="0.25">
      <c r="A1949" s="3">
        <f>TITRES_STAT!B1952</f>
        <v>44846</v>
      </c>
      <c r="B1949" s="6">
        <f>TITRES_STAT!D1952</f>
        <v>3.5405000000000002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1.8932723855682003E-2</v>
      </c>
      <c r="G1949" s="2">
        <f t="shared" si="276"/>
        <v>2.646343394596706E-2</v>
      </c>
      <c r="H1949" s="2">
        <f t="shared" si="274"/>
        <v>0.71542959596017541</v>
      </c>
      <c r="I1949" s="2">
        <f t="shared" si="275"/>
        <v>41.705564462978082</v>
      </c>
    </row>
    <row r="1950" spans="1:9" ht="13.5" x14ac:dyDescent="0.25">
      <c r="A1950" s="3">
        <f>TITRES_STAT!B1953</f>
        <v>44847</v>
      </c>
      <c r="B1950" s="6">
        <f>TITRES_STAT!D1953</f>
        <v>3.5405000000000002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1.7580386437419004E-2</v>
      </c>
      <c r="G1950" s="2">
        <f t="shared" si="276"/>
        <v>2.4573188664112268E-2</v>
      </c>
      <c r="H1950" s="2">
        <f t="shared" si="274"/>
        <v>0.71542959596017541</v>
      </c>
      <c r="I1950" s="2">
        <f t="shared" si="275"/>
        <v>41.705564462978082</v>
      </c>
    </row>
    <row r="1951" spans="1:9" ht="13.5" x14ac:dyDescent="0.25">
      <c r="A1951" s="3">
        <f>TITRES_STAT!B1954</f>
        <v>44848</v>
      </c>
      <c r="B1951" s="6">
        <f>TITRES_STAT!D1954</f>
        <v>3.5405000000000002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1.6324644549031934E-2</v>
      </c>
      <c r="G1951" s="2">
        <f t="shared" si="276"/>
        <v>2.2817960902389963E-2</v>
      </c>
      <c r="H1951" s="2">
        <f t="shared" si="274"/>
        <v>0.71542959596017552</v>
      </c>
      <c r="I1951" s="2">
        <f t="shared" si="275"/>
        <v>41.705564462978089</v>
      </c>
    </row>
    <row r="1952" spans="1:9" ht="13.5" x14ac:dyDescent="0.25">
      <c r="A1952" s="3">
        <f>TITRES_STAT!B1955</f>
        <v>44851</v>
      </c>
      <c r="B1952" s="6">
        <f>TITRES_STAT!D1955</f>
        <v>3.5240999999999998</v>
      </c>
      <c r="C1952" s="2">
        <f t="shared" si="270"/>
        <v>-1.6400000000000414E-2</v>
      </c>
      <c r="D1952" s="2">
        <f t="shared" si="271"/>
        <v>0</v>
      </c>
      <c r="E1952" s="2">
        <f t="shared" si="272"/>
        <v>1.6400000000000414E-2</v>
      </c>
      <c r="F1952" s="2">
        <f t="shared" si="276"/>
        <v>1.5158598509815368E-2</v>
      </c>
      <c r="G1952" s="2">
        <f t="shared" si="276"/>
        <v>2.2359535123647852E-2</v>
      </c>
      <c r="H1952" s="2">
        <f t="shared" si="274"/>
        <v>0.67794783862851238</v>
      </c>
      <c r="I1952" s="2">
        <f t="shared" si="275"/>
        <v>40.403391751595805</v>
      </c>
    </row>
    <row r="1953" spans="1:9" ht="13.5" x14ac:dyDescent="0.25">
      <c r="A1953" s="3">
        <f>TITRES_STAT!B1956</f>
        <v>44852</v>
      </c>
      <c r="B1953" s="6">
        <f>TITRES_STAT!D1956</f>
        <v>3.5240999999999998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1.4075841473399983E-2</v>
      </c>
      <c r="G1953" s="2">
        <f t="shared" si="276"/>
        <v>2.076242547195872E-2</v>
      </c>
      <c r="H1953" s="2">
        <f t="shared" si="274"/>
        <v>0.67794783862851227</v>
      </c>
      <c r="I1953" s="2">
        <f t="shared" si="275"/>
        <v>40.403391751595798</v>
      </c>
    </row>
    <row r="1954" spans="1:9" ht="13.5" x14ac:dyDescent="0.25">
      <c r="A1954" s="3">
        <f>TITRES_STAT!B1957</f>
        <v>44853</v>
      </c>
      <c r="B1954" s="6">
        <f>TITRES_STAT!D1957</f>
        <v>3.6798000000000002</v>
      </c>
      <c r="C1954" s="2">
        <f t="shared" si="270"/>
        <v>0.15570000000000039</v>
      </c>
      <c r="D1954" s="2">
        <f t="shared" si="271"/>
        <v>0.15570000000000039</v>
      </c>
      <c r="E1954" s="2">
        <f t="shared" si="272"/>
        <v>0</v>
      </c>
      <c r="F1954" s="2">
        <f t="shared" si="276"/>
        <v>2.4191852796728586E-2</v>
      </c>
      <c r="G1954" s="2">
        <f t="shared" si="276"/>
        <v>1.9279395081104524E-2</v>
      </c>
      <c r="H1954" s="2">
        <f t="shared" si="274"/>
        <v>1.2548035192472764</v>
      </c>
      <c r="I1954" s="2">
        <f t="shared" si="275"/>
        <v>55.65023774959198</v>
      </c>
    </row>
    <row r="1955" spans="1:9" ht="13.5" x14ac:dyDescent="0.25">
      <c r="A1955" s="3">
        <f>TITRES_STAT!B1958</f>
        <v>44854</v>
      </c>
      <c r="B1955" s="6">
        <f>TITRES_STAT!D1958</f>
        <v>3.5979000000000001</v>
      </c>
      <c r="C1955" s="2">
        <f t="shared" si="270"/>
        <v>-8.1900000000000084E-2</v>
      </c>
      <c r="D1955" s="2">
        <f t="shared" si="271"/>
        <v>0</v>
      </c>
      <c r="E1955" s="2">
        <f t="shared" si="272"/>
        <v>8.1900000000000084E-2</v>
      </c>
      <c r="F1955" s="2">
        <f t="shared" si="276"/>
        <v>2.2463863311247972E-2</v>
      </c>
      <c r="G1955" s="2">
        <f t="shared" si="276"/>
        <v>2.3752295432454208E-2</v>
      </c>
      <c r="H1955" s="2">
        <f t="shared" si="274"/>
        <v>0.94575546919790443</v>
      </c>
      <c r="I1955" s="2">
        <f t="shared" si="275"/>
        <v>48.606080474632904</v>
      </c>
    </row>
    <row r="1956" spans="1:9" ht="13.5" x14ac:dyDescent="0.25">
      <c r="A1956" s="3">
        <f>TITRES_STAT!B1959</f>
        <v>44855</v>
      </c>
      <c r="B1956" s="6">
        <f>TITRES_STAT!D1959</f>
        <v>3.7536</v>
      </c>
      <c r="C1956" s="2">
        <f t="shared" si="270"/>
        <v>0.15569999999999995</v>
      </c>
      <c r="D1956" s="2">
        <f t="shared" si="271"/>
        <v>0.15569999999999995</v>
      </c>
      <c r="E1956" s="2">
        <f t="shared" si="272"/>
        <v>0</v>
      </c>
      <c r="F1956" s="2">
        <f t="shared" si="276"/>
        <v>3.1980730217587398E-2</v>
      </c>
      <c r="G1956" s="2">
        <f t="shared" si="276"/>
        <v>2.2055702901564622E-2</v>
      </c>
      <c r="H1956" s="2">
        <f t="shared" si="274"/>
        <v>1.4499982322176954</v>
      </c>
      <c r="I1956" s="2">
        <f t="shared" si="275"/>
        <v>59.183644018599253</v>
      </c>
    </row>
    <row r="1957" spans="1:9" ht="13.5" x14ac:dyDescent="0.25">
      <c r="A1957" s="3">
        <f>TITRES_STAT!B1960</f>
        <v>44858</v>
      </c>
      <c r="B1957" s="6">
        <f>TITRES_STAT!D1960</f>
        <v>3.7290000000000001</v>
      </c>
      <c r="C1957" s="2">
        <f t="shared" si="270"/>
        <v>-2.4599999999999955E-2</v>
      </c>
      <c r="D1957" s="2">
        <f t="shared" si="271"/>
        <v>0</v>
      </c>
      <c r="E1957" s="2">
        <f t="shared" si="272"/>
        <v>2.4599999999999955E-2</v>
      </c>
      <c r="F1957" s="2">
        <f t="shared" si="276"/>
        <v>2.9696392344902584E-2</v>
      </c>
      <c r="G1957" s="2">
        <f t="shared" si="276"/>
        <v>2.2237438408595715E-2</v>
      </c>
      <c r="H1957" s="2">
        <f t="shared" si="274"/>
        <v>1.335423253310672</v>
      </c>
      <c r="I1957" s="2">
        <f t="shared" si="275"/>
        <v>57.181209077095112</v>
      </c>
    </row>
    <row r="1958" spans="1:9" ht="13.5" x14ac:dyDescent="0.25">
      <c r="A1958" s="3">
        <f>TITRES_STAT!B1961</f>
        <v>44859</v>
      </c>
      <c r="B1958" s="6">
        <f>TITRES_STAT!D1961</f>
        <v>3.7208000000000001</v>
      </c>
      <c r="C1958" s="2">
        <f t="shared" si="270"/>
        <v>-8.1999999999999851E-3</v>
      </c>
      <c r="D1958" s="2">
        <f t="shared" si="271"/>
        <v>0</v>
      </c>
      <c r="E1958" s="2">
        <f t="shared" si="272"/>
        <v>8.1999999999999851E-3</v>
      </c>
      <c r="F1958" s="2">
        <f t="shared" si="276"/>
        <v>2.7575221463123828E-2</v>
      </c>
      <c r="G1958" s="2">
        <f t="shared" si="276"/>
        <v>2.1234764236553162E-2</v>
      </c>
      <c r="H1958" s="2">
        <f t="shared" si="274"/>
        <v>1.2985885388666718</v>
      </c>
      <c r="I1958" s="2">
        <f t="shared" si="275"/>
        <v>56.495041061457044</v>
      </c>
    </row>
    <row r="1959" spans="1:9" ht="13.5" x14ac:dyDescent="0.25">
      <c r="A1959" s="3">
        <f>TITRES_STAT!B1962</f>
        <v>44860</v>
      </c>
      <c r="B1959" s="6">
        <f>TITRES_STAT!D1962</f>
        <v>3.7208000000000001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2.5605562787186415E-2</v>
      </c>
      <c r="G1959" s="2">
        <f t="shared" si="276"/>
        <v>1.971799536251365E-2</v>
      </c>
      <c r="H1959" s="2">
        <f t="shared" si="274"/>
        <v>1.298588538866672</v>
      </c>
      <c r="I1959" s="2">
        <f t="shared" si="275"/>
        <v>56.495041061457044</v>
      </c>
    </row>
    <row r="1960" spans="1:9" ht="13.5" x14ac:dyDescent="0.25">
      <c r="A1960" s="3">
        <f>TITRES_STAT!B1963</f>
        <v>44861</v>
      </c>
      <c r="B1960" s="6">
        <f>TITRES_STAT!D1963</f>
        <v>3.7208000000000001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2.3776594016673099E-2</v>
      </c>
      <c r="G1960" s="2">
        <f t="shared" si="276"/>
        <v>1.8309567122334103E-2</v>
      </c>
      <c r="H1960" s="2">
        <f t="shared" si="274"/>
        <v>1.298588538866672</v>
      </c>
      <c r="I1960" s="2">
        <f t="shared" si="275"/>
        <v>56.495041061457044</v>
      </c>
    </row>
    <row r="1961" spans="1:9" ht="13.5" x14ac:dyDescent="0.25">
      <c r="A1961" s="3">
        <f>TITRES_STAT!B1964</f>
        <v>44862</v>
      </c>
      <c r="B1961" s="6">
        <f>TITRES_STAT!D1964</f>
        <v>3.7290000000000001</v>
      </c>
      <c r="C1961" s="2">
        <f t="shared" si="270"/>
        <v>8.1999999999999851E-3</v>
      </c>
      <c r="D1961" s="2">
        <f t="shared" si="271"/>
        <v>8.1999999999999851E-3</v>
      </c>
      <c r="E1961" s="2">
        <f t="shared" si="272"/>
        <v>0</v>
      </c>
      <c r="F1961" s="2">
        <f t="shared" si="276"/>
        <v>2.2663980158339307E-2</v>
      </c>
      <c r="G1961" s="2">
        <f t="shared" si="276"/>
        <v>1.7001740899310239E-2</v>
      </c>
      <c r="H1961" s="2">
        <f t="shared" si="274"/>
        <v>1.333038792472057</v>
      </c>
      <c r="I1961" s="2">
        <f t="shared" si="275"/>
        <v>57.137446525678499</v>
      </c>
    </row>
    <row r="1962" spans="1:9" ht="13.5" x14ac:dyDescent="0.25">
      <c r="A1962" s="3">
        <f>TITRES_STAT!B1965</f>
        <v>44865</v>
      </c>
      <c r="B1962" s="6">
        <f>TITRES_STAT!D1965</f>
        <v>3.7290000000000001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2.1045124432743641E-2</v>
      </c>
      <c r="G1962" s="2">
        <f t="shared" si="276"/>
        <v>1.5787330835073794E-2</v>
      </c>
      <c r="H1962" s="2">
        <f t="shared" si="274"/>
        <v>1.333038792472057</v>
      </c>
      <c r="I1962" s="2">
        <f t="shared" si="275"/>
        <v>57.137446525678499</v>
      </c>
    </row>
    <row r="1963" spans="1:9" ht="13.5" x14ac:dyDescent="0.25">
      <c r="A1963" s="3">
        <f>TITRES_STAT!B1966</f>
        <v>44866</v>
      </c>
      <c r="B1963" s="6">
        <f>TITRES_STAT!D1966</f>
        <v>3.5651000000000002</v>
      </c>
      <c r="C1963" s="2">
        <f t="shared" si="270"/>
        <v>-0.16389999999999993</v>
      </c>
      <c r="D1963" s="2">
        <f t="shared" si="271"/>
        <v>0</v>
      </c>
      <c r="E1963" s="2">
        <f t="shared" si="272"/>
        <v>0.16389999999999993</v>
      </c>
      <c r="F1963" s="2">
        <f t="shared" si="276"/>
        <v>1.9541901258976237E-2</v>
      </c>
      <c r="G1963" s="2">
        <f t="shared" si="276"/>
        <v>2.6366807203997089E-2</v>
      </c>
      <c r="H1963" s="2">
        <f t="shared" si="274"/>
        <v>0.74115538934170888</v>
      </c>
      <c r="I1963" s="2">
        <f t="shared" si="275"/>
        <v>42.566872197542509</v>
      </c>
    </row>
    <row r="1964" spans="1:9" ht="13.5" x14ac:dyDescent="0.25">
      <c r="A1964" s="3">
        <f>TITRES_STAT!B1967</f>
        <v>44867</v>
      </c>
      <c r="B1964" s="6">
        <f>TITRES_STAT!D1967</f>
        <v>3.5240999999999998</v>
      </c>
      <c r="C1964" s="2">
        <f t="shared" si="270"/>
        <v>-4.1000000000000369E-2</v>
      </c>
      <c r="D1964" s="2">
        <f t="shared" si="271"/>
        <v>0</v>
      </c>
      <c r="E1964" s="2">
        <f t="shared" si="272"/>
        <v>4.1000000000000369E-2</v>
      </c>
      <c r="F1964" s="2">
        <f t="shared" si="276"/>
        <v>1.8146051169049361E-2</v>
      </c>
      <c r="G1964" s="2">
        <f t="shared" si="276"/>
        <v>2.7412035260854468E-2</v>
      </c>
      <c r="H1964" s="2">
        <f t="shared" si="274"/>
        <v>0.66197387375182171</v>
      </c>
      <c r="I1964" s="2">
        <f t="shared" si="275"/>
        <v>39.830582430122639</v>
      </c>
    </row>
    <row r="1965" spans="1:9" ht="13.5" x14ac:dyDescent="0.25">
      <c r="A1965" s="3">
        <f>TITRES_STAT!B1968</f>
        <v>44868</v>
      </c>
      <c r="B1965" s="6">
        <f>TITRES_STAT!D1968</f>
        <v>3.3683999999999998</v>
      </c>
      <c r="C1965" s="2">
        <f t="shared" si="270"/>
        <v>-0.15569999999999995</v>
      </c>
      <c r="D1965" s="2">
        <f t="shared" si="271"/>
        <v>0</v>
      </c>
      <c r="E1965" s="2">
        <f t="shared" si="272"/>
        <v>0.15569999999999995</v>
      </c>
      <c r="F1965" s="2">
        <f t="shared" ref="F1965:G1980" si="277">((F1964*13)+D1965)/14</f>
        <v>1.6849904656974408E-2</v>
      </c>
      <c r="G1965" s="2">
        <f t="shared" si="277"/>
        <v>3.6575461313650574E-2</v>
      </c>
      <c r="H1965" s="2">
        <f t="shared" si="274"/>
        <v>0.46068878017638948</v>
      </c>
      <c r="I1965" s="2">
        <f t="shared" si="275"/>
        <v>31.539146903062928</v>
      </c>
    </row>
    <row r="1966" spans="1:9" ht="13.5" x14ac:dyDescent="0.25">
      <c r="A1966" s="3">
        <f>TITRES_STAT!B1969</f>
        <v>44869</v>
      </c>
      <c r="B1966" s="6">
        <f>TITRES_STAT!D1969</f>
        <v>3.5158999999999998</v>
      </c>
      <c r="C1966" s="2">
        <f t="shared" si="270"/>
        <v>0.14749999999999996</v>
      </c>
      <c r="D1966" s="2">
        <f t="shared" si="271"/>
        <v>0.14749999999999996</v>
      </c>
      <c r="E1966" s="2">
        <f t="shared" si="272"/>
        <v>0</v>
      </c>
      <c r="F1966" s="2">
        <f t="shared" si="277"/>
        <v>2.6182054324333376E-2</v>
      </c>
      <c r="G1966" s="2">
        <f t="shared" si="277"/>
        <v>3.3962928362675532E-2</v>
      </c>
      <c r="H1966" s="2">
        <f t="shared" si="274"/>
        <v>0.77090096721773982</v>
      </c>
      <c r="I1966" s="2">
        <f t="shared" si="275"/>
        <v>43.531568477761986</v>
      </c>
    </row>
    <row r="1967" spans="1:9" ht="13.5" x14ac:dyDescent="0.25">
      <c r="A1967" s="3">
        <f>TITRES_STAT!B1970</f>
        <v>44872</v>
      </c>
      <c r="B1967" s="6">
        <f>TITRES_STAT!D1970</f>
        <v>3.5158999999999998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2.4311907586880992E-2</v>
      </c>
      <c r="G1967" s="2">
        <f t="shared" si="277"/>
        <v>3.1537004908198711E-2</v>
      </c>
      <c r="H1967" s="2">
        <f t="shared" si="274"/>
        <v>0.77090096721773971</v>
      </c>
      <c r="I1967" s="2">
        <f t="shared" si="275"/>
        <v>43.531568477761986</v>
      </c>
    </row>
    <row r="1968" spans="1:9" ht="13.5" x14ac:dyDescent="0.25">
      <c r="A1968" s="3">
        <f>TITRES_STAT!B1971</f>
        <v>44873</v>
      </c>
      <c r="B1968" s="6">
        <f>TITRES_STAT!D1971</f>
        <v>3.5158999999999998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2.2575342759246636E-2</v>
      </c>
      <c r="G1968" s="2">
        <f t="shared" si="277"/>
        <v>2.9284361700470229E-2</v>
      </c>
      <c r="H1968" s="2">
        <f t="shared" si="274"/>
        <v>0.77090096721773982</v>
      </c>
      <c r="I1968" s="2">
        <f t="shared" si="275"/>
        <v>43.531568477761986</v>
      </c>
    </row>
    <row r="1969" spans="1:9" ht="13.5" x14ac:dyDescent="0.25">
      <c r="A1969" s="3">
        <f>TITRES_STAT!B1972</f>
        <v>44874</v>
      </c>
      <c r="B1969" s="6">
        <f>TITRES_STAT!D1972</f>
        <v>3.5240999999999998</v>
      </c>
      <c r="C1969" s="2">
        <f t="shared" si="270"/>
        <v>8.1999999999999851E-3</v>
      </c>
      <c r="D1969" s="2">
        <f t="shared" si="271"/>
        <v>8.1999999999999851E-3</v>
      </c>
      <c r="E1969" s="2">
        <f t="shared" si="272"/>
        <v>0</v>
      </c>
      <c r="F1969" s="2">
        <f t="shared" si="277"/>
        <v>2.154853256215759E-2</v>
      </c>
      <c r="G1969" s="2">
        <f t="shared" si="277"/>
        <v>2.7192621579008067E-2</v>
      </c>
      <c r="H1969" s="2">
        <f t="shared" si="274"/>
        <v>0.79244042357403477</v>
      </c>
      <c r="I1969" s="2">
        <f t="shared" si="275"/>
        <v>44.210140161531783</v>
      </c>
    </row>
    <row r="1970" spans="1:9" ht="13.5" x14ac:dyDescent="0.25">
      <c r="A1970" s="3">
        <f>TITRES_STAT!B1973</f>
        <v>44875</v>
      </c>
      <c r="B1970" s="6">
        <f>TITRES_STAT!D1973</f>
        <v>3.5240999999999998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2.000935166486062E-2</v>
      </c>
      <c r="G1970" s="2">
        <f t="shared" si="277"/>
        <v>2.5250291466221774E-2</v>
      </c>
      <c r="H1970" s="2">
        <f t="shared" si="274"/>
        <v>0.79244042357403488</v>
      </c>
      <c r="I1970" s="2">
        <f t="shared" si="275"/>
        <v>44.21014016153179</v>
      </c>
    </row>
    <row r="1971" spans="1:9" ht="13.5" x14ac:dyDescent="0.25">
      <c r="A1971" s="3">
        <f>TITRES_STAT!B1974</f>
        <v>44876</v>
      </c>
      <c r="B1971" s="6">
        <f>TITRES_STAT!D1974</f>
        <v>3.5240999999999998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1.8580112260227717E-2</v>
      </c>
      <c r="G1971" s="2">
        <f t="shared" si="277"/>
        <v>2.3446699218634504E-2</v>
      </c>
      <c r="H1971" s="2">
        <f t="shared" si="274"/>
        <v>0.79244042357403477</v>
      </c>
      <c r="I1971" s="2">
        <f t="shared" si="275"/>
        <v>44.210140161531783</v>
      </c>
    </row>
    <row r="1972" spans="1:9" ht="13.5" x14ac:dyDescent="0.25">
      <c r="A1972" s="3">
        <f>TITRES_STAT!B1975</f>
        <v>44879</v>
      </c>
      <c r="B1972" s="6">
        <f>TITRES_STAT!D1975</f>
        <v>3.5240999999999998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1.7252961384497164E-2</v>
      </c>
      <c r="G1972" s="2">
        <f t="shared" si="277"/>
        <v>2.177193498873204E-2</v>
      </c>
      <c r="H1972" s="2">
        <f t="shared" si="274"/>
        <v>0.79244042357403466</v>
      </c>
      <c r="I1972" s="2">
        <f t="shared" si="275"/>
        <v>44.210140161531776</v>
      </c>
    </row>
    <row r="1973" spans="1:9" ht="13.5" x14ac:dyDescent="0.25">
      <c r="A1973" s="3">
        <f>TITRES_STAT!B1976</f>
        <v>44880</v>
      </c>
      <c r="B1973" s="6">
        <f>TITRES_STAT!D1976</f>
        <v>3.5240999999999998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1.6020606999890222E-2</v>
      </c>
      <c r="G1973" s="2">
        <f t="shared" si="277"/>
        <v>2.0216796775251181E-2</v>
      </c>
      <c r="H1973" s="2">
        <f t="shared" si="274"/>
        <v>0.79244042357403455</v>
      </c>
      <c r="I1973" s="2">
        <f t="shared" si="275"/>
        <v>44.210140161531776</v>
      </c>
    </row>
    <row r="1974" spans="1:9" ht="13.5" x14ac:dyDescent="0.25">
      <c r="A1974" s="3">
        <f>TITRES_STAT!B1977</f>
        <v>44881</v>
      </c>
      <c r="B1974" s="6">
        <f>TITRES_STAT!D1977</f>
        <v>3.5240999999999998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1.4876277928469493E-2</v>
      </c>
      <c r="G1974" s="2">
        <f t="shared" si="277"/>
        <v>1.8772739862733239E-2</v>
      </c>
      <c r="H1974" s="2">
        <f t="shared" si="274"/>
        <v>0.79244042357403466</v>
      </c>
      <c r="I1974" s="2">
        <f t="shared" si="275"/>
        <v>44.210140161531776</v>
      </c>
    </row>
    <row r="1975" spans="1:9" ht="13.5" x14ac:dyDescent="0.25">
      <c r="A1975" s="3">
        <f>TITRES_STAT!B1978</f>
        <v>44882</v>
      </c>
      <c r="B1975" s="6">
        <f>TITRES_STAT!D1978</f>
        <v>3.3765999999999998</v>
      </c>
      <c r="C1975" s="2">
        <f t="shared" si="270"/>
        <v>-0.14749999999999996</v>
      </c>
      <c r="D1975" s="2">
        <f t="shared" si="271"/>
        <v>0</v>
      </c>
      <c r="E1975" s="2">
        <f t="shared" si="272"/>
        <v>0.14749999999999996</v>
      </c>
      <c r="F1975" s="2">
        <f t="shared" si="277"/>
        <v>1.381368664786453E-2</v>
      </c>
      <c r="G1975" s="2">
        <f t="shared" si="277"/>
        <v>2.796754415825229E-2</v>
      </c>
      <c r="H1975" s="2">
        <f t="shared" si="274"/>
        <v>0.49391847098553954</v>
      </c>
      <c r="I1975" s="2">
        <f t="shared" si="275"/>
        <v>33.061942842148611</v>
      </c>
    </row>
    <row r="1976" spans="1:9" ht="13.5" x14ac:dyDescent="0.25">
      <c r="A1976" s="3">
        <f>TITRES_STAT!B1979</f>
        <v>44883</v>
      </c>
      <c r="B1976" s="6">
        <f>TITRES_STAT!D1979</f>
        <v>3.3765999999999998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1.2826994744445635E-2</v>
      </c>
      <c r="G1976" s="2">
        <f t="shared" si="277"/>
        <v>2.5969862432662839E-2</v>
      </c>
      <c r="H1976" s="2">
        <f t="shared" si="274"/>
        <v>0.49391847098553959</v>
      </c>
      <c r="I1976" s="2">
        <f t="shared" si="275"/>
        <v>33.061942842148611</v>
      </c>
    </row>
    <row r="1977" spans="1:9" ht="13.5" x14ac:dyDescent="0.25">
      <c r="A1977" s="3">
        <f>TITRES_STAT!B1980</f>
        <v>44886</v>
      </c>
      <c r="B1977" s="6">
        <f>TITRES_STAT!D1980</f>
        <v>3.5158999999999998</v>
      </c>
      <c r="C1977" s="2">
        <f t="shared" si="270"/>
        <v>0.13929999999999998</v>
      </c>
      <c r="D1977" s="2">
        <f t="shared" si="271"/>
        <v>0.13929999999999998</v>
      </c>
      <c r="E1977" s="2">
        <f t="shared" si="272"/>
        <v>0</v>
      </c>
      <c r="F1977" s="2">
        <f t="shared" si="277"/>
        <v>2.1860780834128089E-2</v>
      </c>
      <c r="G1977" s="2">
        <f t="shared" si="277"/>
        <v>2.4114872258901209E-2</v>
      </c>
      <c r="H1977" s="2">
        <f t="shared" si="274"/>
        <v>0.90652691830282883</v>
      </c>
      <c r="I1977" s="2">
        <f t="shared" si="275"/>
        <v>47.548603148483735</v>
      </c>
    </row>
    <row r="1978" spans="1:9" ht="13.5" x14ac:dyDescent="0.25">
      <c r="A1978" s="3">
        <f>TITRES_STAT!B1981</f>
        <v>44887</v>
      </c>
      <c r="B1978" s="6">
        <f>TITRES_STAT!D1981</f>
        <v>3.5158999999999998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2.0299296488833225E-2</v>
      </c>
      <c r="G1978" s="2">
        <f t="shared" si="277"/>
        <v>2.2392381383265408E-2</v>
      </c>
      <c r="H1978" s="2">
        <f t="shared" si="274"/>
        <v>0.90652691830282883</v>
      </c>
      <c r="I1978" s="2">
        <f t="shared" si="275"/>
        <v>47.548603148483735</v>
      </c>
    </row>
    <row r="1979" spans="1:9" ht="13.5" x14ac:dyDescent="0.25">
      <c r="A1979" s="3">
        <f>TITRES_STAT!B1982</f>
        <v>44888</v>
      </c>
      <c r="B1979" s="6">
        <f>TITRES_STAT!D1982</f>
        <v>3.5158999999999998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1.8849346739630853E-2</v>
      </c>
      <c r="G1979" s="2">
        <f t="shared" si="277"/>
        <v>2.0792925570175019E-2</v>
      </c>
      <c r="H1979" s="2">
        <f t="shared" si="274"/>
        <v>0.90652691830282894</v>
      </c>
      <c r="I1979" s="2">
        <f t="shared" si="275"/>
        <v>47.548603148483735</v>
      </c>
    </row>
    <row r="1980" spans="1:9" ht="13.5" x14ac:dyDescent="0.25">
      <c r="A1980" s="3">
        <f>TITRES_STAT!B1983</f>
        <v>44889</v>
      </c>
      <c r="B1980" s="6">
        <f>TITRES_STAT!D1983</f>
        <v>3.5158999999999998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1.7502964829657221E-2</v>
      </c>
      <c r="G1980" s="2">
        <f t="shared" si="277"/>
        <v>1.9307716600876802E-2</v>
      </c>
      <c r="H1980" s="2">
        <f t="shared" si="274"/>
        <v>0.90652691830282905</v>
      </c>
      <c r="I1980" s="2">
        <f t="shared" si="275"/>
        <v>47.548603148483743</v>
      </c>
    </row>
    <row r="1981" spans="1:9" ht="13.5" x14ac:dyDescent="0.25">
      <c r="A1981" s="3">
        <f>TITRES_STAT!B1984</f>
        <v>44890</v>
      </c>
      <c r="B1981" s="6">
        <f>TITRES_STAT!D1984</f>
        <v>3.5158999999999998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1.6252753056110274E-2</v>
      </c>
      <c r="G1981" s="2">
        <f t="shared" si="278"/>
        <v>1.7928593986528459E-2</v>
      </c>
      <c r="H1981" s="2">
        <f t="shared" si="274"/>
        <v>0.90652691830282894</v>
      </c>
      <c r="I1981" s="2">
        <f t="shared" si="275"/>
        <v>47.548603148483735</v>
      </c>
    </row>
    <row r="1982" spans="1:9" ht="13.5" x14ac:dyDescent="0.25">
      <c r="A1982" s="3">
        <f>TITRES_STAT!B1985</f>
        <v>44893</v>
      </c>
      <c r="B1982" s="6">
        <f>TITRES_STAT!D1985</f>
        <v>3.5158999999999998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1.509184212353097E-2</v>
      </c>
      <c r="G1982" s="2">
        <f t="shared" si="278"/>
        <v>1.6647980130347854E-2</v>
      </c>
      <c r="H1982" s="2">
        <f t="shared" si="274"/>
        <v>0.90652691830282905</v>
      </c>
      <c r="I1982" s="2">
        <f t="shared" si="275"/>
        <v>47.548603148483743</v>
      </c>
    </row>
    <row r="1983" spans="1:9" ht="13.5" x14ac:dyDescent="0.25">
      <c r="A1983" s="3">
        <f>TITRES_STAT!B1986</f>
        <v>44894</v>
      </c>
      <c r="B1983" s="6">
        <f>TITRES_STAT!D1986</f>
        <v>3.4011999999999998</v>
      </c>
      <c r="C1983" s="2">
        <f t="shared" si="270"/>
        <v>-0.11470000000000002</v>
      </c>
      <c r="D1983" s="2">
        <f t="shared" si="271"/>
        <v>0</v>
      </c>
      <c r="E1983" s="2">
        <f t="shared" si="272"/>
        <v>0.11470000000000002</v>
      </c>
      <c r="F1983" s="2">
        <f t="shared" si="278"/>
        <v>1.4013853400421616E-2</v>
      </c>
      <c r="G1983" s="2">
        <f t="shared" si="278"/>
        <v>2.3651695835323009E-2</v>
      </c>
      <c r="H1983" s="2">
        <f t="shared" si="274"/>
        <v>0.59250945462829774</v>
      </c>
      <c r="I1983" s="2">
        <f t="shared" si="275"/>
        <v>37.206024297456587</v>
      </c>
    </row>
    <row r="1984" spans="1:9" ht="13.5" x14ac:dyDescent="0.25">
      <c r="A1984" s="3">
        <f>TITRES_STAT!B1987</f>
        <v>44895</v>
      </c>
      <c r="B1984" s="6">
        <f>TITRES_STAT!D1987</f>
        <v>3.5076999999999998</v>
      </c>
      <c r="C1984" s="2">
        <f t="shared" si="270"/>
        <v>0.10650000000000004</v>
      </c>
      <c r="D1984" s="2">
        <f t="shared" si="271"/>
        <v>0.10650000000000004</v>
      </c>
      <c r="E1984" s="2">
        <f t="shared" si="272"/>
        <v>0</v>
      </c>
      <c r="F1984" s="2">
        <f t="shared" si="278"/>
        <v>2.0620006728962931E-2</v>
      </c>
      <c r="G1984" s="2">
        <f t="shared" si="278"/>
        <v>2.1962288989942794E-2</v>
      </c>
      <c r="H1984" s="2">
        <f t="shared" si="274"/>
        <v>0.93888240603725159</v>
      </c>
      <c r="I1984" s="2">
        <f t="shared" si="275"/>
        <v>48.423896318506948</v>
      </c>
    </row>
    <row r="1985" spans="1:9" ht="13.5" x14ac:dyDescent="0.25">
      <c r="A1985" s="3">
        <f>TITRES_STAT!B1988</f>
        <v>44896</v>
      </c>
      <c r="B1985" s="6">
        <f>TITRES_STAT!D1988</f>
        <v>3.5076999999999998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1.9147149105465579E-2</v>
      </c>
      <c r="G1985" s="2">
        <f t="shared" si="278"/>
        <v>2.0393554062089737E-2</v>
      </c>
      <c r="H1985" s="2">
        <f t="shared" si="274"/>
        <v>0.93888240603725159</v>
      </c>
      <c r="I1985" s="2">
        <f t="shared" si="275"/>
        <v>48.423896318506948</v>
      </c>
    </row>
    <row r="1986" spans="1:9" ht="13.5" x14ac:dyDescent="0.25">
      <c r="A1986" s="3">
        <f>TITRES_STAT!B1989</f>
        <v>44897</v>
      </c>
      <c r="B1986" s="6">
        <f>TITRES_STAT!D1989</f>
        <v>3.5076999999999998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1.7779495597932325E-2</v>
      </c>
      <c r="G1986" s="2">
        <f t="shared" si="278"/>
        <v>1.8936871629083328E-2</v>
      </c>
      <c r="H1986" s="2">
        <f t="shared" si="274"/>
        <v>0.9388824060372517</v>
      </c>
      <c r="I1986" s="2">
        <f t="shared" si="275"/>
        <v>48.423896318506955</v>
      </c>
    </row>
    <row r="1987" spans="1:9" ht="13.5" x14ac:dyDescent="0.25">
      <c r="A1987" s="3">
        <f>TITRES_STAT!B1990</f>
        <v>44900</v>
      </c>
      <c r="B1987" s="6">
        <f>TITRES_STAT!D1990</f>
        <v>3.5076999999999998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1.6509531626651443E-2</v>
      </c>
      <c r="G1987" s="2">
        <f t="shared" si="278"/>
        <v>1.7584237941291662E-2</v>
      </c>
      <c r="H1987" s="2">
        <f t="shared" si="274"/>
        <v>0.93888240603725159</v>
      </c>
      <c r="I1987" s="2">
        <f t="shared" si="275"/>
        <v>48.423896318506948</v>
      </c>
    </row>
    <row r="1988" spans="1:9" ht="13.5" x14ac:dyDescent="0.25">
      <c r="A1988" s="3">
        <f>TITRES_STAT!B1991</f>
        <v>44901</v>
      </c>
      <c r="B1988" s="6">
        <f>TITRES_STAT!D1991</f>
        <v>3.5076999999999998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1.5330279367604911E-2</v>
      </c>
      <c r="G1988" s="2">
        <f t="shared" si="278"/>
        <v>1.6328220945485115E-2</v>
      </c>
      <c r="H1988" s="2">
        <f t="shared" si="274"/>
        <v>0.93888240603725148</v>
      </c>
      <c r="I1988" s="2">
        <f t="shared" si="275"/>
        <v>48.423896318506941</v>
      </c>
    </row>
    <row r="1989" spans="1:9" ht="13.5" x14ac:dyDescent="0.25">
      <c r="A1989" s="3">
        <f>TITRES_STAT!B1992</f>
        <v>44902</v>
      </c>
      <c r="B1989" s="6">
        <f>TITRES_STAT!D1992</f>
        <v>3.4094000000000002</v>
      </c>
      <c r="C1989" s="2">
        <f t="shared" si="279"/>
        <v>-9.829999999999961E-2</v>
      </c>
      <c r="D1989" s="2">
        <f t="shared" si="280"/>
        <v>0</v>
      </c>
      <c r="E1989" s="2">
        <f t="shared" si="281"/>
        <v>9.829999999999961E-2</v>
      </c>
      <c r="F1989" s="2">
        <f t="shared" si="278"/>
        <v>1.4235259412775989E-2</v>
      </c>
      <c r="G1989" s="2">
        <f t="shared" si="278"/>
        <v>2.2183348020807576E-2</v>
      </c>
      <c r="H1989" s="2">
        <f t="shared" si="274"/>
        <v>0.64170924061704193</v>
      </c>
      <c r="I1989" s="2">
        <f t="shared" si="275"/>
        <v>39.087874072990743</v>
      </c>
    </row>
    <row r="1990" spans="1:9" ht="13.5" x14ac:dyDescent="0.25">
      <c r="A1990" s="3">
        <f>TITRES_STAT!B1993</f>
        <v>44903</v>
      </c>
      <c r="B1990" s="6">
        <f>TITRES_STAT!D1993</f>
        <v>3.5076999999999998</v>
      </c>
      <c r="C1990" s="2">
        <f t="shared" si="279"/>
        <v>9.829999999999961E-2</v>
      </c>
      <c r="D1990" s="2">
        <f t="shared" si="280"/>
        <v>9.829999999999961E-2</v>
      </c>
      <c r="E1990" s="2">
        <f t="shared" si="281"/>
        <v>0</v>
      </c>
      <c r="F1990" s="2">
        <f t="shared" si="278"/>
        <v>2.0239883740434818E-2</v>
      </c>
      <c r="G1990" s="2">
        <f t="shared" si="278"/>
        <v>2.0598823162178464E-2</v>
      </c>
      <c r="H1990" s="2">
        <f t="shared" si="274"/>
        <v>0.98257476075610495</v>
      </c>
      <c r="I1990" s="2">
        <f t="shared" si="275"/>
        <v>49.560540172587245</v>
      </c>
    </row>
    <row r="1991" spans="1:9" ht="13.5" x14ac:dyDescent="0.25">
      <c r="A1991" s="3">
        <f>TITRES_STAT!B1994</f>
        <v>44904</v>
      </c>
      <c r="B1991" s="6">
        <f>TITRES_STAT!D1994</f>
        <v>3.5076999999999998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1.8794177758975187E-2</v>
      </c>
      <c r="G1991" s="2">
        <f t="shared" si="278"/>
        <v>1.9127478650594287E-2</v>
      </c>
      <c r="H1991" s="2">
        <f t="shared" si="274"/>
        <v>0.98257476075610495</v>
      </c>
      <c r="I1991" s="2">
        <f t="shared" si="275"/>
        <v>49.560540172587245</v>
      </c>
    </row>
    <row r="1992" spans="1:9" ht="13.5" x14ac:dyDescent="0.25">
      <c r="A1992" s="3">
        <f>TITRES_STAT!B1995</f>
        <v>44907</v>
      </c>
      <c r="B1992" s="6">
        <f>TITRES_STAT!D1995</f>
        <v>3.6634000000000002</v>
      </c>
      <c r="C1992" s="2">
        <f t="shared" si="279"/>
        <v>0.15570000000000039</v>
      </c>
      <c r="D1992" s="2">
        <f t="shared" si="280"/>
        <v>0.15570000000000039</v>
      </c>
      <c r="E1992" s="2">
        <f t="shared" si="281"/>
        <v>0</v>
      </c>
      <c r="F1992" s="2">
        <f t="shared" si="278"/>
        <v>2.8573165061905558E-2</v>
      </c>
      <c r="G1992" s="2">
        <f t="shared" si="278"/>
        <v>1.7761230175551836E-2</v>
      </c>
      <c r="H1992" s="2">
        <f t="shared" si="274"/>
        <v>1.6087379522414076</v>
      </c>
      <c r="I1992" s="2">
        <f t="shared" si="275"/>
        <v>61.667288232579757</v>
      </c>
    </row>
    <row r="1993" spans="1:9" ht="13.5" x14ac:dyDescent="0.25">
      <c r="A1993" s="3">
        <f>TITRES_STAT!B1996</f>
        <v>44908</v>
      </c>
      <c r="B1993" s="6">
        <f>TITRES_STAT!D1996</f>
        <v>3.6634000000000002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2.6532224700340872E-2</v>
      </c>
      <c r="G1993" s="2">
        <f t="shared" si="278"/>
        <v>1.6492570877298132E-2</v>
      </c>
      <c r="H1993" s="2">
        <f t="shared" si="274"/>
        <v>1.6087379522414076</v>
      </c>
      <c r="I1993" s="2">
        <f t="shared" si="275"/>
        <v>61.667288232579757</v>
      </c>
    </row>
    <row r="1994" spans="1:9" ht="13.5" x14ac:dyDescent="0.25">
      <c r="A1994" s="3">
        <f>TITRES_STAT!B1997</f>
        <v>44909</v>
      </c>
      <c r="B1994" s="6">
        <f>TITRES_STAT!D1997</f>
        <v>3.6634000000000002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2.4637065793173669E-2</v>
      </c>
      <c r="G1994" s="2">
        <f t="shared" si="278"/>
        <v>1.5314530100348264E-2</v>
      </c>
      <c r="H1994" s="2">
        <f t="shared" si="274"/>
        <v>1.6087379522414078</v>
      </c>
      <c r="I1994" s="2">
        <f t="shared" si="275"/>
        <v>61.667288232579757</v>
      </c>
    </row>
    <row r="1995" spans="1:9" ht="13.5" x14ac:dyDescent="0.25">
      <c r="A1995" s="3">
        <f>TITRES_STAT!B1998</f>
        <v>44910</v>
      </c>
      <c r="B1995" s="6">
        <f>TITRES_STAT!D1998</f>
        <v>3.6634000000000002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2.2877275379375551E-2</v>
      </c>
      <c r="G1995" s="2">
        <f t="shared" si="278"/>
        <v>1.4220635093180532E-2</v>
      </c>
      <c r="H1995" s="2">
        <f t="shared" si="274"/>
        <v>1.6087379522414078</v>
      </c>
      <c r="I1995" s="2">
        <f t="shared" si="275"/>
        <v>61.667288232579757</v>
      </c>
    </row>
    <row r="1996" spans="1:9" ht="13.5" x14ac:dyDescent="0.25">
      <c r="A1996" s="3">
        <f>TITRES_STAT!B1999</f>
        <v>44911</v>
      </c>
      <c r="B1996" s="6">
        <f>TITRES_STAT!D1999</f>
        <v>3.6061000000000001</v>
      </c>
      <c r="C1996" s="2">
        <f t="shared" si="279"/>
        <v>-5.7300000000000129E-2</v>
      </c>
      <c r="D1996" s="2">
        <f t="shared" si="280"/>
        <v>0</v>
      </c>
      <c r="E1996" s="2">
        <f t="shared" si="281"/>
        <v>5.7300000000000129E-2</v>
      </c>
      <c r="F1996" s="2">
        <f t="shared" si="278"/>
        <v>2.1243184280848728E-2</v>
      </c>
      <c r="G1996" s="2">
        <f t="shared" si="278"/>
        <v>1.729773258652479E-2</v>
      </c>
      <c r="H1996" s="2">
        <f t="shared" si="274"/>
        <v>1.2280906861398417</v>
      </c>
      <c r="I1996" s="2">
        <f t="shared" si="275"/>
        <v>55.118523396707161</v>
      </c>
    </row>
    <row r="1997" spans="1:9" ht="13.5" x14ac:dyDescent="0.25">
      <c r="A1997" s="3">
        <f>TITRES_STAT!B2000</f>
        <v>44914</v>
      </c>
      <c r="B1997" s="6">
        <f>TITRES_STAT!D2000</f>
        <v>3.6061000000000001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1.9725813975073819E-2</v>
      </c>
      <c r="G1997" s="2">
        <f t="shared" si="282"/>
        <v>1.6062180258915877E-2</v>
      </c>
      <c r="H1997" s="2">
        <f t="shared" si="274"/>
        <v>1.2280906861398417</v>
      </c>
      <c r="I1997" s="2">
        <f t="shared" si="275"/>
        <v>55.118523396707161</v>
      </c>
    </row>
    <row r="1998" spans="1:9" ht="13.5" x14ac:dyDescent="0.25">
      <c r="A1998" s="3">
        <f>TITRES_STAT!B2001</f>
        <v>44915</v>
      </c>
      <c r="B1998" s="6">
        <f>TITRES_STAT!D2001</f>
        <v>3.6061000000000001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1.8316827262568548E-2</v>
      </c>
      <c r="G1998" s="2">
        <f t="shared" si="282"/>
        <v>1.4914881668993313E-2</v>
      </c>
      <c r="H1998" s="2">
        <f t="shared" si="274"/>
        <v>1.2280906861398417</v>
      </c>
      <c r="I1998" s="2">
        <f t="shared" si="275"/>
        <v>55.118523396707161</v>
      </c>
    </row>
    <row r="1999" spans="1:9" ht="13.5" x14ac:dyDescent="0.25">
      <c r="A1999" s="3">
        <f>TITRES_STAT!B2002</f>
        <v>44916</v>
      </c>
      <c r="B1999" s="6">
        <f>TITRES_STAT!D2002</f>
        <v>3.6061000000000001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1.7008482458099366E-2</v>
      </c>
      <c r="G1999" s="2">
        <f t="shared" si="282"/>
        <v>1.3849532978350934E-2</v>
      </c>
      <c r="H1999" s="2">
        <f t="shared" si="274"/>
        <v>1.2280906861398417</v>
      </c>
      <c r="I1999" s="2">
        <f t="shared" si="275"/>
        <v>55.118523396707161</v>
      </c>
    </row>
    <row r="2000" spans="1:9" ht="13.5" x14ac:dyDescent="0.25">
      <c r="A2000" s="3">
        <f>TITRES_STAT!B2003</f>
        <v>44917</v>
      </c>
      <c r="B2000" s="6">
        <f>TITRES_STAT!D2003</f>
        <v>3.4502999999999999</v>
      </c>
      <c r="C2000" s="2">
        <f t="shared" si="279"/>
        <v>-0.15580000000000016</v>
      </c>
      <c r="D2000" s="2">
        <f t="shared" si="280"/>
        <v>0</v>
      </c>
      <c r="E2000" s="2">
        <f t="shared" si="281"/>
        <v>0.15580000000000016</v>
      </c>
      <c r="F2000" s="2">
        <f t="shared" si="282"/>
        <v>1.5793590853949411E-2</v>
      </c>
      <c r="G2000" s="2">
        <f t="shared" si="282"/>
        <v>2.3988852051325876E-2</v>
      </c>
      <c r="H2000" s="2">
        <f t="shared" si="274"/>
        <v>0.65837209801277219</v>
      </c>
      <c r="I2000" s="2">
        <f t="shared" si="275"/>
        <v>39.699902018473395</v>
      </c>
    </row>
    <row r="2001" spans="1:9" ht="13.5" x14ac:dyDescent="0.25">
      <c r="A2001" s="3">
        <f>TITRES_STAT!B2004</f>
        <v>44918</v>
      </c>
      <c r="B2001" s="6">
        <f>TITRES_STAT!D2004</f>
        <v>3.4011999999999998</v>
      </c>
      <c r="C2001" s="2">
        <f t="shared" si="279"/>
        <v>-4.9100000000000144E-2</v>
      </c>
      <c r="D2001" s="2">
        <f t="shared" si="280"/>
        <v>0</v>
      </c>
      <c r="E2001" s="2">
        <f t="shared" si="281"/>
        <v>4.9100000000000144E-2</v>
      </c>
      <c r="F2001" s="2">
        <f t="shared" si="282"/>
        <v>1.4665477221524453E-2</v>
      </c>
      <c r="G2001" s="2">
        <f t="shared" si="282"/>
        <v>2.578250547623118E-2</v>
      </c>
      <c r="H2001" s="2">
        <f t="shared" ref="H2001:H2064" si="283">F2001/G2001</f>
        <v>0.56881505310042557</v>
      </c>
      <c r="I2001" s="2">
        <f t="shared" ref="I2001:I2064" si="284">IF(G2001=0,100,100-(100/(1+H2001)))</f>
        <v>36.257623355683961</v>
      </c>
    </row>
    <row r="2002" spans="1:9" ht="13.5" x14ac:dyDescent="0.25">
      <c r="A2002" s="3">
        <f>TITRES_STAT!B2005</f>
        <v>44921</v>
      </c>
      <c r="B2002" s="6">
        <f>TITRES_STAT!D2005</f>
        <v>3.4420999999999999</v>
      </c>
      <c r="C2002" s="2">
        <f t="shared" si="279"/>
        <v>4.0900000000000158E-2</v>
      </c>
      <c r="D2002" s="2">
        <f t="shared" si="280"/>
        <v>4.0900000000000158E-2</v>
      </c>
      <c r="E2002" s="2">
        <f t="shared" si="281"/>
        <v>0</v>
      </c>
      <c r="F2002" s="2">
        <f t="shared" si="282"/>
        <v>1.653937170570129E-2</v>
      </c>
      <c r="G2002" s="2">
        <f t="shared" si="282"/>
        <v>2.3940897942214667E-2</v>
      </c>
      <c r="H2002" s="2">
        <f t="shared" si="283"/>
        <v>0.69084174476754423</v>
      </c>
      <c r="I2002" s="2">
        <f t="shared" si="284"/>
        <v>40.857859519107194</v>
      </c>
    </row>
    <row r="2003" spans="1:9" ht="13.5" x14ac:dyDescent="0.25">
      <c r="A2003" s="3">
        <f>TITRES_STAT!B2006</f>
        <v>44922</v>
      </c>
      <c r="B2003" s="6">
        <f>TITRES_STAT!D2006</f>
        <v>3.4420999999999999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1.5357988012436912E-2</v>
      </c>
      <c r="G2003" s="2">
        <f t="shared" si="282"/>
        <v>2.2230833803485044E-2</v>
      </c>
      <c r="H2003" s="2">
        <f t="shared" si="283"/>
        <v>0.69084174476754434</v>
      </c>
      <c r="I2003" s="2">
        <f t="shared" si="284"/>
        <v>40.857859519107194</v>
      </c>
    </row>
    <row r="2004" spans="1:9" ht="13.5" x14ac:dyDescent="0.25">
      <c r="A2004" s="3">
        <f>TITRES_STAT!B2007</f>
        <v>44923</v>
      </c>
      <c r="B2004" s="6">
        <f>TITRES_STAT!D2007</f>
        <v>3.4420999999999999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1.4260988868691418E-2</v>
      </c>
      <c r="G2004" s="2">
        <f t="shared" si="282"/>
        <v>2.0642917103236114E-2</v>
      </c>
      <c r="H2004" s="2">
        <f t="shared" si="283"/>
        <v>0.69084174476754423</v>
      </c>
      <c r="I2004" s="2">
        <f t="shared" si="284"/>
        <v>40.857859519107194</v>
      </c>
    </row>
    <row r="2005" spans="1:9" ht="13.5" x14ac:dyDescent="0.25">
      <c r="A2005" s="3">
        <f>TITRES_STAT!B2008</f>
        <v>44924</v>
      </c>
      <c r="B2005" s="6">
        <f>TITRES_STAT!D2008</f>
        <v>3.5897000000000001</v>
      </c>
      <c r="C2005" s="2">
        <f t="shared" si="279"/>
        <v>0.14760000000000018</v>
      </c>
      <c r="D2005" s="2">
        <f t="shared" si="280"/>
        <v>0.14760000000000018</v>
      </c>
      <c r="E2005" s="2">
        <f t="shared" si="281"/>
        <v>0</v>
      </c>
      <c r="F2005" s="2">
        <f t="shared" si="282"/>
        <v>2.3785203949499185E-2</v>
      </c>
      <c r="G2005" s="2">
        <f t="shared" si="282"/>
        <v>1.9168423024433535E-2</v>
      </c>
      <c r="H2005" s="2">
        <f t="shared" si="283"/>
        <v>1.2408534556640758</v>
      </c>
      <c r="I2005" s="2">
        <f t="shared" si="284"/>
        <v>55.374145619725475</v>
      </c>
    </row>
    <row r="2006" spans="1:9" ht="13.5" x14ac:dyDescent="0.25">
      <c r="A2006" s="3">
        <f>TITRES_STAT!B2009</f>
        <v>44925</v>
      </c>
      <c r="B2006" s="6">
        <f>TITRES_STAT!D2009</f>
        <v>3.6061000000000001</v>
      </c>
      <c r="C2006" s="2">
        <f t="shared" si="279"/>
        <v>1.639999999999997E-2</v>
      </c>
      <c r="D2006" s="2">
        <f t="shared" si="280"/>
        <v>1.639999999999997E-2</v>
      </c>
      <c r="E2006" s="2">
        <f t="shared" si="281"/>
        <v>0</v>
      </c>
      <c r="F2006" s="2">
        <f t="shared" si="282"/>
        <v>2.3257689381677816E-2</v>
      </c>
      <c r="G2006" s="2">
        <f t="shared" si="282"/>
        <v>1.779924995125971E-2</v>
      </c>
      <c r="H2006" s="2">
        <f t="shared" si="283"/>
        <v>1.3066668227799001</v>
      </c>
      <c r="I2006" s="2">
        <f t="shared" si="284"/>
        <v>56.647401777997523</v>
      </c>
    </row>
    <row r="2007" spans="1:9" ht="13.5" x14ac:dyDescent="0.25">
      <c r="A2007" s="3">
        <f>TITRES_STAT!B2010</f>
        <v>44928</v>
      </c>
      <c r="B2007" s="6">
        <f>TITRES_STAT!D2010</f>
        <v>3.6061000000000001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2.1596425854415117E-2</v>
      </c>
      <c r="G2007" s="2">
        <f t="shared" si="282"/>
        <v>1.6527874954741159E-2</v>
      </c>
      <c r="H2007" s="2">
        <f t="shared" si="283"/>
        <v>1.3066668227799003</v>
      </c>
      <c r="I2007" s="2">
        <f t="shared" si="284"/>
        <v>56.647401777997523</v>
      </c>
    </row>
    <row r="2008" spans="1:9" ht="13.5" x14ac:dyDescent="0.25">
      <c r="A2008" s="3">
        <f>TITRES_STAT!B2011</f>
        <v>44929</v>
      </c>
      <c r="B2008" s="6">
        <f>TITRES_STAT!D2011</f>
        <v>3.6061000000000001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2.0053824007671178E-2</v>
      </c>
      <c r="G2008" s="2">
        <f t="shared" si="282"/>
        <v>1.5347312457973935E-2</v>
      </c>
      <c r="H2008" s="2">
        <f t="shared" si="283"/>
        <v>1.3066668227798999</v>
      </c>
      <c r="I2008" s="2">
        <f t="shared" si="284"/>
        <v>56.647401777997523</v>
      </c>
    </row>
    <row r="2009" spans="1:9" ht="13.5" x14ac:dyDescent="0.25">
      <c r="A2009" s="3">
        <f>TITRES_STAT!B2012</f>
        <v>44930</v>
      </c>
      <c r="B2009" s="6">
        <f>TITRES_STAT!D2012</f>
        <v>3.6061000000000001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1.8621408007123235E-2</v>
      </c>
      <c r="G2009" s="2">
        <f t="shared" si="282"/>
        <v>1.4251075853832939E-2</v>
      </c>
      <c r="H2009" s="2">
        <f t="shared" si="283"/>
        <v>1.3066668227798999</v>
      </c>
      <c r="I2009" s="2">
        <f t="shared" si="284"/>
        <v>56.647401777997523</v>
      </c>
    </row>
    <row r="2010" spans="1:9" ht="13.5" x14ac:dyDescent="0.25">
      <c r="A2010" s="3">
        <f>TITRES_STAT!B2013</f>
        <v>44931</v>
      </c>
      <c r="B2010" s="6">
        <f>TITRES_STAT!D2013</f>
        <v>3.6061000000000001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1.7291307435185862E-2</v>
      </c>
      <c r="G2010" s="2">
        <f t="shared" si="282"/>
        <v>1.3233141864273443E-2</v>
      </c>
      <c r="H2010" s="2">
        <f t="shared" si="283"/>
        <v>1.3066668227798999</v>
      </c>
      <c r="I2010" s="2">
        <f t="shared" si="284"/>
        <v>56.647401777997523</v>
      </c>
    </row>
    <row r="2011" spans="1:9" ht="13.5" x14ac:dyDescent="0.25">
      <c r="A2011" s="3">
        <f>TITRES_STAT!B2014</f>
        <v>44932</v>
      </c>
      <c r="B2011" s="6">
        <f>TITRES_STAT!D2014</f>
        <v>3.6061000000000001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1.6056214046958301E-2</v>
      </c>
      <c r="G2011" s="2">
        <f t="shared" si="282"/>
        <v>1.2287917445396769E-2</v>
      </c>
      <c r="H2011" s="2">
        <f t="shared" si="283"/>
        <v>1.3066668227799001</v>
      </c>
      <c r="I2011" s="2">
        <f t="shared" si="284"/>
        <v>56.647401777997523</v>
      </c>
    </row>
    <row r="2012" spans="1:9" ht="13.5" x14ac:dyDescent="0.25">
      <c r="A2012" s="3">
        <f>TITRES_STAT!B2015</f>
        <v>44935</v>
      </c>
      <c r="B2012" s="6">
        <f>TITRES_STAT!D2015</f>
        <v>3.6061000000000001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1.4909341615032708E-2</v>
      </c>
      <c r="G2012" s="2">
        <f t="shared" si="282"/>
        <v>1.1410209056439857E-2</v>
      </c>
      <c r="H2012" s="2">
        <f t="shared" si="283"/>
        <v>1.3066668227798999</v>
      </c>
      <c r="I2012" s="2">
        <f t="shared" si="284"/>
        <v>56.647401777997523</v>
      </c>
    </row>
    <row r="2013" spans="1:9" ht="13.5" x14ac:dyDescent="0.25">
      <c r="A2013" s="3">
        <f>TITRES_STAT!B2016</f>
        <v>44936</v>
      </c>
      <c r="B2013" s="6">
        <f>TITRES_STAT!D2016</f>
        <v>3.6061000000000001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1.3844388642530372E-2</v>
      </c>
      <c r="G2013" s="2">
        <f t="shared" si="285"/>
        <v>1.0595194123837011E-2</v>
      </c>
      <c r="H2013" s="2">
        <f t="shared" si="283"/>
        <v>1.3066668227798999</v>
      </c>
      <c r="I2013" s="2">
        <f t="shared" si="284"/>
        <v>56.647401777997523</v>
      </c>
    </row>
    <row r="2014" spans="1:9" ht="13.5" x14ac:dyDescent="0.25">
      <c r="A2014" s="3">
        <f>TITRES_STAT!B2017</f>
        <v>44937</v>
      </c>
      <c r="B2014" s="6">
        <f>TITRES_STAT!D2017</f>
        <v>3.6061000000000001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1.2855503739492487E-2</v>
      </c>
      <c r="G2014" s="2">
        <f t="shared" si="285"/>
        <v>9.8383945435629398E-3</v>
      </c>
      <c r="H2014" s="2">
        <f t="shared" si="283"/>
        <v>1.3066668227798997</v>
      </c>
      <c r="I2014" s="2">
        <f t="shared" si="284"/>
        <v>56.647401777997516</v>
      </c>
    </row>
    <row r="2015" spans="1:9" ht="13.5" x14ac:dyDescent="0.25">
      <c r="A2015" s="3">
        <f>TITRES_STAT!B2018</f>
        <v>44938</v>
      </c>
      <c r="B2015" s="6">
        <f>TITRES_STAT!D2018</f>
        <v>3.6061000000000001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1.1937253472385881E-2</v>
      </c>
      <c r="G2015" s="2">
        <f t="shared" si="285"/>
        <v>9.135652076165587E-3</v>
      </c>
      <c r="H2015" s="2">
        <f t="shared" si="283"/>
        <v>1.3066668227798997</v>
      </c>
      <c r="I2015" s="2">
        <f t="shared" si="284"/>
        <v>56.647401777997516</v>
      </c>
    </row>
    <row r="2016" spans="1:9" ht="13.5" x14ac:dyDescent="0.25">
      <c r="A2016" s="3">
        <f>TITRES_STAT!B2019</f>
        <v>44939</v>
      </c>
      <c r="B2016" s="6">
        <f>TITRES_STAT!D2019</f>
        <v>3.6061000000000001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1.1084592510072603E-2</v>
      </c>
      <c r="G2016" s="2">
        <f t="shared" si="285"/>
        <v>8.4831054992966174E-3</v>
      </c>
      <c r="H2016" s="2">
        <f t="shared" si="283"/>
        <v>1.3066668227798994</v>
      </c>
      <c r="I2016" s="2">
        <f t="shared" si="284"/>
        <v>56.647401777997509</v>
      </c>
    </row>
    <row r="2017" spans="1:9" ht="13.5" x14ac:dyDescent="0.25">
      <c r="A2017" s="3">
        <f>TITRES_STAT!B2020</f>
        <v>44942</v>
      </c>
      <c r="B2017" s="6">
        <f>TITRES_STAT!D2020</f>
        <v>3.6469999999999998</v>
      </c>
      <c r="C2017" s="2">
        <f t="shared" si="279"/>
        <v>4.0899999999999714E-2</v>
      </c>
      <c r="D2017" s="2">
        <f t="shared" si="280"/>
        <v>4.0899999999999714E-2</v>
      </c>
      <c r="E2017" s="2">
        <f t="shared" si="281"/>
        <v>0</v>
      </c>
      <c r="F2017" s="2">
        <f t="shared" si="285"/>
        <v>1.3214264473638826E-2</v>
      </c>
      <c r="G2017" s="2">
        <f t="shared" si="285"/>
        <v>7.8771693922040018E-3</v>
      </c>
      <c r="H2017" s="2">
        <f t="shared" si="283"/>
        <v>1.6775397120083417</v>
      </c>
      <c r="I2017" s="2">
        <f t="shared" si="284"/>
        <v>62.652281289604844</v>
      </c>
    </row>
    <row r="2018" spans="1:9" ht="13.5" x14ac:dyDescent="0.25">
      <c r="A2018" s="3">
        <f>TITRES_STAT!B2021</f>
        <v>44943</v>
      </c>
      <c r="B2018" s="6">
        <f>TITRES_STAT!D2021</f>
        <v>3.6469999999999998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1.227038843980748E-2</v>
      </c>
      <c r="G2018" s="2">
        <f t="shared" si="285"/>
        <v>7.314514435618002E-3</v>
      </c>
      <c r="H2018" s="2">
        <f t="shared" si="283"/>
        <v>1.6775397120083415</v>
      </c>
      <c r="I2018" s="2">
        <f t="shared" si="284"/>
        <v>62.652281289604844</v>
      </c>
    </row>
    <row r="2019" spans="1:9" ht="13.5" x14ac:dyDescent="0.25">
      <c r="A2019" s="3">
        <f>TITRES_STAT!B2022</f>
        <v>44944</v>
      </c>
      <c r="B2019" s="6">
        <f>TITRES_STAT!D2022</f>
        <v>3.6469999999999998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1.1393932122678375E-2</v>
      </c>
      <c r="G2019" s="2">
        <f t="shared" si="285"/>
        <v>6.7920491187881448E-3</v>
      </c>
      <c r="H2019" s="2">
        <f t="shared" si="283"/>
        <v>1.6775397120083417</v>
      </c>
      <c r="I2019" s="2">
        <f t="shared" si="284"/>
        <v>62.652281289604844</v>
      </c>
    </row>
    <row r="2020" spans="1:9" ht="13.5" x14ac:dyDescent="0.25">
      <c r="A2020" s="3">
        <f>TITRES_STAT!B2023</f>
        <v>44945</v>
      </c>
      <c r="B2020" s="6">
        <f>TITRES_STAT!D2023</f>
        <v>3.77</v>
      </c>
      <c r="C2020" s="2">
        <f t="shared" si="279"/>
        <v>0.12300000000000022</v>
      </c>
      <c r="D2020" s="2">
        <f t="shared" si="280"/>
        <v>0.12300000000000022</v>
      </c>
      <c r="E2020" s="2">
        <f t="shared" si="281"/>
        <v>0</v>
      </c>
      <c r="F2020" s="2">
        <f t="shared" si="285"/>
        <v>1.936579411391565E-2</v>
      </c>
      <c r="G2020" s="2">
        <f t="shared" si="285"/>
        <v>6.30690275316042E-3</v>
      </c>
      <c r="H2020" s="2">
        <f t="shared" si="283"/>
        <v>3.0705712251883628</v>
      </c>
      <c r="I2020" s="2">
        <f t="shared" si="284"/>
        <v>75.43342335316278</v>
      </c>
    </row>
    <row r="2021" spans="1:9" ht="13.5" x14ac:dyDescent="0.25">
      <c r="A2021" s="3">
        <f>TITRES_STAT!B2024</f>
        <v>44946</v>
      </c>
      <c r="B2021" s="6">
        <f>TITRES_STAT!D2024</f>
        <v>3.77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1.798252310577882E-2</v>
      </c>
      <c r="G2021" s="2">
        <f t="shared" si="285"/>
        <v>5.8564096993632469E-3</v>
      </c>
      <c r="H2021" s="2">
        <f t="shared" si="283"/>
        <v>3.0705712251883632</v>
      </c>
      <c r="I2021" s="2">
        <f t="shared" si="284"/>
        <v>75.43342335316278</v>
      </c>
    </row>
    <row r="2022" spans="1:9" ht="13.5" x14ac:dyDescent="0.25">
      <c r="A2022" s="3">
        <f>TITRES_STAT!B2025</f>
        <v>44949</v>
      </c>
      <c r="B2022" s="6">
        <f>TITRES_STAT!D2025</f>
        <v>3.6880000000000002</v>
      </c>
      <c r="C2022" s="2">
        <f t="shared" si="279"/>
        <v>-8.1999999999999851E-2</v>
      </c>
      <c r="D2022" s="2">
        <f t="shared" si="280"/>
        <v>0</v>
      </c>
      <c r="E2022" s="2">
        <f t="shared" si="281"/>
        <v>8.1999999999999851E-2</v>
      </c>
      <c r="F2022" s="2">
        <f t="shared" si="285"/>
        <v>1.669805716965176E-2</v>
      </c>
      <c r="G2022" s="2">
        <f t="shared" si="285"/>
        <v>1.1295237577980148E-2</v>
      </c>
      <c r="H2022" s="2">
        <f t="shared" si="283"/>
        <v>1.4783272201555377</v>
      </c>
      <c r="I2022" s="2">
        <f t="shared" si="284"/>
        <v>59.650203093954602</v>
      </c>
    </row>
    <row r="2023" spans="1:9" ht="13.5" x14ac:dyDescent="0.25">
      <c r="A2023" s="3">
        <f>TITRES_STAT!B2026</f>
        <v>44950</v>
      </c>
      <c r="B2023" s="6">
        <f>TITRES_STAT!D2026</f>
        <v>3.6880000000000002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1.5505338800390919E-2</v>
      </c>
      <c r="G2023" s="2">
        <f t="shared" si="285"/>
        <v>1.0488434893838708E-2</v>
      </c>
      <c r="H2023" s="2">
        <f t="shared" si="283"/>
        <v>1.4783272201555377</v>
      </c>
      <c r="I2023" s="2">
        <f t="shared" si="284"/>
        <v>59.650203093954602</v>
      </c>
    </row>
    <row r="2024" spans="1:9" ht="13.5" x14ac:dyDescent="0.25">
      <c r="A2024" s="3">
        <f>TITRES_STAT!B2027</f>
        <v>44951</v>
      </c>
      <c r="B2024" s="6">
        <f>TITRES_STAT!D2027</f>
        <v>3.6880000000000002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1.4397814600362996E-2</v>
      </c>
      <c r="G2024" s="2">
        <f t="shared" si="285"/>
        <v>9.7392609728502288E-3</v>
      </c>
      <c r="H2024" s="2">
        <f t="shared" si="283"/>
        <v>1.4783272201555375</v>
      </c>
      <c r="I2024" s="2">
        <f t="shared" si="284"/>
        <v>59.650203093954602</v>
      </c>
    </row>
    <row r="2025" spans="1:9" ht="13.5" x14ac:dyDescent="0.25">
      <c r="A2025" s="3">
        <f>TITRES_STAT!B2028</f>
        <v>44952</v>
      </c>
      <c r="B2025" s="6">
        <f>TITRES_STAT!D2028</f>
        <v>3.5240999999999998</v>
      </c>
      <c r="C2025" s="2">
        <f t="shared" si="279"/>
        <v>-0.16390000000000038</v>
      </c>
      <c r="D2025" s="2">
        <f t="shared" si="280"/>
        <v>0</v>
      </c>
      <c r="E2025" s="2">
        <f t="shared" si="281"/>
        <v>0.16390000000000038</v>
      </c>
      <c r="F2025" s="2">
        <f t="shared" si="285"/>
        <v>1.3369399271765638E-2</v>
      </c>
      <c r="G2025" s="2">
        <f t="shared" si="285"/>
        <v>2.0750742331932383E-2</v>
      </c>
      <c r="H2025" s="2">
        <f t="shared" si="283"/>
        <v>0.64428534930974835</v>
      </c>
      <c r="I2025" s="2">
        <f t="shared" si="284"/>
        <v>39.183305353916317</v>
      </c>
    </row>
    <row r="2026" spans="1:9" ht="13.5" x14ac:dyDescent="0.25">
      <c r="A2026" s="3">
        <f>TITRES_STAT!B2029</f>
        <v>44953</v>
      </c>
      <c r="B2026" s="6">
        <f>TITRES_STAT!D2029</f>
        <v>3.6798000000000002</v>
      </c>
      <c r="C2026" s="2">
        <f t="shared" si="279"/>
        <v>0.15570000000000039</v>
      </c>
      <c r="D2026" s="2">
        <f t="shared" si="280"/>
        <v>0.15570000000000039</v>
      </c>
      <c r="E2026" s="2">
        <f t="shared" si="281"/>
        <v>0</v>
      </c>
      <c r="F2026" s="2">
        <f t="shared" si="285"/>
        <v>2.3535870752353836E-2</v>
      </c>
      <c r="G2026" s="2">
        <f t="shared" si="285"/>
        <v>1.926854645108007E-2</v>
      </c>
      <c r="H2026" s="2">
        <f t="shared" si="283"/>
        <v>1.2214658128005587</v>
      </c>
      <c r="I2026" s="2">
        <f t="shared" si="284"/>
        <v>54.984677493671647</v>
      </c>
    </row>
    <row r="2027" spans="1:9" ht="13.5" x14ac:dyDescent="0.25">
      <c r="A2027" s="3">
        <f>TITRES_STAT!B2030</f>
        <v>44956</v>
      </c>
      <c r="B2027" s="6">
        <f>TITRES_STAT!D2030</f>
        <v>3.6798000000000002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2.1854737127185702E-2</v>
      </c>
      <c r="G2027" s="2">
        <f t="shared" si="285"/>
        <v>1.789222170457435E-2</v>
      </c>
      <c r="H2027" s="2">
        <f t="shared" si="283"/>
        <v>1.2214658128005584</v>
      </c>
      <c r="I2027" s="2">
        <f t="shared" si="284"/>
        <v>54.984677493671647</v>
      </c>
    </row>
    <row r="2028" spans="1:9" ht="13.5" x14ac:dyDescent="0.25">
      <c r="A2028" s="3">
        <f>TITRES_STAT!B2031</f>
        <v>44957</v>
      </c>
      <c r="B2028" s="6">
        <f>TITRES_STAT!D2031</f>
        <v>3.6880000000000002</v>
      </c>
      <c r="C2028" s="2">
        <f t="shared" si="279"/>
        <v>8.1999999999999851E-3</v>
      </c>
      <c r="D2028" s="2">
        <f t="shared" si="280"/>
        <v>8.1999999999999851E-3</v>
      </c>
      <c r="E2028" s="2">
        <f t="shared" si="281"/>
        <v>0</v>
      </c>
      <c r="F2028" s="2">
        <f t="shared" si="285"/>
        <v>2.0879398760958151E-2</v>
      </c>
      <c r="G2028" s="2">
        <f t="shared" si="285"/>
        <v>1.6614205868533325E-2</v>
      </c>
      <c r="H2028" s="2">
        <f t="shared" si="283"/>
        <v>1.256719636567339</v>
      </c>
      <c r="I2028" s="2">
        <f t="shared" si="284"/>
        <v>55.687893888268526</v>
      </c>
    </row>
    <row r="2029" spans="1:9" ht="13.5" x14ac:dyDescent="0.25">
      <c r="A2029" s="3">
        <f>TITRES_STAT!B2032</f>
        <v>44958</v>
      </c>
      <c r="B2029" s="6">
        <f>TITRES_STAT!D2032</f>
        <v>3.5240999999999998</v>
      </c>
      <c r="C2029" s="2">
        <f t="shared" si="279"/>
        <v>-0.16390000000000038</v>
      </c>
      <c r="D2029" s="2">
        <f t="shared" si="280"/>
        <v>0</v>
      </c>
      <c r="E2029" s="2">
        <f t="shared" si="281"/>
        <v>0.16390000000000038</v>
      </c>
      <c r="F2029" s="2">
        <f t="shared" ref="F2029:G2044" si="286">((F2028*13)+D2029)/14</f>
        <v>1.9388013135175425E-2</v>
      </c>
      <c r="G2029" s="2">
        <f t="shared" si="286"/>
        <v>2.7134619735066683E-2</v>
      </c>
      <c r="H2029" s="2">
        <f t="shared" si="283"/>
        <v>0.71451206335203798</v>
      </c>
      <c r="I2029" s="2">
        <f t="shared" si="284"/>
        <v>41.674367805560799</v>
      </c>
    </row>
    <row r="2030" spans="1:9" ht="13.5" x14ac:dyDescent="0.25">
      <c r="A2030" s="3">
        <f>TITRES_STAT!B2033</f>
        <v>44959</v>
      </c>
      <c r="B2030" s="6">
        <f>TITRES_STAT!D2033</f>
        <v>3.4011999999999998</v>
      </c>
      <c r="C2030" s="2">
        <f t="shared" si="279"/>
        <v>-0.12290000000000001</v>
      </c>
      <c r="D2030" s="2">
        <f t="shared" si="280"/>
        <v>0</v>
      </c>
      <c r="E2030" s="2">
        <f t="shared" si="281"/>
        <v>0.12290000000000001</v>
      </c>
      <c r="F2030" s="2">
        <f t="shared" si="286"/>
        <v>1.8003155054091467E-2</v>
      </c>
      <c r="G2030" s="2">
        <f t="shared" si="286"/>
        <v>3.3975004039704777E-2</v>
      </c>
      <c r="H2030" s="2">
        <f t="shared" si="283"/>
        <v>0.52989412548861325</v>
      </c>
      <c r="I2030" s="2">
        <f t="shared" si="284"/>
        <v>34.63599975059563</v>
      </c>
    </row>
    <row r="2031" spans="1:9" ht="13.5" x14ac:dyDescent="0.25">
      <c r="A2031" s="3">
        <f>TITRES_STAT!B2034</f>
        <v>44960</v>
      </c>
      <c r="B2031" s="6">
        <f>TITRES_STAT!D2034</f>
        <v>3.4830999999999999</v>
      </c>
      <c r="C2031" s="2">
        <f t="shared" si="279"/>
        <v>8.1900000000000084E-2</v>
      </c>
      <c r="D2031" s="2">
        <f t="shared" si="280"/>
        <v>8.1900000000000084E-2</v>
      </c>
      <c r="E2031" s="2">
        <f t="shared" si="281"/>
        <v>0</v>
      </c>
      <c r="F2031" s="2">
        <f t="shared" si="286"/>
        <v>2.2567215407370656E-2</v>
      </c>
      <c r="G2031" s="2">
        <f t="shared" si="286"/>
        <v>3.1548218036868726E-2</v>
      </c>
      <c r="H2031" s="2">
        <f t="shared" si="283"/>
        <v>0.71532456701667113</v>
      </c>
      <c r="I2031" s="2">
        <f t="shared" si="284"/>
        <v>41.701995107595224</v>
      </c>
    </row>
    <row r="2032" spans="1:9" ht="13.5" x14ac:dyDescent="0.25">
      <c r="A2032" s="3">
        <f>TITRES_STAT!B2035</f>
        <v>44963</v>
      </c>
      <c r="B2032" s="6">
        <f>TITRES_STAT!D2035</f>
        <v>3.4830999999999999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2.0955271449701326E-2</v>
      </c>
      <c r="G2032" s="2">
        <f t="shared" si="286"/>
        <v>2.9294773891378103E-2</v>
      </c>
      <c r="H2032" s="2">
        <f t="shared" si="283"/>
        <v>0.71532456701667124</v>
      </c>
      <c r="I2032" s="2">
        <f t="shared" si="284"/>
        <v>41.701995107595224</v>
      </c>
    </row>
    <row r="2033" spans="1:9" ht="13.5" x14ac:dyDescent="0.25">
      <c r="A2033" s="3">
        <f>TITRES_STAT!B2036</f>
        <v>44964</v>
      </c>
      <c r="B2033" s="6">
        <f>TITRES_STAT!D2036</f>
        <v>3.4830999999999999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1.945846634615123E-2</v>
      </c>
      <c r="G2033" s="2">
        <f t="shared" si="286"/>
        <v>2.7202290041993954E-2</v>
      </c>
      <c r="H2033" s="2">
        <f t="shared" si="283"/>
        <v>0.71532456701667113</v>
      </c>
      <c r="I2033" s="2">
        <f t="shared" si="284"/>
        <v>41.701995107595224</v>
      </c>
    </row>
    <row r="2034" spans="1:9" ht="13.5" x14ac:dyDescent="0.25">
      <c r="A2034" s="3">
        <f>TITRES_STAT!B2037</f>
        <v>44965</v>
      </c>
      <c r="B2034" s="6">
        <f>TITRES_STAT!D2037</f>
        <v>3.5240999999999998</v>
      </c>
      <c r="C2034" s="2">
        <f t="shared" si="279"/>
        <v>4.0999999999999925E-2</v>
      </c>
      <c r="D2034" s="2">
        <f t="shared" si="280"/>
        <v>4.0999999999999925E-2</v>
      </c>
      <c r="E2034" s="2">
        <f t="shared" si="281"/>
        <v>0</v>
      </c>
      <c r="F2034" s="2">
        <f t="shared" si="286"/>
        <v>2.0997147321426136E-2</v>
      </c>
      <c r="G2034" s="2">
        <f t="shared" si="286"/>
        <v>2.5259269324708671E-2</v>
      </c>
      <c r="H2034" s="2">
        <f t="shared" si="283"/>
        <v>0.83126503191787426</v>
      </c>
      <c r="I2034" s="2">
        <f t="shared" si="284"/>
        <v>45.392939712680189</v>
      </c>
    </row>
    <row r="2035" spans="1:9" ht="13.5" x14ac:dyDescent="0.25">
      <c r="A2035" s="3">
        <f>TITRES_STAT!B2038</f>
        <v>44966</v>
      </c>
      <c r="B2035" s="6">
        <f>TITRES_STAT!D2038</f>
        <v>3.5240999999999998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1.9497351084181411E-2</v>
      </c>
      <c r="G2035" s="2">
        <f t="shared" si="286"/>
        <v>2.3455035801515194E-2</v>
      </c>
      <c r="H2035" s="2">
        <f t="shared" si="283"/>
        <v>0.83126503191787426</v>
      </c>
      <c r="I2035" s="2">
        <f t="shared" si="284"/>
        <v>45.392939712680189</v>
      </c>
    </row>
    <row r="2036" spans="1:9" ht="13.5" x14ac:dyDescent="0.25">
      <c r="A2036" s="3">
        <f>TITRES_STAT!B2039</f>
        <v>44967</v>
      </c>
      <c r="B2036" s="6">
        <f>TITRES_STAT!D2039</f>
        <v>3.6469999999999998</v>
      </c>
      <c r="C2036" s="2">
        <f t="shared" si="279"/>
        <v>0.12290000000000001</v>
      </c>
      <c r="D2036" s="2">
        <f t="shared" si="280"/>
        <v>0.12290000000000001</v>
      </c>
      <c r="E2036" s="2">
        <f t="shared" si="281"/>
        <v>0</v>
      </c>
      <c r="F2036" s="2">
        <f t="shared" si="286"/>
        <v>2.6883254578168453E-2</v>
      </c>
      <c r="G2036" s="2">
        <f t="shared" si="286"/>
        <v>2.1779676101406964E-2</v>
      </c>
      <c r="H2036" s="2">
        <f t="shared" si="283"/>
        <v>1.2343275654329771</v>
      </c>
      <c r="I2036" s="2">
        <f t="shared" si="284"/>
        <v>55.243805095059287</v>
      </c>
    </row>
    <row r="2037" spans="1:9" ht="13.5" x14ac:dyDescent="0.25">
      <c r="A2037" s="3">
        <f>TITRES_STAT!B2040</f>
        <v>44970</v>
      </c>
      <c r="B2037" s="6">
        <f>TITRES_STAT!D2040</f>
        <v>3.6469999999999998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2.4963022108299277E-2</v>
      </c>
      <c r="G2037" s="2">
        <f t="shared" si="286"/>
        <v>2.0223984951306468E-2</v>
      </c>
      <c r="H2037" s="2">
        <f t="shared" si="283"/>
        <v>1.2343275654329771</v>
      </c>
      <c r="I2037" s="2">
        <f t="shared" si="284"/>
        <v>55.243805095059287</v>
      </c>
    </row>
    <row r="2038" spans="1:9" ht="13.5" x14ac:dyDescent="0.25">
      <c r="A2038" s="3">
        <f>TITRES_STAT!B2041</f>
        <v>44971</v>
      </c>
      <c r="B2038" s="6">
        <f>TITRES_STAT!D2041</f>
        <v>3.6880000000000002</v>
      </c>
      <c r="C2038" s="2">
        <f t="shared" si="279"/>
        <v>4.1000000000000369E-2</v>
      </c>
      <c r="D2038" s="2">
        <f t="shared" si="280"/>
        <v>4.1000000000000369E-2</v>
      </c>
      <c r="E2038" s="2">
        <f t="shared" si="281"/>
        <v>0</v>
      </c>
      <c r="F2038" s="2">
        <f t="shared" si="286"/>
        <v>2.6108520529135069E-2</v>
      </c>
      <c r="G2038" s="2">
        <f t="shared" si="286"/>
        <v>1.8779414597641719E-2</v>
      </c>
      <c r="H2038" s="2">
        <f t="shared" si="283"/>
        <v>1.390273397149117</v>
      </c>
      <c r="I2038" s="2">
        <f t="shared" si="284"/>
        <v>58.163781549311402</v>
      </c>
    </row>
    <row r="2039" spans="1:9" ht="13.5" x14ac:dyDescent="0.25">
      <c r="A2039" s="3">
        <f>TITRES_STAT!B2042</f>
        <v>44972</v>
      </c>
      <c r="B2039" s="6">
        <f>TITRES_STAT!D2042</f>
        <v>3.6880000000000002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2.424362620562542E-2</v>
      </c>
      <c r="G2039" s="2">
        <f t="shared" si="286"/>
        <v>1.7438027840667312E-2</v>
      </c>
      <c r="H2039" s="2">
        <f t="shared" si="283"/>
        <v>1.3902733971491168</v>
      </c>
      <c r="I2039" s="2">
        <f t="shared" si="284"/>
        <v>58.163781549311402</v>
      </c>
    </row>
    <row r="2040" spans="1:9" ht="13.5" x14ac:dyDescent="0.25">
      <c r="A2040" s="3">
        <f>TITRES_STAT!B2043</f>
        <v>44973</v>
      </c>
      <c r="B2040" s="6">
        <f>TITRES_STAT!D2043</f>
        <v>3.6880000000000002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2.2511938619509318E-2</v>
      </c>
      <c r="G2040" s="2">
        <f t="shared" si="286"/>
        <v>1.619245442347679E-2</v>
      </c>
      <c r="H2040" s="2">
        <f t="shared" si="283"/>
        <v>1.3902733971491166</v>
      </c>
      <c r="I2040" s="2">
        <f t="shared" si="284"/>
        <v>58.163781549311402</v>
      </c>
    </row>
    <row r="2041" spans="1:9" ht="13.5" x14ac:dyDescent="0.25">
      <c r="A2041" s="3">
        <f>TITRES_STAT!B2044</f>
        <v>44974</v>
      </c>
      <c r="B2041" s="6">
        <f>TITRES_STAT!D2044</f>
        <v>3.6880000000000002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2.090394300383008E-2</v>
      </c>
      <c r="G2041" s="2">
        <f t="shared" si="286"/>
        <v>1.5035850536085591E-2</v>
      </c>
      <c r="H2041" s="2">
        <f t="shared" si="283"/>
        <v>1.3902733971491166</v>
      </c>
      <c r="I2041" s="2">
        <f t="shared" si="284"/>
        <v>58.163781549311402</v>
      </c>
    </row>
    <row r="2042" spans="1:9" ht="13.5" x14ac:dyDescent="0.25">
      <c r="A2042" s="3">
        <f>TITRES_STAT!B2045</f>
        <v>44977</v>
      </c>
      <c r="B2042" s="6">
        <f>TITRES_STAT!D2045</f>
        <v>3.6880000000000002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1.9410804217842217E-2</v>
      </c>
      <c r="G2042" s="2">
        <f t="shared" si="286"/>
        <v>1.3961861212079476E-2</v>
      </c>
      <c r="H2042" s="2">
        <f t="shared" si="283"/>
        <v>1.3902733971491166</v>
      </c>
      <c r="I2042" s="2">
        <f t="shared" si="284"/>
        <v>58.163781549311402</v>
      </c>
    </row>
    <row r="2043" spans="1:9" ht="13.5" x14ac:dyDescent="0.25">
      <c r="A2043" s="3">
        <f>TITRES_STAT!B2046</f>
        <v>44978</v>
      </c>
      <c r="B2043" s="6">
        <f>TITRES_STAT!D2046</f>
        <v>3.6880000000000002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1.802431820228206E-2</v>
      </c>
      <c r="G2043" s="2">
        <f t="shared" si="286"/>
        <v>1.2964585411216657E-2</v>
      </c>
      <c r="H2043" s="2">
        <f t="shared" si="283"/>
        <v>1.3902733971491168</v>
      </c>
      <c r="I2043" s="2">
        <f t="shared" si="284"/>
        <v>58.163781549311402</v>
      </c>
    </row>
    <row r="2044" spans="1:9" ht="13.5" x14ac:dyDescent="0.25">
      <c r="A2044" s="3">
        <f>TITRES_STAT!B2047</f>
        <v>44979</v>
      </c>
      <c r="B2044" s="6">
        <f>TITRES_STAT!D2047</f>
        <v>3.6880000000000002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1.6736866902119056E-2</v>
      </c>
      <c r="G2044" s="2">
        <f t="shared" si="286"/>
        <v>1.2038543596129754E-2</v>
      </c>
      <c r="H2044" s="2">
        <f t="shared" si="283"/>
        <v>1.3902733971491166</v>
      </c>
      <c r="I2044" s="2">
        <f t="shared" si="284"/>
        <v>58.163781549311402</v>
      </c>
    </row>
    <row r="2045" spans="1:9" ht="13.5" x14ac:dyDescent="0.25">
      <c r="A2045" s="3">
        <f>TITRES_STAT!B2048</f>
        <v>44980</v>
      </c>
      <c r="B2045" s="6">
        <f>TITRES_STAT!D2048</f>
        <v>3.6880000000000002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1.5541376409110552E-2</v>
      </c>
      <c r="G2045" s="2">
        <f t="shared" si="287"/>
        <v>1.1178647624977629E-2</v>
      </c>
      <c r="H2045" s="2">
        <f t="shared" si="283"/>
        <v>1.3902733971491166</v>
      </c>
      <c r="I2045" s="2">
        <f t="shared" si="284"/>
        <v>58.163781549311402</v>
      </c>
    </row>
    <row r="2046" spans="1:9" ht="13.5" x14ac:dyDescent="0.25">
      <c r="A2046" s="3">
        <f>TITRES_STAT!B2049</f>
        <v>44981</v>
      </c>
      <c r="B2046" s="6">
        <f>TITRES_STAT!D2049</f>
        <v>3.6880000000000002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1.4431278094174082E-2</v>
      </c>
      <c r="G2046" s="2">
        <f t="shared" si="287"/>
        <v>1.0380172794622083E-2</v>
      </c>
      <c r="H2046" s="2">
        <f t="shared" si="283"/>
        <v>1.3902733971491166</v>
      </c>
      <c r="I2046" s="2">
        <f t="shared" si="284"/>
        <v>58.163781549311402</v>
      </c>
    </row>
    <row r="2047" spans="1:9" ht="13.5" x14ac:dyDescent="0.25">
      <c r="A2047" s="3">
        <f>TITRES_STAT!B2050</f>
        <v>44984</v>
      </c>
      <c r="B2047" s="6">
        <f>TITRES_STAT!D2050</f>
        <v>3.6880000000000002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1.340047251601879E-2</v>
      </c>
      <c r="G2047" s="2">
        <f t="shared" si="287"/>
        <v>9.6387318807205063E-3</v>
      </c>
      <c r="H2047" s="2">
        <f t="shared" si="283"/>
        <v>1.3902733971491164</v>
      </c>
      <c r="I2047" s="2">
        <f t="shared" si="284"/>
        <v>58.163781549311395</v>
      </c>
    </row>
    <row r="2048" spans="1:9" ht="13.5" x14ac:dyDescent="0.25">
      <c r="A2048" s="3">
        <f>TITRES_STAT!B2051</f>
        <v>44985</v>
      </c>
      <c r="B2048" s="6">
        <f>TITRES_STAT!D2051</f>
        <v>3.6880000000000002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1.2443295907731734E-2</v>
      </c>
      <c r="G2048" s="2">
        <f t="shared" si="287"/>
        <v>8.9502510320976121E-3</v>
      </c>
      <c r="H2048" s="2">
        <f t="shared" si="283"/>
        <v>1.3902733971491166</v>
      </c>
      <c r="I2048" s="2">
        <f t="shared" si="284"/>
        <v>58.163781549311402</v>
      </c>
    </row>
    <row r="2049" spans="1:9" ht="13.5" x14ac:dyDescent="0.25">
      <c r="A2049" s="3">
        <f>TITRES_STAT!B2052</f>
        <v>44986</v>
      </c>
      <c r="B2049" s="6">
        <f>TITRES_STAT!D2052</f>
        <v>3.6880000000000002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1.1554489057179467E-2</v>
      </c>
      <c r="G2049" s="2">
        <f t="shared" si="287"/>
        <v>8.3109473869477819E-3</v>
      </c>
      <c r="H2049" s="2">
        <f t="shared" si="283"/>
        <v>1.3902733971491166</v>
      </c>
      <c r="I2049" s="2">
        <f t="shared" si="284"/>
        <v>58.163781549311402</v>
      </c>
    </row>
    <row r="2050" spans="1:9" ht="13.5" x14ac:dyDescent="0.25">
      <c r="A2050" s="3">
        <f>TITRES_STAT!B2053</f>
        <v>44987</v>
      </c>
      <c r="B2050" s="6">
        <f>TITRES_STAT!D2053</f>
        <v>3.6880000000000002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1.0729168410238077E-2</v>
      </c>
      <c r="G2050" s="2">
        <f t="shared" si="287"/>
        <v>7.7173082878800826E-3</v>
      </c>
      <c r="H2050" s="2">
        <f t="shared" si="283"/>
        <v>1.3902733971491168</v>
      </c>
      <c r="I2050" s="2">
        <f t="shared" si="284"/>
        <v>58.163781549311402</v>
      </c>
    </row>
    <row r="2051" spans="1:9" ht="13.5" x14ac:dyDescent="0.25">
      <c r="A2051" s="3">
        <f>TITRES_STAT!B2054</f>
        <v>44988</v>
      </c>
      <c r="B2051" s="6">
        <f>TITRES_STAT!D2054</f>
        <v>3.6880000000000002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9.9627992380782147E-3</v>
      </c>
      <c r="G2051" s="2">
        <f t="shared" si="287"/>
        <v>7.1660719816029339E-3</v>
      </c>
      <c r="H2051" s="2">
        <f t="shared" si="283"/>
        <v>1.3902733971491168</v>
      </c>
      <c r="I2051" s="2">
        <f t="shared" si="284"/>
        <v>58.163781549311402</v>
      </c>
    </row>
    <row r="2052" spans="1:9" ht="13.5" x14ac:dyDescent="0.25">
      <c r="A2052" s="3">
        <f>TITRES_STAT!B2055</f>
        <v>44991</v>
      </c>
      <c r="B2052" s="6">
        <f>TITRES_STAT!D2055</f>
        <v>3.6880000000000002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9.2511707210726265E-3</v>
      </c>
      <c r="G2052" s="2">
        <f t="shared" si="287"/>
        <v>6.6542096972027247E-3</v>
      </c>
      <c r="H2052" s="2">
        <f t="shared" si="283"/>
        <v>1.3902733971491166</v>
      </c>
      <c r="I2052" s="2">
        <f t="shared" si="284"/>
        <v>58.163781549311402</v>
      </c>
    </row>
    <row r="2053" spans="1:9" ht="13.5" x14ac:dyDescent="0.25">
      <c r="A2053" s="3">
        <f>TITRES_STAT!B2056</f>
        <v>44992</v>
      </c>
      <c r="B2053" s="6">
        <f>TITRES_STAT!D2056</f>
        <v>3.6880000000000002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8.5903728124245814E-3</v>
      </c>
      <c r="G2053" s="2">
        <f t="shared" si="287"/>
        <v>6.1789090045453873E-3</v>
      </c>
      <c r="H2053" s="2">
        <f t="shared" si="283"/>
        <v>1.3902733971491166</v>
      </c>
      <c r="I2053" s="2">
        <f t="shared" si="284"/>
        <v>58.163781549311402</v>
      </c>
    </row>
    <row r="2054" spans="1:9" ht="13.5" x14ac:dyDescent="0.25">
      <c r="A2054" s="3">
        <f>TITRES_STAT!B2057</f>
        <v>44993</v>
      </c>
      <c r="B2054" s="6">
        <f>TITRES_STAT!D2057</f>
        <v>3.6880000000000002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7.9767747543942544E-3</v>
      </c>
      <c r="G2054" s="2">
        <f t="shared" si="287"/>
        <v>5.7375583613635739E-3</v>
      </c>
      <c r="H2054" s="2">
        <f t="shared" si="283"/>
        <v>1.3902733971491166</v>
      </c>
      <c r="I2054" s="2">
        <f t="shared" si="284"/>
        <v>58.163781549311402</v>
      </c>
    </row>
    <row r="2055" spans="1:9" ht="13.5" x14ac:dyDescent="0.25">
      <c r="A2055" s="3">
        <f>TITRES_STAT!B2058</f>
        <v>44994</v>
      </c>
      <c r="B2055" s="6">
        <f>TITRES_STAT!D2058</f>
        <v>3.6880000000000002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7.4070051290803796E-3</v>
      </c>
      <c r="G2055" s="2">
        <f t="shared" si="287"/>
        <v>5.3277327641233193E-3</v>
      </c>
      <c r="H2055" s="2">
        <f t="shared" si="283"/>
        <v>1.3902733971491166</v>
      </c>
      <c r="I2055" s="2">
        <f t="shared" si="284"/>
        <v>58.163781549311402</v>
      </c>
    </row>
    <row r="2056" spans="1:9" ht="13.5" x14ac:dyDescent="0.25">
      <c r="A2056" s="3">
        <f>TITRES_STAT!B2059</f>
        <v>44995</v>
      </c>
      <c r="B2056" s="6">
        <f>TITRES_STAT!D2059</f>
        <v>3.6880000000000002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6.8779333341460669E-3</v>
      </c>
      <c r="G2056" s="2">
        <f t="shared" si="287"/>
        <v>4.9471804238287965E-3</v>
      </c>
      <c r="H2056" s="2">
        <f t="shared" si="283"/>
        <v>1.3902733971491166</v>
      </c>
      <c r="I2056" s="2">
        <f t="shared" si="284"/>
        <v>58.163781549311402</v>
      </c>
    </row>
    <row r="2057" spans="1:9" ht="13.5" x14ac:dyDescent="0.25">
      <c r="A2057" s="3">
        <f>TITRES_STAT!B2060</f>
        <v>44998</v>
      </c>
      <c r="B2057" s="6">
        <f>TITRES_STAT!D2060</f>
        <v>3.6880000000000002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6.3866523817070623E-3</v>
      </c>
      <c r="G2057" s="2">
        <f t="shared" si="287"/>
        <v>4.593810393555311E-3</v>
      </c>
      <c r="H2057" s="2">
        <f t="shared" si="283"/>
        <v>1.3902733971491166</v>
      </c>
      <c r="I2057" s="2">
        <f t="shared" si="284"/>
        <v>58.163781549311402</v>
      </c>
    </row>
    <row r="2058" spans="1:9" ht="13.5" x14ac:dyDescent="0.25">
      <c r="A2058" s="3">
        <f>TITRES_STAT!B2061</f>
        <v>44999</v>
      </c>
      <c r="B2058" s="6">
        <f>TITRES_STAT!D2061</f>
        <v>3.6880000000000002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5.9304629258708436E-3</v>
      </c>
      <c r="G2058" s="2">
        <f t="shared" si="287"/>
        <v>4.2656810797299322E-3</v>
      </c>
      <c r="H2058" s="2">
        <f t="shared" si="283"/>
        <v>1.3902733971491164</v>
      </c>
      <c r="I2058" s="2">
        <f t="shared" si="284"/>
        <v>58.163781549311395</v>
      </c>
    </row>
    <row r="2059" spans="1:9" ht="13.5" x14ac:dyDescent="0.25">
      <c r="A2059" s="3">
        <f>TITRES_STAT!B2062</f>
        <v>45000</v>
      </c>
      <c r="B2059" s="6">
        <f>TITRES_STAT!D2062</f>
        <v>3.6880000000000002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5.5068584311657827E-3</v>
      </c>
      <c r="G2059" s="2">
        <f t="shared" si="287"/>
        <v>3.9609895740349375E-3</v>
      </c>
      <c r="H2059" s="2">
        <f t="shared" si="283"/>
        <v>1.3902733971491161</v>
      </c>
      <c r="I2059" s="2">
        <f t="shared" si="284"/>
        <v>58.163781549311388</v>
      </c>
    </row>
    <row r="2060" spans="1:9" ht="13.5" x14ac:dyDescent="0.25">
      <c r="A2060" s="3">
        <f>TITRES_STAT!B2063</f>
        <v>45001</v>
      </c>
      <c r="B2060" s="6">
        <f>TITRES_STAT!D2063</f>
        <v>3.6880000000000002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5.1135114003682267E-3</v>
      </c>
      <c r="G2060" s="2">
        <f t="shared" si="287"/>
        <v>3.678061747318156E-3</v>
      </c>
      <c r="H2060" s="2">
        <f t="shared" si="283"/>
        <v>1.3902733971491161</v>
      </c>
      <c r="I2060" s="2">
        <f t="shared" si="284"/>
        <v>58.163781549311388</v>
      </c>
    </row>
    <row r="2061" spans="1:9" ht="13.5" x14ac:dyDescent="0.25">
      <c r="A2061" s="3">
        <f>TITRES_STAT!B2064</f>
        <v>45002</v>
      </c>
      <c r="B2061" s="6">
        <f>TITRES_STAT!D2064</f>
        <v>3.6880000000000002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4.7482605860562103E-3</v>
      </c>
      <c r="G2061" s="2">
        <f t="shared" si="291"/>
        <v>3.4153430510811449E-3</v>
      </c>
      <c r="H2061" s="2">
        <f t="shared" si="283"/>
        <v>1.3902733971491161</v>
      </c>
      <c r="I2061" s="2">
        <f t="shared" si="284"/>
        <v>58.163781549311388</v>
      </c>
    </row>
    <row r="2062" spans="1:9" ht="13.5" x14ac:dyDescent="0.25">
      <c r="A2062" s="3">
        <f>TITRES_STAT!B2065</f>
        <v>45006</v>
      </c>
      <c r="B2062" s="6">
        <f>TITRES_STAT!D2065</f>
        <v>3.6880000000000002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4.409099115623624E-3</v>
      </c>
      <c r="G2062" s="2">
        <f t="shared" si="291"/>
        <v>3.1713899760039202E-3</v>
      </c>
      <c r="H2062" s="2">
        <f t="shared" si="283"/>
        <v>1.3902733971491161</v>
      </c>
      <c r="I2062" s="2">
        <f t="shared" si="284"/>
        <v>58.163781549311388</v>
      </c>
    </row>
    <row r="2063" spans="1:9" ht="13.5" x14ac:dyDescent="0.25">
      <c r="A2063" s="3">
        <f>TITRES_STAT!B2066</f>
        <v>45007</v>
      </c>
      <c r="B2063" s="6">
        <f>TITRES_STAT!D2066</f>
        <v>3.6880000000000002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4.0941634645076507E-3</v>
      </c>
      <c r="G2063" s="2">
        <f t="shared" si="291"/>
        <v>2.9448621205750689E-3</v>
      </c>
      <c r="H2063" s="2">
        <f t="shared" si="283"/>
        <v>1.3902733971491159</v>
      </c>
      <c r="I2063" s="2">
        <f t="shared" si="284"/>
        <v>58.163781549311388</v>
      </c>
    </row>
    <row r="2064" spans="1:9" ht="13.5" x14ac:dyDescent="0.25">
      <c r="A2064" s="3">
        <f>TITRES_STAT!B2067</f>
        <v>45008</v>
      </c>
      <c r="B2064" s="6">
        <f>TITRES_STAT!D2067</f>
        <v>3.6880000000000002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3.8017232170428185E-3</v>
      </c>
      <c r="G2064" s="2">
        <f t="shared" si="291"/>
        <v>2.7345148262482785E-3</v>
      </c>
      <c r="H2064" s="2">
        <f t="shared" si="283"/>
        <v>1.3902733971491159</v>
      </c>
      <c r="I2064" s="2">
        <f t="shared" si="284"/>
        <v>58.163781549311388</v>
      </c>
    </row>
    <row r="2065" spans="1:9" ht="13.5" x14ac:dyDescent="0.25">
      <c r="A2065" s="3">
        <f>TITRES_STAT!B2068</f>
        <v>45009</v>
      </c>
      <c r="B2065" s="6">
        <f>TITRES_STAT!D2068</f>
        <v>3.6880000000000002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3.530171558682617E-3</v>
      </c>
      <c r="G2065" s="2">
        <f t="shared" si="291"/>
        <v>2.539192338659116E-3</v>
      </c>
      <c r="H2065" s="2">
        <f t="shared" ref="H2065:H2128" si="292">F2065/G2065</f>
        <v>1.3902733971491157</v>
      </c>
      <c r="I2065" s="2">
        <f t="shared" ref="I2065:I2128" si="293">IF(G2065=0,100,100-(100/(1+H2065)))</f>
        <v>58.163781549311388</v>
      </c>
    </row>
    <row r="2066" spans="1:9" ht="13.5" x14ac:dyDescent="0.25">
      <c r="A2066" s="3">
        <f>TITRES_STAT!B2069</f>
        <v>45012</v>
      </c>
      <c r="B2066" s="6">
        <f>TITRES_STAT!D2069</f>
        <v>3.6880000000000002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3.2780164473481441E-3</v>
      </c>
      <c r="G2066" s="2">
        <f t="shared" si="291"/>
        <v>2.3578214573263222E-3</v>
      </c>
      <c r="H2066" s="2">
        <f t="shared" si="292"/>
        <v>1.3902733971491155</v>
      </c>
      <c r="I2066" s="2">
        <f t="shared" si="293"/>
        <v>58.163781549311373</v>
      </c>
    </row>
    <row r="2067" spans="1:9" ht="13.5" x14ac:dyDescent="0.25">
      <c r="A2067" s="3">
        <f>TITRES_STAT!B2070</f>
        <v>45013</v>
      </c>
      <c r="B2067" s="6">
        <f>TITRES_STAT!D2070</f>
        <v>3.6880000000000002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3.0438724153947052E-3</v>
      </c>
      <c r="G2067" s="2">
        <f t="shared" si="291"/>
        <v>2.1894056389458708E-3</v>
      </c>
      <c r="H2067" s="2">
        <f t="shared" si="292"/>
        <v>1.3902733971491152</v>
      </c>
      <c r="I2067" s="2">
        <f t="shared" si="293"/>
        <v>58.163781549311366</v>
      </c>
    </row>
    <row r="2068" spans="1:9" ht="13.5" x14ac:dyDescent="0.25">
      <c r="A2068" s="3">
        <f>TITRES_STAT!B2071</f>
        <v>45014</v>
      </c>
      <c r="B2068" s="6">
        <f>TITRES_STAT!D2071</f>
        <v>3.6880000000000002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2.8264529571522261E-3</v>
      </c>
      <c r="G2068" s="2">
        <f t="shared" si="291"/>
        <v>2.0330195218783089E-3</v>
      </c>
      <c r="H2068" s="2">
        <f t="shared" si="292"/>
        <v>1.390273397149115</v>
      </c>
      <c r="I2068" s="2">
        <f t="shared" si="293"/>
        <v>58.163781549311366</v>
      </c>
    </row>
    <row r="2069" spans="1:9" ht="13.5" x14ac:dyDescent="0.25">
      <c r="A2069" s="3">
        <f>TITRES_STAT!B2072</f>
        <v>45015</v>
      </c>
      <c r="B2069" s="6">
        <f>TITRES_STAT!D2072</f>
        <v>3.6880000000000002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2.6245634602127814E-3</v>
      </c>
      <c r="G2069" s="2">
        <f t="shared" si="291"/>
        <v>1.887803841744144E-3</v>
      </c>
      <c r="H2069" s="2">
        <f t="shared" si="292"/>
        <v>1.390273397149115</v>
      </c>
      <c r="I2069" s="2">
        <f t="shared" si="293"/>
        <v>58.163781549311366</v>
      </c>
    </row>
    <row r="2070" spans="1:9" ht="13.5" x14ac:dyDescent="0.25">
      <c r="A2070" s="3">
        <f>TITRES_STAT!B2073</f>
        <v>45016</v>
      </c>
      <c r="B2070" s="6">
        <f>TITRES_STAT!D2073</f>
        <v>3.77</v>
      </c>
      <c r="C2070" s="2">
        <f t="shared" si="288"/>
        <v>8.1999999999999851E-2</v>
      </c>
      <c r="D2070" s="2">
        <f t="shared" si="289"/>
        <v>8.1999999999999851E-2</v>
      </c>
      <c r="E2070" s="2">
        <f t="shared" si="290"/>
        <v>0</v>
      </c>
      <c r="F2070" s="2">
        <f t="shared" si="291"/>
        <v>8.2942374987689995E-3</v>
      </c>
      <c r="G2070" s="2">
        <f t="shared" si="291"/>
        <v>1.7529607101909909E-3</v>
      </c>
      <c r="H2070" s="2">
        <f t="shared" si="292"/>
        <v>4.7315592702960894</v>
      </c>
      <c r="I2070" s="2">
        <f t="shared" si="293"/>
        <v>82.552740836468047</v>
      </c>
    </row>
    <row r="2071" spans="1:9" ht="13.5" x14ac:dyDescent="0.25">
      <c r="A2071" s="3">
        <f>TITRES_STAT!B2074</f>
        <v>45019</v>
      </c>
      <c r="B2071" s="6">
        <f>TITRES_STAT!D2074</f>
        <v>3.77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7.7017919631426424E-3</v>
      </c>
      <c r="G2071" s="2">
        <f t="shared" si="291"/>
        <v>1.6277492308916345E-3</v>
      </c>
      <c r="H2071" s="2">
        <f t="shared" si="292"/>
        <v>4.7315592702960894</v>
      </c>
      <c r="I2071" s="2">
        <f t="shared" si="293"/>
        <v>82.552740836468047</v>
      </c>
    </row>
    <row r="2072" spans="1:9" ht="13.5" x14ac:dyDescent="0.25">
      <c r="A2072" s="3">
        <f>TITRES_STAT!B2075</f>
        <v>45020</v>
      </c>
      <c r="B2072" s="6">
        <f>TITRES_STAT!D2075</f>
        <v>3.77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7.1516639657753104E-3</v>
      </c>
      <c r="G2072" s="2">
        <f t="shared" si="291"/>
        <v>1.5114814286850892E-3</v>
      </c>
      <c r="H2072" s="2">
        <f t="shared" si="292"/>
        <v>4.7315592702960885</v>
      </c>
      <c r="I2072" s="2">
        <f t="shared" si="293"/>
        <v>82.552740836468033</v>
      </c>
    </row>
    <row r="2073" spans="1:9" ht="13.5" x14ac:dyDescent="0.25">
      <c r="A2073" s="3">
        <f>TITRES_STAT!B2076</f>
        <v>45021</v>
      </c>
      <c r="B2073" s="6">
        <f>TITRES_STAT!D2076</f>
        <v>3.77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6.640830825362788E-3</v>
      </c>
      <c r="G2073" s="2">
        <f t="shared" si="291"/>
        <v>1.4035184694932972E-3</v>
      </c>
      <c r="H2073" s="2">
        <f t="shared" si="292"/>
        <v>4.7315592702960885</v>
      </c>
      <c r="I2073" s="2">
        <f t="shared" si="293"/>
        <v>82.552740836468033</v>
      </c>
    </row>
    <row r="2074" spans="1:9" ht="13.5" x14ac:dyDescent="0.25">
      <c r="A2074" s="3">
        <f>TITRES_STAT!B2077</f>
        <v>45022</v>
      </c>
      <c r="B2074" s="6">
        <f>TITRES_STAT!D2077</f>
        <v>3.77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6.1664857664083033E-3</v>
      </c>
      <c r="G2074" s="2">
        <f t="shared" si="291"/>
        <v>1.3032671502437761E-3</v>
      </c>
      <c r="H2074" s="2">
        <f t="shared" si="292"/>
        <v>4.7315592702960885</v>
      </c>
      <c r="I2074" s="2">
        <f t="shared" si="293"/>
        <v>82.552740836468033</v>
      </c>
    </row>
    <row r="2075" spans="1:9" ht="13.5" x14ac:dyDescent="0.25">
      <c r="A2075" s="3">
        <f>TITRES_STAT!B2078</f>
        <v>45023</v>
      </c>
      <c r="B2075" s="6">
        <f>TITRES_STAT!D2078</f>
        <v>3.77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5.7260224973791395E-3</v>
      </c>
      <c r="G2075" s="2">
        <f t="shared" si="291"/>
        <v>1.2101766395120777E-3</v>
      </c>
      <c r="H2075" s="2">
        <f t="shared" si="292"/>
        <v>4.7315592702960894</v>
      </c>
      <c r="I2075" s="2">
        <f t="shared" si="293"/>
        <v>82.552740836468047</v>
      </c>
    </row>
    <row r="2076" spans="1:9" ht="13.5" x14ac:dyDescent="0.25">
      <c r="A2076" s="3">
        <f>TITRES_STAT!B2079</f>
        <v>45026</v>
      </c>
      <c r="B2076" s="6">
        <f>TITRES_STAT!D2079</f>
        <v>3.77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5.3170208904234862E-3</v>
      </c>
      <c r="G2076" s="2">
        <f t="shared" si="291"/>
        <v>1.1237354509755007E-3</v>
      </c>
      <c r="H2076" s="2">
        <f t="shared" si="292"/>
        <v>4.7315592702960885</v>
      </c>
      <c r="I2076" s="2">
        <f t="shared" si="293"/>
        <v>82.552740836468033</v>
      </c>
    </row>
    <row r="2077" spans="1:9" ht="13.5" x14ac:dyDescent="0.25">
      <c r="A2077" s="3">
        <f>TITRES_STAT!B2080</f>
        <v>45027</v>
      </c>
      <c r="B2077" s="6">
        <f>TITRES_STAT!D2080</f>
        <v>3.77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4.9372336839646662E-3</v>
      </c>
      <c r="G2077" s="2">
        <f t="shared" si="294"/>
        <v>1.0434686330486793E-3</v>
      </c>
      <c r="H2077" s="2">
        <f t="shared" si="292"/>
        <v>4.7315592702960885</v>
      </c>
      <c r="I2077" s="2">
        <f t="shared" si="293"/>
        <v>82.552740836468033</v>
      </c>
    </row>
    <row r="2078" spans="1:9" ht="13.5" x14ac:dyDescent="0.25">
      <c r="A2078" s="3">
        <f>TITRES_STAT!B2081</f>
        <v>45028</v>
      </c>
      <c r="B2078" s="6">
        <f>TITRES_STAT!D2081</f>
        <v>3.77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4.5845741351100474E-3</v>
      </c>
      <c r="G2078" s="2">
        <f t="shared" si="294"/>
        <v>9.6893515925948795E-4</v>
      </c>
      <c r="H2078" s="2">
        <f t="shared" si="292"/>
        <v>4.7315592702960885</v>
      </c>
      <c r="I2078" s="2">
        <f t="shared" si="293"/>
        <v>82.552740836468033</v>
      </c>
    </row>
    <row r="2079" spans="1:9" ht="13.5" x14ac:dyDescent="0.25">
      <c r="A2079" s="3">
        <f>TITRES_STAT!B2082</f>
        <v>45029</v>
      </c>
      <c r="B2079" s="6">
        <f>TITRES_STAT!D2082</f>
        <v>3.7618</v>
      </c>
      <c r="C2079" s="2">
        <f t="shared" si="288"/>
        <v>-8.1999999999999851E-3</v>
      </c>
      <c r="D2079" s="2">
        <f t="shared" si="289"/>
        <v>0</v>
      </c>
      <c r="E2079" s="2">
        <f t="shared" si="290"/>
        <v>8.1999999999999851E-3</v>
      </c>
      <c r="F2079" s="2">
        <f t="shared" si="294"/>
        <v>4.2571045540307582E-3</v>
      </c>
      <c r="G2079" s="2">
        <f t="shared" si="294"/>
        <v>1.485439790740952E-3</v>
      </c>
      <c r="H2079" s="2">
        <f t="shared" si="292"/>
        <v>2.8658883251722189</v>
      </c>
      <c r="I2079" s="2">
        <f t="shared" si="293"/>
        <v>74.132724075637867</v>
      </c>
    </row>
    <row r="2080" spans="1:9" ht="13.5" x14ac:dyDescent="0.25">
      <c r="A2080" s="3">
        <f>TITRES_STAT!B2083</f>
        <v>45030</v>
      </c>
      <c r="B2080" s="6">
        <f>TITRES_STAT!D2083</f>
        <v>3.7618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3.9530256573142757E-3</v>
      </c>
      <c r="G2080" s="2">
        <f t="shared" si="294"/>
        <v>1.3793369485451696E-3</v>
      </c>
      <c r="H2080" s="2">
        <f t="shared" si="292"/>
        <v>2.8658883251722194</v>
      </c>
      <c r="I2080" s="2">
        <f t="shared" si="293"/>
        <v>74.132724075637867</v>
      </c>
    </row>
    <row r="2081" spans="1:9" ht="13.5" x14ac:dyDescent="0.25">
      <c r="A2081" s="3">
        <f>TITRES_STAT!B2084</f>
        <v>45033</v>
      </c>
      <c r="B2081" s="6">
        <f>TITRES_STAT!D2084</f>
        <v>3.7618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3.6706666817918274E-3</v>
      </c>
      <c r="G2081" s="2">
        <f t="shared" si="294"/>
        <v>1.2808128807919432E-3</v>
      </c>
      <c r="H2081" s="2">
        <f t="shared" si="292"/>
        <v>2.8658883251722194</v>
      </c>
      <c r="I2081" s="2">
        <f t="shared" si="293"/>
        <v>74.132724075637867</v>
      </c>
    </row>
    <row r="2082" spans="1:9" ht="13.5" x14ac:dyDescent="0.25">
      <c r="A2082" s="3">
        <f>TITRES_STAT!B2085</f>
        <v>45034</v>
      </c>
      <c r="B2082" s="6">
        <f>TITRES_STAT!D2085</f>
        <v>3.7618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3.4084762045209827E-3</v>
      </c>
      <c r="G2082" s="2">
        <f t="shared" si="294"/>
        <v>1.1893262464496616E-3</v>
      </c>
      <c r="H2082" s="2">
        <f t="shared" si="292"/>
        <v>2.8658883251722194</v>
      </c>
      <c r="I2082" s="2">
        <f t="shared" si="293"/>
        <v>74.132724075637867</v>
      </c>
    </row>
    <row r="2083" spans="1:9" ht="13.5" x14ac:dyDescent="0.25">
      <c r="A2083" s="3">
        <f>TITRES_STAT!B2086</f>
        <v>45035</v>
      </c>
      <c r="B2083" s="6">
        <f>TITRES_STAT!D2086</f>
        <v>3.6880000000000002</v>
      </c>
      <c r="C2083" s="2">
        <f t="shared" si="288"/>
        <v>-7.3799999999999866E-2</v>
      </c>
      <c r="D2083" s="2">
        <f t="shared" si="289"/>
        <v>0</v>
      </c>
      <c r="E2083" s="2">
        <f t="shared" si="290"/>
        <v>7.3799999999999866E-2</v>
      </c>
      <c r="F2083" s="2">
        <f t="shared" si="294"/>
        <v>3.1650136184837698E-3</v>
      </c>
      <c r="G2083" s="2">
        <f t="shared" si="294"/>
        <v>6.3758029431318182E-3</v>
      </c>
      <c r="H2083" s="2">
        <f t="shared" si="292"/>
        <v>0.49641020067805031</v>
      </c>
      <c r="I2083" s="2">
        <f t="shared" si="293"/>
        <v>33.173403953883621</v>
      </c>
    </row>
    <row r="2084" spans="1:9" ht="13.5" x14ac:dyDescent="0.25">
      <c r="A2084" s="3">
        <f>TITRES_STAT!B2087</f>
        <v>45036</v>
      </c>
      <c r="B2084" s="6">
        <f>TITRES_STAT!D2087</f>
        <v>3.77</v>
      </c>
      <c r="C2084" s="2">
        <f t="shared" si="288"/>
        <v>8.1999999999999851E-2</v>
      </c>
      <c r="D2084" s="2">
        <f t="shared" si="289"/>
        <v>8.1999999999999851E-2</v>
      </c>
      <c r="E2084" s="2">
        <f t="shared" si="290"/>
        <v>0</v>
      </c>
      <c r="F2084" s="2">
        <f t="shared" si="294"/>
        <v>8.7960840743063467E-3</v>
      </c>
      <c r="G2084" s="2">
        <f t="shared" si="294"/>
        <v>5.920388447193831E-3</v>
      </c>
      <c r="H2084" s="2">
        <f t="shared" si="292"/>
        <v>1.4857275249355555</v>
      </c>
      <c r="I2084" s="2">
        <f t="shared" si="293"/>
        <v>59.770329210723695</v>
      </c>
    </row>
    <row r="2085" spans="1:9" ht="13.5" x14ac:dyDescent="0.25">
      <c r="A2085" s="3">
        <f>TITRES_STAT!B2088</f>
        <v>45040</v>
      </c>
      <c r="B2085" s="6">
        <f>TITRES_STAT!D2088</f>
        <v>3.77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8.1677923547130351E-3</v>
      </c>
      <c r="G2085" s="2">
        <f t="shared" si="294"/>
        <v>5.4975035581085576E-3</v>
      </c>
      <c r="H2085" s="2">
        <f t="shared" si="292"/>
        <v>1.485727524935555</v>
      </c>
      <c r="I2085" s="2">
        <f t="shared" si="293"/>
        <v>59.770329210723695</v>
      </c>
    </row>
    <row r="2086" spans="1:9" ht="13.5" x14ac:dyDescent="0.25">
      <c r="A2086" s="3">
        <f>TITRES_STAT!B2089</f>
        <v>45041</v>
      </c>
      <c r="B2086" s="6">
        <f>TITRES_STAT!D2089</f>
        <v>3.77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7.5843786150906756E-3</v>
      </c>
      <c r="G2086" s="2">
        <f t="shared" si="294"/>
        <v>5.1048247325293757E-3</v>
      </c>
      <c r="H2086" s="2">
        <f t="shared" si="292"/>
        <v>1.485727524935555</v>
      </c>
      <c r="I2086" s="2">
        <f t="shared" si="293"/>
        <v>59.770329210723695</v>
      </c>
    </row>
    <row r="2087" spans="1:9" ht="13.5" x14ac:dyDescent="0.25">
      <c r="A2087" s="3">
        <f>TITRES_STAT!B2090</f>
        <v>45042</v>
      </c>
      <c r="B2087" s="6">
        <f>TITRES_STAT!D2090</f>
        <v>3.77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7.0426372854413416E-3</v>
      </c>
      <c r="G2087" s="2">
        <f t="shared" si="294"/>
        <v>4.7401943944915632E-3</v>
      </c>
      <c r="H2087" s="2">
        <f t="shared" si="292"/>
        <v>1.4857275249355548</v>
      </c>
      <c r="I2087" s="2">
        <f t="shared" si="293"/>
        <v>59.770329210723688</v>
      </c>
    </row>
    <row r="2088" spans="1:9" ht="13.5" x14ac:dyDescent="0.25">
      <c r="A2088" s="3">
        <f>TITRES_STAT!B2091</f>
        <v>45043</v>
      </c>
      <c r="B2088" s="6">
        <f>TITRES_STAT!D2091</f>
        <v>3.7864</v>
      </c>
      <c r="C2088" s="2">
        <f t="shared" si="288"/>
        <v>1.639999999999997E-2</v>
      </c>
      <c r="D2088" s="2">
        <f t="shared" si="289"/>
        <v>1.639999999999997E-2</v>
      </c>
      <c r="E2088" s="2">
        <f t="shared" si="290"/>
        <v>0</v>
      </c>
      <c r="F2088" s="2">
        <f t="shared" si="294"/>
        <v>7.7110203364812438E-3</v>
      </c>
      <c r="G2088" s="2">
        <f t="shared" si="294"/>
        <v>4.4016090805993084E-3</v>
      </c>
      <c r="H2088" s="2">
        <f t="shared" si="292"/>
        <v>1.7518639650369263</v>
      </c>
      <c r="I2088" s="2">
        <f t="shared" si="293"/>
        <v>63.660994413051178</v>
      </c>
    </row>
    <row r="2089" spans="1:9" ht="13.5" x14ac:dyDescent="0.25">
      <c r="A2089" s="3">
        <f>TITRES_STAT!B2092</f>
        <v>45044</v>
      </c>
      <c r="B2089" s="6">
        <f>TITRES_STAT!D2092</f>
        <v>3.7864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7.1602331695897262E-3</v>
      </c>
      <c r="G2089" s="2">
        <f t="shared" si="294"/>
        <v>4.087208431985072E-3</v>
      </c>
      <c r="H2089" s="2">
        <f t="shared" si="292"/>
        <v>1.7518639650369261</v>
      </c>
      <c r="I2089" s="2">
        <f t="shared" si="293"/>
        <v>63.660994413051178</v>
      </c>
    </row>
    <row r="2090" spans="1:9" ht="13.5" x14ac:dyDescent="0.25">
      <c r="A2090" s="3">
        <f>TITRES_STAT!B2093</f>
        <v>45048</v>
      </c>
      <c r="B2090" s="6">
        <f>TITRES_STAT!D2093</f>
        <v>3.7864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6.6487879431904595E-3</v>
      </c>
      <c r="G2090" s="2">
        <f t="shared" si="294"/>
        <v>3.7952649725575666E-3</v>
      </c>
      <c r="H2090" s="2">
        <f t="shared" si="292"/>
        <v>1.7518639650369261</v>
      </c>
      <c r="I2090" s="2">
        <f t="shared" si="293"/>
        <v>63.660994413051178</v>
      </c>
    </row>
    <row r="2091" spans="1:9" ht="13.5" x14ac:dyDescent="0.25">
      <c r="A2091" s="3">
        <f>TITRES_STAT!B2094</f>
        <v>45049</v>
      </c>
      <c r="B2091" s="6">
        <f>TITRES_STAT!D2094</f>
        <v>3.7864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6.1738745186768551E-3</v>
      </c>
      <c r="G2091" s="2">
        <f t="shared" si="294"/>
        <v>3.5241746173748831E-3</v>
      </c>
      <c r="H2091" s="2">
        <f t="shared" si="292"/>
        <v>1.7518639650369263</v>
      </c>
      <c r="I2091" s="2">
        <f t="shared" si="293"/>
        <v>63.660994413051178</v>
      </c>
    </row>
    <row r="2092" spans="1:9" ht="13.5" x14ac:dyDescent="0.25">
      <c r="A2092" s="3">
        <f>TITRES_STAT!B2095</f>
        <v>45050</v>
      </c>
      <c r="B2092" s="6">
        <f>TITRES_STAT!D2095</f>
        <v>3.7864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5.7328834816285082E-3</v>
      </c>
      <c r="G2092" s="2">
        <f t="shared" si="294"/>
        <v>3.2724478589909629E-3</v>
      </c>
      <c r="H2092" s="2">
        <f t="shared" si="292"/>
        <v>1.7518639650369261</v>
      </c>
      <c r="I2092" s="2">
        <f t="shared" si="293"/>
        <v>63.660994413051178</v>
      </c>
    </row>
    <row r="2093" spans="1:9" ht="13.5" x14ac:dyDescent="0.25">
      <c r="A2093" s="3">
        <f>TITRES_STAT!B2096</f>
        <v>45051</v>
      </c>
      <c r="B2093" s="6">
        <f>TITRES_STAT!D2096</f>
        <v>3.8355000000000001</v>
      </c>
      <c r="C2093" s="2">
        <f t="shared" si="288"/>
        <v>4.9100000000000144E-2</v>
      </c>
      <c r="D2093" s="2">
        <f t="shared" si="289"/>
        <v>4.9100000000000144E-2</v>
      </c>
      <c r="E2093" s="2">
        <f t="shared" si="290"/>
        <v>0</v>
      </c>
      <c r="F2093" s="2">
        <f t="shared" ref="F2093:G2108" si="295">((F2092*13)+D2093)/14</f>
        <v>8.8305346615121967E-3</v>
      </c>
      <c r="G2093" s="2">
        <f t="shared" si="295"/>
        <v>3.0387015833487512E-3</v>
      </c>
      <c r="H2093" s="2">
        <f t="shared" si="292"/>
        <v>2.9060223320055836</v>
      </c>
      <c r="I2093" s="2">
        <f t="shared" si="293"/>
        <v>74.398507868065849</v>
      </c>
    </row>
    <row r="2094" spans="1:9" ht="13.5" x14ac:dyDescent="0.25">
      <c r="A2094" s="3">
        <f>TITRES_STAT!B2097</f>
        <v>45054</v>
      </c>
      <c r="B2094" s="6">
        <f>TITRES_STAT!D2097</f>
        <v>3.6880000000000002</v>
      </c>
      <c r="C2094" s="2">
        <f t="shared" si="288"/>
        <v>-0.14749999999999996</v>
      </c>
      <c r="D2094" s="2">
        <f t="shared" si="289"/>
        <v>0</v>
      </c>
      <c r="E2094" s="2">
        <f t="shared" si="290"/>
        <v>0.14749999999999996</v>
      </c>
      <c r="F2094" s="2">
        <f t="shared" si="295"/>
        <v>8.1997821856898967E-3</v>
      </c>
      <c r="G2094" s="2">
        <f t="shared" si="295"/>
        <v>1.3357365755966697E-2</v>
      </c>
      <c r="H2094" s="2">
        <f t="shared" si="292"/>
        <v>0.61387719221711645</v>
      </c>
      <c r="I2094" s="2">
        <f t="shared" si="293"/>
        <v>38.037416674423824</v>
      </c>
    </row>
    <row r="2095" spans="1:9" ht="13.5" x14ac:dyDescent="0.25">
      <c r="A2095" s="3">
        <f>TITRES_STAT!B2098</f>
        <v>45055</v>
      </c>
      <c r="B2095" s="6">
        <f>TITRES_STAT!D2098</f>
        <v>3.8519000000000001</v>
      </c>
      <c r="C2095" s="2">
        <f t="shared" si="288"/>
        <v>0.16389999999999993</v>
      </c>
      <c r="D2095" s="2">
        <f t="shared" si="289"/>
        <v>0.16389999999999993</v>
      </c>
      <c r="E2095" s="2">
        <f t="shared" si="290"/>
        <v>0</v>
      </c>
      <c r="F2095" s="2">
        <f t="shared" si="295"/>
        <v>1.932122631528347E-2</v>
      </c>
      <c r="G2095" s="2">
        <f t="shared" si="295"/>
        <v>1.2403268201969075E-2</v>
      </c>
      <c r="H2095" s="2">
        <f t="shared" si="292"/>
        <v>1.5577528439009436</v>
      </c>
      <c r="I2095" s="2">
        <f t="shared" si="293"/>
        <v>60.903180994030087</v>
      </c>
    </row>
    <row r="2096" spans="1:9" ht="13.5" x14ac:dyDescent="0.25">
      <c r="A2096" s="3">
        <f>TITRES_STAT!B2099</f>
        <v>45056</v>
      </c>
      <c r="B2096" s="6">
        <f>TITRES_STAT!D2099</f>
        <v>3.9257</v>
      </c>
      <c r="C2096" s="2">
        <f t="shared" si="288"/>
        <v>7.3799999999999866E-2</v>
      </c>
      <c r="D2096" s="2">
        <f t="shared" si="289"/>
        <v>7.3799999999999866E-2</v>
      </c>
      <c r="E2096" s="2">
        <f t="shared" si="290"/>
        <v>0</v>
      </c>
      <c r="F2096" s="2">
        <f t="shared" si="295"/>
        <v>2.3212567292763213E-2</v>
      </c>
      <c r="G2096" s="2">
        <f t="shared" si="295"/>
        <v>1.1517320473256999E-2</v>
      </c>
      <c r="H2096" s="2">
        <f t="shared" si="292"/>
        <v>2.0154485886419811</v>
      </c>
      <c r="I2096" s="2">
        <f t="shared" si="293"/>
        <v>66.837438258221013</v>
      </c>
    </row>
    <row r="2097" spans="1:9" ht="13.5" x14ac:dyDescent="0.25">
      <c r="A2097" s="3">
        <f>TITRES_STAT!B2100</f>
        <v>45057</v>
      </c>
      <c r="B2097" s="6">
        <f>TITRES_STAT!D2100</f>
        <v>3.9420999999999999</v>
      </c>
      <c r="C2097" s="2">
        <f t="shared" si="288"/>
        <v>1.639999999999997E-2</v>
      </c>
      <c r="D2097" s="2">
        <f t="shared" si="289"/>
        <v>1.639999999999997E-2</v>
      </c>
      <c r="E2097" s="2">
        <f t="shared" si="290"/>
        <v>0</v>
      </c>
      <c r="F2097" s="2">
        <f t="shared" si="295"/>
        <v>2.2725955343280122E-2</v>
      </c>
      <c r="G2097" s="2">
        <f t="shared" si="295"/>
        <v>1.0694654725167214E-2</v>
      </c>
      <c r="H2097" s="2">
        <f t="shared" si="292"/>
        <v>2.1249826130244514</v>
      </c>
      <c r="I2097" s="2">
        <f t="shared" si="293"/>
        <v>67.999821956379776</v>
      </c>
    </row>
    <row r="2098" spans="1:9" ht="13.5" x14ac:dyDescent="0.25">
      <c r="A2098" s="3">
        <f>TITRES_STAT!B2101</f>
        <v>45058</v>
      </c>
      <c r="B2098" s="6">
        <f>TITRES_STAT!D2101</f>
        <v>3.9420999999999999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2.1102672818760111E-2</v>
      </c>
      <c r="G2098" s="2">
        <f t="shared" si="295"/>
        <v>9.9307508162266994E-3</v>
      </c>
      <c r="H2098" s="2">
        <f t="shared" si="292"/>
        <v>2.1249826130244509</v>
      </c>
      <c r="I2098" s="2">
        <f t="shared" si="293"/>
        <v>67.999821956379776</v>
      </c>
    </row>
    <row r="2099" spans="1:9" ht="13.5" x14ac:dyDescent="0.25">
      <c r="A2099" s="3">
        <f>TITRES_STAT!B2102</f>
        <v>45061</v>
      </c>
      <c r="B2099" s="6">
        <f>TITRES_STAT!D2102</f>
        <v>3.9420999999999999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1.9595339045991533E-2</v>
      </c>
      <c r="G2099" s="2">
        <f t="shared" si="295"/>
        <v>9.2214114722105056E-3</v>
      </c>
      <c r="H2099" s="2">
        <f t="shared" si="292"/>
        <v>2.1249826130244514</v>
      </c>
      <c r="I2099" s="2">
        <f t="shared" si="293"/>
        <v>67.999821956379776</v>
      </c>
    </row>
    <row r="2100" spans="1:9" ht="13.5" x14ac:dyDescent="0.25">
      <c r="A2100" s="3">
        <f>TITRES_STAT!B2103</f>
        <v>45062</v>
      </c>
      <c r="B2100" s="6">
        <f>TITRES_STAT!D2103</f>
        <v>3.9420999999999999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1.8195671971277853E-2</v>
      </c>
      <c r="G2100" s="2">
        <f t="shared" si="295"/>
        <v>8.5627392241954692E-3</v>
      </c>
      <c r="H2100" s="2">
        <f t="shared" si="292"/>
        <v>2.1249826130244514</v>
      </c>
      <c r="I2100" s="2">
        <f t="shared" si="293"/>
        <v>67.999821956379776</v>
      </c>
    </row>
    <row r="2101" spans="1:9" ht="13.5" x14ac:dyDescent="0.25">
      <c r="A2101" s="3">
        <f>TITRES_STAT!B2104</f>
        <v>45063</v>
      </c>
      <c r="B2101" s="6">
        <f>TITRES_STAT!D2104</f>
        <v>3.9420999999999999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1.6895981116186579E-2</v>
      </c>
      <c r="G2101" s="2">
        <f t="shared" si="295"/>
        <v>7.9511149938957925E-3</v>
      </c>
      <c r="H2101" s="2">
        <f t="shared" si="292"/>
        <v>2.1249826130244518</v>
      </c>
      <c r="I2101" s="2">
        <f t="shared" si="293"/>
        <v>67.999821956379776</v>
      </c>
    </row>
    <row r="2102" spans="1:9" ht="13.5" x14ac:dyDescent="0.25">
      <c r="A2102" s="3">
        <f>TITRES_STAT!B2105</f>
        <v>45064</v>
      </c>
      <c r="B2102" s="6">
        <f>TITRES_STAT!D2105</f>
        <v>3.9748999999999999</v>
      </c>
      <c r="C2102" s="2">
        <f t="shared" si="288"/>
        <v>3.279999999999994E-2</v>
      </c>
      <c r="D2102" s="2">
        <f t="shared" si="289"/>
        <v>3.279999999999994E-2</v>
      </c>
      <c r="E2102" s="2">
        <f t="shared" si="290"/>
        <v>0</v>
      </c>
      <c r="F2102" s="2">
        <f t="shared" si="295"/>
        <v>1.8031982465030388E-2</v>
      </c>
      <c r="G2102" s="2">
        <f t="shared" si="295"/>
        <v>7.3831782086175215E-3</v>
      </c>
      <c r="H2102" s="2">
        <f t="shared" si="292"/>
        <v>2.4423062745504045</v>
      </c>
      <c r="I2102" s="2">
        <f t="shared" si="293"/>
        <v>70.949708705666851</v>
      </c>
    </row>
    <row r="2103" spans="1:9" ht="13.5" x14ac:dyDescent="0.25">
      <c r="A2103" s="3">
        <f>TITRES_STAT!B2106</f>
        <v>45065</v>
      </c>
      <c r="B2103" s="6">
        <f>TITRES_STAT!D2106</f>
        <v>4.0157999999999996</v>
      </c>
      <c r="C2103" s="2">
        <f t="shared" si="288"/>
        <v>4.0899999999999714E-2</v>
      </c>
      <c r="D2103" s="2">
        <f t="shared" si="289"/>
        <v>4.0899999999999714E-2</v>
      </c>
      <c r="E2103" s="2">
        <f t="shared" si="290"/>
        <v>0</v>
      </c>
      <c r="F2103" s="2">
        <f t="shared" si="295"/>
        <v>1.9665412288956768E-2</v>
      </c>
      <c r="G2103" s="2">
        <f t="shared" si="295"/>
        <v>6.8558083365734129E-3</v>
      </c>
      <c r="H2103" s="2">
        <f t="shared" si="292"/>
        <v>2.8684308725564076</v>
      </c>
      <c r="I2103" s="2">
        <f t="shared" si="293"/>
        <v>74.149725484453043</v>
      </c>
    </row>
    <row r="2104" spans="1:9" ht="13.5" x14ac:dyDescent="0.25">
      <c r="A2104" s="3">
        <f>TITRES_STAT!B2107</f>
        <v>45068</v>
      </c>
      <c r="B2104" s="6">
        <f>TITRES_STAT!D2107</f>
        <v>4.0157999999999996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1.8260739982602716E-2</v>
      </c>
      <c r="G2104" s="2">
        <f t="shared" si="295"/>
        <v>6.3661077411038833E-3</v>
      </c>
      <c r="H2104" s="2">
        <f t="shared" si="292"/>
        <v>2.8684308725564081</v>
      </c>
      <c r="I2104" s="2">
        <f t="shared" si="293"/>
        <v>74.149725484453043</v>
      </c>
    </row>
    <row r="2105" spans="1:9" ht="13.5" x14ac:dyDescent="0.25">
      <c r="A2105" s="3">
        <f>TITRES_STAT!B2108</f>
        <v>45069</v>
      </c>
      <c r="B2105" s="6">
        <f>TITRES_STAT!D2108</f>
        <v>4.0157999999999996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1.6956401412416808E-2</v>
      </c>
      <c r="G2105" s="2">
        <f t="shared" si="295"/>
        <v>5.9113857595964629E-3</v>
      </c>
      <c r="H2105" s="2">
        <f t="shared" si="292"/>
        <v>2.8684308725564085</v>
      </c>
      <c r="I2105" s="2">
        <f t="shared" si="293"/>
        <v>74.149725484453043</v>
      </c>
    </row>
    <row r="2106" spans="1:9" ht="13.5" x14ac:dyDescent="0.25">
      <c r="A2106" s="3">
        <f>TITRES_STAT!B2109</f>
        <v>45070</v>
      </c>
      <c r="B2106" s="6">
        <f>TITRES_STAT!D2109</f>
        <v>3.9994999999999998</v>
      </c>
      <c r="C2106" s="2">
        <f t="shared" si="288"/>
        <v>-1.6299999999999759E-2</v>
      </c>
      <c r="D2106" s="2">
        <f t="shared" si="289"/>
        <v>0</v>
      </c>
      <c r="E2106" s="2">
        <f t="shared" si="290"/>
        <v>1.6299999999999759E-2</v>
      </c>
      <c r="F2106" s="2">
        <f t="shared" si="295"/>
        <v>1.5745229882958466E-2</v>
      </c>
      <c r="G2106" s="2">
        <f t="shared" si="295"/>
        <v>6.6534296339109834E-3</v>
      </c>
      <c r="H2106" s="2">
        <f t="shared" si="292"/>
        <v>2.366483264917794</v>
      </c>
      <c r="I2106" s="2">
        <f t="shared" si="293"/>
        <v>70.295411522729822</v>
      </c>
    </row>
    <row r="2107" spans="1:9" ht="13.5" x14ac:dyDescent="0.25">
      <c r="A2107" s="3">
        <f>TITRES_STAT!B2110</f>
        <v>45071</v>
      </c>
      <c r="B2107" s="6">
        <f>TITRES_STAT!D2110</f>
        <v>3.9994999999999998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1.462057060560429E-2</v>
      </c>
      <c r="G2107" s="2">
        <f t="shared" si="295"/>
        <v>6.178184660060199E-3</v>
      </c>
      <c r="H2107" s="2">
        <f t="shared" si="292"/>
        <v>2.366483264917794</v>
      </c>
      <c r="I2107" s="2">
        <f t="shared" si="293"/>
        <v>70.295411522729822</v>
      </c>
    </row>
    <row r="2108" spans="1:9" ht="13.5" x14ac:dyDescent="0.25">
      <c r="A2108" s="3">
        <f>TITRES_STAT!B2111</f>
        <v>45072</v>
      </c>
      <c r="B2108" s="6">
        <f>TITRES_STAT!D2111</f>
        <v>3.9994999999999998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1.3576244133775412E-2</v>
      </c>
      <c r="G2108" s="2">
        <f t="shared" si="295"/>
        <v>5.7368857557701849E-3</v>
      </c>
      <c r="H2108" s="2">
        <f t="shared" si="292"/>
        <v>2.3664832649177936</v>
      </c>
      <c r="I2108" s="2">
        <f t="shared" si="293"/>
        <v>70.295411522729808</v>
      </c>
    </row>
    <row r="2109" spans="1:9" ht="13.5" x14ac:dyDescent="0.25">
      <c r="A2109" s="3">
        <f>TITRES_STAT!B2112</f>
        <v>45075</v>
      </c>
      <c r="B2109" s="6">
        <f>TITRES_STAT!D2112</f>
        <v>4.1043000000000003</v>
      </c>
      <c r="C2109" s="2">
        <f t="shared" si="288"/>
        <v>0.10480000000000045</v>
      </c>
      <c r="D2109" s="2">
        <f t="shared" si="289"/>
        <v>0.10480000000000045</v>
      </c>
      <c r="E2109" s="2">
        <f t="shared" si="290"/>
        <v>0</v>
      </c>
      <c r="F2109" s="2">
        <f t="shared" ref="F2109:G2124" si="296">((F2108*13)+D2109)/14</f>
        <v>2.009222669564863E-2</v>
      </c>
      <c r="G2109" s="2">
        <f t="shared" si="296"/>
        <v>5.3271082017866001E-3</v>
      </c>
      <c r="H2109" s="2">
        <f t="shared" si="292"/>
        <v>3.771694873573268</v>
      </c>
      <c r="I2109" s="2">
        <f t="shared" si="293"/>
        <v>79.043085811328226</v>
      </c>
    </row>
    <row r="2110" spans="1:9" ht="13.5" x14ac:dyDescent="0.25">
      <c r="A2110" s="3">
        <f>TITRES_STAT!B2113</f>
        <v>45076</v>
      </c>
      <c r="B2110" s="6">
        <f>TITRES_STAT!D2113</f>
        <v>4.1043000000000003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1.8657067645959445E-2</v>
      </c>
      <c r="G2110" s="2">
        <f t="shared" si="296"/>
        <v>4.9466004730875576E-3</v>
      </c>
      <c r="H2110" s="2">
        <f t="shared" si="292"/>
        <v>3.7716948735732685</v>
      </c>
      <c r="I2110" s="2">
        <f t="shared" si="293"/>
        <v>79.043085811328226</v>
      </c>
    </row>
    <row r="2111" spans="1:9" ht="13.5" x14ac:dyDescent="0.25">
      <c r="A2111" s="3">
        <f>TITRES_STAT!B2114</f>
        <v>45077</v>
      </c>
      <c r="B2111" s="6">
        <f>TITRES_STAT!D2114</f>
        <v>4.1043000000000003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1.7324419956962343E-2</v>
      </c>
      <c r="G2111" s="2">
        <f t="shared" si="296"/>
        <v>4.5932718678670182E-3</v>
      </c>
      <c r="H2111" s="2">
        <f t="shared" si="292"/>
        <v>3.7716948735732685</v>
      </c>
      <c r="I2111" s="2">
        <f t="shared" si="293"/>
        <v>79.043085811328226</v>
      </c>
    </row>
    <row r="2112" spans="1:9" ht="13.5" x14ac:dyDescent="0.25">
      <c r="A2112" s="3">
        <f>TITRES_STAT!B2115</f>
        <v>45078</v>
      </c>
      <c r="B2112" s="6">
        <f>TITRES_STAT!D2115</f>
        <v>4.1043000000000003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1.6086961388607889E-2</v>
      </c>
      <c r="G2112" s="2">
        <f t="shared" si="296"/>
        <v>4.2651810201622311E-3</v>
      </c>
      <c r="H2112" s="2">
        <f t="shared" si="292"/>
        <v>3.771694873573268</v>
      </c>
      <c r="I2112" s="2">
        <f t="shared" si="293"/>
        <v>79.043085811328226</v>
      </c>
    </row>
    <row r="2113" spans="1:9" ht="13.5" x14ac:dyDescent="0.25">
      <c r="A2113" s="3">
        <f>TITRES_STAT!B2116</f>
        <v>45079</v>
      </c>
      <c r="B2113" s="6">
        <f>TITRES_STAT!D2116</f>
        <v>4.1043000000000003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1.493789271799304E-2</v>
      </c>
      <c r="G2113" s="2">
        <f t="shared" si="296"/>
        <v>3.9605252330077861E-3</v>
      </c>
      <c r="H2113" s="2">
        <f t="shared" si="292"/>
        <v>3.771694873573268</v>
      </c>
      <c r="I2113" s="2">
        <f t="shared" si="293"/>
        <v>79.043085811328226</v>
      </c>
    </row>
    <row r="2114" spans="1:9" ht="13.5" x14ac:dyDescent="0.25">
      <c r="A2114" s="3">
        <f>TITRES_STAT!B2117</f>
        <v>45082</v>
      </c>
      <c r="B2114" s="6">
        <f>TITRES_STAT!D2117</f>
        <v>4.1043000000000003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1.3870900380993536E-2</v>
      </c>
      <c r="G2114" s="2">
        <f t="shared" si="296"/>
        <v>3.6776305735072299E-3</v>
      </c>
      <c r="H2114" s="2">
        <f t="shared" si="292"/>
        <v>3.7716948735732676</v>
      </c>
      <c r="I2114" s="2">
        <f t="shared" si="293"/>
        <v>79.043085811328211</v>
      </c>
    </row>
    <row r="2115" spans="1:9" ht="13.5" x14ac:dyDescent="0.25">
      <c r="A2115" s="3">
        <f>TITRES_STAT!B2118</f>
        <v>45083</v>
      </c>
      <c r="B2115" s="6">
        <f>TITRES_STAT!D2118</f>
        <v>4.1043000000000003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1.288012178235114E-2</v>
      </c>
      <c r="G2115" s="2">
        <f t="shared" si="296"/>
        <v>3.4149426753995707E-3</v>
      </c>
      <c r="H2115" s="2">
        <f t="shared" si="292"/>
        <v>3.7716948735732676</v>
      </c>
      <c r="I2115" s="2">
        <f t="shared" si="293"/>
        <v>79.043085811328211</v>
      </c>
    </row>
    <row r="2116" spans="1:9" ht="13.5" x14ac:dyDescent="0.25">
      <c r="A2116" s="3">
        <f>TITRES_STAT!B2119</f>
        <v>45084</v>
      </c>
      <c r="B2116" s="6">
        <f>TITRES_STAT!D2119</f>
        <v>4.1043000000000003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1.1960113083611773E-2</v>
      </c>
      <c r="G2116" s="2">
        <f t="shared" si="296"/>
        <v>3.1710181985853156E-3</v>
      </c>
      <c r="H2116" s="2">
        <f t="shared" si="292"/>
        <v>3.771694873573268</v>
      </c>
      <c r="I2116" s="2">
        <f t="shared" si="293"/>
        <v>79.043085811328226</v>
      </c>
    </row>
    <row r="2117" spans="1:9" ht="13.5" x14ac:dyDescent="0.25">
      <c r="A2117" s="3">
        <f>TITRES_STAT!B2120</f>
        <v>45085</v>
      </c>
      <c r="B2117" s="6">
        <f>TITRES_STAT!D2120</f>
        <v>4.1043000000000003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1.110581929192522E-2</v>
      </c>
      <c r="G2117" s="2">
        <f t="shared" si="296"/>
        <v>2.9445168986863648E-3</v>
      </c>
      <c r="H2117" s="2">
        <f t="shared" si="292"/>
        <v>3.771694873573268</v>
      </c>
      <c r="I2117" s="2">
        <f t="shared" si="293"/>
        <v>79.043085811328226</v>
      </c>
    </row>
    <row r="2118" spans="1:9" ht="13.5" x14ac:dyDescent="0.25">
      <c r="A2118" s="3">
        <f>TITRES_STAT!B2121</f>
        <v>45086</v>
      </c>
      <c r="B2118" s="6">
        <f>TITRES_STAT!D2121</f>
        <v>4.1043000000000003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1.0312546485359132E-2</v>
      </c>
      <c r="G2118" s="2">
        <f t="shared" si="296"/>
        <v>2.7341942630659103E-3</v>
      </c>
      <c r="H2118" s="2">
        <f t="shared" si="292"/>
        <v>3.7716948735732676</v>
      </c>
      <c r="I2118" s="2">
        <f t="shared" si="293"/>
        <v>79.043085811328211</v>
      </c>
    </row>
    <row r="2119" spans="1:9" ht="13.5" x14ac:dyDescent="0.25">
      <c r="A2119" s="3">
        <f>TITRES_STAT!B2122</f>
        <v>45089</v>
      </c>
      <c r="B2119" s="6">
        <f>TITRES_STAT!D2122</f>
        <v>4.1043000000000003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9.5759360221191938E-3</v>
      </c>
      <c r="G2119" s="2">
        <f t="shared" si="296"/>
        <v>2.5388946728469169E-3</v>
      </c>
      <c r="H2119" s="2">
        <f t="shared" si="292"/>
        <v>3.7716948735732672</v>
      </c>
      <c r="I2119" s="2">
        <f t="shared" si="293"/>
        <v>79.043085811328211</v>
      </c>
    </row>
    <row r="2120" spans="1:9" ht="13.5" x14ac:dyDescent="0.25">
      <c r="A2120" s="3">
        <f>TITRES_STAT!B2123</f>
        <v>45090</v>
      </c>
      <c r="B2120" s="6">
        <f>TITRES_STAT!D2123</f>
        <v>4.1043000000000003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8.8919405919678229E-3</v>
      </c>
      <c r="G2120" s="2">
        <f t="shared" si="296"/>
        <v>2.3575450533578515E-3</v>
      </c>
      <c r="H2120" s="2">
        <f t="shared" si="292"/>
        <v>3.7716948735732672</v>
      </c>
      <c r="I2120" s="2">
        <f t="shared" si="293"/>
        <v>79.043085811328211</v>
      </c>
    </row>
    <row r="2121" spans="1:9" ht="13.5" x14ac:dyDescent="0.25">
      <c r="A2121" s="3">
        <f>TITRES_STAT!B2124</f>
        <v>45091</v>
      </c>
      <c r="B2121" s="6">
        <f>TITRES_STAT!D2124</f>
        <v>4.1043000000000003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8.2568019782558351E-3</v>
      </c>
      <c r="G2121" s="2">
        <f t="shared" si="296"/>
        <v>2.1891489781180047E-3</v>
      </c>
      <c r="H2121" s="2">
        <f t="shared" si="292"/>
        <v>3.7716948735732672</v>
      </c>
      <c r="I2121" s="2">
        <f t="shared" si="293"/>
        <v>79.043085811328211</v>
      </c>
    </row>
    <row r="2122" spans="1:9" ht="13.5" x14ac:dyDescent="0.25">
      <c r="A2122" s="3">
        <f>TITRES_STAT!B2125</f>
        <v>45092</v>
      </c>
      <c r="B2122" s="6">
        <f>TITRES_STAT!D2125</f>
        <v>4.1131000000000002</v>
      </c>
      <c r="C2122" s="2">
        <f t="shared" si="297"/>
        <v>8.799999999999919E-3</v>
      </c>
      <c r="D2122" s="2">
        <f t="shared" si="298"/>
        <v>8.799999999999919E-3</v>
      </c>
      <c r="E2122" s="2">
        <f t="shared" si="299"/>
        <v>0</v>
      </c>
      <c r="F2122" s="2">
        <f t="shared" si="296"/>
        <v>8.2956018369518408E-3</v>
      </c>
      <c r="G2122" s="2">
        <f t="shared" si="296"/>
        <v>2.0327811939667186E-3</v>
      </c>
      <c r="H2122" s="2">
        <f t="shared" si="292"/>
        <v>4.0809123291641685</v>
      </c>
      <c r="I2122" s="2">
        <f t="shared" si="293"/>
        <v>80.318495277707257</v>
      </c>
    </row>
    <row r="2123" spans="1:9" ht="13.5" x14ac:dyDescent="0.25">
      <c r="A2123" s="3">
        <f>TITRES_STAT!B2126</f>
        <v>45093</v>
      </c>
      <c r="B2123" s="6">
        <f>TITRES_STAT!D2126</f>
        <v>4.2702999999999998</v>
      </c>
      <c r="C2123" s="2">
        <f t="shared" si="297"/>
        <v>0.15719999999999956</v>
      </c>
      <c r="D2123" s="2">
        <f t="shared" si="298"/>
        <v>0.15719999999999956</v>
      </c>
      <c r="E2123" s="2">
        <f t="shared" si="299"/>
        <v>0</v>
      </c>
      <c r="F2123" s="2">
        <f t="shared" si="296"/>
        <v>1.8931630277169535E-2</v>
      </c>
      <c r="G2123" s="2">
        <f t="shared" si="296"/>
        <v>1.8875825372548101E-3</v>
      </c>
      <c r="H2123" s="2">
        <f t="shared" si="292"/>
        <v>10.029564219587765</v>
      </c>
      <c r="I2123" s="2">
        <f t="shared" si="293"/>
        <v>90.93345865628973</v>
      </c>
    </row>
    <row r="2124" spans="1:9" ht="13.5" x14ac:dyDescent="0.25">
      <c r="A2124" s="3">
        <f>TITRES_STAT!B2127</f>
        <v>45096</v>
      </c>
      <c r="B2124" s="6">
        <f>TITRES_STAT!D2127</f>
        <v>4.2702999999999998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1.7579370971657425E-2</v>
      </c>
      <c r="G2124" s="2">
        <f t="shared" si="296"/>
        <v>1.752755213165181E-3</v>
      </c>
      <c r="H2124" s="2">
        <f t="shared" si="292"/>
        <v>10.029564219587765</v>
      </c>
      <c r="I2124" s="2">
        <f t="shared" si="293"/>
        <v>90.93345865628973</v>
      </c>
    </row>
    <row r="2125" spans="1:9" ht="13.5" x14ac:dyDescent="0.25">
      <c r="A2125" s="3">
        <f>TITRES_STAT!B2128</f>
        <v>45097</v>
      </c>
      <c r="B2125" s="6">
        <f>TITRES_STAT!D2128</f>
        <v>4.2702999999999998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1.6323701616539038E-2</v>
      </c>
      <c r="G2125" s="2">
        <f t="shared" si="300"/>
        <v>1.627558412224811E-3</v>
      </c>
      <c r="H2125" s="2">
        <f t="shared" si="292"/>
        <v>10.029564219587765</v>
      </c>
      <c r="I2125" s="2">
        <f t="shared" si="293"/>
        <v>90.93345865628973</v>
      </c>
    </row>
    <row r="2126" spans="1:9" ht="13.5" x14ac:dyDescent="0.25">
      <c r="A2126" s="3">
        <f>TITRES_STAT!B2129</f>
        <v>45098</v>
      </c>
      <c r="B2126" s="6">
        <f>TITRES_STAT!D2129</f>
        <v>4.2702999999999998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1.5157722929643392E-2</v>
      </c>
      <c r="G2126" s="2">
        <f t="shared" si="300"/>
        <v>1.5113042399230389E-3</v>
      </c>
      <c r="H2126" s="2">
        <f t="shared" si="292"/>
        <v>10.029564219587764</v>
      </c>
      <c r="I2126" s="2">
        <f t="shared" si="293"/>
        <v>90.93345865628973</v>
      </c>
    </row>
    <row r="2127" spans="1:9" ht="13.5" x14ac:dyDescent="0.25">
      <c r="A2127" s="3">
        <f>TITRES_STAT!B2130</f>
        <v>45099</v>
      </c>
      <c r="B2127" s="6">
        <f>TITRES_STAT!D2130</f>
        <v>4.2702999999999998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1.4075028434668863E-2</v>
      </c>
      <c r="G2127" s="2">
        <f t="shared" si="300"/>
        <v>1.4033539370713933E-3</v>
      </c>
      <c r="H2127" s="2">
        <f t="shared" si="292"/>
        <v>10.029564219587762</v>
      </c>
      <c r="I2127" s="2">
        <f t="shared" si="293"/>
        <v>90.93345865628973</v>
      </c>
    </row>
    <row r="2128" spans="1:9" ht="13.5" x14ac:dyDescent="0.25">
      <c r="A2128" s="3">
        <f>TITRES_STAT!B2131</f>
        <v>45100</v>
      </c>
      <c r="B2128" s="6">
        <f>TITRES_STAT!D2131</f>
        <v>4.2702999999999998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1.3069669260763944E-2</v>
      </c>
      <c r="G2128" s="2">
        <f t="shared" si="300"/>
        <v>1.3031143701377223E-3</v>
      </c>
      <c r="H2128" s="2">
        <f t="shared" si="292"/>
        <v>10.029564219587764</v>
      </c>
      <c r="I2128" s="2">
        <f t="shared" si="293"/>
        <v>90.93345865628973</v>
      </c>
    </row>
    <row r="2129" spans="1:9" ht="13.5" x14ac:dyDescent="0.25">
      <c r="A2129" s="3">
        <f>TITRES_STAT!B2132</f>
        <v>45103</v>
      </c>
      <c r="B2129" s="6">
        <f>TITRES_STAT!D2132</f>
        <v>4.2702999999999998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1.2136121456423662E-2</v>
      </c>
      <c r="G2129" s="2">
        <f t="shared" si="300"/>
        <v>1.2100347722707422E-3</v>
      </c>
      <c r="H2129" s="2">
        <f t="shared" ref="H2129:H2192" si="301">F2129/G2129</f>
        <v>10.029564219587764</v>
      </c>
      <c r="I2129" s="2">
        <f t="shared" ref="I2129:I2192" si="302">IF(G2129=0,100,100-(100/(1+H2129)))</f>
        <v>90.93345865628973</v>
      </c>
    </row>
    <row r="2130" spans="1:9" ht="13.5" x14ac:dyDescent="0.25">
      <c r="A2130" s="3">
        <f>TITRES_STAT!B2133</f>
        <v>45104</v>
      </c>
      <c r="B2130" s="6">
        <f>TITRES_STAT!D2133</f>
        <v>4.2352999999999996</v>
      </c>
      <c r="C2130" s="2">
        <f t="shared" si="297"/>
        <v>-3.5000000000000142E-2</v>
      </c>
      <c r="D2130" s="2">
        <f t="shared" si="298"/>
        <v>0</v>
      </c>
      <c r="E2130" s="2">
        <f t="shared" si="299"/>
        <v>3.5000000000000142E-2</v>
      </c>
      <c r="F2130" s="2">
        <f t="shared" si="300"/>
        <v>1.1269255638107687E-2</v>
      </c>
      <c r="G2130" s="2">
        <f t="shared" si="300"/>
        <v>3.6236037171085561E-3</v>
      </c>
      <c r="H2130" s="2">
        <f t="shared" si="301"/>
        <v>3.1099580743061925</v>
      </c>
      <c r="I2130" s="2">
        <f t="shared" si="302"/>
        <v>75.668851557109576</v>
      </c>
    </row>
    <row r="2131" spans="1:9" ht="13.5" x14ac:dyDescent="0.25">
      <c r="A2131" s="3">
        <f>TITRES_STAT!B2134</f>
        <v>45107</v>
      </c>
      <c r="B2131" s="6">
        <f>TITRES_STAT!D2134</f>
        <v>4.2352999999999996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1.0464308806814282E-2</v>
      </c>
      <c r="G2131" s="2">
        <f t="shared" si="300"/>
        <v>3.3647748801722307E-3</v>
      </c>
      <c r="H2131" s="2">
        <f t="shared" si="301"/>
        <v>3.109958074306193</v>
      </c>
      <c r="I2131" s="2">
        <f t="shared" si="302"/>
        <v>75.668851557109591</v>
      </c>
    </row>
    <row r="2132" spans="1:9" ht="13.5" x14ac:dyDescent="0.25">
      <c r="A2132" s="3">
        <f>TITRES_STAT!B2135</f>
        <v>45110</v>
      </c>
      <c r="B2132" s="6">
        <f>TITRES_STAT!D2135</f>
        <v>4.2352999999999996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9.7168581777561207E-3</v>
      </c>
      <c r="G2132" s="2">
        <f t="shared" si="300"/>
        <v>3.124433817302786E-3</v>
      </c>
      <c r="H2132" s="2">
        <f t="shared" si="301"/>
        <v>3.109958074306193</v>
      </c>
      <c r="I2132" s="2">
        <f t="shared" si="302"/>
        <v>75.668851557109591</v>
      </c>
    </row>
    <row r="2133" spans="1:9" ht="13.5" x14ac:dyDescent="0.25">
      <c r="A2133" s="3">
        <f>TITRES_STAT!B2136</f>
        <v>45111</v>
      </c>
      <c r="B2133" s="6">
        <f>TITRES_STAT!D2136</f>
        <v>4.2352999999999996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9.0227968793449697E-3</v>
      </c>
      <c r="G2133" s="2">
        <f t="shared" si="300"/>
        <v>2.90125997320973E-3</v>
      </c>
      <c r="H2133" s="2">
        <f t="shared" si="301"/>
        <v>3.1099580743061934</v>
      </c>
      <c r="I2133" s="2">
        <f t="shared" si="302"/>
        <v>75.668851557109591</v>
      </c>
    </row>
    <row r="2134" spans="1:9" ht="13.5" x14ac:dyDescent="0.25">
      <c r="A2134" s="3">
        <f>TITRES_STAT!B2137</f>
        <v>45112</v>
      </c>
      <c r="B2134" s="6">
        <f>TITRES_STAT!D2137</f>
        <v>4.2352999999999996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8.3783113879631853E-3</v>
      </c>
      <c r="G2134" s="2">
        <f t="shared" si="300"/>
        <v>2.6940271179804638E-3</v>
      </c>
      <c r="H2134" s="2">
        <f t="shared" si="301"/>
        <v>3.1099580743061925</v>
      </c>
      <c r="I2134" s="2">
        <f t="shared" si="302"/>
        <v>75.668851557109576</v>
      </c>
    </row>
    <row r="2135" spans="1:9" ht="13.5" x14ac:dyDescent="0.25">
      <c r="A2135" s="3">
        <f>TITRES_STAT!B2138</f>
        <v>45113</v>
      </c>
      <c r="B2135" s="6">
        <f>TITRES_STAT!D2138</f>
        <v>4.2789999999999999</v>
      </c>
      <c r="C2135" s="2">
        <f t="shared" si="297"/>
        <v>4.3700000000000294E-2</v>
      </c>
      <c r="D2135" s="2">
        <f t="shared" si="298"/>
        <v>4.3700000000000294E-2</v>
      </c>
      <c r="E2135" s="2">
        <f t="shared" si="299"/>
        <v>0</v>
      </c>
      <c r="F2135" s="2">
        <f t="shared" si="300"/>
        <v>1.0901289145965835E-2</v>
      </c>
      <c r="G2135" s="2">
        <f t="shared" si="300"/>
        <v>2.5015966095532876E-3</v>
      </c>
      <c r="H2135" s="2">
        <f t="shared" si="301"/>
        <v>4.357732619374028</v>
      </c>
      <c r="I2135" s="2">
        <f t="shared" si="302"/>
        <v>81.335388100856079</v>
      </c>
    </row>
    <row r="2136" spans="1:9" ht="13.5" x14ac:dyDescent="0.25">
      <c r="A2136" s="3">
        <f>TITRES_STAT!B2139</f>
        <v>45114</v>
      </c>
      <c r="B2136" s="6">
        <f>TITRES_STAT!D2139</f>
        <v>4.2702999999999998</v>
      </c>
      <c r="C2136" s="2">
        <f t="shared" si="297"/>
        <v>-8.7000000000001521E-3</v>
      </c>
      <c r="D2136" s="2">
        <f t="shared" si="298"/>
        <v>0</v>
      </c>
      <c r="E2136" s="2">
        <f t="shared" si="299"/>
        <v>8.7000000000001521E-3</v>
      </c>
      <c r="F2136" s="2">
        <f t="shared" si="300"/>
        <v>1.0122625635539704E-2</v>
      </c>
      <c r="G2136" s="2">
        <f t="shared" si="300"/>
        <v>2.944339708870921E-3</v>
      </c>
      <c r="H2136" s="2">
        <f t="shared" si="301"/>
        <v>3.4379951488075648</v>
      </c>
      <c r="I2136" s="2">
        <f t="shared" si="302"/>
        <v>77.467302994490922</v>
      </c>
    </row>
    <row r="2137" spans="1:9" ht="13.5" x14ac:dyDescent="0.25">
      <c r="A2137" s="3">
        <f>TITRES_STAT!B2140</f>
        <v>45117</v>
      </c>
      <c r="B2137" s="6">
        <f>TITRES_STAT!D2140</f>
        <v>4.2702999999999998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9.3995809472868681E-3</v>
      </c>
      <c r="G2137" s="2">
        <f t="shared" si="300"/>
        <v>2.7340297296658553E-3</v>
      </c>
      <c r="H2137" s="2">
        <f t="shared" si="301"/>
        <v>3.4379951488075648</v>
      </c>
      <c r="I2137" s="2">
        <f t="shared" si="302"/>
        <v>77.467302994490922</v>
      </c>
    </row>
    <row r="2138" spans="1:9" ht="13.5" x14ac:dyDescent="0.25">
      <c r="A2138" s="3">
        <f>TITRES_STAT!B2141</f>
        <v>45118</v>
      </c>
      <c r="B2138" s="6">
        <f>TITRES_STAT!D2141</f>
        <v>4.2702999999999998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8.728182308194948E-3</v>
      </c>
      <c r="G2138" s="2">
        <f t="shared" si="300"/>
        <v>2.5387418918325802E-3</v>
      </c>
      <c r="H2138" s="2">
        <f t="shared" si="301"/>
        <v>3.437995148807564</v>
      </c>
      <c r="I2138" s="2">
        <f t="shared" si="302"/>
        <v>77.467302994490922</v>
      </c>
    </row>
    <row r="2139" spans="1:9" ht="13.5" x14ac:dyDescent="0.25">
      <c r="A2139" s="3">
        <f>TITRES_STAT!B2142</f>
        <v>45119</v>
      </c>
      <c r="B2139" s="6">
        <f>TITRES_STAT!D2142</f>
        <v>4.2702999999999998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8.1047407147524526E-3</v>
      </c>
      <c r="G2139" s="2">
        <f t="shared" si="300"/>
        <v>2.3574031852731103E-3</v>
      </c>
      <c r="H2139" s="2">
        <f t="shared" si="301"/>
        <v>3.437995148807564</v>
      </c>
      <c r="I2139" s="2">
        <f t="shared" si="302"/>
        <v>77.467302994490922</v>
      </c>
    </row>
    <row r="2140" spans="1:9" ht="13.5" x14ac:dyDescent="0.25">
      <c r="A2140" s="3">
        <f>TITRES_STAT!B2143</f>
        <v>45120</v>
      </c>
      <c r="B2140" s="6">
        <f>TITRES_STAT!D2143</f>
        <v>4.2702999999999998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7.5258306636987061E-3</v>
      </c>
      <c r="G2140" s="2">
        <f t="shared" si="300"/>
        <v>2.1890172434678883E-3</v>
      </c>
      <c r="H2140" s="2">
        <f t="shared" si="301"/>
        <v>3.437995148807564</v>
      </c>
      <c r="I2140" s="2">
        <f t="shared" si="302"/>
        <v>77.467302994490922</v>
      </c>
    </row>
    <row r="2141" spans="1:9" ht="13.5" x14ac:dyDescent="0.25">
      <c r="A2141" s="3">
        <f>TITRES_STAT!B2144</f>
        <v>45121</v>
      </c>
      <c r="B2141" s="6">
        <f>TITRES_STAT!D2144</f>
        <v>4.2702999999999998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6.9882713305773701E-3</v>
      </c>
      <c r="G2141" s="2">
        <f t="shared" si="303"/>
        <v>2.0326588689344679E-3</v>
      </c>
      <c r="H2141" s="2">
        <f t="shared" si="301"/>
        <v>3.4379951488075635</v>
      </c>
      <c r="I2141" s="2">
        <f t="shared" si="302"/>
        <v>77.467302994490922</v>
      </c>
    </row>
    <row r="2142" spans="1:9" ht="13.5" x14ac:dyDescent="0.25">
      <c r="A2142" s="3">
        <f>TITRES_STAT!B2145</f>
        <v>45124</v>
      </c>
      <c r="B2142" s="6">
        <f>TITRES_STAT!D2145</f>
        <v>4.2702999999999998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6.4891090926789867E-3</v>
      </c>
      <c r="G2142" s="2">
        <f t="shared" si="303"/>
        <v>1.887468949724863E-3</v>
      </c>
      <c r="H2142" s="2">
        <f t="shared" si="301"/>
        <v>3.437995148807564</v>
      </c>
      <c r="I2142" s="2">
        <f t="shared" si="302"/>
        <v>77.467302994490922</v>
      </c>
    </row>
    <row r="2143" spans="1:9" ht="13.5" x14ac:dyDescent="0.25">
      <c r="A2143" s="3">
        <f>TITRES_STAT!B2146</f>
        <v>45125</v>
      </c>
      <c r="B2143" s="6">
        <f>TITRES_STAT!D2146</f>
        <v>4.2702999999999998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6.0256013003447736E-3</v>
      </c>
      <c r="G2143" s="2">
        <f t="shared" si="303"/>
        <v>1.7526497390302298E-3</v>
      </c>
      <c r="H2143" s="2">
        <f t="shared" si="301"/>
        <v>3.4379951488075644</v>
      </c>
      <c r="I2143" s="2">
        <f t="shared" si="302"/>
        <v>77.467302994490922</v>
      </c>
    </row>
    <row r="2144" spans="1:9" ht="13.5" x14ac:dyDescent="0.25">
      <c r="A2144" s="3">
        <f>TITRES_STAT!B2147</f>
        <v>45127</v>
      </c>
      <c r="B2144" s="6">
        <f>TITRES_STAT!D2147</f>
        <v>4.2702999999999998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5.5952012074630044E-3</v>
      </c>
      <c r="G2144" s="2">
        <f t="shared" si="303"/>
        <v>1.6274604719566418E-3</v>
      </c>
      <c r="H2144" s="2">
        <f t="shared" si="301"/>
        <v>3.4379951488075648</v>
      </c>
      <c r="I2144" s="2">
        <f t="shared" si="302"/>
        <v>77.467302994490922</v>
      </c>
    </row>
    <row r="2145" spans="1:9" ht="13.5" x14ac:dyDescent="0.25">
      <c r="A2145" s="3">
        <f>TITRES_STAT!B2148</f>
        <v>45128</v>
      </c>
      <c r="B2145" s="6">
        <f>TITRES_STAT!D2148</f>
        <v>4.2702999999999998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5.195543978358504E-3</v>
      </c>
      <c r="G2145" s="2">
        <f t="shared" si="303"/>
        <v>1.5112132953883101E-3</v>
      </c>
      <c r="H2145" s="2">
        <f t="shared" si="301"/>
        <v>3.4379951488075648</v>
      </c>
      <c r="I2145" s="2">
        <f t="shared" si="302"/>
        <v>77.467302994490922</v>
      </c>
    </row>
    <row r="2146" spans="1:9" ht="13.5" x14ac:dyDescent="0.25">
      <c r="A2146" s="3">
        <f>TITRES_STAT!B2149</f>
        <v>45131</v>
      </c>
      <c r="B2146" s="6">
        <f>TITRES_STAT!D2149</f>
        <v>4.2702999999999998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4.82443369419004E-3</v>
      </c>
      <c r="G2146" s="2">
        <f t="shared" si="303"/>
        <v>1.4032694885748593E-3</v>
      </c>
      <c r="H2146" s="2">
        <f t="shared" si="301"/>
        <v>3.4379951488075657</v>
      </c>
      <c r="I2146" s="2">
        <f t="shared" si="302"/>
        <v>77.467302994490936</v>
      </c>
    </row>
    <row r="2147" spans="1:9" ht="13.5" x14ac:dyDescent="0.25">
      <c r="A2147" s="3">
        <f>TITRES_STAT!B2150</f>
        <v>45133</v>
      </c>
      <c r="B2147" s="6">
        <f>TITRES_STAT!D2150</f>
        <v>4.2702999999999998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4.47983128746218E-3</v>
      </c>
      <c r="G2147" s="2">
        <f t="shared" si="303"/>
        <v>1.3030359536766549E-3</v>
      </c>
      <c r="H2147" s="2">
        <f t="shared" si="301"/>
        <v>3.4379951488075662</v>
      </c>
      <c r="I2147" s="2">
        <f t="shared" si="302"/>
        <v>77.467302994490936</v>
      </c>
    </row>
    <row r="2148" spans="1:9" ht="13.5" x14ac:dyDescent="0.25">
      <c r="A2148" s="3">
        <f>TITRES_STAT!B2151</f>
        <v>45134</v>
      </c>
      <c r="B2148" s="6">
        <f>TITRES_STAT!D2151</f>
        <v>4.2702999999999998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4.1598433383577384E-3</v>
      </c>
      <c r="G2148" s="2">
        <f t="shared" si="303"/>
        <v>1.2099619569854653E-3</v>
      </c>
      <c r="H2148" s="2">
        <f t="shared" si="301"/>
        <v>3.4379951488075657</v>
      </c>
      <c r="I2148" s="2">
        <f t="shared" si="302"/>
        <v>77.467302994490936</v>
      </c>
    </row>
    <row r="2149" spans="1:9" ht="13.5" x14ac:dyDescent="0.25">
      <c r="A2149" s="3">
        <f>TITRES_STAT!B2152</f>
        <v>45135</v>
      </c>
      <c r="B2149" s="6">
        <f>TITRES_STAT!D2152</f>
        <v>4.2702999999999998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3.8627116713321856E-3</v>
      </c>
      <c r="G2149" s="2">
        <f t="shared" si="303"/>
        <v>1.123536102915075E-3</v>
      </c>
      <c r="H2149" s="2">
        <f t="shared" si="301"/>
        <v>3.4379951488075657</v>
      </c>
      <c r="I2149" s="2">
        <f t="shared" si="302"/>
        <v>77.467302994490936</v>
      </c>
    </row>
    <row r="2150" spans="1:9" ht="13.5" x14ac:dyDescent="0.25">
      <c r="A2150" s="3">
        <f>TITRES_STAT!B2153</f>
        <v>45138</v>
      </c>
      <c r="B2150" s="6">
        <f>TITRES_STAT!D2153</f>
        <v>4.2702999999999998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3.5868036948084581E-3</v>
      </c>
      <c r="G2150" s="2">
        <f t="shared" si="303"/>
        <v>1.0432835241354268E-3</v>
      </c>
      <c r="H2150" s="2">
        <f t="shared" si="301"/>
        <v>3.4379951488075657</v>
      </c>
      <c r="I2150" s="2">
        <f t="shared" si="302"/>
        <v>77.467302994490936</v>
      </c>
    </row>
    <row r="2151" spans="1:9" ht="13.5" x14ac:dyDescent="0.25">
      <c r="A2151" s="3">
        <f>TITRES_STAT!B2154</f>
        <v>45139</v>
      </c>
      <c r="B2151" s="6">
        <f>TITRES_STAT!D2154</f>
        <v>4.2702999999999998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3.3306034308935683E-3</v>
      </c>
      <c r="G2151" s="2">
        <f t="shared" si="303"/>
        <v>9.6876327241146771E-4</v>
      </c>
      <c r="H2151" s="2">
        <f t="shared" si="301"/>
        <v>3.4379951488075657</v>
      </c>
      <c r="I2151" s="2">
        <f t="shared" si="302"/>
        <v>77.467302994490936</v>
      </c>
    </row>
    <row r="2152" spans="1:9" ht="13.5" x14ac:dyDescent="0.25">
      <c r="A2152" s="3">
        <f>TITRES_STAT!B2155</f>
        <v>45140</v>
      </c>
      <c r="B2152" s="6">
        <f>TITRES_STAT!D2155</f>
        <v>4.2702999999999998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3.0927031858297423E-3</v>
      </c>
      <c r="G2152" s="2">
        <f t="shared" si="303"/>
        <v>8.995658958106486E-4</v>
      </c>
      <c r="H2152" s="2">
        <f t="shared" si="301"/>
        <v>3.4379951488075662</v>
      </c>
      <c r="I2152" s="2">
        <f t="shared" si="302"/>
        <v>77.467302994490936</v>
      </c>
    </row>
    <row r="2153" spans="1:9" ht="13.5" x14ac:dyDescent="0.25">
      <c r="A2153" s="3">
        <f>TITRES_STAT!B2156</f>
        <v>45141</v>
      </c>
      <c r="B2153" s="6">
        <f>TITRES_STAT!D2156</f>
        <v>4.2702999999999998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2.8717958154133318E-3</v>
      </c>
      <c r="G2153" s="2">
        <f t="shared" si="303"/>
        <v>8.3531118896703076E-4</v>
      </c>
      <c r="H2153" s="2">
        <f t="shared" si="301"/>
        <v>3.4379951488075662</v>
      </c>
      <c r="I2153" s="2">
        <f t="shared" si="302"/>
        <v>77.467302994490936</v>
      </c>
    </row>
    <row r="2154" spans="1:9" ht="13.5" x14ac:dyDescent="0.25">
      <c r="A2154" s="3">
        <f>TITRES_STAT!B2157</f>
        <v>45142</v>
      </c>
      <c r="B2154" s="6">
        <f>TITRES_STAT!D2157</f>
        <v>4.1917</v>
      </c>
      <c r="C2154" s="2">
        <f t="shared" si="297"/>
        <v>-7.8599999999999781E-2</v>
      </c>
      <c r="D2154" s="2">
        <f t="shared" si="298"/>
        <v>0</v>
      </c>
      <c r="E2154" s="2">
        <f t="shared" si="299"/>
        <v>7.8599999999999781E-2</v>
      </c>
      <c r="F2154" s="2">
        <f t="shared" si="303"/>
        <v>2.666667542883808E-3</v>
      </c>
      <c r="G2154" s="2">
        <f t="shared" si="303"/>
        <v>6.3899318183265131E-3</v>
      </c>
      <c r="H2154" s="2">
        <f t="shared" si="301"/>
        <v>0.41732331716525156</v>
      </c>
      <c r="I2154" s="2">
        <f t="shared" si="302"/>
        <v>29.444468464678067</v>
      </c>
    </row>
    <row r="2155" spans="1:9" ht="13.5" x14ac:dyDescent="0.25">
      <c r="A2155" s="3">
        <f>TITRES_STAT!B2158</f>
        <v>45145</v>
      </c>
      <c r="B2155" s="6">
        <f>TITRES_STAT!D2158</f>
        <v>4.1917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2.4761912898206792E-3</v>
      </c>
      <c r="G2155" s="2">
        <f t="shared" si="303"/>
        <v>5.9335081170174761E-3</v>
      </c>
      <c r="H2155" s="2">
        <f t="shared" si="301"/>
        <v>0.41732331716525162</v>
      </c>
      <c r="I2155" s="2">
        <f t="shared" si="302"/>
        <v>29.444468464678067</v>
      </c>
    </row>
    <row r="2156" spans="1:9" ht="13.5" x14ac:dyDescent="0.25">
      <c r="A2156" s="3">
        <f>TITRES_STAT!B2159</f>
        <v>45146</v>
      </c>
      <c r="B2156" s="6">
        <f>TITRES_STAT!D2159</f>
        <v>4.3662999999999998</v>
      </c>
      <c r="C2156" s="2">
        <f t="shared" si="297"/>
        <v>0.17459999999999987</v>
      </c>
      <c r="D2156" s="2">
        <f t="shared" si="298"/>
        <v>0.17459999999999987</v>
      </c>
      <c r="E2156" s="2">
        <f t="shared" si="299"/>
        <v>0</v>
      </c>
      <c r="F2156" s="2">
        <f t="shared" si="303"/>
        <v>1.4770749054833479E-2</v>
      </c>
      <c r="G2156" s="2">
        <f t="shared" si="303"/>
        <v>5.5096861086590858E-3</v>
      </c>
      <c r="H2156" s="2">
        <f t="shared" si="301"/>
        <v>2.6808694294979167</v>
      </c>
      <c r="I2156" s="2">
        <f t="shared" si="302"/>
        <v>72.832505494866098</v>
      </c>
    </row>
    <row r="2157" spans="1:9" ht="13.5" x14ac:dyDescent="0.25">
      <c r="A2157" s="3">
        <f>TITRES_STAT!B2160</f>
        <v>45147</v>
      </c>
      <c r="B2157" s="6">
        <f>TITRES_STAT!D2160</f>
        <v>4.3662999999999998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1.3715695550916802E-2</v>
      </c>
      <c r="G2157" s="2">
        <f t="shared" si="304"/>
        <v>5.1161371008977222E-3</v>
      </c>
      <c r="H2157" s="2">
        <f t="shared" si="301"/>
        <v>2.6808694294979167</v>
      </c>
      <c r="I2157" s="2">
        <f t="shared" si="302"/>
        <v>72.832505494866098</v>
      </c>
    </row>
    <row r="2158" spans="1:9" ht="13.5" x14ac:dyDescent="0.25">
      <c r="A2158" s="3">
        <f>TITRES_STAT!B2161</f>
        <v>45148</v>
      </c>
      <c r="B2158" s="6">
        <f>TITRES_STAT!D2161</f>
        <v>4.3662999999999998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1.2736003011565602E-2</v>
      </c>
      <c r="G2158" s="2">
        <f t="shared" si="304"/>
        <v>4.7506987365478846E-3</v>
      </c>
      <c r="H2158" s="2">
        <f t="shared" si="301"/>
        <v>2.6808694294979167</v>
      </c>
      <c r="I2158" s="2">
        <f t="shared" si="302"/>
        <v>72.832505494866098</v>
      </c>
    </row>
    <row r="2159" spans="1:9" ht="13.5" x14ac:dyDescent="0.25">
      <c r="A2159" s="3">
        <f>TITRES_STAT!B2162</f>
        <v>45149</v>
      </c>
      <c r="B2159" s="6">
        <f>TITRES_STAT!D2162</f>
        <v>4.3662999999999998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1.1826288510739486E-2</v>
      </c>
      <c r="G2159" s="2">
        <f t="shared" si="304"/>
        <v>4.4113631125087495E-3</v>
      </c>
      <c r="H2159" s="2">
        <f t="shared" si="301"/>
        <v>2.6808694294979167</v>
      </c>
      <c r="I2159" s="2">
        <f t="shared" si="302"/>
        <v>72.832505494866098</v>
      </c>
    </row>
    <row r="2160" spans="1:9" ht="13.5" x14ac:dyDescent="0.25">
      <c r="A2160" s="3">
        <f>TITRES_STAT!B2163</f>
        <v>45152</v>
      </c>
      <c r="B2160" s="6">
        <f>TITRES_STAT!D2163</f>
        <v>4.3662999999999998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1.0981553617115237E-2</v>
      </c>
      <c r="G2160" s="2">
        <f t="shared" si="304"/>
        <v>4.0962657473295533E-3</v>
      </c>
      <c r="H2160" s="2">
        <f t="shared" si="301"/>
        <v>2.6808694294979167</v>
      </c>
      <c r="I2160" s="2">
        <f t="shared" si="302"/>
        <v>72.832505494866098</v>
      </c>
    </row>
    <row r="2161" spans="1:9" ht="13.5" x14ac:dyDescent="0.25">
      <c r="A2161" s="3">
        <f>TITRES_STAT!B2164</f>
        <v>45153</v>
      </c>
      <c r="B2161" s="6">
        <f>TITRES_STAT!D2164</f>
        <v>4.3662999999999998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1.0197156930178435E-2</v>
      </c>
      <c r="G2161" s="2">
        <f t="shared" si="304"/>
        <v>3.8036753368060135E-3</v>
      </c>
      <c r="H2161" s="2">
        <f t="shared" si="301"/>
        <v>2.6808694294979172</v>
      </c>
      <c r="I2161" s="2">
        <f t="shared" si="302"/>
        <v>72.832505494866098</v>
      </c>
    </row>
    <row r="2162" spans="1:9" ht="13.5" x14ac:dyDescent="0.25">
      <c r="A2162" s="3">
        <f>TITRES_STAT!B2165</f>
        <v>45154</v>
      </c>
      <c r="B2162" s="6">
        <f>TITRES_STAT!D2165</f>
        <v>4.3662999999999998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9.4687885780228315E-3</v>
      </c>
      <c r="G2162" s="2">
        <f t="shared" si="304"/>
        <v>3.5319842413198696E-3</v>
      </c>
      <c r="H2162" s="2">
        <f t="shared" si="301"/>
        <v>2.6808694294979167</v>
      </c>
      <c r="I2162" s="2">
        <f t="shared" si="302"/>
        <v>72.832505494866098</v>
      </c>
    </row>
    <row r="2163" spans="1:9" ht="13.5" x14ac:dyDescent="0.25">
      <c r="A2163" s="3">
        <f>TITRES_STAT!B2166</f>
        <v>45155</v>
      </c>
      <c r="B2163" s="6">
        <f>TITRES_STAT!D2166</f>
        <v>4.3662999999999998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8.7924465367354866E-3</v>
      </c>
      <c r="G2163" s="2">
        <f t="shared" si="304"/>
        <v>3.2796996526541647E-3</v>
      </c>
      <c r="H2163" s="2">
        <f t="shared" si="301"/>
        <v>2.6808694294979167</v>
      </c>
      <c r="I2163" s="2">
        <f t="shared" si="302"/>
        <v>72.832505494866098</v>
      </c>
    </row>
    <row r="2164" spans="1:9" ht="13.5" x14ac:dyDescent="0.25">
      <c r="A2164" s="3">
        <f>TITRES_STAT!B2167</f>
        <v>45156</v>
      </c>
      <c r="B2164" s="6">
        <f>TITRES_STAT!D2167</f>
        <v>4.3662999999999998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8.1644146412543812E-3</v>
      </c>
      <c r="G2164" s="2">
        <f t="shared" si="304"/>
        <v>3.0454353917502958E-3</v>
      </c>
      <c r="H2164" s="2">
        <f t="shared" si="301"/>
        <v>2.6808694294979172</v>
      </c>
      <c r="I2164" s="2">
        <f t="shared" si="302"/>
        <v>72.832505494866098</v>
      </c>
    </row>
    <row r="2165" spans="1:9" ht="13.5" x14ac:dyDescent="0.25">
      <c r="A2165" s="3">
        <f>TITRES_STAT!B2168</f>
        <v>45159</v>
      </c>
      <c r="B2165" s="6">
        <f>TITRES_STAT!D2168</f>
        <v>4.3662999999999998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7.581242166879068E-3</v>
      </c>
      <c r="G2165" s="2">
        <f t="shared" si="304"/>
        <v>2.8279042923395606E-3</v>
      </c>
      <c r="H2165" s="2">
        <f t="shared" si="301"/>
        <v>2.6808694294979167</v>
      </c>
      <c r="I2165" s="2">
        <f t="shared" si="302"/>
        <v>72.832505494866098</v>
      </c>
    </row>
    <row r="2166" spans="1:9" ht="13.5" x14ac:dyDescent="0.25">
      <c r="A2166" s="3">
        <f>TITRES_STAT!B2169</f>
        <v>45160</v>
      </c>
      <c r="B2166" s="6">
        <f>TITRES_STAT!D2169</f>
        <v>4.3662999999999998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7.0397248692448487E-3</v>
      </c>
      <c r="G2166" s="2">
        <f t="shared" si="304"/>
        <v>2.6259111286010203E-3</v>
      </c>
      <c r="H2166" s="2">
        <f t="shared" si="301"/>
        <v>2.6808694294979172</v>
      </c>
      <c r="I2166" s="2">
        <f t="shared" si="302"/>
        <v>72.832505494866098</v>
      </c>
    </row>
    <row r="2167" spans="1:9" ht="13.5" x14ac:dyDescent="0.25">
      <c r="A2167" s="3">
        <f>TITRES_STAT!B2170</f>
        <v>45161</v>
      </c>
      <c r="B2167" s="6">
        <f>TITRES_STAT!D2170</f>
        <v>4.3662999999999998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6.5368873785845022E-3</v>
      </c>
      <c r="G2167" s="2">
        <f t="shared" si="304"/>
        <v>2.4383460479866616E-3</v>
      </c>
      <c r="H2167" s="2">
        <f t="shared" si="301"/>
        <v>2.6808694294979172</v>
      </c>
      <c r="I2167" s="2">
        <f t="shared" si="302"/>
        <v>72.832505494866098</v>
      </c>
    </row>
    <row r="2168" spans="1:9" ht="13.5" x14ac:dyDescent="0.25">
      <c r="A2168" s="3">
        <f>TITRES_STAT!B2171</f>
        <v>45162</v>
      </c>
      <c r="B2168" s="6">
        <f>TITRES_STAT!D2171</f>
        <v>4.3662999999999998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6.0699668515427517E-3</v>
      </c>
      <c r="G2168" s="2">
        <f t="shared" si="304"/>
        <v>2.2641784731304714E-3</v>
      </c>
      <c r="H2168" s="2">
        <f t="shared" si="301"/>
        <v>2.6808694294979172</v>
      </c>
      <c r="I2168" s="2">
        <f t="shared" si="302"/>
        <v>72.832505494866098</v>
      </c>
    </row>
    <row r="2169" spans="1:9" ht="13.5" x14ac:dyDescent="0.25">
      <c r="A2169" s="3">
        <f>TITRES_STAT!B2172</f>
        <v>45163</v>
      </c>
      <c r="B2169" s="6">
        <f>TITRES_STAT!D2172</f>
        <v>4.3662999999999998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5.6363977907182691E-3</v>
      </c>
      <c r="G2169" s="2">
        <f t="shared" si="304"/>
        <v>2.1024514393354378E-3</v>
      </c>
      <c r="H2169" s="2">
        <f t="shared" si="301"/>
        <v>2.6808694294979167</v>
      </c>
      <c r="I2169" s="2">
        <f t="shared" si="302"/>
        <v>72.832505494866098</v>
      </c>
    </row>
    <row r="2170" spans="1:9" ht="13.5" x14ac:dyDescent="0.25">
      <c r="A2170" s="3">
        <f>TITRES_STAT!B2173</f>
        <v>45166</v>
      </c>
      <c r="B2170" s="6">
        <f>TITRES_STAT!D2173</f>
        <v>4.3662999999999998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5.2337979485241066E-3</v>
      </c>
      <c r="G2170" s="2">
        <f t="shared" si="304"/>
        <v>1.9522763365257636E-3</v>
      </c>
      <c r="H2170" s="2">
        <f t="shared" si="301"/>
        <v>2.6808694294979167</v>
      </c>
      <c r="I2170" s="2">
        <f t="shared" si="302"/>
        <v>72.832505494866098</v>
      </c>
    </row>
    <row r="2171" spans="1:9" ht="13.5" x14ac:dyDescent="0.25">
      <c r="A2171" s="3">
        <f>TITRES_STAT!B2174</f>
        <v>45167</v>
      </c>
      <c r="B2171" s="6">
        <f>TITRES_STAT!D2174</f>
        <v>4.1917</v>
      </c>
      <c r="C2171" s="2">
        <f t="shared" si="297"/>
        <v>-0.17459999999999987</v>
      </c>
      <c r="D2171" s="2">
        <f t="shared" si="298"/>
        <v>0</v>
      </c>
      <c r="E2171" s="2">
        <f t="shared" si="299"/>
        <v>0.17459999999999987</v>
      </c>
      <c r="F2171" s="2">
        <f t="shared" si="304"/>
        <v>4.8599552379152422E-3</v>
      </c>
      <c r="G2171" s="2">
        <f t="shared" si="304"/>
        <v>1.4284256598202484E-2</v>
      </c>
      <c r="H2171" s="2">
        <f t="shared" si="301"/>
        <v>0.34023158324716835</v>
      </c>
      <c r="I2171" s="2">
        <f t="shared" si="302"/>
        <v>25.386029362391326</v>
      </c>
    </row>
    <row r="2172" spans="1:9" ht="13.5" x14ac:dyDescent="0.25">
      <c r="A2172" s="3">
        <f>TITRES_STAT!B2175</f>
        <v>45168</v>
      </c>
      <c r="B2172" s="6">
        <f>TITRES_STAT!D2175</f>
        <v>4.3139000000000003</v>
      </c>
      <c r="C2172" s="2">
        <f t="shared" si="297"/>
        <v>0.12220000000000031</v>
      </c>
      <c r="D2172" s="2">
        <f t="shared" si="298"/>
        <v>0.12220000000000031</v>
      </c>
      <c r="E2172" s="2">
        <f t="shared" si="299"/>
        <v>0</v>
      </c>
      <c r="F2172" s="2">
        <f t="shared" si="304"/>
        <v>1.3241387006635604E-2</v>
      </c>
      <c r="G2172" s="2">
        <f t="shared" si="304"/>
        <v>1.3263952555473735E-2</v>
      </c>
      <c r="H2172" s="2">
        <f t="shared" si="301"/>
        <v>0.9982987311856133</v>
      </c>
      <c r="I2172" s="2">
        <f t="shared" si="302"/>
        <v>49.957432069894338</v>
      </c>
    </row>
    <row r="2173" spans="1:9" ht="13.5" x14ac:dyDescent="0.25">
      <c r="A2173" s="3">
        <f>TITRES_STAT!B2176</f>
        <v>45169</v>
      </c>
      <c r="B2173" s="6">
        <f>TITRES_STAT!D2176</f>
        <v>4.3662999999999998</v>
      </c>
      <c r="C2173" s="2">
        <f t="shared" si="297"/>
        <v>5.2399999999999558E-2</v>
      </c>
      <c r="D2173" s="2">
        <f t="shared" si="298"/>
        <v>5.2399999999999558E-2</v>
      </c>
      <c r="E2173" s="2">
        <f t="shared" si="299"/>
        <v>0</v>
      </c>
      <c r="F2173" s="2">
        <f t="shared" ref="F2173:G2188" si="305">((F2172*13)+D2173)/14</f>
        <v>1.6038430791875887E-2</v>
      </c>
      <c r="G2173" s="2">
        <f t="shared" si="305"/>
        <v>1.2316527372939897E-2</v>
      </c>
      <c r="H2173" s="2">
        <f t="shared" si="301"/>
        <v>1.3021877276149463</v>
      </c>
      <c r="I2173" s="2">
        <f t="shared" si="302"/>
        <v>56.563055740202621</v>
      </c>
    </row>
    <row r="2174" spans="1:9" ht="13.5" x14ac:dyDescent="0.25">
      <c r="A2174" s="3">
        <f>TITRES_STAT!B2177</f>
        <v>45170</v>
      </c>
      <c r="B2174" s="6">
        <f>TITRES_STAT!D2177</f>
        <v>4.3662999999999998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1.489282859245618E-2</v>
      </c>
      <c r="G2174" s="2">
        <f t="shared" si="305"/>
        <v>1.1436775417729904E-2</v>
      </c>
      <c r="H2174" s="2">
        <f t="shared" si="301"/>
        <v>1.3021877276149461</v>
      </c>
      <c r="I2174" s="2">
        <f t="shared" si="302"/>
        <v>56.563055740202621</v>
      </c>
    </row>
    <row r="2175" spans="1:9" ht="13.5" x14ac:dyDescent="0.25">
      <c r="A2175" s="3">
        <f>TITRES_STAT!B2178</f>
        <v>45173</v>
      </c>
      <c r="B2175" s="6">
        <f>TITRES_STAT!D2178</f>
        <v>4.3662999999999998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1.3829055121566453E-2</v>
      </c>
      <c r="G2175" s="2">
        <f t="shared" si="305"/>
        <v>1.0619862887892054E-2</v>
      </c>
      <c r="H2175" s="2">
        <f t="shared" si="301"/>
        <v>1.3021877276149461</v>
      </c>
      <c r="I2175" s="2">
        <f t="shared" si="302"/>
        <v>56.563055740202621</v>
      </c>
    </row>
    <row r="2176" spans="1:9" ht="13.5" x14ac:dyDescent="0.25">
      <c r="A2176" s="3">
        <f>TITRES_STAT!B2179</f>
        <v>45174</v>
      </c>
      <c r="B2176" s="6">
        <f>TITRES_STAT!D2179</f>
        <v>4.3662999999999998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1.2841265470025993E-2</v>
      </c>
      <c r="G2176" s="2">
        <f t="shared" si="305"/>
        <v>9.861301253042621E-3</v>
      </c>
      <c r="H2176" s="2">
        <f t="shared" si="301"/>
        <v>1.3021877276149463</v>
      </c>
      <c r="I2176" s="2">
        <f t="shared" si="302"/>
        <v>56.563055740202621</v>
      </c>
    </row>
    <row r="2177" spans="1:9" ht="13.5" x14ac:dyDescent="0.25">
      <c r="A2177" s="3">
        <f>TITRES_STAT!B2180</f>
        <v>45175</v>
      </c>
      <c r="B2177" s="6">
        <f>TITRES_STAT!D2180</f>
        <v>4.3662999999999998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1.1924032222166994E-2</v>
      </c>
      <c r="G2177" s="2">
        <f t="shared" si="305"/>
        <v>9.1569225921110057E-3</v>
      </c>
      <c r="H2177" s="2">
        <f t="shared" si="301"/>
        <v>1.3021877276149463</v>
      </c>
      <c r="I2177" s="2">
        <f t="shared" si="302"/>
        <v>56.563055740202621</v>
      </c>
    </row>
    <row r="2178" spans="1:9" ht="13.5" x14ac:dyDescent="0.25">
      <c r="A2178" s="3">
        <f>TITRES_STAT!B2181</f>
        <v>45176</v>
      </c>
      <c r="B2178" s="6">
        <f>TITRES_STAT!D2181</f>
        <v>4.3575999999999997</v>
      </c>
      <c r="C2178" s="2">
        <f t="shared" si="297"/>
        <v>-8.7000000000001521E-3</v>
      </c>
      <c r="D2178" s="2">
        <f t="shared" si="298"/>
        <v>0</v>
      </c>
      <c r="E2178" s="2">
        <f t="shared" si="299"/>
        <v>8.7000000000001521E-3</v>
      </c>
      <c r="F2178" s="2">
        <f t="shared" si="305"/>
        <v>1.1072315634869351E-2</v>
      </c>
      <c r="G2178" s="2">
        <f t="shared" si="305"/>
        <v>9.124285264103086E-3</v>
      </c>
      <c r="H2178" s="2">
        <f t="shared" si="301"/>
        <v>1.2134995031808395</v>
      </c>
      <c r="I2178" s="2">
        <f t="shared" si="302"/>
        <v>54.822668875101101</v>
      </c>
    </row>
    <row r="2179" spans="1:9" ht="13.5" x14ac:dyDescent="0.25">
      <c r="A2179" s="3">
        <f>TITRES_STAT!B2182</f>
        <v>45177</v>
      </c>
      <c r="B2179" s="6">
        <f>TITRES_STAT!D2182</f>
        <v>4.3575999999999997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1.0281435946664396E-2</v>
      </c>
      <c r="G2179" s="2">
        <f t="shared" si="305"/>
        <v>8.472550602381437E-3</v>
      </c>
      <c r="H2179" s="2">
        <f t="shared" si="301"/>
        <v>1.2134995031808395</v>
      </c>
      <c r="I2179" s="2">
        <f t="shared" si="302"/>
        <v>54.822668875101101</v>
      </c>
    </row>
    <row r="2180" spans="1:9" ht="13.5" x14ac:dyDescent="0.25">
      <c r="A2180" s="3">
        <f>TITRES_STAT!B2183</f>
        <v>45180</v>
      </c>
      <c r="B2180" s="6">
        <f>TITRES_STAT!D2183</f>
        <v>4.3662999999999998</v>
      </c>
      <c r="C2180" s="2">
        <f t="shared" si="306"/>
        <v>8.7000000000001521E-3</v>
      </c>
      <c r="D2180" s="2">
        <f t="shared" si="307"/>
        <v>8.7000000000001521E-3</v>
      </c>
      <c r="E2180" s="2">
        <f t="shared" si="308"/>
        <v>0</v>
      </c>
      <c r="F2180" s="2">
        <f t="shared" si="305"/>
        <v>1.0168476236188379E-2</v>
      </c>
      <c r="G2180" s="2">
        <f t="shared" si="305"/>
        <v>7.8673684164970482E-3</v>
      </c>
      <c r="H2180" s="2">
        <f t="shared" si="301"/>
        <v>1.2924876143929078</v>
      </c>
      <c r="I2180" s="2">
        <f t="shared" si="302"/>
        <v>56.379262696046531</v>
      </c>
    </row>
    <row r="2181" spans="1:9" ht="13.5" x14ac:dyDescent="0.25">
      <c r="A2181" s="3">
        <f>TITRES_STAT!B2184</f>
        <v>45181</v>
      </c>
      <c r="B2181" s="6">
        <f>TITRES_STAT!D2184</f>
        <v>4.3662999999999998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9.4421565050320667E-3</v>
      </c>
      <c r="G2181" s="2">
        <f t="shared" si="305"/>
        <v>7.3054135296044013E-3</v>
      </c>
      <c r="H2181" s="2">
        <f t="shared" si="301"/>
        <v>1.292487614392908</v>
      </c>
      <c r="I2181" s="2">
        <f t="shared" si="302"/>
        <v>56.379262696046538</v>
      </c>
    </row>
    <row r="2182" spans="1:9" ht="13.5" x14ac:dyDescent="0.25">
      <c r="A2182" s="3">
        <f>TITRES_STAT!B2185</f>
        <v>45182</v>
      </c>
      <c r="B2182" s="6">
        <f>TITRES_STAT!D2185</f>
        <v>4.1917</v>
      </c>
      <c r="C2182" s="2">
        <f t="shared" si="306"/>
        <v>-0.17459999999999987</v>
      </c>
      <c r="D2182" s="2">
        <f t="shared" si="307"/>
        <v>0</v>
      </c>
      <c r="E2182" s="2">
        <f t="shared" si="308"/>
        <v>0.17459999999999987</v>
      </c>
      <c r="F2182" s="2">
        <f t="shared" si="305"/>
        <v>8.7677167546726335E-3</v>
      </c>
      <c r="G2182" s="2">
        <f t="shared" si="305"/>
        <v>1.9255026848918364E-2</v>
      </c>
      <c r="H2182" s="2">
        <f t="shared" si="301"/>
        <v>0.4553468984212376</v>
      </c>
      <c r="I2182" s="2">
        <f t="shared" si="302"/>
        <v>31.287859885172296</v>
      </c>
    </row>
    <row r="2183" spans="1:9" ht="13.5" x14ac:dyDescent="0.25">
      <c r="A2183" s="3">
        <f>TITRES_STAT!B2186</f>
        <v>45183</v>
      </c>
      <c r="B2183" s="6">
        <f>TITRES_STAT!D2186</f>
        <v>4.3662999999999998</v>
      </c>
      <c r="C2183" s="2">
        <f t="shared" si="306"/>
        <v>0.17459999999999987</v>
      </c>
      <c r="D2183" s="2">
        <f t="shared" si="307"/>
        <v>0.17459999999999987</v>
      </c>
      <c r="E2183" s="2">
        <f t="shared" si="308"/>
        <v>0</v>
      </c>
      <c r="F2183" s="2">
        <f t="shared" si="305"/>
        <v>2.0612879843624581E-2</v>
      </c>
      <c r="G2183" s="2">
        <f t="shared" si="305"/>
        <v>1.7879667788281338E-2</v>
      </c>
      <c r="H2183" s="2">
        <f t="shared" si="301"/>
        <v>1.1528670491928625</v>
      </c>
      <c r="I2183" s="2">
        <f t="shared" si="302"/>
        <v>53.550313272948614</v>
      </c>
    </row>
    <row r="2184" spans="1:9" ht="13.5" x14ac:dyDescent="0.25">
      <c r="A2184" s="3">
        <f>TITRES_STAT!B2187</f>
        <v>45184</v>
      </c>
      <c r="B2184" s="6">
        <f>TITRES_STAT!D2187</f>
        <v>4.3662999999999998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1.914053128336568E-2</v>
      </c>
      <c r="G2184" s="2">
        <f t="shared" si="305"/>
        <v>1.6602548660546956E-2</v>
      </c>
      <c r="H2184" s="2">
        <f t="shared" si="301"/>
        <v>1.1528670491928625</v>
      </c>
      <c r="I2184" s="2">
        <f t="shared" si="302"/>
        <v>53.550313272948614</v>
      </c>
    </row>
    <row r="2185" spans="1:9" ht="13.5" x14ac:dyDescent="0.25">
      <c r="A2185" s="3">
        <f>TITRES_STAT!B2188</f>
        <v>45187</v>
      </c>
      <c r="B2185" s="6">
        <f>TITRES_STAT!D2188</f>
        <v>4.3662999999999998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1.7773350477410989E-2</v>
      </c>
      <c r="G2185" s="2">
        <f t="shared" si="305"/>
        <v>1.5416652327650745E-2</v>
      </c>
      <c r="H2185" s="2">
        <f t="shared" si="301"/>
        <v>1.1528670491928625</v>
      </c>
      <c r="I2185" s="2">
        <f t="shared" si="302"/>
        <v>53.550313272948614</v>
      </c>
    </row>
    <row r="2186" spans="1:9" ht="13.5" x14ac:dyDescent="0.25">
      <c r="A2186" s="3">
        <f>TITRES_STAT!B2189</f>
        <v>45188</v>
      </c>
      <c r="B2186" s="6">
        <f>TITRES_STAT!D2189</f>
        <v>4.3662999999999998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1.6503825443310204E-2</v>
      </c>
      <c r="G2186" s="2">
        <f t="shared" si="305"/>
        <v>1.4315462875675691E-2</v>
      </c>
      <c r="H2186" s="2">
        <f t="shared" si="301"/>
        <v>1.1528670491928625</v>
      </c>
      <c r="I2186" s="2">
        <f t="shared" si="302"/>
        <v>53.550313272948614</v>
      </c>
    </row>
    <row r="2187" spans="1:9" ht="13.5" x14ac:dyDescent="0.25">
      <c r="A2187" s="3">
        <f>TITRES_STAT!B2190</f>
        <v>45189</v>
      </c>
      <c r="B2187" s="6">
        <f>TITRES_STAT!D2190</f>
        <v>4.3575999999999997</v>
      </c>
      <c r="C2187" s="2">
        <f t="shared" si="306"/>
        <v>-8.7000000000001521E-3</v>
      </c>
      <c r="D2187" s="2">
        <f t="shared" si="307"/>
        <v>0</v>
      </c>
      <c r="E2187" s="2">
        <f t="shared" si="308"/>
        <v>8.7000000000001521E-3</v>
      </c>
      <c r="F2187" s="2">
        <f t="shared" si="305"/>
        <v>1.5324980768788047E-2</v>
      </c>
      <c r="G2187" s="2">
        <f t="shared" si="305"/>
        <v>1.391435838455601E-2</v>
      </c>
      <c r="H2187" s="2">
        <f t="shared" si="301"/>
        <v>1.1013789026591216</v>
      </c>
      <c r="I2187" s="2">
        <f t="shared" si="302"/>
        <v>52.412199497454623</v>
      </c>
    </row>
    <row r="2188" spans="1:9" ht="13.5" x14ac:dyDescent="0.25">
      <c r="A2188" s="3">
        <f>TITRES_STAT!B2191</f>
        <v>45190</v>
      </c>
      <c r="B2188" s="6">
        <f>TITRES_STAT!D2191</f>
        <v>4.3575999999999997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1.4230339285303187E-2</v>
      </c>
      <c r="G2188" s="2">
        <f t="shared" si="305"/>
        <v>1.2920475642802009E-2</v>
      </c>
      <c r="H2188" s="2">
        <f t="shared" si="301"/>
        <v>1.1013789026591219</v>
      </c>
      <c r="I2188" s="2">
        <f t="shared" si="302"/>
        <v>52.412199497454637</v>
      </c>
    </row>
    <row r="2189" spans="1:9" ht="13.5" x14ac:dyDescent="0.25">
      <c r="A2189" s="3">
        <f>TITRES_STAT!B2192</f>
        <v>45191</v>
      </c>
      <c r="B2189" s="6">
        <f>TITRES_STAT!D2192</f>
        <v>4.3575999999999997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1.3213886479210101E-2</v>
      </c>
      <c r="G2189" s="2">
        <f t="shared" si="309"/>
        <v>1.1997584525459007E-2</v>
      </c>
      <c r="H2189" s="2">
        <f t="shared" si="301"/>
        <v>1.1013789026591219</v>
      </c>
      <c r="I2189" s="2">
        <f t="shared" si="302"/>
        <v>52.412199497454637</v>
      </c>
    </row>
    <row r="2190" spans="1:9" ht="13.5" x14ac:dyDescent="0.25">
      <c r="A2190" s="3">
        <f>TITRES_STAT!B2193</f>
        <v>45194</v>
      </c>
      <c r="B2190" s="6">
        <f>TITRES_STAT!D2193</f>
        <v>4.3575999999999997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1.2270037444980808E-2</v>
      </c>
      <c r="G2190" s="2">
        <f t="shared" si="309"/>
        <v>1.1140614202211935E-2</v>
      </c>
      <c r="H2190" s="2">
        <f t="shared" si="301"/>
        <v>1.1013789026591219</v>
      </c>
      <c r="I2190" s="2">
        <f t="shared" si="302"/>
        <v>52.412199497454637</v>
      </c>
    </row>
    <row r="2191" spans="1:9" ht="13.5" x14ac:dyDescent="0.25">
      <c r="A2191" s="3">
        <f>TITRES_STAT!B2194</f>
        <v>45195</v>
      </c>
      <c r="B2191" s="6">
        <f>TITRES_STAT!D2194</f>
        <v>4.3139000000000003</v>
      </c>
      <c r="C2191" s="2">
        <f t="shared" si="306"/>
        <v>-4.3699999999999406E-2</v>
      </c>
      <c r="D2191" s="2">
        <f t="shared" si="307"/>
        <v>0</v>
      </c>
      <c r="E2191" s="2">
        <f t="shared" si="308"/>
        <v>4.3699999999999406E-2</v>
      </c>
      <c r="F2191" s="2">
        <f t="shared" si="309"/>
        <v>1.1393606198910751E-2</v>
      </c>
      <c r="G2191" s="2">
        <f t="shared" si="309"/>
        <v>1.3466284616339612E-2</v>
      </c>
      <c r="H2191" s="2">
        <f t="shared" si="301"/>
        <v>0.84608386971756633</v>
      </c>
      <c r="I2191" s="2">
        <f t="shared" si="302"/>
        <v>45.831280127430468</v>
      </c>
    </row>
    <row r="2192" spans="1:9" ht="13.5" x14ac:dyDescent="0.25">
      <c r="A2192" s="3">
        <f>TITRES_STAT!B2195</f>
        <v>45197</v>
      </c>
      <c r="B2192" s="6">
        <f>TITRES_STAT!D2195</f>
        <v>4.3139000000000003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1.057977718470284E-2</v>
      </c>
      <c r="G2192" s="2">
        <f t="shared" si="309"/>
        <v>1.2504407143743925E-2</v>
      </c>
      <c r="H2192" s="2">
        <f t="shared" si="301"/>
        <v>0.84608386971756622</v>
      </c>
      <c r="I2192" s="2">
        <f t="shared" si="302"/>
        <v>45.83128012743046</v>
      </c>
    </row>
    <row r="2193" spans="1:9" ht="13.5" x14ac:dyDescent="0.25">
      <c r="A2193" s="3">
        <f>TITRES_STAT!B2196</f>
        <v>45198</v>
      </c>
      <c r="B2193" s="6">
        <f>TITRES_STAT!D2196</f>
        <v>4.3139000000000003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9.8240788143669228E-3</v>
      </c>
      <c r="G2193" s="2">
        <f t="shared" si="309"/>
        <v>1.1611235204905073E-2</v>
      </c>
      <c r="H2193" s="2">
        <f t="shared" ref="H2193:H2256" si="310">F2193/G2193</f>
        <v>0.84608386971756633</v>
      </c>
      <c r="I2193" s="2">
        <f t="shared" ref="I2193:I2256" si="311">IF(G2193=0,100,100-(100/(1+H2193)))</f>
        <v>45.831280127430468</v>
      </c>
    </row>
    <row r="2194" spans="1:9" ht="13.5" x14ac:dyDescent="0.25">
      <c r="A2194" s="3">
        <f>TITRES_STAT!B2197</f>
        <v>45201</v>
      </c>
      <c r="B2194" s="6">
        <f>TITRES_STAT!D2197</f>
        <v>4.1479999999999997</v>
      </c>
      <c r="C2194" s="2">
        <f t="shared" si="306"/>
        <v>-0.1659000000000006</v>
      </c>
      <c r="D2194" s="2">
        <f t="shared" si="307"/>
        <v>0</v>
      </c>
      <c r="E2194" s="2">
        <f t="shared" si="308"/>
        <v>0.1659000000000006</v>
      </c>
      <c r="F2194" s="2">
        <f t="shared" si="309"/>
        <v>9.1223588990549994E-3</v>
      </c>
      <c r="G2194" s="2">
        <f t="shared" si="309"/>
        <v>2.2631861261697611E-2</v>
      </c>
      <c r="H2194" s="2">
        <f t="shared" si="310"/>
        <v>0.40307594649732903</v>
      </c>
      <c r="I2194" s="2">
        <f t="shared" si="311"/>
        <v>28.72802056820781</v>
      </c>
    </row>
    <row r="2195" spans="1:9" ht="13.5" x14ac:dyDescent="0.25">
      <c r="A2195" s="3">
        <f>TITRES_STAT!B2198</f>
        <v>45202</v>
      </c>
      <c r="B2195" s="6">
        <f>TITRES_STAT!D2198</f>
        <v>4.3314000000000004</v>
      </c>
      <c r="C2195" s="2">
        <f t="shared" si="306"/>
        <v>0.18340000000000067</v>
      </c>
      <c r="D2195" s="2">
        <f t="shared" si="307"/>
        <v>0.18340000000000067</v>
      </c>
      <c r="E2195" s="2">
        <f t="shared" si="308"/>
        <v>0</v>
      </c>
      <c r="F2195" s="2">
        <f t="shared" si="309"/>
        <v>2.1570761834836832E-2</v>
      </c>
      <c r="G2195" s="2">
        <f t="shared" si="309"/>
        <v>2.1015299743004923E-2</v>
      </c>
      <c r="H2195" s="2">
        <f t="shared" si="310"/>
        <v>1.0264313190211241</v>
      </c>
      <c r="I2195" s="2">
        <f t="shared" si="311"/>
        <v>50.652164195574407</v>
      </c>
    </row>
    <row r="2196" spans="1:9" ht="13.5" x14ac:dyDescent="0.25">
      <c r="A2196" s="3">
        <f>TITRES_STAT!B2199</f>
        <v>45203</v>
      </c>
      <c r="B2196" s="6">
        <f>TITRES_STAT!D2199</f>
        <v>4.3662999999999998</v>
      </c>
      <c r="C2196" s="2">
        <f t="shared" si="306"/>
        <v>3.4899999999999487E-2</v>
      </c>
      <c r="D2196" s="2">
        <f t="shared" si="307"/>
        <v>3.4899999999999487E-2</v>
      </c>
      <c r="E2196" s="2">
        <f t="shared" si="308"/>
        <v>0</v>
      </c>
      <c r="F2196" s="2">
        <f t="shared" si="309"/>
        <v>2.2522850275205595E-2</v>
      </c>
      <c r="G2196" s="2">
        <f t="shared" si="309"/>
        <v>1.9514206904218855E-2</v>
      </c>
      <c r="H2196" s="2">
        <f t="shared" si="310"/>
        <v>1.1541770765142543</v>
      </c>
      <c r="I2196" s="2">
        <f t="shared" si="311"/>
        <v>53.578560885155582</v>
      </c>
    </row>
    <row r="2197" spans="1:9" ht="13.5" x14ac:dyDescent="0.25">
      <c r="A2197" s="3">
        <f>TITRES_STAT!B2200</f>
        <v>45204</v>
      </c>
      <c r="B2197" s="6">
        <f>TITRES_STAT!D2200</f>
        <v>4.4537000000000004</v>
      </c>
      <c r="C2197" s="2">
        <f t="shared" si="306"/>
        <v>8.7400000000000588E-2</v>
      </c>
      <c r="D2197" s="2">
        <f t="shared" si="307"/>
        <v>8.7400000000000588E-2</v>
      </c>
      <c r="E2197" s="2">
        <f t="shared" si="308"/>
        <v>0</v>
      </c>
      <c r="F2197" s="2">
        <f t="shared" si="309"/>
        <v>2.7156932398405238E-2</v>
      </c>
      <c r="G2197" s="2">
        <f t="shared" si="309"/>
        <v>1.8120334982488936E-2</v>
      </c>
      <c r="H2197" s="2">
        <f t="shared" si="310"/>
        <v>1.4986992472627607</v>
      </c>
      <c r="I2197" s="2">
        <f t="shared" si="311"/>
        <v>59.979177122037967</v>
      </c>
    </row>
    <row r="2198" spans="1:9" ht="13.5" x14ac:dyDescent="0.25">
      <c r="A2198" s="3">
        <f>TITRES_STAT!B2201</f>
        <v>45205</v>
      </c>
      <c r="B2198" s="6">
        <f>TITRES_STAT!D2201</f>
        <v>4.4537000000000004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2.5217151512804865E-2</v>
      </c>
      <c r="G2198" s="2">
        <f t="shared" si="309"/>
        <v>1.6826025340882584E-2</v>
      </c>
      <c r="H2198" s="2">
        <f t="shared" si="310"/>
        <v>1.4986992472627607</v>
      </c>
      <c r="I2198" s="2">
        <f t="shared" si="311"/>
        <v>59.979177122037967</v>
      </c>
    </row>
    <row r="2199" spans="1:9" ht="13.5" x14ac:dyDescent="0.25">
      <c r="A2199" s="3">
        <f>TITRES_STAT!B2202</f>
        <v>45208</v>
      </c>
      <c r="B2199" s="6">
        <f>TITRES_STAT!D2202</f>
        <v>4.4537000000000004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2.3415926404747375E-2</v>
      </c>
      <c r="G2199" s="2">
        <f t="shared" si="309"/>
        <v>1.5624166387962398E-2</v>
      </c>
      <c r="H2199" s="2">
        <f t="shared" si="310"/>
        <v>1.4986992472627607</v>
      </c>
      <c r="I2199" s="2">
        <f t="shared" si="311"/>
        <v>59.979177122037967</v>
      </c>
    </row>
    <row r="2200" spans="1:9" ht="13.5" x14ac:dyDescent="0.25">
      <c r="A2200" s="3">
        <f>TITRES_STAT!B2203</f>
        <v>45209</v>
      </c>
      <c r="B2200" s="6">
        <f>TITRES_STAT!D2203</f>
        <v>4.4537000000000004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2.1743360232979705E-2</v>
      </c>
      <c r="G2200" s="2">
        <f t="shared" si="309"/>
        <v>1.4508154503107941E-2</v>
      </c>
      <c r="H2200" s="2">
        <f t="shared" si="310"/>
        <v>1.4986992472627607</v>
      </c>
      <c r="I2200" s="2">
        <f t="shared" si="311"/>
        <v>59.979177122037967</v>
      </c>
    </row>
    <row r="2201" spans="1:9" ht="13.5" x14ac:dyDescent="0.25">
      <c r="A2201" s="3">
        <f>TITRES_STAT!B2204</f>
        <v>45210</v>
      </c>
      <c r="B2201" s="6">
        <f>TITRES_STAT!D2204</f>
        <v>4.4537000000000004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2.0190263073481155E-2</v>
      </c>
      <c r="G2201" s="2">
        <f t="shared" si="309"/>
        <v>1.3471857752885947E-2</v>
      </c>
      <c r="H2201" s="2">
        <f t="shared" si="310"/>
        <v>1.4986992472627607</v>
      </c>
      <c r="I2201" s="2">
        <f t="shared" si="311"/>
        <v>59.979177122037967</v>
      </c>
    </row>
    <row r="2202" spans="1:9" ht="13.5" x14ac:dyDescent="0.25">
      <c r="A2202" s="3">
        <f>TITRES_STAT!B2205</f>
        <v>45211</v>
      </c>
      <c r="B2202" s="6">
        <f>TITRES_STAT!D2205</f>
        <v>4.4537000000000004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1.874810142537536E-2</v>
      </c>
      <c r="G2202" s="2">
        <f t="shared" si="309"/>
        <v>1.2509582199108379E-2</v>
      </c>
      <c r="H2202" s="2">
        <f t="shared" si="310"/>
        <v>1.4986992472627607</v>
      </c>
      <c r="I2202" s="2">
        <f t="shared" si="311"/>
        <v>59.979177122037967</v>
      </c>
    </row>
    <row r="2203" spans="1:9" ht="13.5" x14ac:dyDescent="0.25">
      <c r="A2203" s="3">
        <f>TITRES_STAT!B2206</f>
        <v>45212</v>
      </c>
      <c r="B2203" s="6">
        <f>TITRES_STAT!D2206</f>
        <v>4.4537000000000004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1.7408951323562832E-2</v>
      </c>
      <c r="G2203" s="2">
        <f t="shared" si="309"/>
        <v>1.161604061345778E-2</v>
      </c>
      <c r="H2203" s="2">
        <f t="shared" si="310"/>
        <v>1.4986992472627607</v>
      </c>
      <c r="I2203" s="2">
        <f t="shared" si="311"/>
        <v>59.979177122037967</v>
      </c>
    </row>
    <row r="2204" spans="1:9" ht="13.5" x14ac:dyDescent="0.25">
      <c r="A2204" s="3">
        <f>TITRES_STAT!B2207</f>
        <v>45215</v>
      </c>
      <c r="B2204" s="6">
        <f>TITRES_STAT!D2207</f>
        <v>4.4537000000000004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1.6165454800451201E-2</v>
      </c>
      <c r="G2204" s="2">
        <f t="shared" si="309"/>
        <v>1.0786323426782225E-2</v>
      </c>
      <c r="H2204" s="2">
        <f t="shared" si="310"/>
        <v>1.4986992472627607</v>
      </c>
      <c r="I2204" s="2">
        <f t="shared" si="311"/>
        <v>59.979177122037967</v>
      </c>
    </row>
    <row r="2205" spans="1:9" ht="13.5" x14ac:dyDescent="0.25">
      <c r="A2205" s="3">
        <f>TITRES_STAT!B2208</f>
        <v>45216</v>
      </c>
      <c r="B2205" s="6">
        <f>TITRES_STAT!D2208</f>
        <v>4.4537000000000004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1.5010779457561829E-2</v>
      </c>
      <c r="G2205" s="2">
        <f t="shared" si="312"/>
        <v>1.0015871753440637E-2</v>
      </c>
      <c r="H2205" s="2">
        <f t="shared" si="310"/>
        <v>1.4986992472627605</v>
      </c>
      <c r="I2205" s="2">
        <f t="shared" si="311"/>
        <v>59.979177122037967</v>
      </c>
    </row>
    <row r="2206" spans="1:9" ht="13.5" x14ac:dyDescent="0.25">
      <c r="A2206" s="3">
        <f>TITRES_STAT!B2209</f>
        <v>45217</v>
      </c>
      <c r="B2206" s="6">
        <f>TITRES_STAT!D2209</f>
        <v>4.4537000000000004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1.3938580924878841E-2</v>
      </c>
      <c r="G2206" s="2">
        <f t="shared" si="312"/>
        <v>9.3004523424805915E-3</v>
      </c>
      <c r="H2206" s="2">
        <f t="shared" si="310"/>
        <v>1.4986992472627605</v>
      </c>
      <c r="I2206" s="2">
        <f t="shared" si="311"/>
        <v>59.979177122037967</v>
      </c>
    </row>
    <row r="2207" spans="1:9" ht="13.5" x14ac:dyDescent="0.25">
      <c r="A2207" s="3">
        <f>TITRES_STAT!B2210</f>
        <v>45218</v>
      </c>
      <c r="B2207" s="6">
        <f>TITRES_STAT!D2210</f>
        <v>4.4537000000000004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1.2942968001673211E-2</v>
      </c>
      <c r="G2207" s="2">
        <f t="shared" si="312"/>
        <v>8.6361343180176922E-3</v>
      </c>
      <c r="H2207" s="2">
        <f t="shared" si="310"/>
        <v>1.4986992472627607</v>
      </c>
      <c r="I2207" s="2">
        <f t="shared" si="311"/>
        <v>59.979177122037967</v>
      </c>
    </row>
    <row r="2208" spans="1:9" ht="13.5" x14ac:dyDescent="0.25">
      <c r="A2208" s="3">
        <f>TITRES_STAT!B2211</f>
        <v>45219</v>
      </c>
      <c r="B2208" s="6">
        <f>TITRES_STAT!D2211</f>
        <v>4.4537000000000004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1.2018470287267982E-2</v>
      </c>
      <c r="G2208" s="2">
        <f t="shared" si="312"/>
        <v>8.0192675810164277E-3</v>
      </c>
      <c r="H2208" s="2">
        <f t="shared" si="310"/>
        <v>1.4986992472627609</v>
      </c>
      <c r="I2208" s="2">
        <f t="shared" si="311"/>
        <v>59.979177122037967</v>
      </c>
    </row>
    <row r="2209" spans="1:9" ht="13.5" x14ac:dyDescent="0.25">
      <c r="A2209" s="3">
        <f>TITRES_STAT!B2212</f>
        <v>45222</v>
      </c>
      <c r="B2209" s="6">
        <f>TITRES_STAT!D2212</f>
        <v>4.4537000000000004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1.1160008123891698E-2</v>
      </c>
      <c r="G2209" s="2">
        <f t="shared" si="312"/>
        <v>7.4464627538009687E-3</v>
      </c>
      <c r="H2209" s="2">
        <f t="shared" si="310"/>
        <v>1.4986992472627609</v>
      </c>
      <c r="I2209" s="2">
        <f t="shared" si="311"/>
        <v>59.979177122037967</v>
      </c>
    </row>
    <row r="2210" spans="1:9" ht="13.5" x14ac:dyDescent="0.25">
      <c r="A2210" s="3">
        <f>TITRES_STAT!B2213</f>
        <v>45223</v>
      </c>
      <c r="B2210" s="6">
        <f>TITRES_STAT!D2213</f>
        <v>4.4537000000000004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1.0362864686470862E-2</v>
      </c>
      <c r="G2210" s="2">
        <f t="shared" si="312"/>
        <v>6.9145725571009E-3</v>
      </c>
      <c r="H2210" s="2">
        <f t="shared" si="310"/>
        <v>1.4986992472627609</v>
      </c>
      <c r="I2210" s="2">
        <f t="shared" si="311"/>
        <v>59.979177122037967</v>
      </c>
    </row>
    <row r="2211" spans="1:9" ht="13.5" x14ac:dyDescent="0.25">
      <c r="A2211" s="3">
        <f>TITRES_STAT!B2214</f>
        <v>45224</v>
      </c>
      <c r="B2211" s="6">
        <f>TITRES_STAT!D2214</f>
        <v>4.4537000000000004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9.6226600660086585E-3</v>
      </c>
      <c r="G2211" s="2">
        <f t="shared" si="312"/>
        <v>6.4206745173079781E-3</v>
      </c>
      <c r="H2211" s="2">
        <f t="shared" si="310"/>
        <v>1.4986992472627612</v>
      </c>
      <c r="I2211" s="2">
        <f t="shared" si="311"/>
        <v>59.979177122037974</v>
      </c>
    </row>
    <row r="2212" spans="1:9" ht="13.5" x14ac:dyDescent="0.25">
      <c r="A2212" s="3">
        <f>TITRES_STAT!B2215</f>
        <v>45225</v>
      </c>
      <c r="B2212" s="6">
        <f>TITRES_STAT!D2215</f>
        <v>4.4537000000000004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8.9353272041508974E-3</v>
      </c>
      <c r="G2212" s="2">
        <f t="shared" si="312"/>
        <v>5.9620549089288363E-3</v>
      </c>
      <c r="H2212" s="2">
        <f t="shared" si="310"/>
        <v>1.4986992472627612</v>
      </c>
      <c r="I2212" s="2">
        <f t="shared" si="311"/>
        <v>59.979177122037974</v>
      </c>
    </row>
    <row r="2213" spans="1:9" ht="13.5" x14ac:dyDescent="0.25">
      <c r="A2213" s="3">
        <f>TITRES_STAT!B2216</f>
        <v>45226</v>
      </c>
      <c r="B2213" s="6">
        <f>TITRES_STAT!D2216</f>
        <v>4.4537000000000004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8.2970895467115481E-3</v>
      </c>
      <c r="G2213" s="2">
        <f t="shared" si="312"/>
        <v>5.5361938440053483E-3</v>
      </c>
      <c r="H2213" s="2">
        <f t="shared" si="310"/>
        <v>1.4986992472627612</v>
      </c>
      <c r="I2213" s="2">
        <f t="shared" si="311"/>
        <v>59.979177122037974</v>
      </c>
    </row>
    <row r="2214" spans="1:9" ht="13.5" x14ac:dyDescent="0.25">
      <c r="A2214" s="3">
        <f>TITRES_STAT!B2217</f>
        <v>45229</v>
      </c>
      <c r="B2214" s="6">
        <f>TITRES_STAT!D2217</f>
        <v>4.4537000000000004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7.7044402933750091E-3</v>
      </c>
      <c r="G2214" s="2">
        <f t="shared" si="312"/>
        <v>5.1407514265763956E-3</v>
      </c>
      <c r="H2214" s="2">
        <f t="shared" si="310"/>
        <v>1.4986992472627612</v>
      </c>
      <c r="I2214" s="2">
        <f t="shared" si="311"/>
        <v>59.979177122037974</v>
      </c>
    </row>
    <row r="2215" spans="1:9" ht="13.5" x14ac:dyDescent="0.25">
      <c r="A2215" s="3">
        <f>TITRES_STAT!B2218</f>
        <v>45230</v>
      </c>
      <c r="B2215" s="6">
        <f>TITRES_STAT!D2218</f>
        <v>4.4537000000000004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7.1541231295625092E-3</v>
      </c>
      <c r="G2215" s="2">
        <f t="shared" si="312"/>
        <v>4.7735548961066535E-3</v>
      </c>
      <c r="H2215" s="2">
        <f t="shared" si="310"/>
        <v>1.4986992472627612</v>
      </c>
      <c r="I2215" s="2">
        <f t="shared" si="311"/>
        <v>59.979177122037974</v>
      </c>
    </row>
    <row r="2216" spans="1:9" ht="13.5" x14ac:dyDescent="0.25">
      <c r="A2216" s="3">
        <f>TITRES_STAT!B2219</f>
        <v>45231</v>
      </c>
      <c r="B2216" s="6">
        <f>TITRES_STAT!D2219</f>
        <v>4.4537000000000004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6.6431143345937593E-3</v>
      </c>
      <c r="G2216" s="2">
        <f t="shared" si="312"/>
        <v>4.4325866892418924E-3</v>
      </c>
      <c r="H2216" s="2">
        <f t="shared" si="310"/>
        <v>1.4986992472627614</v>
      </c>
      <c r="I2216" s="2">
        <f t="shared" si="311"/>
        <v>59.979177122037981</v>
      </c>
    </row>
    <row r="2217" spans="1:9" ht="13.5" x14ac:dyDescent="0.25">
      <c r="A2217" s="3">
        <f>TITRES_STAT!B2220</f>
        <v>45232</v>
      </c>
      <c r="B2217" s="6">
        <f>TITRES_STAT!D2220</f>
        <v>4.3662999999999998</v>
      </c>
      <c r="C2217" s="2">
        <f t="shared" si="306"/>
        <v>-8.7400000000000588E-2</v>
      </c>
      <c r="D2217" s="2">
        <f t="shared" si="307"/>
        <v>0</v>
      </c>
      <c r="E2217" s="2">
        <f t="shared" si="308"/>
        <v>8.7400000000000588E-2</v>
      </c>
      <c r="F2217" s="2">
        <f t="shared" si="312"/>
        <v>6.168606167837062E-3</v>
      </c>
      <c r="G2217" s="2">
        <f t="shared" si="312"/>
        <v>1.0358830497153229E-2</v>
      </c>
      <c r="H2217" s="2">
        <f t="shared" si="310"/>
        <v>0.59549252876879222</v>
      </c>
      <c r="I2217" s="2">
        <f t="shared" si="311"/>
        <v>37.3234294759325</v>
      </c>
    </row>
    <row r="2218" spans="1:9" ht="13.5" x14ac:dyDescent="0.25">
      <c r="A2218" s="3">
        <f>TITRES_STAT!B2221</f>
        <v>45233</v>
      </c>
      <c r="B2218" s="6">
        <f>TITRES_STAT!D2221</f>
        <v>4.4537000000000004</v>
      </c>
      <c r="C2218" s="2">
        <f t="shared" si="306"/>
        <v>8.7400000000000588E-2</v>
      </c>
      <c r="D2218" s="2">
        <f t="shared" si="307"/>
        <v>8.7400000000000588E-2</v>
      </c>
      <c r="E2218" s="2">
        <f t="shared" si="308"/>
        <v>0</v>
      </c>
      <c r="F2218" s="2">
        <f t="shared" si="312"/>
        <v>1.1970848584420171E-2</v>
      </c>
      <c r="G2218" s="2">
        <f t="shared" si="312"/>
        <v>9.6189140330708561E-3</v>
      </c>
      <c r="H2218" s="2">
        <f t="shared" si="310"/>
        <v>1.2445114431071025</v>
      </c>
      <c r="I2218" s="2">
        <f t="shared" si="311"/>
        <v>55.446874504872703</v>
      </c>
    </row>
    <row r="2219" spans="1:9" ht="13.5" x14ac:dyDescent="0.25">
      <c r="A2219" s="3">
        <f>TITRES_STAT!B2222</f>
        <v>45236</v>
      </c>
      <c r="B2219" s="6">
        <f>TITRES_STAT!D2222</f>
        <v>4.4973000000000001</v>
      </c>
      <c r="C2219" s="2">
        <f t="shared" si="306"/>
        <v>4.3599999999999639E-2</v>
      </c>
      <c r="D2219" s="2">
        <f t="shared" si="307"/>
        <v>4.3599999999999639E-2</v>
      </c>
      <c r="E2219" s="2">
        <f t="shared" si="308"/>
        <v>0</v>
      </c>
      <c r="F2219" s="2">
        <f t="shared" si="312"/>
        <v>1.4230073685532989E-2</v>
      </c>
      <c r="G2219" s="2">
        <f t="shared" si="312"/>
        <v>8.9318487449943657E-3</v>
      </c>
      <c r="H2219" s="2">
        <f t="shared" si="310"/>
        <v>1.5931834597521461</v>
      </c>
      <c r="I2219" s="2">
        <f t="shared" si="311"/>
        <v>61.437360081897985</v>
      </c>
    </row>
    <row r="2220" spans="1:9" ht="13.5" x14ac:dyDescent="0.25">
      <c r="A2220" s="3">
        <f>TITRES_STAT!B2223</f>
        <v>45237</v>
      </c>
      <c r="B2220" s="6">
        <f>TITRES_STAT!D2223</f>
        <v>4.4973000000000001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1.321363985085206E-2</v>
      </c>
      <c r="G2220" s="2">
        <f t="shared" si="312"/>
        <v>8.2938595489233397E-3</v>
      </c>
      <c r="H2220" s="2">
        <f t="shared" si="310"/>
        <v>1.5931834597521461</v>
      </c>
      <c r="I2220" s="2">
        <f t="shared" si="311"/>
        <v>61.437360081897985</v>
      </c>
    </row>
    <row r="2221" spans="1:9" ht="13.5" x14ac:dyDescent="0.25">
      <c r="A2221" s="3">
        <f>TITRES_STAT!B2224</f>
        <v>45238</v>
      </c>
      <c r="B2221" s="6">
        <f>TITRES_STAT!D2224</f>
        <v>4.5235000000000003</v>
      </c>
      <c r="C2221" s="2">
        <f t="shared" si="306"/>
        <v>2.6200000000000223E-2</v>
      </c>
      <c r="D2221" s="2">
        <f t="shared" si="307"/>
        <v>2.6200000000000223E-2</v>
      </c>
      <c r="E2221" s="2">
        <f t="shared" si="308"/>
        <v>0</v>
      </c>
      <c r="F2221" s="2">
        <f t="shared" ref="F2221:G2236" si="313">((F2220*13)+D2221)/14</f>
        <v>1.4141237004362641E-2</v>
      </c>
      <c r="G2221" s="2">
        <f t="shared" si="313"/>
        <v>7.7014410097145302E-3</v>
      </c>
      <c r="H2221" s="2">
        <f t="shared" si="310"/>
        <v>1.8361806558701168</v>
      </c>
      <c r="I2221" s="2">
        <f t="shared" si="311"/>
        <v>64.741315122847553</v>
      </c>
    </row>
    <row r="2222" spans="1:9" ht="13.5" x14ac:dyDescent="0.25">
      <c r="A2222" s="3">
        <f>TITRES_STAT!B2225</f>
        <v>45239</v>
      </c>
      <c r="B2222" s="6">
        <f>TITRES_STAT!D2225</f>
        <v>4.4798999999999998</v>
      </c>
      <c r="C2222" s="2">
        <f t="shared" si="306"/>
        <v>-4.3600000000000527E-2</v>
      </c>
      <c r="D2222" s="2">
        <f t="shared" si="307"/>
        <v>0</v>
      </c>
      <c r="E2222" s="2">
        <f t="shared" si="308"/>
        <v>4.3600000000000527E-2</v>
      </c>
      <c r="F2222" s="2">
        <f t="shared" si="313"/>
        <v>1.3131148646908166E-2</v>
      </c>
      <c r="G2222" s="2">
        <f t="shared" si="313"/>
        <v>1.0265623794734958E-2</v>
      </c>
      <c r="H2222" s="2">
        <f t="shared" si="310"/>
        <v>1.2791379179161895</v>
      </c>
      <c r="I2222" s="2">
        <f t="shared" si="311"/>
        <v>56.123761000198812</v>
      </c>
    </row>
    <row r="2223" spans="1:9" ht="13.5" x14ac:dyDescent="0.25">
      <c r="A2223" s="3">
        <f>TITRES_STAT!B2226</f>
        <v>45240</v>
      </c>
      <c r="B2223" s="6">
        <f>TITRES_STAT!D2226</f>
        <v>4.5410000000000004</v>
      </c>
      <c r="C2223" s="2">
        <f t="shared" si="306"/>
        <v>6.1100000000000598E-2</v>
      </c>
      <c r="D2223" s="2">
        <f t="shared" si="307"/>
        <v>6.1100000000000598E-2</v>
      </c>
      <c r="E2223" s="2">
        <f t="shared" si="308"/>
        <v>0</v>
      </c>
      <c r="F2223" s="2">
        <f t="shared" si="313"/>
        <v>1.6557495172129056E-2</v>
      </c>
      <c r="G2223" s="2">
        <f t="shared" si="313"/>
        <v>9.5323649522538901E-3</v>
      </c>
      <c r="H2223" s="2">
        <f t="shared" si="310"/>
        <v>1.7369766322484435</v>
      </c>
      <c r="I2223" s="2">
        <f t="shared" si="311"/>
        <v>63.46333438811665</v>
      </c>
    </row>
    <row r="2224" spans="1:9" ht="13.5" x14ac:dyDescent="0.25">
      <c r="A2224" s="3">
        <f>TITRES_STAT!B2227</f>
        <v>45243</v>
      </c>
      <c r="B2224" s="6">
        <f>TITRES_STAT!D2227</f>
        <v>4.5410000000000004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1.5374816945548408E-2</v>
      </c>
      <c r="G2224" s="2">
        <f t="shared" si="313"/>
        <v>8.8514817413786126E-3</v>
      </c>
      <c r="H2224" s="2">
        <f t="shared" si="310"/>
        <v>1.7369766322484432</v>
      </c>
      <c r="I2224" s="2">
        <f t="shared" si="311"/>
        <v>63.46333438811665</v>
      </c>
    </row>
    <row r="2225" spans="1:9" ht="13.5" x14ac:dyDescent="0.25">
      <c r="A2225" s="3">
        <f>TITRES_STAT!B2228</f>
        <v>45244</v>
      </c>
      <c r="B2225" s="6">
        <f>TITRES_STAT!D2228</f>
        <v>4.4537000000000004</v>
      </c>
      <c r="C2225" s="2">
        <f t="shared" si="306"/>
        <v>-8.7299999999999933E-2</v>
      </c>
      <c r="D2225" s="2">
        <f t="shared" si="307"/>
        <v>0</v>
      </c>
      <c r="E2225" s="2">
        <f t="shared" si="308"/>
        <v>8.7299999999999933E-2</v>
      </c>
      <c r="F2225" s="2">
        <f t="shared" si="313"/>
        <v>1.4276615735152093E-2</v>
      </c>
      <c r="G2225" s="2">
        <f t="shared" si="313"/>
        <v>1.4454947331280136E-2</v>
      </c>
      <c r="H2225" s="2">
        <f t="shared" si="310"/>
        <v>0.98766293698337193</v>
      </c>
      <c r="I2225" s="2">
        <f t="shared" si="311"/>
        <v>49.689659076821357</v>
      </c>
    </row>
    <row r="2226" spans="1:9" ht="13.5" x14ac:dyDescent="0.25">
      <c r="A2226" s="3">
        <f>TITRES_STAT!B2229</f>
        <v>45245</v>
      </c>
      <c r="B2226" s="6">
        <f>TITRES_STAT!D2229</f>
        <v>4.5410000000000004</v>
      </c>
      <c r="C2226" s="2">
        <f t="shared" si="306"/>
        <v>8.7299999999999933E-2</v>
      </c>
      <c r="D2226" s="2">
        <f t="shared" si="307"/>
        <v>8.7299999999999933E-2</v>
      </c>
      <c r="E2226" s="2">
        <f t="shared" si="308"/>
        <v>0</v>
      </c>
      <c r="F2226" s="2">
        <f t="shared" si="313"/>
        <v>1.9492571754069796E-2</v>
      </c>
      <c r="G2226" s="2">
        <f t="shared" si="313"/>
        <v>1.3422451093331554E-2</v>
      </c>
      <c r="H2226" s="2">
        <f t="shared" si="310"/>
        <v>1.4522363775833727</v>
      </c>
      <c r="I2226" s="2">
        <f t="shared" si="311"/>
        <v>59.220896927339489</v>
      </c>
    </row>
    <row r="2227" spans="1:9" ht="13.5" x14ac:dyDescent="0.25">
      <c r="A2227" s="3">
        <f>TITRES_STAT!B2230</f>
        <v>45246</v>
      </c>
      <c r="B2227" s="6">
        <f>TITRES_STAT!D2230</f>
        <v>4.4973000000000001</v>
      </c>
      <c r="C2227" s="2">
        <f t="shared" si="306"/>
        <v>-4.3700000000000294E-2</v>
      </c>
      <c r="D2227" s="2">
        <f t="shared" si="307"/>
        <v>0</v>
      </c>
      <c r="E2227" s="2">
        <f t="shared" si="308"/>
        <v>4.3700000000000294E-2</v>
      </c>
      <c r="F2227" s="2">
        <f t="shared" si="313"/>
        <v>1.8100245200207667E-2</v>
      </c>
      <c r="G2227" s="2">
        <f t="shared" si="313"/>
        <v>1.5585133158093607E-2</v>
      </c>
      <c r="H2227" s="2">
        <f t="shared" si="310"/>
        <v>1.1613789254542186</v>
      </c>
      <c r="I2227" s="2">
        <f t="shared" si="311"/>
        <v>53.733240006036993</v>
      </c>
    </row>
    <row r="2228" spans="1:9" ht="13.5" x14ac:dyDescent="0.25">
      <c r="A2228" s="3">
        <f>TITRES_STAT!B2231</f>
        <v>45247</v>
      </c>
      <c r="B2228" s="6">
        <f>TITRES_STAT!D2231</f>
        <v>4.5410000000000004</v>
      </c>
      <c r="C2228" s="2">
        <f t="shared" si="306"/>
        <v>4.3700000000000294E-2</v>
      </c>
      <c r="D2228" s="2">
        <f t="shared" si="307"/>
        <v>4.3700000000000294E-2</v>
      </c>
      <c r="E2228" s="2">
        <f t="shared" si="308"/>
        <v>0</v>
      </c>
      <c r="F2228" s="2">
        <f t="shared" si="313"/>
        <v>1.9928799114478566E-2</v>
      </c>
      <c r="G2228" s="2">
        <f t="shared" si="313"/>
        <v>1.4471909361086921E-2</v>
      </c>
      <c r="H2228" s="2">
        <f t="shared" si="310"/>
        <v>1.3770677121613621</v>
      </c>
      <c r="I2228" s="2">
        <f t="shared" si="311"/>
        <v>57.931362456194215</v>
      </c>
    </row>
    <row r="2229" spans="1:9" ht="13.5" x14ac:dyDescent="0.25">
      <c r="A2229" s="3">
        <f>TITRES_STAT!B2232</f>
        <v>45250</v>
      </c>
      <c r="B2229" s="6">
        <f>TITRES_STAT!D2232</f>
        <v>4.5410000000000004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1.8505313463444382E-2</v>
      </c>
      <c r="G2229" s="2">
        <f t="shared" si="313"/>
        <v>1.3438201549580711E-2</v>
      </c>
      <c r="H2229" s="2">
        <f t="shared" si="310"/>
        <v>1.3770677121613621</v>
      </c>
      <c r="I2229" s="2">
        <f t="shared" si="311"/>
        <v>57.931362456194215</v>
      </c>
    </row>
    <row r="2230" spans="1:9" ht="13.5" x14ac:dyDescent="0.25">
      <c r="A2230" s="3">
        <f>TITRES_STAT!B2233</f>
        <v>45251</v>
      </c>
      <c r="B2230" s="6">
        <f>TITRES_STAT!D2233</f>
        <v>4.5321999999999996</v>
      </c>
      <c r="C2230" s="2">
        <f t="shared" si="306"/>
        <v>-8.8000000000008072E-3</v>
      </c>
      <c r="D2230" s="2">
        <f t="shared" si="307"/>
        <v>0</v>
      </c>
      <c r="E2230" s="2">
        <f t="shared" si="308"/>
        <v>8.8000000000008072E-3</v>
      </c>
      <c r="F2230" s="2">
        <f t="shared" si="313"/>
        <v>1.7183505358912641E-2</v>
      </c>
      <c r="G2230" s="2">
        <f t="shared" si="313"/>
        <v>1.3106901438896432E-2</v>
      </c>
      <c r="H2230" s="2">
        <f t="shared" si="310"/>
        <v>1.3110272812396648</v>
      </c>
      <c r="I2230" s="2">
        <f t="shared" si="311"/>
        <v>56.729199688911194</v>
      </c>
    </row>
    <row r="2231" spans="1:9" ht="13.5" x14ac:dyDescent="0.25">
      <c r="A2231" s="3">
        <f>TITRES_STAT!B2234</f>
        <v>45252</v>
      </c>
      <c r="B2231" s="6">
        <f>TITRES_STAT!D2234</f>
        <v>4.5410000000000004</v>
      </c>
      <c r="C2231" s="2">
        <f t="shared" si="306"/>
        <v>8.8000000000008072E-3</v>
      </c>
      <c r="D2231" s="2">
        <f t="shared" si="307"/>
        <v>8.8000000000008072E-3</v>
      </c>
      <c r="E2231" s="2">
        <f t="shared" si="308"/>
        <v>0</v>
      </c>
      <c r="F2231" s="2">
        <f t="shared" si="313"/>
        <v>1.6584683547561797E-2</v>
      </c>
      <c r="G2231" s="2">
        <f t="shared" si="313"/>
        <v>1.2170694193260972E-2</v>
      </c>
      <c r="H2231" s="2">
        <f t="shared" si="310"/>
        <v>1.3626735898717177</v>
      </c>
      <c r="I2231" s="2">
        <f t="shared" si="311"/>
        <v>57.675067589243447</v>
      </c>
    </row>
    <row r="2232" spans="1:9" ht="13.5" x14ac:dyDescent="0.25">
      <c r="A2232" s="3">
        <f>TITRES_STAT!B2235</f>
        <v>45253</v>
      </c>
      <c r="B2232" s="6">
        <f>TITRES_STAT!D2235</f>
        <v>4.5410000000000004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1.5400063294164526E-2</v>
      </c>
      <c r="G2232" s="2">
        <f t="shared" si="313"/>
        <v>1.1301358893742331E-2</v>
      </c>
      <c r="H2232" s="2">
        <f t="shared" si="310"/>
        <v>1.3626735898717177</v>
      </c>
      <c r="I2232" s="2">
        <f t="shared" si="311"/>
        <v>57.675067589243447</v>
      </c>
    </row>
    <row r="2233" spans="1:9" ht="13.5" x14ac:dyDescent="0.25">
      <c r="A2233" s="3">
        <f>TITRES_STAT!B2236</f>
        <v>45254</v>
      </c>
      <c r="B2233" s="6">
        <f>TITRES_STAT!D2236</f>
        <v>4.5410000000000004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1.4300058773152774E-2</v>
      </c>
      <c r="G2233" s="2">
        <f t="shared" si="313"/>
        <v>1.0494118972760735E-2</v>
      </c>
      <c r="H2233" s="2">
        <f t="shared" si="310"/>
        <v>1.3626735898717177</v>
      </c>
      <c r="I2233" s="2">
        <f t="shared" si="311"/>
        <v>57.675067589243447</v>
      </c>
    </row>
    <row r="2234" spans="1:9" ht="13.5" x14ac:dyDescent="0.25">
      <c r="A2234" s="3">
        <f>TITRES_STAT!B2237</f>
        <v>45257</v>
      </c>
      <c r="B2234" s="6">
        <f>TITRES_STAT!D2237</f>
        <v>4.5410000000000004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1.3278626003641861E-2</v>
      </c>
      <c r="G2234" s="2">
        <f t="shared" si="313"/>
        <v>9.7445390461349674E-3</v>
      </c>
      <c r="H2234" s="2">
        <f t="shared" si="310"/>
        <v>1.3626735898717179</v>
      </c>
      <c r="I2234" s="2">
        <f t="shared" si="311"/>
        <v>57.675067589243447</v>
      </c>
    </row>
    <row r="2235" spans="1:9" ht="13.5" x14ac:dyDescent="0.25">
      <c r="A2235" s="3">
        <f>TITRES_STAT!B2238</f>
        <v>45258</v>
      </c>
      <c r="B2235" s="6">
        <f>TITRES_STAT!D2238</f>
        <v>4.5410000000000004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1.2330152717667442E-2</v>
      </c>
      <c r="G2235" s="2">
        <f t="shared" si="313"/>
        <v>9.0485005428396128E-3</v>
      </c>
      <c r="H2235" s="2">
        <f t="shared" si="310"/>
        <v>1.3626735898717177</v>
      </c>
      <c r="I2235" s="2">
        <f t="shared" si="311"/>
        <v>57.675067589243447</v>
      </c>
    </row>
    <row r="2236" spans="1:9" ht="13.5" x14ac:dyDescent="0.25">
      <c r="A2236" s="3">
        <f>TITRES_STAT!B2239</f>
        <v>45259</v>
      </c>
      <c r="B2236" s="6">
        <f>TITRES_STAT!D2239</f>
        <v>4.5846</v>
      </c>
      <c r="C2236" s="2">
        <f t="shared" si="306"/>
        <v>4.3599999999999639E-2</v>
      </c>
      <c r="D2236" s="2">
        <f t="shared" si="307"/>
        <v>4.3599999999999639E-2</v>
      </c>
      <c r="E2236" s="2">
        <f t="shared" si="308"/>
        <v>0</v>
      </c>
      <c r="F2236" s="2">
        <f t="shared" si="313"/>
        <v>1.4563713237834026E-2</v>
      </c>
      <c r="G2236" s="2">
        <f t="shared" si="313"/>
        <v>8.4021790754939263E-3</v>
      </c>
      <c r="H2236" s="2">
        <f t="shared" si="310"/>
        <v>1.7333257369282968</v>
      </c>
      <c r="I2236" s="2">
        <f t="shared" si="311"/>
        <v>63.41453246901348</v>
      </c>
    </row>
    <row r="2237" spans="1:9" ht="13.5" x14ac:dyDescent="0.25">
      <c r="A2237" s="3">
        <f>TITRES_STAT!B2240</f>
        <v>45260</v>
      </c>
      <c r="B2237" s="6">
        <f>TITRES_STAT!D2240</f>
        <v>4.5846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1.3523448006560166E-2</v>
      </c>
      <c r="G2237" s="2">
        <f t="shared" si="314"/>
        <v>7.8020234272443605E-3</v>
      </c>
      <c r="H2237" s="2">
        <f t="shared" si="310"/>
        <v>1.7333257369282966</v>
      </c>
      <c r="I2237" s="2">
        <f t="shared" si="311"/>
        <v>63.41453246901348</v>
      </c>
    </row>
    <row r="2238" spans="1:9" ht="13.5" x14ac:dyDescent="0.25">
      <c r="A2238" s="3">
        <f>TITRES_STAT!B2241</f>
        <v>45261</v>
      </c>
      <c r="B2238" s="6">
        <f>TITRES_STAT!D2241</f>
        <v>4.5846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1.2557487434663011E-2</v>
      </c>
      <c r="G2238" s="2">
        <f t="shared" si="314"/>
        <v>7.2447360395840486E-3</v>
      </c>
      <c r="H2238" s="2">
        <f t="shared" si="310"/>
        <v>1.7333257369282968</v>
      </c>
      <c r="I2238" s="2">
        <f t="shared" si="311"/>
        <v>63.41453246901348</v>
      </c>
    </row>
    <row r="2239" spans="1:9" ht="13.5" x14ac:dyDescent="0.25">
      <c r="A2239" s="3">
        <f>TITRES_STAT!B2242</f>
        <v>45264</v>
      </c>
      <c r="B2239" s="6">
        <f>TITRES_STAT!D2242</f>
        <v>4.5846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1.1660524046472795E-2</v>
      </c>
      <c r="G2239" s="2">
        <f t="shared" si="314"/>
        <v>6.7272548938994729E-3</v>
      </c>
      <c r="H2239" s="2">
        <f t="shared" si="310"/>
        <v>1.7333257369282968</v>
      </c>
      <c r="I2239" s="2">
        <f t="shared" si="311"/>
        <v>63.41453246901348</v>
      </c>
    </row>
    <row r="2240" spans="1:9" ht="13.5" x14ac:dyDescent="0.25">
      <c r="A2240" s="3">
        <f>TITRES_STAT!B2243</f>
        <v>45265</v>
      </c>
      <c r="B2240" s="6">
        <f>TITRES_STAT!D2243</f>
        <v>4.5846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1.0827629471724737E-2</v>
      </c>
      <c r="G2240" s="2">
        <f t="shared" si="314"/>
        <v>6.2467366871923674E-3</v>
      </c>
      <c r="H2240" s="2">
        <f t="shared" si="310"/>
        <v>1.7333257369282968</v>
      </c>
      <c r="I2240" s="2">
        <f t="shared" si="311"/>
        <v>63.41453246901348</v>
      </c>
    </row>
    <row r="2241" spans="1:9" ht="13.5" x14ac:dyDescent="0.25">
      <c r="A2241" s="3">
        <f>TITRES_STAT!B2244</f>
        <v>45266</v>
      </c>
      <c r="B2241" s="6">
        <f>TITRES_STAT!D2244</f>
        <v>4.5846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1.0054227366601541E-2</v>
      </c>
      <c r="G2241" s="2">
        <f t="shared" si="314"/>
        <v>5.80054120953577E-3</v>
      </c>
      <c r="H2241" s="2">
        <f t="shared" si="310"/>
        <v>1.7333257369282966</v>
      </c>
      <c r="I2241" s="2">
        <f t="shared" si="311"/>
        <v>63.41453246901348</v>
      </c>
    </row>
    <row r="2242" spans="1:9" ht="13.5" x14ac:dyDescent="0.25">
      <c r="A2242" s="3">
        <f>TITRES_STAT!B2245</f>
        <v>45267</v>
      </c>
      <c r="B2242" s="6">
        <f>TITRES_STAT!D2245</f>
        <v>4.5846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9.3360682689871445E-3</v>
      </c>
      <c r="G2242" s="2">
        <f t="shared" si="314"/>
        <v>5.3862168374260722E-3</v>
      </c>
      <c r="H2242" s="2">
        <f t="shared" si="310"/>
        <v>1.7333257369282964</v>
      </c>
      <c r="I2242" s="2">
        <f t="shared" si="311"/>
        <v>63.414532469013473</v>
      </c>
    </row>
    <row r="2243" spans="1:9" ht="13.5" x14ac:dyDescent="0.25">
      <c r="A2243" s="3">
        <f>TITRES_STAT!B2246</f>
        <v>45268</v>
      </c>
      <c r="B2243" s="6">
        <f>TITRES_STAT!D2246</f>
        <v>4.5846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8.6692062497737768E-3</v>
      </c>
      <c r="G2243" s="2">
        <f t="shared" si="314"/>
        <v>5.0014870633242102E-3</v>
      </c>
      <c r="H2243" s="2">
        <f t="shared" si="310"/>
        <v>1.7333257369282962</v>
      </c>
      <c r="I2243" s="2">
        <f t="shared" si="311"/>
        <v>63.414532469013473</v>
      </c>
    </row>
    <row r="2244" spans="1:9" ht="13.5" x14ac:dyDescent="0.25">
      <c r="A2244" s="3">
        <f>TITRES_STAT!B2247</f>
        <v>45271</v>
      </c>
      <c r="B2244" s="6">
        <f>TITRES_STAT!D2247</f>
        <v>4.6283000000000003</v>
      </c>
      <c r="C2244" s="2">
        <f t="shared" si="315"/>
        <v>4.3700000000000294E-2</v>
      </c>
      <c r="D2244" s="2">
        <f t="shared" si="316"/>
        <v>4.3700000000000294E-2</v>
      </c>
      <c r="E2244" s="2">
        <f t="shared" si="317"/>
        <v>0</v>
      </c>
      <c r="F2244" s="2">
        <f t="shared" si="314"/>
        <v>1.1171405803361385E-2</v>
      </c>
      <c r="G2244" s="2">
        <f t="shared" si="314"/>
        <v>4.6442379873724805E-3</v>
      </c>
      <c r="H2244" s="2">
        <f t="shared" si="310"/>
        <v>2.4054335358644505</v>
      </c>
      <c r="I2244" s="2">
        <f t="shared" si="311"/>
        <v>70.635163204083625</v>
      </c>
    </row>
    <row r="2245" spans="1:9" ht="13.5" x14ac:dyDescent="0.25">
      <c r="A2245" s="3">
        <f>TITRES_STAT!B2248</f>
        <v>45272</v>
      </c>
      <c r="B2245" s="6">
        <f>TITRES_STAT!D2248</f>
        <v>4.6283000000000003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1.0373448245978429E-2</v>
      </c>
      <c r="G2245" s="2">
        <f t="shared" si="314"/>
        <v>4.3125067025601609E-3</v>
      </c>
      <c r="H2245" s="2">
        <f t="shared" si="310"/>
        <v>2.4054335358644501</v>
      </c>
      <c r="I2245" s="2">
        <f t="shared" si="311"/>
        <v>70.635163204083625</v>
      </c>
    </row>
    <row r="2246" spans="1:9" ht="13.5" x14ac:dyDescent="0.25">
      <c r="A2246" s="3">
        <f>TITRES_STAT!B2249</f>
        <v>45273</v>
      </c>
      <c r="B2246" s="6">
        <f>TITRES_STAT!D2249</f>
        <v>4.6196000000000002</v>
      </c>
      <c r="C2246" s="2">
        <f t="shared" si="315"/>
        <v>-8.7000000000001521E-3</v>
      </c>
      <c r="D2246" s="2">
        <f t="shared" si="316"/>
        <v>0</v>
      </c>
      <c r="E2246" s="2">
        <f t="shared" si="317"/>
        <v>8.7000000000001521E-3</v>
      </c>
      <c r="F2246" s="2">
        <f t="shared" si="314"/>
        <v>9.632487656979969E-3</v>
      </c>
      <c r="G2246" s="2">
        <f t="shared" si="314"/>
        <v>4.6258990809487314E-3</v>
      </c>
      <c r="H2246" s="2">
        <f t="shared" si="310"/>
        <v>2.082295244323495</v>
      </c>
      <c r="I2246" s="2">
        <f t="shared" si="311"/>
        <v>67.556644619244423</v>
      </c>
    </row>
    <row r="2247" spans="1:9" ht="13.5" x14ac:dyDescent="0.25">
      <c r="A2247" s="3">
        <f>TITRES_STAT!B2250</f>
        <v>45274</v>
      </c>
      <c r="B2247" s="6">
        <f>TITRES_STAT!D2250</f>
        <v>4.6283000000000003</v>
      </c>
      <c r="C2247" s="2">
        <f t="shared" si="315"/>
        <v>8.7000000000001521E-3</v>
      </c>
      <c r="D2247" s="2">
        <f t="shared" si="316"/>
        <v>8.7000000000001521E-3</v>
      </c>
      <c r="E2247" s="2">
        <f t="shared" si="317"/>
        <v>0</v>
      </c>
      <c r="F2247" s="2">
        <f t="shared" si="314"/>
        <v>9.5658813957671257E-3</v>
      </c>
      <c r="G2247" s="2">
        <f t="shared" si="314"/>
        <v>4.2954777180238216E-3</v>
      </c>
      <c r="H2247" s="2">
        <f t="shared" si="310"/>
        <v>2.2269656656880548</v>
      </c>
      <c r="I2247" s="2">
        <f t="shared" si="311"/>
        <v>69.011136045453412</v>
      </c>
    </row>
    <row r="2248" spans="1:9" ht="13.5" x14ac:dyDescent="0.25">
      <c r="A2248" s="3">
        <f>TITRES_STAT!B2251</f>
        <v>45275</v>
      </c>
      <c r="B2248" s="6">
        <f>TITRES_STAT!D2251</f>
        <v>4.6283000000000003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8.8826041532123305E-3</v>
      </c>
      <c r="G2248" s="2">
        <f t="shared" si="314"/>
        <v>3.9886578810221203E-3</v>
      </c>
      <c r="H2248" s="2">
        <f t="shared" si="310"/>
        <v>2.2269656656880543</v>
      </c>
      <c r="I2248" s="2">
        <f t="shared" si="311"/>
        <v>69.011136045453412</v>
      </c>
    </row>
    <row r="2249" spans="1:9" ht="13.5" x14ac:dyDescent="0.25">
      <c r="A2249" s="3">
        <f>TITRES_STAT!B2252</f>
        <v>45278</v>
      </c>
      <c r="B2249" s="6">
        <f>TITRES_STAT!D2252</f>
        <v>4.6283000000000003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8.2481324279828783E-3</v>
      </c>
      <c r="G2249" s="2">
        <f t="shared" si="314"/>
        <v>3.7037537466633975E-3</v>
      </c>
      <c r="H2249" s="2">
        <f t="shared" si="310"/>
        <v>2.2269656656880543</v>
      </c>
      <c r="I2249" s="2">
        <f t="shared" si="311"/>
        <v>69.011136045453412</v>
      </c>
    </row>
    <row r="2250" spans="1:9" ht="13.5" x14ac:dyDescent="0.25">
      <c r="A2250" s="3">
        <f>TITRES_STAT!B2253</f>
        <v>45279</v>
      </c>
      <c r="B2250" s="6">
        <f>TITRES_STAT!D2253</f>
        <v>4.6283000000000003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7.6589801116983876E-3</v>
      </c>
      <c r="G2250" s="2">
        <f t="shared" si="314"/>
        <v>3.4391999076160118E-3</v>
      </c>
      <c r="H2250" s="2">
        <f t="shared" si="310"/>
        <v>2.2269656656880548</v>
      </c>
      <c r="I2250" s="2">
        <f t="shared" si="311"/>
        <v>69.011136045453412</v>
      </c>
    </row>
    <row r="2251" spans="1:9" ht="13.5" x14ac:dyDescent="0.25">
      <c r="A2251" s="3">
        <f>TITRES_STAT!B2254</f>
        <v>45280</v>
      </c>
      <c r="B2251" s="6">
        <f>TITRES_STAT!D2254</f>
        <v>4.6283000000000003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7.1119101037199319E-3</v>
      </c>
      <c r="G2251" s="2">
        <f t="shared" si="314"/>
        <v>3.1935427713577253E-3</v>
      </c>
      <c r="H2251" s="2">
        <f t="shared" si="310"/>
        <v>2.2269656656880548</v>
      </c>
      <c r="I2251" s="2">
        <f t="shared" si="311"/>
        <v>69.011136045453412</v>
      </c>
    </row>
    <row r="2252" spans="1:9" ht="13.5" x14ac:dyDescent="0.25">
      <c r="A2252" s="3">
        <f>TITRES_STAT!B2255</f>
        <v>45281</v>
      </c>
      <c r="B2252" s="6">
        <f>TITRES_STAT!D2255</f>
        <v>4.6108000000000002</v>
      </c>
      <c r="C2252" s="2">
        <f t="shared" si="315"/>
        <v>-1.7500000000000071E-2</v>
      </c>
      <c r="D2252" s="2">
        <f t="shared" si="316"/>
        <v>0</v>
      </c>
      <c r="E2252" s="2">
        <f t="shared" si="317"/>
        <v>1.7500000000000071E-2</v>
      </c>
      <c r="F2252" s="2">
        <f t="shared" si="314"/>
        <v>6.603916524882794E-3</v>
      </c>
      <c r="G2252" s="2">
        <f t="shared" si="314"/>
        <v>4.2154325734036066E-3</v>
      </c>
      <c r="H2252" s="2">
        <f t="shared" si="310"/>
        <v>1.5666047101663609</v>
      </c>
      <c r="I2252" s="2">
        <f t="shared" si="311"/>
        <v>61.03802053978221</v>
      </c>
    </row>
    <row r="2253" spans="1:9" ht="13.5" x14ac:dyDescent="0.25">
      <c r="A2253" s="3">
        <f>TITRES_STAT!B2256</f>
        <v>45282</v>
      </c>
      <c r="B2253" s="6">
        <f>TITRES_STAT!D2256</f>
        <v>4.6108000000000002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6.1322082016768793E-3</v>
      </c>
      <c r="G2253" s="2">
        <f t="shared" si="318"/>
        <v>3.9143302467319202E-3</v>
      </c>
      <c r="H2253" s="2">
        <f t="shared" si="310"/>
        <v>1.5666047101663607</v>
      </c>
      <c r="I2253" s="2">
        <f t="shared" si="311"/>
        <v>61.038020539782202</v>
      </c>
    </row>
    <row r="2254" spans="1:9" ht="13.5" x14ac:dyDescent="0.25">
      <c r="A2254" s="3">
        <f>TITRES_STAT!B2257</f>
        <v>45285</v>
      </c>
      <c r="B2254" s="6">
        <f>TITRES_STAT!D2257</f>
        <v>4.6108000000000002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5.6941933301285306E-3</v>
      </c>
      <c r="G2254" s="2">
        <f t="shared" si="318"/>
        <v>3.6347352291082116E-3</v>
      </c>
      <c r="H2254" s="2">
        <f t="shared" si="310"/>
        <v>1.5666047101663607</v>
      </c>
      <c r="I2254" s="2">
        <f t="shared" si="311"/>
        <v>61.038020539782202</v>
      </c>
    </row>
    <row r="2255" spans="1:9" ht="13.5" x14ac:dyDescent="0.25">
      <c r="A2255" s="3">
        <f>TITRES_STAT!B2258</f>
        <v>45286</v>
      </c>
      <c r="B2255" s="6">
        <f>TITRES_STAT!D2258</f>
        <v>4.6108000000000002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5.2874652351193501E-3</v>
      </c>
      <c r="G2255" s="2">
        <f t="shared" si="318"/>
        <v>3.3751112841719109E-3</v>
      </c>
      <c r="H2255" s="2">
        <f t="shared" si="310"/>
        <v>1.5666047101663607</v>
      </c>
      <c r="I2255" s="2">
        <f t="shared" si="311"/>
        <v>61.038020539782202</v>
      </c>
    </row>
    <row r="2256" spans="1:9" ht="13.5" x14ac:dyDescent="0.25">
      <c r="A2256" s="3">
        <f>TITRES_STAT!B2259</f>
        <v>45287</v>
      </c>
      <c r="B2256" s="6">
        <f>TITRES_STAT!D2259</f>
        <v>4.5933999999999999</v>
      </c>
      <c r="C2256" s="2">
        <f t="shared" si="315"/>
        <v>-1.7400000000000304E-2</v>
      </c>
      <c r="D2256" s="2">
        <f t="shared" si="316"/>
        <v>0</v>
      </c>
      <c r="E2256" s="2">
        <f t="shared" si="317"/>
        <v>1.7400000000000304E-2</v>
      </c>
      <c r="F2256" s="2">
        <f t="shared" si="318"/>
        <v>4.9097891468965395E-3</v>
      </c>
      <c r="G2256" s="2">
        <f t="shared" si="318"/>
        <v>4.3768890495882251E-3</v>
      </c>
      <c r="H2256" s="2">
        <f t="shared" si="310"/>
        <v>1.1217531656093611</v>
      </c>
      <c r="I2256" s="2">
        <f t="shared" si="311"/>
        <v>52.869164226612426</v>
      </c>
    </row>
    <row r="2257" spans="1:9" ht="13.5" x14ac:dyDescent="0.25">
      <c r="A2257" s="3">
        <f>TITRES_STAT!B2260</f>
        <v>45288</v>
      </c>
      <c r="B2257" s="6">
        <f>TITRES_STAT!D2260</f>
        <v>4.6021000000000001</v>
      </c>
      <c r="C2257" s="2">
        <f t="shared" si="315"/>
        <v>8.7000000000001521E-3</v>
      </c>
      <c r="D2257" s="2">
        <f t="shared" si="316"/>
        <v>8.7000000000001521E-3</v>
      </c>
      <c r="E2257" s="2">
        <f t="shared" si="317"/>
        <v>0</v>
      </c>
      <c r="F2257" s="2">
        <f t="shared" si="318"/>
        <v>5.1805184935467975E-3</v>
      </c>
      <c r="G2257" s="2">
        <f t="shared" si="318"/>
        <v>4.0642541174747806E-3</v>
      </c>
      <c r="H2257" s="2">
        <f t="shared" ref="H2257:H2320" si="319">F2257/G2257</f>
        <v>1.2746541785545582</v>
      </c>
      <c r="I2257" s="2">
        <f t="shared" ref="I2257:I2320" si="320">IF(G2257=0,100,100-(100/(1+H2257)))</f>
        <v>56.037273295079274</v>
      </c>
    </row>
    <row r="2258" spans="1:9" ht="13.5" x14ac:dyDescent="0.25">
      <c r="A2258" s="3">
        <f>TITRES_STAT!B2261</f>
        <v>45289</v>
      </c>
      <c r="B2258" s="6">
        <f>TITRES_STAT!D2261</f>
        <v>4.6021000000000001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4.8104814582934554E-3</v>
      </c>
      <c r="G2258" s="2">
        <f t="shared" si="318"/>
        <v>3.7739502519408678E-3</v>
      </c>
      <c r="H2258" s="2">
        <f t="shared" si="319"/>
        <v>1.2746541785545584</v>
      </c>
      <c r="I2258" s="2">
        <f t="shared" si="320"/>
        <v>56.037273295079281</v>
      </c>
    </row>
    <row r="2259" spans="1:9" ht="13.5" x14ac:dyDescent="0.25">
      <c r="A2259" s="3">
        <f>TITRES_STAT!B2262</f>
        <v>45293</v>
      </c>
      <c r="B2259" s="6">
        <f>TITRES_STAT!D2262</f>
        <v>4.6021000000000001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4.466875639843923E-3</v>
      </c>
      <c r="G2259" s="2">
        <f t="shared" si="318"/>
        <v>3.5043823768022347E-3</v>
      </c>
      <c r="H2259" s="2">
        <f t="shared" si="319"/>
        <v>1.2746541785545582</v>
      </c>
      <c r="I2259" s="2">
        <f t="shared" si="320"/>
        <v>56.037273295079274</v>
      </c>
    </row>
    <row r="2260" spans="1:9" ht="13.5" x14ac:dyDescent="0.25">
      <c r="A2260" s="3">
        <f>TITRES_STAT!B2263</f>
        <v>45294</v>
      </c>
      <c r="B2260" s="6">
        <f>TITRES_STAT!D2263</f>
        <v>4.6021000000000001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4.1478130941407856E-3</v>
      </c>
      <c r="G2260" s="2">
        <f t="shared" si="318"/>
        <v>3.2540693498877894E-3</v>
      </c>
      <c r="H2260" s="2">
        <f t="shared" si="319"/>
        <v>1.2746541785545582</v>
      </c>
      <c r="I2260" s="2">
        <f t="shared" si="320"/>
        <v>56.037273295079274</v>
      </c>
    </row>
    <row r="2261" spans="1:9" ht="13.5" x14ac:dyDescent="0.25">
      <c r="A2261" s="3">
        <f>TITRES_STAT!B2264</f>
        <v>45295</v>
      </c>
      <c r="B2261" s="6">
        <f>TITRES_STAT!D2264</f>
        <v>4.4013</v>
      </c>
      <c r="C2261" s="2">
        <f t="shared" si="315"/>
        <v>-0.20080000000000009</v>
      </c>
      <c r="D2261" s="2">
        <f t="shared" si="316"/>
        <v>0</v>
      </c>
      <c r="E2261" s="2">
        <f t="shared" si="317"/>
        <v>0.20080000000000009</v>
      </c>
      <c r="F2261" s="2">
        <f t="shared" si="318"/>
        <v>3.8515407302735865E-3</v>
      </c>
      <c r="G2261" s="2">
        <f t="shared" si="318"/>
        <v>1.7364492967752953E-2</v>
      </c>
      <c r="H2261" s="2">
        <f t="shared" si="319"/>
        <v>0.2218055394664365</v>
      </c>
      <c r="I2261" s="2">
        <f t="shared" si="320"/>
        <v>18.153915029989065</v>
      </c>
    </row>
    <row r="2262" spans="1:9" ht="13.5" x14ac:dyDescent="0.25">
      <c r="A2262" s="3">
        <f>TITRES_STAT!B2265</f>
        <v>45296</v>
      </c>
      <c r="B2262" s="6">
        <f>TITRES_STAT!D2265</f>
        <v>4.3662999999999998</v>
      </c>
      <c r="C2262" s="2">
        <f t="shared" si="315"/>
        <v>-3.5000000000000142E-2</v>
      </c>
      <c r="D2262" s="2">
        <f t="shared" si="316"/>
        <v>0</v>
      </c>
      <c r="E2262" s="2">
        <f t="shared" si="317"/>
        <v>3.5000000000000142E-2</v>
      </c>
      <c r="F2262" s="2">
        <f t="shared" si="318"/>
        <v>3.5764306781111872E-3</v>
      </c>
      <c r="G2262" s="2">
        <f t="shared" si="318"/>
        <v>1.8624172041484897E-2</v>
      </c>
      <c r="H2262" s="2">
        <f t="shared" si="319"/>
        <v>0.19203166026091112</v>
      </c>
      <c r="I2262" s="2">
        <f t="shared" si="320"/>
        <v>16.109610731218282</v>
      </c>
    </row>
    <row r="2263" spans="1:9" ht="13.5" x14ac:dyDescent="0.25">
      <c r="A2263" s="3">
        <f>TITRES_STAT!B2266</f>
        <v>45299</v>
      </c>
      <c r="B2263" s="6">
        <f>TITRES_STAT!D2266</f>
        <v>4.3662999999999998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3.3209713439603878E-3</v>
      </c>
      <c r="G2263" s="2">
        <f t="shared" si="318"/>
        <v>1.729387403852169E-2</v>
      </c>
      <c r="H2263" s="2">
        <f t="shared" si="319"/>
        <v>0.19203166026091109</v>
      </c>
      <c r="I2263" s="2">
        <f t="shared" si="320"/>
        <v>16.109610731218282</v>
      </c>
    </row>
    <row r="2264" spans="1:9" ht="13.5" x14ac:dyDescent="0.25">
      <c r="A2264" s="3">
        <f>TITRES_STAT!B2267</f>
        <v>45300</v>
      </c>
      <c r="B2264" s="6">
        <f>TITRES_STAT!D2267</f>
        <v>4.3662999999999998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3.0837591051060746E-3</v>
      </c>
      <c r="G2264" s="2">
        <f t="shared" si="318"/>
        <v>1.6058597321484427E-2</v>
      </c>
      <c r="H2264" s="2">
        <f t="shared" si="319"/>
        <v>0.19203166026091112</v>
      </c>
      <c r="I2264" s="2">
        <f t="shared" si="320"/>
        <v>16.109610731218282</v>
      </c>
    </row>
    <row r="2265" spans="1:9" ht="13.5" x14ac:dyDescent="0.25">
      <c r="A2265" s="3">
        <f>TITRES_STAT!B2268</f>
        <v>45301</v>
      </c>
      <c r="B2265" s="6">
        <f>TITRES_STAT!D2268</f>
        <v>4.3750999999999998</v>
      </c>
      <c r="C2265" s="2">
        <f t="shared" si="315"/>
        <v>8.799999999999919E-3</v>
      </c>
      <c r="D2265" s="2">
        <f t="shared" si="316"/>
        <v>8.799999999999919E-3</v>
      </c>
      <c r="E2265" s="2">
        <f t="shared" si="317"/>
        <v>0</v>
      </c>
      <c r="F2265" s="2">
        <f t="shared" si="318"/>
        <v>3.4920620261699206E-3</v>
      </c>
      <c r="G2265" s="2">
        <f t="shared" si="318"/>
        <v>1.491155465566411E-2</v>
      </c>
      <c r="H2265" s="2">
        <f t="shared" si="319"/>
        <v>0.23418497311703654</v>
      </c>
      <c r="I2265" s="2">
        <f t="shared" si="320"/>
        <v>18.974868291061981</v>
      </c>
    </row>
    <row r="2266" spans="1:9" ht="13.5" x14ac:dyDescent="0.25">
      <c r="A2266" s="3">
        <f>TITRES_STAT!B2269</f>
        <v>45302</v>
      </c>
      <c r="B2266" s="6">
        <f>TITRES_STAT!D2269</f>
        <v>4.3662999999999998</v>
      </c>
      <c r="C2266" s="2">
        <f t="shared" si="315"/>
        <v>-8.799999999999919E-3</v>
      </c>
      <c r="D2266" s="2">
        <f t="shared" si="316"/>
        <v>0</v>
      </c>
      <c r="E2266" s="2">
        <f t="shared" si="317"/>
        <v>8.799999999999919E-3</v>
      </c>
      <c r="F2266" s="2">
        <f t="shared" si="318"/>
        <v>3.2426290243006408E-3</v>
      </c>
      <c r="G2266" s="2">
        <f t="shared" si="318"/>
        <v>1.4475015037402382E-2</v>
      </c>
      <c r="H2266" s="2">
        <f t="shared" si="319"/>
        <v>0.22401558933941859</v>
      </c>
      <c r="I2266" s="2">
        <f t="shared" si="320"/>
        <v>18.30169413612748</v>
      </c>
    </row>
    <row r="2267" spans="1:9" ht="13.5" x14ac:dyDescent="0.25">
      <c r="A2267" s="3">
        <f>TITRES_STAT!B2270</f>
        <v>45303</v>
      </c>
      <c r="B2267" s="6">
        <f>TITRES_STAT!D2270</f>
        <v>4.3662999999999998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3.0110126654220234E-3</v>
      </c>
      <c r="G2267" s="2">
        <f t="shared" si="318"/>
        <v>1.344108539187364E-2</v>
      </c>
      <c r="H2267" s="2">
        <f t="shared" si="319"/>
        <v>0.22401558933941859</v>
      </c>
      <c r="I2267" s="2">
        <f t="shared" si="320"/>
        <v>18.30169413612748</v>
      </c>
    </row>
    <row r="2268" spans="1:9" ht="13.5" x14ac:dyDescent="0.25">
      <c r="A2268" s="3">
        <f>TITRES_STAT!B2271</f>
        <v>45306</v>
      </c>
      <c r="B2268" s="6">
        <f>TITRES_STAT!D2271</f>
        <v>4.3662999999999998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2.7959403321775934E-3</v>
      </c>
      <c r="G2268" s="2">
        <f t="shared" si="318"/>
        <v>1.2481007863882666E-2</v>
      </c>
      <c r="H2268" s="2">
        <f t="shared" si="319"/>
        <v>0.22401558933941859</v>
      </c>
      <c r="I2268" s="2">
        <f t="shared" si="320"/>
        <v>18.30169413612748</v>
      </c>
    </row>
    <row r="2269" spans="1:9" ht="13.5" x14ac:dyDescent="0.25">
      <c r="A2269" s="3">
        <f>TITRES_STAT!B2272</f>
        <v>45307</v>
      </c>
      <c r="B2269" s="6">
        <f>TITRES_STAT!D2272</f>
        <v>4.5583999999999998</v>
      </c>
      <c r="C2269" s="2">
        <f t="shared" si="315"/>
        <v>0.19209999999999994</v>
      </c>
      <c r="D2269" s="2">
        <f t="shared" si="316"/>
        <v>0.19209999999999994</v>
      </c>
      <c r="E2269" s="2">
        <f t="shared" si="317"/>
        <v>0</v>
      </c>
      <c r="F2269" s="2">
        <f t="shared" ref="F2269:G2284" si="321">((F2268*13)+D2269)/14</f>
        <v>1.6317658879879189E-2</v>
      </c>
      <c r="G2269" s="2">
        <f t="shared" si="321"/>
        <v>1.158950730217676E-2</v>
      </c>
      <c r="H2269" s="2">
        <f t="shared" si="319"/>
        <v>1.4079682987743904</v>
      </c>
      <c r="I2269" s="2">
        <f t="shared" si="320"/>
        <v>58.471214072503329</v>
      </c>
    </row>
    <row r="2270" spans="1:9" ht="13.5" x14ac:dyDescent="0.25">
      <c r="A2270" s="3">
        <f>TITRES_STAT!B2273</f>
        <v>45308</v>
      </c>
      <c r="B2270" s="6">
        <f>TITRES_STAT!D2273</f>
        <v>4.3662999999999998</v>
      </c>
      <c r="C2270" s="2">
        <f t="shared" si="315"/>
        <v>-0.19209999999999994</v>
      </c>
      <c r="D2270" s="2">
        <f t="shared" si="316"/>
        <v>0</v>
      </c>
      <c r="E2270" s="2">
        <f t="shared" si="317"/>
        <v>0.19209999999999994</v>
      </c>
      <c r="F2270" s="2">
        <f t="shared" si="321"/>
        <v>1.5152111817030675E-2</v>
      </c>
      <c r="G2270" s="2">
        <f t="shared" si="321"/>
        <v>2.4483113923449842E-2</v>
      </c>
      <c r="H2270" s="2">
        <f t="shared" si="319"/>
        <v>0.61888009280216738</v>
      </c>
      <c r="I2270" s="2">
        <f t="shared" si="320"/>
        <v>38.228902532918887</v>
      </c>
    </row>
    <row r="2271" spans="1:9" ht="13.5" x14ac:dyDescent="0.25">
      <c r="A2271" s="3">
        <f>TITRES_STAT!B2274</f>
        <v>45309</v>
      </c>
      <c r="B2271" s="6">
        <f>TITRES_STAT!D2274</f>
        <v>4.5583999999999998</v>
      </c>
      <c r="C2271" s="2">
        <f t="shared" si="315"/>
        <v>0.19209999999999994</v>
      </c>
      <c r="D2271" s="2">
        <f t="shared" si="316"/>
        <v>0.19209999999999994</v>
      </c>
      <c r="E2271" s="2">
        <f t="shared" si="317"/>
        <v>0</v>
      </c>
      <c r="F2271" s="2">
        <f t="shared" si="321"/>
        <v>2.7791246687242765E-2</v>
      </c>
      <c r="G2271" s="2">
        <f t="shared" si="321"/>
        <v>2.2734320071774856E-2</v>
      </c>
      <c r="H2271" s="2">
        <f t="shared" si="319"/>
        <v>1.2224357974860305</v>
      </c>
      <c r="I2271" s="2">
        <f t="shared" si="320"/>
        <v>55.004324483470903</v>
      </c>
    </row>
    <row r="2272" spans="1:9" ht="13.5" x14ac:dyDescent="0.25">
      <c r="A2272" s="3">
        <f>TITRES_STAT!B2275</f>
        <v>45310</v>
      </c>
      <c r="B2272" s="6">
        <f>TITRES_STAT!D2275</f>
        <v>4.6021000000000001</v>
      </c>
      <c r="C2272" s="2">
        <f t="shared" si="315"/>
        <v>4.3700000000000294E-2</v>
      </c>
      <c r="D2272" s="2">
        <f t="shared" si="316"/>
        <v>4.3700000000000294E-2</v>
      </c>
      <c r="E2272" s="2">
        <f t="shared" si="317"/>
        <v>0</v>
      </c>
      <c r="F2272" s="2">
        <f t="shared" si="321"/>
        <v>2.8927586209582586E-2</v>
      </c>
      <c r="G2272" s="2">
        <f t="shared" si="321"/>
        <v>2.1110440066648081E-2</v>
      </c>
      <c r="H2272" s="2">
        <f t="shared" si="319"/>
        <v>1.3702976403265341</v>
      </c>
      <c r="I2272" s="2">
        <f t="shared" si="320"/>
        <v>57.811205521757202</v>
      </c>
    </row>
    <row r="2273" spans="1:9" ht="13.5" x14ac:dyDescent="0.25">
      <c r="A2273" s="3">
        <f>TITRES_STAT!B2276</f>
        <v>45313</v>
      </c>
      <c r="B2273" s="6">
        <f>TITRES_STAT!D2276</f>
        <v>4.6021000000000001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2.6861330051755259E-2</v>
      </c>
      <c r="G2273" s="2">
        <f t="shared" si="321"/>
        <v>1.960255149045893E-2</v>
      </c>
      <c r="H2273" s="2">
        <f t="shared" si="319"/>
        <v>1.3702976403265343</v>
      </c>
      <c r="I2273" s="2">
        <f t="shared" si="320"/>
        <v>57.811205521757216</v>
      </c>
    </row>
    <row r="2274" spans="1:9" ht="13.5" x14ac:dyDescent="0.25">
      <c r="A2274" s="3">
        <f>TITRES_STAT!B2277</f>
        <v>45314</v>
      </c>
      <c r="B2274" s="6">
        <f>TITRES_STAT!D2277</f>
        <v>4.6021000000000001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2.4942663619487025E-2</v>
      </c>
      <c r="G2274" s="2">
        <f t="shared" si="321"/>
        <v>1.8202369241140434E-2</v>
      </c>
      <c r="H2274" s="2">
        <f t="shared" si="319"/>
        <v>1.3702976403265343</v>
      </c>
      <c r="I2274" s="2">
        <f t="shared" si="320"/>
        <v>57.811205521757216</v>
      </c>
    </row>
    <row r="2275" spans="1:9" ht="13.5" x14ac:dyDescent="0.25">
      <c r="A2275" s="3">
        <f>TITRES_STAT!B2278</f>
        <v>45315</v>
      </c>
      <c r="B2275" s="6">
        <f>TITRES_STAT!D2278</f>
        <v>4.6021000000000001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2.3161044789523664E-2</v>
      </c>
      <c r="G2275" s="2">
        <f t="shared" si="321"/>
        <v>1.6902200009630403E-2</v>
      </c>
      <c r="H2275" s="2">
        <f t="shared" si="319"/>
        <v>1.3702976403265341</v>
      </c>
      <c r="I2275" s="2">
        <f t="shared" si="320"/>
        <v>57.811205521757202</v>
      </c>
    </row>
    <row r="2276" spans="1:9" ht="13.5" x14ac:dyDescent="0.25">
      <c r="A2276" s="3">
        <f>TITRES_STAT!B2279</f>
        <v>45316</v>
      </c>
      <c r="B2276" s="6">
        <f>TITRES_STAT!D2279</f>
        <v>4.6021000000000001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2.1506684447414829E-2</v>
      </c>
      <c r="G2276" s="2">
        <f t="shared" si="321"/>
        <v>1.5694900008942518E-2</v>
      </c>
      <c r="H2276" s="2">
        <f t="shared" si="319"/>
        <v>1.3702976403265339</v>
      </c>
      <c r="I2276" s="2">
        <f t="shared" si="320"/>
        <v>57.811205521757202</v>
      </c>
    </row>
    <row r="2277" spans="1:9" ht="13.5" x14ac:dyDescent="0.25">
      <c r="A2277" s="3">
        <f>TITRES_STAT!B2280</f>
        <v>45317</v>
      </c>
      <c r="B2277" s="6">
        <f>TITRES_STAT!D2280</f>
        <v>4.4013</v>
      </c>
      <c r="C2277" s="2">
        <f t="shared" si="315"/>
        <v>-0.20080000000000009</v>
      </c>
      <c r="D2277" s="2">
        <f t="shared" si="316"/>
        <v>0</v>
      </c>
      <c r="E2277" s="2">
        <f t="shared" si="317"/>
        <v>0.20080000000000009</v>
      </c>
      <c r="F2277" s="2">
        <f t="shared" si="321"/>
        <v>1.9970492701170912E-2</v>
      </c>
      <c r="G2277" s="2">
        <f t="shared" si="321"/>
        <v>2.8916692865446632E-2</v>
      </c>
      <c r="H2277" s="2">
        <f t="shared" si="319"/>
        <v>0.69062160026723574</v>
      </c>
      <c r="I2277" s="2">
        <f t="shared" si="320"/>
        <v>40.850158317986086</v>
      </c>
    </row>
    <row r="2278" spans="1:9" ht="13.5" x14ac:dyDescent="0.25">
      <c r="A2278" s="3">
        <f>TITRES_STAT!B2281</f>
        <v>45320</v>
      </c>
      <c r="B2278" s="6">
        <f>TITRES_STAT!D2281</f>
        <v>4.4013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1.8544028936801564E-2</v>
      </c>
      <c r="G2278" s="2">
        <f t="shared" si="321"/>
        <v>2.6851214803629016E-2</v>
      </c>
      <c r="H2278" s="2">
        <f t="shared" si="319"/>
        <v>0.69062160026723585</v>
      </c>
      <c r="I2278" s="2">
        <f t="shared" si="320"/>
        <v>40.850158317986093</v>
      </c>
    </row>
    <row r="2279" spans="1:9" ht="13.5" x14ac:dyDescent="0.25">
      <c r="A2279" s="3">
        <f>TITRES_STAT!B2282</f>
        <v>45321</v>
      </c>
      <c r="B2279" s="6">
        <f>TITRES_STAT!D2282</f>
        <v>4.5410000000000004</v>
      </c>
      <c r="C2279" s="2">
        <f t="shared" si="315"/>
        <v>0.13970000000000038</v>
      </c>
      <c r="D2279" s="2">
        <f t="shared" si="316"/>
        <v>0.13970000000000038</v>
      </c>
      <c r="E2279" s="2">
        <f t="shared" si="317"/>
        <v>0</v>
      </c>
      <c r="F2279" s="2">
        <f t="shared" si="321"/>
        <v>2.7198026869887197E-2</v>
      </c>
      <c r="G2279" s="2">
        <f t="shared" si="321"/>
        <v>2.4933270889084088E-2</v>
      </c>
      <c r="H2279" s="2">
        <f t="shared" si="319"/>
        <v>1.0908326866089051</v>
      </c>
      <c r="I2279" s="2">
        <f t="shared" si="320"/>
        <v>52.172165357626618</v>
      </c>
    </row>
    <row r="2280" spans="1:9" ht="13.5" x14ac:dyDescent="0.25">
      <c r="A2280" s="3">
        <f>TITRES_STAT!B2283</f>
        <v>45322</v>
      </c>
      <c r="B2280" s="6">
        <f>TITRES_STAT!D2283</f>
        <v>4.5933999999999999</v>
      </c>
      <c r="C2280" s="2">
        <f t="shared" si="315"/>
        <v>5.2399999999999558E-2</v>
      </c>
      <c r="D2280" s="2">
        <f t="shared" si="316"/>
        <v>5.2399999999999558E-2</v>
      </c>
      <c r="E2280" s="2">
        <f t="shared" si="317"/>
        <v>0</v>
      </c>
      <c r="F2280" s="2">
        <f t="shared" si="321"/>
        <v>2.8998167807752363E-2</v>
      </c>
      <c r="G2280" s="2">
        <f t="shared" si="321"/>
        <v>2.3152322968435224E-2</v>
      </c>
      <c r="H2280" s="2">
        <f t="shared" si="319"/>
        <v>1.2524949590279595</v>
      </c>
      <c r="I2280" s="2">
        <f t="shared" si="320"/>
        <v>55.604784108749378</v>
      </c>
    </row>
    <row r="2281" spans="1:9" ht="13.5" x14ac:dyDescent="0.25">
      <c r="A2281" s="3">
        <f>TITRES_STAT!B2284</f>
        <v>45323</v>
      </c>
      <c r="B2281" s="6">
        <f>TITRES_STAT!D2284</f>
        <v>4.5933999999999999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2.6926870107198624E-2</v>
      </c>
      <c r="G2281" s="2">
        <f t="shared" si="321"/>
        <v>2.1498585613546995E-2</v>
      </c>
      <c r="H2281" s="2">
        <f t="shared" si="319"/>
        <v>1.2524949590279595</v>
      </c>
      <c r="I2281" s="2">
        <f t="shared" si="320"/>
        <v>55.604784108749378</v>
      </c>
    </row>
    <row r="2282" spans="1:9" ht="13.5" x14ac:dyDescent="0.25">
      <c r="A2282" s="3">
        <f>TITRES_STAT!B2285</f>
        <v>45324</v>
      </c>
      <c r="B2282" s="6">
        <f>TITRES_STAT!D2285</f>
        <v>4.5933999999999999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2.5003522242398719E-2</v>
      </c>
      <c r="G2282" s="2">
        <f t="shared" si="321"/>
        <v>1.9962972355436499E-2</v>
      </c>
      <c r="H2282" s="2">
        <f t="shared" si="319"/>
        <v>1.2524949590279593</v>
      </c>
      <c r="I2282" s="2">
        <f t="shared" si="320"/>
        <v>55.604784108749371</v>
      </c>
    </row>
    <row r="2283" spans="1:9" ht="13.5" x14ac:dyDescent="0.25">
      <c r="A2283" s="3">
        <f>TITRES_STAT!B2286</f>
        <v>45327</v>
      </c>
      <c r="B2283" s="6">
        <f>TITRES_STAT!D2286</f>
        <v>4.5933999999999999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2.321755636794167E-2</v>
      </c>
      <c r="G2283" s="2">
        <f t="shared" si="321"/>
        <v>1.8537045758619607E-2</v>
      </c>
      <c r="H2283" s="2">
        <f t="shared" si="319"/>
        <v>1.2524949590279593</v>
      </c>
      <c r="I2283" s="2">
        <f t="shared" si="320"/>
        <v>55.604784108749371</v>
      </c>
    </row>
    <row r="2284" spans="1:9" ht="13.5" x14ac:dyDescent="0.25">
      <c r="A2284" s="3">
        <f>TITRES_STAT!B2287</f>
        <v>45328</v>
      </c>
      <c r="B2284" s="6">
        <f>TITRES_STAT!D2287</f>
        <v>4.5933999999999999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2.1559159484517264E-2</v>
      </c>
      <c r="G2284" s="2">
        <f t="shared" si="321"/>
        <v>1.721297106157535E-2</v>
      </c>
      <c r="H2284" s="2">
        <f t="shared" si="319"/>
        <v>1.2524949590279593</v>
      </c>
      <c r="I2284" s="2">
        <f t="shared" si="320"/>
        <v>55.604784108749371</v>
      </c>
    </row>
    <row r="2285" spans="1:9" ht="13.5" x14ac:dyDescent="0.25">
      <c r="A2285" s="3">
        <f>TITRES_STAT!B2288</f>
        <v>45329</v>
      </c>
      <c r="B2285" s="6">
        <f>TITRES_STAT!D2288</f>
        <v>4.5933999999999999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2.0019219521337457E-2</v>
      </c>
      <c r="G2285" s="2">
        <f t="shared" si="322"/>
        <v>1.5983473128605683E-2</v>
      </c>
      <c r="H2285" s="2">
        <f t="shared" si="319"/>
        <v>1.2524949590279588</v>
      </c>
      <c r="I2285" s="2">
        <f t="shared" si="320"/>
        <v>55.604784108749357</v>
      </c>
    </row>
    <row r="2286" spans="1:9" ht="13.5" x14ac:dyDescent="0.25">
      <c r="A2286" s="3">
        <f>TITRES_STAT!B2289</f>
        <v>45330</v>
      </c>
      <c r="B2286" s="6">
        <f>TITRES_STAT!D2289</f>
        <v>4.5933999999999999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1.8589275269813355E-2</v>
      </c>
      <c r="G2286" s="2">
        <f t="shared" si="322"/>
        <v>1.4841796476562421E-2</v>
      </c>
      <c r="H2286" s="2">
        <f t="shared" si="319"/>
        <v>1.252494959027959</v>
      </c>
      <c r="I2286" s="2">
        <f t="shared" si="320"/>
        <v>55.604784108749357</v>
      </c>
    </row>
    <row r="2287" spans="1:9" ht="13.5" x14ac:dyDescent="0.25">
      <c r="A2287" s="3">
        <f>TITRES_STAT!B2290</f>
        <v>45331</v>
      </c>
      <c r="B2287" s="6">
        <f>TITRES_STAT!D2290</f>
        <v>4.5410000000000004</v>
      </c>
      <c r="C2287" s="2">
        <f t="shared" si="315"/>
        <v>-5.2399999999999558E-2</v>
      </c>
      <c r="D2287" s="2">
        <f t="shared" si="316"/>
        <v>0</v>
      </c>
      <c r="E2287" s="2">
        <f t="shared" si="317"/>
        <v>5.2399999999999558E-2</v>
      </c>
      <c r="F2287" s="2">
        <f t="shared" si="322"/>
        <v>1.7261469893398114E-2</v>
      </c>
      <c r="G2287" s="2">
        <f t="shared" si="322"/>
        <v>1.7524525299665073E-2</v>
      </c>
      <c r="H2287" s="2">
        <f t="shared" si="319"/>
        <v>0.9849892991810747</v>
      </c>
      <c r="I2287" s="2">
        <f t="shared" si="320"/>
        <v>49.621894666507316</v>
      </c>
    </row>
    <row r="2288" spans="1:9" ht="13.5" x14ac:dyDescent="0.25">
      <c r="A2288" s="3">
        <f>TITRES_STAT!B2291</f>
        <v>45334</v>
      </c>
      <c r="B2288" s="6">
        <f>TITRES_STAT!D2291</f>
        <v>4.6021000000000001</v>
      </c>
      <c r="C2288" s="2">
        <f t="shared" si="315"/>
        <v>6.109999999999971E-2</v>
      </c>
      <c r="D2288" s="2">
        <f t="shared" si="316"/>
        <v>6.109999999999971E-2</v>
      </c>
      <c r="E2288" s="2">
        <f t="shared" si="317"/>
        <v>0</v>
      </c>
      <c r="F2288" s="2">
        <f t="shared" si="322"/>
        <v>2.0392793472441082E-2</v>
      </c>
      <c r="G2288" s="2">
        <f t="shared" si="322"/>
        <v>1.627277349254614E-2</v>
      </c>
      <c r="H2288" s="2">
        <f t="shared" si="319"/>
        <v>1.2531848662296041</v>
      </c>
      <c r="I2288" s="2">
        <f t="shared" si="320"/>
        <v>55.618377569108972</v>
      </c>
    </row>
    <row r="2289" spans="1:9" ht="13.5" x14ac:dyDescent="0.25">
      <c r="A2289" s="3">
        <f>TITRES_STAT!B2292</f>
        <v>45335</v>
      </c>
      <c r="B2289" s="6">
        <f>TITRES_STAT!D2292</f>
        <v>4.6021000000000001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1.8936165367266718E-2</v>
      </c>
      <c r="G2289" s="2">
        <f t="shared" si="322"/>
        <v>1.5110432528792845E-2</v>
      </c>
      <c r="H2289" s="2">
        <f t="shared" si="319"/>
        <v>1.2531848662296041</v>
      </c>
      <c r="I2289" s="2">
        <f t="shared" si="320"/>
        <v>55.618377569108972</v>
      </c>
    </row>
    <row r="2290" spans="1:9" ht="13.5" x14ac:dyDescent="0.25">
      <c r="A2290" s="3">
        <f>TITRES_STAT!B2293</f>
        <v>45336</v>
      </c>
      <c r="B2290" s="6">
        <f>TITRES_STAT!D2293</f>
        <v>4.6021000000000001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1.7583582126747665E-2</v>
      </c>
      <c r="G2290" s="2">
        <f t="shared" si="322"/>
        <v>1.4031115919593357E-2</v>
      </c>
      <c r="H2290" s="2">
        <f t="shared" si="319"/>
        <v>1.2531848662296039</v>
      </c>
      <c r="I2290" s="2">
        <f t="shared" si="320"/>
        <v>55.618377569108965</v>
      </c>
    </row>
    <row r="2291" spans="1:9" ht="13.5" x14ac:dyDescent="0.25">
      <c r="A2291" s="3">
        <f>TITRES_STAT!B2294</f>
        <v>45337</v>
      </c>
      <c r="B2291" s="6">
        <f>TITRES_STAT!D2294</f>
        <v>4.6021000000000001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1.6327611974837116E-2</v>
      </c>
      <c r="G2291" s="2">
        <f t="shared" si="322"/>
        <v>1.3028893353908116E-2</v>
      </c>
      <c r="H2291" s="2">
        <f t="shared" si="319"/>
        <v>1.2531848662296037</v>
      </c>
      <c r="I2291" s="2">
        <f t="shared" si="320"/>
        <v>55.618377569108965</v>
      </c>
    </row>
    <row r="2292" spans="1:9" ht="13.5" x14ac:dyDescent="0.25">
      <c r="A2292" s="3">
        <f>TITRES_STAT!B2295</f>
        <v>45338</v>
      </c>
      <c r="B2292" s="6">
        <f>TITRES_STAT!D2295</f>
        <v>4.6283000000000003</v>
      </c>
      <c r="C2292" s="2">
        <f t="shared" si="315"/>
        <v>2.6200000000000223E-2</v>
      </c>
      <c r="D2292" s="2">
        <f t="shared" si="316"/>
        <v>2.6200000000000223E-2</v>
      </c>
      <c r="E2292" s="2">
        <f t="shared" si="317"/>
        <v>0</v>
      </c>
      <c r="F2292" s="2">
        <f t="shared" si="322"/>
        <v>1.7032782548063053E-2</v>
      </c>
      <c r="G2292" s="2">
        <f t="shared" si="322"/>
        <v>1.2098258114343249E-2</v>
      </c>
      <c r="H2292" s="2">
        <f t="shared" si="319"/>
        <v>1.4078706527074021</v>
      </c>
      <c r="I2292" s="2">
        <f t="shared" si="320"/>
        <v>58.469529961021649</v>
      </c>
    </row>
    <row r="2293" spans="1:9" ht="13.5" x14ac:dyDescent="0.25">
      <c r="A2293" s="3">
        <f>TITRES_STAT!B2296</f>
        <v>45341</v>
      </c>
      <c r="B2293" s="6">
        <f>TITRES_STAT!D2296</f>
        <v>4.6283000000000003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1.5816155223201407E-2</v>
      </c>
      <c r="G2293" s="2">
        <f t="shared" si="322"/>
        <v>1.1234096820461588E-2</v>
      </c>
      <c r="H2293" s="2">
        <f t="shared" si="319"/>
        <v>1.4078706527074021</v>
      </c>
      <c r="I2293" s="2">
        <f t="shared" si="320"/>
        <v>58.469529961021649</v>
      </c>
    </row>
    <row r="2294" spans="1:9" ht="13.5" x14ac:dyDescent="0.25">
      <c r="A2294" s="3">
        <f>TITRES_STAT!B2297</f>
        <v>45342</v>
      </c>
      <c r="B2294" s="6">
        <f>TITRES_STAT!D2297</f>
        <v>4.6283000000000003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1.4686429850115592E-2</v>
      </c>
      <c r="G2294" s="2">
        <f t="shared" si="322"/>
        <v>1.043166133328576E-2</v>
      </c>
      <c r="H2294" s="2">
        <f t="shared" si="319"/>
        <v>1.4078706527074021</v>
      </c>
      <c r="I2294" s="2">
        <f t="shared" si="320"/>
        <v>58.469529961021649</v>
      </c>
    </row>
    <row r="2295" spans="1:9" ht="13.5" x14ac:dyDescent="0.25">
      <c r="A2295" s="3">
        <f>TITRES_STAT!B2298</f>
        <v>45343</v>
      </c>
      <c r="B2295" s="6">
        <f>TITRES_STAT!D2298</f>
        <v>4.6719999999999997</v>
      </c>
      <c r="C2295" s="2">
        <f t="shared" si="315"/>
        <v>4.3699999999999406E-2</v>
      </c>
      <c r="D2295" s="2">
        <f t="shared" si="316"/>
        <v>4.3699999999999406E-2</v>
      </c>
      <c r="E2295" s="2">
        <f t="shared" si="317"/>
        <v>0</v>
      </c>
      <c r="F2295" s="2">
        <f t="shared" si="322"/>
        <v>1.6758827717964435E-2</v>
      </c>
      <c r="G2295" s="2">
        <f t="shared" si="322"/>
        <v>9.686542666622491E-3</v>
      </c>
      <c r="H2295" s="2">
        <f t="shared" si="319"/>
        <v>1.7301144788956897</v>
      </c>
      <c r="I2295" s="2">
        <f t="shared" si="320"/>
        <v>63.371499337108666</v>
      </c>
    </row>
    <row r="2296" spans="1:9" ht="13.5" x14ac:dyDescent="0.25">
      <c r="A2296" s="3">
        <f>TITRES_STAT!B2299</f>
        <v>45344</v>
      </c>
      <c r="B2296" s="6">
        <f>TITRES_STAT!D2299</f>
        <v>4.6719999999999997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1.5561768595252689E-2</v>
      </c>
      <c r="G2296" s="2">
        <f t="shared" si="322"/>
        <v>8.9946467618637425E-3</v>
      </c>
      <c r="H2296" s="2">
        <f t="shared" si="319"/>
        <v>1.7301144788956895</v>
      </c>
      <c r="I2296" s="2">
        <f t="shared" si="320"/>
        <v>63.371499337108666</v>
      </c>
    </row>
    <row r="2297" spans="1:9" ht="13.5" x14ac:dyDescent="0.25">
      <c r="A2297" s="3">
        <f>TITRES_STAT!B2300</f>
        <v>45345</v>
      </c>
      <c r="B2297" s="6">
        <f>TITRES_STAT!D2300</f>
        <v>4.6283000000000003</v>
      </c>
      <c r="C2297" s="2">
        <f t="shared" si="315"/>
        <v>-4.3699999999999406E-2</v>
      </c>
      <c r="D2297" s="2">
        <f t="shared" si="316"/>
        <v>0</v>
      </c>
      <c r="E2297" s="2">
        <f t="shared" si="317"/>
        <v>4.3699999999999406E-2</v>
      </c>
      <c r="F2297" s="2">
        <f t="shared" si="322"/>
        <v>1.4450213695591782E-2</v>
      </c>
      <c r="G2297" s="2">
        <f t="shared" si="322"/>
        <v>1.1473600564587719E-2</v>
      </c>
      <c r="H2297" s="2">
        <f t="shared" si="319"/>
        <v>1.2594314761306162</v>
      </c>
      <c r="I2297" s="2">
        <f t="shared" si="320"/>
        <v>55.741078649017162</v>
      </c>
    </row>
    <row r="2298" spans="1:9" ht="13.5" x14ac:dyDescent="0.25">
      <c r="A2298" s="3">
        <f>TITRES_STAT!B2301</f>
        <v>45348</v>
      </c>
      <c r="B2298" s="6">
        <f>TITRES_STAT!D2301</f>
        <v>4.6283000000000003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1.3418055574478085E-2</v>
      </c>
      <c r="G2298" s="2">
        <f t="shared" si="322"/>
        <v>1.0654057667117167E-2</v>
      </c>
      <c r="H2298" s="2">
        <f t="shared" si="319"/>
        <v>1.2594314761306165</v>
      </c>
      <c r="I2298" s="2">
        <f t="shared" si="320"/>
        <v>55.741078649017169</v>
      </c>
    </row>
    <row r="2299" spans="1:9" ht="13.5" x14ac:dyDescent="0.25">
      <c r="A2299" s="3">
        <f>TITRES_STAT!B2302</f>
        <v>45349</v>
      </c>
      <c r="B2299" s="6">
        <f>TITRES_STAT!D2302</f>
        <v>4.6719999999999997</v>
      </c>
      <c r="C2299" s="2">
        <f t="shared" si="315"/>
        <v>4.3699999999999406E-2</v>
      </c>
      <c r="D2299" s="2">
        <f t="shared" si="316"/>
        <v>4.3699999999999406E-2</v>
      </c>
      <c r="E2299" s="2">
        <f t="shared" si="317"/>
        <v>0</v>
      </c>
      <c r="F2299" s="2">
        <f t="shared" si="322"/>
        <v>1.5581051604872465E-2</v>
      </c>
      <c r="G2299" s="2">
        <f t="shared" si="322"/>
        <v>9.8930535480373678E-3</v>
      </c>
      <c r="H2299" s="2">
        <f t="shared" si="319"/>
        <v>1.5749486777986266</v>
      </c>
      <c r="I2299" s="2">
        <f t="shared" si="320"/>
        <v>61.164274510709106</v>
      </c>
    </row>
    <row r="2300" spans="1:9" ht="13.5" x14ac:dyDescent="0.25">
      <c r="A2300" s="3">
        <f>TITRES_STAT!B2303</f>
        <v>45350</v>
      </c>
      <c r="B2300" s="6">
        <f>TITRES_STAT!D2303</f>
        <v>4.6719999999999997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1.4468119347381575E-2</v>
      </c>
      <c r="G2300" s="2">
        <f t="shared" si="322"/>
        <v>9.1864068660346982E-3</v>
      </c>
      <c r="H2300" s="2">
        <f t="shared" si="319"/>
        <v>1.5749486777986268</v>
      </c>
      <c r="I2300" s="2">
        <f t="shared" si="320"/>
        <v>61.164274510709113</v>
      </c>
    </row>
    <row r="2301" spans="1:9" ht="13.5" x14ac:dyDescent="0.25">
      <c r="A2301" s="3">
        <f>TITRES_STAT!B2304</f>
        <v>45351</v>
      </c>
      <c r="B2301" s="6">
        <f>TITRES_STAT!D2304</f>
        <v>4.6719999999999997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1.3434682251140032E-2</v>
      </c>
      <c r="G2301" s="2">
        <f t="shared" si="323"/>
        <v>8.5302349470322194E-3</v>
      </c>
      <c r="H2301" s="2">
        <f t="shared" si="319"/>
        <v>1.5749486777986266</v>
      </c>
      <c r="I2301" s="2">
        <f t="shared" si="320"/>
        <v>61.164274510709106</v>
      </c>
    </row>
    <row r="2302" spans="1:9" ht="13.5" x14ac:dyDescent="0.25">
      <c r="A2302" s="3">
        <f>TITRES_STAT!B2305</f>
        <v>45352</v>
      </c>
      <c r="B2302" s="6">
        <f>TITRES_STAT!D2305</f>
        <v>4.6719999999999997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1.2475062090344316E-2</v>
      </c>
      <c r="G2302" s="2">
        <f t="shared" si="323"/>
        <v>7.9209324508156317E-3</v>
      </c>
      <c r="H2302" s="2">
        <f t="shared" si="319"/>
        <v>1.5749486777986268</v>
      </c>
      <c r="I2302" s="2">
        <f t="shared" si="320"/>
        <v>61.164274510709113</v>
      </c>
    </row>
    <row r="2303" spans="1:9" ht="13.5" x14ac:dyDescent="0.25">
      <c r="A2303" s="3">
        <f>TITRES_STAT!B2306</f>
        <v>45355</v>
      </c>
      <c r="B2303" s="6">
        <f>TITRES_STAT!D2306</f>
        <v>4.6719999999999997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1.1583986226748293E-2</v>
      </c>
      <c r="G2303" s="2">
        <f t="shared" si="323"/>
        <v>7.3551515614716581E-3</v>
      </c>
      <c r="H2303" s="2">
        <f t="shared" si="319"/>
        <v>1.5749486777986268</v>
      </c>
      <c r="I2303" s="2">
        <f t="shared" si="320"/>
        <v>61.164274510709113</v>
      </c>
    </row>
    <row r="2304" spans="1:9" ht="13.5" x14ac:dyDescent="0.25">
      <c r="A2304" s="3">
        <f>TITRES_STAT!B2307</f>
        <v>45356</v>
      </c>
      <c r="B2304" s="6">
        <f>TITRES_STAT!D2307</f>
        <v>4.6719999999999997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1.0756558639123415E-2</v>
      </c>
      <c r="G2304" s="2">
        <f t="shared" si="323"/>
        <v>6.8297835927951106E-3</v>
      </c>
      <c r="H2304" s="2">
        <f t="shared" si="319"/>
        <v>1.5749486777986268</v>
      </c>
      <c r="I2304" s="2">
        <f t="shared" si="320"/>
        <v>61.164274510709113</v>
      </c>
    </row>
    <row r="2305" spans="1:9" ht="13.5" x14ac:dyDescent="0.25">
      <c r="A2305" s="3">
        <f>TITRES_STAT!B2308</f>
        <v>45357</v>
      </c>
      <c r="B2305" s="6">
        <f>TITRES_STAT!D2308</f>
        <v>4.6719999999999997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9.988233022043172E-3</v>
      </c>
      <c r="G2305" s="2">
        <f t="shared" si="323"/>
        <v>6.34194190759546E-3</v>
      </c>
      <c r="H2305" s="2">
        <f t="shared" si="319"/>
        <v>1.574948677798627</v>
      </c>
      <c r="I2305" s="2">
        <f t="shared" si="320"/>
        <v>61.164274510709113</v>
      </c>
    </row>
    <row r="2306" spans="1:9" ht="13.5" x14ac:dyDescent="0.25">
      <c r="A2306" s="3">
        <f>TITRES_STAT!B2309</f>
        <v>45358</v>
      </c>
      <c r="B2306" s="6">
        <f>TITRES_STAT!D2309</f>
        <v>4.6719999999999997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9.2747878061829447E-3</v>
      </c>
      <c r="G2306" s="2">
        <f t="shared" si="323"/>
        <v>5.8889460570529266E-3</v>
      </c>
      <c r="H2306" s="2">
        <f t="shared" si="319"/>
        <v>1.574948677798627</v>
      </c>
      <c r="I2306" s="2">
        <f t="shared" si="320"/>
        <v>61.164274510709113</v>
      </c>
    </row>
    <row r="2307" spans="1:9" ht="13.5" x14ac:dyDescent="0.25">
      <c r="A2307" s="3">
        <f>TITRES_STAT!B2310</f>
        <v>45359</v>
      </c>
      <c r="B2307" s="6">
        <f>TITRES_STAT!D2310</f>
        <v>4.6719999999999997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8.6123029628841618E-3</v>
      </c>
      <c r="G2307" s="2">
        <f t="shared" si="323"/>
        <v>5.4683070529777172E-3</v>
      </c>
      <c r="H2307" s="2">
        <f t="shared" si="319"/>
        <v>1.574948677798627</v>
      </c>
      <c r="I2307" s="2">
        <f t="shared" si="320"/>
        <v>61.164274510709113</v>
      </c>
    </row>
    <row r="2308" spans="1:9" ht="13.5" x14ac:dyDescent="0.25">
      <c r="A2308" s="3">
        <f>TITRES_STAT!B2311</f>
        <v>45362</v>
      </c>
      <c r="B2308" s="6">
        <f>TITRES_STAT!D2311</f>
        <v>4.6719999999999997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7.9971384655352935E-3</v>
      </c>
      <c r="G2308" s="2">
        <f t="shared" si="323"/>
        <v>5.0777136920507381E-3</v>
      </c>
      <c r="H2308" s="2">
        <f t="shared" si="319"/>
        <v>1.5749486777986268</v>
      </c>
      <c r="I2308" s="2">
        <f t="shared" si="320"/>
        <v>61.164274510709113</v>
      </c>
    </row>
    <row r="2309" spans="1:9" ht="13.5" x14ac:dyDescent="0.25">
      <c r="A2309" s="3">
        <f>TITRES_STAT!B2312</f>
        <v>45363</v>
      </c>
      <c r="B2309" s="6">
        <f>TITRES_STAT!D2312</f>
        <v>4.6719999999999997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7.4259142894256298E-3</v>
      </c>
      <c r="G2309" s="2">
        <f t="shared" si="323"/>
        <v>4.7150198569042567E-3</v>
      </c>
      <c r="H2309" s="2">
        <f t="shared" si="319"/>
        <v>1.5749486777986268</v>
      </c>
      <c r="I2309" s="2">
        <f t="shared" si="320"/>
        <v>61.164274510709113</v>
      </c>
    </row>
    <row r="2310" spans="1:9" ht="13.5" x14ac:dyDescent="0.25">
      <c r="A2310" s="3">
        <f>TITRES_STAT!B2313</f>
        <v>45364</v>
      </c>
      <c r="B2310" s="6">
        <f>TITRES_STAT!D2313</f>
        <v>4.6719999999999997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6.8954918401809423E-3</v>
      </c>
      <c r="G2310" s="2">
        <f t="shared" si="323"/>
        <v>4.3782327242682384E-3</v>
      </c>
      <c r="H2310" s="2">
        <f t="shared" si="319"/>
        <v>1.5749486777986268</v>
      </c>
      <c r="I2310" s="2">
        <f t="shared" si="320"/>
        <v>61.164274510709113</v>
      </c>
    </row>
    <row r="2311" spans="1:9" ht="13.5" x14ac:dyDescent="0.25">
      <c r="A2311" s="3">
        <f>TITRES_STAT!B2314</f>
        <v>45365</v>
      </c>
      <c r="B2311" s="6">
        <f>TITRES_STAT!D2314</f>
        <v>4.8379000000000003</v>
      </c>
      <c r="C2311" s="2">
        <f t="shared" si="324"/>
        <v>0.1659000000000006</v>
      </c>
      <c r="D2311" s="2">
        <f t="shared" si="325"/>
        <v>0.1659000000000006</v>
      </c>
      <c r="E2311" s="2">
        <f t="shared" si="326"/>
        <v>0</v>
      </c>
      <c r="F2311" s="2">
        <f t="shared" si="323"/>
        <v>1.8252956708739491E-2</v>
      </c>
      <c r="G2311" s="2">
        <f t="shared" si="323"/>
        <v>4.0655018153919354E-3</v>
      </c>
      <c r="H2311" s="2">
        <f t="shared" si="319"/>
        <v>4.4897180071680305</v>
      </c>
      <c r="I2311" s="2">
        <f t="shared" si="320"/>
        <v>81.784128097394429</v>
      </c>
    </row>
    <row r="2312" spans="1:9" ht="13.5" x14ac:dyDescent="0.25">
      <c r="A2312" s="3">
        <f>TITRES_STAT!B2315</f>
        <v>45366</v>
      </c>
      <c r="B2312" s="6">
        <f>TITRES_STAT!D2315</f>
        <v>4.6719999999999997</v>
      </c>
      <c r="C2312" s="2">
        <f t="shared" si="324"/>
        <v>-0.1659000000000006</v>
      </c>
      <c r="D2312" s="2">
        <f t="shared" si="325"/>
        <v>0</v>
      </c>
      <c r="E2312" s="2">
        <f t="shared" si="326"/>
        <v>0.1659000000000006</v>
      </c>
      <c r="F2312" s="2">
        <f t="shared" si="323"/>
        <v>1.6949174086686673E-2</v>
      </c>
      <c r="G2312" s="2">
        <f t="shared" si="323"/>
        <v>1.5625108828578267E-2</v>
      </c>
      <c r="H2312" s="2">
        <f t="shared" si="319"/>
        <v>1.0847395863052611</v>
      </c>
      <c r="I2312" s="2">
        <f t="shared" si="320"/>
        <v>52.032378213133164</v>
      </c>
    </row>
    <row r="2313" spans="1:9" ht="13.5" x14ac:dyDescent="0.25">
      <c r="A2313" s="3">
        <f>TITRES_STAT!B2316</f>
        <v>45369</v>
      </c>
      <c r="B2313" s="6">
        <f>TITRES_STAT!D2316</f>
        <v>4.7156000000000002</v>
      </c>
      <c r="C2313" s="2">
        <f t="shared" si="324"/>
        <v>4.3600000000000527E-2</v>
      </c>
      <c r="D2313" s="2">
        <f t="shared" si="325"/>
        <v>4.3600000000000527E-2</v>
      </c>
      <c r="E2313" s="2">
        <f t="shared" si="326"/>
        <v>0</v>
      </c>
      <c r="F2313" s="2">
        <f t="shared" si="323"/>
        <v>1.8852804509066234E-2</v>
      </c>
      <c r="G2313" s="2">
        <f t="shared" si="323"/>
        <v>1.4509029626536963E-2</v>
      </c>
      <c r="H2313" s="2">
        <f t="shared" si="319"/>
        <v>1.2993842451451421</v>
      </c>
      <c r="I2313" s="2">
        <f t="shared" si="320"/>
        <v>56.510096034998369</v>
      </c>
    </row>
    <row r="2314" spans="1:9" ht="13.5" x14ac:dyDescent="0.25">
      <c r="A2314" s="3">
        <f>TITRES_STAT!B2317</f>
        <v>45370</v>
      </c>
      <c r="B2314" s="6">
        <f>TITRES_STAT!D2317</f>
        <v>4.7156000000000002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1.7506175615561503E-2</v>
      </c>
      <c r="G2314" s="2">
        <f t="shared" si="323"/>
        <v>1.3472670367498609E-2</v>
      </c>
      <c r="H2314" s="2">
        <f t="shared" si="319"/>
        <v>1.2993842451451421</v>
      </c>
      <c r="I2314" s="2">
        <f t="shared" si="320"/>
        <v>56.510096034998369</v>
      </c>
    </row>
    <row r="2315" spans="1:9" ht="13.5" x14ac:dyDescent="0.25">
      <c r="A2315" s="3">
        <f>TITRES_STAT!B2318</f>
        <v>45372</v>
      </c>
      <c r="B2315" s="6">
        <f>TITRES_STAT!D2318</f>
        <v>4.7156000000000002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1.6255734500164255E-2</v>
      </c>
      <c r="G2315" s="2">
        <f t="shared" si="323"/>
        <v>1.2510336769820137E-2</v>
      </c>
      <c r="H2315" s="2">
        <f t="shared" si="319"/>
        <v>1.2993842451451421</v>
      </c>
      <c r="I2315" s="2">
        <f t="shared" si="320"/>
        <v>56.510096034998369</v>
      </c>
    </row>
    <row r="2316" spans="1:9" ht="13.5" x14ac:dyDescent="0.25">
      <c r="A2316" s="3">
        <f>TITRES_STAT!B2319</f>
        <v>45373</v>
      </c>
      <c r="B2316" s="6">
        <f>TITRES_STAT!D2319</f>
        <v>4.7156000000000002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1.5094610607295379E-2</v>
      </c>
      <c r="G2316" s="2">
        <f t="shared" si="323"/>
        <v>1.1616741286261556E-2</v>
      </c>
      <c r="H2316" s="2">
        <f t="shared" si="319"/>
        <v>1.2993842451451421</v>
      </c>
      <c r="I2316" s="2">
        <f t="shared" si="320"/>
        <v>56.510096034998369</v>
      </c>
    </row>
    <row r="2317" spans="1:9" ht="13.5" x14ac:dyDescent="0.25">
      <c r="A2317" s="3">
        <f>TITRES_STAT!B2320</f>
        <v>45376</v>
      </c>
      <c r="B2317" s="6">
        <f>TITRES_STAT!D2320</f>
        <v>4.6196000000000002</v>
      </c>
      <c r="C2317" s="2">
        <f t="shared" si="324"/>
        <v>-9.6000000000000085E-2</v>
      </c>
      <c r="D2317" s="2">
        <f t="shared" si="325"/>
        <v>0</v>
      </c>
      <c r="E2317" s="2">
        <f t="shared" si="326"/>
        <v>9.6000000000000085E-2</v>
      </c>
      <c r="F2317" s="2">
        <f t="shared" ref="F2317:G2332" si="327">((F2316*13)+D2317)/14</f>
        <v>1.4016424135345708E-2</v>
      </c>
      <c r="G2317" s="2">
        <f t="shared" si="327"/>
        <v>1.7644116908671452E-2</v>
      </c>
      <c r="H2317" s="2">
        <f t="shared" si="319"/>
        <v>0.79439646698651933</v>
      </c>
      <c r="I2317" s="2">
        <f t="shared" si="320"/>
        <v>44.270955811711779</v>
      </c>
    </row>
    <row r="2318" spans="1:9" ht="13.5" x14ac:dyDescent="0.25">
      <c r="A2318" s="3">
        <f>TITRES_STAT!B2321</f>
        <v>45377</v>
      </c>
      <c r="B2318" s="6">
        <f>TITRES_STAT!D2321</f>
        <v>4.7069000000000001</v>
      </c>
      <c r="C2318" s="2">
        <f t="shared" si="324"/>
        <v>8.7299999999999933E-2</v>
      </c>
      <c r="D2318" s="2">
        <f t="shared" si="325"/>
        <v>8.7299999999999933E-2</v>
      </c>
      <c r="E2318" s="2">
        <f t="shared" si="326"/>
        <v>0</v>
      </c>
      <c r="F2318" s="2">
        <f t="shared" si="327"/>
        <v>1.9250965268535297E-2</v>
      </c>
      <c r="G2318" s="2">
        <f t="shared" si="327"/>
        <v>1.6383822843766348E-2</v>
      </c>
      <c r="H2318" s="2">
        <f t="shared" si="319"/>
        <v>1.1749983781019597</v>
      </c>
      <c r="I2318" s="2">
        <f t="shared" si="320"/>
        <v>54.022954220652672</v>
      </c>
    </row>
    <row r="2319" spans="1:9" ht="13.5" x14ac:dyDescent="0.25">
      <c r="A2319" s="3">
        <f>TITRES_STAT!B2322</f>
        <v>45378</v>
      </c>
      <c r="B2319" s="6">
        <f>TITRES_STAT!D2322</f>
        <v>4.7069000000000001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1.7875896320782774E-2</v>
      </c>
      <c r="G2319" s="2">
        <f t="shared" si="327"/>
        <v>1.5213549783497324E-2</v>
      </c>
      <c r="H2319" s="2">
        <f t="shared" si="319"/>
        <v>1.1749983781019595</v>
      </c>
      <c r="I2319" s="2">
        <f t="shared" si="320"/>
        <v>54.022954220652665</v>
      </c>
    </row>
    <row r="2320" spans="1:9" ht="13.5" x14ac:dyDescent="0.25">
      <c r="A2320" s="3">
        <f>TITRES_STAT!B2323</f>
        <v>45379</v>
      </c>
      <c r="B2320" s="6">
        <f>TITRES_STAT!D2323</f>
        <v>4.8379000000000003</v>
      </c>
      <c r="C2320" s="2">
        <f t="shared" si="324"/>
        <v>0.13100000000000023</v>
      </c>
      <c r="D2320" s="2">
        <f t="shared" si="325"/>
        <v>0.13100000000000023</v>
      </c>
      <c r="E2320" s="2">
        <f t="shared" si="326"/>
        <v>0</v>
      </c>
      <c r="F2320" s="2">
        <f t="shared" si="327"/>
        <v>2.595618944072688E-2</v>
      </c>
      <c r="G2320" s="2">
        <f t="shared" si="327"/>
        <v>1.4126867656104658E-2</v>
      </c>
      <c r="H2320" s="2">
        <f t="shared" si="319"/>
        <v>1.837363389577052</v>
      </c>
      <c r="I2320" s="2">
        <f t="shared" si="320"/>
        <v>64.756012441921882</v>
      </c>
    </row>
    <row r="2321" spans="1:9" ht="13.5" x14ac:dyDescent="0.25">
      <c r="A2321" s="3">
        <f>TITRES_STAT!B2324</f>
        <v>45380</v>
      </c>
      <c r="B2321" s="6">
        <f>TITRES_STAT!D2324</f>
        <v>4.8117000000000001</v>
      </c>
      <c r="C2321" s="2">
        <f t="shared" si="324"/>
        <v>-2.6200000000000223E-2</v>
      </c>
      <c r="D2321" s="2">
        <f t="shared" si="325"/>
        <v>0</v>
      </c>
      <c r="E2321" s="2">
        <f t="shared" si="326"/>
        <v>2.6200000000000223E-2</v>
      </c>
      <c r="F2321" s="2">
        <f t="shared" si="327"/>
        <v>2.4102175909246387E-2</v>
      </c>
      <c r="G2321" s="2">
        <f t="shared" si="327"/>
        <v>1.4989234252097198E-2</v>
      </c>
      <c r="H2321" s="2">
        <f t="shared" ref="H2321:H2384" si="328">F2321/G2321</f>
        <v>1.6079657909058405</v>
      </c>
      <c r="I2321" s="2">
        <f t="shared" ref="I2321:I2384" si="329">IF(G2321=0,100,100-(100/(1+H2321)))</f>
        <v>61.655938759355273</v>
      </c>
    </row>
    <row r="2322" spans="1:9" ht="13.5" x14ac:dyDescent="0.25">
      <c r="A2322" s="3">
        <f>TITRES_STAT!B2325</f>
        <v>45383</v>
      </c>
      <c r="B2322" s="6">
        <f>TITRES_STAT!D2325</f>
        <v>4.8117000000000001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2.2380591915728786E-2</v>
      </c>
      <c r="G2322" s="2">
        <f t="shared" si="327"/>
        <v>1.3918574662661684E-2</v>
      </c>
      <c r="H2322" s="2">
        <f t="shared" si="328"/>
        <v>1.6079657909058405</v>
      </c>
      <c r="I2322" s="2">
        <f t="shared" si="329"/>
        <v>61.655938759355273</v>
      </c>
    </row>
    <row r="2323" spans="1:9" ht="13.5" x14ac:dyDescent="0.25">
      <c r="A2323" s="3">
        <f>TITRES_STAT!B2326</f>
        <v>45384</v>
      </c>
      <c r="B2323" s="6">
        <f>TITRES_STAT!D2326</f>
        <v>4.7854999999999999</v>
      </c>
      <c r="C2323" s="2">
        <f t="shared" si="324"/>
        <v>-2.6200000000000223E-2</v>
      </c>
      <c r="D2323" s="2">
        <f t="shared" si="325"/>
        <v>0</v>
      </c>
      <c r="E2323" s="2">
        <f t="shared" si="326"/>
        <v>2.6200000000000223E-2</v>
      </c>
      <c r="F2323" s="2">
        <f t="shared" si="327"/>
        <v>2.0781978207462443E-2</v>
      </c>
      <c r="G2323" s="2">
        <f t="shared" si="327"/>
        <v>1.4795819329614436E-2</v>
      </c>
      <c r="H2323" s="2">
        <f t="shared" si="328"/>
        <v>1.4045844805543459</v>
      </c>
      <c r="I2323" s="2">
        <f t="shared" si="329"/>
        <v>58.4127732634512</v>
      </c>
    </row>
    <row r="2324" spans="1:9" ht="13.5" x14ac:dyDescent="0.25">
      <c r="A2324" s="3">
        <f>TITRES_STAT!B2327</f>
        <v>45385</v>
      </c>
      <c r="B2324" s="6">
        <f>TITRES_STAT!D2327</f>
        <v>4.7156000000000002</v>
      </c>
      <c r="C2324" s="2">
        <f t="shared" si="324"/>
        <v>-6.9899999999999629E-2</v>
      </c>
      <c r="D2324" s="2">
        <f t="shared" si="325"/>
        <v>0</v>
      </c>
      <c r="E2324" s="2">
        <f t="shared" si="326"/>
        <v>6.9899999999999629E-2</v>
      </c>
      <c r="F2324" s="2">
        <f t="shared" si="327"/>
        <v>1.9297551192643696E-2</v>
      </c>
      <c r="G2324" s="2">
        <f t="shared" si="327"/>
        <v>1.8731832234641952E-2</v>
      </c>
      <c r="H2324" s="2">
        <f t="shared" si="328"/>
        <v>1.0302009408858319</v>
      </c>
      <c r="I2324" s="2">
        <f t="shared" si="329"/>
        <v>50.743791914327815</v>
      </c>
    </row>
    <row r="2325" spans="1:9" ht="13.5" x14ac:dyDescent="0.25">
      <c r="A2325" s="3">
        <f>TITRES_STAT!B2328</f>
        <v>45386</v>
      </c>
      <c r="B2325" s="6">
        <f>TITRES_STAT!D2328</f>
        <v>4.7156000000000002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1.7919154678883432E-2</v>
      </c>
      <c r="G2325" s="2">
        <f t="shared" si="327"/>
        <v>1.7393844217881812E-2</v>
      </c>
      <c r="H2325" s="2">
        <f t="shared" si="328"/>
        <v>1.0302009408858321</v>
      </c>
      <c r="I2325" s="2">
        <f t="shared" si="329"/>
        <v>50.743791914327815</v>
      </c>
    </row>
    <row r="2326" spans="1:9" ht="13.5" x14ac:dyDescent="0.25">
      <c r="A2326" s="3">
        <f>TITRES_STAT!B2329</f>
        <v>45387</v>
      </c>
      <c r="B2326" s="6">
        <f>TITRES_STAT!D2329</f>
        <v>4.6544999999999996</v>
      </c>
      <c r="C2326" s="2">
        <f t="shared" si="324"/>
        <v>-6.1100000000000598E-2</v>
      </c>
      <c r="D2326" s="2">
        <f t="shared" si="325"/>
        <v>0</v>
      </c>
      <c r="E2326" s="2">
        <f t="shared" si="326"/>
        <v>6.1100000000000598E-2</v>
      </c>
      <c r="F2326" s="2">
        <f t="shared" si="327"/>
        <v>1.6639215058963187E-2</v>
      </c>
      <c r="G2326" s="2">
        <f t="shared" si="327"/>
        <v>2.0515712488033154E-2</v>
      </c>
      <c r="H2326" s="2">
        <f t="shared" si="328"/>
        <v>0.81104738958829081</v>
      </c>
      <c r="I2326" s="2">
        <f t="shared" si="329"/>
        <v>44.783333349033342</v>
      </c>
    </row>
    <row r="2327" spans="1:9" ht="13.5" x14ac:dyDescent="0.25">
      <c r="A2327" s="3">
        <f>TITRES_STAT!B2330</f>
        <v>45390</v>
      </c>
      <c r="B2327" s="6">
        <f>TITRES_STAT!D2330</f>
        <v>4.6283000000000003</v>
      </c>
      <c r="C2327" s="2">
        <f t="shared" si="324"/>
        <v>-2.6199999999999335E-2</v>
      </c>
      <c r="D2327" s="2">
        <f t="shared" si="325"/>
        <v>0</v>
      </c>
      <c r="E2327" s="2">
        <f t="shared" si="326"/>
        <v>2.6199999999999335E-2</v>
      </c>
      <c r="F2327" s="2">
        <f t="shared" si="327"/>
        <v>1.5450699697608674E-2</v>
      </c>
      <c r="G2327" s="2">
        <f t="shared" si="327"/>
        <v>2.0921733024602169E-2</v>
      </c>
      <c r="H2327" s="2">
        <f t="shared" si="328"/>
        <v>0.73849999325772742</v>
      </c>
      <c r="I2327" s="2">
        <f t="shared" si="329"/>
        <v>42.479148468322542</v>
      </c>
    </row>
    <row r="2328" spans="1:9" ht="13.5" x14ac:dyDescent="0.25">
      <c r="A2328" s="3">
        <f>TITRES_STAT!B2331</f>
        <v>45394</v>
      </c>
      <c r="B2328" s="6">
        <f>TITRES_STAT!D2331</f>
        <v>4.5410000000000004</v>
      </c>
      <c r="C2328" s="2">
        <f t="shared" si="324"/>
        <v>-8.7299999999999933E-2</v>
      </c>
      <c r="D2328" s="2">
        <f t="shared" si="325"/>
        <v>0</v>
      </c>
      <c r="E2328" s="2">
        <f t="shared" si="326"/>
        <v>8.7299999999999933E-2</v>
      </c>
      <c r="F2328" s="2">
        <f t="shared" si="327"/>
        <v>1.4347078290636625E-2</v>
      </c>
      <c r="G2328" s="2">
        <f t="shared" si="327"/>
        <v>2.5663037808559153E-2</v>
      </c>
      <c r="H2328" s="2">
        <f t="shared" si="328"/>
        <v>0.55905611789464682</v>
      </c>
      <c r="I2328" s="2">
        <f t="shared" si="329"/>
        <v>35.858626990899964</v>
      </c>
    </row>
    <row r="2329" spans="1:9" ht="13.5" x14ac:dyDescent="0.25">
      <c r="A2329" s="3">
        <f>TITRES_STAT!B2332</f>
        <v>45397</v>
      </c>
      <c r="B2329" s="6">
        <f>TITRES_STAT!D2332</f>
        <v>4.5410000000000004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1.3322286984162582E-2</v>
      </c>
      <c r="G2329" s="2">
        <f t="shared" si="327"/>
        <v>2.382996367937636E-2</v>
      </c>
      <c r="H2329" s="2">
        <f t="shared" si="328"/>
        <v>0.55905611789464682</v>
      </c>
      <c r="I2329" s="2">
        <f t="shared" si="329"/>
        <v>35.858626990899964</v>
      </c>
    </row>
    <row r="2330" spans="1:9" ht="13.5" x14ac:dyDescent="0.25">
      <c r="A2330" s="3">
        <f>TITRES_STAT!B2333</f>
        <v>45398</v>
      </c>
      <c r="B2330" s="6">
        <f>TITRES_STAT!D2333</f>
        <v>4.5846</v>
      </c>
      <c r="C2330" s="2">
        <f t="shared" si="324"/>
        <v>4.3599999999999639E-2</v>
      </c>
      <c r="D2330" s="2">
        <f t="shared" si="325"/>
        <v>4.3599999999999639E-2</v>
      </c>
      <c r="E2330" s="2">
        <f t="shared" si="326"/>
        <v>0</v>
      </c>
      <c r="F2330" s="2">
        <f t="shared" si="327"/>
        <v>1.5484980771008086E-2</v>
      </c>
      <c r="G2330" s="2">
        <f t="shared" si="327"/>
        <v>2.2127823416563764E-2</v>
      </c>
      <c r="H2330" s="2">
        <f t="shared" si="328"/>
        <v>0.69979683403550741</v>
      </c>
      <c r="I2330" s="2">
        <f t="shared" si="329"/>
        <v>41.169439783818845</v>
      </c>
    </row>
    <row r="2331" spans="1:9" ht="13.5" x14ac:dyDescent="0.25">
      <c r="A2331" s="3">
        <f>TITRES_STAT!B2334</f>
        <v>45399</v>
      </c>
      <c r="B2331" s="6">
        <f>TITRES_STAT!D2334</f>
        <v>4.5846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1.4378910715936079E-2</v>
      </c>
      <c r="G2331" s="2">
        <f t="shared" si="327"/>
        <v>2.0547264601094926E-2</v>
      </c>
      <c r="H2331" s="2">
        <f t="shared" si="328"/>
        <v>0.6997968340355073</v>
      </c>
      <c r="I2331" s="2">
        <f t="shared" si="329"/>
        <v>41.169439783818845</v>
      </c>
    </row>
    <row r="2332" spans="1:9" ht="13.5" x14ac:dyDescent="0.25">
      <c r="A2332" s="3">
        <f>TITRES_STAT!B2335</f>
        <v>45400</v>
      </c>
      <c r="B2332" s="6">
        <f>TITRES_STAT!D2335</f>
        <v>4.5846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1.3351845664797787E-2</v>
      </c>
      <c r="G2332" s="2">
        <f t="shared" si="327"/>
        <v>1.9079602843873861E-2</v>
      </c>
      <c r="H2332" s="2">
        <f t="shared" si="328"/>
        <v>0.69979683403550719</v>
      </c>
      <c r="I2332" s="2">
        <f t="shared" si="329"/>
        <v>41.169439783818838</v>
      </c>
    </row>
    <row r="2333" spans="1:9" ht="13.5" x14ac:dyDescent="0.25">
      <c r="A2333" s="3">
        <f>TITRES_STAT!B2336</f>
        <v>45401</v>
      </c>
      <c r="B2333" s="6">
        <f>TITRES_STAT!D2336</f>
        <v>4.5846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1.2398142403026518E-2</v>
      </c>
      <c r="G2333" s="2">
        <f t="shared" si="330"/>
        <v>1.7716774069311443E-2</v>
      </c>
      <c r="H2333" s="2">
        <f t="shared" si="328"/>
        <v>0.69979683403550719</v>
      </c>
      <c r="I2333" s="2">
        <f t="shared" si="329"/>
        <v>41.169439783818838</v>
      </c>
    </row>
    <row r="2334" spans="1:9" ht="13.5" x14ac:dyDescent="0.25">
      <c r="A2334" s="3">
        <f>TITRES_STAT!B2337</f>
        <v>45404</v>
      </c>
      <c r="B2334" s="6">
        <f>TITRES_STAT!D2337</f>
        <v>4.5846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1.1512560802810337E-2</v>
      </c>
      <c r="G2334" s="2">
        <f t="shared" si="330"/>
        <v>1.6451290207217768E-2</v>
      </c>
      <c r="H2334" s="2">
        <f t="shared" si="328"/>
        <v>0.69979683403550719</v>
      </c>
      <c r="I2334" s="2">
        <f t="shared" si="329"/>
        <v>41.169439783818838</v>
      </c>
    </row>
    <row r="2335" spans="1:9" ht="13.5" x14ac:dyDescent="0.25">
      <c r="A2335" s="3">
        <f>TITRES_STAT!B2338</f>
        <v>45405</v>
      </c>
      <c r="B2335" s="6">
        <f>TITRES_STAT!D2338</f>
        <v>4.5846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1.0690235031181026E-2</v>
      </c>
      <c r="G2335" s="2">
        <f t="shared" si="330"/>
        <v>1.5276198049559356E-2</v>
      </c>
      <c r="H2335" s="2">
        <f t="shared" si="328"/>
        <v>0.69979683403550708</v>
      </c>
      <c r="I2335" s="2">
        <f t="shared" si="329"/>
        <v>41.169439783818831</v>
      </c>
    </row>
    <row r="2336" spans="1:9" ht="13.5" x14ac:dyDescent="0.25">
      <c r="A2336" s="3">
        <f>TITRES_STAT!B2339</f>
        <v>45406</v>
      </c>
      <c r="B2336" s="6">
        <f>TITRES_STAT!D2339</f>
        <v>4.7156000000000002</v>
      </c>
      <c r="C2336" s="2">
        <f t="shared" si="324"/>
        <v>0.13100000000000023</v>
      </c>
      <c r="D2336" s="2">
        <f t="shared" si="325"/>
        <v>0.13100000000000023</v>
      </c>
      <c r="E2336" s="2">
        <f t="shared" si="326"/>
        <v>0</v>
      </c>
      <c r="F2336" s="2">
        <f t="shared" si="330"/>
        <v>1.9283789671810967E-2</v>
      </c>
      <c r="G2336" s="2">
        <f t="shared" si="330"/>
        <v>1.4185041046019402E-2</v>
      </c>
      <c r="H2336" s="2">
        <f t="shared" si="328"/>
        <v>1.3594454615429099</v>
      </c>
      <c r="I2336" s="2">
        <f t="shared" si="329"/>
        <v>57.617159781855221</v>
      </c>
    </row>
    <row r="2337" spans="1:9" ht="13.5" x14ac:dyDescent="0.25">
      <c r="A2337" s="3">
        <f>TITRES_STAT!B2340</f>
        <v>45407</v>
      </c>
      <c r="B2337" s="6">
        <f>TITRES_STAT!D2340</f>
        <v>4.7156000000000002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1.790637612382447E-2</v>
      </c>
      <c r="G2337" s="2">
        <f t="shared" si="330"/>
        <v>1.3171823828446588E-2</v>
      </c>
      <c r="H2337" s="2">
        <f t="shared" si="328"/>
        <v>1.3594454615429099</v>
      </c>
      <c r="I2337" s="2">
        <f t="shared" si="329"/>
        <v>57.617159781855221</v>
      </c>
    </row>
    <row r="2338" spans="1:9" ht="13.5" x14ac:dyDescent="0.25">
      <c r="A2338" s="3">
        <f>TITRES_STAT!B2341</f>
        <v>45408</v>
      </c>
      <c r="B2338" s="6">
        <f>TITRES_STAT!D2341</f>
        <v>4.7156000000000002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1.6627349257837008E-2</v>
      </c>
      <c r="G2338" s="2">
        <f t="shared" si="330"/>
        <v>1.2230979269271832E-2</v>
      </c>
      <c r="H2338" s="2">
        <f t="shared" si="328"/>
        <v>1.3594454615429099</v>
      </c>
      <c r="I2338" s="2">
        <f t="shared" si="329"/>
        <v>57.617159781855221</v>
      </c>
    </row>
    <row r="2339" spans="1:9" ht="13.5" x14ac:dyDescent="0.25">
      <c r="A2339" s="3">
        <f>TITRES_STAT!B2342</f>
        <v>45411</v>
      </c>
      <c r="B2339" s="6">
        <f>TITRES_STAT!D2342</f>
        <v>4.7156000000000002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1.5439681453705794E-2</v>
      </c>
      <c r="G2339" s="2">
        <f t="shared" si="330"/>
        <v>1.1357337892895272E-2</v>
      </c>
      <c r="H2339" s="2">
        <f t="shared" si="328"/>
        <v>1.3594454615429099</v>
      </c>
      <c r="I2339" s="2">
        <f t="shared" si="329"/>
        <v>57.617159781855221</v>
      </c>
    </row>
    <row r="2340" spans="1:9" ht="13.5" x14ac:dyDescent="0.25">
      <c r="A2340" s="3">
        <f>TITRES_STAT!B2343</f>
        <v>45412</v>
      </c>
      <c r="B2340" s="6">
        <f>TITRES_STAT!D2343</f>
        <v>4.6719999999999997</v>
      </c>
      <c r="C2340" s="2">
        <f t="shared" si="324"/>
        <v>-4.3600000000000527E-2</v>
      </c>
      <c r="D2340" s="2">
        <f t="shared" si="325"/>
        <v>0</v>
      </c>
      <c r="E2340" s="2">
        <f t="shared" si="326"/>
        <v>4.3600000000000527E-2</v>
      </c>
      <c r="F2340" s="2">
        <f t="shared" si="330"/>
        <v>1.4336847064155379E-2</v>
      </c>
      <c r="G2340" s="2">
        <f t="shared" si="330"/>
        <v>1.3660385186259933E-2</v>
      </c>
      <c r="H2340" s="2">
        <f t="shared" si="328"/>
        <v>1.0495199709724037</v>
      </c>
      <c r="I2340" s="2">
        <f t="shared" si="329"/>
        <v>51.208087056329312</v>
      </c>
    </row>
    <row r="2341" spans="1:9" ht="13.5" x14ac:dyDescent="0.25">
      <c r="A2341" s="3">
        <f>TITRES_STAT!B2344</f>
        <v>45414</v>
      </c>
      <c r="B2341" s="6">
        <f>TITRES_STAT!D2344</f>
        <v>4.6283000000000003</v>
      </c>
      <c r="C2341" s="2">
        <f t="shared" si="324"/>
        <v>-4.3699999999999406E-2</v>
      </c>
      <c r="D2341" s="2">
        <f t="shared" si="325"/>
        <v>0</v>
      </c>
      <c r="E2341" s="2">
        <f t="shared" si="326"/>
        <v>4.3699999999999406E-2</v>
      </c>
      <c r="F2341" s="2">
        <f t="shared" si="330"/>
        <v>1.3312786559572852E-2</v>
      </c>
      <c r="G2341" s="2">
        <f t="shared" si="330"/>
        <v>1.5806071958669895E-2</v>
      </c>
      <c r="H2341" s="2">
        <f t="shared" si="328"/>
        <v>0.84225774717358326</v>
      </c>
      <c r="I2341" s="2">
        <f t="shared" si="329"/>
        <v>45.718778952933512</v>
      </c>
    </row>
    <row r="2342" spans="1:9" ht="13.5" x14ac:dyDescent="0.25">
      <c r="A2342" s="3">
        <f>TITRES_STAT!B2345</f>
        <v>45415</v>
      </c>
      <c r="B2342" s="6">
        <f>TITRES_STAT!D2345</f>
        <v>4.6283000000000003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1.2361873233889075E-2</v>
      </c>
      <c r="G2342" s="2">
        <f t="shared" si="330"/>
        <v>1.4677066818764902E-2</v>
      </c>
      <c r="H2342" s="2">
        <f t="shared" si="328"/>
        <v>0.84225774717358315</v>
      </c>
      <c r="I2342" s="2">
        <f t="shared" si="329"/>
        <v>45.718778952933505</v>
      </c>
    </row>
    <row r="2343" spans="1:9" ht="13.5" x14ac:dyDescent="0.25">
      <c r="A2343" s="3">
        <f>TITRES_STAT!B2346</f>
        <v>45418</v>
      </c>
      <c r="B2343" s="6">
        <f>TITRES_STAT!D2346</f>
        <v>4.6283000000000003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1.1478882288611283E-2</v>
      </c>
      <c r="G2343" s="2">
        <f t="shared" si="330"/>
        <v>1.3628704903138836E-2</v>
      </c>
      <c r="H2343" s="2">
        <f t="shared" si="328"/>
        <v>0.84225774717358315</v>
      </c>
      <c r="I2343" s="2">
        <f t="shared" si="329"/>
        <v>45.718778952933505</v>
      </c>
    </row>
    <row r="2344" spans="1:9" ht="13.5" x14ac:dyDescent="0.25">
      <c r="A2344" s="3">
        <f>TITRES_STAT!B2347</f>
        <v>45419</v>
      </c>
      <c r="B2344" s="6">
        <f>TITRES_STAT!D2347</f>
        <v>4.7156000000000002</v>
      </c>
      <c r="C2344" s="2">
        <f t="shared" si="324"/>
        <v>8.7299999999999933E-2</v>
      </c>
      <c r="D2344" s="2">
        <f t="shared" si="325"/>
        <v>8.7299999999999933E-2</v>
      </c>
      <c r="E2344" s="2">
        <f t="shared" si="326"/>
        <v>0</v>
      </c>
      <c r="F2344" s="2">
        <f t="shared" si="330"/>
        <v>1.6894676410853328E-2</v>
      </c>
      <c r="G2344" s="2">
        <f t="shared" si="330"/>
        <v>1.2655225981486063E-2</v>
      </c>
      <c r="H2344" s="2">
        <f t="shared" si="328"/>
        <v>1.334996027377888</v>
      </c>
      <c r="I2344" s="2">
        <f t="shared" si="329"/>
        <v>57.173374674946999</v>
      </c>
    </row>
    <row r="2345" spans="1:9" ht="13.5" x14ac:dyDescent="0.25">
      <c r="A2345" s="3">
        <f>TITRES_STAT!B2348</f>
        <v>45420</v>
      </c>
      <c r="B2345" s="6">
        <f>TITRES_STAT!D2348</f>
        <v>4.7156000000000002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1.5687913810078089E-2</v>
      </c>
      <c r="G2345" s="2">
        <f t="shared" si="330"/>
        <v>1.1751281268522774E-2</v>
      </c>
      <c r="H2345" s="2">
        <f t="shared" si="328"/>
        <v>1.3349960273778878</v>
      </c>
      <c r="I2345" s="2">
        <f t="shared" si="329"/>
        <v>57.173374674946999</v>
      </c>
    </row>
    <row r="2346" spans="1:9" ht="13.5" x14ac:dyDescent="0.25">
      <c r="A2346" s="3">
        <f>TITRES_STAT!B2349</f>
        <v>45421</v>
      </c>
      <c r="B2346" s="6">
        <f>TITRES_STAT!D2349</f>
        <v>4.7156000000000002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1.4567348537929655E-2</v>
      </c>
      <c r="G2346" s="2">
        <f t="shared" si="330"/>
        <v>1.0911904035056862E-2</v>
      </c>
      <c r="H2346" s="2">
        <f t="shared" si="328"/>
        <v>1.3349960273778878</v>
      </c>
      <c r="I2346" s="2">
        <f t="shared" si="329"/>
        <v>57.173374674946999</v>
      </c>
    </row>
    <row r="2347" spans="1:9" ht="13.5" x14ac:dyDescent="0.25">
      <c r="A2347" s="3">
        <f>TITRES_STAT!B2350</f>
        <v>45422</v>
      </c>
      <c r="B2347" s="6">
        <f>TITRES_STAT!D2350</f>
        <v>4.7156000000000002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1.3526823642363251E-2</v>
      </c>
      <c r="G2347" s="2">
        <f t="shared" si="330"/>
        <v>1.0132482318267086E-2</v>
      </c>
      <c r="H2347" s="2">
        <f t="shared" si="328"/>
        <v>1.3349960273778878</v>
      </c>
      <c r="I2347" s="2">
        <f t="shared" si="329"/>
        <v>57.173374674946999</v>
      </c>
    </row>
    <row r="2348" spans="1:9" ht="13.5" x14ac:dyDescent="0.25">
      <c r="A2348" s="3">
        <f>TITRES_STAT!B2351</f>
        <v>45425</v>
      </c>
      <c r="B2348" s="6">
        <f>TITRES_STAT!D2351</f>
        <v>4.7156000000000002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1.256062195362302E-2</v>
      </c>
      <c r="G2348" s="2">
        <f t="shared" si="330"/>
        <v>9.4087335812480088E-3</v>
      </c>
      <c r="H2348" s="2">
        <f t="shared" si="328"/>
        <v>1.3349960273778878</v>
      </c>
      <c r="I2348" s="2">
        <f t="shared" si="329"/>
        <v>57.173374674946999</v>
      </c>
    </row>
    <row r="2349" spans="1:9" ht="13.5" x14ac:dyDescent="0.25">
      <c r="A2349" s="3">
        <f>TITRES_STAT!B2352</f>
        <v>45426</v>
      </c>
      <c r="B2349" s="6">
        <f>TITRES_STAT!D2352</f>
        <v>4.7069000000000001</v>
      </c>
      <c r="C2349" s="2">
        <f t="shared" si="324"/>
        <v>-8.7000000000001521E-3</v>
      </c>
      <c r="D2349" s="2">
        <f t="shared" si="325"/>
        <v>0</v>
      </c>
      <c r="E2349" s="2">
        <f t="shared" si="326"/>
        <v>8.7000000000001521E-3</v>
      </c>
      <c r="F2349" s="2">
        <f t="shared" ref="F2349:G2364" si="331">((F2348*13)+D2349)/14</f>
        <v>1.1663434671221376E-2</v>
      </c>
      <c r="G2349" s="2">
        <f t="shared" si="331"/>
        <v>9.3581097540160196E-3</v>
      </c>
      <c r="H2349" s="2">
        <f t="shared" si="328"/>
        <v>1.2463451463813009</v>
      </c>
      <c r="I2349" s="2">
        <f t="shared" si="329"/>
        <v>55.483243453886523</v>
      </c>
    </row>
    <row r="2350" spans="1:9" ht="13.5" x14ac:dyDescent="0.25">
      <c r="A2350" s="3">
        <f>TITRES_STAT!B2353</f>
        <v>45427</v>
      </c>
      <c r="B2350" s="6">
        <f>TITRES_STAT!D2353</f>
        <v>4.7069000000000001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1.0830332194705564E-2</v>
      </c>
      <c r="G2350" s="2">
        <f t="shared" si="331"/>
        <v>8.6896733430148754E-3</v>
      </c>
      <c r="H2350" s="2">
        <f t="shared" si="328"/>
        <v>1.2463451463813009</v>
      </c>
      <c r="I2350" s="2">
        <f t="shared" si="329"/>
        <v>55.483243453886523</v>
      </c>
    </row>
    <row r="2351" spans="1:9" ht="13.5" x14ac:dyDescent="0.25">
      <c r="A2351" s="3">
        <f>TITRES_STAT!B2354</f>
        <v>45428</v>
      </c>
      <c r="B2351" s="6">
        <f>TITRES_STAT!D2354</f>
        <v>4.6719999999999997</v>
      </c>
      <c r="C2351" s="2">
        <f t="shared" si="324"/>
        <v>-3.4900000000000375E-2</v>
      </c>
      <c r="D2351" s="2">
        <f t="shared" si="325"/>
        <v>0</v>
      </c>
      <c r="E2351" s="2">
        <f t="shared" si="326"/>
        <v>3.4900000000000375E-2</v>
      </c>
      <c r="F2351" s="2">
        <f t="shared" si="331"/>
        <v>1.0056737037940881E-2</v>
      </c>
      <c r="G2351" s="2">
        <f t="shared" si="331"/>
        <v>1.0561839532799554E-2</v>
      </c>
      <c r="H2351" s="2">
        <f t="shared" si="328"/>
        <v>0.95217665509023408</v>
      </c>
      <c r="I2351" s="2">
        <f t="shared" si="329"/>
        <v>48.775127630353836</v>
      </c>
    </row>
    <row r="2352" spans="1:9" ht="13.5" x14ac:dyDescent="0.25">
      <c r="A2352" s="3">
        <f>TITRES_STAT!B2355</f>
        <v>45429</v>
      </c>
      <c r="B2352" s="6">
        <f>TITRES_STAT!D2355</f>
        <v>4.6719999999999997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9.3383986780879603E-3</v>
      </c>
      <c r="G2352" s="2">
        <f t="shared" si="331"/>
        <v>9.8074224233138715E-3</v>
      </c>
      <c r="H2352" s="2">
        <f t="shared" si="328"/>
        <v>0.95217665509023408</v>
      </c>
      <c r="I2352" s="2">
        <f t="shared" si="329"/>
        <v>48.775127630353836</v>
      </c>
    </row>
    <row r="2353" spans="1:9" ht="13.5" x14ac:dyDescent="0.25">
      <c r="A2353" s="3">
        <f>TITRES_STAT!B2356</f>
        <v>45432</v>
      </c>
      <c r="B2353" s="6">
        <f>TITRES_STAT!D2356</f>
        <v>4.6719999999999997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8.6713702010816785E-3</v>
      </c>
      <c r="G2353" s="2">
        <f t="shared" si="331"/>
        <v>9.1068922502200219E-3</v>
      </c>
      <c r="H2353" s="2">
        <f t="shared" si="328"/>
        <v>0.95217665509023441</v>
      </c>
      <c r="I2353" s="2">
        <f t="shared" si="329"/>
        <v>48.775127630353843</v>
      </c>
    </row>
    <row r="2354" spans="1:9" ht="13.5" x14ac:dyDescent="0.25">
      <c r="A2354" s="3">
        <f>TITRES_STAT!B2357</f>
        <v>45433</v>
      </c>
      <c r="B2354" s="6">
        <f>TITRES_STAT!D2357</f>
        <v>4.7156000000000002</v>
      </c>
      <c r="C2354" s="2">
        <f t="shared" si="324"/>
        <v>4.3600000000000527E-2</v>
      </c>
      <c r="D2354" s="2">
        <f t="shared" si="325"/>
        <v>4.3600000000000527E-2</v>
      </c>
      <c r="E2354" s="2">
        <f t="shared" si="326"/>
        <v>0</v>
      </c>
      <c r="F2354" s="2">
        <f t="shared" si="331"/>
        <v>1.1166272329575884E-2</v>
      </c>
      <c r="G2354" s="2">
        <f t="shared" si="331"/>
        <v>8.4563999466328778E-3</v>
      </c>
      <c r="H2354" s="2">
        <f t="shared" si="328"/>
        <v>1.3204522491893265</v>
      </c>
      <c r="I2354" s="2">
        <f t="shared" si="329"/>
        <v>56.904952457032451</v>
      </c>
    </row>
    <row r="2355" spans="1:9" ht="13.5" x14ac:dyDescent="0.25">
      <c r="A2355" s="3">
        <f>TITRES_STAT!B2358</f>
        <v>45434</v>
      </c>
      <c r="B2355" s="6">
        <f>TITRES_STAT!D2358</f>
        <v>4.7156000000000002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1.0368681448891892E-2</v>
      </c>
      <c r="G2355" s="2">
        <f t="shared" si="331"/>
        <v>7.8523713790162441E-3</v>
      </c>
      <c r="H2355" s="2">
        <f t="shared" si="328"/>
        <v>1.3204522491893265</v>
      </c>
      <c r="I2355" s="2">
        <f t="shared" si="329"/>
        <v>56.904952457032451</v>
      </c>
    </row>
    <row r="2356" spans="1:9" ht="13.5" x14ac:dyDescent="0.25">
      <c r="A2356" s="3">
        <f>TITRES_STAT!B2359</f>
        <v>45435</v>
      </c>
      <c r="B2356" s="6">
        <f>TITRES_STAT!D2359</f>
        <v>4.8640999999999996</v>
      </c>
      <c r="C2356" s="2">
        <f t="shared" si="324"/>
        <v>0.14849999999999941</v>
      </c>
      <c r="D2356" s="2">
        <f t="shared" si="325"/>
        <v>0.14849999999999941</v>
      </c>
      <c r="E2356" s="2">
        <f t="shared" si="326"/>
        <v>0</v>
      </c>
      <c r="F2356" s="2">
        <f t="shared" si="331"/>
        <v>2.0235204202542427E-2</v>
      </c>
      <c r="G2356" s="2">
        <f t="shared" si="331"/>
        <v>7.2914877090865119E-3</v>
      </c>
      <c r="H2356" s="2">
        <f t="shared" si="328"/>
        <v>2.7751818298103559</v>
      </c>
      <c r="I2356" s="2">
        <f t="shared" si="329"/>
        <v>73.511209656086038</v>
      </c>
    </row>
    <row r="2357" spans="1:9" ht="13.5" x14ac:dyDescent="0.25">
      <c r="A2357" s="3">
        <f>TITRES_STAT!B2360</f>
        <v>45436</v>
      </c>
      <c r="B2357" s="6">
        <f>TITRES_STAT!D2360</f>
        <v>4.9600999999999997</v>
      </c>
      <c r="C2357" s="2">
        <f t="shared" si="324"/>
        <v>9.6000000000000085E-2</v>
      </c>
      <c r="D2357" s="2">
        <f t="shared" si="325"/>
        <v>9.6000000000000085E-2</v>
      </c>
      <c r="E2357" s="2">
        <f t="shared" si="326"/>
        <v>0</v>
      </c>
      <c r="F2357" s="2">
        <f t="shared" si="331"/>
        <v>2.564697533093226E-2</v>
      </c>
      <c r="G2357" s="2">
        <f t="shared" si="331"/>
        <v>6.7706671584374751E-3</v>
      </c>
      <c r="H2357" s="2">
        <f t="shared" si="328"/>
        <v>3.7879539387741858</v>
      </c>
      <c r="I2357" s="2">
        <f t="shared" si="329"/>
        <v>79.114251874862006</v>
      </c>
    </row>
    <row r="2358" spans="1:9" ht="13.5" x14ac:dyDescent="0.25">
      <c r="A2358" s="3">
        <f>TITRES_STAT!B2361</f>
        <v>45439</v>
      </c>
      <c r="B2358" s="6">
        <f>TITRES_STAT!D2361</f>
        <v>4.9775999999999998</v>
      </c>
      <c r="C2358" s="2">
        <f t="shared" si="324"/>
        <v>1.7500000000000071E-2</v>
      </c>
      <c r="D2358" s="2">
        <f t="shared" si="325"/>
        <v>1.7500000000000071E-2</v>
      </c>
      <c r="E2358" s="2">
        <f t="shared" si="326"/>
        <v>0</v>
      </c>
      <c r="F2358" s="2">
        <f t="shared" si="331"/>
        <v>2.5065048521579959E-2</v>
      </c>
      <c r="G2358" s="2">
        <f t="shared" si="331"/>
        <v>6.2870480756919414E-3</v>
      </c>
      <c r="H2358" s="2">
        <f t="shared" si="328"/>
        <v>3.9867753864473743</v>
      </c>
      <c r="I2358" s="2">
        <f t="shared" si="329"/>
        <v>79.946961262427948</v>
      </c>
    </row>
    <row r="2359" spans="1:9" ht="13.5" x14ac:dyDescent="0.25">
      <c r="A2359" s="3">
        <f>TITRES_STAT!B2362</f>
        <v>45440</v>
      </c>
      <c r="B2359" s="6">
        <f>TITRES_STAT!D2362</f>
        <v>5.1673</v>
      </c>
      <c r="C2359" s="2">
        <f t="shared" si="324"/>
        <v>0.1897000000000002</v>
      </c>
      <c r="D2359" s="2">
        <f t="shared" si="325"/>
        <v>0.1897000000000002</v>
      </c>
      <c r="E2359" s="2">
        <f t="shared" si="326"/>
        <v>0</v>
      </c>
      <c r="F2359" s="2">
        <f t="shared" si="331"/>
        <v>3.6824687912895691E-2</v>
      </c>
      <c r="G2359" s="2">
        <f t="shared" si="331"/>
        <v>5.8379732131425164E-3</v>
      </c>
      <c r="H2359" s="2">
        <f t="shared" si="328"/>
        <v>6.3077863786691424</v>
      </c>
      <c r="I2359" s="2">
        <f t="shared" si="329"/>
        <v>86.315965626486815</v>
      </c>
    </row>
    <row r="2360" spans="1:9" ht="13.5" x14ac:dyDescent="0.25">
      <c r="A2360" s="3">
        <f>TITRES_STAT!B2363</f>
        <v>45441</v>
      </c>
      <c r="B2360" s="6">
        <f>TITRES_STAT!D2363</f>
        <v>5.1673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3.4194353061974568E-2</v>
      </c>
      <c r="G2360" s="2">
        <f t="shared" si="331"/>
        <v>5.4209751264894792E-3</v>
      </c>
      <c r="H2360" s="2">
        <f t="shared" si="328"/>
        <v>6.3077863786691424</v>
      </c>
      <c r="I2360" s="2">
        <f t="shared" si="329"/>
        <v>86.315965626486815</v>
      </c>
    </row>
    <row r="2361" spans="1:9" ht="13.5" x14ac:dyDescent="0.25">
      <c r="A2361" s="3">
        <f>TITRES_STAT!B2364</f>
        <v>45442</v>
      </c>
      <c r="B2361" s="6">
        <f>TITRES_STAT!D2364</f>
        <v>5.1673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3.1751899271833528E-2</v>
      </c>
      <c r="G2361" s="2">
        <f t="shared" si="331"/>
        <v>5.0337626174545161E-3</v>
      </c>
      <c r="H2361" s="2">
        <f t="shared" si="328"/>
        <v>6.3077863786691433</v>
      </c>
      <c r="I2361" s="2">
        <f t="shared" si="329"/>
        <v>86.315965626486815</v>
      </c>
    </row>
    <row r="2362" spans="1:9" ht="13.5" x14ac:dyDescent="0.25">
      <c r="A2362" s="3">
        <f>TITRES_STAT!B2365</f>
        <v>45443</v>
      </c>
      <c r="B2362" s="6">
        <f>TITRES_STAT!D2365</f>
        <v>5.1673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2.9483906466702563E-2</v>
      </c>
      <c r="G2362" s="2">
        <f t="shared" si="331"/>
        <v>4.6742081447791939E-3</v>
      </c>
      <c r="H2362" s="2">
        <f t="shared" si="328"/>
        <v>6.3077863786691424</v>
      </c>
      <c r="I2362" s="2">
        <f t="shared" si="329"/>
        <v>86.315965626486815</v>
      </c>
    </row>
    <row r="2363" spans="1:9" ht="13.5" x14ac:dyDescent="0.25">
      <c r="A2363" s="3">
        <f>TITRES_STAT!B2366</f>
        <v>45446</v>
      </c>
      <c r="B2363" s="6">
        <f>TITRES_STAT!D2366</f>
        <v>5.3552</v>
      </c>
      <c r="C2363" s="2">
        <f t="shared" si="324"/>
        <v>0.18789999999999996</v>
      </c>
      <c r="D2363" s="2">
        <f t="shared" si="325"/>
        <v>0.18789999999999996</v>
      </c>
      <c r="E2363" s="2">
        <f t="shared" si="326"/>
        <v>0</v>
      </c>
      <c r="F2363" s="2">
        <f t="shared" si="331"/>
        <v>4.079934171908095E-2</v>
      </c>
      <c r="G2363" s="2">
        <f t="shared" si="331"/>
        <v>4.340336134437823E-3</v>
      </c>
      <c r="H2363" s="2">
        <f t="shared" si="328"/>
        <v>9.4000419449922248</v>
      </c>
      <c r="I2363" s="2">
        <f t="shared" si="329"/>
        <v>90.384654164962143</v>
      </c>
    </row>
    <row r="2364" spans="1:9" ht="13.5" x14ac:dyDescent="0.25">
      <c r="A2364" s="3">
        <f>TITRES_STAT!B2367</f>
        <v>45447</v>
      </c>
      <c r="B2364" s="6">
        <f>TITRES_STAT!D2367</f>
        <v>5.1673</v>
      </c>
      <c r="C2364" s="2">
        <f t="shared" si="324"/>
        <v>-0.18789999999999996</v>
      </c>
      <c r="D2364" s="2">
        <f t="shared" si="325"/>
        <v>0</v>
      </c>
      <c r="E2364" s="2">
        <f t="shared" si="326"/>
        <v>0.18789999999999996</v>
      </c>
      <c r="F2364" s="2">
        <f t="shared" si="331"/>
        <v>3.7885103024860881E-2</v>
      </c>
      <c r="G2364" s="2">
        <f t="shared" si="331"/>
        <v>1.7451740696263689E-2</v>
      </c>
      <c r="H2364" s="2">
        <f t="shared" si="328"/>
        <v>2.1708495263725669</v>
      </c>
      <c r="I2364" s="2">
        <f t="shared" si="329"/>
        <v>68.462710334161017</v>
      </c>
    </row>
    <row r="2365" spans="1:9" ht="13.5" x14ac:dyDescent="0.25">
      <c r="A2365" s="3">
        <f>TITRES_STAT!B2368</f>
        <v>45448</v>
      </c>
      <c r="B2365" s="6">
        <f>TITRES_STAT!D2368</f>
        <v>5.1673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3.5179024237370814E-2</v>
      </c>
      <c r="G2365" s="2">
        <f t="shared" si="332"/>
        <v>1.6205187789387711E-2</v>
      </c>
      <c r="H2365" s="2">
        <f t="shared" si="328"/>
        <v>2.1708495263725669</v>
      </c>
      <c r="I2365" s="2">
        <f t="shared" si="329"/>
        <v>68.462710334161017</v>
      </c>
    </row>
    <row r="2366" spans="1:9" ht="13.5" x14ac:dyDescent="0.25">
      <c r="A2366" s="3">
        <f>TITRES_STAT!B2369</f>
        <v>45449</v>
      </c>
      <c r="B2366" s="6">
        <f>TITRES_STAT!D2369</f>
        <v>5.3926999999999996</v>
      </c>
      <c r="C2366" s="2">
        <f t="shared" si="324"/>
        <v>0.2253999999999996</v>
      </c>
      <c r="D2366" s="2">
        <f t="shared" si="325"/>
        <v>0.2253999999999996</v>
      </c>
      <c r="E2366" s="2">
        <f t="shared" si="326"/>
        <v>0</v>
      </c>
      <c r="F2366" s="2">
        <f t="shared" si="332"/>
        <v>4.8766236791844296E-2</v>
      </c>
      <c r="G2366" s="2">
        <f t="shared" si="332"/>
        <v>1.5047674375860017E-2</v>
      </c>
      <c r="H2366" s="2">
        <f t="shared" si="328"/>
        <v>3.2407823012223553</v>
      </c>
      <c r="I2366" s="2">
        <f t="shared" si="329"/>
        <v>76.419445070034328</v>
      </c>
    </row>
    <row r="2367" spans="1:9" ht="13.5" x14ac:dyDescent="0.25">
      <c r="A2367" s="3">
        <f>TITRES_STAT!B2370</f>
        <v>45450</v>
      </c>
      <c r="B2367" s="6">
        <f>TITRES_STAT!D2370</f>
        <v>5.6276000000000002</v>
      </c>
      <c r="C2367" s="2">
        <f t="shared" si="324"/>
        <v>0.23490000000000055</v>
      </c>
      <c r="D2367" s="2">
        <f t="shared" si="325"/>
        <v>0.23490000000000055</v>
      </c>
      <c r="E2367" s="2">
        <f t="shared" si="326"/>
        <v>0</v>
      </c>
      <c r="F2367" s="2">
        <f t="shared" si="332"/>
        <v>6.2061505592426888E-2</v>
      </c>
      <c r="G2367" s="2">
        <f t="shared" si="332"/>
        <v>1.3972840491870015E-2</v>
      </c>
      <c r="H2367" s="2">
        <f t="shared" si="328"/>
        <v>4.4415811966462275</v>
      </c>
      <c r="I2367" s="2">
        <f t="shared" si="329"/>
        <v>81.622988542074438</v>
      </c>
    </row>
    <row r="2368" spans="1:9" ht="13.5" x14ac:dyDescent="0.25">
      <c r="A2368" s="3">
        <f>TITRES_STAT!B2371</f>
        <v>45453</v>
      </c>
      <c r="B2368" s="6">
        <f>TITRES_STAT!D2371</f>
        <v>5.6276000000000002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5.7628540907253542E-2</v>
      </c>
      <c r="G2368" s="2">
        <f t="shared" si="332"/>
        <v>1.2974780456736444E-2</v>
      </c>
      <c r="H2368" s="2">
        <f t="shared" si="328"/>
        <v>4.4415811966462275</v>
      </c>
      <c r="I2368" s="2">
        <f t="shared" si="329"/>
        <v>81.622988542074438</v>
      </c>
    </row>
    <row r="2369" spans="1:9" ht="13.5" x14ac:dyDescent="0.25">
      <c r="A2369" s="3">
        <f>TITRES_STAT!B2372</f>
        <v>45454</v>
      </c>
      <c r="B2369" s="6">
        <f>TITRES_STAT!D2372</f>
        <v>5.6369999999999996</v>
      </c>
      <c r="C2369" s="2">
        <f t="shared" si="324"/>
        <v>9.3999999999994088E-3</v>
      </c>
      <c r="D2369" s="2">
        <f t="shared" si="325"/>
        <v>9.3999999999994088E-3</v>
      </c>
      <c r="E2369" s="2">
        <f t="shared" si="326"/>
        <v>0</v>
      </c>
      <c r="F2369" s="2">
        <f t="shared" si="332"/>
        <v>5.4183645128163961E-2</v>
      </c>
      <c r="G2369" s="2">
        <f t="shared" si="332"/>
        <v>1.2048010424112411E-2</v>
      </c>
      <c r="H2369" s="2">
        <f t="shared" si="328"/>
        <v>4.4973106115282704</v>
      </c>
      <c r="I2369" s="2">
        <f t="shared" si="329"/>
        <v>81.809286928358659</v>
      </c>
    </row>
    <row r="2370" spans="1:9" ht="13.5" x14ac:dyDescent="0.25">
      <c r="A2370" s="3">
        <f>TITRES_STAT!B2373</f>
        <v>45455</v>
      </c>
      <c r="B2370" s="6">
        <f>TITRES_STAT!D2373</f>
        <v>5.6369999999999996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5.0313384761866538E-2</v>
      </c>
      <c r="G2370" s="2">
        <f t="shared" si="332"/>
        <v>1.1187438250961525E-2</v>
      </c>
      <c r="H2370" s="2">
        <f t="shared" si="328"/>
        <v>4.4973106115282704</v>
      </c>
      <c r="I2370" s="2">
        <f t="shared" si="329"/>
        <v>81.809286928358659</v>
      </c>
    </row>
    <row r="2371" spans="1:9" ht="13.5" x14ac:dyDescent="0.25">
      <c r="A2371" s="3">
        <f>TITRES_STAT!B2374</f>
        <v>45456</v>
      </c>
      <c r="B2371" s="6">
        <f>TITRES_STAT!D2374</f>
        <v>5.6369999999999996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4.6719571564590355E-2</v>
      </c>
      <c r="G2371" s="2">
        <f t="shared" si="332"/>
        <v>1.0388335518749988E-2</v>
      </c>
      <c r="H2371" s="2">
        <f t="shared" si="328"/>
        <v>4.4973106115282704</v>
      </c>
      <c r="I2371" s="2">
        <f t="shared" si="329"/>
        <v>81.809286928358659</v>
      </c>
    </row>
    <row r="2372" spans="1:9" ht="13.5" x14ac:dyDescent="0.25">
      <c r="A2372" s="3">
        <f>TITRES_STAT!B2375</f>
        <v>45457</v>
      </c>
      <c r="B2372" s="6">
        <f>TITRES_STAT!D2375</f>
        <v>5.6369999999999996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4.3382459309976758E-2</v>
      </c>
      <c r="G2372" s="2">
        <f t="shared" si="332"/>
        <v>9.6463115531249897E-3</v>
      </c>
      <c r="H2372" s="2">
        <f t="shared" si="328"/>
        <v>4.4973106115282695</v>
      </c>
      <c r="I2372" s="2">
        <f t="shared" si="329"/>
        <v>81.809286928358645</v>
      </c>
    </row>
    <row r="2373" spans="1:9" ht="13.5" x14ac:dyDescent="0.25">
      <c r="A2373" s="3">
        <f>TITRES_STAT!B2376</f>
        <v>45461</v>
      </c>
      <c r="B2373" s="6">
        <f>TITRES_STAT!D2376</f>
        <v>5.6369999999999996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4.0283712216406989E-2</v>
      </c>
      <c r="G2373" s="2">
        <f t="shared" si="332"/>
        <v>8.9572892993303472E-3</v>
      </c>
      <c r="H2373" s="2">
        <f t="shared" si="328"/>
        <v>4.4973106115282695</v>
      </c>
      <c r="I2373" s="2">
        <f t="shared" si="329"/>
        <v>81.809286928358645</v>
      </c>
    </row>
    <row r="2374" spans="1:9" ht="13.5" x14ac:dyDescent="0.25">
      <c r="A2374" s="3">
        <f>TITRES_STAT!B2377</f>
        <v>45462</v>
      </c>
      <c r="B2374" s="6">
        <f>TITRES_STAT!D2377</f>
        <v>5.6369999999999996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3.7406304200949349E-2</v>
      </c>
      <c r="G2374" s="2">
        <f t="shared" si="332"/>
        <v>8.3174829208067513E-3</v>
      </c>
      <c r="H2374" s="2">
        <f t="shared" si="328"/>
        <v>4.4973106115282695</v>
      </c>
      <c r="I2374" s="2">
        <f t="shared" si="329"/>
        <v>81.809286928358645</v>
      </c>
    </row>
    <row r="2375" spans="1:9" ht="13.5" x14ac:dyDescent="0.25">
      <c r="A2375" s="3">
        <f>TITRES_STAT!B2378</f>
        <v>45463</v>
      </c>
      <c r="B2375" s="6">
        <f>TITRES_STAT!D2378</f>
        <v>5.6369999999999996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3.4734425329452964E-2</v>
      </c>
      <c r="G2375" s="2">
        <f t="shared" si="332"/>
        <v>7.7233769978919831E-3</v>
      </c>
      <c r="H2375" s="2">
        <f t="shared" si="328"/>
        <v>4.4973106115282695</v>
      </c>
      <c r="I2375" s="2">
        <f t="shared" si="329"/>
        <v>81.809286928358645</v>
      </c>
    </row>
    <row r="2376" spans="1:9" ht="13.5" x14ac:dyDescent="0.25">
      <c r="A2376" s="3">
        <f>TITRES_STAT!B2379</f>
        <v>45464</v>
      </c>
      <c r="B2376" s="6">
        <f>TITRES_STAT!D2379</f>
        <v>5.6369999999999996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3.2253394948777755E-2</v>
      </c>
      <c r="G2376" s="2">
        <f t="shared" si="332"/>
        <v>7.1717072123282707E-3</v>
      </c>
      <c r="H2376" s="2">
        <f t="shared" si="328"/>
        <v>4.4973106115282695</v>
      </c>
      <c r="I2376" s="2">
        <f t="shared" si="329"/>
        <v>81.809286928358645</v>
      </c>
    </row>
    <row r="2377" spans="1:9" ht="13.5" x14ac:dyDescent="0.25">
      <c r="A2377" s="3">
        <f>TITRES_STAT!B2380</f>
        <v>45467</v>
      </c>
      <c r="B2377" s="6">
        <f>TITRES_STAT!D2380</f>
        <v>5.6369999999999996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2.9949581023865059E-2</v>
      </c>
      <c r="G2377" s="2">
        <f t="shared" si="332"/>
        <v>6.6594424114476804E-3</v>
      </c>
      <c r="H2377" s="2">
        <f t="shared" si="328"/>
        <v>4.4973106115282695</v>
      </c>
      <c r="I2377" s="2">
        <f t="shared" si="329"/>
        <v>81.809286928358645</v>
      </c>
    </row>
    <row r="2378" spans="1:9" ht="13.5" x14ac:dyDescent="0.25">
      <c r="A2378" s="3">
        <f>TITRES_STAT!B2381</f>
        <v>45468</v>
      </c>
      <c r="B2378" s="6">
        <f>TITRES_STAT!D2381</f>
        <v>5.6369999999999996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2.7810325236446127E-2</v>
      </c>
      <c r="G2378" s="2">
        <f t="shared" si="332"/>
        <v>6.1837679534871319E-3</v>
      </c>
      <c r="H2378" s="2">
        <f t="shared" si="328"/>
        <v>4.4973106115282695</v>
      </c>
      <c r="I2378" s="2">
        <f t="shared" si="329"/>
        <v>81.809286928358645</v>
      </c>
    </row>
    <row r="2379" spans="1:9" ht="13.5" x14ac:dyDescent="0.25">
      <c r="A2379" s="3">
        <f>TITRES_STAT!B2382</f>
        <v>45469</v>
      </c>
      <c r="B2379" s="6">
        <f>TITRES_STAT!D2382</f>
        <v>5.6369999999999996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2.582387343384283E-2</v>
      </c>
      <c r="G2379" s="2">
        <f t="shared" si="332"/>
        <v>5.7420702425237651E-3</v>
      </c>
      <c r="H2379" s="2">
        <f t="shared" si="328"/>
        <v>4.4973106115282695</v>
      </c>
      <c r="I2379" s="2">
        <f t="shared" si="329"/>
        <v>81.809286928358645</v>
      </c>
    </row>
    <row r="2380" spans="1:9" ht="13.5" x14ac:dyDescent="0.25">
      <c r="A2380" s="3">
        <f>TITRES_STAT!B2383</f>
        <v>45470</v>
      </c>
      <c r="B2380" s="6">
        <f>TITRES_STAT!D2383</f>
        <v>5.3833000000000002</v>
      </c>
      <c r="C2380" s="2">
        <f t="shared" si="333"/>
        <v>-0.25369999999999937</v>
      </c>
      <c r="D2380" s="2">
        <f t="shared" si="334"/>
        <v>0</v>
      </c>
      <c r="E2380" s="2">
        <f t="shared" si="335"/>
        <v>0.25369999999999937</v>
      </c>
      <c r="F2380" s="2">
        <f t="shared" si="332"/>
        <v>2.3979311045711198E-2</v>
      </c>
      <c r="G2380" s="2">
        <f t="shared" si="332"/>
        <v>2.3453350939486306E-2</v>
      </c>
      <c r="H2380" s="2">
        <f t="shared" si="328"/>
        <v>1.0224257978137947</v>
      </c>
      <c r="I2380" s="2">
        <f t="shared" si="329"/>
        <v>50.554428198009454</v>
      </c>
    </row>
    <row r="2381" spans="1:9" ht="13.5" x14ac:dyDescent="0.25">
      <c r="A2381" s="3">
        <f>TITRES_STAT!B2384</f>
        <v>45471</v>
      </c>
      <c r="B2381" s="6">
        <f>TITRES_STAT!D2384</f>
        <v>5.3833000000000002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2.2266503113874684E-2</v>
      </c>
      <c r="G2381" s="2">
        <f t="shared" si="336"/>
        <v>2.1778111586665854E-2</v>
      </c>
      <c r="H2381" s="2">
        <f t="shared" si="328"/>
        <v>1.0224257978137947</v>
      </c>
      <c r="I2381" s="2">
        <f t="shared" si="329"/>
        <v>50.554428198009454</v>
      </c>
    </row>
    <row r="2382" spans="1:9" ht="13.5" x14ac:dyDescent="0.25">
      <c r="A2382" s="3">
        <f>TITRES_STAT!B2385</f>
        <v>45474</v>
      </c>
      <c r="B2382" s="6">
        <f>TITRES_STAT!D2385</f>
        <v>5.3833000000000002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2.0676038605740778E-2</v>
      </c>
      <c r="G2382" s="2">
        <f t="shared" si="336"/>
        <v>2.0222532187618294E-2</v>
      </c>
      <c r="H2382" s="2">
        <f t="shared" si="328"/>
        <v>1.0224257978137947</v>
      </c>
      <c r="I2382" s="2">
        <f t="shared" si="329"/>
        <v>50.554428198009454</v>
      </c>
    </row>
    <row r="2383" spans="1:9" ht="13.5" x14ac:dyDescent="0.25">
      <c r="A2383" s="3">
        <f>TITRES_STAT!B2386</f>
        <v>45475</v>
      </c>
      <c r="B2383" s="6">
        <f>TITRES_STAT!D2386</f>
        <v>5.3833000000000002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1.9199178705330722E-2</v>
      </c>
      <c r="G2383" s="2">
        <f t="shared" si="336"/>
        <v>1.8778065602788416E-2</v>
      </c>
      <c r="H2383" s="2">
        <f t="shared" si="328"/>
        <v>1.0224257978137947</v>
      </c>
      <c r="I2383" s="2">
        <f t="shared" si="329"/>
        <v>50.554428198009454</v>
      </c>
    </row>
    <row r="2384" spans="1:9" ht="13.5" x14ac:dyDescent="0.25">
      <c r="A2384" s="3">
        <f>TITRES_STAT!B2387</f>
        <v>45476</v>
      </c>
      <c r="B2384" s="6">
        <f>TITRES_STAT!D2387</f>
        <v>5.1765999999999996</v>
      </c>
      <c r="C2384" s="2">
        <f t="shared" si="333"/>
        <v>-0.20670000000000055</v>
      </c>
      <c r="D2384" s="2">
        <f t="shared" si="334"/>
        <v>0</v>
      </c>
      <c r="E2384" s="2">
        <f t="shared" si="335"/>
        <v>0.20670000000000055</v>
      </c>
      <c r="F2384" s="2">
        <f t="shared" si="336"/>
        <v>1.7827808797807099E-2</v>
      </c>
      <c r="G2384" s="2">
        <f t="shared" si="336"/>
        <v>3.2201060916875003E-2</v>
      </c>
      <c r="H2384" s="2">
        <f t="shared" si="328"/>
        <v>0.55364041712254319</v>
      </c>
      <c r="I2384" s="2">
        <f t="shared" si="329"/>
        <v>35.63504212563717</v>
      </c>
    </row>
    <row r="2385" spans="1:9" ht="13.5" x14ac:dyDescent="0.25">
      <c r="A2385" s="3">
        <f>TITRES_STAT!B2388</f>
        <v>45477</v>
      </c>
      <c r="B2385" s="6">
        <f>TITRES_STAT!D2388</f>
        <v>5.3833000000000002</v>
      </c>
      <c r="C2385" s="2">
        <f t="shared" si="333"/>
        <v>0.20670000000000055</v>
      </c>
      <c r="D2385" s="2">
        <f t="shared" si="334"/>
        <v>0.20670000000000055</v>
      </c>
      <c r="E2385" s="2">
        <f t="shared" si="335"/>
        <v>0</v>
      </c>
      <c r="F2385" s="2">
        <f t="shared" si="336"/>
        <v>3.1318679597963771E-2</v>
      </c>
      <c r="G2385" s="2">
        <f t="shared" si="336"/>
        <v>2.9900985137098216E-2</v>
      </c>
      <c r="H2385" s="2">
        <f t="shared" ref="H2385:H2448" si="337">F2385/G2385</f>
        <v>1.047412968314098</v>
      </c>
      <c r="I2385" s="2">
        <f t="shared" ref="I2385:I2448" si="338">IF(G2385=0,100,100-(100/(1+H2385)))</f>
        <v>51.157875061061546</v>
      </c>
    </row>
    <row r="2386" spans="1:9" ht="13.5" x14ac:dyDescent="0.25">
      <c r="A2386" s="3">
        <f>TITRES_STAT!B2389</f>
        <v>45478</v>
      </c>
      <c r="B2386" s="6">
        <f>TITRES_STAT!D2389</f>
        <v>5.3833000000000002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2.9081631055252074E-2</v>
      </c>
      <c r="G2386" s="2">
        <f t="shared" si="336"/>
        <v>2.7765200484448343E-2</v>
      </c>
      <c r="H2386" s="2">
        <f t="shared" si="337"/>
        <v>1.047412968314098</v>
      </c>
      <c r="I2386" s="2">
        <f t="shared" si="338"/>
        <v>51.157875061061546</v>
      </c>
    </row>
    <row r="2387" spans="1:9" ht="13.5" x14ac:dyDescent="0.25">
      <c r="A2387" s="3">
        <f>TITRES_STAT!B2390</f>
        <v>45481</v>
      </c>
      <c r="B2387" s="6">
        <f>TITRES_STAT!D2390</f>
        <v>5.3833000000000002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2.700437169416264E-2</v>
      </c>
      <c r="G2387" s="2">
        <f t="shared" si="336"/>
        <v>2.578197187841632E-2</v>
      </c>
      <c r="H2387" s="2">
        <f t="shared" si="337"/>
        <v>1.047412968314098</v>
      </c>
      <c r="I2387" s="2">
        <f t="shared" si="338"/>
        <v>51.157875061061546</v>
      </c>
    </row>
    <row r="2388" spans="1:9" ht="13.5" x14ac:dyDescent="0.25">
      <c r="A2388" s="3">
        <f>TITRES_STAT!B2391</f>
        <v>45482</v>
      </c>
      <c r="B2388" s="6">
        <f>TITRES_STAT!D2391</f>
        <v>5.3833000000000002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2.5075488001722452E-2</v>
      </c>
      <c r="G2388" s="2">
        <f t="shared" si="336"/>
        <v>2.394040245852944E-2</v>
      </c>
      <c r="H2388" s="2">
        <f t="shared" si="337"/>
        <v>1.047412968314098</v>
      </c>
      <c r="I2388" s="2">
        <f t="shared" si="338"/>
        <v>51.157875061061546</v>
      </c>
    </row>
    <row r="2389" spans="1:9" ht="13.5" x14ac:dyDescent="0.25">
      <c r="A2389" s="3">
        <f>TITRES_STAT!B2392</f>
        <v>45483</v>
      </c>
      <c r="B2389" s="6">
        <f>TITRES_STAT!D2392</f>
        <v>5.3833000000000002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2.3284381715885132E-2</v>
      </c>
      <c r="G2389" s="2">
        <f t="shared" si="336"/>
        <v>2.223037371149162E-2</v>
      </c>
      <c r="H2389" s="2">
        <f t="shared" si="337"/>
        <v>1.047412968314098</v>
      </c>
      <c r="I2389" s="2">
        <f t="shared" si="338"/>
        <v>51.157875061061546</v>
      </c>
    </row>
    <row r="2390" spans="1:9" ht="13.5" x14ac:dyDescent="0.25">
      <c r="A2390" s="3">
        <f>TITRES_STAT!B2393</f>
        <v>45484</v>
      </c>
      <c r="B2390" s="6">
        <f>TITRES_STAT!D2393</f>
        <v>5.6181999999999999</v>
      </c>
      <c r="C2390" s="2">
        <f t="shared" si="333"/>
        <v>0.23489999999999966</v>
      </c>
      <c r="D2390" s="2">
        <f t="shared" si="334"/>
        <v>0.23489999999999966</v>
      </c>
      <c r="E2390" s="2">
        <f t="shared" si="335"/>
        <v>0</v>
      </c>
      <c r="F2390" s="2">
        <f t="shared" si="336"/>
        <v>3.839978302189332E-2</v>
      </c>
      <c r="G2390" s="2">
        <f t="shared" si="336"/>
        <v>2.0642489874956507E-2</v>
      </c>
      <c r="H2390" s="2">
        <f t="shared" si="337"/>
        <v>1.8602301977379183</v>
      </c>
      <c r="I2390" s="2">
        <f t="shared" si="338"/>
        <v>65.037779099358005</v>
      </c>
    </row>
    <row r="2391" spans="1:9" ht="13.5" x14ac:dyDescent="0.25">
      <c r="A2391" s="3">
        <f>TITRES_STAT!B2394</f>
        <v>45485</v>
      </c>
      <c r="B2391" s="6">
        <f>TITRES_STAT!D2394</f>
        <v>5.6181999999999999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3.565694137747237E-2</v>
      </c>
      <c r="G2391" s="2">
        <f t="shared" si="336"/>
        <v>1.9168026312459615E-2</v>
      </c>
      <c r="H2391" s="2">
        <f t="shared" si="337"/>
        <v>1.8602301977379183</v>
      </c>
      <c r="I2391" s="2">
        <f t="shared" si="338"/>
        <v>65.037779099358005</v>
      </c>
    </row>
    <row r="2392" spans="1:9" ht="13.5" x14ac:dyDescent="0.25">
      <c r="A2392" s="3">
        <f>TITRES_STAT!B2395</f>
        <v>45488</v>
      </c>
      <c r="B2392" s="6">
        <f>TITRES_STAT!D2395</f>
        <v>5.6369999999999996</v>
      </c>
      <c r="C2392" s="2">
        <f t="shared" si="333"/>
        <v>1.8799999999999706E-2</v>
      </c>
      <c r="D2392" s="2">
        <f t="shared" si="334"/>
        <v>1.8799999999999706E-2</v>
      </c>
      <c r="E2392" s="2">
        <f t="shared" si="335"/>
        <v>0</v>
      </c>
      <c r="F2392" s="2">
        <f t="shared" si="336"/>
        <v>3.4452874136224325E-2</v>
      </c>
      <c r="G2392" s="2">
        <f t="shared" si="336"/>
        <v>1.7798881575855355E-2</v>
      </c>
      <c r="H2392" s="2">
        <f t="shared" si="337"/>
        <v>1.935676350752316</v>
      </c>
      <c r="I2392" s="2">
        <f t="shared" si="338"/>
        <v>65.936299492151676</v>
      </c>
    </row>
    <row r="2393" spans="1:9" ht="13.5" x14ac:dyDescent="0.25">
      <c r="A2393" s="3">
        <f>TITRES_STAT!B2396</f>
        <v>45489</v>
      </c>
      <c r="B2393" s="6">
        <f>TITRES_STAT!D2396</f>
        <v>5.6369999999999996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3.1991954555065441E-2</v>
      </c>
      <c r="G2393" s="2">
        <f t="shared" si="336"/>
        <v>1.6527532891865686E-2</v>
      </c>
      <c r="H2393" s="2">
        <f t="shared" si="337"/>
        <v>1.9356763507523158</v>
      </c>
      <c r="I2393" s="2">
        <f t="shared" si="338"/>
        <v>65.936299492151676</v>
      </c>
    </row>
    <row r="2394" spans="1:9" ht="13.5" x14ac:dyDescent="0.25">
      <c r="A2394" s="3">
        <f>TITRES_STAT!B2397</f>
        <v>45490</v>
      </c>
      <c r="B2394" s="6">
        <f>TITRES_STAT!D2397</f>
        <v>5.8906999999999998</v>
      </c>
      <c r="C2394" s="2">
        <f t="shared" si="333"/>
        <v>0.25370000000000026</v>
      </c>
      <c r="D2394" s="2">
        <f t="shared" si="334"/>
        <v>0.25370000000000026</v>
      </c>
      <c r="E2394" s="2">
        <f t="shared" si="335"/>
        <v>0</v>
      </c>
      <c r="F2394" s="2">
        <f t="shared" si="336"/>
        <v>4.7828243515417923E-2</v>
      </c>
      <c r="G2394" s="2">
        <f t="shared" si="336"/>
        <v>1.5346994828160996E-2</v>
      </c>
      <c r="H2394" s="2">
        <f t="shared" si="337"/>
        <v>3.1164566125776885</v>
      </c>
      <c r="I2394" s="2">
        <f t="shared" si="338"/>
        <v>75.707262480441671</v>
      </c>
    </row>
    <row r="2395" spans="1:9" ht="13.5" x14ac:dyDescent="0.25">
      <c r="A2395" s="3">
        <f>TITRES_STAT!B2398</f>
        <v>45491</v>
      </c>
      <c r="B2395" s="6">
        <f>TITRES_STAT!D2398</f>
        <v>5.8906999999999998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4.4411940407173785E-2</v>
      </c>
      <c r="G2395" s="2">
        <f t="shared" si="336"/>
        <v>1.4250780911863782E-2</v>
      </c>
      <c r="H2395" s="2">
        <f t="shared" si="337"/>
        <v>3.1164566125776885</v>
      </c>
      <c r="I2395" s="2">
        <f t="shared" si="338"/>
        <v>75.707262480441671</v>
      </c>
    </row>
    <row r="2396" spans="1:9" ht="13.5" x14ac:dyDescent="0.25">
      <c r="A2396" s="3">
        <f>TITRES_STAT!B2399</f>
        <v>45492</v>
      </c>
      <c r="B2396" s="6">
        <f>TITRES_STAT!D2399</f>
        <v>5.8906999999999998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4.1239658949518518E-2</v>
      </c>
      <c r="G2396" s="2">
        <f t="shared" si="336"/>
        <v>1.3232867989587798E-2</v>
      </c>
      <c r="H2396" s="2">
        <f t="shared" si="337"/>
        <v>3.1164566125776889</v>
      </c>
      <c r="I2396" s="2">
        <f t="shared" si="338"/>
        <v>75.707262480441671</v>
      </c>
    </row>
    <row r="2397" spans="1:9" ht="13.5" x14ac:dyDescent="0.25">
      <c r="A2397" s="3">
        <f>TITRES_STAT!B2400</f>
        <v>45495</v>
      </c>
      <c r="B2397" s="6">
        <f>TITRES_STAT!D2400</f>
        <v>6.1067999999999998</v>
      </c>
      <c r="C2397" s="2">
        <f t="shared" si="333"/>
        <v>0.21609999999999996</v>
      </c>
      <c r="D2397" s="2">
        <f t="shared" si="334"/>
        <v>0.21609999999999996</v>
      </c>
      <c r="E2397" s="2">
        <f t="shared" si="335"/>
        <v>0</v>
      </c>
      <c r="F2397" s="2">
        <f t="shared" ref="F2397:G2412" si="339">((F2396*13)+D2397)/14</f>
        <v>5.3729683310267187E-2</v>
      </c>
      <c r="G2397" s="2">
        <f t="shared" si="339"/>
        <v>1.2287663133188669E-2</v>
      </c>
      <c r="H2397" s="2">
        <f t="shared" si="337"/>
        <v>4.3726526946482336</v>
      </c>
      <c r="I2397" s="2">
        <f t="shared" si="338"/>
        <v>81.387220488007486</v>
      </c>
    </row>
    <row r="2398" spans="1:9" ht="13.5" x14ac:dyDescent="0.25">
      <c r="A2398" s="3">
        <f>TITRES_STAT!B2401</f>
        <v>45496</v>
      </c>
      <c r="B2398" s="6">
        <f>TITRES_STAT!D2401</f>
        <v>6.1536999999999997</v>
      </c>
      <c r="C2398" s="2">
        <f t="shared" si="333"/>
        <v>4.6899999999999942E-2</v>
      </c>
      <c r="D2398" s="2">
        <f t="shared" si="334"/>
        <v>4.6899999999999942E-2</v>
      </c>
      <c r="E2398" s="2">
        <f t="shared" si="335"/>
        <v>0</v>
      </c>
      <c r="F2398" s="2">
        <f t="shared" si="339"/>
        <v>5.3241848788105242E-2</v>
      </c>
      <c r="G2398" s="2">
        <f t="shared" si="339"/>
        <v>1.140997290938948E-2</v>
      </c>
      <c r="H2398" s="2">
        <f t="shared" si="337"/>
        <v>4.6662554951634929</v>
      </c>
      <c r="I2398" s="2">
        <f t="shared" si="338"/>
        <v>82.351660618664951</v>
      </c>
    </row>
    <row r="2399" spans="1:9" ht="13.5" x14ac:dyDescent="0.25">
      <c r="A2399" s="3">
        <f>TITRES_STAT!B2402</f>
        <v>45497</v>
      </c>
      <c r="B2399" s="6">
        <f>TITRES_STAT!D2402</f>
        <v>6.1536999999999997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4.9438859588954873E-2</v>
      </c>
      <c r="G2399" s="2">
        <f t="shared" si="339"/>
        <v>1.0594974844433088E-2</v>
      </c>
      <c r="H2399" s="2">
        <f t="shared" si="337"/>
        <v>4.6662554951634929</v>
      </c>
      <c r="I2399" s="2">
        <f t="shared" si="338"/>
        <v>82.351660618664951</v>
      </c>
    </row>
    <row r="2400" spans="1:9" ht="13.5" x14ac:dyDescent="0.25">
      <c r="A2400" s="3">
        <f>TITRES_STAT!B2403</f>
        <v>45499</v>
      </c>
      <c r="B2400" s="6">
        <f>TITRES_STAT!D2403</f>
        <v>6.1536999999999997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4.5907512475458094E-2</v>
      </c>
      <c r="G2400" s="2">
        <f t="shared" si="339"/>
        <v>9.8381909269735814E-3</v>
      </c>
      <c r="H2400" s="2">
        <f t="shared" si="337"/>
        <v>4.6662554951634929</v>
      </c>
      <c r="I2400" s="2">
        <f t="shared" si="338"/>
        <v>82.351660618664951</v>
      </c>
    </row>
    <row r="2401" spans="1:9" ht="13.5" x14ac:dyDescent="0.25">
      <c r="A2401" s="3">
        <f>TITRES_STAT!B2404</f>
        <v>45502</v>
      </c>
      <c r="B2401" s="6">
        <f>TITRES_STAT!D2404</f>
        <v>6.1067999999999998</v>
      </c>
      <c r="C2401" s="2">
        <f t="shared" si="333"/>
        <v>-4.6899999999999942E-2</v>
      </c>
      <c r="D2401" s="2">
        <f t="shared" si="334"/>
        <v>0</v>
      </c>
      <c r="E2401" s="2">
        <f t="shared" si="335"/>
        <v>4.6899999999999942E-2</v>
      </c>
      <c r="F2401" s="2">
        <f t="shared" si="339"/>
        <v>4.2628404441496799E-2</v>
      </c>
      <c r="G2401" s="2">
        <f t="shared" si="339"/>
        <v>1.2485463003618321E-2</v>
      </c>
      <c r="H2401" s="2">
        <f t="shared" si="337"/>
        <v>3.4142429823501916</v>
      </c>
      <c r="I2401" s="2">
        <f t="shared" si="338"/>
        <v>77.34605901853665</v>
      </c>
    </row>
    <row r="2402" spans="1:9" ht="13.5" x14ac:dyDescent="0.25">
      <c r="A2402" s="3">
        <f>TITRES_STAT!B2405</f>
        <v>45503</v>
      </c>
      <c r="B2402" s="6">
        <f>TITRES_STAT!D2405</f>
        <v>6.1067999999999998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3.9583518409961313E-2</v>
      </c>
      <c r="G2402" s="2">
        <f t="shared" si="339"/>
        <v>1.1593644217645584E-2</v>
      </c>
      <c r="H2402" s="2">
        <f t="shared" si="337"/>
        <v>3.4142429823501916</v>
      </c>
      <c r="I2402" s="2">
        <f t="shared" si="338"/>
        <v>77.34605901853665</v>
      </c>
    </row>
    <row r="2403" spans="1:9" ht="13.5" x14ac:dyDescent="0.25">
      <c r="A2403" s="3">
        <f>TITRES_STAT!B2406</f>
        <v>45504</v>
      </c>
      <c r="B2403" s="6">
        <f>TITRES_STAT!D2406</f>
        <v>5.9188999999999998</v>
      </c>
      <c r="C2403" s="2">
        <f t="shared" si="333"/>
        <v>-0.18789999999999996</v>
      </c>
      <c r="D2403" s="2">
        <f t="shared" si="334"/>
        <v>0</v>
      </c>
      <c r="E2403" s="2">
        <f t="shared" si="335"/>
        <v>0.18789999999999996</v>
      </c>
      <c r="F2403" s="2">
        <f t="shared" si="339"/>
        <v>3.6756124237821215E-2</v>
      </c>
      <c r="G2403" s="2">
        <f t="shared" si="339"/>
        <v>2.4186955344956611E-2</v>
      </c>
      <c r="H2403" s="2">
        <f t="shared" si="337"/>
        <v>1.51966726334927</v>
      </c>
      <c r="I2403" s="2">
        <f t="shared" si="338"/>
        <v>60.312220008337569</v>
      </c>
    </row>
    <row r="2404" spans="1:9" ht="13.5" x14ac:dyDescent="0.25">
      <c r="A2404" s="3">
        <f>TITRES_STAT!B2407</f>
        <v>45505</v>
      </c>
      <c r="B2404" s="6">
        <f>TITRES_STAT!D2407</f>
        <v>6.1818999999999997</v>
      </c>
      <c r="C2404" s="2">
        <f t="shared" si="333"/>
        <v>0.2629999999999999</v>
      </c>
      <c r="D2404" s="2">
        <f t="shared" si="334"/>
        <v>0.2629999999999999</v>
      </c>
      <c r="E2404" s="2">
        <f t="shared" si="335"/>
        <v>0</v>
      </c>
      <c r="F2404" s="2">
        <f t="shared" si="339"/>
        <v>5.2916401077976842E-2</v>
      </c>
      <c r="G2404" s="2">
        <f t="shared" si="339"/>
        <v>2.245931567745971E-2</v>
      </c>
      <c r="H2404" s="2">
        <f t="shared" si="337"/>
        <v>2.3561003299438918</v>
      </c>
      <c r="I2404" s="2">
        <f t="shared" si="338"/>
        <v>70.203512955862124</v>
      </c>
    </row>
    <row r="2405" spans="1:9" ht="13.5" x14ac:dyDescent="0.25">
      <c r="A2405" s="3">
        <f>TITRES_STAT!B2408</f>
        <v>45506</v>
      </c>
      <c r="B2405" s="6">
        <f>TITRES_STAT!D2408</f>
        <v>6.3886000000000003</v>
      </c>
      <c r="C2405" s="2">
        <f t="shared" si="333"/>
        <v>0.20670000000000055</v>
      </c>
      <c r="D2405" s="2">
        <f t="shared" si="334"/>
        <v>0.20670000000000055</v>
      </c>
      <c r="E2405" s="2">
        <f t="shared" si="335"/>
        <v>0</v>
      </c>
      <c r="F2405" s="2">
        <f t="shared" si="339"/>
        <v>6.3900943858121395E-2</v>
      </c>
      <c r="G2405" s="2">
        <f t="shared" si="339"/>
        <v>2.0855078843355444E-2</v>
      </c>
      <c r="H2405" s="2">
        <f t="shared" si="337"/>
        <v>3.0640471003772123</v>
      </c>
      <c r="I2405" s="2">
        <f t="shared" si="338"/>
        <v>75.393985962732003</v>
      </c>
    </row>
    <row r="2406" spans="1:9" ht="13.5" x14ac:dyDescent="0.25">
      <c r="A2406" s="3">
        <f>TITRES_STAT!B2409</f>
        <v>45509</v>
      </c>
      <c r="B2406" s="6">
        <f>TITRES_STAT!D2409</f>
        <v>6.5765000000000002</v>
      </c>
      <c r="C2406" s="2">
        <f t="shared" si="333"/>
        <v>0.18789999999999996</v>
      </c>
      <c r="D2406" s="2">
        <f t="shared" si="334"/>
        <v>0.18789999999999996</v>
      </c>
      <c r="E2406" s="2">
        <f t="shared" si="335"/>
        <v>0</v>
      </c>
      <c r="F2406" s="2">
        <f t="shared" si="339"/>
        <v>7.2758019296827001E-2</v>
      </c>
      <c r="G2406" s="2">
        <f t="shared" si="339"/>
        <v>1.9365430354544338E-2</v>
      </c>
      <c r="H2406" s="2">
        <f t="shared" si="337"/>
        <v>3.7571083092276041</v>
      </c>
      <c r="I2406" s="2">
        <f t="shared" si="338"/>
        <v>78.978826316393736</v>
      </c>
    </row>
    <row r="2407" spans="1:9" ht="13.5" x14ac:dyDescent="0.25">
      <c r="A2407" s="3">
        <f>TITRES_STAT!B2410</f>
        <v>45510</v>
      </c>
      <c r="B2407" s="6">
        <f>TITRES_STAT!D2410</f>
        <v>6.5765000000000002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6.7561017918482208E-2</v>
      </c>
      <c r="G2407" s="2">
        <f t="shared" si="339"/>
        <v>1.7982185329219743E-2</v>
      </c>
      <c r="H2407" s="2">
        <f t="shared" si="337"/>
        <v>3.7571083092276036</v>
      </c>
      <c r="I2407" s="2">
        <f t="shared" si="338"/>
        <v>78.978826316393736</v>
      </c>
    </row>
    <row r="2408" spans="1:9" ht="13.5" x14ac:dyDescent="0.25">
      <c r="A2408" s="3">
        <f>TITRES_STAT!B2411</f>
        <v>45511</v>
      </c>
      <c r="B2408" s="6">
        <f>TITRES_STAT!D2411</f>
        <v>6.6611000000000002</v>
      </c>
      <c r="C2408" s="2">
        <f t="shared" si="333"/>
        <v>8.4600000000000009E-2</v>
      </c>
      <c r="D2408" s="2">
        <f t="shared" si="334"/>
        <v>8.4600000000000009E-2</v>
      </c>
      <c r="E2408" s="2">
        <f t="shared" si="335"/>
        <v>0</v>
      </c>
      <c r="F2408" s="2">
        <f t="shared" si="339"/>
        <v>6.8778088067162055E-2</v>
      </c>
      <c r="G2408" s="2">
        <f t="shared" si="339"/>
        <v>1.6697743519989761E-2</v>
      </c>
      <c r="H2408" s="2">
        <f t="shared" si="337"/>
        <v>4.1190049412858771</v>
      </c>
      <c r="I2408" s="2">
        <f t="shared" si="338"/>
        <v>80.464953414387537</v>
      </c>
    </row>
    <row r="2409" spans="1:9" ht="13.5" x14ac:dyDescent="0.25">
      <c r="A2409" s="3">
        <f>TITRES_STAT!B2412</f>
        <v>45512</v>
      </c>
      <c r="B2409" s="6">
        <f>TITRES_STAT!D2412</f>
        <v>6.6611000000000002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6.3865367490936201E-2</v>
      </c>
      <c r="G2409" s="2">
        <f t="shared" si="339"/>
        <v>1.5505047554276206E-2</v>
      </c>
      <c r="H2409" s="2">
        <f t="shared" si="337"/>
        <v>4.1190049412858771</v>
      </c>
      <c r="I2409" s="2">
        <f t="shared" si="338"/>
        <v>80.464953414387537</v>
      </c>
    </row>
    <row r="2410" spans="1:9" ht="13.5" x14ac:dyDescent="0.25">
      <c r="A2410" s="3">
        <f>TITRES_STAT!B2413</f>
        <v>45513</v>
      </c>
      <c r="B2410" s="6">
        <f>TITRES_STAT!D2413</f>
        <v>6.6704999999999997</v>
      </c>
      <c r="C2410" s="2">
        <f t="shared" si="333"/>
        <v>9.3999999999994088E-3</v>
      </c>
      <c r="D2410" s="2">
        <f t="shared" si="334"/>
        <v>9.3999999999994088E-3</v>
      </c>
      <c r="E2410" s="2">
        <f t="shared" si="335"/>
        <v>0</v>
      </c>
      <c r="F2410" s="2">
        <f t="shared" si="339"/>
        <v>5.9974984098726432E-2</v>
      </c>
      <c r="G2410" s="2">
        <f t="shared" si="339"/>
        <v>1.4397544157542191E-2</v>
      </c>
      <c r="H2410" s="2">
        <f t="shared" si="337"/>
        <v>4.1656398787503202</v>
      </c>
      <c r="I2410" s="2">
        <f t="shared" si="338"/>
        <v>80.641314077784273</v>
      </c>
    </row>
    <row r="2411" spans="1:9" ht="13.5" x14ac:dyDescent="0.25">
      <c r="A2411" s="3">
        <f>TITRES_STAT!B2414</f>
        <v>45516</v>
      </c>
      <c r="B2411" s="6">
        <f>TITRES_STAT!D2414</f>
        <v>6.9617000000000004</v>
      </c>
      <c r="C2411" s="2">
        <f t="shared" si="333"/>
        <v>0.29120000000000079</v>
      </c>
      <c r="D2411" s="2">
        <f t="shared" si="334"/>
        <v>0.29120000000000079</v>
      </c>
      <c r="E2411" s="2">
        <f t="shared" si="335"/>
        <v>0</v>
      </c>
      <c r="F2411" s="2">
        <f t="shared" si="339"/>
        <v>7.6491056663103171E-2</v>
      </c>
      <c r="G2411" s="2">
        <f t="shared" si="339"/>
        <v>1.3369148146289176E-2</v>
      </c>
      <c r="H2411" s="2">
        <f t="shared" si="337"/>
        <v>5.7214607711811842</v>
      </c>
      <c r="I2411" s="2">
        <f t="shared" si="338"/>
        <v>85.122281687820276</v>
      </c>
    </row>
    <row r="2412" spans="1:9" ht="13.5" x14ac:dyDescent="0.25">
      <c r="A2412" s="3">
        <f>TITRES_STAT!B2415</f>
        <v>45518</v>
      </c>
      <c r="B2412" s="6">
        <f>TITRES_STAT!D2415</f>
        <v>7.0462999999999996</v>
      </c>
      <c r="C2412" s="2">
        <f t="shared" si="333"/>
        <v>8.459999999999912E-2</v>
      </c>
      <c r="D2412" s="2">
        <f t="shared" si="334"/>
        <v>8.459999999999912E-2</v>
      </c>
      <c r="E2412" s="2">
        <f t="shared" si="335"/>
        <v>0</v>
      </c>
      <c r="F2412" s="2">
        <f t="shared" si="339"/>
        <v>7.7070266901452883E-2</v>
      </c>
      <c r="G2412" s="2">
        <f t="shared" si="339"/>
        <v>1.2414208992982807E-2</v>
      </c>
      <c r="H2412" s="2">
        <f t="shared" si="337"/>
        <v>6.2082301776147988</v>
      </c>
      <c r="I2412" s="2">
        <f t="shared" si="338"/>
        <v>86.126969098385544</v>
      </c>
    </row>
    <row r="2413" spans="1:9" ht="13.5" x14ac:dyDescent="0.25">
      <c r="A2413" s="3">
        <f>TITRES_STAT!B2416</f>
        <v>45519</v>
      </c>
      <c r="B2413" s="6">
        <f>TITRES_STAT!D2416</f>
        <v>7.0462999999999996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7.1565247837063389E-2</v>
      </c>
      <c r="G2413" s="2">
        <f t="shared" si="340"/>
        <v>1.1527479779198321E-2</v>
      </c>
      <c r="H2413" s="2">
        <f t="shared" si="337"/>
        <v>6.2082301776147988</v>
      </c>
      <c r="I2413" s="2">
        <f t="shared" si="338"/>
        <v>86.126969098385544</v>
      </c>
    </row>
    <row r="2414" spans="1:9" ht="13.5" x14ac:dyDescent="0.25">
      <c r="A2414" s="3">
        <f>TITRES_STAT!B2417</f>
        <v>45520</v>
      </c>
      <c r="B2414" s="6">
        <f>TITRES_STAT!D2417</f>
        <v>7.0462999999999996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6.6453444420130292E-2</v>
      </c>
      <c r="G2414" s="2">
        <f t="shared" si="340"/>
        <v>1.070408836639844E-2</v>
      </c>
      <c r="H2414" s="2">
        <f t="shared" si="337"/>
        <v>6.2082301776147988</v>
      </c>
      <c r="I2414" s="2">
        <f t="shared" si="338"/>
        <v>86.126969098385544</v>
      </c>
    </row>
    <row r="2415" spans="1:9" ht="13.5" x14ac:dyDescent="0.25">
      <c r="A2415" s="3">
        <f>TITRES_STAT!B2418</f>
        <v>45523</v>
      </c>
      <c r="B2415" s="6">
        <f>TITRES_STAT!D2418</f>
        <v>7.0462999999999996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6.1706769818692421E-2</v>
      </c>
      <c r="G2415" s="2">
        <f t="shared" si="340"/>
        <v>9.9395106259414084E-3</v>
      </c>
      <c r="H2415" s="2">
        <f t="shared" si="337"/>
        <v>6.2082301776147997</v>
      </c>
      <c r="I2415" s="2">
        <f t="shared" si="338"/>
        <v>86.126969098385544</v>
      </c>
    </row>
    <row r="2416" spans="1:9" ht="13.5" x14ac:dyDescent="0.25">
      <c r="A2416" s="3">
        <f>TITRES_STAT!B2419</f>
        <v>45524</v>
      </c>
      <c r="B2416" s="6">
        <f>TITRES_STAT!D2419</f>
        <v>7.0274999999999999</v>
      </c>
      <c r="C2416" s="2">
        <f t="shared" si="333"/>
        <v>-1.8799999999999706E-2</v>
      </c>
      <c r="D2416" s="2">
        <f t="shared" si="334"/>
        <v>0</v>
      </c>
      <c r="E2416" s="2">
        <f t="shared" si="335"/>
        <v>1.8799999999999706E-2</v>
      </c>
      <c r="F2416" s="2">
        <f t="shared" si="340"/>
        <v>5.7299143403071531E-2</v>
      </c>
      <c r="G2416" s="2">
        <f t="shared" si="340"/>
        <v>1.0572402724088428E-2</v>
      </c>
      <c r="H2416" s="2">
        <f t="shared" si="337"/>
        <v>5.4196898187126115</v>
      </c>
      <c r="I2416" s="2">
        <f t="shared" si="338"/>
        <v>84.422923408462481</v>
      </c>
    </row>
    <row r="2417" spans="1:9" ht="13.5" x14ac:dyDescent="0.25">
      <c r="A2417" s="3">
        <f>TITRES_STAT!B2420</f>
        <v>45525</v>
      </c>
      <c r="B2417" s="6">
        <f>TITRES_STAT!D2420</f>
        <v>7.0274999999999999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5.3206347445709283E-2</v>
      </c>
      <c r="G2417" s="2">
        <f t="shared" si="340"/>
        <v>9.8172311009392544E-3</v>
      </c>
      <c r="H2417" s="2">
        <f t="shared" si="337"/>
        <v>5.4196898187126115</v>
      </c>
      <c r="I2417" s="2">
        <f t="shared" si="338"/>
        <v>84.422923408462481</v>
      </c>
    </row>
    <row r="2418" spans="1:9" ht="13.5" x14ac:dyDescent="0.25">
      <c r="A2418" s="3">
        <f>TITRES_STAT!B2421</f>
        <v>45526</v>
      </c>
      <c r="B2418" s="6">
        <f>TITRES_STAT!D2421</f>
        <v>7.0274999999999999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4.940589405673005E-2</v>
      </c>
      <c r="G2418" s="2">
        <f t="shared" si="340"/>
        <v>9.1160003080150206E-3</v>
      </c>
      <c r="H2418" s="2">
        <f t="shared" si="337"/>
        <v>5.4196898187126132</v>
      </c>
      <c r="I2418" s="2">
        <f t="shared" si="338"/>
        <v>84.422923408462481</v>
      </c>
    </row>
    <row r="2419" spans="1:9" ht="13.5" x14ac:dyDescent="0.25">
      <c r="A2419" s="3">
        <f>TITRES_STAT!B2422</f>
        <v>45527</v>
      </c>
      <c r="B2419" s="6">
        <f>TITRES_STAT!D2422</f>
        <v>7.0274999999999999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4.5876901624106473E-2</v>
      </c>
      <c r="G2419" s="2">
        <f t="shared" si="340"/>
        <v>8.4648574288710907E-3</v>
      </c>
      <c r="H2419" s="2">
        <f t="shared" si="337"/>
        <v>5.4196898187126124</v>
      </c>
      <c r="I2419" s="2">
        <f t="shared" si="338"/>
        <v>84.422923408462481</v>
      </c>
    </row>
    <row r="2420" spans="1:9" ht="13.5" x14ac:dyDescent="0.25">
      <c r="A2420" s="3">
        <f>TITRES_STAT!B2423</f>
        <v>45530</v>
      </c>
      <c r="B2420" s="6">
        <f>TITRES_STAT!D2423</f>
        <v>7.0274999999999999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4.2599980079527436E-2</v>
      </c>
      <c r="G2420" s="2">
        <f t="shared" si="340"/>
        <v>7.860224755380299E-3</v>
      </c>
      <c r="H2420" s="2">
        <f t="shared" si="337"/>
        <v>5.4196898187126115</v>
      </c>
      <c r="I2420" s="2">
        <f t="shared" si="338"/>
        <v>84.422923408462481</v>
      </c>
    </row>
    <row r="2421" spans="1:9" ht="13.5" x14ac:dyDescent="0.25">
      <c r="A2421" s="3">
        <f>TITRES_STAT!B2424</f>
        <v>45531</v>
      </c>
      <c r="B2421" s="6">
        <f>TITRES_STAT!D2424</f>
        <v>7.0274999999999999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3.9557124359561192E-2</v>
      </c>
      <c r="G2421" s="2">
        <f t="shared" si="340"/>
        <v>7.2987801299959918E-3</v>
      </c>
      <c r="H2421" s="2">
        <f t="shared" si="337"/>
        <v>5.4196898187126124</v>
      </c>
      <c r="I2421" s="2">
        <f t="shared" si="338"/>
        <v>84.422923408462481</v>
      </c>
    </row>
    <row r="2422" spans="1:9" ht="13.5" x14ac:dyDescent="0.25">
      <c r="A2422" s="3">
        <f>TITRES_STAT!B2425</f>
        <v>45532</v>
      </c>
      <c r="B2422" s="6">
        <f>TITRES_STAT!D2425</f>
        <v>7.0274999999999999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3.6731615476735389E-2</v>
      </c>
      <c r="G2422" s="2">
        <f t="shared" si="340"/>
        <v>6.7774386921391353E-3</v>
      </c>
      <c r="H2422" s="2">
        <f t="shared" si="337"/>
        <v>5.4196898187126115</v>
      </c>
      <c r="I2422" s="2">
        <f t="shared" si="338"/>
        <v>84.422923408462481</v>
      </c>
    </row>
    <row r="2423" spans="1:9" ht="13.5" x14ac:dyDescent="0.25">
      <c r="A2423" s="3">
        <f>TITRES_STAT!B2426</f>
        <v>45533</v>
      </c>
      <c r="B2423" s="6">
        <f>TITRES_STAT!D2426</f>
        <v>7.0274999999999999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3.4107928656968579E-2</v>
      </c>
      <c r="G2423" s="2">
        <f t="shared" si="340"/>
        <v>6.2933359284149115E-3</v>
      </c>
      <c r="H2423" s="2">
        <f t="shared" si="337"/>
        <v>5.4196898187126124</v>
      </c>
      <c r="I2423" s="2">
        <f t="shared" si="338"/>
        <v>84.422923408462481</v>
      </c>
    </row>
    <row r="2424" spans="1:9" ht="13.5" x14ac:dyDescent="0.25">
      <c r="A2424" s="3">
        <f>TITRES_STAT!B2427</f>
        <v>45534</v>
      </c>
      <c r="B2424" s="6">
        <f>TITRES_STAT!D2427</f>
        <v>7.0462999999999996</v>
      </c>
      <c r="C2424" s="2">
        <f t="shared" si="333"/>
        <v>1.8799999999999706E-2</v>
      </c>
      <c r="D2424" s="2">
        <f t="shared" si="334"/>
        <v>1.8799999999999706E-2</v>
      </c>
      <c r="E2424" s="2">
        <f t="shared" si="335"/>
        <v>0</v>
      </c>
      <c r="F2424" s="2">
        <f t="shared" si="340"/>
        <v>3.3014505181470803E-2</v>
      </c>
      <c r="G2424" s="2">
        <f t="shared" si="340"/>
        <v>5.8438119335281324E-3</v>
      </c>
      <c r="H2424" s="2">
        <f t="shared" si="337"/>
        <v>5.6494811190028642</v>
      </c>
      <c r="I2424" s="2">
        <f t="shared" si="338"/>
        <v>84.961232581859605</v>
      </c>
    </row>
    <row r="2425" spans="1:9" ht="13.5" x14ac:dyDescent="0.25">
      <c r="A2425" s="3">
        <f>TITRES_STAT!B2428</f>
        <v>45537</v>
      </c>
      <c r="B2425" s="6">
        <f>TITRES_STAT!D2428</f>
        <v>7.0462999999999996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3.0656326239937172E-2</v>
      </c>
      <c r="G2425" s="2">
        <f t="shared" si="340"/>
        <v>5.4263967954189798E-3</v>
      </c>
      <c r="H2425" s="2">
        <f t="shared" si="337"/>
        <v>5.6494811190028633</v>
      </c>
      <c r="I2425" s="2">
        <f t="shared" si="338"/>
        <v>84.961232581859605</v>
      </c>
    </row>
    <row r="2426" spans="1:9" ht="13.5" x14ac:dyDescent="0.25">
      <c r="A2426" s="3">
        <f>TITRES_STAT!B2429</f>
        <v>45538</v>
      </c>
      <c r="B2426" s="6">
        <f>TITRES_STAT!D2429</f>
        <v>7.0462999999999996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2.846658865137023E-2</v>
      </c>
      <c r="G2426" s="2">
        <f t="shared" si="340"/>
        <v>5.0387970243176237E-3</v>
      </c>
      <c r="H2426" s="2">
        <f t="shared" si="337"/>
        <v>5.6494811190028642</v>
      </c>
      <c r="I2426" s="2">
        <f t="shared" si="338"/>
        <v>84.961232581859605</v>
      </c>
    </row>
    <row r="2427" spans="1:9" ht="13.5" x14ac:dyDescent="0.25">
      <c r="A2427" s="3">
        <f>TITRES_STAT!B2430</f>
        <v>45539</v>
      </c>
      <c r="B2427" s="6">
        <f>TITRES_STAT!D2430</f>
        <v>7.0462999999999996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2.6433260890558068E-2</v>
      </c>
      <c r="G2427" s="2">
        <f t="shared" si="340"/>
        <v>4.6788829511520786E-3</v>
      </c>
      <c r="H2427" s="2">
        <f t="shared" si="337"/>
        <v>5.6494811190028642</v>
      </c>
      <c r="I2427" s="2">
        <f t="shared" si="338"/>
        <v>84.961232581859605</v>
      </c>
    </row>
    <row r="2428" spans="1:9" ht="13.5" x14ac:dyDescent="0.25">
      <c r="A2428" s="3">
        <f>TITRES_STAT!B2431</f>
        <v>45540</v>
      </c>
      <c r="B2428" s="6">
        <f>TITRES_STAT!D2431</f>
        <v>7.0462999999999996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2.4545170826946777E-2</v>
      </c>
      <c r="G2428" s="2">
        <f t="shared" si="340"/>
        <v>4.3446770260697877E-3</v>
      </c>
      <c r="H2428" s="2">
        <f t="shared" si="337"/>
        <v>5.6494811190028633</v>
      </c>
      <c r="I2428" s="2">
        <f t="shared" si="338"/>
        <v>84.961232581859605</v>
      </c>
    </row>
    <row r="2429" spans="1:9" ht="13.5" x14ac:dyDescent="0.25">
      <c r="A2429" s="3">
        <f>TITRES_STAT!B2432</f>
        <v>45541</v>
      </c>
      <c r="B2429" s="6">
        <f>TITRES_STAT!D2432</f>
        <v>7.0462999999999996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2.2791944339307722E-2</v>
      </c>
      <c r="G2429" s="2">
        <f t="shared" si="341"/>
        <v>4.0343429527790889E-3</v>
      </c>
      <c r="H2429" s="2">
        <f t="shared" si="337"/>
        <v>5.6494811190028633</v>
      </c>
      <c r="I2429" s="2">
        <f t="shared" si="338"/>
        <v>84.961232581859605</v>
      </c>
    </row>
    <row r="2430" spans="1:9" ht="13.5" x14ac:dyDescent="0.25">
      <c r="A2430" s="3">
        <f>TITRES_STAT!B2433</f>
        <v>45544</v>
      </c>
      <c r="B2430" s="6">
        <f>TITRES_STAT!D2433</f>
        <v>7.0369000000000002</v>
      </c>
      <c r="C2430" s="2">
        <f t="shared" si="333"/>
        <v>-9.3999999999994088E-3</v>
      </c>
      <c r="D2430" s="2">
        <f t="shared" si="334"/>
        <v>0</v>
      </c>
      <c r="E2430" s="2">
        <f t="shared" si="335"/>
        <v>9.3999999999994088E-3</v>
      </c>
      <c r="F2430" s="2">
        <f t="shared" si="341"/>
        <v>2.1163948315071457E-2</v>
      </c>
      <c r="G2430" s="2">
        <f t="shared" si="341"/>
        <v>4.4176041704376834E-3</v>
      </c>
      <c r="H2430" s="2">
        <f t="shared" si="337"/>
        <v>4.7908204308342537</v>
      </c>
      <c r="I2430" s="2">
        <f t="shared" si="338"/>
        <v>82.731289772424617</v>
      </c>
    </row>
    <row r="2431" spans="1:9" ht="13.5" x14ac:dyDescent="0.25">
      <c r="A2431" s="3">
        <f>TITRES_STAT!B2434</f>
        <v>45545</v>
      </c>
      <c r="B2431" s="6">
        <f>TITRES_STAT!D2434</f>
        <v>7.0462999999999996</v>
      </c>
      <c r="C2431" s="2">
        <f t="shared" si="333"/>
        <v>9.3999999999994088E-3</v>
      </c>
      <c r="D2431" s="2">
        <f t="shared" si="334"/>
        <v>9.3999999999994088E-3</v>
      </c>
      <c r="E2431" s="2">
        <f t="shared" si="335"/>
        <v>0</v>
      </c>
      <c r="F2431" s="2">
        <f t="shared" si="341"/>
        <v>2.0323666292566312E-2</v>
      </c>
      <c r="G2431" s="2">
        <f t="shared" si="341"/>
        <v>4.1020610154064207E-3</v>
      </c>
      <c r="H2431" s="2">
        <f t="shared" si="337"/>
        <v>4.9545012168846787</v>
      </c>
      <c r="I2431" s="2">
        <f t="shared" si="338"/>
        <v>83.205982103683453</v>
      </c>
    </row>
    <row r="2432" spans="1:9" ht="13.5" x14ac:dyDescent="0.25">
      <c r="A2432" s="3">
        <f>TITRES_STAT!B2435</f>
        <v>45546</v>
      </c>
      <c r="B2432" s="6">
        <f>TITRES_STAT!D2435</f>
        <v>7.0369000000000002</v>
      </c>
      <c r="C2432" s="2">
        <f t="shared" si="333"/>
        <v>-9.3999999999994088E-3</v>
      </c>
      <c r="D2432" s="2">
        <f t="shared" si="334"/>
        <v>0</v>
      </c>
      <c r="E2432" s="2">
        <f t="shared" si="335"/>
        <v>9.3999999999994088E-3</v>
      </c>
      <c r="F2432" s="2">
        <f t="shared" si="341"/>
        <v>1.8871975843097293E-2</v>
      </c>
      <c r="G2432" s="2">
        <f t="shared" si="341"/>
        <v>4.4804852285916337E-3</v>
      </c>
      <c r="H2432" s="2">
        <f t="shared" si="337"/>
        <v>4.2120384021507835</v>
      </c>
      <c r="I2432" s="2">
        <f t="shared" si="338"/>
        <v>80.81364865640009</v>
      </c>
    </row>
    <row r="2433" spans="1:9" ht="13.5" x14ac:dyDescent="0.25">
      <c r="A2433" s="3">
        <f>TITRES_STAT!B2436</f>
        <v>45547</v>
      </c>
      <c r="B2433" s="6">
        <f>TITRES_STAT!D2436</f>
        <v>7.0274999999999999</v>
      </c>
      <c r="C2433" s="2">
        <f t="shared" si="333"/>
        <v>-9.400000000000297E-3</v>
      </c>
      <c r="D2433" s="2">
        <f t="shared" si="334"/>
        <v>0</v>
      </c>
      <c r="E2433" s="2">
        <f t="shared" si="335"/>
        <v>9.400000000000297E-3</v>
      </c>
      <c r="F2433" s="2">
        <f t="shared" si="341"/>
        <v>1.7523977568590345E-2</v>
      </c>
      <c r="G2433" s="2">
        <f t="shared" si="341"/>
        <v>4.8318791408351099E-3</v>
      </c>
      <c r="H2433" s="2">
        <f t="shared" si="337"/>
        <v>3.6267416998268747</v>
      </c>
      <c r="I2433" s="2">
        <f t="shared" si="338"/>
        <v>78.386517664527972</v>
      </c>
    </row>
    <row r="2434" spans="1:9" ht="13.5" x14ac:dyDescent="0.25">
      <c r="A2434" s="3">
        <f>TITRES_STAT!B2437</f>
        <v>45548</v>
      </c>
      <c r="B2434" s="6">
        <f>TITRES_STAT!D2437</f>
        <v>7.0274999999999999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1.6272264885119604E-2</v>
      </c>
      <c r="G2434" s="2">
        <f t="shared" si="341"/>
        <v>4.4867449164897452E-3</v>
      </c>
      <c r="H2434" s="2">
        <f t="shared" si="337"/>
        <v>3.6267416998268738</v>
      </c>
      <c r="I2434" s="2">
        <f t="shared" si="338"/>
        <v>78.386517664527958</v>
      </c>
    </row>
    <row r="2435" spans="1:9" ht="13.5" x14ac:dyDescent="0.25">
      <c r="A2435" s="3">
        <f>TITRES_STAT!B2438</f>
        <v>45551</v>
      </c>
      <c r="B2435" s="6">
        <f>TITRES_STAT!D2438</f>
        <v>7.0274999999999999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1.5109960250468204E-2</v>
      </c>
      <c r="G2435" s="2">
        <f t="shared" si="341"/>
        <v>4.1662631367404774E-3</v>
      </c>
      <c r="H2435" s="2">
        <f t="shared" si="337"/>
        <v>3.6267416998268742</v>
      </c>
      <c r="I2435" s="2">
        <f t="shared" si="338"/>
        <v>78.386517664527972</v>
      </c>
    </row>
    <row r="2436" spans="1:9" ht="13.5" x14ac:dyDescent="0.25">
      <c r="A2436" s="3">
        <f>TITRES_STAT!B2439</f>
        <v>45552</v>
      </c>
      <c r="B2436" s="6">
        <f>TITRES_STAT!D2439</f>
        <v>6.9992999999999999</v>
      </c>
      <c r="C2436" s="2">
        <f t="shared" si="342"/>
        <v>-2.8200000000000003E-2</v>
      </c>
      <c r="D2436" s="2">
        <f t="shared" si="343"/>
        <v>0</v>
      </c>
      <c r="E2436" s="2">
        <f t="shared" si="344"/>
        <v>2.8200000000000003E-2</v>
      </c>
      <c r="F2436" s="2">
        <f t="shared" si="341"/>
        <v>1.403067737543476E-2</v>
      </c>
      <c r="G2436" s="2">
        <f t="shared" si="341"/>
        <v>5.8829586269733003E-3</v>
      </c>
      <c r="H2436" s="2">
        <f t="shared" si="337"/>
        <v>2.3849695816496581</v>
      </c>
      <c r="I2436" s="2">
        <f t="shared" si="338"/>
        <v>70.457637036943424</v>
      </c>
    </row>
    <row r="2437" spans="1:9" ht="13.5" x14ac:dyDescent="0.25">
      <c r="A2437" s="3">
        <f>TITRES_STAT!B2440</f>
        <v>45553</v>
      </c>
      <c r="B2437" s="6">
        <f>TITRES_STAT!D2440</f>
        <v>6.9992999999999999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1.3028486134332277E-2</v>
      </c>
      <c r="G2437" s="2">
        <f t="shared" si="341"/>
        <v>5.4627472964752077E-3</v>
      </c>
      <c r="H2437" s="2">
        <f t="shared" si="337"/>
        <v>2.3849695816496581</v>
      </c>
      <c r="I2437" s="2">
        <f t="shared" si="338"/>
        <v>70.457637036943424</v>
      </c>
    </row>
    <row r="2438" spans="1:9" ht="13.5" x14ac:dyDescent="0.25">
      <c r="A2438" s="3">
        <f>TITRES_STAT!B2441</f>
        <v>45554</v>
      </c>
      <c r="B2438" s="6">
        <f>TITRES_STAT!D2441</f>
        <v>6.9992999999999999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1.2097879981879972E-2</v>
      </c>
      <c r="G2438" s="2">
        <f t="shared" si="341"/>
        <v>5.0725510610126921E-3</v>
      </c>
      <c r="H2438" s="2">
        <f t="shared" si="337"/>
        <v>2.3849695816496586</v>
      </c>
      <c r="I2438" s="2">
        <f t="shared" si="338"/>
        <v>70.457637036943424</v>
      </c>
    </row>
    <row r="2439" spans="1:9" ht="13.5" x14ac:dyDescent="0.25">
      <c r="A2439" s="3">
        <f>TITRES_STAT!B2442</f>
        <v>45555</v>
      </c>
      <c r="B2439" s="6">
        <f>TITRES_STAT!D2442</f>
        <v>6.9992999999999999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1.1233745697459973E-2</v>
      </c>
      <c r="G2439" s="2">
        <f t="shared" si="341"/>
        <v>4.710225985226071E-3</v>
      </c>
      <c r="H2439" s="2">
        <f t="shared" si="337"/>
        <v>2.3849695816496586</v>
      </c>
      <c r="I2439" s="2">
        <f t="shared" si="338"/>
        <v>70.457637036943424</v>
      </c>
    </row>
    <row r="2440" spans="1:9" ht="13.5" x14ac:dyDescent="0.25">
      <c r="A2440" s="3">
        <f>TITRES_STAT!B2443</f>
        <v>45558</v>
      </c>
      <c r="B2440" s="6">
        <f>TITRES_STAT!D2443</f>
        <v>6.9992999999999999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1.0431335290498545E-2</v>
      </c>
      <c r="G2440" s="2">
        <f t="shared" si="341"/>
        <v>4.3737812719956371E-3</v>
      </c>
      <c r="H2440" s="2">
        <f t="shared" si="337"/>
        <v>2.3849695816496586</v>
      </c>
      <c r="I2440" s="2">
        <f t="shared" si="338"/>
        <v>70.457637036943424</v>
      </c>
    </row>
    <row r="2441" spans="1:9" ht="13.5" x14ac:dyDescent="0.25">
      <c r="A2441" s="3">
        <f>TITRES_STAT!B2444</f>
        <v>45559</v>
      </c>
      <c r="B2441" s="6">
        <f>TITRES_STAT!D2444</f>
        <v>6.9992999999999999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9.6862399126057923E-3</v>
      </c>
      <c r="G2441" s="2">
        <f t="shared" si="341"/>
        <v>4.0613683239959491E-3</v>
      </c>
      <c r="H2441" s="2">
        <f t="shared" si="337"/>
        <v>2.3849695816496581</v>
      </c>
      <c r="I2441" s="2">
        <f t="shared" si="338"/>
        <v>70.457637036943424</v>
      </c>
    </row>
    <row r="2442" spans="1:9" ht="13.5" x14ac:dyDescent="0.25">
      <c r="A2442" s="3">
        <f>TITRES_STAT!B2445</f>
        <v>45560</v>
      </c>
      <c r="B2442" s="6">
        <f>TITRES_STAT!D2445</f>
        <v>6.9992999999999999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8.9943656331339505E-3</v>
      </c>
      <c r="G2442" s="2">
        <f t="shared" si="341"/>
        <v>3.771270586567667E-3</v>
      </c>
      <c r="H2442" s="2">
        <f t="shared" si="337"/>
        <v>2.3849695816496586</v>
      </c>
      <c r="I2442" s="2">
        <f t="shared" si="338"/>
        <v>70.457637036943424</v>
      </c>
    </row>
    <row r="2443" spans="1:9" ht="13.5" x14ac:dyDescent="0.25">
      <c r="A2443" s="3">
        <f>TITRES_STAT!B2446</f>
        <v>45561</v>
      </c>
      <c r="B2443" s="6">
        <f>TITRES_STAT!D2446</f>
        <v>6.9992999999999999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8.3519109450529531E-3</v>
      </c>
      <c r="G2443" s="2">
        <f t="shared" si="341"/>
        <v>3.5018941160985481E-3</v>
      </c>
      <c r="H2443" s="2">
        <f t="shared" si="337"/>
        <v>2.3849695816496581</v>
      </c>
      <c r="I2443" s="2">
        <f t="shared" si="338"/>
        <v>70.457637036943424</v>
      </c>
    </row>
    <row r="2444" spans="1:9" ht="13.5" x14ac:dyDescent="0.25">
      <c r="A2444" s="3">
        <f>TITRES_STAT!B2447</f>
        <v>45562</v>
      </c>
      <c r="B2444" s="6">
        <f>TITRES_STAT!D2447</f>
        <v>6.9992999999999999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7.7553458775491708E-3</v>
      </c>
      <c r="G2444" s="2">
        <f t="shared" si="341"/>
        <v>3.251758822091509E-3</v>
      </c>
      <c r="H2444" s="2">
        <f t="shared" si="337"/>
        <v>2.3849695816496581</v>
      </c>
      <c r="I2444" s="2">
        <f t="shared" si="338"/>
        <v>70.457637036943424</v>
      </c>
    </row>
    <row r="2445" spans="1:9" ht="13.5" x14ac:dyDescent="0.25">
      <c r="A2445" s="3">
        <f>TITRES_STAT!B2448</f>
        <v>45565</v>
      </c>
      <c r="B2445" s="6">
        <f>TITRES_STAT!D2448</f>
        <v>6.9992999999999999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7.2013926005813729E-3</v>
      </c>
      <c r="G2445" s="2">
        <f t="shared" si="345"/>
        <v>3.0194903347992583E-3</v>
      </c>
      <c r="H2445" s="2">
        <f t="shared" si="337"/>
        <v>2.3849695816496581</v>
      </c>
      <c r="I2445" s="2">
        <f t="shared" si="338"/>
        <v>70.457637036943424</v>
      </c>
    </row>
    <row r="2446" spans="1:9" ht="13.5" x14ac:dyDescent="0.25">
      <c r="A2446" s="3">
        <f>TITRES_STAT!B2449</f>
        <v>45566</v>
      </c>
      <c r="B2446" s="6">
        <f>TITRES_STAT!D2449</f>
        <v>6.9992999999999999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6.6870074148255602E-3</v>
      </c>
      <c r="G2446" s="2">
        <f t="shared" si="345"/>
        <v>2.8038124537421685E-3</v>
      </c>
      <c r="H2446" s="2">
        <f t="shared" si="337"/>
        <v>2.3849695816496577</v>
      </c>
      <c r="I2446" s="2">
        <f t="shared" si="338"/>
        <v>70.45763703694341</v>
      </c>
    </row>
    <row r="2447" spans="1:9" ht="13.5" x14ac:dyDescent="0.25">
      <c r="A2447" s="3">
        <f>TITRES_STAT!B2450</f>
        <v>45567</v>
      </c>
      <c r="B2447" s="6">
        <f>TITRES_STAT!D2450</f>
        <v>6.9992999999999999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6.2093640280523055E-3</v>
      </c>
      <c r="G2447" s="2">
        <f t="shared" si="345"/>
        <v>2.6035401356177277E-3</v>
      </c>
      <c r="H2447" s="2">
        <f t="shared" si="337"/>
        <v>2.3849695816496577</v>
      </c>
      <c r="I2447" s="2">
        <f t="shared" si="338"/>
        <v>70.45763703694341</v>
      </c>
    </row>
    <row r="2448" spans="1:9" ht="13.5" x14ac:dyDescent="0.25">
      <c r="A2448" s="3">
        <f>TITRES_STAT!B2451</f>
        <v>45568</v>
      </c>
      <c r="B2448" s="6">
        <f>TITRES_STAT!D2451</f>
        <v>6.9992999999999999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5.7658380260485692E-3</v>
      </c>
      <c r="G2448" s="2">
        <f t="shared" si="345"/>
        <v>2.4175729830736045E-3</v>
      </c>
      <c r="H2448" s="2">
        <f t="shared" si="337"/>
        <v>2.3849695816496577</v>
      </c>
      <c r="I2448" s="2">
        <f t="shared" si="338"/>
        <v>70.45763703694341</v>
      </c>
    </row>
    <row r="2449" spans="1:9" ht="13.5" x14ac:dyDescent="0.25">
      <c r="A2449" s="3">
        <f>TITRES_STAT!B2452</f>
        <v>45569</v>
      </c>
      <c r="B2449" s="6">
        <f>TITRES_STAT!D2452</f>
        <v>6.9992999999999999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5.3539924527593857E-3</v>
      </c>
      <c r="G2449" s="2">
        <f t="shared" si="345"/>
        <v>2.244889198568347E-3</v>
      </c>
      <c r="H2449" s="2">
        <f t="shared" ref="H2449:H2512" si="346">F2449/G2449</f>
        <v>2.3849695816496577</v>
      </c>
      <c r="I2449" s="2">
        <f t="shared" ref="I2449:I2512" si="347">IF(G2449=0,100,100-(100/(1+H2449)))</f>
        <v>70.45763703694341</v>
      </c>
    </row>
    <row r="2450" spans="1:9" ht="13.5" x14ac:dyDescent="0.25">
      <c r="A2450" s="3">
        <f>TITRES_STAT!B2453</f>
        <v>45572</v>
      </c>
      <c r="B2450" s="6">
        <f>TITRES_STAT!D2453</f>
        <v>6.9992999999999999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4.9715644204194288E-3</v>
      </c>
      <c r="G2450" s="2">
        <f t="shared" si="345"/>
        <v>2.0845399700991792E-3</v>
      </c>
      <c r="H2450" s="2">
        <f t="shared" si="346"/>
        <v>2.3849695816496572</v>
      </c>
      <c r="I2450" s="2">
        <f t="shared" si="347"/>
        <v>70.45763703694341</v>
      </c>
    </row>
    <row r="2451" spans="1:9" ht="13.5" x14ac:dyDescent="0.25">
      <c r="A2451" s="3">
        <f>TITRES_STAT!B2454</f>
        <v>45573</v>
      </c>
      <c r="B2451" s="6">
        <f>TITRES_STAT!D2454</f>
        <v>6.9992999999999999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4.6164526761037555E-3</v>
      </c>
      <c r="G2451" s="2">
        <f t="shared" si="345"/>
        <v>1.935644257949238E-3</v>
      </c>
      <c r="H2451" s="2">
        <f t="shared" si="346"/>
        <v>2.3849695816496572</v>
      </c>
      <c r="I2451" s="2">
        <f t="shared" si="347"/>
        <v>70.45763703694341</v>
      </c>
    </row>
    <row r="2452" spans="1:9" ht="13.5" x14ac:dyDescent="0.25">
      <c r="A2452" s="3">
        <f>TITRES_STAT!B2455</f>
        <v>45574</v>
      </c>
      <c r="B2452" s="6">
        <f>TITRES_STAT!D2455</f>
        <v>6.9992999999999999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4.2867060563820582E-3</v>
      </c>
      <c r="G2452" s="2">
        <f t="shared" si="345"/>
        <v>1.7973839538100067E-3</v>
      </c>
      <c r="H2452" s="2">
        <f t="shared" si="346"/>
        <v>2.3849695816496572</v>
      </c>
      <c r="I2452" s="2">
        <f t="shared" si="347"/>
        <v>70.45763703694341</v>
      </c>
    </row>
    <row r="2453" spans="1:9" ht="13.5" x14ac:dyDescent="0.25">
      <c r="A2453" s="3">
        <f>TITRES_STAT!B2456</f>
        <v>45575</v>
      </c>
      <c r="B2453" s="6">
        <f>TITRES_STAT!D2456</f>
        <v>6.9992999999999999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3.9805127666404832E-3</v>
      </c>
      <c r="G2453" s="2">
        <f t="shared" si="345"/>
        <v>1.6689993856807207E-3</v>
      </c>
      <c r="H2453" s="2">
        <f t="shared" si="346"/>
        <v>2.3849695816496572</v>
      </c>
      <c r="I2453" s="2">
        <f t="shared" si="347"/>
        <v>70.45763703694341</v>
      </c>
    </row>
    <row r="2454" spans="1:9" ht="13.5" x14ac:dyDescent="0.25">
      <c r="A2454" s="3">
        <f>TITRES_STAT!B2457</f>
        <v>45576</v>
      </c>
      <c r="B2454" s="6">
        <f>TITRES_STAT!D2457</f>
        <v>6.9992999999999999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3.6961904261661629E-3</v>
      </c>
      <c r="G2454" s="2">
        <f t="shared" si="345"/>
        <v>1.5497851438463835E-3</v>
      </c>
      <c r="H2454" s="2">
        <f t="shared" si="346"/>
        <v>2.3849695816496572</v>
      </c>
      <c r="I2454" s="2">
        <f t="shared" si="347"/>
        <v>70.45763703694341</v>
      </c>
    </row>
    <row r="2455" spans="1:9" ht="13.5" x14ac:dyDescent="0.25">
      <c r="A2455" s="3">
        <f>TITRES_STAT!B2458</f>
        <v>45579</v>
      </c>
      <c r="B2455" s="6">
        <f>TITRES_STAT!D2458</f>
        <v>6.9992999999999999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3.4321768242971513E-3</v>
      </c>
      <c r="G2455" s="2">
        <f t="shared" si="345"/>
        <v>1.4390862050002134E-3</v>
      </c>
      <c r="H2455" s="2">
        <f t="shared" si="346"/>
        <v>2.3849695816496568</v>
      </c>
      <c r="I2455" s="2">
        <f t="shared" si="347"/>
        <v>70.457637036943396</v>
      </c>
    </row>
    <row r="2456" spans="1:9" ht="13.5" x14ac:dyDescent="0.25">
      <c r="A2456" s="3">
        <f>TITRES_STAT!B2459</f>
        <v>45581</v>
      </c>
      <c r="B2456" s="6">
        <f>TITRES_STAT!D2459</f>
        <v>6.9898999999999996</v>
      </c>
      <c r="C2456" s="2">
        <f t="shared" si="342"/>
        <v>-9.400000000000297E-3</v>
      </c>
      <c r="D2456" s="2">
        <f t="shared" si="343"/>
        <v>0</v>
      </c>
      <c r="E2456" s="2">
        <f t="shared" si="344"/>
        <v>9.400000000000297E-3</v>
      </c>
      <c r="F2456" s="2">
        <f t="shared" si="345"/>
        <v>3.1870213368473546E-3</v>
      </c>
      <c r="G2456" s="2">
        <f t="shared" si="345"/>
        <v>2.0077229046430766E-3</v>
      </c>
      <c r="H2456" s="2">
        <f t="shared" si="346"/>
        <v>1.5873810720976598</v>
      </c>
      <c r="I2456" s="2">
        <f t="shared" si="347"/>
        <v>61.350880595672251</v>
      </c>
    </row>
    <row r="2457" spans="1:9" ht="13.5" x14ac:dyDescent="0.25">
      <c r="A2457" s="3">
        <f>TITRES_STAT!B2460</f>
        <v>45582</v>
      </c>
      <c r="B2457" s="6">
        <f>TITRES_STAT!D2460</f>
        <v>6.9898999999999996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2.9593769556439725E-3</v>
      </c>
      <c r="G2457" s="2">
        <f t="shared" si="345"/>
        <v>1.8643141257399995E-3</v>
      </c>
      <c r="H2457" s="2">
        <f t="shared" si="346"/>
        <v>1.5873810720976602</v>
      </c>
      <c r="I2457" s="2">
        <f t="shared" si="347"/>
        <v>61.350880595672251</v>
      </c>
    </row>
    <row r="2458" spans="1:9" ht="13.5" x14ac:dyDescent="0.25">
      <c r="A2458" s="3">
        <f>TITRES_STAT!B2461</f>
        <v>45583</v>
      </c>
      <c r="B2458" s="6">
        <f>TITRES_STAT!D2461</f>
        <v>6.9898999999999996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2.7479928873836885E-3</v>
      </c>
      <c r="G2458" s="2">
        <f t="shared" si="345"/>
        <v>1.7311488310442853E-3</v>
      </c>
      <c r="H2458" s="2">
        <f t="shared" si="346"/>
        <v>1.58738107209766</v>
      </c>
      <c r="I2458" s="2">
        <f t="shared" si="347"/>
        <v>61.350880595672251</v>
      </c>
    </row>
    <row r="2459" spans="1:9" ht="13.5" x14ac:dyDescent="0.25">
      <c r="A2459" s="3">
        <f>TITRES_STAT!B2462</f>
        <v>45586</v>
      </c>
      <c r="B2459" s="6">
        <f>TITRES_STAT!D2462</f>
        <v>6.9898999999999996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2.5517076811419964E-3</v>
      </c>
      <c r="G2459" s="2">
        <f t="shared" si="345"/>
        <v>1.6074953431125508E-3</v>
      </c>
      <c r="H2459" s="2">
        <f t="shared" si="346"/>
        <v>1.5873810720976598</v>
      </c>
      <c r="I2459" s="2">
        <f t="shared" si="347"/>
        <v>61.350880595672251</v>
      </c>
    </row>
    <row r="2460" spans="1:9" ht="13.5" x14ac:dyDescent="0.25">
      <c r="A2460" s="3">
        <f>TITRES_STAT!B2463</f>
        <v>45587</v>
      </c>
      <c r="B2460" s="6">
        <f>TITRES_STAT!D2463</f>
        <v>6.9805000000000001</v>
      </c>
      <c r="C2460" s="2">
        <f t="shared" si="342"/>
        <v>-9.3999999999994088E-3</v>
      </c>
      <c r="D2460" s="2">
        <f t="shared" si="343"/>
        <v>0</v>
      </c>
      <c r="E2460" s="2">
        <f t="shared" si="344"/>
        <v>9.3999999999994088E-3</v>
      </c>
      <c r="F2460" s="2">
        <f t="shared" si="345"/>
        <v>2.3694428467747109E-3</v>
      </c>
      <c r="G2460" s="2">
        <f t="shared" si="345"/>
        <v>2.1641028186044691E-3</v>
      </c>
      <c r="H2460" s="2">
        <f t="shared" si="346"/>
        <v>1.0948845990148732</v>
      </c>
      <c r="I2460" s="2">
        <f t="shared" si="347"/>
        <v>52.26467364979181</v>
      </c>
    </row>
    <row r="2461" spans="1:9" ht="13.5" x14ac:dyDescent="0.25">
      <c r="A2461" s="3">
        <f>TITRES_STAT!B2464</f>
        <v>45588</v>
      </c>
      <c r="B2461" s="6">
        <f>TITRES_STAT!D2464</f>
        <v>6.9805000000000001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2.2001969291479458E-3</v>
      </c>
      <c r="G2461" s="2">
        <f t="shared" si="348"/>
        <v>2.0095240458470071E-3</v>
      </c>
      <c r="H2461" s="2">
        <f t="shared" si="346"/>
        <v>1.094884599014873</v>
      </c>
      <c r="I2461" s="2">
        <f t="shared" si="347"/>
        <v>52.264673649791796</v>
      </c>
    </row>
    <row r="2462" spans="1:9" ht="13.5" x14ac:dyDescent="0.25">
      <c r="A2462" s="3">
        <f>TITRES_STAT!B2465</f>
        <v>45589</v>
      </c>
      <c r="B2462" s="6">
        <f>TITRES_STAT!D2465</f>
        <v>6.9805000000000001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2.0430400056373785E-3</v>
      </c>
      <c r="G2462" s="2">
        <f t="shared" si="348"/>
        <v>1.8659866140007923E-3</v>
      </c>
      <c r="H2462" s="2">
        <f t="shared" si="346"/>
        <v>1.0948845990148732</v>
      </c>
      <c r="I2462" s="2">
        <f t="shared" si="347"/>
        <v>52.26467364979181</v>
      </c>
    </row>
    <row r="2463" spans="1:9" ht="13.5" x14ac:dyDescent="0.25">
      <c r="A2463" s="3">
        <f>TITRES_STAT!B2466</f>
        <v>45590</v>
      </c>
      <c r="B2463" s="6">
        <f>TITRES_STAT!D2466</f>
        <v>6.9523000000000001</v>
      </c>
      <c r="C2463" s="2">
        <f t="shared" si="342"/>
        <v>-2.8200000000000003E-2</v>
      </c>
      <c r="D2463" s="2">
        <f t="shared" si="343"/>
        <v>0</v>
      </c>
      <c r="E2463" s="2">
        <f t="shared" si="344"/>
        <v>2.8200000000000003E-2</v>
      </c>
      <c r="F2463" s="2">
        <f t="shared" si="348"/>
        <v>1.8971085766632798E-3</v>
      </c>
      <c r="G2463" s="2">
        <f t="shared" si="348"/>
        <v>3.7469875701435932E-3</v>
      </c>
      <c r="H2463" s="2">
        <f t="shared" si="346"/>
        <v>0.50630234052006162</v>
      </c>
      <c r="I2463" s="2">
        <f t="shared" si="347"/>
        <v>33.61226540650911</v>
      </c>
    </row>
    <row r="2464" spans="1:9" ht="13.5" x14ac:dyDescent="0.25">
      <c r="A2464" s="3">
        <f>TITRES_STAT!B2467</f>
        <v>45593</v>
      </c>
      <c r="B2464" s="6">
        <f>TITRES_STAT!D2467</f>
        <v>6.9523000000000001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1.7616008211873313E-3</v>
      </c>
      <c r="G2464" s="2">
        <f t="shared" si="348"/>
        <v>3.4793456008476225E-3</v>
      </c>
      <c r="H2464" s="2">
        <f t="shared" si="346"/>
        <v>0.50630234052006162</v>
      </c>
      <c r="I2464" s="2">
        <f t="shared" si="347"/>
        <v>33.61226540650911</v>
      </c>
    </row>
    <row r="2465" spans="1:9" ht="13.5" x14ac:dyDescent="0.25">
      <c r="A2465" s="3">
        <f>TITRES_STAT!B2468</f>
        <v>45594</v>
      </c>
      <c r="B2465" s="6">
        <f>TITRES_STAT!D2468</f>
        <v>6.9523000000000001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1.635772191102522E-3</v>
      </c>
      <c r="G2465" s="2">
        <f t="shared" si="348"/>
        <v>3.230820915072792E-3</v>
      </c>
      <c r="H2465" s="2">
        <f t="shared" si="346"/>
        <v>0.50630234052006173</v>
      </c>
      <c r="I2465" s="2">
        <f t="shared" si="347"/>
        <v>33.61226540650911</v>
      </c>
    </row>
    <row r="2466" spans="1:9" ht="13.5" x14ac:dyDescent="0.25">
      <c r="A2466" s="3">
        <f>TITRES_STAT!B2469</f>
        <v>45595</v>
      </c>
      <c r="B2466" s="6">
        <f>TITRES_STAT!D2469</f>
        <v>6.9523000000000001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1.5189313203094847E-3</v>
      </c>
      <c r="G2466" s="2">
        <f t="shared" si="348"/>
        <v>3.0000479925675924E-3</v>
      </c>
      <c r="H2466" s="2">
        <f t="shared" si="346"/>
        <v>0.50630234052006173</v>
      </c>
      <c r="I2466" s="2">
        <f t="shared" si="347"/>
        <v>33.61226540650911</v>
      </c>
    </row>
    <row r="2467" spans="1:9" ht="13.5" x14ac:dyDescent="0.25">
      <c r="A2467" s="3">
        <f>TITRES_STAT!B2470</f>
        <v>45596</v>
      </c>
      <c r="B2467" s="6">
        <f>TITRES_STAT!D2470</f>
        <v>6.9523000000000001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1.4104362260016644E-3</v>
      </c>
      <c r="G2467" s="2">
        <f t="shared" si="348"/>
        <v>2.7857588502413358E-3</v>
      </c>
      <c r="H2467" s="2">
        <f t="shared" si="346"/>
        <v>0.50630234052006173</v>
      </c>
      <c r="I2467" s="2">
        <f t="shared" si="347"/>
        <v>33.61226540650911</v>
      </c>
    </row>
    <row r="2468" spans="1:9" ht="13.5" x14ac:dyDescent="0.25">
      <c r="A2468" s="3">
        <f>TITRES_STAT!B2471</f>
        <v>45597</v>
      </c>
      <c r="B2468" s="6">
        <f>TITRES_STAT!D2471</f>
        <v>6.9523000000000001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1.3096907812872598E-3</v>
      </c>
      <c r="G2468" s="2">
        <f t="shared" si="348"/>
        <v>2.5867760752240976E-3</v>
      </c>
      <c r="H2468" s="2">
        <f t="shared" si="346"/>
        <v>0.50630234052006173</v>
      </c>
      <c r="I2468" s="2">
        <f t="shared" si="347"/>
        <v>33.61226540650911</v>
      </c>
    </row>
    <row r="2469" spans="1:9" ht="13.5" x14ac:dyDescent="0.25">
      <c r="A2469" s="3">
        <f>TITRES_STAT!B2472</f>
        <v>45600</v>
      </c>
      <c r="B2469" s="6">
        <f>TITRES_STAT!D2472</f>
        <v>6.9523000000000001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1.2161414397667413E-3</v>
      </c>
      <c r="G2469" s="2">
        <f t="shared" si="348"/>
        <v>2.4020063555652339E-3</v>
      </c>
      <c r="H2469" s="2">
        <f t="shared" si="346"/>
        <v>0.50630234052006162</v>
      </c>
      <c r="I2469" s="2">
        <f t="shared" si="347"/>
        <v>33.61226540650911</v>
      </c>
    </row>
    <row r="2470" spans="1:9" ht="13.5" x14ac:dyDescent="0.25">
      <c r="A2470" s="3">
        <f>TITRES_STAT!B2473</f>
        <v>45601</v>
      </c>
      <c r="B2470" s="6">
        <f>TITRES_STAT!D2473</f>
        <v>6.9523000000000001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1.1292741940691169E-3</v>
      </c>
      <c r="G2470" s="2">
        <f t="shared" si="348"/>
        <v>2.2304344730248601E-3</v>
      </c>
      <c r="H2470" s="2">
        <f t="shared" si="346"/>
        <v>0.50630234052006162</v>
      </c>
      <c r="I2470" s="2">
        <f t="shared" si="347"/>
        <v>33.61226540650911</v>
      </c>
    </row>
    <row r="2471" spans="1:9" ht="13.5" x14ac:dyDescent="0.25">
      <c r="A2471" s="3">
        <f>TITRES_STAT!B2474</f>
        <v>45602</v>
      </c>
      <c r="B2471" s="6">
        <f>TITRES_STAT!D2474</f>
        <v>6.9523000000000001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1.0486117516356086E-3</v>
      </c>
      <c r="G2471" s="2">
        <f t="shared" si="348"/>
        <v>2.0711177249516559E-3</v>
      </c>
      <c r="H2471" s="2">
        <f t="shared" si="346"/>
        <v>0.50630234052006162</v>
      </c>
      <c r="I2471" s="2">
        <f t="shared" si="347"/>
        <v>33.61226540650911</v>
      </c>
    </row>
    <row r="2472" spans="1:9" ht="13.5" x14ac:dyDescent="0.25">
      <c r="A2472" s="3">
        <f>TITRES_STAT!B2475</f>
        <v>45603</v>
      </c>
      <c r="B2472" s="6">
        <f>TITRES_STAT!D2475</f>
        <v>6.9523000000000001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9.7371091223306516E-4</v>
      </c>
      <c r="G2472" s="2">
        <f t="shared" si="348"/>
        <v>1.9231807445979662E-3</v>
      </c>
      <c r="H2472" s="2">
        <f t="shared" si="346"/>
        <v>0.50630234052006162</v>
      </c>
      <c r="I2472" s="2">
        <f t="shared" si="347"/>
        <v>33.61226540650911</v>
      </c>
    </row>
    <row r="2473" spans="1:9" ht="13.5" x14ac:dyDescent="0.25">
      <c r="A2473" s="3">
        <f>TITRES_STAT!B2476</f>
        <v>45604</v>
      </c>
      <c r="B2473" s="6">
        <f>TITRES_STAT!D2476</f>
        <v>6.9523000000000001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9.0416013278784625E-4</v>
      </c>
      <c r="G2473" s="2">
        <f t="shared" si="348"/>
        <v>1.785810691412397E-3</v>
      </c>
      <c r="H2473" s="2">
        <f t="shared" si="346"/>
        <v>0.50630234052006173</v>
      </c>
      <c r="I2473" s="2">
        <f t="shared" si="347"/>
        <v>33.61226540650911</v>
      </c>
    </row>
    <row r="2474" spans="1:9" ht="13.5" x14ac:dyDescent="0.25">
      <c r="A2474" s="3">
        <f>TITRES_STAT!B2477</f>
        <v>45607</v>
      </c>
      <c r="B2474" s="6">
        <f>TITRES_STAT!D2477</f>
        <v>6.9523000000000001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8.3957726616014296E-4</v>
      </c>
      <c r="G2474" s="2">
        <f t="shared" si="348"/>
        <v>1.6582527848829401E-3</v>
      </c>
      <c r="H2474" s="2">
        <f t="shared" si="346"/>
        <v>0.50630234052006173</v>
      </c>
      <c r="I2474" s="2">
        <f t="shared" si="347"/>
        <v>33.61226540650911</v>
      </c>
    </row>
    <row r="2475" spans="1:9" ht="13.5" x14ac:dyDescent="0.25">
      <c r="A2475" s="3">
        <f>TITRES_STAT!B2478</f>
        <v>45608</v>
      </c>
      <c r="B2475" s="6">
        <f>TITRES_STAT!D2478</f>
        <v>6.9523000000000001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7.7960746143441843E-4</v>
      </c>
      <c r="G2475" s="2">
        <f t="shared" si="348"/>
        <v>1.5398061573913015E-3</v>
      </c>
      <c r="H2475" s="2">
        <f t="shared" si="346"/>
        <v>0.50630234052006173</v>
      </c>
      <c r="I2475" s="2">
        <f t="shared" si="347"/>
        <v>33.61226540650911</v>
      </c>
    </row>
    <row r="2476" spans="1:9" ht="13.5" x14ac:dyDescent="0.25">
      <c r="A2476" s="3">
        <f>TITRES_STAT!B2479</f>
        <v>45609</v>
      </c>
      <c r="B2476" s="6">
        <f>TITRES_STAT!D2479</f>
        <v>6.9523000000000001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7.2392121418910285E-4</v>
      </c>
      <c r="G2476" s="2">
        <f t="shared" si="348"/>
        <v>1.4298200032919228E-3</v>
      </c>
      <c r="H2476" s="2">
        <f t="shared" si="346"/>
        <v>0.50630234052006173</v>
      </c>
      <c r="I2476" s="2">
        <f t="shared" si="347"/>
        <v>33.61226540650911</v>
      </c>
    </row>
    <row r="2477" spans="1:9" ht="13.5" x14ac:dyDescent="0.25">
      <c r="A2477" s="3">
        <f>TITRES_STAT!B2480</f>
        <v>45610</v>
      </c>
      <c r="B2477" s="6">
        <f>TITRES_STAT!D2480</f>
        <v>6.9523000000000001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6.7221255603273835E-4</v>
      </c>
      <c r="G2477" s="2">
        <f t="shared" si="349"/>
        <v>1.3276900030567854E-3</v>
      </c>
      <c r="H2477" s="2">
        <f t="shared" si="346"/>
        <v>0.50630234052006173</v>
      </c>
      <c r="I2477" s="2">
        <f t="shared" si="347"/>
        <v>33.61226540650911</v>
      </c>
    </row>
    <row r="2478" spans="1:9" ht="13.5" x14ac:dyDescent="0.25">
      <c r="A2478" s="3">
        <f>TITRES_STAT!B2481</f>
        <v>45611</v>
      </c>
      <c r="B2478" s="6">
        <f>TITRES_STAT!D2481</f>
        <v>6.9523000000000001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6.2419737345897127E-4</v>
      </c>
      <c r="G2478" s="2">
        <f t="shared" si="349"/>
        <v>1.2328550028384434E-3</v>
      </c>
      <c r="H2478" s="2">
        <f t="shared" si="346"/>
        <v>0.50630234052006173</v>
      </c>
      <c r="I2478" s="2">
        <f t="shared" si="347"/>
        <v>33.61226540650911</v>
      </c>
    </row>
    <row r="2479" spans="1:9" ht="13.5" x14ac:dyDescent="0.25">
      <c r="A2479" s="3">
        <f>TITRES_STAT!B2482</f>
        <v>45614</v>
      </c>
      <c r="B2479" s="6">
        <f>TITRES_STAT!D2482</f>
        <v>6.9523000000000001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5.7961184678333047E-4</v>
      </c>
      <c r="G2479" s="2">
        <f t="shared" si="349"/>
        <v>1.1447939312071258E-3</v>
      </c>
      <c r="H2479" s="2">
        <f t="shared" si="346"/>
        <v>0.50630234052006184</v>
      </c>
      <c r="I2479" s="2">
        <f t="shared" si="347"/>
        <v>33.61226540650911</v>
      </c>
    </row>
    <row r="2480" spans="1:9" ht="13.5" x14ac:dyDescent="0.25">
      <c r="A2480" s="3">
        <f>TITRES_STAT!B2483</f>
        <v>45615</v>
      </c>
      <c r="B2480" s="6">
        <f>TITRES_STAT!D2483</f>
        <v>6.9523000000000001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5.3821100058452117E-4</v>
      </c>
      <c r="G2480" s="2">
        <f t="shared" si="349"/>
        <v>1.0630229361209026E-3</v>
      </c>
      <c r="H2480" s="2">
        <f t="shared" si="346"/>
        <v>0.50630234052006184</v>
      </c>
      <c r="I2480" s="2">
        <f t="shared" si="347"/>
        <v>33.61226540650911</v>
      </c>
    </row>
    <row r="2481" spans="1:9" ht="13.5" x14ac:dyDescent="0.25">
      <c r="A2481" s="3">
        <f>TITRES_STAT!B2484</f>
        <v>45616</v>
      </c>
      <c r="B2481" s="6">
        <f>TITRES_STAT!D2484</f>
        <v>6.9523000000000001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4.9976735768562681E-4</v>
      </c>
      <c r="G2481" s="2">
        <f t="shared" si="349"/>
        <v>9.8709272639798101E-4</v>
      </c>
      <c r="H2481" s="2">
        <f t="shared" si="346"/>
        <v>0.50630234052006184</v>
      </c>
      <c r="I2481" s="2">
        <f t="shared" si="347"/>
        <v>33.61226540650911</v>
      </c>
    </row>
    <row r="2482" spans="1:9" ht="13.5" x14ac:dyDescent="0.25">
      <c r="A2482" s="3">
        <f>TITRES_STAT!B2485</f>
        <v>45617</v>
      </c>
      <c r="B2482" s="6">
        <f>TITRES_STAT!D2485</f>
        <v>6.9523000000000001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4.6406968927951064E-4</v>
      </c>
      <c r="G2482" s="2">
        <f t="shared" si="349"/>
        <v>9.1658610308383958E-4</v>
      </c>
      <c r="H2482" s="2">
        <f t="shared" si="346"/>
        <v>0.50630234052006184</v>
      </c>
      <c r="I2482" s="2">
        <f t="shared" si="347"/>
        <v>33.61226540650911</v>
      </c>
    </row>
    <row r="2483" spans="1:9" ht="13.5" x14ac:dyDescent="0.25">
      <c r="A2483" s="3">
        <f>TITRES_STAT!B2486</f>
        <v>45618</v>
      </c>
      <c r="B2483" s="6">
        <f>TITRES_STAT!D2486</f>
        <v>6.9523000000000001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4.309218543309742E-4</v>
      </c>
      <c r="G2483" s="2">
        <f t="shared" si="349"/>
        <v>8.5111566714927967E-4</v>
      </c>
      <c r="H2483" s="2">
        <f t="shared" si="346"/>
        <v>0.50630234052006184</v>
      </c>
      <c r="I2483" s="2">
        <f t="shared" si="347"/>
        <v>33.61226540650911</v>
      </c>
    </row>
    <row r="2484" spans="1:9" ht="13.5" x14ac:dyDescent="0.25">
      <c r="A2484" s="3">
        <f>TITRES_STAT!B2487</f>
        <v>45621</v>
      </c>
      <c r="B2484" s="6">
        <f>TITRES_STAT!D2487</f>
        <v>6.9053000000000004</v>
      </c>
      <c r="C2484" s="2">
        <f t="shared" si="342"/>
        <v>-4.6999999999999709E-2</v>
      </c>
      <c r="D2484" s="2">
        <f t="shared" si="343"/>
        <v>0</v>
      </c>
      <c r="E2484" s="2">
        <f t="shared" si="344"/>
        <v>4.6999999999999709E-2</v>
      </c>
      <c r="F2484" s="2">
        <f t="shared" si="349"/>
        <v>4.0014172187876175E-4</v>
      </c>
      <c r="G2484" s="2">
        <f t="shared" si="349"/>
        <v>4.1474645480671672E-3</v>
      </c>
      <c r="H2484" s="2">
        <f t="shared" si="346"/>
        <v>9.6478635860851134E-2</v>
      </c>
      <c r="I2484" s="2">
        <f t="shared" si="347"/>
        <v>8.7989526385167807</v>
      </c>
    </row>
    <row r="2485" spans="1:9" ht="13.5" x14ac:dyDescent="0.25">
      <c r="A2485" s="3">
        <f>TITRES_STAT!B2488</f>
        <v>45622</v>
      </c>
      <c r="B2485" s="6">
        <f>TITRES_STAT!D2488</f>
        <v>6.5952999999999999</v>
      </c>
      <c r="C2485" s="2">
        <f t="shared" si="342"/>
        <v>-0.3100000000000005</v>
      </c>
      <c r="D2485" s="2">
        <f t="shared" si="343"/>
        <v>0</v>
      </c>
      <c r="E2485" s="2">
        <f t="shared" si="344"/>
        <v>0.3100000000000005</v>
      </c>
      <c r="F2485" s="2">
        <f t="shared" si="349"/>
        <v>3.7156017031599303E-4</v>
      </c>
      <c r="G2485" s="2">
        <f t="shared" si="349"/>
        <v>2.5994074223205262E-2</v>
      </c>
      <c r="H2485" s="2">
        <f t="shared" si="346"/>
        <v>1.4294033598792152E-2</v>
      </c>
      <c r="I2485" s="2">
        <f t="shared" si="347"/>
        <v>1.4092593592487077</v>
      </c>
    </row>
    <row r="2486" spans="1:9" ht="13.5" x14ac:dyDescent="0.25">
      <c r="A2486" s="3">
        <f>TITRES_STAT!B2489</f>
        <v>45623</v>
      </c>
      <c r="B2486" s="6">
        <f>TITRES_STAT!D2489</f>
        <v>6.7644000000000002</v>
      </c>
      <c r="C2486" s="2">
        <f t="shared" si="342"/>
        <v>0.16910000000000025</v>
      </c>
      <c r="D2486" s="2">
        <f t="shared" si="343"/>
        <v>0.16910000000000025</v>
      </c>
      <c r="E2486" s="2">
        <f t="shared" si="344"/>
        <v>0</v>
      </c>
      <c r="F2486" s="2">
        <f t="shared" si="349"/>
        <v>1.2423591586722012E-2</v>
      </c>
      <c r="G2486" s="2">
        <f t="shared" si="349"/>
        <v>2.4137354635833459E-2</v>
      </c>
      <c r="H2486" s="2">
        <f t="shared" si="346"/>
        <v>0.51470394225713489</v>
      </c>
      <c r="I2486" s="2">
        <f t="shared" si="347"/>
        <v>33.980497963856166</v>
      </c>
    </row>
    <row r="2487" spans="1:9" ht="13.5" x14ac:dyDescent="0.25">
      <c r="A2487" s="3">
        <f>TITRES_STAT!B2490</f>
        <v>45624</v>
      </c>
      <c r="B2487" s="6">
        <f>TITRES_STAT!D2490</f>
        <v>6.9428999999999998</v>
      </c>
      <c r="C2487" s="2">
        <f t="shared" si="342"/>
        <v>0.17849999999999966</v>
      </c>
      <c r="D2487" s="2">
        <f t="shared" si="343"/>
        <v>0.17849999999999966</v>
      </c>
      <c r="E2487" s="2">
        <f t="shared" si="344"/>
        <v>0</v>
      </c>
      <c r="F2487" s="2">
        <f t="shared" si="349"/>
        <v>2.4286192187670416E-2</v>
      </c>
      <c r="G2487" s="2">
        <f t="shared" si="349"/>
        <v>2.2413257876131069E-2</v>
      </c>
      <c r="H2487" s="2">
        <f t="shared" si="346"/>
        <v>1.083563680116933</v>
      </c>
      <c r="I2487" s="2">
        <f t="shared" si="347"/>
        <v>52.005306603161834</v>
      </c>
    </row>
    <row r="2488" spans="1:9" ht="13.5" x14ac:dyDescent="0.25">
      <c r="A2488" s="3">
        <f>TITRES_STAT!B2491</f>
        <v>45625</v>
      </c>
      <c r="B2488" s="6">
        <f>TITRES_STAT!D2491</f>
        <v>6.9428999999999998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2.2551464174265384E-2</v>
      </c>
      <c r="G2488" s="2">
        <f t="shared" si="349"/>
        <v>2.0812310884978848E-2</v>
      </c>
      <c r="H2488" s="2">
        <f t="shared" si="346"/>
        <v>1.083563680116933</v>
      </c>
      <c r="I2488" s="2">
        <f t="shared" si="347"/>
        <v>52.005306603161834</v>
      </c>
    </row>
    <row r="2489" spans="1:9" ht="13.5" x14ac:dyDescent="0.25">
      <c r="A2489" s="3">
        <f>TITRES_STAT!B2492</f>
        <v>45628</v>
      </c>
      <c r="B2489" s="6">
        <f>TITRES_STAT!D2492</f>
        <v>6.9428999999999998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2.0940645304674998E-2</v>
      </c>
      <c r="G2489" s="2">
        <f t="shared" si="349"/>
        <v>1.93257172503375E-2</v>
      </c>
      <c r="H2489" s="2">
        <f t="shared" si="346"/>
        <v>1.083563680116933</v>
      </c>
      <c r="I2489" s="2">
        <f t="shared" si="347"/>
        <v>52.005306603161834</v>
      </c>
    </row>
    <row r="2490" spans="1:9" ht="13.5" x14ac:dyDescent="0.25">
      <c r="A2490" s="3">
        <f>TITRES_STAT!B2493</f>
        <v>45629</v>
      </c>
      <c r="B2490" s="6">
        <f>TITRES_STAT!D2493</f>
        <v>6.9428999999999998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1.9444884925769641E-2</v>
      </c>
      <c r="G2490" s="2">
        <f t="shared" si="349"/>
        <v>1.7945308875313395E-2</v>
      </c>
      <c r="H2490" s="2">
        <f t="shared" si="346"/>
        <v>1.0835636801169328</v>
      </c>
      <c r="I2490" s="2">
        <f t="shared" si="347"/>
        <v>52.005306603161827</v>
      </c>
    </row>
    <row r="2491" spans="1:9" ht="13.5" x14ac:dyDescent="0.25">
      <c r="A2491" s="3">
        <f>TITRES_STAT!B2494</f>
        <v>45630</v>
      </c>
      <c r="B2491" s="6">
        <f>TITRES_STAT!D2494</f>
        <v>6.9428999999999998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1.805596457392895E-2</v>
      </c>
      <c r="G2491" s="2">
        <f t="shared" si="349"/>
        <v>1.6663501098505295E-2</v>
      </c>
      <c r="H2491" s="2">
        <f t="shared" si="346"/>
        <v>1.0835636801169328</v>
      </c>
      <c r="I2491" s="2">
        <f t="shared" si="347"/>
        <v>52.005306603161827</v>
      </c>
    </row>
    <row r="2492" spans="1:9" ht="13.5" x14ac:dyDescent="0.25">
      <c r="A2492" s="3">
        <f>TITRES_STAT!B2495</f>
        <v>45631</v>
      </c>
      <c r="B2492" s="6">
        <f>TITRES_STAT!D2495</f>
        <v>6.9428999999999998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1.6766252818648311E-2</v>
      </c>
      <c r="G2492" s="2">
        <f t="shared" si="349"/>
        <v>1.5473251020040631E-2</v>
      </c>
      <c r="H2492" s="2">
        <f t="shared" si="346"/>
        <v>1.0835636801169328</v>
      </c>
      <c r="I2492" s="2">
        <f t="shared" si="347"/>
        <v>52.005306603161827</v>
      </c>
    </row>
    <row r="2493" spans="1:9" ht="13.5" x14ac:dyDescent="0.25">
      <c r="A2493" s="3">
        <f>TITRES_STAT!B2496</f>
        <v>45632</v>
      </c>
      <c r="B2493" s="6">
        <f>TITRES_STAT!D2496</f>
        <v>6.9523000000000001</v>
      </c>
      <c r="C2493" s="2">
        <f t="shared" si="342"/>
        <v>9.400000000000297E-3</v>
      </c>
      <c r="D2493" s="2">
        <f t="shared" si="343"/>
        <v>9.400000000000297E-3</v>
      </c>
      <c r="E2493" s="2">
        <f t="shared" si="344"/>
        <v>0</v>
      </c>
      <c r="F2493" s="2">
        <f t="shared" ref="F2493:G2508" si="350">((F2492*13)+D2493)/14</f>
        <v>1.6240091903030596E-2</v>
      </c>
      <c r="G2493" s="2">
        <f t="shared" si="350"/>
        <v>1.4368018804323443E-2</v>
      </c>
      <c r="H2493" s="2">
        <f t="shared" si="346"/>
        <v>1.1302944493741778</v>
      </c>
      <c r="I2493" s="2">
        <f t="shared" si="347"/>
        <v>53.058132396027574</v>
      </c>
    </row>
    <row r="2494" spans="1:9" ht="13.5" x14ac:dyDescent="0.25">
      <c r="A2494" s="3">
        <f>TITRES_STAT!B2497</f>
        <v>45635</v>
      </c>
      <c r="B2494" s="6">
        <f>TITRES_STAT!D2497</f>
        <v>6.9523000000000001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1.508008533852841E-2</v>
      </c>
      <c r="G2494" s="2">
        <f t="shared" si="350"/>
        <v>1.3341731746871768E-2</v>
      </c>
      <c r="H2494" s="2">
        <f t="shared" si="346"/>
        <v>1.1302944493741776</v>
      </c>
      <c r="I2494" s="2">
        <f t="shared" si="347"/>
        <v>53.058132396027567</v>
      </c>
    </row>
    <row r="2495" spans="1:9" ht="13.5" x14ac:dyDescent="0.25">
      <c r="A2495" s="3">
        <f>TITRES_STAT!B2498</f>
        <v>45636</v>
      </c>
      <c r="B2495" s="6">
        <f>TITRES_STAT!D2498</f>
        <v>6.6422999999999996</v>
      </c>
      <c r="C2495" s="2">
        <f t="shared" si="342"/>
        <v>-0.3100000000000005</v>
      </c>
      <c r="D2495" s="2">
        <f t="shared" si="343"/>
        <v>0</v>
      </c>
      <c r="E2495" s="2">
        <f t="shared" si="344"/>
        <v>0.3100000000000005</v>
      </c>
      <c r="F2495" s="2">
        <f t="shared" si="350"/>
        <v>1.400293638577638E-2</v>
      </c>
      <c r="G2495" s="2">
        <f t="shared" si="350"/>
        <v>3.4531608050666678E-2</v>
      </c>
      <c r="H2495" s="2">
        <f t="shared" si="346"/>
        <v>0.40551069516457211</v>
      </c>
      <c r="I2495" s="2">
        <f t="shared" si="347"/>
        <v>28.851484130264168</v>
      </c>
    </row>
    <row r="2496" spans="1:9" ht="13.5" x14ac:dyDescent="0.25">
      <c r="A2496" s="3">
        <f>TITRES_STAT!B2499</f>
        <v>45637</v>
      </c>
      <c r="B2496" s="6">
        <f>TITRES_STAT!D2499</f>
        <v>6.5765000000000002</v>
      </c>
      <c r="C2496" s="2">
        <f t="shared" si="342"/>
        <v>-6.5799999999999415E-2</v>
      </c>
      <c r="D2496" s="2">
        <f t="shared" si="343"/>
        <v>0</v>
      </c>
      <c r="E2496" s="2">
        <f t="shared" si="344"/>
        <v>6.5799999999999415E-2</v>
      </c>
      <c r="F2496" s="2">
        <f t="shared" si="350"/>
        <v>1.3002726643935212E-2</v>
      </c>
      <c r="G2496" s="2">
        <f t="shared" si="350"/>
        <v>3.6765064618476159E-2</v>
      </c>
      <c r="H2496" s="2">
        <f t="shared" si="346"/>
        <v>0.35367071372970565</v>
      </c>
      <c r="I2496" s="2">
        <f t="shared" si="347"/>
        <v>26.1267906694423</v>
      </c>
    </row>
    <row r="2497" spans="1:9" ht="13.5" x14ac:dyDescent="0.25">
      <c r="A2497" s="3">
        <f>TITRES_STAT!B2500</f>
        <v>45638</v>
      </c>
      <c r="B2497" s="6">
        <f>TITRES_STAT!D2500</f>
        <v>6.6234999999999999</v>
      </c>
      <c r="C2497" s="2">
        <f t="shared" si="342"/>
        <v>4.6999999999999709E-2</v>
      </c>
      <c r="D2497" s="2">
        <f t="shared" si="343"/>
        <v>4.6999999999999709E-2</v>
      </c>
      <c r="E2497" s="2">
        <f t="shared" si="344"/>
        <v>0</v>
      </c>
      <c r="F2497" s="2">
        <f t="shared" si="350"/>
        <v>1.5431103312225533E-2</v>
      </c>
      <c r="G2497" s="2">
        <f t="shared" si="350"/>
        <v>3.4138988574299291E-2</v>
      </c>
      <c r="H2497" s="2">
        <f t="shared" si="346"/>
        <v>0.45200821572793942</v>
      </c>
      <c r="I2497" s="2">
        <f t="shared" si="347"/>
        <v>31.129866266034369</v>
      </c>
    </row>
    <row r="2498" spans="1:9" ht="13.5" x14ac:dyDescent="0.25">
      <c r="A2498" s="3">
        <f>TITRES_STAT!B2501</f>
        <v>45639</v>
      </c>
      <c r="B2498" s="6">
        <f>TITRES_STAT!D2501</f>
        <v>6.5765000000000002</v>
      </c>
      <c r="C2498" s="2">
        <f t="shared" si="342"/>
        <v>-4.6999999999999709E-2</v>
      </c>
      <c r="D2498" s="2">
        <f t="shared" si="343"/>
        <v>0</v>
      </c>
      <c r="E2498" s="2">
        <f t="shared" si="344"/>
        <v>4.6999999999999709E-2</v>
      </c>
      <c r="F2498" s="2">
        <f t="shared" si="350"/>
        <v>1.4328881647066567E-2</v>
      </c>
      <c r="G2498" s="2">
        <f t="shared" si="350"/>
        <v>3.5057632247563607E-2</v>
      </c>
      <c r="H2498" s="2">
        <f t="shared" si="346"/>
        <v>0.4087235996396299</v>
      </c>
      <c r="I2498" s="2">
        <f t="shared" si="347"/>
        <v>29.013753992918609</v>
      </c>
    </row>
    <row r="2499" spans="1:9" ht="13.5" x14ac:dyDescent="0.25">
      <c r="A2499" s="3">
        <f>TITRES_STAT!B2502</f>
        <v>45642</v>
      </c>
      <c r="B2499" s="6">
        <f>TITRES_STAT!D2502</f>
        <v>6.8677000000000001</v>
      </c>
      <c r="C2499" s="2">
        <f t="shared" ref="C2499:C2562" si="351">B2499-B2498</f>
        <v>0.2911999999999999</v>
      </c>
      <c r="D2499" s="2">
        <f t="shared" ref="D2499:D2562" si="352">IF(C2499&gt;0,C2499,0)</f>
        <v>0.2911999999999999</v>
      </c>
      <c r="E2499" s="2">
        <f t="shared" ref="E2499:E2562" si="353">IF(C2499&lt;0,-C2499,0)</f>
        <v>0</v>
      </c>
      <c r="F2499" s="2">
        <f t="shared" si="350"/>
        <v>3.4105390100847517E-2</v>
      </c>
      <c r="G2499" s="2">
        <f t="shared" si="350"/>
        <v>3.2553515658451923E-2</v>
      </c>
      <c r="H2499" s="2">
        <f t="shared" si="346"/>
        <v>1.0476714852760511</v>
      </c>
      <c r="I2499" s="2">
        <f t="shared" si="347"/>
        <v>51.164041342052101</v>
      </c>
    </row>
    <row r="2500" spans="1:9" ht="13.5" x14ac:dyDescent="0.25">
      <c r="A2500" s="3">
        <f>TITRES_STAT!B2503</f>
        <v>45644</v>
      </c>
      <c r="B2500" s="6">
        <f>TITRES_STAT!D2503</f>
        <v>6.5765000000000002</v>
      </c>
      <c r="C2500" s="2">
        <f t="shared" si="351"/>
        <v>-0.2911999999999999</v>
      </c>
      <c r="D2500" s="2">
        <f t="shared" si="352"/>
        <v>0</v>
      </c>
      <c r="E2500" s="2">
        <f t="shared" si="353"/>
        <v>0.2911999999999999</v>
      </c>
      <c r="F2500" s="2">
        <f t="shared" si="350"/>
        <v>3.1669290807929837E-2</v>
      </c>
      <c r="G2500" s="2">
        <f t="shared" si="350"/>
        <v>5.1028264539991063E-2</v>
      </c>
      <c r="H2500" s="2">
        <f t="shared" si="346"/>
        <v>0.62062253328467565</v>
      </c>
      <c r="I2500" s="2">
        <f t="shared" si="347"/>
        <v>38.295316801920471</v>
      </c>
    </row>
    <row r="2501" spans="1:9" ht="13.5" x14ac:dyDescent="0.25">
      <c r="A2501" s="3">
        <f>TITRES_STAT!B2504</f>
        <v>45645</v>
      </c>
      <c r="B2501" s="6">
        <f>TITRES_STAT!D2504</f>
        <v>6.8677000000000001</v>
      </c>
      <c r="C2501" s="2">
        <f t="shared" si="351"/>
        <v>0.2911999999999999</v>
      </c>
      <c r="D2501" s="2">
        <f t="shared" si="352"/>
        <v>0.2911999999999999</v>
      </c>
      <c r="E2501" s="2">
        <f t="shared" si="353"/>
        <v>0</v>
      </c>
      <c r="F2501" s="2">
        <f t="shared" si="350"/>
        <v>5.0207198607363411E-2</v>
      </c>
      <c r="G2501" s="2">
        <f t="shared" si="350"/>
        <v>4.7383388501420272E-2</v>
      </c>
      <c r="H2501" s="2">
        <f t="shared" si="346"/>
        <v>1.0595949381260164</v>
      </c>
      <c r="I2501" s="2">
        <f t="shared" si="347"/>
        <v>51.44676356070871</v>
      </c>
    </row>
    <row r="2502" spans="1:9" ht="13.5" x14ac:dyDescent="0.25">
      <c r="A2502" s="3">
        <f>TITRES_STAT!B2505</f>
        <v>45646</v>
      </c>
      <c r="B2502" s="6">
        <f>TITRES_STAT!D2505</f>
        <v>6.8677000000000001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4.6620970135408883E-2</v>
      </c>
      <c r="G2502" s="2">
        <f t="shared" si="350"/>
        <v>4.399886075131882E-2</v>
      </c>
      <c r="H2502" s="2">
        <f t="shared" si="346"/>
        <v>1.0595949381260166</v>
      </c>
      <c r="I2502" s="2">
        <f t="shared" si="347"/>
        <v>51.44676356070871</v>
      </c>
    </row>
    <row r="2503" spans="1:9" ht="13.5" x14ac:dyDescent="0.25">
      <c r="A2503" s="3">
        <f>TITRES_STAT!B2506</f>
        <v>45649</v>
      </c>
      <c r="B2503" s="6">
        <f>TITRES_STAT!D2506</f>
        <v>6.9523000000000001</v>
      </c>
      <c r="C2503" s="2">
        <f t="shared" si="351"/>
        <v>8.4600000000000009E-2</v>
      </c>
      <c r="D2503" s="2">
        <f t="shared" si="352"/>
        <v>8.4600000000000009E-2</v>
      </c>
      <c r="E2503" s="2">
        <f t="shared" si="353"/>
        <v>0</v>
      </c>
      <c r="F2503" s="2">
        <f t="shared" si="350"/>
        <v>4.9333757982879679E-2</v>
      </c>
      <c r="G2503" s="2">
        <f t="shared" si="350"/>
        <v>4.0856084983367472E-2</v>
      </c>
      <c r="H2503" s="2">
        <f t="shared" si="346"/>
        <v>1.2075008656106789</v>
      </c>
      <c r="I2503" s="2">
        <f t="shared" si="347"/>
        <v>54.699904512908901</v>
      </c>
    </row>
    <row r="2504" spans="1:9" ht="13.5" x14ac:dyDescent="0.25">
      <c r="A2504" s="3">
        <f>TITRES_STAT!B2507</f>
        <v>45650</v>
      </c>
      <c r="B2504" s="6">
        <f>TITRES_STAT!D2507</f>
        <v>6.9523000000000001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4.5809918126959705E-2</v>
      </c>
      <c r="G2504" s="2">
        <f t="shared" si="350"/>
        <v>3.7937793198841226E-2</v>
      </c>
      <c r="H2504" s="2">
        <f t="shared" si="346"/>
        <v>1.2075008656106789</v>
      </c>
      <c r="I2504" s="2">
        <f t="shared" si="347"/>
        <v>54.699904512908901</v>
      </c>
    </row>
    <row r="2505" spans="1:9" ht="13.5" x14ac:dyDescent="0.25">
      <c r="A2505" s="3">
        <f>TITRES_STAT!B2508</f>
        <v>45651</v>
      </c>
      <c r="B2505" s="6">
        <f>TITRES_STAT!D2508</f>
        <v>6.9523000000000001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4.2537781117891152E-2</v>
      </c>
      <c r="G2505" s="2">
        <f t="shared" si="350"/>
        <v>3.5227950827495427E-2</v>
      </c>
      <c r="H2505" s="2">
        <f t="shared" si="346"/>
        <v>1.2075008656106787</v>
      </c>
      <c r="I2505" s="2">
        <f t="shared" si="347"/>
        <v>54.699904512908901</v>
      </c>
    </row>
    <row r="2506" spans="1:9" ht="13.5" x14ac:dyDescent="0.25">
      <c r="A2506" s="3">
        <f>TITRES_STAT!B2509</f>
        <v>45652</v>
      </c>
      <c r="B2506" s="6">
        <f>TITRES_STAT!D2509</f>
        <v>6.9523000000000001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3.9499368180898928E-2</v>
      </c>
      <c r="G2506" s="2">
        <f t="shared" si="350"/>
        <v>3.2711668625531466E-2</v>
      </c>
      <c r="H2506" s="2">
        <f t="shared" si="346"/>
        <v>1.2075008656106787</v>
      </c>
      <c r="I2506" s="2">
        <f t="shared" si="347"/>
        <v>54.699904512908901</v>
      </c>
    </row>
    <row r="2507" spans="1:9" ht="13.5" x14ac:dyDescent="0.25">
      <c r="A2507" s="3">
        <f>TITRES_STAT!B2510</f>
        <v>45653</v>
      </c>
      <c r="B2507" s="6">
        <f>TITRES_STAT!D2510</f>
        <v>6.9523000000000001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3.6677984739406144E-2</v>
      </c>
      <c r="G2507" s="2">
        <f t="shared" si="350"/>
        <v>3.0375120866564933E-2</v>
      </c>
      <c r="H2507" s="2">
        <f t="shared" si="346"/>
        <v>1.2075008656106787</v>
      </c>
      <c r="I2507" s="2">
        <f t="shared" si="347"/>
        <v>54.699904512908901</v>
      </c>
    </row>
    <row r="2508" spans="1:9" ht="13.5" x14ac:dyDescent="0.25">
      <c r="A2508" s="3">
        <f>TITRES_STAT!B2511</f>
        <v>45656</v>
      </c>
      <c r="B2508" s="6">
        <f>TITRES_STAT!D2511</f>
        <v>6.9523000000000001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3.4058128686591423E-2</v>
      </c>
      <c r="G2508" s="2">
        <f t="shared" si="350"/>
        <v>2.8205469376096009E-2</v>
      </c>
      <c r="H2508" s="2">
        <f t="shared" si="346"/>
        <v>1.2075008656106787</v>
      </c>
      <c r="I2508" s="2">
        <f t="shared" si="347"/>
        <v>54.699904512908901</v>
      </c>
    </row>
    <row r="2509" spans="1:9" ht="13.5" x14ac:dyDescent="0.25">
      <c r="A2509" s="3">
        <f>TITRES_STAT!B2512</f>
        <v>45657</v>
      </c>
      <c r="B2509" s="6">
        <f>TITRES_STAT!D2512</f>
        <v>6.9523000000000001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3.1625405208977754E-2</v>
      </c>
      <c r="G2509" s="2">
        <f t="shared" si="354"/>
        <v>2.6190792992089151E-2</v>
      </c>
      <c r="H2509" s="2">
        <f t="shared" si="346"/>
        <v>1.2075008656106789</v>
      </c>
      <c r="I2509" s="2">
        <f t="shared" si="347"/>
        <v>54.699904512908901</v>
      </c>
    </row>
    <row r="2510" spans="1:9" ht="13.5" x14ac:dyDescent="0.25">
      <c r="A2510" s="3">
        <f>TITRES_STAT!B2513</f>
        <v>45659</v>
      </c>
      <c r="B2510" s="6">
        <f>TITRES_STAT!D2513</f>
        <v>6.6422999999999996</v>
      </c>
      <c r="C2510" s="2">
        <f t="shared" si="351"/>
        <v>-0.3100000000000005</v>
      </c>
      <c r="D2510" s="2">
        <f t="shared" si="352"/>
        <v>0</v>
      </c>
      <c r="E2510" s="2">
        <f t="shared" si="353"/>
        <v>0.3100000000000005</v>
      </c>
      <c r="F2510" s="2">
        <f t="shared" si="354"/>
        <v>2.9366447694050772E-2</v>
      </c>
      <c r="G2510" s="2">
        <f t="shared" si="354"/>
        <v>4.6462879206939964E-2</v>
      </c>
      <c r="H2510" s="2">
        <f t="shared" si="346"/>
        <v>0.63204106579913433</v>
      </c>
      <c r="I2510" s="2">
        <f t="shared" si="347"/>
        <v>38.727031999630064</v>
      </c>
    </row>
    <row r="2511" spans="1:9" ht="13.5" x14ac:dyDescent="0.25">
      <c r="A2511" s="3">
        <f>TITRES_STAT!B2514</f>
        <v>45660</v>
      </c>
      <c r="B2511" s="6">
        <f>TITRES_STAT!D2514</f>
        <v>6.5765000000000002</v>
      </c>
      <c r="C2511" s="2">
        <f t="shared" si="351"/>
        <v>-6.5799999999999415E-2</v>
      </c>
      <c r="D2511" s="2">
        <f t="shared" si="352"/>
        <v>0</v>
      </c>
      <c r="E2511" s="2">
        <f t="shared" si="353"/>
        <v>6.5799999999999415E-2</v>
      </c>
      <c r="F2511" s="2">
        <f t="shared" si="354"/>
        <v>2.7268844287332859E-2</v>
      </c>
      <c r="G2511" s="2">
        <f t="shared" si="354"/>
        <v>4.7844102120729926E-2</v>
      </c>
      <c r="H2511" s="2">
        <f t="shared" si="346"/>
        <v>0.56995205424740947</v>
      </c>
      <c r="I2511" s="2">
        <f t="shared" si="347"/>
        <v>36.303787284805225</v>
      </c>
    </row>
    <row r="2512" spans="1:9" ht="13.5" x14ac:dyDescent="0.25">
      <c r="A2512" s="3">
        <f>TITRES_STAT!B2515</f>
        <v>45663</v>
      </c>
      <c r="B2512" s="6">
        <f>TITRES_STAT!D2515</f>
        <v>6.5765000000000002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2.5321069695380512E-2</v>
      </c>
      <c r="G2512" s="2">
        <f t="shared" si="354"/>
        <v>4.4426666254963498E-2</v>
      </c>
      <c r="H2512" s="2">
        <f t="shared" si="346"/>
        <v>0.56995205424740947</v>
      </c>
      <c r="I2512" s="2">
        <f t="shared" si="347"/>
        <v>36.303787284805225</v>
      </c>
    </row>
    <row r="2513" spans="1:9" ht="13.5" x14ac:dyDescent="0.25">
      <c r="A2513" s="3">
        <f>TITRES_STAT!B2516</f>
        <v>45664</v>
      </c>
      <c r="B2513" s="6">
        <f>TITRES_STAT!D2516</f>
        <v>6.5765000000000002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2.3512421859996191E-2</v>
      </c>
      <c r="G2513" s="2">
        <f t="shared" si="354"/>
        <v>4.1253332951037537E-2</v>
      </c>
      <c r="H2513" s="2">
        <f t="shared" ref="H2513:H2576" si="355">F2513/G2513</f>
        <v>0.56995205424740947</v>
      </c>
      <c r="I2513" s="2">
        <f t="shared" ref="I2513:I2576" si="356">IF(G2513=0,100,100-(100/(1+H2513)))</f>
        <v>36.303787284805225</v>
      </c>
    </row>
    <row r="2514" spans="1:9" ht="13.5" x14ac:dyDescent="0.25">
      <c r="A2514" s="3">
        <f>TITRES_STAT!B2517</f>
        <v>45665</v>
      </c>
      <c r="B2514" s="6">
        <f>TITRES_STAT!D2517</f>
        <v>6.5765000000000002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2.183296315571075E-2</v>
      </c>
      <c r="G2514" s="2">
        <f t="shared" si="354"/>
        <v>3.8306666311677715E-2</v>
      </c>
      <c r="H2514" s="2">
        <f t="shared" si="355"/>
        <v>0.56995205424740947</v>
      </c>
      <c r="I2514" s="2">
        <f t="shared" si="356"/>
        <v>36.303787284805225</v>
      </c>
    </row>
    <row r="2515" spans="1:9" ht="13.5" x14ac:dyDescent="0.25">
      <c r="A2515" s="3">
        <f>TITRES_STAT!B2518</f>
        <v>45666</v>
      </c>
      <c r="B2515" s="6">
        <f>TITRES_STAT!D2518</f>
        <v>6.5765000000000002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2.02734657874457E-2</v>
      </c>
      <c r="G2515" s="2">
        <f t="shared" si="354"/>
        <v>3.5570475860843595E-2</v>
      </c>
      <c r="H2515" s="2">
        <f t="shared" si="355"/>
        <v>0.56995205424740958</v>
      </c>
      <c r="I2515" s="2">
        <f t="shared" si="356"/>
        <v>36.303787284805225</v>
      </c>
    </row>
    <row r="2516" spans="1:9" ht="13.5" x14ac:dyDescent="0.25">
      <c r="A2516" s="3">
        <f>TITRES_STAT!B2519</f>
        <v>45667</v>
      </c>
      <c r="B2516" s="6">
        <f>TITRES_STAT!D2519</f>
        <v>6.8677000000000001</v>
      </c>
      <c r="C2516" s="2">
        <f t="shared" si="351"/>
        <v>0.2911999999999999</v>
      </c>
      <c r="D2516" s="2">
        <f t="shared" si="352"/>
        <v>0.2911999999999999</v>
      </c>
      <c r="E2516" s="2">
        <f t="shared" si="353"/>
        <v>0</v>
      </c>
      <c r="F2516" s="2">
        <f t="shared" si="354"/>
        <v>3.9625361088342428E-2</v>
      </c>
      <c r="G2516" s="2">
        <f t="shared" si="354"/>
        <v>3.3029727585069051E-2</v>
      </c>
      <c r="H2516" s="2">
        <f t="shared" si="355"/>
        <v>1.1996877959797314</v>
      </c>
      <c r="I2516" s="2">
        <f t="shared" si="356"/>
        <v>54.539003133642233</v>
      </c>
    </row>
    <row r="2517" spans="1:9" ht="13.5" x14ac:dyDescent="0.25">
      <c r="A2517" s="3">
        <f>TITRES_STAT!B2520</f>
        <v>45670</v>
      </c>
      <c r="B2517" s="6">
        <f>TITRES_STAT!D2520</f>
        <v>6.9523000000000001</v>
      </c>
      <c r="C2517" s="2">
        <f t="shared" si="351"/>
        <v>8.4600000000000009E-2</v>
      </c>
      <c r="D2517" s="2">
        <f t="shared" si="352"/>
        <v>8.4600000000000009E-2</v>
      </c>
      <c r="E2517" s="2">
        <f t="shared" si="353"/>
        <v>0</v>
      </c>
      <c r="F2517" s="2">
        <f t="shared" si="354"/>
        <v>4.2837835296317968E-2</v>
      </c>
      <c r="G2517" s="2">
        <f t="shared" si="354"/>
        <v>3.0670461328992687E-2</v>
      </c>
      <c r="H2517" s="2">
        <f t="shared" si="355"/>
        <v>1.3967131057081135</v>
      </c>
      <c r="I2517" s="2">
        <f t="shared" si="356"/>
        <v>58.276190937565381</v>
      </c>
    </row>
    <row r="2518" spans="1:9" ht="13.5" x14ac:dyDescent="0.25">
      <c r="A2518" s="3">
        <f>TITRES_STAT!B2521</f>
        <v>45671</v>
      </c>
      <c r="B2518" s="6">
        <f>TITRES_STAT!D2521</f>
        <v>6.9523000000000001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3.9777989918009536E-2</v>
      </c>
      <c r="G2518" s="2">
        <f t="shared" si="354"/>
        <v>2.8479714091207496E-2</v>
      </c>
      <c r="H2518" s="2">
        <f t="shared" si="355"/>
        <v>1.3967131057081132</v>
      </c>
      <c r="I2518" s="2">
        <f t="shared" si="356"/>
        <v>58.276190937565381</v>
      </c>
    </row>
    <row r="2519" spans="1:9" ht="13.5" x14ac:dyDescent="0.25">
      <c r="A2519" s="3">
        <f>TITRES_STAT!B2522</f>
        <v>45672</v>
      </c>
      <c r="B2519" s="6">
        <f>TITRES_STAT!D2522</f>
        <v>6.9523000000000001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3.6936704923865991E-2</v>
      </c>
      <c r="G2519" s="2">
        <f t="shared" si="354"/>
        <v>2.644544879897839E-2</v>
      </c>
      <c r="H2519" s="2">
        <f t="shared" si="355"/>
        <v>1.3967131057081128</v>
      </c>
      <c r="I2519" s="2">
        <f t="shared" si="356"/>
        <v>58.276190937565367</v>
      </c>
    </row>
    <row r="2520" spans="1:9" ht="13.5" x14ac:dyDescent="0.25">
      <c r="A2520" s="3">
        <f>TITRES_STAT!B2523</f>
        <v>45673</v>
      </c>
      <c r="B2520" s="6">
        <f>TITRES_STAT!D2523</f>
        <v>6.8583999999999996</v>
      </c>
      <c r="C2520" s="2">
        <f t="shared" si="351"/>
        <v>-9.3900000000000539E-2</v>
      </c>
      <c r="D2520" s="2">
        <f t="shared" si="352"/>
        <v>0</v>
      </c>
      <c r="E2520" s="2">
        <f t="shared" si="353"/>
        <v>9.3900000000000539E-2</v>
      </c>
      <c r="F2520" s="2">
        <f t="shared" si="354"/>
        <v>3.4298368857875565E-2</v>
      </c>
      <c r="G2520" s="2">
        <f t="shared" si="354"/>
        <v>3.1263631027622828E-2</v>
      </c>
      <c r="H2520" s="2">
        <f t="shared" si="355"/>
        <v>1.0970692696434208</v>
      </c>
      <c r="I2520" s="2">
        <f t="shared" si="356"/>
        <v>52.314403034953777</v>
      </c>
    </row>
    <row r="2521" spans="1:9" ht="13.5" x14ac:dyDescent="0.25">
      <c r="A2521" s="3">
        <f>TITRES_STAT!B2524</f>
        <v>45674</v>
      </c>
      <c r="B2521" s="6">
        <f>TITRES_STAT!D2524</f>
        <v>6.8490000000000002</v>
      </c>
      <c r="C2521" s="2">
        <f t="shared" si="351"/>
        <v>-9.3999999999994088E-3</v>
      </c>
      <c r="D2521" s="2">
        <f t="shared" si="352"/>
        <v>0</v>
      </c>
      <c r="E2521" s="2">
        <f t="shared" si="353"/>
        <v>9.3999999999994088E-3</v>
      </c>
      <c r="F2521" s="2">
        <f t="shared" si="354"/>
        <v>3.1848485368027306E-2</v>
      </c>
      <c r="G2521" s="2">
        <f t="shared" si="354"/>
        <v>2.9701943097078298E-2</v>
      </c>
      <c r="H2521" s="2">
        <f t="shared" si="355"/>
        <v>1.0722694223719038</v>
      </c>
      <c r="I2521" s="2">
        <f t="shared" si="356"/>
        <v>51.743726505629397</v>
      </c>
    </row>
    <row r="2522" spans="1:9" ht="13.5" x14ac:dyDescent="0.25">
      <c r="A2522" s="3">
        <f>TITRES_STAT!B2525</f>
        <v>45677</v>
      </c>
      <c r="B2522" s="6">
        <f>TITRES_STAT!D2525</f>
        <v>6.8490000000000002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2.9573593556025353E-2</v>
      </c>
      <c r="G2522" s="2">
        <f t="shared" si="354"/>
        <v>2.7580375733001278E-2</v>
      </c>
      <c r="H2522" s="2">
        <f t="shared" si="355"/>
        <v>1.0722694223719038</v>
      </c>
      <c r="I2522" s="2">
        <f t="shared" si="356"/>
        <v>51.743726505629397</v>
      </c>
    </row>
    <row r="2523" spans="1:9" ht="13.5" x14ac:dyDescent="0.25">
      <c r="A2523" s="3">
        <f>TITRES_STAT!B2526</f>
        <v>45678</v>
      </c>
      <c r="B2523" s="6">
        <f>TITRES_STAT!D2526</f>
        <v>6.8395999999999999</v>
      </c>
      <c r="C2523" s="2">
        <f t="shared" si="351"/>
        <v>-9.400000000000297E-3</v>
      </c>
      <c r="D2523" s="2">
        <f t="shared" si="352"/>
        <v>0</v>
      </c>
      <c r="E2523" s="2">
        <f t="shared" si="353"/>
        <v>9.400000000000297E-3</v>
      </c>
      <c r="F2523" s="2">
        <f t="shared" si="354"/>
        <v>2.7461194016309257E-2</v>
      </c>
      <c r="G2523" s="2">
        <f t="shared" si="354"/>
        <v>2.628177746635835E-2</v>
      </c>
      <c r="H2523" s="2">
        <f t="shared" si="355"/>
        <v>1.044875828945002</v>
      </c>
      <c r="I2523" s="2">
        <f t="shared" si="356"/>
        <v>51.097275157488518</v>
      </c>
    </row>
    <row r="2524" spans="1:9" ht="13.5" x14ac:dyDescent="0.25">
      <c r="A2524" s="3">
        <f>TITRES_STAT!B2527</f>
        <v>45679</v>
      </c>
      <c r="B2524" s="6">
        <f>TITRES_STAT!D2527</f>
        <v>6.8395999999999999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2.5499680158001452E-2</v>
      </c>
      <c r="G2524" s="2">
        <f t="shared" si="354"/>
        <v>2.4404507647332756E-2</v>
      </c>
      <c r="H2524" s="2">
        <f t="shared" si="355"/>
        <v>1.044875828945002</v>
      </c>
      <c r="I2524" s="2">
        <f t="shared" si="356"/>
        <v>51.097275157488518</v>
      </c>
    </row>
    <row r="2525" spans="1:9" ht="13.5" x14ac:dyDescent="0.25">
      <c r="A2525" s="3">
        <f>TITRES_STAT!B2528</f>
        <v>45680</v>
      </c>
      <c r="B2525" s="6">
        <f>TITRES_STAT!D2528</f>
        <v>6.8395999999999999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2.3678274432429921E-2</v>
      </c>
      <c r="G2525" s="2">
        <f t="shared" si="357"/>
        <v>2.2661328529666128E-2</v>
      </c>
      <c r="H2525" s="2">
        <f t="shared" si="355"/>
        <v>1.044875828945002</v>
      </c>
      <c r="I2525" s="2">
        <f t="shared" si="356"/>
        <v>51.097275157488518</v>
      </c>
    </row>
    <row r="2526" spans="1:9" ht="13.5" x14ac:dyDescent="0.25">
      <c r="A2526" s="3">
        <f>TITRES_STAT!B2529</f>
        <v>45681</v>
      </c>
      <c r="B2526" s="6">
        <f>TITRES_STAT!D2529</f>
        <v>6.8395999999999999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2.1986969115827783E-2</v>
      </c>
      <c r="G2526" s="2">
        <f t="shared" si="357"/>
        <v>2.1042662206118549E-2</v>
      </c>
      <c r="H2526" s="2">
        <f t="shared" si="355"/>
        <v>1.044875828945002</v>
      </c>
      <c r="I2526" s="2">
        <f t="shared" si="356"/>
        <v>51.097275157488518</v>
      </c>
    </row>
    <row r="2527" spans="1:9" ht="13.5" x14ac:dyDescent="0.25">
      <c r="A2527" s="3">
        <f>TITRES_STAT!B2530</f>
        <v>45684</v>
      </c>
      <c r="B2527" s="6">
        <f>TITRES_STAT!D2530</f>
        <v>6.8583999999999996</v>
      </c>
      <c r="C2527" s="2">
        <f t="shared" si="351"/>
        <v>1.8799999999999706E-2</v>
      </c>
      <c r="D2527" s="2">
        <f t="shared" si="352"/>
        <v>1.8799999999999706E-2</v>
      </c>
      <c r="E2527" s="2">
        <f t="shared" si="353"/>
        <v>0</v>
      </c>
      <c r="F2527" s="2">
        <f t="shared" si="357"/>
        <v>2.1759328464697209E-2</v>
      </c>
      <c r="G2527" s="2">
        <f t="shared" si="357"/>
        <v>1.9539614905681509E-2</v>
      </c>
      <c r="H2527" s="2">
        <f t="shared" si="355"/>
        <v>1.1136006809617458</v>
      </c>
      <c r="I2527" s="2">
        <f t="shared" si="356"/>
        <v>52.687373305303211</v>
      </c>
    </row>
    <row r="2528" spans="1:9" ht="13.5" x14ac:dyDescent="0.25">
      <c r="A2528" s="3">
        <f>TITRES_STAT!B2531</f>
        <v>45685</v>
      </c>
      <c r="B2528" s="6">
        <f>TITRES_STAT!D2531</f>
        <v>6.6234999999999999</v>
      </c>
      <c r="C2528" s="2">
        <f t="shared" si="351"/>
        <v>-0.23489999999999966</v>
      </c>
      <c r="D2528" s="2">
        <f t="shared" si="352"/>
        <v>0</v>
      </c>
      <c r="E2528" s="2">
        <f t="shared" si="353"/>
        <v>0.23489999999999966</v>
      </c>
      <c r="F2528" s="2">
        <f t="shared" si="357"/>
        <v>2.0205090717218838E-2</v>
      </c>
      <c r="G2528" s="2">
        <f t="shared" si="357"/>
        <v>3.4922499555275661E-2</v>
      </c>
      <c r="H2528" s="2">
        <f t="shared" si="355"/>
        <v>0.57856943158487351</v>
      </c>
      <c r="I2528" s="2">
        <f t="shared" si="356"/>
        <v>36.651503570799136</v>
      </c>
    </row>
    <row r="2529" spans="1:9" ht="13.5" x14ac:dyDescent="0.25">
      <c r="A2529" s="3">
        <f>TITRES_STAT!B2532</f>
        <v>45686</v>
      </c>
      <c r="B2529" s="6">
        <f>TITRES_STAT!D2532</f>
        <v>6.6329000000000002</v>
      </c>
      <c r="C2529" s="2">
        <f t="shared" si="351"/>
        <v>9.400000000000297E-3</v>
      </c>
      <c r="D2529" s="2">
        <f t="shared" si="352"/>
        <v>9.400000000000297E-3</v>
      </c>
      <c r="E2529" s="2">
        <f t="shared" si="353"/>
        <v>0</v>
      </c>
      <c r="F2529" s="2">
        <f t="shared" si="357"/>
        <v>1.94332985231318E-2</v>
      </c>
      <c r="G2529" s="2">
        <f t="shared" si="357"/>
        <v>3.2428035301327401E-2</v>
      </c>
      <c r="H2529" s="2">
        <f t="shared" si="355"/>
        <v>0.59927461970957951</v>
      </c>
      <c r="I2529" s="2">
        <f t="shared" si="356"/>
        <v>37.4716519804713</v>
      </c>
    </row>
    <row r="2530" spans="1:9" ht="13.5" x14ac:dyDescent="0.25">
      <c r="A2530" s="3">
        <f>TITRES_STAT!B2533</f>
        <v>45687</v>
      </c>
      <c r="B2530" s="6">
        <f>TITRES_STAT!D2533</f>
        <v>6.6329000000000002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1.8045205771479528E-2</v>
      </c>
      <c r="G2530" s="2">
        <f t="shared" si="357"/>
        <v>3.0111747065518304E-2</v>
      </c>
      <c r="H2530" s="2">
        <f t="shared" si="355"/>
        <v>0.59927461970957951</v>
      </c>
      <c r="I2530" s="2">
        <f t="shared" si="356"/>
        <v>37.4716519804713</v>
      </c>
    </row>
    <row r="2531" spans="1:9" ht="13.5" x14ac:dyDescent="0.25">
      <c r="A2531" s="3">
        <f>TITRES_STAT!B2534</f>
        <v>45688</v>
      </c>
      <c r="B2531" s="6">
        <f>TITRES_STAT!D2534</f>
        <v>6.8395999999999999</v>
      </c>
      <c r="C2531" s="2">
        <f t="shared" si="351"/>
        <v>0.20669999999999966</v>
      </c>
      <c r="D2531" s="2">
        <f t="shared" si="352"/>
        <v>0.20669999999999966</v>
      </c>
      <c r="E2531" s="2">
        <f t="shared" si="353"/>
        <v>0</v>
      </c>
      <c r="F2531" s="2">
        <f t="shared" si="357"/>
        <v>3.1520548216373824E-2</v>
      </c>
      <c r="G2531" s="2">
        <f t="shared" si="357"/>
        <v>2.7960907989409856E-2</v>
      </c>
      <c r="H2531" s="2">
        <f t="shared" si="355"/>
        <v>1.1273077479569753</v>
      </c>
      <c r="I2531" s="2">
        <f t="shared" si="356"/>
        <v>52.992226867016285</v>
      </c>
    </row>
    <row r="2532" spans="1:9" ht="13.5" x14ac:dyDescent="0.25">
      <c r="A2532" s="3">
        <f>TITRES_STAT!B2535</f>
        <v>45691</v>
      </c>
      <c r="B2532" s="6">
        <f>TITRES_STAT!D2535</f>
        <v>6.5765000000000002</v>
      </c>
      <c r="C2532" s="2">
        <f t="shared" si="351"/>
        <v>-0.26309999999999967</v>
      </c>
      <c r="D2532" s="2">
        <f t="shared" si="352"/>
        <v>0</v>
      </c>
      <c r="E2532" s="2">
        <f t="shared" si="353"/>
        <v>0.26309999999999967</v>
      </c>
      <c r="F2532" s="2">
        <f t="shared" si="357"/>
        <v>2.9269080486632838E-2</v>
      </c>
      <c r="G2532" s="2">
        <f t="shared" si="357"/>
        <v>4.47565574187377E-2</v>
      </c>
      <c r="H2532" s="2">
        <f t="shared" si="355"/>
        <v>0.65396183653703222</v>
      </c>
      <c r="I2532" s="2">
        <f t="shared" si="356"/>
        <v>39.53911281932956</v>
      </c>
    </row>
    <row r="2533" spans="1:9" ht="13.5" x14ac:dyDescent="0.25">
      <c r="A2533" s="3">
        <f>TITRES_STAT!B2536</f>
        <v>45692</v>
      </c>
      <c r="B2533" s="6">
        <f>TITRES_STAT!D2536</f>
        <v>6.5765000000000002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2.7178431880444779E-2</v>
      </c>
      <c r="G2533" s="2">
        <f t="shared" si="357"/>
        <v>4.1559660460256435E-2</v>
      </c>
      <c r="H2533" s="2">
        <f t="shared" si="355"/>
        <v>0.65396183653703222</v>
      </c>
      <c r="I2533" s="2">
        <f t="shared" si="356"/>
        <v>39.53911281932956</v>
      </c>
    </row>
    <row r="2534" spans="1:9" ht="13.5" x14ac:dyDescent="0.25">
      <c r="A2534" s="3">
        <f>TITRES_STAT!B2537</f>
        <v>45693</v>
      </c>
      <c r="B2534" s="6">
        <f>TITRES_STAT!D2537</f>
        <v>6.5765000000000002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2.5237115317555868E-2</v>
      </c>
      <c r="G2534" s="2">
        <f t="shared" si="357"/>
        <v>3.8591113284523838E-2</v>
      </c>
      <c r="H2534" s="2">
        <f t="shared" si="355"/>
        <v>0.6539618365370321</v>
      </c>
      <c r="I2534" s="2">
        <f t="shared" si="356"/>
        <v>39.539112819329546</v>
      </c>
    </row>
    <row r="2535" spans="1:9" ht="13.5" x14ac:dyDescent="0.25">
      <c r="A2535" s="3">
        <f>TITRES_STAT!B2538</f>
        <v>45694</v>
      </c>
      <c r="B2535" s="6">
        <f>TITRES_STAT!D2538</f>
        <v>6.5765000000000002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2.3434464223444734E-2</v>
      </c>
      <c r="G2535" s="2">
        <f t="shared" si="357"/>
        <v>3.5834605192772137E-2</v>
      </c>
      <c r="H2535" s="2">
        <f t="shared" si="355"/>
        <v>0.6539618365370321</v>
      </c>
      <c r="I2535" s="2">
        <f t="shared" si="356"/>
        <v>39.539112819329546</v>
      </c>
    </row>
    <row r="2536" spans="1:9" ht="13.5" x14ac:dyDescent="0.25">
      <c r="A2536" s="3">
        <f>TITRES_STAT!B2539</f>
        <v>45695</v>
      </c>
      <c r="B2536" s="6">
        <f>TITRES_STAT!D2539</f>
        <v>6.8490000000000002</v>
      </c>
      <c r="C2536" s="2">
        <f t="shared" si="351"/>
        <v>0.27249999999999996</v>
      </c>
      <c r="D2536" s="2">
        <f t="shared" si="352"/>
        <v>0.27249999999999996</v>
      </c>
      <c r="E2536" s="2">
        <f t="shared" si="353"/>
        <v>0</v>
      </c>
      <c r="F2536" s="2">
        <f t="shared" si="357"/>
        <v>4.1224859636055822E-2</v>
      </c>
      <c r="G2536" s="2">
        <f t="shared" si="357"/>
        <v>3.3274990536145556E-2</v>
      </c>
      <c r="H2536" s="2">
        <f t="shared" si="355"/>
        <v>1.2389142407501086</v>
      </c>
      <c r="I2536" s="2">
        <f t="shared" si="356"/>
        <v>55.335493347660886</v>
      </c>
    </row>
    <row r="2537" spans="1:9" ht="13.5" x14ac:dyDescent="0.25">
      <c r="A2537" s="3">
        <f>TITRES_STAT!B2540</f>
        <v>45698</v>
      </c>
      <c r="B2537" s="6">
        <f>TITRES_STAT!D2540</f>
        <v>6.9523000000000001</v>
      </c>
      <c r="C2537" s="2">
        <f t="shared" si="351"/>
        <v>0.10329999999999995</v>
      </c>
      <c r="D2537" s="2">
        <f t="shared" si="352"/>
        <v>0.10329999999999995</v>
      </c>
      <c r="E2537" s="2">
        <f t="shared" si="353"/>
        <v>0</v>
      </c>
      <c r="F2537" s="2">
        <f t="shared" si="357"/>
        <v>4.5658798233480402E-2</v>
      </c>
      <c r="G2537" s="2">
        <f t="shared" si="357"/>
        <v>3.0898205497849444E-2</v>
      </c>
      <c r="H2537" s="2">
        <f t="shared" si="355"/>
        <v>1.4777168284630096</v>
      </c>
      <c r="I2537" s="2">
        <f t="shared" si="356"/>
        <v>59.6402628213037</v>
      </c>
    </row>
    <row r="2538" spans="1:9" ht="13.5" x14ac:dyDescent="0.25">
      <c r="A2538" s="3">
        <f>TITRES_STAT!B2541</f>
        <v>45699</v>
      </c>
      <c r="B2538" s="6">
        <f>TITRES_STAT!D2541</f>
        <v>6.9523000000000001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4.2397455502517514E-2</v>
      </c>
      <c r="G2538" s="2">
        <f t="shared" si="357"/>
        <v>2.8691190819431629E-2</v>
      </c>
      <c r="H2538" s="2">
        <f t="shared" si="355"/>
        <v>1.4777168284630093</v>
      </c>
      <c r="I2538" s="2">
        <f t="shared" si="356"/>
        <v>59.6402628213037</v>
      </c>
    </row>
    <row r="2539" spans="1:9" ht="13.5" x14ac:dyDescent="0.25">
      <c r="A2539" s="3">
        <f>TITRES_STAT!B2542</f>
        <v>45700</v>
      </c>
      <c r="B2539" s="6">
        <f>TITRES_STAT!D2542</f>
        <v>6.9523000000000001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3.9369065823766265E-2</v>
      </c>
      <c r="G2539" s="2">
        <f t="shared" si="357"/>
        <v>2.6641820046615083E-2</v>
      </c>
      <c r="H2539" s="2">
        <f t="shared" si="355"/>
        <v>1.4777168284630093</v>
      </c>
      <c r="I2539" s="2">
        <f t="shared" si="356"/>
        <v>59.6402628213037</v>
      </c>
    </row>
    <row r="2540" spans="1:9" ht="13.5" x14ac:dyDescent="0.25">
      <c r="A2540" s="3">
        <f>TITRES_STAT!B2543</f>
        <v>45701</v>
      </c>
      <c r="B2540" s="6">
        <f>TITRES_STAT!D2543</f>
        <v>6.9523000000000001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3.6556989693497244E-2</v>
      </c>
      <c r="G2540" s="2">
        <f t="shared" si="357"/>
        <v>2.4738832900428293E-2</v>
      </c>
      <c r="H2540" s="2">
        <f t="shared" si="355"/>
        <v>1.4777168284630091</v>
      </c>
      <c r="I2540" s="2">
        <f t="shared" si="356"/>
        <v>59.6402628213037</v>
      </c>
    </row>
    <row r="2541" spans="1:9" ht="13.5" x14ac:dyDescent="0.25">
      <c r="A2541" s="3">
        <f>TITRES_STAT!B2544</f>
        <v>45702</v>
      </c>
      <c r="B2541" s="6">
        <f>TITRES_STAT!D2544</f>
        <v>6.9523000000000001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3.3945776143961728E-2</v>
      </c>
      <c r="G2541" s="2">
        <f t="shared" si="358"/>
        <v>2.2971773407540558E-2</v>
      </c>
      <c r="H2541" s="2">
        <f t="shared" si="355"/>
        <v>1.4777168284630093</v>
      </c>
      <c r="I2541" s="2">
        <f t="shared" si="356"/>
        <v>59.6402628213037</v>
      </c>
    </row>
    <row r="2542" spans="1:9" ht="13.5" x14ac:dyDescent="0.25">
      <c r="A2542" s="3">
        <f>TITRES_STAT!B2545</f>
        <v>45705</v>
      </c>
      <c r="B2542" s="6">
        <f>TITRES_STAT!D2545</f>
        <v>6.9523000000000001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3.1521077847964464E-2</v>
      </c>
      <c r="G2542" s="2">
        <f t="shared" si="358"/>
        <v>2.1330932449859088E-2</v>
      </c>
      <c r="H2542" s="2">
        <f t="shared" si="355"/>
        <v>1.4777168284630096</v>
      </c>
      <c r="I2542" s="2">
        <f t="shared" si="356"/>
        <v>59.6402628213037</v>
      </c>
    </row>
    <row r="2543" spans="1:9" ht="13.5" x14ac:dyDescent="0.25">
      <c r="A2543" s="3">
        <f>TITRES_STAT!B2546</f>
        <v>45706</v>
      </c>
      <c r="B2543" s="6">
        <f>TITRES_STAT!D2546</f>
        <v>6.9428999999999998</v>
      </c>
      <c r="C2543" s="2">
        <f t="shared" si="351"/>
        <v>-9.400000000000297E-3</v>
      </c>
      <c r="D2543" s="2">
        <f t="shared" si="352"/>
        <v>0</v>
      </c>
      <c r="E2543" s="2">
        <f t="shared" si="353"/>
        <v>9.400000000000297E-3</v>
      </c>
      <c r="F2543" s="2">
        <f t="shared" si="358"/>
        <v>2.9269572287395573E-2</v>
      </c>
      <c r="G2543" s="2">
        <f t="shared" si="358"/>
        <v>2.0478722989154891E-2</v>
      </c>
      <c r="H2543" s="2">
        <f t="shared" si="355"/>
        <v>1.4292674549529349</v>
      </c>
      <c r="I2543" s="2">
        <f t="shared" si="356"/>
        <v>58.83532716987829</v>
      </c>
    </row>
    <row r="2544" spans="1:9" ht="13.5" x14ac:dyDescent="0.25">
      <c r="A2544" s="3">
        <f>TITRES_STAT!B2547</f>
        <v>45707</v>
      </c>
      <c r="B2544" s="6">
        <f>TITRES_STAT!D2547</f>
        <v>6.9428999999999998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2.7178888552581604E-2</v>
      </c>
      <c r="G2544" s="2">
        <f t="shared" si="358"/>
        <v>1.9015957061358113E-2</v>
      </c>
      <c r="H2544" s="2">
        <f t="shared" si="355"/>
        <v>1.4292674549529349</v>
      </c>
      <c r="I2544" s="2">
        <f t="shared" si="356"/>
        <v>58.83532716987829</v>
      </c>
    </row>
    <row r="2545" spans="1:9" ht="13.5" x14ac:dyDescent="0.25">
      <c r="A2545" s="3">
        <f>TITRES_STAT!B2548</f>
        <v>45708</v>
      </c>
      <c r="B2545" s="6">
        <f>TITRES_STAT!D2548</f>
        <v>6.8583999999999996</v>
      </c>
      <c r="C2545" s="2">
        <f t="shared" si="351"/>
        <v>-8.4500000000000242E-2</v>
      </c>
      <c r="D2545" s="2">
        <f t="shared" si="352"/>
        <v>0</v>
      </c>
      <c r="E2545" s="2">
        <f t="shared" si="353"/>
        <v>8.4500000000000242E-2</v>
      </c>
      <c r="F2545" s="2">
        <f t="shared" si="358"/>
        <v>2.5237539370254348E-2</v>
      </c>
      <c r="G2545" s="2">
        <f t="shared" si="358"/>
        <v>2.3693388699832552E-2</v>
      </c>
      <c r="H2545" s="2">
        <f t="shared" si="355"/>
        <v>1.065172217025786</v>
      </c>
      <c r="I2545" s="2">
        <f t="shared" si="356"/>
        <v>51.577888189868389</v>
      </c>
    </row>
    <row r="2546" spans="1:9" ht="13.5" x14ac:dyDescent="0.25">
      <c r="A2546" s="3">
        <f>TITRES_STAT!B2549</f>
        <v>45709</v>
      </c>
      <c r="B2546" s="6">
        <f>TITRES_STAT!D2549</f>
        <v>6.8583999999999996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2.3434857986664753E-2</v>
      </c>
      <c r="G2546" s="2">
        <f t="shared" si="358"/>
        <v>2.2001003792701656E-2</v>
      </c>
      <c r="H2546" s="2">
        <f t="shared" si="355"/>
        <v>1.0651722170257862</v>
      </c>
      <c r="I2546" s="2">
        <f t="shared" si="356"/>
        <v>51.577888189868389</v>
      </c>
    </row>
    <row r="2547" spans="1:9" ht="13.5" x14ac:dyDescent="0.25">
      <c r="A2547" s="3">
        <f>TITRES_STAT!B2550</f>
        <v>45712</v>
      </c>
      <c r="B2547" s="6">
        <f>TITRES_STAT!D2550</f>
        <v>6.9053000000000004</v>
      </c>
      <c r="C2547" s="2">
        <f t="shared" si="351"/>
        <v>4.690000000000083E-2</v>
      </c>
      <c r="D2547" s="2">
        <f t="shared" si="352"/>
        <v>4.690000000000083E-2</v>
      </c>
      <c r="E2547" s="2">
        <f t="shared" si="353"/>
        <v>0</v>
      </c>
      <c r="F2547" s="2">
        <f t="shared" si="358"/>
        <v>2.5110939559045902E-2</v>
      </c>
      <c r="G2547" s="2">
        <f t="shared" si="358"/>
        <v>2.0429503521794394E-2</v>
      </c>
      <c r="H2547" s="2">
        <f t="shared" si="355"/>
        <v>1.2291507491729943</v>
      </c>
      <c r="I2547" s="2">
        <f t="shared" si="356"/>
        <v>55.139866589507427</v>
      </c>
    </row>
    <row r="2548" spans="1:9" ht="13.5" x14ac:dyDescent="0.25">
      <c r="A2548" s="3">
        <f>TITRES_STAT!B2551</f>
        <v>45713</v>
      </c>
      <c r="B2548" s="6">
        <f>TITRES_STAT!D2551</f>
        <v>6.9053000000000004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2.3317301019114053E-2</v>
      </c>
      <c r="G2548" s="2">
        <f t="shared" si="358"/>
        <v>1.8970253270237651E-2</v>
      </c>
      <c r="H2548" s="2">
        <f t="shared" si="355"/>
        <v>1.2291507491729943</v>
      </c>
      <c r="I2548" s="2">
        <f t="shared" si="356"/>
        <v>55.139866589507427</v>
      </c>
    </row>
    <row r="2549" spans="1:9" ht="13.5" x14ac:dyDescent="0.25">
      <c r="A2549" s="3">
        <f>TITRES_STAT!B2552</f>
        <v>45714</v>
      </c>
      <c r="B2549" s="6">
        <f>TITRES_STAT!D2552</f>
        <v>6.9053000000000004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2.1651779517748763E-2</v>
      </c>
      <c r="G2549" s="2">
        <f t="shared" si="358"/>
        <v>1.7615235179506392E-2</v>
      </c>
      <c r="H2549" s="2">
        <f t="shared" si="355"/>
        <v>1.2291507491729941</v>
      </c>
      <c r="I2549" s="2">
        <f t="shared" si="356"/>
        <v>55.13986658950742</v>
      </c>
    </row>
    <row r="2550" spans="1:9" ht="13.5" x14ac:dyDescent="0.25">
      <c r="A2550" s="3">
        <f>TITRES_STAT!B2553</f>
        <v>45715</v>
      </c>
      <c r="B2550" s="6">
        <f>TITRES_STAT!D2553</f>
        <v>6.9523000000000001</v>
      </c>
      <c r="C2550" s="2">
        <f t="shared" si="351"/>
        <v>4.6999999999999709E-2</v>
      </c>
      <c r="D2550" s="2">
        <f t="shared" si="352"/>
        <v>4.6999999999999709E-2</v>
      </c>
      <c r="E2550" s="2">
        <f t="shared" si="353"/>
        <v>0</v>
      </c>
      <c r="F2550" s="2">
        <f t="shared" si="358"/>
        <v>2.3462366695052399E-2</v>
      </c>
      <c r="G2550" s="2">
        <f t="shared" si="358"/>
        <v>1.6357004095255936E-2</v>
      </c>
      <c r="H2550" s="2">
        <f t="shared" si="355"/>
        <v>1.434392664965906</v>
      </c>
      <c r="I2550" s="2">
        <f t="shared" si="356"/>
        <v>58.921992561376491</v>
      </c>
    </row>
    <row r="2551" spans="1:9" ht="13.5" x14ac:dyDescent="0.25">
      <c r="A2551" s="3">
        <f>TITRES_STAT!B2554</f>
        <v>45716</v>
      </c>
      <c r="B2551" s="6">
        <f>TITRES_STAT!D2554</f>
        <v>6.9523000000000001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2.1786483359691515E-2</v>
      </c>
      <c r="G2551" s="2">
        <f t="shared" si="358"/>
        <v>1.5188646659880511E-2</v>
      </c>
      <c r="H2551" s="2">
        <f t="shared" si="355"/>
        <v>1.434392664965906</v>
      </c>
      <c r="I2551" s="2">
        <f t="shared" si="356"/>
        <v>58.921992561376491</v>
      </c>
    </row>
    <row r="2552" spans="1:9" ht="13.5" x14ac:dyDescent="0.25">
      <c r="A2552" s="3">
        <f>TITRES_STAT!B2555</f>
        <v>45719</v>
      </c>
      <c r="B2552" s="6">
        <f>TITRES_STAT!D2555</f>
        <v>6.9523000000000001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2.0230305976856405E-2</v>
      </c>
      <c r="G2552" s="2">
        <f t="shared" si="358"/>
        <v>1.4103743327031903E-2</v>
      </c>
      <c r="H2552" s="2">
        <f t="shared" si="355"/>
        <v>1.434392664965906</v>
      </c>
      <c r="I2552" s="2">
        <f t="shared" si="356"/>
        <v>58.921992561376491</v>
      </c>
    </row>
    <row r="2553" spans="1:9" ht="13.5" x14ac:dyDescent="0.25">
      <c r="A2553" s="3">
        <f>TITRES_STAT!B2556</f>
        <v>45720</v>
      </c>
      <c r="B2553" s="6">
        <f>TITRES_STAT!D2556</f>
        <v>6.9523000000000001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1.8785284121366659E-2</v>
      </c>
      <c r="G2553" s="2">
        <f t="shared" si="358"/>
        <v>1.3096333089386767E-2</v>
      </c>
      <c r="H2553" s="2">
        <f t="shared" si="355"/>
        <v>1.4343926649659058</v>
      </c>
      <c r="I2553" s="2">
        <f t="shared" si="356"/>
        <v>58.921992561376484</v>
      </c>
    </row>
    <row r="2554" spans="1:9" ht="13.5" x14ac:dyDescent="0.25">
      <c r="A2554" s="3">
        <f>TITRES_STAT!B2557</f>
        <v>45721</v>
      </c>
      <c r="B2554" s="6">
        <f>TITRES_STAT!D2557</f>
        <v>6.9523000000000001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1.744347811269761E-2</v>
      </c>
      <c r="G2554" s="2">
        <f t="shared" si="358"/>
        <v>1.2160880725859141E-2</v>
      </c>
      <c r="H2554" s="2">
        <f t="shared" si="355"/>
        <v>1.4343926649659056</v>
      </c>
      <c r="I2554" s="2">
        <f t="shared" si="356"/>
        <v>58.921992561376477</v>
      </c>
    </row>
    <row r="2555" spans="1:9" ht="13.5" x14ac:dyDescent="0.25">
      <c r="A2555" s="3">
        <f>TITRES_STAT!B2558</f>
        <v>45722</v>
      </c>
      <c r="B2555" s="6">
        <f>TITRES_STAT!D2558</f>
        <v>6.9523000000000001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1.6197515390362065E-2</v>
      </c>
      <c r="G2555" s="2">
        <f t="shared" si="358"/>
        <v>1.1292246388297773E-2</v>
      </c>
      <c r="H2555" s="2">
        <f t="shared" si="355"/>
        <v>1.4343926649659056</v>
      </c>
      <c r="I2555" s="2">
        <f t="shared" si="356"/>
        <v>58.921992561376477</v>
      </c>
    </row>
    <row r="2556" spans="1:9" ht="13.5" x14ac:dyDescent="0.25">
      <c r="A2556" s="3">
        <f>TITRES_STAT!B2559</f>
        <v>45723</v>
      </c>
      <c r="B2556" s="6">
        <f>TITRES_STAT!D2559</f>
        <v>6.9523000000000001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1.5040550005336203E-2</v>
      </c>
      <c r="G2556" s="2">
        <f t="shared" si="358"/>
        <v>1.0485657360562218E-2</v>
      </c>
      <c r="H2556" s="2">
        <f t="shared" si="355"/>
        <v>1.4343926649659056</v>
      </c>
      <c r="I2556" s="2">
        <f t="shared" si="356"/>
        <v>58.921992561376477</v>
      </c>
    </row>
    <row r="2557" spans="1:9" ht="13.5" x14ac:dyDescent="0.25">
      <c r="A2557" s="3">
        <f>TITRES_STAT!B2560</f>
        <v>45726</v>
      </c>
      <c r="B2557" s="6">
        <f>TITRES_STAT!D2560</f>
        <v>6.9428999999999998</v>
      </c>
      <c r="C2557" s="2">
        <f t="shared" si="351"/>
        <v>-9.400000000000297E-3</v>
      </c>
      <c r="D2557" s="2">
        <f t="shared" si="352"/>
        <v>0</v>
      </c>
      <c r="E2557" s="2">
        <f t="shared" si="353"/>
        <v>9.400000000000297E-3</v>
      </c>
      <c r="F2557" s="2">
        <f t="shared" ref="F2557:G2572" si="359">((F2556*13)+D2557)/14</f>
        <v>1.3966225004955047E-2</v>
      </c>
      <c r="G2557" s="2">
        <f t="shared" si="359"/>
        <v>1.0408110406236366E-2</v>
      </c>
      <c r="H2557" s="2">
        <f t="shared" si="355"/>
        <v>1.3418598054635085</v>
      </c>
      <c r="I2557" s="2">
        <f t="shared" si="356"/>
        <v>57.298895618472912</v>
      </c>
    </row>
    <row r="2558" spans="1:9" ht="13.5" x14ac:dyDescent="0.25">
      <c r="A2558" s="3">
        <f>TITRES_STAT!B2561</f>
        <v>45727</v>
      </c>
      <c r="B2558" s="6">
        <f>TITRES_STAT!D2561</f>
        <v>6.9523000000000001</v>
      </c>
      <c r="C2558" s="2">
        <f t="shared" si="351"/>
        <v>9.400000000000297E-3</v>
      </c>
      <c r="D2558" s="2">
        <f t="shared" si="352"/>
        <v>9.400000000000297E-3</v>
      </c>
      <c r="E2558" s="2">
        <f t="shared" si="353"/>
        <v>0</v>
      </c>
      <c r="F2558" s="2">
        <f t="shared" si="359"/>
        <v>1.3640066076029708E-2</v>
      </c>
      <c r="G2558" s="2">
        <f t="shared" si="359"/>
        <v>9.6646739486480528E-3</v>
      </c>
      <c r="H2558" s="2">
        <f t="shared" si="355"/>
        <v>1.4113322548183589</v>
      </c>
      <c r="I2558" s="2">
        <f t="shared" si="356"/>
        <v>58.529149270002691</v>
      </c>
    </row>
    <row r="2559" spans="1:9" ht="13.5" x14ac:dyDescent="0.25">
      <c r="A2559" s="3">
        <f>TITRES_STAT!B2562</f>
        <v>45728</v>
      </c>
      <c r="B2559" s="6">
        <f>TITRES_STAT!D2562</f>
        <v>6.9523000000000001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1.2665775642027586E-2</v>
      </c>
      <c r="G2559" s="2">
        <f t="shared" si="359"/>
        <v>8.9743400951731913E-3</v>
      </c>
      <c r="H2559" s="2">
        <f t="shared" si="355"/>
        <v>1.4113322548183589</v>
      </c>
      <c r="I2559" s="2">
        <f t="shared" si="356"/>
        <v>58.529149270002691</v>
      </c>
    </row>
    <row r="2560" spans="1:9" ht="13.5" x14ac:dyDescent="0.25">
      <c r="A2560" s="3">
        <f>TITRES_STAT!B2563</f>
        <v>45729</v>
      </c>
      <c r="B2560" s="6">
        <f>TITRES_STAT!D2563</f>
        <v>6.9523000000000001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1.1761077381882758E-2</v>
      </c>
      <c r="G2560" s="2">
        <f t="shared" si="359"/>
        <v>8.3333158026608206E-3</v>
      </c>
      <c r="H2560" s="2">
        <f t="shared" si="355"/>
        <v>1.4113322548183589</v>
      </c>
      <c r="I2560" s="2">
        <f t="shared" si="356"/>
        <v>58.529149270002691</v>
      </c>
    </row>
    <row r="2561" spans="1:9" ht="13.5" x14ac:dyDescent="0.25">
      <c r="A2561" s="3">
        <f>TITRES_STAT!B2564</f>
        <v>45730</v>
      </c>
      <c r="B2561" s="6">
        <f>TITRES_STAT!D2564</f>
        <v>6.9523000000000001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1.0921000426033989E-2</v>
      </c>
      <c r="G2561" s="2">
        <f t="shared" si="359"/>
        <v>7.7380789596136193E-3</v>
      </c>
      <c r="H2561" s="2">
        <f t="shared" si="355"/>
        <v>1.4113322548183589</v>
      </c>
      <c r="I2561" s="2">
        <f t="shared" si="356"/>
        <v>58.529149270002691</v>
      </c>
    </row>
    <row r="2562" spans="1:9" ht="13.5" x14ac:dyDescent="0.25">
      <c r="A2562" s="3">
        <f>TITRES_STAT!B2565</f>
        <v>45733</v>
      </c>
      <c r="B2562" s="6">
        <f>TITRES_STAT!D2565</f>
        <v>6.9523000000000001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1.0140928967031561E-2</v>
      </c>
      <c r="G2562" s="2">
        <f t="shared" si="359"/>
        <v>7.1853590339269321E-3</v>
      </c>
      <c r="H2562" s="2">
        <f t="shared" si="355"/>
        <v>1.4113322548183587</v>
      </c>
      <c r="I2562" s="2">
        <f t="shared" si="356"/>
        <v>58.529149270002684</v>
      </c>
    </row>
    <row r="2563" spans="1:9" ht="13.5" x14ac:dyDescent="0.25">
      <c r="A2563" s="3">
        <f>TITRES_STAT!B2566</f>
        <v>45734</v>
      </c>
      <c r="B2563" s="6">
        <f>TITRES_STAT!D2566</f>
        <v>6.9523000000000001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9.4165768979578793E-3</v>
      </c>
      <c r="G2563" s="2">
        <f t="shared" si="359"/>
        <v>6.6721191029321513E-3</v>
      </c>
      <c r="H2563" s="2">
        <f t="shared" si="355"/>
        <v>1.4113322548183589</v>
      </c>
      <c r="I2563" s="2">
        <f t="shared" si="356"/>
        <v>58.529149270002691</v>
      </c>
    </row>
    <row r="2564" spans="1:9" ht="13.5" x14ac:dyDescent="0.25">
      <c r="A2564" s="3">
        <f>TITRES_STAT!B2567</f>
        <v>45735</v>
      </c>
      <c r="B2564" s="6">
        <f>TITRES_STAT!D2567</f>
        <v>6.9523000000000001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8.743964262389459E-3</v>
      </c>
      <c r="G2564" s="2">
        <f t="shared" si="359"/>
        <v>6.1955391670084261E-3</v>
      </c>
      <c r="H2564" s="2">
        <f t="shared" si="355"/>
        <v>1.4113322548183589</v>
      </c>
      <c r="I2564" s="2">
        <f t="shared" si="356"/>
        <v>58.529149270002691</v>
      </c>
    </row>
    <row r="2565" spans="1:9" ht="13.5" x14ac:dyDescent="0.25">
      <c r="A2565" s="3">
        <f>TITRES_STAT!B2568</f>
        <v>45737</v>
      </c>
      <c r="B2565" s="6">
        <f>TITRES_STAT!D2568</f>
        <v>6.9335000000000004</v>
      </c>
      <c r="C2565" s="2">
        <f t="shared" si="360"/>
        <v>-1.8799999999999706E-2</v>
      </c>
      <c r="D2565" s="2">
        <f t="shared" si="361"/>
        <v>0</v>
      </c>
      <c r="E2565" s="2">
        <f t="shared" si="362"/>
        <v>1.8799999999999706E-2</v>
      </c>
      <c r="F2565" s="2">
        <f t="shared" si="359"/>
        <v>8.1193953865044983E-3</v>
      </c>
      <c r="G2565" s="2">
        <f t="shared" si="359"/>
        <v>7.0958577979363746E-3</v>
      </c>
      <c r="H2565" s="2">
        <f t="shared" si="355"/>
        <v>1.144244377172523</v>
      </c>
      <c r="I2565" s="2">
        <f t="shared" si="356"/>
        <v>53.363524668832959</v>
      </c>
    </row>
    <row r="2566" spans="1:9" ht="13.5" x14ac:dyDescent="0.25">
      <c r="A2566" s="3">
        <f>TITRES_STAT!B2569</f>
        <v>45740</v>
      </c>
      <c r="B2566" s="6">
        <f>TITRES_STAT!D2569</f>
        <v>6.9335000000000004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7.5394385731827485E-3</v>
      </c>
      <c r="G2566" s="2">
        <f t="shared" si="359"/>
        <v>6.5890108123694904E-3</v>
      </c>
      <c r="H2566" s="2">
        <f t="shared" si="355"/>
        <v>1.1442443771725233</v>
      </c>
      <c r="I2566" s="2">
        <f t="shared" si="356"/>
        <v>53.363524668832959</v>
      </c>
    </row>
    <row r="2567" spans="1:9" ht="13.5" x14ac:dyDescent="0.25">
      <c r="A2567" s="3">
        <f>TITRES_STAT!B2570</f>
        <v>45741</v>
      </c>
      <c r="B2567" s="6">
        <f>TITRES_STAT!D2570</f>
        <v>6.9335000000000004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7.0009072465268387E-3</v>
      </c>
      <c r="G2567" s="2">
        <f t="shared" si="359"/>
        <v>6.118367182914526E-3</v>
      </c>
      <c r="H2567" s="2">
        <f t="shared" si="355"/>
        <v>1.1442443771725235</v>
      </c>
      <c r="I2567" s="2">
        <f t="shared" si="356"/>
        <v>53.363524668832973</v>
      </c>
    </row>
    <row r="2568" spans="1:9" ht="13.5" x14ac:dyDescent="0.25">
      <c r="A2568" s="3">
        <f>TITRES_STAT!B2571</f>
        <v>45742</v>
      </c>
      <c r="B2568" s="6">
        <f>TITRES_STAT!D2571</f>
        <v>6.9335000000000004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6.5008424432034936E-3</v>
      </c>
      <c r="G2568" s="2">
        <f t="shared" si="359"/>
        <v>5.6813409555634886E-3</v>
      </c>
      <c r="H2568" s="2">
        <f t="shared" si="355"/>
        <v>1.1442443771725235</v>
      </c>
      <c r="I2568" s="2">
        <f t="shared" si="356"/>
        <v>53.363524668832973</v>
      </c>
    </row>
    <row r="2569" spans="1:9" ht="13.5" x14ac:dyDescent="0.25">
      <c r="A2569" s="3">
        <f>TITRES_STAT!B2572</f>
        <v>45743</v>
      </c>
      <c r="B2569" s="6">
        <f>TITRES_STAT!D2572</f>
        <v>6.9335000000000004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6.0364965544032435E-3</v>
      </c>
      <c r="G2569" s="2">
        <f t="shared" si="359"/>
        <v>5.2755308873089542E-3</v>
      </c>
      <c r="H2569" s="2">
        <f t="shared" si="355"/>
        <v>1.1442443771725233</v>
      </c>
      <c r="I2569" s="2">
        <f t="shared" si="356"/>
        <v>53.363524668832959</v>
      </c>
    </row>
    <row r="2570" spans="1:9" ht="13.5" x14ac:dyDescent="0.25">
      <c r="A2570" s="3">
        <f>TITRES_STAT!B2573</f>
        <v>45744</v>
      </c>
      <c r="B2570" s="6">
        <f>TITRES_STAT!D2573</f>
        <v>6.9335000000000004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5.605318229088726E-3</v>
      </c>
      <c r="G2570" s="2">
        <f t="shared" si="359"/>
        <v>4.8987072525011723E-3</v>
      </c>
      <c r="H2570" s="2">
        <f t="shared" si="355"/>
        <v>1.1442443771725233</v>
      </c>
      <c r="I2570" s="2">
        <f t="shared" si="356"/>
        <v>53.363524668832959</v>
      </c>
    </row>
    <row r="2571" spans="1:9" ht="13.5" x14ac:dyDescent="0.25">
      <c r="A2571" s="3">
        <f>TITRES_STAT!B2574</f>
        <v>45749</v>
      </c>
      <c r="B2571" s="6">
        <f>TITRES_STAT!D2574</f>
        <v>6.6234999999999999</v>
      </c>
      <c r="C2571" s="2">
        <f t="shared" si="360"/>
        <v>-0.3100000000000005</v>
      </c>
      <c r="D2571" s="2">
        <f t="shared" si="361"/>
        <v>0</v>
      </c>
      <c r="E2571" s="2">
        <f t="shared" si="362"/>
        <v>0.3100000000000005</v>
      </c>
      <c r="F2571" s="2">
        <f t="shared" si="359"/>
        <v>5.2049383555823883E-3</v>
      </c>
      <c r="G2571" s="2">
        <f t="shared" si="359"/>
        <v>2.669165673446541E-2</v>
      </c>
      <c r="H2571" s="2">
        <f t="shared" si="355"/>
        <v>0.19500244617118687</v>
      </c>
      <c r="I2571" s="2">
        <f t="shared" si="356"/>
        <v>16.318162928952887</v>
      </c>
    </row>
    <row r="2572" spans="1:9" ht="13.5" x14ac:dyDescent="0.25">
      <c r="A2572" s="3">
        <f>TITRES_STAT!B2575</f>
        <v>45750</v>
      </c>
      <c r="B2572" s="6">
        <f>TITRES_STAT!D2575</f>
        <v>6.9146999999999998</v>
      </c>
      <c r="C2572" s="2">
        <f t="shared" si="360"/>
        <v>0.2911999999999999</v>
      </c>
      <c r="D2572" s="2">
        <f t="shared" si="361"/>
        <v>0.2911999999999999</v>
      </c>
      <c r="E2572" s="2">
        <f t="shared" si="362"/>
        <v>0</v>
      </c>
      <c r="F2572" s="2">
        <f t="shared" si="359"/>
        <v>2.5633157044469355E-2</v>
      </c>
      <c r="G2572" s="2">
        <f t="shared" si="359"/>
        <v>2.4785109824860738E-2</v>
      </c>
      <c r="H2572" s="2">
        <f t="shared" si="355"/>
        <v>1.0342159960396053</v>
      </c>
      <c r="I2572" s="2">
        <f t="shared" si="356"/>
        <v>50.841011871556901</v>
      </c>
    </row>
    <row r="2573" spans="1:9" ht="13.5" x14ac:dyDescent="0.25">
      <c r="A2573" s="3">
        <f>TITRES_STAT!B2576</f>
        <v>45751</v>
      </c>
      <c r="B2573" s="6">
        <f>TITRES_STAT!D2576</f>
        <v>6.9146999999999998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2.3802217255578687E-2</v>
      </c>
      <c r="G2573" s="2">
        <f t="shared" si="363"/>
        <v>2.3014744837370683E-2</v>
      </c>
      <c r="H2573" s="2">
        <f t="shared" si="355"/>
        <v>1.0342159960396053</v>
      </c>
      <c r="I2573" s="2">
        <f t="shared" si="356"/>
        <v>50.841011871556901</v>
      </c>
    </row>
    <row r="2574" spans="1:9" ht="13.5" x14ac:dyDescent="0.25">
      <c r="A2574" s="3">
        <f>TITRES_STAT!B2577</f>
        <v>45754</v>
      </c>
      <c r="B2574" s="6">
        <f>TITRES_STAT!D2577</f>
        <v>6.7173999999999996</v>
      </c>
      <c r="C2574" s="2">
        <f t="shared" si="360"/>
        <v>-0.19730000000000025</v>
      </c>
      <c r="D2574" s="2">
        <f t="shared" si="361"/>
        <v>0</v>
      </c>
      <c r="E2574" s="2">
        <f t="shared" si="362"/>
        <v>0.19730000000000025</v>
      </c>
      <c r="F2574" s="2">
        <f t="shared" si="363"/>
        <v>2.2102058880180211E-2</v>
      </c>
      <c r="G2574" s="2">
        <f t="shared" si="363"/>
        <v>3.5463691634701366E-2</v>
      </c>
      <c r="H2574" s="2">
        <f t="shared" si="355"/>
        <v>0.62323063001577805</v>
      </c>
      <c r="I2574" s="2">
        <f t="shared" si="356"/>
        <v>38.394459696076595</v>
      </c>
    </row>
    <row r="2575" spans="1:9" ht="13.5" x14ac:dyDescent="0.25">
      <c r="A2575" s="3">
        <f>TITRES_STAT!B2578</f>
        <v>45755</v>
      </c>
      <c r="B2575" s="6">
        <f>TITRES_STAT!D2578</f>
        <v>6.7173999999999996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2.0523340388738768E-2</v>
      </c>
      <c r="G2575" s="2">
        <f t="shared" si="363"/>
        <v>3.293057080365127E-2</v>
      </c>
      <c r="H2575" s="2">
        <f t="shared" si="355"/>
        <v>0.62323063001577805</v>
      </c>
      <c r="I2575" s="2">
        <f t="shared" si="356"/>
        <v>38.394459696076595</v>
      </c>
    </row>
    <row r="2576" spans="1:9" ht="13.5" x14ac:dyDescent="0.25">
      <c r="A2576" s="3">
        <f>TITRES_STAT!B2579</f>
        <v>45757</v>
      </c>
      <c r="B2576" s="6">
        <f>TITRES_STAT!D2579</f>
        <v>6.7644000000000002</v>
      </c>
      <c r="C2576" s="2">
        <f t="shared" si="360"/>
        <v>4.7000000000000597E-2</v>
      </c>
      <c r="D2576" s="2">
        <f t="shared" si="361"/>
        <v>4.7000000000000597E-2</v>
      </c>
      <c r="E2576" s="2">
        <f t="shared" si="362"/>
        <v>0</v>
      </c>
      <c r="F2576" s="2">
        <f t="shared" si="363"/>
        <v>2.2414530360971758E-2</v>
      </c>
      <c r="G2576" s="2">
        <f t="shared" si="363"/>
        <v>3.0578387174819036E-2</v>
      </c>
      <c r="H2576" s="2">
        <f t="shared" si="355"/>
        <v>0.73301872439596405</v>
      </c>
      <c r="I2576" s="2">
        <f t="shared" si="356"/>
        <v>42.297218955407104</v>
      </c>
    </row>
    <row r="2577" spans="1:9" ht="13.5" x14ac:dyDescent="0.25">
      <c r="A2577" s="3">
        <f>TITRES_STAT!B2580</f>
        <v>45758</v>
      </c>
      <c r="B2577" s="6">
        <f>TITRES_STAT!D2580</f>
        <v>6.9523000000000001</v>
      </c>
      <c r="C2577" s="2">
        <f t="shared" si="360"/>
        <v>0.18789999999999996</v>
      </c>
      <c r="D2577" s="2">
        <f t="shared" si="361"/>
        <v>0.18789999999999996</v>
      </c>
      <c r="E2577" s="2">
        <f t="shared" si="362"/>
        <v>0</v>
      </c>
      <c r="F2577" s="2">
        <f t="shared" si="363"/>
        <v>3.4234921049473774E-2</v>
      </c>
      <c r="G2577" s="2">
        <f t="shared" si="363"/>
        <v>2.8394216662331963E-2</v>
      </c>
      <c r="H2577" s="2">
        <f t="shared" ref="H2577:H2640" si="364">F2577/G2577</f>
        <v>1.2057004937519598</v>
      </c>
      <c r="I2577" s="2">
        <f t="shared" ref="I2577:I2640" si="365">IF(G2577=0,100,100-(100/(1+H2577)))</f>
        <v>54.662928950114555</v>
      </c>
    </row>
    <row r="2578" spans="1:9" ht="13.5" x14ac:dyDescent="0.25">
      <c r="A2578" s="3">
        <f>TITRES_STAT!B2581</f>
        <v>45761</v>
      </c>
      <c r="B2578" s="6">
        <f>TITRES_STAT!D2581</f>
        <v>6.7644000000000002</v>
      </c>
      <c r="C2578" s="2">
        <f t="shared" si="360"/>
        <v>-0.18789999999999996</v>
      </c>
      <c r="D2578" s="2">
        <f t="shared" si="361"/>
        <v>0</v>
      </c>
      <c r="E2578" s="2">
        <f t="shared" si="362"/>
        <v>0.18789999999999996</v>
      </c>
      <c r="F2578" s="2">
        <f t="shared" si="363"/>
        <v>3.1789569545939936E-2</v>
      </c>
      <c r="G2578" s="2">
        <f t="shared" si="363"/>
        <v>3.9787486900736822E-2</v>
      </c>
      <c r="H2578" s="2">
        <f t="shared" si="364"/>
        <v>0.79898410335012204</v>
      </c>
      <c r="I2578" s="2">
        <f t="shared" si="365"/>
        <v>44.413071903316435</v>
      </c>
    </row>
    <row r="2579" spans="1:9" ht="13.5" x14ac:dyDescent="0.25">
      <c r="A2579" s="3">
        <f>TITRES_STAT!B2582</f>
        <v>45762</v>
      </c>
      <c r="B2579" s="6">
        <f>TITRES_STAT!D2582</f>
        <v>6.9428999999999998</v>
      </c>
      <c r="C2579" s="2">
        <f t="shared" si="360"/>
        <v>0.17849999999999966</v>
      </c>
      <c r="D2579" s="2">
        <f t="shared" si="361"/>
        <v>0.17849999999999966</v>
      </c>
      <c r="E2579" s="2">
        <f t="shared" si="362"/>
        <v>0</v>
      </c>
      <c r="F2579" s="2">
        <f t="shared" si="363"/>
        <v>4.2268886006944194E-2</v>
      </c>
      <c r="G2579" s="2">
        <f t="shared" si="363"/>
        <v>3.6945523550684194E-2</v>
      </c>
      <c r="H2579" s="2">
        <f t="shared" si="364"/>
        <v>1.1440868052379087</v>
      </c>
      <c r="I2579" s="2">
        <f t="shared" si="365"/>
        <v>53.360097289109547</v>
      </c>
    </row>
    <row r="2580" spans="1:9" ht="13.5" x14ac:dyDescent="0.25">
      <c r="A2580" s="3">
        <f>TITRES_STAT!B2583</f>
        <v>45763</v>
      </c>
      <c r="B2580" s="6">
        <f>TITRES_STAT!D2583</f>
        <v>6.9523000000000001</v>
      </c>
      <c r="C2580" s="2">
        <f t="shared" si="360"/>
        <v>9.400000000000297E-3</v>
      </c>
      <c r="D2580" s="2">
        <f t="shared" si="361"/>
        <v>9.400000000000297E-3</v>
      </c>
      <c r="E2580" s="2">
        <f t="shared" si="362"/>
        <v>0</v>
      </c>
      <c r="F2580" s="2">
        <f t="shared" si="363"/>
        <v>3.9921108435019628E-2</v>
      </c>
      <c r="G2580" s="2">
        <f t="shared" si="363"/>
        <v>3.4306557582778181E-2</v>
      </c>
      <c r="H2580" s="2">
        <f t="shared" si="364"/>
        <v>1.1636582405184233</v>
      </c>
      <c r="I2580" s="2">
        <f t="shared" si="365"/>
        <v>53.781979923021716</v>
      </c>
    </row>
    <row r="2581" spans="1:9" ht="13.5" x14ac:dyDescent="0.25">
      <c r="A2581" s="3">
        <f>TITRES_STAT!B2584</f>
        <v>45764</v>
      </c>
      <c r="B2581" s="6">
        <f>TITRES_STAT!D2584</f>
        <v>6.9523000000000001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3.7069600689661086E-2</v>
      </c>
      <c r="G2581" s="2">
        <f t="shared" si="363"/>
        <v>3.1856089184008313E-2</v>
      </c>
      <c r="H2581" s="2">
        <f t="shared" si="364"/>
        <v>1.1636582405184233</v>
      </c>
      <c r="I2581" s="2">
        <f t="shared" si="365"/>
        <v>53.781979923021716</v>
      </c>
    </row>
    <row r="2582" spans="1:9" ht="13.5" x14ac:dyDescent="0.25">
      <c r="A2582" s="3">
        <f>TITRES_STAT!B2585</f>
        <v>45765</v>
      </c>
      <c r="B2582" s="6">
        <f>TITRES_STAT!D2585</f>
        <v>6.9523000000000001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3.4421772068971006E-2</v>
      </c>
      <c r="G2582" s="2">
        <f t="shared" si="363"/>
        <v>2.958065424229343E-2</v>
      </c>
      <c r="H2582" s="2">
        <f t="shared" si="364"/>
        <v>1.1636582405184233</v>
      </c>
      <c r="I2582" s="2">
        <f t="shared" si="365"/>
        <v>53.781979923021716</v>
      </c>
    </row>
    <row r="2583" spans="1:9" ht="13.5" x14ac:dyDescent="0.25">
      <c r="A2583" s="3">
        <f>TITRES_STAT!B2586</f>
        <v>45768</v>
      </c>
      <c r="B2583" s="6">
        <f>TITRES_STAT!D2586</f>
        <v>6.9523000000000001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3.1963074064044507E-2</v>
      </c>
      <c r="G2583" s="2">
        <f t="shared" si="363"/>
        <v>2.74677503678439E-2</v>
      </c>
      <c r="H2583" s="2">
        <f t="shared" si="364"/>
        <v>1.1636582405184233</v>
      </c>
      <c r="I2583" s="2">
        <f t="shared" si="365"/>
        <v>53.781979923021716</v>
      </c>
    </row>
    <row r="2584" spans="1:9" ht="13.5" x14ac:dyDescent="0.25">
      <c r="A2584" s="3">
        <f>TITRES_STAT!B2587</f>
        <v>45769</v>
      </c>
      <c r="B2584" s="6">
        <f>TITRES_STAT!D2587</f>
        <v>6.9523000000000001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2.9679997345184183E-2</v>
      </c>
      <c r="G2584" s="2">
        <f t="shared" si="363"/>
        <v>2.5505768198712194E-2</v>
      </c>
      <c r="H2584" s="2">
        <f t="shared" si="364"/>
        <v>1.1636582405184233</v>
      </c>
      <c r="I2584" s="2">
        <f t="shared" si="365"/>
        <v>53.781979923021716</v>
      </c>
    </row>
    <row r="2585" spans="1:9" ht="13.5" x14ac:dyDescent="0.25">
      <c r="A2585" s="3">
        <f>TITRES_STAT!B2588</f>
        <v>45770</v>
      </c>
      <c r="B2585" s="6">
        <f>TITRES_STAT!D2588</f>
        <v>6.9523000000000001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2.7559997534813883E-2</v>
      </c>
      <c r="G2585" s="2">
        <f t="shared" si="363"/>
        <v>2.3683927613089895E-2</v>
      </c>
      <c r="H2585" s="2">
        <f t="shared" si="364"/>
        <v>1.163658240518423</v>
      </c>
      <c r="I2585" s="2">
        <f t="shared" si="365"/>
        <v>53.781979923021701</v>
      </c>
    </row>
    <row r="2586" spans="1:9" ht="13.5" x14ac:dyDescent="0.25">
      <c r="A2586" s="3">
        <f>TITRES_STAT!B2589</f>
        <v>45771</v>
      </c>
      <c r="B2586" s="6">
        <f>TITRES_STAT!D2589</f>
        <v>6.9523000000000001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2.5591426282327179E-2</v>
      </c>
      <c r="G2586" s="2">
        <f t="shared" si="363"/>
        <v>2.1992218497869191E-2</v>
      </c>
      <c r="H2586" s="2">
        <f t="shared" si="364"/>
        <v>1.163658240518423</v>
      </c>
      <c r="I2586" s="2">
        <f t="shared" si="365"/>
        <v>53.781979923021701</v>
      </c>
    </row>
    <row r="2587" spans="1:9" ht="13.5" x14ac:dyDescent="0.25">
      <c r="A2587" s="3">
        <f>TITRES_STAT!B2590</f>
        <v>45772</v>
      </c>
      <c r="B2587" s="6">
        <f>TITRES_STAT!D2590</f>
        <v>6.9523000000000001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2.3763467262160953E-2</v>
      </c>
      <c r="G2587" s="2">
        <f t="shared" si="363"/>
        <v>2.0421345748021392E-2</v>
      </c>
      <c r="H2587" s="2">
        <f t="shared" si="364"/>
        <v>1.163658240518423</v>
      </c>
      <c r="I2587" s="2">
        <f t="shared" si="365"/>
        <v>53.781979923021701</v>
      </c>
    </row>
    <row r="2588" spans="1:9" ht="13.5" x14ac:dyDescent="0.25">
      <c r="A2588" s="3">
        <f>TITRES_STAT!B2591</f>
        <v>45775</v>
      </c>
      <c r="B2588" s="6">
        <f>TITRES_STAT!D2591</f>
        <v>6.9523000000000001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2.2066076743435168E-2</v>
      </c>
      <c r="G2588" s="2">
        <f t="shared" si="363"/>
        <v>1.8962678194591295E-2</v>
      </c>
      <c r="H2588" s="2">
        <f t="shared" si="364"/>
        <v>1.1636582405184228</v>
      </c>
      <c r="I2588" s="2">
        <f t="shared" si="365"/>
        <v>53.781979923021701</v>
      </c>
    </row>
    <row r="2589" spans="1:9" ht="13.5" x14ac:dyDescent="0.25">
      <c r="A2589" s="3">
        <f>TITRES_STAT!B2592</f>
        <v>45776</v>
      </c>
      <c r="B2589" s="6">
        <f>TITRES_STAT!D2592</f>
        <v>6.9523000000000001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2.0489928404618368E-2</v>
      </c>
      <c r="G2589" s="2">
        <f t="shared" si="366"/>
        <v>1.7608201180691917E-2</v>
      </c>
      <c r="H2589" s="2">
        <f t="shared" si="364"/>
        <v>1.1636582405184226</v>
      </c>
      <c r="I2589" s="2">
        <f t="shared" si="365"/>
        <v>53.781979923021701</v>
      </c>
    </row>
    <row r="2590" spans="1:9" ht="13.5" x14ac:dyDescent="0.25">
      <c r="A2590" s="3">
        <f>TITRES_STAT!B2593</f>
        <v>45777</v>
      </c>
      <c r="B2590" s="6">
        <f>TITRES_STAT!D2593</f>
        <v>6.9523000000000001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1.9026362090002771E-2</v>
      </c>
      <c r="G2590" s="2">
        <f t="shared" si="366"/>
        <v>1.635047252492821E-2</v>
      </c>
      <c r="H2590" s="2">
        <f t="shared" si="364"/>
        <v>1.1636582405184226</v>
      </c>
      <c r="I2590" s="2">
        <f t="shared" si="365"/>
        <v>53.781979923021701</v>
      </c>
    </row>
    <row r="2591" spans="1:9" ht="13.5" x14ac:dyDescent="0.25">
      <c r="A2591" s="3">
        <f>TITRES_STAT!B2594</f>
        <v>45779</v>
      </c>
      <c r="B2591" s="6">
        <f>TITRES_STAT!D2594</f>
        <v>6.9523000000000001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1.7667336226431143E-2</v>
      </c>
      <c r="G2591" s="2">
        <f t="shared" si="366"/>
        <v>1.5182581630290482E-2</v>
      </c>
      <c r="H2591" s="2">
        <f t="shared" si="364"/>
        <v>1.1636582405184224</v>
      </c>
      <c r="I2591" s="2">
        <f t="shared" si="365"/>
        <v>53.781979923021694</v>
      </c>
    </row>
    <row r="2592" spans="1:9" ht="13.5" x14ac:dyDescent="0.25">
      <c r="A2592" s="3">
        <f>TITRES_STAT!B2595</f>
        <v>45782</v>
      </c>
      <c r="B2592" s="6">
        <f>TITRES_STAT!D2595</f>
        <v>6.9523000000000001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1.6405383638828919E-2</v>
      </c>
      <c r="G2592" s="2">
        <f t="shared" si="366"/>
        <v>1.4098111513841162E-2</v>
      </c>
      <c r="H2592" s="2">
        <f t="shared" si="364"/>
        <v>1.1636582405184224</v>
      </c>
      <c r="I2592" s="2">
        <f t="shared" si="365"/>
        <v>53.781979923021694</v>
      </c>
    </row>
    <row r="2593" spans="1:9" ht="13.5" x14ac:dyDescent="0.25">
      <c r="A2593" s="3">
        <f>TITRES_STAT!B2596</f>
        <v>45783</v>
      </c>
      <c r="B2593" s="6">
        <f>TITRES_STAT!D2596</f>
        <v>6.9523000000000001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1.5233570521769711E-2</v>
      </c>
      <c r="G2593" s="2">
        <f t="shared" si="366"/>
        <v>1.3091103548566794E-2</v>
      </c>
      <c r="H2593" s="2">
        <f t="shared" si="364"/>
        <v>1.1636582405184224</v>
      </c>
      <c r="I2593" s="2">
        <f t="shared" si="365"/>
        <v>53.781979923021694</v>
      </c>
    </row>
    <row r="2594" spans="1:9" ht="13.5" x14ac:dyDescent="0.25">
      <c r="A2594" s="3">
        <f>TITRES_STAT!B2597</f>
        <v>45784</v>
      </c>
      <c r="B2594" s="6">
        <f>TITRES_STAT!D2597</f>
        <v>6.9523000000000001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1.4145458341643302E-2</v>
      </c>
      <c r="G2594" s="2">
        <f t="shared" si="366"/>
        <v>1.2156024723669166E-2</v>
      </c>
      <c r="H2594" s="2">
        <f t="shared" si="364"/>
        <v>1.1636582405184224</v>
      </c>
      <c r="I2594" s="2">
        <f t="shared" si="365"/>
        <v>53.781979923021694</v>
      </c>
    </row>
    <row r="2595" spans="1:9" ht="13.5" x14ac:dyDescent="0.25">
      <c r="A2595" s="3">
        <f>TITRES_STAT!B2598</f>
        <v>45785</v>
      </c>
      <c r="B2595" s="6">
        <f>TITRES_STAT!D2598</f>
        <v>6.9523000000000001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1.3135068460097351E-2</v>
      </c>
      <c r="G2595" s="2">
        <f t="shared" si="366"/>
        <v>1.1287737243407082E-2</v>
      </c>
      <c r="H2595" s="2">
        <f t="shared" si="364"/>
        <v>1.1636582405184221</v>
      </c>
      <c r="I2595" s="2">
        <f t="shared" si="365"/>
        <v>53.781979923021687</v>
      </c>
    </row>
    <row r="2596" spans="1:9" ht="13.5" x14ac:dyDescent="0.25">
      <c r="A2596" s="3">
        <f>TITRES_STAT!B2599</f>
        <v>45786</v>
      </c>
      <c r="B2596" s="6">
        <f>TITRES_STAT!D2599</f>
        <v>6.9992999999999999</v>
      </c>
      <c r="C2596" s="2">
        <f t="shared" si="360"/>
        <v>4.6999999999999709E-2</v>
      </c>
      <c r="D2596" s="2">
        <f t="shared" si="361"/>
        <v>4.6999999999999709E-2</v>
      </c>
      <c r="E2596" s="2">
        <f t="shared" si="362"/>
        <v>0</v>
      </c>
      <c r="F2596" s="2">
        <f t="shared" si="366"/>
        <v>1.5553992141518948E-2</v>
      </c>
      <c r="G2596" s="2">
        <f t="shared" si="366"/>
        <v>1.0481470297449433E-2</v>
      </c>
      <c r="H2596" s="2">
        <f t="shared" si="364"/>
        <v>1.4839513637036081</v>
      </c>
      <c r="I2596" s="2">
        <f t="shared" si="365"/>
        <v>59.741562793363826</v>
      </c>
    </row>
    <row r="2597" spans="1:9" ht="13.5" x14ac:dyDescent="0.25">
      <c r="A2597" s="3">
        <f>TITRES_STAT!B2600</f>
        <v>45789</v>
      </c>
      <c r="B2597" s="6">
        <f>TITRES_STAT!D2600</f>
        <v>6.9992999999999999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1.4442992702839023E-2</v>
      </c>
      <c r="G2597" s="2">
        <f t="shared" si="366"/>
        <v>9.7327938476316177E-3</v>
      </c>
      <c r="H2597" s="2">
        <f t="shared" si="364"/>
        <v>1.4839513637036077</v>
      </c>
      <c r="I2597" s="2">
        <f t="shared" si="365"/>
        <v>59.741562793363826</v>
      </c>
    </row>
    <row r="2598" spans="1:9" ht="13.5" x14ac:dyDescent="0.25">
      <c r="A2598" s="3">
        <f>TITRES_STAT!B2601</f>
        <v>45790</v>
      </c>
      <c r="B2598" s="6">
        <f>TITRES_STAT!D2601</f>
        <v>6.9992999999999999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1.341135036692195E-2</v>
      </c>
      <c r="G2598" s="2">
        <f t="shared" si="366"/>
        <v>9.0375942870865016E-3</v>
      </c>
      <c r="H2598" s="2">
        <f t="shared" si="364"/>
        <v>1.4839513637036079</v>
      </c>
      <c r="I2598" s="2">
        <f t="shared" si="365"/>
        <v>59.741562793363826</v>
      </c>
    </row>
    <row r="2599" spans="1:9" ht="13.5" x14ac:dyDescent="0.25">
      <c r="A2599" s="3">
        <f>TITRES_STAT!B2602</f>
        <v>45791</v>
      </c>
      <c r="B2599" s="6">
        <f>TITRES_STAT!D2602</f>
        <v>6.9992999999999999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1.2453396769284667E-2</v>
      </c>
      <c r="G2599" s="2">
        <f t="shared" si="366"/>
        <v>8.3920518380088942E-3</v>
      </c>
      <c r="H2599" s="2">
        <f t="shared" si="364"/>
        <v>1.4839513637036079</v>
      </c>
      <c r="I2599" s="2">
        <f t="shared" si="365"/>
        <v>59.741562793363826</v>
      </c>
    </row>
    <row r="2600" spans="1:9" ht="13.5" x14ac:dyDescent="0.25">
      <c r="A2600" s="3">
        <f>TITRES_STAT!B2603</f>
        <v>45792</v>
      </c>
      <c r="B2600" s="6">
        <f>TITRES_STAT!D2603</f>
        <v>6.9992999999999999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1.1563868428621477E-2</v>
      </c>
      <c r="G2600" s="2">
        <f t="shared" si="366"/>
        <v>7.7926195638654012E-3</v>
      </c>
      <c r="H2600" s="2">
        <f t="shared" si="364"/>
        <v>1.4839513637036079</v>
      </c>
      <c r="I2600" s="2">
        <f t="shared" si="365"/>
        <v>59.741562793363826</v>
      </c>
    </row>
    <row r="2601" spans="1:9" ht="13.5" x14ac:dyDescent="0.25">
      <c r="A2601" s="3">
        <f>TITRES_STAT!B2604</f>
        <v>45793</v>
      </c>
      <c r="B2601" s="6">
        <f>TITRES_STAT!D2604</f>
        <v>6.9992999999999999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1.0737877826577086E-2</v>
      </c>
      <c r="G2601" s="2">
        <f t="shared" si="366"/>
        <v>7.2360038807321586E-3</v>
      </c>
      <c r="H2601" s="2">
        <f t="shared" si="364"/>
        <v>1.4839513637036079</v>
      </c>
      <c r="I2601" s="2">
        <f t="shared" si="365"/>
        <v>59.741562793363826</v>
      </c>
    </row>
    <row r="2602" spans="1:9" ht="13.5" x14ac:dyDescent="0.25">
      <c r="A2602" s="3">
        <f>TITRES_STAT!B2605</f>
        <v>45796</v>
      </c>
      <c r="B2602" s="6">
        <f>TITRES_STAT!D2605</f>
        <v>6.9992999999999999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9.9708865532501523E-3</v>
      </c>
      <c r="G2602" s="2">
        <f t="shared" si="366"/>
        <v>6.7191464606798619E-3</v>
      </c>
      <c r="H2602" s="2">
        <f t="shared" si="364"/>
        <v>1.4839513637036079</v>
      </c>
      <c r="I2602" s="2">
        <f t="shared" si="365"/>
        <v>59.741562793363826</v>
      </c>
    </row>
    <row r="2603" spans="1:9" ht="13.5" x14ac:dyDescent="0.25">
      <c r="A2603" s="3">
        <f>TITRES_STAT!B2606</f>
        <v>45797</v>
      </c>
      <c r="B2603" s="6">
        <f>TITRES_STAT!D2606</f>
        <v>6.9992999999999999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9.2586803708751414E-3</v>
      </c>
      <c r="G2603" s="2">
        <f t="shared" si="366"/>
        <v>6.2392074277741582E-3</v>
      </c>
      <c r="H2603" s="2">
        <f t="shared" si="364"/>
        <v>1.4839513637036079</v>
      </c>
      <c r="I2603" s="2">
        <f t="shared" si="365"/>
        <v>59.741562793363826</v>
      </c>
    </row>
    <row r="2604" spans="1:9" ht="13.5" x14ac:dyDescent="0.25">
      <c r="A2604" s="3">
        <f>TITRES_STAT!B2607</f>
        <v>45798</v>
      </c>
      <c r="B2604" s="6">
        <f>TITRES_STAT!D2607</f>
        <v>6.9992999999999999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8.5973460586697744E-3</v>
      </c>
      <c r="G2604" s="2">
        <f t="shared" si="366"/>
        <v>5.7935497543617183E-3</v>
      </c>
      <c r="H2604" s="2">
        <f t="shared" si="364"/>
        <v>1.4839513637036079</v>
      </c>
      <c r="I2604" s="2">
        <f t="shared" si="365"/>
        <v>59.741562793363826</v>
      </c>
    </row>
    <row r="2605" spans="1:9" ht="13.5" x14ac:dyDescent="0.25">
      <c r="A2605" s="3">
        <f>TITRES_STAT!B2608</f>
        <v>45799</v>
      </c>
      <c r="B2605" s="6">
        <f>TITRES_STAT!D2608</f>
        <v>6.9992999999999999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7.9832499116219337E-3</v>
      </c>
      <c r="G2605" s="2">
        <f t="shared" si="367"/>
        <v>5.3797247719073104E-3</v>
      </c>
      <c r="H2605" s="2">
        <f t="shared" si="364"/>
        <v>1.4839513637036077</v>
      </c>
      <c r="I2605" s="2">
        <f t="shared" si="365"/>
        <v>59.741562793363826</v>
      </c>
    </row>
    <row r="2606" spans="1:9" ht="13.5" x14ac:dyDescent="0.25">
      <c r="A2606" s="3">
        <f>TITRES_STAT!B2609</f>
        <v>45800</v>
      </c>
      <c r="B2606" s="6">
        <f>TITRES_STAT!D2609</f>
        <v>6.9992999999999999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7.41301777507751E-3</v>
      </c>
      <c r="G2606" s="2">
        <f t="shared" si="367"/>
        <v>4.9954587167710743E-3</v>
      </c>
      <c r="H2606" s="2">
        <f t="shared" si="364"/>
        <v>1.4839513637036077</v>
      </c>
      <c r="I2606" s="2">
        <f t="shared" si="365"/>
        <v>59.741562793363826</v>
      </c>
    </row>
    <row r="2607" spans="1:9" ht="13.5" x14ac:dyDescent="0.25">
      <c r="A2607" s="3">
        <f>TITRES_STAT!B2610</f>
        <v>45803</v>
      </c>
      <c r="B2607" s="6">
        <f>TITRES_STAT!D2610</f>
        <v>6.9992999999999999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6.8835165054291162E-3</v>
      </c>
      <c r="G2607" s="2">
        <f t="shared" si="367"/>
        <v>4.6386402370017111E-3</v>
      </c>
      <c r="H2607" s="2">
        <f t="shared" si="364"/>
        <v>1.4839513637036079</v>
      </c>
      <c r="I2607" s="2">
        <f t="shared" si="365"/>
        <v>59.741562793363826</v>
      </c>
    </row>
    <row r="2608" spans="1:9" ht="13.5" x14ac:dyDescent="0.25">
      <c r="A2608" s="3">
        <f>TITRES_STAT!B2611</f>
        <v>45804</v>
      </c>
      <c r="B2608" s="6">
        <f>TITRES_STAT!D2611</f>
        <v>6.9992999999999999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6.3918367550413217E-3</v>
      </c>
      <c r="G2608" s="2">
        <f t="shared" si="367"/>
        <v>4.3073087915015884E-3</v>
      </c>
      <c r="H2608" s="2">
        <f t="shared" si="364"/>
        <v>1.4839513637036079</v>
      </c>
      <c r="I2608" s="2">
        <f t="shared" si="365"/>
        <v>59.741562793363826</v>
      </c>
    </row>
    <row r="2609" spans="1:9" ht="13.5" x14ac:dyDescent="0.25">
      <c r="A2609" s="3">
        <f>TITRES_STAT!B2612</f>
        <v>45805</v>
      </c>
      <c r="B2609" s="6">
        <f>TITRES_STAT!D2612</f>
        <v>7.01</v>
      </c>
      <c r="C2609" s="2">
        <f t="shared" si="360"/>
        <v>1.0699999999999932E-2</v>
      </c>
      <c r="D2609" s="2">
        <f t="shared" si="361"/>
        <v>1.0699999999999932E-2</v>
      </c>
      <c r="E2609" s="2">
        <f t="shared" si="362"/>
        <v>0</v>
      </c>
      <c r="F2609" s="2">
        <f t="shared" si="367"/>
        <v>6.6995627011097935E-3</v>
      </c>
      <c r="G2609" s="2">
        <f t="shared" si="367"/>
        <v>3.9996438778229036E-3</v>
      </c>
      <c r="H2609" s="2">
        <f t="shared" si="364"/>
        <v>1.6750398049829669</v>
      </c>
      <c r="I2609" s="2">
        <f t="shared" si="365"/>
        <v>62.617378697048309</v>
      </c>
    </row>
    <row r="2610" spans="1:9" ht="13.5" x14ac:dyDescent="0.25">
      <c r="A2610" s="3">
        <f>TITRES_STAT!B2613</f>
        <v>45806</v>
      </c>
      <c r="B2610" s="6">
        <f>TITRES_STAT!D2613</f>
        <v>7.01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6.2210225081733798E-3</v>
      </c>
      <c r="G2610" s="2">
        <f t="shared" si="367"/>
        <v>3.7139550294069817E-3</v>
      </c>
      <c r="H2610" s="2">
        <f t="shared" si="364"/>
        <v>1.6750398049829669</v>
      </c>
      <c r="I2610" s="2">
        <f t="shared" si="365"/>
        <v>62.617378697048309</v>
      </c>
    </row>
    <row r="2611" spans="1:9" ht="13.5" x14ac:dyDescent="0.25">
      <c r="A2611" s="3">
        <f>TITRES_STAT!B2614</f>
        <v>45807</v>
      </c>
      <c r="B2611" s="6">
        <f>TITRES_STAT!D2614</f>
        <v>7.01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5.7766637575895671E-3</v>
      </c>
      <c r="G2611" s="2">
        <f t="shared" si="367"/>
        <v>3.448672527306483E-3</v>
      </c>
      <c r="H2611" s="2">
        <f t="shared" si="364"/>
        <v>1.6750398049829669</v>
      </c>
      <c r="I2611" s="2">
        <f t="shared" si="365"/>
        <v>62.617378697048309</v>
      </c>
    </row>
    <row r="2612" spans="1:9" ht="13.5" x14ac:dyDescent="0.25">
      <c r="A2612" s="3">
        <f>TITRES_STAT!B2615</f>
        <v>45810</v>
      </c>
      <c r="B2612" s="6">
        <f>TITRES_STAT!D2615</f>
        <v>7.01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5.3640449177617408E-3</v>
      </c>
      <c r="G2612" s="2">
        <f t="shared" si="367"/>
        <v>3.2023387753560202E-3</v>
      </c>
      <c r="H2612" s="2">
        <f t="shared" si="364"/>
        <v>1.6750398049829669</v>
      </c>
      <c r="I2612" s="2">
        <f t="shared" si="365"/>
        <v>62.617378697048309</v>
      </c>
    </row>
    <row r="2613" spans="1:9" ht="13.5" x14ac:dyDescent="0.25">
      <c r="A2613" s="3">
        <f>TITRES_STAT!B2616</f>
        <v>45811</v>
      </c>
      <c r="B2613" s="6">
        <f>TITRES_STAT!D2616</f>
        <v>7.01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4.9808988522073308E-3</v>
      </c>
      <c r="G2613" s="2">
        <f t="shared" si="367"/>
        <v>2.9736002914020191E-3</v>
      </c>
      <c r="H2613" s="2">
        <f t="shared" si="364"/>
        <v>1.6750398049829667</v>
      </c>
      <c r="I2613" s="2">
        <f t="shared" si="365"/>
        <v>62.617378697048302</v>
      </c>
    </row>
    <row r="2614" spans="1:9" ht="13.5" x14ac:dyDescent="0.25">
      <c r="A2614" s="3">
        <f>TITRES_STAT!B2617</f>
        <v>45812</v>
      </c>
      <c r="B2614" s="6">
        <f>TITRES_STAT!D2617</f>
        <v>7.01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4.6251203627639499E-3</v>
      </c>
      <c r="G2614" s="2">
        <f t="shared" si="367"/>
        <v>2.7612002705875893E-3</v>
      </c>
      <c r="H2614" s="2">
        <f t="shared" si="364"/>
        <v>1.6750398049829665</v>
      </c>
      <c r="I2614" s="2">
        <f t="shared" si="365"/>
        <v>62.617378697048302</v>
      </c>
    </row>
    <row r="2615" spans="1:9" ht="13.5" x14ac:dyDescent="0.25">
      <c r="A2615" s="3">
        <f>TITRES_STAT!B2618</f>
        <v>45813</v>
      </c>
      <c r="B2615" s="6">
        <f>TITRES_STAT!D2618</f>
        <v>7.01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4.2947546225665248E-3</v>
      </c>
      <c r="G2615" s="2">
        <f t="shared" si="367"/>
        <v>2.5639716798313327E-3</v>
      </c>
      <c r="H2615" s="2">
        <f t="shared" si="364"/>
        <v>1.6750398049829667</v>
      </c>
      <c r="I2615" s="2">
        <f t="shared" si="365"/>
        <v>62.617378697048302</v>
      </c>
    </row>
    <row r="2616" spans="1:9" ht="13.5" x14ac:dyDescent="0.25">
      <c r="A2616" s="3">
        <f>TITRES_STAT!B2619</f>
        <v>45817</v>
      </c>
      <c r="B2616" s="6">
        <f>TITRES_STAT!D2619</f>
        <v>7.01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3.9879864352403444E-3</v>
      </c>
      <c r="G2616" s="2">
        <f t="shared" si="367"/>
        <v>2.380830845557666E-3</v>
      </c>
      <c r="H2616" s="2">
        <f t="shared" si="364"/>
        <v>1.6750398049829667</v>
      </c>
      <c r="I2616" s="2">
        <f t="shared" si="365"/>
        <v>62.617378697048302</v>
      </c>
    </row>
    <row r="2617" spans="1:9" ht="13.5" x14ac:dyDescent="0.25">
      <c r="A2617" s="3">
        <f>TITRES_STAT!B2620</f>
        <v>45818</v>
      </c>
      <c r="B2617" s="6">
        <f>TITRES_STAT!D2620</f>
        <v>7.01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3.7031302612946055E-3</v>
      </c>
      <c r="G2617" s="2">
        <f t="shared" si="367"/>
        <v>2.2107714994464042E-3</v>
      </c>
      <c r="H2617" s="2">
        <f t="shared" si="364"/>
        <v>1.6750398049829667</v>
      </c>
      <c r="I2617" s="2">
        <f t="shared" si="365"/>
        <v>62.617378697048302</v>
      </c>
    </row>
    <row r="2618" spans="1:9" ht="13.5" x14ac:dyDescent="0.25">
      <c r="A2618" s="3">
        <f>TITRES_STAT!B2621</f>
        <v>45819</v>
      </c>
      <c r="B2618" s="6">
        <f>TITRES_STAT!D2621</f>
        <v>7.01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3.4386209569164197E-3</v>
      </c>
      <c r="G2618" s="2">
        <f t="shared" si="367"/>
        <v>2.0528592494859469E-3</v>
      </c>
      <c r="H2618" s="2">
        <f t="shared" si="364"/>
        <v>1.6750398049829667</v>
      </c>
      <c r="I2618" s="2">
        <f t="shared" si="365"/>
        <v>62.617378697048302</v>
      </c>
    </row>
    <row r="2619" spans="1:9" ht="13.5" x14ac:dyDescent="0.25">
      <c r="A2619" s="3">
        <f>TITRES_STAT!B2622</f>
        <v>45820</v>
      </c>
      <c r="B2619" s="6">
        <f>TITRES_STAT!D2622</f>
        <v>7.01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3.1930051742795327E-3</v>
      </c>
      <c r="G2619" s="2">
        <f t="shared" si="367"/>
        <v>1.9062264459512365E-3</v>
      </c>
      <c r="H2619" s="2">
        <f t="shared" si="364"/>
        <v>1.6750398049829667</v>
      </c>
      <c r="I2619" s="2">
        <f t="shared" si="365"/>
        <v>62.617378697048302</v>
      </c>
    </row>
    <row r="2620" spans="1:9" ht="13.5" x14ac:dyDescent="0.25">
      <c r="A2620" s="3">
        <f>TITRES_STAT!B2623</f>
        <v>45821</v>
      </c>
      <c r="B2620" s="6">
        <f>TITRES_STAT!D2623</f>
        <v>7.01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2.9649333761167093E-3</v>
      </c>
      <c r="G2620" s="2">
        <f t="shared" si="367"/>
        <v>1.7700674140975769E-3</v>
      </c>
      <c r="H2620" s="2">
        <f t="shared" si="364"/>
        <v>1.6750398049829667</v>
      </c>
      <c r="I2620" s="2">
        <f t="shared" si="365"/>
        <v>62.617378697048302</v>
      </c>
    </row>
    <row r="2621" spans="1:9" ht="13.5" x14ac:dyDescent="0.25">
      <c r="A2621" s="3">
        <f>TITRES_STAT!B2624</f>
        <v>45824</v>
      </c>
      <c r="B2621" s="6">
        <f>TITRES_STAT!D2624</f>
        <v>7.01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2.7531524206798014E-3</v>
      </c>
      <c r="G2621" s="2">
        <f t="shared" si="368"/>
        <v>1.6436340273763214E-3</v>
      </c>
      <c r="H2621" s="2">
        <f t="shared" si="364"/>
        <v>1.6750398049829667</v>
      </c>
      <c r="I2621" s="2">
        <f t="shared" si="365"/>
        <v>62.617378697048302</v>
      </c>
    </row>
    <row r="2622" spans="1:9" ht="13.5" x14ac:dyDescent="0.25">
      <c r="A2622" s="3">
        <f>TITRES_STAT!B2625</f>
        <v>45825</v>
      </c>
      <c r="B2622" s="6">
        <f>TITRES_STAT!D2625</f>
        <v>7.01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2.5564986763455299E-3</v>
      </c>
      <c r="G2622" s="2">
        <f t="shared" si="368"/>
        <v>1.5262315968494413E-3</v>
      </c>
      <c r="H2622" s="2">
        <f t="shared" si="364"/>
        <v>1.6750398049829667</v>
      </c>
      <c r="I2622" s="2">
        <f t="shared" si="365"/>
        <v>62.617378697048302</v>
      </c>
    </row>
    <row r="2623" spans="1:9" ht="13.5" x14ac:dyDescent="0.25">
      <c r="A2623" s="3">
        <f>TITRES_STAT!B2626</f>
        <v>45826</v>
      </c>
      <c r="B2623" s="6">
        <f>TITRES_STAT!D2626</f>
        <v>7.01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2.3738916280351347E-3</v>
      </c>
      <c r="G2623" s="2">
        <f t="shared" si="368"/>
        <v>1.4172150542173384E-3</v>
      </c>
      <c r="H2623" s="2">
        <f t="shared" si="364"/>
        <v>1.6750398049829665</v>
      </c>
      <c r="I2623" s="2">
        <f t="shared" si="365"/>
        <v>62.617378697048302</v>
      </c>
    </row>
    <row r="2624" spans="1:9" ht="13.5" x14ac:dyDescent="0.25">
      <c r="A2624" s="3">
        <f>TITRES_STAT!B2627</f>
        <v>45827</v>
      </c>
      <c r="B2624" s="6">
        <f>TITRES_STAT!D2627</f>
        <v>7.01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2.2043279403183391E-3</v>
      </c>
      <c r="G2624" s="2">
        <f t="shared" si="368"/>
        <v>1.3159854074875285E-3</v>
      </c>
      <c r="H2624" s="2">
        <f t="shared" si="364"/>
        <v>1.6750398049829662</v>
      </c>
      <c r="I2624" s="2">
        <f t="shared" si="365"/>
        <v>62.617378697048302</v>
      </c>
    </row>
    <row r="2625" spans="1:9" ht="13.5" x14ac:dyDescent="0.25">
      <c r="A2625" s="3">
        <f>TITRES_STAT!B2628</f>
        <v>45828</v>
      </c>
      <c r="B2625" s="6">
        <f>TITRES_STAT!D2628</f>
        <v>7.01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2.0468759445813147E-3</v>
      </c>
      <c r="G2625" s="2">
        <f t="shared" si="368"/>
        <v>1.221986449809848E-3</v>
      </c>
      <c r="H2625" s="2">
        <f t="shared" si="364"/>
        <v>1.675039804982966</v>
      </c>
      <c r="I2625" s="2">
        <f t="shared" si="365"/>
        <v>62.617378697048295</v>
      </c>
    </row>
    <row r="2626" spans="1:9" ht="13.5" x14ac:dyDescent="0.25">
      <c r="A2626" s="3">
        <f>TITRES_STAT!B2629</f>
        <v>45831</v>
      </c>
      <c r="B2626" s="6">
        <f>TITRES_STAT!D2629</f>
        <v>7.01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1.9006705199683636E-3</v>
      </c>
      <c r="G2626" s="2">
        <f t="shared" si="368"/>
        <v>1.1347017033948587E-3</v>
      </c>
      <c r="H2626" s="2">
        <f t="shared" si="364"/>
        <v>1.675039804982966</v>
      </c>
      <c r="I2626" s="2">
        <f t="shared" si="365"/>
        <v>62.617378697048295</v>
      </c>
    </row>
    <row r="2627" spans="1:9" ht="13.5" x14ac:dyDescent="0.25">
      <c r="A2627" s="3">
        <f>TITRES_STAT!B2630</f>
        <v>45832</v>
      </c>
      <c r="B2627" s="6">
        <f>TITRES_STAT!D2630</f>
        <v>7.01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1.7649083399706234E-3</v>
      </c>
      <c r="G2627" s="2">
        <f t="shared" si="368"/>
        <v>1.0536515817237975E-3</v>
      </c>
      <c r="H2627" s="2">
        <f t="shared" si="364"/>
        <v>1.675039804982966</v>
      </c>
      <c r="I2627" s="2">
        <f t="shared" si="365"/>
        <v>62.617378697048295</v>
      </c>
    </row>
    <row r="2628" spans="1:9" ht="13.5" x14ac:dyDescent="0.25">
      <c r="A2628" s="3">
        <f>TITRES_STAT!B2631</f>
        <v>45833</v>
      </c>
      <c r="B2628" s="6">
        <f>TITRES_STAT!D2631</f>
        <v>7.01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1.6388434585441502E-3</v>
      </c>
      <c r="G2628" s="2">
        <f t="shared" si="368"/>
        <v>9.7839075445781197E-4</v>
      </c>
      <c r="H2628" s="2">
        <f t="shared" si="364"/>
        <v>1.6750398049829658</v>
      </c>
      <c r="I2628" s="2">
        <f t="shared" si="365"/>
        <v>62.617378697048288</v>
      </c>
    </row>
    <row r="2629" spans="1:9" ht="13.5" x14ac:dyDescent="0.25">
      <c r="A2629" s="3">
        <f>TITRES_STAT!B2632</f>
        <v>45835</v>
      </c>
      <c r="B2629" s="6">
        <f>TITRES_STAT!D2632</f>
        <v>7.01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1.5217832115052823E-3</v>
      </c>
      <c r="G2629" s="2">
        <f t="shared" si="368"/>
        <v>9.0850570056796832E-4</v>
      </c>
      <c r="H2629" s="2">
        <f t="shared" si="364"/>
        <v>1.6750398049829658</v>
      </c>
      <c r="I2629" s="2">
        <f t="shared" si="365"/>
        <v>62.617378697048288</v>
      </c>
    </row>
    <row r="2630" spans="1:9" ht="13.5" x14ac:dyDescent="0.25">
      <c r="A2630" s="3">
        <f>TITRES_STAT!B2633</f>
        <v>45838</v>
      </c>
      <c r="B2630" s="6">
        <f>TITRES_STAT!D2633</f>
        <v>7.01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1.4130844106834766E-3</v>
      </c>
      <c r="G2630" s="2">
        <f t="shared" si="368"/>
        <v>8.4361243624168491E-4</v>
      </c>
      <c r="H2630" s="2">
        <f t="shared" si="364"/>
        <v>1.6750398049829658</v>
      </c>
      <c r="I2630" s="2">
        <f t="shared" si="365"/>
        <v>62.617378697048288</v>
      </c>
    </row>
    <row r="2631" spans="1:9" ht="13.5" x14ac:dyDescent="0.25">
      <c r="A2631" s="3">
        <f>TITRES_STAT!B2634</f>
        <v>45839</v>
      </c>
      <c r="B2631" s="6">
        <f>TITRES_STAT!D2634</f>
        <v>7.01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1.3121498099203711E-3</v>
      </c>
      <c r="G2631" s="2">
        <f t="shared" si="368"/>
        <v>7.8335440508156453E-4</v>
      </c>
      <c r="H2631" s="2">
        <f t="shared" si="364"/>
        <v>1.6750398049829658</v>
      </c>
      <c r="I2631" s="2">
        <f t="shared" si="365"/>
        <v>62.617378697048288</v>
      </c>
    </row>
    <row r="2632" spans="1:9" ht="13.5" x14ac:dyDescent="0.25">
      <c r="A2632" s="3">
        <f>TITRES_STAT!B2635</f>
        <v>45840</v>
      </c>
      <c r="B2632" s="6">
        <f>TITRES_STAT!D2635</f>
        <v>7.01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1.2184248234974875E-3</v>
      </c>
      <c r="G2632" s="2">
        <f t="shared" si="368"/>
        <v>7.2740051900430992E-4</v>
      </c>
      <c r="H2632" s="2">
        <f t="shared" si="364"/>
        <v>1.675039804982966</v>
      </c>
      <c r="I2632" s="2">
        <f t="shared" si="365"/>
        <v>62.617378697048295</v>
      </c>
    </row>
    <row r="2633" spans="1:9" ht="13.5" x14ac:dyDescent="0.25">
      <c r="A2633" s="3">
        <f>TITRES_STAT!B2636</f>
        <v>45841</v>
      </c>
      <c r="B2633" s="6">
        <f>TITRES_STAT!D2636</f>
        <v>7.01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1.1313944789619528E-3</v>
      </c>
      <c r="G2633" s="2">
        <f t="shared" si="368"/>
        <v>6.7544333907543057E-4</v>
      </c>
      <c r="H2633" s="2">
        <f t="shared" si="364"/>
        <v>1.6750398049829662</v>
      </c>
      <c r="I2633" s="2">
        <f t="shared" si="365"/>
        <v>62.617378697048302</v>
      </c>
    </row>
    <row r="2634" spans="1:9" ht="13.5" x14ac:dyDescent="0.25">
      <c r="A2634" s="3">
        <f>TITRES_STAT!B2637</f>
        <v>45842</v>
      </c>
      <c r="B2634" s="6">
        <f>TITRES_STAT!D2637</f>
        <v>7.01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1.0505805876075277E-3</v>
      </c>
      <c r="G2634" s="2">
        <f t="shared" si="368"/>
        <v>6.2719738628432844E-4</v>
      </c>
      <c r="H2634" s="2">
        <f t="shared" si="364"/>
        <v>1.6750398049829662</v>
      </c>
      <c r="I2634" s="2">
        <f t="shared" si="365"/>
        <v>62.617378697048302</v>
      </c>
    </row>
    <row r="2635" spans="1:9" ht="13.5" x14ac:dyDescent="0.25">
      <c r="A2635" s="3">
        <f>TITRES_STAT!B2638</f>
        <v>45845</v>
      </c>
      <c r="B2635" s="6">
        <f>TITRES_STAT!D2638</f>
        <v>7.01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9.755391170641329E-4</v>
      </c>
      <c r="G2635" s="2">
        <f t="shared" si="368"/>
        <v>5.823975729783049E-4</v>
      </c>
      <c r="H2635" s="2">
        <f t="shared" si="364"/>
        <v>1.6750398049829667</v>
      </c>
      <c r="I2635" s="2">
        <f t="shared" si="365"/>
        <v>62.617378697048302</v>
      </c>
    </row>
    <row r="2636" spans="1:9" ht="13.5" x14ac:dyDescent="0.25">
      <c r="A2636" s="3">
        <f>TITRES_STAT!B2639</f>
        <v>45846</v>
      </c>
      <c r="B2636" s="6">
        <f>TITRES_STAT!D2639</f>
        <v>7.01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9.0585775155955194E-4</v>
      </c>
      <c r="G2636" s="2">
        <f t="shared" si="368"/>
        <v>5.4079774633699739E-4</v>
      </c>
      <c r="H2636" s="2">
        <f t="shared" si="364"/>
        <v>1.6750398049829667</v>
      </c>
      <c r="I2636" s="2">
        <f t="shared" si="365"/>
        <v>62.617378697048302</v>
      </c>
    </row>
    <row r="2637" spans="1:9" ht="13.5" x14ac:dyDescent="0.25">
      <c r="A2637" s="3">
        <f>TITRES_STAT!B2640</f>
        <v>45847</v>
      </c>
      <c r="B2637" s="6">
        <f>TITRES_STAT!D2640</f>
        <v>7.01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8.4115362644815537E-4</v>
      </c>
      <c r="G2637" s="2">
        <f t="shared" si="372"/>
        <v>5.0216933588435474E-4</v>
      </c>
      <c r="H2637" s="2">
        <f t="shared" si="364"/>
        <v>1.6750398049829665</v>
      </c>
      <c r="I2637" s="2">
        <f t="shared" si="365"/>
        <v>62.617378697048302</v>
      </c>
    </row>
    <row r="2638" spans="1:9" ht="13.5" x14ac:dyDescent="0.25">
      <c r="A2638" s="3">
        <f>TITRES_STAT!B2641</f>
        <v>45848</v>
      </c>
      <c r="B2638" s="6">
        <f>TITRES_STAT!D2641</f>
        <v>7.01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7.8107122455900132E-4</v>
      </c>
      <c r="G2638" s="2">
        <f t="shared" si="372"/>
        <v>4.6630009760690081E-4</v>
      </c>
      <c r="H2638" s="2">
        <f t="shared" si="364"/>
        <v>1.6750398049829665</v>
      </c>
      <c r="I2638" s="2">
        <f t="shared" si="365"/>
        <v>62.617378697048302</v>
      </c>
    </row>
    <row r="2639" spans="1:9" ht="13.5" x14ac:dyDescent="0.25">
      <c r="A2639" s="3">
        <f>TITRES_STAT!B2642</f>
        <v>45849</v>
      </c>
      <c r="B2639" s="6">
        <f>TITRES_STAT!D2642</f>
        <v>7.01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7.2528042280478697E-4</v>
      </c>
      <c r="G2639" s="2">
        <f t="shared" si="372"/>
        <v>4.3299294777783646E-4</v>
      </c>
      <c r="H2639" s="2">
        <f t="shared" si="364"/>
        <v>1.6750398049829665</v>
      </c>
      <c r="I2639" s="2">
        <f t="shared" si="365"/>
        <v>62.617378697048302</v>
      </c>
    </row>
    <row r="2640" spans="1:9" ht="13.5" x14ac:dyDescent="0.25">
      <c r="A2640" s="3">
        <f>TITRES_STAT!B2643</f>
        <v>45852</v>
      </c>
      <c r="B2640" s="6">
        <f>TITRES_STAT!D2643</f>
        <v>7.01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6.7347467831873069E-4</v>
      </c>
      <c r="G2640" s="2">
        <f t="shared" si="372"/>
        <v>4.020648800794196E-4</v>
      </c>
      <c r="H2640" s="2">
        <f t="shared" si="364"/>
        <v>1.6750398049829662</v>
      </c>
      <c r="I2640" s="2">
        <f t="shared" si="365"/>
        <v>62.617378697048302</v>
      </c>
    </row>
    <row r="2641" spans="1:9" ht="13.5" x14ac:dyDescent="0.25">
      <c r="A2641" s="3">
        <f>TITRES_STAT!B2644</f>
        <v>45853</v>
      </c>
      <c r="B2641" s="6">
        <f>TITRES_STAT!D2644</f>
        <v>7.01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6.2536934415310702E-4</v>
      </c>
      <c r="G2641" s="2">
        <f t="shared" si="372"/>
        <v>3.7334596007374676E-4</v>
      </c>
      <c r="H2641" s="2">
        <f t="shared" ref="H2641:H2693" si="373">F2641/G2641</f>
        <v>1.675039804982966</v>
      </c>
      <c r="I2641" s="2">
        <f t="shared" ref="I2641:I2693" si="374">IF(G2641=0,100,100-(100/(1+H2641)))</f>
        <v>62.617378697048295</v>
      </c>
    </row>
    <row r="2642" spans="1:9" ht="13.5" x14ac:dyDescent="0.25">
      <c r="A2642" s="3">
        <f>TITRES_STAT!B2645</f>
        <v>45854</v>
      </c>
      <c r="B2642" s="6">
        <f>TITRES_STAT!D2645</f>
        <v>7.32</v>
      </c>
      <c r="C2642" s="2">
        <f t="shared" si="369"/>
        <v>0.3100000000000005</v>
      </c>
      <c r="D2642" s="2">
        <f t="shared" si="370"/>
        <v>0.3100000000000005</v>
      </c>
      <c r="E2642" s="2">
        <f t="shared" si="371"/>
        <v>0</v>
      </c>
      <c r="F2642" s="2">
        <f t="shared" si="372"/>
        <v>2.2723557248142207E-2</v>
      </c>
      <c r="G2642" s="2">
        <f t="shared" si="372"/>
        <v>3.4667839149705055E-4</v>
      </c>
      <c r="H2642" s="2">
        <f t="shared" si="373"/>
        <v>65.546505941762831</v>
      </c>
      <c r="I2642" s="2">
        <f t="shared" si="374"/>
        <v>98.497291501863174</v>
      </c>
    </row>
    <row r="2643" spans="1:9" ht="13.5" x14ac:dyDescent="0.25">
      <c r="A2643" s="3">
        <f>TITRES_STAT!B2646</f>
        <v>45855</v>
      </c>
      <c r="B2643" s="6">
        <f>TITRES_STAT!D2646</f>
        <v>7.32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2.1100446016132052E-2</v>
      </c>
      <c r="G2643" s="2">
        <f t="shared" si="372"/>
        <v>3.2191564924726124E-4</v>
      </c>
      <c r="H2643" s="2">
        <f t="shared" si="373"/>
        <v>65.546505941762845</v>
      </c>
      <c r="I2643" s="2">
        <f t="shared" si="374"/>
        <v>98.497291501863174</v>
      </c>
    </row>
    <row r="2644" spans="1:9" ht="13.5" x14ac:dyDescent="0.25">
      <c r="A2644" s="3">
        <f>TITRES_STAT!B2647</f>
        <v>45856</v>
      </c>
      <c r="B2644" s="6">
        <f>TITRES_STAT!D2647</f>
        <v>7.32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1.9593271300694048E-2</v>
      </c>
      <c r="G2644" s="2">
        <f t="shared" si="372"/>
        <v>2.9892167430102832E-4</v>
      </c>
      <c r="H2644" s="2">
        <f t="shared" si="373"/>
        <v>65.546505941762831</v>
      </c>
      <c r="I2644" s="2">
        <f t="shared" si="374"/>
        <v>98.497291501863174</v>
      </c>
    </row>
    <row r="2645" spans="1:9" ht="13.5" x14ac:dyDescent="0.25">
      <c r="A2645" s="3">
        <f>TITRES_STAT!B2648</f>
        <v>45859</v>
      </c>
      <c r="B2645" s="6">
        <f>TITRES_STAT!D2648</f>
        <v>7.32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1.8193751922073044E-2</v>
      </c>
      <c r="G2645" s="2">
        <f t="shared" si="372"/>
        <v>2.7757012613666913E-4</v>
      </c>
      <c r="H2645" s="2">
        <f t="shared" si="373"/>
        <v>65.546505941762845</v>
      </c>
      <c r="I2645" s="2">
        <f t="shared" si="374"/>
        <v>98.497291501863174</v>
      </c>
    </row>
    <row r="2646" spans="1:9" ht="13.5" x14ac:dyDescent="0.25">
      <c r="A2646" s="3">
        <f>TITRES_STAT!B2649</f>
        <v>45860</v>
      </c>
      <c r="B2646" s="6">
        <f>TITRES_STAT!D2649</f>
        <v>7.32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1.6894198213353539E-2</v>
      </c>
      <c r="G2646" s="2">
        <f t="shared" si="372"/>
        <v>2.5774368855547848E-4</v>
      </c>
      <c r="H2646" s="2">
        <f t="shared" si="373"/>
        <v>65.546505941762831</v>
      </c>
      <c r="I2646" s="2">
        <f t="shared" si="374"/>
        <v>98.497291501863174</v>
      </c>
    </row>
    <row r="2647" spans="1:9" ht="13.5" x14ac:dyDescent="0.25">
      <c r="A2647" s="3">
        <f>TITRES_STAT!B2650</f>
        <v>45861</v>
      </c>
      <c r="B2647" s="6">
        <f>TITRES_STAT!D2650</f>
        <v>7.32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1.5687469769542571E-2</v>
      </c>
      <c r="G2647" s="2">
        <f t="shared" si="372"/>
        <v>2.3933342508723E-4</v>
      </c>
      <c r="H2647" s="2">
        <f t="shared" si="373"/>
        <v>65.546505941762831</v>
      </c>
      <c r="I2647" s="2">
        <f t="shared" si="374"/>
        <v>98.497291501863174</v>
      </c>
    </row>
    <row r="2648" spans="1:9" ht="13.5" x14ac:dyDescent="0.25">
      <c r="A2648" s="3">
        <f>TITRES_STAT!B2651</f>
        <v>45862</v>
      </c>
      <c r="B2648" s="6">
        <f>TITRES_STAT!D2651</f>
        <v>7</v>
      </c>
      <c r="C2648" s="2">
        <f t="shared" si="369"/>
        <v>-0.32000000000000028</v>
      </c>
      <c r="D2648" s="2">
        <f t="shared" si="370"/>
        <v>0</v>
      </c>
      <c r="E2648" s="2">
        <f t="shared" si="371"/>
        <v>0.32000000000000028</v>
      </c>
      <c r="F2648" s="2">
        <f t="shared" si="372"/>
        <v>1.4566936214575246E-2</v>
      </c>
      <c r="G2648" s="2">
        <f t="shared" si="372"/>
        <v>2.3079381037581021E-2</v>
      </c>
      <c r="H2648" s="2">
        <f t="shared" si="373"/>
        <v>0.63116667604106702</v>
      </c>
      <c r="I2648" s="2">
        <f t="shared" si="374"/>
        <v>38.694186517649072</v>
      </c>
    </row>
    <row r="2649" spans="1:9" ht="13.5" x14ac:dyDescent="0.25">
      <c r="A2649" s="3">
        <f>TITRES_STAT!B2652</f>
        <v>45866</v>
      </c>
      <c r="B2649" s="6">
        <f>TITRES_STAT!D2652</f>
        <v>6.7</v>
      </c>
      <c r="C2649" s="2">
        <f t="shared" si="369"/>
        <v>-0.29999999999999982</v>
      </c>
      <c r="D2649" s="2">
        <f t="shared" si="370"/>
        <v>0</v>
      </c>
      <c r="E2649" s="2">
        <f t="shared" si="371"/>
        <v>0.29999999999999982</v>
      </c>
      <c r="F2649" s="2">
        <f t="shared" si="372"/>
        <v>1.3526440770677012E-2</v>
      </c>
      <c r="G2649" s="2">
        <f t="shared" si="372"/>
        <v>4.2859425249182362E-2</v>
      </c>
      <c r="H2649" s="2">
        <f t="shared" si="373"/>
        <v>0.31560014377316131</v>
      </c>
      <c r="I2649" s="2">
        <f t="shared" si="374"/>
        <v>23.98906273056609</v>
      </c>
    </row>
    <row r="2650" spans="1:9" ht="13.5" x14ac:dyDescent="0.25">
      <c r="A2650" s="3">
        <f>TITRES_STAT!B2653</f>
        <v>45867</v>
      </c>
      <c r="B2650" s="6">
        <f>TITRES_STAT!D2653</f>
        <v>7</v>
      </c>
      <c r="C2650" s="2">
        <f t="shared" si="369"/>
        <v>0.29999999999999982</v>
      </c>
      <c r="D2650" s="2">
        <f t="shared" si="370"/>
        <v>0.29999999999999982</v>
      </c>
      <c r="E2650" s="2">
        <f t="shared" si="371"/>
        <v>0</v>
      </c>
      <c r="F2650" s="2">
        <f t="shared" si="372"/>
        <v>3.3988837858485783E-2</v>
      </c>
      <c r="G2650" s="2">
        <f t="shared" si="372"/>
        <v>3.9798037731383622E-2</v>
      </c>
      <c r="H2650" s="2">
        <f t="shared" si="373"/>
        <v>0.85403300755411704</v>
      </c>
      <c r="I2650" s="2">
        <f t="shared" si="374"/>
        <v>46.063527675851738</v>
      </c>
    </row>
    <row r="2651" spans="1:9" ht="13.5" x14ac:dyDescent="0.25">
      <c r="A2651" s="3">
        <f>TITRES_STAT!B2654</f>
        <v>45868</v>
      </c>
      <c r="B2651" s="6">
        <f>TITRES_STAT!D2654</f>
        <v>7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3.1561063725736797E-2</v>
      </c>
      <c r="G2651" s="2">
        <f t="shared" si="372"/>
        <v>3.6955320750570508E-2</v>
      </c>
      <c r="H2651" s="2">
        <f t="shared" si="373"/>
        <v>0.85403300755411693</v>
      </c>
      <c r="I2651" s="2">
        <f t="shared" si="374"/>
        <v>46.063527675851738</v>
      </c>
    </row>
    <row r="2652" spans="1:9" ht="13.5" x14ac:dyDescent="0.25">
      <c r="A2652" s="3">
        <f>TITRES_STAT!B2655</f>
        <v>45869</v>
      </c>
      <c r="B2652" s="6">
        <f>TITRES_STAT!D2655</f>
        <v>7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2.9306702031041309E-2</v>
      </c>
      <c r="G2652" s="2">
        <f t="shared" si="372"/>
        <v>3.4315654982672618E-2</v>
      </c>
      <c r="H2652" s="2">
        <f t="shared" si="373"/>
        <v>0.85403300755411682</v>
      </c>
      <c r="I2652" s="2">
        <f t="shared" si="374"/>
        <v>46.063527675851731</v>
      </c>
    </row>
    <row r="2653" spans="1:9" ht="13.5" x14ac:dyDescent="0.25">
      <c r="A2653" s="3">
        <f>TITRES_STAT!B2656</f>
        <v>45870</v>
      </c>
      <c r="B2653" s="6">
        <f>TITRES_STAT!D2656</f>
        <v>7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2.7213366171681214E-2</v>
      </c>
      <c r="G2653" s="2">
        <f t="shared" si="375"/>
        <v>3.1864536769624571E-2</v>
      </c>
      <c r="H2653" s="2">
        <f t="shared" si="373"/>
        <v>0.85403300755411682</v>
      </c>
      <c r="I2653" s="2">
        <f t="shared" si="374"/>
        <v>46.063527675851731</v>
      </c>
    </row>
    <row r="2654" spans="1:9" ht="13.5" x14ac:dyDescent="0.25">
      <c r="A2654" s="3">
        <f>TITRES_STAT!B2657</f>
        <v>45873</v>
      </c>
      <c r="B2654" s="6">
        <f>TITRES_STAT!D2657</f>
        <v>7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2.5269554302275416E-2</v>
      </c>
      <c r="G2654" s="2">
        <f t="shared" si="375"/>
        <v>2.9588498428937102E-2</v>
      </c>
      <c r="H2654" s="2">
        <f t="shared" si="373"/>
        <v>0.85403300755411693</v>
      </c>
      <c r="I2654" s="2">
        <f t="shared" si="374"/>
        <v>46.063527675851738</v>
      </c>
    </row>
    <row r="2655" spans="1:9" ht="13.5" x14ac:dyDescent="0.25">
      <c r="A2655" s="3">
        <f>TITRES_STAT!B2658</f>
        <v>45874</v>
      </c>
      <c r="B2655" s="6">
        <f>TITRES_STAT!D2658</f>
        <v>7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2.3464586137827172E-2</v>
      </c>
      <c r="G2655" s="2">
        <f t="shared" si="375"/>
        <v>2.7475034255441594E-2</v>
      </c>
      <c r="H2655" s="2">
        <f t="shared" si="373"/>
        <v>0.85403300755411693</v>
      </c>
      <c r="I2655" s="2">
        <f t="shared" si="374"/>
        <v>46.063527675851738</v>
      </c>
    </row>
    <row r="2656" spans="1:9" ht="13.5" x14ac:dyDescent="0.25">
      <c r="A2656" s="3">
        <f>TITRES_STAT!B2659</f>
        <v>45875</v>
      </c>
      <c r="B2656" s="6">
        <f>TITRES_STAT!D2659</f>
        <v>7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2.1788544270839517E-2</v>
      </c>
      <c r="G2656" s="2">
        <f t="shared" si="375"/>
        <v>2.5512531808624339E-2</v>
      </c>
      <c r="H2656" s="2">
        <f t="shared" si="373"/>
        <v>0.85403300755411693</v>
      </c>
      <c r="I2656" s="2">
        <f t="shared" si="374"/>
        <v>46.063527675851738</v>
      </c>
    </row>
    <row r="2657" spans="1:9" ht="13.5" x14ac:dyDescent="0.25">
      <c r="A2657" s="3">
        <f>TITRES_STAT!B2660</f>
        <v>45876</v>
      </c>
      <c r="B2657" s="6">
        <f>TITRES_STAT!D2660</f>
        <v>7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2.0232219680065267E-2</v>
      </c>
      <c r="G2657" s="2">
        <f t="shared" si="375"/>
        <v>2.3690208108008315E-2</v>
      </c>
      <c r="H2657" s="2">
        <f t="shared" si="373"/>
        <v>0.85403300755411693</v>
      </c>
      <c r="I2657" s="2">
        <f t="shared" si="374"/>
        <v>46.063527675851738</v>
      </c>
    </row>
    <row r="2658" spans="1:9" ht="13.5" x14ac:dyDescent="0.25">
      <c r="A2658" s="3">
        <f>TITRES_STAT!B2661</f>
        <v>45877</v>
      </c>
      <c r="B2658" s="6">
        <f>TITRES_STAT!D2661</f>
        <v>7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1.8787061131489178E-2</v>
      </c>
      <c r="G2658" s="2">
        <f t="shared" si="375"/>
        <v>2.199805038600772E-2</v>
      </c>
      <c r="H2658" s="2">
        <f t="shared" si="373"/>
        <v>0.85403300755411704</v>
      </c>
      <c r="I2658" s="2">
        <f t="shared" si="374"/>
        <v>46.063527675851738</v>
      </c>
    </row>
    <row r="2659" spans="1:9" ht="13.5" x14ac:dyDescent="0.25">
      <c r="A2659" s="3">
        <f>TITRES_STAT!B2662</f>
        <v>45880</v>
      </c>
      <c r="B2659" s="6">
        <f>TITRES_STAT!D2662</f>
        <v>7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1.7445128193525665E-2</v>
      </c>
      <c r="G2659" s="2">
        <f t="shared" si="375"/>
        <v>2.0426761072721455E-2</v>
      </c>
      <c r="H2659" s="2">
        <f t="shared" si="373"/>
        <v>0.85403300755411693</v>
      </c>
      <c r="I2659" s="2">
        <f t="shared" si="374"/>
        <v>46.063527675851738</v>
      </c>
    </row>
    <row r="2660" spans="1:9" ht="13.5" x14ac:dyDescent="0.25">
      <c r="A2660" s="3">
        <f>TITRES_STAT!B2663</f>
        <v>45881</v>
      </c>
      <c r="B2660" s="6">
        <f>TITRES_STAT!D2663</f>
        <v>7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1.6199047608273832E-2</v>
      </c>
      <c r="G2660" s="2">
        <f t="shared" si="375"/>
        <v>1.8967706710384207E-2</v>
      </c>
      <c r="H2660" s="2">
        <f t="shared" si="373"/>
        <v>0.85403300755411704</v>
      </c>
      <c r="I2660" s="2">
        <f t="shared" si="374"/>
        <v>46.063527675851738</v>
      </c>
    </row>
    <row r="2661" spans="1:9" ht="13.5" x14ac:dyDescent="0.25">
      <c r="A2661" s="3">
        <f>TITRES_STAT!B2664</f>
        <v>45883</v>
      </c>
      <c r="B2661" s="6">
        <f>TITRES_STAT!D2664</f>
        <v>7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1.5041972779111415E-2</v>
      </c>
      <c r="G2661" s="2">
        <f t="shared" si="375"/>
        <v>1.7612870516785336E-2</v>
      </c>
      <c r="H2661" s="2">
        <f t="shared" si="373"/>
        <v>0.85403300755411693</v>
      </c>
      <c r="I2661" s="2">
        <f t="shared" si="374"/>
        <v>46.063527675851738</v>
      </c>
    </row>
    <row r="2662" spans="1:9" ht="13.5" x14ac:dyDescent="0.25">
      <c r="A2662" s="3">
        <f>TITRES_STAT!B2665</f>
        <v>45884</v>
      </c>
      <c r="B2662" s="6">
        <f>TITRES_STAT!D2665</f>
        <v>7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1.3967546152032027E-2</v>
      </c>
      <c r="G2662" s="2">
        <f t="shared" si="375"/>
        <v>1.6354808337014953E-2</v>
      </c>
      <c r="H2662" s="2">
        <f t="shared" si="373"/>
        <v>0.85403300755411704</v>
      </c>
      <c r="I2662" s="2">
        <f t="shared" si="374"/>
        <v>46.063527675851738</v>
      </c>
    </row>
    <row r="2663" spans="1:9" ht="13.5" x14ac:dyDescent="0.25">
      <c r="A2663" s="3">
        <f>TITRES_STAT!B2666</f>
        <v>45887</v>
      </c>
      <c r="B2663" s="6">
        <f>TITRES_STAT!D2666</f>
        <v>7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1.296986428402974E-2</v>
      </c>
      <c r="G2663" s="2">
        <f t="shared" si="375"/>
        <v>1.5186607741513885E-2</v>
      </c>
      <c r="H2663" s="2">
        <f t="shared" si="373"/>
        <v>0.85403300755411704</v>
      </c>
      <c r="I2663" s="2">
        <f t="shared" si="374"/>
        <v>46.063527675851738</v>
      </c>
    </row>
    <row r="2664" spans="1:9" ht="13.5" x14ac:dyDescent="0.25">
      <c r="A2664" s="3">
        <f>TITRES_STAT!B2667</f>
        <v>45888</v>
      </c>
      <c r="B2664" s="6">
        <f>TITRES_STAT!D2667</f>
        <v>7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1.2043445406599044E-2</v>
      </c>
      <c r="G2664" s="2">
        <f t="shared" si="375"/>
        <v>1.4101850045691464E-2</v>
      </c>
      <c r="H2664" s="2">
        <f t="shared" si="373"/>
        <v>0.85403300755411704</v>
      </c>
      <c r="I2664" s="2">
        <f t="shared" si="374"/>
        <v>46.063527675851738</v>
      </c>
    </row>
    <row r="2665" spans="1:9" ht="13.5" x14ac:dyDescent="0.25">
      <c r="A2665" s="3">
        <f>TITRES_STAT!B2668</f>
        <v>45889</v>
      </c>
      <c r="B2665" s="6">
        <f>TITRES_STAT!D2668</f>
        <v>7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1.1183199306127684E-2</v>
      </c>
      <c r="G2665" s="2">
        <f t="shared" si="375"/>
        <v>1.3094575042427789E-2</v>
      </c>
      <c r="H2665" s="2">
        <f t="shared" si="373"/>
        <v>0.85403300755411693</v>
      </c>
      <c r="I2665" s="2">
        <f t="shared" si="374"/>
        <v>46.063527675851738</v>
      </c>
    </row>
    <row r="2666" spans="1:9" ht="13.5" x14ac:dyDescent="0.25">
      <c r="A2666" s="3">
        <f>TITRES_STAT!B2669</f>
        <v>45890</v>
      </c>
      <c r="B2666" s="6">
        <f>TITRES_STAT!D2669</f>
        <v>7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1.0384399355689992E-2</v>
      </c>
      <c r="G2666" s="2">
        <f t="shared" si="375"/>
        <v>1.2159248253682947E-2</v>
      </c>
      <c r="H2666" s="2">
        <f t="shared" si="373"/>
        <v>0.85403300755411693</v>
      </c>
      <c r="I2666" s="2">
        <f t="shared" si="374"/>
        <v>46.063527675851738</v>
      </c>
    </row>
    <row r="2667" spans="1:9" ht="13.5" x14ac:dyDescent="0.25">
      <c r="A2667" s="3">
        <f>TITRES_STAT!B2670</f>
        <v>45891</v>
      </c>
      <c r="B2667" s="6">
        <f>TITRES_STAT!D2670</f>
        <v>7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9.642656544569278E-3</v>
      </c>
      <c r="G2667" s="2">
        <f t="shared" si="375"/>
        <v>1.1290730521277022E-2</v>
      </c>
      <c r="H2667" s="2">
        <f t="shared" si="373"/>
        <v>0.85403300755411693</v>
      </c>
      <c r="I2667" s="2">
        <f t="shared" si="374"/>
        <v>46.063527675851738</v>
      </c>
    </row>
    <row r="2668" spans="1:9" ht="13.5" x14ac:dyDescent="0.25">
      <c r="A2668" s="3">
        <f>TITRES_STAT!B2671</f>
        <v>45894</v>
      </c>
      <c r="B2668" s="6">
        <f>TITRES_STAT!D2671</f>
        <v>7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8.9538953628143288E-3</v>
      </c>
      <c r="G2668" s="2">
        <f t="shared" si="375"/>
        <v>1.0484249769757235E-2</v>
      </c>
      <c r="H2668" s="2">
        <f t="shared" si="373"/>
        <v>0.85403300755411693</v>
      </c>
      <c r="I2668" s="2">
        <f t="shared" si="374"/>
        <v>46.063527675851738</v>
      </c>
    </row>
    <row r="2669" spans="1:9" ht="13.5" x14ac:dyDescent="0.25">
      <c r="A2669" s="3">
        <f>TITRES_STAT!B2672</f>
        <v>45895</v>
      </c>
      <c r="B2669" s="6">
        <f>TITRES_STAT!D2672</f>
        <v>7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8.3143314083275917E-3</v>
      </c>
      <c r="G2669" s="2">
        <f t="shared" si="376"/>
        <v>9.7353747862031475E-3</v>
      </c>
      <c r="H2669" s="2">
        <f t="shared" si="373"/>
        <v>0.85403300755411693</v>
      </c>
      <c r="I2669" s="2">
        <f t="shared" si="374"/>
        <v>46.063527675851738</v>
      </c>
    </row>
    <row r="2670" spans="1:9" ht="13.5" x14ac:dyDescent="0.25">
      <c r="A2670" s="3">
        <f>TITRES_STAT!B2673</f>
        <v>45896</v>
      </c>
      <c r="B2670" s="6">
        <f>TITRES_STAT!D2673</f>
        <v>7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7.7204505934470495E-3</v>
      </c>
      <c r="G2670" s="2">
        <f t="shared" si="376"/>
        <v>9.039990872902923E-3</v>
      </c>
      <c r="H2670" s="2">
        <f t="shared" si="373"/>
        <v>0.85403300755411682</v>
      </c>
      <c r="I2670" s="2">
        <f t="shared" si="374"/>
        <v>46.063527675851731</v>
      </c>
    </row>
    <row r="2671" spans="1:9" ht="13.5" x14ac:dyDescent="0.25">
      <c r="A2671" s="3">
        <f>TITRES_STAT!B2674</f>
        <v>45897</v>
      </c>
      <c r="B2671" s="6">
        <f>TITRES_STAT!D2674</f>
        <v>7.31</v>
      </c>
      <c r="C2671" s="2">
        <f t="shared" si="369"/>
        <v>0.30999999999999961</v>
      </c>
      <c r="D2671" s="2">
        <f t="shared" si="370"/>
        <v>0.30999999999999961</v>
      </c>
      <c r="E2671" s="2">
        <f t="shared" si="371"/>
        <v>0</v>
      </c>
      <c r="F2671" s="2">
        <f t="shared" si="376"/>
        <v>2.9311846979629377E-2</v>
      </c>
      <c r="G2671" s="2">
        <f t="shared" si="376"/>
        <v>8.3942772391241427E-3</v>
      </c>
      <c r="H2671" s="2">
        <f t="shared" si="373"/>
        <v>3.4918845476073135</v>
      </c>
      <c r="I2671" s="2">
        <f t="shared" si="374"/>
        <v>77.737629064115879</v>
      </c>
    </row>
    <row r="2672" spans="1:9" ht="13.5" x14ac:dyDescent="0.25">
      <c r="A2672" s="3">
        <f>TITRES_STAT!B2675</f>
        <v>45898</v>
      </c>
      <c r="B2672" s="6">
        <f>TITRES_STAT!D2675</f>
        <v>7.45</v>
      </c>
      <c r="C2672" s="2">
        <f t="shared" si="369"/>
        <v>0.14000000000000057</v>
      </c>
      <c r="D2672" s="2">
        <f t="shared" si="370"/>
        <v>0.14000000000000057</v>
      </c>
      <c r="E2672" s="2">
        <f t="shared" si="371"/>
        <v>0</v>
      </c>
      <c r="F2672" s="2">
        <f t="shared" si="376"/>
        <v>3.7218143623941602E-2</v>
      </c>
      <c r="G2672" s="2">
        <f t="shared" si="376"/>
        <v>7.7946860077581321E-3</v>
      </c>
      <c r="H2672" s="2">
        <f t="shared" si="373"/>
        <v>4.7748098623726465</v>
      </c>
      <c r="I2672" s="2">
        <f t="shared" si="374"/>
        <v>82.683412548077584</v>
      </c>
    </row>
    <row r="2673" spans="1:9" ht="13.5" x14ac:dyDescent="0.25">
      <c r="A2673" s="3">
        <f>TITRES_STAT!B2676</f>
        <v>45901</v>
      </c>
      <c r="B2673" s="6">
        <f>TITRES_STAT!D2676</f>
        <v>7.45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3.4559704793660058E-2</v>
      </c>
      <c r="G2673" s="2">
        <f t="shared" si="376"/>
        <v>7.2379227214896943E-3</v>
      </c>
      <c r="H2673" s="2">
        <f t="shared" si="373"/>
        <v>4.7748098623726465</v>
      </c>
      <c r="I2673" s="2">
        <f t="shared" si="374"/>
        <v>82.683412548077584</v>
      </c>
    </row>
    <row r="2674" spans="1:9" ht="13.5" x14ac:dyDescent="0.25">
      <c r="A2674" s="3">
        <f>TITRES_STAT!B2677</f>
        <v>45902</v>
      </c>
      <c r="B2674" s="6">
        <f>TITRES_STAT!D2677</f>
        <v>7.45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3.2091154451255773E-2</v>
      </c>
      <c r="G2674" s="2">
        <f t="shared" si="376"/>
        <v>6.7209282413832876E-3</v>
      </c>
      <c r="H2674" s="2">
        <f t="shared" si="373"/>
        <v>4.7748098623726474</v>
      </c>
      <c r="I2674" s="2">
        <f t="shared" si="374"/>
        <v>82.683412548077584</v>
      </c>
    </row>
    <row r="2675" spans="1:9" ht="13.5" x14ac:dyDescent="0.25">
      <c r="A2675" s="3">
        <f>TITRES_STAT!B2678</f>
        <v>45903</v>
      </c>
      <c r="B2675" s="6">
        <f>TITRES_STAT!D2678</f>
        <v>7.45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2.9798929133308932E-2</v>
      </c>
      <c r="G2675" s="2">
        <f t="shared" si="376"/>
        <v>6.2408619384273379E-3</v>
      </c>
      <c r="H2675" s="2">
        <f t="shared" si="373"/>
        <v>4.7748098623726474</v>
      </c>
      <c r="I2675" s="2">
        <f t="shared" si="374"/>
        <v>82.683412548077584</v>
      </c>
    </row>
    <row r="2676" spans="1:9" ht="13.5" x14ac:dyDescent="0.25">
      <c r="A2676" s="3">
        <f>TITRES_STAT!B2679</f>
        <v>45905</v>
      </c>
      <c r="B2676" s="6">
        <f>TITRES_STAT!D2679</f>
        <v>7.45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2.7670434195215438E-2</v>
      </c>
      <c r="G2676" s="2">
        <f t="shared" si="376"/>
        <v>5.7950860856825284E-3</v>
      </c>
      <c r="H2676" s="2">
        <f t="shared" si="373"/>
        <v>4.7748098623726474</v>
      </c>
      <c r="I2676" s="2">
        <f t="shared" si="374"/>
        <v>82.683412548077584</v>
      </c>
    </row>
    <row r="2677" spans="1:9" ht="13.5" x14ac:dyDescent="0.25">
      <c r="A2677" s="3">
        <f>TITRES_STAT!B2680</f>
        <v>45908</v>
      </c>
      <c r="B2677" s="6">
        <f>TITRES_STAT!D2680</f>
        <v>7.12</v>
      </c>
      <c r="C2677" s="2">
        <f t="shared" si="369"/>
        <v>-0.33000000000000007</v>
      </c>
      <c r="D2677" s="2">
        <f t="shared" si="370"/>
        <v>0</v>
      </c>
      <c r="E2677" s="2">
        <f t="shared" si="371"/>
        <v>0.33000000000000007</v>
      </c>
      <c r="F2677" s="2">
        <f t="shared" si="376"/>
        <v>2.5693974609842907E-2</v>
      </c>
      <c r="G2677" s="2">
        <f t="shared" si="376"/>
        <v>2.8952579936705209E-2</v>
      </c>
      <c r="H2677" s="2">
        <f t="shared" si="373"/>
        <v>0.88745026059901688</v>
      </c>
      <c r="I2677" s="2">
        <f t="shared" si="374"/>
        <v>47.018471380399092</v>
      </c>
    </row>
    <row r="2678" spans="1:9" ht="13.5" x14ac:dyDescent="0.25">
      <c r="A2678" s="3">
        <f>TITRES_STAT!B2681</f>
        <v>45909</v>
      </c>
      <c r="B2678" s="6">
        <f>TITRES_STAT!D2681</f>
        <v>7.12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2.3858690709139842E-2</v>
      </c>
      <c r="G2678" s="2">
        <f t="shared" si="376"/>
        <v>2.6884538512654838E-2</v>
      </c>
      <c r="H2678" s="2">
        <f t="shared" si="373"/>
        <v>0.88745026059901688</v>
      </c>
      <c r="I2678" s="2">
        <f t="shared" si="374"/>
        <v>47.018471380399092</v>
      </c>
    </row>
    <row r="2679" spans="1:9" ht="13.5" x14ac:dyDescent="0.25">
      <c r="A2679" s="3">
        <f>TITRES_STAT!B2682</f>
        <v>45910</v>
      </c>
      <c r="B2679" s="6">
        <f>TITRES_STAT!D2682</f>
        <v>7.12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2.2154498515629856E-2</v>
      </c>
      <c r="G2679" s="2">
        <f t="shared" si="376"/>
        <v>2.4964214333179493E-2</v>
      </c>
      <c r="H2679" s="2">
        <f t="shared" si="373"/>
        <v>0.88745026059901699</v>
      </c>
      <c r="I2679" s="2">
        <f t="shared" si="374"/>
        <v>47.018471380399092</v>
      </c>
    </row>
    <row r="2680" spans="1:9" ht="13.5" x14ac:dyDescent="0.25">
      <c r="A2680" s="3">
        <f>TITRES_STAT!B2683</f>
        <v>45911</v>
      </c>
      <c r="B2680" s="6">
        <f>TITRES_STAT!D2683</f>
        <v>7.12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2.057203433594201E-2</v>
      </c>
      <c r="G2680" s="2">
        <f t="shared" si="376"/>
        <v>2.3181056166523818E-2</v>
      </c>
      <c r="H2680" s="2">
        <f t="shared" si="373"/>
        <v>0.88745026059901688</v>
      </c>
      <c r="I2680" s="2">
        <f t="shared" si="374"/>
        <v>47.018471380399092</v>
      </c>
    </row>
    <row r="2681" spans="1:9" ht="13.5" x14ac:dyDescent="0.25">
      <c r="A2681" s="3">
        <f>TITRES_STAT!B2684</f>
        <v>45912</v>
      </c>
      <c r="B2681" s="6">
        <f>TITRES_STAT!D2684</f>
        <v>7.12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1.9102603311946152E-2</v>
      </c>
      <c r="G2681" s="2">
        <f t="shared" si="376"/>
        <v>2.1525266440343548E-2</v>
      </c>
      <c r="H2681" s="2">
        <f t="shared" si="373"/>
        <v>0.88745026059901677</v>
      </c>
      <c r="I2681" s="2">
        <f t="shared" si="374"/>
        <v>47.018471380399092</v>
      </c>
    </row>
    <row r="2682" spans="1:9" ht="13.5" x14ac:dyDescent="0.25">
      <c r="A2682" s="3">
        <f>TITRES_STAT!B2685</f>
        <v>45915</v>
      </c>
      <c r="B2682" s="6">
        <f>TITRES_STAT!D2685</f>
        <v>7.12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1.7738131646807143E-2</v>
      </c>
      <c r="G2682" s="2">
        <f t="shared" si="376"/>
        <v>1.9987747408890439E-2</v>
      </c>
      <c r="H2682" s="2">
        <f t="shared" si="373"/>
        <v>0.88745026059901677</v>
      </c>
      <c r="I2682" s="2">
        <f t="shared" si="374"/>
        <v>47.018471380399092</v>
      </c>
    </row>
    <row r="2683" spans="1:9" ht="13.5" x14ac:dyDescent="0.25">
      <c r="A2683" s="3">
        <f>TITRES_STAT!B2686</f>
        <v>45916</v>
      </c>
      <c r="B2683" s="6">
        <f>TITRES_STAT!D2686</f>
        <v>7.12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1.6471122243463775E-2</v>
      </c>
      <c r="G2683" s="2">
        <f t="shared" si="376"/>
        <v>1.8560051165398266E-2</v>
      </c>
      <c r="H2683" s="2">
        <f t="shared" si="373"/>
        <v>0.88745026059901677</v>
      </c>
      <c r="I2683" s="2">
        <f t="shared" si="374"/>
        <v>47.018471380399092</v>
      </c>
    </row>
    <row r="2684" spans="1:9" ht="13.5" x14ac:dyDescent="0.25">
      <c r="A2684" s="3">
        <f>TITRES_STAT!B2687</f>
        <v>45917</v>
      </c>
      <c r="B2684" s="6">
        <f>TITRES_STAT!D2687</f>
        <v>7.12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1.5294613511787791E-2</v>
      </c>
      <c r="G2684" s="2">
        <f t="shared" si="376"/>
        <v>1.7234333225012676E-2</v>
      </c>
      <c r="H2684" s="2">
        <f t="shared" si="373"/>
        <v>0.88745026059901666</v>
      </c>
      <c r="I2684" s="2">
        <f t="shared" si="374"/>
        <v>47.018471380399092</v>
      </c>
    </row>
    <row r="2685" spans="1:9" ht="13.5" x14ac:dyDescent="0.25">
      <c r="A2685" s="3">
        <f>TITRES_STAT!B2688</f>
        <v>45918</v>
      </c>
      <c r="B2685" s="6">
        <f>TITRES_STAT!D2688</f>
        <v>7.12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1.4202141118088664E-2</v>
      </c>
      <c r="G2685" s="2">
        <f t="shared" si="377"/>
        <v>1.6003309423226055E-2</v>
      </c>
      <c r="H2685" s="2">
        <f t="shared" si="373"/>
        <v>0.88745026059901677</v>
      </c>
      <c r="I2685" s="2">
        <f t="shared" si="374"/>
        <v>47.018471380399092</v>
      </c>
    </row>
    <row r="2686" spans="1:9" ht="13.5" x14ac:dyDescent="0.25">
      <c r="A2686" s="3">
        <f>TITRES_STAT!B2689</f>
        <v>45919</v>
      </c>
      <c r="B2686" s="6">
        <f>TITRES_STAT!D2689</f>
        <v>7.12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1.3187702466796616E-2</v>
      </c>
      <c r="G2686" s="2">
        <f t="shared" si="377"/>
        <v>1.4860215892995621E-2</v>
      </c>
      <c r="H2686" s="2">
        <f t="shared" si="373"/>
        <v>0.88745026059901688</v>
      </c>
      <c r="I2686" s="2">
        <f t="shared" si="374"/>
        <v>47.018471380399092</v>
      </c>
    </row>
    <row r="2687" spans="1:9" ht="13.5" x14ac:dyDescent="0.25">
      <c r="A2687" s="3">
        <f>TITRES_STAT!B2690</f>
        <v>45922</v>
      </c>
      <c r="B2687" s="6">
        <f>TITRES_STAT!D2690</f>
        <v>7.12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1.2245723719168286E-2</v>
      </c>
      <c r="G2687" s="2">
        <f t="shared" si="377"/>
        <v>1.3798771900638791E-2</v>
      </c>
      <c r="H2687" s="2">
        <f t="shared" si="373"/>
        <v>0.88745026059901688</v>
      </c>
      <c r="I2687" s="2">
        <f t="shared" si="374"/>
        <v>47.018471380399092</v>
      </c>
    </row>
    <row r="2688" spans="1:9" ht="13.5" x14ac:dyDescent="0.25">
      <c r="A2688" s="3">
        <f>TITRES_STAT!B2691</f>
        <v>45923</v>
      </c>
      <c r="B2688" s="6">
        <f>TITRES_STAT!D2691</f>
        <v>7.12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1.1371029167799123E-2</v>
      </c>
      <c r="G2688" s="2">
        <f t="shared" si="377"/>
        <v>1.2813145336307449E-2</v>
      </c>
      <c r="H2688" s="2">
        <f t="shared" si="373"/>
        <v>0.88745026059901688</v>
      </c>
      <c r="I2688" s="2">
        <f t="shared" si="374"/>
        <v>47.018471380399092</v>
      </c>
    </row>
    <row r="2689" spans="1:9" ht="13.5" x14ac:dyDescent="0.25">
      <c r="A2689" s="3">
        <f>TITRES_STAT!B2692</f>
        <v>45924</v>
      </c>
      <c r="B2689" s="6">
        <f>TITRES_STAT!D2692</f>
        <v>7.12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1.0558812798670615E-2</v>
      </c>
      <c r="G2689" s="2">
        <f t="shared" si="377"/>
        <v>1.1897920669428344E-2</v>
      </c>
      <c r="H2689" s="2">
        <f t="shared" si="373"/>
        <v>0.88745026059901699</v>
      </c>
      <c r="I2689" s="2">
        <f t="shared" si="374"/>
        <v>47.018471380399092</v>
      </c>
    </row>
    <row r="2690" spans="1:9" ht="13.5" x14ac:dyDescent="0.25">
      <c r="A2690" s="3">
        <f>TITRES_STAT!B2693</f>
        <v>45925</v>
      </c>
      <c r="B2690" s="6">
        <f>TITRES_STAT!D2693</f>
        <v>7.12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9.8046118844798569E-3</v>
      </c>
      <c r="G2690" s="2">
        <f t="shared" si="377"/>
        <v>1.1048069193040605E-2</v>
      </c>
      <c r="H2690" s="2">
        <f t="shared" si="373"/>
        <v>0.8874502605990171</v>
      </c>
      <c r="I2690" s="2">
        <f t="shared" si="374"/>
        <v>47.018471380399099</v>
      </c>
    </row>
    <row r="2691" spans="1:9" ht="13.5" x14ac:dyDescent="0.25">
      <c r="A2691" s="3">
        <f>TITRES_STAT!B2694</f>
        <v>45926</v>
      </c>
      <c r="B2691" s="6">
        <f>TITRES_STAT!D2694</f>
        <v>7.12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9.1042824641598668E-3</v>
      </c>
      <c r="G2691" s="2">
        <f t="shared" si="377"/>
        <v>1.0258921393537705E-2</v>
      </c>
      <c r="H2691" s="2">
        <f t="shared" si="373"/>
        <v>0.88745026059901699</v>
      </c>
      <c r="I2691" s="2">
        <f t="shared" si="374"/>
        <v>47.018471380399092</v>
      </c>
    </row>
    <row r="2692" spans="1:9" ht="13.5" x14ac:dyDescent="0.25">
      <c r="A2692" s="3">
        <f>TITRES_STAT!B2695</f>
        <v>45929</v>
      </c>
      <c r="B2692" s="6">
        <f>TITRES_STAT!D2695</f>
        <v>7.12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8.4539765738627336E-3</v>
      </c>
      <c r="G2692" s="2">
        <f t="shared" si="377"/>
        <v>9.5261412939992973E-3</v>
      </c>
      <c r="H2692" s="2">
        <f t="shared" si="373"/>
        <v>0.88745026059901699</v>
      </c>
      <c r="I2692" s="2">
        <f t="shared" si="374"/>
        <v>47.018471380399092</v>
      </c>
    </row>
    <row r="2693" spans="1:9" ht="13.5" x14ac:dyDescent="0.25">
      <c r="A2693" s="3">
        <f>TITRES_STAT!B2696</f>
        <v>45930</v>
      </c>
      <c r="B2693" s="6">
        <f>TITRES_STAT!D2696</f>
        <v>7.12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7.8501211043011093E-3</v>
      </c>
      <c r="G2693" s="2">
        <f t="shared" si="377"/>
        <v>8.8457026301422045E-3</v>
      </c>
      <c r="H2693" s="2">
        <f t="shared" si="373"/>
        <v>0.88745026059901699</v>
      </c>
      <c r="I2693" s="2">
        <f t="shared" si="374"/>
        <v>47.018471380399092</v>
      </c>
    </row>
    <row r="2694" spans="1:9" ht="13.5" x14ac:dyDescent="0.25">
      <c r="A2694" s="3">
        <f>TITRES_STAT!B2697</f>
        <v>45931</v>
      </c>
      <c r="B2694" s="6">
        <f>TITRES_STAT!D2697</f>
        <v>7.12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7.2893981682796011E-3</v>
      </c>
      <c r="G2694" s="2">
        <f t="shared" ref="G2694:G2706" si="382">((G2693*13)+E2694)/14</f>
        <v>8.21386672798919E-3</v>
      </c>
      <c r="H2694" s="2">
        <f t="shared" ref="H2694:H2706" si="383">F2694/G2694</f>
        <v>0.88745026059901688</v>
      </c>
      <c r="I2694" s="2">
        <f t="shared" ref="I2694:I2706" si="384">IF(G2694=0,100,100-(100/(1+H2694)))</f>
        <v>47.018471380399092</v>
      </c>
    </row>
    <row r="2695" spans="1:9" ht="13.5" x14ac:dyDescent="0.25">
      <c r="A2695" s="3">
        <f>TITRES_STAT!B2698</f>
        <v>45932</v>
      </c>
      <c r="B2695" s="6">
        <f>TITRES_STAT!D2698</f>
        <v>7.12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6.7687268705453442E-3</v>
      </c>
      <c r="G2695" s="2">
        <f t="shared" si="382"/>
        <v>7.627161961704247E-3</v>
      </c>
      <c r="H2695" s="2">
        <f t="shared" si="383"/>
        <v>0.8874502605990171</v>
      </c>
      <c r="I2695" s="2">
        <f t="shared" si="384"/>
        <v>47.018471380399099</v>
      </c>
    </row>
    <row r="2696" spans="1:9" ht="13.5" x14ac:dyDescent="0.25">
      <c r="A2696" s="3">
        <f>TITRES_STAT!B2699</f>
        <v>45933</v>
      </c>
      <c r="B2696" s="6">
        <f>TITRES_STAT!D2699</f>
        <v>7.12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6.2852463797921062E-3</v>
      </c>
      <c r="G2696" s="2">
        <f t="shared" si="382"/>
        <v>7.0823646787253726E-3</v>
      </c>
      <c r="H2696" s="2">
        <f t="shared" si="383"/>
        <v>0.8874502605990171</v>
      </c>
      <c r="I2696" s="2">
        <f t="shared" si="384"/>
        <v>47.018471380399099</v>
      </c>
    </row>
    <row r="2697" spans="1:9" ht="13.5" x14ac:dyDescent="0.25">
      <c r="A2697" s="3">
        <f>TITRES_STAT!B2700</f>
        <v>45936</v>
      </c>
      <c r="B2697" s="6">
        <f>TITRES_STAT!D2700</f>
        <v>7.12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5.8363002098069565E-3</v>
      </c>
      <c r="G2697" s="2">
        <f t="shared" si="382"/>
        <v>6.5764814873878466E-3</v>
      </c>
      <c r="H2697" s="2">
        <f t="shared" si="383"/>
        <v>0.88745026059901722</v>
      </c>
      <c r="I2697" s="2">
        <f t="shared" si="384"/>
        <v>47.018471380399106</v>
      </c>
    </row>
    <row r="2698" spans="1:9" ht="13.5" x14ac:dyDescent="0.25">
      <c r="A2698" s="3">
        <f>TITRES_STAT!B2701</f>
        <v>45937</v>
      </c>
      <c r="B2698" s="6">
        <f>TITRES_STAT!D2701</f>
        <v>7.12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5.4194216233921736E-3</v>
      </c>
      <c r="G2698" s="2">
        <f t="shared" si="382"/>
        <v>6.1067328097172855E-3</v>
      </c>
      <c r="H2698" s="2">
        <f t="shared" si="383"/>
        <v>0.88745026059901722</v>
      </c>
      <c r="I2698" s="2">
        <f t="shared" si="384"/>
        <v>47.018471380399106</v>
      </c>
    </row>
    <row r="2699" spans="1:9" ht="13.5" x14ac:dyDescent="0.25">
      <c r="A2699" s="3">
        <f>TITRES_STAT!B2702</f>
        <v>45938</v>
      </c>
      <c r="B2699" s="6">
        <f>TITRES_STAT!D2702</f>
        <v>7.12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5.0323200788641607E-3</v>
      </c>
      <c r="G2699" s="2">
        <f t="shared" si="382"/>
        <v>5.6705376090231937E-3</v>
      </c>
      <c r="H2699" s="2">
        <f t="shared" si="383"/>
        <v>0.8874502605990171</v>
      </c>
      <c r="I2699" s="2">
        <f t="shared" si="384"/>
        <v>47.018471380399099</v>
      </c>
    </row>
    <row r="2700" spans="1:9" ht="13.5" x14ac:dyDescent="0.25">
      <c r="A2700" s="3">
        <f>TITRES_STAT!B2703</f>
        <v>45939</v>
      </c>
      <c r="B2700" s="6">
        <f>TITRES_STAT!D2703</f>
        <v>7.2</v>
      </c>
      <c r="C2700" s="2">
        <f t="shared" si="378"/>
        <v>8.0000000000000071E-2</v>
      </c>
      <c r="D2700" s="2">
        <f t="shared" si="379"/>
        <v>8.0000000000000071E-2</v>
      </c>
      <c r="E2700" s="2">
        <f t="shared" si="380"/>
        <v>0</v>
      </c>
      <c r="F2700" s="2">
        <f t="shared" si="381"/>
        <v>1.0387154358945296E-2</v>
      </c>
      <c r="G2700" s="2">
        <f t="shared" si="382"/>
        <v>5.2654992083786805E-3</v>
      </c>
      <c r="H2700" s="2">
        <f t="shared" si="383"/>
        <v>1.972681781514054</v>
      </c>
      <c r="I2700" s="2">
        <f t="shared" si="384"/>
        <v>66.360341486310134</v>
      </c>
    </row>
    <row r="2701" spans="1:9" ht="13.5" x14ac:dyDescent="0.25">
      <c r="A2701" s="3">
        <f>TITRES_STAT!B2704</f>
        <v>45940</v>
      </c>
      <c r="B2701" s="6">
        <f>TITRES_STAT!D2704</f>
        <v>7.2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9.6452147618777736E-3</v>
      </c>
      <c r="G2701" s="2">
        <f t="shared" si="382"/>
        <v>4.8893921220659175E-3</v>
      </c>
      <c r="H2701" s="2">
        <f t="shared" si="383"/>
        <v>1.9726817815140536</v>
      </c>
      <c r="I2701" s="2">
        <f t="shared" si="384"/>
        <v>66.360341486310134</v>
      </c>
    </row>
    <row r="2702" spans="1:9" ht="13.5" x14ac:dyDescent="0.25">
      <c r="A2702" s="3">
        <f>TITRES_STAT!B2705</f>
        <v>45943</v>
      </c>
      <c r="B2702" s="6">
        <f>TITRES_STAT!D2705</f>
        <v>7.2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8.9562708503150741E-3</v>
      </c>
      <c r="G2702" s="2">
        <f t="shared" si="382"/>
        <v>4.5401498276326372E-3</v>
      </c>
      <c r="H2702" s="2">
        <f t="shared" si="383"/>
        <v>1.9726817815140536</v>
      </c>
      <c r="I2702" s="2">
        <f t="shared" si="384"/>
        <v>66.360341486310134</v>
      </c>
    </row>
    <row r="2703" spans="1:9" ht="13.5" x14ac:dyDescent="0.25">
      <c r="A2703" s="3">
        <f>TITRES_STAT!B2706</f>
        <v>45944</v>
      </c>
      <c r="B2703" s="6">
        <f>TITRES_STAT!D2706</f>
        <v>7.3</v>
      </c>
      <c r="C2703" s="2">
        <f t="shared" si="378"/>
        <v>9.9999999999999645E-2</v>
      </c>
      <c r="D2703" s="2">
        <f t="shared" si="379"/>
        <v>9.9999999999999645E-2</v>
      </c>
      <c r="E2703" s="2">
        <f t="shared" si="380"/>
        <v>0</v>
      </c>
      <c r="F2703" s="2">
        <f t="shared" si="381"/>
        <v>1.5459394361006828E-2</v>
      </c>
      <c r="G2703" s="2">
        <f t="shared" si="382"/>
        <v>4.2158534113731633E-3</v>
      </c>
      <c r="H2703" s="2">
        <f t="shared" si="383"/>
        <v>3.6669667686504033</v>
      </c>
      <c r="I2703" s="2">
        <f t="shared" si="384"/>
        <v>78.572806502130277</v>
      </c>
    </row>
    <row r="2704" spans="1:9" ht="13.5" x14ac:dyDescent="0.25">
      <c r="A2704" s="3">
        <f>TITRES_STAT!B2707</f>
        <v>45946</v>
      </c>
      <c r="B2704" s="6">
        <f>TITRES_STAT!D2707</f>
        <v>7.4</v>
      </c>
      <c r="C2704" s="2">
        <f t="shared" si="378"/>
        <v>0.10000000000000053</v>
      </c>
      <c r="D2704" s="2">
        <f t="shared" si="379"/>
        <v>0.10000000000000053</v>
      </c>
      <c r="E2704" s="2">
        <f t="shared" si="380"/>
        <v>0</v>
      </c>
      <c r="F2704" s="2">
        <f t="shared" si="381"/>
        <v>2.1498009049506377E-2</v>
      </c>
      <c r="G2704" s="2">
        <f t="shared" si="382"/>
        <v>3.9147210248465089E-3</v>
      </c>
      <c r="H2704" s="2">
        <f t="shared" si="383"/>
        <v>5.4915813701818728</v>
      </c>
      <c r="I2704" s="2">
        <f t="shared" si="384"/>
        <v>84.595433023556424</v>
      </c>
    </row>
    <row r="2705" spans="1:9" ht="13.5" x14ac:dyDescent="0.25">
      <c r="A2705" s="3">
        <f>TITRES_STAT!B2708</f>
        <v>45947</v>
      </c>
      <c r="B2705" s="6">
        <f>TITRES_STAT!D2708</f>
        <v>7.4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1.9962436974541635E-2</v>
      </c>
      <c r="G2705" s="2">
        <f t="shared" si="382"/>
        <v>3.6350980945003297E-3</v>
      </c>
      <c r="H2705" s="2">
        <f t="shared" si="383"/>
        <v>5.4915813701818728</v>
      </c>
      <c r="I2705" s="2">
        <f t="shared" si="384"/>
        <v>84.595433023556424</v>
      </c>
    </row>
    <row r="2706" spans="1:9" ht="13.5" x14ac:dyDescent="0.25">
      <c r="A2706" s="3">
        <f>TITRES_STAT!B2709</f>
        <v>45950</v>
      </c>
      <c r="B2706" s="6">
        <f>TITRES_STAT!D2709</f>
        <v>7.4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1.8536548619217229E-2</v>
      </c>
      <c r="G2706" s="2">
        <f t="shared" si="382"/>
        <v>3.375448230607449E-3</v>
      </c>
      <c r="H2706" s="2">
        <f t="shared" si="383"/>
        <v>5.4915813701818719</v>
      </c>
      <c r="I2706" s="2">
        <f t="shared" si="384"/>
        <v>84.595433023556424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1" workbookViewId="0">
      <selection activeCell="L26" sqref="L26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3.0581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3.0581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3.0581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3.0581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3.0581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3.1004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3.1004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3.1004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3.1004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3.1004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3.1004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3.0081000000000002</v>
      </c>
      <c r="C13" s="2">
        <f>AVERAGE(B2:B13)</f>
        <v>3.0750833333333332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3.0081000000000002</v>
      </c>
      <c r="C14" s="2">
        <f>$C$4*B4+C13*(1-$C$4)</f>
        <v>3.0724705128205128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3.0081000000000002</v>
      </c>
      <c r="C15" s="2">
        <f t="shared" ref="C15:C78" si="0">$C$4*B5+C14*(1-$C$4)</f>
        <v>3.0702596646942801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3.0081000000000002</v>
      </c>
      <c r="C16" s="2">
        <f t="shared" si="0"/>
        <v>3.068388947049006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3.0735000000000001</v>
      </c>
      <c r="C17" s="2">
        <f t="shared" si="0"/>
        <v>3.073313724426082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3.0735000000000001</v>
      </c>
      <c r="C18" s="2">
        <f t="shared" si="0"/>
        <v>3.0774808437451466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3.0350000000000001</v>
      </c>
      <c r="C19" s="2">
        <f t="shared" si="0"/>
        <v>3.081006867784355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3.0735000000000001</v>
      </c>
      <c r="C20" s="2">
        <f t="shared" si="0"/>
        <v>3.0839904265867619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3.0735000000000001</v>
      </c>
      <c r="C21" s="2">
        <f t="shared" si="0"/>
        <v>3.0865149763426447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3.0388999999999999</v>
      </c>
      <c r="C22" s="2">
        <f t="shared" si="0"/>
        <v>3.088651133828392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3.0388999999999999</v>
      </c>
      <c r="C23" s="2">
        <f t="shared" si="0"/>
        <v>3.0762586517009471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2.9811999999999999</v>
      </c>
      <c r="C24" s="2">
        <f t="shared" si="0"/>
        <v>3.0657727052854167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2.9620000000000002</v>
      </c>
      <c r="C25" s="2">
        <f t="shared" si="0"/>
        <v>3.0568999813953526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2.9620000000000002</v>
      </c>
      <c r="C26" s="2">
        <f t="shared" si="0"/>
        <v>3.0493922919499137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3.0388999999999999</v>
      </c>
      <c r="C27" s="2">
        <f t="shared" si="0"/>
        <v>3.0531011701114652</v>
      </c>
      <c r="D27" s="2">
        <f>AVERAGE(B2:B27)</f>
        <v>3.0490846153846154</v>
      </c>
      <c r="E27" s="2">
        <f>C27-D27</f>
        <v>4.0165547268498081E-3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2.9504000000000001</v>
      </c>
      <c r="C28" s="2">
        <f t="shared" si="0"/>
        <v>3.056239451632778</v>
      </c>
      <c r="D28" s="2">
        <f>$D$4*B28+(1-$D$4)*D27</f>
        <v>3.041774643874644</v>
      </c>
      <c r="E28" s="2">
        <f t="shared" ref="E28:E91" si="1">C28-D28</f>
        <v>1.4464807758133968E-2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3.0312000000000001</v>
      </c>
      <c r="C29" s="2">
        <f t="shared" si="0"/>
        <v>3.0529718436892734</v>
      </c>
      <c r="D29" s="2">
        <f t="shared" ref="D29:D92" si="2">$D$4*B29+(1-$D$4)*D28</f>
        <v>3.0409913369209667</v>
      </c>
      <c r="E29" s="2">
        <f t="shared" si="1"/>
        <v>1.1980506768306753E-2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3.0312000000000001</v>
      </c>
      <c r="C30" s="2">
        <f t="shared" si="0"/>
        <v>3.0561300215832317</v>
      </c>
      <c r="D30" s="2">
        <f t="shared" si="2"/>
        <v>3.0402660527045988</v>
      </c>
      <c r="E30" s="2">
        <f t="shared" si="1"/>
        <v>1.5863968878632839E-2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3.0312000000000001</v>
      </c>
      <c r="C31" s="2">
        <f t="shared" si="0"/>
        <v>3.0588023259550425</v>
      </c>
      <c r="D31" s="2">
        <f t="shared" si="2"/>
        <v>3.0395944932449992</v>
      </c>
      <c r="E31" s="2">
        <f t="shared" si="1"/>
        <v>1.9207832710043338E-2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3.0004</v>
      </c>
      <c r="C32" s="2">
        <f t="shared" si="0"/>
        <v>3.055740429654267</v>
      </c>
      <c r="D32" s="2">
        <f t="shared" si="2"/>
        <v>3.0366911974490733</v>
      </c>
      <c r="E32" s="2">
        <f t="shared" si="1"/>
        <v>1.9049232205193611E-2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3.0274000000000001</v>
      </c>
      <c r="C33" s="2">
        <f t="shared" si="0"/>
        <v>3.0531495943228411</v>
      </c>
      <c r="D33" s="2">
        <f t="shared" si="2"/>
        <v>3.0360029606009937</v>
      </c>
      <c r="E33" s="2">
        <f t="shared" si="1"/>
        <v>1.7146633721847326E-2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3.0274000000000001</v>
      </c>
      <c r="C34" s="2">
        <f t="shared" si="0"/>
        <v>3.042080425965481</v>
      </c>
      <c r="D34" s="2">
        <f t="shared" si="2"/>
        <v>3.0353657042601796</v>
      </c>
      <c r="E34" s="2">
        <f t="shared" si="1"/>
        <v>6.7147217053014074E-3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3.0004</v>
      </c>
      <c r="C35" s="2">
        <f t="shared" si="0"/>
        <v>3.0297603604323298</v>
      </c>
      <c r="D35" s="2">
        <f t="shared" si="2"/>
        <v>3.0327756520927589</v>
      </c>
      <c r="E35" s="2">
        <f t="shared" si="1"/>
        <v>-3.0152916604291313E-3</v>
      </c>
      <c r="F35" s="2">
        <f>AVERAGE(E27:E35)</f>
        <v>1.1714329645986657E-2</v>
      </c>
      <c r="G35" s="2">
        <f>E35-F35</f>
        <v>-1.4729621306415789E-2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3.0004</v>
      </c>
      <c r="C36" s="2">
        <f t="shared" si="0"/>
        <v>3.0193356895965868</v>
      </c>
      <c r="D36" s="2">
        <f t="shared" si="2"/>
        <v>3.0303774556414433</v>
      </c>
      <c r="E36" s="2">
        <f t="shared" si="1"/>
        <v>-1.1041766044856516E-2</v>
      </c>
      <c r="F36" s="2">
        <f>(E36*(2/(10)))+((1-(2/10))*F35)</f>
        <v>7.1631105078180223E-3</v>
      </c>
      <c r="G36" s="2">
        <f t="shared" ref="G36:G99" si="3">E36-F36</f>
        <v>-1.820487655267454E-2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3.0158</v>
      </c>
      <c r="C37" s="2">
        <f t="shared" si="0"/>
        <v>3.0223455835048041</v>
      </c>
      <c r="D37" s="2">
        <f t="shared" si="2"/>
        <v>3.0292976441124475</v>
      </c>
      <c r="E37" s="2">
        <f t="shared" si="1"/>
        <v>-6.9520606076434177E-3</v>
      </c>
      <c r="F37" s="2">
        <f t="shared" ref="F37:F100" si="5">(E37*(2/(10)))+((1-(2/10))*F36)</f>
        <v>4.3400762847257343E-3</v>
      </c>
      <c r="G37" s="2">
        <f t="shared" si="3"/>
        <v>-1.1292136892369152E-2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3.0350000000000001</v>
      </c>
      <c r="C38" s="2">
        <f t="shared" si="0"/>
        <v>3.0112770321963724</v>
      </c>
      <c r="D38" s="2">
        <f t="shared" si="2"/>
        <v>3.0297200408448592</v>
      </c>
      <c r="E38" s="2">
        <f t="shared" si="1"/>
        <v>-1.8443008648486803E-2</v>
      </c>
      <c r="F38" s="2">
        <f t="shared" si="5"/>
        <v>-2.1654070191677328E-4</v>
      </c>
      <c r="G38" s="2">
        <f t="shared" si="3"/>
        <v>-1.822646794657003E-2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3.0312000000000001</v>
      </c>
      <c r="C39" s="2">
        <f t="shared" si="0"/>
        <v>3.0143421041661611</v>
      </c>
      <c r="D39" s="2">
        <f t="shared" si="2"/>
        <v>3.029829667448944</v>
      </c>
      <c r="E39" s="2">
        <f t="shared" si="1"/>
        <v>-1.548756328278289E-2</v>
      </c>
      <c r="F39" s="2">
        <f t="shared" si="5"/>
        <v>-3.2707452180899968E-3</v>
      </c>
      <c r="G39" s="2">
        <f t="shared" si="3"/>
        <v>-1.2216818064692894E-2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3.0312000000000001</v>
      </c>
      <c r="C40" s="2">
        <f t="shared" si="0"/>
        <v>3.0169356266021365</v>
      </c>
      <c r="D40" s="2">
        <f t="shared" si="2"/>
        <v>3.029931173563837</v>
      </c>
      <c r="E40" s="2">
        <f t="shared" si="1"/>
        <v>-1.2995546961700466E-2</v>
      </c>
      <c r="F40" s="2">
        <f t="shared" si="5"/>
        <v>-5.2157055668120914E-3</v>
      </c>
      <c r="G40" s="2">
        <f t="shared" si="3"/>
        <v>-7.7798413948883746E-3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3.0312000000000001</v>
      </c>
      <c r="C41" s="2">
        <f t="shared" si="0"/>
        <v>3.0191301455864235</v>
      </c>
      <c r="D41" s="2">
        <f t="shared" si="2"/>
        <v>3.0300251607072566</v>
      </c>
      <c r="E41" s="2">
        <f t="shared" si="1"/>
        <v>-1.0895015120833129E-2</v>
      </c>
      <c r="F41" s="2">
        <f t="shared" si="5"/>
        <v>-6.3515674776162987E-3</v>
      </c>
      <c r="G41" s="2">
        <f t="shared" si="3"/>
        <v>-4.5434476432168304E-3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3.0312000000000001</v>
      </c>
      <c r="C42" s="2">
        <f t="shared" si="0"/>
        <v>3.0162485847269735</v>
      </c>
      <c r="D42" s="2">
        <f t="shared" si="2"/>
        <v>3.0301121858400526</v>
      </c>
      <c r="E42" s="2">
        <f t="shared" si="1"/>
        <v>-1.3863601113079049E-2</v>
      </c>
      <c r="F42" s="2">
        <f t="shared" si="5"/>
        <v>-7.8539742047088502E-3</v>
      </c>
      <c r="G42" s="2">
        <f t="shared" si="3"/>
        <v>-6.0096269083701991E-3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3.0234999999999999</v>
      </c>
      <c r="C43" s="2">
        <f t="shared" si="0"/>
        <v>3.0179641870766698</v>
      </c>
      <c r="D43" s="2">
        <f t="shared" si="2"/>
        <v>3.0296223942963452</v>
      </c>
      <c r="E43" s="2">
        <f t="shared" si="1"/>
        <v>-1.1658207219675365E-2</v>
      </c>
      <c r="F43" s="2">
        <f t="shared" si="5"/>
        <v>-8.6148208077021539E-3</v>
      </c>
      <c r="G43" s="2">
        <f t="shared" si="3"/>
        <v>-3.0433864119732111E-3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3.0543</v>
      </c>
      <c r="C44" s="2">
        <f t="shared" si="0"/>
        <v>3.0194158506033357</v>
      </c>
      <c r="D44" s="2">
        <f t="shared" si="2"/>
        <v>3.0314503650892082</v>
      </c>
      <c r="E44" s="2">
        <f t="shared" si="1"/>
        <v>-1.203451448587245E-2</v>
      </c>
      <c r="F44" s="2">
        <f t="shared" si="5"/>
        <v>-9.298759543336213E-3</v>
      </c>
      <c r="G44" s="2">
        <f t="shared" si="3"/>
        <v>-2.7357549425362365E-3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3.0543</v>
      </c>
      <c r="C45" s="2">
        <f t="shared" si="0"/>
        <v>3.0164903351258996</v>
      </c>
      <c r="D45" s="2">
        <f t="shared" si="2"/>
        <v>3.0331429306381557</v>
      </c>
      <c r="E45" s="2">
        <f t="shared" si="1"/>
        <v>-1.6652595512256063E-2</v>
      </c>
      <c r="F45" s="2">
        <f t="shared" si="5"/>
        <v>-1.0769526737120184E-2</v>
      </c>
      <c r="G45" s="2">
        <f t="shared" si="3"/>
        <v>-5.8830687751358791E-3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3.0543</v>
      </c>
      <c r="C46" s="2">
        <f t="shared" si="0"/>
        <v>3.0140148989526843</v>
      </c>
      <c r="D46" s="2">
        <f t="shared" si="2"/>
        <v>3.0347101209612553</v>
      </c>
      <c r="E46" s="2">
        <f t="shared" si="1"/>
        <v>-2.069522200857099E-2</v>
      </c>
      <c r="F46" s="2">
        <f t="shared" si="5"/>
        <v>-1.2754665791410345E-2</v>
      </c>
      <c r="G46" s="2">
        <f t="shared" si="3"/>
        <v>-7.940556217160645E-3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6">
        <f>TITRES_STAT!D50</f>
        <v>3.0543</v>
      </c>
      <c r="C47" s="2">
        <f t="shared" si="0"/>
        <v>3.0142895298830408</v>
      </c>
      <c r="D47" s="2">
        <f t="shared" si="2"/>
        <v>3.036161223112273</v>
      </c>
      <c r="E47" s="2">
        <f t="shared" si="1"/>
        <v>-2.1871693229232214E-2</v>
      </c>
      <c r="F47" s="2">
        <f t="shared" si="5"/>
        <v>-1.457807127897472E-2</v>
      </c>
      <c r="G47" s="2">
        <f t="shared" si="3"/>
        <v>-7.2936219502574944E-3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3.0543</v>
      </c>
      <c r="C48" s="2">
        <f t="shared" si="0"/>
        <v>3.0174757560548811</v>
      </c>
      <c r="D48" s="2">
        <f t="shared" si="2"/>
        <v>3.0375048362150676</v>
      </c>
      <c r="E48" s="2">
        <f t="shared" si="1"/>
        <v>-2.0029080160186563E-2</v>
      </c>
      <c r="F48" s="2">
        <f t="shared" si="5"/>
        <v>-1.5668273055217091E-2</v>
      </c>
      <c r="G48" s="2">
        <f t="shared" si="3"/>
        <v>-4.3608071049694719E-3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3.0004</v>
      </c>
      <c r="C49" s="2">
        <f t="shared" si="0"/>
        <v>3.0195871782002839</v>
      </c>
      <c r="D49" s="2">
        <f t="shared" si="2"/>
        <v>3.0347563298287663</v>
      </c>
      <c r="E49" s="2">
        <f t="shared" si="1"/>
        <v>-1.5169151628482425E-2</v>
      </c>
      <c r="F49" s="2">
        <f t="shared" si="5"/>
        <v>-1.5568448769870159E-2</v>
      </c>
      <c r="G49" s="2">
        <f t="shared" si="3"/>
        <v>3.992971413877347E-4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2.9965999999999999</v>
      </c>
      <c r="C50" s="2">
        <f t="shared" si="0"/>
        <v>3.0213737661694711</v>
      </c>
      <c r="D50" s="2">
        <f t="shared" si="2"/>
        <v>3.0319299350266351</v>
      </c>
      <c r="E50" s="2">
        <f t="shared" si="1"/>
        <v>-1.0556168857164039E-2</v>
      </c>
      <c r="F50" s="2">
        <f t="shared" si="5"/>
        <v>-1.4565992787328935E-2</v>
      </c>
      <c r="G50" s="2">
        <f t="shared" si="3"/>
        <v>4.0098239301648957E-3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3.0274000000000001</v>
      </c>
      <c r="C51" s="2">
        <f t="shared" si="0"/>
        <v>3.0228854944510908</v>
      </c>
      <c r="D51" s="2">
        <f t="shared" si="2"/>
        <v>3.0315943842839217</v>
      </c>
      <c r="E51" s="2">
        <f t="shared" si="1"/>
        <v>-8.7088898328309128E-3</v>
      </c>
      <c r="F51" s="2">
        <f t="shared" si="5"/>
        <v>-1.3394572196429332E-2</v>
      </c>
      <c r="G51" s="2">
        <f t="shared" si="3"/>
        <v>4.6856823635984188E-3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3.0274000000000001</v>
      </c>
      <c r="C52" s="2">
        <f t="shared" si="0"/>
        <v>3.0241646491509231</v>
      </c>
      <c r="D52" s="2">
        <f t="shared" si="2"/>
        <v>3.0312836891517794</v>
      </c>
      <c r="E52" s="2">
        <f t="shared" si="1"/>
        <v>-7.1190400008562804E-3</v>
      </c>
      <c r="F52" s="2">
        <f t="shared" si="5"/>
        <v>-1.2139465757314722E-2</v>
      </c>
      <c r="G52" s="2">
        <f t="shared" si="3"/>
        <v>5.0204257564584413E-3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3.0274000000000001</v>
      </c>
      <c r="C53" s="2">
        <f t="shared" si="0"/>
        <v>3.0240623954353962</v>
      </c>
      <c r="D53" s="2">
        <f t="shared" si="2"/>
        <v>3.0309960084738701</v>
      </c>
      <c r="E53" s="2">
        <f t="shared" si="1"/>
        <v>-6.9336130384738404E-3</v>
      </c>
      <c r="F53" s="2">
        <f t="shared" si="5"/>
        <v>-1.1098295213546546E-2</v>
      </c>
      <c r="G53" s="2">
        <f t="shared" si="3"/>
        <v>4.1646821750727057E-3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3.0274000000000001</v>
      </c>
      <c r="C54" s="2">
        <f t="shared" si="0"/>
        <v>3.0287143345991816</v>
      </c>
      <c r="D54" s="2">
        <f t="shared" si="2"/>
        <v>3.0307296374758059</v>
      </c>
      <c r="E54" s="2">
        <f t="shared" si="1"/>
        <v>-2.0153028766243253E-3</v>
      </c>
      <c r="F54" s="2">
        <f t="shared" si="5"/>
        <v>-9.2816967461621016E-3</v>
      </c>
      <c r="G54" s="2">
        <f t="shared" si="3"/>
        <v>7.2663938695377763E-3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3.0274000000000001</v>
      </c>
      <c r="C55" s="2">
        <f t="shared" si="0"/>
        <v>3.0326505908146921</v>
      </c>
      <c r="D55" s="2">
        <f t="shared" si="2"/>
        <v>3.0304829976627832</v>
      </c>
      <c r="E55" s="2">
        <f t="shared" si="1"/>
        <v>2.1675931519089531E-3</v>
      </c>
      <c r="F55" s="2">
        <f t="shared" si="5"/>
        <v>-6.9918387665478905E-3</v>
      </c>
      <c r="G55" s="2">
        <f t="shared" si="3"/>
        <v>9.1594319184568444E-3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3.0274000000000001</v>
      </c>
      <c r="C56" s="2">
        <f t="shared" si="0"/>
        <v>3.0359812691508936</v>
      </c>
      <c r="D56" s="2">
        <f t="shared" si="2"/>
        <v>3.0302546274655402</v>
      </c>
      <c r="E56" s="2">
        <f t="shared" si="1"/>
        <v>5.7266416853534174E-3</v>
      </c>
      <c r="F56" s="2">
        <f t="shared" si="5"/>
        <v>-4.4481426761676292E-3</v>
      </c>
      <c r="G56" s="2">
        <f t="shared" si="3"/>
        <v>1.0174784361521047E-2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3.0081000000000002</v>
      </c>
      <c r="C57" s="2">
        <f t="shared" si="0"/>
        <v>3.0387995354353716</v>
      </c>
      <c r="D57" s="2">
        <f t="shared" si="2"/>
        <v>3.0286135439495743</v>
      </c>
      <c r="E57" s="2">
        <f t="shared" si="1"/>
        <v>1.0185991485797352E-2</v>
      </c>
      <c r="F57" s="2">
        <f t="shared" si="5"/>
        <v>-1.5213158437746327E-3</v>
      </c>
      <c r="G57" s="2">
        <f t="shared" si="3"/>
        <v>1.1707307329571984E-2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3.0081000000000002</v>
      </c>
      <c r="C58" s="2">
        <f t="shared" si="0"/>
        <v>3.0411842222914682</v>
      </c>
      <c r="D58" s="2">
        <f t="shared" si="2"/>
        <v>3.0270940221755316</v>
      </c>
      <c r="E58" s="2">
        <f t="shared" si="1"/>
        <v>1.4090200115936646E-2</v>
      </c>
      <c r="F58" s="2">
        <f t="shared" si="5"/>
        <v>1.6009873481676233E-3</v>
      </c>
      <c r="G58" s="2">
        <f t="shared" si="3"/>
        <v>1.2489212767769023E-2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3.0081000000000002</v>
      </c>
      <c r="C59" s="2">
        <f t="shared" si="0"/>
        <v>3.0349097265543197</v>
      </c>
      <c r="D59" s="2">
        <f t="shared" si="2"/>
        <v>3.0256870575699368</v>
      </c>
      <c r="E59" s="2">
        <f t="shared" si="1"/>
        <v>9.2226689843828424E-3</v>
      </c>
      <c r="F59" s="2">
        <f t="shared" si="5"/>
        <v>3.1253236754106677E-3</v>
      </c>
      <c r="G59" s="2">
        <f t="shared" si="3"/>
        <v>6.0973453089721748E-3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3.0081000000000002</v>
      </c>
      <c r="C60" s="2">
        <f t="shared" si="0"/>
        <v>3.0290159224690396</v>
      </c>
      <c r="D60" s="2">
        <f t="shared" si="2"/>
        <v>3.0243843125647563</v>
      </c>
      <c r="E60" s="2">
        <f t="shared" si="1"/>
        <v>4.6316099042833514E-3</v>
      </c>
      <c r="F60" s="2">
        <f t="shared" si="5"/>
        <v>3.4265809211852048E-3</v>
      </c>
      <c r="G60" s="2">
        <f t="shared" si="3"/>
        <v>1.2050289830981466E-3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3.0081000000000002</v>
      </c>
      <c r="C61" s="2">
        <f t="shared" si="0"/>
        <v>3.0287673190122639</v>
      </c>
      <c r="D61" s="2">
        <f t="shared" si="2"/>
        <v>3.0231780671895891</v>
      </c>
      <c r="E61" s="2">
        <f t="shared" si="1"/>
        <v>5.5892518226747789E-3</v>
      </c>
      <c r="F61" s="2">
        <f t="shared" si="5"/>
        <v>3.8591151014831203E-3</v>
      </c>
      <c r="G61" s="2">
        <f t="shared" si="3"/>
        <v>1.7301367211916586E-3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3.0081000000000002</v>
      </c>
      <c r="C62" s="2">
        <f t="shared" si="0"/>
        <v>3.0285569622411463</v>
      </c>
      <c r="D62" s="2">
        <f t="shared" si="2"/>
        <v>3.0220611733236935</v>
      </c>
      <c r="E62" s="2">
        <f t="shared" si="1"/>
        <v>6.4957889174528383E-3</v>
      </c>
      <c r="F62" s="2">
        <f t="shared" si="5"/>
        <v>4.3864498646770641E-3</v>
      </c>
      <c r="G62" s="2">
        <f t="shared" si="3"/>
        <v>2.1093390527757742E-3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3.0081000000000002</v>
      </c>
      <c r="C63" s="2">
        <f t="shared" si="0"/>
        <v>3.0283789680502009</v>
      </c>
      <c r="D63" s="2">
        <f t="shared" si="2"/>
        <v>3.0210270123367531</v>
      </c>
      <c r="E63" s="2">
        <f t="shared" si="1"/>
        <v>7.3519557134478219E-3</v>
      </c>
      <c r="F63" s="2">
        <f t="shared" si="5"/>
        <v>4.9795510344312162E-3</v>
      </c>
      <c r="G63" s="2">
        <f t="shared" si="3"/>
        <v>2.3724046790166058E-3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2.9811999999999999</v>
      </c>
      <c r="C64" s="2">
        <f t="shared" si="0"/>
        <v>3.0282283575809394</v>
      </c>
      <c r="D64" s="2">
        <f t="shared" si="2"/>
        <v>3.0180768632747714</v>
      </c>
      <c r="E64" s="2">
        <f t="shared" si="1"/>
        <v>1.0151494306168019E-2</v>
      </c>
      <c r="F64" s="2">
        <f t="shared" si="5"/>
        <v>6.013939688778577E-3</v>
      </c>
      <c r="G64" s="2">
        <f t="shared" si="3"/>
        <v>4.1375546173894415E-3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2.9811999999999999</v>
      </c>
      <c r="C65" s="2">
        <f t="shared" si="0"/>
        <v>3.0281009179531022</v>
      </c>
      <c r="D65" s="2">
        <f t="shared" si="2"/>
        <v>3.0153452437729364</v>
      </c>
      <c r="E65" s="2">
        <f t="shared" si="1"/>
        <v>1.2755674180165766E-2</v>
      </c>
      <c r="F65" s="2">
        <f t="shared" si="5"/>
        <v>7.3622865870560149E-3</v>
      </c>
      <c r="G65" s="2">
        <f t="shared" si="3"/>
        <v>5.3933875931097509E-3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2.9811999999999999</v>
      </c>
      <c r="C66" s="2">
        <f t="shared" si="0"/>
        <v>3.0279930844218557</v>
      </c>
      <c r="D66" s="2">
        <f t="shared" si="2"/>
        <v>3.0128159664564227</v>
      </c>
      <c r="E66" s="2">
        <f t="shared" si="1"/>
        <v>1.5177117965432974E-2</v>
      </c>
      <c r="F66" s="2">
        <f t="shared" si="5"/>
        <v>8.925252862731407E-3</v>
      </c>
      <c r="G66" s="2">
        <f t="shared" si="3"/>
        <v>6.2518651027015665E-3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2.8927</v>
      </c>
      <c r="C67" s="2">
        <f t="shared" si="0"/>
        <v>3.0249326098954161</v>
      </c>
      <c r="D67" s="2">
        <f t="shared" si="2"/>
        <v>3.0039184874596505</v>
      </c>
      <c r="E67" s="2">
        <f t="shared" si="1"/>
        <v>2.1014122435765614E-2</v>
      </c>
      <c r="F67" s="2">
        <f t="shared" si="5"/>
        <v>1.1343026777338248E-2</v>
      </c>
      <c r="G67" s="2">
        <f t="shared" si="3"/>
        <v>9.6710956584273658E-3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2.9620000000000002</v>
      </c>
      <c r="C68" s="2">
        <f t="shared" si="0"/>
        <v>3.0223429776038135</v>
      </c>
      <c r="D68" s="2">
        <f t="shared" si="2"/>
        <v>3.0008134143144911</v>
      </c>
      <c r="E68" s="2">
        <f t="shared" si="1"/>
        <v>2.1529563289322429E-2</v>
      </c>
      <c r="F68" s="2">
        <f t="shared" si="5"/>
        <v>1.3380334079735084E-2</v>
      </c>
      <c r="G68" s="2">
        <f t="shared" si="3"/>
        <v>8.1492292095873449E-3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2.9620000000000002</v>
      </c>
      <c r="C69" s="2">
        <f t="shared" si="0"/>
        <v>3.0201517502801498</v>
      </c>
      <c r="D69" s="2">
        <f t="shared" si="2"/>
        <v>2.9979383465874916</v>
      </c>
      <c r="E69" s="2">
        <f t="shared" si="1"/>
        <v>2.2213403692658229E-2</v>
      </c>
      <c r="F69" s="2">
        <f t="shared" si="5"/>
        <v>1.5146948002319714E-2</v>
      </c>
      <c r="G69" s="2">
        <f t="shared" si="3"/>
        <v>7.0664556903385148E-3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2.9773000000000001</v>
      </c>
      <c r="C70" s="2">
        <f t="shared" si="0"/>
        <v>3.0182976348524342</v>
      </c>
      <c r="D70" s="2">
        <f t="shared" si="2"/>
        <v>2.9964095801736037</v>
      </c>
      <c r="E70" s="2">
        <f t="shared" si="1"/>
        <v>2.1888054678830482E-2</v>
      </c>
      <c r="F70" s="2">
        <f t="shared" si="5"/>
        <v>1.6495169337621868E-2</v>
      </c>
      <c r="G70" s="2">
        <f t="shared" si="3"/>
        <v>5.3928853412086135E-3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2.9773000000000001</v>
      </c>
      <c r="C71" s="2">
        <f t="shared" si="0"/>
        <v>3.0167287679520598</v>
      </c>
      <c r="D71" s="2">
        <f t="shared" si="2"/>
        <v>2.9949940557162997</v>
      </c>
      <c r="E71" s="2">
        <f t="shared" si="1"/>
        <v>2.1734712235760068E-2</v>
      </c>
      <c r="F71" s="2">
        <f t="shared" si="5"/>
        <v>1.754307791724951E-2</v>
      </c>
      <c r="G71" s="2">
        <f t="shared" si="3"/>
        <v>4.1916343185105578E-3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2.9426999999999999</v>
      </c>
      <c r="C72" s="2">
        <f t="shared" si="0"/>
        <v>3.0154012651902042</v>
      </c>
      <c r="D72" s="2">
        <f t="shared" si="2"/>
        <v>2.9911204219595366</v>
      </c>
      <c r="E72" s="2">
        <f t="shared" si="1"/>
        <v>2.4280843230667593E-2</v>
      </c>
      <c r="F72" s="2">
        <f t="shared" si="5"/>
        <v>1.8890630979933126E-2</v>
      </c>
      <c r="G72" s="2">
        <f t="shared" si="3"/>
        <v>5.3902122507344663E-3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2.9235000000000002</v>
      </c>
      <c r="C73" s="2">
        <f t="shared" si="0"/>
        <v>3.0142779936224806</v>
      </c>
      <c r="D73" s="2">
        <f t="shared" si="2"/>
        <v>2.9861115018143858</v>
      </c>
      <c r="E73" s="2">
        <f t="shared" si="1"/>
        <v>2.8166491808094829E-2</v>
      </c>
      <c r="F73" s="2">
        <f t="shared" si="5"/>
        <v>2.074580314556547E-2</v>
      </c>
      <c r="G73" s="2">
        <f t="shared" si="3"/>
        <v>7.4206886625293594E-3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2.9235000000000002</v>
      </c>
      <c r="C74" s="2">
        <f t="shared" si="0"/>
        <v>3.0091890715267144</v>
      </c>
      <c r="D74" s="2">
        <f t="shared" si="2"/>
        <v>2.9814736127910977</v>
      </c>
      <c r="E74" s="2">
        <f t="shared" si="1"/>
        <v>2.771545873561676E-2</v>
      </c>
      <c r="F74" s="2">
        <f t="shared" si="5"/>
        <v>2.2139734263575728E-2</v>
      </c>
      <c r="G74" s="2">
        <f t="shared" si="3"/>
        <v>5.5757244720410319E-3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2.9426999999999999</v>
      </c>
      <c r="C75" s="2">
        <f t="shared" si="0"/>
        <v>3.0048830605226047</v>
      </c>
      <c r="D75" s="2">
        <f t="shared" si="2"/>
        <v>2.9786014933250904</v>
      </c>
      <c r="E75" s="2">
        <f t="shared" si="1"/>
        <v>2.6281567197514288E-2</v>
      </c>
      <c r="F75" s="2">
        <f t="shared" si="5"/>
        <v>2.2968100850363445E-2</v>
      </c>
      <c r="G75" s="2">
        <f t="shared" si="3"/>
        <v>3.3134663471508438E-3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2.9235000000000002</v>
      </c>
      <c r="C76" s="2">
        <f t="shared" si="0"/>
        <v>3.0012395127498963</v>
      </c>
      <c r="D76" s="2">
        <f t="shared" si="2"/>
        <v>2.9745199012269352</v>
      </c>
      <c r="E76" s="2">
        <f t="shared" si="1"/>
        <v>2.6719611522961095E-2</v>
      </c>
      <c r="F76" s="2">
        <f t="shared" si="5"/>
        <v>2.3718402984882977E-2</v>
      </c>
      <c r="G76" s="2">
        <f t="shared" si="3"/>
        <v>3.0012085380781185E-3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2.9235000000000002</v>
      </c>
      <c r="C77" s="2">
        <f t="shared" si="0"/>
        <v>2.9845411261729891</v>
      </c>
      <c r="D77" s="2">
        <f t="shared" si="2"/>
        <v>2.970740649284199</v>
      </c>
      <c r="E77" s="2">
        <f t="shared" si="1"/>
        <v>1.3800476888790048E-2</v>
      </c>
      <c r="F77" s="2">
        <f t="shared" si="5"/>
        <v>2.1734817765664393E-2</v>
      </c>
      <c r="G77" s="2">
        <f t="shared" si="3"/>
        <v>-7.9343408768743455E-3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2.9235000000000002</v>
      </c>
      <c r="C78" s="2">
        <f t="shared" si="0"/>
        <v>2.9810732606079138</v>
      </c>
      <c r="D78" s="2">
        <f t="shared" si="2"/>
        <v>2.9672413419298138</v>
      </c>
      <c r="E78" s="2">
        <f t="shared" si="1"/>
        <v>1.3831918678099964E-2</v>
      </c>
      <c r="F78" s="2">
        <f t="shared" si="5"/>
        <v>2.0154237948151507E-2</v>
      </c>
      <c r="G78" s="2">
        <f t="shared" si="3"/>
        <v>-6.3223192700515435E-3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2.9196</v>
      </c>
      <c r="C79" s="2">
        <f t="shared" ref="C79:C142" si="6">$C$4*B69+C78*(1-$C$4)</f>
        <v>2.978138912822081</v>
      </c>
      <c r="D79" s="2">
        <f t="shared" si="2"/>
        <v>2.9637123536387167</v>
      </c>
      <c r="E79" s="2">
        <f t="shared" si="1"/>
        <v>1.4426559183364329E-2</v>
      </c>
      <c r="F79" s="2">
        <f t="shared" si="5"/>
        <v>1.9008702195194072E-2</v>
      </c>
      <c r="G79" s="2">
        <f t="shared" si="3"/>
        <v>-4.5821430118297424E-3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2.9196</v>
      </c>
      <c r="C80" s="2">
        <f t="shared" si="6"/>
        <v>2.9780098493109919</v>
      </c>
      <c r="D80" s="2">
        <f t="shared" si="2"/>
        <v>2.9604447718877007</v>
      </c>
      <c r="E80" s="2">
        <f t="shared" si="1"/>
        <v>1.7565077423291164E-2</v>
      </c>
      <c r="F80" s="2">
        <f t="shared" si="5"/>
        <v>1.8719977240813493E-2</v>
      </c>
      <c r="G80" s="2">
        <f t="shared" si="3"/>
        <v>-1.1548998175223285E-3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2.9235000000000002</v>
      </c>
      <c r="C81" s="2">
        <f t="shared" si="6"/>
        <v>2.9779006417246854</v>
      </c>
      <c r="D81" s="2">
        <f t="shared" si="2"/>
        <v>2.9577081221182411</v>
      </c>
      <c r="E81" s="2">
        <f t="shared" si="1"/>
        <v>2.0192519606444304E-2</v>
      </c>
      <c r="F81" s="2">
        <f t="shared" si="5"/>
        <v>1.9014485713939655E-2</v>
      </c>
      <c r="G81" s="2">
        <f t="shared" si="3"/>
        <v>1.1780338925046485E-3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2.9235000000000002</v>
      </c>
      <c r="C82" s="2">
        <f t="shared" si="6"/>
        <v>2.9724851583824261</v>
      </c>
      <c r="D82" s="2">
        <f t="shared" si="2"/>
        <v>2.9551741871465196</v>
      </c>
      <c r="E82" s="2">
        <f t="shared" si="1"/>
        <v>1.7310971235906525E-2</v>
      </c>
      <c r="F82" s="2">
        <f t="shared" si="5"/>
        <v>1.867378281833303E-2</v>
      </c>
      <c r="G82" s="2">
        <f t="shared" si="3"/>
        <v>-1.3628115824265048E-3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2.9235000000000002</v>
      </c>
      <c r="C83" s="2">
        <f t="shared" si="6"/>
        <v>2.9649489801697451</v>
      </c>
      <c r="D83" s="2">
        <f t="shared" si="2"/>
        <v>2.9528279510615922</v>
      </c>
      <c r="E83" s="2">
        <f t="shared" si="1"/>
        <v>1.2121029108152825E-2</v>
      </c>
      <c r="F83" s="2">
        <f t="shared" si="5"/>
        <v>1.7363232076296989E-2</v>
      </c>
      <c r="G83" s="2">
        <f t="shared" si="3"/>
        <v>-5.2422029681441634E-3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2.8466</v>
      </c>
      <c r="C84" s="2">
        <f t="shared" si="6"/>
        <v>2.9585722139897843</v>
      </c>
      <c r="D84" s="2">
        <f t="shared" si="2"/>
        <v>2.9449592139459186</v>
      </c>
      <c r="E84" s="2">
        <f t="shared" si="1"/>
        <v>1.3613000043865675E-2</v>
      </c>
      <c r="F84" s="2">
        <f t="shared" si="5"/>
        <v>1.6613185669810727E-2</v>
      </c>
      <c r="G84" s="2">
        <f t="shared" si="3"/>
        <v>-3.0001856259450517E-3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2.8466</v>
      </c>
      <c r="C85" s="2">
        <f t="shared" si="6"/>
        <v>2.956130334914433</v>
      </c>
      <c r="D85" s="2">
        <f t="shared" si="2"/>
        <v>2.9376733462462208</v>
      </c>
      <c r="E85" s="2">
        <f t="shared" si="1"/>
        <v>1.8456988668212215E-2</v>
      </c>
      <c r="F85" s="2">
        <f t="shared" si="5"/>
        <v>1.6981946269491024E-2</v>
      </c>
      <c r="G85" s="2">
        <f t="shared" si="3"/>
        <v>1.4750423987211908E-3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2.8466</v>
      </c>
      <c r="C86" s="2">
        <f t="shared" si="6"/>
        <v>2.9511102833891356</v>
      </c>
      <c r="D86" s="2">
        <f t="shared" si="2"/>
        <v>2.9309271724502044</v>
      </c>
      <c r="E86" s="2">
        <f t="shared" si="1"/>
        <v>2.0183110938931215E-2</v>
      </c>
      <c r="F86" s="2">
        <f t="shared" si="5"/>
        <v>1.7622179203379065E-2</v>
      </c>
      <c r="G86" s="2">
        <f t="shared" si="3"/>
        <v>2.5609317355521494E-3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2.7618999999999998</v>
      </c>
      <c r="C87" s="2">
        <f t="shared" si="6"/>
        <v>2.9468625474831147</v>
      </c>
      <c r="D87" s="2">
        <f t="shared" si="2"/>
        <v>2.9184066411575968</v>
      </c>
      <c r="E87" s="2">
        <f t="shared" si="1"/>
        <v>2.8455906325517866E-2</v>
      </c>
      <c r="F87" s="2">
        <f t="shared" si="5"/>
        <v>1.9788924627806827E-2</v>
      </c>
      <c r="G87" s="2">
        <f t="shared" si="3"/>
        <v>8.6669816977110389E-3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2.8389000000000002</v>
      </c>
      <c r="C88" s="2">
        <f t="shared" si="6"/>
        <v>2.9432683094087895</v>
      </c>
      <c r="D88" s="2">
        <f t="shared" si="2"/>
        <v>2.9125172603311085</v>
      </c>
      <c r="E88" s="2">
        <f t="shared" si="1"/>
        <v>3.0751049077681003E-2</v>
      </c>
      <c r="F88" s="2">
        <f t="shared" si="5"/>
        <v>2.1981349517781662E-2</v>
      </c>
      <c r="G88" s="2">
        <f t="shared" si="3"/>
        <v>8.769699559899341E-3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2.8466</v>
      </c>
      <c r="C89" s="2">
        <f t="shared" si="6"/>
        <v>2.9396270310382064</v>
      </c>
      <c r="D89" s="2">
        <f t="shared" si="2"/>
        <v>2.9076345003065818</v>
      </c>
      <c r="E89" s="2">
        <f t="shared" si="1"/>
        <v>3.1992530731624669E-2</v>
      </c>
      <c r="F89" s="2">
        <f t="shared" si="5"/>
        <v>2.3983585760550263E-2</v>
      </c>
      <c r="G89" s="2">
        <f t="shared" si="3"/>
        <v>8.0089449710744054E-3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2.8466</v>
      </c>
      <c r="C90" s="2">
        <f t="shared" si="6"/>
        <v>2.936545949340021</v>
      </c>
      <c r="D90" s="2">
        <f t="shared" si="2"/>
        <v>2.903113426209798</v>
      </c>
      <c r="E90" s="2">
        <f t="shared" si="1"/>
        <v>3.3432523130223046E-2</v>
      </c>
      <c r="F90" s="2">
        <f t="shared" si="5"/>
        <v>2.5873373234484819E-2</v>
      </c>
      <c r="G90" s="2">
        <f t="shared" si="3"/>
        <v>7.5591498957382278E-3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2.8466</v>
      </c>
      <c r="C91" s="2">
        <f t="shared" si="6"/>
        <v>2.9345388802107868</v>
      </c>
      <c r="D91" s="2">
        <f t="shared" si="2"/>
        <v>2.8989272464905533</v>
      </c>
      <c r="E91" s="2">
        <f t="shared" si="1"/>
        <v>3.561163372023346E-2</v>
      </c>
      <c r="F91" s="2">
        <f t="shared" si="5"/>
        <v>2.7821025331634545E-2</v>
      </c>
      <c r="G91" s="2">
        <f t="shared" si="3"/>
        <v>7.7906083885989144E-3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2.8466</v>
      </c>
      <c r="C92" s="2">
        <f t="shared" si="6"/>
        <v>2.9328405909475888</v>
      </c>
      <c r="D92" s="2">
        <f t="shared" si="2"/>
        <v>2.8950511541579198</v>
      </c>
      <c r="E92" s="2">
        <f t="shared" ref="E92:E155" si="7">C92-D92</f>
        <v>3.7789436789668951E-2</v>
      </c>
      <c r="F92" s="2">
        <f t="shared" si="5"/>
        <v>2.9814707623241427E-2</v>
      </c>
      <c r="G92" s="2">
        <f t="shared" si="3"/>
        <v>7.9747291664275244E-3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2.9235000000000002</v>
      </c>
      <c r="C93" s="2">
        <f t="shared" si="6"/>
        <v>2.9314035769556521</v>
      </c>
      <c r="D93" s="2">
        <f t="shared" ref="D93:D156" si="8">$D$4*B93+(1-$D$4)*D92</f>
        <v>2.8971584760721476</v>
      </c>
      <c r="E93" s="2">
        <f t="shared" si="7"/>
        <v>3.424510088350452E-2</v>
      </c>
      <c r="F93" s="2">
        <f t="shared" si="5"/>
        <v>3.0700786275294049E-2</v>
      </c>
      <c r="G93" s="2">
        <f t="shared" si="3"/>
        <v>3.5443146082104714E-3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2.9235000000000002</v>
      </c>
      <c r="C94" s="2">
        <f t="shared" si="6"/>
        <v>2.9183568728086287</v>
      </c>
      <c r="D94" s="2">
        <f t="shared" si="8"/>
        <v>2.8991097000668034</v>
      </c>
      <c r="E94" s="2">
        <f t="shared" si="7"/>
        <v>1.9247172741825302E-2</v>
      </c>
      <c r="F94" s="2">
        <f t="shared" si="5"/>
        <v>2.8410063568600302E-2</v>
      </c>
      <c r="G94" s="2">
        <f t="shared" si="3"/>
        <v>-9.1628908267749991E-3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2.9235000000000002</v>
      </c>
      <c r="C95" s="2">
        <f t="shared" si="6"/>
        <v>2.9073173539149937</v>
      </c>
      <c r="D95" s="2">
        <f t="shared" si="8"/>
        <v>2.9009163889507437</v>
      </c>
      <c r="E95" s="2">
        <f t="shared" si="7"/>
        <v>6.4009649642500221E-3</v>
      </c>
      <c r="F95" s="2">
        <f t="shared" si="5"/>
        <v>2.4008243847730246E-2</v>
      </c>
      <c r="G95" s="2">
        <f t="shared" si="3"/>
        <v>-1.7607278883480224E-2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2.9235000000000002</v>
      </c>
      <c r="C96" s="2">
        <f t="shared" si="6"/>
        <v>2.8979762225434564</v>
      </c>
      <c r="D96" s="2">
        <f t="shared" si="8"/>
        <v>2.9025892490284662</v>
      </c>
      <c r="E96" s="2">
        <f t="shared" si="7"/>
        <v>-4.6130264850097191E-3</v>
      </c>
      <c r="F96" s="2">
        <f t="shared" si="5"/>
        <v>1.8283989781182255E-2</v>
      </c>
      <c r="G96" s="2">
        <f t="shared" si="3"/>
        <v>-2.2897016266191974E-2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2.9235000000000002</v>
      </c>
      <c r="C97" s="2">
        <f t="shared" si="6"/>
        <v>2.877041419075232</v>
      </c>
      <c r="D97" s="2">
        <f t="shared" si="8"/>
        <v>2.9041381935448758</v>
      </c>
      <c r="E97" s="2">
        <f t="shared" si="7"/>
        <v>-2.7096774469643758E-2</v>
      </c>
      <c r="F97" s="2">
        <f t="shared" si="5"/>
        <v>9.2078369310170521E-3</v>
      </c>
      <c r="G97" s="2">
        <f t="shared" si="3"/>
        <v>-3.6304611400660811E-2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2.9235000000000002</v>
      </c>
      <c r="C98" s="2">
        <f t="shared" si="6"/>
        <v>2.871173508448273</v>
      </c>
      <c r="D98" s="2">
        <f t="shared" si="8"/>
        <v>2.9055724014304403</v>
      </c>
      <c r="E98" s="2">
        <f t="shared" si="7"/>
        <v>-3.4398892982167251E-2</v>
      </c>
      <c r="F98" s="2">
        <f t="shared" si="5"/>
        <v>4.8649094838019123E-4</v>
      </c>
      <c r="G98" s="2">
        <f t="shared" si="3"/>
        <v>-3.4885383930547444E-2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2.9620000000000002</v>
      </c>
      <c r="C99" s="2">
        <f t="shared" si="6"/>
        <v>2.8673929686870001</v>
      </c>
      <c r="D99" s="2">
        <f t="shared" si="8"/>
        <v>2.9097522235467039</v>
      </c>
      <c r="E99" s="2">
        <f t="shared" si="7"/>
        <v>-4.2359254859703821E-2</v>
      </c>
      <c r="F99" s="2">
        <f t="shared" si="5"/>
        <v>-8.0826582132366119E-3</v>
      </c>
      <c r="G99" s="2">
        <f t="shared" si="3"/>
        <v>-3.4276596646467206E-2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3.0004</v>
      </c>
      <c r="C100" s="2">
        <f t="shared" si="6"/>
        <v>2.8641940504274617</v>
      </c>
      <c r="D100" s="2">
        <f t="shared" si="8"/>
        <v>2.9164668736543553</v>
      </c>
      <c r="E100" s="2">
        <f t="shared" si="7"/>
        <v>-5.2272823226893639E-2</v>
      </c>
      <c r="F100" s="2">
        <f t="shared" si="5"/>
        <v>-1.6920691215968019E-2</v>
      </c>
      <c r="G100" s="2">
        <f t="shared" ref="G100:G163" si="9">E100-F100</f>
        <v>-3.5352132010925616E-2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2.9811999999999999</v>
      </c>
      <c r="C101" s="2">
        <f t="shared" si="6"/>
        <v>2.8614872734386214</v>
      </c>
      <c r="D101" s="2">
        <f t="shared" si="8"/>
        <v>2.9212619200503287</v>
      </c>
      <c r="E101" s="2">
        <f t="shared" si="7"/>
        <v>-5.9774646611707283E-2</v>
      </c>
      <c r="F101" s="2">
        <f t="shared" ref="F101:F164" si="11">(E101*(2/(10)))+((1-(2/10))*F100)</f>
        <v>-2.5491482295115872E-2</v>
      </c>
      <c r="G101" s="2">
        <f t="shared" si="9"/>
        <v>-3.4283164316591411E-2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3.0004</v>
      </c>
      <c r="C102" s="2">
        <f t="shared" si="6"/>
        <v>2.8591969236788337</v>
      </c>
      <c r="D102" s="2">
        <f t="shared" si="8"/>
        <v>2.9271240000466006</v>
      </c>
      <c r="E102" s="2">
        <f t="shared" si="7"/>
        <v>-6.7927076367766848E-2</v>
      </c>
      <c r="F102" s="2">
        <f t="shared" si="11"/>
        <v>-3.3978601109646067E-2</v>
      </c>
      <c r="G102" s="2">
        <f t="shared" si="9"/>
        <v>-3.394847525812078E-2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3.0004</v>
      </c>
      <c r="C103" s="2">
        <f t="shared" si="6"/>
        <v>2.8690897046513206</v>
      </c>
      <c r="D103" s="2">
        <f t="shared" si="8"/>
        <v>2.9325518518950004</v>
      </c>
      <c r="E103" s="2">
        <f t="shared" si="7"/>
        <v>-6.3462147243679823E-2</v>
      </c>
      <c r="F103" s="2">
        <f t="shared" si="11"/>
        <v>-3.9875310336452821E-2</v>
      </c>
      <c r="G103" s="2">
        <f t="shared" si="9"/>
        <v>-2.3586836907227002E-2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2.9811999999999999</v>
      </c>
      <c r="C104" s="2">
        <f t="shared" si="6"/>
        <v>2.8774605193203482</v>
      </c>
      <c r="D104" s="2">
        <f t="shared" si="8"/>
        <v>2.9361554184212966</v>
      </c>
      <c r="E104" s="2">
        <f t="shared" si="7"/>
        <v>-5.8694899100948383E-2</v>
      </c>
      <c r="F104" s="2">
        <f t="shared" si="11"/>
        <v>-4.3639228089351938E-2</v>
      </c>
      <c r="G104" s="2">
        <f t="shared" si="9"/>
        <v>-1.5055671011596446E-2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2.9811999999999999</v>
      </c>
      <c r="C105" s="2">
        <f t="shared" si="6"/>
        <v>2.8845435163479869</v>
      </c>
      <c r="D105" s="2">
        <f t="shared" si="8"/>
        <v>2.939492054093793</v>
      </c>
      <c r="E105" s="2">
        <f t="shared" si="7"/>
        <v>-5.4948537745806103E-2</v>
      </c>
      <c r="F105" s="2">
        <f t="shared" si="11"/>
        <v>-4.5901090020642771E-2</v>
      </c>
      <c r="G105" s="2">
        <f t="shared" si="9"/>
        <v>-9.0474477251633323E-3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2.9965999999999999</v>
      </c>
      <c r="C106" s="2">
        <f t="shared" si="6"/>
        <v>2.8905368215252194</v>
      </c>
      <c r="D106" s="2">
        <f t="shared" si="8"/>
        <v>2.9437222723090675</v>
      </c>
      <c r="E106" s="2">
        <f t="shared" si="7"/>
        <v>-5.3185450783848065E-2</v>
      </c>
      <c r="F106" s="2">
        <f t="shared" si="11"/>
        <v>-4.7357962173283828E-2</v>
      </c>
      <c r="G106" s="2">
        <f t="shared" si="9"/>
        <v>-5.8274886105642368E-3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2.9965999999999999</v>
      </c>
      <c r="C107" s="2">
        <f t="shared" si="6"/>
        <v>2.8956080797521087</v>
      </c>
      <c r="D107" s="2">
        <f t="shared" si="8"/>
        <v>2.9476391410269143</v>
      </c>
      <c r="E107" s="2">
        <f t="shared" si="7"/>
        <v>-5.2031061274805612E-2</v>
      </c>
      <c r="F107" s="2">
        <f t="shared" si="11"/>
        <v>-4.8292581993588185E-2</v>
      </c>
      <c r="G107" s="2">
        <f t="shared" si="9"/>
        <v>-3.7384792812174272E-3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2.9965999999999999</v>
      </c>
      <c r="C108" s="2">
        <f t="shared" si="6"/>
        <v>2.8998991444056301</v>
      </c>
      <c r="D108" s="2">
        <f t="shared" si="8"/>
        <v>2.9512658713212168</v>
      </c>
      <c r="E108" s="2">
        <f t="shared" si="7"/>
        <v>-5.1366726915586636E-2</v>
      </c>
      <c r="F108" s="2">
        <f t="shared" si="11"/>
        <v>-4.8907410977987877E-2</v>
      </c>
      <c r="G108" s="2">
        <f t="shared" si="9"/>
        <v>-2.4593159375987592E-3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2.9965999999999999</v>
      </c>
      <c r="C109" s="2">
        <f t="shared" si="6"/>
        <v>2.9094531221893791</v>
      </c>
      <c r="D109" s="2">
        <f t="shared" si="8"/>
        <v>2.9546239549270523</v>
      </c>
      <c r="E109" s="2">
        <f t="shared" si="7"/>
        <v>-4.5170832737673194E-2</v>
      </c>
      <c r="F109" s="2">
        <f t="shared" si="11"/>
        <v>-4.8160095329924942E-2</v>
      </c>
      <c r="G109" s="2">
        <f t="shared" si="9"/>
        <v>2.9892625922517471E-3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2.9965999999999999</v>
      </c>
      <c r="C110" s="2">
        <f t="shared" si="6"/>
        <v>2.9234449495448596</v>
      </c>
      <c r="D110" s="2">
        <f t="shared" si="8"/>
        <v>2.9577332915991223</v>
      </c>
      <c r="E110" s="2">
        <f t="shared" si="7"/>
        <v>-3.4288342054262788E-2</v>
      </c>
      <c r="F110" s="2">
        <f t="shared" si="11"/>
        <v>-4.5385744674792512E-2</v>
      </c>
      <c r="G110" s="2">
        <f t="shared" si="9"/>
        <v>1.1097402620529724E-2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2.9965999999999999</v>
      </c>
      <c r="C111" s="2">
        <f t="shared" si="6"/>
        <v>2.9323303419225737</v>
      </c>
      <c r="D111" s="2">
        <f t="shared" si="8"/>
        <v>2.9606123070362242</v>
      </c>
      <c r="E111" s="2">
        <f t="shared" si="7"/>
        <v>-2.8281965113650553E-2</v>
      </c>
      <c r="F111" s="2">
        <f t="shared" si="11"/>
        <v>-4.1964988762564125E-2</v>
      </c>
      <c r="G111" s="2">
        <f t="shared" si="9"/>
        <v>1.3683023648913571E-2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6">
        <f>TITRES_STAT!D115</f>
        <v>2.9965999999999999</v>
      </c>
      <c r="C112" s="2">
        <f t="shared" si="6"/>
        <v>2.9428025970114087</v>
      </c>
      <c r="D112" s="2">
        <f t="shared" si="8"/>
        <v>2.9632780620705779</v>
      </c>
      <c r="E112" s="2">
        <f t="shared" si="7"/>
        <v>-2.0475465059169196E-2</v>
      </c>
      <c r="F112" s="2">
        <f t="shared" si="11"/>
        <v>-3.7667084021885143E-2</v>
      </c>
      <c r="G112" s="2">
        <f t="shared" si="9"/>
        <v>1.7191618962715947E-2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3.0004</v>
      </c>
      <c r="C113" s="2">
        <f t="shared" si="6"/>
        <v>2.9516637359327307</v>
      </c>
      <c r="D113" s="2">
        <f t="shared" si="8"/>
        <v>2.9660278352505349</v>
      </c>
      <c r="E113" s="2">
        <f t="shared" si="7"/>
        <v>-1.4364099317804246E-2</v>
      </c>
      <c r="F113" s="2">
        <f t="shared" si="11"/>
        <v>-3.3006487081068965E-2</v>
      </c>
      <c r="G113" s="2">
        <f t="shared" si="9"/>
        <v>1.8642387763264719E-2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3.0081000000000002</v>
      </c>
      <c r="C114" s="2">
        <f t="shared" si="6"/>
        <v>2.9562077765584647</v>
      </c>
      <c r="D114" s="2">
        <f t="shared" si="8"/>
        <v>2.9691442918986435</v>
      </c>
      <c r="E114" s="2">
        <f t="shared" si="7"/>
        <v>-1.2936515340178811E-2</v>
      </c>
      <c r="F114" s="2">
        <f t="shared" si="11"/>
        <v>-2.8992492732890937E-2</v>
      </c>
      <c r="G114" s="2">
        <f t="shared" si="9"/>
        <v>1.6055977392712126E-2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3.0004</v>
      </c>
      <c r="C115" s="2">
        <f t="shared" si="6"/>
        <v>2.9600527340110085</v>
      </c>
      <c r="D115" s="2">
        <f t="shared" si="8"/>
        <v>2.9714595295357809</v>
      </c>
      <c r="E115" s="2">
        <f t="shared" si="7"/>
        <v>-1.1406795524772306E-2</v>
      </c>
      <c r="F115" s="2">
        <f t="shared" si="11"/>
        <v>-2.5475353291267214E-2</v>
      </c>
      <c r="G115" s="2">
        <f t="shared" si="9"/>
        <v>1.4068557766494908E-2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3.0004</v>
      </c>
      <c r="C116" s="2">
        <f t="shared" si="6"/>
        <v>2.9656753903170072</v>
      </c>
      <c r="D116" s="2">
        <f t="shared" si="8"/>
        <v>2.9736032680886857</v>
      </c>
      <c r="E116" s="2">
        <f t="shared" si="7"/>
        <v>-7.927877771678471E-3</v>
      </c>
      <c r="F116" s="2">
        <f t="shared" si="11"/>
        <v>-2.1965858187349467E-2</v>
      </c>
      <c r="G116" s="2">
        <f t="shared" si="9"/>
        <v>1.4037980415670996E-2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6">
        <f>TITRES_STAT!D120</f>
        <v>3.0004</v>
      </c>
      <c r="C117" s="2">
        <f t="shared" si="6"/>
        <v>2.970433022575929</v>
      </c>
      <c r="D117" s="2">
        <f t="shared" si="8"/>
        <v>2.9755882111932275</v>
      </c>
      <c r="E117" s="2">
        <f t="shared" si="7"/>
        <v>-5.1551886172984673E-3</v>
      </c>
      <c r="F117" s="2">
        <f t="shared" si="11"/>
        <v>-1.8603724273339266E-2</v>
      </c>
      <c r="G117" s="2">
        <f t="shared" si="9"/>
        <v>1.3448535656040799E-2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6">
        <f>TITRES_STAT!D121</f>
        <v>3.0004</v>
      </c>
      <c r="C118" s="2">
        <f t="shared" si="6"/>
        <v>2.9744587114104015</v>
      </c>
      <c r="D118" s="2">
        <f t="shared" si="8"/>
        <v>2.9774261214752107</v>
      </c>
      <c r="E118" s="2">
        <f t="shared" si="7"/>
        <v>-2.9674100648091617E-3</v>
      </c>
      <c r="F118" s="2">
        <f t="shared" si="11"/>
        <v>-1.5476461431633247E-2</v>
      </c>
      <c r="G118" s="2">
        <f t="shared" si="9"/>
        <v>1.2509051366824085E-2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6">
        <f>TITRES_STAT!D122</f>
        <v>3.0004</v>
      </c>
      <c r="C119" s="2">
        <f t="shared" si="6"/>
        <v>2.9778650635011088</v>
      </c>
      <c r="D119" s="2">
        <f t="shared" si="8"/>
        <v>2.9791278902548246</v>
      </c>
      <c r="E119" s="2">
        <f t="shared" si="7"/>
        <v>-1.2628267537158067E-3</v>
      </c>
      <c r="F119" s="2">
        <f t="shared" si="11"/>
        <v>-1.2633734496049759E-2</v>
      </c>
      <c r="G119" s="2">
        <f t="shared" si="9"/>
        <v>1.1370907742333953E-2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3.0004</v>
      </c>
      <c r="C120" s="2">
        <f t="shared" si="6"/>
        <v>2.9807473614240152</v>
      </c>
      <c r="D120" s="2">
        <f t="shared" si="8"/>
        <v>2.9807036020878006</v>
      </c>
      <c r="E120" s="2">
        <f t="shared" si="7"/>
        <v>4.3759336214588274E-5</v>
      </c>
      <c r="F120" s="2">
        <f t="shared" si="11"/>
        <v>-1.009823572959689E-2</v>
      </c>
      <c r="G120" s="2">
        <f t="shared" si="9"/>
        <v>1.0141995065811479E-2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3.0004</v>
      </c>
      <c r="C121" s="2">
        <f t="shared" si="6"/>
        <v>2.9831862288972437</v>
      </c>
      <c r="D121" s="2">
        <f t="shared" si="8"/>
        <v>2.9821625945257413</v>
      </c>
      <c r="E121" s="2">
        <f t="shared" si="7"/>
        <v>1.0236343715024354E-3</v>
      </c>
      <c r="F121" s="2">
        <f t="shared" si="11"/>
        <v>-7.8738617093770252E-3</v>
      </c>
      <c r="G121" s="2">
        <f t="shared" si="9"/>
        <v>8.8974960808794606E-3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3.0005000000000002</v>
      </c>
      <c r="C122" s="2">
        <f t="shared" si="6"/>
        <v>2.9852498859899752</v>
      </c>
      <c r="D122" s="2">
        <f t="shared" si="8"/>
        <v>2.9835209208571678</v>
      </c>
      <c r="E122" s="2">
        <f t="shared" si="7"/>
        <v>1.7289651328074029E-3</v>
      </c>
      <c r="F122" s="2">
        <f t="shared" si="11"/>
        <v>-5.9532963409401393E-3</v>
      </c>
      <c r="G122" s="2">
        <f t="shared" si="9"/>
        <v>7.6822614737475422E-3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3.0005000000000002</v>
      </c>
      <c r="C123" s="2">
        <f t="shared" si="6"/>
        <v>2.9875806727607479</v>
      </c>
      <c r="D123" s="2">
        <f t="shared" si="8"/>
        <v>2.9847786304233033</v>
      </c>
      <c r="E123" s="2">
        <f t="shared" si="7"/>
        <v>2.8020423374446324E-3</v>
      </c>
      <c r="F123" s="2">
        <f t="shared" si="11"/>
        <v>-4.2022286052631856E-3</v>
      </c>
      <c r="G123" s="2">
        <f t="shared" si="9"/>
        <v>7.004270942707818E-3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3.0005000000000002</v>
      </c>
      <c r="C124" s="2">
        <f t="shared" si="6"/>
        <v>2.9907374923360175</v>
      </c>
      <c r="D124" s="2">
        <f t="shared" si="8"/>
        <v>2.9859431763178734</v>
      </c>
      <c r="E124" s="2">
        <f t="shared" si="7"/>
        <v>4.7943160181440625E-3</v>
      </c>
      <c r="F124" s="2">
        <f t="shared" si="11"/>
        <v>-2.4029196805817363E-3</v>
      </c>
      <c r="G124" s="2">
        <f t="shared" si="9"/>
        <v>7.1972356987257992E-3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3.0005000000000002</v>
      </c>
      <c r="C125" s="2">
        <f t="shared" si="6"/>
        <v>2.9922240319766304</v>
      </c>
      <c r="D125" s="2">
        <f t="shared" si="8"/>
        <v>2.9870214595535862</v>
      </c>
      <c r="E125" s="2">
        <f t="shared" si="7"/>
        <v>5.2025724230442272E-3</v>
      </c>
      <c r="F125" s="2">
        <f t="shared" si="11"/>
        <v>-8.818212598565437E-4</v>
      </c>
      <c r="G125" s="2">
        <f t="shared" si="9"/>
        <v>6.0843936829007711E-3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3.0005000000000002</v>
      </c>
      <c r="C126" s="2">
        <f t="shared" si="6"/>
        <v>2.9934818732109951</v>
      </c>
      <c r="D126" s="2">
        <f t="shared" si="8"/>
        <v>2.9880198699570242</v>
      </c>
      <c r="E126" s="2">
        <f t="shared" si="7"/>
        <v>5.4620032539709484E-3</v>
      </c>
      <c r="F126" s="2">
        <f t="shared" si="11"/>
        <v>3.8694364290895464E-4</v>
      </c>
      <c r="G126" s="2">
        <f t="shared" si="9"/>
        <v>5.0750596110619942E-3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3.0005000000000002</v>
      </c>
      <c r="C127" s="2">
        <f t="shared" si="6"/>
        <v>2.994546200409304</v>
      </c>
      <c r="D127" s="2">
        <f t="shared" si="8"/>
        <v>2.9889443240342817</v>
      </c>
      <c r="E127" s="2">
        <f t="shared" si="7"/>
        <v>5.6018763750222966E-3</v>
      </c>
      <c r="F127" s="2">
        <f t="shared" si="11"/>
        <v>1.4299301893316231E-3</v>
      </c>
      <c r="G127" s="2">
        <f t="shared" si="9"/>
        <v>4.1719461856906739E-3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3.0005000000000002</v>
      </c>
      <c r="C128" s="2">
        <f t="shared" si="6"/>
        <v>2.995446784961719</v>
      </c>
      <c r="D128" s="2">
        <f t="shared" si="8"/>
        <v>2.9898003000317424</v>
      </c>
      <c r="E128" s="2">
        <f t="shared" si="7"/>
        <v>5.6464849299766584E-3</v>
      </c>
      <c r="F128" s="2">
        <f t="shared" si="11"/>
        <v>2.2732411374606302E-3</v>
      </c>
      <c r="G128" s="2">
        <f t="shared" si="9"/>
        <v>3.3732437925160282E-3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3.0005000000000002</v>
      </c>
      <c r="C129" s="2">
        <f t="shared" si="6"/>
        <v>2.9962088180445319</v>
      </c>
      <c r="D129" s="2">
        <f t="shared" si="8"/>
        <v>2.9905928703997615</v>
      </c>
      <c r="E129" s="2">
        <f t="shared" si="7"/>
        <v>5.6159476447703582E-3</v>
      </c>
      <c r="F129" s="2">
        <f t="shared" si="11"/>
        <v>2.9417824389225758E-3</v>
      </c>
      <c r="G129" s="2">
        <f t="shared" si="9"/>
        <v>2.6741652058477824E-3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3.0005000000000002</v>
      </c>
      <c r="C130" s="2">
        <f t="shared" si="6"/>
        <v>2.9968536152684502</v>
      </c>
      <c r="D130" s="2">
        <f t="shared" si="8"/>
        <v>2.9913267318516308</v>
      </c>
      <c r="E130" s="2">
        <f t="shared" si="7"/>
        <v>5.5268834168193948E-3</v>
      </c>
      <c r="F130" s="2">
        <f t="shared" si="11"/>
        <v>3.4588026345019401E-3</v>
      </c>
      <c r="G130" s="2">
        <f t="shared" si="9"/>
        <v>2.0680807823174547E-3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3.0005000000000002</v>
      </c>
      <c r="C131" s="2">
        <f t="shared" si="6"/>
        <v>2.9973992129194578</v>
      </c>
      <c r="D131" s="2">
        <f t="shared" si="8"/>
        <v>2.9920062331959545</v>
      </c>
      <c r="E131" s="2">
        <f t="shared" si="7"/>
        <v>5.3929797235032773E-3</v>
      </c>
      <c r="F131" s="2">
        <f t="shared" si="11"/>
        <v>3.8456380523022079E-3</v>
      </c>
      <c r="G131" s="2">
        <f t="shared" si="9"/>
        <v>1.5473416712010694E-3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3.1012</v>
      </c>
      <c r="C132" s="2">
        <f t="shared" si="6"/>
        <v>2.9978762570856947</v>
      </c>
      <c r="D132" s="2">
        <f t="shared" si="8"/>
        <v>3.0000946603666243</v>
      </c>
      <c r="E132" s="2">
        <f t="shared" si="7"/>
        <v>-2.2184032809295928E-3</v>
      </c>
      <c r="F132" s="2">
        <f t="shared" si="11"/>
        <v>2.6328297856558478E-3</v>
      </c>
      <c r="G132" s="2">
        <f t="shared" si="9"/>
        <v>-4.8512330665854402E-3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3.1012</v>
      </c>
      <c r="C133" s="2">
        <f t="shared" si="6"/>
        <v>2.9982799098417416</v>
      </c>
      <c r="D133" s="2">
        <f t="shared" si="8"/>
        <v>3.0075839447839114</v>
      </c>
      <c r="E133" s="2">
        <f t="shared" si="7"/>
        <v>-9.3040349421698032E-3</v>
      </c>
      <c r="F133" s="2">
        <f t="shared" si="11"/>
        <v>2.4545684009071749E-4</v>
      </c>
      <c r="G133" s="2">
        <f t="shared" si="9"/>
        <v>-9.5494917822605205E-3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3.1012</v>
      </c>
      <c r="C134" s="2">
        <f t="shared" si="6"/>
        <v>2.9986214621737814</v>
      </c>
      <c r="D134" s="2">
        <f t="shared" si="8"/>
        <v>3.0145184673925107</v>
      </c>
      <c r="E134" s="2">
        <f t="shared" si="7"/>
        <v>-1.5897005218729277E-2</v>
      </c>
      <c r="F134" s="2">
        <f t="shared" si="11"/>
        <v>-2.9830355716732814E-3</v>
      </c>
      <c r="G134" s="2">
        <f t="shared" si="9"/>
        <v>-1.2913969647055995E-2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6">
        <f>TITRES_STAT!D138</f>
        <v>3.0609000000000002</v>
      </c>
      <c r="C135" s="2">
        <f t="shared" si="6"/>
        <v>2.9989104679931997</v>
      </c>
      <c r="D135" s="2">
        <f t="shared" si="8"/>
        <v>3.0179541364745468</v>
      </c>
      <c r="E135" s="2">
        <f t="shared" si="7"/>
        <v>-1.9043668481347087E-2</v>
      </c>
      <c r="F135" s="2">
        <f t="shared" si="11"/>
        <v>-6.1951621536080427E-3</v>
      </c>
      <c r="G135" s="2">
        <f t="shared" si="9"/>
        <v>-1.2848506327739043E-2</v>
      </c>
      <c r="H135" s="2" t="str">
        <f t="shared" si="10"/>
        <v>Hold</v>
      </c>
    </row>
    <row r="136" spans="1:8" ht="13.5" x14ac:dyDescent="0.25">
      <c r="A136" s="3">
        <f>TITRES_STAT!B139</f>
        <v>42200</v>
      </c>
      <c r="B136" s="6">
        <f>TITRES_STAT!D139</f>
        <v>3.1012</v>
      </c>
      <c r="C136" s="2">
        <f t="shared" si="6"/>
        <v>2.999155011378861</v>
      </c>
      <c r="D136" s="2">
        <f t="shared" si="8"/>
        <v>3.0241204967356916</v>
      </c>
      <c r="E136" s="2">
        <f t="shared" si="7"/>
        <v>-2.496548535683063E-2</v>
      </c>
      <c r="F136" s="2">
        <f t="shared" si="11"/>
        <v>-9.9492267942525615E-3</v>
      </c>
      <c r="G136" s="2">
        <f t="shared" si="9"/>
        <v>-1.5016258562578069E-2</v>
      </c>
      <c r="H136" s="2" t="str">
        <f t="shared" si="10"/>
        <v>Hold</v>
      </c>
    </row>
    <row r="137" spans="1:8" ht="13.5" x14ac:dyDescent="0.25">
      <c r="A137" s="3">
        <f>TITRES_STAT!B140</f>
        <v>42201</v>
      </c>
      <c r="B137" s="6">
        <f>TITRES_STAT!D140</f>
        <v>3.1012</v>
      </c>
      <c r="C137" s="2">
        <f t="shared" si="6"/>
        <v>2.9993619327051899</v>
      </c>
      <c r="D137" s="2">
        <f t="shared" si="8"/>
        <v>3.0298300895700847</v>
      </c>
      <c r="E137" s="2">
        <f t="shared" si="7"/>
        <v>-3.0468156864894791E-2</v>
      </c>
      <c r="F137" s="2">
        <f t="shared" si="11"/>
        <v>-1.4053012808381008E-2</v>
      </c>
      <c r="G137" s="2">
        <f t="shared" si="9"/>
        <v>-1.6415144056513783E-2</v>
      </c>
      <c r="H137" s="2" t="str">
        <f t="shared" si="10"/>
        <v>Hold</v>
      </c>
    </row>
    <row r="138" spans="1:8" ht="13.5" x14ac:dyDescent="0.25">
      <c r="A138" s="3">
        <f>TITRES_STAT!B141</f>
        <v>42205</v>
      </c>
      <c r="B138" s="6">
        <f>TITRES_STAT!D141</f>
        <v>3.2381000000000002</v>
      </c>
      <c r="C138" s="2">
        <f t="shared" si="6"/>
        <v>2.9995370199813145</v>
      </c>
      <c r="D138" s="2">
        <f t="shared" si="8"/>
        <v>3.0452574903426712</v>
      </c>
      <c r="E138" s="2">
        <f t="shared" si="7"/>
        <v>-4.5720470361356735E-2</v>
      </c>
      <c r="F138" s="2">
        <f t="shared" si="11"/>
        <v>-2.0386504318976154E-2</v>
      </c>
      <c r="G138" s="2">
        <f t="shared" si="9"/>
        <v>-2.5333966042380581E-2</v>
      </c>
      <c r="H138" s="2" t="str">
        <f t="shared" si="10"/>
        <v>Hold</v>
      </c>
    </row>
    <row r="139" spans="1:8" ht="13.5" x14ac:dyDescent="0.25">
      <c r="A139" s="3">
        <f>TITRES_STAT!B142</f>
        <v>42206</v>
      </c>
      <c r="B139" s="6">
        <f>TITRES_STAT!D142</f>
        <v>3.2341000000000002</v>
      </c>
      <c r="C139" s="2">
        <f t="shared" si="6"/>
        <v>2.9996851707534198</v>
      </c>
      <c r="D139" s="2">
        <f t="shared" si="8"/>
        <v>3.0592458243913625</v>
      </c>
      <c r="E139" s="2">
        <f t="shared" si="7"/>
        <v>-5.9560653637942718E-2</v>
      </c>
      <c r="F139" s="2">
        <f t="shared" si="11"/>
        <v>-2.822133418276947E-2</v>
      </c>
      <c r="G139" s="2">
        <f t="shared" si="9"/>
        <v>-3.1339319455173251E-2</v>
      </c>
      <c r="H139" s="2" t="str">
        <f t="shared" si="10"/>
        <v>Hold</v>
      </c>
    </row>
    <row r="140" spans="1:8" ht="13.5" x14ac:dyDescent="0.25">
      <c r="A140" s="3">
        <f>TITRES_STAT!B143</f>
        <v>42207</v>
      </c>
      <c r="B140" s="6">
        <f>TITRES_STAT!D143</f>
        <v>3.2341000000000002</v>
      </c>
      <c r="C140" s="2">
        <f t="shared" si="6"/>
        <v>2.9998105290990473</v>
      </c>
      <c r="D140" s="2">
        <f t="shared" si="8"/>
        <v>3.0721979855475579</v>
      </c>
      <c r="E140" s="2">
        <f t="shared" si="7"/>
        <v>-7.2387456448510523E-2</v>
      </c>
      <c r="F140" s="2">
        <f t="shared" si="11"/>
        <v>-3.7054558635917681E-2</v>
      </c>
      <c r="G140" s="2">
        <f t="shared" si="9"/>
        <v>-3.5332897812592842E-2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6">
        <f>TITRES_STAT!D144</f>
        <v>3.2623000000000002</v>
      </c>
      <c r="C141" s="2">
        <f t="shared" si="6"/>
        <v>2.9999166015453476</v>
      </c>
      <c r="D141" s="2">
        <f t="shared" si="8"/>
        <v>3.0862796162477388</v>
      </c>
      <c r="E141" s="2">
        <f t="shared" si="7"/>
        <v>-8.6363014702391272E-2</v>
      </c>
      <c r="F141" s="2">
        <f t="shared" si="11"/>
        <v>-4.6916249849212402E-2</v>
      </c>
      <c r="G141" s="2">
        <f t="shared" si="9"/>
        <v>-3.944676485317887E-2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6">
        <f>TITRES_STAT!D145</f>
        <v>3.3026</v>
      </c>
      <c r="C142" s="2">
        <f t="shared" si="6"/>
        <v>3.0154986628460634</v>
      </c>
      <c r="D142" s="2">
        <f t="shared" si="8"/>
        <v>3.1023033483775357</v>
      </c>
      <c r="E142" s="2">
        <f t="shared" si="7"/>
        <v>-8.6804685531472359E-2</v>
      </c>
      <c r="F142" s="2">
        <f t="shared" si="11"/>
        <v>-5.4893936985664395E-2</v>
      </c>
      <c r="G142" s="2">
        <f t="shared" si="9"/>
        <v>-3.1910748545807964E-2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6">
        <f>TITRES_STAT!D146</f>
        <v>3.3026</v>
      </c>
      <c r="C143" s="2">
        <f t="shared" ref="C143:C206" si="12">$C$4*B133+C142*(1-$C$4)</f>
        <v>3.028683483946669</v>
      </c>
      <c r="D143" s="2">
        <f t="shared" si="8"/>
        <v>3.117140137386607</v>
      </c>
      <c r="E143" s="2">
        <f t="shared" si="7"/>
        <v>-8.8456653439938027E-2</v>
      </c>
      <c r="F143" s="2">
        <f t="shared" si="11"/>
        <v>-6.1606480276519118E-2</v>
      </c>
      <c r="G143" s="2">
        <f t="shared" si="9"/>
        <v>-2.6850173163418908E-2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6">
        <f>TITRES_STAT!D147</f>
        <v>3.3026</v>
      </c>
      <c r="C144" s="2">
        <f t="shared" si="12"/>
        <v>3.0398398710317966</v>
      </c>
      <c r="D144" s="2">
        <f t="shared" si="8"/>
        <v>3.130877904987599</v>
      </c>
      <c r="E144" s="2">
        <f t="shared" si="7"/>
        <v>-9.1038033955802344E-2</v>
      </c>
      <c r="F144" s="2">
        <f t="shared" si="11"/>
        <v>-6.7492791012375764E-2</v>
      </c>
      <c r="G144" s="2">
        <f t="shared" si="9"/>
        <v>-2.3545242943426581E-2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3.3026</v>
      </c>
      <c r="C145" s="2">
        <f t="shared" si="12"/>
        <v>3.043079890873059</v>
      </c>
      <c r="D145" s="2">
        <f t="shared" si="8"/>
        <v>3.1435980601737028</v>
      </c>
      <c r="E145" s="2">
        <f t="shared" si="7"/>
        <v>-0.10051816930064383</v>
      </c>
      <c r="F145" s="2">
        <f t="shared" si="11"/>
        <v>-7.4097866670029378E-2</v>
      </c>
      <c r="G145" s="2">
        <f t="shared" si="9"/>
        <v>-2.6420302630614456E-2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3.3026</v>
      </c>
      <c r="C146" s="2">
        <f t="shared" si="12"/>
        <v>3.0520214461233577</v>
      </c>
      <c r="D146" s="2">
        <f t="shared" si="8"/>
        <v>3.1553759816423175</v>
      </c>
      <c r="E146" s="2">
        <f t="shared" si="7"/>
        <v>-0.10335453551895979</v>
      </c>
      <c r="F146" s="2">
        <f t="shared" si="11"/>
        <v>-7.994920043981546E-2</v>
      </c>
      <c r="G146" s="2">
        <f t="shared" si="9"/>
        <v>-2.3405335079144329E-2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3.3026</v>
      </c>
      <c r="C147" s="2">
        <f t="shared" si="12"/>
        <v>3.0595873774889948</v>
      </c>
      <c r="D147" s="2">
        <f t="shared" si="8"/>
        <v>3.1662814644836272</v>
      </c>
      <c r="E147" s="2">
        <f t="shared" si="7"/>
        <v>-0.10669408699463245</v>
      </c>
      <c r="F147" s="2">
        <f t="shared" si="11"/>
        <v>-8.5298177750778859E-2</v>
      </c>
      <c r="G147" s="2">
        <f t="shared" si="9"/>
        <v>-2.1395909243853595E-2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3.3026</v>
      </c>
      <c r="C148" s="2">
        <f t="shared" si="12"/>
        <v>3.0870508578753033</v>
      </c>
      <c r="D148" s="2">
        <f t="shared" si="8"/>
        <v>3.1763791337811362</v>
      </c>
      <c r="E148" s="2">
        <f t="shared" si="7"/>
        <v>-8.9328275905832921E-2</v>
      </c>
      <c r="F148" s="2">
        <f t="shared" si="11"/>
        <v>-8.6104197381789677E-2</v>
      </c>
      <c r="G148" s="2">
        <f t="shared" si="9"/>
        <v>-3.2240785240432446E-3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3.3026</v>
      </c>
      <c r="C149" s="2">
        <f t="shared" si="12"/>
        <v>3.1096738028175643</v>
      </c>
      <c r="D149" s="2">
        <f t="shared" si="8"/>
        <v>3.1857288275751263</v>
      </c>
      <c r="E149" s="2">
        <f t="shared" si="7"/>
        <v>-7.6055024757561984E-2</v>
      </c>
      <c r="F149" s="2">
        <f t="shared" si="11"/>
        <v>-8.4094362856944146E-2</v>
      </c>
      <c r="G149" s="2">
        <f t="shared" si="9"/>
        <v>8.0393380993821623E-3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3.3026</v>
      </c>
      <c r="C150" s="2">
        <f t="shared" si="12"/>
        <v>3.1288162946917852</v>
      </c>
      <c r="D150" s="2">
        <f t="shared" si="8"/>
        <v>3.1943859514584503</v>
      </c>
      <c r="E150" s="2">
        <f t="shared" si="7"/>
        <v>-6.5569656766665041E-2</v>
      </c>
      <c r="F150" s="2">
        <f t="shared" si="11"/>
        <v>-8.0389421638888334E-2</v>
      </c>
      <c r="G150" s="2">
        <f t="shared" si="9"/>
        <v>1.4819764872223293E-2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3.3026</v>
      </c>
      <c r="C151" s="2">
        <f t="shared" si="12"/>
        <v>3.1493522493545876</v>
      </c>
      <c r="D151" s="2">
        <f t="shared" si="8"/>
        <v>3.2024018069059723</v>
      </c>
      <c r="E151" s="2">
        <f t="shared" si="7"/>
        <v>-5.3049557551384741E-2</v>
      </c>
      <c r="F151" s="2">
        <f t="shared" si="11"/>
        <v>-7.4921448821387612E-2</v>
      </c>
      <c r="G151" s="2">
        <f t="shared" si="9"/>
        <v>2.1871891270002872E-2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3.3992</v>
      </c>
      <c r="C152" s="2">
        <f t="shared" si="12"/>
        <v>3.1729288263769586</v>
      </c>
      <c r="D152" s="2">
        <f t="shared" si="8"/>
        <v>3.2169794508388634</v>
      </c>
      <c r="E152" s="2">
        <f t="shared" si="7"/>
        <v>-4.4050624461904775E-2</v>
      </c>
      <c r="F152" s="2">
        <f t="shared" si="11"/>
        <v>-6.8747283949491048E-2</v>
      </c>
      <c r="G152" s="2">
        <f t="shared" si="9"/>
        <v>2.4696659487586273E-2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3.3992</v>
      </c>
      <c r="C153" s="2">
        <f t="shared" si="12"/>
        <v>3.1928782377035803</v>
      </c>
      <c r="D153" s="2">
        <f t="shared" si="8"/>
        <v>3.2304772692952435</v>
      </c>
      <c r="E153" s="2">
        <f t="shared" si="7"/>
        <v>-3.7599031591663223E-2</v>
      </c>
      <c r="F153" s="2">
        <f t="shared" si="11"/>
        <v>-6.251763347792548E-2</v>
      </c>
      <c r="G153" s="2">
        <f t="shared" si="9"/>
        <v>2.4918601886262257E-2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3.3992</v>
      </c>
      <c r="C154" s="2">
        <f t="shared" si="12"/>
        <v>3.2097585088261065</v>
      </c>
      <c r="D154" s="2">
        <f t="shared" si="8"/>
        <v>3.242975249347448</v>
      </c>
      <c r="E154" s="2">
        <f t="shared" si="7"/>
        <v>-3.3216740521341492E-2</v>
      </c>
      <c r="F154" s="2">
        <f t="shared" si="11"/>
        <v>-5.6657454886608685E-2</v>
      </c>
      <c r="G154" s="2">
        <f t="shared" si="9"/>
        <v>2.3440714365267193E-2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3.3026</v>
      </c>
      <c r="C155" s="2">
        <f t="shared" si="12"/>
        <v>3.2240418151605517</v>
      </c>
      <c r="D155" s="2">
        <f t="shared" si="8"/>
        <v>3.2473918975439333</v>
      </c>
      <c r="E155" s="2">
        <f t="shared" si="7"/>
        <v>-2.3350082383381654E-2</v>
      </c>
      <c r="F155" s="2">
        <f t="shared" si="11"/>
        <v>-4.9995980385963278E-2</v>
      </c>
      <c r="G155" s="2">
        <f t="shared" si="9"/>
        <v>2.6645898002581624E-2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6">
        <f>TITRES_STAT!D159</f>
        <v>3.3026</v>
      </c>
      <c r="C156" s="2">
        <f t="shared" si="12"/>
        <v>3.2361276897512359</v>
      </c>
      <c r="D156" s="2">
        <f t="shared" si="8"/>
        <v>3.2514813866147532</v>
      </c>
      <c r="E156" s="2">
        <f t="shared" ref="E156:E219" si="13">C156-D156</f>
        <v>-1.5353696863517285E-2</v>
      </c>
      <c r="F156" s="2">
        <f t="shared" si="11"/>
        <v>-4.3067523681474082E-2</v>
      </c>
      <c r="G156" s="2">
        <f t="shared" si="9"/>
        <v>2.7713826817956796E-2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6">
        <f>TITRES_STAT!D160</f>
        <v>3.3026</v>
      </c>
      <c r="C157" s="2">
        <f t="shared" si="12"/>
        <v>3.2463541990202764</v>
      </c>
      <c r="D157" s="2">
        <f t="shared" ref="D157:D220" si="14">$D$4*B157+(1-$D$4)*D156</f>
        <v>3.2552679505692157</v>
      </c>
      <c r="E157" s="2">
        <f t="shared" si="13"/>
        <v>-8.9137515489392527E-3</v>
      </c>
      <c r="F157" s="2">
        <f t="shared" si="11"/>
        <v>-3.6236769254967112E-2</v>
      </c>
      <c r="G157" s="2">
        <f t="shared" si="9"/>
        <v>2.7323017706027859E-2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3.3992</v>
      </c>
      <c r="C158" s="2">
        <f t="shared" si="12"/>
        <v>3.2550073991710029</v>
      </c>
      <c r="D158" s="2">
        <f t="shared" si="14"/>
        <v>3.2659295838603848</v>
      </c>
      <c r="E158" s="2">
        <f t="shared" si="13"/>
        <v>-1.0922184689381886E-2</v>
      </c>
      <c r="F158" s="2">
        <f t="shared" si="11"/>
        <v>-3.1173852341850071E-2</v>
      </c>
      <c r="G158" s="2">
        <f t="shared" si="9"/>
        <v>2.0251667652468185E-2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3.3992</v>
      </c>
      <c r="C159" s="2">
        <f t="shared" si="12"/>
        <v>3.2623293377600793</v>
      </c>
      <c r="D159" s="2">
        <f t="shared" si="14"/>
        <v>3.2758014665373931</v>
      </c>
      <c r="E159" s="2">
        <f t="shared" si="13"/>
        <v>-1.3472128777313852E-2</v>
      </c>
      <c r="F159" s="2">
        <f t="shared" si="11"/>
        <v>-2.763350762894283E-2</v>
      </c>
      <c r="G159" s="2">
        <f t="shared" si="9"/>
        <v>1.4161378851628978E-2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3.3992</v>
      </c>
      <c r="C160" s="2">
        <f t="shared" si="12"/>
        <v>3.2685248242585283</v>
      </c>
      <c r="D160" s="2">
        <f t="shared" si="14"/>
        <v>3.2849420986457343</v>
      </c>
      <c r="E160" s="2">
        <f t="shared" si="13"/>
        <v>-1.6417274387205971E-2</v>
      </c>
      <c r="F160" s="2">
        <f t="shared" si="11"/>
        <v>-2.539026098059546E-2</v>
      </c>
      <c r="G160" s="2">
        <f t="shared" si="9"/>
        <v>8.9729865933894891E-3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3.3992</v>
      </c>
      <c r="C161" s="2">
        <f t="shared" si="12"/>
        <v>3.2737671589879853</v>
      </c>
      <c r="D161" s="2">
        <f t="shared" si="14"/>
        <v>3.2934056468941986</v>
      </c>
      <c r="E161" s="2">
        <f t="shared" si="13"/>
        <v>-1.9638487906213253E-2</v>
      </c>
      <c r="F161" s="2">
        <f t="shared" si="11"/>
        <v>-2.4239906365719023E-2</v>
      </c>
      <c r="G161" s="2">
        <f t="shared" si="9"/>
        <v>4.6014184595057697E-3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3.3992</v>
      </c>
      <c r="C162" s="2">
        <f t="shared" si="12"/>
        <v>3.2930645191436798</v>
      </c>
      <c r="D162" s="2">
        <f t="shared" si="14"/>
        <v>3.3012422656427765</v>
      </c>
      <c r="E162" s="2">
        <f t="shared" si="13"/>
        <v>-8.1777464990966386E-3</v>
      </c>
      <c r="F162" s="2">
        <f t="shared" si="11"/>
        <v>-2.1027474392394548E-2</v>
      </c>
      <c r="G162" s="2">
        <f t="shared" si="9"/>
        <v>1.284972789329791E-2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3.3992</v>
      </c>
      <c r="C163" s="2">
        <f t="shared" si="12"/>
        <v>3.309393054660037</v>
      </c>
      <c r="D163" s="2">
        <f t="shared" si="14"/>
        <v>3.3084983941136823</v>
      </c>
      <c r="E163" s="2">
        <f t="shared" si="13"/>
        <v>8.9466054635467529E-4</v>
      </c>
      <c r="F163" s="2">
        <f t="shared" si="11"/>
        <v>-1.6643047404644704E-2</v>
      </c>
      <c r="G163" s="2">
        <f t="shared" si="9"/>
        <v>1.753770795099938E-2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3.3992</v>
      </c>
      <c r="C164" s="2">
        <f t="shared" si="12"/>
        <v>3.3232095077892621</v>
      </c>
      <c r="D164" s="2">
        <f t="shared" si="14"/>
        <v>3.3152170315867426</v>
      </c>
      <c r="E164" s="2">
        <f t="shared" si="13"/>
        <v>7.9924762025194163E-3</v>
      </c>
      <c r="F164" s="2">
        <f t="shared" si="11"/>
        <v>-1.1715942683211879E-2</v>
      </c>
      <c r="G164" s="2">
        <f t="shared" ref="G164:G227" si="15">E164-F164</f>
        <v>1.9708418885731296E-2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3.3026</v>
      </c>
      <c r="C165" s="2">
        <f t="shared" si="12"/>
        <v>3.3200388142832216</v>
      </c>
      <c r="D165" s="2">
        <f t="shared" si="14"/>
        <v>3.3142824366543913</v>
      </c>
      <c r="E165" s="2">
        <f t="shared" si="13"/>
        <v>5.7563776288303004E-3</v>
      </c>
      <c r="F165" s="2">
        <f t="shared" ref="F165:F228" si="17">(E165*(2/(10)))+((1-(2/10))*F164)</f>
        <v>-8.2214786208034442E-3</v>
      </c>
      <c r="G165" s="2">
        <f t="shared" si="15"/>
        <v>1.3977856249633745E-2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3.3026</v>
      </c>
      <c r="C166" s="2">
        <f t="shared" si="12"/>
        <v>3.3173559197781106</v>
      </c>
      <c r="D166" s="2">
        <f t="shared" si="14"/>
        <v>3.3134170709762882</v>
      </c>
      <c r="E166" s="2">
        <f t="shared" si="13"/>
        <v>3.9388488018223811E-3</v>
      </c>
      <c r="F166" s="2">
        <f t="shared" si="17"/>
        <v>-5.7894131362782797E-3</v>
      </c>
      <c r="G166" s="2">
        <f t="shared" si="15"/>
        <v>9.7282619381006616E-3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3.3026</v>
      </c>
      <c r="C167" s="2">
        <f t="shared" si="12"/>
        <v>3.3150857782737857</v>
      </c>
      <c r="D167" s="2">
        <f t="shared" si="14"/>
        <v>3.3126158064595259</v>
      </c>
      <c r="E167" s="2">
        <f t="shared" si="13"/>
        <v>2.469971814259786E-3</v>
      </c>
      <c r="F167" s="2">
        <f t="shared" si="17"/>
        <v>-4.1375361461706665E-3</v>
      </c>
      <c r="G167" s="2">
        <f t="shared" si="15"/>
        <v>6.6075079604304525E-3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3.3026</v>
      </c>
      <c r="C168" s="2">
        <f t="shared" si="12"/>
        <v>3.3280264277701264</v>
      </c>
      <c r="D168" s="2">
        <f t="shared" si="14"/>
        <v>3.3118738948699313</v>
      </c>
      <c r="E168" s="2">
        <f t="shared" si="13"/>
        <v>1.6152532900195027E-2</v>
      </c>
      <c r="F168" s="2">
        <f t="shared" si="17"/>
        <v>-7.952233689752751E-5</v>
      </c>
      <c r="G168" s="2">
        <f t="shared" si="15"/>
        <v>1.6232055237092556E-2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3.3026</v>
      </c>
      <c r="C169" s="2">
        <f t="shared" si="12"/>
        <v>3.3389762081131842</v>
      </c>
      <c r="D169" s="2">
        <f t="shared" si="14"/>
        <v>3.3111869396943807</v>
      </c>
      <c r="E169" s="2">
        <f t="shared" si="13"/>
        <v>2.778926841880347E-2</v>
      </c>
      <c r="F169" s="2">
        <f t="shared" si="17"/>
        <v>5.4942358142426725E-3</v>
      </c>
      <c r="G169" s="2">
        <f t="shared" si="15"/>
        <v>2.2295032604560797E-2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3.3026</v>
      </c>
      <c r="C170" s="2">
        <f t="shared" si="12"/>
        <v>3.3482414068650019</v>
      </c>
      <c r="D170" s="2">
        <f t="shared" si="14"/>
        <v>3.3105508700873894</v>
      </c>
      <c r="E170" s="2">
        <f t="shared" si="13"/>
        <v>3.7690536777612582E-2</v>
      </c>
      <c r="F170" s="2">
        <f t="shared" si="17"/>
        <v>1.1933496006916655E-2</v>
      </c>
      <c r="G170" s="2">
        <f t="shared" si="15"/>
        <v>2.5757040770695926E-2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3.3026</v>
      </c>
      <c r="C171" s="2">
        <f t="shared" si="12"/>
        <v>3.3560811904242325</v>
      </c>
      <c r="D171" s="2">
        <f t="shared" si="14"/>
        <v>3.3099619167475827</v>
      </c>
      <c r="E171" s="2">
        <f t="shared" si="13"/>
        <v>4.6119273676649808E-2</v>
      </c>
      <c r="F171" s="2">
        <f t="shared" si="17"/>
        <v>1.8770651540863284E-2</v>
      </c>
      <c r="G171" s="2">
        <f t="shared" si="15"/>
        <v>2.7348622135786524E-2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3.3026</v>
      </c>
      <c r="C172" s="2">
        <f t="shared" si="12"/>
        <v>3.3627148534358891</v>
      </c>
      <c r="D172" s="2">
        <f t="shared" si="14"/>
        <v>3.3094165895810952</v>
      </c>
      <c r="E172" s="2">
        <f t="shared" si="13"/>
        <v>5.3298263854793859E-2</v>
      </c>
      <c r="F172" s="2">
        <f t="shared" si="17"/>
        <v>2.5676174003649403E-2</v>
      </c>
      <c r="G172" s="2">
        <f t="shared" si="15"/>
        <v>2.7622089851144456E-2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3.3026</v>
      </c>
      <c r="C173" s="2">
        <f t="shared" si="12"/>
        <v>3.3683279529072907</v>
      </c>
      <c r="D173" s="2">
        <f t="shared" si="14"/>
        <v>3.3089116570195327</v>
      </c>
      <c r="E173" s="2">
        <f t="shared" si="13"/>
        <v>5.9416295887757986E-2</v>
      </c>
      <c r="F173" s="2">
        <f t="shared" si="17"/>
        <v>3.2424198380471121E-2</v>
      </c>
      <c r="G173" s="2">
        <f t="shared" si="15"/>
        <v>2.6992097507286865E-2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3.3026</v>
      </c>
      <c r="C174" s="2">
        <f t="shared" si="12"/>
        <v>3.3730774986138616</v>
      </c>
      <c r="D174" s="2">
        <f t="shared" si="14"/>
        <v>3.3084441268699378</v>
      </c>
      <c r="E174" s="2">
        <f t="shared" si="13"/>
        <v>6.4633371743923806E-2</v>
      </c>
      <c r="F174" s="2">
        <f t="shared" si="17"/>
        <v>3.8866033053161664E-2</v>
      </c>
      <c r="G174" s="2">
        <f t="shared" si="15"/>
        <v>2.5767338690762143E-2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3.3026</v>
      </c>
      <c r="C175" s="2">
        <f t="shared" si="12"/>
        <v>3.3622348065194214</v>
      </c>
      <c r="D175" s="2">
        <f t="shared" si="14"/>
        <v>3.3080112285832759</v>
      </c>
      <c r="E175" s="2">
        <f t="shared" si="13"/>
        <v>5.4223577936145517E-2</v>
      </c>
      <c r="F175" s="2">
        <f t="shared" si="17"/>
        <v>4.193754202975844E-2</v>
      </c>
      <c r="G175" s="2">
        <f t="shared" si="15"/>
        <v>1.2286035906387077E-2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3.3026</v>
      </c>
      <c r="C176" s="2">
        <f t="shared" si="12"/>
        <v>3.3530602209010487</v>
      </c>
      <c r="D176" s="2">
        <f t="shared" si="14"/>
        <v>3.3076103968363664</v>
      </c>
      <c r="E176" s="2">
        <f t="shared" si="13"/>
        <v>4.5449824064682343E-2</v>
      </c>
      <c r="F176" s="2">
        <f t="shared" si="17"/>
        <v>4.2639998436743223E-2</v>
      </c>
      <c r="G176" s="2">
        <f t="shared" si="15"/>
        <v>2.8098256279391193E-3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3.2986</v>
      </c>
      <c r="C177" s="2">
        <f t="shared" si="12"/>
        <v>3.345297109993195</v>
      </c>
      <c r="D177" s="2">
        <f t="shared" si="14"/>
        <v>3.3069429600336724</v>
      </c>
      <c r="E177" s="2">
        <f t="shared" si="13"/>
        <v>3.8354149959522577E-2</v>
      </c>
      <c r="F177" s="2">
        <f t="shared" si="17"/>
        <v>4.1782828741299093E-2</v>
      </c>
      <c r="G177" s="2">
        <f t="shared" si="15"/>
        <v>-3.428678781776516E-3</v>
      </c>
      <c r="H177" s="2" t="str">
        <f t="shared" si="16"/>
        <v>Hold</v>
      </c>
    </row>
    <row r="178" spans="1:8" ht="13.5" x14ac:dyDescent="0.25">
      <c r="A178" s="3">
        <f>TITRES_STAT!B181</f>
        <v>42262</v>
      </c>
      <c r="B178" s="6">
        <f>TITRES_STAT!D181</f>
        <v>3.2986</v>
      </c>
      <c r="C178" s="2">
        <f t="shared" si="12"/>
        <v>3.3387283238403955</v>
      </c>
      <c r="D178" s="2">
        <f t="shared" si="14"/>
        <v>3.3063249629941409</v>
      </c>
      <c r="E178" s="2">
        <f t="shared" si="13"/>
        <v>3.2403360846254614E-2</v>
      </c>
      <c r="F178" s="2">
        <f t="shared" si="17"/>
        <v>3.99069351622902E-2</v>
      </c>
      <c r="G178" s="2">
        <f t="shared" si="15"/>
        <v>-7.5035743160355856E-3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6">
        <f>TITRES_STAT!D182</f>
        <v>3.3026</v>
      </c>
      <c r="C179" s="2">
        <f t="shared" si="12"/>
        <v>3.3331701201726425</v>
      </c>
      <c r="D179" s="2">
        <f t="shared" si="14"/>
        <v>3.3060490398093898</v>
      </c>
      <c r="E179" s="2">
        <f t="shared" si="13"/>
        <v>2.712108036325267E-2</v>
      </c>
      <c r="F179" s="2">
        <f t="shared" si="17"/>
        <v>3.7349764202482698E-2</v>
      </c>
      <c r="G179" s="2">
        <f t="shared" si="15"/>
        <v>-1.0228683839230028E-2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6">
        <f>TITRES_STAT!D183</f>
        <v>3.3751000000000002</v>
      </c>
      <c r="C180" s="2">
        <f t="shared" si="12"/>
        <v>3.3284670247614665</v>
      </c>
      <c r="D180" s="2">
        <f t="shared" si="14"/>
        <v>3.311163925749435</v>
      </c>
      <c r="E180" s="2">
        <f t="shared" si="13"/>
        <v>1.7303099012031531E-2</v>
      </c>
      <c r="F180" s="2">
        <f t="shared" si="17"/>
        <v>3.3340431164392462E-2</v>
      </c>
      <c r="G180" s="2">
        <f t="shared" si="15"/>
        <v>-1.6037332152360931E-2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6">
        <f>TITRES_STAT!D184</f>
        <v>3.371</v>
      </c>
      <c r="C181" s="2">
        <f t="shared" si="12"/>
        <v>3.3244874824904715</v>
      </c>
      <c r="D181" s="2">
        <f t="shared" si="14"/>
        <v>3.3155962275457731</v>
      </c>
      <c r="E181" s="2">
        <f t="shared" si="13"/>
        <v>8.8912549446984457E-3</v>
      </c>
      <c r="F181" s="2">
        <f t="shared" si="17"/>
        <v>2.845059592045366E-2</v>
      </c>
      <c r="G181" s="2">
        <f t="shared" si="15"/>
        <v>-1.9559340975755214E-2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3.371</v>
      </c>
      <c r="C182" s="2">
        <f t="shared" si="12"/>
        <v>3.3211201774919372</v>
      </c>
      <c r="D182" s="2">
        <f t="shared" si="14"/>
        <v>3.3197002106905305</v>
      </c>
      <c r="E182" s="2">
        <f t="shared" si="13"/>
        <v>1.419966801406769E-3</v>
      </c>
      <c r="F182" s="2">
        <f t="shared" si="17"/>
        <v>2.3044470096644284E-2</v>
      </c>
      <c r="G182" s="2">
        <f t="shared" si="15"/>
        <v>-2.1624503295237515E-2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3.371</v>
      </c>
      <c r="C183" s="2">
        <f t="shared" si="12"/>
        <v>3.3182709194162543</v>
      </c>
      <c r="D183" s="2">
        <f t="shared" si="14"/>
        <v>3.3235001950838243</v>
      </c>
      <c r="E183" s="2">
        <f t="shared" si="13"/>
        <v>-5.2292756675700325E-3</v>
      </c>
      <c r="F183" s="2">
        <f t="shared" si="17"/>
        <v>1.738972094380142E-2</v>
      </c>
      <c r="G183" s="2">
        <f t="shared" si="15"/>
        <v>-2.2618996611371452E-2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3.371</v>
      </c>
      <c r="C184" s="2">
        <f t="shared" si="12"/>
        <v>3.3158600087368306</v>
      </c>
      <c r="D184" s="2">
        <f t="shared" si="14"/>
        <v>3.3270186991516892</v>
      </c>
      <c r="E184" s="2">
        <f t="shared" si="13"/>
        <v>-1.1158690414858619E-2</v>
      </c>
      <c r="F184" s="2">
        <f t="shared" si="17"/>
        <v>1.1680038672069413E-2</v>
      </c>
      <c r="G184" s="2">
        <f t="shared" si="15"/>
        <v>-2.2838729086928029E-2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3.359</v>
      </c>
      <c r="C185" s="2">
        <f t="shared" si="12"/>
        <v>3.3138200073927027</v>
      </c>
      <c r="D185" s="2">
        <f t="shared" si="14"/>
        <v>3.3293876843997121</v>
      </c>
      <c r="E185" s="2">
        <f t="shared" si="13"/>
        <v>-1.5567677007009451E-2</v>
      </c>
      <c r="F185" s="2">
        <f t="shared" si="17"/>
        <v>6.2304955362536413E-3</v>
      </c>
      <c r="G185" s="2">
        <f t="shared" si="15"/>
        <v>-2.1798172543263092E-2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3.359</v>
      </c>
      <c r="C186" s="2">
        <f t="shared" si="12"/>
        <v>3.3120938524092098</v>
      </c>
      <c r="D186" s="2">
        <f t="shared" si="14"/>
        <v>3.3315811892589924</v>
      </c>
      <c r="E186" s="2">
        <f t="shared" si="13"/>
        <v>-1.9487336849782544E-2</v>
      </c>
      <c r="F186" s="2">
        <f t="shared" si="17"/>
        <v>1.0869290590464044E-3</v>
      </c>
      <c r="G186" s="2">
        <f t="shared" si="15"/>
        <v>-2.0574265908828947E-2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3.359</v>
      </c>
      <c r="C187" s="2">
        <f t="shared" si="12"/>
        <v>3.3100178751154852</v>
      </c>
      <c r="D187" s="2">
        <f t="shared" si="14"/>
        <v>3.3336122122768446</v>
      </c>
      <c r="E187" s="2">
        <f t="shared" si="13"/>
        <v>-2.3594337161359391E-2</v>
      </c>
      <c r="F187" s="2">
        <f t="shared" si="17"/>
        <v>-3.8493241850347552E-3</v>
      </c>
      <c r="G187" s="2">
        <f t="shared" si="15"/>
        <v>-1.9745012976324635E-2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3.371</v>
      </c>
      <c r="C188" s="2">
        <f t="shared" si="12"/>
        <v>3.3082612789438719</v>
      </c>
      <c r="D188" s="2">
        <f t="shared" si="14"/>
        <v>3.3363816780341153</v>
      </c>
      <c r="E188" s="2">
        <f t="shared" si="13"/>
        <v>-2.8120399090243442E-2</v>
      </c>
      <c r="F188" s="2">
        <f t="shared" si="17"/>
        <v>-8.7035391660764926E-3</v>
      </c>
      <c r="G188" s="2">
        <f t="shared" si="15"/>
        <v>-1.9416859924166949E-2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3.3831000000000002</v>
      </c>
      <c r="C189" s="2">
        <f t="shared" si="12"/>
        <v>3.3073903129525069</v>
      </c>
      <c r="D189" s="2">
        <f t="shared" si="14"/>
        <v>3.3398422944760329</v>
      </c>
      <c r="E189" s="2">
        <f t="shared" si="13"/>
        <v>-3.2451981523526019E-2</v>
      </c>
      <c r="F189" s="2">
        <f t="shared" si="17"/>
        <v>-1.3453227637566399E-2</v>
      </c>
      <c r="G189" s="2">
        <f t="shared" si="15"/>
        <v>-1.8998753885959618E-2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3.3831000000000002</v>
      </c>
      <c r="C190" s="2">
        <f t="shared" si="12"/>
        <v>3.3178071878828903</v>
      </c>
      <c r="D190" s="2">
        <f t="shared" si="14"/>
        <v>3.3430465689592896</v>
      </c>
      <c r="E190" s="2">
        <f t="shared" si="13"/>
        <v>-2.5239381076399336E-2</v>
      </c>
      <c r="F190" s="2">
        <f t="shared" si="17"/>
        <v>-1.5810458325332986E-2</v>
      </c>
      <c r="G190" s="2">
        <f t="shared" si="15"/>
        <v>-9.4289227510663508E-3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3.3831000000000002</v>
      </c>
      <c r="C191" s="2">
        <f t="shared" si="12"/>
        <v>3.3259906974393685</v>
      </c>
      <c r="D191" s="2">
        <f t="shared" si="14"/>
        <v>3.3460134897771199</v>
      </c>
      <c r="E191" s="2">
        <f t="shared" si="13"/>
        <v>-2.0022792337751394E-2</v>
      </c>
      <c r="F191" s="2">
        <f t="shared" si="17"/>
        <v>-1.6652925127816669E-2</v>
      </c>
      <c r="G191" s="2">
        <f t="shared" si="15"/>
        <v>-3.3698672099347245E-3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3.371</v>
      </c>
      <c r="C192" s="2">
        <f t="shared" si="12"/>
        <v>3.3329152055256195</v>
      </c>
      <c r="D192" s="2">
        <f t="shared" si="14"/>
        <v>3.347864342386222</v>
      </c>
      <c r="E192" s="2">
        <f t="shared" si="13"/>
        <v>-1.4949136860602508E-2</v>
      </c>
      <c r="F192" s="2">
        <f t="shared" si="17"/>
        <v>-1.6312167474373838E-2</v>
      </c>
      <c r="G192" s="2">
        <f t="shared" si="15"/>
        <v>1.3630306137713301E-3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3.3026</v>
      </c>
      <c r="C193" s="2">
        <f t="shared" si="12"/>
        <v>3.3387744046755241</v>
      </c>
      <c r="D193" s="2">
        <f t="shared" si="14"/>
        <v>3.3445114281353905</v>
      </c>
      <c r="E193" s="2">
        <f t="shared" si="13"/>
        <v>-5.737023459866375E-3</v>
      </c>
      <c r="F193" s="2">
        <f t="shared" si="17"/>
        <v>-1.4197138671472346E-2</v>
      </c>
      <c r="G193" s="2">
        <f t="shared" si="15"/>
        <v>8.4601152116059713E-3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6">
        <f>TITRES_STAT!D197</f>
        <v>3.3751000000000002</v>
      </c>
      <c r="C194" s="2">
        <f t="shared" si="12"/>
        <v>3.3437321885715972</v>
      </c>
      <c r="D194" s="2">
        <f t="shared" si="14"/>
        <v>3.3467772482735096</v>
      </c>
      <c r="E194" s="2">
        <f t="shared" si="13"/>
        <v>-3.0450597019124892E-3</v>
      </c>
      <c r="F194" s="2">
        <f t="shared" si="17"/>
        <v>-1.1966722877560374E-2</v>
      </c>
      <c r="G194" s="2">
        <f t="shared" si="15"/>
        <v>8.9216631756478849E-3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6">
        <f>TITRES_STAT!D198</f>
        <v>3.3388</v>
      </c>
      <c r="C195" s="2">
        <f t="shared" si="12"/>
        <v>3.3460810826375051</v>
      </c>
      <c r="D195" s="2">
        <f t="shared" si="14"/>
        <v>3.3461863409939907</v>
      </c>
      <c r="E195" s="2">
        <f t="shared" si="13"/>
        <v>-1.0525835648556026E-4</v>
      </c>
      <c r="F195" s="2">
        <f t="shared" si="17"/>
        <v>-9.5944299733454128E-3</v>
      </c>
      <c r="G195" s="2">
        <f t="shared" si="15"/>
        <v>9.4891716168598525E-3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3.3388</v>
      </c>
      <c r="C196" s="2">
        <f t="shared" si="12"/>
        <v>3.3480686083855815</v>
      </c>
      <c r="D196" s="2">
        <f t="shared" si="14"/>
        <v>3.3456392046240655</v>
      </c>
      <c r="E196" s="2">
        <f t="shared" si="13"/>
        <v>2.4294037615160136E-3</v>
      </c>
      <c r="F196" s="2">
        <f t="shared" si="17"/>
        <v>-7.1896632263731284E-3</v>
      </c>
      <c r="G196" s="2">
        <f t="shared" si="15"/>
        <v>9.6190669878891411E-3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3.3388</v>
      </c>
      <c r="C197" s="2">
        <f t="shared" si="12"/>
        <v>3.3497503609416461</v>
      </c>
      <c r="D197" s="2">
        <f t="shared" si="14"/>
        <v>3.3451325968741346</v>
      </c>
      <c r="E197" s="2">
        <f t="shared" si="13"/>
        <v>4.6177640675115761E-3</v>
      </c>
      <c r="F197" s="2">
        <f t="shared" si="17"/>
        <v>-4.8281777675961875E-3</v>
      </c>
      <c r="G197" s="2">
        <f t="shared" si="15"/>
        <v>9.4459418351077636E-3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3.3388</v>
      </c>
      <c r="C198" s="2">
        <f t="shared" si="12"/>
        <v>3.3530195361813928</v>
      </c>
      <c r="D198" s="2">
        <f t="shared" si="14"/>
        <v>3.3446635156241991</v>
      </c>
      <c r="E198" s="2">
        <f t="shared" si="13"/>
        <v>8.3560205571937551E-3</v>
      </c>
      <c r="F198" s="2">
        <f t="shared" si="17"/>
        <v>-2.1913381026381993E-3</v>
      </c>
      <c r="G198" s="2">
        <f t="shared" si="15"/>
        <v>1.0547358659831954E-2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3.3026</v>
      </c>
      <c r="C199" s="2">
        <f t="shared" si="12"/>
        <v>3.357647299845794</v>
      </c>
      <c r="D199" s="2">
        <f t="shared" si="14"/>
        <v>3.3415476996520361</v>
      </c>
      <c r="E199" s="2">
        <f t="shared" si="13"/>
        <v>1.609960019375789E-2</v>
      </c>
      <c r="F199" s="2">
        <f t="shared" si="17"/>
        <v>1.4668495566410185E-3</v>
      </c>
      <c r="G199" s="2">
        <f t="shared" si="15"/>
        <v>1.4632750637116871E-2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6">
        <f>TITRES_STAT!D203</f>
        <v>3.3026</v>
      </c>
      <c r="C200" s="2">
        <f t="shared" si="12"/>
        <v>3.3615630998695183</v>
      </c>
      <c r="D200" s="2">
        <f t="shared" si="14"/>
        <v>3.3386626848629963</v>
      </c>
      <c r="E200" s="2">
        <f t="shared" si="13"/>
        <v>2.2900415006521957E-2</v>
      </c>
      <c r="F200" s="2">
        <f t="shared" si="17"/>
        <v>5.7535626466172071E-3</v>
      </c>
      <c r="G200" s="2">
        <f t="shared" si="15"/>
        <v>1.7146852359904749E-2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3.3026</v>
      </c>
      <c r="C201" s="2">
        <f t="shared" si="12"/>
        <v>3.3648764691203619</v>
      </c>
      <c r="D201" s="2">
        <f t="shared" si="14"/>
        <v>3.3359913748731449</v>
      </c>
      <c r="E201" s="2">
        <f t="shared" si="13"/>
        <v>2.8885094247216969E-2</v>
      </c>
      <c r="F201" s="2">
        <f t="shared" si="17"/>
        <v>1.037986896673716E-2</v>
      </c>
      <c r="G201" s="2">
        <f t="shared" si="15"/>
        <v>1.850522528047981E-2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3.3026</v>
      </c>
      <c r="C202" s="2">
        <f t="shared" si="12"/>
        <v>3.365818550794152</v>
      </c>
      <c r="D202" s="2">
        <f t="shared" si="14"/>
        <v>3.3335179396973564</v>
      </c>
      <c r="E202" s="2">
        <f t="shared" si="13"/>
        <v>3.2300611096795606E-2</v>
      </c>
      <c r="F202" s="2">
        <f t="shared" si="17"/>
        <v>1.476401739274885E-2</v>
      </c>
      <c r="G202" s="2">
        <f t="shared" si="15"/>
        <v>1.7536593704046755E-2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6">
        <f>TITRES_STAT!D206</f>
        <v>3.3026</v>
      </c>
      <c r="C203" s="2">
        <f t="shared" si="12"/>
        <v>3.3560926199027441</v>
      </c>
      <c r="D203" s="2">
        <f t="shared" si="14"/>
        <v>3.3312277219419966</v>
      </c>
      <c r="E203" s="2">
        <f t="shared" si="13"/>
        <v>2.4864897960747534E-2</v>
      </c>
      <c r="F203" s="2">
        <f t="shared" si="17"/>
        <v>1.6784193506348587E-2</v>
      </c>
      <c r="G203" s="2">
        <f t="shared" si="15"/>
        <v>8.0807044543989466E-3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6">
        <f>TITRES_STAT!D207</f>
        <v>3.3026</v>
      </c>
      <c r="C204" s="2">
        <f t="shared" si="12"/>
        <v>3.3590168322253988</v>
      </c>
      <c r="D204" s="2">
        <f t="shared" si="14"/>
        <v>3.3291071499462932</v>
      </c>
      <c r="E204" s="2">
        <f t="shared" si="13"/>
        <v>2.990968227910562E-2</v>
      </c>
      <c r="F204" s="2">
        <f t="shared" si="17"/>
        <v>1.9409291260899995E-2</v>
      </c>
      <c r="G204" s="2">
        <f t="shared" si="15"/>
        <v>1.0500391018205626E-2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6">
        <f>TITRES_STAT!D208</f>
        <v>3.3026</v>
      </c>
      <c r="C205" s="2">
        <f t="shared" si="12"/>
        <v>3.3559065503445682</v>
      </c>
      <c r="D205" s="2">
        <f t="shared" si="14"/>
        <v>3.3271436573576789</v>
      </c>
      <c r="E205" s="2">
        <f t="shared" si="13"/>
        <v>2.8762892986889277E-2</v>
      </c>
      <c r="F205" s="2">
        <f t="shared" si="17"/>
        <v>2.1280011606097854E-2</v>
      </c>
      <c r="G205" s="2">
        <f t="shared" si="15"/>
        <v>7.482881380791423E-3</v>
      </c>
      <c r="H205" s="2" t="str">
        <f t="shared" si="16"/>
        <v>Sell</v>
      </c>
    </row>
    <row r="206" spans="1:8" ht="13.5" x14ac:dyDescent="0.25">
      <c r="A206" s="3">
        <f>TITRES_STAT!B209</f>
        <v>42306</v>
      </c>
      <c r="B206" s="6">
        <f>TITRES_STAT!D209</f>
        <v>3.3026</v>
      </c>
      <c r="C206" s="2">
        <f t="shared" si="12"/>
        <v>3.3532747733684807</v>
      </c>
      <c r="D206" s="2">
        <f t="shared" si="14"/>
        <v>3.3253256086645173</v>
      </c>
      <c r="E206" s="2">
        <f t="shared" si="13"/>
        <v>2.7949164703963358E-2</v>
      </c>
      <c r="F206" s="2">
        <f t="shared" si="17"/>
        <v>2.2613842225670956E-2</v>
      </c>
      <c r="G206" s="2">
        <f t="shared" si="15"/>
        <v>5.3353224782924022E-3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6">
        <f>TITRES_STAT!D210</f>
        <v>3.3026</v>
      </c>
      <c r="C207" s="2">
        <f t="shared" ref="C207:C270" si="18">$C$4*B197+C206*(1-$C$4)</f>
        <v>3.351047885157945</v>
      </c>
      <c r="D207" s="2">
        <f t="shared" si="14"/>
        <v>3.3236422302449236</v>
      </c>
      <c r="E207" s="2">
        <f t="shared" si="13"/>
        <v>2.7405654913021493E-2</v>
      </c>
      <c r="F207" s="2">
        <f t="shared" si="17"/>
        <v>2.3572204763141064E-2</v>
      </c>
      <c r="G207" s="2">
        <f t="shared" si="15"/>
        <v>3.8334501498804296E-3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6">
        <f>TITRES_STAT!D211</f>
        <v>3.3026</v>
      </c>
      <c r="C208" s="2">
        <f t="shared" si="18"/>
        <v>3.3491635951336458</v>
      </c>
      <c r="D208" s="2">
        <f t="shared" si="14"/>
        <v>3.3220835465230771</v>
      </c>
      <c r="E208" s="2">
        <f t="shared" si="13"/>
        <v>2.7080048610568674E-2</v>
      </c>
      <c r="F208" s="2">
        <f t="shared" si="17"/>
        <v>2.4273773532626587E-2</v>
      </c>
      <c r="G208" s="2">
        <f t="shared" si="15"/>
        <v>2.8062750779420872E-3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6">
        <f>TITRES_STAT!D212</f>
        <v>3.3026</v>
      </c>
      <c r="C209" s="2">
        <f t="shared" si="18"/>
        <v>3.3419999651130849</v>
      </c>
      <c r="D209" s="2">
        <f t="shared" si="14"/>
        <v>3.3206403208547011</v>
      </c>
      <c r="E209" s="2">
        <f t="shared" si="13"/>
        <v>2.1359644258383881E-2</v>
      </c>
      <c r="F209" s="2">
        <f t="shared" si="17"/>
        <v>2.3690947677778046E-2</v>
      </c>
      <c r="G209" s="2">
        <f t="shared" si="15"/>
        <v>-2.3313034193941651E-3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3.3026</v>
      </c>
      <c r="C210" s="2">
        <f t="shared" si="18"/>
        <v>3.3359384320187639</v>
      </c>
      <c r="D210" s="2">
        <f t="shared" si="14"/>
        <v>3.3193040007913899</v>
      </c>
      <c r="E210" s="2">
        <f t="shared" si="13"/>
        <v>1.6634431227374069E-2</v>
      </c>
      <c r="F210" s="2">
        <f t="shared" si="17"/>
        <v>2.2279644387697254E-2</v>
      </c>
      <c r="G210" s="2">
        <f t="shared" si="15"/>
        <v>-5.6452131603231849E-3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3.3026</v>
      </c>
      <c r="C211" s="2">
        <f t="shared" si="18"/>
        <v>3.3308094424774155</v>
      </c>
      <c r="D211" s="2">
        <f t="shared" si="14"/>
        <v>3.3180666673994352</v>
      </c>
      <c r="E211" s="2">
        <f t="shared" si="13"/>
        <v>1.2742775077980273E-2</v>
      </c>
      <c r="F211" s="2">
        <f t="shared" si="17"/>
        <v>2.0372270525753862E-2</v>
      </c>
      <c r="G211" s="2">
        <f t="shared" si="15"/>
        <v>-7.6294954477735891E-3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3.3026</v>
      </c>
      <c r="C212" s="2">
        <f t="shared" si="18"/>
        <v>3.3264695282501209</v>
      </c>
      <c r="D212" s="2">
        <f t="shared" si="14"/>
        <v>3.3169209883328103</v>
      </c>
      <c r="E212" s="2">
        <f t="shared" si="13"/>
        <v>9.5485399173105279E-3</v>
      </c>
      <c r="F212" s="2">
        <f t="shared" si="17"/>
        <v>1.8207524404065197E-2</v>
      </c>
      <c r="G212" s="2">
        <f t="shared" si="15"/>
        <v>-8.6589844867546693E-3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3.3026</v>
      </c>
      <c r="C213" s="2">
        <f t="shared" si="18"/>
        <v>3.3227972931347174</v>
      </c>
      <c r="D213" s="2">
        <f t="shared" si="14"/>
        <v>3.3158601743822316</v>
      </c>
      <c r="E213" s="2">
        <f t="shared" si="13"/>
        <v>6.9371187524858158E-3</v>
      </c>
      <c r="F213" s="2">
        <f t="shared" si="17"/>
        <v>1.595344327374932E-2</v>
      </c>
      <c r="G213" s="2">
        <f t="shared" si="15"/>
        <v>-9.0163245212635038E-3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3.3026</v>
      </c>
      <c r="C214" s="2">
        <f t="shared" si="18"/>
        <v>3.3196900172678379</v>
      </c>
      <c r="D214" s="2">
        <f t="shared" si="14"/>
        <v>3.3148779392428072</v>
      </c>
      <c r="E214" s="2">
        <f t="shared" si="13"/>
        <v>4.8120780250306971E-3</v>
      </c>
      <c r="F214" s="2">
        <f t="shared" si="17"/>
        <v>1.3725170224005597E-2</v>
      </c>
      <c r="G214" s="2">
        <f t="shared" si="15"/>
        <v>-8.9130921989749E-3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3.3026</v>
      </c>
      <c r="C215" s="2">
        <f t="shared" si="18"/>
        <v>3.3170607838420167</v>
      </c>
      <c r="D215" s="2">
        <f t="shared" si="14"/>
        <v>3.3139684622618586</v>
      </c>
      <c r="E215" s="2">
        <f t="shared" si="13"/>
        <v>3.0923215801581527E-3</v>
      </c>
      <c r="F215" s="2">
        <f t="shared" si="17"/>
        <v>1.159860049523611E-2</v>
      </c>
      <c r="G215" s="2">
        <f t="shared" si="15"/>
        <v>-8.5062789150779569E-3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6">
        <f>TITRES_STAT!D219</f>
        <v>3.3026</v>
      </c>
      <c r="C216" s="2">
        <f t="shared" si="18"/>
        <v>3.3148360478663217</v>
      </c>
      <c r="D216" s="2">
        <f t="shared" si="14"/>
        <v>3.3131263539461653</v>
      </c>
      <c r="E216" s="2">
        <f t="shared" si="13"/>
        <v>1.7096939201564076E-3</v>
      </c>
      <c r="F216" s="2">
        <f t="shared" si="17"/>
        <v>9.6208191802201696E-3</v>
      </c>
      <c r="G216" s="2">
        <f t="shared" si="15"/>
        <v>-7.9111252600637619E-3</v>
      </c>
      <c r="H216" s="2" t="str">
        <f t="shared" si="16"/>
        <v>Hold</v>
      </c>
    </row>
    <row r="217" spans="1:8" ht="13.5" x14ac:dyDescent="0.25">
      <c r="A217" s="3">
        <f>TITRES_STAT!B220</f>
        <v>42321</v>
      </c>
      <c r="B217" s="6">
        <f>TITRES_STAT!D220</f>
        <v>3.3026</v>
      </c>
      <c r="C217" s="2">
        <f t="shared" si="18"/>
        <v>3.3129535789638105</v>
      </c>
      <c r="D217" s="2">
        <f t="shared" si="14"/>
        <v>3.3123466240242272</v>
      </c>
      <c r="E217" s="2">
        <f t="shared" si="13"/>
        <v>6.0695493958329294E-4</v>
      </c>
      <c r="F217" s="2">
        <f t="shared" si="17"/>
        <v>7.8180463320927946E-3</v>
      </c>
      <c r="G217" s="2">
        <f t="shared" si="15"/>
        <v>-7.2110913925095017E-3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6">
        <f>TITRES_STAT!D221</f>
        <v>3.3026</v>
      </c>
      <c r="C218" s="2">
        <f t="shared" si="18"/>
        <v>3.3113607206616855</v>
      </c>
      <c r="D218" s="2">
        <f t="shared" si="14"/>
        <v>3.3116246518742845</v>
      </c>
      <c r="E218" s="2">
        <f t="shared" si="13"/>
        <v>-2.6393121259893348E-4</v>
      </c>
      <c r="F218" s="2">
        <f t="shared" si="17"/>
        <v>6.2016508231544495E-3</v>
      </c>
      <c r="G218" s="2">
        <f t="shared" si="15"/>
        <v>-6.465582035753383E-3</v>
      </c>
      <c r="H218" s="2" t="str">
        <f t="shared" si="16"/>
        <v>Hold</v>
      </c>
    </row>
    <row r="219" spans="1:8" ht="13.5" x14ac:dyDescent="0.25">
      <c r="A219" s="3">
        <f>TITRES_STAT!B222</f>
        <v>42325</v>
      </c>
      <c r="B219" s="6">
        <f>TITRES_STAT!D222</f>
        <v>3.3026</v>
      </c>
      <c r="C219" s="2">
        <f t="shared" si="18"/>
        <v>3.3100129174829647</v>
      </c>
      <c r="D219" s="2">
        <f t="shared" si="14"/>
        <v>3.3109561591428558</v>
      </c>
      <c r="E219" s="2">
        <f t="shared" si="13"/>
        <v>-9.4324165989112529E-4</v>
      </c>
      <c r="F219" s="2">
        <f t="shared" si="17"/>
        <v>4.7726723265453354E-3</v>
      </c>
      <c r="G219" s="2">
        <f t="shared" si="15"/>
        <v>-5.7159139864364607E-3</v>
      </c>
      <c r="H219" s="2" t="str">
        <f t="shared" si="16"/>
        <v>Hold</v>
      </c>
    </row>
    <row r="220" spans="1:8" ht="13.5" x14ac:dyDescent="0.25">
      <c r="A220" s="3">
        <f>TITRES_STAT!B223</f>
        <v>42326</v>
      </c>
      <c r="B220" s="6">
        <f>TITRES_STAT!D223</f>
        <v>3.3026</v>
      </c>
      <c r="C220" s="2">
        <f t="shared" si="18"/>
        <v>3.3088724686394317</v>
      </c>
      <c r="D220" s="2">
        <f t="shared" si="14"/>
        <v>3.3103371843915332</v>
      </c>
      <c r="E220" s="2">
        <f t="shared" ref="E220:E283" si="19">C220-D220</f>
        <v>-1.4647157521014975E-3</v>
      </c>
      <c r="F220" s="2">
        <f t="shared" si="17"/>
        <v>3.5251947108159692E-3</v>
      </c>
      <c r="G220" s="2">
        <f t="shared" si="15"/>
        <v>-4.9899104629174667E-3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6">
        <f>TITRES_STAT!D224</f>
        <v>3.3429000000000002</v>
      </c>
      <c r="C221" s="2">
        <f t="shared" si="18"/>
        <v>3.3079074734641343</v>
      </c>
      <c r="D221" s="2">
        <f t="shared" ref="D221:D284" si="20">$D$4*B221+(1-$D$4)*D220</f>
        <v>3.3127492448069753</v>
      </c>
      <c r="E221" s="2">
        <f t="shared" si="19"/>
        <v>-4.8417713428410281E-3</v>
      </c>
      <c r="F221" s="2">
        <f t="shared" si="17"/>
        <v>1.8518015000845698E-3</v>
      </c>
      <c r="G221" s="2">
        <f t="shared" si="15"/>
        <v>-6.6935728429255974E-3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3.3026</v>
      </c>
      <c r="C222" s="2">
        <f t="shared" si="18"/>
        <v>3.3070909390850365</v>
      </c>
      <c r="D222" s="2">
        <f t="shared" si="20"/>
        <v>3.3119974488953474</v>
      </c>
      <c r="E222" s="2">
        <f t="shared" si="19"/>
        <v>-4.9065098103109328E-3</v>
      </c>
      <c r="F222" s="2">
        <f t="shared" si="17"/>
        <v>5.0013923800546942E-4</v>
      </c>
      <c r="G222" s="2">
        <f t="shared" si="15"/>
        <v>-5.4066490483164024E-3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3.3026</v>
      </c>
      <c r="C223" s="2">
        <f t="shared" si="18"/>
        <v>3.3064000253796459</v>
      </c>
      <c r="D223" s="2">
        <f t="shared" si="20"/>
        <v>3.3113013415697661</v>
      </c>
      <c r="E223" s="2">
        <f t="shared" si="19"/>
        <v>-4.9013161901201308E-3</v>
      </c>
      <c r="F223" s="2">
        <f t="shared" si="17"/>
        <v>-5.8015184761965057E-4</v>
      </c>
      <c r="G223" s="2">
        <f t="shared" si="15"/>
        <v>-4.32116434250048E-3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3.3026</v>
      </c>
      <c r="C224" s="2">
        <f t="shared" si="18"/>
        <v>3.3058154060904696</v>
      </c>
      <c r="D224" s="2">
        <f t="shared" si="20"/>
        <v>3.3106567977497834</v>
      </c>
      <c r="E224" s="2">
        <f t="shared" si="19"/>
        <v>-4.8413916593137429E-3</v>
      </c>
      <c r="F224" s="2">
        <f t="shared" si="17"/>
        <v>-1.432399809958469E-3</v>
      </c>
      <c r="G224" s="2">
        <f t="shared" si="15"/>
        <v>-3.4089918493552737E-3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3.3026</v>
      </c>
      <c r="C225" s="2">
        <f t="shared" si="18"/>
        <v>3.3053207282303974</v>
      </c>
      <c r="D225" s="2">
        <f t="shared" si="20"/>
        <v>3.3100599979164662</v>
      </c>
      <c r="E225" s="2">
        <f t="shared" si="19"/>
        <v>-4.7392696860688588E-3</v>
      </c>
      <c r="F225" s="2">
        <f t="shared" si="17"/>
        <v>-2.093773785180547E-3</v>
      </c>
      <c r="G225" s="2">
        <f t="shared" si="15"/>
        <v>-2.6454959008883117E-3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3.3026</v>
      </c>
      <c r="C226" s="2">
        <f t="shared" si="18"/>
        <v>3.3049021546564901</v>
      </c>
      <c r="D226" s="2">
        <f t="shared" si="20"/>
        <v>3.3095074054782092</v>
      </c>
      <c r="E226" s="2">
        <f t="shared" si="19"/>
        <v>-4.6052508217191424E-3</v>
      </c>
      <c r="F226" s="2">
        <f t="shared" si="17"/>
        <v>-2.5960691924882661E-3</v>
      </c>
      <c r="G226" s="2">
        <f t="shared" si="15"/>
        <v>-2.0091816292308762E-3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3.3026</v>
      </c>
      <c r="C227" s="2">
        <f t="shared" si="18"/>
        <v>3.3045479770170298</v>
      </c>
      <c r="D227" s="2">
        <f t="shared" si="20"/>
        <v>3.3089957458131565</v>
      </c>
      <c r="E227" s="2">
        <f t="shared" si="19"/>
        <v>-4.4477687961266277E-3</v>
      </c>
      <c r="F227" s="2">
        <f t="shared" si="17"/>
        <v>-2.9664091132159389E-3</v>
      </c>
      <c r="G227" s="2">
        <f t="shared" si="15"/>
        <v>-1.4813596829106887E-3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3.3026</v>
      </c>
      <c r="C228" s="2">
        <f t="shared" si="18"/>
        <v>3.3042482882451791</v>
      </c>
      <c r="D228" s="2">
        <f t="shared" si="20"/>
        <v>3.3085219868640339</v>
      </c>
      <c r="E228" s="2">
        <f t="shared" si="19"/>
        <v>-4.2736986188547377E-3</v>
      </c>
      <c r="F228" s="2">
        <f t="shared" si="17"/>
        <v>-3.2278670143436987E-3</v>
      </c>
      <c r="G228" s="2">
        <f t="shared" ref="G228:G291" si="21">E228-F228</f>
        <v>-1.045831604511039E-3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3.3026</v>
      </c>
      <c r="C229" s="2">
        <f t="shared" si="18"/>
        <v>3.3039947054382286</v>
      </c>
      <c r="D229" s="2">
        <f t="shared" si="20"/>
        <v>3.3080833211704017</v>
      </c>
      <c r="E229" s="2">
        <f t="shared" si="19"/>
        <v>-4.0886157321731176E-3</v>
      </c>
      <c r="F229" s="2">
        <f t="shared" ref="F229:F292" si="23">(E229*(2/(10)))+((1-(2/10))*F228)</f>
        <v>-3.4000167579095828E-3</v>
      </c>
      <c r="G229" s="2">
        <f t="shared" si="21"/>
        <v>-6.8859897426353477E-4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3.3026</v>
      </c>
      <c r="C230" s="2">
        <f t="shared" si="18"/>
        <v>3.3037801353708085</v>
      </c>
      <c r="D230" s="2">
        <f t="shared" si="20"/>
        <v>3.3076771492318535</v>
      </c>
      <c r="E230" s="2">
        <f t="shared" si="19"/>
        <v>-3.8970138610450178E-3</v>
      </c>
      <c r="F230" s="2">
        <f t="shared" si="23"/>
        <v>-3.4994161785366698E-3</v>
      </c>
      <c r="G230" s="2">
        <f t="shared" si="21"/>
        <v>-3.9759768250834798E-4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3.3026</v>
      </c>
      <c r="C231" s="2">
        <f t="shared" si="18"/>
        <v>3.3097985760829918</v>
      </c>
      <c r="D231" s="2">
        <f t="shared" si="20"/>
        <v>3.3073010641035681</v>
      </c>
      <c r="E231" s="2">
        <f t="shared" si="19"/>
        <v>2.4975119794237166E-3</v>
      </c>
      <c r="F231" s="2">
        <f t="shared" si="23"/>
        <v>-2.3000305469445927E-3</v>
      </c>
      <c r="G231" s="2">
        <f t="shared" si="21"/>
        <v>4.7975425263683093E-3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3.3026</v>
      </c>
      <c r="C232" s="2">
        <f t="shared" si="18"/>
        <v>3.3086911028394543</v>
      </c>
      <c r="D232" s="2">
        <f t="shared" si="20"/>
        <v>3.3069528371329335</v>
      </c>
      <c r="E232" s="2">
        <f t="shared" si="19"/>
        <v>1.7382657065208029E-3</v>
      </c>
      <c r="F232" s="2">
        <f t="shared" si="23"/>
        <v>-1.4923712962515135E-3</v>
      </c>
      <c r="G232" s="2">
        <f t="shared" si="21"/>
        <v>3.2306370027723164E-3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3.3026</v>
      </c>
      <c r="C233" s="2">
        <f t="shared" si="18"/>
        <v>3.3077540100949228</v>
      </c>
      <c r="D233" s="2">
        <f t="shared" si="20"/>
        <v>3.3066304047527164</v>
      </c>
      <c r="E233" s="2">
        <f t="shared" si="19"/>
        <v>1.1236053422063463E-3</v>
      </c>
      <c r="F233" s="2">
        <f t="shared" si="23"/>
        <v>-9.6917596855994163E-4</v>
      </c>
      <c r="G233" s="2">
        <f t="shared" si="21"/>
        <v>2.0927813107662879E-3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3.3026</v>
      </c>
      <c r="C234" s="2">
        <f t="shared" si="18"/>
        <v>3.3069610854649345</v>
      </c>
      <c r="D234" s="2">
        <f t="shared" si="20"/>
        <v>3.3063318562525152</v>
      </c>
      <c r="E234" s="2">
        <f t="shared" si="19"/>
        <v>6.2922921241925778E-4</v>
      </c>
      <c r="F234" s="2">
        <f t="shared" si="23"/>
        <v>-6.4949493236410186E-4</v>
      </c>
      <c r="G234" s="2">
        <f t="shared" si="21"/>
        <v>1.2787241447833595E-3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3.3026</v>
      </c>
      <c r="C235" s="2">
        <f t="shared" si="18"/>
        <v>3.30629014923956</v>
      </c>
      <c r="D235" s="2">
        <f t="shared" si="20"/>
        <v>3.3060554224560326</v>
      </c>
      <c r="E235" s="2">
        <f t="shared" si="19"/>
        <v>2.3472678352742804E-4</v>
      </c>
      <c r="F235" s="2">
        <f t="shared" si="23"/>
        <v>-4.7265058918579588E-4</v>
      </c>
      <c r="G235" s="2">
        <f t="shared" si="21"/>
        <v>7.0737737271322392E-4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3.3026</v>
      </c>
      <c r="C236" s="2">
        <f t="shared" si="18"/>
        <v>3.3057224339719351</v>
      </c>
      <c r="D236" s="2">
        <f t="shared" si="20"/>
        <v>3.305799465237067</v>
      </c>
      <c r="E236" s="2">
        <f t="shared" si="19"/>
        <v>-7.70312651319216E-5</v>
      </c>
      <c r="F236" s="2">
        <f t="shared" si="23"/>
        <v>-3.9352672437502107E-4</v>
      </c>
      <c r="G236" s="2">
        <f t="shared" si="21"/>
        <v>3.1649545924309947E-4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3.3026</v>
      </c>
      <c r="C237" s="2">
        <f t="shared" si="18"/>
        <v>3.3052420595147143</v>
      </c>
      <c r="D237" s="2">
        <f t="shared" si="20"/>
        <v>3.3055624678120989</v>
      </c>
      <c r="E237" s="2">
        <f t="shared" si="19"/>
        <v>-3.204082973846667E-4</v>
      </c>
      <c r="F237" s="2">
        <f t="shared" si="23"/>
        <v>-3.7890303897695024E-4</v>
      </c>
      <c r="G237" s="2">
        <f t="shared" si="21"/>
        <v>5.8494741592283539E-5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3.3026</v>
      </c>
      <c r="C238" s="2">
        <f t="shared" si="18"/>
        <v>3.3048355888201426</v>
      </c>
      <c r="D238" s="2">
        <f t="shared" si="20"/>
        <v>3.3053430257519434</v>
      </c>
      <c r="E238" s="2">
        <f t="shared" si="19"/>
        <v>-5.0743693180077543E-4</v>
      </c>
      <c r="F238" s="2">
        <f t="shared" si="23"/>
        <v>-4.0460981754171532E-4</v>
      </c>
      <c r="G238" s="2">
        <f t="shared" si="21"/>
        <v>-1.0282711425906011E-4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3.3026</v>
      </c>
      <c r="C239" s="2">
        <f t="shared" si="18"/>
        <v>3.3044916520785823</v>
      </c>
      <c r="D239" s="2">
        <f t="shared" si="20"/>
        <v>3.305139838659207</v>
      </c>
      <c r="E239" s="2">
        <f t="shared" si="19"/>
        <v>-6.4818658062471002E-4</v>
      </c>
      <c r="F239" s="2">
        <f t="shared" si="23"/>
        <v>-4.5332517015831428E-4</v>
      </c>
      <c r="G239" s="2">
        <f t="shared" si="21"/>
        <v>-1.9486141046639574E-4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6">
        <f>TITRES_STAT!D243</f>
        <v>3.3026</v>
      </c>
      <c r="C240" s="2">
        <f t="shared" si="18"/>
        <v>3.304200628681877</v>
      </c>
      <c r="D240" s="2">
        <f t="shared" si="20"/>
        <v>3.3049517024622288</v>
      </c>
      <c r="E240" s="2">
        <f t="shared" si="19"/>
        <v>-7.5107378035177419E-4</v>
      </c>
      <c r="F240" s="2">
        <f t="shared" si="23"/>
        <v>-5.1287489219700635E-4</v>
      </c>
      <c r="G240" s="2">
        <f t="shared" si="21"/>
        <v>-2.3819888815476784E-4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6">
        <f>TITRES_STAT!D244</f>
        <v>3.3026</v>
      </c>
      <c r="C241" s="2">
        <f t="shared" si="18"/>
        <v>3.3039543781154341</v>
      </c>
      <c r="D241" s="2">
        <f t="shared" si="20"/>
        <v>3.3047775022798414</v>
      </c>
      <c r="E241" s="2">
        <f t="shared" si="19"/>
        <v>-8.2312416440721847E-4</v>
      </c>
      <c r="F241" s="2">
        <f t="shared" si="23"/>
        <v>-5.7492474663904886E-4</v>
      </c>
      <c r="G241" s="2">
        <f t="shared" si="21"/>
        <v>-2.4819941776816961E-4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6">
        <f>TITRES_STAT!D245</f>
        <v>3.3026</v>
      </c>
      <c r="C242" s="2">
        <f t="shared" si="18"/>
        <v>3.303746012251521</v>
      </c>
      <c r="D242" s="2">
        <f t="shared" si="20"/>
        <v>3.3046162058146678</v>
      </c>
      <c r="E242" s="2">
        <f t="shared" si="19"/>
        <v>-8.7019356314677054E-4</v>
      </c>
      <c r="F242" s="2">
        <f t="shared" si="23"/>
        <v>-6.3397850994059322E-4</v>
      </c>
      <c r="G242" s="2">
        <f t="shared" si="21"/>
        <v>-2.3621505320617733E-4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3.3026</v>
      </c>
      <c r="C243" s="2">
        <f t="shared" si="18"/>
        <v>3.303569702674364</v>
      </c>
      <c r="D243" s="2">
        <f t="shared" si="20"/>
        <v>3.3044668572358034</v>
      </c>
      <c r="E243" s="2">
        <f t="shared" si="19"/>
        <v>-8.9715456143935057E-4</v>
      </c>
      <c r="F243" s="2">
        <f t="shared" si="23"/>
        <v>-6.8661372024034467E-4</v>
      </c>
      <c r="G243" s="2">
        <f t="shared" si="21"/>
        <v>-2.1054084119900591E-4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3.3026</v>
      </c>
      <c r="C244" s="2">
        <f t="shared" si="18"/>
        <v>3.3034205176475386</v>
      </c>
      <c r="D244" s="2">
        <f t="shared" si="20"/>
        <v>3.3043285715146329</v>
      </c>
      <c r="E244" s="2">
        <f t="shared" si="19"/>
        <v>-9.0805386709424951E-4</v>
      </c>
      <c r="F244" s="2">
        <f t="shared" si="23"/>
        <v>-7.3090174961112572E-4</v>
      </c>
      <c r="G244" s="2">
        <f t="shared" si="21"/>
        <v>-1.7715211748312379E-4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3.3026</v>
      </c>
      <c r="C245" s="2">
        <f t="shared" si="18"/>
        <v>3.303294284163302</v>
      </c>
      <c r="D245" s="2">
        <f t="shared" si="20"/>
        <v>3.3042005291802155</v>
      </c>
      <c r="E245" s="2">
        <f t="shared" si="19"/>
        <v>-9.0624501691349835E-4</v>
      </c>
      <c r="F245" s="2">
        <f t="shared" si="23"/>
        <v>-7.6597040307160033E-4</v>
      </c>
      <c r="G245" s="2">
        <f t="shared" si="21"/>
        <v>-1.4027461384189801E-4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3.3026</v>
      </c>
      <c r="C246" s="2">
        <f t="shared" si="18"/>
        <v>3.3031874712151015</v>
      </c>
      <c r="D246" s="2">
        <f t="shared" si="20"/>
        <v>3.3040819714631624</v>
      </c>
      <c r="E246" s="2">
        <f t="shared" si="19"/>
        <v>-8.9450024806092543E-4</v>
      </c>
      <c r="F246" s="2">
        <f t="shared" si="23"/>
        <v>-7.9167637206946535E-4</v>
      </c>
      <c r="G246" s="2">
        <f t="shared" si="21"/>
        <v>-1.0282387599146008E-4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3.3831000000000002</v>
      </c>
      <c r="C247" s="2">
        <f t="shared" si="18"/>
        <v>3.3030970910281625</v>
      </c>
      <c r="D247" s="2">
        <f t="shared" si="20"/>
        <v>3.3099351587621872</v>
      </c>
      <c r="E247" s="2">
        <f t="shared" si="19"/>
        <v>-6.8380677340247331E-3</v>
      </c>
      <c r="F247" s="2">
        <f t="shared" si="23"/>
        <v>-2.0009546444605189E-3</v>
      </c>
      <c r="G247" s="2">
        <f t="shared" si="21"/>
        <v>-4.8371130895642142E-3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3.3831000000000002</v>
      </c>
      <c r="C248" s="2">
        <f t="shared" si="18"/>
        <v>3.3030206154853681</v>
      </c>
      <c r="D248" s="2">
        <f t="shared" si="20"/>
        <v>3.3153547766316547</v>
      </c>
      <c r="E248" s="2">
        <f t="shared" si="19"/>
        <v>-1.2334161146286604E-2</v>
      </c>
      <c r="F248" s="2">
        <f t="shared" si="23"/>
        <v>-4.0675959448257361E-3</v>
      </c>
      <c r="G248" s="2">
        <f t="shared" si="21"/>
        <v>-8.2665652014608688E-3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3.3831000000000002</v>
      </c>
      <c r="C249" s="2">
        <f t="shared" si="18"/>
        <v>3.3029559054106961</v>
      </c>
      <c r="D249" s="2">
        <f t="shared" si="20"/>
        <v>3.3203729413256062</v>
      </c>
      <c r="E249" s="2">
        <f t="shared" si="19"/>
        <v>-1.7417035914910173E-2</v>
      </c>
      <c r="F249" s="2">
        <f t="shared" si="23"/>
        <v>-6.7374839388426241E-3</v>
      </c>
      <c r="G249" s="2">
        <f t="shared" si="21"/>
        <v>-1.0679551976067549E-2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3.3831000000000002</v>
      </c>
      <c r="C250" s="2">
        <f t="shared" si="18"/>
        <v>3.3029011507321275</v>
      </c>
      <c r="D250" s="2">
        <f t="shared" si="20"/>
        <v>3.3250193901163021</v>
      </c>
      <c r="E250" s="2">
        <f t="shared" si="19"/>
        <v>-2.2118239384174565E-2</v>
      </c>
      <c r="F250" s="2">
        <f t="shared" si="23"/>
        <v>-9.813635027909013E-3</v>
      </c>
      <c r="G250" s="2">
        <f t="shared" si="21"/>
        <v>-1.2304604356265552E-2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3.3831000000000002</v>
      </c>
      <c r="C251" s="2">
        <f t="shared" si="18"/>
        <v>3.3028548198502619</v>
      </c>
      <c r="D251" s="2">
        <f t="shared" si="20"/>
        <v>3.3293216575150946</v>
      </c>
      <c r="E251" s="2">
        <f t="shared" si="19"/>
        <v>-2.646683766483271E-2</v>
      </c>
      <c r="F251" s="2">
        <f t="shared" si="23"/>
        <v>-1.3144275555293754E-2</v>
      </c>
      <c r="G251" s="2">
        <f t="shared" si="21"/>
        <v>-1.3322562109538956E-2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3.3831000000000002</v>
      </c>
      <c r="C252" s="2">
        <f t="shared" si="18"/>
        <v>3.3028156167963751</v>
      </c>
      <c r="D252" s="2">
        <f t="shared" si="20"/>
        <v>3.3333052384399022</v>
      </c>
      <c r="E252" s="2">
        <f t="shared" si="19"/>
        <v>-3.0489621643527087E-2</v>
      </c>
      <c r="F252" s="2">
        <f t="shared" si="23"/>
        <v>-1.6613344772940422E-2</v>
      </c>
      <c r="G252" s="2">
        <f t="shared" si="21"/>
        <v>-1.3876276870586665E-2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3.3831000000000002</v>
      </c>
      <c r="C253" s="2">
        <f t="shared" si="18"/>
        <v>3.3027824449815482</v>
      </c>
      <c r="D253" s="2">
        <f t="shared" si="20"/>
        <v>3.3369937392962057</v>
      </c>
      <c r="E253" s="2">
        <f t="shared" si="19"/>
        <v>-3.4211294314657525E-2</v>
      </c>
      <c r="F253" s="2">
        <f t="shared" si="23"/>
        <v>-2.0132934681283843E-2</v>
      </c>
      <c r="G253" s="2">
        <f t="shared" si="21"/>
        <v>-1.4078359633373682E-2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3.3066</v>
      </c>
      <c r="C254" s="2">
        <f t="shared" si="18"/>
        <v>3.3027543765228482</v>
      </c>
      <c r="D254" s="2">
        <f t="shared" si="20"/>
        <v>3.3347423512001906</v>
      </c>
      <c r="E254" s="2">
        <f t="shared" si="19"/>
        <v>-3.1987974677342379E-2</v>
      </c>
      <c r="F254" s="2">
        <f t="shared" si="23"/>
        <v>-2.2503942680495551E-2</v>
      </c>
      <c r="G254" s="2">
        <f t="shared" si="21"/>
        <v>-9.4840319968468277E-3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3.3026</v>
      </c>
      <c r="C255" s="2">
        <f t="shared" si="18"/>
        <v>3.3027306262885636</v>
      </c>
      <c r="D255" s="2">
        <f t="shared" si="20"/>
        <v>3.3323614362964729</v>
      </c>
      <c r="E255" s="2">
        <f t="shared" si="19"/>
        <v>-2.9630810007909236E-2</v>
      </c>
      <c r="F255" s="2">
        <f t="shared" si="23"/>
        <v>-2.3929316145978291E-2</v>
      </c>
      <c r="G255" s="2">
        <f t="shared" si="21"/>
        <v>-5.7014938619309452E-3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3.3026</v>
      </c>
      <c r="C256" s="2">
        <f t="shared" si="18"/>
        <v>3.3027105299364767</v>
      </c>
      <c r="D256" s="2">
        <f t="shared" si="20"/>
        <v>3.3301568854596972</v>
      </c>
      <c r="E256" s="2">
        <f t="shared" si="19"/>
        <v>-2.74463555232205E-2</v>
      </c>
      <c r="F256" s="2">
        <f t="shared" si="23"/>
        <v>-2.4632724021426734E-2</v>
      </c>
      <c r="G256" s="2">
        <f t="shared" si="21"/>
        <v>-2.8136315017937667E-3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3.3026</v>
      </c>
      <c r="C257" s="2">
        <f t="shared" si="18"/>
        <v>3.3150781407154803</v>
      </c>
      <c r="D257" s="2">
        <f t="shared" si="20"/>
        <v>3.328115634684905</v>
      </c>
      <c r="E257" s="2">
        <f t="shared" si="19"/>
        <v>-1.3037493969424663E-2</v>
      </c>
      <c r="F257" s="2">
        <f t="shared" si="23"/>
        <v>-2.2313678011026322E-2</v>
      </c>
      <c r="G257" s="2">
        <f t="shared" si="21"/>
        <v>9.2761840416016594E-3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3.3026</v>
      </c>
      <c r="C258" s="2">
        <f t="shared" si="18"/>
        <v>3.3255430421438681</v>
      </c>
      <c r="D258" s="2">
        <f t="shared" si="20"/>
        <v>3.3262255876712081</v>
      </c>
      <c r="E258" s="2">
        <f t="shared" si="19"/>
        <v>-6.8254552734003937E-4</v>
      </c>
      <c r="F258" s="2">
        <f t="shared" si="23"/>
        <v>-1.7987451514289068E-2</v>
      </c>
      <c r="G258" s="2">
        <f t="shared" si="21"/>
        <v>1.7304905986949028E-2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3.3026</v>
      </c>
      <c r="C259" s="2">
        <f t="shared" si="18"/>
        <v>3.3343979587371195</v>
      </c>
      <c r="D259" s="2">
        <f t="shared" si="20"/>
        <v>3.3244755441400073</v>
      </c>
      <c r="E259" s="2">
        <f t="shared" si="19"/>
        <v>9.9224145971121835E-3</v>
      </c>
      <c r="F259" s="2">
        <f t="shared" si="23"/>
        <v>-1.2405478292008817E-2</v>
      </c>
      <c r="G259" s="2">
        <f t="shared" si="21"/>
        <v>2.2327892889121001E-2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3.3026</v>
      </c>
      <c r="C260" s="2">
        <f t="shared" si="18"/>
        <v>3.3418905804698706</v>
      </c>
      <c r="D260" s="2">
        <f t="shared" si="20"/>
        <v>3.3228551334629697</v>
      </c>
      <c r="E260" s="2">
        <f t="shared" si="19"/>
        <v>1.9035447006900963E-2</v>
      </c>
      <c r="F260" s="2">
        <f t="shared" si="23"/>
        <v>-6.1172932322268621E-3</v>
      </c>
      <c r="G260" s="2">
        <f t="shared" si="21"/>
        <v>2.5152740239127825E-2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3.3026</v>
      </c>
      <c r="C261" s="2">
        <f t="shared" si="18"/>
        <v>3.3482304911668139</v>
      </c>
      <c r="D261" s="2">
        <f t="shared" si="20"/>
        <v>3.3213547532064536</v>
      </c>
      <c r="E261" s="2">
        <f t="shared" si="19"/>
        <v>2.6875737960360357E-2</v>
      </c>
      <c r="F261" s="2">
        <f t="shared" si="23"/>
        <v>4.8131300629058234E-4</v>
      </c>
      <c r="G261" s="2">
        <f t="shared" si="21"/>
        <v>2.6394424954069774E-2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3.3026</v>
      </c>
      <c r="C262" s="2">
        <f t="shared" si="18"/>
        <v>3.3535950309873042</v>
      </c>
      <c r="D262" s="2">
        <f t="shared" si="20"/>
        <v>3.3199655122281979</v>
      </c>
      <c r="E262" s="2">
        <f t="shared" si="19"/>
        <v>3.3629518759106247E-2</v>
      </c>
      <c r="F262" s="2">
        <f t="shared" si="23"/>
        <v>7.110954156853715E-3</v>
      </c>
      <c r="G262" s="2">
        <f t="shared" si="21"/>
        <v>2.6518564602252534E-2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3.3026</v>
      </c>
      <c r="C263" s="2">
        <f t="shared" si="18"/>
        <v>3.3581342569892576</v>
      </c>
      <c r="D263" s="2">
        <f t="shared" si="20"/>
        <v>3.3186791779890723</v>
      </c>
      <c r="E263" s="2">
        <f t="shared" si="19"/>
        <v>3.94550790001853E-2</v>
      </c>
      <c r="F263" s="2">
        <f t="shared" si="23"/>
        <v>1.3579779125520032E-2</v>
      </c>
      <c r="G263" s="2">
        <f t="shared" si="21"/>
        <v>2.5875299874665268E-2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3.3026</v>
      </c>
      <c r="C264" s="2">
        <f t="shared" si="18"/>
        <v>3.3502059097601409</v>
      </c>
      <c r="D264" s="2">
        <f t="shared" si="20"/>
        <v>3.3174881277676596</v>
      </c>
      <c r="E264" s="2">
        <f t="shared" si="19"/>
        <v>3.2717781992481321E-2</v>
      </c>
      <c r="F264" s="2">
        <f t="shared" si="23"/>
        <v>1.740737969891229E-2</v>
      </c>
      <c r="G264" s="2">
        <f t="shared" si="21"/>
        <v>1.5310402293569031E-2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3.3026</v>
      </c>
      <c r="C265" s="2">
        <f t="shared" si="18"/>
        <v>3.3428819236431959</v>
      </c>
      <c r="D265" s="2">
        <f t="shared" si="20"/>
        <v>3.3163853034885737</v>
      </c>
      <c r="E265" s="2">
        <f t="shared" si="19"/>
        <v>2.6496620154622175E-2</v>
      </c>
      <c r="F265" s="2">
        <f t="shared" si="23"/>
        <v>1.9225227790054266E-2</v>
      </c>
      <c r="G265" s="2">
        <f t="shared" si="21"/>
        <v>7.2713923645679086E-3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3.3026</v>
      </c>
      <c r="C266" s="2">
        <f t="shared" si="18"/>
        <v>3.3366847046211658</v>
      </c>
      <c r="D266" s="2">
        <f t="shared" si="20"/>
        <v>3.3153641698968275</v>
      </c>
      <c r="E266" s="2">
        <f t="shared" si="19"/>
        <v>2.1320534724338369E-2</v>
      </c>
      <c r="F266" s="2">
        <f t="shared" si="23"/>
        <v>1.9644289176911085E-2</v>
      </c>
      <c r="G266" s="2">
        <f t="shared" si="21"/>
        <v>1.6762455474272839E-3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3.3026</v>
      </c>
      <c r="C267" s="2">
        <f t="shared" si="18"/>
        <v>3.3314409039102171</v>
      </c>
      <c r="D267" s="2">
        <f t="shared" si="20"/>
        <v>3.314418675830396</v>
      </c>
      <c r="E267" s="2">
        <f t="shared" si="19"/>
        <v>1.7022228079821122E-2</v>
      </c>
      <c r="F267" s="2">
        <f t="shared" si="23"/>
        <v>1.9119876957493093E-2</v>
      </c>
      <c r="G267" s="2">
        <f t="shared" si="21"/>
        <v>-2.0976488776719704E-3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3.3026</v>
      </c>
      <c r="C268" s="2">
        <f t="shared" si="18"/>
        <v>3.3270038417701837</v>
      </c>
      <c r="D268" s="2">
        <f t="shared" si="20"/>
        <v>3.3135432183614779</v>
      </c>
      <c r="E268" s="2">
        <f t="shared" si="19"/>
        <v>1.3460623408705796E-2</v>
      </c>
      <c r="F268" s="2">
        <f t="shared" si="23"/>
        <v>1.7988026247735635E-2</v>
      </c>
      <c r="G268" s="2">
        <f t="shared" si="21"/>
        <v>-4.5274028390298385E-3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6">
        <f>TITRES_STAT!D272</f>
        <v>3.3026</v>
      </c>
      <c r="C269" s="2">
        <f t="shared" si="18"/>
        <v>3.3232494045747707</v>
      </c>
      <c r="D269" s="2">
        <f t="shared" si="20"/>
        <v>3.3127326095939611</v>
      </c>
      <c r="E269" s="2">
        <f t="shared" si="19"/>
        <v>1.0516794980809596E-2</v>
      </c>
      <c r="F269" s="2">
        <f t="shared" si="23"/>
        <v>1.6493779994350428E-2</v>
      </c>
      <c r="G269" s="2">
        <f t="shared" si="21"/>
        <v>-5.9769850135408323E-3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6">
        <f>TITRES_STAT!D273</f>
        <v>3.3952</v>
      </c>
      <c r="C270" s="2">
        <f t="shared" si="18"/>
        <v>3.3200725731017289</v>
      </c>
      <c r="D270" s="2">
        <f t="shared" si="20"/>
        <v>3.3188413051795935</v>
      </c>
      <c r="E270" s="2">
        <f t="shared" si="19"/>
        <v>1.2312679221353484E-3</v>
      </c>
      <c r="F270" s="2">
        <f t="shared" si="23"/>
        <v>1.3441277579907413E-2</v>
      </c>
      <c r="G270" s="2">
        <f t="shared" si="21"/>
        <v>-1.2210009657772065E-2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3.3026</v>
      </c>
      <c r="C271" s="2">
        <f t="shared" ref="C271:C334" si="24">$C$4*B261+C270*(1-$C$4)</f>
        <v>3.3173844849322318</v>
      </c>
      <c r="D271" s="2">
        <f t="shared" si="20"/>
        <v>3.3176382455366604</v>
      </c>
      <c r="E271" s="2">
        <f t="shared" si="19"/>
        <v>-2.5376060442861004E-4</v>
      </c>
      <c r="F271" s="2">
        <f t="shared" si="23"/>
        <v>1.0702269943040209E-2</v>
      </c>
      <c r="G271" s="2">
        <f t="shared" si="21"/>
        <v>-1.0956030547468819E-2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3.3026</v>
      </c>
      <c r="C272" s="2">
        <f t="shared" si="24"/>
        <v>3.3151099487888116</v>
      </c>
      <c r="D272" s="2">
        <f t="shared" si="20"/>
        <v>3.3165243014228336</v>
      </c>
      <c r="E272" s="2">
        <f t="shared" si="19"/>
        <v>-1.4143526340220092E-3</v>
      </c>
      <c r="F272" s="2">
        <f t="shared" si="23"/>
        <v>8.2789454276277659E-3</v>
      </c>
      <c r="G272" s="2">
        <f t="shared" si="21"/>
        <v>-9.6932980616497751E-3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3.3066</v>
      </c>
      <c r="C273" s="2">
        <f t="shared" si="24"/>
        <v>3.3131853412828405</v>
      </c>
      <c r="D273" s="2">
        <f t="shared" si="20"/>
        <v>3.3157891679841054</v>
      </c>
      <c r="E273" s="2">
        <f t="shared" si="19"/>
        <v>-2.6038267012649108E-3</v>
      </c>
      <c r="F273" s="2">
        <f t="shared" si="23"/>
        <v>6.1023910018492304E-3</v>
      </c>
      <c r="G273" s="2">
        <f t="shared" si="21"/>
        <v>-8.706217703114142E-3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3.3026</v>
      </c>
      <c r="C274" s="2">
        <f t="shared" si="24"/>
        <v>3.3115568272393263</v>
      </c>
      <c r="D274" s="2">
        <f t="shared" si="20"/>
        <v>3.3148121925778753</v>
      </c>
      <c r="E274" s="2">
        <f t="shared" si="19"/>
        <v>-3.2553653385489767E-3</v>
      </c>
      <c r="F274" s="2">
        <f t="shared" si="23"/>
        <v>4.2308397337695895E-3</v>
      </c>
      <c r="G274" s="2">
        <f t="shared" si="21"/>
        <v>-7.4862050723185662E-3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3.3429000000000002</v>
      </c>
      <c r="C275" s="2">
        <f t="shared" si="24"/>
        <v>3.3101788538178916</v>
      </c>
      <c r="D275" s="2">
        <f t="shared" si="20"/>
        <v>3.3168927709054401</v>
      </c>
      <c r="E275" s="2">
        <f t="shared" si="19"/>
        <v>-6.7139170875485377E-3</v>
      </c>
      <c r="F275" s="2">
        <f t="shared" si="23"/>
        <v>2.0418883695059644E-3</v>
      </c>
      <c r="G275" s="2">
        <f t="shared" si="21"/>
        <v>-8.7558054570545021E-3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3.3429000000000002</v>
      </c>
      <c r="C276" s="2">
        <f t="shared" si="24"/>
        <v>3.3090128763074467</v>
      </c>
      <c r="D276" s="2">
        <f t="shared" si="20"/>
        <v>3.3188192323198518</v>
      </c>
      <c r="E276" s="2">
        <f t="shared" si="19"/>
        <v>-9.806356012405093E-3</v>
      </c>
      <c r="F276" s="2">
        <f t="shared" si="23"/>
        <v>-3.27760506876247E-4</v>
      </c>
      <c r="G276" s="2">
        <f t="shared" si="21"/>
        <v>-9.4785955055288456E-3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3.3026</v>
      </c>
      <c r="C277" s="2">
        <f t="shared" si="24"/>
        <v>3.3080262799524549</v>
      </c>
      <c r="D277" s="2">
        <f t="shared" si="20"/>
        <v>3.3176178077035665</v>
      </c>
      <c r="E277" s="2">
        <f t="shared" si="19"/>
        <v>-9.5915277511116059E-3</v>
      </c>
      <c r="F277" s="2">
        <f t="shared" si="23"/>
        <v>-2.1805139557233189E-3</v>
      </c>
      <c r="G277" s="2">
        <f t="shared" si="21"/>
        <v>-7.4110137953882875E-3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3.3026</v>
      </c>
      <c r="C278" s="2">
        <f t="shared" si="24"/>
        <v>3.3071914676520771</v>
      </c>
      <c r="D278" s="2">
        <f t="shared" si="20"/>
        <v>3.3165053775033022</v>
      </c>
      <c r="E278" s="2">
        <f t="shared" si="19"/>
        <v>-9.313909851225155E-3</v>
      </c>
      <c r="F278" s="2">
        <f t="shared" si="23"/>
        <v>-3.6071931348236859E-3</v>
      </c>
      <c r="G278" s="2">
        <f t="shared" si="21"/>
        <v>-5.7067167164014691E-3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3.3026</v>
      </c>
      <c r="C279" s="2">
        <f t="shared" si="24"/>
        <v>3.3064850880132957</v>
      </c>
      <c r="D279" s="2">
        <f t="shared" si="20"/>
        <v>3.3154753495400948</v>
      </c>
      <c r="E279" s="2">
        <f t="shared" si="19"/>
        <v>-8.9902615267991592E-3</v>
      </c>
      <c r="F279" s="2">
        <f t="shared" si="23"/>
        <v>-4.6838068132187809E-3</v>
      </c>
      <c r="G279" s="2">
        <f t="shared" si="21"/>
        <v>-4.3064547135803783E-3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3.3026</v>
      </c>
      <c r="C280" s="2">
        <f t="shared" si="24"/>
        <v>3.3201335360112503</v>
      </c>
      <c r="D280" s="2">
        <f t="shared" si="20"/>
        <v>3.3145216199445322</v>
      </c>
      <c r="E280" s="2">
        <f t="shared" si="19"/>
        <v>5.6119160667180701E-3</v>
      </c>
      <c r="F280" s="2">
        <f t="shared" si="23"/>
        <v>-2.6246622372314106E-3</v>
      </c>
      <c r="G280" s="2">
        <f t="shared" si="21"/>
        <v>8.2365783039494815E-3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3.3026</v>
      </c>
      <c r="C281" s="2">
        <f t="shared" si="24"/>
        <v>3.3174360689325963</v>
      </c>
      <c r="D281" s="2">
        <f t="shared" si="20"/>
        <v>3.3136385369856778</v>
      </c>
      <c r="E281" s="2">
        <f t="shared" si="19"/>
        <v>3.7975319469185642E-3</v>
      </c>
      <c r="F281" s="2">
        <f t="shared" si="23"/>
        <v>-1.3402234004014158E-3</v>
      </c>
      <c r="G281" s="2">
        <f t="shared" si="21"/>
        <v>5.13775534731998E-3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3.3026</v>
      </c>
      <c r="C282" s="2">
        <f t="shared" si="24"/>
        <v>3.3151535967891199</v>
      </c>
      <c r="D282" s="2">
        <f t="shared" si="20"/>
        <v>3.3128208675793314</v>
      </c>
      <c r="E282" s="2">
        <f t="shared" si="19"/>
        <v>2.3327292097885532E-3</v>
      </c>
      <c r="F282" s="2">
        <f t="shared" si="23"/>
        <v>-6.0563287836342197E-4</v>
      </c>
      <c r="G282" s="2">
        <f t="shared" si="21"/>
        <v>2.9383620881519752E-3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3.3026</v>
      </c>
      <c r="C283" s="2">
        <f t="shared" si="24"/>
        <v>3.313837658821563</v>
      </c>
      <c r="D283" s="2">
        <f t="shared" si="20"/>
        <v>3.3120637662771588</v>
      </c>
      <c r="E283" s="2">
        <f t="shared" si="19"/>
        <v>1.7738925444041875E-3</v>
      </c>
      <c r="F283" s="2">
        <f t="shared" si="23"/>
        <v>-1.2972779380990008E-4</v>
      </c>
      <c r="G283" s="2">
        <f t="shared" si="21"/>
        <v>1.9036203382140876E-3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6">
        <f>TITRES_STAT!D287</f>
        <v>3.3026</v>
      </c>
      <c r="C284" s="2">
        <f t="shared" si="24"/>
        <v>3.3121087882336302</v>
      </c>
      <c r="D284" s="2">
        <f t="shared" si="20"/>
        <v>3.3113627465529247</v>
      </c>
      <c r="E284" s="2">
        <f t="shared" ref="E284:E347" si="25">C284-D284</f>
        <v>7.4604168070546706E-4</v>
      </c>
      <c r="F284" s="2">
        <f t="shared" si="23"/>
        <v>4.5426101093173365E-5</v>
      </c>
      <c r="G284" s="2">
        <f t="shared" si="21"/>
        <v>7.0061557961229373E-4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3.3026</v>
      </c>
      <c r="C285" s="2">
        <f t="shared" si="24"/>
        <v>3.3168458977361488</v>
      </c>
      <c r="D285" s="2">
        <f t="shared" ref="D285:D348" si="26">$D$4*B285+(1-$D$4)*D284</f>
        <v>3.3107136542156712</v>
      </c>
      <c r="E285" s="2">
        <f t="shared" si="25"/>
        <v>6.1322435204775871E-3</v>
      </c>
      <c r="F285" s="2">
        <f t="shared" si="23"/>
        <v>1.2627895849700562E-3</v>
      </c>
      <c r="G285" s="2">
        <f t="shared" si="21"/>
        <v>4.869453935507531E-3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3.3026</v>
      </c>
      <c r="C286" s="2">
        <f t="shared" si="24"/>
        <v>3.320854221161357</v>
      </c>
      <c r="D286" s="2">
        <f t="shared" si="26"/>
        <v>3.310112642792288</v>
      </c>
      <c r="E286" s="2">
        <f t="shared" si="25"/>
        <v>1.0741578369068971E-2</v>
      </c>
      <c r="F286" s="2">
        <f t="shared" si="23"/>
        <v>3.1585473417898393E-3</v>
      </c>
      <c r="G286" s="2">
        <f t="shared" si="21"/>
        <v>7.5830310272791326E-3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3.3429000000000002</v>
      </c>
      <c r="C287" s="2">
        <f t="shared" si="24"/>
        <v>3.3180458794442251</v>
      </c>
      <c r="D287" s="2">
        <f t="shared" si="26"/>
        <v>3.3125413359187852</v>
      </c>
      <c r="E287" s="2">
        <f t="shared" si="25"/>
        <v>5.5045435254399422E-3</v>
      </c>
      <c r="F287" s="2">
        <f t="shared" si="23"/>
        <v>3.6277465785198599E-3</v>
      </c>
      <c r="G287" s="2">
        <f t="shared" si="21"/>
        <v>1.8767969469200823E-3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3.3429000000000002</v>
      </c>
      <c r="C288" s="2">
        <f t="shared" si="24"/>
        <v>3.3156695902989597</v>
      </c>
      <c r="D288" s="2">
        <f t="shared" si="26"/>
        <v>3.3147901258507271</v>
      </c>
      <c r="E288" s="2">
        <f t="shared" si="25"/>
        <v>8.7946444823261416E-4</v>
      </c>
      <c r="F288" s="2">
        <f t="shared" si="23"/>
        <v>3.0780901524624107E-3</v>
      </c>
      <c r="G288" s="2">
        <f t="shared" si="21"/>
        <v>-2.1986257042297965E-3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3.3026</v>
      </c>
      <c r="C289" s="2">
        <f t="shared" si="24"/>
        <v>3.3136588840991195</v>
      </c>
      <c r="D289" s="2">
        <f t="shared" si="26"/>
        <v>3.3138871535654881</v>
      </c>
      <c r="E289" s="2">
        <f t="shared" si="25"/>
        <v>-2.2826946636866907E-4</v>
      </c>
      <c r="F289" s="2">
        <f t="shared" si="23"/>
        <v>2.4168182286961951E-3</v>
      </c>
      <c r="G289" s="2">
        <f t="shared" si="21"/>
        <v>-2.6450876950648641E-3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3.3026</v>
      </c>
      <c r="C290" s="2">
        <f t="shared" si="24"/>
        <v>3.3119575173146396</v>
      </c>
      <c r="D290" s="2">
        <f t="shared" si="26"/>
        <v>3.3130510681161929</v>
      </c>
      <c r="E290" s="2">
        <f t="shared" si="25"/>
        <v>-1.0935508015532669E-3</v>
      </c>
      <c r="F290" s="2">
        <f t="shared" si="23"/>
        <v>1.7147444226463028E-3</v>
      </c>
      <c r="G290" s="2">
        <f t="shared" si="21"/>
        <v>-2.8082952241995696E-3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3.3026</v>
      </c>
      <c r="C291" s="2">
        <f t="shared" si="24"/>
        <v>3.3105178992662334</v>
      </c>
      <c r="D291" s="2">
        <f t="shared" si="26"/>
        <v>3.3122769149224007</v>
      </c>
      <c r="E291" s="2">
        <f t="shared" si="25"/>
        <v>-1.7590156561673176E-3</v>
      </c>
      <c r="F291" s="2">
        <f t="shared" si="23"/>
        <v>1.0199924068835789E-3</v>
      </c>
      <c r="G291" s="2">
        <f t="shared" si="21"/>
        <v>-2.7790080630508964E-3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3.3026</v>
      </c>
      <c r="C292" s="2">
        <f t="shared" si="24"/>
        <v>3.309299760917582</v>
      </c>
      <c r="D292" s="2">
        <f t="shared" si="26"/>
        <v>3.3115601064096301</v>
      </c>
      <c r="E292" s="2">
        <f t="shared" si="25"/>
        <v>-2.2603454920480104E-3</v>
      </c>
      <c r="F292" s="2">
        <f t="shared" si="23"/>
        <v>3.6392482709726097E-4</v>
      </c>
      <c r="G292" s="2">
        <f t="shared" ref="G292:G355" si="27">E292-F292</f>
        <v>-2.6242703191452716E-3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3.3026</v>
      </c>
      <c r="C293" s="2">
        <f t="shared" si="24"/>
        <v>3.3082690284687231</v>
      </c>
      <c r="D293" s="2">
        <f t="shared" si="26"/>
        <v>3.3108963948237315</v>
      </c>
      <c r="E293" s="2">
        <f t="shared" si="25"/>
        <v>-2.6273663550084869E-3</v>
      </c>
      <c r="F293" s="2">
        <f t="shared" ref="F293:F356" si="29">(E293*(2/(10)))+((1-(2/10))*F292)</f>
        <v>-2.3433340932388857E-4</v>
      </c>
      <c r="G293" s="2">
        <f t="shared" si="27"/>
        <v>-2.3930329456845981E-3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3.3026</v>
      </c>
      <c r="C294" s="2">
        <f t="shared" si="24"/>
        <v>3.3073968702427656</v>
      </c>
      <c r="D294" s="2">
        <f t="shared" si="26"/>
        <v>3.3102818470590107</v>
      </c>
      <c r="E294" s="2">
        <f t="shared" si="25"/>
        <v>-2.8849768162451106E-3</v>
      </c>
      <c r="F294" s="2">
        <f t="shared" si="29"/>
        <v>-7.644620907081331E-4</v>
      </c>
      <c r="G294" s="2">
        <f t="shared" si="27"/>
        <v>-2.1205147255369773E-3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3.3026</v>
      </c>
      <c r="C295" s="2">
        <f t="shared" si="24"/>
        <v>3.306658890205417</v>
      </c>
      <c r="D295" s="2">
        <f t="shared" si="26"/>
        <v>3.3097128213509359</v>
      </c>
      <c r="E295" s="2">
        <f t="shared" si="25"/>
        <v>-3.0539311455188844E-3</v>
      </c>
      <c r="F295" s="2">
        <f t="shared" si="29"/>
        <v>-1.2223559016702836E-3</v>
      </c>
      <c r="G295" s="2">
        <f t="shared" si="27"/>
        <v>-1.8315752438486008E-3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3.3026</v>
      </c>
      <c r="C296" s="2">
        <f t="shared" si="24"/>
        <v>3.3060344455584296</v>
      </c>
      <c r="D296" s="2">
        <f t="shared" si="26"/>
        <v>3.3091859456953112</v>
      </c>
      <c r="E296" s="2">
        <f t="shared" si="25"/>
        <v>-3.1515001368815909E-3</v>
      </c>
      <c r="F296" s="2">
        <f t="shared" si="29"/>
        <v>-1.608184748712545E-3</v>
      </c>
      <c r="G296" s="2">
        <f t="shared" si="27"/>
        <v>-1.5433153881690459E-3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3.3026</v>
      </c>
      <c r="C297" s="2">
        <f t="shared" si="24"/>
        <v>3.3117060693186713</v>
      </c>
      <c r="D297" s="2">
        <f t="shared" si="26"/>
        <v>3.3086980978660288</v>
      </c>
      <c r="E297" s="2">
        <f t="shared" si="25"/>
        <v>3.0079714526425327E-3</v>
      </c>
      <c r="F297" s="2">
        <f t="shared" si="29"/>
        <v>-6.8495350844152941E-4</v>
      </c>
      <c r="G297" s="2">
        <f t="shared" si="27"/>
        <v>3.6929249610840624E-3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6">
        <f>TITRES_STAT!D301</f>
        <v>3.3026</v>
      </c>
      <c r="C298" s="2">
        <f t="shared" si="24"/>
        <v>3.3165051355773372</v>
      </c>
      <c r="D298" s="2">
        <f t="shared" si="26"/>
        <v>3.3082463869129897</v>
      </c>
      <c r="E298" s="2">
        <f t="shared" si="25"/>
        <v>8.2587486643475039E-3</v>
      </c>
      <c r="F298" s="2">
        <f t="shared" si="29"/>
        <v>1.1037869261162772E-3</v>
      </c>
      <c r="G298" s="2">
        <f t="shared" si="27"/>
        <v>7.1549617382312266E-3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6">
        <f>TITRES_STAT!D302</f>
        <v>3.3026</v>
      </c>
      <c r="C299" s="2">
        <f t="shared" si="24"/>
        <v>3.3143658839500545</v>
      </c>
      <c r="D299" s="2">
        <f t="shared" si="26"/>
        <v>3.3078281360305462</v>
      </c>
      <c r="E299" s="2">
        <f t="shared" si="25"/>
        <v>6.537747919508341E-3</v>
      </c>
      <c r="F299" s="2">
        <f t="shared" si="29"/>
        <v>2.19057912479469E-3</v>
      </c>
      <c r="G299" s="2">
        <f t="shared" si="27"/>
        <v>4.347168794713651E-3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6">
        <f>TITRES_STAT!D303</f>
        <v>3.3026</v>
      </c>
      <c r="C300" s="2">
        <f t="shared" si="24"/>
        <v>3.3125557479577381</v>
      </c>
      <c r="D300" s="2">
        <f t="shared" si="26"/>
        <v>3.3074408666949502</v>
      </c>
      <c r="E300" s="2">
        <f t="shared" si="25"/>
        <v>5.1148812627879181E-3</v>
      </c>
      <c r="F300" s="2">
        <f t="shared" si="29"/>
        <v>2.7754395523933357E-3</v>
      </c>
      <c r="G300" s="2">
        <f t="shared" si="27"/>
        <v>2.3394417103945824E-3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6">
        <f>TITRES_STAT!D304</f>
        <v>3.3429000000000002</v>
      </c>
      <c r="C301" s="2">
        <f t="shared" si="24"/>
        <v>3.3110240944257785</v>
      </c>
      <c r="D301" s="2">
        <f t="shared" si="26"/>
        <v>3.3100674691619907</v>
      </c>
      <c r="E301" s="2">
        <f t="shared" si="25"/>
        <v>9.5662526378781365E-4</v>
      </c>
      <c r="F301" s="2">
        <f t="shared" si="29"/>
        <v>2.4116766946722314E-3</v>
      </c>
      <c r="G301" s="2">
        <f t="shared" si="27"/>
        <v>-1.4550514308844177E-3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3.3429000000000002</v>
      </c>
      <c r="C302" s="2">
        <f t="shared" si="24"/>
        <v>3.3097280798987354</v>
      </c>
      <c r="D302" s="2">
        <f t="shared" si="26"/>
        <v>3.3124995084833246</v>
      </c>
      <c r="E302" s="2">
        <f t="shared" si="25"/>
        <v>-2.7714285845892306E-3</v>
      </c>
      <c r="F302" s="2">
        <f t="shared" si="29"/>
        <v>1.375055638819939E-3</v>
      </c>
      <c r="G302" s="2">
        <f t="shared" si="27"/>
        <v>-4.1464842234091694E-3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3.3429000000000002</v>
      </c>
      <c r="C303" s="2">
        <f t="shared" si="24"/>
        <v>3.3086314522220066</v>
      </c>
      <c r="D303" s="2">
        <f t="shared" si="26"/>
        <v>3.3147513967438189</v>
      </c>
      <c r="E303" s="2">
        <f t="shared" si="25"/>
        <v>-6.1199445218123039E-3</v>
      </c>
      <c r="F303" s="2">
        <f t="shared" si="29"/>
        <v>-1.239443933065095E-4</v>
      </c>
      <c r="G303" s="2">
        <f t="shared" si="27"/>
        <v>-5.9960001285057941E-3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3.3429000000000002</v>
      </c>
      <c r="C304" s="2">
        <f t="shared" si="24"/>
        <v>3.307703536495544</v>
      </c>
      <c r="D304" s="2">
        <f t="shared" si="26"/>
        <v>3.3168364784664988</v>
      </c>
      <c r="E304" s="2">
        <f t="shared" si="25"/>
        <v>-9.1329419709547111E-3</v>
      </c>
      <c r="F304" s="2">
        <f t="shared" si="29"/>
        <v>-1.9257439088361499E-3</v>
      </c>
      <c r="G304" s="2">
        <f t="shared" si="27"/>
        <v>-7.2071980621185609E-3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3.3429000000000002</v>
      </c>
      <c r="C305" s="2">
        <f t="shared" si="24"/>
        <v>3.306918377034691</v>
      </c>
      <c r="D305" s="2">
        <f t="shared" si="26"/>
        <v>3.3187671096912026</v>
      </c>
      <c r="E305" s="2">
        <f t="shared" si="25"/>
        <v>-1.184873265651154E-2</v>
      </c>
      <c r="F305" s="2">
        <f t="shared" si="29"/>
        <v>-3.9103416583712285E-3</v>
      </c>
      <c r="G305" s="2">
        <f t="shared" si="27"/>
        <v>-7.9383909981403118E-3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3.3831000000000002</v>
      </c>
      <c r="C306" s="2">
        <f t="shared" si="24"/>
        <v>3.306254011337046</v>
      </c>
      <c r="D306" s="2">
        <f t="shared" si="26"/>
        <v>3.3235325089733356</v>
      </c>
      <c r="E306" s="2">
        <f t="shared" si="25"/>
        <v>-1.7278497636289636E-2</v>
      </c>
      <c r="F306" s="2">
        <f t="shared" si="29"/>
        <v>-6.5839728539549107E-3</v>
      </c>
      <c r="G306" s="2">
        <f t="shared" si="27"/>
        <v>-1.0694524782334725E-2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3.3831000000000002</v>
      </c>
      <c r="C307" s="2">
        <f t="shared" si="24"/>
        <v>3.3056918557467312</v>
      </c>
      <c r="D307" s="2">
        <f t="shared" si="26"/>
        <v>3.3279449157160514</v>
      </c>
      <c r="E307" s="2">
        <f t="shared" si="25"/>
        <v>-2.2253059969320255E-2</v>
      </c>
      <c r="F307" s="2">
        <f t="shared" si="29"/>
        <v>-9.7177902770279809E-3</v>
      </c>
      <c r="G307" s="2">
        <f t="shared" si="27"/>
        <v>-1.2535269692292274E-2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3.3831000000000002</v>
      </c>
      <c r="C308" s="2">
        <f t="shared" si="24"/>
        <v>3.3052161856318492</v>
      </c>
      <c r="D308" s="2">
        <f t="shared" si="26"/>
        <v>3.3320304775148624</v>
      </c>
      <c r="E308" s="2">
        <f t="shared" si="25"/>
        <v>-2.6814291883013208E-2</v>
      </c>
      <c r="F308" s="2">
        <f t="shared" si="29"/>
        <v>-1.3137090598225027E-2</v>
      </c>
      <c r="G308" s="2">
        <f t="shared" si="27"/>
        <v>-1.3677201284788181E-2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3.3831000000000002</v>
      </c>
      <c r="C309" s="2">
        <f t="shared" si="24"/>
        <v>3.3048136955346417</v>
      </c>
      <c r="D309" s="2">
        <f t="shared" si="26"/>
        <v>3.3358134051063542</v>
      </c>
      <c r="E309" s="2">
        <f t="shared" si="25"/>
        <v>-3.0999709571712497E-2</v>
      </c>
      <c r="F309" s="2">
        <f t="shared" si="29"/>
        <v>-1.6709614392922522E-2</v>
      </c>
      <c r="G309" s="2">
        <f t="shared" si="27"/>
        <v>-1.4290095178789975E-2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3.3831000000000002</v>
      </c>
      <c r="C310" s="2">
        <f t="shared" si="24"/>
        <v>3.3044731269908505</v>
      </c>
      <c r="D310" s="2">
        <f t="shared" si="26"/>
        <v>3.3393161158392166</v>
      </c>
      <c r="E310" s="2">
        <f t="shared" si="25"/>
        <v>-3.4842988848366119E-2</v>
      </c>
      <c r="F310" s="2">
        <f t="shared" si="29"/>
        <v>-2.0336289284011242E-2</v>
      </c>
      <c r="G310" s="2">
        <f t="shared" si="27"/>
        <v>-1.4506699564354877E-2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3.3831000000000002</v>
      </c>
      <c r="C311" s="2">
        <f t="shared" si="24"/>
        <v>3.3103849536076426</v>
      </c>
      <c r="D311" s="2">
        <f t="shared" si="26"/>
        <v>3.3425593665177931</v>
      </c>
      <c r="E311" s="2">
        <f t="shared" si="25"/>
        <v>-3.2174412910150441E-2</v>
      </c>
      <c r="F311" s="2">
        <f t="shared" si="29"/>
        <v>-2.270391400923908E-2</v>
      </c>
      <c r="G311" s="2">
        <f t="shared" si="27"/>
        <v>-9.4704989009113602E-3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3.3831000000000002</v>
      </c>
      <c r="C312" s="2">
        <f t="shared" si="24"/>
        <v>3.3153872684372363</v>
      </c>
      <c r="D312" s="2">
        <f t="shared" si="26"/>
        <v>3.3455623764053639</v>
      </c>
      <c r="E312" s="2">
        <f t="shared" si="25"/>
        <v>-3.0175107968127612E-2</v>
      </c>
      <c r="F312" s="2">
        <f t="shared" si="29"/>
        <v>-2.4198152801016788E-2</v>
      </c>
      <c r="G312" s="2">
        <f t="shared" si="27"/>
        <v>-5.9769551671108243E-3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3.3992</v>
      </c>
      <c r="C313" s="2">
        <f t="shared" si="24"/>
        <v>3.3196199963699691</v>
      </c>
      <c r="D313" s="2">
        <f t="shared" si="26"/>
        <v>3.3495355337086705</v>
      </c>
      <c r="E313" s="2">
        <f t="shared" si="25"/>
        <v>-2.9915537338701448E-2</v>
      </c>
      <c r="F313" s="2">
        <f t="shared" si="29"/>
        <v>-2.534162970855372E-2</v>
      </c>
      <c r="G313" s="2">
        <f t="shared" si="27"/>
        <v>-4.5739076301477277E-3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6">
        <f>TITRES_STAT!D317</f>
        <v>3.3831000000000002</v>
      </c>
      <c r="C314" s="2">
        <f t="shared" si="24"/>
        <v>3.3232015353899738</v>
      </c>
      <c r="D314" s="2">
        <f t="shared" si="26"/>
        <v>3.352021790470991</v>
      </c>
      <c r="E314" s="2">
        <f t="shared" si="25"/>
        <v>-2.8820255081017265E-2</v>
      </c>
      <c r="F314" s="2">
        <f t="shared" si="29"/>
        <v>-2.6037354783046432E-2</v>
      </c>
      <c r="G314" s="2">
        <f t="shared" si="27"/>
        <v>-2.7829002979708334E-3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6">
        <f>TITRES_STAT!D318</f>
        <v>3.3831000000000002</v>
      </c>
      <c r="C315" s="2">
        <f t="shared" si="24"/>
        <v>3.3262320684069011</v>
      </c>
      <c r="D315" s="2">
        <f t="shared" si="26"/>
        <v>3.3543238800657322</v>
      </c>
      <c r="E315" s="2">
        <f t="shared" si="25"/>
        <v>-2.8091811658831123E-2</v>
      </c>
      <c r="F315" s="2">
        <f t="shared" si="29"/>
        <v>-2.6448246158203372E-2</v>
      </c>
      <c r="G315" s="2">
        <f t="shared" si="27"/>
        <v>-1.6435655006277507E-3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3.3831000000000002</v>
      </c>
      <c r="C316" s="2">
        <f t="shared" si="24"/>
        <v>3.3349809809596858</v>
      </c>
      <c r="D316" s="2">
        <f t="shared" si="26"/>
        <v>3.3564554445053076</v>
      </c>
      <c r="E316" s="2">
        <f t="shared" si="25"/>
        <v>-2.147446354562188E-2</v>
      </c>
      <c r="F316" s="2">
        <f t="shared" si="29"/>
        <v>-2.5453489635687075E-2</v>
      </c>
      <c r="G316" s="2">
        <f t="shared" si="27"/>
        <v>3.979026090065195E-3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3.3791000000000002</v>
      </c>
      <c r="C317" s="2">
        <f t="shared" si="24"/>
        <v>3.3423839069658881</v>
      </c>
      <c r="D317" s="2">
        <f t="shared" si="26"/>
        <v>3.3581328189863964</v>
      </c>
      <c r="E317" s="2">
        <f t="shared" si="25"/>
        <v>-1.5748912020508321E-2</v>
      </c>
      <c r="F317" s="2">
        <f t="shared" si="29"/>
        <v>-2.3512574112651327E-2</v>
      </c>
      <c r="G317" s="2">
        <f t="shared" si="27"/>
        <v>7.7636620921430061E-3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3.3791000000000002</v>
      </c>
      <c r="C318" s="2">
        <f t="shared" si="24"/>
        <v>3.3486479212788285</v>
      </c>
      <c r="D318" s="2">
        <f t="shared" si="26"/>
        <v>3.359685943505923</v>
      </c>
      <c r="E318" s="2">
        <f t="shared" si="25"/>
        <v>-1.1038022227094491E-2</v>
      </c>
      <c r="F318" s="2">
        <f t="shared" si="29"/>
        <v>-2.1017663735539961E-2</v>
      </c>
      <c r="G318" s="2">
        <f t="shared" si="27"/>
        <v>9.9796415084454707E-3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3.3791000000000002</v>
      </c>
      <c r="C319" s="2">
        <f t="shared" si="24"/>
        <v>3.3539482410820858</v>
      </c>
      <c r="D319" s="2">
        <f t="shared" si="26"/>
        <v>3.3611240217647431</v>
      </c>
      <c r="E319" s="2">
        <f t="shared" si="25"/>
        <v>-7.17578068265734E-3</v>
      </c>
      <c r="F319" s="2">
        <f t="shared" si="29"/>
        <v>-1.8249287124963435E-2</v>
      </c>
      <c r="G319" s="2">
        <f t="shared" si="27"/>
        <v>1.1073506442306095E-2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3.3791000000000002</v>
      </c>
      <c r="C320" s="2">
        <f t="shared" si="24"/>
        <v>3.3584331270694574</v>
      </c>
      <c r="D320" s="2">
        <f t="shared" si="26"/>
        <v>3.3624555757080952</v>
      </c>
      <c r="E320" s="2">
        <f t="shared" si="25"/>
        <v>-4.0224486386377656E-3</v>
      </c>
      <c r="F320" s="2">
        <f t="shared" si="29"/>
        <v>-1.5403919427698302E-2</v>
      </c>
      <c r="G320" s="2">
        <f t="shared" si="27"/>
        <v>1.1381470789060537E-2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3.3791000000000002</v>
      </c>
      <c r="C321" s="2">
        <f t="shared" si="24"/>
        <v>3.3622280305972332</v>
      </c>
      <c r="D321" s="2">
        <f t="shared" si="26"/>
        <v>3.3636884960260138</v>
      </c>
      <c r="E321" s="2">
        <f t="shared" si="25"/>
        <v>-1.460465428780644E-3</v>
      </c>
      <c r="F321" s="2">
        <f t="shared" si="29"/>
        <v>-1.2615228627914771E-2</v>
      </c>
      <c r="G321" s="2">
        <f t="shared" si="27"/>
        <v>1.1154763199134127E-2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3.3791000000000002</v>
      </c>
      <c r="C322" s="2">
        <f t="shared" si="24"/>
        <v>3.3654391028130437</v>
      </c>
      <c r="D322" s="2">
        <f t="shared" si="26"/>
        <v>3.3648300889129761</v>
      </c>
      <c r="E322" s="2">
        <f t="shared" si="25"/>
        <v>6.0901390006762313E-4</v>
      </c>
      <c r="F322" s="2">
        <f t="shared" si="29"/>
        <v>-9.9703801223182936E-3</v>
      </c>
      <c r="G322" s="2">
        <f t="shared" si="27"/>
        <v>1.0579394022385917E-2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3.3791000000000002</v>
      </c>
      <c r="C323" s="2">
        <f t="shared" si="24"/>
        <v>3.3706330869956527</v>
      </c>
      <c r="D323" s="2">
        <f t="shared" si="26"/>
        <v>3.3658871193638671</v>
      </c>
      <c r="E323" s="2">
        <f t="shared" si="25"/>
        <v>4.7459676317855859E-3</v>
      </c>
      <c r="F323" s="2">
        <f t="shared" si="29"/>
        <v>-7.0271105714975191E-3</v>
      </c>
      <c r="G323" s="2">
        <f t="shared" si="27"/>
        <v>1.1773078203283105E-2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3.3791000000000002</v>
      </c>
      <c r="C324" s="2">
        <f t="shared" si="24"/>
        <v>3.3725510736117061</v>
      </c>
      <c r="D324" s="2">
        <f t="shared" si="26"/>
        <v>3.3668658512628395</v>
      </c>
      <c r="E324" s="2">
        <f t="shared" si="25"/>
        <v>5.6852223488665921E-3</v>
      </c>
      <c r="F324" s="2">
        <f t="shared" si="29"/>
        <v>-4.4846439874246967E-3</v>
      </c>
      <c r="G324" s="2">
        <f t="shared" si="27"/>
        <v>1.016986633629129E-2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3.3791000000000002</v>
      </c>
      <c r="C325" s="2">
        <f t="shared" si="24"/>
        <v>3.3741739853637513</v>
      </c>
      <c r="D325" s="2">
        <f t="shared" si="26"/>
        <v>3.3677720845026293</v>
      </c>
      <c r="E325" s="2">
        <f t="shared" si="25"/>
        <v>6.4019008611220229E-3</v>
      </c>
      <c r="F325" s="2">
        <f t="shared" si="29"/>
        <v>-2.3073350177153528E-3</v>
      </c>
      <c r="G325" s="2">
        <f t="shared" si="27"/>
        <v>8.7092358788373753E-3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3.3791000000000002</v>
      </c>
      <c r="C326" s="2">
        <f t="shared" si="24"/>
        <v>3.3755472183847131</v>
      </c>
      <c r="D326" s="2">
        <f t="shared" si="26"/>
        <v>3.3686111893542865</v>
      </c>
      <c r="E326" s="2">
        <f t="shared" si="25"/>
        <v>6.9360290304265604E-3</v>
      </c>
      <c r="F326" s="2">
        <f t="shared" si="29"/>
        <v>-4.5866220808697027E-4</v>
      </c>
      <c r="G326" s="2">
        <f t="shared" si="27"/>
        <v>7.3946912385135302E-3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3.3791000000000002</v>
      </c>
      <c r="C327" s="2">
        <f t="shared" si="24"/>
        <v>3.3760938001716805</v>
      </c>
      <c r="D327" s="2">
        <f t="shared" si="26"/>
        <v>3.369388138291006</v>
      </c>
      <c r="E327" s="2">
        <f t="shared" si="25"/>
        <v>6.7056618806744517E-3</v>
      </c>
      <c r="F327" s="2">
        <f t="shared" si="29"/>
        <v>9.7420260966531429E-4</v>
      </c>
      <c r="G327" s="2">
        <f t="shared" si="27"/>
        <v>5.7314592710091374E-3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3.2986</v>
      </c>
      <c r="C328" s="2">
        <f t="shared" si="24"/>
        <v>3.3765562924529604</v>
      </c>
      <c r="D328" s="2">
        <f t="shared" si="26"/>
        <v>3.3641445724916719</v>
      </c>
      <c r="E328" s="2">
        <f t="shared" si="25"/>
        <v>1.2411719961288536E-2</v>
      </c>
      <c r="F328" s="2">
        <f t="shared" si="29"/>
        <v>3.2617060799899592E-3</v>
      </c>
      <c r="G328" s="2">
        <f t="shared" si="27"/>
        <v>9.1500138812985778E-3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3.3791000000000002</v>
      </c>
      <c r="C329" s="2">
        <f t="shared" si="24"/>
        <v>3.376947632075582</v>
      </c>
      <c r="D329" s="2">
        <f t="shared" si="26"/>
        <v>3.3652523819367328</v>
      </c>
      <c r="E329" s="2">
        <f t="shared" si="25"/>
        <v>1.16952501388492E-2</v>
      </c>
      <c r="F329" s="2">
        <f t="shared" si="29"/>
        <v>4.9484148917618084E-3</v>
      </c>
      <c r="G329" s="2">
        <f t="shared" si="27"/>
        <v>6.7468352470873919E-3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3.3791000000000002</v>
      </c>
      <c r="C330" s="2">
        <f t="shared" si="24"/>
        <v>3.3772787656024157</v>
      </c>
      <c r="D330" s="2">
        <f t="shared" si="26"/>
        <v>3.3662781314229004</v>
      </c>
      <c r="E330" s="2">
        <f t="shared" si="25"/>
        <v>1.1000634179515245E-2</v>
      </c>
      <c r="F330" s="2">
        <f t="shared" si="29"/>
        <v>6.1588587493124963E-3</v>
      </c>
      <c r="G330" s="2">
        <f t="shared" si="27"/>
        <v>4.8417754302027488E-3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3.3791000000000002</v>
      </c>
      <c r="C331" s="2">
        <f t="shared" si="24"/>
        <v>3.3775589555097363</v>
      </c>
      <c r="D331" s="2">
        <f t="shared" si="26"/>
        <v>3.3672278994656484</v>
      </c>
      <c r="E331" s="2">
        <f t="shared" si="25"/>
        <v>1.0331056044087905E-2</v>
      </c>
      <c r="F331" s="2">
        <f t="shared" si="29"/>
        <v>6.9932982082675788E-3</v>
      </c>
      <c r="G331" s="2">
        <f t="shared" si="27"/>
        <v>3.3377578358203264E-3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3.4798</v>
      </c>
      <c r="C332" s="2">
        <f t="shared" si="24"/>
        <v>3.3777960392774693</v>
      </c>
      <c r="D332" s="2">
        <f t="shared" si="26"/>
        <v>3.3755665735793041</v>
      </c>
      <c r="E332" s="2">
        <f t="shared" si="25"/>
        <v>2.2294656981651784E-3</v>
      </c>
      <c r="F332" s="2">
        <f t="shared" si="29"/>
        <v>6.040531706247099E-3</v>
      </c>
      <c r="G332" s="2">
        <f t="shared" si="27"/>
        <v>-3.8110660080819207E-3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6">
        <f>TITRES_STAT!D336</f>
        <v>3.6448999999999998</v>
      </c>
      <c r="C333" s="2">
        <f t="shared" si="24"/>
        <v>3.3779966486193973</v>
      </c>
      <c r="D333" s="2">
        <f t="shared" si="26"/>
        <v>3.3955171977586147</v>
      </c>
      <c r="E333" s="2">
        <f t="shared" si="25"/>
        <v>-1.7520549139217412E-2</v>
      </c>
      <c r="F333" s="2">
        <f t="shared" si="29"/>
        <v>1.3283155371541966E-3</v>
      </c>
      <c r="G333" s="2">
        <f t="shared" si="27"/>
        <v>-1.8848864676371608E-2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6">
        <f>TITRES_STAT!D337</f>
        <v>3.7536999999999998</v>
      </c>
      <c r="C334" s="2">
        <f t="shared" si="24"/>
        <v>3.378166394985644</v>
      </c>
      <c r="D334" s="2">
        <f t="shared" si="26"/>
        <v>3.4220492571839025</v>
      </c>
      <c r="E334" s="2">
        <f t="shared" si="25"/>
        <v>-4.3882862198258543E-2</v>
      </c>
      <c r="F334" s="2">
        <f t="shared" si="29"/>
        <v>-7.7139200099283515E-3</v>
      </c>
      <c r="G334" s="2">
        <f t="shared" si="27"/>
        <v>-3.6168942188330194E-2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3.7536999999999998</v>
      </c>
      <c r="C335" s="2">
        <f t="shared" ref="C335:C398" si="30">$C$4*B325+C334*(1-$C$4)</f>
        <v>3.3783100265263144</v>
      </c>
      <c r="D335" s="2">
        <f t="shared" si="26"/>
        <v>3.4466159788739836</v>
      </c>
      <c r="E335" s="2">
        <f t="shared" si="25"/>
        <v>-6.830595234766923E-2</v>
      </c>
      <c r="F335" s="2">
        <f t="shared" si="29"/>
        <v>-1.9832326477476528E-2</v>
      </c>
      <c r="G335" s="2">
        <f t="shared" si="27"/>
        <v>-4.8473625870192702E-2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3.6448999999999998</v>
      </c>
      <c r="C336" s="2">
        <f t="shared" si="30"/>
        <v>3.3784315609068813</v>
      </c>
      <c r="D336" s="2">
        <f t="shared" si="26"/>
        <v>3.4613036841425773</v>
      </c>
      <c r="E336" s="2">
        <f t="shared" si="25"/>
        <v>-8.2872123235695927E-2</v>
      </c>
      <c r="F336" s="2">
        <f t="shared" si="29"/>
        <v>-3.244028582912041E-2</v>
      </c>
      <c r="G336" s="2">
        <f t="shared" si="27"/>
        <v>-5.0431837406575517E-2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3.6488999999999998</v>
      </c>
      <c r="C337" s="2">
        <f t="shared" si="30"/>
        <v>3.3785343976904381</v>
      </c>
      <c r="D337" s="2">
        <f t="shared" si="26"/>
        <v>3.4751997075394234</v>
      </c>
      <c r="E337" s="2">
        <f t="shared" si="25"/>
        <v>-9.6665309848985359E-2</v>
      </c>
      <c r="F337" s="2">
        <f t="shared" si="29"/>
        <v>-4.5285290633093403E-2</v>
      </c>
      <c r="G337" s="2">
        <f t="shared" si="27"/>
        <v>-5.1380019215891956E-2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3.6448999999999998</v>
      </c>
      <c r="C338" s="2">
        <f t="shared" si="30"/>
        <v>3.366236798045755</v>
      </c>
      <c r="D338" s="2">
        <f t="shared" si="26"/>
        <v>3.4877700995735403</v>
      </c>
      <c r="E338" s="2">
        <f t="shared" si="25"/>
        <v>-0.1215333015277853</v>
      </c>
      <c r="F338" s="2">
        <f t="shared" si="29"/>
        <v>-6.0534892812031782E-2</v>
      </c>
      <c r="G338" s="2">
        <f t="shared" si="27"/>
        <v>-6.0998408715753516E-2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3.6448999999999998</v>
      </c>
      <c r="C339" s="2">
        <f t="shared" si="30"/>
        <v>3.3682157521925622</v>
      </c>
      <c r="D339" s="2">
        <f t="shared" si="26"/>
        <v>3.4994093514569817</v>
      </c>
      <c r="E339" s="2">
        <f t="shared" si="25"/>
        <v>-0.13119359926441954</v>
      </c>
      <c r="F339" s="2">
        <f t="shared" si="29"/>
        <v>-7.4666634102509344E-2</v>
      </c>
      <c r="G339" s="2">
        <f t="shared" si="27"/>
        <v>-5.6526965161910192E-2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3.6448999999999998</v>
      </c>
      <c r="C340" s="2">
        <f t="shared" si="30"/>
        <v>3.3698902518552449</v>
      </c>
      <c r="D340" s="2">
        <f t="shared" si="26"/>
        <v>3.5101864365342421</v>
      </c>
      <c r="E340" s="2">
        <f t="shared" si="25"/>
        <v>-0.14029618467899718</v>
      </c>
      <c r="F340" s="2">
        <f t="shared" si="29"/>
        <v>-8.7792544217806912E-2</v>
      </c>
      <c r="G340" s="2">
        <f t="shared" si="27"/>
        <v>-5.2503640461190271E-2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3.6126999999999998</v>
      </c>
      <c r="C341" s="2">
        <f t="shared" si="30"/>
        <v>3.3713071361852074</v>
      </c>
      <c r="D341" s="2">
        <f t="shared" si="26"/>
        <v>3.5177800338280019</v>
      </c>
      <c r="E341" s="2">
        <f t="shared" si="25"/>
        <v>-0.14647289764279448</v>
      </c>
      <c r="F341" s="2">
        <f t="shared" si="29"/>
        <v>-9.952861490280443E-2</v>
      </c>
      <c r="G341" s="2">
        <f t="shared" si="27"/>
        <v>-4.6944282739990045E-2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3.6488999999999998</v>
      </c>
      <c r="C342" s="2">
        <f t="shared" si="30"/>
        <v>3.3879983460028678</v>
      </c>
      <c r="D342" s="2">
        <f t="shared" si="26"/>
        <v>3.5274926239148168</v>
      </c>
      <c r="E342" s="2">
        <f t="shared" si="25"/>
        <v>-0.13949427791194902</v>
      </c>
      <c r="F342" s="2">
        <f t="shared" si="29"/>
        <v>-0.10752174750463335</v>
      </c>
      <c r="G342" s="2">
        <f t="shared" si="27"/>
        <v>-3.1972530407315666E-2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3.6248</v>
      </c>
      <c r="C343" s="2">
        <f t="shared" si="30"/>
        <v>3.4275216773870421</v>
      </c>
      <c r="D343" s="2">
        <f t="shared" si="26"/>
        <v>3.5347005776989042</v>
      </c>
      <c r="E343" s="2">
        <f t="shared" si="25"/>
        <v>-0.10717890031186217</v>
      </c>
      <c r="F343" s="2">
        <f t="shared" si="29"/>
        <v>-0.10745317806607912</v>
      </c>
      <c r="G343" s="2">
        <f t="shared" si="27"/>
        <v>2.742777542169561E-4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3.6248</v>
      </c>
      <c r="C344" s="2">
        <f t="shared" si="30"/>
        <v>3.4777029577890355</v>
      </c>
      <c r="D344" s="2">
        <f t="shared" si="26"/>
        <v>3.5413746089804667</v>
      </c>
      <c r="E344" s="2">
        <f t="shared" si="25"/>
        <v>-6.3671651191431256E-2</v>
      </c>
      <c r="F344" s="2">
        <f t="shared" si="29"/>
        <v>-9.8696872691149559E-2</v>
      </c>
      <c r="G344" s="2">
        <f t="shared" si="27"/>
        <v>3.5025221499718304E-2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3.6248</v>
      </c>
      <c r="C345" s="2">
        <f t="shared" si="30"/>
        <v>3.5201640412061073</v>
      </c>
      <c r="D345" s="2">
        <f t="shared" si="26"/>
        <v>3.5475542675745064</v>
      </c>
      <c r="E345" s="2">
        <f t="shared" si="25"/>
        <v>-2.7390226368399162E-2</v>
      </c>
      <c r="F345" s="2">
        <f t="shared" si="29"/>
        <v>-8.443554342659948E-2</v>
      </c>
      <c r="G345" s="2">
        <f t="shared" si="27"/>
        <v>5.7045317058200318E-2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3.5844999999999998</v>
      </c>
      <c r="C346" s="2">
        <f t="shared" si="30"/>
        <v>3.5393541887128599</v>
      </c>
      <c r="D346" s="2">
        <f t="shared" si="26"/>
        <v>3.5502909884949134</v>
      </c>
      <c r="E346" s="2">
        <f t="shared" si="25"/>
        <v>-1.093679978205353E-2</v>
      </c>
      <c r="F346" s="2">
        <f t="shared" si="29"/>
        <v>-6.9735794697690284E-2</v>
      </c>
      <c r="G346" s="2">
        <f t="shared" si="27"/>
        <v>5.8798994915636754E-2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3.6126999999999998</v>
      </c>
      <c r="C347" s="2">
        <f t="shared" si="30"/>
        <v>3.5562073904493432</v>
      </c>
      <c r="D347" s="2">
        <f t="shared" si="26"/>
        <v>3.554913878236031</v>
      </c>
      <c r="E347" s="2">
        <f t="shared" si="25"/>
        <v>1.2935122133121979E-3</v>
      </c>
      <c r="F347" s="2">
        <f t="shared" si="29"/>
        <v>-5.5529933315489791E-2</v>
      </c>
      <c r="G347" s="2">
        <f t="shared" si="27"/>
        <v>5.6823445528801989E-2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3.6208</v>
      </c>
      <c r="C348" s="2">
        <f t="shared" si="30"/>
        <v>3.5698524073032902</v>
      </c>
      <c r="D348" s="2">
        <f t="shared" si="26"/>
        <v>3.5597943317000285</v>
      </c>
      <c r="E348" s="2">
        <f t="shared" ref="E348:E411" si="31">C348-D348</f>
        <v>1.0058075603261774E-2</v>
      </c>
      <c r="F348" s="2">
        <f t="shared" si="29"/>
        <v>-4.2412331531739476E-2</v>
      </c>
      <c r="G348" s="2">
        <f t="shared" si="27"/>
        <v>5.247040713500125E-2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3.6208</v>
      </c>
      <c r="C349" s="2">
        <f t="shared" si="30"/>
        <v>3.5813981907950918</v>
      </c>
      <c r="D349" s="2">
        <f t="shared" ref="D349:D412" si="32">$D$4*B349+(1-$D$4)*D348</f>
        <v>3.5643132700926188</v>
      </c>
      <c r="E349" s="2">
        <f t="shared" si="31"/>
        <v>1.7084920702473028E-2</v>
      </c>
      <c r="F349" s="2">
        <f t="shared" si="29"/>
        <v>-3.0512881084896977E-2</v>
      </c>
      <c r="G349" s="2">
        <f t="shared" si="27"/>
        <v>4.7597801787370005E-2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3.516</v>
      </c>
      <c r="C350" s="2">
        <f t="shared" si="30"/>
        <v>3.5911676999035391</v>
      </c>
      <c r="D350" s="2">
        <f t="shared" si="32"/>
        <v>3.5607345093450173</v>
      </c>
      <c r="E350" s="2">
        <f t="shared" si="31"/>
        <v>3.0433190558521783E-2</v>
      </c>
      <c r="F350" s="2">
        <f t="shared" si="29"/>
        <v>-1.8323666756213226E-2</v>
      </c>
      <c r="G350" s="2">
        <f t="shared" si="27"/>
        <v>4.875685731473501E-2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3.6046</v>
      </c>
      <c r="C351" s="2">
        <f t="shared" si="30"/>
        <v>3.5944803614568408</v>
      </c>
      <c r="D351" s="2">
        <f t="shared" si="32"/>
        <v>3.56398380494909</v>
      </c>
      <c r="E351" s="2">
        <f t="shared" si="31"/>
        <v>3.0496556507750849E-2</v>
      </c>
      <c r="F351" s="2">
        <f t="shared" si="29"/>
        <v>-8.5596221034204122E-3</v>
      </c>
      <c r="G351" s="2">
        <f t="shared" si="27"/>
        <v>3.9056178611171263E-2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3.4998999999999998</v>
      </c>
      <c r="C352" s="2">
        <f t="shared" si="30"/>
        <v>3.6028526135404038</v>
      </c>
      <c r="D352" s="2">
        <f t="shared" si="32"/>
        <v>3.5592368564343424</v>
      </c>
      <c r="E352" s="2">
        <f t="shared" si="31"/>
        <v>4.3615757106061359E-2</v>
      </c>
      <c r="F352" s="2">
        <f t="shared" si="29"/>
        <v>1.8754537384759419E-3</v>
      </c>
      <c r="G352" s="2">
        <f t="shared" si="27"/>
        <v>4.174030336758542E-2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3.5804999999999998</v>
      </c>
      <c r="C353" s="2">
        <f t="shared" si="30"/>
        <v>3.6062291345341877</v>
      </c>
      <c r="D353" s="2">
        <f t="shared" si="32"/>
        <v>3.5608119041058726</v>
      </c>
      <c r="E353" s="2">
        <f t="shared" si="31"/>
        <v>4.5417230428315136E-2</v>
      </c>
      <c r="F353" s="2">
        <f t="shared" si="29"/>
        <v>1.0583809076443781E-2</v>
      </c>
      <c r="G353" s="2">
        <f t="shared" si="27"/>
        <v>3.4833421351871355E-2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3.5966</v>
      </c>
      <c r="C354" s="2">
        <f t="shared" si="30"/>
        <v>3.6090861907596974</v>
      </c>
      <c r="D354" s="2">
        <f t="shared" si="32"/>
        <v>3.5634628741721044</v>
      </c>
      <c r="E354" s="2">
        <f t="shared" si="31"/>
        <v>4.5623316587592999E-2</v>
      </c>
      <c r="F354" s="2">
        <f t="shared" si="29"/>
        <v>1.7591710578673626E-2</v>
      </c>
      <c r="G354" s="2">
        <f t="shared" si="27"/>
        <v>2.8031606008919373E-2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3.5966</v>
      </c>
      <c r="C355" s="2">
        <f t="shared" si="30"/>
        <v>3.6115036998735901</v>
      </c>
      <c r="D355" s="2">
        <f t="shared" si="32"/>
        <v>3.5659174760852821</v>
      </c>
      <c r="E355" s="2">
        <f t="shared" si="31"/>
        <v>4.5586223788308011E-2</v>
      </c>
      <c r="F355" s="2">
        <f t="shared" si="29"/>
        <v>2.3190613220600502E-2</v>
      </c>
      <c r="G355" s="2">
        <f t="shared" si="27"/>
        <v>2.2395610567707509E-2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3.6248</v>
      </c>
      <c r="C356" s="2">
        <f t="shared" si="30"/>
        <v>3.6073492845084223</v>
      </c>
      <c r="D356" s="2">
        <f t="shared" si="32"/>
        <v>3.5702791445234094</v>
      </c>
      <c r="E356" s="2">
        <f t="shared" si="31"/>
        <v>3.7070139985012851E-2</v>
      </c>
      <c r="F356" s="2">
        <f t="shared" si="29"/>
        <v>2.5966518573482974E-2</v>
      </c>
      <c r="G356" s="2">
        <f t="shared" ref="G356:G419" si="33">E356-F356</f>
        <v>1.1103621411529877E-2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3.516</v>
      </c>
      <c r="C357" s="2">
        <f t="shared" si="30"/>
        <v>3.6081724715071264</v>
      </c>
      <c r="D357" s="2">
        <f t="shared" si="32"/>
        <v>3.5662584671513051</v>
      </c>
      <c r="E357" s="2">
        <f t="shared" si="31"/>
        <v>4.1914004355821266E-2</v>
      </c>
      <c r="F357" s="2">
        <f t="shared" ref="F357:F420" si="35">(E357*(2/(10)))+((1-(2/10))*F356)</f>
        <v>2.9156015729950635E-2</v>
      </c>
      <c r="G357" s="2">
        <f t="shared" si="33"/>
        <v>1.2757988625870631E-2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3.6126999999999998</v>
      </c>
      <c r="C358" s="2">
        <f t="shared" si="30"/>
        <v>3.6101151681983374</v>
      </c>
      <c r="D358" s="2">
        <f t="shared" si="32"/>
        <v>3.5696985806956527</v>
      </c>
      <c r="E358" s="2">
        <f t="shared" si="31"/>
        <v>4.0416587502684731E-2</v>
      </c>
      <c r="F358" s="2">
        <f t="shared" si="35"/>
        <v>3.1408130084497457E-2</v>
      </c>
      <c r="G358" s="2">
        <f t="shared" si="33"/>
        <v>9.008457418187274E-3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6">
        <f>TITRES_STAT!D362</f>
        <v>3.6248</v>
      </c>
      <c r="C359" s="2">
        <f t="shared" si="30"/>
        <v>3.6117589884755161</v>
      </c>
      <c r="D359" s="2">
        <f t="shared" si="32"/>
        <v>3.5737801673107894</v>
      </c>
      <c r="E359" s="2">
        <f t="shared" si="31"/>
        <v>3.7978821164726728E-2</v>
      </c>
      <c r="F359" s="2">
        <f t="shared" si="35"/>
        <v>3.2722268300543311E-2</v>
      </c>
      <c r="G359" s="2">
        <f t="shared" si="33"/>
        <v>5.2565528641834169E-3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6">
        <f>TITRES_STAT!D363</f>
        <v>3.6248</v>
      </c>
      <c r="C360" s="2">
        <f t="shared" si="30"/>
        <v>3.5970268364023599</v>
      </c>
      <c r="D360" s="2">
        <f t="shared" si="32"/>
        <v>3.5775594141766569</v>
      </c>
      <c r="E360" s="2">
        <f t="shared" si="31"/>
        <v>1.9467422225702968E-2</v>
      </c>
      <c r="F360" s="2">
        <f t="shared" si="35"/>
        <v>3.0071299085575244E-2</v>
      </c>
      <c r="G360" s="2">
        <f t="shared" si="33"/>
        <v>-1.0603876859872276E-2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3.6248</v>
      </c>
      <c r="C361" s="2">
        <f t="shared" si="30"/>
        <v>3.5981919384943044</v>
      </c>
      <c r="D361" s="2">
        <f t="shared" si="32"/>
        <v>3.5810587168302379</v>
      </c>
      <c r="E361" s="2">
        <f t="shared" si="31"/>
        <v>1.71332216640665E-2</v>
      </c>
      <c r="F361" s="2">
        <f t="shared" si="35"/>
        <v>2.7483683601273498E-2</v>
      </c>
      <c r="G361" s="2">
        <f t="shared" si="33"/>
        <v>-1.0350461937206998E-2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3.6248</v>
      </c>
      <c r="C362" s="2">
        <f t="shared" si="30"/>
        <v>3.583070101802873</v>
      </c>
      <c r="D362" s="2">
        <f t="shared" si="32"/>
        <v>3.58429881187985</v>
      </c>
      <c r="E362" s="2">
        <f t="shared" si="31"/>
        <v>-1.2287100769770021E-3</v>
      </c>
      <c r="F362" s="2">
        <f t="shared" si="35"/>
        <v>2.1741204865623399E-2</v>
      </c>
      <c r="G362" s="2">
        <f t="shared" si="33"/>
        <v>-2.2969914942600402E-2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3.6208</v>
      </c>
      <c r="C363" s="2">
        <f t="shared" si="30"/>
        <v>3.5826747015255078</v>
      </c>
      <c r="D363" s="2">
        <f t="shared" si="32"/>
        <v>3.5870026035924534</v>
      </c>
      <c r="E363" s="2">
        <f t="shared" si="31"/>
        <v>-4.3279020669455548E-3</v>
      </c>
      <c r="F363" s="2">
        <f t="shared" si="35"/>
        <v>1.6527383479109609E-2</v>
      </c>
      <c r="G363" s="2">
        <f t="shared" si="33"/>
        <v>-2.0855285546055164E-2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3.6208</v>
      </c>
      <c r="C364" s="2">
        <f t="shared" si="30"/>
        <v>3.584817055136968</v>
      </c>
      <c r="D364" s="2">
        <f t="shared" si="32"/>
        <v>3.5895061144374565</v>
      </c>
      <c r="E364" s="2">
        <f t="shared" si="31"/>
        <v>-4.6890593004884629E-3</v>
      </c>
      <c r="F364" s="2">
        <f t="shared" si="35"/>
        <v>1.2284094923189996E-2</v>
      </c>
      <c r="G364" s="2">
        <f t="shared" si="33"/>
        <v>-1.6973154223678458E-2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3.6208</v>
      </c>
      <c r="C365" s="2">
        <f t="shared" si="30"/>
        <v>3.5866298158851269</v>
      </c>
      <c r="D365" s="2">
        <f t="shared" si="32"/>
        <v>3.5918241800346817</v>
      </c>
      <c r="E365" s="2">
        <f t="shared" si="31"/>
        <v>-5.1943641495548754E-3</v>
      </c>
      <c r="F365" s="2">
        <f t="shared" si="35"/>
        <v>8.7884031086410217E-3</v>
      </c>
      <c r="G365" s="2">
        <f t="shared" si="33"/>
        <v>-1.3982767258195897E-2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3.6208</v>
      </c>
      <c r="C366" s="2">
        <f t="shared" si="30"/>
        <v>3.5925021519027998</v>
      </c>
      <c r="D366" s="2">
        <f t="shared" si="32"/>
        <v>3.5939705370691497</v>
      </c>
      <c r="E366" s="2">
        <f t="shared" si="31"/>
        <v>-1.4683851663499503E-3</v>
      </c>
      <c r="F366" s="2">
        <f t="shared" si="35"/>
        <v>6.7370454536428278E-3</v>
      </c>
      <c r="G366" s="2">
        <f t="shared" si="33"/>
        <v>-8.205430619992779E-3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3.5804999999999998</v>
      </c>
      <c r="C367" s="2">
        <f t="shared" si="30"/>
        <v>3.5807325900715998</v>
      </c>
      <c r="D367" s="2">
        <f t="shared" si="32"/>
        <v>3.592972719508472</v>
      </c>
      <c r="E367" s="2">
        <f t="shared" si="31"/>
        <v>-1.2240129436872138E-2</v>
      </c>
      <c r="F367" s="2">
        <f t="shared" si="35"/>
        <v>2.9416104755398348E-3</v>
      </c>
      <c r="G367" s="2">
        <f t="shared" si="33"/>
        <v>-1.5181739912411972E-2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3.5804999999999998</v>
      </c>
      <c r="C368" s="2">
        <f t="shared" si="30"/>
        <v>3.5856506531375074</v>
      </c>
      <c r="D368" s="2">
        <f t="shared" si="32"/>
        <v>3.5920488143596963</v>
      </c>
      <c r="E368" s="2">
        <f t="shared" si="31"/>
        <v>-6.3981612221888362E-3</v>
      </c>
      <c r="F368" s="2">
        <f t="shared" si="35"/>
        <v>1.0736561359941008E-3</v>
      </c>
      <c r="G368" s="2">
        <f t="shared" si="33"/>
        <v>-7.4718173581829368E-3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3.4758</v>
      </c>
      <c r="C369" s="2">
        <f t="shared" si="30"/>
        <v>3.5916736295778908</v>
      </c>
      <c r="D369" s="2">
        <f t="shared" si="32"/>
        <v>3.5834377910737931</v>
      </c>
      <c r="E369" s="2">
        <f t="shared" si="31"/>
        <v>8.2358385040977033E-3</v>
      </c>
      <c r="F369" s="2">
        <f t="shared" si="35"/>
        <v>2.5060926096148214E-3</v>
      </c>
      <c r="G369" s="2">
        <f t="shared" si="33"/>
        <v>5.7297458944828815E-3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3.5764999999999998</v>
      </c>
      <c r="C370" s="2">
        <f t="shared" si="30"/>
        <v>3.5967699942582154</v>
      </c>
      <c r="D370" s="2">
        <f t="shared" si="32"/>
        <v>3.5829238806238828</v>
      </c>
      <c r="E370" s="2">
        <f t="shared" si="31"/>
        <v>1.3846113634332635E-2</v>
      </c>
      <c r="F370" s="2">
        <f t="shared" si="35"/>
        <v>4.7740968145583845E-3</v>
      </c>
      <c r="G370" s="2">
        <f t="shared" si="33"/>
        <v>9.0720168197742507E-3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3.5764999999999998</v>
      </c>
      <c r="C371" s="2">
        <f t="shared" si="30"/>
        <v>3.6010823028338743</v>
      </c>
      <c r="D371" s="2">
        <f t="shared" si="32"/>
        <v>3.5824480376147063</v>
      </c>
      <c r="E371" s="2">
        <f t="shared" si="31"/>
        <v>1.8634265219168E-2</v>
      </c>
      <c r="F371" s="2">
        <f t="shared" si="35"/>
        <v>7.5461304954803077E-3</v>
      </c>
      <c r="G371" s="2">
        <f t="shared" si="33"/>
        <v>1.1088134723687693E-2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3.6248</v>
      </c>
      <c r="C372" s="2">
        <f t="shared" si="30"/>
        <v>3.6047311793209706</v>
      </c>
      <c r="D372" s="2">
        <f t="shared" si="32"/>
        <v>3.5855852200136171</v>
      </c>
      <c r="E372" s="2">
        <f t="shared" si="31"/>
        <v>1.9145959307353522E-2</v>
      </c>
      <c r="F372" s="2">
        <f t="shared" si="35"/>
        <v>9.8660962578549505E-3</v>
      </c>
      <c r="G372" s="2">
        <f t="shared" si="33"/>
        <v>9.2798630494985712E-3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3.6248</v>
      </c>
      <c r="C373" s="2">
        <f t="shared" si="30"/>
        <v>3.6072033055792829</v>
      </c>
      <c r="D373" s="2">
        <f t="shared" si="32"/>
        <v>3.588490018531127</v>
      </c>
      <c r="E373" s="2">
        <f t="shared" si="31"/>
        <v>1.8713287048155891E-2</v>
      </c>
      <c r="F373" s="2">
        <f t="shared" si="35"/>
        <v>1.1635534415915139E-2</v>
      </c>
      <c r="G373" s="2">
        <f t="shared" si="33"/>
        <v>7.0777526322407525E-3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3.6503000000000001</v>
      </c>
      <c r="C374" s="2">
        <f t="shared" si="30"/>
        <v>3.6092951047209314</v>
      </c>
      <c r="D374" s="2">
        <f t="shared" si="32"/>
        <v>3.5930685356769696</v>
      </c>
      <c r="E374" s="2">
        <f t="shared" si="31"/>
        <v>1.6226569043961803E-2</v>
      </c>
      <c r="F374" s="2">
        <f t="shared" si="35"/>
        <v>1.2553741341524472E-2</v>
      </c>
      <c r="G374" s="2">
        <f t="shared" si="33"/>
        <v>3.6728277024373306E-3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3.6503000000000001</v>
      </c>
      <c r="C375" s="2">
        <f t="shared" si="30"/>
        <v>3.6110650886100188</v>
      </c>
      <c r="D375" s="2">
        <f t="shared" si="32"/>
        <v>3.5973079034046016</v>
      </c>
      <c r="E375" s="2">
        <f t="shared" si="31"/>
        <v>1.3757185205417244E-2</v>
      </c>
      <c r="F375" s="2">
        <f t="shared" si="35"/>
        <v>1.2794430114303028E-2</v>
      </c>
      <c r="G375" s="2">
        <f t="shared" si="33"/>
        <v>9.6275509111421603E-4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3.6503000000000001</v>
      </c>
      <c r="C376" s="2">
        <f t="shared" si="30"/>
        <v>3.6125627672854006</v>
      </c>
      <c r="D376" s="2">
        <f t="shared" si="32"/>
        <v>3.6012332438931494</v>
      </c>
      <c r="E376" s="2">
        <f t="shared" si="31"/>
        <v>1.1329523392251239E-2</v>
      </c>
      <c r="F376" s="2">
        <f t="shared" si="35"/>
        <v>1.2501448769892671E-2</v>
      </c>
      <c r="G376" s="2">
        <f t="shared" si="33"/>
        <v>-1.171925377641431E-3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3.5448</v>
      </c>
      <c r="C377" s="2">
        <f t="shared" si="30"/>
        <v>3.6076300338568776</v>
      </c>
      <c r="D377" s="2">
        <f t="shared" si="32"/>
        <v>3.5970530036047679</v>
      </c>
      <c r="E377" s="2">
        <f t="shared" si="31"/>
        <v>1.0577030252109765E-2</v>
      </c>
      <c r="F377" s="2">
        <f t="shared" si="35"/>
        <v>1.211656506633609E-2</v>
      </c>
      <c r="G377" s="2">
        <f t="shared" si="33"/>
        <v>-1.5395348142263256E-3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3.6503000000000001</v>
      </c>
      <c r="C378" s="2">
        <f t="shared" si="30"/>
        <v>3.603456182494281</v>
      </c>
      <c r="D378" s="2">
        <f t="shared" si="32"/>
        <v>3.6009972255599703</v>
      </c>
      <c r="E378" s="2">
        <f t="shared" si="31"/>
        <v>2.458956934310752E-3</v>
      </c>
      <c r="F378" s="2">
        <f t="shared" si="35"/>
        <v>1.0185043439931023E-2</v>
      </c>
      <c r="G378" s="2">
        <f t="shared" si="33"/>
        <v>-7.7260865056202714E-3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3.7136</v>
      </c>
      <c r="C379" s="2">
        <f t="shared" si="30"/>
        <v>3.5838167698028531</v>
      </c>
      <c r="D379" s="2">
        <f t="shared" si="32"/>
        <v>3.6093381718147874</v>
      </c>
      <c r="E379" s="2">
        <f t="shared" si="31"/>
        <v>-2.5521402011934313E-2</v>
      </c>
      <c r="F379" s="2">
        <f t="shared" si="35"/>
        <v>3.0437543495579564E-3</v>
      </c>
      <c r="G379" s="2">
        <f t="shared" si="33"/>
        <v>-2.8565156361492268E-2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3.7136</v>
      </c>
      <c r="C380" s="2">
        <f t="shared" si="30"/>
        <v>3.5826911129101067</v>
      </c>
      <c r="D380" s="2">
        <f t="shared" si="32"/>
        <v>3.6170612701988771</v>
      </c>
      <c r="E380" s="2">
        <f t="shared" si="31"/>
        <v>-3.4370157288770464E-2</v>
      </c>
      <c r="F380" s="2">
        <f t="shared" si="35"/>
        <v>-4.4390279781077284E-3</v>
      </c>
      <c r="G380" s="2">
        <f t="shared" si="33"/>
        <v>-2.9931129310662736E-2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3.7136</v>
      </c>
      <c r="C381" s="2">
        <f t="shared" si="30"/>
        <v>3.5817386340008595</v>
      </c>
      <c r="D381" s="2">
        <f t="shared" si="32"/>
        <v>3.6242122872211824</v>
      </c>
      <c r="E381" s="2">
        <f t="shared" si="31"/>
        <v>-4.2473653220322927E-2</v>
      </c>
      <c r="F381" s="2">
        <f t="shared" si="35"/>
        <v>-1.2045953026550768E-2</v>
      </c>
      <c r="G381" s="2">
        <f t="shared" si="33"/>
        <v>-3.042770019377216E-2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3.7136</v>
      </c>
      <c r="C382" s="2">
        <f t="shared" si="30"/>
        <v>3.5883634595391887</v>
      </c>
      <c r="D382" s="2">
        <f t="shared" si="32"/>
        <v>3.6308335992788727</v>
      </c>
      <c r="E382" s="2">
        <f t="shared" si="31"/>
        <v>-4.2470139739684054E-2</v>
      </c>
      <c r="F382" s="2">
        <f t="shared" si="35"/>
        <v>-1.8130790369177426E-2</v>
      </c>
      <c r="G382" s="2">
        <f t="shared" si="33"/>
        <v>-2.4339349370506629E-2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3.7303999999999999</v>
      </c>
      <c r="C383" s="2">
        <f t="shared" si="30"/>
        <v>3.5939690811485443</v>
      </c>
      <c r="D383" s="2">
        <f t="shared" si="32"/>
        <v>3.6382088882211785</v>
      </c>
      <c r="E383" s="2">
        <f t="shared" si="31"/>
        <v>-4.4239807072634196E-2</v>
      </c>
      <c r="F383" s="2">
        <f t="shared" si="35"/>
        <v>-2.335259370986878E-2</v>
      </c>
      <c r="G383" s="2">
        <f t="shared" si="33"/>
        <v>-2.0887213362765417E-2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3.7303999999999999</v>
      </c>
      <c r="C384" s="2">
        <f t="shared" si="30"/>
        <v>3.6026353763564609</v>
      </c>
      <c r="D384" s="2">
        <f t="shared" si="32"/>
        <v>3.6450378594640545</v>
      </c>
      <c r="E384" s="2">
        <f t="shared" si="31"/>
        <v>-4.2402483107593536E-2</v>
      </c>
      <c r="F384" s="2">
        <f t="shared" si="35"/>
        <v>-2.716257158941373E-2</v>
      </c>
      <c r="G384" s="2">
        <f t="shared" si="33"/>
        <v>-1.5239911518179806E-2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3.7303999999999999</v>
      </c>
      <c r="C385" s="2">
        <f t="shared" si="30"/>
        <v>3.609968395378544</v>
      </c>
      <c r="D385" s="2">
        <f t="shared" si="32"/>
        <v>3.6513609809852356</v>
      </c>
      <c r="E385" s="2">
        <f t="shared" si="31"/>
        <v>-4.1392585606691679E-2</v>
      </c>
      <c r="F385" s="2">
        <f t="shared" si="35"/>
        <v>-3.0008574392869324E-2</v>
      </c>
      <c r="G385" s="2">
        <f t="shared" si="33"/>
        <v>-1.1384011213822355E-2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3.7303999999999999</v>
      </c>
      <c r="C386" s="2">
        <f t="shared" si="30"/>
        <v>3.6161732576279988</v>
      </c>
      <c r="D386" s="2">
        <f t="shared" si="32"/>
        <v>3.6572157231344775</v>
      </c>
      <c r="E386" s="2">
        <f t="shared" si="31"/>
        <v>-4.104246550647872E-2</v>
      </c>
      <c r="F386" s="2">
        <f t="shared" si="35"/>
        <v>-3.2215352615591206E-2</v>
      </c>
      <c r="G386" s="2">
        <f t="shared" si="33"/>
        <v>-8.8271128908875146E-3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3.7303999999999999</v>
      </c>
      <c r="C387" s="2">
        <f t="shared" si="30"/>
        <v>3.6051927564544606</v>
      </c>
      <c r="D387" s="2">
        <f t="shared" si="32"/>
        <v>3.6626367806800721</v>
      </c>
      <c r="E387" s="2">
        <f t="shared" si="31"/>
        <v>-5.7444024225611567E-2</v>
      </c>
      <c r="F387" s="2">
        <f t="shared" si="35"/>
        <v>-3.7261086937595278E-2</v>
      </c>
      <c r="G387" s="2">
        <f t="shared" si="33"/>
        <v>-2.0182937288016289E-2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3.7303999999999999</v>
      </c>
      <c r="C388" s="2">
        <f t="shared" si="30"/>
        <v>3.6121323323845438</v>
      </c>
      <c r="D388" s="2">
        <f t="shared" si="32"/>
        <v>3.6676562784074744</v>
      </c>
      <c r="E388" s="2">
        <f t="shared" si="31"/>
        <v>-5.5523946022930648E-2</v>
      </c>
      <c r="F388" s="2">
        <f t="shared" si="35"/>
        <v>-4.0913658754662352E-2</v>
      </c>
      <c r="G388" s="2">
        <f t="shared" si="33"/>
        <v>-1.4610287268268296E-2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3.7303999999999999</v>
      </c>
      <c r="C389" s="2">
        <f t="shared" si="30"/>
        <v>3.6277427427869213</v>
      </c>
      <c r="D389" s="2">
        <f t="shared" si="32"/>
        <v>3.6723039614884025</v>
      </c>
      <c r="E389" s="2">
        <f t="shared" si="31"/>
        <v>-4.456121870148122E-2</v>
      </c>
      <c r="F389" s="2">
        <f t="shared" si="35"/>
        <v>-4.1643170744026126E-2</v>
      </c>
      <c r="G389" s="2">
        <f t="shared" si="33"/>
        <v>-2.9180479574550944E-3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3.6292</v>
      </c>
      <c r="C390" s="2">
        <f t="shared" si="30"/>
        <v>3.6409515515889335</v>
      </c>
      <c r="D390" s="2">
        <f t="shared" si="32"/>
        <v>3.6691110754522245</v>
      </c>
      <c r="E390" s="2">
        <f t="shared" si="31"/>
        <v>-2.8159523863291014E-2</v>
      </c>
      <c r="F390" s="2">
        <f t="shared" si="35"/>
        <v>-3.89464413678791E-2</v>
      </c>
      <c r="G390" s="2">
        <f t="shared" si="33"/>
        <v>1.0786917504588087E-2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3.7303999999999999</v>
      </c>
      <c r="C391" s="2">
        <f t="shared" si="30"/>
        <v>3.6521282359598666</v>
      </c>
      <c r="D391" s="2">
        <f t="shared" si="32"/>
        <v>3.6736509957890968</v>
      </c>
      <c r="E391" s="2">
        <f t="shared" si="31"/>
        <v>-2.1522759829230242E-2</v>
      </c>
      <c r="F391" s="2">
        <f t="shared" si="35"/>
        <v>-3.5461705060149326E-2</v>
      </c>
      <c r="G391" s="2">
        <f t="shared" si="33"/>
        <v>1.3938945230919084E-2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3.7303999999999999</v>
      </c>
      <c r="C392" s="2">
        <f t="shared" si="30"/>
        <v>3.6615854304275794</v>
      </c>
      <c r="D392" s="2">
        <f t="shared" si="32"/>
        <v>3.6778546257306455</v>
      </c>
      <c r="E392" s="2">
        <f t="shared" si="31"/>
        <v>-1.6269195303066031E-2</v>
      </c>
      <c r="F392" s="2">
        <f t="shared" si="35"/>
        <v>-3.1623203108732664E-2</v>
      </c>
      <c r="G392" s="2">
        <f t="shared" si="33"/>
        <v>1.5354007805666633E-2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3.7303999999999999</v>
      </c>
      <c r="C393" s="2">
        <f t="shared" si="30"/>
        <v>3.6721722872848748</v>
      </c>
      <c r="D393" s="2">
        <f t="shared" si="32"/>
        <v>3.6817468756765237</v>
      </c>
      <c r="E393" s="2">
        <f t="shared" si="31"/>
        <v>-9.5745883916489305E-3</v>
      </c>
      <c r="F393" s="2">
        <f t="shared" si="35"/>
        <v>-2.7213480165315919E-2</v>
      </c>
      <c r="G393" s="2">
        <f t="shared" si="33"/>
        <v>1.7638891773666988E-2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3.7303999999999999</v>
      </c>
      <c r="C394" s="2">
        <f t="shared" si="30"/>
        <v>3.6811303969333555</v>
      </c>
      <c r="D394" s="2">
        <f t="shared" si="32"/>
        <v>3.6853508108115962</v>
      </c>
      <c r="E394" s="2">
        <f t="shared" si="31"/>
        <v>-4.2204138782406808E-3</v>
      </c>
      <c r="F394" s="2">
        <f t="shared" si="35"/>
        <v>-2.2614866907900873E-2</v>
      </c>
      <c r="G394" s="2">
        <f t="shared" si="33"/>
        <v>1.8394453029660193E-2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3.7303999999999999</v>
      </c>
      <c r="C395" s="2">
        <f t="shared" si="30"/>
        <v>3.6887103358666855</v>
      </c>
      <c r="D395" s="2">
        <f t="shared" si="32"/>
        <v>3.6886877877885151</v>
      </c>
      <c r="E395" s="2">
        <f t="shared" si="31"/>
        <v>2.2548078170370189E-5</v>
      </c>
      <c r="F395" s="2">
        <f t="shared" si="35"/>
        <v>-1.8087383910686625E-2</v>
      </c>
      <c r="G395" s="2">
        <f t="shared" si="33"/>
        <v>1.8109931988856996E-2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3.7303999999999999</v>
      </c>
      <c r="C396" s="2">
        <f t="shared" si="30"/>
        <v>3.6951241303487339</v>
      </c>
      <c r="D396" s="2">
        <f t="shared" si="32"/>
        <v>3.6917775812856624</v>
      </c>
      <c r="E396" s="2">
        <f t="shared" si="31"/>
        <v>3.3465490630715244E-3</v>
      </c>
      <c r="F396" s="2">
        <f t="shared" si="35"/>
        <v>-1.3800597315934995E-2</v>
      </c>
      <c r="G396" s="2">
        <f t="shared" si="33"/>
        <v>1.7147146379006519E-2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3.7303999999999999</v>
      </c>
      <c r="C397" s="2">
        <f t="shared" si="30"/>
        <v>3.7005511872181591</v>
      </c>
      <c r="D397" s="2">
        <f t="shared" si="32"/>
        <v>3.6946385011904281</v>
      </c>
      <c r="E397" s="2">
        <f t="shared" si="31"/>
        <v>5.9126860277309845E-3</v>
      </c>
      <c r="F397" s="2">
        <f t="shared" si="35"/>
        <v>-9.8579406472017999E-3</v>
      </c>
      <c r="G397" s="2">
        <f t="shared" si="33"/>
        <v>1.5770626674932786E-2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3.7303999999999999</v>
      </c>
      <c r="C398" s="2">
        <f t="shared" si="30"/>
        <v>3.7051433122615189</v>
      </c>
      <c r="D398" s="2">
        <f t="shared" si="32"/>
        <v>3.6972875011022484</v>
      </c>
      <c r="E398" s="2">
        <f t="shared" si="31"/>
        <v>7.855811159270587E-3</v>
      </c>
      <c r="F398" s="2">
        <f t="shared" si="35"/>
        <v>-6.315190285907323E-3</v>
      </c>
      <c r="G398" s="2">
        <f t="shared" si="33"/>
        <v>1.4171001445177911E-2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3.7303999999999999</v>
      </c>
      <c r="C399" s="2">
        <f t="shared" ref="C399:C462" si="36">$C$4*B389+C398*(1-$C$4)</f>
        <v>3.7090289565289773</v>
      </c>
      <c r="D399" s="2">
        <f t="shared" si="32"/>
        <v>3.6997402787983784</v>
      </c>
      <c r="E399" s="2">
        <f t="shared" si="31"/>
        <v>9.2886777305989376E-3</v>
      </c>
      <c r="F399" s="2">
        <f t="shared" si="35"/>
        <v>-3.1944166826060709E-3</v>
      </c>
      <c r="G399" s="2">
        <f t="shared" si="33"/>
        <v>1.2483094413205009E-2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3.7303999999999999</v>
      </c>
      <c r="C400" s="2">
        <f t="shared" si="36"/>
        <v>3.6967475786014425</v>
      </c>
      <c r="D400" s="2">
        <f t="shared" si="32"/>
        <v>3.7020113692577579</v>
      </c>
      <c r="E400" s="2">
        <f t="shared" si="31"/>
        <v>-5.2637906563153258E-3</v>
      </c>
      <c r="F400" s="2">
        <f t="shared" si="35"/>
        <v>-3.6082914773479221E-3</v>
      </c>
      <c r="G400" s="2">
        <f t="shared" si="33"/>
        <v>-1.6554991789674038E-3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3.7303999999999999</v>
      </c>
      <c r="C401" s="2">
        <f t="shared" si="36"/>
        <v>3.7019248742012203</v>
      </c>
      <c r="D401" s="2">
        <f t="shared" si="32"/>
        <v>3.7041142307942203</v>
      </c>
      <c r="E401" s="2">
        <f t="shared" si="31"/>
        <v>-2.1893565930000136E-3</v>
      </c>
      <c r="F401" s="2">
        <f t="shared" si="35"/>
        <v>-3.3245045004783409E-3</v>
      </c>
      <c r="G401" s="2">
        <f t="shared" si="33"/>
        <v>1.1351479074783273E-3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3.7303999999999999</v>
      </c>
      <c r="C402" s="2">
        <f t="shared" si="36"/>
        <v>3.7063056627856477</v>
      </c>
      <c r="D402" s="2">
        <f t="shared" si="32"/>
        <v>3.7060613248094634</v>
      </c>
      <c r="E402" s="2">
        <f t="shared" si="31"/>
        <v>2.4433797618428343E-4</v>
      </c>
      <c r="F402" s="2">
        <f t="shared" si="35"/>
        <v>-2.6107360051458163E-3</v>
      </c>
      <c r="G402" s="2">
        <f t="shared" si="33"/>
        <v>2.8550739813300997E-3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3.7303999999999999</v>
      </c>
      <c r="C403" s="2">
        <f t="shared" si="36"/>
        <v>3.7100124838955479</v>
      </c>
      <c r="D403" s="2">
        <f t="shared" si="32"/>
        <v>3.7078641896383924</v>
      </c>
      <c r="E403" s="2">
        <f t="shared" si="31"/>
        <v>2.1482942571555697E-3</v>
      </c>
      <c r="F403" s="2">
        <f t="shared" si="35"/>
        <v>-1.6589299526855394E-3</v>
      </c>
      <c r="G403" s="2">
        <f t="shared" si="33"/>
        <v>3.807224209841109E-3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3.7303999999999999</v>
      </c>
      <c r="C404" s="2">
        <f t="shared" si="36"/>
        <v>3.7131490248346943</v>
      </c>
      <c r="D404" s="2">
        <f t="shared" si="32"/>
        <v>3.7095335089244377</v>
      </c>
      <c r="E404" s="2">
        <f t="shared" si="31"/>
        <v>3.6155159102566614E-3</v>
      </c>
      <c r="F404" s="2">
        <f t="shared" si="35"/>
        <v>-6.0404078009709914E-4</v>
      </c>
      <c r="G404" s="2">
        <f t="shared" si="33"/>
        <v>4.2195566903537604E-3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3.7136</v>
      </c>
      <c r="C405" s="2">
        <f t="shared" si="36"/>
        <v>3.7158030210139721</v>
      </c>
      <c r="D405" s="2">
        <f t="shared" si="32"/>
        <v>3.7098347304855905</v>
      </c>
      <c r="E405" s="2">
        <f t="shared" si="31"/>
        <v>5.9682905283815479E-3</v>
      </c>
      <c r="F405" s="2">
        <f t="shared" si="35"/>
        <v>7.1042548159863032E-4</v>
      </c>
      <c r="G405" s="2">
        <f t="shared" si="33"/>
        <v>5.2578650467829174E-3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3.7136</v>
      </c>
      <c r="C406" s="2">
        <f t="shared" si="36"/>
        <v>3.7180487100887456</v>
      </c>
      <c r="D406" s="2">
        <f t="shared" si="32"/>
        <v>3.7101136393385099</v>
      </c>
      <c r="E406" s="2">
        <f t="shared" si="31"/>
        <v>7.9350707502356954E-3</v>
      </c>
      <c r="F406" s="2">
        <f t="shared" si="35"/>
        <v>2.1553545353260434E-3</v>
      </c>
      <c r="G406" s="2">
        <f t="shared" si="33"/>
        <v>5.7797162149096516E-3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6">
        <f>TITRES_STAT!D410</f>
        <v>3.7136</v>
      </c>
      <c r="C407" s="2">
        <f t="shared" si="36"/>
        <v>3.7199489085366308</v>
      </c>
      <c r="D407" s="2">
        <f t="shared" si="32"/>
        <v>3.7103718882763981</v>
      </c>
      <c r="E407" s="2">
        <f t="shared" si="31"/>
        <v>9.5770202602327714E-3</v>
      </c>
      <c r="F407" s="2">
        <f t="shared" si="35"/>
        <v>3.6396876803073894E-3</v>
      </c>
      <c r="G407" s="2">
        <f t="shared" si="33"/>
        <v>5.937332579925382E-3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3.7136</v>
      </c>
      <c r="C408" s="2">
        <f t="shared" si="36"/>
        <v>3.7215567687617646</v>
      </c>
      <c r="D408" s="2">
        <f t="shared" si="32"/>
        <v>3.7106110076633314</v>
      </c>
      <c r="E408" s="2">
        <f t="shared" si="31"/>
        <v>1.0945761098433149E-2</v>
      </c>
      <c r="F408" s="2">
        <f t="shared" si="35"/>
        <v>5.1009023639325413E-3</v>
      </c>
      <c r="G408" s="2">
        <f t="shared" si="33"/>
        <v>5.8448587345006076E-3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3.7303999999999999</v>
      </c>
      <c r="C409" s="2">
        <f t="shared" si="36"/>
        <v>3.7229172658753393</v>
      </c>
      <c r="D409" s="2">
        <f t="shared" si="32"/>
        <v>3.7120768589475293</v>
      </c>
      <c r="E409" s="2">
        <f t="shared" si="31"/>
        <v>1.0840406927810076E-2</v>
      </c>
      <c r="F409" s="2">
        <f t="shared" si="35"/>
        <v>6.2488032767080487E-3</v>
      </c>
      <c r="G409" s="2">
        <f t="shared" si="33"/>
        <v>4.591603651102027E-3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3.7303999999999999</v>
      </c>
      <c r="C410" s="2">
        <f t="shared" si="36"/>
        <v>3.7240684557406718</v>
      </c>
      <c r="D410" s="2">
        <f t="shared" si="32"/>
        <v>3.7134341286551198</v>
      </c>
      <c r="E410" s="2">
        <f t="shared" si="31"/>
        <v>1.0634327085552009E-2</v>
      </c>
      <c r="F410" s="2">
        <f t="shared" si="35"/>
        <v>7.1259080384768417E-3</v>
      </c>
      <c r="G410" s="2">
        <f t="shared" si="33"/>
        <v>3.5084190470751671E-3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3.7303999999999999</v>
      </c>
      <c r="C411" s="2">
        <f t="shared" si="36"/>
        <v>3.7250425394728759</v>
      </c>
      <c r="D411" s="2">
        <f t="shared" si="32"/>
        <v>3.7146908598658519</v>
      </c>
      <c r="E411" s="2">
        <f t="shared" si="31"/>
        <v>1.0351679607023989E-2</v>
      </c>
      <c r="F411" s="2">
        <f t="shared" si="35"/>
        <v>7.7710623521862719E-3</v>
      </c>
      <c r="G411" s="2">
        <f t="shared" si="33"/>
        <v>2.5806172548377172E-3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3.6206999999999998</v>
      </c>
      <c r="C412" s="2">
        <f t="shared" si="36"/>
        <v>3.7258667641693566</v>
      </c>
      <c r="D412" s="2">
        <f t="shared" si="32"/>
        <v>3.7077285739498631</v>
      </c>
      <c r="E412" s="2">
        <f t="shared" ref="E412:E475" si="37">C412-D412</f>
        <v>1.8138190219493477E-2</v>
      </c>
      <c r="F412" s="2">
        <f t="shared" si="35"/>
        <v>9.8444879256477137E-3</v>
      </c>
      <c r="G412" s="2">
        <f t="shared" si="33"/>
        <v>8.2937022938457637E-3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3.7262</v>
      </c>
      <c r="C413" s="2">
        <f t="shared" si="36"/>
        <v>3.7265641850663784</v>
      </c>
      <c r="D413" s="2">
        <f t="shared" ref="D413:D476" si="38">$D$4*B413+(1-$D$4)*D412</f>
        <v>3.7090968277313547</v>
      </c>
      <c r="E413" s="2">
        <f t="shared" si="37"/>
        <v>1.7467357335023692E-2</v>
      </c>
      <c r="F413" s="2">
        <f t="shared" si="35"/>
        <v>1.1369061807522909E-2</v>
      </c>
      <c r="G413" s="2">
        <f t="shared" si="33"/>
        <v>6.0982955275007827E-3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3.7262</v>
      </c>
      <c r="C414" s="2">
        <f t="shared" si="36"/>
        <v>3.7271543104407816</v>
      </c>
      <c r="D414" s="2">
        <f t="shared" si="38"/>
        <v>3.7103637293808838</v>
      </c>
      <c r="E414" s="2">
        <f t="shared" si="37"/>
        <v>1.6790581059897836E-2</v>
      </c>
      <c r="F414" s="2">
        <f t="shared" si="35"/>
        <v>1.2453365657997895E-2</v>
      </c>
      <c r="G414" s="2">
        <f t="shared" si="33"/>
        <v>4.3372154018999406E-3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3.7262</v>
      </c>
      <c r="C415" s="2">
        <f t="shared" si="36"/>
        <v>3.7250690319114304</v>
      </c>
      <c r="D415" s="2">
        <f t="shared" si="38"/>
        <v>3.7115367864637814</v>
      </c>
      <c r="E415" s="2">
        <f t="shared" si="37"/>
        <v>1.3532245447648972E-2</v>
      </c>
      <c r="F415" s="2">
        <f t="shared" si="35"/>
        <v>1.2669141615928111E-2</v>
      </c>
      <c r="G415" s="2">
        <f t="shared" si="33"/>
        <v>8.6310383172086107E-4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3.7262</v>
      </c>
      <c r="C416" s="2">
        <f t="shared" si="36"/>
        <v>3.723304565463518</v>
      </c>
      <c r="D416" s="2">
        <f t="shared" si="38"/>
        <v>3.7126229504294272</v>
      </c>
      <c r="E416" s="2">
        <f t="shared" si="37"/>
        <v>1.0681615034090708E-2</v>
      </c>
      <c r="F416" s="2">
        <f t="shared" si="35"/>
        <v>1.2271636299560632E-2</v>
      </c>
      <c r="G416" s="2">
        <f t="shared" si="33"/>
        <v>-1.5900212654699243E-3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3.7936999999999999</v>
      </c>
      <c r="C417" s="2">
        <f t="shared" si="36"/>
        <v>3.7218115553922075</v>
      </c>
      <c r="D417" s="2">
        <f t="shared" si="38"/>
        <v>3.7186286578050249</v>
      </c>
      <c r="E417" s="2">
        <f t="shared" si="37"/>
        <v>3.1828975871825982E-3</v>
      </c>
      <c r="F417" s="2">
        <f t="shared" si="35"/>
        <v>1.0453888557085025E-2</v>
      </c>
      <c r="G417" s="2">
        <f t="shared" si="33"/>
        <v>-7.2709909699024272E-3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3.7936999999999999</v>
      </c>
      <c r="C418" s="2">
        <f t="shared" si="36"/>
        <v>3.7205482391780218</v>
      </c>
      <c r="D418" s="2">
        <f t="shared" si="38"/>
        <v>3.7241894979676156</v>
      </c>
      <c r="E418" s="2">
        <f t="shared" si="37"/>
        <v>-3.6412587895937598E-3</v>
      </c>
      <c r="F418" s="2">
        <f t="shared" si="35"/>
        <v>7.6348590877492678E-3</v>
      </c>
      <c r="G418" s="2">
        <f t="shared" si="33"/>
        <v>-1.1276117877343027E-2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3.9035000000000002</v>
      </c>
      <c r="C419" s="2">
        <f t="shared" si="36"/>
        <v>3.7220638946890952</v>
      </c>
      <c r="D419" s="2">
        <f t="shared" si="38"/>
        <v>3.7374717573774214</v>
      </c>
      <c r="E419" s="2">
        <f t="shared" si="37"/>
        <v>-1.5407862688326279E-2</v>
      </c>
      <c r="F419" s="2">
        <f t="shared" si="35"/>
        <v>3.0263147325341583E-3</v>
      </c>
      <c r="G419" s="2">
        <f t="shared" si="33"/>
        <v>-1.8434177420860436E-2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4.0090000000000003</v>
      </c>
      <c r="C420" s="2">
        <f t="shared" si="36"/>
        <v>3.7233463724292344</v>
      </c>
      <c r="D420" s="2">
        <f t="shared" si="38"/>
        <v>3.7575849605346492</v>
      </c>
      <c r="E420" s="2">
        <f t="shared" si="37"/>
        <v>-3.4238588105414802E-2</v>
      </c>
      <c r="F420" s="2">
        <f t="shared" si="35"/>
        <v>-4.4266658350556338E-3</v>
      </c>
      <c r="G420" s="2">
        <f t="shared" ref="G420:G483" si="39">E420-F420</f>
        <v>-2.981192227035917E-2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4.0090000000000003</v>
      </c>
      <c r="C421" s="2">
        <f t="shared" si="36"/>
        <v>3.7244315459016599</v>
      </c>
      <c r="D421" s="2">
        <f t="shared" si="38"/>
        <v>3.7762082967913417</v>
      </c>
      <c r="E421" s="2">
        <f t="shared" si="37"/>
        <v>-5.1776750889681811E-2</v>
      </c>
      <c r="F421" s="2">
        <f t="shared" ref="F421:F484" si="41">(E421*(2/(10)))+((1-(2/10))*F420)</f>
        <v>-1.3896682845980869E-2</v>
      </c>
      <c r="G421" s="2">
        <f t="shared" si="39"/>
        <v>-3.7880068043700942E-2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3.8992</v>
      </c>
      <c r="C422" s="2">
        <f t="shared" si="36"/>
        <v>3.7084728465321737</v>
      </c>
      <c r="D422" s="2">
        <f t="shared" si="38"/>
        <v>3.7853187933253163</v>
      </c>
      <c r="E422" s="2">
        <f t="shared" si="37"/>
        <v>-7.6845946793142605E-2</v>
      </c>
      <c r="F422" s="2">
        <f t="shared" si="41"/>
        <v>-2.6486535635413217E-2</v>
      </c>
      <c r="G422" s="2">
        <f t="shared" si="39"/>
        <v>-5.0359411157729392E-2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3.8992</v>
      </c>
      <c r="C423" s="2">
        <f t="shared" si="36"/>
        <v>3.7112001009118392</v>
      </c>
      <c r="D423" s="2">
        <f t="shared" si="38"/>
        <v>3.7937544382641817</v>
      </c>
      <c r="E423" s="2">
        <f t="shared" si="37"/>
        <v>-8.2554337352342522E-2</v>
      </c>
      <c r="F423" s="2">
        <f t="shared" si="41"/>
        <v>-3.7700095978799086E-2</v>
      </c>
      <c r="G423" s="2">
        <f t="shared" si="39"/>
        <v>-4.4854241373543435E-2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3.8992</v>
      </c>
      <c r="C424" s="2">
        <f t="shared" si="36"/>
        <v>3.713507777694633</v>
      </c>
      <c r="D424" s="2">
        <f t="shared" si="38"/>
        <v>3.8015652206149828</v>
      </c>
      <c r="E424" s="2">
        <f t="shared" si="37"/>
        <v>-8.8057442920349782E-2</v>
      </c>
      <c r="F424" s="2">
        <f t="shared" si="41"/>
        <v>-4.7771565367109227E-2</v>
      </c>
      <c r="G424" s="2">
        <f t="shared" si="39"/>
        <v>-4.0285877553240555E-2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3.8992</v>
      </c>
      <c r="C425" s="2">
        <f t="shared" si="36"/>
        <v>3.7154604272800742</v>
      </c>
      <c r="D425" s="2">
        <f t="shared" si="38"/>
        <v>3.8087974264953544</v>
      </c>
      <c r="E425" s="2">
        <f t="shared" si="37"/>
        <v>-9.3336999215280159E-2</v>
      </c>
      <c r="F425" s="2">
        <f t="shared" si="41"/>
        <v>-5.6884652136743416E-2</v>
      </c>
      <c r="G425" s="2">
        <f t="shared" si="39"/>
        <v>-3.6452347078536743E-2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3.8992</v>
      </c>
      <c r="C426" s="2">
        <f t="shared" si="36"/>
        <v>3.717112669236986</v>
      </c>
      <c r="D426" s="2">
        <f t="shared" si="38"/>
        <v>3.8154939134216241</v>
      </c>
      <c r="E426" s="2">
        <f t="shared" si="37"/>
        <v>-9.8381244184638117E-2</v>
      </c>
      <c r="F426" s="2">
        <f t="shared" si="41"/>
        <v>-6.5183970546322356E-2</v>
      </c>
      <c r="G426" s="2">
        <f t="shared" si="39"/>
        <v>-3.3197273638315761E-2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3.8992</v>
      </c>
      <c r="C427" s="2">
        <f t="shared" si="36"/>
        <v>3.7288953355082191</v>
      </c>
      <c r="D427" s="2">
        <f t="shared" si="38"/>
        <v>3.8216943642792813</v>
      </c>
      <c r="E427" s="2">
        <f t="shared" si="37"/>
        <v>-9.2799028771062275E-2</v>
      </c>
      <c r="F427" s="2">
        <f t="shared" si="41"/>
        <v>-7.0706982191270334E-2</v>
      </c>
      <c r="G427" s="2">
        <f t="shared" si="39"/>
        <v>-2.2092046579791941E-2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3.8992</v>
      </c>
      <c r="C428" s="2">
        <f t="shared" si="36"/>
        <v>3.7388652838915699</v>
      </c>
      <c r="D428" s="2">
        <f t="shared" si="38"/>
        <v>3.8274355224808159</v>
      </c>
      <c r="E428" s="2">
        <f t="shared" si="37"/>
        <v>-8.8570238589245953E-2</v>
      </c>
      <c r="F428" s="2">
        <f t="shared" si="41"/>
        <v>-7.4279633470865455E-2</v>
      </c>
      <c r="G428" s="2">
        <f t="shared" si="39"/>
        <v>-1.4290605118380498E-2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3.895</v>
      </c>
      <c r="C429" s="2">
        <f t="shared" si="36"/>
        <v>3.7641937017544054</v>
      </c>
      <c r="D429" s="2">
        <f t="shared" si="38"/>
        <v>3.8324402985933483</v>
      </c>
      <c r="E429" s="2">
        <f t="shared" si="37"/>
        <v>-6.8246596838942963E-2</v>
      </c>
      <c r="F429" s="2">
        <f t="shared" si="41"/>
        <v>-7.3073026144480968E-2</v>
      </c>
      <c r="G429" s="2">
        <f t="shared" si="39"/>
        <v>4.8264293055380048E-3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3.8824000000000001</v>
      </c>
      <c r="C430" s="2">
        <f t="shared" si="36"/>
        <v>3.8018562091768047</v>
      </c>
      <c r="D430" s="2">
        <f t="shared" si="38"/>
        <v>3.8361410172160637</v>
      </c>
      <c r="E430" s="2">
        <f t="shared" si="37"/>
        <v>-3.428480803925904E-2</v>
      </c>
      <c r="F430" s="2">
        <f t="shared" si="41"/>
        <v>-6.5315382523436591E-2</v>
      </c>
      <c r="G430" s="2">
        <f t="shared" si="39"/>
        <v>3.103057448417755E-2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3.8824000000000001</v>
      </c>
      <c r="C431" s="2">
        <f t="shared" si="36"/>
        <v>3.8337244846880658</v>
      </c>
      <c r="D431" s="2">
        <f t="shared" si="38"/>
        <v>3.8395676085333923</v>
      </c>
      <c r="E431" s="2">
        <f t="shared" si="37"/>
        <v>-5.8431238453264811E-3</v>
      </c>
      <c r="F431" s="2">
        <f t="shared" si="41"/>
        <v>-5.3420930787814576E-2</v>
      </c>
      <c r="G431" s="2">
        <f t="shared" si="39"/>
        <v>4.7577806942488095E-2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3.8824000000000001</v>
      </c>
      <c r="C432" s="2">
        <f t="shared" si="36"/>
        <v>3.8437976408899015</v>
      </c>
      <c r="D432" s="2">
        <f t="shared" si="38"/>
        <v>3.8427403782716594</v>
      </c>
      <c r="E432" s="2">
        <f t="shared" si="37"/>
        <v>1.0572626182421274E-3</v>
      </c>
      <c r="F432" s="2">
        <f t="shared" si="41"/>
        <v>-4.2525292106603239E-2</v>
      </c>
      <c r="G432" s="2">
        <f t="shared" si="39"/>
        <v>4.3582554724845367E-2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3.8824000000000001</v>
      </c>
      <c r="C433" s="2">
        <f t="shared" si="36"/>
        <v>3.8523210807529935</v>
      </c>
      <c r="D433" s="2">
        <f t="shared" si="38"/>
        <v>3.8456781280293146</v>
      </c>
      <c r="E433" s="2">
        <f t="shared" si="37"/>
        <v>6.6429527236788743E-3</v>
      </c>
      <c r="F433" s="2">
        <f t="shared" si="41"/>
        <v>-3.2691643140546817E-2</v>
      </c>
      <c r="G433" s="2">
        <f t="shared" si="39"/>
        <v>3.9334595864225691E-2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3.895</v>
      </c>
      <c r="C434" s="2">
        <f t="shared" si="36"/>
        <v>3.8595332221756098</v>
      </c>
      <c r="D434" s="2">
        <f t="shared" si="38"/>
        <v>3.8493316000271434</v>
      </c>
      <c r="E434" s="2">
        <f t="shared" si="37"/>
        <v>1.0201622148466427E-2</v>
      </c>
      <c r="F434" s="2">
        <f t="shared" si="41"/>
        <v>-2.411299008274417E-2</v>
      </c>
      <c r="G434" s="2">
        <f t="shared" si="39"/>
        <v>3.4314612231210601E-2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3.895</v>
      </c>
      <c r="C435" s="2">
        <f t="shared" si="36"/>
        <v>3.8656358033793619</v>
      </c>
      <c r="D435" s="2">
        <f t="shared" si="38"/>
        <v>3.8527144444695773</v>
      </c>
      <c r="E435" s="2">
        <f t="shared" si="37"/>
        <v>1.2921358909784519E-2</v>
      </c>
      <c r="F435" s="2">
        <f t="shared" si="41"/>
        <v>-1.6706120284238433E-2</v>
      </c>
      <c r="G435" s="2">
        <f t="shared" si="39"/>
        <v>2.9627479194022952E-2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3.895</v>
      </c>
      <c r="C436" s="2">
        <f t="shared" si="36"/>
        <v>3.8707995259363828</v>
      </c>
      <c r="D436" s="2">
        <f t="shared" si="38"/>
        <v>3.8558467078422014</v>
      </c>
      <c r="E436" s="2">
        <f t="shared" si="37"/>
        <v>1.4952818094181364E-2</v>
      </c>
      <c r="F436" s="2">
        <f t="shared" si="41"/>
        <v>-1.0374332608554474E-2</v>
      </c>
      <c r="G436" s="2">
        <f t="shared" si="39"/>
        <v>2.5327150702735838E-2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3.895</v>
      </c>
      <c r="C437" s="2">
        <f t="shared" si="36"/>
        <v>3.8751688296384774</v>
      </c>
      <c r="D437" s="2">
        <f t="shared" si="38"/>
        <v>3.8587469517057422</v>
      </c>
      <c r="E437" s="2">
        <f t="shared" si="37"/>
        <v>1.6421877932735196E-2</v>
      </c>
      <c r="F437" s="2">
        <f t="shared" si="41"/>
        <v>-5.0150905002965401E-3</v>
      </c>
      <c r="G437" s="2">
        <f t="shared" si="39"/>
        <v>2.1436968433031736E-2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3.895</v>
      </c>
      <c r="C438" s="2">
        <f t="shared" si="36"/>
        <v>3.8788659327710193</v>
      </c>
      <c r="D438" s="2">
        <f t="shared" si="38"/>
        <v>3.8614323626905023</v>
      </c>
      <c r="E438" s="2">
        <f t="shared" si="37"/>
        <v>1.7433570080517047E-2</v>
      </c>
      <c r="F438" s="2">
        <f t="shared" si="41"/>
        <v>-5.2535838413382292E-4</v>
      </c>
      <c r="G438" s="2">
        <f t="shared" si="39"/>
        <v>1.7958928464650869E-2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3.895</v>
      </c>
      <c r="C439" s="2">
        <f t="shared" si="36"/>
        <v>3.8813480969600933</v>
      </c>
      <c r="D439" s="2">
        <f t="shared" si="38"/>
        <v>3.8639188543430576</v>
      </c>
      <c r="E439" s="2">
        <f t="shared" si="37"/>
        <v>1.7429242617035712E-2</v>
      </c>
      <c r="F439" s="2">
        <f t="shared" si="41"/>
        <v>3.0655618161000838E-3</v>
      </c>
      <c r="G439" s="2">
        <f t="shared" si="39"/>
        <v>1.4363680800935627E-2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3.8866000000000001</v>
      </c>
      <c r="C440" s="2">
        <f t="shared" si="36"/>
        <v>3.8815099281970022</v>
      </c>
      <c r="D440" s="2">
        <f t="shared" si="38"/>
        <v>3.8655989392065346</v>
      </c>
      <c r="E440" s="2">
        <f t="shared" si="37"/>
        <v>1.5910988990467612E-2</v>
      </c>
      <c r="F440" s="2">
        <f t="shared" si="41"/>
        <v>5.6346472509735904E-3</v>
      </c>
      <c r="G440" s="2">
        <f t="shared" si="39"/>
        <v>1.0276341739494021E-2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3.8866000000000001</v>
      </c>
      <c r="C441" s="2">
        <f t="shared" si="36"/>
        <v>3.8816468623205402</v>
      </c>
      <c r="D441" s="2">
        <f t="shared" si="38"/>
        <v>3.8671545733393842</v>
      </c>
      <c r="E441" s="2">
        <f t="shared" si="37"/>
        <v>1.4492288981156065E-2</v>
      </c>
      <c r="F441" s="2">
        <f t="shared" si="41"/>
        <v>7.4061755970100855E-3</v>
      </c>
      <c r="G441" s="2">
        <f t="shared" si="39"/>
        <v>7.0861133841459796E-3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3.8908</v>
      </c>
      <c r="C442" s="2">
        <f t="shared" si="36"/>
        <v>3.8817627296558417</v>
      </c>
      <c r="D442" s="2">
        <f t="shared" si="38"/>
        <v>3.8689060864253557</v>
      </c>
      <c r="E442" s="2">
        <f t="shared" si="37"/>
        <v>1.2856643230485965E-2</v>
      </c>
      <c r="F442" s="2">
        <f t="shared" si="41"/>
        <v>8.496269123705262E-3</v>
      </c>
      <c r="G442" s="2">
        <f t="shared" si="39"/>
        <v>4.3603741067807025E-3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3.8908</v>
      </c>
      <c r="C443" s="2">
        <f t="shared" si="36"/>
        <v>3.8818607712472506</v>
      </c>
      <c r="D443" s="2">
        <f t="shared" si="38"/>
        <v>3.870527857801255</v>
      </c>
      <c r="E443" s="2">
        <f t="shared" si="37"/>
        <v>1.1332913445995629E-2</v>
      </c>
      <c r="F443" s="2">
        <f t="shared" si="41"/>
        <v>9.0635979881633355E-3</v>
      </c>
      <c r="G443" s="2">
        <f t="shared" si="39"/>
        <v>2.2693154578322938E-3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3.8824000000000001</v>
      </c>
      <c r="C444" s="2">
        <f t="shared" si="36"/>
        <v>3.883882191055366</v>
      </c>
      <c r="D444" s="2">
        <f t="shared" si="38"/>
        <v>3.8714072757419027</v>
      </c>
      <c r="E444" s="2">
        <f t="shared" si="37"/>
        <v>1.2474915313463342E-2</v>
      </c>
      <c r="F444" s="2">
        <f t="shared" si="41"/>
        <v>9.7458614532233371E-3</v>
      </c>
      <c r="G444" s="2">
        <f t="shared" si="39"/>
        <v>2.7290538602400046E-3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3.8824000000000001</v>
      </c>
      <c r="C445" s="2">
        <f t="shared" si="36"/>
        <v>3.8855926232006941</v>
      </c>
      <c r="D445" s="2">
        <f t="shared" si="38"/>
        <v>3.8722215516128733</v>
      </c>
      <c r="E445" s="2">
        <f t="shared" si="37"/>
        <v>1.3371071587820804E-2</v>
      </c>
      <c r="F445" s="2">
        <f t="shared" si="41"/>
        <v>1.0470903480142832E-2</v>
      </c>
      <c r="G445" s="2">
        <f t="shared" si="39"/>
        <v>2.9001681076779723E-3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6">
        <f>TITRES_STAT!D449</f>
        <v>3.8824000000000001</v>
      </c>
      <c r="C446" s="2">
        <f t="shared" si="36"/>
        <v>3.8870399119390489</v>
      </c>
      <c r="D446" s="2">
        <f t="shared" si="38"/>
        <v>3.8729755107526609</v>
      </c>
      <c r="E446" s="2">
        <f t="shared" si="37"/>
        <v>1.4064401186387965E-2</v>
      </c>
      <c r="F446" s="2">
        <f t="shared" si="41"/>
        <v>1.118960302139186E-2</v>
      </c>
      <c r="G446" s="2">
        <f t="shared" si="39"/>
        <v>2.8747981649961049E-3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6">
        <f>TITRES_STAT!D450</f>
        <v>3.8824000000000001</v>
      </c>
      <c r="C447" s="2">
        <f t="shared" si="36"/>
        <v>3.8882645408715026</v>
      </c>
      <c r="D447" s="2">
        <f t="shared" si="38"/>
        <v>3.8736736210672786</v>
      </c>
      <c r="E447" s="2">
        <f t="shared" si="37"/>
        <v>1.4590919804224001E-2</v>
      </c>
      <c r="F447" s="2">
        <f t="shared" si="41"/>
        <v>1.1869866377958289E-2</v>
      </c>
      <c r="G447" s="2">
        <f t="shared" si="39"/>
        <v>2.7210534262657113E-3</v>
      </c>
      <c r="H447" s="2" t="str">
        <f t="shared" si="40"/>
        <v>Sell</v>
      </c>
    </row>
    <row r="448" spans="1:8" ht="13.5" x14ac:dyDescent="0.25">
      <c r="A448" s="3">
        <f>TITRES_STAT!B451</f>
        <v>42660</v>
      </c>
      <c r="B448" s="6">
        <f>TITRES_STAT!D451</f>
        <v>3.8908</v>
      </c>
      <c r="C448" s="2">
        <f t="shared" si="36"/>
        <v>3.88930076535281</v>
      </c>
      <c r="D448" s="2">
        <f t="shared" si="38"/>
        <v>3.8749422417289616</v>
      </c>
      <c r="E448" s="2">
        <f t="shared" si="37"/>
        <v>1.4358523623848374E-2</v>
      </c>
      <c r="F448" s="2">
        <f t="shared" si="41"/>
        <v>1.2367597827136308E-2</v>
      </c>
      <c r="G448" s="2">
        <f t="shared" si="39"/>
        <v>1.9909257967120654E-3</v>
      </c>
      <c r="H448" s="2" t="str">
        <f t="shared" si="40"/>
        <v>Sell</v>
      </c>
    </row>
    <row r="449" spans="1:8" ht="13.5" x14ac:dyDescent="0.25">
      <c r="A449" s="3">
        <f>TITRES_STAT!B452</f>
        <v>42661</v>
      </c>
      <c r="B449" s="6">
        <f>TITRES_STAT!D452</f>
        <v>3.8908</v>
      </c>
      <c r="C449" s="2">
        <f t="shared" si="36"/>
        <v>3.890177570683147</v>
      </c>
      <c r="D449" s="2">
        <f t="shared" si="38"/>
        <v>3.8761168904897789</v>
      </c>
      <c r="E449" s="2">
        <f t="shared" si="37"/>
        <v>1.4060680193368036E-2</v>
      </c>
      <c r="F449" s="2">
        <f t="shared" si="41"/>
        <v>1.2706214300382655E-2</v>
      </c>
      <c r="G449" s="2">
        <f t="shared" si="39"/>
        <v>1.354465892985381E-3</v>
      </c>
      <c r="H449" s="2" t="str">
        <f t="shared" si="40"/>
        <v>Sell</v>
      </c>
    </row>
    <row r="450" spans="1:8" ht="13.5" x14ac:dyDescent="0.25">
      <c r="A450" s="3">
        <f>TITRES_STAT!B453</f>
        <v>42662</v>
      </c>
      <c r="B450" s="6">
        <f>TITRES_STAT!D453</f>
        <v>3.8908</v>
      </c>
      <c r="C450" s="2">
        <f t="shared" si="36"/>
        <v>3.8896271751934322</v>
      </c>
      <c r="D450" s="2">
        <f t="shared" si="38"/>
        <v>3.8772045282312768</v>
      </c>
      <c r="E450" s="2">
        <f t="shared" si="37"/>
        <v>1.2422646962155337E-2</v>
      </c>
      <c r="F450" s="2">
        <f t="shared" si="41"/>
        <v>1.2649500832737193E-2</v>
      </c>
      <c r="G450" s="2">
        <f t="shared" si="39"/>
        <v>-2.2685387058185569E-4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3.8613</v>
      </c>
      <c r="C451" s="2">
        <f t="shared" si="36"/>
        <v>3.8891614559329044</v>
      </c>
      <c r="D451" s="2">
        <f t="shared" si="38"/>
        <v>3.8760264150289601</v>
      </c>
      <c r="E451" s="2">
        <f t="shared" si="37"/>
        <v>1.3135040903944351E-2</v>
      </c>
      <c r="F451" s="2">
        <f t="shared" si="41"/>
        <v>1.2746608846978626E-2</v>
      </c>
      <c r="G451" s="2">
        <f t="shared" si="39"/>
        <v>3.8843205696572486E-4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3.8738999999999999</v>
      </c>
      <c r="C452" s="2">
        <f t="shared" si="36"/>
        <v>3.8894135396355347</v>
      </c>
      <c r="D452" s="2">
        <f t="shared" si="38"/>
        <v>3.875868902804593</v>
      </c>
      <c r="E452" s="2">
        <f t="shared" si="37"/>
        <v>1.3544636830941759E-2</v>
      </c>
      <c r="F452" s="2">
        <f t="shared" si="41"/>
        <v>1.2906214443771253E-2</v>
      </c>
      <c r="G452" s="2">
        <f t="shared" si="39"/>
        <v>6.3842238717050533E-4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3.8824000000000001</v>
      </c>
      <c r="C453" s="2">
        <f t="shared" si="36"/>
        <v>3.8896268412300681</v>
      </c>
      <c r="D453" s="2">
        <f t="shared" si="38"/>
        <v>3.8763526877820302</v>
      </c>
      <c r="E453" s="2">
        <f t="shared" si="37"/>
        <v>1.327415344803784E-2</v>
      </c>
      <c r="F453" s="2">
        <f t="shared" si="41"/>
        <v>1.2979802244624571E-2</v>
      </c>
      <c r="G453" s="2">
        <f t="shared" si="39"/>
        <v>2.9435120341326886E-4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3.8824000000000001</v>
      </c>
      <c r="C454" s="2">
        <f t="shared" si="36"/>
        <v>3.888515019502365</v>
      </c>
      <c r="D454" s="2">
        <f t="shared" si="38"/>
        <v>3.8768006368352133</v>
      </c>
      <c r="E454" s="2">
        <f t="shared" si="37"/>
        <v>1.1714382667151746E-2</v>
      </c>
      <c r="F454" s="2">
        <f t="shared" si="41"/>
        <v>1.2726718329130006E-2</v>
      </c>
      <c r="G454" s="2">
        <f t="shared" si="39"/>
        <v>-1.01233566197826E-3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3.8824000000000001</v>
      </c>
      <c r="C455" s="2">
        <f t="shared" si="36"/>
        <v>3.8875742472712318</v>
      </c>
      <c r="D455" s="2">
        <f t="shared" si="38"/>
        <v>3.8772154044770497</v>
      </c>
      <c r="E455" s="2">
        <f t="shared" si="37"/>
        <v>1.0358842794182088E-2</v>
      </c>
      <c r="F455" s="2">
        <f t="shared" si="41"/>
        <v>1.2253143222140423E-2</v>
      </c>
      <c r="G455" s="2">
        <f t="shared" si="39"/>
        <v>-1.8943004279583352E-3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6">
        <f>TITRES_STAT!D459</f>
        <v>3.8824000000000001</v>
      </c>
      <c r="C456" s="2">
        <f t="shared" si="36"/>
        <v>3.8867782092295036</v>
      </c>
      <c r="D456" s="2">
        <f t="shared" si="38"/>
        <v>3.8775994485898613</v>
      </c>
      <c r="E456" s="2">
        <f t="shared" si="37"/>
        <v>9.1787606396422916E-3</v>
      </c>
      <c r="F456" s="2">
        <f t="shared" si="41"/>
        <v>1.1638266705640799E-2</v>
      </c>
      <c r="G456" s="2">
        <f t="shared" si="39"/>
        <v>-2.4595060659985072E-3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3.798</v>
      </c>
      <c r="C457" s="2">
        <f t="shared" si="36"/>
        <v>3.8861046385788107</v>
      </c>
      <c r="D457" s="2">
        <f t="shared" si="38"/>
        <v>3.8717031931387607</v>
      </c>
      <c r="E457" s="2">
        <f t="shared" si="37"/>
        <v>1.4401445440050065E-2</v>
      </c>
      <c r="F457" s="2">
        <f t="shared" si="41"/>
        <v>1.2190902452522653E-2</v>
      </c>
      <c r="G457" s="2">
        <f t="shared" si="39"/>
        <v>2.2105429875274116E-3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3.798</v>
      </c>
      <c r="C458" s="2">
        <f t="shared" si="36"/>
        <v>3.8868270018743782</v>
      </c>
      <c r="D458" s="2">
        <f t="shared" si="38"/>
        <v>3.8662436973507046</v>
      </c>
      <c r="E458" s="2">
        <f t="shared" si="37"/>
        <v>2.0583304523673629E-2</v>
      </c>
      <c r="F458" s="2">
        <f t="shared" si="41"/>
        <v>1.386938286675285E-2</v>
      </c>
      <c r="G458" s="2">
        <f t="shared" si="39"/>
        <v>6.7139216569207794E-3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3.798</v>
      </c>
      <c r="C459" s="2">
        <f t="shared" si="36"/>
        <v>3.887438232355243</v>
      </c>
      <c r="D459" s="2">
        <f t="shared" si="38"/>
        <v>3.8611886086580598</v>
      </c>
      <c r="E459" s="2">
        <f t="shared" si="37"/>
        <v>2.62496236971832E-2</v>
      </c>
      <c r="F459" s="2">
        <f t="shared" si="41"/>
        <v>1.634543103283892E-2</v>
      </c>
      <c r="G459" s="2">
        <f t="shared" si="39"/>
        <v>9.9041926643442801E-3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3.798</v>
      </c>
      <c r="C460" s="2">
        <f t="shared" si="36"/>
        <v>3.8879554273775132</v>
      </c>
      <c r="D460" s="2">
        <f t="shared" si="38"/>
        <v>3.8565079709796852</v>
      </c>
      <c r="E460" s="2">
        <f t="shared" si="37"/>
        <v>3.1447456397827978E-2</v>
      </c>
      <c r="F460" s="2">
        <f t="shared" si="41"/>
        <v>1.9365836105836733E-2</v>
      </c>
      <c r="G460" s="2">
        <f t="shared" si="39"/>
        <v>1.2081620291991245E-2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3.798</v>
      </c>
      <c r="C461" s="2">
        <f t="shared" si="36"/>
        <v>3.8838545923963572</v>
      </c>
      <c r="D461" s="2">
        <f t="shared" si="38"/>
        <v>3.8521740472034125</v>
      </c>
      <c r="E461" s="2">
        <f t="shared" si="37"/>
        <v>3.168054519294472E-2</v>
      </c>
      <c r="F461" s="2">
        <f t="shared" si="41"/>
        <v>2.1828777923258331E-2</v>
      </c>
      <c r="G461" s="2">
        <f t="shared" si="39"/>
        <v>9.8517672696863887E-3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3.798</v>
      </c>
      <c r="C462" s="2">
        <f t="shared" si="36"/>
        <v>3.8823231166430716</v>
      </c>
      <c r="D462" s="2">
        <f t="shared" si="38"/>
        <v>3.8481611548179746</v>
      </c>
      <c r="E462" s="2">
        <f t="shared" si="37"/>
        <v>3.4161961825097009E-2</v>
      </c>
      <c r="F462" s="2">
        <f t="shared" si="41"/>
        <v>2.4295414703626068E-2</v>
      </c>
      <c r="G462" s="2">
        <f t="shared" si="39"/>
        <v>9.8665471214709408E-3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3.722</v>
      </c>
      <c r="C463" s="2">
        <f t="shared" ref="C463:C526" si="42">$C$4*B453+C462*(1-$C$4)</f>
        <v>3.8823349448518298</v>
      </c>
      <c r="D463" s="2">
        <f t="shared" si="38"/>
        <v>3.8388158840907174</v>
      </c>
      <c r="E463" s="2">
        <f t="shared" si="37"/>
        <v>4.3519060761112449E-2</v>
      </c>
      <c r="F463" s="2">
        <f t="shared" si="41"/>
        <v>2.8140143915123345E-2</v>
      </c>
      <c r="G463" s="2">
        <f t="shared" si="39"/>
        <v>1.5378916845989105E-2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6">
        <f>TITRES_STAT!D467</f>
        <v>3.7557999999999998</v>
      </c>
      <c r="C464" s="2">
        <f t="shared" si="42"/>
        <v>3.8823449533361636</v>
      </c>
      <c r="D464" s="2">
        <f t="shared" si="38"/>
        <v>3.8326665593432567</v>
      </c>
      <c r="E464" s="2">
        <f t="shared" si="37"/>
        <v>4.9678393992906855E-2</v>
      </c>
      <c r="F464" s="2">
        <f t="shared" si="41"/>
        <v>3.2447793930680049E-2</v>
      </c>
      <c r="G464" s="2">
        <f t="shared" si="39"/>
        <v>1.7230600062226806E-2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3.7136</v>
      </c>
      <c r="C465" s="2">
        <f t="shared" si="42"/>
        <v>3.8823534220536766</v>
      </c>
      <c r="D465" s="2">
        <f t="shared" si="38"/>
        <v>3.823846814206719</v>
      </c>
      <c r="E465" s="2">
        <f t="shared" si="37"/>
        <v>5.8506607846957603E-2</v>
      </c>
      <c r="F465" s="2">
        <f t="shared" si="41"/>
        <v>3.765955671393556E-2</v>
      </c>
      <c r="G465" s="2">
        <f t="shared" si="39"/>
        <v>2.0847051133022043E-2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6">
        <f>TITRES_STAT!D469</f>
        <v>3.7557999999999998</v>
      </c>
      <c r="C466" s="2">
        <f t="shared" si="42"/>
        <v>3.882360587891573</v>
      </c>
      <c r="D466" s="2">
        <f t="shared" si="38"/>
        <v>3.8188063094506659</v>
      </c>
      <c r="E466" s="2">
        <f t="shared" si="37"/>
        <v>6.3554278440907108E-2</v>
      </c>
      <c r="F466" s="2">
        <f t="shared" si="41"/>
        <v>4.2838501059329875E-2</v>
      </c>
      <c r="G466" s="2">
        <f t="shared" si="39"/>
        <v>2.0715777381577233E-2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3.798</v>
      </c>
      <c r="C467" s="2">
        <f t="shared" si="42"/>
        <v>3.869382035908254</v>
      </c>
      <c r="D467" s="2">
        <f t="shared" si="38"/>
        <v>3.8172651013432093</v>
      </c>
      <c r="E467" s="2">
        <f t="shared" si="37"/>
        <v>5.2116934565044737E-2</v>
      </c>
      <c r="F467" s="2">
        <f t="shared" si="41"/>
        <v>4.4694187760472848E-2</v>
      </c>
      <c r="G467" s="2">
        <f t="shared" si="39"/>
        <v>7.4227468045718892E-3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6">
        <f>TITRES_STAT!D471</f>
        <v>3.798</v>
      </c>
      <c r="C468" s="2">
        <f t="shared" si="42"/>
        <v>3.858400184230061</v>
      </c>
      <c r="D468" s="2">
        <f t="shared" si="38"/>
        <v>3.8158380567992678</v>
      </c>
      <c r="E468" s="2">
        <f t="shared" si="37"/>
        <v>4.256212743079324E-2</v>
      </c>
      <c r="F468" s="2">
        <f t="shared" si="41"/>
        <v>4.4267775694536923E-2</v>
      </c>
      <c r="G468" s="2">
        <f t="shared" si="39"/>
        <v>-1.7056482637436837E-3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3.798</v>
      </c>
      <c r="C469" s="2">
        <f t="shared" si="42"/>
        <v>3.849107848194667</v>
      </c>
      <c r="D469" s="2">
        <f t="shared" si="38"/>
        <v>3.8145167192585814</v>
      </c>
      <c r="E469" s="2">
        <f t="shared" si="37"/>
        <v>3.4591128936085624E-2</v>
      </c>
      <c r="F469" s="2">
        <f t="shared" si="41"/>
        <v>4.2332446342846664E-2</v>
      </c>
      <c r="G469" s="2">
        <f t="shared" si="39"/>
        <v>-7.7413174067610391E-3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3.6924999999999999</v>
      </c>
      <c r="C470" s="2">
        <f t="shared" si="42"/>
        <v>3.8412451023185645</v>
      </c>
      <c r="D470" s="2">
        <f t="shared" si="38"/>
        <v>3.8054784437579459</v>
      </c>
      <c r="E470" s="2">
        <f t="shared" si="37"/>
        <v>3.5766658560618669E-2</v>
      </c>
      <c r="F470" s="2">
        <f t="shared" si="41"/>
        <v>4.1019288786401063E-2</v>
      </c>
      <c r="G470" s="2">
        <f t="shared" si="39"/>
        <v>-5.252630225782394E-3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3.798</v>
      </c>
      <c r="C471" s="2">
        <f t="shared" si="42"/>
        <v>3.8345920096541701</v>
      </c>
      <c r="D471" s="2">
        <f t="shared" si="38"/>
        <v>3.8049244849610613</v>
      </c>
      <c r="E471" s="2">
        <f t="shared" si="37"/>
        <v>2.9667524693108849E-2</v>
      </c>
      <c r="F471" s="2">
        <f t="shared" si="41"/>
        <v>3.874893596774262E-2</v>
      </c>
      <c r="G471" s="2">
        <f t="shared" si="39"/>
        <v>-9.0814112746337716E-3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3.798</v>
      </c>
      <c r="C472" s="2">
        <f t="shared" si="42"/>
        <v>3.828962469707375</v>
      </c>
      <c r="D472" s="2">
        <f t="shared" si="38"/>
        <v>3.8044115601491311</v>
      </c>
      <c r="E472" s="2">
        <f t="shared" si="37"/>
        <v>2.4550909558243905E-2</v>
      </c>
      <c r="F472" s="2">
        <f t="shared" si="41"/>
        <v>3.5909330685842879E-2</v>
      </c>
      <c r="G472" s="2">
        <f t="shared" si="39"/>
        <v>-1.1358421127598974E-2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3.798</v>
      </c>
      <c r="C473" s="2">
        <f t="shared" si="42"/>
        <v>3.8125067051370096</v>
      </c>
      <c r="D473" s="2">
        <f t="shared" si="38"/>
        <v>3.8039366297677142</v>
      </c>
      <c r="E473" s="2">
        <f t="shared" si="37"/>
        <v>8.5700753692954379E-3</v>
      </c>
      <c r="F473" s="2">
        <f t="shared" si="41"/>
        <v>3.0441479622533393E-2</v>
      </c>
      <c r="G473" s="2">
        <f t="shared" si="39"/>
        <v>-2.1871404253237955E-2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3.798</v>
      </c>
      <c r="C474" s="2">
        <f t="shared" si="42"/>
        <v>3.8037825966543926</v>
      </c>
      <c r="D474" s="2">
        <f t="shared" si="38"/>
        <v>3.8034968794145505</v>
      </c>
      <c r="E474" s="2">
        <f t="shared" si="37"/>
        <v>2.8571723984205377E-4</v>
      </c>
      <c r="F474" s="2">
        <f t="shared" si="41"/>
        <v>2.4410327145995128E-2</v>
      </c>
      <c r="G474" s="2">
        <f t="shared" si="39"/>
        <v>-2.4124609906153074E-2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3.798</v>
      </c>
      <c r="C475" s="2">
        <f t="shared" si="42"/>
        <v>3.7899083510152551</v>
      </c>
      <c r="D475" s="2">
        <f t="shared" si="38"/>
        <v>3.8030897031616209</v>
      </c>
      <c r="E475" s="2">
        <f t="shared" si="37"/>
        <v>-1.3181352146365732E-2</v>
      </c>
      <c r="F475" s="2">
        <f t="shared" si="41"/>
        <v>1.6891991287522955E-2</v>
      </c>
      <c r="G475" s="2">
        <f t="shared" si="39"/>
        <v>-3.0073343433888688E-2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6">
        <f>TITRES_STAT!D479</f>
        <v>3.8613</v>
      </c>
      <c r="C476" s="2">
        <f t="shared" si="42"/>
        <v>3.7846609123975234</v>
      </c>
      <c r="D476" s="2">
        <f t="shared" si="38"/>
        <v>3.8074015770015004</v>
      </c>
      <c r="E476" s="2">
        <f t="shared" ref="E476:E539" si="43">C476-D476</f>
        <v>-2.2740664603976946E-2</v>
      </c>
      <c r="F476" s="2">
        <f t="shared" si="41"/>
        <v>8.9654601092229759E-3</v>
      </c>
      <c r="G476" s="2">
        <f t="shared" si="39"/>
        <v>-3.1706124713199918E-2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6">
        <f>TITRES_STAT!D480</f>
        <v>3.8613</v>
      </c>
      <c r="C477" s="2">
        <f t="shared" si="42"/>
        <v>3.7867130797209816</v>
      </c>
      <c r="D477" s="2">
        <f t="shared" ref="D477:D540" si="44">$D$4*B477+(1-$D$4)*D476</f>
        <v>3.8113940527791668</v>
      </c>
      <c r="E477" s="2">
        <f t="shared" si="43"/>
        <v>-2.4680973058185174E-2</v>
      </c>
      <c r="F477" s="2">
        <f t="shared" si="41"/>
        <v>2.2361734757413458E-3</v>
      </c>
      <c r="G477" s="2">
        <f t="shared" si="39"/>
        <v>-2.691714653392652E-2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6">
        <f>TITRES_STAT!D481</f>
        <v>3.8613</v>
      </c>
      <c r="C478" s="2">
        <f t="shared" si="42"/>
        <v>3.7884495289946769</v>
      </c>
      <c r="D478" s="2">
        <f t="shared" si="44"/>
        <v>3.8150907896103394</v>
      </c>
      <c r="E478" s="2">
        <f t="shared" si="43"/>
        <v>-2.6641260615662521E-2</v>
      </c>
      <c r="F478" s="2">
        <f t="shared" si="41"/>
        <v>-3.5393133425394279E-3</v>
      </c>
      <c r="G478" s="2">
        <f t="shared" si="39"/>
        <v>-2.3101947273123091E-2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6">
        <f>TITRES_STAT!D482</f>
        <v>3.8613</v>
      </c>
      <c r="C479" s="2">
        <f t="shared" si="42"/>
        <v>3.7899188322262654</v>
      </c>
      <c r="D479" s="2">
        <f t="shared" si="44"/>
        <v>3.8185136940836477</v>
      </c>
      <c r="E479" s="2">
        <f t="shared" si="43"/>
        <v>-2.8594861857382359E-2</v>
      </c>
      <c r="F479" s="2">
        <f t="shared" si="41"/>
        <v>-8.5504230455080155E-3</v>
      </c>
      <c r="G479" s="2">
        <f t="shared" si="39"/>
        <v>-2.0044438811874343E-2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6">
        <f>TITRES_STAT!D483</f>
        <v>3.8613</v>
      </c>
      <c r="C480" s="2">
        <f t="shared" si="42"/>
        <v>3.774931319576071</v>
      </c>
      <c r="D480" s="2">
        <f t="shared" si="44"/>
        <v>3.8216830500774517</v>
      </c>
      <c r="E480" s="2">
        <f t="shared" si="43"/>
        <v>-4.6751730501380706E-2</v>
      </c>
      <c r="F480" s="2">
        <f t="shared" si="41"/>
        <v>-1.6190684536682556E-2</v>
      </c>
      <c r="G480" s="2">
        <f t="shared" si="39"/>
        <v>-3.056104596469815E-2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6">
        <f>TITRES_STAT!D484</f>
        <v>3.8613</v>
      </c>
      <c r="C481" s="2">
        <f t="shared" si="42"/>
        <v>3.7784803473335984</v>
      </c>
      <c r="D481" s="2">
        <f t="shared" si="44"/>
        <v>3.8246176389606035</v>
      </c>
      <c r="E481" s="2">
        <f t="shared" si="43"/>
        <v>-4.6137291627005084E-2</v>
      </c>
      <c r="F481" s="2">
        <f t="shared" si="41"/>
        <v>-2.2180005954747062E-2</v>
      </c>
      <c r="G481" s="2">
        <f t="shared" si="39"/>
        <v>-2.3957285672258022E-2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6">
        <f>TITRES_STAT!D485</f>
        <v>3.8570000000000002</v>
      </c>
      <c r="C482" s="2">
        <f t="shared" si="42"/>
        <v>3.7814833708207374</v>
      </c>
      <c r="D482" s="2">
        <f t="shared" si="44"/>
        <v>3.827016332370929</v>
      </c>
      <c r="E482" s="2">
        <f t="shared" si="43"/>
        <v>-4.5532961550191597E-2</v>
      </c>
      <c r="F482" s="2">
        <f t="shared" si="41"/>
        <v>-2.6850597073835969E-2</v>
      </c>
      <c r="G482" s="2">
        <f t="shared" si="39"/>
        <v>-1.8682364476355628E-2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6">
        <f>TITRES_STAT!D486</f>
        <v>3.8570000000000002</v>
      </c>
      <c r="C483" s="2">
        <f t="shared" si="42"/>
        <v>3.7840243906944702</v>
      </c>
      <c r="D483" s="2">
        <f t="shared" si="44"/>
        <v>3.8292373447878969</v>
      </c>
      <c r="E483" s="2">
        <f t="shared" si="43"/>
        <v>-4.5212954093426738E-2</v>
      </c>
      <c r="F483" s="2">
        <f t="shared" si="41"/>
        <v>-3.0523068477754125E-2</v>
      </c>
      <c r="G483" s="2">
        <f t="shared" si="39"/>
        <v>-1.4689885615672613E-2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6">
        <f>TITRES_STAT!D487</f>
        <v>3.8401999999999998</v>
      </c>
      <c r="C484" s="2">
        <f t="shared" si="42"/>
        <v>3.7861744844337824</v>
      </c>
      <c r="D484" s="2">
        <f t="shared" si="44"/>
        <v>3.8300493933221271</v>
      </c>
      <c r="E484" s="2">
        <f t="shared" si="43"/>
        <v>-4.3874908888344777E-2</v>
      </c>
      <c r="F484" s="2">
        <f t="shared" si="41"/>
        <v>-3.3193436559872259E-2</v>
      </c>
      <c r="G484" s="2">
        <f t="shared" ref="G484:G547" si="45">E484-F484</f>
        <v>-1.0681472328472517E-2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6">
        <f>TITRES_STAT!D488</f>
        <v>3.8570000000000002</v>
      </c>
      <c r="C485" s="2">
        <f t="shared" si="42"/>
        <v>3.7879937945208928</v>
      </c>
      <c r="D485" s="2">
        <f t="shared" si="44"/>
        <v>3.832045734557525</v>
      </c>
      <c r="E485" s="2">
        <f t="shared" si="43"/>
        <v>-4.4051940036632153E-2</v>
      </c>
      <c r="F485" s="2">
        <f t="shared" ref="F485:F548" si="47">(E485*(2/(10)))+((1-(2/10))*F484)</f>
        <v>-3.5365137255224242E-2</v>
      </c>
      <c r="G485" s="2">
        <f t="shared" si="45"/>
        <v>-8.686802781407911E-3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3.8570000000000002</v>
      </c>
      <c r="C486" s="2">
        <f t="shared" si="42"/>
        <v>3.7992716722869089</v>
      </c>
      <c r="D486" s="2">
        <f t="shared" si="44"/>
        <v>3.8338941986643746</v>
      </c>
      <c r="E486" s="2">
        <f t="shared" si="43"/>
        <v>-3.4622526377465768E-2</v>
      </c>
      <c r="F486" s="2">
        <f t="shared" si="47"/>
        <v>-3.5216615079672553E-2</v>
      </c>
      <c r="G486" s="2">
        <f t="shared" si="45"/>
        <v>5.9408870220678534E-4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3.8570000000000002</v>
      </c>
      <c r="C487" s="2">
        <f t="shared" si="42"/>
        <v>3.8088144919350766</v>
      </c>
      <c r="D487" s="2">
        <f t="shared" si="44"/>
        <v>3.8356057395040506</v>
      </c>
      <c r="E487" s="2">
        <f t="shared" si="43"/>
        <v>-2.6791247568973997E-2</v>
      </c>
      <c r="F487" s="2">
        <f t="shared" si="47"/>
        <v>-3.3531541577532846E-2</v>
      </c>
      <c r="G487" s="2">
        <f t="shared" si="45"/>
        <v>6.7402940085588489E-3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3.7431000000000001</v>
      </c>
      <c r="C488" s="2">
        <f t="shared" si="42"/>
        <v>3.8168891854835261</v>
      </c>
      <c r="D488" s="2">
        <f t="shared" si="44"/>
        <v>3.8287534625037507</v>
      </c>
      <c r="E488" s="2">
        <f t="shared" si="43"/>
        <v>-1.1864277020224634E-2</v>
      </c>
      <c r="F488" s="2">
        <f t="shared" si="47"/>
        <v>-2.9198088666071206E-2</v>
      </c>
      <c r="G488" s="2">
        <f t="shared" si="45"/>
        <v>1.7333811645846572E-2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3.6714000000000002</v>
      </c>
      <c r="C489" s="2">
        <f t="shared" si="42"/>
        <v>3.8237216184860605</v>
      </c>
      <c r="D489" s="2">
        <f t="shared" si="44"/>
        <v>3.8170976504664358</v>
      </c>
      <c r="E489" s="2">
        <f t="shared" si="43"/>
        <v>6.6239680196247264E-3</v>
      </c>
      <c r="F489" s="2">
        <f t="shared" si="47"/>
        <v>-2.2033677328932019E-2</v>
      </c>
      <c r="G489" s="2">
        <f t="shared" si="45"/>
        <v>2.8657645348556745E-2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3.7810999999999999</v>
      </c>
      <c r="C490" s="2">
        <f t="shared" si="42"/>
        <v>3.8295029079497436</v>
      </c>
      <c r="D490" s="2">
        <f t="shared" si="44"/>
        <v>3.8144311578392922</v>
      </c>
      <c r="E490" s="2">
        <f t="shared" si="43"/>
        <v>1.5071750110451365E-2</v>
      </c>
      <c r="F490" s="2">
        <f t="shared" si="47"/>
        <v>-1.4612591841055341E-2</v>
      </c>
      <c r="G490" s="2">
        <f t="shared" si="45"/>
        <v>2.9684341951506706E-2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3.6714000000000002</v>
      </c>
      <c r="C491" s="2">
        <f t="shared" si="42"/>
        <v>3.8343947682651676</v>
      </c>
      <c r="D491" s="2">
        <f t="shared" si="44"/>
        <v>3.8038362572586037</v>
      </c>
      <c r="E491" s="2">
        <f t="shared" si="43"/>
        <v>3.0558511006563815E-2</v>
      </c>
      <c r="F491" s="2">
        <f t="shared" si="47"/>
        <v>-5.5783712715315095E-3</v>
      </c>
      <c r="G491" s="2">
        <f t="shared" si="45"/>
        <v>3.6136882278095327E-2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3.5615999999999999</v>
      </c>
      <c r="C492" s="2">
        <f t="shared" si="42"/>
        <v>3.8378724962243727</v>
      </c>
      <c r="D492" s="2">
        <f t="shared" si="44"/>
        <v>3.7858928307950035</v>
      </c>
      <c r="E492" s="2">
        <f t="shared" si="43"/>
        <v>5.197966542936916E-2</v>
      </c>
      <c r="F492" s="2">
        <f t="shared" si="47"/>
        <v>5.9332360686486238E-3</v>
      </c>
      <c r="G492" s="2">
        <f t="shared" si="45"/>
        <v>4.6046429360720537E-2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3.5827</v>
      </c>
      <c r="C493" s="2">
        <f t="shared" si="42"/>
        <v>3.8408151891129307</v>
      </c>
      <c r="D493" s="2">
        <f t="shared" si="44"/>
        <v>3.7708415099953738</v>
      </c>
      <c r="E493" s="2">
        <f t="shared" si="43"/>
        <v>6.9973679117556919E-2</v>
      </c>
      <c r="F493" s="2">
        <f t="shared" si="47"/>
        <v>1.8741324678430284E-2</v>
      </c>
      <c r="G493" s="2">
        <f t="shared" si="45"/>
        <v>5.1232354439126632E-2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3.4773000000000001</v>
      </c>
      <c r="C494" s="2">
        <f t="shared" si="42"/>
        <v>3.840720544634018</v>
      </c>
      <c r="D494" s="2">
        <f t="shared" si="44"/>
        <v>3.7490976944401608</v>
      </c>
      <c r="E494" s="2">
        <f t="shared" si="43"/>
        <v>9.1622850193857186E-2</v>
      </c>
      <c r="F494" s="2">
        <f t="shared" si="47"/>
        <v>3.3317629781515666E-2</v>
      </c>
      <c r="G494" s="2">
        <f t="shared" si="45"/>
        <v>5.830522041234152E-2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3.6671</v>
      </c>
      <c r="C495" s="2">
        <f t="shared" si="42"/>
        <v>3.8432250762287845</v>
      </c>
      <c r="D495" s="2">
        <f t="shared" si="44"/>
        <v>3.7430237911482971</v>
      </c>
      <c r="E495" s="2">
        <f t="shared" si="43"/>
        <v>0.10020128508048742</v>
      </c>
      <c r="F495" s="2">
        <f t="shared" si="47"/>
        <v>4.6694360841310026E-2</v>
      </c>
      <c r="G495" s="2">
        <f t="shared" si="45"/>
        <v>5.3506924239177397E-2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3.8866000000000001</v>
      </c>
      <c r="C496" s="2">
        <f t="shared" si="42"/>
        <v>3.8453442952705101</v>
      </c>
      <c r="D496" s="2">
        <f t="shared" si="44"/>
        <v>3.7536590658780531</v>
      </c>
      <c r="E496" s="2">
        <f t="shared" si="43"/>
        <v>9.1685229392457046E-2</v>
      </c>
      <c r="F496" s="2">
        <f t="shared" si="47"/>
        <v>5.5692534551539427E-2</v>
      </c>
      <c r="G496" s="2">
        <f t="shared" si="45"/>
        <v>3.5992694840917619E-2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6">
        <f>TITRES_STAT!D500</f>
        <v>3.9203000000000001</v>
      </c>
      <c r="C497" s="2">
        <f t="shared" si="42"/>
        <v>3.8471374806135081</v>
      </c>
      <c r="D497" s="2">
        <f t="shared" si="44"/>
        <v>3.7660028387759752</v>
      </c>
      <c r="E497" s="2">
        <f t="shared" si="43"/>
        <v>8.1134641837532939E-2</v>
      </c>
      <c r="F497" s="2">
        <f t="shared" si="47"/>
        <v>6.0780956008738132E-2</v>
      </c>
      <c r="G497" s="2">
        <f t="shared" si="45"/>
        <v>2.0353685828794807E-2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3.9119000000000002</v>
      </c>
      <c r="C498" s="2">
        <f t="shared" si="42"/>
        <v>3.8311317143652763</v>
      </c>
      <c r="D498" s="2">
        <f t="shared" si="44"/>
        <v>3.7768100359036807</v>
      </c>
      <c r="E498" s="2">
        <f t="shared" si="43"/>
        <v>5.4321678461595635E-2</v>
      </c>
      <c r="F498" s="2">
        <f t="shared" si="47"/>
        <v>5.9489100499309638E-2</v>
      </c>
      <c r="G498" s="2">
        <f t="shared" si="45"/>
        <v>-5.1674220377140034E-3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3.9119000000000002</v>
      </c>
      <c r="C499" s="2">
        <f t="shared" si="42"/>
        <v>3.8065576044629257</v>
      </c>
      <c r="D499" s="2">
        <f t="shared" si="44"/>
        <v>3.7868166999108155</v>
      </c>
      <c r="E499" s="2">
        <f t="shared" si="43"/>
        <v>1.9740904552110194E-2</v>
      </c>
      <c r="F499" s="2">
        <f t="shared" si="47"/>
        <v>5.153946130986975E-2</v>
      </c>
      <c r="G499" s="2">
        <f t="shared" si="45"/>
        <v>-3.1798556757759555E-2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3.9119000000000002</v>
      </c>
      <c r="C500" s="2">
        <f t="shared" si="42"/>
        <v>3.8026410499301679</v>
      </c>
      <c r="D500" s="2">
        <f t="shared" si="44"/>
        <v>3.796082129547051</v>
      </c>
      <c r="E500" s="2">
        <f t="shared" si="43"/>
        <v>6.5589203831168952E-3</v>
      </c>
      <c r="F500" s="2">
        <f t="shared" si="47"/>
        <v>4.2543353124519179E-2</v>
      </c>
      <c r="G500" s="2">
        <f t="shared" si="45"/>
        <v>-3.5984432741402284E-2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3.9077000000000002</v>
      </c>
      <c r="C501" s="2">
        <f t="shared" si="42"/>
        <v>3.7824501191716804</v>
      </c>
      <c r="D501" s="2">
        <f t="shared" si="44"/>
        <v>3.8043501199509731</v>
      </c>
      <c r="E501" s="2">
        <f t="shared" si="43"/>
        <v>-2.1900000779292661E-2</v>
      </c>
      <c r="F501" s="2">
        <f t="shared" si="47"/>
        <v>2.9654682343756813E-2</v>
      </c>
      <c r="G501" s="2">
        <f t="shared" si="45"/>
        <v>-5.1554683123049477E-2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3.9077000000000002</v>
      </c>
      <c r="C502" s="2">
        <f t="shared" si="42"/>
        <v>3.7484731777606526</v>
      </c>
      <c r="D502" s="2">
        <f t="shared" si="44"/>
        <v>3.8120056666212716</v>
      </c>
      <c r="E502" s="2">
        <f t="shared" si="43"/>
        <v>-6.3532488860619019E-2</v>
      </c>
      <c r="F502" s="2">
        <f t="shared" si="47"/>
        <v>1.1017248102881646E-2</v>
      </c>
      <c r="G502" s="2">
        <f t="shared" si="45"/>
        <v>-7.454973696350066E-2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3.9077000000000002</v>
      </c>
      <c r="C503" s="2">
        <f t="shared" si="42"/>
        <v>3.7229696119513216</v>
      </c>
      <c r="D503" s="2">
        <f t="shared" si="44"/>
        <v>3.8190941357604369</v>
      </c>
      <c r="E503" s="2">
        <f t="shared" si="43"/>
        <v>-9.6124523809115292E-2</v>
      </c>
      <c r="F503" s="2">
        <f t="shared" si="47"/>
        <v>-1.0411106279517744E-2</v>
      </c>
      <c r="G503" s="2">
        <f t="shared" si="45"/>
        <v>-8.5713417529597546E-2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3.9035000000000002</v>
      </c>
      <c r="C504" s="2">
        <f t="shared" si="42"/>
        <v>3.6851742870357334</v>
      </c>
      <c r="D504" s="2">
        <f t="shared" si="44"/>
        <v>3.825346422000405</v>
      </c>
      <c r="E504" s="2">
        <f t="shared" si="43"/>
        <v>-0.14017213496467162</v>
      </c>
      <c r="F504" s="2">
        <f t="shared" si="47"/>
        <v>-3.6363312016548521E-2</v>
      </c>
      <c r="G504" s="2">
        <f t="shared" si="45"/>
        <v>-0.1038088229481231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3.9035000000000002</v>
      </c>
      <c r="C505" s="2">
        <f t="shared" si="42"/>
        <v>3.6823936274917743</v>
      </c>
      <c r="D505" s="2">
        <f t="shared" si="44"/>
        <v>3.8311355759263011</v>
      </c>
      <c r="E505" s="2">
        <f t="shared" si="43"/>
        <v>-0.14874194843452671</v>
      </c>
      <c r="F505" s="2">
        <f t="shared" si="47"/>
        <v>-5.8839039300144155E-2</v>
      </c>
      <c r="G505" s="2">
        <f t="shared" si="45"/>
        <v>-8.990290913438255E-2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3.7894999999999999</v>
      </c>
      <c r="C506" s="2">
        <f t="shared" si="42"/>
        <v>3.7138099924930401</v>
      </c>
      <c r="D506" s="2">
        <f t="shared" si="44"/>
        <v>3.8280514591910193</v>
      </c>
      <c r="E506" s="2">
        <f t="shared" si="43"/>
        <v>-0.11424146669797919</v>
      </c>
      <c r="F506" s="2">
        <f t="shared" si="47"/>
        <v>-6.9919524779711167E-2</v>
      </c>
      <c r="G506" s="2">
        <f t="shared" si="45"/>
        <v>-4.4321941918268021E-2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3.7852999999999999</v>
      </c>
      <c r="C507" s="2">
        <f t="shared" si="42"/>
        <v>3.7455776859556491</v>
      </c>
      <c r="D507" s="2">
        <f t="shared" si="44"/>
        <v>3.8248846844361291</v>
      </c>
      <c r="E507" s="2">
        <f t="shared" si="43"/>
        <v>-7.9306998480479951E-2</v>
      </c>
      <c r="F507" s="2">
        <f t="shared" si="47"/>
        <v>-7.1797019519864919E-2</v>
      </c>
      <c r="G507" s="2">
        <f t="shared" si="45"/>
        <v>-7.5099789606150325E-3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3.8908</v>
      </c>
      <c r="C508" s="2">
        <f t="shared" si="42"/>
        <v>3.7711657342701645</v>
      </c>
      <c r="D508" s="2">
        <f t="shared" si="44"/>
        <v>3.8297673004038231</v>
      </c>
      <c r="E508" s="2">
        <f t="shared" si="43"/>
        <v>-5.8601566133658523E-2</v>
      </c>
      <c r="F508" s="2">
        <f t="shared" si="47"/>
        <v>-6.9157928842623645E-2</v>
      </c>
      <c r="G508" s="2">
        <f t="shared" si="45"/>
        <v>1.0556362708965122E-2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3.8908</v>
      </c>
      <c r="C509" s="2">
        <f t="shared" si="42"/>
        <v>3.7928171597670626</v>
      </c>
      <c r="D509" s="2">
        <f t="shared" si="44"/>
        <v>3.8342882411146508</v>
      </c>
      <c r="E509" s="2">
        <f t="shared" si="43"/>
        <v>-4.1471081347588257E-2</v>
      </c>
      <c r="F509" s="2">
        <f t="shared" si="47"/>
        <v>-6.3620559343616573E-2</v>
      </c>
      <c r="G509" s="2">
        <f t="shared" si="45"/>
        <v>2.2149477996028316E-2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3.8908</v>
      </c>
      <c r="C510" s="2">
        <f t="shared" si="42"/>
        <v>3.8111375967259762</v>
      </c>
      <c r="D510" s="2">
        <f t="shared" si="44"/>
        <v>3.8384742973283803</v>
      </c>
      <c r="E510" s="2">
        <f t="shared" si="43"/>
        <v>-2.7336700602404118E-2</v>
      </c>
      <c r="F510" s="2">
        <f t="shared" si="47"/>
        <v>-5.6363787595374082E-2</v>
      </c>
      <c r="G510" s="2">
        <f t="shared" si="45"/>
        <v>2.9027086992969964E-2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3.8908</v>
      </c>
      <c r="C511" s="2">
        <f t="shared" si="42"/>
        <v>3.8259933510758257</v>
      </c>
      <c r="D511" s="2">
        <f t="shared" si="44"/>
        <v>3.8423502753040557</v>
      </c>
      <c r="E511" s="2">
        <f t="shared" si="43"/>
        <v>-1.6356924228229985E-2</v>
      </c>
      <c r="F511" s="2">
        <f t="shared" si="47"/>
        <v>-4.836241492194527E-2</v>
      </c>
      <c r="G511" s="2">
        <f t="shared" si="45"/>
        <v>3.2005490693715284E-2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3.8908</v>
      </c>
      <c r="C512" s="2">
        <f t="shared" si="42"/>
        <v>3.8385636047564677</v>
      </c>
      <c r="D512" s="2">
        <f t="shared" si="44"/>
        <v>3.8459391438000514</v>
      </c>
      <c r="E512" s="2">
        <f t="shared" si="43"/>
        <v>-7.3755390435836787E-3</v>
      </c>
      <c r="F512" s="2">
        <f t="shared" si="47"/>
        <v>-4.0165039746272953E-2</v>
      </c>
      <c r="G512" s="2">
        <f t="shared" si="45"/>
        <v>3.2789500702689274E-2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3.9203000000000001</v>
      </c>
      <c r="C513" s="2">
        <f t="shared" si="42"/>
        <v>3.8491999732554731</v>
      </c>
      <c r="D513" s="2">
        <f t="shared" si="44"/>
        <v>3.8514473553704178</v>
      </c>
      <c r="E513" s="2">
        <f t="shared" si="43"/>
        <v>-2.2473821149446849E-3</v>
      </c>
      <c r="F513" s="2">
        <f t="shared" si="47"/>
        <v>-3.2581508220007306E-2</v>
      </c>
      <c r="G513" s="2">
        <f t="shared" si="45"/>
        <v>3.0334126105062621E-2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3.9203000000000001</v>
      </c>
      <c r="C514" s="2">
        <f t="shared" si="42"/>
        <v>3.8575538235238618</v>
      </c>
      <c r="D514" s="2">
        <f t="shared" si="44"/>
        <v>3.8565475512689051</v>
      </c>
      <c r="E514" s="2">
        <f t="shared" si="43"/>
        <v>1.0062722549566416E-3</v>
      </c>
      <c r="F514" s="2">
        <f t="shared" si="47"/>
        <v>-2.5863952125014519E-2</v>
      </c>
      <c r="G514" s="2">
        <f t="shared" si="45"/>
        <v>2.687022437997116E-2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3.9203000000000001</v>
      </c>
      <c r="C515" s="2">
        <f t="shared" si="42"/>
        <v>3.8646224660586523</v>
      </c>
      <c r="D515" s="2">
        <f t="shared" si="44"/>
        <v>3.8612699548786158</v>
      </c>
      <c r="E515" s="2">
        <f t="shared" si="43"/>
        <v>3.3525111800365437E-3</v>
      </c>
      <c r="F515" s="2">
        <f t="shared" si="47"/>
        <v>-2.002065946400431E-2</v>
      </c>
      <c r="G515" s="2">
        <f t="shared" si="45"/>
        <v>2.3373170644040854E-2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3.9161000000000001</v>
      </c>
      <c r="C516" s="2">
        <f t="shared" si="42"/>
        <v>3.8530651635880906</v>
      </c>
      <c r="D516" s="2">
        <f t="shared" si="44"/>
        <v>3.8653314397024223</v>
      </c>
      <c r="E516" s="2">
        <f t="shared" si="43"/>
        <v>-1.2266276114331731E-2</v>
      </c>
      <c r="F516" s="2">
        <f t="shared" si="47"/>
        <v>-1.8469782794069793E-2</v>
      </c>
      <c r="G516" s="2">
        <f t="shared" si="45"/>
        <v>6.203506679738062E-3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3.9161000000000001</v>
      </c>
      <c r="C517" s="2">
        <f t="shared" si="42"/>
        <v>3.8426397538053072</v>
      </c>
      <c r="D517" s="2">
        <f t="shared" si="44"/>
        <v>3.8690920737985395</v>
      </c>
      <c r="E517" s="2">
        <f t="shared" si="43"/>
        <v>-2.6452319993232276E-2</v>
      </c>
      <c r="F517" s="2">
        <f t="shared" si="47"/>
        <v>-2.006629023390229E-2</v>
      </c>
      <c r="G517" s="2">
        <f t="shared" si="45"/>
        <v>-6.3860297593299857E-3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3.9119000000000002</v>
      </c>
      <c r="C518" s="2">
        <f t="shared" si="42"/>
        <v>3.8500490224506447</v>
      </c>
      <c r="D518" s="2">
        <f t="shared" si="44"/>
        <v>3.8722630312949438</v>
      </c>
      <c r="E518" s="2">
        <f t="shared" si="43"/>
        <v>-2.2214008844299027E-2</v>
      </c>
      <c r="F518" s="2">
        <f t="shared" si="47"/>
        <v>-2.0495833955981639E-2</v>
      </c>
      <c r="G518" s="2">
        <f t="shared" si="45"/>
        <v>-1.7181748883173878E-3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3.9119000000000002</v>
      </c>
      <c r="C519" s="2">
        <f t="shared" si="42"/>
        <v>3.8563184036120841</v>
      </c>
      <c r="D519" s="2">
        <f t="shared" si="44"/>
        <v>3.8751991030508739</v>
      </c>
      <c r="E519" s="2">
        <f t="shared" si="43"/>
        <v>-1.8880699438789783E-2</v>
      </c>
      <c r="F519" s="2">
        <f t="shared" si="47"/>
        <v>-2.0172807052543269E-2</v>
      </c>
      <c r="G519" s="2">
        <f t="shared" si="45"/>
        <v>1.2921076137534862E-3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3.9119000000000002</v>
      </c>
      <c r="C520" s="2">
        <f t="shared" si="42"/>
        <v>3.8616232645948405</v>
      </c>
      <c r="D520" s="2">
        <f t="shared" si="44"/>
        <v>3.8779176880100681</v>
      </c>
      <c r="E520" s="2">
        <f t="shared" si="43"/>
        <v>-1.6294423415227577E-2</v>
      </c>
      <c r="F520" s="2">
        <f t="shared" si="47"/>
        <v>-1.9397130325080131E-2</v>
      </c>
      <c r="G520" s="2">
        <f t="shared" si="45"/>
        <v>3.1027069098525546E-3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3.9077000000000002</v>
      </c>
      <c r="C521" s="2">
        <f t="shared" si="42"/>
        <v>3.8661119931187113</v>
      </c>
      <c r="D521" s="2">
        <f t="shared" si="44"/>
        <v>3.8801237851945074</v>
      </c>
      <c r="E521" s="2">
        <f t="shared" si="43"/>
        <v>-1.4011792075796059E-2</v>
      </c>
      <c r="F521" s="2">
        <f t="shared" si="47"/>
        <v>-1.832006267522332E-2</v>
      </c>
      <c r="G521" s="2">
        <f t="shared" si="45"/>
        <v>4.3082705994272608E-3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3.9077000000000002</v>
      </c>
      <c r="C522" s="2">
        <f t="shared" si="42"/>
        <v>3.869910148023525</v>
      </c>
      <c r="D522" s="2">
        <f t="shared" si="44"/>
        <v>3.8821664677726919</v>
      </c>
      <c r="E522" s="2">
        <f t="shared" si="43"/>
        <v>-1.2256319749166966E-2</v>
      </c>
      <c r="F522" s="2">
        <f t="shared" si="47"/>
        <v>-1.7107314090012052E-2</v>
      </c>
      <c r="G522" s="2">
        <f t="shared" si="45"/>
        <v>4.8509943408450856E-3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3.9077000000000002</v>
      </c>
      <c r="C523" s="2">
        <f t="shared" si="42"/>
        <v>3.8776624329429827</v>
      </c>
      <c r="D523" s="2">
        <f t="shared" si="44"/>
        <v>3.8840578405302701</v>
      </c>
      <c r="E523" s="2">
        <f t="shared" si="43"/>
        <v>-6.395407587287405E-3</v>
      </c>
      <c r="F523" s="2">
        <f t="shared" si="47"/>
        <v>-1.4964932789467124E-2</v>
      </c>
      <c r="G523" s="2">
        <f t="shared" si="45"/>
        <v>8.5695252021797189E-3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3.8401999999999998</v>
      </c>
      <c r="C524" s="2">
        <f t="shared" si="42"/>
        <v>3.8842220586440623</v>
      </c>
      <c r="D524" s="2">
        <f t="shared" si="44"/>
        <v>3.880809111602102</v>
      </c>
      <c r="E524" s="2">
        <f t="shared" si="43"/>
        <v>3.4129470419603791E-3</v>
      </c>
      <c r="F524" s="2">
        <f t="shared" si="47"/>
        <v>-1.1289356823181624E-2</v>
      </c>
      <c r="G524" s="2">
        <f t="shared" si="45"/>
        <v>1.4702303865142003E-2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3.798</v>
      </c>
      <c r="C525" s="2">
        <f t="shared" si="42"/>
        <v>3.8897725111603605</v>
      </c>
      <c r="D525" s="2">
        <f t="shared" si="44"/>
        <v>3.8746751033352798</v>
      </c>
      <c r="E525" s="2">
        <f t="shared" si="43"/>
        <v>1.5097407825080733E-2</v>
      </c>
      <c r="F525" s="2">
        <f t="shared" si="47"/>
        <v>-6.0120038935291527E-3</v>
      </c>
      <c r="G525" s="2">
        <f t="shared" si="45"/>
        <v>2.1109411718609885E-2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3.7936999999999999</v>
      </c>
      <c r="C526" s="2">
        <f t="shared" si="42"/>
        <v>3.8938228940587667</v>
      </c>
      <c r="D526" s="2">
        <f t="shared" si="44"/>
        <v>3.8686769475326663</v>
      </c>
      <c r="E526" s="2">
        <f t="shared" si="43"/>
        <v>2.514594652610036E-2</v>
      </c>
      <c r="F526" s="2">
        <f t="shared" si="47"/>
        <v>2.1958619039674949E-4</v>
      </c>
      <c r="G526" s="2">
        <f t="shared" si="45"/>
        <v>2.4926360335703612E-2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3.7936999999999999</v>
      </c>
      <c r="C527" s="2">
        <f t="shared" ref="C527:C590" si="48">$C$4*B517+C526*(1-$C$4)</f>
        <v>3.8972501411266487</v>
      </c>
      <c r="D527" s="2">
        <f t="shared" si="44"/>
        <v>3.8631230995672836</v>
      </c>
      <c r="E527" s="2">
        <f t="shared" si="43"/>
        <v>3.4127041559365079E-2</v>
      </c>
      <c r="F527" s="2">
        <f t="shared" si="47"/>
        <v>7.0010772641904157E-3</v>
      </c>
      <c r="G527" s="2">
        <f t="shared" si="45"/>
        <v>2.7125964295174665E-2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3.8613</v>
      </c>
      <c r="C528" s="2">
        <f t="shared" si="48"/>
        <v>3.8995039655687029</v>
      </c>
      <c r="D528" s="2">
        <f t="shared" si="44"/>
        <v>3.8629880551548919</v>
      </c>
      <c r="E528" s="2">
        <f t="shared" si="43"/>
        <v>3.6515910413811081E-2</v>
      </c>
      <c r="F528" s="2">
        <f t="shared" si="47"/>
        <v>1.290404389411455E-2</v>
      </c>
      <c r="G528" s="2">
        <f t="shared" si="45"/>
        <v>2.3611866519696531E-2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3.8570000000000002</v>
      </c>
      <c r="C529" s="2">
        <f t="shared" si="48"/>
        <v>3.9014110477889026</v>
      </c>
      <c r="D529" s="2">
        <f t="shared" si="44"/>
        <v>3.8625444955137884</v>
      </c>
      <c r="E529" s="2">
        <f t="shared" si="43"/>
        <v>3.8866552275114152E-2</v>
      </c>
      <c r="F529" s="2">
        <f t="shared" si="47"/>
        <v>1.8096545570314471E-2</v>
      </c>
      <c r="G529" s="2">
        <f t="shared" si="45"/>
        <v>2.0770006704799681E-2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3.8570000000000002</v>
      </c>
      <c r="C530" s="2">
        <f t="shared" si="48"/>
        <v>3.903024732744456</v>
      </c>
      <c r="D530" s="2">
        <f t="shared" si="44"/>
        <v>3.8621337921423966</v>
      </c>
      <c r="E530" s="2">
        <f t="shared" si="43"/>
        <v>4.0890940602059445E-2</v>
      </c>
      <c r="F530" s="2">
        <f t="shared" si="47"/>
        <v>2.2655424576663467E-2</v>
      </c>
      <c r="G530" s="2">
        <f t="shared" si="45"/>
        <v>1.8235516025395977E-2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3.8570000000000002</v>
      </c>
      <c r="C531" s="2">
        <f t="shared" si="48"/>
        <v>3.9037440046299245</v>
      </c>
      <c r="D531" s="2">
        <f t="shared" si="44"/>
        <v>3.8617535112429597</v>
      </c>
      <c r="E531" s="2">
        <f t="shared" si="43"/>
        <v>4.1990493386964811E-2</v>
      </c>
      <c r="F531" s="2">
        <f t="shared" si="47"/>
        <v>2.6522438338723739E-2</v>
      </c>
      <c r="G531" s="2">
        <f t="shared" si="45"/>
        <v>1.5468055048241072E-2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3.8570000000000002</v>
      </c>
      <c r="C532" s="2">
        <f t="shared" si="48"/>
        <v>3.9043526193022435</v>
      </c>
      <c r="D532" s="2">
        <f t="shared" si="44"/>
        <v>3.8614013992990368</v>
      </c>
      <c r="E532" s="2">
        <f t="shared" si="43"/>
        <v>4.2951220003206725E-2</v>
      </c>
      <c r="F532" s="2">
        <f t="shared" si="47"/>
        <v>2.9808194671620339E-2</v>
      </c>
      <c r="G532" s="2">
        <f t="shared" si="45"/>
        <v>1.3143025331586386E-2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3.8570000000000002</v>
      </c>
      <c r="C533" s="2">
        <f t="shared" si="48"/>
        <v>3.9048676009480525</v>
      </c>
      <c r="D533" s="2">
        <f t="shared" si="44"/>
        <v>3.8610753697213305</v>
      </c>
      <c r="E533" s="2">
        <f t="shared" si="43"/>
        <v>4.3792231226722045E-2</v>
      </c>
      <c r="F533" s="2">
        <f t="shared" si="47"/>
        <v>3.2605001982640679E-2</v>
      </c>
      <c r="G533" s="2">
        <f t="shared" si="45"/>
        <v>1.1187229244081366E-2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3.7852999999999999</v>
      </c>
      <c r="C534" s="2">
        <f t="shared" si="48"/>
        <v>3.894918739263737</v>
      </c>
      <c r="D534" s="2">
        <f t="shared" si="44"/>
        <v>3.8554623793716023</v>
      </c>
      <c r="E534" s="2">
        <f t="shared" si="43"/>
        <v>3.9456359892134696E-2</v>
      </c>
      <c r="F534" s="2">
        <f t="shared" si="47"/>
        <v>3.3975273564539485E-2</v>
      </c>
      <c r="G534" s="2">
        <f t="shared" si="45"/>
        <v>5.481086327595211E-3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3.7852999999999999</v>
      </c>
      <c r="C535" s="2">
        <f t="shared" si="48"/>
        <v>3.8800081639923931</v>
      </c>
      <c r="D535" s="2">
        <f t="shared" si="44"/>
        <v>3.8502651660848173</v>
      </c>
      <c r="E535" s="2">
        <f t="shared" si="43"/>
        <v>2.9742997907575841E-2</v>
      </c>
      <c r="F535" s="2">
        <f t="shared" si="47"/>
        <v>3.3128818433146759E-2</v>
      </c>
      <c r="G535" s="2">
        <f t="shared" si="45"/>
        <v>-3.3858205255709178E-3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3.7852999999999999</v>
      </c>
      <c r="C536" s="2">
        <f t="shared" si="48"/>
        <v>3.8667299849166406</v>
      </c>
      <c r="D536" s="2">
        <f t="shared" si="44"/>
        <v>3.8454529315600161</v>
      </c>
      <c r="E536" s="2">
        <f t="shared" si="43"/>
        <v>2.1277053356624442E-2</v>
      </c>
      <c r="F536" s="2">
        <f t="shared" si="47"/>
        <v>3.0758465417842298E-2</v>
      </c>
      <c r="G536" s="2">
        <f t="shared" si="45"/>
        <v>-9.4814120612178553E-3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3.7810999999999999</v>
      </c>
      <c r="C537" s="2">
        <f t="shared" si="48"/>
        <v>3.8554946026217727</v>
      </c>
      <c r="D537" s="2">
        <f t="shared" si="44"/>
        <v>3.8406860477407556</v>
      </c>
      <c r="E537" s="2">
        <f t="shared" si="43"/>
        <v>1.4808554881017066E-2</v>
      </c>
      <c r="F537" s="2">
        <f t="shared" si="47"/>
        <v>2.7568483310477253E-2</v>
      </c>
      <c r="G537" s="2">
        <f t="shared" si="45"/>
        <v>-1.2759928429460186E-2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3.6417999999999999</v>
      </c>
      <c r="C538" s="2">
        <f t="shared" si="48"/>
        <v>3.8563877406799616</v>
      </c>
      <c r="D538" s="2">
        <f t="shared" si="44"/>
        <v>3.8259537479081067</v>
      </c>
      <c r="E538" s="2">
        <f t="shared" si="43"/>
        <v>3.0433992771854879E-2</v>
      </c>
      <c r="F538" s="2">
        <f t="shared" si="47"/>
        <v>2.814158520275278E-2</v>
      </c>
      <c r="G538" s="2">
        <f t="shared" si="45"/>
        <v>2.2924075691020986E-3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3.7473000000000001</v>
      </c>
      <c r="C539" s="2">
        <f t="shared" si="48"/>
        <v>3.856481934421506</v>
      </c>
      <c r="D539" s="2">
        <f t="shared" si="44"/>
        <v>3.8201275443593579</v>
      </c>
      <c r="E539" s="2">
        <f t="shared" si="43"/>
        <v>3.6354390062148134E-2</v>
      </c>
      <c r="F539" s="2">
        <f t="shared" si="47"/>
        <v>2.9784146174631855E-2</v>
      </c>
      <c r="G539" s="2">
        <f t="shared" si="45"/>
        <v>6.5702438875162791E-3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3.7473000000000001</v>
      </c>
      <c r="C540" s="2">
        <f t="shared" si="48"/>
        <v>3.8565616368181974</v>
      </c>
      <c r="D540" s="2">
        <f t="shared" si="44"/>
        <v>3.81473291144385</v>
      </c>
      <c r="E540" s="2">
        <f t="shared" ref="E540:E603" si="49">C540-D540</f>
        <v>4.1828725374347453E-2</v>
      </c>
      <c r="F540" s="2">
        <f t="shared" si="47"/>
        <v>3.2193062014574975E-2</v>
      </c>
      <c r="G540" s="2">
        <f t="shared" si="45"/>
        <v>9.6356633597724783E-3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3.7473000000000001</v>
      </c>
      <c r="C541" s="2">
        <f t="shared" si="48"/>
        <v>3.8566290773077059</v>
      </c>
      <c r="D541" s="2">
        <f t="shared" ref="D541:D604" si="50">$D$4*B541+(1-$D$4)*D540</f>
        <v>3.8097378809665279</v>
      </c>
      <c r="E541" s="2">
        <f t="shared" si="49"/>
        <v>4.6891196341177999E-2</v>
      </c>
      <c r="F541" s="2">
        <f t="shared" si="47"/>
        <v>3.5132688879895582E-2</v>
      </c>
      <c r="G541" s="2">
        <f t="shared" si="45"/>
        <v>1.1758507461282416E-2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3.7473000000000001</v>
      </c>
      <c r="C542" s="2">
        <f t="shared" si="48"/>
        <v>3.8566861423372893</v>
      </c>
      <c r="D542" s="2">
        <f t="shared" si="50"/>
        <v>3.805112852746785</v>
      </c>
      <c r="E542" s="2">
        <f t="shared" si="49"/>
        <v>5.1573289590504334E-2</v>
      </c>
      <c r="F542" s="2">
        <f t="shared" si="47"/>
        <v>3.8420809022017333E-2</v>
      </c>
      <c r="G542" s="2">
        <f t="shared" si="45"/>
        <v>1.3152480568487002E-2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3.7936999999999999</v>
      </c>
      <c r="C543" s="2">
        <f t="shared" si="48"/>
        <v>3.8567344281315528</v>
      </c>
      <c r="D543" s="2">
        <f t="shared" si="50"/>
        <v>3.8042674562470231</v>
      </c>
      <c r="E543" s="2">
        <f t="shared" si="49"/>
        <v>5.2466971884529645E-2</v>
      </c>
      <c r="F543" s="2">
        <f t="shared" si="47"/>
        <v>4.1230041594519796E-2</v>
      </c>
      <c r="G543" s="2">
        <f t="shared" si="45"/>
        <v>1.1236930290009849E-2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3.7936999999999999</v>
      </c>
      <c r="C544" s="2">
        <f t="shared" si="48"/>
        <v>3.8457445161113135</v>
      </c>
      <c r="D544" s="2">
        <f t="shared" si="50"/>
        <v>3.8034846817102066</v>
      </c>
      <c r="E544" s="2">
        <f t="shared" si="49"/>
        <v>4.2259834401106922E-2</v>
      </c>
      <c r="F544" s="2">
        <f t="shared" si="47"/>
        <v>4.1436000155837226E-2</v>
      </c>
      <c r="G544" s="2">
        <f t="shared" si="45"/>
        <v>8.238342452696959E-4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3.7936999999999999</v>
      </c>
      <c r="C545" s="2">
        <f t="shared" si="48"/>
        <v>3.836445359786496</v>
      </c>
      <c r="D545" s="2">
        <f t="shared" si="50"/>
        <v>3.8027598904724131</v>
      </c>
      <c r="E545" s="2">
        <f t="shared" si="49"/>
        <v>3.3685469314082894E-2</v>
      </c>
      <c r="F545" s="2">
        <f t="shared" si="47"/>
        <v>3.9885893987486362E-2</v>
      </c>
      <c r="G545" s="2">
        <f t="shared" si="45"/>
        <v>-6.2004246734034679E-3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3.7936999999999999</v>
      </c>
      <c r="C546" s="2">
        <f t="shared" si="48"/>
        <v>3.8285768428962657</v>
      </c>
      <c r="D546" s="2">
        <f t="shared" si="50"/>
        <v>3.8020887874744562</v>
      </c>
      <c r="E546" s="2">
        <f t="shared" si="49"/>
        <v>2.6488055421809431E-2</v>
      </c>
      <c r="F546" s="2">
        <f t="shared" si="47"/>
        <v>3.7206326274350977E-2</v>
      </c>
      <c r="G546" s="2">
        <f t="shared" si="45"/>
        <v>-1.0718270852541546E-2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3.7936999999999999</v>
      </c>
      <c r="C547" s="2">
        <f t="shared" si="48"/>
        <v>3.8212727132199169</v>
      </c>
      <c r="D547" s="2">
        <f t="shared" si="50"/>
        <v>3.8014673958096816</v>
      </c>
      <c r="E547" s="2">
        <f t="shared" si="49"/>
        <v>1.9805317410235279E-2</v>
      </c>
      <c r="F547" s="2">
        <f t="shared" si="47"/>
        <v>3.3726124501527843E-2</v>
      </c>
      <c r="G547" s="2">
        <f t="shared" si="45"/>
        <v>-1.3920807091292564E-2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3.7936999999999999</v>
      </c>
      <c r="C548" s="2">
        <f t="shared" si="48"/>
        <v>3.7936615265706992</v>
      </c>
      <c r="D548" s="2">
        <f t="shared" si="50"/>
        <v>3.8008920331571123</v>
      </c>
      <c r="E548" s="2">
        <f t="shared" si="49"/>
        <v>-7.2305065864131102E-3</v>
      </c>
      <c r="F548" s="2">
        <f t="shared" si="47"/>
        <v>2.5534798283939654E-2</v>
      </c>
      <c r="G548" s="2">
        <f t="shared" ref="G548:G611" si="51">E548-F548</f>
        <v>-3.2765304870352764E-2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3.7936999999999999</v>
      </c>
      <c r="C549" s="2">
        <f t="shared" si="48"/>
        <v>3.786528984021361</v>
      </c>
      <c r="D549" s="2">
        <f t="shared" si="50"/>
        <v>3.8003592899602889</v>
      </c>
      <c r="E549" s="2">
        <f t="shared" si="49"/>
        <v>-1.3830305938927978E-2</v>
      </c>
      <c r="F549" s="2">
        <f t="shared" ref="F549:F612" si="53">(E549*(2/(10)))+((1-(2/10))*F548)</f>
        <v>1.7661777439366127E-2</v>
      </c>
      <c r="G549" s="2">
        <f t="shared" si="51"/>
        <v>-3.1492083378294108E-2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3.6840000000000002</v>
      </c>
      <c r="C550" s="2">
        <f t="shared" si="48"/>
        <v>3.7804937557103826</v>
      </c>
      <c r="D550" s="2">
        <f t="shared" si="50"/>
        <v>3.7917400832965638</v>
      </c>
      <c r="E550" s="2">
        <f t="shared" si="49"/>
        <v>-1.124632758618116E-2</v>
      </c>
      <c r="F550" s="2">
        <f t="shared" si="53"/>
        <v>1.188015643425667E-2</v>
      </c>
      <c r="G550" s="2">
        <f t="shared" si="51"/>
        <v>-2.3126484020437828E-2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3.7936999999999999</v>
      </c>
      <c r="C551" s="2">
        <f t="shared" si="48"/>
        <v>3.7753870240626313</v>
      </c>
      <c r="D551" s="2">
        <f t="shared" si="50"/>
        <v>3.791885262311633</v>
      </c>
      <c r="E551" s="2">
        <f t="shared" si="49"/>
        <v>-1.6498238249001762E-2</v>
      </c>
      <c r="F551" s="2">
        <f t="shared" si="53"/>
        <v>6.204477497604984E-3</v>
      </c>
      <c r="G551" s="2">
        <f t="shared" si="51"/>
        <v>-2.2702715746606747E-2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3.7936999999999999</v>
      </c>
      <c r="C552" s="2">
        <f t="shared" si="48"/>
        <v>3.7710659434376113</v>
      </c>
      <c r="D552" s="2">
        <f t="shared" si="50"/>
        <v>3.792019687325586</v>
      </c>
      <c r="E552" s="2">
        <f t="shared" si="49"/>
        <v>-2.0953743887974774E-2</v>
      </c>
      <c r="F552" s="2">
        <f t="shared" si="53"/>
        <v>7.7283322048903296E-4</v>
      </c>
      <c r="G552" s="2">
        <f t="shared" si="51"/>
        <v>-2.1726577108463808E-2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3.7936999999999999</v>
      </c>
      <c r="C553" s="2">
        <f t="shared" si="48"/>
        <v>3.7745481059856711</v>
      </c>
      <c r="D553" s="2">
        <f t="shared" si="50"/>
        <v>3.7921441549310981</v>
      </c>
      <c r="E553" s="2">
        <f t="shared" si="49"/>
        <v>-1.759604894542699E-2</v>
      </c>
      <c r="F553" s="2">
        <f t="shared" si="53"/>
        <v>-2.9009432126941717E-3</v>
      </c>
      <c r="G553" s="2">
        <f t="shared" si="51"/>
        <v>-1.4695105732732819E-2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3.7936999999999999</v>
      </c>
      <c r="C554" s="2">
        <f t="shared" si="48"/>
        <v>3.7774945512186449</v>
      </c>
      <c r="D554" s="2">
        <f t="shared" si="50"/>
        <v>3.7922594027139795</v>
      </c>
      <c r="E554" s="2">
        <f t="shared" si="49"/>
        <v>-1.4764851495334685E-2</v>
      </c>
      <c r="F554" s="2">
        <f t="shared" si="53"/>
        <v>-5.2737248692222745E-3</v>
      </c>
      <c r="G554" s="2">
        <f t="shared" si="51"/>
        <v>-9.491126626112411E-3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3.7936999999999999</v>
      </c>
      <c r="C555" s="2">
        <f t="shared" si="48"/>
        <v>3.7799876971850073</v>
      </c>
      <c r="D555" s="2">
        <f t="shared" si="50"/>
        <v>3.792366113624055</v>
      </c>
      <c r="E555" s="2">
        <f t="shared" si="49"/>
        <v>-1.237841643904769E-2</v>
      </c>
      <c r="F555" s="2">
        <f t="shared" si="53"/>
        <v>-6.6946631831873576E-3</v>
      </c>
      <c r="G555" s="2">
        <f t="shared" si="51"/>
        <v>-5.6837532558603326E-3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3.7136</v>
      </c>
      <c r="C556" s="2">
        <f t="shared" si="48"/>
        <v>3.7820972822334675</v>
      </c>
      <c r="D556" s="2">
        <f t="shared" si="50"/>
        <v>3.7865315866889397</v>
      </c>
      <c r="E556" s="2">
        <f t="shared" si="49"/>
        <v>-4.4343044554722155E-3</v>
      </c>
      <c r="F556" s="2">
        <f t="shared" si="53"/>
        <v>-6.2425914376443292E-3</v>
      </c>
      <c r="G556" s="2">
        <f t="shared" si="51"/>
        <v>1.8082869821721137E-3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3.798</v>
      </c>
      <c r="C557" s="2">
        <f t="shared" si="48"/>
        <v>3.7838823157360109</v>
      </c>
      <c r="D557" s="2">
        <f t="shared" si="50"/>
        <v>3.7873810987860552</v>
      </c>
      <c r="E557" s="2">
        <f t="shared" si="49"/>
        <v>-3.4987830500443629E-3</v>
      </c>
      <c r="F557" s="2">
        <f t="shared" si="53"/>
        <v>-5.6938297601243359E-3</v>
      </c>
      <c r="G557" s="2">
        <f t="shared" si="51"/>
        <v>2.1950467100799731E-3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6">
        <f>TITRES_STAT!D561</f>
        <v>3.798</v>
      </c>
      <c r="C558" s="2">
        <f t="shared" si="48"/>
        <v>3.7853927286997013</v>
      </c>
      <c r="D558" s="2">
        <f t="shared" si="50"/>
        <v>3.7881676840611624</v>
      </c>
      <c r="E558" s="2">
        <f t="shared" si="49"/>
        <v>-2.7749553614611067E-3</v>
      </c>
      <c r="F558" s="2">
        <f t="shared" si="53"/>
        <v>-5.1100548803916903E-3</v>
      </c>
      <c r="G558" s="2">
        <f t="shared" si="51"/>
        <v>2.3350995189305836E-3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3.798</v>
      </c>
      <c r="C559" s="2">
        <f t="shared" si="48"/>
        <v>3.7866707704382088</v>
      </c>
      <c r="D559" s="2">
        <f t="shared" si="50"/>
        <v>3.7888960037603359</v>
      </c>
      <c r="E559" s="2">
        <f t="shared" si="49"/>
        <v>-2.2252333221270959E-3</v>
      </c>
      <c r="F559" s="2">
        <f t="shared" si="53"/>
        <v>-4.5330905687387714E-3</v>
      </c>
      <c r="G559" s="2">
        <f t="shared" si="51"/>
        <v>2.3078572466116755E-3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3.798</v>
      </c>
      <c r="C560" s="2">
        <f t="shared" si="48"/>
        <v>3.770875267293869</v>
      </c>
      <c r="D560" s="2">
        <f t="shared" si="50"/>
        <v>3.7895703738521629</v>
      </c>
      <c r="E560" s="2">
        <f t="shared" si="49"/>
        <v>-1.8695106558293872E-2</v>
      </c>
      <c r="F560" s="2">
        <f t="shared" si="53"/>
        <v>-7.3654937666497921E-3</v>
      </c>
      <c r="G560" s="2">
        <f t="shared" si="51"/>
        <v>-1.1329612791644079E-2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3.798</v>
      </c>
      <c r="C561" s="2">
        <f t="shared" si="48"/>
        <v>3.7743867646332738</v>
      </c>
      <c r="D561" s="2">
        <f t="shared" si="50"/>
        <v>3.7901947906038544</v>
      </c>
      <c r="E561" s="2">
        <f t="shared" si="49"/>
        <v>-1.5808025970580619E-2</v>
      </c>
      <c r="F561" s="2">
        <f t="shared" si="53"/>
        <v>-9.0540002074359568E-3</v>
      </c>
      <c r="G561" s="2">
        <f t="shared" si="51"/>
        <v>-6.7540257631446624E-3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3.798</v>
      </c>
      <c r="C562" s="2">
        <f t="shared" si="48"/>
        <v>3.7773580316127702</v>
      </c>
      <c r="D562" s="2">
        <f t="shared" si="50"/>
        <v>3.7907729542628283</v>
      </c>
      <c r="E562" s="2">
        <f t="shared" si="49"/>
        <v>-1.341492265005817E-2</v>
      </c>
      <c r="F562" s="2">
        <f t="shared" si="53"/>
        <v>-9.9261846959603998E-3</v>
      </c>
      <c r="G562" s="2">
        <f t="shared" si="51"/>
        <v>-3.48873795409777E-3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3.798</v>
      </c>
      <c r="C563" s="2">
        <f t="shared" si="48"/>
        <v>3.779872180595421</v>
      </c>
      <c r="D563" s="2">
        <f t="shared" si="50"/>
        <v>3.7913082909841003</v>
      </c>
      <c r="E563" s="2">
        <f t="shared" si="49"/>
        <v>-1.143611038867931E-2</v>
      </c>
      <c r="F563" s="2">
        <f t="shared" si="53"/>
        <v>-1.0228169834504183E-2</v>
      </c>
      <c r="G563" s="2">
        <f t="shared" si="51"/>
        <v>-1.207940554175127E-3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3.798</v>
      </c>
      <c r="C564" s="2">
        <f t="shared" si="48"/>
        <v>3.7819995374268949</v>
      </c>
      <c r="D564" s="2">
        <f t="shared" si="50"/>
        <v>3.7918039731334261</v>
      </c>
      <c r="E564" s="2">
        <f t="shared" si="49"/>
        <v>-9.8044357065312226E-3</v>
      </c>
      <c r="F564" s="2">
        <f t="shared" si="53"/>
        <v>-1.014342300890959E-2</v>
      </c>
      <c r="G564" s="2">
        <f t="shared" si="51"/>
        <v>3.389873023783678E-4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6">
        <f>TITRES_STAT!D568</f>
        <v>3.8106</v>
      </c>
      <c r="C565" s="2">
        <f t="shared" si="48"/>
        <v>3.7837996085919881</v>
      </c>
      <c r="D565" s="2">
        <f t="shared" si="50"/>
        <v>3.7931962714198391</v>
      </c>
      <c r="E565" s="2">
        <f t="shared" si="49"/>
        <v>-9.39666282785101E-3</v>
      </c>
      <c r="F565" s="2">
        <f t="shared" si="53"/>
        <v>-9.9940709726978761E-3</v>
      </c>
      <c r="G565" s="2">
        <f t="shared" si="51"/>
        <v>5.9740814484686607E-4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6">
        <f>TITRES_STAT!D569</f>
        <v>3.8191000000000002</v>
      </c>
      <c r="C566" s="2">
        <f t="shared" si="48"/>
        <v>3.7729996688086049</v>
      </c>
      <c r="D566" s="2">
        <f t="shared" si="50"/>
        <v>3.7951150661294806</v>
      </c>
      <c r="E566" s="2">
        <f t="shared" si="49"/>
        <v>-2.211539732087564E-2</v>
      </c>
      <c r="F566" s="2">
        <f t="shared" si="53"/>
        <v>-1.241833624233343E-2</v>
      </c>
      <c r="G566" s="2">
        <f t="shared" si="51"/>
        <v>-9.6970610785422108E-3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3.798</v>
      </c>
      <c r="C567" s="2">
        <f t="shared" si="48"/>
        <v>3.776845873607281</v>
      </c>
      <c r="D567" s="2">
        <f t="shared" si="50"/>
        <v>3.7953287649347045</v>
      </c>
      <c r="E567" s="2">
        <f t="shared" si="49"/>
        <v>-1.8482891327423534E-2</v>
      </c>
      <c r="F567" s="2">
        <f t="shared" si="53"/>
        <v>-1.3631247259351453E-2</v>
      </c>
      <c r="G567" s="2">
        <f t="shared" si="51"/>
        <v>-4.8516440680720814E-3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3.798</v>
      </c>
      <c r="C568" s="2">
        <f t="shared" si="48"/>
        <v>3.7801003545907763</v>
      </c>
      <c r="D568" s="2">
        <f t="shared" si="50"/>
        <v>3.7955266341988008</v>
      </c>
      <c r="E568" s="2">
        <f t="shared" si="49"/>
        <v>-1.5426279608024451E-2</v>
      </c>
      <c r="F568" s="2">
        <f t="shared" si="53"/>
        <v>-1.3990253729086053E-2</v>
      </c>
      <c r="G568" s="2">
        <f t="shared" si="51"/>
        <v>-1.4360258789383983E-3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3.798</v>
      </c>
      <c r="C569" s="2">
        <f t="shared" si="48"/>
        <v>3.7828541461921956</v>
      </c>
      <c r="D569" s="2">
        <f t="shared" si="50"/>
        <v>3.7957098464803711</v>
      </c>
      <c r="E569" s="2">
        <f t="shared" si="49"/>
        <v>-1.2855700288175509E-2</v>
      </c>
      <c r="F569" s="2">
        <f t="shared" si="53"/>
        <v>-1.3763343040903944E-2</v>
      </c>
      <c r="G569" s="2">
        <f t="shared" si="51"/>
        <v>9.0764275272843531E-4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3.798</v>
      </c>
      <c r="C570" s="2">
        <f t="shared" si="48"/>
        <v>3.7851842775472426</v>
      </c>
      <c r="D570" s="2">
        <f t="shared" si="50"/>
        <v>3.7958794874818254</v>
      </c>
      <c r="E570" s="2">
        <f t="shared" si="49"/>
        <v>-1.0695209934582728E-2</v>
      </c>
      <c r="F570" s="2">
        <f t="shared" si="53"/>
        <v>-1.3149716419639702E-2</v>
      </c>
      <c r="G570" s="2">
        <f t="shared" si="51"/>
        <v>2.4545064850569741E-3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3.8191000000000002</v>
      </c>
      <c r="C571" s="2">
        <f t="shared" si="48"/>
        <v>3.7871559271553594</v>
      </c>
      <c r="D571" s="2">
        <f t="shared" si="50"/>
        <v>3.7975995254461345</v>
      </c>
      <c r="E571" s="2">
        <f t="shared" si="49"/>
        <v>-1.0443598290775125E-2</v>
      </c>
      <c r="F571" s="2">
        <f t="shared" si="53"/>
        <v>-1.2608492793866787E-2</v>
      </c>
      <c r="G571" s="2">
        <f t="shared" si="51"/>
        <v>2.1648945030916626E-3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3.6924999999999999</v>
      </c>
      <c r="C572" s="2">
        <f t="shared" si="48"/>
        <v>3.7888242460545349</v>
      </c>
      <c r="D572" s="2">
        <f t="shared" si="50"/>
        <v>3.7898143754130875</v>
      </c>
      <c r="E572" s="2">
        <f t="shared" si="49"/>
        <v>-9.9012935855258277E-4</v>
      </c>
      <c r="F572" s="2">
        <f t="shared" si="53"/>
        <v>-1.0284820106803948E-2</v>
      </c>
      <c r="G572" s="2">
        <f t="shared" si="51"/>
        <v>9.2946907482513649E-3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3.8401999999999998</v>
      </c>
      <c r="C573" s="2">
        <f t="shared" si="48"/>
        <v>3.7902359005076836</v>
      </c>
      <c r="D573" s="2">
        <f t="shared" si="50"/>
        <v>3.7935466439010073</v>
      </c>
      <c r="E573" s="2">
        <f t="shared" si="49"/>
        <v>-3.3107433933237118E-3</v>
      </c>
      <c r="F573" s="2">
        <f t="shared" si="53"/>
        <v>-8.8900047641079002E-3</v>
      </c>
      <c r="G573" s="2">
        <f t="shared" si="51"/>
        <v>5.5792613707841884E-3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3.8613</v>
      </c>
      <c r="C574" s="2">
        <f t="shared" si="48"/>
        <v>3.7914303773526554</v>
      </c>
      <c r="D574" s="2">
        <f t="shared" si="50"/>
        <v>3.7985654110194513</v>
      </c>
      <c r="E574" s="2">
        <f t="shared" si="49"/>
        <v>-7.1350336667959091E-3</v>
      </c>
      <c r="F574" s="2">
        <f t="shared" si="53"/>
        <v>-8.539010544645502E-3</v>
      </c>
      <c r="G574" s="2">
        <f t="shared" si="51"/>
        <v>1.4039768778495929E-3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3.8738999999999999</v>
      </c>
      <c r="C575" s="2">
        <f t="shared" si="48"/>
        <v>3.7943795500676316</v>
      </c>
      <c r="D575" s="2">
        <f t="shared" si="50"/>
        <v>3.8041457509439365</v>
      </c>
      <c r="E575" s="2">
        <f t="shared" si="49"/>
        <v>-9.7662008763048647E-3</v>
      </c>
      <c r="F575" s="2">
        <f t="shared" si="53"/>
        <v>-8.7844486109773749E-3</v>
      </c>
      <c r="G575" s="2">
        <f t="shared" si="51"/>
        <v>-9.8175226532748981E-4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6">
        <f>TITRES_STAT!D579</f>
        <v>3.8824000000000001</v>
      </c>
      <c r="C576" s="2">
        <f t="shared" si="48"/>
        <v>3.798182696211073</v>
      </c>
      <c r="D576" s="2">
        <f t="shared" si="50"/>
        <v>3.8099423619851267</v>
      </c>
      <c r="E576" s="2">
        <f t="shared" si="49"/>
        <v>-1.175966577405374E-2</v>
      </c>
      <c r="F576" s="2">
        <f t="shared" si="53"/>
        <v>-9.3794920435926483E-3</v>
      </c>
      <c r="G576" s="2">
        <f t="shared" si="51"/>
        <v>-2.380173730461092E-3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3.8866000000000001</v>
      </c>
      <c r="C577" s="2">
        <f t="shared" si="48"/>
        <v>3.798154589101677</v>
      </c>
      <c r="D577" s="2">
        <f t="shared" si="50"/>
        <v>3.8156207055417841</v>
      </c>
      <c r="E577" s="2">
        <f t="shared" si="49"/>
        <v>-1.7466116440107093E-2</v>
      </c>
      <c r="F577" s="2">
        <f t="shared" si="53"/>
        <v>-1.0996816922895537E-2</v>
      </c>
      <c r="G577" s="2">
        <f t="shared" si="51"/>
        <v>-6.4692995172115561E-3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3.9836</v>
      </c>
      <c r="C578" s="2">
        <f t="shared" si="48"/>
        <v>3.7981308061629577</v>
      </c>
      <c r="D578" s="2">
        <f t="shared" si="50"/>
        <v>3.8280636162423929</v>
      </c>
      <c r="E578" s="2">
        <f t="shared" si="49"/>
        <v>-2.9932810079435157E-2</v>
      </c>
      <c r="F578" s="2">
        <f t="shared" si="53"/>
        <v>-1.4784015554203462E-2</v>
      </c>
      <c r="G578" s="2">
        <f t="shared" si="51"/>
        <v>-1.5148794525231695E-2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3.9836</v>
      </c>
      <c r="C579" s="2">
        <f t="shared" si="48"/>
        <v>3.7981106821378874</v>
      </c>
      <c r="D579" s="2">
        <f t="shared" si="50"/>
        <v>3.8395848298540676</v>
      </c>
      <c r="E579" s="2">
        <f t="shared" si="49"/>
        <v>-4.1474147716180187E-2</v>
      </c>
      <c r="F579" s="2">
        <f t="shared" si="53"/>
        <v>-2.012204198659881E-2</v>
      </c>
      <c r="G579" s="2">
        <f t="shared" si="51"/>
        <v>-2.1352105729581378E-2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3.9836</v>
      </c>
      <c r="C580" s="2">
        <f t="shared" si="48"/>
        <v>3.7980936541166739</v>
      </c>
      <c r="D580" s="2">
        <f t="shared" si="50"/>
        <v>3.8502526202352478</v>
      </c>
      <c r="E580" s="2">
        <f t="shared" si="49"/>
        <v>-5.2158966118573957E-2</v>
      </c>
      <c r="F580" s="2">
        <f t="shared" si="53"/>
        <v>-2.6529426812993841E-2</v>
      </c>
      <c r="G580" s="2">
        <f t="shared" si="51"/>
        <v>-2.5629539305580117E-2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3.8613</v>
      </c>
      <c r="C581" s="2">
        <f t="shared" si="48"/>
        <v>3.8013253996371859</v>
      </c>
      <c r="D581" s="2">
        <f t="shared" si="50"/>
        <v>3.8510709446622666</v>
      </c>
      <c r="E581" s="2">
        <f t="shared" si="49"/>
        <v>-4.9745545025080773E-2</v>
      </c>
      <c r="F581" s="2">
        <f t="shared" si="53"/>
        <v>-3.1172650455411229E-2</v>
      </c>
      <c r="G581" s="2">
        <f t="shared" si="51"/>
        <v>-1.8572894569669544E-2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3.9752000000000001</v>
      </c>
      <c r="C582" s="2">
        <f t="shared" si="48"/>
        <v>3.7845830304622341</v>
      </c>
      <c r="D582" s="2">
        <f t="shared" si="50"/>
        <v>3.8602656895020986</v>
      </c>
      <c r="E582" s="2">
        <f t="shared" si="49"/>
        <v>-7.5682659039864486E-2</v>
      </c>
      <c r="F582" s="2">
        <f t="shared" si="53"/>
        <v>-4.0074652172301883E-2</v>
      </c>
      <c r="G582" s="2">
        <f t="shared" si="51"/>
        <v>-3.5608006867562603E-2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4.0427</v>
      </c>
      <c r="C583" s="2">
        <f t="shared" si="48"/>
        <v>3.7931394873141979</v>
      </c>
      <c r="D583" s="2">
        <f t="shared" si="50"/>
        <v>3.8737793421315727</v>
      </c>
      <c r="E583" s="2">
        <f t="shared" si="49"/>
        <v>-8.063985481737479E-2</v>
      </c>
      <c r="F583" s="2">
        <f t="shared" si="53"/>
        <v>-4.8187692701316467E-2</v>
      </c>
      <c r="G583" s="2">
        <f t="shared" si="51"/>
        <v>-3.2452162116058322E-2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4.0849000000000002</v>
      </c>
      <c r="C584" s="2">
        <f t="shared" si="48"/>
        <v>3.8036257200350905</v>
      </c>
      <c r="D584" s="2">
        <f t="shared" si="50"/>
        <v>3.8894179093810859</v>
      </c>
      <c r="E584" s="2">
        <f t="shared" si="49"/>
        <v>-8.5792189345995418E-2</v>
      </c>
      <c r="F584" s="2">
        <f t="shared" si="53"/>
        <v>-5.570859203025226E-2</v>
      </c>
      <c r="G584" s="2">
        <f t="shared" si="51"/>
        <v>-3.0083597315743157E-2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4.0891000000000002</v>
      </c>
      <c r="C585" s="2">
        <f t="shared" si="48"/>
        <v>3.8144371477219994</v>
      </c>
      <c r="D585" s="2">
        <f t="shared" si="50"/>
        <v>3.9042091753528574</v>
      </c>
      <c r="E585" s="2">
        <f t="shared" si="49"/>
        <v>-8.9772027630858009E-2</v>
      </c>
      <c r="F585" s="2">
        <f t="shared" si="53"/>
        <v>-6.2521279150373407E-2</v>
      </c>
      <c r="G585" s="2">
        <f t="shared" si="51"/>
        <v>-2.7250748480484602E-2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4.0891000000000002</v>
      </c>
      <c r="C586" s="2">
        <f t="shared" si="48"/>
        <v>3.8248929711493842</v>
      </c>
      <c r="D586" s="2">
        <f t="shared" si="50"/>
        <v>3.9179047919933865</v>
      </c>
      <c r="E586" s="2">
        <f t="shared" si="49"/>
        <v>-9.301182084400228E-2</v>
      </c>
      <c r="F586" s="2">
        <f t="shared" si="53"/>
        <v>-6.8619387489099182E-2</v>
      </c>
      <c r="G586" s="2">
        <f t="shared" si="51"/>
        <v>-2.4392433354903098E-2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4.0723000000000003</v>
      </c>
      <c r="C587" s="2">
        <f t="shared" si="48"/>
        <v>3.8343863602033252</v>
      </c>
      <c r="D587" s="2">
        <f t="shared" si="50"/>
        <v>3.9293414740679506</v>
      </c>
      <c r="E587" s="2">
        <f t="shared" si="49"/>
        <v>-9.4955113864625407E-2</v>
      </c>
      <c r="F587" s="2">
        <f t="shared" si="53"/>
        <v>-7.3886532764204427E-2</v>
      </c>
      <c r="G587" s="2">
        <f t="shared" si="51"/>
        <v>-2.106858110042098E-2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4.0933999999999999</v>
      </c>
      <c r="C588" s="2">
        <f t="shared" si="48"/>
        <v>3.8573423047874291</v>
      </c>
      <c r="D588" s="2">
        <f t="shared" si="50"/>
        <v>3.9414939574703247</v>
      </c>
      <c r="E588" s="2">
        <f t="shared" si="49"/>
        <v>-8.4151652682895595E-2</v>
      </c>
      <c r="F588" s="2">
        <f t="shared" si="53"/>
        <v>-7.5939556747942671E-2</v>
      </c>
      <c r="G588" s="2">
        <f t="shared" si="51"/>
        <v>-8.2120959349529232E-3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4.0933999999999999</v>
      </c>
      <c r="C589" s="2">
        <f t="shared" si="48"/>
        <v>3.8767665655893633</v>
      </c>
      <c r="D589" s="2">
        <f t="shared" si="50"/>
        <v>3.9527462569169676</v>
      </c>
      <c r="E589" s="2">
        <f t="shared" si="49"/>
        <v>-7.5979691327604293E-2</v>
      </c>
      <c r="F589" s="2">
        <f t="shared" si="53"/>
        <v>-7.5947583663874996E-2</v>
      </c>
      <c r="G589" s="2">
        <f t="shared" si="51"/>
        <v>-3.2107663729297187E-5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4.0933999999999999</v>
      </c>
      <c r="C590" s="2">
        <f t="shared" si="48"/>
        <v>3.8932024785756152</v>
      </c>
      <c r="D590" s="2">
        <f t="shared" si="50"/>
        <v>3.9631650527008961</v>
      </c>
      <c r="E590" s="2">
        <f t="shared" si="49"/>
        <v>-6.9962574125280952E-2</v>
      </c>
      <c r="F590" s="2">
        <f t="shared" si="53"/>
        <v>-7.475058175615619E-2</v>
      </c>
      <c r="G590" s="2">
        <f t="shared" si="51"/>
        <v>4.7880076308752378E-3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4.0933999999999999</v>
      </c>
      <c r="C591" s="2">
        <f t="shared" ref="C591:C654" si="54">$C$4*B581+C590*(1-$C$4)</f>
        <v>3.8882944049485975</v>
      </c>
      <c r="D591" s="2">
        <f t="shared" si="50"/>
        <v>3.9728120858341631</v>
      </c>
      <c r="E591" s="2">
        <f t="shared" si="49"/>
        <v>-8.451768088556566E-2</v>
      </c>
      <c r="F591" s="2">
        <f t="shared" si="53"/>
        <v>-7.6704001582038078E-2</v>
      </c>
      <c r="G591" s="2">
        <f t="shared" si="51"/>
        <v>-7.813679303527582E-3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4.0933999999999999</v>
      </c>
      <c r="C592" s="2">
        <f t="shared" si="54"/>
        <v>3.9016644964949672</v>
      </c>
      <c r="D592" s="2">
        <f t="shared" si="50"/>
        <v>3.9817445239205216</v>
      </c>
      <c r="E592" s="2">
        <f t="shared" si="49"/>
        <v>-8.0080027425554423E-2</v>
      </c>
      <c r="F592" s="2">
        <f t="shared" si="53"/>
        <v>-7.737920675074135E-2</v>
      </c>
      <c r="G592" s="2">
        <f t="shared" si="51"/>
        <v>-2.7008206748130731E-3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4.0891000000000002</v>
      </c>
      <c r="C593" s="2">
        <f t="shared" si="54"/>
        <v>3.9233622662649723</v>
      </c>
      <c r="D593" s="2">
        <f t="shared" si="50"/>
        <v>3.9896967814078903</v>
      </c>
      <c r="E593" s="2">
        <f t="shared" si="49"/>
        <v>-6.6334515142917994E-2</v>
      </c>
      <c r="F593" s="2">
        <f t="shared" si="53"/>
        <v>-7.5170268429176679E-2</v>
      </c>
      <c r="G593" s="2">
        <f t="shared" si="51"/>
        <v>8.8357532862586852E-3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4.0891000000000002</v>
      </c>
      <c r="C594" s="2">
        <f t="shared" si="54"/>
        <v>3.9482142253011303</v>
      </c>
      <c r="D594" s="2">
        <f t="shared" si="50"/>
        <v>3.9970599827850837</v>
      </c>
      <c r="E594" s="2">
        <f t="shared" si="49"/>
        <v>-4.8845757483953367E-2</v>
      </c>
      <c r="F594" s="2">
        <f t="shared" si="53"/>
        <v>-6.9905366240132022E-2</v>
      </c>
      <c r="G594" s="2">
        <f t="shared" si="51"/>
        <v>2.1059608756178655E-2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4.0891000000000002</v>
      </c>
      <c r="C595" s="2">
        <f t="shared" si="54"/>
        <v>3.969888959870187</v>
      </c>
      <c r="D595" s="2">
        <f t="shared" si="50"/>
        <v>4.0038777618380408</v>
      </c>
      <c r="E595" s="2">
        <f t="shared" si="49"/>
        <v>-3.398880196785381E-2</v>
      </c>
      <c r="F595" s="2">
        <f t="shared" si="53"/>
        <v>-6.272205338567638E-2</v>
      </c>
      <c r="G595" s="2">
        <f t="shared" si="51"/>
        <v>2.873325141782257E-2</v>
      </c>
      <c r="H595" s="2" t="str">
        <f t="shared" si="52"/>
        <v>Sell</v>
      </c>
    </row>
    <row r="596" spans="1:8" ht="13.5" x14ac:dyDescent="0.25">
      <c r="A596" s="3">
        <f>TITRES_STAT!B599</f>
        <v>42871</v>
      </c>
      <c r="B596" s="6">
        <f>TITRES_STAT!D599</f>
        <v>4.0891000000000002</v>
      </c>
      <c r="C596" s="2">
        <f t="shared" si="54"/>
        <v>3.9882291198901583</v>
      </c>
      <c r="D596" s="2">
        <f t="shared" si="50"/>
        <v>4.0101905202204078</v>
      </c>
      <c r="E596" s="2">
        <f t="shared" si="49"/>
        <v>-2.1961400330249514E-2</v>
      </c>
      <c r="F596" s="2">
        <f t="shared" si="53"/>
        <v>-5.4569922774591009E-2</v>
      </c>
      <c r="G596" s="2">
        <f t="shared" si="51"/>
        <v>3.2608522444341495E-2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6">
        <f>TITRES_STAT!D600</f>
        <v>4.1778000000000004</v>
      </c>
      <c r="C597" s="2">
        <f t="shared" si="54"/>
        <v>4.0011631014455187</v>
      </c>
      <c r="D597" s="2">
        <f t="shared" si="50"/>
        <v>4.0226060372411183</v>
      </c>
      <c r="E597" s="2">
        <f t="shared" si="49"/>
        <v>-2.1442935795599638E-2</v>
      </c>
      <c r="F597" s="2">
        <f t="shared" si="53"/>
        <v>-4.7944525378792742E-2</v>
      </c>
      <c r="G597" s="2">
        <f t="shared" si="51"/>
        <v>2.6501589583193104E-2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6">
        <f>TITRES_STAT!D601</f>
        <v>4.1778000000000004</v>
      </c>
      <c r="C598" s="2">
        <f t="shared" si="54"/>
        <v>4.0153533935308232</v>
      </c>
      <c r="D598" s="2">
        <f t="shared" si="50"/>
        <v>4.0341018863343683</v>
      </c>
      <c r="E598" s="2">
        <f t="shared" si="49"/>
        <v>-1.8748492803545069E-2</v>
      </c>
      <c r="F598" s="2">
        <f t="shared" si="53"/>
        <v>-4.2105318863743212E-2</v>
      </c>
      <c r="G598" s="2">
        <f t="shared" si="51"/>
        <v>2.3356826060198142E-2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4.1778000000000004</v>
      </c>
      <c r="C599" s="2">
        <f t="shared" si="54"/>
        <v>4.0273605637568508</v>
      </c>
      <c r="D599" s="2">
        <f t="shared" si="50"/>
        <v>4.0447461910503408</v>
      </c>
      <c r="E599" s="2">
        <f t="shared" si="49"/>
        <v>-1.7385627293490025E-2</v>
      </c>
      <c r="F599" s="2">
        <f t="shared" si="53"/>
        <v>-3.7161380549692577E-2</v>
      </c>
      <c r="G599" s="2">
        <f t="shared" si="51"/>
        <v>1.9775753256202552E-2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4.1778000000000004</v>
      </c>
      <c r="C600" s="2">
        <f t="shared" si="54"/>
        <v>4.0375204770250281</v>
      </c>
      <c r="D600" s="2">
        <f t="shared" si="50"/>
        <v>4.0546020287503151</v>
      </c>
      <c r="E600" s="2">
        <f t="shared" si="49"/>
        <v>-1.7081551725286914E-2</v>
      </c>
      <c r="F600" s="2">
        <f t="shared" si="53"/>
        <v>-3.3145414784811443E-2</v>
      </c>
      <c r="G600" s="2">
        <f t="shared" si="51"/>
        <v>1.6063863059524529E-2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4.1778000000000004</v>
      </c>
      <c r="C601" s="2">
        <f t="shared" si="54"/>
        <v>4.0461173267134853</v>
      </c>
      <c r="D601" s="2">
        <f t="shared" si="50"/>
        <v>4.0637278043984395</v>
      </c>
      <c r="E601" s="2">
        <f t="shared" si="49"/>
        <v>-1.7610477684954162E-2</v>
      </c>
      <c r="F601" s="2">
        <f t="shared" si="53"/>
        <v>-3.0038427364839988E-2</v>
      </c>
      <c r="G601" s="2">
        <f t="shared" si="51"/>
        <v>1.2427949679885825E-2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4.22</v>
      </c>
      <c r="C602" s="2">
        <f t="shared" si="54"/>
        <v>4.0533915841421804</v>
      </c>
      <c r="D602" s="2">
        <f t="shared" si="50"/>
        <v>4.075303522591148</v>
      </c>
      <c r="E602" s="2">
        <f t="shared" si="49"/>
        <v>-2.1911938448967661E-2</v>
      </c>
      <c r="F602" s="2">
        <f t="shared" si="53"/>
        <v>-2.8413129581665524E-2</v>
      </c>
      <c r="G602" s="2">
        <f t="shared" si="51"/>
        <v>6.501191132697863E-3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4.22</v>
      </c>
      <c r="C603" s="2">
        <f t="shared" si="54"/>
        <v>4.0588851865818452</v>
      </c>
      <c r="D603" s="2">
        <f t="shared" si="50"/>
        <v>4.0860217801769885</v>
      </c>
      <c r="E603" s="2">
        <f t="shared" si="49"/>
        <v>-2.713659359514331E-2</v>
      </c>
      <c r="F603" s="2">
        <f t="shared" si="53"/>
        <v>-2.8157822384361084E-2</v>
      </c>
      <c r="G603" s="2">
        <f t="shared" si="51"/>
        <v>1.0212287892177735E-3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4.22</v>
      </c>
      <c r="C604" s="2">
        <f t="shared" si="54"/>
        <v>4.0635336194154075</v>
      </c>
      <c r="D604" s="2">
        <f t="shared" si="50"/>
        <v>4.0959460927564706</v>
      </c>
      <c r="E604" s="2">
        <f t="shared" ref="E604:E667" si="55">C604-D604</f>
        <v>-3.2412473341063119E-2</v>
      </c>
      <c r="F604" s="2">
        <f t="shared" si="53"/>
        <v>-2.9008752575701492E-2</v>
      </c>
      <c r="G604" s="2">
        <f t="shared" si="51"/>
        <v>-3.4037207653616272E-3</v>
      </c>
      <c r="H604" s="2" t="str">
        <f t="shared" si="52"/>
        <v>Hold</v>
      </c>
    </row>
    <row r="605" spans="1:8" ht="13.5" x14ac:dyDescent="0.25">
      <c r="A605" s="3">
        <f>TITRES_STAT!B608</f>
        <v>42884</v>
      </c>
      <c r="B605" s="6">
        <f>TITRES_STAT!D608</f>
        <v>4.22</v>
      </c>
      <c r="C605" s="2">
        <f t="shared" si="54"/>
        <v>4.0674669087361144</v>
      </c>
      <c r="D605" s="2">
        <f t="shared" ref="D605:D668" si="56">$D$4*B605+(1-$D$4)*D604</f>
        <v>4.1051352710708064</v>
      </c>
      <c r="E605" s="2">
        <f t="shared" si="55"/>
        <v>-3.7668362334692063E-2</v>
      </c>
      <c r="F605" s="2">
        <f t="shared" si="53"/>
        <v>-3.0740674527499609E-2</v>
      </c>
      <c r="G605" s="2">
        <f t="shared" si="51"/>
        <v>-6.9276878071924536E-3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6">
        <f>TITRES_STAT!D609</f>
        <v>4.22</v>
      </c>
      <c r="C606" s="2">
        <f t="shared" si="54"/>
        <v>4.0707950766228658</v>
      </c>
      <c r="D606" s="2">
        <f t="shared" si="56"/>
        <v>4.1136437695100057</v>
      </c>
      <c r="E606" s="2">
        <f t="shared" si="55"/>
        <v>-4.2848692887139883E-2</v>
      </c>
      <c r="F606" s="2">
        <f t="shared" si="53"/>
        <v>-3.3162278199427665E-2</v>
      </c>
      <c r="G606" s="2">
        <f t="shared" si="51"/>
        <v>-9.6864146877122179E-3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6">
        <f>TITRES_STAT!D610</f>
        <v>4.22</v>
      </c>
      <c r="C607" s="2">
        <f t="shared" si="54"/>
        <v>4.0872573725270405</v>
      </c>
      <c r="D607" s="2">
        <f t="shared" si="56"/>
        <v>4.1215220088055604</v>
      </c>
      <c r="E607" s="2">
        <f t="shared" si="55"/>
        <v>-3.4264636278519944E-2</v>
      </c>
      <c r="F607" s="2">
        <f t="shared" si="53"/>
        <v>-3.3382749815246124E-2</v>
      </c>
      <c r="G607" s="2">
        <f t="shared" si="51"/>
        <v>-8.8188646327382048E-4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6">
        <f>TITRES_STAT!D611</f>
        <v>4.22</v>
      </c>
      <c r="C608" s="2">
        <f t="shared" si="54"/>
        <v>4.1011870075228805</v>
      </c>
      <c r="D608" s="2">
        <f t="shared" si="56"/>
        <v>4.1288166748199631</v>
      </c>
      <c r="E608" s="2">
        <f t="shared" si="55"/>
        <v>-2.7629667297082605E-2</v>
      </c>
      <c r="F608" s="2">
        <f t="shared" si="53"/>
        <v>-3.2232133311613419E-2</v>
      </c>
      <c r="G608" s="2">
        <f t="shared" si="51"/>
        <v>4.6024660145308136E-3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4.22</v>
      </c>
      <c r="C609" s="2">
        <f t="shared" si="54"/>
        <v>4.1129736217501298</v>
      </c>
      <c r="D609" s="2">
        <f t="shared" si="56"/>
        <v>4.1355709952036692</v>
      </c>
      <c r="E609" s="2">
        <f t="shared" si="55"/>
        <v>-2.2597373453539404E-2</v>
      </c>
      <c r="F609" s="2">
        <f t="shared" si="53"/>
        <v>-3.030518133999862E-2</v>
      </c>
      <c r="G609" s="2">
        <f t="shared" si="51"/>
        <v>7.7078078864592156E-3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4.22</v>
      </c>
      <c r="C610" s="2">
        <f t="shared" si="54"/>
        <v>4.1229469107116481</v>
      </c>
      <c r="D610" s="2">
        <f t="shared" si="56"/>
        <v>4.1418249955589532</v>
      </c>
      <c r="E610" s="2">
        <f t="shared" si="55"/>
        <v>-1.8878084847305132E-2</v>
      </c>
      <c r="F610" s="2">
        <f t="shared" si="53"/>
        <v>-2.8019762041459926E-2</v>
      </c>
      <c r="G610" s="2">
        <f t="shared" si="51"/>
        <v>9.1416771941547938E-3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4.3338999999999999</v>
      </c>
      <c r="C611" s="2">
        <f t="shared" si="54"/>
        <v>4.131385847525241</v>
      </c>
      <c r="D611" s="2">
        <f t="shared" si="56"/>
        <v>4.1560527736656976</v>
      </c>
      <c r="E611" s="2">
        <f t="shared" si="55"/>
        <v>-2.4666926140456624E-2</v>
      </c>
      <c r="F611" s="2">
        <f t="shared" si="53"/>
        <v>-2.7349194861259269E-2</v>
      </c>
      <c r="G611" s="2">
        <f t="shared" si="51"/>
        <v>2.6822687208026448E-3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4.3338999999999999</v>
      </c>
      <c r="C612" s="2">
        <f t="shared" si="54"/>
        <v>4.1450187940598191</v>
      </c>
      <c r="D612" s="2">
        <f t="shared" si="56"/>
        <v>4.1692266422830535</v>
      </c>
      <c r="E612" s="2">
        <f t="shared" si="55"/>
        <v>-2.4207848223234407E-2</v>
      </c>
      <c r="F612" s="2">
        <f t="shared" si="53"/>
        <v>-2.6720925533654297E-2</v>
      </c>
      <c r="G612" s="2">
        <f t="shared" ref="G612:G675" si="57">E612-F612</f>
        <v>2.5130773104198902E-3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4.3212000000000002</v>
      </c>
      <c r="C613" s="2">
        <f t="shared" si="54"/>
        <v>4.156554364204462</v>
      </c>
      <c r="D613" s="2">
        <f t="shared" si="56"/>
        <v>4.1804839280398642</v>
      </c>
      <c r="E613" s="2">
        <f t="shared" si="55"/>
        <v>-2.3929563835402234E-2</v>
      </c>
      <c r="F613" s="2">
        <f t="shared" ref="F613:F676" si="59">(E613*(2/(10)))+((1-(2/10))*F612)</f>
        <v>-2.6162653194003887E-2</v>
      </c>
      <c r="G613" s="2">
        <f t="shared" si="57"/>
        <v>2.2330893586016524E-3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6">
        <f>TITRES_STAT!D617</f>
        <v>4.431</v>
      </c>
      <c r="C614" s="2">
        <f t="shared" si="54"/>
        <v>4.1663152312499294</v>
      </c>
      <c r="D614" s="2">
        <f t="shared" si="56"/>
        <v>4.1990406741109858</v>
      </c>
      <c r="E614" s="2">
        <f t="shared" si="55"/>
        <v>-3.2725442861056386E-2</v>
      </c>
      <c r="F614" s="2">
        <f t="shared" si="59"/>
        <v>-2.7475211127414391E-2</v>
      </c>
      <c r="G614" s="2">
        <f t="shared" si="57"/>
        <v>-5.2502317336419954E-3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4.431</v>
      </c>
      <c r="C615" s="2">
        <f t="shared" si="54"/>
        <v>4.1745744264422484</v>
      </c>
      <c r="D615" s="2">
        <f t="shared" si="56"/>
        <v>4.2162228463990612</v>
      </c>
      <c r="E615" s="2">
        <f t="shared" si="55"/>
        <v>-4.1648419956812788E-2</v>
      </c>
      <c r="F615" s="2">
        <f t="shared" si="59"/>
        <v>-3.0309852893294069E-2</v>
      </c>
      <c r="G615" s="2">
        <f t="shared" si="57"/>
        <v>-1.1338567063518719E-2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4.3887999999999998</v>
      </c>
      <c r="C616" s="2">
        <f t="shared" si="54"/>
        <v>4.1815629762203637</v>
      </c>
      <c r="D616" s="2">
        <f t="shared" si="56"/>
        <v>4.2290063392583903</v>
      </c>
      <c r="E616" s="2">
        <f t="shared" si="55"/>
        <v>-4.7443363038026654E-2</v>
      </c>
      <c r="F616" s="2">
        <f t="shared" si="59"/>
        <v>-3.3736554922240591E-2</v>
      </c>
      <c r="G616" s="2">
        <f t="shared" si="57"/>
        <v>-1.3706808115786062E-2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4.3887999999999998</v>
      </c>
      <c r="C617" s="2">
        <f t="shared" si="54"/>
        <v>4.1874763644941542</v>
      </c>
      <c r="D617" s="2">
        <f t="shared" si="56"/>
        <v>4.2408429067207321</v>
      </c>
      <c r="E617" s="2">
        <f t="shared" si="55"/>
        <v>-5.3366542226577884E-2</v>
      </c>
      <c r="F617" s="2">
        <f t="shared" si="59"/>
        <v>-3.7662552383108054E-2</v>
      </c>
      <c r="G617" s="2">
        <f t="shared" si="57"/>
        <v>-1.570398984346983E-2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4.6516999999999999</v>
      </c>
      <c r="C618" s="2">
        <f t="shared" si="54"/>
        <v>4.1924800007258227</v>
      </c>
      <c r="D618" s="2">
        <f t="shared" si="56"/>
        <v>4.2712767654821588</v>
      </c>
      <c r="E618" s="2">
        <f t="shared" si="55"/>
        <v>-7.8796764756336124E-2</v>
      </c>
      <c r="F618" s="2">
        <f t="shared" si="59"/>
        <v>-4.5889394857753674E-2</v>
      </c>
      <c r="G618" s="2">
        <f t="shared" si="57"/>
        <v>-3.290736989858245E-2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4.625</v>
      </c>
      <c r="C619" s="2">
        <f t="shared" si="54"/>
        <v>4.1967138467680041</v>
      </c>
      <c r="D619" s="2">
        <f t="shared" si="56"/>
        <v>4.297478486557555</v>
      </c>
      <c r="E619" s="2">
        <f t="shared" si="55"/>
        <v>-0.10076463978955097</v>
      </c>
      <c r="F619" s="2">
        <f t="shared" si="59"/>
        <v>-5.6864443844113134E-2</v>
      </c>
      <c r="G619" s="2">
        <f t="shared" si="57"/>
        <v>-4.3900195945437835E-2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4.625</v>
      </c>
      <c r="C620" s="2">
        <f t="shared" si="54"/>
        <v>4.2002963318806188</v>
      </c>
      <c r="D620" s="2">
        <f t="shared" si="56"/>
        <v>4.3217393394051431</v>
      </c>
      <c r="E620" s="2">
        <f t="shared" si="55"/>
        <v>-0.1214430075245243</v>
      </c>
      <c r="F620" s="2">
        <f t="shared" si="59"/>
        <v>-6.9780156580195374E-2</v>
      </c>
      <c r="G620" s="2">
        <f t="shared" si="57"/>
        <v>-5.1662850944328931E-2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4.625</v>
      </c>
      <c r="C621" s="2">
        <f t="shared" si="54"/>
        <v>4.2208507423605237</v>
      </c>
      <c r="D621" s="2">
        <f t="shared" si="56"/>
        <v>4.3442030920417993</v>
      </c>
      <c r="E621" s="2">
        <f t="shared" si="55"/>
        <v>-0.12335234968127562</v>
      </c>
      <c r="F621" s="2">
        <f t="shared" si="59"/>
        <v>-8.0494595200411426E-2</v>
      </c>
      <c r="G621" s="2">
        <f t="shared" si="57"/>
        <v>-4.2857754480864194E-2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4.625</v>
      </c>
      <c r="C622" s="2">
        <f t="shared" si="54"/>
        <v>4.2382429358435205</v>
      </c>
      <c r="D622" s="2">
        <f t="shared" si="56"/>
        <v>4.3650028630016662</v>
      </c>
      <c r="E622" s="2">
        <f t="shared" si="55"/>
        <v>-0.12675992715814566</v>
      </c>
      <c r="F622" s="2">
        <f t="shared" si="59"/>
        <v>-8.9747661591958267E-2</v>
      </c>
      <c r="G622" s="2">
        <f t="shared" si="57"/>
        <v>-3.7012265566187391E-2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4.625</v>
      </c>
      <c r="C623" s="2">
        <f t="shared" si="54"/>
        <v>4.2510055610983635</v>
      </c>
      <c r="D623" s="2">
        <f t="shared" si="56"/>
        <v>4.3842619101867282</v>
      </c>
      <c r="E623" s="2">
        <f t="shared" si="55"/>
        <v>-0.1332563490883647</v>
      </c>
      <c r="F623" s="2">
        <f t="shared" si="59"/>
        <v>-9.8449399091239564E-2</v>
      </c>
      <c r="G623" s="2">
        <f t="shared" si="57"/>
        <v>-3.4806949997125136E-2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4.6294000000000004</v>
      </c>
      <c r="C624" s="2">
        <f t="shared" si="54"/>
        <v>4.2786970132370765</v>
      </c>
      <c r="D624" s="2">
        <f t="shared" si="56"/>
        <v>4.4024202872099343</v>
      </c>
      <c r="E624" s="2">
        <f t="shared" si="55"/>
        <v>-0.12372327397285776</v>
      </c>
      <c r="F624" s="2">
        <f t="shared" si="59"/>
        <v>-0.10350417406756321</v>
      </c>
      <c r="G624" s="2">
        <f t="shared" si="57"/>
        <v>-2.0219099905294552E-2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4.6294000000000004</v>
      </c>
      <c r="C625" s="2">
        <f t="shared" si="54"/>
        <v>4.3021282419698341</v>
      </c>
      <c r="D625" s="2">
        <f t="shared" si="56"/>
        <v>4.4192335992684582</v>
      </c>
      <c r="E625" s="2">
        <f t="shared" si="55"/>
        <v>-0.11710535729862404</v>
      </c>
      <c r="F625" s="2">
        <f t="shared" si="59"/>
        <v>-0.10622441071377539</v>
      </c>
      <c r="G625" s="2">
        <f t="shared" si="57"/>
        <v>-1.0880946584848644E-2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4.6294000000000004</v>
      </c>
      <c r="C626" s="2">
        <f t="shared" si="54"/>
        <v>4.3154623585898593</v>
      </c>
      <c r="D626" s="2">
        <f t="shared" si="56"/>
        <v>4.4348014808041283</v>
      </c>
      <c r="E626" s="2">
        <f t="shared" si="55"/>
        <v>-0.11933912221426901</v>
      </c>
      <c r="F626" s="2">
        <f t="shared" si="59"/>
        <v>-0.10884735301387412</v>
      </c>
      <c r="G626" s="2">
        <f t="shared" si="57"/>
        <v>-1.0491769200394893E-2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4.6294000000000004</v>
      </c>
      <c r="C627" s="2">
        <f t="shared" si="54"/>
        <v>4.3267450726529582</v>
      </c>
      <c r="D627" s="2">
        <f t="shared" si="56"/>
        <v>4.4492161859297488</v>
      </c>
      <c r="E627" s="2">
        <f t="shared" si="55"/>
        <v>-0.12247111327679061</v>
      </c>
      <c r="F627" s="2">
        <f t="shared" si="59"/>
        <v>-0.11157210506645743</v>
      </c>
      <c r="G627" s="2">
        <f t="shared" si="57"/>
        <v>-1.0899008210333183E-2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4.6294000000000004</v>
      </c>
      <c r="C628" s="2">
        <f t="shared" si="54"/>
        <v>4.3767381383986566</v>
      </c>
      <c r="D628" s="2">
        <f t="shared" si="56"/>
        <v>4.4625631351201385</v>
      </c>
      <c r="E628" s="2">
        <f t="shared" si="55"/>
        <v>-8.5824996721481916E-2</v>
      </c>
      <c r="F628" s="2">
        <f t="shared" si="59"/>
        <v>-0.10642268339746233</v>
      </c>
      <c r="G628" s="2">
        <f t="shared" si="57"/>
        <v>2.0597686675980414E-2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4.6294000000000004</v>
      </c>
      <c r="C629" s="2">
        <f t="shared" si="54"/>
        <v>4.4149322709527095</v>
      </c>
      <c r="D629" s="2">
        <f t="shared" si="56"/>
        <v>4.4749214214075357</v>
      </c>
      <c r="E629" s="2">
        <f t="shared" si="55"/>
        <v>-5.9989150454826223E-2</v>
      </c>
      <c r="F629" s="2">
        <f t="shared" si="59"/>
        <v>-9.7135976808935126E-2</v>
      </c>
      <c r="G629" s="2">
        <f t="shared" si="57"/>
        <v>3.7146826354108903E-2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4.7675999999999998</v>
      </c>
      <c r="C630" s="2">
        <f t="shared" si="54"/>
        <v>4.4472503831138308</v>
      </c>
      <c r="D630" s="2">
        <f t="shared" si="56"/>
        <v>4.4966013161180882</v>
      </c>
      <c r="E630" s="2">
        <f t="shared" si="55"/>
        <v>-4.9350933004257413E-2</v>
      </c>
      <c r="F630" s="2">
        <f t="shared" si="59"/>
        <v>-8.7578968047999584E-2</v>
      </c>
      <c r="G630" s="2">
        <f t="shared" si="57"/>
        <v>3.822803504374217E-2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4.9012000000000002</v>
      </c>
      <c r="C631" s="2">
        <f t="shared" si="54"/>
        <v>4.4745964780193948</v>
      </c>
      <c r="D631" s="2">
        <f t="shared" si="56"/>
        <v>4.5265715889982294</v>
      </c>
      <c r="E631" s="2">
        <f t="shared" si="55"/>
        <v>-5.1975110978834671E-2</v>
      </c>
      <c r="F631" s="2">
        <f t="shared" si="59"/>
        <v>-8.0458196634166604E-2</v>
      </c>
      <c r="G631" s="2">
        <f t="shared" si="57"/>
        <v>2.8483085655331933E-2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4.9012000000000002</v>
      </c>
      <c r="C632" s="2">
        <f t="shared" si="54"/>
        <v>4.4977354814010262</v>
      </c>
      <c r="D632" s="2">
        <f t="shared" si="56"/>
        <v>4.5543218416650273</v>
      </c>
      <c r="E632" s="2">
        <f t="shared" si="55"/>
        <v>-5.6586360264001101E-2</v>
      </c>
      <c r="F632" s="2">
        <f t="shared" si="59"/>
        <v>-7.5683829360133514E-2</v>
      </c>
      <c r="G632" s="2">
        <f t="shared" si="57"/>
        <v>1.9097469096132413E-2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4.6829000000000001</v>
      </c>
      <c r="C633" s="2">
        <f t="shared" si="54"/>
        <v>4.5173146381085605</v>
      </c>
      <c r="D633" s="2">
        <f t="shared" si="56"/>
        <v>4.5638461496898399</v>
      </c>
      <c r="E633" s="2">
        <f t="shared" si="55"/>
        <v>-4.6531511581279439E-2</v>
      </c>
      <c r="F633" s="2">
        <f t="shared" si="59"/>
        <v>-6.9853365804362702E-2</v>
      </c>
      <c r="G633" s="2">
        <f t="shared" si="57"/>
        <v>2.3321854223083263E-2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4.8209999999999997</v>
      </c>
      <c r="C634" s="2">
        <f t="shared" si="54"/>
        <v>4.5345585399380131</v>
      </c>
      <c r="D634" s="2">
        <f t="shared" si="56"/>
        <v>4.5828945830461478</v>
      </c>
      <c r="E634" s="2">
        <f t="shared" si="55"/>
        <v>-4.8336043108134774E-2</v>
      </c>
      <c r="F634" s="2">
        <f t="shared" si="59"/>
        <v>-6.5549901265117116E-2</v>
      </c>
      <c r="G634" s="2">
        <f t="shared" si="57"/>
        <v>1.7213858156982342E-2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4.9012000000000002</v>
      </c>
      <c r="C635" s="2">
        <f t="shared" si="54"/>
        <v>4.5491495337937033</v>
      </c>
      <c r="D635" s="2">
        <f t="shared" si="56"/>
        <v>4.6064727620797665</v>
      </c>
      <c r="E635" s="2">
        <f t="shared" si="55"/>
        <v>-5.7323228286063177E-2</v>
      </c>
      <c r="F635" s="2">
        <f t="shared" si="59"/>
        <v>-6.3904566669306329E-2</v>
      </c>
      <c r="G635" s="2">
        <f t="shared" si="57"/>
        <v>6.5813383832431516E-3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4.9012000000000002</v>
      </c>
      <c r="C636" s="2">
        <f t="shared" si="54"/>
        <v>4.5614957593639032</v>
      </c>
      <c r="D636" s="2">
        <f t="shared" si="56"/>
        <v>4.6283044093331167</v>
      </c>
      <c r="E636" s="2">
        <f t="shared" si="55"/>
        <v>-6.680864996921354E-2</v>
      </c>
      <c r="F636" s="2">
        <f t="shared" si="59"/>
        <v>-6.4485383329287771E-2</v>
      </c>
      <c r="G636" s="2">
        <f t="shared" si="57"/>
        <v>-2.3232666399257695E-3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4.9903000000000004</v>
      </c>
      <c r="C637" s="2">
        <f t="shared" si="54"/>
        <v>4.5719425656156103</v>
      </c>
      <c r="D637" s="2">
        <f t="shared" si="56"/>
        <v>4.655118897530663</v>
      </c>
      <c r="E637" s="2">
        <f t="shared" si="55"/>
        <v>-8.3176331915052693E-2</v>
      </c>
      <c r="F637" s="2">
        <f t="shared" si="59"/>
        <v>-6.8223573046440764E-2</v>
      </c>
      <c r="G637" s="2">
        <f t="shared" si="57"/>
        <v>-1.4952758868611929E-2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4.9903000000000004</v>
      </c>
      <c r="C638" s="2">
        <f t="shared" si="54"/>
        <v>4.5807821709055165</v>
      </c>
      <c r="D638" s="2">
        <f t="shared" si="56"/>
        <v>4.6799471273432065</v>
      </c>
      <c r="E638" s="2">
        <f t="shared" si="55"/>
        <v>-9.9164956437689966E-2</v>
      </c>
      <c r="F638" s="2">
        <f t="shared" si="59"/>
        <v>-7.4411849724690615E-2</v>
      </c>
      <c r="G638" s="2">
        <f t="shared" si="57"/>
        <v>-2.4753106712999351E-2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4.9903000000000004</v>
      </c>
      <c r="C639" s="2">
        <f t="shared" si="54"/>
        <v>4.5882618369200525</v>
      </c>
      <c r="D639" s="2">
        <f t="shared" si="56"/>
        <v>4.7029362290214873</v>
      </c>
      <c r="E639" s="2">
        <f t="shared" si="55"/>
        <v>-0.11467439210143482</v>
      </c>
      <c r="F639" s="2">
        <f t="shared" si="59"/>
        <v>-8.2464358200039459E-2</v>
      </c>
      <c r="G639" s="2">
        <f t="shared" si="57"/>
        <v>-3.221003390139536E-2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4.9903000000000004</v>
      </c>
      <c r="C640" s="2">
        <f t="shared" si="54"/>
        <v>4.6158523235477364</v>
      </c>
      <c r="D640" s="2">
        <f t="shared" si="56"/>
        <v>4.724222434279155</v>
      </c>
      <c r="E640" s="2">
        <f t="shared" si="55"/>
        <v>-0.10837011073141856</v>
      </c>
      <c r="F640" s="2">
        <f t="shared" si="59"/>
        <v>-8.7645508706315281E-2</v>
      </c>
      <c r="G640" s="2">
        <f t="shared" si="57"/>
        <v>-2.0724602025103275E-2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4.9903000000000004</v>
      </c>
      <c r="C641" s="2">
        <f t="shared" si="54"/>
        <v>4.6597519660788542</v>
      </c>
      <c r="D641" s="2">
        <f t="shared" si="56"/>
        <v>4.7439318835918094</v>
      </c>
      <c r="E641" s="2">
        <f t="shared" si="55"/>
        <v>-8.4179917512955171E-2</v>
      </c>
      <c r="F641" s="2">
        <f t="shared" si="59"/>
        <v>-8.6952390467643262E-2</v>
      </c>
      <c r="G641" s="2">
        <f t="shared" si="57"/>
        <v>2.7724729546880905E-3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4.9903000000000004</v>
      </c>
      <c r="C642" s="2">
        <f t="shared" si="54"/>
        <v>4.6968978174513385</v>
      </c>
      <c r="D642" s="2">
        <f t="shared" si="56"/>
        <v>4.7621813736961194</v>
      </c>
      <c r="E642" s="2">
        <f t="shared" si="55"/>
        <v>-6.5283556244780883E-2</v>
      </c>
      <c r="F642" s="2">
        <f t="shared" si="59"/>
        <v>-8.2618623623070792E-2</v>
      </c>
      <c r="G642" s="2">
        <f t="shared" si="57"/>
        <v>1.7335067378289909E-2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4.9903000000000004</v>
      </c>
      <c r="C643" s="2">
        <f t="shared" si="54"/>
        <v>4.6947443070742096</v>
      </c>
      <c r="D643" s="2">
        <f t="shared" si="56"/>
        <v>4.7790790497186286</v>
      </c>
      <c r="E643" s="2">
        <f t="shared" si="55"/>
        <v>-8.4334742644418981E-2</v>
      </c>
      <c r="F643" s="2">
        <f t="shared" si="59"/>
        <v>-8.2961847427340446E-2</v>
      </c>
      <c r="G643" s="2">
        <f t="shared" si="57"/>
        <v>-1.3728952170785347E-3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4.9903000000000004</v>
      </c>
      <c r="C644" s="2">
        <f t="shared" si="54"/>
        <v>4.7141682598320234</v>
      </c>
      <c r="D644" s="2">
        <f t="shared" si="56"/>
        <v>4.7947250460357669</v>
      </c>
      <c r="E644" s="2">
        <f t="shared" si="55"/>
        <v>-8.0556786203743513E-2</v>
      </c>
      <c r="F644" s="2">
        <f t="shared" si="59"/>
        <v>-8.248083518262106E-2</v>
      </c>
      <c r="G644" s="2">
        <f t="shared" si="57"/>
        <v>1.9240489788775461E-3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4.9903000000000004</v>
      </c>
      <c r="C645" s="2">
        <f t="shared" si="54"/>
        <v>4.7429423737040199</v>
      </c>
      <c r="D645" s="2">
        <f t="shared" si="56"/>
        <v>4.8092120796627471</v>
      </c>
      <c r="E645" s="2">
        <f t="shared" si="55"/>
        <v>-6.6269705958727165E-2</v>
      </c>
      <c r="F645" s="2">
        <f t="shared" si="59"/>
        <v>-7.9238609337842283E-2</v>
      </c>
      <c r="G645" s="2">
        <f t="shared" si="57"/>
        <v>1.2968903379115118E-2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4.9903000000000004</v>
      </c>
      <c r="C646" s="2">
        <f t="shared" si="54"/>
        <v>4.7672897008264785</v>
      </c>
      <c r="D646" s="2">
        <f t="shared" si="56"/>
        <v>4.8226259996877285</v>
      </c>
      <c r="E646" s="2">
        <f t="shared" si="55"/>
        <v>-5.5336298861250022E-2</v>
      </c>
      <c r="F646" s="2">
        <f t="shared" si="59"/>
        <v>-7.4458147242523837E-2</v>
      </c>
      <c r="G646" s="2">
        <f t="shared" si="57"/>
        <v>1.9121848381273815E-2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4.9903000000000004</v>
      </c>
      <c r="C647" s="2">
        <f t="shared" si="54"/>
        <v>4.8015989776224046</v>
      </c>
      <c r="D647" s="2">
        <f t="shared" si="56"/>
        <v>4.8350462960071559</v>
      </c>
      <c r="E647" s="2">
        <f t="shared" si="55"/>
        <v>-3.3447318384751235E-2</v>
      </c>
      <c r="F647" s="2">
        <f t="shared" si="59"/>
        <v>-6.6255981470969325E-2</v>
      </c>
      <c r="G647" s="2">
        <f t="shared" si="57"/>
        <v>3.280866308621809E-2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4.9903000000000004</v>
      </c>
      <c r="C648" s="2">
        <f t="shared" si="54"/>
        <v>4.8306299041420342</v>
      </c>
      <c r="D648" s="2">
        <f t="shared" si="56"/>
        <v>4.8465465703769954</v>
      </c>
      <c r="E648" s="2">
        <f t="shared" si="55"/>
        <v>-1.5916666234961241E-2</v>
      </c>
      <c r="F648" s="2">
        <f t="shared" si="59"/>
        <v>-5.6188118423767711E-2</v>
      </c>
      <c r="G648" s="2">
        <f t="shared" si="57"/>
        <v>4.027145218880647E-2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4.9903000000000004</v>
      </c>
      <c r="C649" s="2">
        <f t="shared" si="54"/>
        <v>4.8551945342740286</v>
      </c>
      <c r="D649" s="2">
        <f t="shared" si="56"/>
        <v>4.8571949725712917</v>
      </c>
      <c r="E649" s="2">
        <f t="shared" si="55"/>
        <v>-2.0004382972631518E-3</v>
      </c>
      <c r="F649" s="2">
        <f t="shared" si="59"/>
        <v>-4.5350582398466802E-2</v>
      </c>
      <c r="G649" s="2">
        <f t="shared" si="57"/>
        <v>4.335014410120365E-2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4.9903000000000004</v>
      </c>
      <c r="C650" s="2">
        <f t="shared" si="54"/>
        <v>4.8759799905395624</v>
      </c>
      <c r="D650" s="2">
        <f t="shared" si="56"/>
        <v>4.8670546042326768</v>
      </c>
      <c r="E650" s="2">
        <f t="shared" si="55"/>
        <v>8.9253863068856631E-3</v>
      </c>
      <c r="F650" s="2">
        <f t="shared" si="59"/>
        <v>-3.4495388657396313E-2</v>
      </c>
      <c r="G650" s="2">
        <f t="shared" si="57"/>
        <v>4.3420774964281976E-2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4.9903000000000004</v>
      </c>
      <c r="C651" s="2">
        <f t="shared" si="54"/>
        <v>4.8935676843027061</v>
      </c>
      <c r="D651" s="2">
        <f t="shared" si="56"/>
        <v>4.8761838928080339</v>
      </c>
      <c r="E651" s="2">
        <f t="shared" si="55"/>
        <v>1.7383791494672174E-2</v>
      </c>
      <c r="F651" s="2">
        <f t="shared" si="59"/>
        <v>-2.4119552626982614E-2</v>
      </c>
      <c r="G651" s="2">
        <f t="shared" si="57"/>
        <v>4.1503344121654788E-2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4.9903000000000004</v>
      </c>
      <c r="C652" s="2">
        <f t="shared" si="54"/>
        <v>4.9084495790253664</v>
      </c>
      <c r="D652" s="2">
        <f t="shared" si="56"/>
        <v>4.8846369377852161</v>
      </c>
      <c r="E652" s="2">
        <f t="shared" si="55"/>
        <v>2.3812641240150256E-2</v>
      </c>
      <c r="F652" s="2">
        <f t="shared" si="59"/>
        <v>-1.453311385355604E-2</v>
      </c>
      <c r="G652" s="2">
        <f t="shared" si="57"/>
        <v>3.8345755093706295E-2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4.9903000000000004</v>
      </c>
      <c r="C653" s="2">
        <f t="shared" si="54"/>
        <v>4.9210419514830024</v>
      </c>
      <c r="D653" s="2">
        <f t="shared" si="56"/>
        <v>4.8924638312826074</v>
      </c>
      <c r="E653" s="2">
        <f t="shared" si="55"/>
        <v>2.8578120200394963E-2</v>
      </c>
      <c r="F653" s="2">
        <f t="shared" si="59"/>
        <v>-5.9108670427658397E-3</v>
      </c>
      <c r="G653" s="2">
        <f t="shared" si="57"/>
        <v>3.4488987243160803E-2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6">
        <f>TITRES_STAT!D657</f>
        <v>4.9903000000000004</v>
      </c>
      <c r="C654" s="2">
        <f t="shared" si="54"/>
        <v>4.9316970358702328</v>
      </c>
      <c r="D654" s="2">
        <f t="shared" si="56"/>
        <v>4.8997109548913027</v>
      </c>
      <c r="E654" s="2">
        <f t="shared" si="55"/>
        <v>3.1986080978930076E-2</v>
      </c>
      <c r="F654" s="2">
        <f t="shared" si="59"/>
        <v>1.6685225615733438E-3</v>
      </c>
      <c r="G654" s="2">
        <f t="shared" si="57"/>
        <v>3.0317558417356734E-2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6">
        <f>TITRES_STAT!D658</f>
        <v>4.9903000000000004</v>
      </c>
      <c r="C655" s="2">
        <f t="shared" ref="C655:C718" si="60">$C$4*B645+C654*(1-$C$4)</f>
        <v>4.9407128765055814</v>
      </c>
      <c r="D655" s="2">
        <f t="shared" si="56"/>
        <v>4.9064212545289836</v>
      </c>
      <c r="E655" s="2">
        <f t="shared" si="55"/>
        <v>3.4291621976597852E-2</v>
      </c>
      <c r="F655" s="2">
        <f t="shared" si="59"/>
        <v>8.1931424445782462E-3</v>
      </c>
      <c r="G655" s="2">
        <f t="shared" si="57"/>
        <v>2.6098479532019606E-2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6">
        <f>TITRES_STAT!D659</f>
        <v>4.9903000000000004</v>
      </c>
      <c r="C656" s="2">
        <f t="shared" si="60"/>
        <v>4.9483416647354916</v>
      </c>
      <c r="D656" s="2">
        <f t="shared" si="56"/>
        <v>4.9126344949342435</v>
      </c>
      <c r="E656" s="2">
        <f t="shared" si="55"/>
        <v>3.5707169801248106E-2</v>
      </c>
      <c r="F656" s="2">
        <f t="shared" si="59"/>
        <v>1.3695947915912219E-2</v>
      </c>
      <c r="G656" s="2">
        <f t="shared" si="57"/>
        <v>2.2011221885335885E-2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6">
        <f>TITRES_STAT!D660</f>
        <v>4.9903000000000004</v>
      </c>
      <c r="C657" s="2">
        <f t="shared" si="60"/>
        <v>4.9547967932377235</v>
      </c>
      <c r="D657" s="2">
        <f t="shared" si="56"/>
        <v>4.9183874953094842</v>
      </c>
      <c r="E657" s="2">
        <f t="shared" si="55"/>
        <v>3.6409297928239326E-2</v>
      </c>
      <c r="F657" s="2">
        <f t="shared" si="59"/>
        <v>1.8238617918377643E-2</v>
      </c>
      <c r="G657" s="2">
        <f t="shared" si="57"/>
        <v>1.8170680009861682E-2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6">
        <f>TITRES_STAT!D661</f>
        <v>4.9903000000000004</v>
      </c>
      <c r="C658" s="2">
        <f t="shared" si="60"/>
        <v>4.9602588250473039</v>
      </c>
      <c r="D658" s="2">
        <f t="shared" si="56"/>
        <v>4.9237143475087812</v>
      </c>
      <c r="E658" s="2">
        <f t="shared" si="55"/>
        <v>3.6544477538522635E-2</v>
      </c>
      <c r="F658" s="2">
        <f t="shared" si="59"/>
        <v>2.189978984240664E-2</v>
      </c>
      <c r="G658" s="2">
        <f t="shared" si="57"/>
        <v>1.4644687696115995E-2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6">
        <f>TITRES_STAT!D662</f>
        <v>4.9903000000000004</v>
      </c>
      <c r="C659" s="2">
        <f t="shared" si="60"/>
        <v>4.9648805442707955</v>
      </c>
      <c r="D659" s="2">
        <f t="shared" si="56"/>
        <v>4.9286466180636861</v>
      </c>
      <c r="E659" s="2">
        <f t="shared" si="55"/>
        <v>3.6233926207109413E-2</v>
      </c>
      <c r="F659" s="2">
        <f t="shared" si="59"/>
        <v>2.4766617115347195E-2</v>
      </c>
      <c r="G659" s="2">
        <f t="shared" si="57"/>
        <v>1.1467309091762218E-2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6">
        <f>TITRES_STAT!D663</f>
        <v>4.8567</v>
      </c>
      <c r="C660" s="2">
        <f t="shared" si="60"/>
        <v>4.9687912297675956</v>
      </c>
      <c r="D660" s="2">
        <f t="shared" si="56"/>
        <v>4.923317238947857</v>
      </c>
      <c r="E660" s="2">
        <f t="shared" si="55"/>
        <v>4.5473990819738574E-2</v>
      </c>
      <c r="F660" s="2">
        <f t="shared" si="59"/>
        <v>2.8908091856225476E-2</v>
      </c>
      <c r="G660" s="2">
        <f t="shared" si="57"/>
        <v>1.6565898963513098E-2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4.2328999999999999</v>
      </c>
      <c r="C661" s="2">
        <f t="shared" si="60"/>
        <v>4.9721002713418114</v>
      </c>
      <c r="D661" s="2">
        <f t="shared" si="56"/>
        <v>4.8721752212480158</v>
      </c>
      <c r="E661" s="2">
        <f t="shared" si="55"/>
        <v>9.9925050093795598E-2</v>
      </c>
      <c r="F661" s="2">
        <f t="shared" si="59"/>
        <v>4.3111483503739501E-2</v>
      </c>
      <c r="G661" s="2">
        <f t="shared" si="57"/>
        <v>5.6813566590056097E-2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6">
        <f>TITRES_STAT!D665</f>
        <v>4.8369999999999997</v>
      </c>
      <c r="C662" s="2">
        <f t="shared" si="60"/>
        <v>4.9749002295969174</v>
      </c>
      <c r="D662" s="2">
        <f t="shared" si="56"/>
        <v>4.8695696493037186</v>
      </c>
      <c r="E662" s="2">
        <f t="shared" si="55"/>
        <v>0.10533058029319875</v>
      </c>
      <c r="F662" s="2">
        <f t="shared" si="59"/>
        <v>5.555530286163135E-2</v>
      </c>
      <c r="G662" s="2">
        <f t="shared" si="57"/>
        <v>4.97752774315674E-2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4.8369999999999997</v>
      </c>
      <c r="C663" s="2">
        <f t="shared" si="60"/>
        <v>4.977269425043545</v>
      </c>
      <c r="D663" s="2">
        <f t="shared" si="56"/>
        <v>4.8671570826886281</v>
      </c>
      <c r="E663" s="2">
        <f t="shared" si="55"/>
        <v>0.11011234235491685</v>
      </c>
      <c r="F663" s="2">
        <f t="shared" si="59"/>
        <v>6.6466710760288455E-2</v>
      </c>
      <c r="G663" s="2">
        <f t="shared" si="57"/>
        <v>4.3645631594628392E-2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4.8369999999999997</v>
      </c>
      <c r="C664" s="2">
        <f t="shared" si="60"/>
        <v>4.9792741288829996</v>
      </c>
      <c r="D664" s="2">
        <f t="shared" si="56"/>
        <v>4.8649232247116929</v>
      </c>
      <c r="E664" s="2">
        <f t="shared" si="55"/>
        <v>0.11435090417130667</v>
      </c>
      <c r="F664" s="2">
        <f t="shared" si="59"/>
        <v>7.60435494424921E-2</v>
      </c>
      <c r="G664" s="2">
        <f t="shared" si="57"/>
        <v>3.8307354728814566E-2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4.8116000000000003</v>
      </c>
      <c r="C665" s="2">
        <f t="shared" si="60"/>
        <v>4.9809704167471534</v>
      </c>
      <c r="D665" s="2">
        <f t="shared" si="56"/>
        <v>4.8609733562145303</v>
      </c>
      <c r="E665" s="2">
        <f t="shared" si="55"/>
        <v>0.11999706053262305</v>
      </c>
      <c r="F665" s="2">
        <f t="shared" si="59"/>
        <v>8.4834251660518292E-2</v>
      </c>
      <c r="G665" s="2">
        <f t="shared" si="57"/>
        <v>3.5162808872104753E-2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4.7861000000000002</v>
      </c>
      <c r="C666" s="2">
        <f t="shared" si="60"/>
        <v>4.9824057372475909</v>
      </c>
      <c r="D666" s="2">
        <f t="shared" si="56"/>
        <v>4.8554271816801204</v>
      </c>
      <c r="E666" s="2">
        <f t="shared" si="55"/>
        <v>0.12697855556747051</v>
      </c>
      <c r="F666" s="2">
        <f t="shared" si="59"/>
        <v>9.3263112441908741E-2</v>
      </c>
      <c r="G666" s="2">
        <f t="shared" si="57"/>
        <v>3.3715443125561767E-2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4.7606000000000002</v>
      </c>
      <c r="C667" s="2">
        <f t="shared" si="60"/>
        <v>4.9836202392094995</v>
      </c>
      <c r="D667" s="2">
        <f t="shared" si="56"/>
        <v>4.8484029460001112</v>
      </c>
      <c r="E667" s="2">
        <f t="shared" si="55"/>
        <v>0.13521729320938825</v>
      </c>
      <c r="F667" s="2">
        <f t="shared" si="59"/>
        <v>0.10165394859540465</v>
      </c>
      <c r="G667" s="2">
        <f t="shared" si="57"/>
        <v>3.3563344613983595E-2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4.7606000000000002</v>
      </c>
      <c r="C668" s="2">
        <f t="shared" si="60"/>
        <v>4.9846478947157298</v>
      </c>
      <c r="D668" s="2">
        <f t="shared" si="56"/>
        <v>4.841899024074177</v>
      </c>
      <c r="E668" s="2">
        <f t="shared" ref="E668:E731" si="61">C668-D668</f>
        <v>0.14274887064155273</v>
      </c>
      <c r="F668" s="2">
        <f t="shared" si="59"/>
        <v>0.10987293300463427</v>
      </c>
      <c r="G668" s="2">
        <f t="shared" si="57"/>
        <v>3.2875937636918456E-2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4.7606000000000002</v>
      </c>
      <c r="C669" s="2">
        <f t="shared" si="60"/>
        <v>4.9855174493748482</v>
      </c>
      <c r="D669" s="2">
        <f t="shared" ref="D669:D732" si="62">$D$4*B669+(1-$D$4)*D668</f>
        <v>4.8358768741427562</v>
      </c>
      <c r="E669" s="2">
        <f t="shared" si="61"/>
        <v>0.14964057523209195</v>
      </c>
      <c r="F669" s="2">
        <f t="shared" si="59"/>
        <v>0.11782646145012581</v>
      </c>
      <c r="G669" s="2">
        <f t="shared" si="57"/>
        <v>3.181411378196615E-2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4.7606000000000002</v>
      </c>
      <c r="C670" s="2">
        <f t="shared" si="60"/>
        <v>4.965699380240256</v>
      </c>
      <c r="D670" s="2">
        <f t="shared" si="62"/>
        <v>4.8303008093914412</v>
      </c>
      <c r="E670" s="2">
        <f t="shared" si="61"/>
        <v>0.13539857084881479</v>
      </c>
      <c r="F670" s="2">
        <f t="shared" si="59"/>
        <v>0.12134088332986361</v>
      </c>
      <c r="G670" s="2">
        <f t="shared" si="57"/>
        <v>1.4057687518951187E-2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4.7606000000000002</v>
      </c>
      <c r="C671" s="2">
        <f t="shared" si="60"/>
        <v>4.8529610140494475</v>
      </c>
      <c r="D671" s="2">
        <f t="shared" si="62"/>
        <v>4.8251377864735572</v>
      </c>
      <c r="E671" s="2">
        <f t="shared" si="61"/>
        <v>2.7823227575890286E-2</v>
      </c>
      <c r="F671" s="2">
        <f t="shared" si="59"/>
        <v>0.10263735217906896</v>
      </c>
      <c r="G671" s="2">
        <f t="shared" si="57"/>
        <v>-7.4814124603178669E-2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4.7351999999999999</v>
      </c>
      <c r="C672" s="2">
        <f t="shared" si="60"/>
        <v>4.8505054734264554</v>
      </c>
      <c r="D672" s="2">
        <f t="shared" si="62"/>
        <v>4.8184757282162565</v>
      </c>
      <c r="E672" s="2">
        <f t="shared" si="61"/>
        <v>3.2029745210198968E-2</v>
      </c>
      <c r="F672" s="2">
        <f t="shared" si="59"/>
        <v>8.8515830785294972E-2</v>
      </c>
      <c r="G672" s="2">
        <f t="shared" si="57"/>
        <v>-5.6486085575096004E-2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4.7351999999999999</v>
      </c>
      <c r="C673" s="2">
        <f t="shared" si="60"/>
        <v>4.848427708283924</v>
      </c>
      <c r="D673" s="2">
        <f t="shared" si="62"/>
        <v>4.8123071557557928</v>
      </c>
      <c r="E673" s="2">
        <f t="shared" si="61"/>
        <v>3.6120552528131178E-2</v>
      </c>
      <c r="F673" s="2">
        <f t="shared" si="59"/>
        <v>7.8036775133862216E-2</v>
      </c>
      <c r="G673" s="2">
        <f t="shared" si="57"/>
        <v>-4.1916222605731038E-2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4.7046000000000001</v>
      </c>
      <c r="C674" s="2">
        <f t="shared" si="60"/>
        <v>4.8466695993171669</v>
      </c>
      <c r="D674" s="2">
        <f t="shared" si="62"/>
        <v>4.8043288479220312</v>
      </c>
      <c r="E674" s="2">
        <f t="shared" si="61"/>
        <v>4.2340751395135712E-2</v>
      </c>
      <c r="F674" s="2">
        <f t="shared" si="59"/>
        <v>7.0897570386116909E-2</v>
      </c>
      <c r="G674" s="2">
        <f t="shared" si="57"/>
        <v>-2.8556818990981198E-2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4.7046000000000001</v>
      </c>
      <c r="C675" s="2">
        <f t="shared" si="60"/>
        <v>4.8412742763452945</v>
      </c>
      <c r="D675" s="2">
        <f t="shared" si="62"/>
        <v>4.7969415258537333</v>
      </c>
      <c r="E675" s="2">
        <f t="shared" si="61"/>
        <v>4.4332750491561157E-2</v>
      </c>
      <c r="F675" s="2">
        <f t="shared" si="59"/>
        <v>6.5584606407205759E-2</v>
      </c>
      <c r="G675" s="2">
        <f t="shared" si="57"/>
        <v>-2.1251855915644602E-2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4.5823999999999998</v>
      </c>
      <c r="C676" s="2">
        <f t="shared" si="60"/>
        <v>4.8327859261383264</v>
      </c>
      <c r="D676" s="2">
        <f t="shared" si="62"/>
        <v>4.7810495609756787</v>
      </c>
      <c r="E676" s="2">
        <f t="shared" si="61"/>
        <v>5.1736365162647679E-2</v>
      </c>
      <c r="F676" s="2">
        <f t="shared" si="59"/>
        <v>6.2814958158294146E-2</v>
      </c>
      <c r="G676" s="2">
        <f t="shared" ref="G676:G739" si="63">E676-F676</f>
        <v>-1.1078592995646466E-2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4.7096999999999998</v>
      </c>
      <c r="C677" s="2">
        <f t="shared" si="60"/>
        <v>4.8216803990401225</v>
      </c>
      <c r="D677" s="2">
        <f t="shared" si="62"/>
        <v>4.7757644083108142</v>
      </c>
      <c r="E677" s="2">
        <f t="shared" si="61"/>
        <v>4.5915990729308298E-2</v>
      </c>
      <c r="F677" s="2">
        <f t="shared" ref="F677:F740" si="65">(E677*(2/(10)))+((1-(2/10))*F676)</f>
        <v>5.943516467249698E-2</v>
      </c>
      <c r="G677" s="2">
        <f t="shared" si="63"/>
        <v>-1.3519173943188682E-2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4.6843000000000004</v>
      </c>
      <c r="C678" s="2">
        <f t="shared" si="60"/>
        <v>4.8122834145724118</v>
      </c>
      <c r="D678" s="2">
        <f t="shared" si="62"/>
        <v>4.768989266954458</v>
      </c>
      <c r="E678" s="2">
        <f t="shared" si="61"/>
        <v>4.3294147617953804E-2</v>
      </c>
      <c r="F678" s="2">
        <f t="shared" si="65"/>
        <v>5.6206961261588348E-2</v>
      </c>
      <c r="G678" s="2">
        <f t="shared" si="63"/>
        <v>-1.2912813643634544E-2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4.5468000000000002</v>
      </c>
      <c r="C679" s="2">
        <f t="shared" si="60"/>
        <v>4.80433212002281</v>
      </c>
      <c r="D679" s="2">
        <f t="shared" si="62"/>
        <v>4.7525308027356097</v>
      </c>
      <c r="E679" s="2">
        <f t="shared" si="61"/>
        <v>5.1801317287200277E-2</v>
      </c>
      <c r="F679" s="2">
        <f t="shared" si="65"/>
        <v>5.5325832466710731E-2</v>
      </c>
      <c r="G679" s="2">
        <f t="shared" si="63"/>
        <v>-3.524515179510454E-3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4.5315000000000003</v>
      </c>
      <c r="C680" s="2">
        <f t="shared" si="60"/>
        <v>4.797604101557762</v>
      </c>
      <c r="D680" s="2">
        <f t="shared" si="62"/>
        <v>4.7361581506811197</v>
      </c>
      <c r="E680" s="2">
        <f t="shared" si="61"/>
        <v>6.1445950876642286E-2</v>
      </c>
      <c r="F680" s="2">
        <f t="shared" si="65"/>
        <v>5.6549856148697043E-2</v>
      </c>
      <c r="G680" s="2">
        <f t="shared" si="63"/>
        <v>4.8960947279452424E-3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4.5213000000000001</v>
      </c>
      <c r="C681" s="2">
        <f t="shared" si="60"/>
        <v>4.791911162856568</v>
      </c>
      <c r="D681" s="2">
        <f t="shared" si="62"/>
        <v>4.7202427321121485</v>
      </c>
      <c r="E681" s="2">
        <f t="shared" si="61"/>
        <v>7.1668430744419531E-2</v>
      </c>
      <c r="F681" s="2">
        <f t="shared" si="65"/>
        <v>5.9573571067841544E-2</v>
      </c>
      <c r="G681" s="2">
        <f t="shared" si="63"/>
        <v>1.2094859676577988E-2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4.4297000000000004</v>
      </c>
      <c r="C682" s="2">
        <f t="shared" si="60"/>
        <v>4.7831863685709415</v>
      </c>
      <c r="D682" s="2">
        <f t="shared" si="62"/>
        <v>4.6987210482519899</v>
      </c>
      <c r="E682" s="2">
        <f t="shared" si="61"/>
        <v>8.4465320318951598E-2</v>
      </c>
      <c r="F682" s="2">
        <f t="shared" si="65"/>
        <v>6.4551920918063554E-2</v>
      </c>
      <c r="G682" s="2">
        <f t="shared" si="63"/>
        <v>1.9913399400888043E-2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4.5315000000000003</v>
      </c>
      <c r="C683" s="2">
        <f t="shared" si="60"/>
        <v>4.7758038503292575</v>
      </c>
      <c r="D683" s="2">
        <f t="shared" si="62"/>
        <v>4.686334303937028</v>
      </c>
      <c r="E683" s="2">
        <f t="shared" si="61"/>
        <v>8.9469546392229482E-2</v>
      </c>
      <c r="F683" s="2">
        <f t="shared" si="65"/>
        <v>6.953544601289674E-2</v>
      </c>
      <c r="G683" s="2">
        <f t="shared" si="63"/>
        <v>1.9934100379332742E-2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4.5315000000000003</v>
      </c>
      <c r="C684" s="2">
        <f t="shared" si="60"/>
        <v>4.7648494118170639</v>
      </c>
      <c r="D684" s="2">
        <f t="shared" si="62"/>
        <v>4.6748650962379887</v>
      </c>
      <c r="E684" s="2">
        <f t="shared" si="61"/>
        <v>8.9984315579075158E-2</v>
      </c>
      <c r="F684" s="2">
        <f t="shared" si="65"/>
        <v>7.3625219926132426E-2</v>
      </c>
      <c r="G684" s="2">
        <f t="shared" si="63"/>
        <v>1.6359095652942732E-2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4.5315000000000003</v>
      </c>
      <c r="C685" s="2">
        <f t="shared" si="60"/>
        <v>4.7555802715375153</v>
      </c>
      <c r="D685" s="2">
        <f t="shared" si="62"/>
        <v>4.664245459479619</v>
      </c>
      <c r="E685" s="2">
        <f t="shared" si="61"/>
        <v>9.1334812057896286E-2</v>
      </c>
      <c r="F685" s="2">
        <f t="shared" si="65"/>
        <v>7.7167138352485204E-2</v>
      </c>
      <c r="G685" s="2">
        <f t="shared" si="63"/>
        <v>1.4167673705411082E-2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4.5315000000000003</v>
      </c>
      <c r="C686" s="2">
        <f t="shared" si="60"/>
        <v>4.7289371528394364</v>
      </c>
      <c r="D686" s="2">
        <f t="shared" si="62"/>
        <v>4.6544124624811287</v>
      </c>
      <c r="E686" s="2">
        <f t="shared" si="61"/>
        <v>7.4524690358307666E-2</v>
      </c>
      <c r="F686" s="2">
        <f t="shared" si="65"/>
        <v>7.6638648753649702E-2</v>
      </c>
      <c r="G686" s="2">
        <f t="shared" si="63"/>
        <v>-2.113958395342036E-3</v>
      </c>
      <c r="H686" s="2" t="str">
        <f t="shared" si="64"/>
        <v>Hold</v>
      </c>
    </row>
    <row r="687" spans="1:8" ht="13.5" x14ac:dyDescent="0.25">
      <c r="A687" s="3">
        <f>TITRES_STAT!B690</f>
        <v>43005</v>
      </c>
      <c r="B687" s="6">
        <f>TITRES_STAT!D690</f>
        <v>4.5315000000000003</v>
      </c>
      <c r="C687" s="2">
        <f t="shared" si="60"/>
        <v>4.7259775908641384</v>
      </c>
      <c r="D687" s="2">
        <f t="shared" si="62"/>
        <v>4.6453078356306747</v>
      </c>
      <c r="E687" s="2">
        <f t="shared" si="61"/>
        <v>8.0669755233463647E-2</v>
      </c>
      <c r="F687" s="2">
        <f t="shared" si="65"/>
        <v>7.7444870049612494E-2</v>
      </c>
      <c r="G687" s="2">
        <f t="shared" si="63"/>
        <v>3.2248851838511533E-3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4.5315000000000003</v>
      </c>
      <c r="C688" s="2">
        <f t="shared" si="60"/>
        <v>4.7195656538081172</v>
      </c>
      <c r="D688" s="2">
        <f t="shared" si="62"/>
        <v>4.6368776255839581</v>
      </c>
      <c r="E688" s="2">
        <f t="shared" si="61"/>
        <v>8.2688028224159105E-2</v>
      </c>
      <c r="F688" s="2">
        <f t="shared" si="65"/>
        <v>7.8493501684521821E-2</v>
      </c>
      <c r="G688" s="2">
        <f t="shared" si="63"/>
        <v>4.1945265396372833E-3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4.5315000000000003</v>
      </c>
      <c r="C689" s="2">
        <f t="shared" si="60"/>
        <v>4.6929863224530219</v>
      </c>
      <c r="D689" s="2">
        <f t="shared" si="62"/>
        <v>4.6290718755407019</v>
      </c>
      <c r="E689" s="2">
        <f t="shared" si="61"/>
        <v>6.3914446912320066E-2</v>
      </c>
      <c r="F689" s="2">
        <f t="shared" si="65"/>
        <v>7.557769073008147E-2</v>
      </c>
      <c r="G689" s="2">
        <f t="shared" si="63"/>
        <v>-1.1663243817761404E-2</v>
      </c>
      <c r="H689" s="2" t="str">
        <f t="shared" si="64"/>
        <v>Hold</v>
      </c>
    </row>
    <row r="690" spans="1:8" ht="13.5" x14ac:dyDescent="0.25">
      <c r="A690" s="3">
        <f>TITRES_STAT!B693</f>
        <v>43010</v>
      </c>
      <c r="B690" s="6">
        <f>TITRES_STAT!D693</f>
        <v>4.4297000000000004</v>
      </c>
      <c r="C690" s="2">
        <f t="shared" si="60"/>
        <v>4.6681422728448645</v>
      </c>
      <c r="D690" s="2">
        <f t="shared" si="62"/>
        <v>4.6143035884636134</v>
      </c>
      <c r="E690" s="2">
        <f t="shared" si="61"/>
        <v>5.3838684381251056E-2</v>
      </c>
      <c r="F690" s="2">
        <f t="shared" si="65"/>
        <v>7.1229889460315388E-2</v>
      </c>
      <c r="G690" s="2">
        <f t="shared" si="63"/>
        <v>-1.7391205079064331E-2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6">
        <f>TITRES_STAT!D694</f>
        <v>4.4297000000000004</v>
      </c>
      <c r="C691" s="2">
        <f t="shared" si="60"/>
        <v>4.6455511539456547</v>
      </c>
      <c r="D691" s="2">
        <f t="shared" si="62"/>
        <v>4.6006292485774205</v>
      </c>
      <c r="E691" s="2">
        <f t="shared" si="61"/>
        <v>4.492190536823415E-2</v>
      </c>
      <c r="F691" s="2">
        <f t="shared" si="65"/>
        <v>6.5968292641899143E-2</v>
      </c>
      <c r="G691" s="2">
        <f t="shared" si="63"/>
        <v>-2.1046387273664993E-2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4.4042000000000003</v>
      </c>
      <c r="C692" s="2">
        <f t="shared" si="60"/>
        <v>4.6123432841078618</v>
      </c>
      <c r="D692" s="2">
        <f t="shared" si="62"/>
        <v>4.5860789338679826</v>
      </c>
      <c r="E692" s="2">
        <f t="shared" si="61"/>
        <v>2.6264350239879164E-2</v>
      </c>
      <c r="F692" s="2">
        <f t="shared" si="65"/>
        <v>5.8027504161495151E-2</v>
      </c>
      <c r="G692" s="2">
        <f t="shared" si="63"/>
        <v>-3.1763153921615987E-2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4.4042000000000003</v>
      </c>
      <c r="C693" s="2">
        <f t="shared" si="60"/>
        <v>4.5999058557835752</v>
      </c>
      <c r="D693" s="2">
        <f t="shared" si="62"/>
        <v>4.5726064202481327</v>
      </c>
      <c r="E693" s="2">
        <f t="shared" si="61"/>
        <v>2.7299435535442562E-2</v>
      </c>
      <c r="F693" s="2">
        <f t="shared" si="65"/>
        <v>5.188189043628464E-2</v>
      </c>
      <c r="G693" s="2">
        <f t="shared" si="63"/>
        <v>-2.4582454900842078E-2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4.4042000000000003</v>
      </c>
      <c r="C694" s="2">
        <f t="shared" si="60"/>
        <v>4.5893818779707178</v>
      </c>
      <c r="D694" s="2">
        <f t="shared" si="62"/>
        <v>4.5601318706001228</v>
      </c>
      <c r="E694" s="2">
        <f t="shared" si="61"/>
        <v>2.9250007370595021E-2</v>
      </c>
      <c r="F694" s="2">
        <f t="shared" si="65"/>
        <v>4.7355513823146719E-2</v>
      </c>
      <c r="G694" s="2">
        <f t="shared" si="63"/>
        <v>-1.8105506452551698E-2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6">
        <f>TITRES_STAT!D698</f>
        <v>4.4143999999999997</v>
      </c>
      <c r="C695" s="2">
        <f t="shared" si="60"/>
        <v>4.5804769736675306</v>
      </c>
      <c r="D695" s="2">
        <f t="shared" si="62"/>
        <v>4.5493369172223357</v>
      </c>
      <c r="E695" s="2">
        <f t="shared" si="61"/>
        <v>3.1140056445194908E-2</v>
      </c>
      <c r="F695" s="2">
        <f t="shared" si="65"/>
        <v>4.4112422347556357E-2</v>
      </c>
      <c r="G695" s="2">
        <f t="shared" si="63"/>
        <v>-1.2972365902361449E-2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6">
        <f>TITRES_STAT!D699</f>
        <v>4.4042000000000003</v>
      </c>
      <c r="C696" s="2">
        <f t="shared" si="60"/>
        <v>4.5729420546417572</v>
      </c>
      <c r="D696" s="2">
        <f t="shared" si="62"/>
        <v>4.5385860344651263</v>
      </c>
      <c r="E696" s="2">
        <f t="shared" si="61"/>
        <v>3.4356020176630864E-2</v>
      </c>
      <c r="F696" s="2">
        <f t="shared" si="65"/>
        <v>4.216114191337126E-2</v>
      </c>
      <c r="G696" s="2">
        <f t="shared" si="63"/>
        <v>-7.8051217367403961E-3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6">
        <f>TITRES_STAT!D700</f>
        <v>4.4042000000000003</v>
      </c>
      <c r="C697" s="2">
        <f t="shared" si="60"/>
        <v>4.5665663539276409</v>
      </c>
      <c r="D697" s="2">
        <f t="shared" si="62"/>
        <v>4.5286315133936359</v>
      </c>
      <c r="E697" s="2">
        <f t="shared" si="61"/>
        <v>3.7934840534004977E-2</v>
      </c>
      <c r="F697" s="2">
        <f t="shared" si="65"/>
        <v>4.1315881637498005E-2</v>
      </c>
      <c r="G697" s="2">
        <f t="shared" si="63"/>
        <v>-3.3810411034930279E-3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6">
        <f>TITRES_STAT!D701</f>
        <v>4.4042000000000003</v>
      </c>
      <c r="C698" s="2">
        <f t="shared" si="60"/>
        <v>4.5611715302464653</v>
      </c>
      <c r="D698" s="2">
        <f t="shared" si="62"/>
        <v>4.5194143642533673</v>
      </c>
      <c r="E698" s="2">
        <f t="shared" si="61"/>
        <v>4.1757165993097978E-2</v>
      </c>
      <c r="F698" s="2">
        <f t="shared" si="65"/>
        <v>4.1404138508618002E-2</v>
      </c>
      <c r="G698" s="2">
        <f t="shared" si="63"/>
        <v>3.5302748447997578E-4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4.4042000000000003</v>
      </c>
      <c r="C699" s="2">
        <f t="shared" si="60"/>
        <v>4.5566066794393167</v>
      </c>
      <c r="D699" s="2">
        <f t="shared" si="62"/>
        <v>4.5108799669012667</v>
      </c>
      <c r="E699" s="2">
        <f t="shared" si="61"/>
        <v>4.5726712538050052E-2</v>
      </c>
      <c r="F699" s="2">
        <f t="shared" si="65"/>
        <v>4.2268653314504412E-2</v>
      </c>
      <c r="G699" s="2">
        <f t="shared" si="63"/>
        <v>3.4580592235456398E-3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4.4042000000000003</v>
      </c>
      <c r="C700" s="2">
        <f t="shared" si="60"/>
        <v>4.5370825749101913</v>
      </c>
      <c r="D700" s="2">
        <f t="shared" si="62"/>
        <v>4.502977747130803</v>
      </c>
      <c r="E700" s="2">
        <f t="shared" si="61"/>
        <v>3.410482777938828E-2</v>
      </c>
      <c r="F700" s="2">
        <f t="shared" si="65"/>
        <v>4.0635888207481187E-2</v>
      </c>
      <c r="G700" s="2">
        <f t="shared" si="63"/>
        <v>-6.5310604280929066E-3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6">
        <f>TITRES_STAT!D704</f>
        <v>4.4245999999999999</v>
      </c>
      <c r="C701" s="2">
        <f t="shared" si="60"/>
        <v>4.5205621787701622</v>
      </c>
      <c r="D701" s="2">
        <f t="shared" si="62"/>
        <v>4.4971719880840766</v>
      </c>
      <c r="E701" s="2">
        <f t="shared" si="61"/>
        <v>2.339019068608561E-2</v>
      </c>
      <c r="F701" s="2">
        <f t="shared" si="65"/>
        <v>3.7186748703202072E-2</v>
      </c>
      <c r="G701" s="2">
        <f t="shared" si="63"/>
        <v>-1.3796558017116461E-2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4.4245999999999999</v>
      </c>
      <c r="C702" s="2">
        <f t="shared" si="60"/>
        <v>4.5026603051132144</v>
      </c>
      <c r="D702" s="2">
        <f t="shared" si="62"/>
        <v>4.4917962852630335</v>
      </c>
      <c r="E702" s="2">
        <f t="shared" si="61"/>
        <v>1.0864019850180817E-2</v>
      </c>
      <c r="F702" s="2">
        <f t="shared" si="65"/>
        <v>3.1922202932597822E-2</v>
      </c>
      <c r="G702" s="2">
        <f t="shared" si="63"/>
        <v>-2.1058183082417005E-2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4.4245999999999999</v>
      </c>
      <c r="C703" s="2">
        <f t="shared" si="60"/>
        <v>4.4875125658650274</v>
      </c>
      <c r="D703" s="2">
        <f t="shared" si="62"/>
        <v>4.4868187826509569</v>
      </c>
      <c r="E703" s="2">
        <f t="shared" si="61"/>
        <v>6.9378321407054244E-4</v>
      </c>
      <c r="F703" s="2">
        <f t="shared" si="65"/>
        <v>2.5676518988892366E-2</v>
      </c>
      <c r="G703" s="2">
        <f t="shared" si="63"/>
        <v>-2.4982735774821824E-2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4.4245999999999999</v>
      </c>
      <c r="C704" s="2">
        <f t="shared" si="60"/>
        <v>4.4746952480396383</v>
      </c>
      <c r="D704" s="2">
        <f t="shared" si="62"/>
        <v>4.4822099839360714</v>
      </c>
      <c r="E704" s="2">
        <f t="shared" si="61"/>
        <v>-7.5147358964331445E-3</v>
      </c>
      <c r="F704" s="2">
        <f t="shared" si="65"/>
        <v>1.9038268011827265E-2</v>
      </c>
      <c r="G704" s="2">
        <f t="shared" si="63"/>
        <v>-2.655300390826041E-2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4.4245999999999999</v>
      </c>
      <c r="C705" s="2">
        <f t="shared" si="60"/>
        <v>4.4654190560335403</v>
      </c>
      <c r="D705" s="2">
        <f t="shared" si="62"/>
        <v>4.4779425777185846</v>
      </c>
      <c r="E705" s="2">
        <f t="shared" si="61"/>
        <v>-1.2523521685044336E-2</v>
      </c>
      <c r="F705" s="2">
        <f t="shared" si="65"/>
        <v>1.2725910072452946E-2</v>
      </c>
      <c r="G705" s="2">
        <f t="shared" si="63"/>
        <v>-2.5249431757497283E-2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4.4042000000000003</v>
      </c>
      <c r="C706" s="2">
        <f t="shared" si="60"/>
        <v>4.4560007397206878</v>
      </c>
      <c r="D706" s="2">
        <f t="shared" si="62"/>
        <v>4.4724801645542449</v>
      </c>
      <c r="E706" s="2">
        <f t="shared" si="61"/>
        <v>-1.6479424833557133E-2</v>
      </c>
      <c r="F706" s="2">
        <f t="shared" si="65"/>
        <v>6.8848430912509303E-3</v>
      </c>
      <c r="G706" s="2">
        <f t="shared" si="63"/>
        <v>-2.3364267924808065E-2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4.2769000000000004</v>
      </c>
      <c r="C707" s="2">
        <f t="shared" si="60"/>
        <v>4.4480313951482744</v>
      </c>
      <c r="D707" s="2">
        <f t="shared" si="62"/>
        <v>4.4579927449576342</v>
      </c>
      <c r="E707" s="2">
        <f t="shared" si="61"/>
        <v>-9.9613498093598096E-3</v>
      </c>
      <c r="F707" s="2">
        <f t="shared" si="65"/>
        <v>3.5156045111287828E-3</v>
      </c>
      <c r="G707" s="2">
        <f t="shared" si="63"/>
        <v>-1.3476954320488593E-2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4.1497000000000002</v>
      </c>
      <c r="C708" s="2">
        <f t="shared" si="60"/>
        <v>4.4412881035870013</v>
      </c>
      <c r="D708" s="2">
        <f t="shared" si="62"/>
        <v>4.4351562453311431</v>
      </c>
      <c r="E708" s="2">
        <f t="shared" si="61"/>
        <v>6.131858255858269E-3</v>
      </c>
      <c r="F708" s="2">
        <f t="shared" si="65"/>
        <v>4.0388552600746797E-3</v>
      </c>
      <c r="G708" s="2">
        <f t="shared" si="63"/>
        <v>2.0930029957835893E-3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4.2515000000000001</v>
      </c>
      <c r="C709" s="2">
        <f t="shared" si="60"/>
        <v>4.435582241496693</v>
      </c>
      <c r="D709" s="2">
        <f t="shared" si="62"/>
        <v>4.4215520790103175</v>
      </c>
      <c r="E709" s="2">
        <f t="shared" si="61"/>
        <v>1.4030162486375453E-2</v>
      </c>
      <c r="F709" s="2">
        <f t="shared" si="65"/>
        <v>6.0371167053348343E-3</v>
      </c>
      <c r="G709" s="2">
        <f t="shared" si="63"/>
        <v>7.9930457810406183E-3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4.3228</v>
      </c>
      <c r="C710" s="2">
        <f t="shared" si="60"/>
        <v>4.4307542043433559</v>
      </c>
      <c r="D710" s="2">
        <f t="shared" si="62"/>
        <v>4.4142371101947386</v>
      </c>
      <c r="E710" s="2">
        <f t="shared" si="61"/>
        <v>1.651709414861724E-2</v>
      </c>
      <c r="F710" s="2">
        <f t="shared" si="65"/>
        <v>8.1331121939913157E-3</v>
      </c>
      <c r="G710" s="2">
        <f t="shared" si="63"/>
        <v>8.3839819546259239E-3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4.1955</v>
      </c>
      <c r="C711" s="2">
        <f t="shared" si="60"/>
        <v>4.4298074036751469</v>
      </c>
      <c r="D711" s="2">
        <f t="shared" si="62"/>
        <v>4.3980343612914252</v>
      </c>
      <c r="E711" s="2">
        <f t="shared" si="61"/>
        <v>3.1773042383721695E-2</v>
      </c>
      <c r="F711" s="2">
        <f t="shared" si="65"/>
        <v>1.2861098231937393E-2</v>
      </c>
      <c r="G711" s="2">
        <f t="shared" si="63"/>
        <v>1.89119441517843E-2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6">
        <f>TITRES_STAT!D715</f>
        <v>4.1750999999999996</v>
      </c>
      <c r="C712" s="2">
        <f t="shared" si="60"/>
        <v>4.4290062646482014</v>
      </c>
      <c r="D712" s="2">
        <f t="shared" si="62"/>
        <v>4.3815207048994678</v>
      </c>
      <c r="E712" s="2">
        <f t="shared" si="61"/>
        <v>4.7485559748733586E-2</v>
      </c>
      <c r="F712" s="2">
        <f t="shared" si="65"/>
        <v>1.9785990535296633E-2</v>
      </c>
      <c r="G712" s="2">
        <f t="shared" si="63"/>
        <v>2.7699569213436952E-2</v>
      </c>
      <c r="H712" s="2" t="str">
        <f t="shared" si="64"/>
        <v>Sell</v>
      </c>
    </row>
    <row r="713" spans="1:8" ht="13.5" x14ac:dyDescent="0.25">
      <c r="A713" s="3">
        <f>TITRES_STAT!B716</f>
        <v>43041</v>
      </c>
      <c r="B713" s="6">
        <f>TITRES_STAT!D716</f>
        <v>4.1852999999999998</v>
      </c>
      <c r="C713" s="2">
        <f t="shared" si="60"/>
        <v>4.4283283777792475</v>
      </c>
      <c r="D713" s="2">
        <f t="shared" si="62"/>
        <v>4.3669858378698772</v>
      </c>
      <c r="E713" s="2">
        <f t="shared" si="61"/>
        <v>6.1342539909370331E-2</v>
      </c>
      <c r="F713" s="2">
        <f t="shared" si="65"/>
        <v>2.8097300410111374E-2</v>
      </c>
      <c r="G713" s="2">
        <f t="shared" si="63"/>
        <v>3.3245239499258956E-2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6">
        <f>TITRES_STAT!D717</f>
        <v>4.1852999999999998</v>
      </c>
      <c r="C714" s="2">
        <f t="shared" si="60"/>
        <v>4.4277547811978248</v>
      </c>
      <c r="D714" s="2">
        <f t="shared" si="62"/>
        <v>4.3535276276572938</v>
      </c>
      <c r="E714" s="2">
        <f t="shared" si="61"/>
        <v>7.4227153540530999E-2</v>
      </c>
      <c r="F714" s="2">
        <f t="shared" si="65"/>
        <v>3.7323271036195302E-2</v>
      </c>
      <c r="G714" s="2">
        <f t="shared" si="63"/>
        <v>3.6903882504335697E-2</v>
      </c>
      <c r="H714" s="2" t="str">
        <f t="shared" si="64"/>
        <v>Sell</v>
      </c>
    </row>
    <row r="715" spans="1:8" ht="13.5" x14ac:dyDescent="0.25">
      <c r="A715" s="3">
        <f>TITRES_STAT!B718</f>
        <v>43045</v>
      </c>
      <c r="B715" s="6">
        <f>TITRES_STAT!D718</f>
        <v>4.2870999999999997</v>
      </c>
      <c r="C715" s="2">
        <f t="shared" si="60"/>
        <v>4.427269430244313</v>
      </c>
      <c r="D715" s="2">
        <f t="shared" si="62"/>
        <v>4.3486070626456428</v>
      </c>
      <c r="E715" s="2">
        <f t="shared" si="61"/>
        <v>7.866236759867018E-2</v>
      </c>
      <c r="F715" s="2">
        <f t="shared" si="65"/>
        <v>4.5591090348690279E-2</v>
      </c>
      <c r="G715" s="2">
        <f t="shared" si="63"/>
        <v>3.3071277249979901E-2</v>
      </c>
      <c r="H715" s="2" t="str">
        <f t="shared" si="64"/>
        <v>Sell</v>
      </c>
    </row>
    <row r="716" spans="1:8" ht="13.5" x14ac:dyDescent="0.25">
      <c r="A716" s="3">
        <f>TITRES_STAT!B719</f>
        <v>43046</v>
      </c>
      <c r="B716" s="6">
        <f>TITRES_STAT!D719</f>
        <v>4.2870999999999997</v>
      </c>
      <c r="C716" s="2">
        <f t="shared" si="60"/>
        <v>4.4237202871298029</v>
      </c>
      <c r="D716" s="2">
        <f t="shared" si="62"/>
        <v>4.344050983931151</v>
      </c>
      <c r="E716" s="2">
        <f t="shared" si="61"/>
        <v>7.9669303198651953E-2</v>
      </c>
      <c r="F716" s="2">
        <f t="shared" si="65"/>
        <v>5.2406732918682614E-2</v>
      </c>
      <c r="G716" s="2">
        <f t="shared" si="63"/>
        <v>2.7262570279969339E-2</v>
      </c>
      <c r="H716" s="2" t="str">
        <f t="shared" si="64"/>
        <v>Sell</v>
      </c>
    </row>
    <row r="717" spans="1:8" ht="13.5" x14ac:dyDescent="0.25">
      <c r="A717" s="3">
        <f>TITRES_STAT!B720</f>
        <v>43047</v>
      </c>
      <c r="B717" s="6">
        <f>TITRES_STAT!D720</f>
        <v>4.2922000000000002</v>
      </c>
      <c r="C717" s="2">
        <f t="shared" si="60"/>
        <v>4.4011325506482946</v>
      </c>
      <c r="D717" s="2">
        <f t="shared" si="62"/>
        <v>4.3402101703066212</v>
      </c>
      <c r="E717" s="2">
        <f t="shared" si="61"/>
        <v>6.092238034167341E-2</v>
      </c>
      <c r="F717" s="2">
        <f t="shared" si="65"/>
        <v>5.4109862403280778E-2</v>
      </c>
      <c r="G717" s="2">
        <f t="shared" si="63"/>
        <v>6.8125179383926315E-3</v>
      </c>
      <c r="H717" s="2" t="str">
        <f t="shared" si="64"/>
        <v>Sell</v>
      </c>
    </row>
    <row r="718" spans="1:8" ht="13.5" x14ac:dyDescent="0.25">
      <c r="A718" s="3">
        <f>TITRES_STAT!B721</f>
        <v>43048</v>
      </c>
      <c r="B718" s="6">
        <f>TITRES_STAT!D721</f>
        <v>4.2922000000000002</v>
      </c>
      <c r="C718" s="2">
        <f t="shared" si="60"/>
        <v>4.3624506197793265</v>
      </c>
      <c r="D718" s="2">
        <f t="shared" si="62"/>
        <v>4.3366538613950194</v>
      </c>
      <c r="E718" s="2">
        <f t="shared" si="61"/>
        <v>2.5796758384307061E-2</v>
      </c>
      <c r="F718" s="2">
        <f t="shared" si="65"/>
        <v>4.8447241599486039E-2</v>
      </c>
      <c r="G718" s="2">
        <f t="shared" si="63"/>
        <v>-2.2650483215178978E-2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4.3228</v>
      </c>
      <c r="C719" s="2">
        <f t="shared" ref="C719:C782" si="66">$C$4*B709+C718*(1-$C$4)</f>
        <v>4.3453812936594298</v>
      </c>
      <c r="D719" s="2">
        <f t="shared" si="62"/>
        <v>4.3356276494398323</v>
      </c>
      <c r="E719" s="2">
        <f t="shared" si="61"/>
        <v>9.7536442195975681E-3</v>
      </c>
      <c r="F719" s="2">
        <f t="shared" si="65"/>
        <v>4.0708522123508353E-2</v>
      </c>
      <c r="G719" s="2">
        <f t="shared" si="63"/>
        <v>-3.0954877903910785E-2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4.3228</v>
      </c>
      <c r="C720" s="2">
        <f t="shared" si="66"/>
        <v>4.3419072484810561</v>
      </c>
      <c r="D720" s="2">
        <f t="shared" si="62"/>
        <v>4.3346774531850301</v>
      </c>
      <c r="E720" s="2">
        <f t="shared" si="61"/>
        <v>7.2297952960260758E-3</v>
      </c>
      <c r="F720" s="2">
        <f t="shared" si="65"/>
        <v>3.4012776758011898E-2</v>
      </c>
      <c r="G720" s="2">
        <f t="shared" si="63"/>
        <v>-2.6782981461985822E-2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4.3023999999999996</v>
      </c>
      <c r="C721" s="2">
        <f t="shared" si="66"/>
        <v>4.3193830564070481</v>
      </c>
      <c r="D721" s="2">
        <f t="shared" si="62"/>
        <v>4.3322865307268792</v>
      </c>
      <c r="E721" s="2">
        <f t="shared" si="61"/>
        <v>-1.2903474319831076E-2</v>
      </c>
      <c r="F721" s="2">
        <f t="shared" si="65"/>
        <v>2.4629526542443304E-2</v>
      </c>
      <c r="G721" s="2">
        <f t="shared" si="63"/>
        <v>-3.7533000862274381E-2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4.3023999999999996</v>
      </c>
      <c r="C722" s="2">
        <f t="shared" si="66"/>
        <v>4.2971856631136562</v>
      </c>
      <c r="D722" s="2">
        <f t="shared" si="62"/>
        <v>4.3300727136359987</v>
      </c>
      <c r="E722" s="2">
        <f t="shared" si="61"/>
        <v>-3.288705052234242E-2</v>
      </c>
      <c r="F722" s="2">
        <f t="shared" si="65"/>
        <v>1.312621112948616E-2</v>
      </c>
      <c r="G722" s="2">
        <f t="shared" si="63"/>
        <v>-4.6013261651828577E-2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4.3023999999999996</v>
      </c>
      <c r="C723" s="2">
        <f t="shared" si="66"/>
        <v>4.2799724841730935</v>
      </c>
      <c r="D723" s="2">
        <f t="shared" si="62"/>
        <v>4.3280228829962946</v>
      </c>
      <c r="E723" s="2">
        <f t="shared" si="61"/>
        <v>-4.8050398823201057E-2</v>
      </c>
      <c r="F723" s="2">
        <f t="shared" si="65"/>
        <v>8.9088913894871599E-4</v>
      </c>
      <c r="G723" s="2">
        <f t="shared" si="63"/>
        <v>-4.8941287962149777E-2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4.3023999999999996</v>
      </c>
      <c r="C724" s="2">
        <f t="shared" si="66"/>
        <v>4.2654074866080016</v>
      </c>
      <c r="D724" s="2">
        <f t="shared" si="62"/>
        <v>4.3261248916632358</v>
      </c>
      <c r="E724" s="2">
        <f t="shared" si="61"/>
        <v>-6.0717405055234153E-2</v>
      </c>
      <c r="F724" s="2">
        <f t="shared" si="65"/>
        <v>-1.1430769699887858E-2</v>
      </c>
      <c r="G724" s="2">
        <f t="shared" si="63"/>
        <v>-4.9286635355346296E-2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4.3023999999999996</v>
      </c>
      <c r="C725" s="2">
        <f t="shared" si="66"/>
        <v>4.2687447963606164</v>
      </c>
      <c r="D725" s="2">
        <f t="shared" si="62"/>
        <v>4.324367492280774</v>
      </c>
      <c r="E725" s="2">
        <f t="shared" si="61"/>
        <v>-5.5622695920157561E-2</v>
      </c>
      <c r="F725" s="2">
        <f t="shared" si="65"/>
        <v>-2.0269154943941801E-2</v>
      </c>
      <c r="G725" s="2">
        <f t="shared" si="63"/>
        <v>-3.5353540976215764E-2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4.3023999999999996</v>
      </c>
      <c r="C726" s="2">
        <f t="shared" si="66"/>
        <v>4.2715686738435981</v>
      </c>
      <c r="D726" s="2">
        <f t="shared" si="62"/>
        <v>4.3227402706303462</v>
      </c>
      <c r="E726" s="2">
        <f t="shared" si="61"/>
        <v>-5.1171596786748097E-2</v>
      </c>
      <c r="F726" s="2">
        <f t="shared" si="65"/>
        <v>-2.6449643312503063E-2</v>
      </c>
      <c r="G726" s="2">
        <f t="shared" si="63"/>
        <v>-2.4721953474245034E-2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4.1750999999999996</v>
      </c>
      <c r="C727" s="2">
        <f t="shared" si="66"/>
        <v>4.2747427240215066</v>
      </c>
      <c r="D727" s="2">
        <f t="shared" si="62"/>
        <v>4.3118039542873579</v>
      </c>
      <c r="E727" s="2">
        <f t="shared" si="61"/>
        <v>-3.7061230265851286E-2</v>
      </c>
      <c r="F727" s="2">
        <f t="shared" si="65"/>
        <v>-2.8571960703172708E-2</v>
      </c>
      <c r="G727" s="2">
        <f t="shared" si="63"/>
        <v>-8.489269562678578E-3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4.1750999999999996</v>
      </c>
      <c r="C728" s="2">
        <f t="shared" si="66"/>
        <v>4.2774284587874289</v>
      </c>
      <c r="D728" s="2">
        <f t="shared" si="62"/>
        <v>4.301677735451257</v>
      </c>
      <c r="E728" s="2">
        <f t="shared" si="61"/>
        <v>-2.4249276663828034E-2</v>
      </c>
      <c r="F728" s="2">
        <f t="shared" si="65"/>
        <v>-2.7707423895303774E-2</v>
      </c>
      <c r="G728" s="2">
        <f t="shared" si="63"/>
        <v>3.4581472314757396E-3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4.2769000000000004</v>
      </c>
      <c r="C729" s="2">
        <f t="shared" si="66"/>
        <v>4.2844086958970546</v>
      </c>
      <c r="D729" s="2">
        <f t="shared" si="62"/>
        <v>4.2998423476400527</v>
      </c>
      <c r="E729" s="2">
        <f t="shared" si="61"/>
        <v>-1.5433651742998045E-2</v>
      </c>
      <c r="F729" s="2">
        <f t="shared" si="65"/>
        <v>-2.5252669464842632E-2</v>
      </c>
      <c r="G729" s="2">
        <f t="shared" si="63"/>
        <v>9.8190177218445869E-3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4.2769000000000004</v>
      </c>
      <c r="C730" s="2">
        <f t="shared" si="66"/>
        <v>4.2903150503744314</v>
      </c>
      <c r="D730" s="2">
        <f t="shared" si="62"/>
        <v>4.29814291448153</v>
      </c>
      <c r="E730" s="2">
        <f t="shared" si="61"/>
        <v>-7.8278641070985699E-3</v>
      </c>
      <c r="F730" s="2">
        <f t="shared" si="65"/>
        <v>-2.1767708393293821E-2</v>
      </c>
      <c r="G730" s="2">
        <f t="shared" si="63"/>
        <v>1.3939844286195251E-2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4.2972999999999999</v>
      </c>
      <c r="C731" s="2">
        <f t="shared" si="66"/>
        <v>4.2921742733937496</v>
      </c>
      <c r="D731" s="2">
        <f t="shared" si="62"/>
        <v>4.298080476371787</v>
      </c>
      <c r="E731" s="2">
        <f t="shared" si="61"/>
        <v>-5.9062029780374559E-3</v>
      </c>
      <c r="F731" s="2">
        <f t="shared" si="65"/>
        <v>-1.8595407310242548E-2</v>
      </c>
      <c r="G731" s="2">
        <f t="shared" si="63"/>
        <v>1.2689204332205092E-2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4.2769000000000004</v>
      </c>
      <c r="C732" s="2">
        <f t="shared" si="66"/>
        <v>4.2937474621024041</v>
      </c>
      <c r="D732" s="2">
        <f t="shared" si="62"/>
        <v>4.2965115521960993</v>
      </c>
      <c r="E732" s="2">
        <f t="shared" ref="E732:E795" si="67">C732-D732</f>
        <v>-2.7640900936951596E-3</v>
      </c>
      <c r="F732" s="2">
        <f t="shared" si="65"/>
        <v>-1.542914386693307E-2</v>
      </c>
      <c r="G732" s="2">
        <f t="shared" si="63"/>
        <v>1.266505377323791E-2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4.2667999999999999</v>
      </c>
      <c r="C733" s="2">
        <f t="shared" si="66"/>
        <v>4.2950786217789574</v>
      </c>
      <c r="D733" s="2">
        <f t="shared" ref="D733:D796" si="68">$D$4*B733+(1-$D$4)*D732</f>
        <v>4.2943106964778694</v>
      </c>
      <c r="E733" s="2">
        <f t="shared" si="67"/>
        <v>7.67925301087935E-4</v>
      </c>
      <c r="F733" s="2">
        <f t="shared" si="65"/>
        <v>-1.2189730033328868E-2</v>
      </c>
      <c r="G733" s="2">
        <f t="shared" si="63"/>
        <v>1.2957655334416803E-2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4.2667999999999999</v>
      </c>
      <c r="C734" s="2">
        <f t="shared" si="66"/>
        <v>4.2962049876591184</v>
      </c>
      <c r="D734" s="2">
        <f t="shared" si="68"/>
        <v>4.2922728671091388</v>
      </c>
      <c r="E734" s="2">
        <f t="shared" si="67"/>
        <v>3.9321205499796008E-3</v>
      </c>
      <c r="F734" s="2">
        <f t="shared" si="65"/>
        <v>-8.9653599166671753E-3</v>
      </c>
      <c r="G734" s="2">
        <f t="shared" si="63"/>
        <v>1.2897480466646776E-2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4.2667999999999999</v>
      </c>
      <c r="C735" s="2">
        <f t="shared" si="66"/>
        <v>4.297158066480792</v>
      </c>
      <c r="D735" s="2">
        <f t="shared" si="68"/>
        <v>4.2903859880640178</v>
      </c>
      <c r="E735" s="2">
        <f t="shared" si="67"/>
        <v>6.7720784167741854E-3</v>
      </c>
      <c r="F735" s="2">
        <f t="shared" si="65"/>
        <v>-5.817872249978903E-3</v>
      </c>
      <c r="G735" s="2">
        <f t="shared" si="63"/>
        <v>1.2589950666753089E-2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4.2667999999999999</v>
      </c>
      <c r="C736" s="2">
        <f t="shared" si="66"/>
        <v>4.2979645177914394</v>
      </c>
      <c r="D736" s="2">
        <f t="shared" si="68"/>
        <v>4.2886388778370534</v>
      </c>
      <c r="E736" s="2">
        <f t="shared" si="67"/>
        <v>9.3256399543859558E-3</v>
      </c>
      <c r="F736" s="2">
        <f t="shared" si="65"/>
        <v>-2.7891698091059309E-3</v>
      </c>
      <c r="G736" s="2">
        <f t="shared" si="63"/>
        <v>1.2114809763491887E-2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4.2667999999999999</v>
      </c>
      <c r="C737" s="2">
        <f t="shared" si="66"/>
        <v>4.2790622842850636</v>
      </c>
      <c r="D737" s="2">
        <f t="shared" si="68"/>
        <v>4.287021183182457</v>
      </c>
      <c r="E737" s="2">
        <f t="shared" si="67"/>
        <v>-7.9588988973933184E-3</v>
      </c>
      <c r="F737" s="2">
        <f t="shared" si="65"/>
        <v>-3.8231156267634083E-3</v>
      </c>
      <c r="G737" s="2">
        <f t="shared" si="63"/>
        <v>-4.1357832706299096E-3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4.2667999999999999</v>
      </c>
      <c r="C738" s="2">
        <f t="shared" si="66"/>
        <v>4.263068086702746</v>
      </c>
      <c r="D738" s="2">
        <f t="shared" si="68"/>
        <v>4.2855233177615339</v>
      </c>
      <c r="E738" s="2">
        <f t="shared" si="67"/>
        <v>-2.2455231058787994E-2</v>
      </c>
      <c r="F738" s="2">
        <f t="shared" si="65"/>
        <v>-7.5495387131683253E-3</v>
      </c>
      <c r="G738" s="2">
        <f t="shared" si="63"/>
        <v>-1.490569234561967E-2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4.2667999999999999</v>
      </c>
      <c r="C739" s="2">
        <f t="shared" si="66"/>
        <v>4.2651960733638621</v>
      </c>
      <c r="D739" s="2">
        <f t="shared" si="68"/>
        <v>4.2841364053347535</v>
      </c>
      <c r="E739" s="2">
        <f t="shared" si="67"/>
        <v>-1.89403319708914E-2</v>
      </c>
      <c r="F739" s="2">
        <f t="shared" si="65"/>
        <v>-9.8276973647129402E-3</v>
      </c>
      <c r="G739" s="2">
        <f t="shared" si="63"/>
        <v>-9.1126346061784595E-3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4.2412999999999998</v>
      </c>
      <c r="C740" s="2">
        <f t="shared" si="66"/>
        <v>4.2669966774617292</v>
      </c>
      <c r="D740" s="2">
        <f t="shared" si="68"/>
        <v>4.2809633382729197</v>
      </c>
      <c r="E740" s="2">
        <f t="shared" si="67"/>
        <v>-1.3966660811190579E-2</v>
      </c>
      <c r="F740" s="2">
        <f t="shared" si="65"/>
        <v>-1.0655490054008468E-2</v>
      </c>
      <c r="G740" s="2">
        <f t="shared" ref="G740:G803" si="69">E740-F740</f>
        <v>-3.3111707571821108E-3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6">
        <f>TITRES_STAT!D744</f>
        <v>4.1750999999999996</v>
      </c>
      <c r="C741" s="2">
        <f t="shared" si="66"/>
        <v>4.2716587270830013</v>
      </c>
      <c r="D741" s="2">
        <f t="shared" si="68"/>
        <v>4.2731216095119624</v>
      </c>
      <c r="E741" s="2">
        <f t="shared" si="67"/>
        <v>-1.4628824289610876E-3</v>
      </c>
      <c r="F741" s="2">
        <f t="shared" ref="F741:F804" si="71">(E741*(2/(10)))+((1-(2/10))*F740)</f>
        <v>-8.8169685289989936E-3</v>
      </c>
      <c r="G741" s="2">
        <f t="shared" si="69"/>
        <v>7.354086100037906E-3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4.1497000000000002</v>
      </c>
      <c r="C742" s="2">
        <f t="shared" si="66"/>
        <v>4.2724650767625398</v>
      </c>
      <c r="D742" s="2">
        <f t="shared" si="68"/>
        <v>4.263979268066632</v>
      </c>
      <c r="E742" s="2">
        <f t="shared" si="67"/>
        <v>8.4858086959078705E-3</v>
      </c>
      <c r="F742" s="2">
        <f t="shared" si="71"/>
        <v>-5.356413084017621E-3</v>
      </c>
      <c r="G742" s="2">
        <f t="shared" si="69"/>
        <v>1.3842221779925491E-2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4.1497000000000002</v>
      </c>
      <c r="C743" s="2">
        <f t="shared" si="66"/>
        <v>4.2715935264913796</v>
      </c>
      <c r="D743" s="2">
        <f t="shared" si="68"/>
        <v>4.2555141370987331</v>
      </c>
      <c r="E743" s="2">
        <f t="shared" si="67"/>
        <v>1.6079389392646526E-2</v>
      </c>
      <c r="F743" s="2">
        <f t="shared" si="71"/>
        <v>-1.0692525886847916E-3</v>
      </c>
      <c r="G743" s="2">
        <f t="shared" si="69"/>
        <v>1.7148641981331317E-2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4.1497000000000002</v>
      </c>
      <c r="C744" s="2">
        <f t="shared" si="66"/>
        <v>4.2708560608773212</v>
      </c>
      <c r="D744" s="2">
        <f t="shared" si="68"/>
        <v>4.2476760528691972</v>
      </c>
      <c r="E744" s="2">
        <f t="shared" si="67"/>
        <v>2.318000800812392E-2</v>
      </c>
      <c r="F744" s="2">
        <f t="shared" si="71"/>
        <v>3.7805995306769511E-3</v>
      </c>
      <c r="G744" s="2">
        <f t="shared" si="69"/>
        <v>1.9399408477446971E-2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4.2412999999999998</v>
      </c>
      <c r="C745" s="2">
        <f t="shared" si="66"/>
        <v>4.2702320515115799</v>
      </c>
      <c r="D745" s="2">
        <f t="shared" si="68"/>
        <v>4.2472037526566639</v>
      </c>
      <c r="E745" s="2">
        <f t="shared" si="67"/>
        <v>2.3028298854915974E-2</v>
      </c>
      <c r="F745" s="2">
        <f t="shared" si="71"/>
        <v>7.6301393955247555E-3</v>
      </c>
      <c r="G745" s="2">
        <f t="shared" si="69"/>
        <v>1.5398159459391218E-2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4.0732999999999997</v>
      </c>
      <c r="C746" s="2">
        <f t="shared" si="66"/>
        <v>4.2697040435867217</v>
      </c>
      <c r="D746" s="2">
        <f t="shared" si="68"/>
        <v>4.2343219932006146</v>
      </c>
      <c r="E746" s="2">
        <f t="shared" si="67"/>
        <v>3.5382050386107089E-2</v>
      </c>
      <c r="F746" s="2">
        <f t="shared" si="71"/>
        <v>1.3180521593641224E-2</v>
      </c>
      <c r="G746" s="2">
        <f t="shared" si="69"/>
        <v>2.2201528792465865E-2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3.9613</v>
      </c>
      <c r="C747" s="2">
        <f t="shared" si="66"/>
        <v>4.2692572676503033</v>
      </c>
      <c r="D747" s="2">
        <f t="shared" si="68"/>
        <v>4.2140981418524213</v>
      </c>
      <c r="E747" s="2">
        <f t="shared" si="67"/>
        <v>5.5159125797882069E-2</v>
      </c>
      <c r="F747" s="2">
        <f t="shared" si="71"/>
        <v>2.1576242434489395E-2</v>
      </c>
      <c r="G747" s="2">
        <f t="shared" si="69"/>
        <v>3.3582883363392671E-2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4.0682</v>
      </c>
      <c r="C748" s="2">
        <f t="shared" si="66"/>
        <v>4.2688792264733335</v>
      </c>
      <c r="D748" s="2">
        <f t="shared" si="68"/>
        <v>4.2032908720855753</v>
      </c>
      <c r="E748" s="2">
        <f t="shared" si="67"/>
        <v>6.558835438775823E-2</v>
      </c>
      <c r="F748" s="2">
        <f t="shared" si="71"/>
        <v>3.0378664825143165E-2</v>
      </c>
      <c r="G748" s="2">
        <f t="shared" si="69"/>
        <v>3.5209689562615068E-2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4.0682</v>
      </c>
      <c r="C749" s="2">
        <f t="shared" si="66"/>
        <v>4.2685593454774358</v>
      </c>
      <c r="D749" s="2">
        <f t="shared" si="68"/>
        <v>4.1932841408199772</v>
      </c>
      <c r="E749" s="2">
        <f t="shared" si="67"/>
        <v>7.5275204657458517E-2</v>
      </c>
      <c r="F749" s="2">
        <f t="shared" si="71"/>
        <v>3.9357972791606237E-2</v>
      </c>
      <c r="G749" s="2">
        <f t="shared" si="69"/>
        <v>3.591723186585228E-2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4.0631000000000004</v>
      </c>
      <c r="C750" s="2">
        <f t="shared" si="66"/>
        <v>4.264365600019369</v>
      </c>
      <c r="D750" s="2">
        <f t="shared" si="68"/>
        <v>4.1836408711296089</v>
      </c>
      <c r="E750" s="2">
        <f t="shared" si="67"/>
        <v>8.0724728889760122E-2</v>
      </c>
      <c r="F750" s="2">
        <f t="shared" si="71"/>
        <v>4.7631324011237014E-2</v>
      </c>
      <c r="G750" s="2">
        <f t="shared" si="69"/>
        <v>3.3093404878523108E-2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6">
        <f>TITRES_STAT!D754</f>
        <v>4.0631000000000004</v>
      </c>
      <c r="C751" s="2">
        <f t="shared" si="66"/>
        <v>4.25063243078562</v>
      </c>
      <c r="D751" s="2">
        <f t="shared" si="68"/>
        <v>4.1747119177126013</v>
      </c>
      <c r="E751" s="2">
        <f t="shared" si="67"/>
        <v>7.5920513073018725E-2</v>
      </c>
      <c r="F751" s="2">
        <f t="shared" si="71"/>
        <v>5.3289161823593362E-2</v>
      </c>
      <c r="G751" s="2">
        <f t="shared" si="69"/>
        <v>2.2631351249425363E-2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6">
        <f>TITRES_STAT!D755</f>
        <v>4.1802000000000001</v>
      </c>
      <c r="C752" s="2">
        <f t="shared" si="66"/>
        <v>4.2351043645109092</v>
      </c>
      <c r="D752" s="2">
        <f t="shared" si="68"/>
        <v>4.1751184423264824</v>
      </c>
      <c r="E752" s="2">
        <f t="shared" si="67"/>
        <v>5.9985922184426776E-2</v>
      </c>
      <c r="F752" s="2">
        <f t="shared" si="71"/>
        <v>5.4628513895760046E-2</v>
      </c>
      <c r="G752" s="2">
        <f t="shared" si="69"/>
        <v>5.3574082886667304E-3</v>
      </c>
      <c r="H752" s="2" t="str">
        <f t="shared" si="70"/>
        <v>Sell</v>
      </c>
    </row>
    <row r="753" spans="1:8" ht="13.5" x14ac:dyDescent="0.25">
      <c r="A753" s="3">
        <f>TITRES_STAT!B756</f>
        <v>43098</v>
      </c>
      <c r="B753" s="6">
        <f>TITRES_STAT!D756</f>
        <v>4.226</v>
      </c>
      <c r="C753" s="2">
        <f t="shared" si="66"/>
        <v>4.2219652315092313</v>
      </c>
      <c r="D753" s="2">
        <f t="shared" si="68"/>
        <v>4.178887446598595</v>
      </c>
      <c r="E753" s="2">
        <f t="shared" si="67"/>
        <v>4.3077784910636296E-2</v>
      </c>
      <c r="F753" s="2">
        <f t="shared" si="71"/>
        <v>5.2318368098735295E-2</v>
      </c>
      <c r="G753" s="2">
        <f t="shared" si="69"/>
        <v>-9.2405831880989983E-3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4.1037999999999997</v>
      </c>
      <c r="C754" s="2">
        <f t="shared" si="66"/>
        <v>4.2108475035847341</v>
      </c>
      <c r="D754" s="2">
        <f t="shared" si="68"/>
        <v>4.173325413517218</v>
      </c>
      <c r="E754" s="2">
        <f t="shared" si="67"/>
        <v>3.7522090067516167E-2</v>
      </c>
      <c r="F754" s="2">
        <f t="shared" si="71"/>
        <v>4.9359112492491468E-2</v>
      </c>
      <c r="G754" s="2">
        <f t="shared" si="69"/>
        <v>-1.1837022424975301E-2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4.1037999999999997</v>
      </c>
      <c r="C755" s="2">
        <f t="shared" si="66"/>
        <v>4.2155325030332369</v>
      </c>
      <c r="D755" s="2">
        <f t="shared" si="68"/>
        <v>4.1681753828863126</v>
      </c>
      <c r="E755" s="2">
        <f t="shared" si="67"/>
        <v>4.7357120146924281E-2</v>
      </c>
      <c r="F755" s="2">
        <f t="shared" si="71"/>
        <v>4.8958714023378029E-2</v>
      </c>
      <c r="G755" s="2">
        <f t="shared" si="69"/>
        <v>-1.6015938764537482E-3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4.1191000000000004</v>
      </c>
      <c r="C756" s="2">
        <f t="shared" si="66"/>
        <v>4.1936505794896624</v>
      </c>
      <c r="D756" s="2">
        <f t="shared" si="68"/>
        <v>4.1645401693391779</v>
      </c>
      <c r="E756" s="2">
        <f t="shared" si="67"/>
        <v>2.9110410150484434E-2</v>
      </c>
      <c r="F756" s="2">
        <f t="shared" si="71"/>
        <v>4.4989053248799316E-2</v>
      </c>
      <c r="G756" s="2">
        <f t="shared" si="69"/>
        <v>-1.5878643098314882E-2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4.0732999999999997</v>
      </c>
      <c r="C757" s="2">
        <f t="shared" si="66"/>
        <v>4.1579043364912529</v>
      </c>
      <c r="D757" s="2">
        <f t="shared" si="68"/>
        <v>4.1577816382770161</v>
      </c>
      <c r="E757" s="2">
        <f t="shared" si="67"/>
        <v>1.2269821423682714E-4</v>
      </c>
      <c r="F757" s="2">
        <f t="shared" si="71"/>
        <v>3.6015782241886819E-2</v>
      </c>
      <c r="G757" s="2">
        <f t="shared" si="69"/>
        <v>-3.5893084027649992E-2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4.0732999999999997</v>
      </c>
      <c r="C758" s="2">
        <f t="shared" si="66"/>
        <v>4.1441036693387527</v>
      </c>
      <c r="D758" s="2">
        <f t="shared" si="68"/>
        <v>4.151523739145385</v>
      </c>
      <c r="E758" s="2">
        <f t="shared" si="67"/>
        <v>-7.4200698066322346E-3</v>
      </c>
      <c r="F758" s="2">
        <f t="shared" si="71"/>
        <v>2.7328611832183009E-2</v>
      </c>
      <c r="G758" s="2">
        <f t="shared" si="69"/>
        <v>-3.474868163881524E-2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4.0732999999999997</v>
      </c>
      <c r="C759" s="2">
        <f t="shared" si="66"/>
        <v>4.1324261817481753</v>
      </c>
      <c r="D759" s="2">
        <f t="shared" si="68"/>
        <v>4.1457293880975783</v>
      </c>
      <c r="E759" s="2">
        <f t="shared" si="67"/>
        <v>-1.3303206349402963E-2</v>
      </c>
      <c r="F759" s="2">
        <f t="shared" si="71"/>
        <v>1.9202248195865818E-2</v>
      </c>
      <c r="G759" s="2">
        <f t="shared" si="69"/>
        <v>-3.2505454545268778E-2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4.0732999999999997</v>
      </c>
      <c r="C760" s="2">
        <f t="shared" si="66"/>
        <v>4.1217606153253792</v>
      </c>
      <c r="D760" s="2">
        <f t="shared" si="68"/>
        <v>4.1403642482384981</v>
      </c>
      <c r="E760" s="2">
        <f t="shared" si="67"/>
        <v>-1.860363291311895E-2</v>
      </c>
      <c r="F760" s="2">
        <f t="shared" si="71"/>
        <v>1.1641071974068865E-2</v>
      </c>
      <c r="G760" s="2">
        <f t="shared" si="69"/>
        <v>-3.0244704887187814E-2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4.0732999999999997</v>
      </c>
      <c r="C761" s="2">
        <f t="shared" si="66"/>
        <v>4.1127359052753212</v>
      </c>
      <c r="D761" s="2">
        <f t="shared" si="68"/>
        <v>4.1353965261467573</v>
      </c>
      <c r="E761" s="2">
        <f t="shared" si="67"/>
        <v>-2.2660620871436166E-2</v>
      </c>
      <c r="F761" s="2">
        <f t="shared" si="71"/>
        <v>4.7807334049678593E-3</v>
      </c>
      <c r="G761" s="2">
        <f t="shared" si="69"/>
        <v>-2.7441354276404026E-2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4.0732999999999997</v>
      </c>
      <c r="C762" s="2">
        <f t="shared" si="66"/>
        <v>4.1231149967714256</v>
      </c>
      <c r="D762" s="2">
        <f t="shared" si="68"/>
        <v>4.1307967834692194</v>
      </c>
      <c r="E762" s="2">
        <f t="shared" si="67"/>
        <v>-7.6817866977938465E-3</v>
      </c>
      <c r="F762" s="2">
        <f t="shared" si="71"/>
        <v>2.2882293844155182E-3</v>
      </c>
      <c r="G762" s="2">
        <f t="shared" si="69"/>
        <v>-9.9700160822093643E-3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4.0732999999999997</v>
      </c>
      <c r="C763" s="2">
        <f t="shared" si="66"/>
        <v>4.1389434588065912</v>
      </c>
      <c r="D763" s="2">
        <f t="shared" si="68"/>
        <v>4.1265377624714992</v>
      </c>
      <c r="E763" s="2">
        <f t="shared" si="67"/>
        <v>1.2405696335092031E-2</v>
      </c>
      <c r="F763" s="2">
        <f t="shared" si="71"/>
        <v>4.3117227745508215E-3</v>
      </c>
      <c r="G763" s="2">
        <f t="shared" si="69"/>
        <v>8.0939735605412098E-3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4.0732999999999997</v>
      </c>
      <c r="C764" s="2">
        <f t="shared" si="66"/>
        <v>4.1335367728363464</v>
      </c>
      <c r="D764" s="2">
        <f t="shared" si="68"/>
        <v>4.1225942245106468</v>
      </c>
      <c r="E764" s="2">
        <f t="shared" si="67"/>
        <v>1.0942548325699519E-2</v>
      </c>
      <c r="F764" s="2">
        <f t="shared" si="71"/>
        <v>5.6378878847805616E-3</v>
      </c>
      <c r="G764" s="2">
        <f t="shared" si="69"/>
        <v>5.3046604409189577E-3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4.0682</v>
      </c>
      <c r="C765" s="2">
        <f t="shared" si="66"/>
        <v>4.1289618847076772</v>
      </c>
      <c r="D765" s="2">
        <f t="shared" si="68"/>
        <v>4.1185650226950434</v>
      </c>
      <c r="E765" s="2">
        <f t="shared" si="67"/>
        <v>1.039686201263379E-2</v>
      </c>
      <c r="F765" s="2">
        <f t="shared" si="71"/>
        <v>6.589682710351207E-3</v>
      </c>
      <c r="G765" s="2">
        <f t="shared" si="69"/>
        <v>3.8071793022825826E-3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4.0579999999999998</v>
      </c>
      <c r="C766" s="2">
        <f t="shared" si="66"/>
        <v>4.1274446716757272</v>
      </c>
      <c r="D766" s="2">
        <f t="shared" si="68"/>
        <v>4.1140787247176327</v>
      </c>
      <c r="E766" s="2">
        <f t="shared" si="67"/>
        <v>1.3365946958094455E-2</v>
      </c>
      <c r="F766" s="2">
        <f t="shared" si="71"/>
        <v>7.9449355598998576E-3</v>
      </c>
      <c r="G766" s="2">
        <f t="shared" si="69"/>
        <v>5.421011398194597E-3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4.0579999999999998</v>
      </c>
      <c r="C767" s="2">
        <f t="shared" si="66"/>
        <v>4.1191147221871542</v>
      </c>
      <c r="D767" s="2">
        <f t="shared" si="68"/>
        <v>4.1099247451089189</v>
      </c>
      <c r="E767" s="2">
        <f t="shared" si="67"/>
        <v>9.1899770782353229E-3</v>
      </c>
      <c r="F767" s="2">
        <f t="shared" si="71"/>
        <v>8.193943863566951E-3</v>
      </c>
      <c r="G767" s="2">
        <f t="shared" si="69"/>
        <v>9.9603321466837196E-4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4.1242000000000001</v>
      </c>
      <c r="C768" s="2">
        <f t="shared" si="66"/>
        <v>4.1120663033891303</v>
      </c>
      <c r="D768" s="2">
        <f t="shared" si="68"/>
        <v>4.1109821713971471</v>
      </c>
      <c r="E768" s="2">
        <f t="shared" si="67"/>
        <v>1.084131991983206E-3</v>
      </c>
      <c r="F768" s="2">
        <f t="shared" si="71"/>
        <v>6.7719814892502018E-3</v>
      </c>
      <c r="G768" s="2">
        <f t="shared" si="69"/>
        <v>-5.6878494972669958E-3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6">
        <f>TITRES_STAT!D772</f>
        <v>4.1750999999999996</v>
      </c>
      <c r="C769" s="2">
        <f t="shared" si="66"/>
        <v>4.1061022567138794</v>
      </c>
      <c r="D769" s="2">
        <f t="shared" si="68"/>
        <v>4.1157316401825437</v>
      </c>
      <c r="E769" s="2">
        <f t="shared" si="67"/>
        <v>-9.6293834686642654E-3</v>
      </c>
      <c r="F769" s="2">
        <f t="shared" si="71"/>
        <v>3.4917084976673089E-3</v>
      </c>
      <c r="G769" s="2">
        <f t="shared" si="69"/>
        <v>-1.3121091966331575E-2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4.1547000000000001</v>
      </c>
      <c r="C770" s="2">
        <f t="shared" si="66"/>
        <v>4.1010557556809752</v>
      </c>
      <c r="D770" s="2">
        <f t="shared" si="68"/>
        <v>4.1186181853542072</v>
      </c>
      <c r="E770" s="2">
        <f t="shared" si="67"/>
        <v>-1.7562429673231961E-2</v>
      </c>
      <c r="F770" s="2">
        <f t="shared" si="71"/>
        <v>-7.1911913651254503E-4</v>
      </c>
      <c r="G770" s="2">
        <f t="shared" si="69"/>
        <v>-1.6843310536719416E-2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6">
        <f>TITRES_STAT!D774</f>
        <v>4.1597999999999997</v>
      </c>
      <c r="C771" s="2">
        <f t="shared" si="66"/>
        <v>4.0967856394223636</v>
      </c>
      <c r="D771" s="2">
        <f t="shared" si="68"/>
        <v>4.1216686901427844</v>
      </c>
      <c r="E771" s="2">
        <f t="shared" si="67"/>
        <v>-2.4883050720420741E-2</v>
      </c>
      <c r="F771" s="2">
        <f t="shared" si="71"/>
        <v>-5.5519054532941845E-3</v>
      </c>
      <c r="G771" s="2">
        <f t="shared" si="69"/>
        <v>-1.9331145267126558E-2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4.1597999999999997</v>
      </c>
      <c r="C772" s="2">
        <f t="shared" si="66"/>
        <v>4.0931724641266154</v>
      </c>
      <c r="D772" s="2">
        <f t="shared" si="68"/>
        <v>4.1244932316136893</v>
      </c>
      <c r="E772" s="2">
        <f t="shared" si="67"/>
        <v>-3.1320767487073908E-2</v>
      </c>
      <c r="F772" s="2">
        <f t="shared" si="71"/>
        <v>-1.0705677860050129E-2</v>
      </c>
      <c r="G772" s="2">
        <f t="shared" si="69"/>
        <v>-2.061508962702378E-2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4.1597999999999997</v>
      </c>
      <c r="C773" s="2">
        <f t="shared" si="66"/>
        <v>4.0901151619532898</v>
      </c>
      <c r="D773" s="2">
        <f t="shared" si="68"/>
        <v>4.1271085477904528</v>
      </c>
      <c r="E773" s="2">
        <f t="shared" si="67"/>
        <v>-3.699338583716294E-2</v>
      </c>
      <c r="F773" s="2">
        <f t="shared" si="71"/>
        <v>-1.5963219455472692E-2</v>
      </c>
      <c r="G773" s="2">
        <f t="shared" si="69"/>
        <v>-2.1030166381690248E-2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4.1547000000000001</v>
      </c>
      <c r="C774" s="2">
        <f t="shared" si="66"/>
        <v>4.0875282139604758</v>
      </c>
      <c r="D774" s="2">
        <f t="shared" si="68"/>
        <v>4.1291523590652339</v>
      </c>
      <c r="E774" s="2">
        <f t="shared" si="67"/>
        <v>-4.1624145104758092E-2</v>
      </c>
      <c r="F774" s="2">
        <f t="shared" si="71"/>
        <v>-2.1095404585329776E-2</v>
      </c>
      <c r="G774" s="2">
        <f t="shared" si="69"/>
        <v>-2.0528740519428317E-2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4.1497000000000002</v>
      </c>
      <c r="C775" s="2">
        <f t="shared" si="66"/>
        <v>4.0845546425819412</v>
      </c>
      <c r="D775" s="2">
        <f t="shared" si="68"/>
        <v>4.1306744065418837</v>
      </c>
      <c r="E775" s="2">
        <f t="shared" si="67"/>
        <v>-4.6119763959942439E-2</v>
      </c>
      <c r="F775" s="2">
        <f t="shared" si="71"/>
        <v>-2.6100276460252307E-2</v>
      </c>
      <c r="G775" s="2">
        <f t="shared" si="69"/>
        <v>-2.0019487499690132E-2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4.1547000000000001</v>
      </c>
      <c r="C776" s="2">
        <f t="shared" si="66"/>
        <v>4.0804693129539498</v>
      </c>
      <c r="D776" s="2">
        <f t="shared" si="68"/>
        <v>4.1324540801313736</v>
      </c>
      <c r="E776" s="2">
        <f t="shared" si="67"/>
        <v>-5.1984767177423841E-2</v>
      </c>
      <c r="F776" s="2">
        <f t="shared" si="71"/>
        <v>-3.1277174603686612E-2</v>
      </c>
      <c r="G776" s="2">
        <f t="shared" si="69"/>
        <v>-2.0707592573737228E-2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6">
        <f>TITRES_STAT!D780</f>
        <v>4.1445999999999996</v>
      </c>
      <c r="C777" s="2">
        <f t="shared" si="66"/>
        <v>4.0770124955764189</v>
      </c>
      <c r="D777" s="2">
        <f t="shared" si="68"/>
        <v>4.13335377789942</v>
      </c>
      <c r="E777" s="2">
        <f t="shared" si="67"/>
        <v>-5.6341282323001174E-2</v>
      </c>
      <c r="F777" s="2">
        <f t="shared" si="71"/>
        <v>-3.6289996147549526E-2</v>
      </c>
      <c r="G777" s="2">
        <f t="shared" si="69"/>
        <v>-2.0051286175451648E-2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4.1445999999999996</v>
      </c>
      <c r="C778" s="2">
        <f t="shared" si="66"/>
        <v>4.0842721116415852</v>
      </c>
      <c r="D778" s="2">
        <f t="shared" si="68"/>
        <v>4.1341868313883516</v>
      </c>
      <c r="E778" s="2">
        <f t="shared" si="67"/>
        <v>-4.9914719746766423E-2</v>
      </c>
      <c r="F778" s="2">
        <f t="shared" si="71"/>
        <v>-3.9014940867392905E-2</v>
      </c>
      <c r="G778" s="2">
        <f t="shared" si="69"/>
        <v>-1.0899778879373517E-2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4.1445999999999996</v>
      </c>
      <c r="C779" s="2">
        <f t="shared" si="66"/>
        <v>4.0982456329274948</v>
      </c>
      <c r="D779" s="2">
        <f t="shared" si="68"/>
        <v>4.1349581772114368</v>
      </c>
      <c r="E779" s="2">
        <f t="shared" si="67"/>
        <v>-3.6712544283941995E-2</v>
      </c>
      <c r="F779" s="2">
        <f t="shared" si="71"/>
        <v>-3.8554461550702725E-2</v>
      </c>
      <c r="G779" s="2">
        <f t="shared" si="69"/>
        <v>1.84191726676073E-3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4.0631000000000004</v>
      </c>
      <c r="C780" s="2">
        <f t="shared" si="66"/>
        <v>4.1069309201694182</v>
      </c>
      <c r="D780" s="2">
        <f t="shared" si="68"/>
        <v>4.129635349269849</v>
      </c>
      <c r="E780" s="2">
        <f t="shared" si="67"/>
        <v>-2.2704429100430801E-2</v>
      </c>
      <c r="F780" s="2">
        <f t="shared" si="71"/>
        <v>-3.5384455060648343E-2</v>
      </c>
      <c r="G780" s="2">
        <f t="shared" si="69"/>
        <v>1.2680025960217542E-2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4.1242000000000001</v>
      </c>
      <c r="C781" s="2">
        <f t="shared" si="66"/>
        <v>4.1150646247587384</v>
      </c>
      <c r="D781" s="2">
        <f t="shared" si="68"/>
        <v>4.1292327308054162</v>
      </c>
      <c r="E781" s="2">
        <f t="shared" si="67"/>
        <v>-1.4168106046677842E-2</v>
      </c>
      <c r="F781" s="2">
        <f t="shared" si="71"/>
        <v>-3.1141185257854243E-2</v>
      </c>
      <c r="G781" s="2">
        <f t="shared" si="69"/>
        <v>1.6973079211176401E-2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4.1344000000000003</v>
      </c>
      <c r="C782" s="2">
        <f t="shared" si="66"/>
        <v>4.1219469901804713</v>
      </c>
      <c r="D782" s="2">
        <f t="shared" si="68"/>
        <v>4.1296154914864962</v>
      </c>
      <c r="E782" s="2">
        <f t="shared" si="67"/>
        <v>-7.6685013060249219E-3</v>
      </c>
      <c r="F782" s="2">
        <f t="shared" si="71"/>
        <v>-2.6446648467488381E-2</v>
      </c>
      <c r="G782" s="2">
        <f t="shared" si="69"/>
        <v>1.8778147161463459E-2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4.1191000000000004</v>
      </c>
      <c r="C783" s="2">
        <f t="shared" ref="C783:C846" si="72">$C$4*B773+C782*(1-$C$4)</f>
        <v>4.1277705301527066</v>
      </c>
      <c r="D783" s="2">
        <f t="shared" si="68"/>
        <v>4.1288365661912003</v>
      </c>
      <c r="E783" s="2">
        <f t="shared" si="67"/>
        <v>-1.0660360384937562E-3</v>
      </c>
      <c r="F783" s="2">
        <f t="shared" si="71"/>
        <v>-2.1370525981689457E-2</v>
      </c>
      <c r="G783" s="2">
        <f t="shared" si="69"/>
        <v>2.0304489943195701E-2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4.1191000000000004</v>
      </c>
      <c r="C784" s="2">
        <f t="shared" si="72"/>
        <v>4.1319135255138288</v>
      </c>
      <c r="D784" s="2">
        <f t="shared" si="68"/>
        <v>4.1281153390659258</v>
      </c>
      <c r="E784" s="2">
        <f t="shared" si="67"/>
        <v>3.7981864479030847E-3</v>
      </c>
      <c r="F784" s="2">
        <f t="shared" si="71"/>
        <v>-1.6336783495770949E-2</v>
      </c>
      <c r="G784" s="2">
        <f t="shared" si="69"/>
        <v>2.0134969943674034E-2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4.1139999999999999</v>
      </c>
      <c r="C785" s="2">
        <f t="shared" si="72"/>
        <v>4.1346499062040092</v>
      </c>
      <c r="D785" s="2">
        <f t="shared" si="68"/>
        <v>4.1270697583943754</v>
      </c>
      <c r="E785" s="2">
        <f t="shared" si="67"/>
        <v>7.580147809633786E-3</v>
      </c>
      <c r="F785" s="2">
        <f t="shared" si="71"/>
        <v>-1.1553397234690004E-2</v>
      </c>
      <c r="G785" s="2">
        <f t="shared" si="69"/>
        <v>1.9133545044323789E-2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4.1139999999999999</v>
      </c>
      <c r="C786" s="2">
        <f t="shared" si="72"/>
        <v>4.1377345360187769</v>
      </c>
      <c r="D786" s="2">
        <f t="shared" si="68"/>
        <v>4.1261016281429406</v>
      </c>
      <c r="E786" s="2">
        <f t="shared" si="67"/>
        <v>1.1632907875836374E-2</v>
      </c>
      <c r="F786" s="2">
        <f t="shared" si="71"/>
        <v>-6.9161362125847291E-3</v>
      </c>
      <c r="G786" s="2">
        <f t="shared" si="69"/>
        <v>1.8549044088421104E-2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4.1139999999999999</v>
      </c>
      <c r="C787" s="2">
        <f t="shared" si="72"/>
        <v>4.138790761246657</v>
      </c>
      <c r="D787" s="2">
        <f t="shared" si="68"/>
        <v>4.1252052112434638</v>
      </c>
      <c r="E787" s="2">
        <f t="shared" si="67"/>
        <v>1.358555000319317E-2</v>
      </c>
      <c r="F787" s="2">
        <f t="shared" si="71"/>
        <v>-2.8157989694291494E-3</v>
      </c>
      <c r="G787" s="2">
        <f t="shared" si="69"/>
        <v>1.6401348972622319E-2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4.0732999999999997</v>
      </c>
      <c r="C788" s="2">
        <f t="shared" si="72"/>
        <v>4.1396844902856325</v>
      </c>
      <c r="D788" s="2">
        <f t="shared" si="68"/>
        <v>4.1213603807809847</v>
      </c>
      <c r="E788" s="2">
        <f t="shared" si="67"/>
        <v>1.8324109504647801E-2</v>
      </c>
      <c r="F788" s="2">
        <f t="shared" si="71"/>
        <v>1.4121827253862408E-3</v>
      </c>
      <c r="G788" s="2">
        <f t="shared" si="69"/>
        <v>1.6911926779261559E-2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4.1139999999999999</v>
      </c>
      <c r="C789" s="2">
        <f t="shared" si="72"/>
        <v>4.1404407225493811</v>
      </c>
      <c r="D789" s="2">
        <f t="shared" si="68"/>
        <v>4.120815167389801</v>
      </c>
      <c r="E789" s="2">
        <f t="shared" si="67"/>
        <v>1.9625555159580088E-2</v>
      </c>
      <c r="F789" s="2">
        <f t="shared" si="71"/>
        <v>5.0548572122250104E-3</v>
      </c>
      <c r="G789" s="2">
        <f t="shared" si="69"/>
        <v>1.4570697947355077E-2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4.1139999999999999</v>
      </c>
      <c r="C790" s="2">
        <f t="shared" si="72"/>
        <v>4.1285421498494763</v>
      </c>
      <c r="D790" s="2">
        <f t="shared" si="68"/>
        <v>4.1203103401757417</v>
      </c>
      <c r="E790" s="2">
        <f t="shared" si="67"/>
        <v>8.2318096737346025E-3</v>
      </c>
      <c r="F790" s="2">
        <f t="shared" si="71"/>
        <v>5.6902477045269288E-3</v>
      </c>
      <c r="G790" s="2">
        <f t="shared" si="69"/>
        <v>2.5415619692076737E-3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4.1037999999999997</v>
      </c>
      <c r="C791" s="2">
        <f t="shared" si="72"/>
        <v>4.1278741267957111</v>
      </c>
      <c r="D791" s="2">
        <f t="shared" si="68"/>
        <v>4.1190873520145752</v>
      </c>
      <c r="E791" s="2">
        <f t="shared" si="67"/>
        <v>8.7867747811358754E-3</v>
      </c>
      <c r="F791" s="2">
        <f t="shared" si="71"/>
        <v>6.3095531198487185E-3</v>
      </c>
      <c r="G791" s="2">
        <f t="shared" si="69"/>
        <v>2.4772216612871569E-3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4.0732999999999997</v>
      </c>
      <c r="C792" s="2">
        <f t="shared" si="72"/>
        <v>4.1288781072886787</v>
      </c>
      <c r="D792" s="2">
        <f t="shared" si="68"/>
        <v>4.1156956963097917</v>
      </c>
      <c r="E792" s="2">
        <f t="shared" si="67"/>
        <v>1.3182410978886949E-2</v>
      </c>
      <c r="F792" s="2">
        <f t="shared" si="71"/>
        <v>7.6841246916563646E-3</v>
      </c>
      <c r="G792" s="2">
        <f t="shared" si="69"/>
        <v>5.4982862872305846E-3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4.0732999999999997</v>
      </c>
      <c r="C793" s="2">
        <f t="shared" si="72"/>
        <v>4.1273737830904205</v>
      </c>
      <c r="D793" s="2">
        <f t="shared" si="68"/>
        <v>4.1125552743609184</v>
      </c>
      <c r="E793" s="2">
        <f t="shared" si="67"/>
        <v>1.4818508729502078E-2</v>
      </c>
      <c r="F793" s="2">
        <f t="shared" si="71"/>
        <v>9.1110014992255069E-3</v>
      </c>
      <c r="G793" s="2">
        <f t="shared" si="69"/>
        <v>5.7075072302765709E-3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6">
        <f>TITRES_STAT!D797</f>
        <v>4.0732999999999997</v>
      </c>
      <c r="C794" s="2">
        <f t="shared" si="72"/>
        <v>4.1261008933842023</v>
      </c>
      <c r="D794" s="2">
        <f t="shared" si="68"/>
        <v>4.1096474762601094</v>
      </c>
      <c r="E794" s="2">
        <f t="shared" si="67"/>
        <v>1.6453417124092873E-2</v>
      </c>
      <c r="F794" s="2">
        <f t="shared" si="71"/>
        <v>1.0579484624198981E-2</v>
      </c>
      <c r="G794" s="2">
        <f t="shared" si="69"/>
        <v>5.873932499893892E-3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6">
        <f>TITRES_STAT!D798</f>
        <v>4.0732999999999997</v>
      </c>
      <c r="C795" s="2">
        <f t="shared" si="72"/>
        <v>4.12423921747894</v>
      </c>
      <c r="D795" s="2">
        <f t="shared" si="68"/>
        <v>4.1069550706112121</v>
      </c>
      <c r="E795" s="2">
        <f t="shared" si="67"/>
        <v>1.7284146867727834E-2</v>
      </c>
      <c r="F795" s="2">
        <f t="shared" si="71"/>
        <v>1.1920417072904753E-2</v>
      </c>
      <c r="G795" s="2">
        <f t="shared" si="69"/>
        <v>5.3637297948230817E-3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6">
        <f>TITRES_STAT!D799</f>
        <v>4.0732999999999997</v>
      </c>
      <c r="C796" s="2">
        <f t="shared" si="72"/>
        <v>4.1226639532514104</v>
      </c>
      <c r="D796" s="2">
        <f t="shared" si="68"/>
        <v>4.1044621024177887</v>
      </c>
      <c r="E796" s="2">
        <f t="shared" ref="E796:E859" si="73">C796-D796</f>
        <v>1.8201850833621691E-2</v>
      </c>
      <c r="F796" s="2">
        <f t="shared" si="71"/>
        <v>1.3176703825048141E-2</v>
      </c>
      <c r="G796" s="2">
        <f t="shared" si="69"/>
        <v>5.0251470085735505E-3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4.0732999999999997</v>
      </c>
      <c r="C797" s="2">
        <f t="shared" si="72"/>
        <v>4.1213310373665779</v>
      </c>
      <c r="D797" s="2">
        <f t="shared" ref="D797:D860" si="74">$D$4*B797+(1-$D$4)*D796</f>
        <v>4.1021537985349896</v>
      </c>
      <c r="E797" s="2">
        <f t="shared" si="73"/>
        <v>1.9177238831588284E-2</v>
      </c>
      <c r="F797" s="2">
        <f t="shared" si="71"/>
        <v>1.4376810826356171E-2</v>
      </c>
      <c r="G797" s="2">
        <f t="shared" si="69"/>
        <v>4.8004280052321123E-3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4.0579999999999998</v>
      </c>
      <c r="C798" s="2">
        <f t="shared" si="72"/>
        <v>4.1139416470024894</v>
      </c>
      <c r="D798" s="2">
        <f t="shared" si="74"/>
        <v>4.0988831467916569</v>
      </c>
      <c r="E798" s="2">
        <f t="shared" si="73"/>
        <v>1.5058500210832548E-2</v>
      </c>
      <c r="F798" s="2">
        <f t="shared" si="71"/>
        <v>1.4513148703251447E-2</v>
      </c>
      <c r="G798" s="2">
        <f t="shared" si="69"/>
        <v>5.4535150758110162E-4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4.0579999999999998</v>
      </c>
      <c r="C799" s="2">
        <f t="shared" si="72"/>
        <v>4.1139506243867219</v>
      </c>
      <c r="D799" s="2">
        <f t="shared" si="74"/>
        <v>4.0958547655478306</v>
      </c>
      <c r="E799" s="2">
        <f t="shared" si="73"/>
        <v>1.809585883889131E-2</v>
      </c>
      <c r="F799" s="2">
        <f t="shared" si="71"/>
        <v>1.5229690730379421E-2</v>
      </c>
      <c r="G799" s="2">
        <f t="shared" si="69"/>
        <v>2.8661681085118892E-3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4.0579999999999998</v>
      </c>
      <c r="C800" s="2">
        <f t="shared" si="72"/>
        <v>4.1139582206349186</v>
      </c>
      <c r="D800" s="2">
        <f t="shared" si="74"/>
        <v>4.0930507088405834</v>
      </c>
      <c r="E800" s="2">
        <f t="shared" si="73"/>
        <v>2.0907511794335143E-2</v>
      </c>
      <c r="F800" s="2">
        <f t="shared" si="71"/>
        <v>1.6365254943170565E-2</v>
      </c>
      <c r="G800" s="2">
        <f t="shared" si="69"/>
        <v>4.5422568511645778E-3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4.0579999999999998</v>
      </c>
      <c r="C801" s="2">
        <f t="shared" si="72"/>
        <v>4.1123954174603154</v>
      </c>
      <c r="D801" s="2">
        <f t="shared" si="74"/>
        <v>4.0904543600375769</v>
      </c>
      <c r="E801" s="2">
        <f t="shared" si="73"/>
        <v>2.1941057422738552E-2</v>
      </c>
      <c r="F801" s="2">
        <f t="shared" si="71"/>
        <v>1.7480415439084164E-2</v>
      </c>
      <c r="G801" s="2">
        <f t="shared" si="69"/>
        <v>4.4606419836543884E-3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4.0579999999999998</v>
      </c>
      <c r="C802" s="2">
        <f t="shared" si="72"/>
        <v>4.106380737851036</v>
      </c>
      <c r="D802" s="2">
        <f t="shared" si="74"/>
        <v>4.0880503333681268</v>
      </c>
      <c r="E802" s="2">
        <f t="shared" si="73"/>
        <v>1.8330404482909124E-2</v>
      </c>
      <c r="F802" s="2">
        <f t="shared" si="71"/>
        <v>1.7650413247849155E-2</v>
      </c>
      <c r="G802" s="2">
        <f t="shared" si="69"/>
        <v>6.7999123505996933E-4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4.0732999999999997</v>
      </c>
      <c r="C803" s="2">
        <f t="shared" si="72"/>
        <v>4.1012913935662612</v>
      </c>
      <c r="D803" s="2">
        <f t="shared" si="74"/>
        <v>4.0869577160815984</v>
      </c>
      <c r="E803" s="2">
        <f t="shared" si="73"/>
        <v>1.4333677484662743E-2</v>
      </c>
      <c r="F803" s="2">
        <f t="shared" si="71"/>
        <v>1.6987066095211872E-2</v>
      </c>
      <c r="G803" s="2">
        <f t="shared" si="69"/>
        <v>-2.6533886105491282E-3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4.0682</v>
      </c>
      <c r="C804" s="2">
        <f t="shared" si="72"/>
        <v>4.0969850253252984</v>
      </c>
      <c r="D804" s="2">
        <f t="shared" si="74"/>
        <v>4.0855682556311095</v>
      </c>
      <c r="E804" s="2">
        <f t="shared" si="73"/>
        <v>1.1416769694188922E-2</v>
      </c>
      <c r="F804" s="2">
        <f t="shared" si="71"/>
        <v>1.5873006815007282E-2</v>
      </c>
      <c r="G804" s="2">
        <f t="shared" ref="G804:G867" si="75">E804-F804</f>
        <v>-4.4562371208183606E-3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4.0682</v>
      </c>
      <c r="C805" s="2">
        <f t="shared" si="72"/>
        <v>4.0933411752752527</v>
      </c>
      <c r="D805" s="2">
        <f t="shared" si="74"/>
        <v>4.0842817181769533</v>
      </c>
      <c r="E805" s="2">
        <f t="shared" si="73"/>
        <v>9.0594570982993616E-3</v>
      </c>
      <c r="F805" s="2">
        <f t="shared" ref="F805:F868" si="77">(E805*(2/(10)))+((1-(2/10))*F804)</f>
        <v>1.4510296871665699E-2</v>
      </c>
      <c r="G805" s="2">
        <f t="shared" si="75"/>
        <v>-5.450839773366337E-3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4.0885999999999996</v>
      </c>
      <c r="C806" s="2">
        <f t="shared" si="72"/>
        <v>4.0902579175405984</v>
      </c>
      <c r="D806" s="2">
        <f t="shared" si="74"/>
        <v>4.0846015909045867</v>
      </c>
      <c r="E806" s="2">
        <f t="shared" si="73"/>
        <v>5.6563266360116771E-3</v>
      </c>
      <c r="F806" s="2">
        <f t="shared" si="77"/>
        <v>1.2739502824534895E-2</v>
      </c>
      <c r="G806" s="2">
        <f t="shared" si="75"/>
        <v>-7.0831761885232179E-3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4.0885999999999996</v>
      </c>
      <c r="C807" s="2">
        <f t="shared" si="72"/>
        <v>4.0876490071497376</v>
      </c>
      <c r="D807" s="2">
        <f t="shared" si="74"/>
        <v>4.0848977693560986</v>
      </c>
      <c r="E807" s="2">
        <f t="shared" si="73"/>
        <v>2.7512377936389498E-3</v>
      </c>
      <c r="F807" s="2">
        <f t="shared" si="77"/>
        <v>1.0741849818355707E-2</v>
      </c>
      <c r="G807" s="2">
        <f t="shared" si="75"/>
        <v>-7.9906120247167575E-3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4.0885999999999996</v>
      </c>
      <c r="C808" s="2">
        <f t="shared" si="72"/>
        <v>4.0830876214343936</v>
      </c>
      <c r="D808" s="2">
        <f t="shared" si="74"/>
        <v>4.0851720086630543</v>
      </c>
      <c r="E808" s="2">
        <f t="shared" si="73"/>
        <v>-2.0843872286606668E-3</v>
      </c>
      <c r="F808" s="2">
        <f t="shared" si="77"/>
        <v>8.1766024089524325E-3</v>
      </c>
      <c r="G808" s="2">
        <f t="shared" si="75"/>
        <v>-1.0260989637613099E-2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6">
        <f>TITRES_STAT!D812</f>
        <v>4.0732999999999997</v>
      </c>
      <c r="C809" s="2">
        <f t="shared" si="72"/>
        <v>4.0792279873675641</v>
      </c>
      <c r="D809" s="2">
        <f t="shared" si="74"/>
        <v>4.0842926006139386</v>
      </c>
      <c r="E809" s="2">
        <f t="shared" si="73"/>
        <v>-5.0646132463745275E-3</v>
      </c>
      <c r="F809" s="2">
        <f t="shared" si="77"/>
        <v>5.5283592778870407E-3</v>
      </c>
      <c r="G809" s="2">
        <f t="shared" si="75"/>
        <v>-1.0592972524261567E-2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6">
        <f>TITRES_STAT!D813</f>
        <v>4.0579999999999998</v>
      </c>
      <c r="C810" s="2">
        <f t="shared" si="72"/>
        <v>4.0759621431571693</v>
      </c>
      <c r="D810" s="2">
        <f t="shared" si="74"/>
        <v>4.0823450005684618</v>
      </c>
      <c r="E810" s="2">
        <f t="shared" si="73"/>
        <v>-6.3828574112925196E-3</v>
      </c>
      <c r="F810" s="2">
        <f t="shared" si="77"/>
        <v>3.1461159400511286E-3</v>
      </c>
      <c r="G810" s="2">
        <f t="shared" si="75"/>
        <v>-9.5289733513436482E-3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6">
        <f>TITRES_STAT!D814</f>
        <v>4.0529000000000002</v>
      </c>
      <c r="C811" s="2">
        <f t="shared" si="72"/>
        <v>4.0731987365176048</v>
      </c>
      <c r="D811" s="2">
        <f t="shared" si="74"/>
        <v>4.0801638894152426</v>
      </c>
      <c r="E811" s="2">
        <f t="shared" si="73"/>
        <v>-6.9651528976377719E-3</v>
      </c>
      <c r="F811" s="2">
        <f t="shared" si="77"/>
        <v>1.1238621725133489E-3</v>
      </c>
      <c r="G811" s="2">
        <f t="shared" si="75"/>
        <v>-8.0890150701511208E-3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4.0579999999999998</v>
      </c>
      <c r="C812" s="2">
        <f t="shared" si="72"/>
        <v>4.0708604693610502</v>
      </c>
      <c r="D812" s="2">
        <f t="shared" si="74"/>
        <v>4.0785221198289285</v>
      </c>
      <c r="E812" s="2">
        <f t="shared" si="73"/>
        <v>-7.661650467878367E-3</v>
      </c>
      <c r="F812" s="2">
        <f t="shared" si="77"/>
        <v>-6.3324035556499431E-4</v>
      </c>
      <c r="G812" s="2">
        <f t="shared" si="75"/>
        <v>-7.0284101123133727E-3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4.0579999999999998</v>
      </c>
      <c r="C813" s="2">
        <f t="shared" si="72"/>
        <v>4.0712357817670428</v>
      </c>
      <c r="D813" s="2">
        <f t="shared" si="74"/>
        <v>4.0770019628045633</v>
      </c>
      <c r="E813" s="2">
        <f t="shared" si="73"/>
        <v>-5.7661810375204681E-3</v>
      </c>
      <c r="F813" s="2">
        <f t="shared" si="77"/>
        <v>-1.6598284919560891E-3</v>
      </c>
      <c r="G813" s="2">
        <f t="shared" si="75"/>
        <v>-4.106352545564379E-3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4.0579999999999998</v>
      </c>
      <c r="C814" s="2">
        <f t="shared" si="72"/>
        <v>4.0707687384182671</v>
      </c>
      <c r="D814" s="2">
        <f t="shared" si="74"/>
        <v>4.075594410004225</v>
      </c>
      <c r="E814" s="2">
        <f t="shared" si="73"/>
        <v>-4.8256715859578136E-3</v>
      </c>
      <c r="F814" s="2">
        <f t="shared" si="77"/>
        <v>-2.2929971107564341E-3</v>
      </c>
      <c r="G814" s="2">
        <f t="shared" si="75"/>
        <v>-2.5326744752013795E-3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4.0732999999999997</v>
      </c>
      <c r="C815" s="2">
        <f t="shared" si="72"/>
        <v>4.0703735478923795</v>
      </c>
      <c r="D815" s="2">
        <f t="shared" si="74"/>
        <v>4.0754244537076154</v>
      </c>
      <c r="E815" s="2">
        <f t="shared" si="73"/>
        <v>-5.0509058152359287E-3</v>
      </c>
      <c r="F815" s="2">
        <f t="shared" si="77"/>
        <v>-2.8445788516523332E-3</v>
      </c>
      <c r="G815" s="2">
        <f t="shared" si="75"/>
        <v>-2.2063269635835955E-3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4.0732999999999997</v>
      </c>
      <c r="C816" s="2">
        <f t="shared" si="72"/>
        <v>4.0731776174473975</v>
      </c>
      <c r="D816" s="2">
        <f t="shared" si="74"/>
        <v>4.0752670867663108</v>
      </c>
      <c r="E816" s="2">
        <f t="shared" si="73"/>
        <v>-2.0894693189132951E-3</v>
      </c>
      <c r="F816" s="2">
        <f t="shared" si="77"/>
        <v>-2.6935569451045256E-3</v>
      </c>
      <c r="G816" s="2">
        <f t="shared" si="75"/>
        <v>6.0408762619123049E-4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4.0732999999999997</v>
      </c>
      <c r="C817" s="2">
        <f t="shared" si="72"/>
        <v>4.0755502916862589</v>
      </c>
      <c r="D817" s="2">
        <f t="shared" si="74"/>
        <v>4.0751213766354724</v>
      </c>
      <c r="E817" s="2">
        <f t="shared" si="73"/>
        <v>4.2891505078657133E-4</v>
      </c>
      <c r="F817" s="2">
        <f t="shared" si="77"/>
        <v>-2.0690625459263063E-3</v>
      </c>
      <c r="G817" s="2">
        <f t="shared" si="75"/>
        <v>2.4979775967128776E-3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4.0732999999999997</v>
      </c>
      <c r="C818" s="2">
        <f t="shared" si="72"/>
        <v>4.0775579391191421</v>
      </c>
      <c r="D818" s="2">
        <f t="shared" si="74"/>
        <v>4.0749864598476595</v>
      </c>
      <c r="E818" s="2">
        <f t="shared" si="73"/>
        <v>2.5714792714826018E-3</v>
      </c>
      <c r="F818" s="2">
        <f t="shared" si="77"/>
        <v>-1.1409541824445248E-3</v>
      </c>
      <c r="G818" s="2">
        <f t="shared" si="75"/>
        <v>3.7124334539271266E-3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4.0732999999999997</v>
      </c>
      <c r="C819" s="2">
        <f t="shared" si="72"/>
        <v>4.0769028715623508</v>
      </c>
      <c r="D819" s="2">
        <f t="shared" si="74"/>
        <v>4.0748615368959804</v>
      </c>
      <c r="E819" s="2">
        <f t="shared" si="73"/>
        <v>2.0413346663703535E-3</v>
      </c>
      <c r="F819" s="2">
        <f t="shared" si="77"/>
        <v>-5.044964126815492E-4</v>
      </c>
      <c r="G819" s="2">
        <f t="shared" si="75"/>
        <v>2.5458310790519027E-3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4.0732999999999997</v>
      </c>
      <c r="C820" s="2">
        <f t="shared" si="72"/>
        <v>4.073994737475835</v>
      </c>
      <c r="D820" s="2">
        <f t="shared" si="74"/>
        <v>4.0747458674962775</v>
      </c>
      <c r="E820" s="2">
        <f t="shared" si="73"/>
        <v>-7.5113002044258081E-4</v>
      </c>
      <c r="F820" s="2">
        <f t="shared" si="77"/>
        <v>-5.5382313423375557E-4</v>
      </c>
      <c r="G820" s="2">
        <f t="shared" si="75"/>
        <v>-1.9730688620882525E-4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4.0732999999999997</v>
      </c>
      <c r="C821" s="2">
        <f t="shared" si="72"/>
        <v>4.0707493932487839</v>
      </c>
      <c r="D821" s="2">
        <f t="shared" si="74"/>
        <v>4.0746387662002572</v>
      </c>
      <c r="E821" s="2">
        <f t="shared" si="73"/>
        <v>-3.8893729514732911E-3</v>
      </c>
      <c r="F821" s="2">
        <f t="shared" si="77"/>
        <v>-1.2209330976816627E-3</v>
      </c>
      <c r="G821" s="2">
        <f t="shared" si="75"/>
        <v>-2.6684398537916284E-3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4.0682</v>
      </c>
      <c r="C822" s="2">
        <f t="shared" si="72"/>
        <v>4.0687879481335862</v>
      </c>
      <c r="D822" s="2">
        <f t="shared" si="74"/>
        <v>4.0741618205557941</v>
      </c>
      <c r="E822" s="2">
        <f t="shared" si="73"/>
        <v>-5.3738724222078815E-3</v>
      </c>
      <c r="F822" s="2">
        <f t="shared" si="77"/>
        <v>-2.0515209625869063E-3</v>
      </c>
      <c r="G822" s="2">
        <f t="shared" si="75"/>
        <v>-3.3223514596209753E-3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4.0682</v>
      </c>
      <c r="C823" s="2">
        <f t="shared" si="72"/>
        <v>4.0671282638053423</v>
      </c>
      <c r="D823" s="2">
        <f t="shared" si="74"/>
        <v>4.0737202042183283</v>
      </c>
      <c r="E823" s="2">
        <f t="shared" si="73"/>
        <v>-6.5919404129859416E-3</v>
      </c>
      <c r="F823" s="2">
        <f t="shared" si="77"/>
        <v>-2.9596048526667135E-3</v>
      </c>
      <c r="G823" s="2">
        <f t="shared" si="75"/>
        <v>-3.6323355603192281E-3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4.0682</v>
      </c>
      <c r="C824" s="2">
        <f t="shared" si="72"/>
        <v>4.065723915527597</v>
      </c>
      <c r="D824" s="2">
        <f t="shared" si="74"/>
        <v>4.0733113002021559</v>
      </c>
      <c r="E824" s="2">
        <f t="shared" si="73"/>
        <v>-7.5873846745588835E-3</v>
      </c>
      <c r="F824" s="2">
        <f t="shared" si="77"/>
        <v>-3.8851608170451476E-3</v>
      </c>
      <c r="G824" s="2">
        <f t="shared" si="75"/>
        <v>-3.7022238575137359E-3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4.0682</v>
      </c>
      <c r="C825" s="2">
        <f t="shared" si="72"/>
        <v>4.0668894669848896</v>
      </c>
      <c r="D825" s="2">
        <f t="shared" si="74"/>
        <v>4.0729326853723666</v>
      </c>
      <c r="E825" s="2">
        <f t="shared" si="73"/>
        <v>-6.0432183874770118E-3</v>
      </c>
      <c r="F825" s="2">
        <f t="shared" si="77"/>
        <v>-4.3167723311315206E-3</v>
      </c>
      <c r="G825" s="2">
        <f t="shared" si="75"/>
        <v>-1.7264460563454912E-3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4.0682</v>
      </c>
      <c r="C826" s="2">
        <f t="shared" si="72"/>
        <v>4.0678757028333683</v>
      </c>
      <c r="D826" s="2">
        <f t="shared" si="74"/>
        <v>4.0725821160855249</v>
      </c>
      <c r="E826" s="2">
        <f t="shared" si="73"/>
        <v>-4.7064132521565938E-3</v>
      </c>
      <c r="F826" s="2">
        <f t="shared" si="77"/>
        <v>-4.3947005153365352E-3</v>
      </c>
      <c r="G826" s="2">
        <f t="shared" si="75"/>
        <v>-3.1171273682005854E-4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4.0682</v>
      </c>
      <c r="C827" s="2">
        <f t="shared" si="72"/>
        <v>4.0687102100897734</v>
      </c>
      <c r="D827" s="2">
        <f t="shared" si="74"/>
        <v>4.0722575148940043</v>
      </c>
      <c r="E827" s="2">
        <f t="shared" si="73"/>
        <v>-3.547304804230933E-3</v>
      </c>
      <c r="F827" s="2">
        <f t="shared" si="77"/>
        <v>-4.2252213731154148E-3</v>
      </c>
      <c r="G827" s="2">
        <f t="shared" si="75"/>
        <v>6.7791656888448182E-4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4.0682</v>
      </c>
      <c r="C828" s="2">
        <f t="shared" si="72"/>
        <v>4.0694163316144234</v>
      </c>
      <c r="D828" s="2">
        <f t="shared" si="74"/>
        <v>4.0719569582351891</v>
      </c>
      <c r="E828" s="2">
        <f t="shared" si="73"/>
        <v>-2.5406266207657069E-3</v>
      </c>
      <c r="F828" s="2">
        <f t="shared" si="77"/>
        <v>-3.8883024226454735E-3</v>
      </c>
      <c r="G828" s="2">
        <f t="shared" si="75"/>
        <v>1.3476758018797666E-3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4.0682</v>
      </c>
      <c r="C829" s="2">
        <f t="shared" si="72"/>
        <v>4.0700138190583584</v>
      </c>
      <c r="D829" s="2">
        <f t="shared" si="74"/>
        <v>4.0716786650325822</v>
      </c>
      <c r="E829" s="2">
        <f t="shared" si="73"/>
        <v>-1.6648459742238941E-3</v>
      </c>
      <c r="F829" s="2">
        <f t="shared" si="77"/>
        <v>-3.4436111329611578E-3</v>
      </c>
      <c r="G829" s="2">
        <f t="shared" si="75"/>
        <v>1.7787651587372636E-3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3.9714999999999998</v>
      </c>
      <c r="C830" s="2">
        <f t="shared" si="72"/>
        <v>4.0705193853570725</v>
      </c>
      <c r="D830" s="2">
        <f t="shared" si="74"/>
        <v>4.0642580231783167</v>
      </c>
      <c r="E830" s="2">
        <f t="shared" si="73"/>
        <v>6.261362178755725E-3</v>
      </c>
      <c r="F830" s="2">
        <f t="shared" si="77"/>
        <v>-1.5026164706177815E-3</v>
      </c>
      <c r="G830" s="2">
        <f t="shared" si="75"/>
        <v>7.7639786493735067E-3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3.9510999999999998</v>
      </c>
      <c r="C831" s="2">
        <f t="shared" si="72"/>
        <v>4.0709471722252148</v>
      </c>
      <c r="D831" s="2">
        <f t="shared" si="74"/>
        <v>4.0558759473873307</v>
      </c>
      <c r="E831" s="2">
        <f t="shared" si="73"/>
        <v>1.5071224837884145E-2</v>
      </c>
      <c r="F831" s="2">
        <f t="shared" si="77"/>
        <v>1.8121517910826038E-3</v>
      </c>
      <c r="G831" s="2">
        <f t="shared" si="75"/>
        <v>1.3259073046801542E-2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3.9205000000000001</v>
      </c>
      <c r="C832" s="2">
        <f t="shared" si="72"/>
        <v>4.0705245303444126</v>
      </c>
      <c r="D832" s="2">
        <f t="shared" si="74"/>
        <v>4.0458480994327131</v>
      </c>
      <c r="E832" s="2">
        <f t="shared" si="73"/>
        <v>2.4676430911699576E-2</v>
      </c>
      <c r="F832" s="2">
        <f t="shared" si="77"/>
        <v>6.3850076152059988E-3</v>
      </c>
      <c r="G832" s="2">
        <f t="shared" si="75"/>
        <v>1.8291423296493577E-2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4.0376000000000003</v>
      </c>
      <c r="C833" s="2">
        <f t="shared" si="72"/>
        <v>4.0701669102914257</v>
      </c>
      <c r="D833" s="2">
        <f t="shared" si="74"/>
        <v>4.0452371291043638</v>
      </c>
      <c r="E833" s="2">
        <f t="shared" si="73"/>
        <v>2.4929781187061906E-2</v>
      </c>
      <c r="F833" s="2">
        <f t="shared" si="77"/>
        <v>1.009396232957718E-2</v>
      </c>
      <c r="G833" s="2">
        <f t="shared" si="75"/>
        <v>1.4835818857484726E-2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4.0579999999999998</v>
      </c>
      <c r="C834" s="2">
        <f t="shared" si="72"/>
        <v>4.0698643087081292</v>
      </c>
      <c r="D834" s="2">
        <f t="shared" si="74"/>
        <v>4.0461825269484848</v>
      </c>
      <c r="E834" s="2">
        <f t="shared" si="73"/>
        <v>2.3681781759644416E-2</v>
      </c>
      <c r="F834" s="2">
        <f t="shared" si="77"/>
        <v>1.2811526215590629E-2</v>
      </c>
      <c r="G834" s="2">
        <f t="shared" si="75"/>
        <v>1.0870255544053787E-2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4.0579999999999998</v>
      </c>
      <c r="C835" s="2">
        <f t="shared" si="72"/>
        <v>4.0696082612145705</v>
      </c>
      <c r="D835" s="2">
        <f t="shared" si="74"/>
        <v>4.0470578953226708</v>
      </c>
      <c r="E835" s="2">
        <f t="shared" si="73"/>
        <v>2.2550365891899737E-2</v>
      </c>
      <c r="F835" s="2">
        <f t="shared" si="77"/>
        <v>1.4759294150852451E-2</v>
      </c>
      <c r="G835" s="2">
        <f t="shared" si="75"/>
        <v>7.7910717410472861E-3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4.0224000000000002</v>
      </c>
      <c r="C836" s="2">
        <f t="shared" si="72"/>
        <v>4.0693916056430979</v>
      </c>
      <c r="D836" s="2">
        <f t="shared" si="74"/>
        <v>4.0452313845580283</v>
      </c>
      <c r="E836" s="2">
        <f t="shared" si="73"/>
        <v>2.4160221085069544E-2</v>
      </c>
      <c r="F836" s="2">
        <f t="shared" si="77"/>
        <v>1.6639479537695873E-2</v>
      </c>
      <c r="G836" s="2">
        <f t="shared" si="75"/>
        <v>7.5207415473736716E-3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4.0224000000000002</v>
      </c>
      <c r="C837" s="2">
        <f t="shared" si="72"/>
        <v>4.069208281698006</v>
      </c>
      <c r="D837" s="2">
        <f t="shared" si="74"/>
        <v>4.0435401708870629</v>
      </c>
      <c r="E837" s="2">
        <f t="shared" si="73"/>
        <v>2.5668110810943112E-2</v>
      </c>
      <c r="F837" s="2">
        <f t="shared" si="77"/>
        <v>1.8445205792345321E-2</v>
      </c>
      <c r="G837" s="2">
        <f t="shared" si="75"/>
        <v>7.2229050185977917E-3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4.0732999999999997</v>
      </c>
      <c r="C838" s="2">
        <f t="shared" si="72"/>
        <v>4.0690531614367744</v>
      </c>
      <c r="D838" s="2">
        <f t="shared" si="74"/>
        <v>4.0457446026732065</v>
      </c>
      <c r="E838" s="2">
        <f t="shared" si="73"/>
        <v>2.3308558763567966E-2</v>
      </c>
      <c r="F838" s="2">
        <f t="shared" si="77"/>
        <v>1.9417876386589851E-2</v>
      </c>
      <c r="G838" s="2">
        <f t="shared" si="75"/>
        <v>3.8906823769781149E-3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4.0732999999999997</v>
      </c>
      <c r="C839" s="2">
        <f t="shared" si="72"/>
        <v>4.0689219058311163</v>
      </c>
      <c r="D839" s="2">
        <f t="shared" si="74"/>
        <v>4.0477857432159317</v>
      </c>
      <c r="E839" s="2">
        <f t="shared" si="73"/>
        <v>2.1136162615184695E-2</v>
      </c>
      <c r="F839" s="2">
        <f t="shared" si="77"/>
        <v>1.9761533632308821E-2</v>
      </c>
      <c r="G839" s="2">
        <f t="shared" si="75"/>
        <v>1.3746289828758737E-3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4.0579999999999998</v>
      </c>
      <c r="C840" s="2">
        <f t="shared" si="72"/>
        <v>4.0539339203186371</v>
      </c>
      <c r="D840" s="2">
        <f t="shared" si="74"/>
        <v>4.048542354829566</v>
      </c>
      <c r="E840" s="2">
        <f t="shared" si="73"/>
        <v>5.3915654890710485E-3</v>
      </c>
      <c r="F840" s="2">
        <f t="shared" si="77"/>
        <v>1.6887540003661265E-2</v>
      </c>
      <c r="G840" s="2">
        <f t="shared" si="75"/>
        <v>-1.1495974514590217E-2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4.0732999999999997</v>
      </c>
      <c r="C841" s="2">
        <f t="shared" si="72"/>
        <v>4.0381133171926926</v>
      </c>
      <c r="D841" s="2">
        <f t="shared" si="74"/>
        <v>4.0503762544718205</v>
      </c>
      <c r="E841" s="2">
        <f t="shared" si="73"/>
        <v>-1.2262937279127861E-2</v>
      </c>
      <c r="F841" s="2">
        <f t="shared" si="77"/>
        <v>1.105744454710344E-2</v>
      </c>
      <c r="G841" s="2">
        <f t="shared" si="75"/>
        <v>-2.33203818262313E-2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4.0732999999999997</v>
      </c>
      <c r="C842" s="2">
        <f t="shared" si="72"/>
        <v>4.0200189607015089</v>
      </c>
      <c r="D842" s="2">
        <f t="shared" si="74"/>
        <v>4.0520743096961302</v>
      </c>
      <c r="E842" s="2">
        <f t="shared" si="73"/>
        <v>-3.2055348994621369E-2</v>
      </c>
      <c r="F842" s="2">
        <f t="shared" si="77"/>
        <v>2.4348858387584788E-3</v>
      </c>
      <c r="G842" s="2">
        <f t="shared" si="75"/>
        <v>-3.4490234833379846E-2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4.0732999999999997</v>
      </c>
      <c r="C843" s="2">
        <f t="shared" si="72"/>
        <v>4.0227237359781993</v>
      </c>
      <c r="D843" s="2">
        <f t="shared" si="74"/>
        <v>4.0536465830519726</v>
      </c>
      <c r="E843" s="2">
        <f t="shared" si="73"/>
        <v>-3.0922847073773241E-2</v>
      </c>
      <c r="F843" s="2">
        <f t="shared" si="77"/>
        <v>-4.2366607437478651E-3</v>
      </c>
      <c r="G843" s="2">
        <f t="shared" si="75"/>
        <v>-2.6686186330025376E-2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4.0732999999999997</v>
      </c>
      <c r="C844" s="2">
        <f t="shared" si="72"/>
        <v>4.0281508535200148</v>
      </c>
      <c r="D844" s="2">
        <f t="shared" si="74"/>
        <v>4.0551023917147893</v>
      </c>
      <c r="E844" s="2">
        <f t="shared" si="73"/>
        <v>-2.6951538194774471E-2</v>
      </c>
      <c r="F844" s="2">
        <f t="shared" si="77"/>
        <v>-8.7796362339531871E-3</v>
      </c>
      <c r="G844" s="2">
        <f t="shared" si="75"/>
        <v>-1.8171901960821284E-2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4.0579999999999998</v>
      </c>
      <c r="C845" s="2">
        <f t="shared" si="72"/>
        <v>4.0327430299015505</v>
      </c>
      <c r="D845" s="2">
        <f t="shared" si="74"/>
        <v>4.0553170293655452</v>
      </c>
      <c r="E845" s="2">
        <f t="shared" si="73"/>
        <v>-2.2573999463994632E-2</v>
      </c>
      <c r="F845" s="2">
        <f t="shared" si="77"/>
        <v>-1.1538508879961476E-2</v>
      </c>
      <c r="G845" s="2">
        <f t="shared" si="75"/>
        <v>-1.1035490584033155E-2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4.0529000000000002</v>
      </c>
      <c r="C846" s="2">
        <f t="shared" si="72"/>
        <v>4.0311517945320814</v>
      </c>
      <c r="D846" s="2">
        <f t="shared" si="74"/>
        <v>4.0551379901532831</v>
      </c>
      <c r="E846" s="2">
        <f t="shared" si="73"/>
        <v>-2.3986195621201745E-2</v>
      </c>
      <c r="F846" s="2">
        <f t="shared" si="77"/>
        <v>-1.402804622820953E-2</v>
      </c>
      <c r="G846" s="2">
        <f t="shared" si="75"/>
        <v>-9.9581493929922146E-3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4.0732999999999997</v>
      </c>
      <c r="C847" s="2">
        <f t="shared" ref="C847:C910" si="78">$C$4*B837+C846*(1-$C$4)</f>
        <v>4.0298053646040692</v>
      </c>
      <c r="D847" s="2">
        <f t="shared" si="74"/>
        <v>4.0564833242160026</v>
      </c>
      <c r="E847" s="2">
        <f t="shared" si="73"/>
        <v>-2.6677959611933311E-2</v>
      </c>
      <c r="F847" s="2">
        <f t="shared" si="77"/>
        <v>-1.6558028904954288E-2</v>
      </c>
      <c r="G847" s="2">
        <f t="shared" si="75"/>
        <v>-1.0119930706979023E-2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4.0224000000000002</v>
      </c>
      <c r="C848" s="2">
        <f t="shared" si="78"/>
        <v>4.0364968469726739</v>
      </c>
      <c r="D848" s="2">
        <f t="shared" si="74"/>
        <v>4.0539586335333357</v>
      </c>
      <c r="E848" s="2">
        <f t="shared" si="73"/>
        <v>-1.7461786560661885E-2</v>
      </c>
      <c r="F848" s="2">
        <f t="shared" si="77"/>
        <v>-1.6738780436095807E-2</v>
      </c>
      <c r="G848" s="2">
        <f t="shared" si="75"/>
        <v>-7.2300612456607793E-4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4.0732999999999997</v>
      </c>
      <c r="C849" s="2">
        <f t="shared" si="78"/>
        <v>4.0421588705153395</v>
      </c>
      <c r="D849" s="2">
        <f t="shared" si="74"/>
        <v>4.0553913273456814</v>
      </c>
      <c r="E849" s="2">
        <f t="shared" si="73"/>
        <v>-1.323245683034191E-2</v>
      </c>
      <c r="F849" s="2">
        <f t="shared" si="77"/>
        <v>-1.6037515714945029E-2</v>
      </c>
      <c r="G849" s="2">
        <f t="shared" si="75"/>
        <v>2.8050588846031191E-3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4.0732999999999997</v>
      </c>
      <c r="C850" s="2">
        <f t="shared" si="78"/>
        <v>4.0445959673591334</v>
      </c>
      <c r="D850" s="2">
        <f t="shared" si="74"/>
        <v>4.0567178956904453</v>
      </c>
      <c r="E850" s="2">
        <f t="shared" si="73"/>
        <v>-1.2121928331311871E-2</v>
      </c>
      <c r="F850" s="2">
        <f t="shared" si="77"/>
        <v>-1.5254398238218399E-2</v>
      </c>
      <c r="G850" s="2">
        <f t="shared" si="75"/>
        <v>3.1324699069065279E-3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4.0732999999999997</v>
      </c>
      <c r="C851" s="2">
        <f t="shared" si="78"/>
        <v>4.0490119723808053</v>
      </c>
      <c r="D851" s="2">
        <f t="shared" si="74"/>
        <v>4.057946199713375</v>
      </c>
      <c r="E851" s="2">
        <f t="shared" si="73"/>
        <v>-8.9342273325696553E-3</v>
      </c>
      <c r="F851" s="2">
        <f t="shared" si="77"/>
        <v>-1.3990364057088651E-2</v>
      </c>
      <c r="G851" s="2">
        <f t="shared" si="75"/>
        <v>5.0561367245189962E-3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6">
        <f>TITRES_STAT!D855</f>
        <v>4.0682</v>
      </c>
      <c r="C852" s="2">
        <f t="shared" si="78"/>
        <v>4.0527485920145274</v>
      </c>
      <c r="D852" s="2">
        <f t="shared" si="74"/>
        <v>4.0587057404753475</v>
      </c>
      <c r="E852" s="2">
        <f t="shared" si="73"/>
        <v>-5.957148460820072E-3</v>
      </c>
      <c r="F852" s="2">
        <f t="shared" si="77"/>
        <v>-1.2383720937834936E-2</v>
      </c>
      <c r="G852" s="2">
        <f t="shared" si="75"/>
        <v>6.4265724770148636E-3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4.0682</v>
      </c>
      <c r="C853" s="2">
        <f t="shared" si="78"/>
        <v>4.0559103470892159</v>
      </c>
      <c r="D853" s="2">
        <f t="shared" si="74"/>
        <v>4.0594090189586547</v>
      </c>
      <c r="E853" s="2">
        <f t="shared" si="73"/>
        <v>-3.498671869438752E-3</v>
      </c>
      <c r="F853" s="2">
        <f t="shared" si="77"/>
        <v>-1.0606711124155701E-2</v>
      </c>
      <c r="G853" s="2">
        <f t="shared" si="75"/>
        <v>7.1080392547169489E-3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4.0732999999999997</v>
      </c>
      <c r="C854" s="2">
        <f t="shared" si="78"/>
        <v>4.0585856783062599</v>
      </c>
      <c r="D854" s="2">
        <f t="shared" si="74"/>
        <v>4.060437980517273</v>
      </c>
      <c r="E854" s="2">
        <f t="shared" si="73"/>
        <v>-1.8523022110130682E-3</v>
      </c>
      <c r="F854" s="2">
        <f t="shared" si="77"/>
        <v>-8.8558293415271754E-3</v>
      </c>
      <c r="G854" s="2">
        <f t="shared" si="75"/>
        <v>7.0035271305141072E-3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4.0732999999999997</v>
      </c>
      <c r="C855" s="2">
        <f t="shared" si="78"/>
        <v>4.0584955739514506</v>
      </c>
      <c r="D855" s="2">
        <f t="shared" si="74"/>
        <v>4.0613907227011783</v>
      </c>
      <c r="E855" s="2">
        <f t="shared" si="73"/>
        <v>-2.8951487497277384E-3</v>
      </c>
      <c r="F855" s="2">
        <f t="shared" si="77"/>
        <v>-7.6636932231672885E-3</v>
      </c>
      <c r="G855" s="2">
        <f t="shared" si="75"/>
        <v>4.7685444734395501E-3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4.0732999999999997</v>
      </c>
      <c r="C856" s="2">
        <f t="shared" si="78"/>
        <v>4.0576347164204583</v>
      </c>
      <c r="D856" s="2">
        <f t="shared" si="74"/>
        <v>4.0622728913899797</v>
      </c>
      <c r="E856" s="2">
        <f t="shared" si="73"/>
        <v>-4.638174969521458E-3</v>
      </c>
      <c r="F856" s="2">
        <f t="shared" si="77"/>
        <v>-7.0585895724381226E-3</v>
      </c>
      <c r="G856" s="2">
        <f t="shared" si="75"/>
        <v>2.4204146029166646E-3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4.0732999999999997</v>
      </c>
      <c r="C857" s="2">
        <f t="shared" si="78"/>
        <v>4.06004476004808</v>
      </c>
      <c r="D857" s="2">
        <f t="shared" si="74"/>
        <v>4.0630897142499807</v>
      </c>
      <c r="E857" s="2">
        <f t="shared" si="73"/>
        <v>-3.0449542019006515E-3</v>
      </c>
      <c r="F857" s="2">
        <f t="shared" si="77"/>
        <v>-6.2558624983306286E-3</v>
      </c>
      <c r="G857" s="2">
        <f t="shared" si="75"/>
        <v>3.2109082964299771E-3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4.0732999999999997</v>
      </c>
      <c r="C858" s="2">
        <f t="shared" si="78"/>
        <v>4.0542532585022215</v>
      </c>
      <c r="D858" s="2">
        <f t="shared" si="74"/>
        <v>4.063846031712945</v>
      </c>
      <c r="E858" s="2">
        <f t="shared" si="73"/>
        <v>-9.5927732107234931E-3</v>
      </c>
      <c r="F858" s="2">
        <f t="shared" si="77"/>
        <v>-6.923244640809202E-3</v>
      </c>
      <c r="G858" s="2">
        <f t="shared" si="75"/>
        <v>-2.6695285699142911E-3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4.0732999999999997</v>
      </c>
      <c r="C859" s="2">
        <f t="shared" si="78"/>
        <v>4.0571835264249572</v>
      </c>
      <c r="D859" s="2">
        <f t="shared" si="74"/>
        <v>4.0645463256601344</v>
      </c>
      <c r="E859" s="2">
        <f t="shared" si="73"/>
        <v>-7.362799235177242E-3</v>
      </c>
      <c r="F859" s="2">
        <f t="shared" si="77"/>
        <v>-7.0111555596828103E-3</v>
      </c>
      <c r="G859" s="2">
        <f t="shared" si="75"/>
        <v>-3.5164367549443167E-4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4.0682</v>
      </c>
      <c r="C860" s="2">
        <f t="shared" si="78"/>
        <v>4.0596629838980407</v>
      </c>
      <c r="D860" s="2">
        <f t="shared" si="74"/>
        <v>4.0648169682038278</v>
      </c>
      <c r="E860" s="2">
        <f t="shared" ref="E860:E923" si="79">C860-D860</f>
        <v>-5.1539843057870627E-3</v>
      </c>
      <c r="F860" s="2">
        <f t="shared" si="77"/>
        <v>-6.6397213089036608E-3</v>
      </c>
      <c r="G860" s="2">
        <f t="shared" si="75"/>
        <v>1.4857370031165981E-3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4.0682</v>
      </c>
      <c r="C861" s="2">
        <f t="shared" si="78"/>
        <v>4.0617609863752655</v>
      </c>
      <c r="D861" s="2">
        <f t="shared" ref="D861:D924" si="80">$D$4*B861+(1-$D$4)*D860</f>
        <v>4.0650675631516924</v>
      </c>
      <c r="E861" s="2">
        <f t="shared" si="79"/>
        <v>-3.3065767764268728E-3</v>
      </c>
      <c r="F861" s="2">
        <f t="shared" si="77"/>
        <v>-5.9730924024083039E-3</v>
      </c>
      <c r="G861" s="2">
        <f t="shared" si="75"/>
        <v>2.6665156259814311E-3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4.0682</v>
      </c>
      <c r="C862" s="2">
        <f t="shared" si="78"/>
        <v>4.0627516038559941</v>
      </c>
      <c r="D862" s="2">
        <f t="shared" si="80"/>
        <v>4.065299595510826</v>
      </c>
      <c r="E862" s="2">
        <f t="shared" si="79"/>
        <v>-2.5479916548318826E-3</v>
      </c>
      <c r="F862" s="2">
        <f t="shared" si="77"/>
        <v>-5.2880722528930203E-3</v>
      </c>
      <c r="G862" s="2">
        <f t="shared" si="75"/>
        <v>2.7400805980611377E-3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4.0682</v>
      </c>
      <c r="C863" s="2">
        <f t="shared" si="78"/>
        <v>4.0635898186473796</v>
      </c>
      <c r="D863" s="2">
        <f t="shared" si="80"/>
        <v>4.0655144402878021</v>
      </c>
      <c r="E863" s="2">
        <f t="shared" si="79"/>
        <v>-1.9246216404225081E-3</v>
      </c>
      <c r="F863" s="2">
        <f t="shared" si="77"/>
        <v>-4.6153821303989177E-3</v>
      </c>
      <c r="G863" s="2">
        <f t="shared" si="75"/>
        <v>2.6907604899764096E-3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3.9510999999999998</v>
      </c>
      <c r="C864" s="2">
        <f t="shared" si="78"/>
        <v>4.0650836927016289</v>
      </c>
      <c r="D864" s="2">
        <f t="shared" si="80"/>
        <v>4.0570392965627793</v>
      </c>
      <c r="E864" s="2">
        <f t="shared" si="79"/>
        <v>8.0443961388496632E-3</v>
      </c>
      <c r="F864" s="2">
        <f t="shared" si="77"/>
        <v>-2.0834264765492013E-3</v>
      </c>
      <c r="G864" s="2">
        <f t="shared" si="75"/>
        <v>1.0127822615398865E-2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3.9510999999999998</v>
      </c>
      <c r="C865" s="2">
        <f t="shared" si="78"/>
        <v>4.0663477399783012</v>
      </c>
      <c r="D865" s="2">
        <f t="shared" si="80"/>
        <v>4.0491919412618325</v>
      </c>
      <c r="E865" s="2">
        <f t="shared" si="79"/>
        <v>1.7155798716468773E-2</v>
      </c>
      <c r="F865" s="2">
        <f t="shared" si="77"/>
        <v>1.7644185620543935E-3</v>
      </c>
      <c r="G865" s="2">
        <f t="shared" si="75"/>
        <v>1.539138015441438E-2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4.0732999999999997</v>
      </c>
      <c r="C866" s="2">
        <f t="shared" si="78"/>
        <v>4.0674173184431783</v>
      </c>
      <c r="D866" s="2">
        <f t="shared" si="80"/>
        <v>4.0509777233905853</v>
      </c>
      <c r="E866" s="2">
        <f t="shared" si="79"/>
        <v>1.643959505259307E-2</v>
      </c>
      <c r="F866" s="2">
        <f t="shared" si="77"/>
        <v>4.6994538601621292E-3</v>
      </c>
      <c r="G866" s="2">
        <f t="shared" si="75"/>
        <v>1.1740141192430942E-2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4.1547000000000001</v>
      </c>
      <c r="C867" s="2">
        <f t="shared" si="78"/>
        <v>4.0683223463749973</v>
      </c>
      <c r="D867" s="2">
        <f t="shared" si="80"/>
        <v>4.0586608549912828</v>
      </c>
      <c r="E867" s="2">
        <f t="shared" si="79"/>
        <v>9.6614913837145266E-3</v>
      </c>
      <c r="F867" s="2">
        <f t="shared" si="77"/>
        <v>5.691861364872609E-3</v>
      </c>
      <c r="G867" s="2">
        <f t="shared" si="75"/>
        <v>3.9696300188419176E-3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4.2718999999999996</v>
      </c>
      <c r="C868" s="2">
        <f t="shared" si="78"/>
        <v>4.0690881392403826</v>
      </c>
      <c r="D868" s="2">
        <f t="shared" si="80"/>
        <v>4.0744563472141504</v>
      </c>
      <c r="E868" s="2">
        <f t="shared" si="79"/>
        <v>-5.3682079737678023E-3</v>
      </c>
      <c r="F868" s="2">
        <f t="shared" si="77"/>
        <v>3.4798474971445264E-3</v>
      </c>
      <c r="G868" s="2">
        <f t="shared" ref="G868:G931" si="81">E868-F868</f>
        <v>-8.8480554709123287E-3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4.3880999999999997</v>
      </c>
      <c r="C869" s="2">
        <f t="shared" si="78"/>
        <v>4.0697361178187856</v>
      </c>
      <c r="D869" s="2">
        <f t="shared" si="80"/>
        <v>4.0976892103834723</v>
      </c>
      <c r="E869" s="2">
        <f t="shared" si="79"/>
        <v>-2.7953092564686699E-2</v>
      </c>
      <c r="F869" s="2">
        <f t="shared" ref="F869:F932" si="83">(E869*(2/(10)))+((1-(2/10))*F868)</f>
        <v>-2.8067405152217193E-3</v>
      </c>
      <c r="G869" s="2">
        <f t="shared" si="81"/>
        <v>-2.5146352049464981E-2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4.3284000000000002</v>
      </c>
      <c r="C870" s="2">
        <f t="shared" si="78"/>
        <v>4.0694997920005109</v>
      </c>
      <c r="D870" s="2">
        <f t="shared" si="80"/>
        <v>4.1147788985032152</v>
      </c>
      <c r="E870" s="2">
        <f t="shared" si="79"/>
        <v>-4.5279106502704281E-2</v>
      </c>
      <c r="F870" s="2">
        <f t="shared" si="83"/>
        <v>-1.1301213712718233E-2</v>
      </c>
      <c r="G870" s="2">
        <f t="shared" si="81"/>
        <v>-3.3977892789986044E-2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6">
        <f>TITRES_STAT!D874</f>
        <v>4.3392999999999997</v>
      </c>
      <c r="C871" s="2">
        <f t="shared" si="78"/>
        <v>4.0692998240004323</v>
      </c>
      <c r="D871" s="2">
        <f t="shared" si="80"/>
        <v>4.1314100912066811</v>
      </c>
      <c r="E871" s="2">
        <f t="shared" si="79"/>
        <v>-6.2110267206248793E-2</v>
      </c>
      <c r="F871" s="2">
        <f t="shared" si="83"/>
        <v>-2.1463024411424347E-2</v>
      </c>
      <c r="G871" s="2">
        <f t="shared" si="81"/>
        <v>-4.0647242794824442E-2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4.3392999999999997</v>
      </c>
      <c r="C872" s="2">
        <f t="shared" si="78"/>
        <v>4.0691306203080577</v>
      </c>
      <c r="D872" s="2">
        <f t="shared" si="80"/>
        <v>4.1468093437098901</v>
      </c>
      <c r="E872" s="2">
        <f t="shared" si="79"/>
        <v>-7.767872340183235E-2</v>
      </c>
      <c r="F872" s="2">
        <f t="shared" si="83"/>
        <v>-3.270616420950595E-2</v>
      </c>
      <c r="G872" s="2">
        <f t="shared" si="81"/>
        <v>-4.49725591923264E-2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4.3392999999999997</v>
      </c>
      <c r="C873" s="2">
        <f t="shared" si="78"/>
        <v>4.0689874479529715</v>
      </c>
      <c r="D873" s="2">
        <f t="shared" si="80"/>
        <v>4.1610679108424913</v>
      </c>
      <c r="E873" s="2">
        <f t="shared" si="79"/>
        <v>-9.2080462889519765E-2</v>
      </c>
      <c r="F873" s="2">
        <f t="shared" si="83"/>
        <v>-4.458102394550871E-2</v>
      </c>
      <c r="G873" s="2">
        <f t="shared" si="81"/>
        <v>-4.7499438944011055E-2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4.4695</v>
      </c>
      <c r="C874" s="2">
        <f t="shared" si="78"/>
        <v>4.0508509174986678</v>
      </c>
      <c r="D874" s="2">
        <f t="shared" si="80"/>
        <v>4.1839147322615666</v>
      </c>
      <c r="E874" s="2">
        <f t="shared" si="79"/>
        <v>-0.13306381476289886</v>
      </c>
      <c r="F874" s="2">
        <f t="shared" si="83"/>
        <v>-6.2277582108986748E-2</v>
      </c>
      <c r="G874" s="2">
        <f t="shared" si="81"/>
        <v>-7.078623265391211E-2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4.4965999999999999</v>
      </c>
      <c r="C875" s="2">
        <f t="shared" si="78"/>
        <v>4.0355046224988724</v>
      </c>
      <c r="D875" s="2">
        <f t="shared" si="80"/>
        <v>4.2070766039458949</v>
      </c>
      <c r="E875" s="2">
        <f t="shared" si="79"/>
        <v>-0.17157198144702246</v>
      </c>
      <c r="F875" s="2">
        <f t="shared" si="83"/>
        <v>-8.4136461976593885E-2</v>
      </c>
      <c r="G875" s="2">
        <f t="shared" si="81"/>
        <v>-8.7435519470428574E-2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4.6105</v>
      </c>
      <c r="C876" s="2">
        <f t="shared" si="78"/>
        <v>4.0413192959605846</v>
      </c>
      <c r="D876" s="2">
        <f t="shared" si="80"/>
        <v>4.2369598184684207</v>
      </c>
      <c r="E876" s="2">
        <f t="shared" si="79"/>
        <v>-0.19564052250783615</v>
      </c>
      <c r="F876" s="2">
        <f t="shared" si="83"/>
        <v>-0.10643727408284234</v>
      </c>
      <c r="G876" s="2">
        <f t="shared" si="81"/>
        <v>-8.9203248424993803E-2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4.681</v>
      </c>
      <c r="C877" s="2">
        <f t="shared" si="78"/>
        <v>4.0587624811974177</v>
      </c>
      <c r="D877" s="2">
        <f t="shared" si="80"/>
        <v>4.2698516837670564</v>
      </c>
      <c r="E877" s="2">
        <f t="shared" si="79"/>
        <v>-0.2110892025696387</v>
      </c>
      <c r="F877" s="2">
        <f t="shared" si="83"/>
        <v>-0.12736765978020162</v>
      </c>
      <c r="G877" s="2">
        <f t="shared" si="81"/>
        <v>-8.3721542789437081E-2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4.6917999999999997</v>
      </c>
      <c r="C878" s="2">
        <f t="shared" si="78"/>
        <v>4.0915528687055067</v>
      </c>
      <c r="D878" s="2">
        <f t="shared" si="80"/>
        <v>4.3011071145991266</v>
      </c>
      <c r="E878" s="2">
        <f t="shared" si="79"/>
        <v>-0.20955424589361993</v>
      </c>
      <c r="F878" s="2">
        <f t="shared" si="83"/>
        <v>-0.14380497700288528</v>
      </c>
      <c r="G878" s="2">
        <f t="shared" si="81"/>
        <v>-6.5749268890734652E-2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4.6917999999999997</v>
      </c>
      <c r="C879" s="2">
        <f t="shared" si="78"/>
        <v>4.1371755042892753</v>
      </c>
      <c r="D879" s="2">
        <f t="shared" si="80"/>
        <v>4.3300473283325243</v>
      </c>
      <c r="E879" s="2">
        <f t="shared" si="79"/>
        <v>-0.19287182404324898</v>
      </c>
      <c r="F879" s="2">
        <f t="shared" si="83"/>
        <v>-0.15361834641095801</v>
      </c>
      <c r="G879" s="2">
        <f t="shared" si="81"/>
        <v>-3.9253477632290978E-2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4.7190000000000003</v>
      </c>
      <c r="C880" s="2">
        <f t="shared" si="78"/>
        <v>4.1665946574755406</v>
      </c>
      <c r="D880" s="2">
        <f t="shared" si="80"/>
        <v>4.3588586373449303</v>
      </c>
      <c r="E880" s="2">
        <f t="shared" si="79"/>
        <v>-0.1922639798693897</v>
      </c>
      <c r="F880" s="2">
        <f t="shared" si="83"/>
        <v>-0.16134747310264436</v>
      </c>
      <c r="G880" s="2">
        <f t="shared" si="81"/>
        <v>-3.0916506766745344E-2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4.7134999999999998</v>
      </c>
      <c r="C881" s="2">
        <f t="shared" si="78"/>
        <v>4.1931647101716107</v>
      </c>
      <c r="D881" s="2">
        <f t="shared" si="80"/>
        <v>4.3851283679119728</v>
      </c>
      <c r="E881" s="2">
        <f t="shared" si="79"/>
        <v>-0.19196365774036206</v>
      </c>
      <c r="F881" s="2">
        <f t="shared" si="83"/>
        <v>-0.1674707100301879</v>
      </c>
      <c r="G881" s="2">
        <f t="shared" si="81"/>
        <v>-2.4492947710174157E-2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4.7134999999999998</v>
      </c>
      <c r="C882" s="2">
        <f t="shared" si="78"/>
        <v>4.2156470624529012</v>
      </c>
      <c r="D882" s="2">
        <f t="shared" si="80"/>
        <v>4.4094521925110861</v>
      </c>
      <c r="E882" s="2">
        <f t="shared" si="79"/>
        <v>-0.19380513005818489</v>
      </c>
      <c r="F882" s="2">
        <f t="shared" si="83"/>
        <v>-0.17273759403578731</v>
      </c>
      <c r="G882" s="2">
        <f t="shared" si="81"/>
        <v>-2.1067536022397582E-2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4.7081</v>
      </c>
      <c r="C883" s="2">
        <f t="shared" si="78"/>
        <v>4.2346705913063012</v>
      </c>
      <c r="D883" s="2">
        <f t="shared" si="80"/>
        <v>4.4315742523250803</v>
      </c>
      <c r="E883" s="2">
        <f t="shared" si="79"/>
        <v>-0.1969036610187791</v>
      </c>
      <c r="F883" s="2">
        <f t="shared" si="83"/>
        <v>-0.17757080743238568</v>
      </c>
      <c r="G883" s="2">
        <f t="shared" si="81"/>
        <v>-1.9332853586393417E-2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4.7081</v>
      </c>
      <c r="C884" s="2">
        <f t="shared" si="78"/>
        <v>4.2707981926437935</v>
      </c>
      <c r="D884" s="2">
        <f t="shared" si="80"/>
        <v>4.4520576410417414</v>
      </c>
      <c r="E884" s="2">
        <f t="shared" si="79"/>
        <v>-0.18125944839794794</v>
      </c>
      <c r="F884" s="2">
        <f t="shared" si="83"/>
        <v>-0.17830853562549814</v>
      </c>
      <c r="G884" s="2">
        <f t="shared" si="81"/>
        <v>-2.9509127724497985E-3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4.7081</v>
      </c>
      <c r="C885" s="2">
        <f t="shared" si="78"/>
        <v>4.3055369322370556</v>
      </c>
      <c r="D885" s="2">
        <f t="shared" si="80"/>
        <v>4.4710237417053165</v>
      </c>
      <c r="E885" s="2">
        <f t="shared" si="79"/>
        <v>-0.16548680946826089</v>
      </c>
      <c r="F885" s="2">
        <f t="shared" si="83"/>
        <v>-0.1757441903940507</v>
      </c>
      <c r="G885" s="2">
        <f t="shared" si="81"/>
        <v>1.0257380925789816E-2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4.7081</v>
      </c>
      <c r="C886" s="2">
        <f t="shared" si="78"/>
        <v>4.352454327277508</v>
      </c>
      <c r="D886" s="2">
        <f t="shared" si="80"/>
        <v>4.4885849460234413</v>
      </c>
      <c r="E886" s="2">
        <f t="shared" si="79"/>
        <v>-0.13613061874593324</v>
      </c>
      <c r="F886" s="2">
        <f t="shared" si="83"/>
        <v>-0.16782147606442721</v>
      </c>
      <c r="G886" s="2">
        <f t="shared" si="81"/>
        <v>3.169085731849397E-2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4.6917999999999997</v>
      </c>
      <c r="C887" s="2">
        <f t="shared" si="78"/>
        <v>4.4029998153886609</v>
      </c>
      <c r="D887" s="2">
        <f t="shared" si="80"/>
        <v>4.5036379129846686</v>
      </c>
      <c r="E887" s="2">
        <f t="shared" si="79"/>
        <v>-0.10063809759600773</v>
      </c>
      <c r="F887" s="2">
        <f t="shared" si="83"/>
        <v>-0.15438480037074334</v>
      </c>
      <c r="G887" s="2">
        <f t="shared" si="81"/>
        <v>5.3746702774735616E-2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4.6917999999999997</v>
      </c>
      <c r="C888" s="2">
        <f t="shared" si="78"/>
        <v>4.4474306130211749</v>
      </c>
      <c r="D888" s="2">
        <f t="shared" si="80"/>
        <v>4.5175758453561752</v>
      </c>
      <c r="E888" s="2">
        <f t="shared" si="79"/>
        <v>-7.0145232335000252E-2</v>
      </c>
      <c r="F888" s="2">
        <f t="shared" si="83"/>
        <v>-0.13753688676359471</v>
      </c>
      <c r="G888" s="2">
        <f t="shared" si="81"/>
        <v>6.7391654428594461E-2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4.5561999999999996</v>
      </c>
      <c r="C889" s="2">
        <f t="shared" si="78"/>
        <v>4.4850259033256092</v>
      </c>
      <c r="D889" s="2">
        <f t="shared" si="80"/>
        <v>4.520436893848311</v>
      </c>
      <c r="E889" s="2">
        <f t="shared" si="79"/>
        <v>-3.5410990522701802E-2</v>
      </c>
      <c r="F889" s="2">
        <f t="shared" si="83"/>
        <v>-0.11711170751541614</v>
      </c>
      <c r="G889" s="2">
        <f t="shared" si="81"/>
        <v>8.1700716992714334E-2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4.5561999999999996</v>
      </c>
      <c r="C890" s="2">
        <f t="shared" si="78"/>
        <v>4.5210219181985929</v>
      </c>
      <c r="D890" s="2">
        <f t="shared" si="80"/>
        <v>4.5230860128225103</v>
      </c>
      <c r="E890" s="2">
        <f t="shared" si="79"/>
        <v>-2.064094623917434E-3</v>
      </c>
      <c r="F890" s="2">
        <f t="shared" si="83"/>
        <v>-9.410218493711639E-2</v>
      </c>
      <c r="G890" s="2">
        <f t="shared" si="81"/>
        <v>9.2038090313198956E-2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4.6646999999999998</v>
      </c>
      <c r="C891" s="2">
        <f t="shared" si="78"/>
        <v>4.5506339307834249</v>
      </c>
      <c r="D891" s="2">
        <f t="shared" si="80"/>
        <v>4.53357593779862</v>
      </c>
      <c r="E891" s="2">
        <f t="shared" si="79"/>
        <v>1.7057992984804926E-2</v>
      </c>
      <c r="F891" s="2">
        <f t="shared" si="83"/>
        <v>-7.1870149352732129E-2</v>
      </c>
      <c r="G891" s="2">
        <f t="shared" si="81"/>
        <v>8.8928142337537056E-2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4.6646999999999998</v>
      </c>
      <c r="C892" s="2">
        <f t="shared" si="78"/>
        <v>4.5756902491244364</v>
      </c>
      <c r="D892" s="2">
        <f t="shared" si="80"/>
        <v>4.5432888312950181</v>
      </c>
      <c r="E892" s="2">
        <f t="shared" si="79"/>
        <v>3.24014178294183E-2</v>
      </c>
      <c r="F892" s="2">
        <f t="shared" si="83"/>
        <v>-5.1015835916302044E-2</v>
      </c>
      <c r="G892" s="2">
        <f t="shared" si="81"/>
        <v>8.3417253745720343E-2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4.6105</v>
      </c>
      <c r="C893" s="2">
        <f t="shared" si="78"/>
        <v>4.5960609800283692</v>
      </c>
      <c r="D893" s="2">
        <f t="shared" si="80"/>
        <v>4.5482674363842763</v>
      </c>
      <c r="E893" s="2">
        <f t="shared" si="79"/>
        <v>4.7793543644092829E-2</v>
      </c>
      <c r="F893" s="2">
        <f t="shared" si="83"/>
        <v>-3.1253960004223071E-2</v>
      </c>
      <c r="G893" s="2">
        <f t="shared" si="81"/>
        <v>7.9047503648315892E-2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4.6105</v>
      </c>
      <c r="C894" s="2">
        <f t="shared" si="78"/>
        <v>4.6132977523316967</v>
      </c>
      <c r="D894" s="2">
        <f t="shared" si="80"/>
        <v>4.5528772559113673</v>
      </c>
      <c r="E894" s="2">
        <f t="shared" si="79"/>
        <v>6.0420496420329428E-2</v>
      </c>
      <c r="F894" s="2">
        <f t="shared" si="83"/>
        <v>-1.291906871931257E-2</v>
      </c>
      <c r="G894" s="2">
        <f t="shared" si="81"/>
        <v>7.3339565139642002E-2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4.6105</v>
      </c>
      <c r="C895" s="2">
        <f t="shared" si="78"/>
        <v>4.6278827135114362</v>
      </c>
      <c r="D895" s="2">
        <f t="shared" si="80"/>
        <v>4.5571456073253405</v>
      </c>
      <c r="E895" s="2">
        <f t="shared" si="79"/>
        <v>7.0737106186095744E-2</v>
      </c>
      <c r="F895" s="2">
        <f t="shared" si="83"/>
        <v>3.812166261769093E-3</v>
      </c>
      <c r="G895" s="2">
        <f t="shared" si="81"/>
        <v>6.6924939924326646E-2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4.6105</v>
      </c>
      <c r="C896" s="2">
        <f t="shared" si="78"/>
        <v>4.6402238345096771</v>
      </c>
      <c r="D896" s="2">
        <f t="shared" si="80"/>
        <v>4.5610977845605003</v>
      </c>
      <c r="E896" s="2">
        <f t="shared" si="79"/>
        <v>7.9126049949176824E-2</v>
      </c>
      <c r="F896" s="2">
        <f t="shared" si="83"/>
        <v>1.8874942999250639E-2</v>
      </c>
      <c r="G896" s="2">
        <f t="shared" si="81"/>
        <v>6.0251106949926185E-2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6">
        <f>TITRES_STAT!D900</f>
        <v>4.6105</v>
      </c>
      <c r="C897" s="2">
        <f t="shared" si="78"/>
        <v>4.6481586292004957</v>
      </c>
      <c r="D897" s="2">
        <f t="shared" si="80"/>
        <v>4.5647572079263892</v>
      </c>
      <c r="E897" s="2">
        <f t="shared" si="79"/>
        <v>8.3401421274106546E-2</v>
      </c>
      <c r="F897" s="2">
        <f t="shared" si="83"/>
        <v>3.1780238654221818E-2</v>
      </c>
      <c r="G897" s="2">
        <f t="shared" si="81"/>
        <v>5.1621182619884728E-2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4.6105</v>
      </c>
      <c r="C898" s="2">
        <f t="shared" si="78"/>
        <v>4.6548726862465735</v>
      </c>
      <c r="D898" s="2">
        <f t="shared" si="80"/>
        <v>4.5681455628948049</v>
      </c>
      <c r="E898" s="2">
        <f t="shared" si="79"/>
        <v>8.6727123351768576E-2</v>
      </c>
      <c r="F898" s="2">
        <f t="shared" si="83"/>
        <v>4.2769615593731172E-2</v>
      </c>
      <c r="G898" s="2">
        <f t="shared" si="81"/>
        <v>4.3957507758037404E-2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6">
        <f>TITRES_STAT!D902</f>
        <v>4.6105</v>
      </c>
      <c r="C899" s="2">
        <f t="shared" si="78"/>
        <v>4.6396922729778698</v>
      </c>
      <c r="D899" s="2">
        <f t="shared" si="80"/>
        <v>4.5712829286063013</v>
      </c>
      <c r="E899" s="2">
        <f t="shared" si="79"/>
        <v>6.8409344371568537E-2</v>
      </c>
      <c r="F899" s="2">
        <f t="shared" si="83"/>
        <v>4.7897561349298651E-2</v>
      </c>
      <c r="G899" s="2">
        <f t="shared" si="81"/>
        <v>2.0511783022269886E-2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4.6105</v>
      </c>
      <c r="C900" s="2">
        <f t="shared" si="78"/>
        <v>4.6268473079043515</v>
      </c>
      <c r="D900" s="2">
        <f t="shared" si="80"/>
        <v>4.5741878968576861</v>
      </c>
      <c r="E900" s="2">
        <f t="shared" si="79"/>
        <v>5.2659411046665383E-2</v>
      </c>
      <c r="F900" s="2">
        <f t="shared" si="83"/>
        <v>4.8849931288771999E-2</v>
      </c>
      <c r="G900" s="2">
        <f t="shared" si="81"/>
        <v>3.8094797578933845E-3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4.6105</v>
      </c>
      <c r="C901" s="2">
        <f t="shared" si="78"/>
        <v>4.6326707989959903</v>
      </c>
      <c r="D901" s="2">
        <f t="shared" si="80"/>
        <v>4.5768776822756356</v>
      </c>
      <c r="E901" s="2">
        <f t="shared" si="79"/>
        <v>5.5793116720354696E-2</v>
      </c>
      <c r="F901" s="2">
        <f t="shared" si="83"/>
        <v>5.0238568375088541E-2</v>
      </c>
      <c r="G901" s="2">
        <f t="shared" si="81"/>
        <v>5.5545483452661554E-3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4.7134999999999998</v>
      </c>
      <c r="C902" s="2">
        <f t="shared" si="78"/>
        <v>4.637598368381223</v>
      </c>
      <c r="D902" s="2">
        <f t="shared" si="80"/>
        <v>4.5869978539589225</v>
      </c>
      <c r="E902" s="2">
        <f t="shared" si="79"/>
        <v>5.0600514422300513E-2</v>
      </c>
      <c r="F902" s="2">
        <f t="shared" si="83"/>
        <v>5.0310957584530934E-2</v>
      </c>
      <c r="G902" s="2">
        <f t="shared" si="81"/>
        <v>2.8955683776957925E-4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4.6105</v>
      </c>
      <c r="C903" s="2">
        <f t="shared" si="78"/>
        <v>4.6334293886302653</v>
      </c>
      <c r="D903" s="2">
        <f t="shared" si="80"/>
        <v>4.5887387536656687</v>
      </c>
      <c r="E903" s="2">
        <f t="shared" si="79"/>
        <v>4.4690634964596576E-2</v>
      </c>
      <c r="F903" s="2">
        <f t="shared" si="83"/>
        <v>4.9186893060544065E-2</v>
      </c>
      <c r="G903" s="2">
        <f t="shared" si="81"/>
        <v>-4.496258095947489E-3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4.6105</v>
      </c>
      <c r="C904" s="2">
        <f t="shared" si="78"/>
        <v>4.6299017903794555</v>
      </c>
      <c r="D904" s="2">
        <f t="shared" si="80"/>
        <v>4.5903506978385824</v>
      </c>
      <c r="E904" s="2">
        <f t="shared" si="79"/>
        <v>3.9551092540873078E-2</v>
      </c>
      <c r="F904" s="2">
        <f t="shared" si="83"/>
        <v>4.7259732956609873E-2</v>
      </c>
      <c r="G904" s="2">
        <f t="shared" si="81"/>
        <v>-7.7086404157367949E-3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6">
        <f>TITRES_STAT!D908</f>
        <v>4.6051000000000002</v>
      </c>
      <c r="C905" s="2">
        <f t="shared" si="78"/>
        <v>4.6269168995518468</v>
      </c>
      <c r="D905" s="2">
        <f t="shared" si="80"/>
        <v>4.5914432387394282</v>
      </c>
      <c r="E905" s="2">
        <f t="shared" si="79"/>
        <v>3.547366081241865E-2</v>
      </c>
      <c r="F905" s="2">
        <f t="shared" si="83"/>
        <v>4.4902518527771634E-2</v>
      </c>
      <c r="G905" s="2">
        <f t="shared" si="81"/>
        <v>-9.428857715352984E-3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6">
        <f>TITRES_STAT!D909</f>
        <v>4.6051000000000002</v>
      </c>
      <c r="C906" s="2">
        <f t="shared" si="78"/>
        <v>4.6243912226977164</v>
      </c>
      <c r="D906" s="2">
        <f t="shared" si="80"/>
        <v>4.5924548506846561</v>
      </c>
      <c r="E906" s="2">
        <f t="shared" si="79"/>
        <v>3.1936372013060321E-2</v>
      </c>
      <c r="F906" s="2">
        <f t="shared" si="83"/>
        <v>4.2309289224829377E-2</v>
      </c>
      <c r="G906" s="2">
        <f t="shared" si="81"/>
        <v>-1.0372917211769056E-2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6">
        <f>TITRES_STAT!D910</f>
        <v>4.6051000000000002</v>
      </c>
      <c r="C907" s="2">
        <f t="shared" si="78"/>
        <v>4.6222541115134526</v>
      </c>
      <c r="D907" s="2">
        <f t="shared" si="80"/>
        <v>4.5933915284117184</v>
      </c>
      <c r="E907" s="2">
        <f t="shared" si="79"/>
        <v>2.8862583101734174E-2</v>
      </c>
      <c r="F907" s="2">
        <f t="shared" si="83"/>
        <v>3.9619948000210341E-2</v>
      </c>
      <c r="G907" s="2">
        <f t="shared" si="81"/>
        <v>-1.0757364898476167E-2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6">
        <f>TITRES_STAT!D911</f>
        <v>4.6051000000000002</v>
      </c>
      <c r="C908" s="2">
        <f t="shared" si="78"/>
        <v>4.6204457866652291</v>
      </c>
      <c r="D908" s="2">
        <f t="shared" si="80"/>
        <v>4.5942588226034431</v>
      </c>
      <c r="E908" s="2">
        <f t="shared" si="79"/>
        <v>2.6186964061786E-2</v>
      </c>
      <c r="F908" s="2">
        <f t="shared" si="83"/>
        <v>3.693335121252548E-2</v>
      </c>
      <c r="G908" s="2">
        <f t="shared" si="81"/>
        <v>-1.074638715073948E-2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6">
        <f>TITRES_STAT!D912</f>
        <v>4.6051000000000002</v>
      </c>
      <c r="C909" s="2">
        <f t="shared" si="78"/>
        <v>4.6189156656398094</v>
      </c>
      <c r="D909" s="2">
        <f t="shared" si="80"/>
        <v>4.595061872780966</v>
      </c>
      <c r="E909" s="2">
        <f t="shared" si="79"/>
        <v>2.385379285884337E-2</v>
      </c>
      <c r="F909" s="2">
        <f t="shared" si="83"/>
        <v>3.4317439541789063E-2</v>
      </c>
      <c r="G909" s="2">
        <f t="shared" si="81"/>
        <v>-1.0463646682945693E-2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6">
        <f>TITRES_STAT!D913</f>
        <v>4.6051000000000002</v>
      </c>
      <c r="C910" s="2">
        <f t="shared" si="78"/>
        <v>4.6176209478490691</v>
      </c>
      <c r="D910" s="2">
        <f t="shared" si="80"/>
        <v>4.5958054377601538</v>
      </c>
      <c r="E910" s="2">
        <f t="shared" si="79"/>
        <v>2.1815510088915246E-2</v>
      </c>
      <c r="F910" s="2">
        <f t="shared" si="83"/>
        <v>3.1817053651214303E-2</v>
      </c>
      <c r="G910" s="2">
        <f t="shared" si="81"/>
        <v>-1.0001543562299056E-2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6">
        <f>TITRES_STAT!D914</f>
        <v>4.6051000000000002</v>
      </c>
      <c r="C911" s="2">
        <f t="shared" ref="C911:C974" si="84">$C$4*B901+C910*(1-$C$4)</f>
        <v>4.6165254174107506</v>
      </c>
      <c r="D911" s="2">
        <f t="shared" si="80"/>
        <v>4.5964939238519946</v>
      </c>
      <c r="E911" s="2">
        <f t="shared" si="79"/>
        <v>2.0031493558755997E-2</v>
      </c>
      <c r="F911" s="2">
        <f t="shared" si="83"/>
        <v>2.9459941632722642E-2</v>
      </c>
      <c r="G911" s="2">
        <f t="shared" si="81"/>
        <v>-9.4284480739666443E-3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4.6051000000000002</v>
      </c>
      <c r="C912" s="2">
        <f t="shared" si="84"/>
        <v>4.631444583962943</v>
      </c>
      <c r="D912" s="2">
        <f t="shared" si="80"/>
        <v>4.5971314109740691</v>
      </c>
      <c r="E912" s="2">
        <f t="shared" si="79"/>
        <v>3.431317298887393E-2</v>
      </c>
      <c r="F912" s="2">
        <f t="shared" si="83"/>
        <v>3.0430587903952901E-2</v>
      </c>
      <c r="G912" s="2">
        <f t="shared" si="81"/>
        <v>3.8825850849210294E-3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4.6051000000000002</v>
      </c>
      <c r="C913" s="2">
        <f t="shared" si="84"/>
        <v>4.6282223402763361</v>
      </c>
      <c r="D913" s="2">
        <f t="shared" si="80"/>
        <v>4.5977216768278417</v>
      </c>
      <c r="E913" s="2">
        <f t="shared" si="79"/>
        <v>3.0500663448494336E-2</v>
      </c>
      <c r="F913" s="2">
        <f t="shared" si="83"/>
        <v>3.0444603012861192E-2</v>
      </c>
      <c r="G913" s="2">
        <f t="shared" si="81"/>
        <v>5.6060435633144279E-5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4.6051000000000002</v>
      </c>
      <c r="C914" s="2">
        <f t="shared" si="84"/>
        <v>4.6254958263876684</v>
      </c>
      <c r="D914" s="2">
        <f t="shared" si="80"/>
        <v>4.598268219285039</v>
      </c>
      <c r="E914" s="2">
        <f t="shared" si="79"/>
        <v>2.7227607102629392E-2</v>
      </c>
      <c r="F914" s="2">
        <f t="shared" si="83"/>
        <v>2.9801203830814835E-2</v>
      </c>
      <c r="G914" s="2">
        <f t="shared" si="81"/>
        <v>-2.5735967281854434E-3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4.6051000000000002</v>
      </c>
      <c r="C915" s="2">
        <f t="shared" si="84"/>
        <v>4.6223580069434123</v>
      </c>
      <c r="D915" s="2">
        <f t="shared" si="80"/>
        <v>4.5987742771157771</v>
      </c>
      <c r="E915" s="2">
        <f t="shared" si="79"/>
        <v>2.3583729827635125E-2</v>
      </c>
      <c r="F915" s="2">
        <f t="shared" si="83"/>
        <v>2.8557709030178895E-2</v>
      </c>
      <c r="G915" s="2">
        <f t="shared" si="81"/>
        <v>-4.9739792025437699E-3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4.6051000000000002</v>
      </c>
      <c r="C916" s="2">
        <f t="shared" si="84"/>
        <v>4.6197029289521181</v>
      </c>
      <c r="D916" s="2">
        <f t="shared" si="80"/>
        <v>4.5992428491812749</v>
      </c>
      <c r="E916" s="2">
        <f t="shared" si="79"/>
        <v>2.0460079770843187E-2</v>
      </c>
      <c r="F916" s="2">
        <f t="shared" si="83"/>
        <v>2.6938183178311755E-2</v>
      </c>
      <c r="G916" s="2">
        <f t="shared" si="81"/>
        <v>-6.4781034074685682E-3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4.6051000000000002</v>
      </c>
      <c r="C917" s="2">
        <f t="shared" si="84"/>
        <v>4.6174563244979465</v>
      </c>
      <c r="D917" s="2">
        <f t="shared" si="80"/>
        <v>4.5996767122048841</v>
      </c>
      <c r="E917" s="2">
        <f t="shared" si="79"/>
        <v>1.7779612293062463E-2</v>
      </c>
      <c r="F917" s="2">
        <f t="shared" si="83"/>
        <v>2.51064690012619E-2</v>
      </c>
      <c r="G917" s="2">
        <f t="shared" si="81"/>
        <v>-7.3268567081994362E-3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4.6051000000000002</v>
      </c>
      <c r="C918" s="2">
        <f t="shared" si="84"/>
        <v>4.6155553514982621</v>
      </c>
      <c r="D918" s="2">
        <f t="shared" si="80"/>
        <v>4.6000784372267445</v>
      </c>
      <c r="E918" s="2">
        <f t="shared" si="79"/>
        <v>1.547691427151765E-2</v>
      </c>
      <c r="F918" s="2">
        <f t="shared" si="83"/>
        <v>2.3180558055313053E-2</v>
      </c>
      <c r="G918" s="2">
        <f t="shared" si="81"/>
        <v>-7.7036437837954032E-3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4.6051000000000002</v>
      </c>
      <c r="C919" s="2">
        <f t="shared" si="84"/>
        <v>4.6139468358831452</v>
      </c>
      <c r="D919" s="2">
        <f t="shared" si="80"/>
        <v>4.6004504048395782</v>
      </c>
      <c r="E919" s="2">
        <f t="shared" si="79"/>
        <v>1.3496431043567014E-2</v>
      </c>
      <c r="F919" s="2">
        <f t="shared" si="83"/>
        <v>2.1243732652963847E-2</v>
      </c>
      <c r="G919" s="2">
        <f t="shared" si="81"/>
        <v>-7.7473016093968332E-3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4.6051000000000002</v>
      </c>
      <c r="C920" s="2">
        <f t="shared" si="84"/>
        <v>4.6125857842088154</v>
      </c>
      <c r="D920" s="2">
        <f t="shared" si="80"/>
        <v>4.6007948192959063</v>
      </c>
      <c r="E920" s="2">
        <f t="shared" si="79"/>
        <v>1.1790964912909097E-2</v>
      </c>
      <c r="F920" s="2">
        <f t="shared" si="83"/>
        <v>1.9353179104952899E-2</v>
      </c>
      <c r="G920" s="2">
        <f t="shared" si="81"/>
        <v>-7.5622141920438021E-3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4.5561999999999996</v>
      </c>
      <c r="C921" s="2">
        <f t="shared" si="84"/>
        <v>4.611434125099767</v>
      </c>
      <c r="D921" s="2">
        <f t="shared" si="80"/>
        <v>4.5974914993480613</v>
      </c>
      <c r="E921" s="2">
        <f t="shared" si="79"/>
        <v>1.3942625751705684E-2</v>
      </c>
      <c r="F921" s="2">
        <f t="shared" si="83"/>
        <v>1.8271068434303456E-2</v>
      </c>
      <c r="G921" s="2">
        <f t="shared" si="81"/>
        <v>-4.3284426825977718E-3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4.5561999999999996</v>
      </c>
      <c r="C922" s="2">
        <f t="shared" si="84"/>
        <v>4.6104596443151875</v>
      </c>
      <c r="D922" s="2">
        <f t="shared" si="80"/>
        <v>4.5944328697667238</v>
      </c>
      <c r="E922" s="2">
        <f t="shared" si="79"/>
        <v>1.6026774548463685E-2</v>
      </c>
      <c r="F922" s="2">
        <f t="shared" si="83"/>
        <v>1.7822209657135504E-2</v>
      </c>
      <c r="G922" s="2">
        <f t="shared" si="81"/>
        <v>-1.7954351086718195E-3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4.5561999999999996</v>
      </c>
      <c r="C923" s="2">
        <f t="shared" si="84"/>
        <v>4.6096350836513125</v>
      </c>
      <c r="D923" s="2">
        <f t="shared" si="80"/>
        <v>4.5916008053395592</v>
      </c>
      <c r="E923" s="2">
        <f t="shared" si="79"/>
        <v>1.8034278311753305E-2</v>
      </c>
      <c r="F923" s="2">
        <f t="shared" si="83"/>
        <v>1.7864623388059067E-2</v>
      </c>
      <c r="G923" s="2">
        <f t="shared" si="81"/>
        <v>1.696549236942374E-4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4.4478</v>
      </c>
      <c r="C924" s="2">
        <f t="shared" si="84"/>
        <v>4.6089373784741872</v>
      </c>
      <c r="D924" s="2">
        <f t="shared" si="80"/>
        <v>4.5809488938329253</v>
      </c>
      <c r="E924" s="2">
        <f t="shared" ref="E924:E987" si="85">C924-D924</f>
        <v>2.7988484641261913E-2</v>
      </c>
      <c r="F924" s="2">
        <f t="shared" si="83"/>
        <v>1.9889395638699639E-2</v>
      </c>
      <c r="G924" s="2">
        <f t="shared" si="81"/>
        <v>8.0990890025622736E-3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4.4206000000000003</v>
      </c>
      <c r="C925" s="2">
        <f t="shared" si="84"/>
        <v>4.6083470125550816</v>
      </c>
      <c r="D925" s="2">
        <f t="shared" ref="D925:D988" si="86">$D$4*B925+(1-$D$4)*D924</f>
        <v>4.5690711979934493</v>
      </c>
      <c r="E925" s="2">
        <f t="shared" si="85"/>
        <v>3.9275814561632316E-2</v>
      </c>
      <c r="F925" s="2">
        <f t="shared" si="83"/>
        <v>2.3766679423286176E-2</v>
      </c>
      <c r="G925" s="2">
        <f t="shared" si="81"/>
        <v>1.550913513834614E-2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4.4478</v>
      </c>
      <c r="C926" s="2">
        <f t="shared" si="84"/>
        <v>4.6078474721619926</v>
      </c>
      <c r="D926" s="2">
        <f t="shared" si="86"/>
        <v>4.560088146290231</v>
      </c>
      <c r="E926" s="2">
        <f t="shared" si="85"/>
        <v>4.7759325871761682E-2</v>
      </c>
      <c r="F926" s="2">
        <f t="shared" si="83"/>
        <v>2.856520871298128E-2</v>
      </c>
      <c r="G926" s="2">
        <f t="shared" si="81"/>
        <v>1.9194117158780402E-2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4.3935000000000004</v>
      </c>
      <c r="C927" s="2">
        <f t="shared" si="84"/>
        <v>4.6074247841370708</v>
      </c>
      <c r="D927" s="2">
        <f t="shared" si="86"/>
        <v>4.5477482836020657</v>
      </c>
      <c r="E927" s="2">
        <f t="shared" si="85"/>
        <v>5.9676500535005061E-2</v>
      </c>
      <c r="F927" s="2">
        <f t="shared" si="83"/>
        <v>3.4787467077386038E-2</v>
      </c>
      <c r="G927" s="2">
        <f t="shared" si="81"/>
        <v>2.4889033457619024E-2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4.3935000000000004</v>
      </c>
      <c r="C928" s="2">
        <f t="shared" si="84"/>
        <v>4.6070671250390598</v>
      </c>
      <c r="D928" s="2">
        <f t="shared" si="86"/>
        <v>4.5363224848167283</v>
      </c>
      <c r="E928" s="2">
        <f t="shared" si="85"/>
        <v>7.0744640222331512E-2</v>
      </c>
      <c r="F928" s="2">
        <f t="shared" si="83"/>
        <v>4.1978901706375138E-2</v>
      </c>
      <c r="G928" s="2">
        <f t="shared" si="81"/>
        <v>2.8765738515956374E-2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4.3935000000000004</v>
      </c>
      <c r="C929" s="2">
        <f t="shared" si="84"/>
        <v>4.6067644904176657</v>
      </c>
      <c r="D929" s="2">
        <f t="shared" si="86"/>
        <v>4.5257430414969715</v>
      </c>
      <c r="E929" s="2">
        <f t="shared" si="85"/>
        <v>8.1021448920694183E-2</v>
      </c>
      <c r="F929" s="2">
        <f t="shared" si="83"/>
        <v>4.9787411149238944E-2</v>
      </c>
      <c r="G929" s="2">
        <f t="shared" si="81"/>
        <v>3.1234037771455239E-2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4.3935000000000004</v>
      </c>
      <c r="C930" s="2">
        <f t="shared" si="84"/>
        <v>4.6065084149687943</v>
      </c>
      <c r="D930" s="2">
        <f t="shared" si="86"/>
        <v>4.5159472606453441</v>
      </c>
      <c r="E930" s="2">
        <f t="shared" si="85"/>
        <v>9.0561154323450133E-2</v>
      </c>
      <c r="F930" s="2">
        <f t="shared" si="83"/>
        <v>5.7942159784081189E-2</v>
      </c>
      <c r="G930" s="2">
        <f t="shared" si="81"/>
        <v>3.2618994539368944E-2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4.3935000000000004</v>
      </c>
      <c r="C931" s="2">
        <f t="shared" si="84"/>
        <v>4.5987686588197487</v>
      </c>
      <c r="D931" s="2">
        <f t="shared" si="86"/>
        <v>4.5068770931901341</v>
      </c>
      <c r="E931" s="2">
        <f t="shared" si="85"/>
        <v>9.1891565629614647E-2</v>
      </c>
      <c r="F931" s="2">
        <f t="shared" si="83"/>
        <v>6.473204095318788E-2</v>
      </c>
      <c r="G931" s="2">
        <f t="shared" si="81"/>
        <v>2.7159524676426766E-2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4.3935000000000004</v>
      </c>
      <c r="C932" s="2">
        <f t="shared" si="84"/>
        <v>4.5922196343859412</v>
      </c>
      <c r="D932" s="2">
        <f t="shared" si="86"/>
        <v>4.4984787899908651</v>
      </c>
      <c r="E932" s="2">
        <f t="shared" si="85"/>
        <v>9.3740844395076017E-2</v>
      </c>
      <c r="F932" s="2">
        <f t="shared" si="83"/>
        <v>7.0533801641565502E-2</v>
      </c>
      <c r="G932" s="2">
        <f t="shared" ref="G932:G995" si="87">E932-F932</f>
        <v>2.3207042753510515E-2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4.3935000000000004</v>
      </c>
      <c r="C933" s="2">
        <f t="shared" si="84"/>
        <v>4.5866781521727189</v>
      </c>
      <c r="D933" s="2">
        <f t="shared" si="86"/>
        <v>4.4907025833248753</v>
      </c>
      <c r="E933" s="2">
        <f t="shared" si="85"/>
        <v>9.597556884784364E-2</v>
      </c>
      <c r="F933" s="2">
        <f t="shared" ref="F933:F996" si="89">(E933*(2/(10)))+((1-(2/10))*F932)</f>
        <v>7.5622155082821135E-2</v>
      </c>
      <c r="G933" s="2">
        <f t="shared" si="87"/>
        <v>2.0353413765022504E-2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4.3935000000000004</v>
      </c>
      <c r="C934" s="2">
        <f t="shared" si="84"/>
        <v>4.5653122826076853</v>
      </c>
      <c r="D934" s="2">
        <f t="shared" si="86"/>
        <v>4.4835023919674777</v>
      </c>
      <c r="E934" s="2">
        <f t="shared" si="85"/>
        <v>8.1809890640207605E-2</v>
      </c>
      <c r="F934" s="2">
        <f t="shared" si="89"/>
        <v>7.685970219429844E-2</v>
      </c>
      <c r="G934" s="2">
        <f t="shared" si="87"/>
        <v>4.950188445909165E-3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4.3935000000000004</v>
      </c>
      <c r="C935" s="2">
        <f t="shared" si="84"/>
        <v>4.5430488545141952</v>
      </c>
      <c r="D935" s="2">
        <f t="shared" si="86"/>
        <v>4.4768355481180357</v>
      </c>
      <c r="E935" s="2">
        <f t="shared" si="85"/>
        <v>6.621330639615941E-2</v>
      </c>
      <c r="F935" s="2">
        <f t="shared" si="89"/>
        <v>7.4730423034670646E-2</v>
      </c>
      <c r="G935" s="2">
        <f t="shared" si="87"/>
        <v>-8.5171166385112351E-3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4.3935000000000004</v>
      </c>
      <c r="C936" s="2">
        <f t="shared" si="84"/>
        <v>4.5283951845889341</v>
      </c>
      <c r="D936" s="2">
        <f t="shared" si="86"/>
        <v>4.4706625445537371</v>
      </c>
      <c r="E936" s="2">
        <f t="shared" si="85"/>
        <v>5.7732640035196958E-2</v>
      </c>
      <c r="F936" s="2">
        <f t="shared" si="89"/>
        <v>7.1330866434775916E-2</v>
      </c>
      <c r="G936" s="2">
        <f t="shared" si="87"/>
        <v>-1.3598226399578958E-2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4.3935000000000004</v>
      </c>
      <c r="C937" s="2">
        <f t="shared" si="84"/>
        <v>4.5076420792675593</v>
      </c>
      <c r="D937" s="2">
        <f t="shared" si="86"/>
        <v>4.4649468005127204</v>
      </c>
      <c r="E937" s="2">
        <f t="shared" si="85"/>
        <v>4.2695278754838917E-2</v>
      </c>
      <c r="F937" s="2">
        <f t="shared" si="89"/>
        <v>6.5603748898788519E-2</v>
      </c>
      <c r="G937" s="2">
        <f t="shared" si="87"/>
        <v>-2.2908470143949602E-2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4.3935000000000004</v>
      </c>
      <c r="C938" s="2">
        <f t="shared" si="84"/>
        <v>4.4900817593802422</v>
      </c>
      <c r="D938" s="2">
        <f t="shared" si="86"/>
        <v>4.4596544449191864</v>
      </c>
      <c r="E938" s="2">
        <f t="shared" si="85"/>
        <v>3.0427314461055843E-2</v>
      </c>
      <c r="F938" s="2">
        <f t="shared" si="89"/>
        <v>5.8568462011241981E-2</v>
      </c>
      <c r="G938" s="2">
        <f t="shared" si="87"/>
        <v>-2.8141147550186138E-2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4.3935000000000004</v>
      </c>
      <c r="C939" s="2">
        <f t="shared" si="84"/>
        <v>4.475223027167897</v>
      </c>
      <c r="D939" s="2">
        <f t="shared" si="86"/>
        <v>4.4547541156659136</v>
      </c>
      <c r="E939" s="2">
        <f t="shared" si="85"/>
        <v>2.0468911501983378E-2</v>
      </c>
      <c r="F939" s="2">
        <f t="shared" si="89"/>
        <v>5.0948551909390266E-2</v>
      </c>
      <c r="G939" s="2">
        <f t="shared" si="87"/>
        <v>-3.0479640407406888E-2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4.3935000000000004</v>
      </c>
      <c r="C940" s="2">
        <f t="shared" si="84"/>
        <v>4.4626502537574515</v>
      </c>
      <c r="D940" s="2">
        <f t="shared" si="86"/>
        <v>4.4502167737647351</v>
      </c>
      <c r="E940" s="2">
        <f t="shared" si="85"/>
        <v>1.2433479992716379E-2</v>
      </c>
      <c r="F940" s="2">
        <f t="shared" si="89"/>
        <v>4.3245537526055491E-2</v>
      </c>
      <c r="G940" s="2">
        <f t="shared" si="87"/>
        <v>-3.0812057533339113E-2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4.3935000000000004</v>
      </c>
      <c r="C941" s="2">
        <f t="shared" si="84"/>
        <v>4.4520117531793826</v>
      </c>
      <c r="D941" s="2">
        <f t="shared" si="86"/>
        <v>4.4460155312636438</v>
      </c>
      <c r="E941" s="2">
        <f t="shared" si="85"/>
        <v>5.9962219157387864E-3</v>
      </c>
      <c r="F941" s="2">
        <f t="shared" si="89"/>
        <v>3.5795674403992152E-2</v>
      </c>
      <c r="G941" s="2">
        <f t="shared" si="87"/>
        <v>-2.9799452488253365E-2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4.3935000000000004</v>
      </c>
      <c r="C942" s="2">
        <f t="shared" si="84"/>
        <v>4.4430099449979394</v>
      </c>
      <c r="D942" s="2">
        <f t="shared" si="86"/>
        <v>4.4421254919107813</v>
      </c>
      <c r="E942" s="2">
        <f t="shared" si="85"/>
        <v>8.8445308715812132E-4</v>
      </c>
      <c r="F942" s="2">
        <f t="shared" si="89"/>
        <v>2.8813430140625349E-2</v>
      </c>
      <c r="G942" s="2">
        <f t="shared" si="87"/>
        <v>-2.7928977053467228E-2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4.3935000000000004</v>
      </c>
      <c r="C943" s="2">
        <f t="shared" si="84"/>
        <v>4.4353930303828717</v>
      </c>
      <c r="D943" s="2">
        <f t="shared" si="86"/>
        <v>4.4385236036210944</v>
      </c>
      <c r="E943" s="2">
        <f t="shared" si="85"/>
        <v>-3.1305732382227447E-3</v>
      </c>
      <c r="F943" s="2">
        <f t="shared" si="89"/>
        <v>2.2424629464855732E-2</v>
      </c>
      <c r="G943" s="2">
        <f t="shared" si="87"/>
        <v>-2.5555202703078476E-2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4.3935000000000004</v>
      </c>
      <c r="C944" s="2">
        <f t="shared" si="84"/>
        <v>4.428947948785507</v>
      </c>
      <c r="D944" s="2">
        <f t="shared" si="86"/>
        <v>4.4351885218713845</v>
      </c>
      <c r="E944" s="2">
        <f t="shared" si="85"/>
        <v>-6.2405730858774433E-3</v>
      </c>
      <c r="F944" s="2">
        <f t="shared" si="89"/>
        <v>1.6691588954709097E-2</v>
      </c>
      <c r="G944" s="2">
        <f t="shared" si="87"/>
        <v>-2.293216204058654E-2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4.3935000000000004</v>
      </c>
      <c r="C945" s="2">
        <f t="shared" si="84"/>
        <v>4.4234944182031217</v>
      </c>
      <c r="D945" s="2">
        <f t="shared" si="86"/>
        <v>4.4321004832142457</v>
      </c>
      <c r="E945" s="2">
        <f t="shared" si="85"/>
        <v>-8.6060650111239312E-3</v>
      </c>
      <c r="F945" s="2">
        <f t="shared" si="89"/>
        <v>1.1632058161542492E-2</v>
      </c>
      <c r="G945" s="2">
        <f t="shared" si="87"/>
        <v>-2.0238123172666423E-2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4.3935000000000004</v>
      </c>
      <c r="C946" s="2">
        <f t="shared" si="84"/>
        <v>4.4188798923257187</v>
      </c>
      <c r="D946" s="2">
        <f t="shared" si="86"/>
        <v>4.4292411881613392</v>
      </c>
      <c r="E946" s="2">
        <f t="shared" si="85"/>
        <v>-1.036129583562051E-2</v>
      </c>
      <c r="F946" s="2">
        <f t="shared" si="89"/>
        <v>7.2333873621098915E-3</v>
      </c>
      <c r="G946" s="2">
        <f t="shared" si="87"/>
        <v>-1.7594683197730401E-2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4.3935000000000004</v>
      </c>
      <c r="C947" s="2">
        <f t="shared" si="84"/>
        <v>4.4149752935063775</v>
      </c>
      <c r="D947" s="2">
        <f t="shared" si="86"/>
        <v>4.4265936927419816</v>
      </c>
      <c r="E947" s="2">
        <f t="shared" si="85"/>
        <v>-1.1618399235604038E-2</v>
      </c>
      <c r="F947" s="2">
        <f t="shared" si="89"/>
        <v>3.4630300425671063E-3</v>
      </c>
      <c r="G947" s="2">
        <f t="shared" si="87"/>
        <v>-1.5081429278171144E-2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4.3935000000000004</v>
      </c>
      <c r="C948" s="2">
        <f t="shared" si="84"/>
        <v>4.4116714021977046</v>
      </c>
      <c r="D948" s="2">
        <f t="shared" si="86"/>
        <v>4.424142308094428</v>
      </c>
      <c r="E948" s="2">
        <f t="shared" si="85"/>
        <v>-1.2470905896723394E-2</v>
      </c>
      <c r="F948" s="2">
        <f t="shared" si="89"/>
        <v>2.7624285470900616E-4</v>
      </c>
      <c r="G948" s="2">
        <f t="shared" si="87"/>
        <v>-1.27471487514324E-2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4.3935000000000004</v>
      </c>
      <c r="C949" s="2">
        <f t="shared" si="84"/>
        <v>4.4088758018595966</v>
      </c>
      <c r="D949" s="2">
        <f t="shared" si="86"/>
        <v>4.4218725074948413</v>
      </c>
      <c r="E949" s="2">
        <f t="shared" si="85"/>
        <v>-1.2996705635244687E-2</v>
      </c>
      <c r="F949" s="2">
        <f t="shared" si="89"/>
        <v>-2.3783468432817326E-3</v>
      </c>
      <c r="G949" s="2">
        <f t="shared" si="87"/>
        <v>-1.0618358791962955E-2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4.3935000000000004</v>
      </c>
      <c r="C950" s="2">
        <f t="shared" si="84"/>
        <v>4.4065102938811975</v>
      </c>
      <c r="D950" s="2">
        <f t="shared" si="86"/>
        <v>4.419770840273002</v>
      </c>
      <c r="E950" s="2">
        <f t="shared" si="85"/>
        <v>-1.3260546391804517E-2</v>
      </c>
      <c r="F950" s="2">
        <f t="shared" si="89"/>
        <v>-4.5547867529862895E-3</v>
      </c>
      <c r="G950" s="2">
        <f t="shared" si="87"/>
        <v>-8.7057596388182279E-3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4.3935000000000004</v>
      </c>
      <c r="C951" s="2">
        <f t="shared" si="84"/>
        <v>4.4045087102071676</v>
      </c>
      <c r="D951" s="2">
        <f t="shared" si="86"/>
        <v>4.4178248521046317</v>
      </c>
      <c r="E951" s="2">
        <f t="shared" si="85"/>
        <v>-1.3316141897464107E-2</v>
      </c>
      <c r="F951" s="2">
        <f t="shared" si="89"/>
        <v>-6.3070577818818531E-3</v>
      </c>
      <c r="G951" s="2">
        <f t="shared" si="87"/>
        <v>-7.0090841155822535E-3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4.2633000000000001</v>
      </c>
      <c r="C952" s="2">
        <f t="shared" si="84"/>
        <v>4.402815062482988</v>
      </c>
      <c r="D952" s="2">
        <f t="shared" si="86"/>
        <v>4.4063785667635482</v>
      </c>
      <c r="E952" s="2">
        <f t="shared" si="85"/>
        <v>-3.5635042805601813E-3</v>
      </c>
      <c r="F952" s="2">
        <f t="shared" si="89"/>
        <v>-5.7583470816175196E-3</v>
      </c>
      <c r="G952" s="2">
        <f t="shared" si="87"/>
        <v>2.1948428010573383E-3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6">
        <f>TITRES_STAT!D956</f>
        <v>4.2633000000000001</v>
      </c>
      <c r="C953" s="2">
        <f t="shared" si="84"/>
        <v>4.4013819759471442</v>
      </c>
      <c r="D953" s="2">
        <f t="shared" si="86"/>
        <v>4.3957801544106934</v>
      </c>
      <c r="E953" s="2">
        <f t="shared" si="85"/>
        <v>5.601821536450835E-3</v>
      </c>
      <c r="F953" s="2">
        <f t="shared" si="89"/>
        <v>-3.4863133580038492E-3</v>
      </c>
      <c r="G953" s="2">
        <f t="shared" si="87"/>
        <v>9.0881348944546851E-3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6">
        <f>TITRES_STAT!D957</f>
        <v>4.2633000000000001</v>
      </c>
      <c r="C954" s="2">
        <f t="shared" si="84"/>
        <v>4.4001693642629682</v>
      </c>
      <c r="D954" s="2">
        <f t="shared" si="86"/>
        <v>4.3859668096395312</v>
      </c>
      <c r="E954" s="2">
        <f t="shared" si="85"/>
        <v>1.4202554623437003E-2</v>
      </c>
      <c r="F954" s="2">
        <f t="shared" si="89"/>
        <v>5.1460238284320794E-5</v>
      </c>
      <c r="G954" s="2">
        <f t="shared" si="87"/>
        <v>1.4151094385152682E-2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6">
        <f>TITRES_STAT!D958</f>
        <v>4.2633000000000001</v>
      </c>
      <c r="C955" s="2">
        <f t="shared" si="84"/>
        <v>4.399143308222512</v>
      </c>
      <c r="D955" s="2">
        <f t="shared" si="86"/>
        <v>4.3768803792958622</v>
      </c>
      <c r="E955" s="2">
        <f t="shared" si="85"/>
        <v>2.2262928926649828E-2</v>
      </c>
      <c r="F955" s="2">
        <f t="shared" si="89"/>
        <v>4.4937539759574222E-3</v>
      </c>
      <c r="G955" s="2">
        <f t="shared" si="87"/>
        <v>1.7769174950692405E-2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6">
        <f>TITRES_STAT!D959</f>
        <v>4.2633000000000001</v>
      </c>
      <c r="C956" s="2">
        <f t="shared" si="84"/>
        <v>4.3982751069575103</v>
      </c>
      <c r="D956" s="2">
        <f t="shared" si="86"/>
        <v>4.3684670178665392</v>
      </c>
      <c r="E956" s="2">
        <f t="shared" si="85"/>
        <v>2.9808089090971102E-2</v>
      </c>
      <c r="F956" s="2">
        <f t="shared" si="89"/>
        <v>9.5566209989601594E-3</v>
      </c>
      <c r="G956" s="2">
        <f t="shared" si="87"/>
        <v>2.0251468092010942E-2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4.2633000000000001</v>
      </c>
      <c r="C957" s="2">
        <f t="shared" si="84"/>
        <v>4.3975404751178937</v>
      </c>
      <c r="D957" s="2">
        <f t="shared" si="86"/>
        <v>4.3606768683949442</v>
      </c>
      <c r="E957" s="2">
        <f t="shared" si="85"/>
        <v>3.6863606722949527E-2</v>
      </c>
      <c r="F957" s="2">
        <f t="shared" si="89"/>
        <v>1.5018018143758034E-2</v>
      </c>
      <c r="G957" s="2">
        <f t="shared" si="87"/>
        <v>2.1845588579191492E-2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4.2579000000000002</v>
      </c>
      <c r="C958" s="2">
        <f t="shared" si="84"/>
        <v>4.3969188635612948</v>
      </c>
      <c r="D958" s="2">
        <f t="shared" si="86"/>
        <v>4.3530637670323564</v>
      </c>
      <c r="E958" s="2">
        <f t="shared" si="85"/>
        <v>4.3855096528938375E-2</v>
      </c>
      <c r="F958" s="2">
        <f t="shared" si="89"/>
        <v>2.0785433820794105E-2</v>
      </c>
      <c r="G958" s="2">
        <f t="shared" si="87"/>
        <v>2.306966270814427E-2</v>
      </c>
      <c r="H958" s="2" t="str">
        <f t="shared" si="88"/>
        <v>Sell</v>
      </c>
    </row>
    <row r="959" spans="1:8" ht="13.5" x14ac:dyDescent="0.25">
      <c r="A959" s="3">
        <f>TITRES_STAT!B962</f>
        <v>43403</v>
      </c>
      <c r="B959" s="6">
        <f>TITRES_STAT!D962</f>
        <v>4.2579000000000002</v>
      </c>
      <c r="C959" s="2">
        <f t="shared" si="84"/>
        <v>4.3963928845518652</v>
      </c>
      <c r="D959" s="2">
        <f t="shared" si="86"/>
        <v>4.3460145991040342</v>
      </c>
      <c r="E959" s="2">
        <f t="shared" si="85"/>
        <v>5.0378285447830962E-2</v>
      </c>
      <c r="F959" s="2">
        <f t="shared" si="89"/>
        <v>2.6704004146201478E-2</v>
      </c>
      <c r="G959" s="2">
        <f t="shared" si="87"/>
        <v>2.3674281301629484E-2</v>
      </c>
      <c r="H959" s="2" t="str">
        <f t="shared" si="88"/>
        <v>Sell</v>
      </c>
    </row>
    <row r="960" spans="1:8" ht="13.5" x14ac:dyDescent="0.25">
      <c r="A960" s="3">
        <f>TITRES_STAT!B963</f>
        <v>43404</v>
      </c>
      <c r="B960" s="6">
        <f>TITRES_STAT!D963</f>
        <v>4.2579000000000002</v>
      </c>
      <c r="C960" s="2">
        <f t="shared" si="84"/>
        <v>4.3959478253900395</v>
      </c>
      <c r="D960" s="2">
        <f t="shared" si="86"/>
        <v>4.3394875917629951</v>
      </c>
      <c r="E960" s="2">
        <f t="shared" si="85"/>
        <v>5.6460233627044332E-2</v>
      </c>
      <c r="F960" s="2">
        <f t="shared" si="89"/>
        <v>3.2655250042370049E-2</v>
      </c>
      <c r="G960" s="2">
        <f t="shared" si="87"/>
        <v>2.3804983584674283E-2</v>
      </c>
      <c r="H960" s="2" t="str">
        <f t="shared" si="88"/>
        <v>Sell</v>
      </c>
    </row>
    <row r="961" spans="1:8" ht="13.5" x14ac:dyDescent="0.25">
      <c r="A961" s="3">
        <f>TITRES_STAT!B964</f>
        <v>43405</v>
      </c>
      <c r="B961" s="6">
        <f>TITRES_STAT!D964</f>
        <v>4.2579000000000002</v>
      </c>
      <c r="C961" s="2">
        <f t="shared" si="84"/>
        <v>4.3955712368684949</v>
      </c>
      <c r="D961" s="2">
        <f t="shared" si="86"/>
        <v>4.3334440664472185</v>
      </c>
      <c r="E961" s="2">
        <f t="shared" si="85"/>
        <v>6.2127170421276467E-2</v>
      </c>
      <c r="F961" s="2">
        <f t="shared" si="89"/>
        <v>3.8549634118151335E-2</v>
      </c>
      <c r="G961" s="2">
        <f t="shared" si="87"/>
        <v>2.3577536303125132E-2</v>
      </c>
      <c r="H961" s="2" t="str">
        <f t="shared" si="88"/>
        <v>Sell</v>
      </c>
    </row>
    <row r="962" spans="1:8" ht="13.5" x14ac:dyDescent="0.25">
      <c r="A962" s="3">
        <f>TITRES_STAT!B965</f>
        <v>43406</v>
      </c>
      <c r="B962" s="6">
        <f>TITRES_STAT!D965</f>
        <v>4.2579000000000002</v>
      </c>
      <c r="C962" s="2">
        <f t="shared" si="84"/>
        <v>4.3752218158118037</v>
      </c>
      <c r="D962" s="2">
        <f t="shared" si="86"/>
        <v>4.327848209673351</v>
      </c>
      <c r="E962" s="2">
        <f t="shared" si="85"/>
        <v>4.7373606138452651E-2</v>
      </c>
      <c r="F962" s="2">
        <f t="shared" si="89"/>
        <v>4.03144285222116E-2</v>
      </c>
      <c r="G962" s="2">
        <f t="shared" si="87"/>
        <v>7.0591776162410511E-3</v>
      </c>
      <c r="H962" s="2" t="str">
        <f t="shared" si="88"/>
        <v>Sell</v>
      </c>
    </row>
    <row r="963" spans="1:8" ht="13.5" x14ac:dyDescent="0.25">
      <c r="A963" s="3">
        <f>TITRES_STAT!B966</f>
        <v>43409</v>
      </c>
      <c r="B963" s="6">
        <f>TITRES_STAT!D966</f>
        <v>4.1332000000000004</v>
      </c>
      <c r="C963" s="2">
        <f t="shared" si="84"/>
        <v>4.3580030749176801</v>
      </c>
      <c r="D963" s="2">
        <f t="shared" si="86"/>
        <v>4.3134298237716218</v>
      </c>
      <c r="E963" s="2">
        <f t="shared" si="85"/>
        <v>4.4573251146058368E-2</v>
      </c>
      <c r="F963" s="2">
        <f t="shared" si="89"/>
        <v>4.1166193046980958E-2</v>
      </c>
      <c r="G963" s="2">
        <f t="shared" si="87"/>
        <v>3.4070580990774105E-3</v>
      </c>
      <c r="H963" s="2" t="str">
        <f t="shared" si="88"/>
        <v>Sell</v>
      </c>
    </row>
    <row r="964" spans="1:8" ht="13.5" x14ac:dyDescent="0.25">
      <c r="A964" s="3">
        <f>TITRES_STAT!B967</f>
        <v>43410</v>
      </c>
      <c r="B964" s="6">
        <f>TITRES_STAT!D967</f>
        <v>4.0137999999999998</v>
      </c>
      <c r="C964" s="2">
        <f t="shared" si="84"/>
        <v>4.343433371084191</v>
      </c>
      <c r="D964" s="2">
        <f t="shared" si="86"/>
        <v>4.2912350220107607</v>
      </c>
      <c r="E964" s="2">
        <f t="shared" si="85"/>
        <v>5.219834907343035E-2</v>
      </c>
      <c r="F964" s="2">
        <f t="shared" si="89"/>
        <v>4.3372624252270842E-2</v>
      </c>
      <c r="G964" s="2">
        <f t="shared" si="87"/>
        <v>8.8257248211595085E-3</v>
      </c>
      <c r="H964" s="2" t="str">
        <f t="shared" si="88"/>
        <v>Sell</v>
      </c>
    </row>
    <row r="965" spans="1:8" ht="13.5" x14ac:dyDescent="0.25">
      <c r="A965" s="3">
        <f>TITRES_STAT!B968</f>
        <v>43411</v>
      </c>
      <c r="B965" s="6">
        <f>TITRES_STAT!D968</f>
        <v>4.1332000000000004</v>
      </c>
      <c r="C965" s="2">
        <f t="shared" si="84"/>
        <v>4.3311051601481623</v>
      </c>
      <c r="D965" s="2">
        <f t="shared" si="86"/>
        <v>4.2795287240840381</v>
      </c>
      <c r="E965" s="2">
        <f t="shared" si="85"/>
        <v>5.1576436064124209E-2</v>
      </c>
      <c r="F965" s="2">
        <f t="shared" si="89"/>
        <v>4.5013386614641514E-2</v>
      </c>
      <c r="G965" s="2">
        <f t="shared" si="87"/>
        <v>6.5630494494826955E-3</v>
      </c>
      <c r="H965" s="2" t="str">
        <f t="shared" si="88"/>
        <v>Sell</v>
      </c>
    </row>
    <row r="966" spans="1:8" ht="13.5" x14ac:dyDescent="0.25">
      <c r="A966" s="3">
        <f>TITRES_STAT!B969</f>
        <v>43412</v>
      </c>
      <c r="B966" s="6">
        <f>TITRES_STAT!D969</f>
        <v>4.22</v>
      </c>
      <c r="C966" s="2">
        <f t="shared" si="84"/>
        <v>4.3206735970484456</v>
      </c>
      <c r="D966" s="2">
        <f t="shared" si="86"/>
        <v>4.275119188966702</v>
      </c>
      <c r="E966" s="2">
        <f t="shared" si="85"/>
        <v>4.5554408081743603E-2</v>
      </c>
      <c r="F966" s="2">
        <f t="shared" si="89"/>
        <v>4.5121590908061934E-2</v>
      </c>
      <c r="G966" s="2">
        <f t="shared" si="87"/>
        <v>4.3281717368166828E-4</v>
      </c>
      <c r="H966" s="2" t="str">
        <f t="shared" si="88"/>
        <v>Sell</v>
      </c>
    </row>
    <row r="967" spans="1:8" ht="13.5" x14ac:dyDescent="0.25">
      <c r="A967" s="3">
        <f>TITRES_STAT!B970</f>
        <v>43413</v>
      </c>
      <c r="B967" s="6">
        <f>TITRES_STAT!D970</f>
        <v>4.2145000000000001</v>
      </c>
      <c r="C967" s="2">
        <f t="shared" si="84"/>
        <v>4.3118468898102229</v>
      </c>
      <c r="D967" s="2">
        <f t="shared" si="86"/>
        <v>4.2706288786728726</v>
      </c>
      <c r="E967" s="2">
        <f t="shared" si="85"/>
        <v>4.1218011137350352E-2</v>
      </c>
      <c r="F967" s="2">
        <f t="shared" si="89"/>
        <v>4.4340874953919619E-2</v>
      </c>
      <c r="G967" s="2">
        <f t="shared" si="87"/>
        <v>-3.1228638165692671E-3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4.2145000000000001</v>
      </c>
      <c r="C968" s="2">
        <f t="shared" si="84"/>
        <v>4.3035473683009577</v>
      </c>
      <c r="D968" s="2">
        <f t="shared" si="86"/>
        <v>4.2664711839563632</v>
      </c>
      <c r="E968" s="2">
        <f t="shared" si="85"/>
        <v>3.7076184344594587E-2</v>
      </c>
      <c r="F968" s="2">
        <f t="shared" si="89"/>
        <v>4.2887936832054621E-2</v>
      </c>
      <c r="G968" s="2">
        <f t="shared" si="87"/>
        <v>-5.811752487460034E-3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4.2145000000000001</v>
      </c>
      <c r="C969" s="2">
        <f t="shared" si="84"/>
        <v>4.2965246962546564</v>
      </c>
      <c r="D969" s="2">
        <f t="shared" si="86"/>
        <v>4.2626214666262623</v>
      </c>
      <c r="E969" s="2">
        <f t="shared" si="85"/>
        <v>3.3903229628394094E-2</v>
      </c>
      <c r="F969" s="2">
        <f t="shared" si="89"/>
        <v>4.1090995391322521E-2</v>
      </c>
      <c r="G969" s="2">
        <f t="shared" si="87"/>
        <v>-7.1877657629284275E-3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4.2145000000000001</v>
      </c>
      <c r="C970" s="2">
        <f t="shared" si="84"/>
        <v>4.2905824352924018</v>
      </c>
      <c r="D970" s="2">
        <f t="shared" si="86"/>
        <v>4.2590569135428353</v>
      </c>
      <c r="E970" s="2">
        <f t="shared" si="85"/>
        <v>3.1525521749566465E-2</v>
      </c>
      <c r="F970" s="2">
        <f t="shared" si="89"/>
        <v>3.9177900662971311E-2</v>
      </c>
      <c r="G970" s="2">
        <f t="shared" si="87"/>
        <v>-7.6523789134048462E-3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4.2145000000000001</v>
      </c>
      <c r="C971" s="2">
        <f t="shared" si="84"/>
        <v>4.2855543683243402</v>
      </c>
      <c r="D971" s="2">
        <f t="shared" si="86"/>
        <v>4.2557564014285516</v>
      </c>
      <c r="E971" s="2">
        <f t="shared" si="85"/>
        <v>2.9797966895788619E-2</v>
      </c>
      <c r="F971" s="2">
        <f t="shared" si="89"/>
        <v>3.7301913909534773E-2</v>
      </c>
      <c r="G971" s="2">
        <f t="shared" si="87"/>
        <v>-7.5039470137461539E-3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4.2037000000000004</v>
      </c>
      <c r="C972" s="2">
        <f t="shared" si="84"/>
        <v>4.2812998501205959</v>
      </c>
      <c r="D972" s="2">
        <f t="shared" si="86"/>
        <v>4.251900371693103</v>
      </c>
      <c r="E972" s="2">
        <f t="shared" si="85"/>
        <v>2.9399478427492909E-2</v>
      </c>
      <c r="F972" s="2">
        <f t="shared" si="89"/>
        <v>3.57214268131264E-2</v>
      </c>
      <c r="G972" s="2">
        <f t="shared" si="87"/>
        <v>-6.3219483856334913E-3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4.2037000000000004</v>
      </c>
      <c r="C973" s="2">
        <f t="shared" si="84"/>
        <v>4.2585152577943504</v>
      </c>
      <c r="D973" s="2">
        <f t="shared" si="86"/>
        <v>4.2483299737899101</v>
      </c>
      <c r="E973" s="2">
        <f t="shared" si="85"/>
        <v>1.0185284004440298E-2</v>
      </c>
      <c r="F973" s="2">
        <f t="shared" si="89"/>
        <v>3.0614198251389182E-2</v>
      </c>
      <c r="G973" s="2">
        <f t="shared" si="87"/>
        <v>-2.0428914246948884E-2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4.2037000000000004</v>
      </c>
      <c r="C974" s="2">
        <f t="shared" si="84"/>
        <v>4.2208667565952194</v>
      </c>
      <c r="D974" s="2">
        <f t="shared" si="86"/>
        <v>4.2450240498054725</v>
      </c>
      <c r="E974" s="2">
        <f t="shared" si="85"/>
        <v>-2.4157293210253172E-2</v>
      </c>
      <c r="F974" s="2">
        <f t="shared" si="89"/>
        <v>1.9659899959060711E-2</v>
      </c>
      <c r="G974" s="2">
        <f t="shared" si="87"/>
        <v>-4.3817193169313887E-2</v>
      </c>
      <c r="H974" s="2" t="str">
        <f t="shared" si="88"/>
        <v>Hold</v>
      </c>
    </row>
    <row r="975" spans="1:8" ht="13.5" x14ac:dyDescent="0.25">
      <c r="A975" s="3">
        <f>TITRES_STAT!B978</f>
        <v>43426</v>
      </c>
      <c r="B975" s="6">
        <f>TITRES_STAT!D978</f>
        <v>4.2037000000000004</v>
      </c>
      <c r="C975" s="2">
        <f t="shared" ref="C975:C1038" si="90">$C$4*B965+C974*(1-$C$4)</f>
        <v>4.2073795632728777</v>
      </c>
      <c r="D975" s="2">
        <f t="shared" si="86"/>
        <v>4.2419630090791411</v>
      </c>
      <c r="E975" s="2">
        <f t="shared" si="85"/>
        <v>-3.4583445806263491E-2</v>
      </c>
      <c r="F975" s="2">
        <f t="shared" si="89"/>
        <v>8.8112308059958705E-3</v>
      </c>
      <c r="G975" s="2">
        <f t="shared" si="87"/>
        <v>-4.3394676612259361E-2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6">
        <f>TITRES_STAT!D979</f>
        <v>4.2037000000000004</v>
      </c>
      <c r="C976" s="2">
        <f t="shared" si="90"/>
        <v>4.2093211689232044</v>
      </c>
      <c r="D976" s="2">
        <f t="shared" si="86"/>
        <v>4.2391287121103156</v>
      </c>
      <c r="E976" s="2">
        <f t="shared" si="85"/>
        <v>-2.9807543187111207E-2</v>
      </c>
      <c r="F976" s="2">
        <f t="shared" si="89"/>
        <v>1.0874760073744548E-3</v>
      </c>
      <c r="G976" s="2">
        <f t="shared" si="87"/>
        <v>-3.0895019194485663E-2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6">
        <f>TITRES_STAT!D980</f>
        <v>4.2037000000000004</v>
      </c>
      <c r="C977" s="2">
        <f t="shared" si="90"/>
        <v>4.2101179121657886</v>
      </c>
      <c r="D977" s="2">
        <f t="shared" si="86"/>
        <v>4.2365043630651069</v>
      </c>
      <c r="E977" s="2">
        <f t="shared" si="85"/>
        <v>-2.6386450899318348E-2</v>
      </c>
      <c r="F977" s="2">
        <f t="shared" si="89"/>
        <v>-4.4073093739641061E-3</v>
      </c>
      <c r="G977" s="2">
        <f t="shared" si="87"/>
        <v>-2.197914152535424E-2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6">
        <f>TITRES_STAT!D981</f>
        <v>4.2037000000000004</v>
      </c>
      <c r="C978" s="2">
        <f t="shared" si="90"/>
        <v>4.2107920795248983</v>
      </c>
      <c r="D978" s="2">
        <f t="shared" si="86"/>
        <v>4.2340744102454693</v>
      </c>
      <c r="E978" s="2">
        <f t="shared" si="85"/>
        <v>-2.3282330720570954E-2</v>
      </c>
      <c r="F978" s="2">
        <f t="shared" si="89"/>
        <v>-8.1823136432854753E-3</v>
      </c>
      <c r="G978" s="2">
        <f t="shared" si="87"/>
        <v>-1.5100017077285479E-2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6">
        <f>TITRES_STAT!D982</f>
        <v>4.2037000000000004</v>
      </c>
      <c r="C979" s="2">
        <f t="shared" si="90"/>
        <v>4.2113625288287606</v>
      </c>
      <c r="D979" s="2">
        <f t="shared" si="86"/>
        <v>4.2318244539309902</v>
      </c>
      <c r="E979" s="2">
        <f t="shared" si="85"/>
        <v>-2.046192510222955E-2</v>
      </c>
      <c r="F979" s="2">
        <f t="shared" si="89"/>
        <v>-1.0638235935074292E-2</v>
      </c>
      <c r="G979" s="2">
        <f t="shared" si="87"/>
        <v>-9.8236891671552584E-3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6">
        <f>TITRES_STAT!D983</f>
        <v>4.2037000000000004</v>
      </c>
      <c r="C980" s="2">
        <f t="shared" si="90"/>
        <v>4.211845216701259</v>
      </c>
      <c r="D980" s="2">
        <f t="shared" si="86"/>
        <v>4.2297411610472135</v>
      </c>
      <c r="E980" s="2">
        <f t="shared" si="85"/>
        <v>-1.789594434595454E-2</v>
      </c>
      <c r="F980" s="2">
        <f t="shared" si="89"/>
        <v>-1.2089777617250341E-2</v>
      </c>
      <c r="G980" s="2">
        <f t="shared" si="87"/>
        <v>-5.8061667287041992E-3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4.2037000000000004</v>
      </c>
      <c r="C981" s="2">
        <f t="shared" si="90"/>
        <v>4.2122536449010655</v>
      </c>
      <c r="D981" s="2">
        <f t="shared" si="86"/>
        <v>4.2278121861548277</v>
      </c>
      <c r="E981" s="2">
        <f t="shared" si="85"/>
        <v>-1.5558541253762215E-2</v>
      </c>
      <c r="F981" s="2">
        <f t="shared" si="89"/>
        <v>-1.2783530344552716E-2</v>
      </c>
      <c r="G981" s="2">
        <f t="shared" si="87"/>
        <v>-2.775010909209499E-3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4.2037000000000004</v>
      </c>
      <c r="C982" s="2">
        <f t="shared" si="90"/>
        <v>4.2109376995316712</v>
      </c>
      <c r="D982" s="2">
        <f t="shared" si="86"/>
        <v>4.2260260982915074</v>
      </c>
      <c r="E982" s="2">
        <f t="shared" si="85"/>
        <v>-1.5088398759836252E-2</v>
      </c>
      <c r="F982" s="2">
        <f t="shared" si="89"/>
        <v>-1.3244504027609424E-2</v>
      </c>
      <c r="G982" s="2">
        <f t="shared" si="87"/>
        <v>-1.8438947322268282E-3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4.2037000000000004</v>
      </c>
      <c r="C983" s="2">
        <f t="shared" si="90"/>
        <v>4.2098242072960295</v>
      </c>
      <c r="D983" s="2">
        <f t="shared" si="86"/>
        <v>4.2243723132328777</v>
      </c>
      <c r="E983" s="2">
        <f t="shared" si="85"/>
        <v>-1.4548105936848188E-2</v>
      </c>
      <c r="F983" s="2">
        <f t="shared" si="89"/>
        <v>-1.3505224409457178E-2</v>
      </c>
      <c r="G983" s="2">
        <f t="shared" si="87"/>
        <v>-1.04288152739101E-3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4.2037000000000004</v>
      </c>
      <c r="C984" s="2">
        <f t="shared" si="90"/>
        <v>4.2088820215581793</v>
      </c>
      <c r="D984" s="2">
        <f t="shared" si="86"/>
        <v>4.2228410307711828</v>
      </c>
      <c r="E984" s="2">
        <f t="shared" si="85"/>
        <v>-1.3959009213003526E-2</v>
      </c>
      <c r="F984" s="2">
        <f t="shared" si="89"/>
        <v>-1.359598137016645E-2</v>
      </c>
      <c r="G984" s="2">
        <f t="shared" si="87"/>
        <v>-3.6302784283707631E-4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4.2037000000000004</v>
      </c>
      <c r="C985" s="2">
        <f t="shared" si="90"/>
        <v>4.2080847874723055</v>
      </c>
      <c r="D985" s="2">
        <f t="shared" si="86"/>
        <v>4.2214231766399841</v>
      </c>
      <c r="E985" s="2">
        <f t="shared" si="85"/>
        <v>-1.3338389167678599E-2</v>
      </c>
      <c r="F985" s="2">
        <f t="shared" si="89"/>
        <v>-1.354446292966888E-2</v>
      </c>
      <c r="G985" s="2">
        <f t="shared" si="87"/>
        <v>2.0607376199028096E-4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4.2037000000000004</v>
      </c>
      <c r="C986" s="2">
        <f t="shared" si="90"/>
        <v>4.2074102047842583</v>
      </c>
      <c r="D986" s="2">
        <f t="shared" si="86"/>
        <v>4.2201103487407261</v>
      </c>
      <c r="E986" s="2">
        <f t="shared" si="85"/>
        <v>-1.2700143956467791E-2</v>
      </c>
      <c r="F986" s="2">
        <f t="shared" si="89"/>
        <v>-1.3375599135028664E-2</v>
      </c>
      <c r="G986" s="2">
        <f t="shared" si="87"/>
        <v>6.7545517856087284E-4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4.2037000000000004</v>
      </c>
      <c r="C987" s="2">
        <f t="shared" si="90"/>
        <v>4.2068394040482184</v>
      </c>
      <c r="D987" s="2">
        <f t="shared" si="86"/>
        <v>4.2188947673525243</v>
      </c>
      <c r="E987" s="2">
        <f t="shared" si="85"/>
        <v>-1.2055363304305899E-2</v>
      </c>
      <c r="F987" s="2">
        <f t="shared" si="89"/>
        <v>-1.3111551968884113E-2</v>
      </c>
      <c r="G987" s="2">
        <f t="shared" si="87"/>
        <v>1.0561886645782132E-3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4.1657000000000002</v>
      </c>
      <c r="C988" s="2">
        <f t="shared" si="90"/>
        <v>4.2063564188100315</v>
      </c>
      <c r="D988" s="2">
        <f t="shared" si="86"/>
        <v>4.2149544142153008</v>
      </c>
      <c r="E988" s="2">
        <f t="shared" ref="E988:E1051" si="91">C988-D988</f>
        <v>-8.5979954052692875E-3</v>
      </c>
      <c r="F988" s="2">
        <f t="shared" si="89"/>
        <v>-1.2208840656161148E-2</v>
      </c>
      <c r="G988" s="2">
        <f t="shared" si="87"/>
        <v>3.6108452508918608E-3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4.1657000000000002</v>
      </c>
      <c r="C989" s="2">
        <f t="shared" si="90"/>
        <v>4.2059477389931041</v>
      </c>
      <c r="D989" s="2">
        <f t="shared" ref="D989:D1052" si="92">$D$4*B989+(1-$D$4)*D988</f>
        <v>4.2113059390882412</v>
      </c>
      <c r="E989" s="2">
        <f t="shared" si="91"/>
        <v>-5.3582000951371E-3</v>
      </c>
      <c r="F989" s="2">
        <f t="shared" si="89"/>
        <v>-1.083871254395634E-2</v>
      </c>
      <c r="G989" s="2">
        <f t="shared" si="87"/>
        <v>5.4805124488192403E-3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4.1657000000000002</v>
      </c>
      <c r="C990" s="2">
        <f t="shared" si="90"/>
        <v>4.2056019329941652</v>
      </c>
      <c r="D990" s="2">
        <f t="shared" si="92"/>
        <v>4.2079277213780006</v>
      </c>
      <c r="E990" s="2">
        <f t="shared" si="91"/>
        <v>-2.3257883838354587E-3</v>
      </c>
      <c r="F990" s="2">
        <f t="shared" si="89"/>
        <v>-9.1361277119321634E-3</v>
      </c>
      <c r="G990" s="2">
        <f t="shared" si="87"/>
        <v>6.8103393280967046E-3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4.1657000000000002</v>
      </c>
      <c r="C991" s="2">
        <f t="shared" si="90"/>
        <v>4.2053093279181404</v>
      </c>
      <c r="D991" s="2">
        <f t="shared" si="92"/>
        <v>4.2047997420166672</v>
      </c>
      <c r="E991" s="2">
        <f t="shared" si="91"/>
        <v>5.0958590147320848E-4</v>
      </c>
      <c r="F991" s="2">
        <f t="shared" si="89"/>
        <v>-7.2069849892510886E-3</v>
      </c>
      <c r="G991" s="2">
        <f t="shared" si="87"/>
        <v>7.7165708907242971E-3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4.0410000000000004</v>
      </c>
      <c r="C992" s="2">
        <f t="shared" si="90"/>
        <v>4.2050617390076575</v>
      </c>
      <c r="D992" s="2">
        <f t="shared" si="92"/>
        <v>4.1926664277932106</v>
      </c>
      <c r="E992" s="2">
        <f t="shared" si="91"/>
        <v>1.2395311214446814E-2</v>
      </c>
      <c r="F992" s="2">
        <f t="shared" si="89"/>
        <v>-3.2865257485115082E-3</v>
      </c>
      <c r="G992" s="2">
        <f t="shared" si="87"/>
        <v>1.5681836962958322E-2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4.0410000000000004</v>
      </c>
      <c r="C993" s="2">
        <f t="shared" si="90"/>
        <v>4.2048522406987869</v>
      </c>
      <c r="D993" s="2">
        <f t="shared" si="92"/>
        <v>4.1814318775863066</v>
      </c>
      <c r="E993" s="2">
        <f t="shared" si="91"/>
        <v>2.3420363112480302E-2</v>
      </c>
      <c r="F993" s="2">
        <f t="shared" si="89"/>
        <v>2.0548520236868539E-3</v>
      </c>
      <c r="G993" s="2">
        <f t="shared" si="87"/>
        <v>2.1365511088793449E-2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4.0410000000000004</v>
      </c>
      <c r="C994" s="2">
        <f t="shared" si="90"/>
        <v>4.2046749728989736</v>
      </c>
      <c r="D994" s="2">
        <f t="shared" si="92"/>
        <v>4.1710295162836175</v>
      </c>
      <c r="E994" s="2">
        <f t="shared" si="91"/>
        <v>3.3645456615356117E-2</v>
      </c>
      <c r="F994" s="2">
        <f t="shared" si="89"/>
        <v>8.3729729420207073E-3</v>
      </c>
      <c r="G994" s="2">
        <f t="shared" si="87"/>
        <v>2.527248367333541E-2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4.0410000000000004</v>
      </c>
      <c r="C995" s="2">
        <f t="shared" si="90"/>
        <v>4.2045249770683624</v>
      </c>
      <c r="D995" s="2">
        <f t="shared" si="92"/>
        <v>4.1613977002626088</v>
      </c>
      <c r="E995" s="2">
        <f t="shared" si="91"/>
        <v>4.3127276805753567E-2</v>
      </c>
      <c r="F995" s="2">
        <f t="shared" si="89"/>
        <v>1.532383371476728E-2</v>
      </c>
      <c r="G995" s="2">
        <f t="shared" si="87"/>
        <v>2.7803443090986285E-2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4.0410000000000004</v>
      </c>
      <c r="C996" s="2">
        <f t="shared" si="90"/>
        <v>4.2043980575193833</v>
      </c>
      <c r="D996" s="2">
        <f t="shared" si="92"/>
        <v>4.1524793520950078</v>
      </c>
      <c r="E996" s="2">
        <f t="shared" si="91"/>
        <v>5.1918705424375489E-2</v>
      </c>
      <c r="F996" s="2">
        <f t="shared" si="89"/>
        <v>2.2642808056688925E-2</v>
      </c>
      <c r="G996" s="2">
        <f t="shared" ref="G996:G1059" si="93">E996-F996</f>
        <v>2.9275897367686564E-2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4.0410000000000004</v>
      </c>
      <c r="C997" s="2">
        <f t="shared" si="90"/>
        <v>4.204290664054863</v>
      </c>
      <c r="D997" s="2">
        <f t="shared" si="92"/>
        <v>4.1442216223101926</v>
      </c>
      <c r="E997" s="2">
        <f t="shared" si="91"/>
        <v>6.0069041744670315E-2</v>
      </c>
      <c r="F997" s="2">
        <f t="shared" ref="F997:F1060" si="95">(E997*(2/(10)))+((1-(2/10))*F996)</f>
        <v>3.0128054794285205E-2</v>
      </c>
      <c r="G997" s="2">
        <f t="shared" si="93"/>
        <v>2.994098695038511E-2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3.9596</v>
      </c>
      <c r="C998" s="2">
        <f t="shared" si="90"/>
        <v>4.1983536388156537</v>
      </c>
      <c r="D998" s="2">
        <f t="shared" si="92"/>
        <v>4.1305459465835117</v>
      </c>
      <c r="E998" s="2">
        <f t="shared" si="91"/>
        <v>6.7807692232142003E-2</v>
      </c>
      <c r="F998" s="2">
        <f t="shared" si="95"/>
        <v>3.7663982281856564E-2</v>
      </c>
      <c r="G998" s="2">
        <f t="shared" si="93"/>
        <v>3.0143709950285438E-2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4.0735000000000001</v>
      </c>
      <c r="C999" s="2">
        <f t="shared" si="90"/>
        <v>4.1933300020747843</v>
      </c>
      <c r="D999" s="2">
        <f t="shared" si="92"/>
        <v>4.1263203209106587</v>
      </c>
      <c r="E999" s="2">
        <f t="shared" si="91"/>
        <v>6.7009681164125645E-2</v>
      </c>
      <c r="F999" s="2">
        <f t="shared" si="95"/>
        <v>4.3533122058310385E-2</v>
      </c>
      <c r="G999" s="2">
        <f t="shared" si="93"/>
        <v>2.347655910581526E-2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4.0681000000000003</v>
      </c>
      <c r="C1000" s="2">
        <f t="shared" si="90"/>
        <v>4.1890792325248176</v>
      </c>
      <c r="D1000" s="2">
        <f t="shared" si="92"/>
        <v>4.1220077045469061</v>
      </c>
      <c r="E1000" s="2">
        <f t="shared" si="91"/>
        <v>6.7071527977911494E-2</v>
      </c>
      <c r="F1000" s="2">
        <f t="shared" si="95"/>
        <v>4.8240803242230609E-2</v>
      </c>
      <c r="G1000" s="2">
        <f t="shared" si="93"/>
        <v>1.8830724735680884E-2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4.1169000000000002</v>
      </c>
      <c r="C1001" s="2">
        <f t="shared" si="90"/>
        <v>4.1854824275209994</v>
      </c>
      <c r="D1001" s="2">
        <f t="shared" si="92"/>
        <v>4.1216293560619501</v>
      </c>
      <c r="E1001" s="2">
        <f t="shared" si="91"/>
        <v>6.3853071459049282E-2</v>
      </c>
      <c r="F1001" s="2">
        <f t="shared" si="95"/>
        <v>5.1363256885594344E-2</v>
      </c>
      <c r="G1001" s="2">
        <f t="shared" si="93"/>
        <v>1.2489814573454938E-2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4.1223000000000001</v>
      </c>
      <c r="C1002" s="2">
        <f t="shared" si="90"/>
        <v>4.163254361748538</v>
      </c>
      <c r="D1002" s="2">
        <f t="shared" si="92"/>
        <v>4.121679033390695</v>
      </c>
      <c r="E1002" s="2">
        <f t="shared" si="91"/>
        <v>4.1575328357843055E-2</v>
      </c>
      <c r="F1002" s="2">
        <f t="shared" si="95"/>
        <v>4.9405671180044089E-2</v>
      </c>
      <c r="G1002" s="2">
        <f t="shared" si="93"/>
        <v>-7.8303428222010335E-3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4.1657000000000002</v>
      </c>
      <c r="C1003" s="2">
        <f t="shared" si="90"/>
        <v>4.1444459984026087</v>
      </c>
      <c r="D1003" s="2">
        <f t="shared" si="92"/>
        <v>4.1249398457321256</v>
      </c>
      <c r="E1003" s="2">
        <f t="shared" si="91"/>
        <v>1.9506152670483168E-2</v>
      </c>
      <c r="F1003" s="2">
        <f t="shared" si="95"/>
        <v>4.3425767478131906E-2</v>
      </c>
      <c r="G1003" s="2">
        <f t="shared" si="93"/>
        <v>-2.3919614807648738E-2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4.1657000000000002</v>
      </c>
      <c r="C1004" s="2">
        <f t="shared" si="90"/>
        <v>4.1285312294175922</v>
      </c>
      <c r="D1004" s="2">
        <f t="shared" si="92"/>
        <v>4.1279591164186353</v>
      </c>
      <c r="E1004" s="2">
        <f t="shared" si="91"/>
        <v>5.7211299895687517E-4</v>
      </c>
      <c r="F1004" s="2">
        <f t="shared" si="95"/>
        <v>3.4855036582296897E-2</v>
      </c>
      <c r="G1004" s="2">
        <f t="shared" si="93"/>
        <v>-3.4282923583340022E-2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4.1657000000000002</v>
      </c>
      <c r="C1005" s="2">
        <f t="shared" si="90"/>
        <v>4.1150648864302708</v>
      </c>
      <c r="D1005" s="2">
        <f t="shared" si="92"/>
        <v>4.1307547374246623</v>
      </c>
      <c r="E1005" s="2">
        <f t="shared" si="91"/>
        <v>-1.5689850994391463E-2</v>
      </c>
      <c r="F1005" s="2">
        <f t="shared" si="95"/>
        <v>2.4746059066959227E-2</v>
      </c>
      <c r="G1005" s="2">
        <f t="shared" si="93"/>
        <v>-4.0435910061350694E-2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4.1657000000000002</v>
      </c>
      <c r="C1006" s="2">
        <f t="shared" si="90"/>
        <v>4.1036702885179217</v>
      </c>
      <c r="D1006" s="2">
        <f t="shared" si="92"/>
        <v>4.133343275393206</v>
      </c>
      <c r="E1006" s="2">
        <f t="shared" si="91"/>
        <v>-2.9672986875284302E-2</v>
      </c>
      <c r="F1006" s="2">
        <f t="shared" si="95"/>
        <v>1.3862249878510521E-2</v>
      </c>
      <c r="G1006" s="2">
        <f t="shared" si="93"/>
        <v>-4.3535236753794823E-2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4.1657000000000002</v>
      </c>
      <c r="C1007" s="2">
        <f t="shared" si="90"/>
        <v>4.094028705669011</v>
      </c>
      <c r="D1007" s="2">
        <f t="shared" si="92"/>
        <v>4.1357400698085236</v>
      </c>
      <c r="E1007" s="2">
        <f t="shared" si="91"/>
        <v>-4.1711364139512597E-2</v>
      </c>
      <c r="F1007" s="2">
        <f t="shared" si="95"/>
        <v>2.7475270749058971E-3</v>
      </c>
      <c r="G1007" s="2">
        <f t="shared" si="93"/>
        <v>-4.4458891214418497E-2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4.1223000000000001</v>
      </c>
      <c r="C1008" s="2">
        <f t="shared" si="90"/>
        <v>4.0733473663353168</v>
      </c>
      <c r="D1008" s="2">
        <f t="shared" si="92"/>
        <v>4.1347445090819663</v>
      </c>
      <c r="E1008" s="2">
        <f t="shared" si="91"/>
        <v>-6.1397142746649536E-2</v>
      </c>
      <c r="F1008" s="2">
        <f t="shared" si="95"/>
        <v>-1.0081406889405189E-2</v>
      </c>
      <c r="G1008" s="2">
        <f t="shared" si="93"/>
        <v>-5.1315735857244346E-2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4.0030000000000001</v>
      </c>
      <c r="C1009" s="2">
        <f t="shared" si="90"/>
        <v>4.0733708484375759</v>
      </c>
      <c r="D1009" s="2">
        <f t="shared" si="92"/>
        <v>4.1249856565573761</v>
      </c>
      <c r="E1009" s="2">
        <f t="shared" si="91"/>
        <v>-5.1614808119800237E-2</v>
      </c>
      <c r="F1009" s="2">
        <f t="shared" si="95"/>
        <v>-1.8388087135484201E-2</v>
      </c>
      <c r="G1009" s="2">
        <f t="shared" si="93"/>
        <v>-3.3226720984316033E-2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4.0030000000000001</v>
      </c>
      <c r="C1010" s="2">
        <f t="shared" si="90"/>
        <v>4.0725599486779487</v>
      </c>
      <c r="D1010" s="2">
        <f t="shared" si="92"/>
        <v>4.1159496819975701</v>
      </c>
      <c r="E1010" s="2">
        <f t="shared" si="91"/>
        <v>-4.3389733319621371E-2</v>
      </c>
      <c r="F1010" s="2">
        <f t="shared" si="95"/>
        <v>-2.3388416372311635E-2</v>
      </c>
      <c r="G1010" s="2">
        <f t="shared" si="93"/>
        <v>-2.0001316947309736E-2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4.0030000000000001</v>
      </c>
      <c r="C1011" s="2">
        <f t="shared" si="90"/>
        <v>4.0793814950351877</v>
      </c>
      <c r="D1011" s="2">
        <f t="shared" si="92"/>
        <v>4.1075830388866388</v>
      </c>
      <c r="E1011" s="2">
        <f t="shared" si="91"/>
        <v>-2.8201543851451127E-2</v>
      </c>
      <c r="F1011" s="2">
        <f t="shared" si="95"/>
        <v>-2.4351041868139536E-2</v>
      </c>
      <c r="G1011" s="2">
        <f t="shared" si="93"/>
        <v>-3.8505019833115911E-3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4.0681000000000003</v>
      </c>
      <c r="C1012" s="2">
        <f t="shared" si="90"/>
        <v>4.0859843419528508</v>
      </c>
      <c r="D1012" s="2">
        <f t="shared" si="92"/>
        <v>4.1046583693394805</v>
      </c>
      <c r="E1012" s="2">
        <f t="shared" si="91"/>
        <v>-1.867402738662971E-2</v>
      </c>
      <c r="F1012" s="2">
        <f t="shared" si="95"/>
        <v>-2.3215638971837572E-2</v>
      </c>
      <c r="G1012" s="2">
        <f t="shared" si="93"/>
        <v>4.5416115852078623E-3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4.0681000000000003</v>
      </c>
      <c r="C1013" s="2">
        <f t="shared" si="90"/>
        <v>4.0982482893447196</v>
      </c>
      <c r="D1013" s="2">
        <f t="shared" si="92"/>
        <v>4.1019503419810004</v>
      </c>
      <c r="E1013" s="2">
        <f t="shared" si="91"/>
        <v>-3.7020526362807615E-3</v>
      </c>
      <c r="F1013" s="2">
        <f t="shared" si="95"/>
        <v>-1.9312921704726212E-2</v>
      </c>
      <c r="G1013" s="2">
        <f t="shared" si="93"/>
        <v>1.561086906844545E-2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3.9487000000000001</v>
      </c>
      <c r="C1014" s="2">
        <f t="shared" si="90"/>
        <v>4.1086254755993785</v>
      </c>
      <c r="D1014" s="2">
        <f t="shared" si="92"/>
        <v>4.0905984647972229</v>
      </c>
      <c r="E1014" s="2">
        <f t="shared" si="91"/>
        <v>1.802701080215563E-2</v>
      </c>
      <c r="F1014" s="2">
        <f t="shared" si="95"/>
        <v>-1.1844935203349845E-2</v>
      </c>
      <c r="G1014" s="2">
        <f t="shared" si="93"/>
        <v>2.9871946005505474E-2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3.9487000000000001</v>
      </c>
      <c r="C1015" s="2">
        <f t="shared" si="90"/>
        <v>4.1174061716610124</v>
      </c>
      <c r="D1015" s="2">
        <f t="shared" si="92"/>
        <v>4.0800874674048364</v>
      </c>
      <c r="E1015" s="2">
        <f t="shared" si="91"/>
        <v>3.7318704256176005E-2</v>
      </c>
      <c r="F1015" s="2">
        <f t="shared" si="95"/>
        <v>-2.012207311444675E-3</v>
      </c>
      <c r="G1015" s="2">
        <f t="shared" si="93"/>
        <v>3.9330911567620683E-2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3.9487000000000001</v>
      </c>
      <c r="C1016" s="2">
        <f t="shared" si="90"/>
        <v>4.1248359914054724</v>
      </c>
      <c r="D1016" s="2">
        <f t="shared" si="92"/>
        <v>4.0703550624118856</v>
      </c>
      <c r="E1016" s="2">
        <f t="shared" si="91"/>
        <v>5.4480928993586808E-2</v>
      </c>
      <c r="F1016" s="2">
        <f t="shared" si="95"/>
        <v>9.2864199495616227E-3</v>
      </c>
      <c r="G1016" s="2">
        <f t="shared" si="93"/>
        <v>4.5194509044025187E-2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3.9487000000000001</v>
      </c>
      <c r="C1017" s="2">
        <f t="shared" si="90"/>
        <v>4.1311227619584763</v>
      </c>
      <c r="D1017" s="2">
        <f t="shared" si="92"/>
        <v>4.0613435763073014</v>
      </c>
      <c r="E1017" s="2">
        <f t="shared" si="91"/>
        <v>6.9779185651174913E-2</v>
      </c>
      <c r="F1017" s="2">
        <f t="shared" si="95"/>
        <v>2.1384973089884282E-2</v>
      </c>
      <c r="G1017" s="2">
        <f t="shared" si="93"/>
        <v>4.8394212561290631E-2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3.9487000000000001</v>
      </c>
      <c r="C1018" s="2">
        <f t="shared" si="90"/>
        <v>4.129765413964865</v>
      </c>
      <c r="D1018" s="2">
        <f t="shared" si="92"/>
        <v>4.0529996076919463</v>
      </c>
      <c r="E1018" s="2">
        <f t="shared" si="91"/>
        <v>7.6765806272918624E-2</v>
      </c>
      <c r="F1018" s="2">
        <f t="shared" si="95"/>
        <v>3.2461139726491152E-2</v>
      </c>
      <c r="G1018" s="2">
        <f t="shared" si="93"/>
        <v>4.4304666546427472E-2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3.9487000000000001</v>
      </c>
      <c r="C1019" s="2">
        <f t="shared" si="90"/>
        <v>4.1102630425856557</v>
      </c>
      <c r="D1019" s="2">
        <f t="shared" si="92"/>
        <v>4.0452737108258763</v>
      </c>
      <c r="E1019" s="2">
        <f t="shared" si="91"/>
        <v>6.498933175977939E-2</v>
      </c>
      <c r="F1019" s="2">
        <f t="shared" si="95"/>
        <v>3.8966778133148805E-2</v>
      </c>
      <c r="G1019" s="2">
        <f t="shared" si="93"/>
        <v>2.6022553626630585E-2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3.9487000000000001</v>
      </c>
      <c r="C1020" s="2">
        <f t="shared" si="90"/>
        <v>4.0937610360340164</v>
      </c>
      <c r="D1020" s="2">
        <f t="shared" si="92"/>
        <v>4.0381201026165527</v>
      </c>
      <c r="E1020" s="2">
        <f t="shared" si="91"/>
        <v>5.5640933417463678E-2</v>
      </c>
      <c r="F1020" s="2">
        <f t="shared" si="95"/>
        <v>4.2301609190011781E-2</v>
      </c>
      <c r="G1020" s="2">
        <f t="shared" si="93"/>
        <v>1.3339324227451897E-2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3.9487000000000001</v>
      </c>
      <c r="C1021" s="2">
        <f t="shared" si="90"/>
        <v>4.0797977997210904</v>
      </c>
      <c r="D1021" s="2">
        <f t="shared" si="92"/>
        <v>4.0314963913116229</v>
      </c>
      <c r="E1021" s="2">
        <f t="shared" si="91"/>
        <v>4.8301408409467506E-2</v>
      </c>
      <c r="F1021" s="2">
        <f t="shared" si="95"/>
        <v>4.3501569033902926E-2</v>
      </c>
      <c r="G1021" s="2">
        <f t="shared" si="93"/>
        <v>4.7998393755645796E-3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3.9487000000000001</v>
      </c>
      <c r="C1022" s="2">
        <f t="shared" si="90"/>
        <v>4.0779981382255386</v>
      </c>
      <c r="D1022" s="2">
        <f t="shared" si="92"/>
        <v>4.0253633252885397</v>
      </c>
      <c r="E1022" s="2">
        <f t="shared" si="91"/>
        <v>5.2634812936998898E-2</v>
      </c>
      <c r="F1022" s="2">
        <f t="shared" si="95"/>
        <v>4.5328217814522127E-2</v>
      </c>
      <c r="G1022" s="2">
        <f t="shared" si="93"/>
        <v>7.3065951224767708E-3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3.8348</v>
      </c>
      <c r="C1023" s="2">
        <f t="shared" si="90"/>
        <v>4.0764753477293016</v>
      </c>
      <c r="D1023" s="2">
        <f t="shared" si="92"/>
        <v>4.0112475234153147</v>
      </c>
      <c r="E1023" s="2">
        <f t="shared" si="91"/>
        <v>6.5227824313986993E-2</v>
      </c>
      <c r="F1023" s="2">
        <f t="shared" si="95"/>
        <v>4.9308139114415103E-2</v>
      </c>
      <c r="G1023" s="2">
        <f t="shared" si="93"/>
        <v>1.591968519957189E-2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3.8348</v>
      </c>
      <c r="C1024" s="2">
        <f t="shared" si="90"/>
        <v>4.0568176019247932</v>
      </c>
      <c r="D1024" s="2">
        <f t="shared" si="92"/>
        <v>3.9981773364956616</v>
      </c>
      <c r="E1024" s="2">
        <f t="shared" si="91"/>
        <v>5.8640265429131588E-2</v>
      </c>
      <c r="F1024" s="2">
        <f t="shared" si="95"/>
        <v>5.1174564377358407E-2</v>
      </c>
      <c r="G1024" s="2">
        <f t="shared" si="93"/>
        <v>7.4657010517731812E-3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3.9487000000000001</v>
      </c>
      <c r="C1025" s="2">
        <f t="shared" si="90"/>
        <v>4.0401841247055943</v>
      </c>
      <c r="D1025" s="2">
        <f t="shared" si="92"/>
        <v>3.9945123486070941</v>
      </c>
      <c r="E1025" s="2">
        <f t="shared" si="91"/>
        <v>4.567177609850015E-2</v>
      </c>
      <c r="F1025" s="2">
        <f t="shared" si="95"/>
        <v>5.007400672158676E-2</v>
      </c>
      <c r="G1025" s="2">
        <f t="shared" si="93"/>
        <v>-4.4022306230866101E-3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4.0627000000000004</v>
      </c>
      <c r="C1026" s="2">
        <f t="shared" si="90"/>
        <v>4.0261096439816573</v>
      </c>
      <c r="D1026" s="2">
        <f t="shared" si="92"/>
        <v>3.9995632857473096</v>
      </c>
      <c r="E1026" s="2">
        <f t="shared" si="91"/>
        <v>2.65463582343477E-2</v>
      </c>
      <c r="F1026" s="2">
        <f t="shared" si="95"/>
        <v>4.5368477024138952E-2</v>
      </c>
      <c r="G1026" s="2">
        <f t="shared" si="93"/>
        <v>-1.8822118789791252E-2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4.0627000000000004</v>
      </c>
      <c r="C1027" s="2">
        <f t="shared" si="90"/>
        <v>4.0142004679844794</v>
      </c>
      <c r="D1027" s="2">
        <f t="shared" si="92"/>
        <v>4.0042400793956574</v>
      </c>
      <c r="E1027" s="2">
        <f t="shared" si="91"/>
        <v>9.9603885888219779E-3</v>
      </c>
      <c r="F1027" s="2">
        <f t="shared" si="95"/>
        <v>3.8286859337075561E-2</v>
      </c>
      <c r="G1027" s="2">
        <f t="shared" si="93"/>
        <v>-2.8326470748253584E-2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4.0627000000000004</v>
      </c>
      <c r="C1028" s="2">
        <f t="shared" si="90"/>
        <v>4.004123472909944</v>
      </c>
      <c r="D1028" s="2">
        <f t="shared" si="92"/>
        <v>4.0085704438848682</v>
      </c>
      <c r="E1028" s="2">
        <f t="shared" si="91"/>
        <v>-4.4469709749241915E-3</v>
      </c>
      <c r="F1028" s="2">
        <f t="shared" si="95"/>
        <v>2.9740093274675611E-2</v>
      </c>
      <c r="G1028" s="2">
        <f t="shared" si="93"/>
        <v>-3.4187064249599802E-2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4.0627000000000004</v>
      </c>
      <c r="C1029" s="2">
        <f t="shared" si="90"/>
        <v>3.9955967847699525</v>
      </c>
      <c r="D1029" s="2">
        <f t="shared" si="92"/>
        <v>4.0125800406341368</v>
      </c>
      <c r="E1029" s="2">
        <f t="shared" si="91"/>
        <v>-1.6983255864184255E-2</v>
      </c>
      <c r="F1029" s="2">
        <f t="shared" si="95"/>
        <v>2.0395423446903642E-2</v>
      </c>
      <c r="G1029" s="2">
        <f t="shared" si="93"/>
        <v>-3.7378679311087896E-2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4.0681000000000003</v>
      </c>
      <c r="C1030" s="2">
        <f t="shared" si="90"/>
        <v>3.9883818948053444</v>
      </c>
      <c r="D1030" s="2">
        <f t="shared" si="92"/>
        <v>4.0166926302167933</v>
      </c>
      <c r="E1030" s="2">
        <f t="shared" si="91"/>
        <v>-2.8310735411448906E-2</v>
      </c>
      <c r="F1030" s="2">
        <f t="shared" si="95"/>
        <v>1.0654191675233134E-2</v>
      </c>
      <c r="G1030" s="2">
        <f t="shared" si="93"/>
        <v>-3.896492708668204E-2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4.0681000000000003</v>
      </c>
      <c r="C1031" s="2">
        <f t="shared" si="90"/>
        <v>3.9822769879122144</v>
      </c>
      <c r="D1031" s="2">
        <f t="shared" si="92"/>
        <v>4.0205005835340675</v>
      </c>
      <c r="E1031" s="2">
        <f t="shared" si="91"/>
        <v>-3.8223595621853068E-2</v>
      </c>
      <c r="F1031" s="2">
        <f t="shared" si="95"/>
        <v>8.786342158158926E-4</v>
      </c>
      <c r="G1031" s="2">
        <f t="shared" si="93"/>
        <v>-3.9102229837668964E-2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4.0681000000000003</v>
      </c>
      <c r="C1032" s="2">
        <f t="shared" si="90"/>
        <v>3.9771112974641816</v>
      </c>
      <c r="D1032" s="2">
        <f t="shared" si="92"/>
        <v>4.0240264662352478</v>
      </c>
      <c r="E1032" s="2">
        <f t="shared" si="91"/>
        <v>-4.6915168771066273E-2</v>
      </c>
      <c r="F1032" s="2">
        <f t="shared" si="95"/>
        <v>-8.6801263815605417E-3</v>
      </c>
      <c r="G1032" s="2">
        <f t="shared" si="93"/>
        <v>-3.823504238950573E-2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4.0681000000000003</v>
      </c>
      <c r="C1033" s="2">
        <f t="shared" si="90"/>
        <v>3.9552172517004611</v>
      </c>
      <c r="D1033" s="2">
        <f t="shared" si="92"/>
        <v>4.0272911724400444</v>
      </c>
      <c r="E1033" s="2">
        <f t="shared" si="91"/>
        <v>-7.2073920739583297E-2</v>
      </c>
      <c r="F1033" s="2">
        <f t="shared" si="95"/>
        <v>-2.1358885253165094E-2</v>
      </c>
      <c r="G1033" s="2">
        <f t="shared" si="93"/>
        <v>-5.0715035486418203E-2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3.9379</v>
      </c>
      <c r="C1034" s="2">
        <f t="shared" si="90"/>
        <v>3.9366915206696209</v>
      </c>
      <c r="D1034" s="2">
        <f t="shared" si="92"/>
        <v>4.020669604111152</v>
      </c>
      <c r="E1034" s="2">
        <f t="shared" si="91"/>
        <v>-8.3978083441531126E-2</v>
      </c>
      <c r="F1034" s="2">
        <f t="shared" si="95"/>
        <v>-3.3882724890838302E-2</v>
      </c>
      <c r="G1034" s="2">
        <f t="shared" si="93"/>
        <v>-5.0095358550692824E-2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3.9379</v>
      </c>
      <c r="C1035" s="2">
        <f t="shared" si="90"/>
        <v>3.9385389790281407</v>
      </c>
      <c r="D1035" s="2">
        <f t="shared" si="92"/>
        <v>4.0145385223251404</v>
      </c>
      <c r="E1035" s="2">
        <f t="shared" si="91"/>
        <v>-7.5999543296999761E-2</v>
      </c>
      <c r="F1035" s="2">
        <f t="shared" si="95"/>
        <v>-4.2306088572070591E-2</v>
      </c>
      <c r="G1035" s="2">
        <f t="shared" si="93"/>
        <v>-3.369345472492917E-2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3.9379</v>
      </c>
      <c r="C1036" s="2">
        <f t="shared" si="90"/>
        <v>3.9576406745622732</v>
      </c>
      <c r="D1036" s="2">
        <f t="shared" si="92"/>
        <v>4.0088615947455004</v>
      </c>
      <c r="E1036" s="2">
        <f t="shared" si="91"/>
        <v>-5.1220920183227214E-2</v>
      </c>
      <c r="F1036" s="2">
        <f t="shared" si="95"/>
        <v>-4.4089054894301913E-2</v>
      </c>
      <c r="G1036" s="2">
        <f t="shared" si="93"/>
        <v>-7.1318652889253015E-3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3.9379</v>
      </c>
      <c r="C1037" s="2">
        <f t="shared" si="90"/>
        <v>3.9738036477065393</v>
      </c>
      <c r="D1037" s="2">
        <f t="shared" si="92"/>
        <v>4.0036051803199078</v>
      </c>
      <c r="E1037" s="2">
        <f t="shared" si="91"/>
        <v>-2.9801532613368487E-2</v>
      </c>
      <c r="F1037" s="2">
        <f t="shared" si="95"/>
        <v>-4.123155043811523E-2</v>
      </c>
      <c r="G1037" s="2">
        <f t="shared" si="93"/>
        <v>1.1430017824746744E-2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3.9379</v>
      </c>
      <c r="C1038" s="2">
        <f t="shared" si="90"/>
        <v>3.9874800095978413</v>
      </c>
      <c r="D1038" s="2">
        <f t="shared" si="92"/>
        <v>3.9987381299258407</v>
      </c>
      <c r="E1038" s="2">
        <f t="shared" si="91"/>
        <v>-1.1258120327999332E-2</v>
      </c>
      <c r="F1038" s="2">
        <f t="shared" si="95"/>
        <v>-3.5236864416092049E-2</v>
      </c>
      <c r="G1038" s="2">
        <f t="shared" si="93"/>
        <v>2.3978744088092717E-2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3.8239999999999998</v>
      </c>
      <c r="C1039" s="2">
        <f t="shared" ref="C1039:C1102" si="96">$C$4*B1029+C1038*(1-$C$4)</f>
        <v>3.9990523158135582</v>
      </c>
      <c r="D1039" s="2">
        <f t="shared" si="92"/>
        <v>3.9857945647461488</v>
      </c>
      <c r="E1039" s="2">
        <f t="shared" si="91"/>
        <v>1.3257751067409451E-2</v>
      </c>
      <c r="F1039" s="2">
        <f t="shared" si="95"/>
        <v>-2.5537941319391751E-2</v>
      </c>
      <c r="G1039" s="2">
        <f t="shared" si="93"/>
        <v>3.8795692386801202E-2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3.7101000000000002</v>
      </c>
      <c r="C1040" s="2">
        <f t="shared" si="96"/>
        <v>4.0096750364576268</v>
      </c>
      <c r="D1040" s="2">
        <f t="shared" si="92"/>
        <v>3.9653727451353231</v>
      </c>
      <c r="E1040" s="2">
        <f t="shared" si="91"/>
        <v>4.4302291322303677E-2</v>
      </c>
      <c r="F1040" s="2">
        <f t="shared" si="95"/>
        <v>-1.1569894791052665E-2</v>
      </c>
      <c r="G1040" s="2">
        <f t="shared" si="93"/>
        <v>5.5872186113356342E-2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3.6015999999999999</v>
      </c>
      <c r="C1041" s="2">
        <f t="shared" si="96"/>
        <v>4.0186634923872226</v>
      </c>
      <c r="D1041" s="2">
        <f t="shared" si="92"/>
        <v>3.9384266158660397</v>
      </c>
      <c r="E1041" s="2">
        <f t="shared" si="91"/>
        <v>8.0236876521182943E-2</v>
      </c>
      <c r="F1041" s="2">
        <f t="shared" si="95"/>
        <v>6.7914594713944579E-3</v>
      </c>
      <c r="G1041" s="2">
        <f t="shared" si="93"/>
        <v>7.3445417049788492E-2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3.4443000000000001</v>
      </c>
      <c r="C1042" s="2">
        <f t="shared" si="96"/>
        <v>4.0262691089430351</v>
      </c>
      <c r="D1042" s="2">
        <f t="shared" si="92"/>
        <v>3.9018246443204072</v>
      </c>
      <c r="E1042" s="2">
        <f t="shared" si="91"/>
        <v>0.12444446462262793</v>
      </c>
      <c r="F1042" s="2">
        <f t="shared" si="95"/>
        <v>3.0322060501641154E-2</v>
      </c>
      <c r="G1042" s="2">
        <f t="shared" si="93"/>
        <v>9.4122404120986769E-2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3.2924000000000002</v>
      </c>
      <c r="C1043" s="2">
        <f t="shared" si="96"/>
        <v>4.0327046306441066</v>
      </c>
      <c r="D1043" s="2">
        <f t="shared" si="92"/>
        <v>3.8566820780744511</v>
      </c>
      <c r="E1043" s="2">
        <f t="shared" si="91"/>
        <v>0.17602255256965549</v>
      </c>
      <c r="F1043" s="2">
        <f t="shared" si="95"/>
        <v>5.9462158915244021E-2</v>
      </c>
      <c r="G1043" s="2">
        <f t="shared" si="93"/>
        <v>0.11656039365441147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3.3357999999999999</v>
      </c>
      <c r="C1044" s="2">
        <f t="shared" si="96"/>
        <v>4.0181193028527051</v>
      </c>
      <c r="D1044" s="2">
        <f t="shared" si="92"/>
        <v>3.8180982204393068</v>
      </c>
      <c r="E1044" s="2">
        <f t="shared" si="91"/>
        <v>0.20002108241339833</v>
      </c>
      <c r="F1044" s="2">
        <f t="shared" si="95"/>
        <v>8.7573943614874888E-2</v>
      </c>
      <c r="G1044" s="2">
        <f t="shared" si="93"/>
        <v>0.11244713879852344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3.3357999999999999</v>
      </c>
      <c r="C1045" s="2">
        <f t="shared" si="96"/>
        <v>4.0057778716445966</v>
      </c>
      <c r="D1045" s="2">
        <f t="shared" si="92"/>
        <v>3.7823724263326914</v>
      </c>
      <c r="E1045" s="2">
        <f t="shared" si="91"/>
        <v>0.2234054453119052</v>
      </c>
      <c r="F1045" s="2">
        <f t="shared" si="95"/>
        <v>0.11474024395428095</v>
      </c>
      <c r="G1045" s="2">
        <f t="shared" si="93"/>
        <v>0.10866520135762425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3.3521000000000001</v>
      </c>
      <c r="C1046" s="2">
        <f t="shared" si="96"/>
        <v>3.9953351221608129</v>
      </c>
      <c r="D1046" s="2">
        <f t="shared" si="92"/>
        <v>3.7505003947524922</v>
      </c>
      <c r="E1046" s="2">
        <f t="shared" si="91"/>
        <v>0.24483472740832068</v>
      </c>
      <c r="F1046" s="2">
        <f t="shared" si="95"/>
        <v>0.1407591406450889</v>
      </c>
      <c r="G1046" s="2">
        <f t="shared" si="93"/>
        <v>0.10407558676323178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3.3521000000000001</v>
      </c>
      <c r="C1047" s="2">
        <f t="shared" si="96"/>
        <v>3.986498949520688</v>
      </c>
      <c r="D1047" s="2">
        <f t="shared" si="92"/>
        <v>3.7209892544004557</v>
      </c>
      <c r="E1047" s="2">
        <f t="shared" si="91"/>
        <v>0.26550969512023226</v>
      </c>
      <c r="F1047" s="2">
        <f t="shared" si="95"/>
        <v>0.16570925154011759</v>
      </c>
      <c r="G1047" s="2">
        <f t="shared" si="93"/>
        <v>9.9800443580114667E-2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3.3521000000000001</v>
      </c>
      <c r="C1048" s="2">
        <f t="shared" si="96"/>
        <v>3.9790221880559669</v>
      </c>
      <c r="D1048" s="2">
        <f t="shared" si="92"/>
        <v>3.6936641244448665</v>
      </c>
      <c r="E1048" s="2">
        <f t="shared" si="91"/>
        <v>0.28535806361110039</v>
      </c>
      <c r="F1048" s="2">
        <f t="shared" si="95"/>
        <v>0.18963901395431415</v>
      </c>
      <c r="G1048" s="2">
        <f t="shared" si="93"/>
        <v>9.5719049656786237E-2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3.3466999999999998</v>
      </c>
      <c r="C1049" s="2">
        <f t="shared" si="96"/>
        <v>3.9551726206627413</v>
      </c>
      <c r="D1049" s="2">
        <f t="shared" si="92"/>
        <v>3.667963078189691</v>
      </c>
      <c r="E1049" s="2">
        <f t="shared" si="91"/>
        <v>0.28720954247305031</v>
      </c>
      <c r="F1049" s="2">
        <f t="shared" si="95"/>
        <v>0.20915311965806138</v>
      </c>
      <c r="G1049" s="2">
        <f t="shared" si="93"/>
        <v>7.8056422814988924E-2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3.3357999999999999</v>
      </c>
      <c r="C1050" s="2">
        <f t="shared" si="96"/>
        <v>3.9174691405607813</v>
      </c>
      <c r="D1050" s="2">
        <f t="shared" si="92"/>
        <v>3.6433584057311954</v>
      </c>
      <c r="E1050" s="2">
        <f t="shared" si="91"/>
        <v>0.27411073482958592</v>
      </c>
      <c r="F1050" s="2">
        <f t="shared" si="95"/>
        <v>0.22214464269236631</v>
      </c>
      <c r="G1050" s="2">
        <f t="shared" si="93"/>
        <v>5.1966092137219616E-2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3.2382</v>
      </c>
      <c r="C1051" s="2">
        <f t="shared" si="96"/>
        <v>3.8688738881668145</v>
      </c>
      <c r="D1051" s="2">
        <f t="shared" si="92"/>
        <v>3.6133466719733289</v>
      </c>
      <c r="E1051" s="2">
        <f t="shared" si="91"/>
        <v>0.25552721619348562</v>
      </c>
      <c r="F1051" s="2">
        <f t="shared" si="95"/>
        <v>0.22882115739259018</v>
      </c>
      <c r="G1051" s="2">
        <f t="shared" si="93"/>
        <v>2.6706058800895438E-2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3.3304</v>
      </c>
      <c r="C1052" s="2">
        <f t="shared" si="96"/>
        <v>3.8035548284488434</v>
      </c>
      <c r="D1052" s="2">
        <f t="shared" si="92"/>
        <v>3.5923876592345638</v>
      </c>
      <c r="E1052" s="2">
        <f t="shared" ref="E1052:E1115" si="97">C1052-D1052</f>
        <v>0.21116716921427958</v>
      </c>
      <c r="F1052" s="2">
        <f t="shared" si="95"/>
        <v>0.22529035975692807</v>
      </c>
      <c r="G1052" s="2">
        <f t="shared" si="93"/>
        <v>-1.4123190542648489E-2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3.3304</v>
      </c>
      <c r="C1053" s="2">
        <f t="shared" si="96"/>
        <v>3.7249156240720982</v>
      </c>
      <c r="D1053" s="2">
        <f t="shared" ref="D1053:D1116" si="98">$D$4*B1053+(1-$D$4)*D1052</f>
        <v>3.5729811659579296</v>
      </c>
      <c r="E1053" s="2">
        <f t="shared" si="97"/>
        <v>0.15193445811416861</v>
      </c>
      <c r="F1053" s="2">
        <f t="shared" si="95"/>
        <v>0.21061917942837619</v>
      </c>
      <c r="G1053" s="2">
        <f t="shared" si="93"/>
        <v>-5.8684721314207572E-2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3.3304</v>
      </c>
      <c r="C1054" s="2">
        <f t="shared" si="96"/>
        <v>3.6650516819071597</v>
      </c>
      <c r="D1054" s="2">
        <f t="shared" si="98"/>
        <v>3.5550121907017869</v>
      </c>
      <c r="E1054" s="2">
        <f t="shared" si="97"/>
        <v>0.11003949120537282</v>
      </c>
      <c r="F1054" s="2">
        <f t="shared" si="95"/>
        <v>0.19050324178377553</v>
      </c>
      <c r="G1054" s="2">
        <f t="shared" si="93"/>
        <v>-8.0463750578402715E-2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3.3304</v>
      </c>
      <c r="C1055" s="2">
        <f t="shared" si="96"/>
        <v>3.6143975769983658</v>
      </c>
      <c r="D1055" s="2">
        <f t="shared" si="98"/>
        <v>3.5383742506498028</v>
      </c>
      <c r="E1055" s="2">
        <f t="shared" si="97"/>
        <v>7.6023326348563014E-2</v>
      </c>
      <c r="F1055" s="2">
        <f t="shared" si="95"/>
        <v>0.16760725869673304</v>
      </c>
      <c r="G1055" s="2">
        <f t="shared" si="93"/>
        <v>-9.1583932348170027E-2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3.3304</v>
      </c>
      <c r="C1056" s="2">
        <f t="shared" si="96"/>
        <v>3.574044103614002</v>
      </c>
      <c r="D1056" s="2">
        <f t="shared" si="98"/>
        <v>3.5229687506016694</v>
      </c>
      <c r="E1056" s="2">
        <f t="shared" si="97"/>
        <v>5.107535301233268E-2</v>
      </c>
      <c r="F1056" s="2">
        <f t="shared" si="95"/>
        <v>0.14430087755985299</v>
      </c>
      <c r="G1056" s="2">
        <f t="shared" si="93"/>
        <v>-9.3225524547520311E-2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3.3304</v>
      </c>
      <c r="C1057" s="2">
        <f t="shared" si="96"/>
        <v>3.5398988569041556</v>
      </c>
      <c r="D1057" s="2">
        <f t="shared" si="98"/>
        <v>3.5087043987052495</v>
      </c>
      <c r="E1057" s="2">
        <f t="shared" si="97"/>
        <v>3.1194458198906094E-2</v>
      </c>
      <c r="F1057" s="2">
        <f t="shared" si="95"/>
        <v>0.12167959368766362</v>
      </c>
      <c r="G1057" s="2">
        <f t="shared" si="93"/>
        <v>-9.0485135488757529E-2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3.2545000000000002</v>
      </c>
      <c r="C1058" s="2">
        <f t="shared" si="96"/>
        <v>3.5110067250727472</v>
      </c>
      <c r="D1058" s="2">
        <f t="shared" si="98"/>
        <v>3.4898744432456015</v>
      </c>
      <c r="E1058" s="2">
        <f t="shared" si="97"/>
        <v>2.1132281827145771E-2</v>
      </c>
      <c r="F1058" s="2">
        <f t="shared" si="95"/>
        <v>0.10157013131556006</v>
      </c>
      <c r="G1058" s="2">
        <f t="shared" si="93"/>
        <v>-8.0437849488414287E-2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3.3466999999999998</v>
      </c>
      <c r="C1059" s="2">
        <f t="shared" si="96"/>
        <v>3.4857287673692476</v>
      </c>
      <c r="D1059" s="2">
        <f t="shared" si="98"/>
        <v>3.4792689289311127</v>
      </c>
      <c r="E1059" s="2">
        <f t="shared" si="97"/>
        <v>6.4598384381349128E-3</v>
      </c>
      <c r="F1059" s="2">
        <f t="shared" si="95"/>
        <v>8.2548072740075043E-2</v>
      </c>
      <c r="G1059" s="2">
        <f t="shared" si="93"/>
        <v>-7.608823430194013E-2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3.4171999999999998</v>
      </c>
      <c r="C1060" s="2">
        <f t="shared" si="96"/>
        <v>3.4626628031585942</v>
      </c>
      <c r="D1060" s="2">
        <f t="shared" si="98"/>
        <v>3.4746712304917713</v>
      </c>
      <c r="E1060" s="2">
        <f t="shared" si="97"/>
        <v>-1.2008427333177085E-2</v>
      </c>
      <c r="F1060" s="2">
        <f t="shared" si="95"/>
        <v>6.3636772725424631E-2</v>
      </c>
      <c r="G1060" s="2">
        <f t="shared" ref="G1060:G1123" si="99">E1060-F1060</f>
        <v>-7.5645200058601716E-2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3.4171999999999998</v>
      </c>
      <c r="C1061" s="2">
        <f t="shared" si="96"/>
        <v>3.4281300642111181</v>
      </c>
      <c r="D1061" s="2">
        <f t="shared" si="98"/>
        <v>3.4704141023071955</v>
      </c>
      <c r="E1061" s="2">
        <f t="shared" si="97"/>
        <v>-4.2284038096077392E-2</v>
      </c>
      <c r="F1061" s="2">
        <f t="shared" ref="F1061:F1124" si="101">(E1061*(2/(10)))+((1-(2/10))*F1060)</f>
        <v>4.2452610561124225E-2</v>
      </c>
      <c r="G1061" s="2">
        <f t="shared" si="99"/>
        <v>-8.4736648657201624E-2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3.5691000000000002</v>
      </c>
      <c r="C1062" s="2">
        <f t="shared" si="96"/>
        <v>3.4130946697171001</v>
      </c>
      <c r="D1062" s="2">
        <f t="shared" si="98"/>
        <v>3.477724168802959</v>
      </c>
      <c r="E1062" s="2">
        <f t="shared" si="97"/>
        <v>-6.462949908585891E-2</v>
      </c>
      <c r="F1062" s="2">
        <f t="shared" si="101"/>
        <v>2.1036188631727602E-2</v>
      </c>
      <c r="G1062" s="2">
        <f t="shared" si="99"/>
        <v>-8.5665687717586508E-2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3.6720999999999999</v>
      </c>
      <c r="C1063" s="2">
        <f t="shared" si="96"/>
        <v>3.4003724128375463</v>
      </c>
      <c r="D1063" s="2">
        <f t="shared" si="98"/>
        <v>3.4921223785212581</v>
      </c>
      <c r="E1063" s="2">
        <f t="shared" si="97"/>
        <v>-9.1749965683711743E-2</v>
      </c>
      <c r="F1063" s="2">
        <f t="shared" si="101"/>
        <v>-1.521042231360268E-3</v>
      </c>
      <c r="G1063" s="2">
        <f t="shared" si="99"/>
        <v>-9.0228923452351478E-2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3.7698</v>
      </c>
      <c r="C1064" s="2">
        <f t="shared" si="96"/>
        <v>3.3896074262471547</v>
      </c>
      <c r="D1064" s="2">
        <f t="shared" si="98"/>
        <v>3.5126910912233873</v>
      </c>
      <c r="E1064" s="2">
        <f t="shared" si="97"/>
        <v>-0.12308366497623258</v>
      </c>
      <c r="F1064" s="2">
        <f t="shared" si="101"/>
        <v>-2.583356678033473E-2</v>
      </c>
      <c r="G1064" s="2">
        <f t="shared" si="99"/>
        <v>-9.7250098195897847E-2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3.6613000000000002</v>
      </c>
      <c r="C1065" s="2">
        <f t="shared" si="96"/>
        <v>3.3804985914399004</v>
      </c>
      <c r="D1065" s="2">
        <f t="shared" si="98"/>
        <v>3.5236991585401736</v>
      </c>
      <c r="E1065" s="2">
        <f t="shared" si="97"/>
        <v>-0.14320056710027318</v>
      </c>
      <c r="F1065" s="2">
        <f t="shared" si="101"/>
        <v>-4.9306966844322425E-2</v>
      </c>
      <c r="G1065" s="2">
        <f t="shared" si="99"/>
        <v>-9.3893600255950754E-2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3.7643</v>
      </c>
      <c r="C1066" s="2">
        <f t="shared" si="96"/>
        <v>3.372791115833762</v>
      </c>
      <c r="D1066" s="2">
        <f t="shared" si="98"/>
        <v>3.5415214430927531</v>
      </c>
      <c r="E1066" s="2">
        <f t="shared" si="97"/>
        <v>-0.16873032725899106</v>
      </c>
      <c r="F1066" s="2">
        <f t="shared" si="101"/>
        <v>-7.3191638927256164E-2</v>
      </c>
      <c r="G1066" s="2">
        <f t="shared" si="99"/>
        <v>-9.55386883317349E-2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3.7643</v>
      </c>
      <c r="C1067" s="2">
        <f t="shared" si="96"/>
        <v>3.3662694057054909</v>
      </c>
      <c r="D1067" s="2">
        <f t="shared" si="98"/>
        <v>3.5580235584192161</v>
      </c>
      <c r="E1067" s="2">
        <f t="shared" si="97"/>
        <v>-0.1917541527137252</v>
      </c>
      <c r="F1067" s="2">
        <f t="shared" si="101"/>
        <v>-9.6904141684549971E-2</v>
      </c>
      <c r="G1067" s="2">
        <f t="shared" si="99"/>
        <v>-9.485001102917523E-2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3.7643</v>
      </c>
      <c r="C1068" s="2">
        <f t="shared" si="96"/>
        <v>3.3490741125200305</v>
      </c>
      <c r="D1068" s="2">
        <f t="shared" si="98"/>
        <v>3.5733032948326073</v>
      </c>
      <c r="E1068" s="2">
        <f t="shared" si="97"/>
        <v>-0.22422918231257682</v>
      </c>
      <c r="F1068" s="2">
        <f t="shared" si="101"/>
        <v>-0.12236914981015534</v>
      </c>
      <c r="G1068" s="2">
        <f t="shared" si="99"/>
        <v>-0.10186003250242148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3.7643</v>
      </c>
      <c r="C1069" s="2">
        <f t="shared" si="96"/>
        <v>3.3487088644400256</v>
      </c>
      <c r="D1069" s="2">
        <f t="shared" si="98"/>
        <v>3.5874511989190809</v>
      </c>
      <c r="E1069" s="2">
        <f t="shared" si="97"/>
        <v>-0.23874233447905535</v>
      </c>
      <c r="F1069" s="2">
        <f t="shared" si="101"/>
        <v>-0.14564378674393536</v>
      </c>
      <c r="G1069" s="2">
        <f t="shared" si="99"/>
        <v>-9.3098547735119996E-2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3.7643</v>
      </c>
      <c r="C1070" s="2">
        <f t="shared" si="96"/>
        <v>3.3592459622184832</v>
      </c>
      <c r="D1070" s="2">
        <f t="shared" si="98"/>
        <v>3.6005511101102599</v>
      </c>
      <c r="E1070" s="2">
        <f t="shared" si="97"/>
        <v>-0.24130514789177671</v>
      </c>
      <c r="F1070" s="2">
        <f t="shared" si="101"/>
        <v>-0.16477605897350364</v>
      </c>
      <c r="G1070" s="2">
        <f t="shared" si="99"/>
        <v>-7.6529088918273064E-2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3.7643</v>
      </c>
      <c r="C1071" s="2">
        <f t="shared" si="96"/>
        <v>3.3681619680310244</v>
      </c>
      <c r="D1071" s="2">
        <f t="shared" si="98"/>
        <v>3.6126806575094994</v>
      </c>
      <c r="E1071" s="2">
        <f t="shared" si="97"/>
        <v>-0.24451868947847499</v>
      </c>
      <c r="F1071" s="2">
        <f t="shared" si="101"/>
        <v>-0.1807245850744979</v>
      </c>
      <c r="G1071" s="2">
        <f t="shared" si="99"/>
        <v>-6.3794104403977092E-2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3.7589000000000001</v>
      </c>
      <c r="C1072" s="2">
        <f t="shared" si="96"/>
        <v>3.3990755114108673</v>
      </c>
      <c r="D1072" s="2">
        <f t="shared" si="98"/>
        <v>3.6235117199162028</v>
      </c>
      <c r="E1072" s="2">
        <f t="shared" si="97"/>
        <v>-0.22443620850533552</v>
      </c>
      <c r="F1072" s="2">
        <f t="shared" si="101"/>
        <v>-0.18946690976066544</v>
      </c>
      <c r="G1072" s="2">
        <f t="shared" si="99"/>
        <v>-3.4969298744670085E-2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3.7589000000000001</v>
      </c>
      <c r="C1073" s="2">
        <f t="shared" si="96"/>
        <v>3.4410792788861189</v>
      </c>
      <c r="D1073" s="2">
        <f t="shared" si="98"/>
        <v>3.6335404814038919</v>
      </c>
      <c r="E1073" s="2">
        <f t="shared" si="97"/>
        <v>-0.19246120251777299</v>
      </c>
      <c r="F1073" s="2">
        <f t="shared" si="101"/>
        <v>-0.19006576831208696</v>
      </c>
      <c r="G1073" s="2">
        <f t="shared" si="99"/>
        <v>-2.3954342056860256E-3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3.6503999999999999</v>
      </c>
      <c r="C1074" s="2">
        <f t="shared" si="96"/>
        <v>3.4916516975190239</v>
      </c>
      <c r="D1074" s="2">
        <f t="shared" si="98"/>
        <v>3.6347893346332332</v>
      </c>
      <c r="E1074" s="2">
        <f t="shared" si="97"/>
        <v>-0.14313763711420924</v>
      </c>
      <c r="F1074" s="2">
        <f t="shared" si="101"/>
        <v>-0.18068014207251143</v>
      </c>
      <c r="G1074" s="2">
        <f t="shared" si="99"/>
        <v>3.7542504958302192E-2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3.7589000000000001</v>
      </c>
      <c r="C1075" s="2">
        <f t="shared" si="96"/>
        <v>3.5177514363622508</v>
      </c>
      <c r="D1075" s="2">
        <f t="shared" si="98"/>
        <v>3.6439827172529933</v>
      </c>
      <c r="E1075" s="2">
        <f t="shared" si="97"/>
        <v>-0.12623128089074243</v>
      </c>
      <c r="F1075" s="2">
        <f t="shared" si="101"/>
        <v>-0.16979036983615764</v>
      </c>
      <c r="G1075" s="2">
        <f t="shared" si="99"/>
        <v>4.3559088945415214E-2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3.7589000000000001</v>
      </c>
      <c r="C1076" s="2">
        <f t="shared" si="96"/>
        <v>3.5556819846142123</v>
      </c>
      <c r="D1076" s="2">
        <f t="shared" si="98"/>
        <v>3.6524951085675861</v>
      </c>
      <c r="E1076" s="2">
        <f t="shared" si="97"/>
        <v>-9.6813123953373825E-2</v>
      </c>
      <c r="F1076" s="2">
        <f t="shared" si="101"/>
        <v>-0.15519492065960089</v>
      </c>
      <c r="G1076" s="2">
        <f t="shared" si="99"/>
        <v>5.8381796706227063E-2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3.7589000000000001</v>
      </c>
      <c r="C1077" s="2">
        <f t="shared" si="96"/>
        <v>3.5877770639043334</v>
      </c>
      <c r="D1077" s="2">
        <f t="shared" si="98"/>
        <v>3.6603769523773941</v>
      </c>
      <c r="E1077" s="2">
        <f t="shared" si="97"/>
        <v>-7.2599888473060759E-2</v>
      </c>
      <c r="F1077" s="2">
        <f t="shared" si="101"/>
        <v>-0.13867591422229286</v>
      </c>
      <c r="G1077" s="2">
        <f t="shared" si="99"/>
        <v>6.6076025749232103E-2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3.7589000000000001</v>
      </c>
      <c r="C1078" s="2">
        <f t="shared" si="96"/>
        <v>3.614934438688282</v>
      </c>
      <c r="D1078" s="2">
        <f t="shared" si="98"/>
        <v>3.6676749559049941</v>
      </c>
      <c r="E1078" s="2">
        <f t="shared" si="97"/>
        <v>-5.2740517216712135E-2</v>
      </c>
      <c r="F1078" s="2">
        <f t="shared" si="101"/>
        <v>-0.12148883482117673</v>
      </c>
      <c r="G1078" s="2">
        <f t="shared" si="99"/>
        <v>6.8748317604464593E-2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3.7589000000000001</v>
      </c>
      <c r="C1079" s="2">
        <f t="shared" si="96"/>
        <v>3.6379137558131616</v>
      </c>
      <c r="D1079" s="2">
        <f t="shared" si="98"/>
        <v>3.6744323665786984</v>
      </c>
      <c r="E1079" s="2">
        <f t="shared" si="97"/>
        <v>-3.6518610765536863E-2</v>
      </c>
      <c r="F1079" s="2">
        <f t="shared" si="101"/>
        <v>-0.10449479001004876</v>
      </c>
      <c r="G1079" s="2">
        <f t="shared" si="99"/>
        <v>6.7976179244511895E-2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3.6503999999999999</v>
      </c>
      <c r="C1080" s="2">
        <f t="shared" si="96"/>
        <v>3.6573577933803674</v>
      </c>
      <c r="D1080" s="2">
        <f t="shared" si="98"/>
        <v>3.6726521912765726</v>
      </c>
      <c r="E1080" s="2">
        <f t="shared" si="97"/>
        <v>-1.5294397896205236E-2</v>
      </c>
      <c r="F1080" s="2">
        <f t="shared" si="101"/>
        <v>-8.6654711587280053E-2</v>
      </c>
      <c r="G1080" s="2">
        <f t="shared" si="99"/>
        <v>7.1360313691074817E-2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3.5419</v>
      </c>
      <c r="C1081" s="2">
        <f t="shared" si="96"/>
        <v>3.6738104405526184</v>
      </c>
      <c r="D1081" s="2">
        <f t="shared" si="98"/>
        <v>3.6629668437746044</v>
      </c>
      <c r="E1081" s="2">
        <f t="shared" si="97"/>
        <v>1.0843596778014053E-2</v>
      </c>
      <c r="F1081" s="2">
        <f t="shared" si="101"/>
        <v>-6.7155049914221235E-2</v>
      </c>
      <c r="G1081" s="2">
        <f t="shared" si="99"/>
        <v>7.7998646692235288E-2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3.645</v>
      </c>
      <c r="C1082" s="2">
        <f t="shared" si="96"/>
        <v>3.6869011420060618</v>
      </c>
      <c r="D1082" s="2">
        <f t="shared" si="98"/>
        <v>3.661635966457967</v>
      </c>
      <c r="E1082" s="2">
        <f t="shared" si="97"/>
        <v>2.526517554809482E-2</v>
      </c>
      <c r="F1082" s="2">
        <f t="shared" si="101"/>
        <v>-4.8671004821758027E-2</v>
      </c>
      <c r="G1082" s="2">
        <f t="shared" si="99"/>
        <v>7.3936180369852847E-2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3.7425999999999999</v>
      </c>
      <c r="C1083" s="2">
        <f t="shared" si="96"/>
        <v>3.6979778893897448</v>
      </c>
      <c r="D1083" s="2">
        <f t="shared" si="98"/>
        <v>3.6676333022758953</v>
      </c>
      <c r="E1083" s="2">
        <f t="shared" si="97"/>
        <v>3.0344587113849464E-2</v>
      </c>
      <c r="F1083" s="2">
        <f t="shared" si="101"/>
        <v>-3.2867886434636527E-2</v>
      </c>
      <c r="G1083" s="2">
        <f t="shared" si="99"/>
        <v>6.3212473548485998E-2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3.7425999999999999</v>
      </c>
      <c r="C1084" s="2">
        <f t="shared" si="96"/>
        <v>3.6906582140990145</v>
      </c>
      <c r="D1084" s="2">
        <f t="shared" si="98"/>
        <v>3.6731863909961993</v>
      </c>
      <c r="E1084" s="2">
        <f t="shared" si="97"/>
        <v>1.7471823102815254E-2</v>
      </c>
      <c r="F1084" s="2">
        <f t="shared" si="101"/>
        <v>-2.279994452714617E-2</v>
      </c>
      <c r="G1084" s="2">
        <f t="shared" si="99"/>
        <v>4.0271767629961423E-2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3.7372000000000001</v>
      </c>
      <c r="C1085" s="2">
        <f t="shared" si="96"/>
        <v>3.7011569503914741</v>
      </c>
      <c r="D1085" s="2">
        <f t="shared" si="98"/>
        <v>3.6779281398112955</v>
      </c>
      <c r="E1085" s="2">
        <f t="shared" si="97"/>
        <v>2.322881058017856E-2</v>
      </c>
      <c r="F1085" s="2">
        <f t="shared" si="101"/>
        <v>-1.3594193505681224E-2</v>
      </c>
      <c r="G1085" s="2">
        <f t="shared" si="99"/>
        <v>3.6823004085859784E-2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3.7372000000000001</v>
      </c>
      <c r="C1086" s="2">
        <f t="shared" si="96"/>
        <v>3.7100404964850937</v>
      </c>
      <c r="D1086" s="2">
        <f t="shared" si="98"/>
        <v>3.6823186479734216</v>
      </c>
      <c r="E1086" s="2">
        <f t="shared" si="97"/>
        <v>2.7721848511672142E-2</v>
      </c>
      <c r="F1086" s="2">
        <f t="shared" si="101"/>
        <v>-5.3309851022105507E-3</v>
      </c>
      <c r="G1086" s="2">
        <f t="shared" si="99"/>
        <v>3.3052833613882691E-2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3.7372000000000001</v>
      </c>
      <c r="C1087" s="2">
        <f t="shared" si="96"/>
        <v>3.7175573431796947</v>
      </c>
      <c r="D1087" s="2">
        <f t="shared" si="98"/>
        <v>3.6863839333087234</v>
      </c>
      <c r="E1087" s="2">
        <f t="shared" si="97"/>
        <v>3.117340987097128E-2</v>
      </c>
      <c r="F1087" s="2">
        <f t="shared" si="101"/>
        <v>1.9698938924258159E-3</v>
      </c>
      <c r="G1087" s="2">
        <f t="shared" si="99"/>
        <v>2.9203515978545466E-2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3.7372000000000001</v>
      </c>
      <c r="C1088" s="2">
        <f t="shared" si="96"/>
        <v>3.7239177519212801</v>
      </c>
      <c r="D1088" s="2">
        <f t="shared" si="98"/>
        <v>3.6901480863969662</v>
      </c>
      <c r="E1088" s="2">
        <f t="shared" si="97"/>
        <v>3.3769665524313819E-2</v>
      </c>
      <c r="F1088" s="2">
        <f t="shared" si="101"/>
        <v>8.3298482188034172E-3</v>
      </c>
      <c r="G1088" s="2">
        <f t="shared" si="99"/>
        <v>2.5439817305510402E-2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3.7372000000000001</v>
      </c>
      <c r="C1089" s="2">
        <f t="shared" si="96"/>
        <v>3.7292996362410831</v>
      </c>
      <c r="D1089" s="2">
        <f t="shared" si="98"/>
        <v>3.6936334133305242</v>
      </c>
      <c r="E1089" s="2">
        <f t="shared" si="97"/>
        <v>3.5666222910558876E-2</v>
      </c>
      <c r="F1089" s="2">
        <f t="shared" si="101"/>
        <v>1.379712315715451E-2</v>
      </c>
      <c r="G1089" s="2">
        <f t="shared" si="99"/>
        <v>2.1869099753404366E-2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3.7425999999999999</v>
      </c>
      <c r="C1090" s="2">
        <f t="shared" si="96"/>
        <v>3.7171612306655315</v>
      </c>
      <c r="D1090" s="2">
        <f t="shared" si="98"/>
        <v>3.6972605678986334</v>
      </c>
      <c r="E1090" s="2">
        <f t="shared" si="97"/>
        <v>1.9900662766898058E-2</v>
      </c>
      <c r="F1090" s="2">
        <f t="shared" si="101"/>
        <v>1.5017831079103221E-2</v>
      </c>
      <c r="G1090" s="2">
        <f t="shared" si="99"/>
        <v>4.8828316877948374E-3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3.7425999999999999</v>
      </c>
      <c r="C1091" s="2">
        <f t="shared" si="96"/>
        <v>3.6901979644092959</v>
      </c>
      <c r="D1091" s="2">
        <f t="shared" si="98"/>
        <v>3.7006190443505864</v>
      </c>
      <c r="E1091" s="2">
        <f t="shared" si="97"/>
        <v>-1.042107994129049E-2</v>
      </c>
      <c r="F1091" s="2">
        <f t="shared" si="101"/>
        <v>9.9300488750244803E-3</v>
      </c>
      <c r="G1091" s="2">
        <f t="shared" si="99"/>
        <v>-2.035112881631497E-2</v>
      </c>
      <c r="H1091" s="2" t="str">
        <f t="shared" si="100"/>
        <v>Hold</v>
      </c>
    </row>
    <row r="1092" spans="1:8" ht="13.5" x14ac:dyDescent="0.25">
      <c r="A1092" s="3">
        <f>TITRES_STAT!B1095</f>
        <v>43598</v>
      </c>
      <c r="B1092" s="6">
        <f>TITRES_STAT!D1095</f>
        <v>3.7425999999999999</v>
      </c>
      <c r="C1092" s="2">
        <f t="shared" si="96"/>
        <v>3.6832444314232506</v>
      </c>
      <c r="D1092" s="2">
        <f t="shared" si="98"/>
        <v>3.7037287447690614</v>
      </c>
      <c r="E1092" s="2">
        <f t="shared" si="97"/>
        <v>-2.0484313345810801E-2</v>
      </c>
      <c r="F1092" s="2">
        <f t="shared" si="101"/>
        <v>3.8471764308574243E-3</v>
      </c>
      <c r="G1092" s="2">
        <f t="shared" si="99"/>
        <v>-2.4331489776668224E-2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6">
        <f>TITRES_STAT!D1096</f>
        <v>3.7425999999999999</v>
      </c>
      <c r="C1093" s="2">
        <f t="shared" si="96"/>
        <v>3.692376057358135</v>
      </c>
      <c r="D1093" s="2">
        <f t="shared" si="98"/>
        <v>3.7066080970083899</v>
      </c>
      <c r="E1093" s="2">
        <f t="shared" si="97"/>
        <v>-1.423203965025488E-2</v>
      </c>
      <c r="F1093" s="2">
        <f t="shared" si="101"/>
        <v>2.3133321463496368E-4</v>
      </c>
      <c r="G1093" s="2">
        <f t="shared" si="99"/>
        <v>-1.4463372864889842E-2</v>
      </c>
      <c r="H1093" s="2" t="str">
        <f t="shared" si="100"/>
        <v>Hold</v>
      </c>
    </row>
    <row r="1094" spans="1:8" ht="13.5" x14ac:dyDescent="0.25">
      <c r="A1094" s="3">
        <f>TITRES_STAT!B1097</f>
        <v>43600</v>
      </c>
      <c r="B1094" s="6">
        <f>TITRES_STAT!D1097</f>
        <v>3.7425999999999999</v>
      </c>
      <c r="C1094" s="2">
        <f t="shared" si="96"/>
        <v>3.7001028177645758</v>
      </c>
      <c r="D1094" s="2">
        <f t="shared" si="98"/>
        <v>3.7092741638966573</v>
      </c>
      <c r="E1094" s="2">
        <f t="shared" si="97"/>
        <v>-9.1713461320814815E-3</v>
      </c>
      <c r="F1094" s="2">
        <f t="shared" si="101"/>
        <v>-1.6492026547083255E-3</v>
      </c>
      <c r="G1094" s="2">
        <f t="shared" si="99"/>
        <v>-7.522143477373156E-3</v>
      </c>
      <c r="H1094" s="2" t="str">
        <f t="shared" si="100"/>
        <v>Hold</v>
      </c>
    </row>
    <row r="1095" spans="1:8" ht="13.5" x14ac:dyDescent="0.25">
      <c r="A1095" s="3">
        <f>TITRES_STAT!B1098</f>
        <v>43601</v>
      </c>
      <c r="B1095" s="6">
        <f>TITRES_STAT!D1098</f>
        <v>3.7425999999999999</v>
      </c>
      <c r="C1095" s="2">
        <f t="shared" si="96"/>
        <v>3.7058100765700255</v>
      </c>
      <c r="D1095" s="2">
        <f t="shared" si="98"/>
        <v>3.7117427443487565</v>
      </c>
      <c r="E1095" s="2">
        <f t="shared" si="97"/>
        <v>-5.9326677787310267E-3</v>
      </c>
      <c r="F1095" s="2">
        <f t="shared" si="101"/>
        <v>-2.5058956795128659E-3</v>
      </c>
      <c r="G1095" s="2">
        <f t="shared" si="99"/>
        <v>-3.4267720992181608E-3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6">
        <f>TITRES_STAT!D1099</f>
        <v>3.7425999999999999</v>
      </c>
      <c r="C1096" s="2">
        <f t="shared" si="96"/>
        <v>3.7106392955592522</v>
      </c>
      <c r="D1096" s="2">
        <f t="shared" si="98"/>
        <v>3.7140284669895891</v>
      </c>
      <c r="E1096" s="2">
        <f t="shared" si="97"/>
        <v>-3.3891714303369014E-3</v>
      </c>
      <c r="F1096" s="2">
        <f t="shared" si="101"/>
        <v>-2.682550829677673E-3</v>
      </c>
      <c r="G1096" s="2">
        <f t="shared" si="99"/>
        <v>-7.0662060065922834E-4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6">
        <f>TITRES_STAT!D1100</f>
        <v>3.5745</v>
      </c>
      <c r="C1097" s="2">
        <f t="shared" si="96"/>
        <v>3.7147255577809055</v>
      </c>
      <c r="D1097" s="2">
        <f t="shared" si="98"/>
        <v>3.7036930249903603</v>
      </c>
      <c r="E1097" s="2">
        <f t="shared" si="97"/>
        <v>1.1032532790545169E-2</v>
      </c>
      <c r="F1097" s="2">
        <f t="shared" si="101"/>
        <v>6.0465894366895211E-5</v>
      </c>
      <c r="G1097" s="2">
        <f t="shared" si="99"/>
        <v>1.0972066896178273E-2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3.6775000000000002</v>
      </c>
      <c r="C1098" s="2">
        <f t="shared" si="96"/>
        <v>3.7181831642761507</v>
      </c>
      <c r="D1098" s="2">
        <f t="shared" si="98"/>
        <v>3.7017528009170002</v>
      </c>
      <c r="E1098" s="2">
        <f t="shared" si="97"/>
        <v>1.6430363359150491E-2</v>
      </c>
      <c r="F1098" s="2">
        <f t="shared" si="101"/>
        <v>3.3344453873236143E-3</v>
      </c>
      <c r="G1098" s="2">
        <f t="shared" si="99"/>
        <v>1.3095917971826876E-2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3.5148000000000001</v>
      </c>
      <c r="C1099" s="2">
        <f t="shared" si="96"/>
        <v>3.7211088313105893</v>
      </c>
      <c r="D1099" s="2">
        <f t="shared" si="98"/>
        <v>3.6879044452935186</v>
      </c>
      <c r="E1099" s="2">
        <f t="shared" si="97"/>
        <v>3.3204386017070764E-2</v>
      </c>
      <c r="F1099" s="2">
        <f t="shared" si="101"/>
        <v>9.3084335132730452E-3</v>
      </c>
      <c r="G1099" s="2">
        <f t="shared" si="99"/>
        <v>2.3895952503797717E-2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3.6179000000000001</v>
      </c>
      <c r="C1100" s="2">
        <f t="shared" si="96"/>
        <v>3.724415164955114</v>
      </c>
      <c r="D1100" s="2">
        <f t="shared" si="98"/>
        <v>3.682718930827332</v>
      </c>
      <c r="E1100" s="2">
        <f t="shared" si="97"/>
        <v>4.1696234127782006E-2</v>
      </c>
      <c r="F1100" s="2">
        <f t="shared" si="101"/>
        <v>1.5785993636174837E-2</v>
      </c>
      <c r="G1100" s="2">
        <f t="shared" si="99"/>
        <v>2.5910240491607169E-2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3.7263999999999999</v>
      </c>
      <c r="C1101" s="2">
        <f t="shared" si="96"/>
        <v>3.7272128318850966</v>
      </c>
      <c r="D1101" s="2">
        <f t="shared" si="98"/>
        <v>3.6859545655808632</v>
      </c>
      <c r="E1101" s="2">
        <f t="shared" si="97"/>
        <v>4.1258266304233349E-2</v>
      </c>
      <c r="F1101" s="2">
        <f t="shared" si="101"/>
        <v>2.0880448169786542E-2</v>
      </c>
      <c r="G1101" s="2">
        <f t="shared" si="99"/>
        <v>2.0377818134446807E-2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6">
        <f>TITRES_STAT!D1105</f>
        <v>3.7263999999999999</v>
      </c>
      <c r="C1102" s="2">
        <f t="shared" si="96"/>
        <v>3.7295800885181585</v>
      </c>
      <c r="D1102" s="2">
        <f t="shared" si="98"/>
        <v>3.6889505236859845</v>
      </c>
      <c r="E1102" s="2">
        <f t="shared" si="97"/>
        <v>4.0629564832173948E-2</v>
      </c>
      <c r="F1102" s="2">
        <f t="shared" si="101"/>
        <v>2.4830271502264023E-2</v>
      </c>
      <c r="G1102" s="2">
        <f t="shared" si="99"/>
        <v>1.5799293329909925E-2</v>
      </c>
      <c r="H1102" s="2" t="str">
        <f t="shared" si="100"/>
        <v>Sell</v>
      </c>
    </row>
    <row r="1103" spans="1:8" ht="13.5" x14ac:dyDescent="0.25">
      <c r="A1103" s="3">
        <f>TITRES_STAT!B1106</f>
        <v>43613</v>
      </c>
      <c r="B1103" s="6">
        <f>TITRES_STAT!D1106</f>
        <v>3.7263999999999999</v>
      </c>
      <c r="C1103" s="2">
        <f t="shared" ref="C1103:C1166" si="102">$C$4*B1093+C1102*(1-$C$4)</f>
        <v>3.7315831518230569</v>
      </c>
      <c r="D1103" s="2">
        <f t="shared" si="98"/>
        <v>3.6917245589685042</v>
      </c>
      <c r="E1103" s="2">
        <f t="shared" si="97"/>
        <v>3.9858592854552732E-2</v>
      </c>
      <c r="F1103" s="2">
        <f t="shared" si="101"/>
        <v>2.7835935772721768E-2</v>
      </c>
      <c r="G1103" s="2">
        <f t="shared" si="99"/>
        <v>1.2022657081830965E-2</v>
      </c>
      <c r="H1103" s="2" t="str">
        <f t="shared" si="100"/>
        <v>Sell</v>
      </c>
    </row>
    <row r="1104" spans="1:8" ht="13.5" x14ac:dyDescent="0.25">
      <c r="A1104" s="3">
        <f>TITRES_STAT!B1107</f>
        <v>43614</v>
      </c>
      <c r="B1104" s="6">
        <f>TITRES_STAT!D1107</f>
        <v>3.7263999999999999</v>
      </c>
      <c r="C1104" s="2">
        <f t="shared" si="102"/>
        <v>3.7332780515425865</v>
      </c>
      <c r="D1104" s="2">
        <f t="shared" si="98"/>
        <v>3.6942931101560226</v>
      </c>
      <c r="E1104" s="2">
        <f t="shared" si="97"/>
        <v>3.8984941386563943E-2</v>
      </c>
      <c r="F1104" s="2">
        <f t="shared" si="101"/>
        <v>3.0065736895490205E-2</v>
      </c>
      <c r="G1104" s="2">
        <f t="shared" si="99"/>
        <v>8.9192044910737373E-3</v>
      </c>
      <c r="H1104" s="2" t="str">
        <f t="shared" si="100"/>
        <v>Sell</v>
      </c>
    </row>
    <row r="1105" spans="1:8" ht="13.5" x14ac:dyDescent="0.25">
      <c r="A1105" s="3">
        <f>TITRES_STAT!B1108</f>
        <v>43615</v>
      </c>
      <c r="B1105" s="6">
        <f>TITRES_STAT!D1108</f>
        <v>3.7265000000000001</v>
      </c>
      <c r="C1105" s="2">
        <f t="shared" si="102"/>
        <v>3.7347121974591118</v>
      </c>
      <c r="D1105" s="2">
        <f t="shared" si="98"/>
        <v>3.6966788057000208</v>
      </c>
      <c r="E1105" s="2">
        <f t="shared" si="97"/>
        <v>3.8033391759090929E-2</v>
      </c>
      <c r="F1105" s="2">
        <f t="shared" si="101"/>
        <v>3.1659267868210349E-2</v>
      </c>
      <c r="G1105" s="2">
        <f t="shared" si="99"/>
        <v>6.37412389088058E-3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6">
        <f>TITRES_STAT!D1109</f>
        <v>3.7265000000000001</v>
      </c>
      <c r="C1106" s="2">
        <f t="shared" si="102"/>
        <v>3.7359257055423254</v>
      </c>
      <c r="D1106" s="2">
        <f t="shared" si="98"/>
        <v>3.6988877830555751</v>
      </c>
      <c r="E1106" s="2">
        <f t="shared" si="97"/>
        <v>3.7037922486750308E-2</v>
      </c>
      <c r="F1106" s="2">
        <f t="shared" si="101"/>
        <v>3.2734998791918338E-2</v>
      </c>
      <c r="G1106" s="2">
        <f t="shared" si="99"/>
        <v>4.3029236948319699E-3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6">
        <f>TITRES_STAT!D1110</f>
        <v>3.8342000000000001</v>
      </c>
      <c r="C1107" s="2">
        <f t="shared" si="102"/>
        <v>3.7110909816127369</v>
      </c>
      <c r="D1107" s="2">
        <f t="shared" si="98"/>
        <v>3.7089109102366433</v>
      </c>
      <c r="E1107" s="2">
        <f t="shared" si="97"/>
        <v>2.1800713760935508E-3</v>
      </c>
      <c r="F1107" s="2">
        <f t="shared" si="101"/>
        <v>2.6624013308753382E-2</v>
      </c>
      <c r="G1107" s="2">
        <f t="shared" si="99"/>
        <v>-2.4443941932659832E-2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3.8342000000000001</v>
      </c>
      <c r="C1108" s="2">
        <f t="shared" si="102"/>
        <v>3.7059231382877003</v>
      </c>
      <c r="D1108" s="2">
        <f t="shared" si="98"/>
        <v>3.7181915835524473</v>
      </c>
      <c r="E1108" s="2">
        <f t="shared" si="97"/>
        <v>-1.2268445264747019E-2</v>
      </c>
      <c r="F1108" s="2">
        <f t="shared" si="101"/>
        <v>1.8845521594053304E-2</v>
      </c>
      <c r="G1108" s="2">
        <f t="shared" si="99"/>
        <v>-3.1113966858800322E-2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3.8342000000000001</v>
      </c>
      <c r="C1109" s="2">
        <f t="shared" si="102"/>
        <v>3.6765195785511313</v>
      </c>
      <c r="D1109" s="2">
        <f t="shared" si="98"/>
        <v>3.7267847995855994</v>
      </c>
      <c r="E1109" s="2">
        <f t="shared" si="97"/>
        <v>-5.0265221034468066E-2</v>
      </c>
      <c r="F1109" s="2">
        <f t="shared" si="101"/>
        <v>5.0233730683490289E-3</v>
      </c>
      <c r="G1109" s="2">
        <f t="shared" si="99"/>
        <v>-5.5288594102817099E-2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3.8342000000000001</v>
      </c>
      <c r="C1110" s="2">
        <f t="shared" si="102"/>
        <v>3.6675011818509571</v>
      </c>
      <c r="D1110" s="2">
        <f t="shared" si="98"/>
        <v>3.7347414810977773</v>
      </c>
      <c r="E1110" s="2">
        <f t="shared" si="97"/>
        <v>-6.7240299246820179E-2</v>
      </c>
      <c r="F1110" s="2">
        <f t="shared" si="101"/>
        <v>-9.4293613946848133E-3</v>
      </c>
      <c r="G1110" s="2">
        <f t="shared" si="99"/>
        <v>-5.7810937852135369E-2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3.8342000000000001</v>
      </c>
      <c r="C1111" s="2">
        <f t="shared" si="102"/>
        <v>3.6765625384892715</v>
      </c>
      <c r="D1111" s="2">
        <f t="shared" si="98"/>
        <v>3.742108778794238</v>
      </c>
      <c r="E1111" s="2">
        <f t="shared" si="97"/>
        <v>-6.5546240304966474E-2</v>
      </c>
      <c r="F1111" s="2">
        <f t="shared" si="101"/>
        <v>-2.0652737176741147E-2</v>
      </c>
      <c r="G1111" s="2">
        <f t="shared" si="99"/>
        <v>-4.4893503128225327E-2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3.8342000000000001</v>
      </c>
      <c r="C1112" s="2">
        <f t="shared" si="102"/>
        <v>3.6842298402601532</v>
      </c>
      <c r="D1112" s="2">
        <f t="shared" si="98"/>
        <v>3.7489303507354053</v>
      </c>
      <c r="E1112" s="2">
        <f t="shared" si="97"/>
        <v>-6.4700510475252049E-2</v>
      </c>
      <c r="F1112" s="2">
        <f t="shared" si="101"/>
        <v>-2.9462291836443329E-2</v>
      </c>
      <c r="G1112" s="2">
        <f t="shared" si="99"/>
        <v>-3.5238218638808716E-2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3.8342000000000001</v>
      </c>
      <c r="C1113" s="2">
        <f t="shared" si="102"/>
        <v>3.6907175571432065</v>
      </c>
      <c r="D1113" s="2">
        <f t="shared" si="98"/>
        <v>3.7552466210513011</v>
      </c>
      <c r="E1113" s="2">
        <f t="shared" si="97"/>
        <v>-6.4529063908094653E-2</v>
      </c>
      <c r="F1113" s="2">
        <f t="shared" si="101"/>
        <v>-3.6475646250773597E-2</v>
      </c>
      <c r="G1113" s="2">
        <f t="shared" si="99"/>
        <v>-2.8053417657321056E-2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3.8285999999999998</v>
      </c>
      <c r="C1114" s="2">
        <f t="shared" si="102"/>
        <v>3.6962071637365597</v>
      </c>
      <c r="D1114" s="2">
        <f t="shared" si="98"/>
        <v>3.7606802046771306</v>
      </c>
      <c r="E1114" s="2">
        <f t="shared" si="97"/>
        <v>-6.4473040940570936E-2</v>
      </c>
      <c r="F1114" s="2">
        <f t="shared" si="101"/>
        <v>-4.2075125188733069E-2</v>
      </c>
      <c r="G1114" s="2">
        <f t="shared" si="99"/>
        <v>-2.2397915751837867E-2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3.8285999999999998</v>
      </c>
      <c r="C1115" s="2">
        <f t="shared" si="102"/>
        <v>3.7008676000847811</v>
      </c>
      <c r="D1115" s="2">
        <f t="shared" si="98"/>
        <v>3.7657113006269727</v>
      </c>
      <c r="E1115" s="2">
        <f t="shared" si="97"/>
        <v>-6.4843700542191574E-2</v>
      </c>
      <c r="F1115" s="2">
        <f t="shared" si="101"/>
        <v>-4.6628840259424771E-2</v>
      </c>
      <c r="G1115" s="2">
        <f t="shared" si="99"/>
        <v>-1.8214860282766802E-2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3.8285999999999998</v>
      </c>
      <c r="C1116" s="2">
        <f t="shared" si="102"/>
        <v>3.7048110462255841</v>
      </c>
      <c r="D1116" s="2">
        <f t="shared" si="98"/>
        <v>3.7703697228027524</v>
      </c>
      <c r="E1116" s="2">
        <f t="shared" ref="E1116:E1179" si="103">C1116-D1116</f>
        <v>-6.5558676577168296E-2</v>
      </c>
      <c r="F1116" s="2">
        <f t="shared" si="101"/>
        <v>-5.0414807522973476E-2</v>
      </c>
      <c r="G1116" s="2">
        <f t="shared" si="99"/>
        <v>-1.514386905419482E-2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3.8285999999999998</v>
      </c>
      <c r="C1117" s="2">
        <f t="shared" si="102"/>
        <v>3.7247170391139557</v>
      </c>
      <c r="D1117" s="2">
        <f t="shared" ref="D1117:D1180" si="104">$D$4*B1117+(1-$D$4)*D1116</f>
        <v>3.774683076669215</v>
      </c>
      <c r="E1117" s="2">
        <f t="shared" si="103"/>
        <v>-4.9966037555259302E-2</v>
      </c>
      <c r="F1117" s="2">
        <f t="shared" si="101"/>
        <v>-5.0325053529430647E-2</v>
      </c>
      <c r="G1117" s="2">
        <f t="shared" si="99"/>
        <v>3.5901597417134501E-4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3.8285999999999998</v>
      </c>
      <c r="C1118" s="2">
        <f t="shared" si="102"/>
        <v>3.7415605715579625</v>
      </c>
      <c r="D1118" s="2">
        <f t="shared" si="104"/>
        <v>3.7786769228418655</v>
      </c>
      <c r="E1118" s="2">
        <f t="shared" si="103"/>
        <v>-3.7116351283903004E-2</v>
      </c>
      <c r="F1118" s="2">
        <f t="shared" si="101"/>
        <v>-4.768331308032512E-2</v>
      </c>
      <c r="G1118" s="2">
        <f t="shared" si="99"/>
        <v>1.0566961796422115E-2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3.8285999999999998</v>
      </c>
      <c r="C1119" s="2">
        <f t="shared" si="102"/>
        <v>3.7558127913182759</v>
      </c>
      <c r="D1119" s="2">
        <f t="shared" si="104"/>
        <v>3.782374928557283</v>
      </c>
      <c r="E1119" s="2">
        <f t="shared" si="103"/>
        <v>-2.6562137239007022E-2</v>
      </c>
      <c r="F1119" s="2">
        <f t="shared" si="101"/>
        <v>-4.3459077912061508E-2</v>
      </c>
      <c r="G1119" s="2">
        <f t="shared" si="99"/>
        <v>1.6896940673054486E-2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3.8285999999999998</v>
      </c>
      <c r="C1120" s="2">
        <f t="shared" si="102"/>
        <v>3.7678723618846952</v>
      </c>
      <c r="D1120" s="2">
        <f t="shared" si="104"/>
        <v>3.7857990079234098</v>
      </c>
      <c r="E1120" s="2">
        <f t="shared" si="103"/>
        <v>-1.7926646038714633E-2</v>
      </c>
      <c r="F1120" s="2">
        <f t="shared" si="101"/>
        <v>-3.8352591537392136E-2</v>
      </c>
      <c r="G1120" s="2">
        <f t="shared" si="99"/>
        <v>2.0425945498677503E-2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3.8285999999999998</v>
      </c>
      <c r="C1121" s="2">
        <f t="shared" si="102"/>
        <v>3.7780766139024347</v>
      </c>
      <c r="D1121" s="2">
        <f t="shared" si="104"/>
        <v>3.7889694517809347</v>
      </c>
      <c r="E1121" s="2">
        <f t="shared" si="103"/>
        <v>-1.0892837878500039E-2</v>
      </c>
      <c r="F1121" s="2">
        <f t="shared" si="101"/>
        <v>-3.2860640805613718E-2</v>
      </c>
      <c r="G1121" s="2">
        <f t="shared" si="99"/>
        <v>2.1967802927113679E-2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3.8285999999999998</v>
      </c>
      <c r="C1122" s="2">
        <f t="shared" si="102"/>
        <v>3.7867109809943678</v>
      </c>
      <c r="D1122" s="2">
        <f t="shared" si="104"/>
        <v>3.7919050479453098</v>
      </c>
      <c r="E1122" s="2">
        <f t="shared" si="103"/>
        <v>-5.1940669509420445E-3</v>
      </c>
      <c r="F1122" s="2">
        <f t="shared" si="101"/>
        <v>-2.7327326034679383E-2</v>
      </c>
      <c r="G1122" s="2">
        <f t="shared" si="99"/>
        <v>2.2133259083737339E-2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3.8285999999999998</v>
      </c>
      <c r="C1123" s="2">
        <f t="shared" si="102"/>
        <v>3.7940169839183113</v>
      </c>
      <c r="D1123" s="2">
        <f t="shared" si="104"/>
        <v>3.7946231925419536</v>
      </c>
      <c r="E1123" s="2">
        <f t="shared" si="103"/>
        <v>-6.0620862364224593E-4</v>
      </c>
      <c r="F1123" s="2">
        <f t="shared" si="101"/>
        <v>-2.1983102552471958E-2</v>
      </c>
      <c r="G1123" s="2">
        <f t="shared" si="99"/>
        <v>2.1376893928829712E-2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3.8285999999999998</v>
      </c>
      <c r="C1124" s="2">
        <f t="shared" si="102"/>
        <v>3.799337447930879</v>
      </c>
      <c r="D1124" s="2">
        <f t="shared" si="104"/>
        <v>3.7971399930944014</v>
      </c>
      <c r="E1124" s="2">
        <f t="shared" si="103"/>
        <v>2.197454836477597E-3</v>
      </c>
      <c r="F1124" s="2">
        <f t="shared" si="101"/>
        <v>-1.7146991074682049E-2</v>
      </c>
      <c r="G1124" s="2">
        <f t="shared" ref="G1124:G1187" si="105">E1124-F1124</f>
        <v>1.9344445911159646E-2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3.8285999999999998</v>
      </c>
      <c r="C1125" s="2">
        <f t="shared" si="102"/>
        <v>3.8038393790184362</v>
      </c>
      <c r="D1125" s="2">
        <f t="shared" si="104"/>
        <v>3.7994703639762974</v>
      </c>
      <c r="E1125" s="2">
        <f t="shared" si="103"/>
        <v>4.3690150421387131E-3</v>
      </c>
      <c r="F1125" s="2">
        <f t="shared" ref="F1125:F1188" si="107">(E1125*(2/(10)))+((1-(2/10))*F1124)</f>
        <v>-1.2843789851317898E-2</v>
      </c>
      <c r="G1125" s="2">
        <f t="shared" si="105"/>
        <v>1.7212804893456612E-2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3.8285999999999998</v>
      </c>
      <c r="C1126" s="2">
        <f t="shared" si="102"/>
        <v>3.8076487053232921</v>
      </c>
      <c r="D1126" s="2">
        <f t="shared" si="104"/>
        <v>3.8016281147928677</v>
      </c>
      <c r="E1126" s="2">
        <f t="shared" si="103"/>
        <v>6.0205905304244745E-3</v>
      </c>
      <c r="F1126" s="2">
        <f t="shared" si="107"/>
        <v>-9.0709137749694236E-3</v>
      </c>
      <c r="G1126" s="2">
        <f t="shared" si="105"/>
        <v>1.5091504305393898E-2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3.8285999999999998</v>
      </c>
      <c r="C1127" s="2">
        <f t="shared" si="102"/>
        <v>3.8108719814274012</v>
      </c>
      <c r="D1127" s="2">
        <f t="shared" si="104"/>
        <v>3.8036260322156181</v>
      </c>
      <c r="E1127" s="2">
        <f t="shared" si="103"/>
        <v>7.2459492117831203E-3</v>
      </c>
      <c r="F1127" s="2">
        <f t="shared" si="107"/>
        <v>-5.8075411776189155E-3</v>
      </c>
      <c r="G1127" s="2">
        <f t="shared" si="105"/>
        <v>1.3053490389402036E-2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3.8285999999999998</v>
      </c>
      <c r="C1128" s="2">
        <f t="shared" si="102"/>
        <v>3.8135993689001086</v>
      </c>
      <c r="D1128" s="2">
        <f t="shared" si="104"/>
        <v>3.805475955755202</v>
      </c>
      <c r="E1128" s="2">
        <f t="shared" si="103"/>
        <v>8.1234131449066105E-3</v>
      </c>
      <c r="F1128" s="2">
        <f t="shared" si="107"/>
        <v>-3.02135031311381E-3</v>
      </c>
      <c r="G1128" s="2">
        <f t="shared" si="105"/>
        <v>1.114476345802042E-2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3.8285999999999998</v>
      </c>
      <c r="C1129" s="2">
        <f t="shared" si="102"/>
        <v>3.8159071583000919</v>
      </c>
      <c r="D1129" s="2">
        <f t="shared" si="104"/>
        <v>3.8071888479214833</v>
      </c>
      <c r="E1129" s="2">
        <f t="shared" si="103"/>
        <v>8.7183103786085958E-3</v>
      </c>
      <c r="F1129" s="2">
        <f t="shared" si="107"/>
        <v>-6.7341817476932906E-4</v>
      </c>
      <c r="G1129" s="2">
        <f t="shared" si="105"/>
        <v>9.3917285533779253E-3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6">
        <f>TITRES_STAT!D1133</f>
        <v>3.8285999999999998</v>
      </c>
      <c r="C1130" s="2">
        <f t="shared" si="102"/>
        <v>3.8178599031770011</v>
      </c>
      <c r="D1130" s="2">
        <f t="shared" si="104"/>
        <v>3.8087748591865584</v>
      </c>
      <c r="E1130" s="2">
        <f t="shared" si="103"/>
        <v>9.0850439904426317E-3</v>
      </c>
      <c r="F1130" s="2">
        <f t="shared" si="107"/>
        <v>1.2782742582730631E-3</v>
      </c>
      <c r="G1130" s="2">
        <f t="shared" si="105"/>
        <v>7.8067697321695688E-3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3.8285999999999998</v>
      </c>
      <c r="C1131" s="2">
        <f t="shared" si="102"/>
        <v>3.819512225765155</v>
      </c>
      <c r="D1131" s="2">
        <f t="shared" si="104"/>
        <v>3.8102433881357021</v>
      </c>
      <c r="E1131" s="2">
        <f t="shared" si="103"/>
        <v>9.268837629452964E-3</v>
      </c>
      <c r="F1131" s="2">
        <f t="shared" si="107"/>
        <v>2.8763869325090434E-3</v>
      </c>
      <c r="G1131" s="2">
        <f t="shared" si="105"/>
        <v>6.3924506969439202E-3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3.8285999999999998</v>
      </c>
      <c r="C1132" s="2">
        <f t="shared" si="102"/>
        <v>3.8209103448782082</v>
      </c>
      <c r="D1132" s="2">
        <f t="shared" si="104"/>
        <v>3.8116031371626868</v>
      </c>
      <c r="E1132" s="2">
        <f t="shared" si="103"/>
        <v>9.3072077155214039E-3</v>
      </c>
      <c r="F1132" s="2">
        <f t="shared" si="107"/>
        <v>4.1625510891115155E-3</v>
      </c>
      <c r="G1132" s="2">
        <f t="shared" si="105"/>
        <v>5.1446566264098884E-3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6">
        <f>TITRES_STAT!D1136</f>
        <v>3.8285999999999998</v>
      </c>
      <c r="C1133" s="2">
        <f t="shared" si="102"/>
        <v>3.8220933687430994</v>
      </c>
      <c r="D1133" s="2">
        <f t="shared" si="104"/>
        <v>3.8128621640395246</v>
      </c>
      <c r="E1133" s="2">
        <f t="shared" si="103"/>
        <v>9.2312047035747469E-3</v>
      </c>
      <c r="F1133" s="2">
        <f t="shared" si="107"/>
        <v>5.1762818120041614E-3</v>
      </c>
      <c r="G1133" s="2">
        <f t="shared" si="105"/>
        <v>4.0549228915705855E-3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3.8285999999999998</v>
      </c>
      <c r="C1134" s="2">
        <f t="shared" si="102"/>
        <v>3.8230943889364686</v>
      </c>
      <c r="D1134" s="2">
        <f t="shared" si="104"/>
        <v>3.8140279296662265</v>
      </c>
      <c r="E1134" s="2">
        <f t="shared" si="103"/>
        <v>9.0664592702420777E-3</v>
      </c>
      <c r="F1134" s="2">
        <f t="shared" si="107"/>
        <v>5.954317303651745E-3</v>
      </c>
      <c r="G1134" s="2">
        <f t="shared" si="105"/>
        <v>3.1121419665903326E-3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3.8285999999999998</v>
      </c>
      <c r="C1135" s="2">
        <f t="shared" si="102"/>
        <v>3.8239414060231658</v>
      </c>
      <c r="D1135" s="2">
        <f t="shared" si="104"/>
        <v>3.8151073422835431</v>
      </c>
      <c r="E1135" s="2">
        <f t="shared" si="103"/>
        <v>8.8340637396226995E-3</v>
      </c>
      <c r="F1135" s="2">
        <f t="shared" si="107"/>
        <v>6.5302665908459363E-3</v>
      </c>
      <c r="G1135" s="2">
        <f t="shared" si="105"/>
        <v>2.3037971487767633E-3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3.7151000000000001</v>
      </c>
      <c r="C1136" s="2">
        <f t="shared" si="102"/>
        <v>3.8246581127888328</v>
      </c>
      <c r="D1136" s="2">
        <f t="shared" si="104"/>
        <v>3.8076993910032804</v>
      </c>
      <c r="E1136" s="2">
        <f t="shared" si="103"/>
        <v>1.6958721785552466E-2</v>
      </c>
      <c r="F1136" s="2">
        <f t="shared" si="107"/>
        <v>8.6159576297872437E-3</v>
      </c>
      <c r="G1136" s="2">
        <f t="shared" si="105"/>
        <v>8.3427641557652227E-3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3.7151000000000001</v>
      </c>
      <c r="C1137" s="2">
        <f t="shared" si="102"/>
        <v>3.8252645569751662</v>
      </c>
      <c r="D1137" s="2">
        <f t="shared" si="104"/>
        <v>3.800840176854889</v>
      </c>
      <c r="E1137" s="2">
        <f t="shared" si="103"/>
        <v>2.4424380120277256E-2</v>
      </c>
      <c r="F1137" s="2">
        <f t="shared" si="107"/>
        <v>1.1777642127885247E-2</v>
      </c>
      <c r="G1137" s="2">
        <f t="shared" si="105"/>
        <v>1.2646737992392009E-2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3.7151000000000001</v>
      </c>
      <c r="C1138" s="2">
        <f t="shared" si="102"/>
        <v>3.8257777020559098</v>
      </c>
      <c r="D1138" s="2">
        <f t="shared" si="104"/>
        <v>3.7944890526434154</v>
      </c>
      <c r="E1138" s="2">
        <f t="shared" si="103"/>
        <v>3.1288649412494429E-2</v>
      </c>
      <c r="F1138" s="2">
        <f t="shared" si="107"/>
        <v>1.5679843584807084E-2</v>
      </c>
      <c r="G1138" s="2">
        <f t="shared" si="105"/>
        <v>1.5608805827687346E-2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3.7151000000000001</v>
      </c>
      <c r="C1139" s="2">
        <f t="shared" si="102"/>
        <v>3.8262119017396161</v>
      </c>
      <c r="D1139" s="2">
        <f t="shared" si="104"/>
        <v>3.7886083820772365</v>
      </c>
      <c r="E1139" s="2">
        <f t="shared" si="103"/>
        <v>3.7603519662379625E-2</v>
      </c>
      <c r="F1139" s="2">
        <f t="shared" si="107"/>
        <v>2.0064578800321593E-2</v>
      </c>
      <c r="G1139" s="2">
        <f t="shared" si="105"/>
        <v>1.7538940862058032E-2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3.7151000000000001</v>
      </c>
      <c r="C1140" s="2">
        <f t="shared" si="102"/>
        <v>3.8265793014719831</v>
      </c>
      <c r="D1140" s="2">
        <f t="shared" si="104"/>
        <v>3.783163316738182</v>
      </c>
      <c r="E1140" s="2">
        <f t="shared" si="103"/>
        <v>4.341598473380115E-2</v>
      </c>
      <c r="F1140" s="2">
        <f t="shared" si="107"/>
        <v>2.4734859987017504E-2</v>
      </c>
      <c r="G1140" s="2">
        <f t="shared" si="105"/>
        <v>1.8681124746783646E-2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3.7151000000000001</v>
      </c>
      <c r="C1141" s="2">
        <f t="shared" si="102"/>
        <v>3.8268901781686013</v>
      </c>
      <c r="D1141" s="2">
        <f t="shared" si="104"/>
        <v>3.7781215895723905</v>
      </c>
      <c r="E1141" s="2">
        <f t="shared" si="103"/>
        <v>4.8768588596210805E-2</v>
      </c>
      <c r="F1141" s="2">
        <f t="shared" si="107"/>
        <v>2.9541605708856167E-2</v>
      </c>
      <c r="G1141" s="2">
        <f t="shared" si="105"/>
        <v>1.9226982887354638E-2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3.7151000000000001</v>
      </c>
      <c r="C1142" s="2">
        <f t="shared" si="102"/>
        <v>3.8271532276811242</v>
      </c>
      <c r="D1142" s="2">
        <f t="shared" si="104"/>
        <v>3.7734533236781393</v>
      </c>
      <c r="E1142" s="2">
        <f t="shared" si="103"/>
        <v>5.3699904002984855E-2</v>
      </c>
      <c r="F1142" s="2">
        <f t="shared" si="107"/>
        <v>3.4373265367681906E-2</v>
      </c>
      <c r="G1142" s="2">
        <f t="shared" si="105"/>
        <v>1.9326638635302949E-2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3.7151000000000001</v>
      </c>
      <c r="C1143" s="2">
        <f t="shared" si="102"/>
        <v>3.8273758080378744</v>
      </c>
      <c r="D1143" s="2">
        <f t="shared" si="104"/>
        <v>3.7691308552575364</v>
      </c>
      <c r="E1143" s="2">
        <f t="shared" si="103"/>
        <v>5.8244952780337922E-2</v>
      </c>
      <c r="F1143" s="2">
        <f t="shared" si="107"/>
        <v>3.9147602850213112E-2</v>
      </c>
      <c r="G1143" s="2">
        <f t="shared" si="105"/>
        <v>1.909734993012481E-2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3.7151000000000001</v>
      </c>
      <c r="C1144" s="2">
        <f t="shared" si="102"/>
        <v>3.8275641452628166</v>
      </c>
      <c r="D1144" s="2">
        <f t="shared" si="104"/>
        <v>3.7651285696829038</v>
      </c>
      <c r="E1144" s="2">
        <f t="shared" si="103"/>
        <v>6.2435575579912861E-2</v>
      </c>
      <c r="F1144" s="2">
        <f t="shared" si="107"/>
        <v>4.3805197396153059E-2</v>
      </c>
      <c r="G1144" s="2">
        <f t="shared" si="105"/>
        <v>1.8630378183759802E-2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3.6074000000000002</v>
      </c>
      <c r="C1145" s="2">
        <f t="shared" si="102"/>
        <v>3.8277235075300755</v>
      </c>
      <c r="D1145" s="2">
        <f t="shared" si="104"/>
        <v>3.7534449719286145</v>
      </c>
      <c r="E1145" s="2">
        <f t="shared" si="103"/>
        <v>7.4278535601461027E-2</v>
      </c>
      <c r="F1145" s="2">
        <f t="shared" si="107"/>
        <v>4.989986503721465E-2</v>
      </c>
      <c r="G1145" s="2">
        <f t="shared" si="105"/>
        <v>2.4378670564246377E-2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3.6074000000000002</v>
      </c>
      <c r="C1146" s="2">
        <f t="shared" si="102"/>
        <v>3.81039681406391</v>
      </c>
      <c r="D1146" s="2">
        <f t="shared" si="104"/>
        <v>3.7426268258598281</v>
      </c>
      <c r="E1146" s="2">
        <f t="shared" si="103"/>
        <v>6.7769988204081866E-2</v>
      </c>
      <c r="F1146" s="2">
        <f t="shared" si="107"/>
        <v>5.3473889670588096E-2</v>
      </c>
      <c r="G1146" s="2">
        <f t="shared" si="105"/>
        <v>1.429609853349377E-2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3.6867999999999999</v>
      </c>
      <c r="C1147" s="2">
        <f t="shared" si="102"/>
        <v>3.7957357657463855</v>
      </c>
      <c r="D1147" s="2">
        <f t="shared" si="104"/>
        <v>3.7384915054257668</v>
      </c>
      <c r="E1147" s="2">
        <f t="shared" si="103"/>
        <v>5.724426032061869E-2</v>
      </c>
      <c r="F1147" s="2">
        <f t="shared" si="107"/>
        <v>5.4227963800594213E-2</v>
      </c>
      <c r="G1147" s="2">
        <f t="shared" si="105"/>
        <v>3.0162965200244765E-3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3.6867999999999999</v>
      </c>
      <c r="C1148" s="2">
        <f t="shared" si="102"/>
        <v>3.7833302633238648</v>
      </c>
      <c r="D1148" s="2">
        <f t="shared" si="104"/>
        <v>3.734662505023858</v>
      </c>
      <c r="E1148" s="2">
        <f t="shared" si="103"/>
        <v>4.8667758300006803E-2</v>
      </c>
      <c r="F1148" s="2">
        <f t="shared" si="107"/>
        <v>5.3115922700476735E-2</v>
      </c>
      <c r="G1148" s="2">
        <f t="shared" si="105"/>
        <v>-4.4481644004699325E-3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3.6867999999999999</v>
      </c>
      <c r="C1149" s="2">
        <f t="shared" si="102"/>
        <v>3.772833299735578</v>
      </c>
      <c r="D1149" s="2">
        <f t="shared" si="104"/>
        <v>3.7311171342813498</v>
      </c>
      <c r="E1149" s="2">
        <f t="shared" si="103"/>
        <v>4.1716165454228182E-2</v>
      </c>
      <c r="F1149" s="2">
        <f t="shared" si="107"/>
        <v>5.0835971251227026E-2</v>
      </c>
      <c r="G1149" s="2">
        <f t="shared" si="105"/>
        <v>-9.1198057969988436E-3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3.6867999999999999</v>
      </c>
      <c r="C1150" s="2">
        <f t="shared" si="102"/>
        <v>3.7639512536224125</v>
      </c>
      <c r="D1150" s="2">
        <f t="shared" si="104"/>
        <v>3.7278343835938421</v>
      </c>
      <c r="E1150" s="2">
        <f t="shared" si="103"/>
        <v>3.6116870028570336E-2</v>
      </c>
      <c r="F1150" s="2">
        <f t="shared" si="107"/>
        <v>4.7892151006695687E-2</v>
      </c>
      <c r="G1150" s="2">
        <f t="shared" si="105"/>
        <v>-1.1775280978125351E-2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3.6867999999999999</v>
      </c>
      <c r="C1151" s="2">
        <f t="shared" si="102"/>
        <v>3.7564356761420412</v>
      </c>
      <c r="D1151" s="2">
        <f t="shared" si="104"/>
        <v>3.7247947996239277</v>
      </c>
      <c r="E1151" s="2">
        <f t="shared" si="103"/>
        <v>3.1640876518113537E-2</v>
      </c>
      <c r="F1151" s="2">
        <f t="shared" si="107"/>
        <v>4.4641896108979263E-2</v>
      </c>
      <c r="G1151" s="2">
        <f t="shared" si="105"/>
        <v>-1.3001019590865727E-2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3.6867999999999999</v>
      </c>
      <c r="C1152" s="2">
        <f t="shared" si="102"/>
        <v>3.7500763413509581</v>
      </c>
      <c r="D1152" s="2">
        <f t="shared" si="104"/>
        <v>3.721980370022155</v>
      </c>
      <c r="E1152" s="2">
        <f t="shared" si="103"/>
        <v>2.8095971328803149E-2</v>
      </c>
      <c r="F1152" s="2">
        <f t="shared" si="107"/>
        <v>4.1332711152944041E-2</v>
      </c>
      <c r="G1152" s="2">
        <f t="shared" si="105"/>
        <v>-1.3236739824140892E-2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3.6698</v>
      </c>
      <c r="C1153" s="2">
        <f t="shared" si="102"/>
        <v>3.7446953657585031</v>
      </c>
      <c r="D1153" s="2">
        <f t="shared" si="104"/>
        <v>3.7181151574279214</v>
      </c>
      <c r="E1153" s="2">
        <f t="shared" si="103"/>
        <v>2.6580208330581723E-2</v>
      </c>
      <c r="F1153" s="2">
        <f t="shared" si="107"/>
        <v>3.8382210588471577E-2</v>
      </c>
      <c r="G1153" s="2">
        <f t="shared" si="105"/>
        <v>-1.1802002257889854E-2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3.6698</v>
      </c>
      <c r="C1154" s="2">
        <f t="shared" si="102"/>
        <v>3.7401422325648874</v>
      </c>
      <c r="D1154" s="2">
        <f t="shared" si="104"/>
        <v>3.7145362568777052</v>
      </c>
      <c r="E1154" s="2">
        <f t="shared" si="103"/>
        <v>2.5605975687182259E-2</v>
      </c>
      <c r="F1154" s="2">
        <f t="shared" si="107"/>
        <v>3.5826963608213712E-2</v>
      </c>
      <c r="G1154" s="2">
        <f t="shared" si="105"/>
        <v>-1.0220987921031453E-2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3.6698</v>
      </c>
      <c r="C1155" s="2">
        <f t="shared" si="102"/>
        <v>3.7197203506318277</v>
      </c>
      <c r="D1155" s="2">
        <f t="shared" si="104"/>
        <v>3.7112224600719492</v>
      </c>
      <c r="E1155" s="2">
        <f t="shared" si="103"/>
        <v>8.4978905598784849E-3</v>
      </c>
      <c r="F1155" s="2">
        <f t="shared" si="107"/>
        <v>3.0361148998546666E-2</v>
      </c>
      <c r="G1155" s="2">
        <f t="shared" si="105"/>
        <v>-2.1863258438668182E-2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3.6698</v>
      </c>
      <c r="C1156" s="2">
        <f t="shared" si="102"/>
        <v>3.7024402966884695</v>
      </c>
      <c r="D1156" s="2">
        <f t="shared" si="104"/>
        <v>3.7081541296962492</v>
      </c>
      <c r="E1156" s="2">
        <f t="shared" si="103"/>
        <v>-5.7138330077797228E-3</v>
      </c>
      <c r="F1156" s="2">
        <f t="shared" si="107"/>
        <v>2.3146152597281391E-2</v>
      </c>
      <c r="G1156" s="2">
        <f t="shared" si="105"/>
        <v>-2.8859985605061114E-2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3.6698</v>
      </c>
      <c r="C1157" s="2">
        <f t="shared" si="102"/>
        <v>3.700034097197936</v>
      </c>
      <c r="D1157" s="2">
        <f t="shared" si="104"/>
        <v>3.7053130830520828</v>
      </c>
      <c r="E1157" s="2">
        <f t="shared" si="103"/>
        <v>-5.2789858541468782E-3</v>
      </c>
      <c r="F1157" s="2">
        <f t="shared" si="107"/>
        <v>1.7461124906995737E-2</v>
      </c>
      <c r="G1157" s="2">
        <f t="shared" si="105"/>
        <v>-2.2740110761142615E-2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3.6698</v>
      </c>
      <c r="C1158" s="2">
        <f t="shared" si="102"/>
        <v>3.6979980822444074</v>
      </c>
      <c r="D1158" s="2">
        <f t="shared" si="104"/>
        <v>3.7026824843074841</v>
      </c>
      <c r="E1158" s="2">
        <f t="shared" si="103"/>
        <v>-4.6844020630767425E-3</v>
      </c>
      <c r="F1158" s="2">
        <f t="shared" si="107"/>
        <v>1.3032019512981241E-2</v>
      </c>
      <c r="G1158" s="2">
        <f t="shared" si="105"/>
        <v>-1.7716421576057982E-2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3.6698</v>
      </c>
      <c r="C1159" s="2">
        <f t="shared" si="102"/>
        <v>3.6962753003606523</v>
      </c>
      <c r="D1159" s="2">
        <f t="shared" si="104"/>
        <v>3.700246744729152</v>
      </c>
      <c r="E1159" s="2">
        <f t="shared" si="103"/>
        <v>-3.9714443684997214E-3</v>
      </c>
      <c r="F1159" s="2">
        <f t="shared" si="107"/>
        <v>9.6313267366850489E-3</v>
      </c>
      <c r="G1159" s="2">
        <f t="shared" si="105"/>
        <v>-1.360277110518477E-2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3.6698</v>
      </c>
      <c r="C1160" s="2">
        <f t="shared" si="102"/>
        <v>3.694817561843629</v>
      </c>
      <c r="D1160" s="2">
        <f t="shared" si="104"/>
        <v>3.6979914303047705</v>
      </c>
      <c r="E1160" s="2">
        <f t="shared" si="103"/>
        <v>-3.173868461141538E-3</v>
      </c>
      <c r="F1160" s="2">
        <f t="shared" si="107"/>
        <v>7.0702876971197315E-3</v>
      </c>
      <c r="G1160" s="2">
        <f t="shared" si="105"/>
        <v>-1.0244156158261269E-2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3.6698</v>
      </c>
      <c r="C1161" s="2">
        <f t="shared" si="102"/>
        <v>3.6935840907907629</v>
      </c>
      <c r="D1161" s="2">
        <f t="shared" si="104"/>
        <v>3.6959031762081209</v>
      </c>
      <c r="E1161" s="2">
        <f t="shared" si="103"/>
        <v>-2.3190854173580355E-3</v>
      </c>
      <c r="F1161" s="2">
        <f t="shared" si="107"/>
        <v>5.1924130742241779E-3</v>
      </c>
      <c r="G1161" s="2">
        <f t="shared" si="105"/>
        <v>-7.5114984915822134E-3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3.6698</v>
      </c>
      <c r="C1162" s="2">
        <f t="shared" si="102"/>
        <v>3.6925403845152611</v>
      </c>
      <c r="D1162" s="2">
        <f t="shared" si="104"/>
        <v>3.6939696076001121</v>
      </c>
      <c r="E1162" s="2">
        <f t="shared" si="103"/>
        <v>-1.4292230848509391E-3</v>
      </c>
      <c r="F1162" s="2">
        <f t="shared" si="107"/>
        <v>3.8680858424091549E-3</v>
      </c>
      <c r="G1162" s="2">
        <f t="shared" si="105"/>
        <v>-5.2973089272600939E-3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3.6698</v>
      </c>
      <c r="C1163" s="2">
        <f t="shared" si="102"/>
        <v>3.6890418638206057</v>
      </c>
      <c r="D1163" s="2">
        <f t="shared" si="104"/>
        <v>3.6921792662963999</v>
      </c>
      <c r="E1163" s="2">
        <f t="shared" si="103"/>
        <v>-3.1374024757941932E-3</v>
      </c>
      <c r="F1163" s="2">
        <f t="shared" si="107"/>
        <v>2.4669881787684855E-3</v>
      </c>
      <c r="G1163" s="2">
        <f t="shared" si="105"/>
        <v>-5.6043906545626791E-3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3.6698</v>
      </c>
      <c r="C1164" s="2">
        <f t="shared" si="102"/>
        <v>3.6860815770789745</v>
      </c>
      <c r="D1164" s="2">
        <f t="shared" si="104"/>
        <v>3.690521542867037</v>
      </c>
      <c r="E1164" s="2">
        <f t="shared" si="103"/>
        <v>-4.4399657880624943E-3</v>
      </c>
      <c r="F1164" s="2">
        <f t="shared" si="107"/>
        <v>1.0855973854022895E-3</v>
      </c>
      <c r="G1164" s="2">
        <f t="shared" si="105"/>
        <v>-5.525563173464784E-3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6">
        <f>TITRES_STAT!D1168</f>
        <v>3.6698</v>
      </c>
      <c r="C1165" s="2">
        <f t="shared" si="102"/>
        <v>3.6835767190668243</v>
      </c>
      <c r="D1165" s="2">
        <f t="shared" si="104"/>
        <v>3.688986613765775</v>
      </c>
      <c r="E1165" s="2">
        <f t="shared" si="103"/>
        <v>-5.4098946989507013E-3</v>
      </c>
      <c r="F1165" s="2">
        <f t="shared" si="107"/>
        <v>-2.135010314683087E-4</v>
      </c>
      <c r="G1165" s="2">
        <f t="shared" si="105"/>
        <v>-5.1963936674823928E-3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3.6698</v>
      </c>
      <c r="C1166" s="2">
        <f t="shared" si="102"/>
        <v>3.6814572238257748</v>
      </c>
      <c r="D1166" s="2">
        <f t="shared" si="104"/>
        <v>3.6875653831164583</v>
      </c>
      <c r="E1166" s="2">
        <f t="shared" si="103"/>
        <v>-6.1081592906835347E-3</v>
      </c>
      <c r="F1166" s="2">
        <f t="shared" si="107"/>
        <v>-1.392432683311354E-3</v>
      </c>
      <c r="G1166" s="2">
        <f t="shared" si="105"/>
        <v>-4.7157266073721803E-3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3.6698</v>
      </c>
      <c r="C1167" s="2">
        <f t="shared" ref="C1167:C1230" si="108">$C$4*B1157+C1166*(1-$C$4)</f>
        <v>3.6796638047756556</v>
      </c>
      <c r="D1167" s="2">
        <f t="shared" si="104"/>
        <v>3.6862494288115357</v>
      </c>
      <c r="E1167" s="2">
        <f t="shared" si="103"/>
        <v>-6.5856240358801443E-3</v>
      </c>
      <c r="F1167" s="2">
        <f t="shared" si="107"/>
        <v>-2.4310709538251122E-3</v>
      </c>
      <c r="G1167" s="2">
        <f t="shared" si="105"/>
        <v>-4.1545530820550321E-3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3.6698</v>
      </c>
      <c r="C1168" s="2">
        <f t="shared" si="108"/>
        <v>3.6781462963486318</v>
      </c>
      <c r="D1168" s="2">
        <f t="shared" si="104"/>
        <v>3.6850309526032738</v>
      </c>
      <c r="E1168" s="2">
        <f t="shared" si="103"/>
        <v>-6.8846562546420742E-3</v>
      </c>
      <c r="F1168" s="2">
        <f t="shared" si="107"/>
        <v>-3.3217880139885048E-3</v>
      </c>
      <c r="G1168" s="2">
        <f t="shared" si="105"/>
        <v>-3.5628682406535694E-3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3.6698</v>
      </c>
      <c r="C1169" s="2">
        <f t="shared" si="108"/>
        <v>3.6768622507565345</v>
      </c>
      <c r="D1169" s="2">
        <f t="shared" si="104"/>
        <v>3.6839027338919204</v>
      </c>
      <c r="E1169" s="2">
        <f t="shared" si="103"/>
        <v>-7.0404831353858555E-3</v>
      </c>
      <c r="F1169" s="2">
        <f t="shared" si="107"/>
        <v>-4.0655270382679749E-3</v>
      </c>
      <c r="G1169" s="2">
        <f t="shared" si="105"/>
        <v>-2.9749560971178805E-3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3.5619999999999998</v>
      </c>
      <c r="C1170" s="2">
        <f t="shared" si="108"/>
        <v>3.6757757506401445</v>
      </c>
      <c r="D1170" s="2">
        <f t="shared" si="104"/>
        <v>3.6748729017517783</v>
      </c>
      <c r="E1170" s="2">
        <f t="shared" si="103"/>
        <v>9.0284888836622557E-4</v>
      </c>
      <c r="F1170" s="2">
        <f t="shared" si="107"/>
        <v>-3.0718518529411353E-3</v>
      </c>
      <c r="G1170" s="2">
        <f t="shared" si="105"/>
        <v>3.9747007413073604E-3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3.5619999999999998</v>
      </c>
      <c r="C1171" s="2">
        <f t="shared" si="108"/>
        <v>3.6748564043878149</v>
      </c>
      <c r="D1171" s="2">
        <f t="shared" si="104"/>
        <v>3.6665119460664615</v>
      </c>
      <c r="E1171" s="2">
        <f t="shared" si="103"/>
        <v>8.3444583213534429E-3</v>
      </c>
      <c r="F1171" s="2">
        <f t="shared" si="107"/>
        <v>-7.8858981808221994E-4</v>
      </c>
      <c r="G1171" s="2">
        <f t="shared" si="105"/>
        <v>9.1330481394356622E-3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3.5619999999999998</v>
      </c>
      <c r="C1172" s="2">
        <f t="shared" si="108"/>
        <v>3.6740784960204591</v>
      </c>
      <c r="D1172" s="2">
        <f t="shared" si="104"/>
        <v>3.6587703204319091</v>
      </c>
      <c r="E1172" s="2">
        <f t="shared" si="103"/>
        <v>1.5308175588550021E-2</v>
      </c>
      <c r="F1172" s="2">
        <f t="shared" si="107"/>
        <v>2.4307632632442283E-3</v>
      </c>
      <c r="G1172" s="2">
        <f t="shared" si="105"/>
        <v>1.2877412325305794E-2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3.5619999999999998</v>
      </c>
      <c r="C1173" s="2">
        <f t="shared" si="108"/>
        <v>3.6734202658634656</v>
      </c>
      <c r="D1173" s="2">
        <f t="shared" si="104"/>
        <v>3.6516021485480641</v>
      </c>
      <c r="E1173" s="2">
        <f t="shared" si="103"/>
        <v>2.1818117315401508E-2</v>
      </c>
      <c r="F1173" s="2">
        <f t="shared" si="107"/>
        <v>6.3082340736756847E-3</v>
      </c>
      <c r="G1173" s="2">
        <f t="shared" si="105"/>
        <v>1.5509883241725824E-2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3.5165999999999999</v>
      </c>
      <c r="C1174" s="2">
        <f t="shared" si="108"/>
        <v>3.6728633018844707</v>
      </c>
      <c r="D1174" s="2">
        <f t="shared" si="104"/>
        <v>3.6416019893963556</v>
      </c>
      <c r="E1174" s="2">
        <f t="shared" si="103"/>
        <v>3.1261312488115145E-2</v>
      </c>
      <c r="F1174" s="2">
        <f t="shared" si="107"/>
        <v>1.1298849756563577E-2</v>
      </c>
      <c r="G1174" s="2">
        <f t="shared" si="105"/>
        <v>1.996246273155157E-2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3.5165999999999999</v>
      </c>
      <c r="C1175" s="2">
        <f t="shared" si="108"/>
        <v>3.672392024671475</v>
      </c>
      <c r="D1175" s="2">
        <f t="shared" si="104"/>
        <v>3.6323425827744034</v>
      </c>
      <c r="E1175" s="2">
        <f t="shared" si="103"/>
        <v>4.0049441897071603E-2</v>
      </c>
      <c r="F1175" s="2">
        <f t="shared" si="107"/>
        <v>1.7048968184665184E-2</v>
      </c>
      <c r="G1175" s="2">
        <f t="shared" si="105"/>
        <v>2.3000473712406419E-2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3.5165999999999999</v>
      </c>
      <c r="C1176" s="2">
        <f t="shared" si="108"/>
        <v>3.6719932516450946</v>
      </c>
      <c r="D1176" s="2">
        <f t="shared" si="104"/>
        <v>3.6237690581244473</v>
      </c>
      <c r="E1176" s="2">
        <f t="shared" si="103"/>
        <v>4.8224193520647329E-2</v>
      </c>
      <c r="F1176" s="2">
        <f t="shared" si="107"/>
        <v>2.3284013251861614E-2</v>
      </c>
      <c r="G1176" s="2">
        <f t="shared" si="105"/>
        <v>2.4940180268785715E-2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3.5165999999999999</v>
      </c>
      <c r="C1177" s="2">
        <f t="shared" si="108"/>
        <v>3.67165582831508</v>
      </c>
      <c r="D1177" s="2">
        <f t="shared" si="104"/>
        <v>3.6158306093744881</v>
      </c>
      <c r="E1177" s="2">
        <f t="shared" si="103"/>
        <v>5.5825218940591892E-2</v>
      </c>
      <c r="F1177" s="2">
        <f t="shared" si="107"/>
        <v>2.979225438960767E-2</v>
      </c>
      <c r="G1177" s="2">
        <f t="shared" si="105"/>
        <v>2.6032964550984222E-2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6">
        <f>TITRES_STAT!D1181</f>
        <v>3.5165999999999999</v>
      </c>
      <c r="C1178" s="2">
        <f t="shared" si="108"/>
        <v>3.6713703162666063</v>
      </c>
      <c r="D1178" s="2">
        <f t="shared" si="104"/>
        <v>3.6084801938652666</v>
      </c>
      <c r="E1178" s="2">
        <f t="shared" si="103"/>
        <v>6.2890122401339621E-2</v>
      </c>
      <c r="F1178" s="2">
        <f t="shared" si="107"/>
        <v>3.6411827991954061E-2</v>
      </c>
      <c r="G1178" s="2">
        <f t="shared" si="105"/>
        <v>2.647829440938556E-2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3.5165999999999999</v>
      </c>
      <c r="C1179" s="2">
        <f t="shared" si="108"/>
        <v>3.6711287291486672</v>
      </c>
      <c r="D1179" s="2">
        <f t="shared" si="104"/>
        <v>3.6016742535789503</v>
      </c>
      <c r="E1179" s="2">
        <f t="shared" si="103"/>
        <v>6.9454475569716845E-2</v>
      </c>
      <c r="F1179" s="2">
        <f t="shared" si="107"/>
        <v>4.3020357507506615E-2</v>
      </c>
      <c r="G1179" s="2">
        <f t="shared" si="105"/>
        <v>2.643411806221023E-2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3.5165999999999999</v>
      </c>
      <c r="C1180" s="2">
        <f t="shared" si="108"/>
        <v>3.6543396938950261</v>
      </c>
      <c r="D1180" s="2">
        <f t="shared" si="104"/>
        <v>3.5953724570175467</v>
      </c>
      <c r="E1180" s="2">
        <f t="shared" ref="E1180:E1243" si="109">C1180-D1180</f>
        <v>5.8967236877479401E-2</v>
      </c>
      <c r="F1180" s="2">
        <f t="shared" si="107"/>
        <v>4.6209733381501174E-2</v>
      </c>
      <c r="G1180" s="2">
        <f t="shared" si="105"/>
        <v>1.2757503495978227E-2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3.5165999999999999</v>
      </c>
      <c r="C1181" s="2">
        <f t="shared" si="108"/>
        <v>3.6401335871419453</v>
      </c>
      <c r="D1181" s="2">
        <f t="shared" ref="D1181:D1244" si="110">$D$4*B1181+(1-$D$4)*D1180</f>
        <v>3.5895374602014321</v>
      </c>
      <c r="E1181" s="2">
        <f t="shared" si="109"/>
        <v>5.0596126940513297E-2</v>
      </c>
      <c r="F1181" s="2">
        <f t="shared" si="107"/>
        <v>4.7087012093303598E-2</v>
      </c>
      <c r="G1181" s="2">
        <f t="shared" si="105"/>
        <v>3.5091148472096989E-3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3.5165999999999999</v>
      </c>
      <c r="C1182" s="2">
        <f t="shared" si="108"/>
        <v>3.6281130352739539</v>
      </c>
      <c r="D1182" s="2">
        <f t="shared" si="110"/>
        <v>3.5841346853716964</v>
      </c>
      <c r="E1182" s="2">
        <f t="shared" si="109"/>
        <v>4.3978349902257463E-2</v>
      </c>
      <c r="F1182" s="2">
        <f t="shared" si="107"/>
        <v>4.646527965509438E-2</v>
      </c>
      <c r="G1182" s="2">
        <f t="shared" si="105"/>
        <v>-2.4869297528369166E-3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3.5165999999999999</v>
      </c>
      <c r="C1183" s="2">
        <f t="shared" si="108"/>
        <v>3.6179417990779612</v>
      </c>
      <c r="D1183" s="2">
        <f t="shared" si="110"/>
        <v>3.5791321160849039</v>
      </c>
      <c r="E1183" s="2">
        <f t="shared" si="109"/>
        <v>3.8809682993057315E-2</v>
      </c>
      <c r="F1183" s="2">
        <f t="shared" si="107"/>
        <v>4.4934160322686968E-2</v>
      </c>
      <c r="G1183" s="2">
        <f t="shared" si="105"/>
        <v>-6.1244773296296531E-3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3.5165999999999999</v>
      </c>
      <c r="C1184" s="2">
        <f t="shared" si="108"/>
        <v>3.6023507530659673</v>
      </c>
      <c r="D1184" s="2">
        <f t="shared" si="110"/>
        <v>3.5745001074860219</v>
      </c>
      <c r="E1184" s="2">
        <f t="shared" si="109"/>
        <v>2.7850645579945432E-2</v>
      </c>
      <c r="F1184" s="2">
        <f t="shared" si="107"/>
        <v>4.1517457374138665E-2</v>
      </c>
      <c r="G1184" s="2">
        <f t="shared" si="105"/>
        <v>-1.3666811794193233E-2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3.5165999999999999</v>
      </c>
      <c r="C1185" s="2">
        <f t="shared" si="108"/>
        <v>3.5891583295173568</v>
      </c>
      <c r="D1185" s="2">
        <f t="shared" si="110"/>
        <v>3.5702112106352053</v>
      </c>
      <c r="E1185" s="2">
        <f t="shared" si="109"/>
        <v>1.8947118882151504E-2</v>
      </c>
      <c r="F1185" s="2">
        <f t="shared" si="107"/>
        <v>3.7003389675741238E-2</v>
      </c>
      <c r="G1185" s="2">
        <f t="shared" si="105"/>
        <v>-1.8056270793589735E-2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3.5165999999999999</v>
      </c>
      <c r="C1186" s="2">
        <f t="shared" si="108"/>
        <v>3.5779955095916098</v>
      </c>
      <c r="D1186" s="2">
        <f t="shared" si="110"/>
        <v>3.5662400098474123</v>
      </c>
      <c r="E1186" s="2">
        <f t="shared" si="109"/>
        <v>1.175549974419754E-2</v>
      </c>
      <c r="F1186" s="2">
        <f t="shared" si="107"/>
        <v>3.1953811689432503E-2</v>
      </c>
      <c r="G1186" s="2">
        <f t="shared" si="105"/>
        <v>-2.0198311945234963E-2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3.5165999999999999</v>
      </c>
      <c r="C1187" s="2">
        <f t="shared" si="108"/>
        <v>3.5685500465775162</v>
      </c>
      <c r="D1187" s="2">
        <f t="shared" si="110"/>
        <v>3.5625629720809373</v>
      </c>
      <c r="E1187" s="2">
        <f t="shared" si="109"/>
        <v>5.9870744965788703E-3</v>
      </c>
      <c r="F1187" s="2">
        <f t="shared" si="107"/>
        <v>2.676046425086178E-2</v>
      </c>
      <c r="G1187" s="2">
        <f t="shared" si="105"/>
        <v>-2.077338975428291E-2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3.5165999999999999</v>
      </c>
      <c r="C1188" s="2">
        <f t="shared" si="108"/>
        <v>3.5605577317194368</v>
      </c>
      <c r="D1188" s="2">
        <f t="shared" si="110"/>
        <v>3.5591583074823494</v>
      </c>
      <c r="E1188" s="2">
        <f t="shared" si="109"/>
        <v>1.3994242370873877E-3</v>
      </c>
      <c r="F1188" s="2">
        <f t="shared" si="107"/>
        <v>2.1688256248106903E-2</v>
      </c>
      <c r="G1188" s="2">
        <f t="shared" ref="G1188:G1251" si="111">E1188-F1188</f>
        <v>-2.0288832011019515E-2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3.5165999999999999</v>
      </c>
      <c r="C1189" s="2">
        <f t="shared" si="108"/>
        <v>3.5537950037626005</v>
      </c>
      <c r="D1189" s="2">
        <f t="shared" si="110"/>
        <v>3.5560058402614345</v>
      </c>
      <c r="E1189" s="2">
        <f t="shared" si="109"/>
        <v>-2.2108364988340234E-3</v>
      </c>
      <c r="F1189" s="2">
        <f t="shared" ref="F1189:F1252" si="113">(E1189*(2/(10)))+((1-(2/10))*F1188)</f>
        <v>1.6908437698718717E-2</v>
      </c>
      <c r="G1189" s="2">
        <f t="shared" si="111"/>
        <v>-1.911927419755274E-2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3.5165999999999999</v>
      </c>
      <c r="C1190" s="2">
        <f t="shared" si="108"/>
        <v>3.548072695491431</v>
      </c>
      <c r="D1190" s="2">
        <f t="shared" si="110"/>
        <v>3.5530868891309577</v>
      </c>
      <c r="E1190" s="2">
        <f t="shared" si="109"/>
        <v>-5.0141936395267095E-3</v>
      </c>
      <c r="F1190" s="2">
        <f t="shared" si="113"/>
        <v>1.2523911431069632E-2</v>
      </c>
      <c r="G1190" s="2">
        <f t="shared" si="111"/>
        <v>-1.753810507059634E-2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3.5165999999999999</v>
      </c>
      <c r="C1191" s="2">
        <f t="shared" si="108"/>
        <v>3.5432307423389031</v>
      </c>
      <c r="D1191" s="2">
        <f t="shared" si="110"/>
        <v>3.5503841566027385</v>
      </c>
      <c r="E1191" s="2">
        <f t="shared" si="109"/>
        <v>-7.1534142638354226E-3</v>
      </c>
      <c r="F1191" s="2">
        <f t="shared" si="113"/>
        <v>8.5884462920886202E-3</v>
      </c>
      <c r="G1191" s="2">
        <f t="shared" si="111"/>
        <v>-1.5741860555924043E-2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3.4032</v>
      </c>
      <c r="C1192" s="2">
        <f t="shared" si="108"/>
        <v>3.539133705055995</v>
      </c>
      <c r="D1192" s="2">
        <f t="shared" si="110"/>
        <v>3.539481626484017</v>
      </c>
      <c r="E1192" s="2">
        <f t="shared" si="109"/>
        <v>-3.4792142802198001E-4</v>
      </c>
      <c r="F1192" s="2">
        <f t="shared" si="113"/>
        <v>6.8011727480665005E-3</v>
      </c>
      <c r="G1192" s="2">
        <f t="shared" si="111"/>
        <v>-7.1490941760884805E-3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3.4032</v>
      </c>
      <c r="C1193" s="2">
        <f t="shared" si="108"/>
        <v>3.5356669812012265</v>
      </c>
      <c r="D1193" s="2">
        <f t="shared" si="110"/>
        <v>3.5293866911889045</v>
      </c>
      <c r="E1193" s="2">
        <f t="shared" si="109"/>
        <v>6.2802900123219985E-3</v>
      </c>
      <c r="F1193" s="2">
        <f t="shared" si="113"/>
        <v>6.6969962009176005E-3</v>
      </c>
      <c r="G1193" s="2">
        <f t="shared" si="111"/>
        <v>-4.16706188595602E-4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3.4032</v>
      </c>
      <c r="C1194" s="2">
        <f t="shared" si="108"/>
        <v>3.532733599477961</v>
      </c>
      <c r="D1194" s="2">
        <f t="shared" si="110"/>
        <v>3.5200395288786153</v>
      </c>
      <c r="E1194" s="2">
        <f t="shared" si="109"/>
        <v>1.2694070599345686E-2</v>
      </c>
      <c r="F1194" s="2">
        <f t="shared" si="113"/>
        <v>7.8964110806032176E-3</v>
      </c>
      <c r="G1194" s="2">
        <f t="shared" si="111"/>
        <v>4.7976595187424684E-3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3.4032</v>
      </c>
      <c r="C1195" s="2">
        <f t="shared" si="108"/>
        <v>3.5302515072505822</v>
      </c>
      <c r="D1195" s="2">
        <f t="shared" si="110"/>
        <v>3.5113847489616807</v>
      </c>
      <c r="E1195" s="2">
        <f t="shared" si="109"/>
        <v>1.8866758288901497E-2</v>
      </c>
      <c r="F1195" s="2">
        <f t="shared" si="113"/>
        <v>1.0090480522262874E-2</v>
      </c>
      <c r="G1195" s="2">
        <f t="shared" si="111"/>
        <v>8.7762777666386231E-3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3.4032</v>
      </c>
      <c r="C1196" s="2">
        <f t="shared" si="108"/>
        <v>3.5281512753658775</v>
      </c>
      <c r="D1196" s="2">
        <f t="shared" si="110"/>
        <v>3.5033710638534079</v>
      </c>
      <c r="E1196" s="2">
        <f t="shared" si="109"/>
        <v>2.4780211512469563E-2</v>
      </c>
      <c r="F1196" s="2">
        <f t="shared" si="113"/>
        <v>1.3028426720304213E-2</v>
      </c>
      <c r="G1196" s="2">
        <f t="shared" si="111"/>
        <v>1.175178479216535E-2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3.4032</v>
      </c>
      <c r="C1197" s="2">
        <f t="shared" si="108"/>
        <v>3.5263741560788193</v>
      </c>
      <c r="D1197" s="2">
        <f t="shared" si="110"/>
        <v>3.4959509850494519</v>
      </c>
      <c r="E1197" s="2">
        <f t="shared" si="109"/>
        <v>3.0423171029367424E-2</v>
      </c>
      <c r="F1197" s="2">
        <f t="shared" si="113"/>
        <v>1.6507375582116856E-2</v>
      </c>
      <c r="G1197" s="2">
        <f t="shared" si="111"/>
        <v>1.3915795447250568E-2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3.4032</v>
      </c>
      <c r="C1198" s="2">
        <f t="shared" si="108"/>
        <v>3.5248704397590012</v>
      </c>
      <c r="D1198" s="2">
        <f t="shared" si="110"/>
        <v>3.4890805417124553</v>
      </c>
      <c r="E1198" s="2">
        <f t="shared" si="109"/>
        <v>3.5789898046545865E-2</v>
      </c>
      <c r="F1198" s="2">
        <f t="shared" si="113"/>
        <v>2.0363880075002658E-2</v>
      </c>
      <c r="G1198" s="2">
        <f t="shared" si="111"/>
        <v>1.5426017971543207E-2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6">
        <f>TITRES_STAT!D1202</f>
        <v>3.3975</v>
      </c>
      <c r="C1199" s="2">
        <f t="shared" si="108"/>
        <v>3.5235980644114626</v>
      </c>
      <c r="D1199" s="2">
        <f t="shared" si="110"/>
        <v>3.482296797881903</v>
      </c>
      <c r="E1199" s="2">
        <f t="shared" si="109"/>
        <v>4.1301266529559566E-2</v>
      </c>
      <c r="F1199" s="2">
        <f t="shared" si="113"/>
        <v>2.4551357365914038E-2</v>
      </c>
      <c r="G1199" s="2">
        <f t="shared" si="111"/>
        <v>1.6749909163645528E-2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3.3975</v>
      </c>
      <c r="C1200" s="2">
        <f t="shared" si="108"/>
        <v>3.5225214391173916</v>
      </c>
      <c r="D1200" s="2">
        <f t="shared" si="110"/>
        <v>3.4760155535943547</v>
      </c>
      <c r="E1200" s="2">
        <f t="shared" si="109"/>
        <v>4.6505885523036916E-2</v>
      </c>
      <c r="F1200" s="2">
        <f t="shared" si="113"/>
        <v>2.8942262997338618E-2</v>
      </c>
      <c r="G1200" s="2">
        <f t="shared" si="111"/>
        <v>1.7563622525698298E-2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3.3975</v>
      </c>
      <c r="C1201" s="2">
        <f t="shared" si="108"/>
        <v>3.5216104484839468</v>
      </c>
      <c r="D1201" s="2">
        <f t="shared" si="110"/>
        <v>3.4701995866614395</v>
      </c>
      <c r="E1201" s="2">
        <f t="shared" si="109"/>
        <v>5.1410861822507314E-2</v>
      </c>
      <c r="F1201" s="2">
        <f t="shared" si="113"/>
        <v>3.3435982762372363E-2</v>
      </c>
      <c r="G1201" s="2">
        <f t="shared" si="111"/>
        <v>1.7974879060134952E-2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3.3975</v>
      </c>
      <c r="C1202" s="2">
        <f t="shared" si="108"/>
        <v>3.5033934564094933</v>
      </c>
      <c r="D1202" s="2">
        <f t="shared" si="110"/>
        <v>3.4648144320939251</v>
      </c>
      <c r="E1202" s="2">
        <f t="shared" si="109"/>
        <v>3.8579024315568144E-2</v>
      </c>
      <c r="F1202" s="2">
        <f t="shared" si="113"/>
        <v>3.4464591073011516E-2</v>
      </c>
      <c r="G1202" s="2">
        <f t="shared" si="111"/>
        <v>4.1144332425566282E-3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3.3975</v>
      </c>
      <c r="C1203" s="2">
        <f t="shared" si="108"/>
        <v>3.4879790785003406</v>
      </c>
      <c r="D1203" s="2">
        <f t="shared" si="110"/>
        <v>3.4598281778647455</v>
      </c>
      <c r="E1203" s="2">
        <f t="shared" si="109"/>
        <v>2.8150900635595111E-2</v>
      </c>
      <c r="F1203" s="2">
        <f t="shared" si="113"/>
        <v>3.3201852985528232E-2</v>
      </c>
      <c r="G1203" s="2">
        <f t="shared" si="111"/>
        <v>-5.0509523499331216E-3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3.3975</v>
      </c>
      <c r="C1204" s="2">
        <f t="shared" si="108"/>
        <v>3.4749361433464419</v>
      </c>
      <c r="D1204" s="2">
        <f t="shared" si="110"/>
        <v>3.4552112758006901</v>
      </c>
      <c r="E1204" s="2">
        <f t="shared" si="109"/>
        <v>1.9724867545751756E-2</v>
      </c>
      <c r="F1204" s="2">
        <f t="shared" si="113"/>
        <v>3.0506455897572938E-2</v>
      </c>
      <c r="G1204" s="2">
        <f t="shared" si="111"/>
        <v>-1.0781588351821181E-2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3.3068</v>
      </c>
      <c r="C1205" s="2">
        <f t="shared" si="108"/>
        <v>3.4638998136008352</v>
      </c>
      <c r="D1205" s="2">
        <f t="shared" si="110"/>
        <v>3.4442178479636016</v>
      </c>
      <c r="E1205" s="2">
        <f t="shared" si="109"/>
        <v>1.9681965637233567E-2</v>
      </c>
      <c r="F1205" s="2">
        <f t="shared" si="113"/>
        <v>2.8341557845505065E-2</v>
      </c>
      <c r="G1205" s="2">
        <f t="shared" si="111"/>
        <v>-8.6595922082714979E-3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3.3068</v>
      </c>
      <c r="C1206" s="2">
        <f t="shared" si="108"/>
        <v>3.4545613807391682</v>
      </c>
      <c r="D1206" s="2">
        <f t="shared" si="110"/>
        <v>3.4340387481144461</v>
      </c>
      <c r="E1206" s="2">
        <f t="shared" si="109"/>
        <v>2.0522632624722092E-2</v>
      </c>
      <c r="F1206" s="2">
        <f t="shared" si="113"/>
        <v>2.6777772801348472E-2</v>
      </c>
      <c r="G1206" s="2">
        <f t="shared" si="111"/>
        <v>-6.2551401766263795E-3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3.3068</v>
      </c>
      <c r="C1207" s="2">
        <f t="shared" si="108"/>
        <v>3.4466596298562191</v>
      </c>
      <c r="D1207" s="2">
        <f t="shared" si="110"/>
        <v>3.4246136556615241</v>
      </c>
      <c r="E1207" s="2">
        <f t="shared" si="109"/>
        <v>2.2045974194695006E-2</v>
      </c>
      <c r="F1207" s="2">
        <f t="shared" si="113"/>
        <v>2.5831413080017782E-2</v>
      </c>
      <c r="G1207" s="2">
        <f t="shared" si="111"/>
        <v>-3.7854388853227755E-3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6">
        <f>TITRES_STAT!D1211</f>
        <v>3.1593</v>
      </c>
      <c r="C1208" s="2">
        <f t="shared" si="108"/>
        <v>3.4399735329552623</v>
      </c>
      <c r="D1208" s="2">
        <f t="shared" si="110"/>
        <v>3.4049607922791889</v>
      </c>
      <c r="E1208" s="2">
        <f t="shared" si="109"/>
        <v>3.5012740676073406E-2</v>
      </c>
      <c r="F1208" s="2">
        <f t="shared" si="113"/>
        <v>2.7667678599228907E-2</v>
      </c>
      <c r="G1208" s="2">
        <f t="shared" si="111"/>
        <v>7.3450620768444989E-3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3.2444000000000002</v>
      </c>
      <c r="C1209" s="2">
        <f t="shared" si="108"/>
        <v>3.4334391432698372</v>
      </c>
      <c r="D1209" s="2">
        <f t="shared" si="110"/>
        <v>3.3930674002585084</v>
      </c>
      <c r="E1209" s="2">
        <f t="shared" si="109"/>
        <v>4.0371743011328842E-2</v>
      </c>
      <c r="F1209" s="2">
        <f t="shared" si="113"/>
        <v>3.0208491481648898E-2</v>
      </c>
      <c r="G1209" s="2">
        <f t="shared" si="111"/>
        <v>1.0163251529679944E-2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3.2444000000000002</v>
      </c>
      <c r="C1210" s="2">
        <f t="shared" si="108"/>
        <v>3.4279100443052468</v>
      </c>
      <c r="D1210" s="2">
        <f t="shared" si="110"/>
        <v>3.3820550002393599</v>
      </c>
      <c r="E1210" s="2">
        <f t="shared" si="109"/>
        <v>4.5855044065886919E-2</v>
      </c>
      <c r="F1210" s="2">
        <f t="shared" si="113"/>
        <v>3.3337801998496508E-2</v>
      </c>
      <c r="G1210" s="2">
        <f t="shared" si="111"/>
        <v>1.2517242067390411E-2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3.2444000000000002</v>
      </c>
      <c r="C1211" s="2">
        <f t="shared" si="108"/>
        <v>3.4232315759505934</v>
      </c>
      <c r="D1211" s="2">
        <f t="shared" si="110"/>
        <v>3.3718583335549632</v>
      </c>
      <c r="E1211" s="2">
        <f t="shared" si="109"/>
        <v>5.1373242395630125E-2</v>
      </c>
      <c r="F1211" s="2">
        <f t="shared" si="113"/>
        <v>3.6944890077923231E-2</v>
      </c>
      <c r="G1211" s="2">
        <f t="shared" si="111"/>
        <v>1.4428352317706894E-2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3.2444000000000002</v>
      </c>
      <c r="C1212" s="2">
        <f t="shared" si="108"/>
        <v>3.4192728719581944</v>
      </c>
      <c r="D1212" s="2">
        <f t="shared" si="110"/>
        <v>3.3624169755138551</v>
      </c>
      <c r="E1212" s="2">
        <f t="shared" si="109"/>
        <v>5.6855896444339304E-2</v>
      </c>
      <c r="F1212" s="2">
        <f t="shared" si="113"/>
        <v>4.0927091351206452E-2</v>
      </c>
      <c r="G1212" s="2">
        <f t="shared" si="111"/>
        <v>1.5928805093132853E-2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3.2444000000000002</v>
      </c>
      <c r="C1213" s="2">
        <f t="shared" si="108"/>
        <v>3.4159231993492414</v>
      </c>
      <c r="D1213" s="2">
        <f t="shared" si="110"/>
        <v>3.353674977327644</v>
      </c>
      <c r="E1213" s="2">
        <f t="shared" si="109"/>
        <v>6.224822202159741E-2</v>
      </c>
      <c r="F1213" s="2">
        <f t="shared" si="113"/>
        <v>4.5191317485284647E-2</v>
      </c>
      <c r="G1213" s="2">
        <f t="shared" si="111"/>
        <v>1.7056904536312763E-2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3.2444000000000002</v>
      </c>
      <c r="C1214" s="2">
        <f t="shared" si="108"/>
        <v>3.4130888609878198</v>
      </c>
      <c r="D1214" s="2">
        <f t="shared" si="110"/>
        <v>3.3455805345626333</v>
      </c>
      <c r="E1214" s="2">
        <f t="shared" si="109"/>
        <v>6.750832642518656E-2</v>
      </c>
      <c r="F1214" s="2">
        <f t="shared" si="113"/>
        <v>4.9654719273265036E-2</v>
      </c>
      <c r="G1214" s="2">
        <f t="shared" si="111"/>
        <v>1.7853607151921524E-2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3.1478999999999999</v>
      </c>
      <c r="C1215" s="2">
        <f t="shared" si="108"/>
        <v>3.3967367285281549</v>
      </c>
      <c r="D1215" s="2">
        <f t="shared" si="110"/>
        <v>3.3309375320024381</v>
      </c>
      <c r="E1215" s="2">
        <f t="shared" si="109"/>
        <v>6.5799196525716752E-2</v>
      </c>
      <c r="F1215" s="2">
        <f t="shared" si="113"/>
        <v>5.2883614723755384E-2</v>
      </c>
      <c r="G1215" s="2">
        <f t="shared" si="111"/>
        <v>1.2915581801961368E-2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3.0571999999999999</v>
      </c>
      <c r="C1216" s="2">
        <f t="shared" si="108"/>
        <v>3.3829003087545928</v>
      </c>
      <c r="D1216" s="2">
        <f t="shared" si="110"/>
        <v>3.3106606777800351</v>
      </c>
      <c r="E1216" s="2">
        <f t="shared" si="109"/>
        <v>7.2239630974557656E-2</v>
      </c>
      <c r="F1216" s="2">
        <f t="shared" si="113"/>
        <v>5.6754817973915843E-2</v>
      </c>
      <c r="G1216" s="2">
        <f t="shared" si="111"/>
        <v>1.5484813000641813E-2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2.9664000000000001</v>
      </c>
      <c r="C1217" s="2">
        <f t="shared" si="108"/>
        <v>3.3711925689461939</v>
      </c>
      <c r="D1217" s="2">
        <f t="shared" si="110"/>
        <v>3.285159886833366</v>
      </c>
      <c r="E1217" s="2">
        <f t="shared" si="109"/>
        <v>8.6032682112827885E-2</v>
      </c>
      <c r="F1217" s="2">
        <f t="shared" si="113"/>
        <v>6.2610390801698251E-2</v>
      </c>
      <c r="G1217" s="2">
        <f t="shared" si="111"/>
        <v>2.3422291311129634E-2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2.8814000000000002</v>
      </c>
      <c r="C1218" s="2">
        <f t="shared" si="108"/>
        <v>3.3385937121852409</v>
      </c>
      <c r="D1218" s="2">
        <f t="shared" si="110"/>
        <v>3.2552517470679314</v>
      </c>
      <c r="E1218" s="2">
        <f t="shared" si="109"/>
        <v>8.3341965117309513E-2</v>
      </c>
      <c r="F1218" s="2">
        <f t="shared" si="113"/>
        <v>6.6756705664820504E-2</v>
      </c>
      <c r="G1218" s="2">
        <f t="shared" si="111"/>
        <v>1.658525945248901E-2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2.7963</v>
      </c>
      <c r="C1219" s="2">
        <f t="shared" si="108"/>
        <v>3.3241023718490501</v>
      </c>
      <c r="D1219" s="2">
        <f t="shared" si="110"/>
        <v>3.2212553213591955</v>
      </c>
      <c r="E1219" s="2">
        <f t="shared" si="109"/>
        <v>0.10284705048985465</v>
      </c>
      <c r="F1219" s="2">
        <f t="shared" si="113"/>
        <v>7.3974774629827336E-2</v>
      </c>
      <c r="G1219" s="2">
        <f t="shared" si="111"/>
        <v>2.8872275860027316E-2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2.7168999999999999</v>
      </c>
      <c r="C1220" s="2">
        <f t="shared" si="108"/>
        <v>3.3118404684876577</v>
      </c>
      <c r="D1220" s="2">
        <f t="shared" si="110"/>
        <v>3.1838956679251811</v>
      </c>
      <c r="E1220" s="2">
        <f t="shared" si="109"/>
        <v>0.12794480056247659</v>
      </c>
      <c r="F1220" s="2">
        <f t="shared" si="113"/>
        <v>8.4768779816357193E-2</v>
      </c>
      <c r="G1220" s="2">
        <f t="shared" si="111"/>
        <v>4.3176020746119398E-2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2.8359999999999999</v>
      </c>
      <c r="C1221" s="2">
        <f t="shared" si="108"/>
        <v>3.3014650117972488</v>
      </c>
      <c r="D1221" s="2">
        <f t="shared" si="110"/>
        <v>3.1581256184492417</v>
      </c>
      <c r="E1221" s="2">
        <f t="shared" si="109"/>
        <v>0.14333939334800716</v>
      </c>
      <c r="F1221" s="2">
        <f t="shared" si="113"/>
        <v>9.6482902522687194E-2</v>
      </c>
      <c r="G1221" s="2">
        <f t="shared" si="111"/>
        <v>4.6856490825319966E-2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2.8359999999999999</v>
      </c>
      <c r="C1222" s="2">
        <f t="shared" si="108"/>
        <v>3.2926857792130568</v>
      </c>
      <c r="D1222" s="2">
        <f t="shared" si="110"/>
        <v>3.1342644615270756</v>
      </c>
      <c r="E1222" s="2">
        <f t="shared" si="109"/>
        <v>0.15842131768598122</v>
      </c>
      <c r="F1222" s="2">
        <f t="shared" si="113"/>
        <v>0.10887058555534601</v>
      </c>
      <c r="G1222" s="2">
        <f t="shared" si="111"/>
        <v>4.9550732130635211E-2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2.8927</v>
      </c>
      <c r="C1223" s="2">
        <f t="shared" si="108"/>
        <v>3.2852571977956635</v>
      </c>
      <c r="D1223" s="2">
        <f t="shared" si="110"/>
        <v>3.116370797710255</v>
      </c>
      <c r="E1223" s="2">
        <f t="shared" si="109"/>
        <v>0.16888640008540845</v>
      </c>
      <c r="F1223" s="2">
        <f t="shared" si="113"/>
        <v>0.12087374846135851</v>
      </c>
      <c r="G1223" s="2">
        <f t="shared" si="111"/>
        <v>4.801265162404994E-2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2.8927</v>
      </c>
      <c r="C1224" s="2">
        <f t="shared" si="108"/>
        <v>3.2789714750578689</v>
      </c>
      <c r="D1224" s="2">
        <f t="shared" si="110"/>
        <v>3.0998025904724584</v>
      </c>
      <c r="E1224" s="2">
        <f t="shared" si="109"/>
        <v>0.17916888458541047</v>
      </c>
      <c r="F1224" s="2">
        <f t="shared" si="113"/>
        <v>0.13253277568616892</v>
      </c>
      <c r="G1224" s="2">
        <f t="shared" si="111"/>
        <v>4.6636108899241552E-2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2.8927</v>
      </c>
      <c r="C1225" s="2">
        <f t="shared" si="108"/>
        <v>3.2588066327412735</v>
      </c>
      <c r="D1225" s="2">
        <f t="shared" si="110"/>
        <v>3.0844616578448689</v>
      </c>
      <c r="E1225" s="2">
        <f t="shared" si="109"/>
        <v>0.17434497489640455</v>
      </c>
      <c r="F1225" s="2">
        <f t="shared" si="113"/>
        <v>0.14089521552821604</v>
      </c>
      <c r="G1225" s="2">
        <f t="shared" si="111"/>
        <v>3.3449759368188503E-2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6">
        <f>TITRES_STAT!D1229</f>
        <v>2.8927</v>
      </c>
      <c r="C1226" s="2">
        <f t="shared" si="108"/>
        <v>3.2277902277041544</v>
      </c>
      <c r="D1226" s="2">
        <f t="shared" si="110"/>
        <v>3.0702570905971007</v>
      </c>
      <c r="E1226" s="2">
        <f t="shared" si="109"/>
        <v>0.15753313710705363</v>
      </c>
      <c r="F1226" s="2">
        <f t="shared" si="113"/>
        <v>0.14422279984398356</v>
      </c>
      <c r="G1226" s="2">
        <f t="shared" si="111"/>
        <v>1.3310337263070071E-2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2.8927</v>
      </c>
      <c r="C1227" s="2">
        <f t="shared" si="108"/>
        <v>3.1875763465188998</v>
      </c>
      <c r="D1227" s="2">
        <f t="shared" si="110"/>
        <v>3.0571047135158338</v>
      </c>
      <c r="E1227" s="2">
        <f t="shared" si="109"/>
        <v>0.13047163300306597</v>
      </c>
      <c r="F1227" s="2">
        <f t="shared" si="113"/>
        <v>0.14147256647580006</v>
      </c>
      <c r="G1227" s="2">
        <f t="shared" si="111"/>
        <v>-1.1000933472734092E-2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2.8927</v>
      </c>
      <c r="C1228" s="2">
        <f t="shared" si="108"/>
        <v>3.1404722932082998</v>
      </c>
      <c r="D1228" s="2">
        <f t="shared" si="110"/>
        <v>3.0449265865887352</v>
      </c>
      <c r="E1228" s="2">
        <f t="shared" si="109"/>
        <v>9.554570661956463E-2</v>
      </c>
      <c r="F1228" s="2">
        <f t="shared" si="113"/>
        <v>0.13228719450455298</v>
      </c>
      <c r="G1228" s="2">
        <f t="shared" si="111"/>
        <v>-3.674148788498835E-2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2.8075999999999999</v>
      </c>
      <c r="C1229" s="2">
        <f t="shared" si="108"/>
        <v>3.0875227096377924</v>
      </c>
      <c r="D1229" s="2">
        <f t="shared" si="110"/>
        <v>3.0273468394340139</v>
      </c>
      <c r="E1229" s="2">
        <f t="shared" si="109"/>
        <v>6.0175870203778459E-2</v>
      </c>
      <c r="F1229" s="2">
        <f t="shared" si="113"/>
        <v>0.11786492964439807</v>
      </c>
      <c r="G1229" s="2">
        <f t="shared" si="111"/>
        <v>-5.7689059440619611E-2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2.8075999999999999</v>
      </c>
      <c r="C1230" s="2">
        <f t="shared" si="108"/>
        <v>3.0305038312319783</v>
      </c>
      <c r="D1230" s="2">
        <f t="shared" si="110"/>
        <v>3.0110692957722351</v>
      </c>
      <c r="E1230" s="2">
        <f t="shared" si="109"/>
        <v>1.9434535459743163E-2</v>
      </c>
      <c r="F1230" s="2">
        <f t="shared" si="113"/>
        <v>9.8178850807467105E-2</v>
      </c>
      <c r="G1230" s="2">
        <f t="shared" si="111"/>
        <v>-7.8744315347723942E-2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2.8075999999999999</v>
      </c>
      <c r="C1231" s="2">
        <f t="shared" ref="C1231:C1294" si="114">$C$4*B1221+C1230*(1-$C$4)</f>
        <v>3.0005801648885968</v>
      </c>
      <c r="D1231" s="2">
        <f t="shared" si="110"/>
        <v>2.995997496085403</v>
      </c>
      <c r="E1231" s="2">
        <f t="shared" si="109"/>
        <v>4.5826688031938012E-3</v>
      </c>
      <c r="F1231" s="2">
        <f t="shared" si="113"/>
        <v>7.945961440661245E-2</v>
      </c>
      <c r="G1231" s="2">
        <f t="shared" si="111"/>
        <v>-7.4876945603418649E-2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2.8075999999999999</v>
      </c>
      <c r="C1232" s="2">
        <f t="shared" si="114"/>
        <v>2.9752601395211205</v>
      </c>
      <c r="D1232" s="2">
        <f t="shared" si="110"/>
        <v>2.9820421260050027</v>
      </c>
      <c r="E1232" s="2">
        <f t="shared" si="109"/>
        <v>-6.7819864838822852E-3</v>
      </c>
      <c r="F1232" s="2">
        <f t="shared" si="113"/>
        <v>6.22112942285135E-2</v>
      </c>
      <c r="G1232" s="2">
        <f t="shared" si="111"/>
        <v>-6.8993280712395785E-2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2.8075999999999999</v>
      </c>
      <c r="C1233" s="2">
        <f t="shared" si="114"/>
        <v>2.9625585795947944</v>
      </c>
      <c r="D1233" s="2">
        <f t="shared" si="110"/>
        <v>2.9691204870416694</v>
      </c>
      <c r="E1233" s="2">
        <f t="shared" si="109"/>
        <v>-6.5619074468750149E-3</v>
      </c>
      <c r="F1233" s="2">
        <f t="shared" si="113"/>
        <v>4.84566538934358E-2</v>
      </c>
      <c r="G1233" s="2">
        <f t="shared" si="111"/>
        <v>-5.5018561340310815E-2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2.8075999999999999</v>
      </c>
      <c r="C1234" s="2">
        <f t="shared" si="114"/>
        <v>2.9518111058109802</v>
      </c>
      <c r="D1234" s="2">
        <f t="shared" si="110"/>
        <v>2.9571560065200644</v>
      </c>
      <c r="E1234" s="2">
        <f t="shared" si="109"/>
        <v>-5.3449007090842215E-3</v>
      </c>
      <c r="F1234" s="2">
        <f t="shared" si="113"/>
        <v>3.7696342972931798E-2</v>
      </c>
      <c r="G1234" s="2">
        <f t="shared" si="111"/>
        <v>-4.304124368201602E-2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2.8075999999999999</v>
      </c>
      <c r="C1235" s="2">
        <f t="shared" si="114"/>
        <v>2.9427170895323678</v>
      </c>
      <c r="D1235" s="2">
        <f t="shared" si="110"/>
        <v>2.9460777838148746</v>
      </c>
      <c r="E1235" s="2">
        <f t="shared" si="109"/>
        <v>-3.3606942825068487E-3</v>
      </c>
      <c r="F1235" s="2">
        <f t="shared" si="113"/>
        <v>2.9484935521844072E-2</v>
      </c>
      <c r="G1235" s="2">
        <f t="shared" si="111"/>
        <v>-3.284562980435092E-2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2.8075999999999999</v>
      </c>
      <c r="C1236" s="2">
        <f t="shared" si="114"/>
        <v>2.9350221526812343</v>
      </c>
      <c r="D1236" s="2">
        <f t="shared" si="110"/>
        <v>2.9358201701989581</v>
      </c>
      <c r="E1236" s="2">
        <f t="shared" si="109"/>
        <v>-7.9801751772379248E-4</v>
      </c>
      <c r="F1236" s="2">
        <f t="shared" si="113"/>
        <v>2.3428344913930501E-2</v>
      </c>
      <c r="G1236" s="2">
        <f t="shared" si="111"/>
        <v>-2.4226362431654293E-2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2.8075999999999999</v>
      </c>
      <c r="C1237" s="2">
        <f t="shared" si="114"/>
        <v>2.9285110522687368</v>
      </c>
      <c r="D1237" s="2">
        <f t="shared" si="110"/>
        <v>2.92632237981385</v>
      </c>
      <c r="E1237" s="2">
        <f t="shared" si="109"/>
        <v>2.188672454886742E-3</v>
      </c>
      <c r="F1237" s="2">
        <f t="shared" si="113"/>
        <v>1.9180410422121749E-2</v>
      </c>
      <c r="G1237" s="2">
        <f t="shared" si="111"/>
        <v>-1.6991737967235007E-2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2.8359999999999999</v>
      </c>
      <c r="C1238" s="2">
        <f t="shared" si="114"/>
        <v>2.9230016596120083</v>
      </c>
      <c r="D1238" s="2">
        <f t="shared" si="110"/>
        <v>2.9196318331609721</v>
      </c>
      <c r="E1238" s="2">
        <f t="shared" si="109"/>
        <v>3.3698264510362286E-3</v>
      </c>
      <c r="F1238" s="2">
        <f t="shared" si="113"/>
        <v>1.6018293627904648E-2</v>
      </c>
      <c r="G1238" s="2">
        <f t="shared" si="111"/>
        <v>-1.2648467176868419E-2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2.7509000000000001</v>
      </c>
      <c r="C1239" s="2">
        <f t="shared" si="114"/>
        <v>2.9052475581332375</v>
      </c>
      <c r="D1239" s="2">
        <f t="shared" si="110"/>
        <v>2.9071331788527521</v>
      </c>
      <c r="E1239" s="2">
        <f t="shared" si="109"/>
        <v>-1.8856207195145913E-3</v>
      </c>
      <c r="F1239" s="2">
        <f t="shared" si="113"/>
        <v>1.2437510758420801E-2</v>
      </c>
      <c r="G1239" s="2">
        <f t="shared" si="111"/>
        <v>-1.4323131477935392E-2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2.6715</v>
      </c>
      <c r="C1240" s="2">
        <f t="shared" si="114"/>
        <v>2.8902248568819702</v>
      </c>
      <c r="D1240" s="2">
        <f t="shared" si="110"/>
        <v>2.8896788693081041</v>
      </c>
      <c r="E1240" s="2">
        <f t="shared" si="109"/>
        <v>5.459875738660358E-4</v>
      </c>
      <c r="F1240" s="2">
        <f t="shared" si="113"/>
        <v>1.0059206121509848E-2</v>
      </c>
      <c r="G1240" s="2">
        <f t="shared" si="111"/>
        <v>-9.5132185476438126E-3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2.7509000000000001</v>
      </c>
      <c r="C1241" s="2">
        <f t="shared" si="114"/>
        <v>2.8775133404385898</v>
      </c>
      <c r="D1241" s="2">
        <f t="shared" si="110"/>
        <v>2.8793989530630593</v>
      </c>
      <c r="E1241" s="2">
        <f t="shared" si="109"/>
        <v>-1.8856126244695126E-3</v>
      </c>
      <c r="F1241" s="2">
        <f t="shared" si="113"/>
        <v>7.6702423723139764E-3</v>
      </c>
      <c r="G1241" s="2">
        <f t="shared" si="111"/>
        <v>-9.5558549967834881E-3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2.6715</v>
      </c>
      <c r="C1242" s="2">
        <f t="shared" si="114"/>
        <v>2.8667574419095758</v>
      </c>
      <c r="D1242" s="2">
        <f t="shared" si="110"/>
        <v>2.863999030613944</v>
      </c>
      <c r="E1242" s="2">
        <f t="shared" si="109"/>
        <v>2.758411295631813E-3</v>
      </c>
      <c r="F1242" s="2">
        <f t="shared" si="113"/>
        <v>6.6878761569775435E-3</v>
      </c>
      <c r="G1242" s="2">
        <f t="shared" si="111"/>
        <v>-3.9294648613457306E-3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2.6715</v>
      </c>
      <c r="C1243" s="2">
        <f t="shared" si="114"/>
        <v>2.85765629700041</v>
      </c>
      <c r="D1243" s="2">
        <f t="shared" si="110"/>
        <v>2.8497398431610592</v>
      </c>
      <c r="E1243" s="2">
        <f t="shared" si="109"/>
        <v>7.916453839350801E-3</v>
      </c>
      <c r="F1243" s="2">
        <f t="shared" si="113"/>
        <v>6.9335916934521952E-3</v>
      </c>
      <c r="G1243" s="2">
        <f t="shared" si="111"/>
        <v>9.8286214589860584E-4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6">
        <f>TITRES_STAT!D1247</f>
        <v>2.6715</v>
      </c>
      <c r="C1244" s="2">
        <f t="shared" si="114"/>
        <v>2.8499553282311161</v>
      </c>
      <c r="D1244" s="2">
        <f t="shared" si="110"/>
        <v>2.8365368918157956</v>
      </c>
      <c r="E1244" s="2">
        <f t="shared" ref="E1244:E1307" si="115">C1244-D1244</f>
        <v>1.3418436415320478E-2</v>
      </c>
      <c r="F1244" s="2">
        <f t="shared" si="113"/>
        <v>8.2305606378258525E-3</v>
      </c>
      <c r="G1244" s="2">
        <f t="shared" si="111"/>
        <v>5.1878757774946258E-3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2.6715</v>
      </c>
      <c r="C1245" s="2">
        <f t="shared" si="114"/>
        <v>2.8434391238878671</v>
      </c>
      <c r="D1245" s="2">
        <f t="shared" ref="D1245:D1308" si="116">$D$4*B1245+(1-$D$4)*D1244</f>
        <v>2.8243119368664775</v>
      </c>
      <c r="E1245" s="2">
        <f t="shared" si="115"/>
        <v>1.9127187021389602E-2</v>
      </c>
      <c r="F1245" s="2">
        <f t="shared" si="113"/>
        <v>1.0409885914538603E-2</v>
      </c>
      <c r="G1245" s="2">
        <f t="shared" si="111"/>
        <v>8.7173011068509988E-3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2.6715</v>
      </c>
      <c r="C1246" s="2">
        <f t="shared" si="114"/>
        <v>2.8379254125205029</v>
      </c>
      <c r="D1246" s="2">
        <f t="shared" si="116"/>
        <v>2.8129925341356277</v>
      </c>
      <c r="E1246" s="2">
        <f t="shared" si="115"/>
        <v>2.4932878384875234E-2</v>
      </c>
      <c r="F1246" s="2">
        <f t="shared" si="113"/>
        <v>1.331448440860593E-2</v>
      </c>
      <c r="G1246" s="2">
        <f t="shared" si="111"/>
        <v>1.1618393976269304E-2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2.6715</v>
      </c>
      <c r="C1247" s="2">
        <f t="shared" si="114"/>
        <v>2.8332599644404253</v>
      </c>
      <c r="D1247" s="2">
        <f t="shared" si="116"/>
        <v>2.8025116056811368</v>
      </c>
      <c r="E1247" s="2">
        <f t="shared" si="115"/>
        <v>3.0748358759288497E-2</v>
      </c>
      <c r="F1247" s="2">
        <f t="shared" si="113"/>
        <v>1.6801259278742445E-2</v>
      </c>
      <c r="G1247" s="2">
        <f t="shared" si="111"/>
        <v>1.3947099480546052E-2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2.6545000000000001</v>
      </c>
      <c r="C1248" s="2">
        <f t="shared" si="114"/>
        <v>2.8336815083726674</v>
      </c>
      <c r="D1248" s="2">
        <f t="shared" si="116"/>
        <v>2.7915477830380895</v>
      </c>
      <c r="E1248" s="2">
        <f t="shared" si="115"/>
        <v>4.2133725334577932E-2</v>
      </c>
      <c r="F1248" s="2">
        <f t="shared" si="113"/>
        <v>2.1867752489909544E-2</v>
      </c>
      <c r="G1248" s="2">
        <f t="shared" si="111"/>
        <v>2.0265972844668387E-2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2.5750999999999999</v>
      </c>
      <c r="C1249" s="2">
        <f t="shared" si="114"/>
        <v>2.8209458916999495</v>
      </c>
      <c r="D1249" s="2">
        <f t="shared" si="116"/>
        <v>2.7755146139241571</v>
      </c>
      <c r="E1249" s="2">
        <f t="shared" si="115"/>
        <v>4.5431277775792367E-2</v>
      </c>
      <c r="F1249" s="2">
        <f t="shared" si="113"/>
        <v>2.6580457547086107E-2</v>
      </c>
      <c r="G1249" s="2">
        <f t="shared" si="111"/>
        <v>1.885082022870626E-2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2.5750999999999999</v>
      </c>
      <c r="C1250" s="2">
        <f t="shared" si="114"/>
        <v>2.7979542160538036</v>
      </c>
      <c r="D1250" s="2">
        <f t="shared" si="116"/>
        <v>2.760669086966812</v>
      </c>
      <c r="E1250" s="2">
        <f t="shared" si="115"/>
        <v>3.7285129086991553E-2</v>
      </c>
      <c r="F1250" s="2">
        <f t="shared" si="113"/>
        <v>2.87213918550672E-2</v>
      </c>
      <c r="G1250" s="2">
        <f t="shared" si="111"/>
        <v>8.5637372319243531E-3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2.5750999999999999</v>
      </c>
      <c r="C1251" s="2">
        <f t="shared" si="114"/>
        <v>2.7907151058916799</v>
      </c>
      <c r="D1251" s="2">
        <f t="shared" si="116"/>
        <v>2.7469232286729741</v>
      </c>
      <c r="E1251" s="2">
        <f t="shared" si="115"/>
        <v>4.379187721870581E-2</v>
      </c>
      <c r="F1251" s="2">
        <f t="shared" si="113"/>
        <v>3.1735488927794923E-2</v>
      </c>
      <c r="G1251" s="2">
        <f t="shared" si="111"/>
        <v>1.2056388290910887E-2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2.5750999999999999</v>
      </c>
      <c r="C1252" s="2">
        <f t="shared" si="114"/>
        <v>2.7723743203698832</v>
      </c>
      <c r="D1252" s="2">
        <f t="shared" si="116"/>
        <v>2.7341955821046056</v>
      </c>
      <c r="E1252" s="2">
        <f t="shared" si="115"/>
        <v>3.8178738265277623E-2</v>
      </c>
      <c r="F1252" s="2">
        <f t="shared" si="113"/>
        <v>3.3024138795291466E-2</v>
      </c>
      <c r="G1252" s="2">
        <f t="shared" ref="G1252:G1315" si="117">E1252-F1252</f>
        <v>5.1545994699861569E-3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2.6091000000000002</v>
      </c>
      <c r="C1253" s="2">
        <f t="shared" si="114"/>
        <v>2.7568551941591317</v>
      </c>
      <c r="D1253" s="2">
        <f t="shared" si="116"/>
        <v>2.7249292426894498</v>
      </c>
      <c r="E1253" s="2">
        <f t="shared" si="115"/>
        <v>3.1925951469681912E-2</v>
      </c>
      <c r="F1253" s="2">
        <f t="shared" ref="F1253:F1316" si="119">(E1253*(2/(10)))+((1-(2/10))*F1252)</f>
        <v>3.2804501330169558E-2</v>
      </c>
      <c r="G1253" s="2">
        <f t="shared" si="117"/>
        <v>-8.7854986048764572E-4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2.6091000000000002</v>
      </c>
      <c r="C1254" s="2">
        <f t="shared" si="114"/>
        <v>2.7437236258269575</v>
      </c>
      <c r="D1254" s="2">
        <f t="shared" si="116"/>
        <v>2.7163492987865276</v>
      </c>
      <c r="E1254" s="2">
        <f t="shared" si="115"/>
        <v>2.7374327040429858E-2</v>
      </c>
      <c r="F1254" s="2">
        <f t="shared" si="119"/>
        <v>3.1718466472221617E-2</v>
      </c>
      <c r="G1254" s="2">
        <f t="shared" si="117"/>
        <v>-4.3441394317917589E-3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2.6091000000000002</v>
      </c>
      <c r="C1255" s="2">
        <f t="shared" si="114"/>
        <v>2.7326122987766563</v>
      </c>
      <c r="D1255" s="2">
        <f t="shared" si="116"/>
        <v>2.708404906283822</v>
      </c>
      <c r="E1255" s="2">
        <f t="shared" si="115"/>
        <v>2.4207392492834323E-2</v>
      </c>
      <c r="F1255" s="2">
        <f t="shared" si="119"/>
        <v>3.0216251676344161E-2</v>
      </c>
      <c r="G1255" s="2">
        <f t="shared" si="117"/>
        <v>-6.0088591835098376E-3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6">
        <f>TITRES_STAT!D1259</f>
        <v>2.6091000000000002</v>
      </c>
      <c r="C1256" s="2">
        <f t="shared" si="114"/>
        <v>2.723210406657171</v>
      </c>
      <c r="D1256" s="2">
        <f t="shared" si="116"/>
        <v>2.7010489872998353</v>
      </c>
      <c r="E1256" s="2">
        <f t="shared" si="115"/>
        <v>2.2161419357335621E-2</v>
      </c>
      <c r="F1256" s="2">
        <f t="shared" si="119"/>
        <v>2.8605285212542457E-2</v>
      </c>
      <c r="G1256" s="2">
        <f t="shared" si="117"/>
        <v>-6.4438658552068359E-3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6">
        <f>TITRES_STAT!D1260</f>
        <v>2.5920999999999998</v>
      </c>
      <c r="C1257" s="2">
        <f t="shared" si="114"/>
        <v>2.7152549594791449</v>
      </c>
      <c r="D1257" s="2">
        <f t="shared" si="116"/>
        <v>2.6929786919442917</v>
      </c>
      <c r="E1257" s="2">
        <f t="shared" si="115"/>
        <v>2.2276267534853122E-2</v>
      </c>
      <c r="F1257" s="2">
        <f t="shared" si="119"/>
        <v>2.733948167700459E-2</v>
      </c>
      <c r="G1257" s="2">
        <f t="shared" si="117"/>
        <v>-5.0632141421514676E-3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2.5807000000000002</v>
      </c>
      <c r="C1258" s="2">
        <f t="shared" si="114"/>
        <v>2.7059080426361994</v>
      </c>
      <c r="D1258" s="2">
        <f t="shared" si="116"/>
        <v>2.6846617518002702</v>
      </c>
      <c r="E1258" s="2">
        <f t="shared" si="115"/>
        <v>2.1246290835929216E-2</v>
      </c>
      <c r="F1258" s="2">
        <f t="shared" si="119"/>
        <v>2.6120843508789519E-2</v>
      </c>
      <c r="G1258" s="2">
        <f t="shared" si="117"/>
        <v>-4.8745526728603029E-3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6">
        <f>TITRES_STAT!D1262</f>
        <v>2.5807000000000002</v>
      </c>
      <c r="C1259" s="2">
        <f t="shared" si="114"/>
        <v>2.6857837283844765</v>
      </c>
      <c r="D1259" s="2">
        <f t="shared" si="116"/>
        <v>2.6769608812965466</v>
      </c>
      <c r="E1259" s="2">
        <f t="shared" si="115"/>
        <v>8.8228470879299081E-3</v>
      </c>
      <c r="F1259" s="2">
        <f t="shared" si="119"/>
        <v>2.2661244224617596E-2</v>
      </c>
      <c r="G1259" s="2">
        <f t="shared" si="117"/>
        <v>-1.3838397136687688E-2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2.5807000000000002</v>
      </c>
      <c r="C1260" s="2">
        <f t="shared" si="114"/>
        <v>2.6687554624791723</v>
      </c>
      <c r="D1260" s="2">
        <f t="shared" si="116"/>
        <v>2.6698304456449504</v>
      </c>
      <c r="E1260" s="2">
        <f t="shared" si="115"/>
        <v>-1.0749831657781428E-3</v>
      </c>
      <c r="F1260" s="2">
        <f t="shared" si="119"/>
        <v>1.791399874653845E-2</v>
      </c>
      <c r="G1260" s="2">
        <f t="shared" si="117"/>
        <v>-1.8988981912316592E-2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2.5807000000000002</v>
      </c>
      <c r="C1261" s="2">
        <f t="shared" si="114"/>
        <v>2.6543469297900688</v>
      </c>
      <c r="D1261" s="2">
        <f t="shared" si="116"/>
        <v>2.6632281904119912</v>
      </c>
      <c r="E1261" s="2">
        <f t="shared" si="115"/>
        <v>-8.8812606219224044E-3</v>
      </c>
      <c r="F1261" s="2">
        <f t="shared" si="119"/>
        <v>1.2554946872846279E-2</v>
      </c>
      <c r="G1261" s="2">
        <f t="shared" si="117"/>
        <v>-2.1436207494768683E-2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6">
        <f>TITRES_STAT!D1265</f>
        <v>2.5750999999999999</v>
      </c>
      <c r="C1262" s="2">
        <f t="shared" si="114"/>
        <v>2.6421550944377508</v>
      </c>
      <c r="D1262" s="2">
        <f t="shared" si="116"/>
        <v>2.6567001763073992</v>
      </c>
      <c r="E1262" s="2">
        <f t="shared" si="115"/>
        <v>-1.4545081869648424E-2</v>
      </c>
      <c r="F1262" s="2">
        <f t="shared" si="119"/>
        <v>7.1349411243473385E-3</v>
      </c>
      <c r="G1262" s="2">
        <f t="shared" si="117"/>
        <v>-2.1680022993995761E-2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6">
        <f>TITRES_STAT!D1266</f>
        <v>2.5467</v>
      </c>
      <c r="C1263" s="2">
        <f t="shared" si="114"/>
        <v>2.6370696952934818</v>
      </c>
      <c r="D1263" s="2">
        <f t="shared" si="116"/>
        <v>2.6485520150994435</v>
      </c>
      <c r="E1263" s="2">
        <f t="shared" si="115"/>
        <v>-1.1482319805961705E-2</v>
      </c>
      <c r="F1263" s="2">
        <f t="shared" si="119"/>
        <v>3.4114889382855303E-3</v>
      </c>
      <c r="G1263" s="2">
        <f t="shared" si="117"/>
        <v>-1.4893808744247235E-2</v>
      </c>
      <c r="H1263" s="2" t="str">
        <f t="shared" si="118"/>
        <v>Hold</v>
      </c>
    </row>
    <row r="1264" spans="1:8" ht="13.5" x14ac:dyDescent="0.25">
      <c r="A1264" s="3">
        <f>TITRES_STAT!B1267</f>
        <v>43851</v>
      </c>
      <c r="B1264" s="6">
        <f>TITRES_STAT!D1267</f>
        <v>2.4729999999999999</v>
      </c>
      <c r="C1264" s="2">
        <f t="shared" si="114"/>
        <v>2.6327666652483308</v>
      </c>
      <c r="D1264" s="2">
        <f t="shared" si="116"/>
        <v>2.6355481621291146</v>
      </c>
      <c r="E1264" s="2">
        <f t="shared" si="115"/>
        <v>-2.7814968807837737E-3</v>
      </c>
      <c r="F1264" s="2">
        <f t="shared" si="119"/>
        <v>2.1728917744716697E-3</v>
      </c>
      <c r="G1264" s="2">
        <f t="shared" si="117"/>
        <v>-4.9543886552554433E-3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2.4729999999999999</v>
      </c>
      <c r="C1265" s="2">
        <f t="shared" si="114"/>
        <v>2.629125639825511</v>
      </c>
      <c r="D1265" s="2">
        <f t="shared" si="116"/>
        <v>2.623507557526958</v>
      </c>
      <c r="E1265" s="2">
        <f t="shared" si="115"/>
        <v>5.6180822985529844E-3</v>
      </c>
      <c r="F1265" s="2">
        <f t="shared" si="119"/>
        <v>2.8619298792879324E-3</v>
      </c>
      <c r="G1265" s="2">
        <f t="shared" si="117"/>
        <v>2.7561524192650519E-3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2.4729999999999999</v>
      </c>
      <c r="C1266" s="2">
        <f t="shared" si="114"/>
        <v>2.6260447721600477</v>
      </c>
      <c r="D1266" s="2">
        <f t="shared" si="116"/>
        <v>2.6123588495619985</v>
      </c>
      <c r="E1266" s="2">
        <f t="shared" si="115"/>
        <v>1.3685922598049238E-2</v>
      </c>
      <c r="F1266" s="2">
        <f t="shared" si="119"/>
        <v>5.0267284230401943E-3</v>
      </c>
      <c r="G1266" s="2">
        <f t="shared" si="117"/>
        <v>8.659194175009044E-3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2.456</v>
      </c>
      <c r="C1267" s="2">
        <f t="shared" si="114"/>
        <v>2.6208224995200404</v>
      </c>
      <c r="D1267" s="2">
        <f t="shared" si="116"/>
        <v>2.6007767125574057</v>
      </c>
      <c r="E1267" s="2">
        <f t="shared" si="115"/>
        <v>2.0045786962634704E-2</v>
      </c>
      <c r="F1267" s="2">
        <f t="shared" si="119"/>
        <v>8.0305401309590969E-3</v>
      </c>
      <c r="G1267" s="2">
        <f t="shared" si="117"/>
        <v>1.2015246831675607E-2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6">
        <f>TITRES_STAT!D1271</f>
        <v>2.456</v>
      </c>
      <c r="C1268" s="2">
        <f t="shared" si="114"/>
        <v>2.6146498072861881</v>
      </c>
      <c r="D1268" s="2">
        <f t="shared" si="116"/>
        <v>2.5900525116272273</v>
      </c>
      <c r="E1268" s="2">
        <f t="shared" si="115"/>
        <v>2.4597295658960849E-2</v>
      </c>
      <c r="F1268" s="2">
        <f t="shared" si="119"/>
        <v>1.1343891236559447E-2</v>
      </c>
      <c r="G1268" s="2">
        <f t="shared" si="117"/>
        <v>1.3253404422401402E-2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2.456</v>
      </c>
      <c r="C1269" s="2">
        <f t="shared" si="114"/>
        <v>2.6094267600113898</v>
      </c>
      <c r="D1269" s="2">
        <f t="shared" si="116"/>
        <v>2.5801226959511361</v>
      </c>
      <c r="E1269" s="2">
        <f t="shared" si="115"/>
        <v>2.9304064060253765E-2</v>
      </c>
      <c r="F1269" s="2">
        <f t="shared" si="119"/>
        <v>1.4935925801298312E-2</v>
      </c>
      <c r="G1269" s="2">
        <f t="shared" si="117"/>
        <v>1.4368138258955453E-2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2.456</v>
      </c>
      <c r="C1270" s="2">
        <f t="shared" si="114"/>
        <v>2.6050072584711761</v>
      </c>
      <c r="D1270" s="2">
        <f t="shared" si="116"/>
        <v>2.5709284221769777</v>
      </c>
      <c r="E1270" s="2">
        <f t="shared" si="115"/>
        <v>3.4078836294198389E-2</v>
      </c>
      <c r="F1270" s="2">
        <f t="shared" si="119"/>
        <v>1.8764507899878328E-2</v>
      </c>
      <c r="G1270" s="2">
        <f t="shared" si="117"/>
        <v>1.5314328394320061E-2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2.4729999999999999</v>
      </c>
      <c r="C1271" s="2">
        <f t="shared" si="114"/>
        <v>2.6012676802448413</v>
      </c>
      <c r="D1271" s="2">
        <f t="shared" si="116"/>
        <v>2.5636744649786833</v>
      </c>
      <c r="E1271" s="2">
        <f t="shared" si="115"/>
        <v>3.7593215266157998E-2</v>
      </c>
      <c r="F1271" s="2">
        <f t="shared" si="119"/>
        <v>2.2530249373134262E-2</v>
      </c>
      <c r="G1271" s="2">
        <f t="shared" si="117"/>
        <v>1.5062965893023736E-2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2.6204000000000001</v>
      </c>
      <c r="C1272" s="2">
        <f t="shared" si="114"/>
        <v>2.5972418832840964</v>
      </c>
      <c r="D1272" s="2">
        <f t="shared" si="116"/>
        <v>2.5678763564617442</v>
      </c>
      <c r="E1272" s="2">
        <f t="shared" si="115"/>
        <v>2.9365526822352273E-2</v>
      </c>
      <c r="F1272" s="2">
        <f t="shared" si="119"/>
        <v>2.3897304862977864E-2</v>
      </c>
      <c r="G1272" s="2">
        <f t="shared" si="117"/>
        <v>5.4682219593744086E-3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2.7736000000000001</v>
      </c>
      <c r="C1273" s="2">
        <f t="shared" si="114"/>
        <v>2.5894662089326967</v>
      </c>
      <c r="D1273" s="2">
        <f t="shared" si="116"/>
        <v>2.5831151448719853</v>
      </c>
      <c r="E1273" s="2">
        <f t="shared" si="115"/>
        <v>6.3510640607113977E-3</v>
      </c>
      <c r="F1273" s="2">
        <f t="shared" si="119"/>
        <v>2.0388056702524571E-2</v>
      </c>
      <c r="G1273" s="2">
        <f t="shared" si="117"/>
        <v>-1.4036992641813174E-2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2.8302999999999998</v>
      </c>
      <c r="C1274" s="2">
        <f t="shared" si="114"/>
        <v>2.5715483306353586</v>
      </c>
      <c r="D1274" s="2">
        <f t="shared" si="116"/>
        <v>2.6014251341407273</v>
      </c>
      <c r="E1274" s="2">
        <f t="shared" si="115"/>
        <v>-2.9876803505368699E-2</v>
      </c>
      <c r="F1274" s="2">
        <f t="shared" si="119"/>
        <v>1.0335084660945917E-2</v>
      </c>
      <c r="G1274" s="2">
        <f t="shared" si="117"/>
        <v>-4.0211888166314616E-2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2.7509000000000001</v>
      </c>
      <c r="C1275" s="2">
        <f t="shared" si="114"/>
        <v>2.5563870489991496</v>
      </c>
      <c r="D1275" s="2">
        <f t="shared" si="116"/>
        <v>2.6124973464265993</v>
      </c>
      <c r="E1275" s="2">
        <f t="shared" si="115"/>
        <v>-5.6110297427449662E-2</v>
      </c>
      <c r="F1275" s="2">
        <f t="shared" si="119"/>
        <v>-2.9539917567331982E-3</v>
      </c>
      <c r="G1275" s="2">
        <f t="shared" si="117"/>
        <v>-5.3156305670716462E-2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2.819</v>
      </c>
      <c r="C1276" s="2">
        <f t="shared" si="114"/>
        <v>2.5435582722300496</v>
      </c>
      <c r="D1276" s="2">
        <f t="shared" si="116"/>
        <v>2.6277938392838882</v>
      </c>
      <c r="E1276" s="2">
        <f t="shared" si="115"/>
        <v>-8.4235567053838611E-2</v>
      </c>
      <c r="F1276" s="2">
        <f t="shared" si="119"/>
        <v>-1.9210306816154279E-2</v>
      </c>
      <c r="G1276" s="2">
        <f t="shared" si="117"/>
        <v>-6.5025260237684332E-2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2.7395999999999998</v>
      </c>
      <c r="C1277" s="2">
        <f t="shared" si="114"/>
        <v>2.5300877688100418</v>
      </c>
      <c r="D1277" s="2">
        <f t="shared" si="116"/>
        <v>2.6360757771147112</v>
      </c>
      <c r="E1277" s="2">
        <f t="shared" si="115"/>
        <v>-0.10598800830466937</v>
      </c>
      <c r="F1277" s="2">
        <f t="shared" si="119"/>
        <v>-3.6565847113857297E-2</v>
      </c>
      <c r="G1277" s="2">
        <f t="shared" si="117"/>
        <v>-6.9422161190812071E-2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2.819</v>
      </c>
      <c r="C1278" s="2">
        <f t="shared" si="114"/>
        <v>2.5186896505315741</v>
      </c>
      <c r="D1278" s="2">
        <f t="shared" si="116"/>
        <v>2.6496257195506585</v>
      </c>
      <c r="E1278" s="2">
        <f t="shared" si="115"/>
        <v>-0.13093606901908439</v>
      </c>
      <c r="F1278" s="2">
        <f t="shared" si="119"/>
        <v>-5.5439891494902721E-2</v>
      </c>
      <c r="G1278" s="2">
        <f t="shared" si="117"/>
        <v>-7.5496177524181668E-2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2.7679</v>
      </c>
      <c r="C1279" s="2">
        <f t="shared" si="114"/>
        <v>2.509045088911332</v>
      </c>
      <c r="D1279" s="2">
        <f t="shared" si="116"/>
        <v>2.6583867773617205</v>
      </c>
      <c r="E1279" s="2">
        <f t="shared" si="115"/>
        <v>-0.14934168845038842</v>
      </c>
      <c r="F1279" s="2">
        <f t="shared" si="119"/>
        <v>-7.4220250885999872E-2</v>
      </c>
      <c r="G1279" s="2">
        <f t="shared" si="117"/>
        <v>-7.5121437564388549E-2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2.6488</v>
      </c>
      <c r="C1280" s="2">
        <f t="shared" si="114"/>
        <v>2.5008843060018964</v>
      </c>
      <c r="D1280" s="2">
        <f t="shared" si="116"/>
        <v>2.6576766457052967</v>
      </c>
      <c r="E1280" s="2">
        <f t="shared" si="115"/>
        <v>-0.15679233970340034</v>
      </c>
      <c r="F1280" s="2">
        <f t="shared" si="119"/>
        <v>-9.073466864947996E-2</v>
      </c>
      <c r="G1280" s="2">
        <f t="shared" si="117"/>
        <v>-6.605767105392038E-2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2.5693999999999999</v>
      </c>
      <c r="C1281" s="2">
        <f t="shared" si="114"/>
        <v>2.4965944127708353</v>
      </c>
      <c r="D1281" s="2">
        <f t="shared" si="116"/>
        <v>2.6511376349123115</v>
      </c>
      <c r="E1281" s="2">
        <f t="shared" si="115"/>
        <v>-0.1545432221414762</v>
      </c>
      <c r="F1281" s="2">
        <f t="shared" si="119"/>
        <v>-0.10349637934787921</v>
      </c>
      <c r="G1281" s="2">
        <f t="shared" si="117"/>
        <v>-5.1046842793596989E-2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2.6431</v>
      </c>
      <c r="C1282" s="2">
        <f t="shared" si="114"/>
        <v>2.5156414261907067</v>
      </c>
      <c r="D1282" s="2">
        <f t="shared" si="116"/>
        <v>2.6505422545484367</v>
      </c>
      <c r="E1282" s="2">
        <f t="shared" si="115"/>
        <v>-0.13490082835772998</v>
      </c>
      <c r="F1282" s="2">
        <f t="shared" si="119"/>
        <v>-0.10977726914984938</v>
      </c>
      <c r="G1282" s="2">
        <f t="shared" si="117"/>
        <v>-2.5123559207880605E-2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2.6431</v>
      </c>
      <c r="C1283" s="2">
        <f t="shared" si="114"/>
        <v>2.5553273606229059</v>
      </c>
      <c r="D1283" s="2">
        <f t="shared" si="116"/>
        <v>2.6499909764337377</v>
      </c>
      <c r="E1283" s="2">
        <f t="shared" si="115"/>
        <v>-9.4663615810831825E-2</v>
      </c>
      <c r="F1283" s="2">
        <f t="shared" si="119"/>
        <v>-0.10675453848204587</v>
      </c>
      <c r="G1283" s="2">
        <f t="shared" si="117"/>
        <v>1.2090922671214047E-2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2.6431</v>
      </c>
      <c r="C1284" s="2">
        <f t="shared" si="114"/>
        <v>2.597630843603997</v>
      </c>
      <c r="D1284" s="2">
        <f t="shared" si="116"/>
        <v>2.6494805337349425</v>
      </c>
      <c r="E1284" s="2">
        <f t="shared" si="115"/>
        <v>-5.1849690130945536E-2</v>
      </c>
      <c r="F1284" s="2">
        <f t="shared" si="119"/>
        <v>-9.5773568811825804E-2</v>
      </c>
      <c r="G1284" s="2">
        <f t="shared" si="117"/>
        <v>4.3923878680880268E-2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6">
        <f>TITRES_STAT!D1288</f>
        <v>2.6431</v>
      </c>
      <c r="C1285" s="2">
        <f t="shared" si="114"/>
        <v>2.6212107138187668</v>
      </c>
      <c r="D1285" s="2">
        <f t="shared" si="116"/>
        <v>2.6490079016064283</v>
      </c>
      <c r="E1285" s="2">
        <f t="shared" si="115"/>
        <v>-2.7797187787661493E-2</v>
      </c>
      <c r="F1285" s="2">
        <f t="shared" si="119"/>
        <v>-8.2178292606992942E-2</v>
      </c>
      <c r="G1285" s="2">
        <f t="shared" si="117"/>
        <v>5.4381104819331449E-2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2.6488</v>
      </c>
      <c r="C1286" s="2">
        <f t="shared" si="114"/>
        <v>2.6516398347697256</v>
      </c>
      <c r="D1286" s="2">
        <f t="shared" si="116"/>
        <v>2.6489925014874336</v>
      </c>
      <c r="E1286" s="2">
        <f t="shared" si="115"/>
        <v>2.6473332822920526E-3</v>
      </c>
      <c r="F1286" s="2">
        <f t="shared" si="119"/>
        <v>-6.5213167429135951E-2</v>
      </c>
      <c r="G1286" s="2">
        <f t="shared" si="117"/>
        <v>6.7860500711428004E-2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2.5750999999999999</v>
      </c>
      <c r="C1287" s="2">
        <f t="shared" si="114"/>
        <v>2.6651721678820754</v>
      </c>
      <c r="D1287" s="2">
        <f t="shared" si="116"/>
        <v>2.6435189828587347</v>
      </c>
      <c r="E1287" s="2">
        <f t="shared" si="115"/>
        <v>2.1653185023340793E-2</v>
      </c>
      <c r="F1287" s="2">
        <f t="shared" si="119"/>
        <v>-4.7839896938640603E-2</v>
      </c>
      <c r="G1287" s="2">
        <f t="shared" si="117"/>
        <v>6.9493081961981396E-2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6">
        <f>TITRES_STAT!D1291</f>
        <v>2.6488</v>
      </c>
      <c r="C1288" s="2">
        <f t="shared" si="114"/>
        <v>2.6888379882079101</v>
      </c>
      <c r="D1288" s="2">
        <f t="shared" si="116"/>
        <v>2.6439101693136431</v>
      </c>
      <c r="E1288" s="2">
        <f t="shared" si="115"/>
        <v>4.4927818894267002E-2</v>
      </c>
      <c r="F1288" s="2">
        <f t="shared" si="119"/>
        <v>-2.9286353772059084E-2</v>
      </c>
      <c r="G1288" s="2">
        <f t="shared" si="117"/>
        <v>7.4214172666326086E-2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6">
        <f>TITRES_STAT!D1292</f>
        <v>2.6488</v>
      </c>
      <c r="C1289" s="2">
        <f t="shared" si="114"/>
        <v>2.7010013746374621</v>
      </c>
      <c r="D1289" s="2">
        <f t="shared" si="116"/>
        <v>2.6442723789941143</v>
      </c>
      <c r="E1289" s="2">
        <f t="shared" si="115"/>
        <v>5.6728995643347879E-2</v>
      </c>
      <c r="F1289" s="2">
        <f t="shared" si="119"/>
        <v>-1.2083283888977692E-2</v>
      </c>
      <c r="G1289" s="2">
        <f t="shared" si="117"/>
        <v>6.8812279532325576E-2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6">
        <f>TITRES_STAT!D1293</f>
        <v>2.6488</v>
      </c>
      <c r="C1290" s="2">
        <f t="shared" si="114"/>
        <v>2.6929703939240066</v>
      </c>
      <c r="D1290" s="2">
        <f t="shared" si="116"/>
        <v>2.6446077583278838</v>
      </c>
      <c r="E1290" s="2">
        <f t="shared" si="115"/>
        <v>4.836263559612286E-2</v>
      </c>
      <c r="F1290" s="2">
        <f t="shared" si="119"/>
        <v>5.9000080424188167E-6</v>
      </c>
      <c r="G1290" s="2">
        <f t="shared" si="117"/>
        <v>4.8356735588080443E-2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2.6488</v>
      </c>
      <c r="C1291" s="2">
        <f t="shared" si="114"/>
        <v>2.6739595640895439</v>
      </c>
      <c r="D1291" s="2">
        <f t="shared" si="116"/>
        <v>2.6449182947480407</v>
      </c>
      <c r="E1291" s="2">
        <f t="shared" si="115"/>
        <v>2.9041269341503195E-2</v>
      </c>
      <c r="F1291" s="2">
        <f t="shared" si="119"/>
        <v>5.8129738747345738E-3</v>
      </c>
      <c r="G1291" s="2">
        <f t="shared" si="117"/>
        <v>2.322829546676862E-2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6">
        <f>TITRES_STAT!D1295</f>
        <v>2.6488</v>
      </c>
      <c r="C1292" s="2">
        <f t="shared" si="114"/>
        <v>2.6692119388449984</v>
      </c>
      <c r="D1292" s="2">
        <f t="shared" si="116"/>
        <v>2.6452058284704085</v>
      </c>
      <c r="E1292" s="2">
        <f t="shared" si="115"/>
        <v>2.4006110374589884E-2</v>
      </c>
      <c r="F1292" s="2">
        <f t="shared" si="119"/>
        <v>9.4516011747056358E-3</v>
      </c>
      <c r="G1292" s="2">
        <f t="shared" si="117"/>
        <v>1.4554509199884248E-2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6">
        <f>TITRES_STAT!D1296</f>
        <v>2.6488</v>
      </c>
      <c r="C1293" s="2">
        <f t="shared" si="114"/>
        <v>2.6651947174842294</v>
      </c>
      <c r="D1293" s="2">
        <f t="shared" si="116"/>
        <v>2.6454720633985263</v>
      </c>
      <c r="E1293" s="2">
        <f t="shared" si="115"/>
        <v>1.9722654085703173E-2</v>
      </c>
      <c r="F1293" s="2">
        <f t="shared" si="119"/>
        <v>1.1505811756905144E-2</v>
      </c>
      <c r="G1293" s="2">
        <f t="shared" si="117"/>
        <v>8.216842328798029E-3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2.6488</v>
      </c>
      <c r="C1294" s="2">
        <f t="shared" si="114"/>
        <v>2.6617955301789631</v>
      </c>
      <c r="D1294" s="2">
        <f t="shared" si="116"/>
        <v>2.6457185772208573</v>
      </c>
      <c r="E1294" s="2">
        <f t="shared" si="115"/>
        <v>1.6076952958105739E-2</v>
      </c>
      <c r="F1294" s="2">
        <f t="shared" si="119"/>
        <v>1.2420039997145263E-2</v>
      </c>
      <c r="G1294" s="2">
        <f t="shared" si="117"/>
        <v>3.6569129609604761E-3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2.6488</v>
      </c>
      <c r="C1295" s="2">
        <f t="shared" ref="C1295:C1358" si="120">$C$4*B1285+C1294*(1-$C$4)</f>
        <v>2.658919294766815</v>
      </c>
      <c r="D1295" s="2">
        <f t="shared" si="116"/>
        <v>2.6459468307600531</v>
      </c>
      <c r="E1295" s="2">
        <f t="shared" si="115"/>
        <v>1.2972464006761886E-2</v>
      </c>
      <c r="F1295" s="2">
        <f t="shared" si="119"/>
        <v>1.2530524799068589E-2</v>
      </c>
      <c r="G1295" s="2">
        <f t="shared" si="117"/>
        <v>4.4193920769329716E-4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2.6488</v>
      </c>
      <c r="C1296" s="2">
        <f t="shared" si="120"/>
        <v>2.657362480187305</v>
      </c>
      <c r="D1296" s="2">
        <f t="shared" si="116"/>
        <v>2.6461581766296787</v>
      </c>
      <c r="E1296" s="2">
        <f t="shared" si="115"/>
        <v>1.1204303557626361E-2</v>
      </c>
      <c r="F1296" s="2">
        <f t="shared" si="119"/>
        <v>1.2265280550780144E-2</v>
      </c>
      <c r="G1296" s="2">
        <f t="shared" si="117"/>
        <v>-1.0609769931537831E-3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2.6488</v>
      </c>
      <c r="C1297" s="2">
        <f t="shared" si="120"/>
        <v>2.6447067140046427</v>
      </c>
      <c r="D1297" s="2">
        <f t="shared" si="116"/>
        <v>2.6463538672497027</v>
      </c>
      <c r="E1297" s="2">
        <f t="shared" si="115"/>
        <v>-1.6471532450599291E-3</v>
      </c>
      <c r="F1297" s="2">
        <f t="shared" si="119"/>
        <v>9.4827937916121298E-3</v>
      </c>
      <c r="G1297" s="2">
        <f t="shared" si="117"/>
        <v>-1.1129947036672059E-2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2.6488</v>
      </c>
      <c r="C1298" s="2">
        <f t="shared" si="120"/>
        <v>2.6453364503116208</v>
      </c>
      <c r="D1298" s="2">
        <f t="shared" si="116"/>
        <v>2.6465350622682431</v>
      </c>
      <c r="E1298" s="2">
        <f t="shared" si="115"/>
        <v>-1.1986119566222975E-3</v>
      </c>
      <c r="F1298" s="2">
        <f t="shared" si="119"/>
        <v>7.3465126419652452E-3</v>
      </c>
      <c r="G1298" s="2">
        <f t="shared" si="117"/>
        <v>-8.5451245985875418E-3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2.6488</v>
      </c>
      <c r="C1299" s="2">
        <f t="shared" si="120"/>
        <v>2.6458693041098331</v>
      </c>
      <c r="D1299" s="2">
        <f t="shared" si="116"/>
        <v>2.6467028354335582</v>
      </c>
      <c r="E1299" s="2">
        <f t="shared" si="115"/>
        <v>-8.3353132372510075E-4</v>
      </c>
      <c r="F1299" s="2">
        <f t="shared" si="119"/>
        <v>5.7105038488271765E-3</v>
      </c>
      <c r="G1299" s="2">
        <f t="shared" si="117"/>
        <v>-6.5440351725522773E-3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2.5693999999999999</v>
      </c>
      <c r="C1300" s="2">
        <f t="shared" si="120"/>
        <v>2.646320180400628</v>
      </c>
      <c r="D1300" s="2">
        <f t="shared" si="116"/>
        <v>2.6409766994755168</v>
      </c>
      <c r="E1300" s="2">
        <f t="shared" si="115"/>
        <v>5.3434809251111659E-3</v>
      </c>
      <c r="F1300" s="2">
        <f t="shared" si="119"/>
        <v>5.6370992640839748E-3</v>
      </c>
      <c r="G1300" s="2">
        <f t="shared" si="117"/>
        <v>-2.9361833897280885E-4</v>
      </c>
      <c r="H1300" s="2" t="str">
        <f t="shared" si="118"/>
        <v>Hold</v>
      </c>
    </row>
    <row r="1301" spans="1:8" ht="13.5" x14ac:dyDescent="0.25">
      <c r="A1301" s="3">
        <f>TITRES_STAT!B1304</f>
        <v>43902</v>
      </c>
      <c r="B1301" s="6">
        <f>TITRES_STAT!D1304</f>
        <v>2.4956999999999998</v>
      </c>
      <c r="C1301" s="2">
        <f t="shared" si="120"/>
        <v>2.6467016911082237</v>
      </c>
      <c r="D1301" s="2">
        <f t="shared" si="116"/>
        <v>2.6302154624773304</v>
      </c>
      <c r="E1301" s="2">
        <f t="shared" si="115"/>
        <v>1.6486228630893329E-2</v>
      </c>
      <c r="F1301" s="2">
        <f t="shared" si="119"/>
        <v>7.8069251374458457E-3</v>
      </c>
      <c r="G1301" s="2">
        <f t="shared" si="117"/>
        <v>8.6793034934474836E-3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2.5524</v>
      </c>
      <c r="C1302" s="2">
        <f t="shared" si="120"/>
        <v>2.6470245078608046</v>
      </c>
      <c r="D1302" s="2">
        <f t="shared" si="116"/>
        <v>2.6244513541456764</v>
      </c>
      <c r="E1302" s="2">
        <f t="shared" si="115"/>
        <v>2.2573153715128136E-2</v>
      </c>
      <c r="F1302" s="2">
        <f t="shared" si="119"/>
        <v>1.0760170852982304E-2</v>
      </c>
      <c r="G1302" s="2">
        <f t="shared" si="117"/>
        <v>1.1812982862145832E-2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2.5524</v>
      </c>
      <c r="C1303" s="2">
        <f t="shared" si="120"/>
        <v>2.6472976604976037</v>
      </c>
      <c r="D1303" s="2">
        <f t="shared" si="116"/>
        <v>2.6191142168015524</v>
      </c>
      <c r="E1303" s="2">
        <f t="shared" si="115"/>
        <v>2.8183443696051302E-2</v>
      </c>
      <c r="F1303" s="2">
        <f t="shared" si="119"/>
        <v>1.4244825421596104E-2</v>
      </c>
      <c r="G1303" s="2">
        <f t="shared" si="117"/>
        <v>1.3938618274455198E-2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2.5524</v>
      </c>
      <c r="C1304" s="2">
        <f t="shared" si="120"/>
        <v>2.6475287896518185</v>
      </c>
      <c r="D1304" s="2">
        <f t="shared" si="116"/>
        <v>2.6141724229644003</v>
      </c>
      <c r="E1304" s="2">
        <f t="shared" si="115"/>
        <v>3.3356366687418149E-2</v>
      </c>
      <c r="F1304" s="2">
        <f t="shared" si="119"/>
        <v>1.8067133674760514E-2</v>
      </c>
      <c r="G1304" s="2">
        <f t="shared" si="117"/>
        <v>1.5289233012657635E-2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2.6261000000000001</v>
      </c>
      <c r="C1305" s="2">
        <f t="shared" si="120"/>
        <v>2.6477243604746157</v>
      </c>
      <c r="D1305" s="2">
        <f t="shared" si="116"/>
        <v>2.6150559471892594</v>
      </c>
      <c r="E1305" s="2">
        <f t="shared" si="115"/>
        <v>3.2668413285356301E-2</v>
      </c>
      <c r="F1305" s="2">
        <f t="shared" si="119"/>
        <v>2.0987389596879673E-2</v>
      </c>
      <c r="G1305" s="2">
        <f t="shared" si="117"/>
        <v>1.1681023688476629E-2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2.6941999999999999</v>
      </c>
      <c r="C1306" s="2">
        <f t="shared" si="120"/>
        <v>2.647889843478521</v>
      </c>
      <c r="D1306" s="2">
        <f t="shared" si="116"/>
        <v>2.6209184696196846</v>
      </c>
      <c r="E1306" s="2">
        <f t="shared" si="115"/>
        <v>2.6971373858836412E-2</v>
      </c>
      <c r="F1306" s="2">
        <f t="shared" si="119"/>
        <v>2.2184186449271021E-2</v>
      </c>
      <c r="G1306" s="2">
        <f t="shared" si="117"/>
        <v>4.7871874095653903E-3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2.6941999999999999</v>
      </c>
      <c r="C1307" s="2">
        <f t="shared" si="120"/>
        <v>2.6480298675587486</v>
      </c>
      <c r="D1307" s="2">
        <f t="shared" si="116"/>
        <v>2.6263467311293378</v>
      </c>
      <c r="E1307" s="2">
        <f t="shared" si="115"/>
        <v>2.1683136429410776E-2</v>
      </c>
      <c r="F1307" s="2">
        <f t="shared" si="119"/>
        <v>2.2083976445298976E-2</v>
      </c>
      <c r="G1307" s="2">
        <f t="shared" si="117"/>
        <v>-4.0084001588820001E-4</v>
      </c>
      <c r="H1307" s="2" t="str">
        <f t="shared" si="118"/>
        <v>Hold</v>
      </c>
    </row>
    <row r="1308" spans="1:8" ht="13.5" x14ac:dyDescent="0.25">
      <c r="A1308" s="3">
        <f>TITRES_STAT!B1311</f>
        <v>43914</v>
      </c>
      <c r="B1308" s="6">
        <f>TITRES_STAT!D1311</f>
        <v>2.6941999999999999</v>
      </c>
      <c r="C1308" s="2">
        <f t="shared" si="120"/>
        <v>2.6481483494727871</v>
      </c>
      <c r="D1308" s="2">
        <f t="shared" si="116"/>
        <v>2.6313728991938312</v>
      </c>
      <c r="E1308" s="2">
        <f t="shared" ref="E1308:E1371" si="121">C1308-D1308</f>
        <v>1.6775450278955883E-2</v>
      </c>
      <c r="F1308" s="2">
        <f t="shared" si="119"/>
        <v>2.1022271212030361E-2</v>
      </c>
      <c r="G1308" s="2">
        <f t="shared" si="117"/>
        <v>-4.2468209330744772E-3</v>
      </c>
      <c r="H1308" s="2" t="str">
        <f t="shared" si="118"/>
        <v>Hold</v>
      </c>
    </row>
    <row r="1309" spans="1:8" ht="13.5" x14ac:dyDescent="0.25">
      <c r="A1309" s="3">
        <f>TITRES_STAT!B1312</f>
        <v>43915</v>
      </c>
      <c r="B1309" s="6">
        <f>TITRES_STAT!D1312</f>
        <v>2.7395999999999998</v>
      </c>
      <c r="C1309" s="2">
        <f t="shared" si="120"/>
        <v>2.6482486034000505</v>
      </c>
      <c r="D1309" s="2">
        <f t="shared" ref="D1309:D1372" si="122">$D$4*B1309+(1-$D$4)*D1308</f>
        <v>2.6393897214757693</v>
      </c>
      <c r="E1309" s="2">
        <f t="shared" si="121"/>
        <v>8.8588819242811923E-3</v>
      </c>
      <c r="F1309" s="2">
        <f t="shared" si="119"/>
        <v>1.858959335448053E-2</v>
      </c>
      <c r="G1309" s="2">
        <f t="shared" si="117"/>
        <v>-9.7307114301993375E-3</v>
      </c>
      <c r="H1309" s="2" t="str">
        <f t="shared" si="118"/>
        <v>Hold</v>
      </c>
    </row>
    <row r="1310" spans="1:8" ht="13.5" x14ac:dyDescent="0.25">
      <c r="A1310" s="3">
        <f>TITRES_STAT!B1313</f>
        <v>43916</v>
      </c>
      <c r="B1310" s="6">
        <f>TITRES_STAT!D1313</f>
        <v>2.8075999999999999</v>
      </c>
      <c r="C1310" s="2">
        <f t="shared" si="120"/>
        <v>2.636118049030812</v>
      </c>
      <c r="D1310" s="2">
        <f t="shared" si="122"/>
        <v>2.6518497421071938</v>
      </c>
      <c r="E1310" s="2">
        <f t="shared" si="121"/>
        <v>-1.5731693076381781E-2</v>
      </c>
      <c r="F1310" s="2">
        <f t="shared" si="119"/>
        <v>1.1725336068308069E-2</v>
      </c>
      <c r="G1310" s="2">
        <f t="shared" si="117"/>
        <v>-2.7457029144689851E-2</v>
      </c>
      <c r="H1310" s="2" t="str">
        <f t="shared" si="118"/>
        <v>Hold</v>
      </c>
    </row>
    <row r="1311" spans="1:8" ht="13.5" x14ac:dyDescent="0.25">
      <c r="A1311" s="3">
        <f>TITRES_STAT!B1314</f>
        <v>43917</v>
      </c>
      <c r="B1311" s="6">
        <f>TITRES_STAT!D1314</f>
        <v>2.8359999999999999</v>
      </c>
      <c r="C1311" s="2">
        <f t="shared" si="120"/>
        <v>2.614515272256841</v>
      </c>
      <c r="D1311" s="2">
        <f t="shared" si="122"/>
        <v>2.6654905019511053</v>
      </c>
      <c r="E1311" s="2">
        <f t="shared" si="121"/>
        <v>-5.0975229694264268E-2</v>
      </c>
      <c r="F1311" s="2">
        <f t="shared" si="119"/>
        <v>-8.147770842063997E-4</v>
      </c>
      <c r="G1311" s="2">
        <f t="shared" si="117"/>
        <v>-5.0160452610057867E-2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6">
        <f>TITRES_STAT!D1315</f>
        <v>2.9211</v>
      </c>
      <c r="C1312" s="2">
        <f t="shared" si="120"/>
        <v>2.6049590765250192</v>
      </c>
      <c r="D1312" s="2">
        <f t="shared" si="122"/>
        <v>2.6844245388436159</v>
      </c>
      <c r="E1312" s="2">
        <f t="shared" si="121"/>
        <v>-7.9465462318596636E-2</v>
      </c>
      <c r="F1312" s="2">
        <f t="shared" si="119"/>
        <v>-1.6544914131084446E-2</v>
      </c>
      <c r="G1312" s="2">
        <f t="shared" si="117"/>
        <v>-6.2920548187512193E-2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2.9777999999999998</v>
      </c>
      <c r="C1313" s="2">
        <f t="shared" si="120"/>
        <v>2.5968730647519394</v>
      </c>
      <c r="D1313" s="2">
        <f t="shared" si="122"/>
        <v>2.7061560544848295</v>
      </c>
      <c r="E1313" s="2">
        <f t="shared" si="121"/>
        <v>-0.10928298973289019</v>
      </c>
      <c r="F1313" s="2">
        <f t="shared" si="119"/>
        <v>-3.5092529251445598E-2</v>
      </c>
      <c r="G1313" s="2">
        <f t="shared" si="117"/>
        <v>-7.4190460481444592E-2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3.0345</v>
      </c>
      <c r="C1314" s="2">
        <f t="shared" si="120"/>
        <v>2.5900310547901024</v>
      </c>
      <c r="D1314" s="2">
        <f t="shared" si="122"/>
        <v>2.7304778282266939</v>
      </c>
      <c r="E1314" s="2">
        <f t="shared" si="121"/>
        <v>-0.14044677343659151</v>
      </c>
      <c r="F1314" s="2">
        <f t="shared" si="119"/>
        <v>-5.6163378088474783E-2</v>
      </c>
      <c r="G1314" s="2">
        <f t="shared" si="117"/>
        <v>-8.4283395348116727E-2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3.0912000000000002</v>
      </c>
      <c r="C1315" s="2">
        <f t="shared" si="120"/>
        <v>2.5955801232839328</v>
      </c>
      <c r="D1315" s="2">
        <f t="shared" si="122"/>
        <v>2.7571979890987905</v>
      </c>
      <c r="E1315" s="2">
        <f t="shared" si="121"/>
        <v>-0.16161786581485771</v>
      </c>
      <c r="F1315" s="2">
        <f t="shared" si="119"/>
        <v>-7.7254275633751368E-2</v>
      </c>
      <c r="G1315" s="2">
        <f t="shared" si="117"/>
        <v>-8.436359018110634E-2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3.1196000000000002</v>
      </c>
      <c r="C1316" s="2">
        <f t="shared" si="120"/>
        <v>2.6107524120094818</v>
      </c>
      <c r="D1316" s="2">
        <f t="shared" si="122"/>
        <v>2.7840425824988801</v>
      </c>
      <c r="E1316" s="2">
        <f t="shared" si="121"/>
        <v>-0.17329017048939832</v>
      </c>
      <c r="F1316" s="2">
        <f t="shared" si="119"/>
        <v>-9.6461454604880759E-2</v>
      </c>
      <c r="G1316" s="2">
        <f t="shared" ref="G1316:G1379" si="123">E1316-F1316</f>
        <v>-7.6828715884517562E-2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3.1196000000000002</v>
      </c>
      <c r="C1317" s="2">
        <f t="shared" si="120"/>
        <v>2.6235905024695616</v>
      </c>
      <c r="D1317" s="2">
        <f t="shared" si="122"/>
        <v>2.8088986874989632</v>
      </c>
      <c r="E1317" s="2">
        <f t="shared" si="121"/>
        <v>-0.18530818502940161</v>
      </c>
      <c r="F1317" s="2">
        <f t="shared" ref="F1317:F1380" si="125">(E1317*(2/(10)))+((1-(2/10))*F1316)</f>
        <v>-0.11423080068978494</v>
      </c>
      <c r="G1317" s="2">
        <f t="shared" si="123"/>
        <v>-7.1077384339616662E-2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3.1196000000000002</v>
      </c>
      <c r="C1318" s="2">
        <f t="shared" si="120"/>
        <v>2.6344535020896291</v>
      </c>
      <c r="D1318" s="2">
        <f t="shared" si="122"/>
        <v>2.8319135995360769</v>
      </c>
      <c r="E1318" s="2">
        <f t="shared" si="121"/>
        <v>-0.19746009744644777</v>
      </c>
      <c r="F1318" s="2">
        <f t="shared" si="125"/>
        <v>-0.13087666004111753</v>
      </c>
      <c r="G1318" s="2">
        <f t="shared" si="123"/>
        <v>-6.6583437405330237E-2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3.1196000000000002</v>
      </c>
      <c r="C1319" s="2">
        <f t="shared" si="120"/>
        <v>2.6506298863835323</v>
      </c>
      <c r="D1319" s="2">
        <f t="shared" si="122"/>
        <v>2.8532237032741454</v>
      </c>
      <c r="E1319" s="2">
        <f t="shared" si="121"/>
        <v>-0.20259381689061318</v>
      </c>
      <c r="F1319" s="2">
        <f t="shared" si="125"/>
        <v>-0.14522009141101666</v>
      </c>
      <c r="G1319" s="2">
        <f t="shared" si="123"/>
        <v>-5.7373725479596516E-2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3.2103000000000002</v>
      </c>
      <c r="C1320" s="2">
        <f t="shared" si="120"/>
        <v>2.6747791346322196</v>
      </c>
      <c r="D1320" s="2">
        <f t="shared" si="122"/>
        <v>2.8796737993279127</v>
      </c>
      <c r="E1320" s="2">
        <f t="shared" si="121"/>
        <v>-0.20489466469569306</v>
      </c>
      <c r="F1320" s="2">
        <f t="shared" si="125"/>
        <v>-0.15715500606795196</v>
      </c>
      <c r="G1320" s="2">
        <f t="shared" si="123"/>
        <v>-4.7739658627741099E-2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3.2896999999999998</v>
      </c>
      <c r="C1321" s="2">
        <f t="shared" si="120"/>
        <v>2.699582344688801</v>
      </c>
      <c r="D1321" s="2">
        <f t="shared" si="122"/>
        <v>2.9100461104888078</v>
      </c>
      <c r="E1321" s="2">
        <f t="shared" si="121"/>
        <v>-0.21046376580000681</v>
      </c>
      <c r="F1321" s="2">
        <f t="shared" si="125"/>
        <v>-0.16781675801436294</v>
      </c>
      <c r="G1321" s="2">
        <f t="shared" si="123"/>
        <v>-4.264700778564387E-2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3.3691</v>
      </c>
      <c r="C1322" s="2">
        <f t="shared" si="120"/>
        <v>2.7336619839674468</v>
      </c>
      <c r="D1322" s="2">
        <f t="shared" si="122"/>
        <v>2.9440501023044514</v>
      </c>
      <c r="E1322" s="2">
        <f t="shared" si="121"/>
        <v>-0.21038811833700466</v>
      </c>
      <c r="F1322" s="2">
        <f t="shared" si="125"/>
        <v>-0.17633103007889128</v>
      </c>
      <c r="G1322" s="2">
        <f t="shared" si="123"/>
        <v>-3.4057088258113377E-2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3.3975</v>
      </c>
      <c r="C1323" s="2">
        <f t="shared" si="120"/>
        <v>2.7712216787416857</v>
      </c>
      <c r="D1323" s="2">
        <f t="shared" si="122"/>
        <v>2.9776389836152326</v>
      </c>
      <c r="E1323" s="2">
        <f t="shared" si="121"/>
        <v>-0.20641730487354693</v>
      </c>
      <c r="F1323" s="2">
        <f t="shared" si="125"/>
        <v>-0.18234828503782241</v>
      </c>
      <c r="G1323" s="2">
        <f t="shared" si="123"/>
        <v>-2.4069019835724514E-2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3.3975</v>
      </c>
      <c r="C1324" s="2">
        <f t="shared" si="120"/>
        <v>2.8117260358583493</v>
      </c>
      <c r="D1324" s="2">
        <f t="shared" si="122"/>
        <v>3.0087397996437337</v>
      </c>
      <c r="E1324" s="2">
        <f t="shared" si="121"/>
        <v>-0.19701376378538438</v>
      </c>
      <c r="F1324" s="2">
        <f t="shared" si="125"/>
        <v>-0.18528138078733483</v>
      </c>
      <c r="G1324" s="2">
        <f t="shared" si="123"/>
        <v>-1.1732382998049545E-2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3.3975</v>
      </c>
      <c r="C1325" s="2">
        <f t="shared" si="120"/>
        <v>2.8547220303416805</v>
      </c>
      <c r="D1325" s="2">
        <f t="shared" si="122"/>
        <v>3.0375368515219754</v>
      </c>
      <c r="E1325" s="2">
        <f t="shared" si="121"/>
        <v>-0.18281482118029491</v>
      </c>
      <c r="F1325" s="2">
        <f t="shared" si="125"/>
        <v>-0.18478806886592686</v>
      </c>
      <c r="G1325" s="2">
        <f t="shared" si="123"/>
        <v>1.9732476856319514E-3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3.3975</v>
      </c>
      <c r="C1326" s="2">
        <f t="shared" si="120"/>
        <v>2.8954724872121909</v>
      </c>
      <c r="D1326" s="2">
        <f t="shared" si="122"/>
        <v>3.0642007884462732</v>
      </c>
      <c r="E1326" s="2">
        <f t="shared" si="121"/>
        <v>-0.16872830123408233</v>
      </c>
      <c r="F1326" s="2">
        <f t="shared" si="125"/>
        <v>-0.18157611533955795</v>
      </c>
      <c r="G1326" s="2">
        <f t="shared" si="123"/>
        <v>1.2847814105475613E-2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6">
        <f>TITRES_STAT!D1330</f>
        <v>3.3975</v>
      </c>
      <c r="C1327" s="2">
        <f t="shared" si="120"/>
        <v>2.9299536430256996</v>
      </c>
      <c r="D1327" s="2">
        <f t="shared" si="122"/>
        <v>3.0888896189317343</v>
      </c>
      <c r="E1327" s="2">
        <f t="shared" si="121"/>
        <v>-0.1589359759060347</v>
      </c>
      <c r="F1327" s="2">
        <f t="shared" si="125"/>
        <v>-0.17704808745285333</v>
      </c>
      <c r="G1327" s="2">
        <f t="shared" si="123"/>
        <v>1.8112111546818632E-2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6">
        <f>TITRES_STAT!D1331</f>
        <v>3.3975</v>
      </c>
      <c r="C1328" s="2">
        <f t="shared" si="120"/>
        <v>2.9591300056371304</v>
      </c>
      <c r="D1328" s="2">
        <f t="shared" si="122"/>
        <v>3.1117496471590131</v>
      </c>
      <c r="E1328" s="2">
        <f t="shared" si="121"/>
        <v>-0.15261964152188279</v>
      </c>
      <c r="F1328" s="2">
        <f t="shared" si="125"/>
        <v>-0.17216239826665922</v>
      </c>
      <c r="G1328" s="2">
        <f t="shared" si="123"/>
        <v>1.9542756744776429E-2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6">
        <f>TITRES_STAT!D1332</f>
        <v>3.3975</v>
      </c>
      <c r="C1329" s="2">
        <f t="shared" si="120"/>
        <v>2.9838176970775718</v>
      </c>
      <c r="D1329" s="2">
        <f t="shared" si="122"/>
        <v>3.132916339962049</v>
      </c>
      <c r="E1329" s="2">
        <f t="shared" si="121"/>
        <v>-0.14909864288447716</v>
      </c>
      <c r="F1329" s="2">
        <f t="shared" si="125"/>
        <v>-0.16754964719022281</v>
      </c>
      <c r="G1329" s="2">
        <f t="shared" si="123"/>
        <v>1.8451004305745644E-2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3.3975</v>
      </c>
      <c r="C1330" s="2">
        <f t="shared" si="120"/>
        <v>3.0186611282964071</v>
      </c>
      <c r="D1330" s="2">
        <f t="shared" si="122"/>
        <v>3.1525151295944895</v>
      </c>
      <c r="E1330" s="2">
        <f t="shared" si="121"/>
        <v>-0.13385400129808245</v>
      </c>
      <c r="F1330" s="2">
        <f t="shared" si="125"/>
        <v>-0.16081051801179475</v>
      </c>
      <c r="G1330" s="2">
        <f t="shared" si="123"/>
        <v>2.6956516713712297E-2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3.3010999999999999</v>
      </c>
      <c r="C1331" s="2">
        <f t="shared" si="120"/>
        <v>3.0603594162508059</v>
      </c>
      <c r="D1331" s="2">
        <f t="shared" si="122"/>
        <v>3.1635214162911942</v>
      </c>
      <c r="E1331" s="2">
        <f t="shared" si="121"/>
        <v>-0.10316200004038834</v>
      </c>
      <c r="F1331" s="2">
        <f t="shared" si="125"/>
        <v>-0.14928081441751348</v>
      </c>
      <c r="G1331" s="2">
        <f t="shared" si="123"/>
        <v>4.6118814377125145E-2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3.3010999999999999</v>
      </c>
      <c r="C1332" s="2">
        <f t="shared" si="120"/>
        <v>3.1078579675968356</v>
      </c>
      <c r="D1332" s="2">
        <f t="shared" si="122"/>
        <v>3.1737124224918465</v>
      </c>
      <c r="E1332" s="2">
        <f t="shared" si="121"/>
        <v>-6.585445489501085E-2</v>
      </c>
      <c r="F1332" s="2">
        <f t="shared" si="125"/>
        <v>-0.13259554251301295</v>
      </c>
      <c r="G1332" s="2">
        <f t="shared" si="123"/>
        <v>6.6741087618002098E-2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3.3975</v>
      </c>
      <c r="C1333" s="2">
        <f t="shared" si="120"/>
        <v>3.1524182802742455</v>
      </c>
      <c r="D1333" s="2">
        <f t="shared" si="122"/>
        <v>3.1902892800850431</v>
      </c>
      <c r="E1333" s="2">
        <f t="shared" si="121"/>
        <v>-3.7870999810797557E-2</v>
      </c>
      <c r="F1333" s="2">
        <f t="shared" si="125"/>
        <v>-0.11365063397256987</v>
      </c>
      <c r="G1333" s="2">
        <f t="shared" si="123"/>
        <v>7.5779634161772316E-2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3.3975</v>
      </c>
      <c r="C1334" s="2">
        <f t="shared" si="120"/>
        <v>3.1901231602320541</v>
      </c>
      <c r="D1334" s="2">
        <f t="shared" si="122"/>
        <v>3.2056382223009656</v>
      </c>
      <c r="E1334" s="2">
        <f t="shared" si="121"/>
        <v>-1.5515062068911512E-2</v>
      </c>
      <c r="F1334" s="2">
        <f t="shared" si="125"/>
        <v>-9.4023519591838203E-2</v>
      </c>
      <c r="G1334" s="2">
        <f t="shared" si="123"/>
        <v>7.8508457522926692E-2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3.3975</v>
      </c>
      <c r="C1335" s="2">
        <f t="shared" si="120"/>
        <v>3.2220272894271229</v>
      </c>
      <c r="D1335" s="2">
        <f t="shared" si="122"/>
        <v>3.2198502058342271</v>
      </c>
      <c r="E1335" s="2">
        <f t="shared" si="121"/>
        <v>2.1770835928958121E-3</v>
      </c>
      <c r="F1335" s="2">
        <f t="shared" si="125"/>
        <v>-7.4783398954891403E-2</v>
      </c>
      <c r="G1335" s="2">
        <f t="shared" si="123"/>
        <v>7.6960482547787215E-2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3.3464999999999998</v>
      </c>
      <c r="C1336" s="2">
        <f t="shared" si="120"/>
        <v>3.2490230910537194</v>
      </c>
      <c r="D1336" s="2">
        <f t="shared" si="122"/>
        <v>3.2292316720687286</v>
      </c>
      <c r="E1336" s="2">
        <f t="shared" si="121"/>
        <v>1.9791418984990816E-2</v>
      </c>
      <c r="F1336" s="2">
        <f t="shared" si="125"/>
        <v>-5.5868435366914965E-2</v>
      </c>
      <c r="G1336" s="2">
        <f t="shared" si="123"/>
        <v>7.5659854351905781E-2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3.3464999999999998</v>
      </c>
      <c r="C1337" s="2">
        <f t="shared" si="120"/>
        <v>3.2718656924300702</v>
      </c>
      <c r="D1337" s="2">
        <f t="shared" si="122"/>
        <v>3.2379182148784524</v>
      </c>
      <c r="E1337" s="2">
        <f t="shared" si="121"/>
        <v>3.3947477551617755E-2</v>
      </c>
      <c r="F1337" s="2">
        <f t="shared" si="125"/>
        <v>-3.7905252783208422E-2</v>
      </c>
      <c r="G1337" s="2">
        <f t="shared" si="123"/>
        <v>7.185273033482617E-2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3.25</v>
      </c>
      <c r="C1338" s="2">
        <f t="shared" si="120"/>
        <v>3.2911940474408286</v>
      </c>
      <c r="D1338" s="2">
        <f t="shared" si="122"/>
        <v>3.2388131619244933</v>
      </c>
      <c r="E1338" s="2">
        <f t="shared" si="121"/>
        <v>5.238088551633524E-2</v>
      </c>
      <c r="F1338" s="2">
        <f t="shared" si="125"/>
        <v>-1.9848025123299688E-2</v>
      </c>
      <c r="G1338" s="2">
        <f t="shared" si="123"/>
        <v>7.2228910639634936E-2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3.25</v>
      </c>
      <c r="C1339" s="2">
        <f t="shared" si="120"/>
        <v>3.3075488093730088</v>
      </c>
      <c r="D1339" s="2">
        <f t="shared" si="122"/>
        <v>3.2396418165967531</v>
      </c>
      <c r="E1339" s="2">
        <f t="shared" si="121"/>
        <v>6.790699277625567E-2</v>
      </c>
      <c r="F1339" s="2">
        <f t="shared" si="125"/>
        <v>-2.2970215433886151E-3</v>
      </c>
      <c r="G1339" s="2">
        <f t="shared" si="123"/>
        <v>7.0204014319644292E-2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3.25</v>
      </c>
      <c r="C1340" s="2">
        <f t="shared" si="120"/>
        <v>3.3213874540848538</v>
      </c>
      <c r="D1340" s="2">
        <f t="shared" si="122"/>
        <v>3.2404090894414384</v>
      </c>
      <c r="E1340" s="2">
        <f t="shared" si="121"/>
        <v>8.0978364643415457E-2</v>
      </c>
      <c r="F1340" s="2">
        <f t="shared" si="125"/>
        <v>1.4358055693972201E-2</v>
      </c>
      <c r="G1340" s="2">
        <f t="shared" si="123"/>
        <v>6.6620308949443263E-2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3.25</v>
      </c>
      <c r="C1341" s="2">
        <f t="shared" si="120"/>
        <v>3.3182663073025687</v>
      </c>
      <c r="D1341" s="2">
        <f t="shared" si="122"/>
        <v>3.241119527260591</v>
      </c>
      <c r="E1341" s="2">
        <f t="shared" si="121"/>
        <v>7.7146780041977614E-2</v>
      </c>
      <c r="F1341" s="2">
        <f t="shared" si="125"/>
        <v>2.6915800563573285E-2</v>
      </c>
      <c r="G1341" s="2">
        <f t="shared" si="123"/>
        <v>5.0230979478404325E-2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3.1762999999999999</v>
      </c>
      <c r="C1342" s="2">
        <f t="shared" si="120"/>
        <v>3.3156253369483273</v>
      </c>
      <c r="D1342" s="2">
        <f t="shared" si="122"/>
        <v>3.2363180807968437</v>
      </c>
      <c r="E1342" s="2">
        <f t="shared" si="121"/>
        <v>7.9307256151483596E-2</v>
      </c>
      <c r="F1342" s="2">
        <f t="shared" si="125"/>
        <v>3.7394091681155352E-2</v>
      </c>
      <c r="G1342" s="2">
        <f t="shared" si="123"/>
        <v>4.1913164470328244E-2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3.2273000000000001</v>
      </c>
      <c r="C1343" s="2">
        <f t="shared" si="120"/>
        <v>3.3282214389562772</v>
      </c>
      <c r="D1343" s="2">
        <f t="shared" si="122"/>
        <v>3.2356500748118919</v>
      </c>
      <c r="E1343" s="2">
        <f t="shared" si="121"/>
        <v>9.2571364144385271E-2</v>
      </c>
      <c r="F1343" s="2">
        <f t="shared" si="125"/>
        <v>4.8429546173801338E-2</v>
      </c>
      <c r="G1343" s="2">
        <f t="shared" si="123"/>
        <v>4.4141817970583933E-2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6">
        <f>TITRES_STAT!D1347</f>
        <v>3.1309</v>
      </c>
      <c r="C1344" s="2">
        <f t="shared" si="120"/>
        <v>3.3388796791168498</v>
      </c>
      <c r="D1344" s="2">
        <f t="shared" si="122"/>
        <v>3.2278908100110111</v>
      </c>
      <c r="E1344" s="2">
        <f t="shared" si="121"/>
        <v>0.11098886910583872</v>
      </c>
      <c r="F1344" s="2">
        <f t="shared" si="125"/>
        <v>6.0941410760208814E-2</v>
      </c>
      <c r="G1344" s="2">
        <f t="shared" si="123"/>
        <v>5.0047458345629903E-2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6">
        <f>TITRES_STAT!D1348</f>
        <v>3.1309</v>
      </c>
      <c r="C1345" s="2">
        <f t="shared" si="120"/>
        <v>3.34789819002195</v>
      </c>
      <c r="D1345" s="2">
        <f t="shared" si="122"/>
        <v>3.2207063055657512</v>
      </c>
      <c r="E1345" s="2">
        <f t="shared" si="121"/>
        <v>0.12719188445619878</v>
      </c>
      <c r="F1345" s="2">
        <f t="shared" si="125"/>
        <v>7.4191505499406812E-2</v>
      </c>
      <c r="G1345" s="2">
        <f t="shared" si="123"/>
        <v>5.3000378956791966E-2</v>
      </c>
      <c r="H1345" s="2" t="str">
        <f t="shared" si="124"/>
        <v>Sell</v>
      </c>
    </row>
    <row r="1346" spans="1:8" ht="13.5" x14ac:dyDescent="0.25">
      <c r="A1346" s="3">
        <f>TITRES_STAT!B1349</f>
        <v>43971</v>
      </c>
      <c r="B1346" s="6">
        <f>TITRES_STAT!D1349</f>
        <v>3.0912000000000002</v>
      </c>
      <c r="C1346" s="2">
        <f t="shared" si="120"/>
        <v>3.3476830838647271</v>
      </c>
      <c r="D1346" s="2">
        <f t="shared" si="122"/>
        <v>3.211113245894214</v>
      </c>
      <c r="E1346" s="2">
        <f t="shared" si="121"/>
        <v>0.13656983797051314</v>
      </c>
      <c r="F1346" s="2">
        <f t="shared" si="125"/>
        <v>8.6667171993628084E-2</v>
      </c>
      <c r="G1346" s="2">
        <f t="shared" si="123"/>
        <v>4.9902665976885058E-2</v>
      </c>
      <c r="H1346" s="2" t="str">
        <f t="shared" si="124"/>
        <v>Sell</v>
      </c>
    </row>
    <row r="1347" spans="1:8" ht="13.5" x14ac:dyDescent="0.25">
      <c r="A1347" s="3">
        <f>TITRES_STAT!B1350</f>
        <v>43972</v>
      </c>
      <c r="B1347" s="6">
        <f>TITRES_STAT!D1350</f>
        <v>3.0912000000000002</v>
      </c>
      <c r="C1347" s="2">
        <f t="shared" si="120"/>
        <v>3.3475010709624615</v>
      </c>
      <c r="D1347" s="2">
        <f t="shared" si="122"/>
        <v>3.2022307832353833</v>
      </c>
      <c r="E1347" s="2">
        <f t="shared" si="121"/>
        <v>0.14527028772707817</v>
      </c>
      <c r="F1347" s="2">
        <f t="shared" si="125"/>
        <v>9.8387795140318104E-2</v>
      </c>
      <c r="G1347" s="2">
        <f t="shared" si="123"/>
        <v>4.6882492586760069E-2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6">
        <f>TITRES_STAT!D1351</f>
        <v>3.0912000000000002</v>
      </c>
      <c r="C1348" s="2">
        <f t="shared" si="120"/>
        <v>3.3325009061990061</v>
      </c>
      <c r="D1348" s="2">
        <f t="shared" si="122"/>
        <v>3.194006280773503</v>
      </c>
      <c r="E1348" s="2">
        <f t="shared" si="121"/>
        <v>0.13849462542550306</v>
      </c>
      <c r="F1348" s="2">
        <f t="shared" si="125"/>
        <v>0.10640916119735511</v>
      </c>
      <c r="G1348" s="2">
        <f t="shared" si="123"/>
        <v>3.2085464228147953E-2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6">
        <f>TITRES_STAT!D1352</f>
        <v>3.1819999999999999</v>
      </c>
      <c r="C1349" s="2">
        <f t="shared" si="120"/>
        <v>3.3198084590914667</v>
      </c>
      <c r="D1349" s="2">
        <f t="shared" si="122"/>
        <v>3.1931169266421326</v>
      </c>
      <c r="E1349" s="2">
        <f t="shared" si="121"/>
        <v>0.12669153244933407</v>
      </c>
      <c r="F1349" s="2">
        <f t="shared" si="125"/>
        <v>0.11046563544775091</v>
      </c>
      <c r="G1349" s="2">
        <f t="shared" si="123"/>
        <v>1.6225897001583153E-2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3.25</v>
      </c>
      <c r="C1350" s="2">
        <f t="shared" si="120"/>
        <v>3.3090686961543181</v>
      </c>
      <c r="D1350" s="2">
        <f t="shared" si="122"/>
        <v>3.1973304876316044</v>
      </c>
      <c r="E1350" s="2">
        <f t="shared" si="121"/>
        <v>0.11173820852271366</v>
      </c>
      <c r="F1350" s="2">
        <f t="shared" si="125"/>
        <v>0.11072015006274347</v>
      </c>
      <c r="G1350" s="2">
        <f t="shared" si="123"/>
        <v>1.0180584599701892E-3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3.3237999999999999</v>
      </c>
      <c r="C1351" s="2">
        <f t="shared" si="120"/>
        <v>3.2999812044382693</v>
      </c>
      <c r="D1351" s="2">
        <f t="shared" si="122"/>
        <v>3.206698599658893</v>
      </c>
      <c r="E1351" s="2">
        <f t="shared" si="121"/>
        <v>9.3282604779376221E-2</v>
      </c>
      <c r="F1351" s="2">
        <f t="shared" si="125"/>
        <v>0.10723264100607002</v>
      </c>
      <c r="G1351" s="2">
        <f t="shared" si="123"/>
        <v>-1.3950036226693802E-2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3.3917999999999999</v>
      </c>
      <c r="C1352" s="2">
        <f t="shared" si="120"/>
        <v>3.2809533268323818</v>
      </c>
      <c r="D1352" s="2">
        <f t="shared" si="122"/>
        <v>3.220409814498975</v>
      </c>
      <c r="E1352" s="2">
        <f t="shared" si="121"/>
        <v>6.0543512333406824E-2</v>
      </c>
      <c r="F1352" s="2">
        <f t="shared" si="125"/>
        <v>9.78948152715374E-2</v>
      </c>
      <c r="G1352" s="2">
        <f t="shared" si="123"/>
        <v>-3.7351302938130576E-2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3.3917999999999999</v>
      </c>
      <c r="C1353" s="2">
        <f t="shared" si="120"/>
        <v>3.2726989688581694</v>
      </c>
      <c r="D1353" s="2">
        <f t="shared" si="122"/>
        <v>3.2331053837953476</v>
      </c>
      <c r="E1353" s="2">
        <f t="shared" si="121"/>
        <v>3.9593585062821735E-2</v>
      </c>
      <c r="F1353" s="2">
        <f t="shared" si="125"/>
        <v>8.6234569229794264E-2</v>
      </c>
      <c r="G1353" s="2">
        <f t="shared" si="123"/>
        <v>-4.6640984166972529E-2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3.3917999999999999</v>
      </c>
      <c r="C1354" s="2">
        <f t="shared" si="120"/>
        <v>3.2508837428799895</v>
      </c>
      <c r="D1354" s="2">
        <f t="shared" si="122"/>
        <v>3.2448605405512478</v>
      </c>
      <c r="E1354" s="2">
        <f t="shared" si="121"/>
        <v>6.0232023287416503E-3</v>
      </c>
      <c r="F1354" s="2">
        <f t="shared" si="125"/>
        <v>7.0192295849583752E-2</v>
      </c>
      <c r="G1354" s="2">
        <f t="shared" si="123"/>
        <v>-6.4169093520842102E-2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3.3917999999999999</v>
      </c>
      <c r="C1355" s="2">
        <f t="shared" si="120"/>
        <v>3.2324247055138371</v>
      </c>
      <c r="D1355" s="2">
        <f t="shared" si="122"/>
        <v>3.2557449449548592</v>
      </c>
      <c r="E1355" s="2">
        <f t="shared" si="121"/>
        <v>-2.3320239441022128E-2</v>
      </c>
      <c r="F1355" s="2">
        <f t="shared" si="125"/>
        <v>5.1489788791462578E-2</v>
      </c>
      <c r="G1355" s="2">
        <f t="shared" si="123"/>
        <v>-7.4810028232484699E-2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3.3578000000000001</v>
      </c>
      <c r="C1356" s="2">
        <f t="shared" si="120"/>
        <v>3.2106978277424778</v>
      </c>
      <c r="D1356" s="2">
        <f t="shared" si="122"/>
        <v>3.2633045786619066</v>
      </c>
      <c r="E1356" s="2">
        <f t="shared" si="121"/>
        <v>-5.2606750919428791E-2</v>
      </c>
      <c r="F1356" s="2">
        <f t="shared" si="125"/>
        <v>3.0670480849284303E-2</v>
      </c>
      <c r="G1356" s="2">
        <f t="shared" si="123"/>
        <v>-8.32772317687131E-2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3.3691</v>
      </c>
      <c r="C1357" s="2">
        <f t="shared" si="120"/>
        <v>3.1923135465513277</v>
      </c>
      <c r="D1357" s="2">
        <f t="shared" si="122"/>
        <v>3.2711412765388022</v>
      </c>
      <c r="E1357" s="2">
        <f t="shared" si="121"/>
        <v>-7.8827729987474449E-2</v>
      </c>
      <c r="F1357" s="2">
        <f t="shared" si="125"/>
        <v>8.7708386819325516E-3</v>
      </c>
      <c r="G1357" s="2">
        <f t="shared" si="123"/>
        <v>-8.7598568669407004E-2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3.3691</v>
      </c>
      <c r="C1358" s="2">
        <f t="shared" si="120"/>
        <v>3.1767576163126621</v>
      </c>
      <c r="D1358" s="2">
        <f t="shared" si="122"/>
        <v>3.2783974782766685</v>
      </c>
      <c r="E1358" s="2">
        <f t="shared" si="121"/>
        <v>-0.10163986196400643</v>
      </c>
      <c r="F1358" s="2">
        <f t="shared" si="125"/>
        <v>-1.3311301447255246E-2</v>
      </c>
      <c r="G1358" s="2">
        <f t="shared" si="123"/>
        <v>-8.8328560516751184E-2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3.3691</v>
      </c>
      <c r="C1359" s="2">
        <f t="shared" ref="C1359:C1422" si="126">$C$4*B1349+C1358*(1-$C$4)</f>
        <v>3.177564136879945</v>
      </c>
      <c r="D1359" s="2">
        <f t="shared" si="122"/>
        <v>3.2851161835895075</v>
      </c>
      <c r="E1359" s="2">
        <f t="shared" si="121"/>
        <v>-0.10755204670956253</v>
      </c>
      <c r="F1359" s="2">
        <f t="shared" si="125"/>
        <v>-3.2159450499716705E-2</v>
      </c>
      <c r="G1359" s="2">
        <f t="shared" si="123"/>
        <v>-7.5392596209845827E-2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3.3691</v>
      </c>
      <c r="C1360" s="2">
        <f t="shared" si="126"/>
        <v>3.1887081158214921</v>
      </c>
      <c r="D1360" s="2">
        <f t="shared" si="122"/>
        <v>3.2913372070273215</v>
      </c>
      <c r="E1360" s="2">
        <f t="shared" si="121"/>
        <v>-0.10262909120582941</v>
      </c>
      <c r="F1360" s="2">
        <f t="shared" si="125"/>
        <v>-4.6253378640939244E-2</v>
      </c>
      <c r="G1360" s="2">
        <f t="shared" si="123"/>
        <v>-5.6375712564890171E-2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3.3691</v>
      </c>
      <c r="C1361" s="2">
        <f t="shared" si="126"/>
        <v>3.2094914826181857</v>
      </c>
      <c r="D1361" s="2">
        <f t="shared" si="122"/>
        <v>3.2970974139141864</v>
      </c>
      <c r="E1361" s="2">
        <f t="shared" si="121"/>
        <v>-8.7605931296000694E-2</v>
      </c>
      <c r="F1361" s="2">
        <f t="shared" si="125"/>
        <v>-5.4523889171951528E-2</v>
      </c>
      <c r="G1361" s="2">
        <f t="shared" si="123"/>
        <v>-3.3082042124049166E-2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3.3691</v>
      </c>
      <c r="C1362" s="2">
        <f t="shared" si="126"/>
        <v>3.2375389468307723</v>
      </c>
      <c r="D1362" s="2">
        <f t="shared" si="122"/>
        <v>3.3024309388094317</v>
      </c>
      <c r="E1362" s="2">
        <f t="shared" si="121"/>
        <v>-6.4891991978659469E-2</v>
      </c>
      <c r="F1362" s="2">
        <f t="shared" si="125"/>
        <v>-5.6597509733293118E-2</v>
      </c>
      <c r="G1362" s="2">
        <f t="shared" si="123"/>
        <v>-8.2944822453663511E-3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3.3691</v>
      </c>
      <c r="C1363" s="2">
        <f t="shared" si="126"/>
        <v>3.261271416549115</v>
      </c>
      <c r="D1363" s="2">
        <f t="shared" si="122"/>
        <v>3.3073693877865105</v>
      </c>
      <c r="E1363" s="2">
        <f t="shared" si="121"/>
        <v>-4.6097971237395452E-2</v>
      </c>
      <c r="F1363" s="2">
        <f t="shared" si="125"/>
        <v>-5.4497602034113586E-2</v>
      </c>
      <c r="G1363" s="2">
        <f t="shared" si="123"/>
        <v>8.3996307967181341E-3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3.2726999999999999</v>
      </c>
      <c r="C1364" s="2">
        <f t="shared" si="126"/>
        <v>3.2813527370800202</v>
      </c>
      <c r="D1364" s="2">
        <f t="shared" si="122"/>
        <v>3.3048012849875099</v>
      </c>
      <c r="E1364" s="2">
        <f t="shared" si="121"/>
        <v>-2.3448547907489736E-2</v>
      </c>
      <c r="F1364" s="2">
        <f t="shared" si="125"/>
        <v>-4.8287791208788816E-2</v>
      </c>
      <c r="G1364" s="2">
        <f t="shared" si="123"/>
        <v>2.483924330129908E-2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3.2726999999999999</v>
      </c>
      <c r="C1365" s="2">
        <f t="shared" si="126"/>
        <v>3.2983446236830938</v>
      </c>
      <c r="D1365" s="2">
        <f t="shared" si="122"/>
        <v>3.3024234120254721</v>
      </c>
      <c r="E1365" s="2">
        <f t="shared" si="121"/>
        <v>-4.0787883423782922E-3</v>
      </c>
      <c r="F1365" s="2">
        <f t="shared" si="125"/>
        <v>-3.944599063550671E-2</v>
      </c>
      <c r="G1365" s="2">
        <f t="shared" si="123"/>
        <v>3.5367202293128418E-2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3.2726999999999999</v>
      </c>
      <c r="C1366" s="2">
        <f t="shared" si="126"/>
        <v>3.3074916046549259</v>
      </c>
      <c r="D1366" s="2">
        <f t="shared" si="122"/>
        <v>3.3002216778013631</v>
      </c>
      <c r="E1366" s="2">
        <f t="shared" si="121"/>
        <v>7.2699268535627581E-3</v>
      </c>
      <c r="F1366" s="2">
        <f t="shared" si="125"/>
        <v>-3.0102807137692814E-2</v>
      </c>
      <c r="G1366" s="2">
        <f t="shared" si="123"/>
        <v>3.7372733991255569E-2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3.2726999999999999</v>
      </c>
      <c r="C1367" s="2">
        <f t="shared" si="126"/>
        <v>3.3169698193233987</v>
      </c>
      <c r="D1367" s="2">
        <f t="shared" si="122"/>
        <v>3.2981830350012622</v>
      </c>
      <c r="E1367" s="2">
        <f t="shared" si="121"/>
        <v>1.878678432213654E-2</v>
      </c>
      <c r="F1367" s="2">
        <f t="shared" si="125"/>
        <v>-2.0324888845726946E-2</v>
      </c>
      <c r="G1367" s="2">
        <f t="shared" si="123"/>
        <v>3.9111673167863487E-2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3.1762999999999999</v>
      </c>
      <c r="C1368" s="2">
        <f t="shared" si="126"/>
        <v>3.3249898471197987</v>
      </c>
      <c r="D1368" s="2">
        <f t="shared" si="122"/>
        <v>3.2891546620382055</v>
      </c>
      <c r="E1368" s="2">
        <f t="shared" si="121"/>
        <v>3.5835185081593224E-2</v>
      </c>
      <c r="F1368" s="2">
        <f t="shared" si="125"/>
        <v>-9.0928740602629135E-3</v>
      </c>
      <c r="G1368" s="2">
        <f t="shared" si="123"/>
        <v>4.4928059141856137E-2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3.1762999999999999</v>
      </c>
      <c r="C1369" s="2">
        <f t="shared" si="126"/>
        <v>3.3317760244859835</v>
      </c>
      <c r="D1369" s="2">
        <f t="shared" si="122"/>
        <v>3.2807950574427829</v>
      </c>
      <c r="E1369" s="2">
        <f t="shared" si="121"/>
        <v>5.0980967043200653E-2</v>
      </c>
      <c r="F1369" s="2">
        <f t="shared" si="125"/>
        <v>2.9218941604298001E-3</v>
      </c>
      <c r="G1369" s="2">
        <f t="shared" si="123"/>
        <v>4.8059072882770851E-2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3.1762999999999999</v>
      </c>
      <c r="C1370" s="2">
        <f t="shared" si="126"/>
        <v>3.3375181745650631</v>
      </c>
      <c r="D1370" s="2">
        <f t="shared" si="122"/>
        <v>3.2730546828173916</v>
      </c>
      <c r="E1370" s="2">
        <f t="shared" si="121"/>
        <v>6.4463491747671409E-2</v>
      </c>
      <c r="F1370" s="2">
        <f t="shared" si="125"/>
        <v>1.5230213677878123E-2</v>
      </c>
      <c r="G1370" s="2">
        <f t="shared" si="123"/>
        <v>4.9233278069793288E-2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3.1762999999999999</v>
      </c>
      <c r="C1371" s="2">
        <f t="shared" si="126"/>
        <v>3.3423769169396689</v>
      </c>
      <c r="D1371" s="2">
        <f t="shared" si="122"/>
        <v>3.2658876692753624</v>
      </c>
      <c r="E1371" s="2">
        <f t="shared" si="121"/>
        <v>7.6489247664306426E-2</v>
      </c>
      <c r="F1371" s="2">
        <f t="shared" si="125"/>
        <v>2.7482020475163786E-2</v>
      </c>
      <c r="G1371" s="2">
        <f t="shared" si="123"/>
        <v>4.9007227189142639E-2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3.1762999999999999</v>
      </c>
      <c r="C1372" s="2">
        <f t="shared" si="126"/>
        <v>3.3464881604874122</v>
      </c>
      <c r="D1372" s="2">
        <f t="shared" si="122"/>
        <v>3.2592515456253355</v>
      </c>
      <c r="E1372" s="2">
        <f t="shared" ref="E1372:E1435" si="127">C1372-D1372</f>
        <v>8.7236614862076678E-2</v>
      </c>
      <c r="F1372" s="2">
        <f t="shared" si="125"/>
        <v>3.9432939352546367E-2</v>
      </c>
      <c r="G1372" s="2">
        <f t="shared" si="123"/>
        <v>4.7803675509530311E-2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3.1762999999999999</v>
      </c>
      <c r="C1373" s="2">
        <f t="shared" si="126"/>
        <v>3.3499669050278102</v>
      </c>
      <c r="D1373" s="2">
        <f t="shared" ref="D1373:D1436" si="128">$D$4*B1373+(1-$D$4)*D1372</f>
        <v>3.2531069866901254</v>
      </c>
      <c r="E1373" s="2">
        <f t="shared" si="127"/>
        <v>9.6859918337684814E-2</v>
      </c>
      <c r="F1373" s="2">
        <f t="shared" si="125"/>
        <v>5.0918335149574064E-2</v>
      </c>
      <c r="G1373" s="2">
        <f t="shared" si="123"/>
        <v>4.594158318811075E-2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3.1762999999999999</v>
      </c>
      <c r="C1374" s="2">
        <f t="shared" si="126"/>
        <v>3.3380796888696858</v>
      </c>
      <c r="D1374" s="2">
        <f t="shared" si="128"/>
        <v>3.2474175802686345</v>
      </c>
      <c r="E1374" s="2">
        <f t="shared" si="127"/>
        <v>9.0662108601051283E-2</v>
      </c>
      <c r="F1374" s="2">
        <f t="shared" si="125"/>
        <v>5.8867089839869519E-2</v>
      </c>
      <c r="G1374" s="2">
        <f t="shared" si="123"/>
        <v>3.1795018761181765E-2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3.1762999999999999</v>
      </c>
      <c r="C1375" s="2">
        <f t="shared" si="126"/>
        <v>3.3280212751974263</v>
      </c>
      <c r="D1375" s="2">
        <f t="shared" si="128"/>
        <v>3.2421496113598467</v>
      </c>
      <c r="E1375" s="2">
        <f t="shared" si="127"/>
        <v>8.5871663837579604E-2</v>
      </c>
      <c r="F1375" s="2">
        <f t="shared" si="125"/>
        <v>6.4268004639411541E-2</v>
      </c>
      <c r="G1375" s="2">
        <f t="shared" si="123"/>
        <v>2.1603659198168063E-2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3.1762999999999999</v>
      </c>
      <c r="C1376" s="2">
        <f t="shared" si="126"/>
        <v>3.3195103097824377</v>
      </c>
      <c r="D1376" s="2">
        <f t="shared" si="128"/>
        <v>3.2372718623702283</v>
      </c>
      <c r="E1376" s="2">
        <f t="shared" si="127"/>
        <v>8.2238447412209315E-2</v>
      </c>
      <c r="F1376" s="2">
        <f t="shared" si="125"/>
        <v>6.7862093193971101E-2</v>
      </c>
      <c r="G1376" s="2">
        <f t="shared" si="123"/>
        <v>1.4376354218238213E-2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3.1762999999999999</v>
      </c>
      <c r="C1377" s="2">
        <f t="shared" si="126"/>
        <v>3.3123087236620625</v>
      </c>
      <c r="D1377" s="2">
        <f t="shared" si="128"/>
        <v>3.2327554281205817</v>
      </c>
      <c r="E1377" s="2">
        <f t="shared" si="127"/>
        <v>7.9553295541480828E-2</v>
      </c>
      <c r="F1377" s="2">
        <f t="shared" si="125"/>
        <v>7.0200333663473058E-2</v>
      </c>
      <c r="G1377" s="2">
        <f t="shared" si="123"/>
        <v>9.3529618780077706E-3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3.1762999999999999</v>
      </c>
      <c r="C1378" s="2">
        <f t="shared" si="126"/>
        <v>3.2913843046371296</v>
      </c>
      <c r="D1378" s="2">
        <f t="shared" si="128"/>
        <v>3.2285735445560939</v>
      </c>
      <c r="E1378" s="2">
        <f t="shared" si="127"/>
        <v>6.2810760081035699E-2</v>
      </c>
      <c r="F1378" s="2">
        <f t="shared" si="125"/>
        <v>6.8722418946985581E-2</v>
      </c>
      <c r="G1378" s="2">
        <f t="shared" si="123"/>
        <v>-5.9116588659498814E-3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3.1762999999999999</v>
      </c>
      <c r="C1379" s="2">
        <f t="shared" si="126"/>
        <v>3.2736790270006479</v>
      </c>
      <c r="D1379" s="2">
        <f t="shared" si="128"/>
        <v>3.2247014301445311</v>
      </c>
      <c r="E1379" s="2">
        <f t="shared" si="127"/>
        <v>4.8977596856116801E-2</v>
      </c>
      <c r="F1379" s="2">
        <f t="shared" si="125"/>
        <v>6.4773454528811836E-2</v>
      </c>
      <c r="G1379" s="2">
        <f t="shared" si="123"/>
        <v>-1.5795857672695035E-2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3.1762999999999999</v>
      </c>
      <c r="C1380" s="2">
        <f t="shared" si="126"/>
        <v>3.2586976382313173</v>
      </c>
      <c r="D1380" s="2">
        <f t="shared" si="128"/>
        <v>3.2211161390227141</v>
      </c>
      <c r="E1380" s="2">
        <f t="shared" si="127"/>
        <v>3.7581499208603208E-2</v>
      </c>
      <c r="F1380" s="2">
        <f t="shared" si="125"/>
        <v>5.9335063464770112E-2</v>
      </c>
      <c r="G1380" s="2">
        <f t="shared" ref="G1380:G1443" si="129">E1380-F1380</f>
        <v>-2.1753564256166903E-2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3.1766000000000001</v>
      </c>
      <c r="C1381" s="2">
        <f t="shared" si="126"/>
        <v>3.2460210785034223</v>
      </c>
      <c r="D1381" s="2">
        <f t="shared" si="128"/>
        <v>3.2178186472432539</v>
      </c>
      <c r="E1381" s="2">
        <f t="shared" si="127"/>
        <v>2.8202431260168304E-2</v>
      </c>
      <c r="F1381" s="2">
        <f t="shared" ref="F1381:F1444" si="131">(E1381*(2/(10)))+((1-(2/10))*F1380)</f>
        <v>5.3108537023849753E-2</v>
      </c>
      <c r="G1381" s="2">
        <f t="shared" si="129"/>
        <v>-2.4906105763681449E-2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3.1766000000000001</v>
      </c>
      <c r="C1382" s="2">
        <f t="shared" si="126"/>
        <v>3.2352947587336649</v>
      </c>
      <c r="D1382" s="2">
        <f t="shared" si="128"/>
        <v>3.2147654141141242</v>
      </c>
      <c r="E1382" s="2">
        <f t="shared" si="127"/>
        <v>2.0529344619540701E-2</v>
      </c>
      <c r="F1382" s="2">
        <f t="shared" si="131"/>
        <v>4.6592698542987948E-2</v>
      </c>
      <c r="G1382" s="2">
        <f t="shared" si="129"/>
        <v>-2.6063353923447247E-2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3.2623000000000002</v>
      </c>
      <c r="C1383" s="2">
        <f t="shared" si="126"/>
        <v>3.2262186420054086</v>
      </c>
      <c r="D1383" s="2">
        <f t="shared" si="128"/>
        <v>3.2182864945501151</v>
      </c>
      <c r="E1383" s="2">
        <f t="shared" si="127"/>
        <v>7.9321474552935811E-3</v>
      </c>
      <c r="F1383" s="2">
        <f t="shared" si="131"/>
        <v>3.8860588325449072E-2</v>
      </c>
      <c r="G1383" s="2">
        <f t="shared" si="129"/>
        <v>-3.0928440870155491E-2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3.2623000000000002</v>
      </c>
      <c r="C1384" s="2">
        <f t="shared" si="126"/>
        <v>3.2185388509276533</v>
      </c>
      <c r="D1384" s="2">
        <f t="shared" si="128"/>
        <v>3.2215467542130694</v>
      </c>
      <c r="E1384" s="2">
        <f t="shared" si="127"/>
        <v>-3.0079032854160026E-3</v>
      </c>
      <c r="F1384" s="2">
        <f t="shared" si="131"/>
        <v>3.0486890003276059E-2</v>
      </c>
      <c r="G1384" s="2">
        <f t="shared" si="129"/>
        <v>-3.3494793288692065E-2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3.2467000000000001</v>
      </c>
      <c r="C1385" s="2">
        <f t="shared" si="126"/>
        <v>3.212040566169553</v>
      </c>
      <c r="D1385" s="2">
        <f t="shared" si="128"/>
        <v>3.223409957604694</v>
      </c>
      <c r="E1385" s="2">
        <f t="shared" si="127"/>
        <v>-1.136939143514093E-2</v>
      </c>
      <c r="F1385" s="2">
        <f t="shared" si="131"/>
        <v>2.2115633715592664E-2</v>
      </c>
      <c r="G1385" s="2">
        <f t="shared" si="129"/>
        <v>-3.3485025150733594E-2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3.2545000000000002</v>
      </c>
      <c r="C1386" s="2">
        <f t="shared" si="126"/>
        <v>3.2065420175280832</v>
      </c>
      <c r="D1386" s="2">
        <f t="shared" si="128"/>
        <v>3.2257129237080502</v>
      </c>
      <c r="E1386" s="2">
        <f t="shared" si="127"/>
        <v>-1.9170906179966973E-2</v>
      </c>
      <c r="F1386" s="2">
        <f t="shared" si="131"/>
        <v>1.3858325736480739E-2</v>
      </c>
      <c r="G1386" s="2">
        <f t="shared" si="129"/>
        <v>-3.3029231916447716E-2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3.2545000000000002</v>
      </c>
      <c r="C1387" s="2">
        <f t="shared" si="126"/>
        <v>3.2018893994468396</v>
      </c>
      <c r="D1387" s="2">
        <f t="shared" si="128"/>
        <v>3.227845299729676</v>
      </c>
      <c r="E1387" s="2">
        <f t="shared" si="127"/>
        <v>-2.5955900282836453E-2</v>
      </c>
      <c r="F1387" s="2">
        <f t="shared" si="131"/>
        <v>5.8954805326173008E-3</v>
      </c>
      <c r="G1387" s="2">
        <f t="shared" si="129"/>
        <v>-3.1851380815453752E-2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3.2545000000000002</v>
      </c>
      <c r="C1388" s="2">
        <f t="shared" si="126"/>
        <v>3.1979525687627106</v>
      </c>
      <c r="D1388" s="2">
        <f t="shared" si="128"/>
        <v>3.2298197219719222</v>
      </c>
      <c r="E1388" s="2">
        <f t="shared" si="127"/>
        <v>-3.1867153209211629E-2</v>
      </c>
      <c r="F1388" s="2">
        <f t="shared" si="131"/>
        <v>-1.6570462157484847E-3</v>
      </c>
      <c r="G1388" s="2">
        <f t="shared" si="129"/>
        <v>-3.0210106993463146E-2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3.2545000000000002</v>
      </c>
      <c r="C1389" s="2">
        <f t="shared" si="126"/>
        <v>3.1946214043376782</v>
      </c>
      <c r="D1389" s="2">
        <f t="shared" si="128"/>
        <v>3.231647890714743</v>
      </c>
      <c r="E1389" s="2">
        <f t="shared" si="127"/>
        <v>-3.7026486377064849E-2</v>
      </c>
      <c r="F1389" s="2">
        <f t="shared" si="131"/>
        <v>-8.7309342480117579E-3</v>
      </c>
      <c r="G1389" s="2">
        <f t="shared" si="129"/>
        <v>-2.8295552129053089E-2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3.2545000000000002</v>
      </c>
      <c r="C1390" s="2">
        <f t="shared" si="126"/>
        <v>3.191802726747266</v>
      </c>
      <c r="D1390" s="2">
        <f t="shared" si="128"/>
        <v>3.2333406395506881</v>
      </c>
      <c r="E1390" s="2">
        <f t="shared" si="127"/>
        <v>-4.1537912803422117E-2</v>
      </c>
      <c r="F1390" s="2">
        <f t="shared" si="131"/>
        <v>-1.5292329959093829E-2</v>
      </c>
      <c r="G1390" s="2">
        <f t="shared" si="129"/>
        <v>-2.6245582844328288E-2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3.2545000000000002</v>
      </c>
      <c r="C1391" s="2">
        <f t="shared" si="126"/>
        <v>3.1894638457092248</v>
      </c>
      <c r="D1391" s="2">
        <f t="shared" si="128"/>
        <v>3.2349079995839705</v>
      </c>
      <c r="E1391" s="2">
        <f t="shared" si="127"/>
        <v>-4.5444153874745652E-2</v>
      </c>
      <c r="F1391" s="2">
        <f t="shared" si="131"/>
        <v>-2.1322694742224195E-2</v>
      </c>
      <c r="G1391" s="2">
        <f t="shared" si="129"/>
        <v>-2.4121459132521457E-2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3.2545000000000002</v>
      </c>
      <c r="C1392" s="2">
        <f t="shared" si="126"/>
        <v>3.1874847925231902</v>
      </c>
      <c r="D1392" s="2">
        <f t="shared" si="128"/>
        <v>3.2363592588740469</v>
      </c>
      <c r="E1392" s="2">
        <f t="shared" si="127"/>
        <v>-4.8874466350856682E-2</v>
      </c>
      <c r="F1392" s="2">
        <f t="shared" si="131"/>
        <v>-2.6833049063950693E-2</v>
      </c>
      <c r="G1392" s="2">
        <f t="shared" si="129"/>
        <v>-2.2041417286905989E-2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3.2545000000000002</v>
      </c>
      <c r="C1393" s="2">
        <f t="shared" si="126"/>
        <v>3.1989948244426993</v>
      </c>
      <c r="D1393" s="2">
        <f t="shared" si="128"/>
        <v>3.2377030174759693</v>
      </c>
      <c r="E1393" s="2">
        <f t="shared" si="127"/>
        <v>-3.870819303327E-2</v>
      </c>
      <c r="F1393" s="2">
        <f t="shared" si="131"/>
        <v>-2.9208077857814554E-2</v>
      </c>
      <c r="G1393" s="2">
        <f t="shared" si="129"/>
        <v>-9.5001151754554453E-3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3.2545000000000002</v>
      </c>
      <c r="C1394" s="2">
        <f t="shared" si="126"/>
        <v>3.2087340822207455</v>
      </c>
      <c r="D1394" s="2">
        <f t="shared" si="128"/>
        <v>3.2389472384036755</v>
      </c>
      <c r="E1394" s="2">
        <f t="shared" si="127"/>
        <v>-3.0213156182929968E-2</v>
      </c>
      <c r="F1394" s="2">
        <f t="shared" si="131"/>
        <v>-2.9409093522837639E-2</v>
      </c>
      <c r="G1394" s="2">
        <f t="shared" si="129"/>
        <v>-8.0406266009232924E-4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3.2545000000000002</v>
      </c>
      <c r="C1395" s="2">
        <f t="shared" si="126"/>
        <v>3.2145749926483229</v>
      </c>
      <c r="D1395" s="2">
        <f t="shared" si="128"/>
        <v>3.2400992948182181</v>
      </c>
      <c r="E1395" s="2">
        <f t="shared" si="127"/>
        <v>-2.5524302169895208E-2</v>
      </c>
      <c r="F1395" s="2">
        <f t="shared" si="131"/>
        <v>-2.8632135252249155E-2</v>
      </c>
      <c r="G1395" s="2">
        <f t="shared" si="129"/>
        <v>3.1078330823539474E-3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3.2545000000000002</v>
      </c>
      <c r="C1396" s="2">
        <f t="shared" si="126"/>
        <v>3.2207173014716579</v>
      </c>
      <c r="D1396" s="2">
        <f t="shared" si="128"/>
        <v>3.2411660137205724</v>
      </c>
      <c r="E1396" s="2">
        <f t="shared" si="127"/>
        <v>-2.0448712248914536E-2</v>
      </c>
      <c r="F1396" s="2">
        <f t="shared" si="131"/>
        <v>-2.699545065158223E-2</v>
      </c>
      <c r="G1396" s="2">
        <f t="shared" si="129"/>
        <v>6.5467384026676942E-3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3.2545000000000002</v>
      </c>
      <c r="C1397" s="2">
        <f t="shared" si="126"/>
        <v>3.2259146397067875</v>
      </c>
      <c r="D1397" s="2">
        <f t="shared" si="128"/>
        <v>3.2421537164079375</v>
      </c>
      <c r="E1397" s="2">
        <f t="shared" si="127"/>
        <v>-1.623907670114999E-2</v>
      </c>
      <c r="F1397" s="2">
        <f t="shared" si="131"/>
        <v>-2.4844175861495784E-2</v>
      </c>
      <c r="G1397" s="2">
        <f t="shared" si="129"/>
        <v>8.6050991603457937E-3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3.2545000000000002</v>
      </c>
      <c r="C1398" s="2">
        <f t="shared" si="126"/>
        <v>3.2303123874442052</v>
      </c>
      <c r="D1398" s="2">
        <f t="shared" si="128"/>
        <v>3.2430682559332755</v>
      </c>
      <c r="E1398" s="2">
        <f t="shared" si="127"/>
        <v>-1.2755868489070288E-2</v>
      </c>
      <c r="F1398" s="2">
        <f t="shared" si="131"/>
        <v>-2.2426514387010685E-2</v>
      </c>
      <c r="G1398" s="2">
        <f t="shared" si="129"/>
        <v>9.6706458979403977E-3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3.2545000000000002</v>
      </c>
      <c r="C1399" s="2">
        <f t="shared" si="126"/>
        <v>3.2340335586066349</v>
      </c>
      <c r="D1399" s="2">
        <f t="shared" si="128"/>
        <v>3.2439150517900699</v>
      </c>
      <c r="E1399" s="2">
        <f t="shared" si="127"/>
        <v>-9.8814931834350084E-3</v>
      </c>
      <c r="F1399" s="2">
        <f t="shared" si="131"/>
        <v>-1.9917510146295551E-2</v>
      </c>
      <c r="G1399" s="2">
        <f t="shared" si="129"/>
        <v>1.0036016962860543E-2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3.2545000000000002</v>
      </c>
      <c r="C1400" s="2">
        <f t="shared" si="126"/>
        <v>3.2371822418979219</v>
      </c>
      <c r="D1400" s="2">
        <f t="shared" si="128"/>
        <v>3.2446991220278427</v>
      </c>
      <c r="E1400" s="2">
        <f t="shared" si="127"/>
        <v>-7.5168801299207999E-3</v>
      </c>
      <c r="F1400" s="2">
        <f t="shared" si="131"/>
        <v>-1.7437384143020603E-2</v>
      </c>
      <c r="G1400" s="2">
        <f t="shared" si="129"/>
        <v>9.9205040130998026E-3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3.2545000000000002</v>
      </c>
      <c r="C1401" s="2">
        <f t="shared" si="126"/>
        <v>3.2398465123751645</v>
      </c>
      <c r="D1401" s="2">
        <f t="shared" si="128"/>
        <v>3.2454251129887433</v>
      </c>
      <c r="E1401" s="2">
        <f t="shared" si="127"/>
        <v>-5.5786006135787325E-3</v>
      </c>
      <c r="F1401" s="2">
        <f t="shared" si="131"/>
        <v>-1.506562743713223E-2</v>
      </c>
      <c r="G1401" s="2">
        <f t="shared" si="129"/>
        <v>9.4870268235534971E-3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3.2467000000000001</v>
      </c>
      <c r="C1402" s="2">
        <f t="shared" si="126"/>
        <v>3.2421008950866774</v>
      </c>
      <c r="D1402" s="2">
        <f t="shared" si="128"/>
        <v>3.2455195490636513</v>
      </c>
      <c r="E1402" s="2">
        <f t="shared" si="127"/>
        <v>-3.4186539769738289E-3</v>
      </c>
      <c r="F1402" s="2">
        <f t="shared" si="131"/>
        <v>-1.2736232745100551E-2</v>
      </c>
      <c r="G1402" s="2">
        <f t="shared" si="129"/>
        <v>9.3175787681267219E-3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3.2545000000000002</v>
      </c>
      <c r="C1403" s="2">
        <f t="shared" si="126"/>
        <v>3.2440084496887271</v>
      </c>
      <c r="D1403" s="2">
        <f t="shared" si="128"/>
        <v>3.246184767651529</v>
      </c>
      <c r="E1403" s="2">
        <f t="shared" si="127"/>
        <v>-2.1763179628018214E-3</v>
      </c>
      <c r="F1403" s="2">
        <f t="shared" si="131"/>
        <v>-1.0624249788640804E-2</v>
      </c>
      <c r="G1403" s="2">
        <f t="shared" si="129"/>
        <v>8.4479318258389828E-3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3.2545000000000002</v>
      </c>
      <c r="C1404" s="2">
        <f t="shared" si="126"/>
        <v>3.245622534352</v>
      </c>
      <c r="D1404" s="2">
        <f t="shared" si="128"/>
        <v>3.2468007107884529</v>
      </c>
      <c r="E1404" s="2">
        <f t="shared" si="127"/>
        <v>-1.1781764364529046E-3</v>
      </c>
      <c r="F1404" s="2">
        <f t="shared" si="131"/>
        <v>-8.7350351182032254E-3</v>
      </c>
      <c r="G1404" s="2">
        <f t="shared" si="129"/>
        <v>7.5568586817503208E-3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3.2545000000000002</v>
      </c>
      <c r="C1405" s="2">
        <f t="shared" si="126"/>
        <v>3.246988298297846</v>
      </c>
      <c r="D1405" s="2">
        <f t="shared" si="128"/>
        <v>3.247371028507827</v>
      </c>
      <c r="E1405" s="2">
        <f t="shared" si="127"/>
        <v>-3.8273020998103036E-4</v>
      </c>
      <c r="F1405" s="2">
        <f t="shared" si="131"/>
        <v>-7.0645741365587865E-3</v>
      </c>
      <c r="G1405" s="2">
        <f t="shared" si="129"/>
        <v>6.6818439265777562E-3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3.2078000000000002</v>
      </c>
      <c r="C1406" s="2">
        <f t="shared" si="126"/>
        <v>3.2481439447135623</v>
      </c>
      <c r="D1406" s="2">
        <f t="shared" si="128"/>
        <v>3.244439841210951</v>
      </c>
      <c r="E1406" s="2">
        <f t="shared" si="127"/>
        <v>3.7041035026113001E-3</v>
      </c>
      <c r="F1406" s="2">
        <f t="shared" si="131"/>
        <v>-4.9108386087247692E-3</v>
      </c>
      <c r="G1406" s="2">
        <f t="shared" si="129"/>
        <v>8.6149421113360693E-3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3.2545000000000002</v>
      </c>
      <c r="C1407" s="2">
        <f t="shared" si="126"/>
        <v>3.2491217993730146</v>
      </c>
      <c r="D1407" s="2">
        <f t="shared" si="128"/>
        <v>3.2451850381582883</v>
      </c>
      <c r="E1407" s="2">
        <f t="shared" si="127"/>
        <v>3.9367612147263031E-3</v>
      </c>
      <c r="F1407" s="2">
        <f t="shared" si="131"/>
        <v>-3.141318644034555E-3</v>
      </c>
      <c r="G1407" s="2">
        <f t="shared" si="129"/>
        <v>7.0780798587608586E-3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3.2545000000000002</v>
      </c>
      <c r="C1408" s="2">
        <f t="shared" si="126"/>
        <v>3.2499492148540892</v>
      </c>
      <c r="D1408" s="2">
        <f t="shared" si="128"/>
        <v>3.2458750353317485</v>
      </c>
      <c r="E1408" s="2">
        <f t="shared" si="127"/>
        <v>4.0741795223406818E-3</v>
      </c>
      <c r="F1408" s="2">
        <f t="shared" si="131"/>
        <v>-1.6982190107595078E-3</v>
      </c>
      <c r="G1408" s="2">
        <f t="shared" si="129"/>
        <v>5.7723985331001896E-3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3.2389000000000001</v>
      </c>
      <c r="C1409" s="2">
        <f t="shared" si="126"/>
        <v>3.2506493356457682</v>
      </c>
      <c r="D1409" s="2">
        <f t="shared" si="128"/>
        <v>3.2453583660479155</v>
      </c>
      <c r="E1409" s="2">
        <f t="shared" si="127"/>
        <v>5.2909695978526905E-3</v>
      </c>
      <c r="F1409" s="2">
        <f t="shared" si="131"/>
        <v>-3.0038128903706811E-4</v>
      </c>
      <c r="G1409" s="2">
        <f t="shared" si="129"/>
        <v>5.5913508868897588E-3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3.1533000000000002</v>
      </c>
      <c r="C1410" s="2">
        <f t="shared" si="126"/>
        <v>3.2512417455464195</v>
      </c>
      <c r="D1410" s="2">
        <f t="shared" si="128"/>
        <v>3.2385392278221441</v>
      </c>
      <c r="E1410" s="2">
        <f t="shared" si="127"/>
        <v>1.2702517724275442E-2</v>
      </c>
      <c r="F1410" s="2">
        <f t="shared" si="131"/>
        <v>2.3001985136254341E-3</v>
      </c>
      <c r="G1410" s="2">
        <f t="shared" si="129"/>
        <v>1.0402319210650008E-2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3.1533000000000002</v>
      </c>
      <c r="C1411" s="2">
        <f t="shared" si="126"/>
        <v>3.2517430154623552</v>
      </c>
      <c r="D1411" s="2">
        <f t="shared" si="128"/>
        <v>3.2322252109464298</v>
      </c>
      <c r="E1411" s="2">
        <f t="shared" si="127"/>
        <v>1.9517804515925441E-2</v>
      </c>
      <c r="F1411" s="2">
        <f t="shared" si="131"/>
        <v>5.7437197140854362E-3</v>
      </c>
      <c r="G1411" s="2">
        <f t="shared" si="129"/>
        <v>1.3774084801840005E-2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3.1143000000000001</v>
      </c>
      <c r="C1412" s="2">
        <f t="shared" si="126"/>
        <v>3.2509671669296853</v>
      </c>
      <c r="D1412" s="2">
        <f t="shared" si="128"/>
        <v>3.223490010135583</v>
      </c>
      <c r="E1412" s="2">
        <f t="shared" si="127"/>
        <v>2.7477156794102342E-2</v>
      </c>
      <c r="F1412" s="2">
        <f t="shared" si="131"/>
        <v>1.0090407130088817E-2</v>
      </c>
      <c r="G1412" s="2">
        <f t="shared" si="129"/>
        <v>1.7386749664013525E-2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3.0209000000000001</v>
      </c>
      <c r="C1413" s="2">
        <f t="shared" si="126"/>
        <v>3.2515106797097335</v>
      </c>
      <c r="D1413" s="2">
        <f t="shared" si="128"/>
        <v>3.2084833427181323</v>
      </c>
      <c r="E1413" s="2">
        <f t="shared" si="127"/>
        <v>4.3027336991601217E-2</v>
      </c>
      <c r="F1413" s="2">
        <f t="shared" si="131"/>
        <v>1.66777931023913E-2</v>
      </c>
      <c r="G1413" s="2">
        <f t="shared" si="129"/>
        <v>2.6349543889209917E-2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2.9352999999999998</v>
      </c>
      <c r="C1414" s="2">
        <f t="shared" si="126"/>
        <v>3.2519705751390049</v>
      </c>
      <c r="D1414" s="2">
        <f t="shared" si="128"/>
        <v>3.1882475395538261</v>
      </c>
      <c r="E1414" s="2">
        <f t="shared" si="127"/>
        <v>6.3723035585178778E-2</v>
      </c>
      <c r="F1414" s="2">
        <f t="shared" si="131"/>
        <v>2.6086841598948796E-2</v>
      </c>
      <c r="G1414" s="2">
        <f t="shared" si="129"/>
        <v>3.7636193986229985E-2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3.0209000000000001</v>
      </c>
      <c r="C1415" s="2">
        <f t="shared" si="126"/>
        <v>3.2523597174253123</v>
      </c>
      <c r="D1415" s="2">
        <f t="shared" si="128"/>
        <v>3.1758514255128021</v>
      </c>
      <c r="E1415" s="2">
        <f t="shared" si="127"/>
        <v>7.6508291912510185E-2</v>
      </c>
      <c r="F1415" s="2">
        <f t="shared" si="131"/>
        <v>3.6171131661661075E-2</v>
      </c>
      <c r="G1415" s="2">
        <f t="shared" si="129"/>
        <v>4.0337160250849109E-2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2.9352999999999998</v>
      </c>
      <c r="C1416" s="2">
        <f t="shared" si="126"/>
        <v>3.2455043762829563</v>
      </c>
      <c r="D1416" s="2">
        <f t="shared" si="128"/>
        <v>3.1580328014007426</v>
      </c>
      <c r="E1416" s="2">
        <f t="shared" si="127"/>
        <v>8.7471574882213687E-2</v>
      </c>
      <c r="F1416" s="2">
        <f t="shared" si="131"/>
        <v>4.6431220305771598E-2</v>
      </c>
      <c r="G1416" s="2">
        <f t="shared" si="129"/>
        <v>4.104035457644209E-2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2.8496000000000001</v>
      </c>
      <c r="C1417" s="2">
        <f t="shared" si="126"/>
        <v>3.2468883183932711</v>
      </c>
      <c r="D1417" s="2">
        <f t="shared" si="128"/>
        <v>3.1351859272229099</v>
      </c>
      <c r="E1417" s="2">
        <f t="shared" si="127"/>
        <v>0.11170239117036118</v>
      </c>
      <c r="F1417" s="2">
        <f t="shared" si="131"/>
        <v>5.9485454478689519E-2</v>
      </c>
      <c r="G1417" s="2">
        <f t="shared" si="129"/>
        <v>5.2216936691671663E-2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2.8496000000000001</v>
      </c>
      <c r="C1418" s="2">
        <f t="shared" si="126"/>
        <v>3.2480593463327683</v>
      </c>
      <c r="D1418" s="2">
        <f t="shared" si="128"/>
        <v>3.1140314140952867</v>
      </c>
      <c r="E1418" s="2">
        <f t="shared" si="127"/>
        <v>0.13402793223748155</v>
      </c>
      <c r="F1418" s="2">
        <f t="shared" si="131"/>
        <v>7.4393950030447936E-2</v>
      </c>
      <c r="G1418" s="2">
        <f t="shared" si="129"/>
        <v>5.9633982207033615E-2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2.9275000000000002</v>
      </c>
      <c r="C1419" s="2">
        <f t="shared" si="126"/>
        <v>3.2466502161277271</v>
      </c>
      <c r="D1419" s="2">
        <f t="shared" si="128"/>
        <v>3.1002142723104509</v>
      </c>
      <c r="E1419" s="2">
        <f t="shared" si="127"/>
        <v>0.1464359438172762</v>
      </c>
      <c r="F1419" s="2">
        <f t="shared" si="131"/>
        <v>8.8802348787813595E-2</v>
      </c>
      <c r="G1419" s="2">
        <f t="shared" si="129"/>
        <v>5.7633595029462609E-2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2.9275000000000002</v>
      </c>
      <c r="C1420" s="2">
        <f t="shared" si="126"/>
        <v>3.2322886444157692</v>
      </c>
      <c r="D1420" s="2">
        <f t="shared" si="128"/>
        <v>3.087420622509677</v>
      </c>
      <c r="E1420" s="2">
        <f t="shared" si="127"/>
        <v>0.14486802190609227</v>
      </c>
      <c r="F1420" s="2">
        <f t="shared" si="131"/>
        <v>0.10001548341146933</v>
      </c>
      <c r="G1420" s="2">
        <f t="shared" si="129"/>
        <v>4.4852538494622937E-2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2.9275000000000002</v>
      </c>
      <c r="C1421" s="2">
        <f t="shared" si="126"/>
        <v>3.2201365452748818</v>
      </c>
      <c r="D1421" s="2">
        <f t="shared" si="128"/>
        <v>3.075574650471923</v>
      </c>
      <c r="E1421" s="2">
        <f t="shared" si="127"/>
        <v>0.14456189480295878</v>
      </c>
      <c r="F1421" s="2">
        <f t="shared" si="131"/>
        <v>0.10892476568976724</v>
      </c>
      <c r="G1421" s="2">
        <f t="shared" si="129"/>
        <v>3.5637129113191543E-2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2.9275000000000002</v>
      </c>
      <c r="C1422" s="2">
        <f t="shared" si="126"/>
        <v>3.2038539998479774</v>
      </c>
      <c r="D1422" s="2">
        <f t="shared" si="128"/>
        <v>3.0646061578443731</v>
      </c>
      <c r="E1422" s="2">
        <f t="shared" si="127"/>
        <v>0.13924784200360429</v>
      </c>
      <c r="F1422" s="2">
        <f t="shared" si="131"/>
        <v>0.11498938095253466</v>
      </c>
      <c r="G1422" s="2">
        <f t="shared" si="129"/>
        <v>2.425846105106963E-2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2.8418000000000001</v>
      </c>
      <c r="C1423" s="2">
        <f t="shared" ref="C1423:C1486" si="132">$C$4*B1413+C1422*(1-$C$4)</f>
        <v>3.175707230640596</v>
      </c>
      <c r="D1423" s="2">
        <f t="shared" si="128"/>
        <v>3.0481019980040491</v>
      </c>
      <c r="E1423" s="2">
        <f t="shared" si="127"/>
        <v>0.12760523263654688</v>
      </c>
      <c r="F1423" s="2">
        <f t="shared" si="131"/>
        <v>0.11751255128933712</v>
      </c>
      <c r="G1423" s="2">
        <f t="shared" si="129"/>
        <v>1.0092681347209767E-2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2.7951000000000001</v>
      </c>
      <c r="C1424" s="2">
        <f t="shared" si="132"/>
        <v>3.1387215028497351</v>
      </c>
      <c r="D1424" s="2">
        <f t="shared" si="128"/>
        <v>3.0293611092630086</v>
      </c>
      <c r="E1424" s="2">
        <f t="shared" si="127"/>
        <v>0.10936039358672645</v>
      </c>
      <c r="F1424" s="2">
        <f t="shared" si="131"/>
        <v>0.11588211974881499</v>
      </c>
      <c r="G1424" s="2">
        <f t="shared" si="129"/>
        <v>-6.5217261620885425E-3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2.7951000000000001</v>
      </c>
      <c r="C1425" s="2">
        <f t="shared" si="132"/>
        <v>3.1205951177959297</v>
      </c>
      <c r="D1425" s="2">
        <f t="shared" si="128"/>
        <v>3.012008434502786</v>
      </c>
      <c r="E1425" s="2">
        <f t="shared" si="127"/>
        <v>0.10858668329314369</v>
      </c>
      <c r="F1425" s="2">
        <f t="shared" si="131"/>
        <v>0.11442303245768073</v>
      </c>
      <c r="G1425" s="2">
        <f t="shared" si="129"/>
        <v>-5.8363491645370413E-3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2.7328000000000001</v>
      </c>
      <c r="C1426" s="2">
        <f t="shared" si="132"/>
        <v>3.0920881765965555</v>
      </c>
      <c r="D1426" s="2">
        <f t="shared" si="128"/>
        <v>2.9913263282433205</v>
      </c>
      <c r="E1426" s="2">
        <f t="shared" si="127"/>
        <v>0.1007618483532351</v>
      </c>
      <c r="F1426" s="2">
        <f t="shared" si="131"/>
        <v>0.1116907956367916</v>
      </c>
      <c r="G1426" s="2">
        <f t="shared" si="129"/>
        <v>-1.0928947283556506E-2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2.7328000000000001</v>
      </c>
      <c r="C1427" s="2">
        <f t="shared" si="132"/>
        <v>3.0547823032740085</v>
      </c>
      <c r="D1427" s="2">
        <f t="shared" si="128"/>
        <v>2.9721762298549264</v>
      </c>
      <c r="E1427" s="2">
        <f t="shared" si="127"/>
        <v>8.2606073419082104E-2</v>
      </c>
      <c r="F1427" s="2">
        <f t="shared" si="131"/>
        <v>0.10587385119324971</v>
      </c>
      <c r="G1427" s="2">
        <f t="shared" si="129"/>
        <v>-2.3267777774167608E-2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2.7328000000000001</v>
      </c>
      <c r="C1428" s="2">
        <f t="shared" si="132"/>
        <v>3.0232157950780074</v>
      </c>
      <c r="D1428" s="2">
        <f t="shared" si="128"/>
        <v>2.95444465727308</v>
      </c>
      <c r="E1428" s="2">
        <f t="shared" si="127"/>
        <v>6.8771137804927385E-2</v>
      </c>
      <c r="F1428" s="2">
        <f t="shared" si="131"/>
        <v>9.8453308515585244E-2</v>
      </c>
      <c r="G1428" s="2">
        <f t="shared" si="129"/>
        <v>-2.968217071065786E-2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2.7172000000000001</v>
      </c>
      <c r="C1429" s="2">
        <f t="shared" si="132"/>
        <v>3.0084902881429292</v>
      </c>
      <c r="D1429" s="2">
        <f t="shared" si="128"/>
        <v>2.9368709789565557</v>
      </c>
      <c r="E1429" s="2">
        <f t="shared" si="127"/>
        <v>7.1619309186373492E-2</v>
      </c>
      <c r="F1429" s="2">
        <f t="shared" si="131"/>
        <v>9.3086508649742897E-2</v>
      </c>
      <c r="G1429" s="2">
        <f t="shared" si="129"/>
        <v>-2.1467199463369405E-2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2.7172000000000001</v>
      </c>
      <c r="C1430" s="2">
        <f t="shared" si="132"/>
        <v>2.9960302438132476</v>
      </c>
      <c r="D1430" s="2">
        <f t="shared" si="128"/>
        <v>2.9205990545894034</v>
      </c>
      <c r="E1430" s="2">
        <f t="shared" si="127"/>
        <v>7.5431189223844175E-2</v>
      </c>
      <c r="F1430" s="2">
        <f t="shared" si="131"/>
        <v>8.9555444764563161E-2</v>
      </c>
      <c r="G1430" s="2">
        <f t="shared" si="129"/>
        <v>-1.4124255540718986E-2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2.7172000000000001</v>
      </c>
      <c r="C1431" s="2">
        <f t="shared" si="132"/>
        <v>2.9854871293804401</v>
      </c>
      <c r="D1431" s="2">
        <f t="shared" si="128"/>
        <v>2.9055324579531514</v>
      </c>
      <c r="E1431" s="2">
        <f t="shared" si="127"/>
        <v>7.9954671427288737E-2</v>
      </c>
      <c r="F1431" s="2">
        <f t="shared" si="131"/>
        <v>8.7635290097108284E-2</v>
      </c>
      <c r="G1431" s="2">
        <f t="shared" si="129"/>
        <v>-7.6806186698195472E-3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2.7172000000000001</v>
      </c>
      <c r="C1432" s="2">
        <f t="shared" si="132"/>
        <v>2.9765660325526802</v>
      </c>
      <c r="D1432" s="2">
        <f t="shared" si="128"/>
        <v>2.8915819055121772</v>
      </c>
      <c r="E1432" s="2">
        <f t="shared" si="127"/>
        <v>8.4984127040502955E-2</v>
      </c>
      <c r="F1432" s="2">
        <f t="shared" si="131"/>
        <v>8.7105057485787216E-2</v>
      </c>
      <c r="G1432" s="2">
        <f t="shared" si="129"/>
        <v>-2.1209304452842609E-3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2.7172000000000001</v>
      </c>
      <c r="C1433" s="2">
        <f t="shared" si="132"/>
        <v>2.9558327967753444</v>
      </c>
      <c r="D1433" s="2">
        <f t="shared" si="128"/>
        <v>2.8786647273260901</v>
      </c>
      <c r="E1433" s="2">
        <f t="shared" si="127"/>
        <v>7.7168069449254251E-2</v>
      </c>
      <c r="F1433" s="2">
        <f t="shared" si="131"/>
        <v>8.5117659878480634E-2</v>
      </c>
      <c r="G1433" s="2">
        <f t="shared" si="129"/>
        <v>-7.949590429226383E-3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2.7172000000000001</v>
      </c>
      <c r="C1434" s="2">
        <f t="shared" si="132"/>
        <v>2.9311046741945219</v>
      </c>
      <c r="D1434" s="2">
        <f t="shared" si="128"/>
        <v>2.8667043771537872</v>
      </c>
      <c r="E1434" s="2">
        <f t="shared" si="127"/>
        <v>6.4400297040734689E-2</v>
      </c>
      <c r="F1434" s="2">
        <f t="shared" si="131"/>
        <v>8.097418731093145E-2</v>
      </c>
      <c r="G1434" s="2">
        <f t="shared" si="129"/>
        <v>-1.6573890270196762E-2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2.7172000000000001</v>
      </c>
      <c r="C1435" s="2">
        <f t="shared" si="132"/>
        <v>2.9101808781645957</v>
      </c>
      <c r="D1435" s="2">
        <f t="shared" si="128"/>
        <v>2.8556299788460993</v>
      </c>
      <c r="E1435" s="2">
        <f t="shared" si="127"/>
        <v>5.4550899318496437E-2</v>
      </c>
      <c r="F1435" s="2">
        <f t="shared" si="131"/>
        <v>7.5689529712444442E-2</v>
      </c>
      <c r="G1435" s="2">
        <f t="shared" si="129"/>
        <v>-2.1138630393948005E-2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2.7172000000000001</v>
      </c>
      <c r="C1436" s="2">
        <f t="shared" si="132"/>
        <v>2.8828915122931194</v>
      </c>
      <c r="D1436" s="2">
        <f t="shared" si="128"/>
        <v>2.845375906338981</v>
      </c>
      <c r="E1436" s="2">
        <f t="shared" ref="E1436:E1499" si="133">C1436-D1436</f>
        <v>3.7515605954138387E-2</v>
      </c>
      <c r="F1436" s="2">
        <f t="shared" si="131"/>
        <v>6.8054744960783231E-2</v>
      </c>
      <c r="G1436" s="2">
        <f t="shared" si="129"/>
        <v>-3.0539139006644844E-2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2.7250000000000001</v>
      </c>
      <c r="C1437" s="2">
        <f t="shared" si="132"/>
        <v>2.8598005104018704</v>
      </c>
      <c r="D1437" s="2">
        <f t="shared" ref="D1437:D1500" si="134">$D$4*B1437+(1-$D$4)*D1436</f>
        <v>2.8364591725360935</v>
      </c>
      <c r="E1437" s="2">
        <f t="shared" si="133"/>
        <v>2.3341337865776968E-2</v>
      </c>
      <c r="F1437" s="2">
        <f t="shared" si="131"/>
        <v>5.911206354178198E-2</v>
      </c>
      <c r="G1437" s="2">
        <f t="shared" si="129"/>
        <v>-3.5770725676005012E-2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2.7250000000000001</v>
      </c>
      <c r="C1438" s="2">
        <f t="shared" si="132"/>
        <v>2.8402619703400442</v>
      </c>
      <c r="D1438" s="2">
        <f t="shared" si="134"/>
        <v>2.8282029375334199</v>
      </c>
      <c r="E1438" s="2">
        <f t="shared" si="133"/>
        <v>1.2059032806624348E-2</v>
      </c>
      <c r="F1438" s="2">
        <f t="shared" si="131"/>
        <v>4.9701457394750459E-2</v>
      </c>
      <c r="G1438" s="2">
        <f t="shared" si="129"/>
        <v>-3.7642424588126111E-2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2.7250000000000001</v>
      </c>
      <c r="C1439" s="2">
        <f t="shared" si="132"/>
        <v>2.8213293595184989</v>
      </c>
      <c r="D1439" s="2">
        <f t="shared" si="134"/>
        <v>2.8205582754939074</v>
      </c>
      <c r="E1439" s="2">
        <f t="shared" si="133"/>
        <v>7.7108402459158398E-4</v>
      </c>
      <c r="F1439" s="2">
        <f t="shared" si="131"/>
        <v>3.9915382720718685E-2</v>
      </c>
      <c r="G1439" s="2">
        <f t="shared" si="129"/>
        <v>-3.9144298696127101E-2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2.7017000000000002</v>
      </c>
      <c r="C1440" s="2">
        <f t="shared" si="132"/>
        <v>2.8053094580541145</v>
      </c>
      <c r="D1440" s="2">
        <f t="shared" si="134"/>
        <v>2.8117539587906553</v>
      </c>
      <c r="E1440" s="2">
        <f t="shared" si="133"/>
        <v>-6.4445007365407925E-3</v>
      </c>
      <c r="F1440" s="2">
        <f t="shared" si="131"/>
        <v>3.0643406029266792E-2</v>
      </c>
      <c r="G1440" s="2">
        <f t="shared" si="129"/>
        <v>-3.7087906765807588E-2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2.7250000000000001</v>
      </c>
      <c r="C1441" s="2">
        <f t="shared" si="132"/>
        <v>2.7917541568150197</v>
      </c>
      <c r="D1441" s="2">
        <f t="shared" si="134"/>
        <v>2.805327739620977</v>
      </c>
      <c r="E1441" s="2">
        <f t="shared" si="133"/>
        <v>-1.3573582805957329E-2</v>
      </c>
      <c r="F1441" s="2">
        <f t="shared" si="131"/>
        <v>2.1800008262221969E-2</v>
      </c>
      <c r="G1441" s="2">
        <f t="shared" si="129"/>
        <v>-3.5373591068179298E-2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2.7250000000000001</v>
      </c>
      <c r="C1442" s="2">
        <f t="shared" si="132"/>
        <v>2.7802842865357857</v>
      </c>
      <c r="D1442" s="2">
        <f t="shared" si="134"/>
        <v>2.7993775366860896</v>
      </c>
      <c r="E1442" s="2">
        <f t="shared" si="133"/>
        <v>-1.9093250150303831E-2</v>
      </c>
      <c r="F1442" s="2">
        <f t="shared" si="131"/>
        <v>1.362135657971681E-2</v>
      </c>
      <c r="G1442" s="2">
        <f t="shared" si="129"/>
        <v>-3.2714606730020641E-2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2.7250000000000001</v>
      </c>
      <c r="C1443" s="2">
        <f t="shared" si="132"/>
        <v>2.7705790116841262</v>
      </c>
      <c r="D1443" s="2">
        <f t="shared" si="134"/>
        <v>2.7938680895241568</v>
      </c>
      <c r="E1443" s="2">
        <f t="shared" si="133"/>
        <v>-2.3289077840030536E-2</v>
      </c>
      <c r="F1443" s="2">
        <f t="shared" si="131"/>
        <v>6.2392696957673409E-3</v>
      </c>
      <c r="G1443" s="2">
        <f t="shared" si="129"/>
        <v>-2.9528347535797878E-2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2.7250000000000001</v>
      </c>
      <c r="C1444" s="2">
        <f t="shared" si="132"/>
        <v>2.7623668560404147</v>
      </c>
      <c r="D1444" s="2">
        <f t="shared" si="134"/>
        <v>2.7887667495594042</v>
      </c>
      <c r="E1444" s="2">
        <f t="shared" si="133"/>
        <v>-2.6399893518989526E-2</v>
      </c>
      <c r="F1444" s="2">
        <f t="shared" si="131"/>
        <v>-2.8856294718403262E-4</v>
      </c>
      <c r="G1444" s="2">
        <f t="shared" ref="G1444:G1507" si="135">E1444-F1444</f>
        <v>-2.6111330571805494E-2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2.7250000000000001</v>
      </c>
      <c r="C1445" s="2">
        <f t="shared" si="132"/>
        <v>2.755418108957274</v>
      </c>
      <c r="D1445" s="2">
        <f t="shared" si="134"/>
        <v>2.7840432866290779</v>
      </c>
      <c r="E1445" s="2">
        <f t="shared" si="133"/>
        <v>-2.8625177671803836E-2</v>
      </c>
      <c r="F1445" s="2">
        <f t="shared" ref="F1445:F1508" si="137">(E1445*(2/(10)))+((1-(2/10))*F1444)</f>
        <v>-5.9558858921079936E-3</v>
      </c>
      <c r="G1445" s="2">
        <f t="shared" si="135"/>
        <v>-2.2669291779695844E-2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2.6472000000000002</v>
      </c>
      <c r="C1446" s="2">
        <f t="shared" si="132"/>
        <v>2.7495383998869243</v>
      </c>
      <c r="D1446" s="2">
        <f t="shared" si="134"/>
        <v>2.7739067468787755</v>
      </c>
      <c r="E1446" s="2">
        <f t="shared" si="133"/>
        <v>-2.4368346991851197E-2</v>
      </c>
      <c r="F1446" s="2">
        <f t="shared" si="137"/>
        <v>-9.6383781120566343E-3</v>
      </c>
      <c r="G1446" s="2">
        <f t="shared" si="135"/>
        <v>-1.4729968879794563E-2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2.6394000000000002</v>
      </c>
      <c r="C1447" s="2">
        <f t="shared" si="132"/>
        <v>2.7457632614427818</v>
      </c>
      <c r="D1447" s="2">
        <f t="shared" si="134"/>
        <v>2.7639432841470146</v>
      </c>
      <c r="E1447" s="2">
        <f t="shared" si="133"/>
        <v>-1.8180022704232801E-2</v>
      </c>
      <c r="F1447" s="2">
        <f t="shared" si="137"/>
        <v>-1.1346707030491867E-2</v>
      </c>
      <c r="G1447" s="2">
        <f t="shared" si="135"/>
        <v>-6.8333156737409341E-3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2.7172000000000001</v>
      </c>
      <c r="C1448" s="2">
        <f t="shared" si="132"/>
        <v>2.7425689135285074</v>
      </c>
      <c r="D1448" s="2">
        <f t="shared" si="134"/>
        <v>2.7604808186546435</v>
      </c>
      <c r="E1448" s="2">
        <f t="shared" si="133"/>
        <v>-1.7911905126136052E-2</v>
      </c>
      <c r="F1448" s="2">
        <f t="shared" si="137"/>
        <v>-1.2659746649620704E-2</v>
      </c>
      <c r="G1448" s="2">
        <f t="shared" si="135"/>
        <v>-5.2521584765153478E-3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2.7172000000000001</v>
      </c>
      <c r="C1449" s="2">
        <f t="shared" si="132"/>
        <v>2.7398660037548908</v>
      </c>
      <c r="D1449" s="2">
        <f t="shared" si="134"/>
        <v>2.7572748320876328</v>
      </c>
      <c r="E1449" s="2">
        <f t="shared" si="133"/>
        <v>-1.7408828332742043E-2</v>
      </c>
      <c r="F1449" s="2">
        <f t="shared" si="137"/>
        <v>-1.3609562986244973E-2</v>
      </c>
      <c r="G1449" s="2">
        <f t="shared" si="135"/>
        <v>-3.7992653464970702E-3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2.7250000000000001</v>
      </c>
      <c r="C1450" s="2">
        <f t="shared" si="132"/>
        <v>2.733994310869523</v>
      </c>
      <c r="D1450" s="2">
        <f t="shared" si="134"/>
        <v>2.7548841037848453</v>
      </c>
      <c r="E1450" s="2">
        <f t="shared" si="133"/>
        <v>-2.0889792915322225E-2</v>
      </c>
      <c r="F1450" s="2">
        <f t="shared" si="137"/>
        <v>-1.5065608972060426E-2</v>
      </c>
      <c r="G1450" s="2">
        <f t="shared" si="135"/>
        <v>-5.8241839432617987E-3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2.7250000000000001</v>
      </c>
      <c r="C1451" s="2">
        <f t="shared" si="132"/>
        <v>2.73261057073575</v>
      </c>
      <c r="D1451" s="2">
        <f t="shared" si="134"/>
        <v>2.7526704664674493</v>
      </c>
      <c r="E1451" s="2">
        <f t="shared" si="133"/>
        <v>-2.0059895731699307E-2</v>
      </c>
      <c r="F1451" s="2">
        <f t="shared" si="137"/>
        <v>-1.6064466323988204E-2</v>
      </c>
      <c r="G1451" s="2">
        <f t="shared" si="135"/>
        <v>-3.9954294077111027E-3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2.7250000000000001</v>
      </c>
      <c r="C1452" s="2">
        <f t="shared" si="132"/>
        <v>2.7314397136994804</v>
      </c>
      <c r="D1452" s="2">
        <f t="shared" si="134"/>
        <v>2.7506208022846752</v>
      </c>
      <c r="E1452" s="2">
        <f t="shared" si="133"/>
        <v>-1.918108858519485E-2</v>
      </c>
      <c r="F1452" s="2">
        <f t="shared" si="137"/>
        <v>-1.6687790776229533E-2</v>
      </c>
      <c r="G1452" s="2">
        <f t="shared" si="135"/>
        <v>-2.4932978089653168E-3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2.6472000000000002</v>
      </c>
      <c r="C1453" s="2">
        <f t="shared" si="132"/>
        <v>2.7304489885149446</v>
      </c>
      <c r="D1453" s="2">
        <f t="shared" si="134"/>
        <v>2.7429600021154399</v>
      </c>
      <c r="E1453" s="2">
        <f t="shared" si="133"/>
        <v>-1.2511013600495335E-2</v>
      </c>
      <c r="F1453" s="2">
        <f t="shared" si="137"/>
        <v>-1.5852435341082695E-2</v>
      </c>
      <c r="G1453" s="2">
        <f t="shared" si="135"/>
        <v>3.3414217405873595E-3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2.6472000000000002</v>
      </c>
      <c r="C1454" s="2">
        <f t="shared" si="132"/>
        <v>2.7296106825895681</v>
      </c>
      <c r="D1454" s="2">
        <f t="shared" si="134"/>
        <v>2.7358666686254072</v>
      </c>
      <c r="E1454" s="2">
        <f t="shared" si="133"/>
        <v>-6.2559860358391006E-3</v>
      </c>
      <c r="F1454" s="2">
        <f t="shared" si="137"/>
        <v>-1.3933145480033977E-2</v>
      </c>
      <c r="G1454" s="2">
        <f t="shared" si="135"/>
        <v>7.6771594441948764E-3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6">
        <f>TITRES_STAT!D1458</f>
        <v>2.6472000000000002</v>
      </c>
      <c r="C1455" s="2">
        <f t="shared" si="132"/>
        <v>2.7289013468065573</v>
      </c>
      <c r="D1455" s="2">
        <f t="shared" si="134"/>
        <v>2.7292987672457474</v>
      </c>
      <c r="E1455" s="2">
        <f t="shared" si="133"/>
        <v>-3.9742043919011039E-4</v>
      </c>
      <c r="F1455" s="2">
        <f t="shared" si="137"/>
        <v>-1.1226000471865205E-2</v>
      </c>
      <c r="G1455" s="2">
        <f t="shared" si="135"/>
        <v>1.0828580032675094E-2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6">
        <f>TITRES_STAT!D1459</f>
        <v>2.6472000000000002</v>
      </c>
      <c r="C1456" s="2">
        <f t="shared" si="132"/>
        <v>2.7163319088363176</v>
      </c>
      <c r="D1456" s="2">
        <f t="shared" si="134"/>
        <v>2.7232173770793957</v>
      </c>
      <c r="E1456" s="2">
        <f t="shared" si="133"/>
        <v>-6.8854682430781189E-3</v>
      </c>
      <c r="F1456" s="2">
        <f t="shared" si="137"/>
        <v>-1.0357894026107789E-2</v>
      </c>
      <c r="G1456" s="2">
        <f t="shared" si="135"/>
        <v>3.4724257830296701E-3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6">
        <f>TITRES_STAT!D1460</f>
        <v>2.6472000000000002</v>
      </c>
      <c r="C1457" s="2">
        <f t="shared" si="132"/>
        <v>2.7044962305538074</v>
      </c>
      <c r="D1457" s="2">
        <f t="shared" si="134"/>
        <v>2.7175864602586994</v>
      </c>
      <c r="E1457" s="2">
        <f t="shared" si="133"/>
        <v>-1.3090229704892042E-2</v>
      </c>
      <c r="F1457" s="2">
        <f t="shared" si="137"/>
        <v>-1.0904361161864641E-2</v>
      </c>
      <c r="G1457" s="2">
        <f t="shared" si="135"/>
        <v>-2.1858685430274014E-3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2.6472000000000002</v>
      </c>
      <c r="C1458" s="2">
        <f t="shared" si="132"/>
        <v>2.7064506566224522</v>
      </c>
      <c r="D1458" s="2">
        <f t="shared" si="134"/>
        <v>2.7123726483876847</v>
      </c>
      <c r="E1458" s="2">
        <f t="shared" si="133"/>
        <v>-5.9219917652324483E-3</v>
      </c>
      <c r="F1458" s="2">
        <f t="shared" si="137"/>
        <v>-9.9078872825382018E-3</v>
      </c>
      <c r="G1458" s="2">
        <f t="shared" si="135"/>
        <v>3.9858955173057535E-3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2.6394000000000002</v>
      </c>
      <c r="C1459" s="2">
        <f t="shared" si="132"/>
        <v>2.7081044017574594</v>
      </c>
      <c r="D1459" s="2">
        <f t="shared" si="134"/>
        <v>2.7069672670256342</v>
      </c>
      <c r="E1459" s="2">
        <f t="shared" si="133"/>
        <v>1.1371347318251956E-3</v>
      </c>
      <c r="F1459" s="2">
        <f t="shared" si="137"/>
        <v>-7.6988828796655216E-3</v>
      </c>
      <c r="G1459" s="2">
        <f t="shared" si="135"/>
        <v>8.8360176114907173E-3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2.6238000000000001</v>
      </c>
      <c r="C1460" s="2">
        <f t="shared" si="132"/>
        <v>2.710703724564004</v>
      </c>
      <c r="D1460" s="2">
        <f t="shared" si="134"/>
        <v>2.7008067287274393</v>
      </c>
      <c r="E1460" s="2">
        <f t="shared" si="133"/>
        <v>9.8969958365646704E-3</v>
      </c>
      <c r="F1460" s="2">
        <f t="shared" si="137"/>
        <v>-4.1797071364194837E-3</v>
      </c>
      <c r="G1460" s="2">
        <f t="shared" si="135"/>
        <v>1.4076702972984155E-2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2.6238000000000001</v>
      </c>
      <c r="C1461" s="2">
        <f t="shared" si="132"/>
        <v>2.7129031515541571</v>
      </c>
      <c r="D1461" s="2">
        <f t="shared" si="134"/>
        <v>2.6951025265994808</v>
      </c>
      <c r="E1461" s="2">
        <f t="shared" si="133"/>
        <v>1.780062495467627E-2</v>
      </c>
      <c r="F1461" s="2">
        <f t="shared" si="137"/>
        <v>2.1635928179966667E-4</v>
      </c>
      <c r="G1461" s="2">
        <f t="shared" si="135"/>
        <v>1.7584265672876603E-2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2.6238000000000001</v>
      </c>
      <c r="C1462" s="2">
        <f t="shared" si="132"/>
        <v>2.7147642051612095</v>
      </c>
      <c r="D1462" s="2">
        <f t="shared" si="134"/>
        <v>2.6898208579624825</v>
      </c>
      <c r="E1462" s="2">
        <f t="shared" si="133"/>
        <v>2.4943347198727039E-2</v>
      </c>
      <c r="F1462" s="2">
        <f t="shared" si="137"/>
        <v>5.1617568651851414E-3</v>
      </c>
      <c r="G1462" s="2">
        <f t="shared" si="135"/>
        <v>1.9781590333541897E-2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2.6316000000000002</v>
      </c>
      <c r="C1463" s="2">
        <f t="shared" si="132"/>
        <v>2.704369712059485</v>
      </c>
      <c r="D1463" s="2">
        <f t="shared" si="134"/>
        <v>2.6855082018171132</v>
      </c>
      <c r="E1463" s="2">
        <f t="shared" si="133"/>
        <v>1.8861510242371704E-2</v>
      </c>
      <c r="F1463" s="2">
        <f t="shared" si="137"/>
        <v>7.9017075406224539E-3</v>
      </c>
      <c r="G1463" s="2">
        <f t="shared" si="135"/>
        <v>1.095980270174925E-2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2.6316000000000002</v>
      </c>
      <c r="C1464" s="2">
        <f t="shared" si="132"/>
        <v>2.6955743717426413</v>
      </c>
      <c r="D1464" s="2">
        <f t="shared" si="134"/>
        <v>2.681515001682512</v>
      </c>
      <c r="E1464" s="2">
        <f t="shared" si="133"/>
        <v>1.405937006012925E-2</v>
      </c>
      <c r="F1464" s="2">
        <f t="shared" si="137"/>
        <v>9.1332400445238143E-3</v>
      </c>
      <c r="G1464" s="2">
        <f t="shared" si="135"/>
        <v>4.9261300156054361E-3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2.6316000000000002</v>
      </c>
      <c r="C1465" s="2">
        <f t="shared" si="132"/>
        <v>2.6881321607053117</v>
      </c>
      <c r="D1465" s="2">
        <f t="shared" si="134"/>
        <v>2.6778175941504738</v>
      </c>
      <c r="E1465" s="2">
        <f t="shared" si="133"/>
        <v>1.0314566554837867E-2</v>
      </c>
      <c r="F1465" s="2">
        <f t="shared" si="137"/>
        <v>9.3695053465866259E-3</v>
      </c>
      <c r="G1465" s="2">
        <f t="shared" si="135"/>
        <v>9.4506120825124142E-4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2.6316000000000002</v>
      </c>
      <c r="C1466" s="2">
        <f t="shared" si="132"/>
        <v>2.6818349052121868</v>
      </c>
      <c r="D1466" s="2">
        <f t="shared" si="134"/>
        <v>2.674394068657846</v>
      </c>
      <c r="E1466" s="2">
        <f t="shared" si="133"/>
        <v>7.4408365543408017E-3</v>
      </c>
      <c r="F1466" s="2">
        <f t="shared" si="137"/>
        <v>8.9837715881374604E-3</v>
      </c>
      <c r="G1466" s="2">
        <f t="shared" si="135"/>
        <v>-1.5429350337966587E-3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2.6316000000000002</v>
      </c>
      <c r="C1467" s="2">
        <f t="shared" si="132"/>
        <v>2.6765064582564659</v>
      </c>
      <c r="D1467" s="2">
        <f t="shared" si="134"/>
        <v>2.6712241376461536</v>
      </c>
      <c r="E1467" s="2">
        <f t="shared" si="133"/>
        <v>5.2823206103123077E-3</v>
      </c>
      <c r="F1467" s="2">
        <f t="shared" si="137"/>
        <v>8.2434813925724298E-3</v>
      </c>
      <c r="G1467" s="2">
        <f t="shared" si="135"/>
        <v>-2.9611607822601221E-3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2.6316000000000002</v>
      </c>
      <c r="C1468" s="2">
        <f t="shared" si="132"/>
        <v>2.6719977723708559</v>
      </c>
      <c r="D1468" s="2">
        <f t="shared" si="134"/>
        <v>2.6682890163390311</v>
      </c>
      <c r="E1468" s="2">
        <f t="shared" si="133"/>
        <v>3.7087560318247448E-3</v>
      </c>
      <c r="F1468" s="2">
        <f t="shared" si="137"/>
        <v>7.3365363204228934E-3</v>
      </c>
      <c r="G1468" s="2">
        <f t="shared" si="135"/>
        <v>-3.6277802885981486E-3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2.6316000000000002</v>
      </c>
      <c r="C1469" s="2">
        <f t="shared" si="132"/>
        <v>2.6669827304676477</v>
      </c>
      <c r="D1469" s="2">
        <f t="shared" si="134"/>
        <v>2.6655713114250288</v>
      </c>
      <c r="E1469" s="2">
        <f t="shared" si="133"/>
        <v>1.4114190426188777E-3</v>
      </c>
      <c r="F1469" s="2">
        <f t="shared" si="137"/>
        <v>6.1515128648620904E-3</v>
      </c>
      <c r="G1469" s="2">
        <f t="shared" si="135"/>
        <v>-4.7400938222432127E-3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2.6316000000000002</v>
      </c>
      <c r="C1470" s="2">
        <f t="shared" si="132"/>
        <v>2.6603392334726248</v>
      </c>
      <c r="D1470" s="2">
        <f t="shared" si="134"/>
        <v>2.6630549179861376</v>
      </c>
      <c r="E1470" s="2">
        <f t="shared" si="133"/>
        <v>-2.7156845135127838E-3</v>
      </c>
      <c r="F1470" s="2">
        <f t="shared" si="137"/>
        <v>4.3780733891871162E-3</v>
      </c>
      <c r="G1470" s="2">
        <f t="shared" si="135"/>
        <v>-7.0937579026999001E-3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2.6316000000000002</v>
      </c>
      <c r="C1471" s="2">
        <f t="shared" si="132"/>
        <v>2.6547178129383751</v>
      </c>
      <c r="D1471" s="2">
        <f t="shared" si="134"/>
        <v>2.6607249240612383</v>
      </c>
      <c r="E1471" s="2">
        <f t="shared" si="133"/>
        <v>-6.007111122863229E-3</v>
      </c>
      <c r="F1471" s="2">
        <f t="shared" si="137"/>
        <v>2.3010364867770473E-3</v>
      </c>
      <c r="G1471" s="2">
        <f t="shared" si="135"/>
        <v>-8.3081476096402759E-3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2.6316000000000002</v>
      </c>
      <c r="C1472" s="2">
        <f t="shared" si="132"/>
        <v>2.6499612263324712</v>
      </c>
      <c r="D1472" s="2">
        <f t="shared" si="134"/>
        <v>2.6585675222789242</v>
      </c>
      <c r="E1472" s="2">
        <f t="shared" si="133"/>
        <v>-8.6062959464530131E-3</v>
      </c>
      <c r="F1472" s="2">
        <f t="shared" si="137"/>
        <v>1.1957000013103521E-4</v>
      </c>
      <c r="G1472" s="2">
        <f t="shared" si="135"/>
        <v>-8.7258659465840483E-3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2.6316000000000002</v>
      </c>
      <c r="C1473" s="2">
        <f t="shared" si="132"/>
        <v>2.6471364222813216</v>
      </c>
      <c r="D1473" s="2">
        <f t="shared" si="134"/>
        <v>2.6565699280360406</v>
      </c>
      <c r="E1473" s="2">
        <f t="shared" si="133"/>
        <v>-9.4335057547190182E-3</v>
      </c>
      <c r="F1473" s="2">
        <f t="shared" si="137"/>
        <v>-1.7910451508389754E-3</v>
      </c>
      <c r="G1473" s="2">
        <f t="shared" si="135"/>
        <v>-7.6424606038800426E-3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2.6004999999999998</v>
      </c>
      <c r="C1474" s="2">
        <f t="shared" si="132"/>
        <v>2.6447462034688103</v>
      </c>
      <c r="D1474" s="2">
        <f t="shared" si="134"/>
        <v>2.6524166000333707</v>
      </c>
      <c r="E1474" s="2">
        <f t="shared" si="133"/>
        <v>-7.6703965645603667E-3</v>
      </c>
      <c r="F1474" s="2">
        <f t="shared" si="137"/>
        <v>-2.966915433583254E-3</v>
      </c>
      <c r="G1474" s="2">
        <f t="shared" si="135"/>
        <v>-4.7034811309771126E-3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2.6004999999999998</v>
      </c>
      <c r="C1475" s="2">
        <f t="shared" si="132"/>
        <v>2.6427237106274548</v>
      </c>
      <c r="D1475" s="2">
        <f t="shared" si="134"/>
        <v>2.6485709259568244</v>
      </c>
      <c r="E1475" s="2">
        <f t="shared" si="133"/>
        <v>-5.8472153293696039E-3</v>
      </c>
      <c r="F1475" s="2">
        <f t="shared" si="137"/>
        <v>-3.5429754127405243E-3</v>
      </c>
      <c r="G1475" s="2">
        <f t="shared" si="135"/>
        <v>-2.3042399166290795E-3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2.6004999999999998</v>
      </c>
      <c r="C1476" s="2">
        <f t="shared" si="132"/>
        <v>2.6410123705309232</v>
      </c>
      <c r="D1476" s="2">
        <f t="shared" si="134"/>
        <v>2.6450101166266893</v>
      </c>
      <c r="E1476" s="2">
        <f t="shared" si="133"/>
        <v>-3.997746095766086E-3</v>
      </c>
      <c r="F1476" s="2">
        <f t="shared" si="137"/>
        <v>-3.6339295493456368E-3</v>
      </c>
      <c r="G1476" s="2">
        <f t="shared" si="135"/>
        <v>-3.6381654642044913E-4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2.6004999999999998</v>
      </c>
      <c r="C1477" s="2">
        <f t="shared" si="132"/>
        <v>2.6395643135261655</v>
      </c>
      <c r="D1477" s="2">
        <f t="shared" si="134"/>
        <v>2.641713070950638</v>
      </c>
      <c r="E1477" s="2">
        <f t="shared" si="133"/>
        <v>-2.1487574244725138E-3</v>
      </c>
      <c r="F1477" s="2">
        <f t="shared" si="137"/>
        <v>-3.3368951243710125E-3</v>
      </c>
      <c r="G1477" s="2">
        <f t="shared" si="135"/>
        <v>1.1881376998984987E-3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2.6004999999999998</v>
      </c>
      <c r="C1478" s="2">
        <f t="shared" si="132"/>
        <v>2.63833903452214</v>
      </c>
      <c r="D1478" s="2">
        <f t="shared" si="134"/>
        <v>2.6386602508802204</v>
      </c>
      <c r="E1478" s="2">
        <f t="shared" si="133"/>
        <v>-3.212163580803562E-4</v>
      </c>
      <c r="F1478" s="2">
        <f t="shared" si="137"/>
        <v>-2.7337593711128814E-3</v>
      </c>
      <c r="G1478" s="2">
        <f t="shared" si="135"/>
        <v>2.4125430130325252E-3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2.5771000000000002</v>
      </c>
      <c r="C1479" s="2">
        <f t="shared" si="132"/>
        <v>2.637302259980272</v>
      </c>
      <c r="D1479" s="2">
        <f t="shared" si="134"/>
        <v>2.6341002322965004</v>
      </c>
      <c r="E1479" s="2">
        <f t="shared" si="133"/>
        <v>3.2020276837716466E-3</v>
      </c>
      <c r="F1479" s="2">
        <f t="shared" si="137"/>
        <v>-1.5466019601359758E-3</v>
      </c>
      <c r="G1479" s="2">
        <f t="shared" si="135"/>
        <v>4.7486296439076224E-3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2.5771000000000002</v>
      </c>
      <c r="C1480" s="2">
        <f t="shared" si="132"/>
        <v>2.6364249892140763</v>
      </c>
      <c r="D1480" s="2">
        <f t="shared" si="134"/>
        <v>2.6298779928671299</v>
      </c>
      <c r="E1480" s="2">
        <f t="shared" si="133"/>
        <v>6.5469963469464432E-3</v>
      </c>
      <c r="F1480" s="2">
        <f t="shared" si="137"/>
        <v>7.2117701280508071E-5</v>
      </c>
      <c r="G1480" s="2">
        <f t="shared" si="135"/>
        <v>6.4748786456659355E-3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2.5771000000000002</v>
      </c>
      <c r="C1481" s="2">
        <f t="shared" si="132"/>
        <v>2.6356826831811415</v>
      </c>
      <c r="D1481" s="2">
        <f t="shared" si="134"/>
        <v>2.6259685119140093</v>
      </c>
      <c r="E1481" s="2">
        <f t="shared" si="133"/>
        <v>9.7141712671322544E-3</v>
      </c>
      <c r="F1481" s="2">
        <f t="shared" si="137"/>
        <v>2.0005284144508574E-3</v>
      </c>
      <c r="G1481" s="2">
        <f t="shared" si="135"/>
        <v>7.7136428526813974E-3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2.5771000000000002</v>
      </c>
      <c r="C1482" s="2">
        <f t="shared" si="132"/>
        <v>2.6350545780763506</v>
      </c>
      <c r="D1482" s="2">
        <f t="shared" si="134"/>
        <v>2.6223486221426011</v>
      </c>
      <c r="E1482" s="2">
        <f t="shared" si="133"/>
        <v>1.2705955933749458E-2</v>
      </c>
      <c r="F1482" s="2">
        <f t="shared" si="137"/>
        <v>4.1416139183105775E-3</v>
      </c>
      <c r="G1482" s="2">
        <f t="shared" si="135"/>
        <v>8.5643420154388802E-3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2.5771000000000002</v>
      </c>
      <c r="C1483" s="2">
        <f t="shared" si="132"/>
        <v>2.6345231045261426</v>
      </c>
      <c r="D1483" s="2">
        <f t="shared" si="134"/>
        <v>2.6189968723542605</v>
      </c>
      <c r="E1483" s="2">
        <f t="shared" si="133"/>
        <v>1.5526232171882093E-2</v>
      </c>
      <c r="F1483" s="2">
        <f t="shared" si="137"/>
        <v>6.4185375690248812E-3</v>
      </c>
      <c r="G1483" s="2">
        <f t="shared" si="135"/>
        <v>9.1076946028572116E-3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2.5537000000000001</v>
      </c>
      <c r="C1484" s="2">
        <f t="shared" si="132"/>
        <v>2.6292887807528902</v>
      </c>
      <c r="D1484" s="2">
        <f t="shared" si="134"/>
        <v>2.6141600669946854</v>
      </c>
      <c r="E1484" s="2">
        <f t="shared" si="133"/>
        <v>1.5128713758204793E-2</v>
      </c>
      <c r="F1484" s="2">
        <f t="shared" si="137"/>
        <v>8.1605728068608642E-3</v>
      </c>
      <c r="G1484" s="2">
        <f t="shared" si="135"/>
        <v>6.9681409513439284E-3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2.5771000000000002</v>
      </c>
      <c r="C1485" s="2">
        <f t="shared" si="132"/>
        <v>2.6248597375601381</v>
      </c>
      <c r="D1485" s="2">
        <f t="shared" si="134"/>
        <v>2.611414876846931</v>
      </c>
      <c r="E1485" s="2">
        <f t="shared" si="133"/>
        <v>1.3444860713207163E-2</v>
      </c>
      <c r="F1485" s="2">
        <f t="shared" si="137"/>
        <v>9.2174303881301239E-3</v>
      </c>
      <c r="G1485" s="2">
        <f t="shared" si="135"/>
        <v>4.227430325077039E-3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2.5771000000000002</v>
      </c>
      <c r="C1486" s="2">
        <f t="shared" si="132"/>
        <v>2.6211120856278094</v>
      </c>
      <c r="D1486" s="2">
        <f t="shared" si="134"/>
        <v>2.6088730341175288</v>
      </c>
      <c r="E1486" s="2">
        <f t="shared" si="133"/>
        <v>1.2239051510280596E-2</v>
      </c>
      <c r="F1486" s="2">
        <f t="shared" si="137"/>
        <v>9.8217546125602198E-3</v>
      </c>
      <c r="G1486" s="2">
        <f t="shared" si="135"/>
        <v>2.4172968977203765E-3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2.5771000000000002</v>
      </c>
      <c r="C1487" s="2">
        <f t="shared" ref="C1487:C1550" si="138">$C$4*B1477+C1486*(1-$C$4)</f>
        <v>2.6179409955312236</v>
      </c>
      <c r="D1487" s="2">
        <f t="shared" si="134"/>
        <v>2.606519476034749</v>
      </c>
      <c r="E1487" s="2">
        <f t="shared" si="133"/>
        <v>1.142151949647463E-2</v>
      </c>
      <c r="F1487" s="2">
        <f t="shared" si="137"/>
        <v>1.0141707589343102E-2</v>
      </c>
      <c r="G1487" s="2">
        <f t="shared" si="135"/>
        <v>1.2798119071315284E-3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2.5771000000000002</v>
      </c>
      <c r="C1488" s="2">
        <f t="shared" si="138"/>
        <v>2.6152577654494968</v>
      </c>
      <c r="D1488" s="2">
        <f t="shared" si="134"/>
        <v>2.6043402555877306</v>
      </c>
      <c r="E1488" s="2">
        <f t="shared" si="133"/>
        <v>1.0917509861766206E-2</v>
      </c>
      <c r="F1488" s="2">
        <f t="shared" si="137"/>
        <v>1.0296868043827723E-2</v>
      </c>
      <c r="G1488" s="2">
        <f t="shared" si="135"/>
        <v>6.2064181793848247E-4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2.5771000000000002</v>
      </c>
      <c r="C1489" s="2">
        <f t="shared" si="138"/>
        <v>2.6093873399957284</v>
      </c>
      <c r="D1489" s="2">
        <f t="shared" si="134"/>
        <v>2.6023224588775284</v>
      </c>
      <c r="E1489" s="2">
        <f t="shared" si="133"/>
        <v>7.0648811181999172E-3</v>
      </c>
      <c r="F1489" s="2">
        <f t="shared" si="137"/>
        <v>9.6504706587021618E-3</v>
      </c>
      <c r="G1489" s="2">
        <f t="shared" si="135"/>
        <v>-2.5855895405022446E-3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6">
        <f>TITRES_STAT!D1493</f>
        <v>2.5771000000000002</v>
      </c>
      <c r="C1490" s="2">
        <f t="shared" si="138"/>
        <v>2.6044200569194627</v>
      </c>
      <c r="D1490" s="2">
        <f t="shared" si="134"/>
        <v>2.6004541285903042</v>
      </c>
      <c r="E1490" s="2">
        <f t="shared" si="133"/>
        <v>3.9659283291584302E-3</v>
      </c>
      <c r="F1490" s="2">
        <f t="shared" si="137"/>
        <v>8.5135621927934155E-3</v>
      </c>
      <c r="G1490" s="2">
        <f t="shared" si="135"/>
        <v>-4.5476338636349853E-3</v>
      </c>
      <c r="H1490" s="2" t="str">
        <f t="shared" si="136"/>
        <v>Hold</v>
      </c>
    </row>
    <row r="1491" spans="1:8" ht="13.5" x14ac:dyDescent="0.25">
      <c r="A1491" s="3">
        <f>TITRES_STAT!B1494</f>
        <v>44182</v>
      </c>
      <c r="B1491" s="6">
        <f>TITRES_STAT!D1494</f>
        <v>2.5070000000000001</v>
      </c>
      <c r="C1491" s="2">
        <f t="shared" si="138"/>
        <v>2.6002169712395453</v>
      </c>
      <c r="D1491" s="2">
        <f t="shared" si="134"/>
        <v>2.5935316005465783</v>
      </c>
      <c r="E1491" s="2">
        <f t="shared" si="133"/>
        <v>6.6853706929670409E-3</v>
      </c>
      <c r="F1491" s="2">
        <f t="shared" si="137"/>
        <v>8.1479238928281409E-3</v>
      </c>
      <c r="G1491" s="2">
        <f t="shared" si="135"/>
        <v>-1.4625531998611E-3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6">
        <f>TITRES_STAT!D1495</f>
        <v>2.5070000000000001</v>
      </c>
      <c r="C1492" s="2">
        <f t="shared" si="138"/>
        <v>2.596660514125769</v>
      </c>
      <c r="D1492" s="2">
        <f t="shared" si="134"/>
        <v>2.5871218523579431</v>
      </c>
      <c r="E1492" s="2">
        <f t="shared" si="133"/>
        <v>9.5386617678259178E-3</v>
      </c>
      <c r="F1492" s="2">
        <f t="shared" si="137"/>
        <v>8.426071467827697E-3</v>
      </c>
      <c r="G1492" s="2">
        <f t="shared" si="135"/>
        <v>1.1125902999982208E-3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2.5070000000000001</v>
      </c>
      <c r="C1493" s="2">
        <f t="shared" si="138"/>
        <v>2.593651204260266</v>
      </c>
      <c r="D1493" s="2">
        <f t="shared" si="134"/>
        <v>2.5811869003314287</v>
      </c>
      <c r="E1493" s="2">
        <f t="shared" si="133"/>
        <v>1.2464303928837239E-2</v>
      </c>
      <c r="F1493" s="2">
        <f t="shared" si="137"/>
        <v>9.2337179600296068E-3</v>
      </c>
      <c r="G1493" s="2">
        <f t="shared" si="135"/>
        <v>3.2305859688076324E-3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2.5070000000000001</v>
      </c>
      <c r="C1494" s="2">
        <f t="shared" si="138"/>
        <v>2.5875048651433019</v>
      </c>
      <c r="D1494" s="2">
        <f t="shared" si="134"/>
        <v>2.5756915743809525</v>
      </c>
      <c r="E1494" s="2">
        <f t="shared" si="133"/>
        <v>1.1813290762349382E-2</v>
      </c>
      <c r="F1494" s="2">
        <f t="shared" si="137"/>
        <v>9.7496325204935626E-3</v>
      </c>
      <c r="G1494" s="2">
        <f t="shared" si="135"/>
        <v>2.0636582418558196E-3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2.4525000000000001</v>
      </c>
      <c r="C1495" s="2">
        <f t="shared" si="138"/>
        <v>2.5859041166597172</v>
      </c>
      <c r="D1495" s="2">
        <f t="shared" si="134"/>
        <v>2.5665662725749558</v>
      </c>
      <c r="E1495" s="2">
        <f t="shared" si="133"/>
        <v>1.9337844084761358E-2</v>
      </c>
      <c r="F1495" s="2">
        <f t="shared" si="137"/>
        <v>1.1667274833347122E-2</v>
      </c>
      <c r="G1495" s="2">
        <f t="shared" si="135"/>
        <v>7.6705692514142353E-3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2.4525000000000001</v>
      </c>
      <c r="C1496" s="2">
        <f t="shared" si="138"/>
        <v>2.5845496371736068</v>
      </c>
      <c r="D1496" s="2">
        <f t="shared" si="134"/>
        <v>2.5581169190508852</v>
      </c>
      <c r="E1496" s="2">
        <f t="shared" si="133"/>
        <v>2.6432718122721521E-2</v>
      </c>
      <c r="F1496" s="2">
        <f t="shared" si="137"/>
        <v>1.4620363491222003E-2</v>
      </c>
      <c r="G1496" s="2">
        <f t="shared" si="135"/>
        <v>1.1812354631499518E-2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2.5070000000000001</v>
      </c>
      <c r="C1497" s="2">
        <f t="shared" si="138"/>
        <v>2.5834035391468979</v>
      </c>
      <c r="D1497" s="2">
        <f t="shared" si="134"/>
        <v>2.5543304806026716</v>
      </c>
      <c r="E1497" s="2">
        <f t="shared" si="133"/>
        <v>2.907305854422626E-2</v>
      </c>
      <c r="F1497" s="2">
        <f t="shared" si="137"/>
        <v>1.7510902501822856E-2</v>
      </c>
      <c r="G1497" s="2">
        <f t="shared" si="135"/>
        <v>1.1562156042403404E-2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2.4914999999999998</v>
      </c>
      <c r="C1498" s="2">
        <f t="shared" si="138"/>
        <v>2.5824337638935289</v>
      </c>
      <c r="D1498" s="2">
        <f t="shared" si="134"/>
        <v>2.5496763709283994</v>
      </c>
      <c r="E1498" s="2">
        <f t="shared" si="133"/>
        <v>3.2757392965129473E-2</v>
      </c>
      <c r="F1498" s="2">
        <f t="shared" si="137"/>
        <v>2.0560200594484181E-2</v>
      </c>
      <c r="G1498" s="2">
        <f t="shared" si="135"/>
        <v>1.2197192370645291E-2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2.4914999999999998</v>
      </c>
      <c r="C1499" s="2">
        <f t="shared" si="138"/>
        <v>2.5816131848329862</v>
      </c>
      <c r="D1499" s="2">
        <f t="shared" si="134"/>
        <v>2.5453670101188881</v>
      </c>
      <c r="E1499" s="2">
        <f t="shared" si="133"/>
        <v>3.6246174714098078E-2</v>
      </c>
      <c r="F1499" s="2">
        <f t="shared" si="137"/>
        <v>2.3697395418406965E-2</v>
      </c>
      <c r="G1499" s="2">
        <f t="shared" si="135"/>
        <v>1.2548779295691113E-2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6">
        <f>TITRES_STAT!D1503</f>
        <v>2.4914999999999998</v>
      </c>
      <c r="C1500" s="2">
        <f t="shared" si="138"/>
        <v>2.5809188487048345</v>
      </c>
      <c r="D1500" s="2">
        <f t="shared" si="134"/>
        <v>2.5413768612211927</v>
      </c>
      <c r="E1500" s="2">
        <f t="shared" ref="E1500:E1563" si="139">C1500-D1500</f>
        <v>3.9541987483641794E-2</v>
      </c>
      <c r="F1500" s="2">
        <f t="shared" si="137"/>
        <v>2.6866313831453929E-2</v>
      </c>
      <c r="G1500" s="2">
        <f t="shared" si="135"/>
        <v>1.2675673652187865E-2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6">
        <f>TITRES_STAT!D1504</f>
        <v>2.4914999999999998</v>
      </c>
      <c r="C1501" s="2">
        <f t="shared" si="138"/>
        <v>2.5695467181348599</v>
      </c>
      <c r="D1501" s="2">
        <f t="shared" ref="D1501:D1564" si="140">$D$4*B1501+(1-$D$4)*D1500</f>
        <v>2.5376822789085116</v>
      </c>
      <c r="E1501" s="2">
        <f t="shared" si="139"/>
        <v>3.1864439226348296E-2</v>
      </c>
      <c r="F1501" s="2">
        <f t="shared" si="137"/>
        <v>2.7865938910432805E-2</v>
      </c>
      <c r="G1501" s="2">
        <f t="shared" si="135"/>
        <v>3.9985003159154903E-3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2.4914999999999998</v>
      </c>
      <c r="C1502" s="2">
        <f t="shared" si="138"/>
        <v>2.5599241461141125</v>
      </c>
      <c r="D1502" s="2">
        <f t="shared" si="140"/>
        <v>2.5342613693597329</v>
      </c>
      <c r="E1502" s="2">
        <f t="shared" si="139"/>
        <v>2.5662776754379557E-2</v>
      </c>
      <c r="F1502" s="2">
        <f t="shared" si="137"/>
        <v>2.7425306479222158E-2</v>
      </c>
      <c r="G1502" s="2">
        <f t="shared" si="135"/>
        <v>-1.7625297248426014E-3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2.4914999999999998</v>
      </c>
      <c r="C1503" s="2">
        <f t="shared" si="138"/>
        <v>2.5517819697888644</v>
      </c>
      <c r="D1503" s="2">
        <f t="shared" si="140"/>
        <v>2.5310938605182711</v>
      </c>
      <c r="E1503" s="2">
        <f t="shared" si="139"/>
        <v>2.068810927059328E-2</v>
      </c>
      <c r="F1503" s="2">
        <f t="shared" si="137"/>
        <v>2.6077867037496382E-2</v>
      </c>
      <c r="G1503" s="2">
        <f t="shared" si="135"/>
        <v>-5.389757766903102E-3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2.4914999999999998</v>
      </c>
      <c r="C1504" s="2">
        <f t="shared" si="138"/>
        <v>2.5448924359751932</v>
      </c>
      <c r="D1504" s="2">
        <f t="shared" si="140"/>
        <v>2.5281609819613622</v>
      </c>
      <c r="E1504" s="2">
        <f t="shared" si="139"/>
        <v>1.6731454013831026E-2</v>
      </c>
      <c r="F1504" s="2">
        <f t="shared" si="137"/>
        <v>2.4208584432763313E-2</v>
      </c>
      <c r="G1504" s="2">
        <f t="shared" si="135"/>
        <v>-7.4771304189322867E-3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2.3824999999999998</v>
      </c>
      <c r="C1505" s="2">
        <f t="shared" si="138"/>
        <v>2.530678215055933</v>
      </c>
      <c r="D1505" s="2">
        <f t="shared" si="140"/>
        <v>2.5173712795938537</v>
      </c>
      <c r="E1505" s="2">
        <f t="shared" si="139"/>
        <v>1.3306935462079394E-2</v>
      </c>
      <c r="F1505" s="2">
        <f t="shared" si="137"/>
        <v>2.2028254638626531E-2</v>
      </c>
      <c r="G1505" s="2">
        <f t="shared" si="135"/>
        <v>-8.7213191765471362E-3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6">
        <f>TITRES_STAT!D1509</f>
        <v>2.4836999999999998</v>
      </c>
      <c r="C1506" s="2">
        <f t="shared" si="138"/>
        <v>2.5186507973550203</v>
      </c>
      <c r="D1506" s="2">
        <f t="shared" si="140"/>
        <v>2.5148771107350498</v>
      </c>
      <c r="E1506" s="2">
        <f t="shared" si="139"/>
        <v>3.7736866199704622E-3</v>
      </c>
      <c r="F1506" s="2">
        <f t="shared" si="137"/>
        <v>1.8377341034895318E-2</v>
      </c>
      <c r="G1506" s="2">
        <f t="shared" si="135"/>
        <v>-1.4603654414924856E-2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6">
        <f>TITRES_STAT!D1510</f>
        <v>2.4836999999999998</v>
      </c>
      <c r="C1507" s="2">
        <f t="shared" si="138"/>
        <v>2.5168583669927096</v>
      </c>
      <c r="D1507" s="2">
        <f t="shared" si="140"/>
        <v>2.5125676951250462</v>
      </c>
      <c r="E1507" s="2">
        <f t="shared" si="139"/>
        <v>4.2906718676634092E-3</v>
      </c>
      <c r="F1507" s="2">
        <f t="shared" si="137"/>
        <v>1.5560007201448936E-2</v>
      </c>
      <c r="G1507" s="2">
        <f t="shared" si="135"/>
        <v>-1.1269335333785527E-2</v>
      </c>
      <c r="H1507" s="2" t="str">
        <f t="shared" si="136"/>
        <v>Hold</v>
      </c>
    </row>
    <row r="1508" spans="1:8" ht="13.5" x14ac:dyDescent="0.25">
      <c r="A1508" s="3">
        <f>TITRES_STAT!B1511</f>
        <v>44208</v>
      </c>
      <c r="B1508" s="6">
        <f>TITRES_STAT!D1511</f>
        <v>2.4836999999999998</v>
      </c>
      <c r="C1508" s="2">
        <f t="shared" si="138"/>
        <v>2.512957079763062</v>
      </c>
      <c r="D1508" s="2">
        <f t="shared" si="140"/>
        <v>2.5104293473380057</v>
      </c>
      <c r="E1508" s="2">
        <f t="shared" si="139"/>
        <v>2.5277324250563282E-3</v>
      </c>
      <c r="F1508" s="2">
        <f t="shared" si="137"/>
        <v>1.2953552246170416E-2</v>
      </c>
      <c r="G1508" s="2">
        <f t="shared" ref="G1508:G1571" si="141">E1508-F1508</f>
        <v>-1.0425819821114088E-2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6">
        <f>TITRES_STAT!D1512</f>
        <v>2.4836999999999998</v>
      </c>
      <c r="C1509" s="2">
        <f t="shared" si="138"/>
        <v>2.5096559905687448</v>
      </c>
      <c r="D1509" s="2">
        <f t="shared" si="140"/>
        <v>2.5084493956833387</v>
      </c>
      <c r="E1509" s="2">
        <f t="shared" si="139"/>
        <v>1.2065948854060871E-3</v>
      </c>
      <c r="F1509" s="2">
        <f t="shared" ref="F1509:F1572" si="143">(E1509*(2/(10)))+((1-(2/10))*F1508)</f>
        <v>1.0604160774017551E-2</v>
      </c>
      <c r="G1509" s="2">
        <f t="shared" si="141"/>
        <v>-9.397565888611464E-3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6">
        <f>TITRES_STAT!D1513</f>
        <v>2.4836999999999998</v>
      </c>
      <c r="C1510" s="2">
        <f t="shared" si="138"/>
        <v>2.5068627612504764</v>
      </c>
      <c r="D1510" s="2">
        <f t="shared" si="140"/>
        <v>2.5066161071142026</v>
      </c>
      <c r="E1510" s="2">
        <f t="shared" si="139"/>
        <v>2.4665413627378285E-4</v>
      </c>
      <c r="F1510" s="2">
        <f t="shared" si="143"/>
        <v>8.5326594464687974E-3</v>
      </c>
      <c r="G1510" s="2">
        <f t="shared" si="141"/>
        <v>-8.2860053101950146E-3</v>
      </c>
      <c r="H1510" s="2" t="str">
        <f t="shared" si="142"/>
        <v>Hold</v>
      </c>
    </row>
    <row r="1511" spans="1:8" ht="13.5" x14ac:dyDescent="0.25">
      <c r="A1511" s="3">
        <f>TITRES_STAT!B1514</f>
        <v>44214</v>
      </c>
      <c r="B1511" s="6">
        <f>TITRES_STAT!D1514</f>
        <v>2.4836999999999998</v>
      </c>
      <c r="C1511" s="2">
        <f t="shared" si="138"/>
        <v>2.5044992595196338</v>
      </c>
      <c r="D1511" s="2">
        <f t="shared" si="140"/>
        <v>2.5049186176983356</v>
      </c>
      <c r="E1511" s="2">
        <f t="shared" si="139"/>
        <v>-4.193581787017564E-4</v>
      </c>
      <c r="F1511" s="2">
        <f t="shared" si="143"/>
        <v>6.7422559214346872E-3</v>
      </c>
      <c r="G1511" s="2">
        <f t="shared" si="141"/>
        <v>-7.1616141001364436E-3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6">
        <f>TITRES_STAT!D1515</f>
        <v>2.5537000000000001</v>
      </c>
      <c r="C1512" s="2">
        <f t="shared" si="138"/>
        <v>2.5024993734396901</v>
      </c>
      <c r="D1512" s="2">
        <f t="shared" si="140"/>
        <v>2.5085320534243847</v>
      </c>
      <c r="E1512" s="2">
        <f t="shared" si="139"/>
        <v>-6.0326799846945889E-3</v>
      </c>
      <c r="F1512" s="2">
        <f t="shared" si="143"/>
        <v>4.1872687402088327E-3</v>
      </c>
      <c r="G1512" s="2">
        <f t="shared" si="141"/>
        <v>-1.0219948724903422E-2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6">
        <f>TITRES_STAT!D1516</f>
        <v>2.5693000000000001</v>
      </c>
      <c r="C1513" s="2">
        <f t="shared" si="138"/>
        <v>2.5008071621412764</v>
      </c>
      <c r="D1513" s="2">
        <f t="shared" si="140"/>
        <v>2.5130333828003559</v>
      </c>
      <c r="E1513" s="2">
        <f t="shared" si="139"/>
        <v>-1.2226220659079523E-2</v>
      </c>
      <c r="F1513" s="2">
        <f t="shared" si="143"/>
        <v>9.0457086035116178E-4</v>
      </c>
      <c r="G1513" s="2">
        <f t="shared" si="141"/>
        <v>-1.3130791519430685E-2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2.5693000000000001</v>
      </c>
      <c r="C1514" s="2">
        <f t="shared" si="138"/>
        <v>2.4993752910426186</v>
      </c>
      <c r="D1514" s="2">
        <f t="shared" si="140"/>
        <v>2.5172012803706996</v>
      </c>
      <c r="E1514" s="2">
        <f t="shared" si="139"/>
        <v>-1.7825989328080993E-2</v>
      </c>
      <c r="F1514" s="2">
        <f t="shared" si="143"/>
        <v>-2.8415411773352692E-3</v>
      </c>
      <c r="G1514" s="2">
        <f t="shared" si="141"/>
        <v>-1.4984448150745724E-2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2.5693000000000001</v>
      </c>
      <c r="C1515" s="2">
        <f t="shared" si="138"/>
        <v>2.4813944770360616</v>
      </c>
      <c r="D1515" s="2">
        <f t="shared" si="140"/>
        <v>2.5210604447876848</v>
      </c>
      <c r="E1515" s="2">
        <f t="shared" si="139"/>
        <v>-3.9665967751623121E-2</v>
      </c>
      <c r="F1515" s="2">
        <f t="shared" si="143"/>
        <v>-1.020642649219284E-2</v>
      </c>
      <c r="G1515" s="2">
        <f t="shared" si="141"/>
        <v>-2.9459541259430282E-2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2.6004999999999998</v>
      </c>
      <c r="C1516" s="2">
        <f t="shared" si="138"/>
        <v>2.4817491728766679</v>
      </c>
      <c r="D1516" s="2">
        <f t="shared" si="140"/>
        <v>2.5269448562848931</v>
      </c>
      <c r="E1516" s="2">
        <f t="shared" si="139"/>
        <v>-4.5195683408225218E-2</v>
      </c>
      <c r="F1516" s="2">
        <f t="shared" si="143"/>
        <v>-1.7204277875399316E-2</v>
      </c>
      <c r="G1516" s="2">
        <f t="shared" si="141"/>
        <v>-2.7991405532825902E-2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2.6004999999999998</v>
      </c>
      <c r="C1517" s="2">
        <f t="shared" si="138"/>
        <v>2.4820493001264112</v>
      </c>
      <c r="D1517" s="2">
        <f t="shared" si="140"/>
        <v>2.5323933854489749</v>
      </c>
      <c r="E1517" s="2">
        <f t="shared" si="139"/>
        <v>-5.0344085322563625E-2</v>
      </c>
      <c r="F1517" s="2">
        <f t="shared" si="143"/>
        <v>-2.383223936483218E-2</v>
      </c>
      <c r="G1517" s="2">
        <f t="shared" si="141"/>
        <v>-2.6511845957731445E-2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2.5926999999999998</v>
      </c>
      <c r="C1518" s="2">
        <f t="shared" si="138"/>
        <v>2.4823032539531171</v>
      </c>
      <c r="D1518" s="2">
        <f t="shared" si="140"/>
        <v>2.5368605420823842</v>
      </c>
      <c r="E1518" s="2">
        <f t="shared" si="139"/>
        <v>-5.4557288129267079E-2</v>
      </c>
      <c r="F1518" s="2">
        <f t="shared" si="143"/>
        <v>-2.9977249117719162E-2</v>
      </c>
      <c r="G1518" s="2">
        <f t="shared" si="141"/>
        <v>-2.4580039011547917E-2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2.6160000000000001</v>
      </c>
      <c r="C1519" s="2">
        <f t="shared" si="138"/>
        <v>2.4825181379603301</v>
      </c>
      <c r="D1519" s="2">
        <f t="shared" si="140"/>
        <v>2.5427227241503556</v>
      </c>
      <c r="E1519" s="2">
        <f t="shared" si="139"/>
        <v>-6.0204586190025555E-2</v>
      </c>
      <c r="F1519" s="2">
        <f t="shared" si="143"/>
        <v>-3.6022716532180442E-2</v>
      </c>
      <c r="G1519" s="2">
        <f t="shared" si="141"/>
        <v>-2.4181869657845113E-2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2.6160000000000001</v>
      </c>
      <c r="C1520" s="2">
        <f t="shared" si="138"/>
        <v>2.4826999628895101</v>
      </c>
      <c r="D1520" s="2">
        <f t="shared" si="140"/>
        <v>2.5481506705095884</v>
      </c>
      <c r="E1520" s="2">
        <f t="shared" si="139"/>
        <v>-6.5450707620078319E-2</v>
      </c>
      <c r="F1520" s="2">
        <f t="shared" si="143"/>
        <v>-4.190831474976002E-2</v>
      </c>
      <c r="G1520" s="2">
        <f t="shared" si="141"/>
        <v>-2.3542392870318299E-2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2.6160000000000001</v>
      </c>
      <c r="C1521" s="2">
        <f t="shared" si="138"/>
        <v>2.4828538147526626</v>
      </c>
      <c r="D1521" s="2">
        <f t="shared" si="140"/>
        <v>2.5531765467681371</v>
      </c>
      <c r="E1521" s="2">
        <f t="shared" si="139"/>
        <v>-7.0322732015474454E-2</v>
      </c>
      <c r="F1521" s="2">
        <f t="shared" si="143"/>
        <v>-4.7591198202902904E-2</v>
      </c>
      <c r="G1521" s="2">
        <f t="shared" si="141"/>
        <v>-2.273153381257155E-2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2.6160000000000001</v>
      </c>
      <c r="C1522" s="2">
        <f t="shared" si="138"/>
        <v>2.4937532278676375</v>
      </c>
      <c r="D1522" s="2">
        <f t="shared" si="140"/>
        <v>2.5578301358964231</v>
      </c>
      <c r="E1522" s="2">
        <f t="shared" si="139"/>
        <v>-6.4076908028785518E-2</v>
      </c>
      <c r="F1522" s="2">
        <f t="shared" si="143"/>
        <v>-5.088834016807943E-2</v>
      </c>
      <c r="G1522" s="2">
        <f t="shared" si="141"/>
        <v>-1.3188567860706088E-2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2.6238000000000001</v>
      </c>
      <c r="C1523" s="2">
        <f t="shared" si="138"/>
        <v>2.5053758081956934</v>
      </c>
      <c r="D1523" s="2">
        <f t="shared" si="140"/>
        <v>2.5627167924966883</v>
      </c>
      <c r="E1523" s="2">
        <f t="shared" si="139"/>
        <v>-5.7340984300994879E-2</v>
      </c>
      <c r="F1523" s="2">
        <f t="shared" si="143"/>
        <v>-5.2178868994662522E-2</v>
      </c>
      <c r="G1523" s="2">
        <f t="shared" si="141"/>
        <v>-5.1621153063323572E-3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2.6160000000000001</v>
      </c>
      <c r="C1524" s="2">
        <f t="shared" si="138"/>
        <v>2.5152102992425101</v>
      </c>
      <c r="D1524" s="2">
        <f t="shared" si="140"/>
        <v>2.5666636967561929</v>
      </c>
      <c r="E1524" s="2">
        <f t="shared" si="139"/>
        <v>-5.145339751368283E-2</v>
      </c>
      <c r="F1524" s="2">
        <f t="shared" si="143"/>
        <v>-5.2033774698466588E-2</v>
      </c>
      <c r="G1524" s="2">
        <f t="shared" si="141"/>
        <v>5.8037718478375772E-4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2.6316000000000002</v>
      </c>
      <c r="C1525" s="2">
        <f t="shared" si="138"/>
        <v>2.5235317916667395</v>
      </c>
      <c r="D1525" s="2">
        <f t="shared" si="140"/>
        <v>2.5714737932927711</v>
      </c>
      <c r="E1525" s="2">
        <f t="shared" si="139"/>
        <v>-4.7942001626031683E-2</v>
      </c>
      <c r="F1525" s="2">
        <f t="shared" si="143"/>
        <v>-5.1215420083979613E-2</v>
      </c>
      <c r="G1525" s="2">
        <f t="shared" si="141"/>
        <v>3.2734184579479297E-3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2.6238000000000001</v>
      </c>
      <c r="C1526" s="2">
        <f t="shared" si="138"/>
        <v>2.5353730544872413</v>
      </c>
      <c r="D1526" s="2">
        <f t="shared" si="140"/>
        <v>2.5753498086044178</v>
      </c>
      <c r="E1526" s="2">
        <f t="shared" si="139"/>
        <v>-3.9976754117176494E-2</v>
      </c>
      <c r="F1526" s="2">
        <f t="shared" si="143"/>
        <v>-4.8967686890618992E-2</v>
      </c>
      <c r="G1526" s="2">
        <f t="shared" si="141"/>
        <v>8.9909327734424976E-3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2.6238000000000001</v>
      </c>
      <c r="C1527" s="2">
        <f t="shared" si="138"/>
        <v>2.5453925845661272</v>
      </c>
      <c r="D1527" s="2">
        <f t="shared" si="140"/>
        <v>2.5789387116707574</v>
      </c>
      <c r="E1527" s="2">
        <f t="shared" si="139"/>
        <v>-3.354612710463023E-2</v>
      </c>
      <c r="F1527" s="2">
        <f t="shared" si="143"/>
        <v>-4.5883374933421248E-2</v>
      </c>
      <c r="G1527" s="2">
        <f t="shared" si="141"/>
        <v>1.2337247828791018E-2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2.6160000000000001</v>
      </c>
      <c r="C1528" s="2">
        <f t="shared" si="138"/>
        <v>2.5526706484790305</v>
      </c>
      <c r="D1528" s="2">
        <f t="shared" si="140"/>
        <v>2.5816839922877381</v>
      </c>
      <c r="E1528" s="2">
        <f t="shared" si="139"/>
        <v>-2.9013343808707681E-2</v>
      </c>
      <c r="F1528" s="2">
        <f t="shared" si="143"/>
        <v>-4.2509368708478532E-2</v>
      </c>
      <c r="G1528" s="2">
        <f t="shared" si="141"/>
        <v>1.349602489977085E-2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2.6160000000000001</v>
      </c>
      <c r="C1529" s="2">
        <f t="shared" si="138"/>
        <v>2.5624136256361028</v>
      </c>
      <c r="D1529" s="2">
        <f t="shared" si="140"/>
        <v>2.5842259187849428</v>
      </c>
      <c r="E1529" s="2">
        <f t="shared" si="139"/>
        <v>-2.1812293148840034E-2</v>
      </c>
      <c r="F1529" s="2">
        <f t="shared" si="143"/>
        <v>-3.8369953596550835E-2</v>
      </c>
      <c r="G1529" s="2">
        <f t="shared" si="141"/>
        <v>1.6557660447710801E-2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2.6160000000000001</v>
      </c>
      <c r="C1530" s="2">
        <f t="shared" si="138"/>
        <v>2.5706576832305488</v>
      </c>
      <c r="D1530" s="2">
        <f t="shared" si="140"/>
        <v>2.5865795544305024</v>
      </c>
      <c r="E1530" s="2">
        <f t="shared" si="139"/>
        <v>-1.5921871199953586E-2</v>
      </c>
      <c r="F1530" s="2">
        <f t="shared" si="143"/>
        <v>-3.3880337117231388E-2</v>
      </c>
      <c r="G1530" s="2">
        <f t="shared" si="141"/>
        <v>1.7958465917277802E-2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2.6160000000000001</v>
      </c>
      <c r="C1531" s="2">
        <f t="shared" si="138"/>
        <v>2.5776334242720029</v>
      </c>
      <c r="D1531" s="2">
        <f t="shared" si="140"/>
        <v>2.5887588466949096</v>
      </c>
      <c r="E1531" s="2">
        <f t="shared" si="139"/>
        <v>-1.1125422422906706E-2</v>
      </c>
      <c r="F1531" s="2">
        <f t="shared" si="143"/>
        <v>-2.9329354178366455E-2</v>
      </c>
      <c r="G1531" s="2">
        <f t="shared" si="141"/>
        <v>1.820393175545975E-2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6">
        <f>TITRES_STAT!D1535</f>
        <v>2.6160000000000001</v>
      </c>
      <c r="C1532" s="2">
        <f t="shared" si="138"/>
        <v>2.5835359743840027</v>
      </c>
      <c r="D1532" s="2">
        <f t="shared" si="140"/>
        <v>2.5907767099026939</v>
      </c>
      <c r="E1532" s="2">
        <f t="shared" si="139"/>
        <v>-7.2407355186911992E-3</v>
      </c>
      <c r="F1532" s="2">
        <f t="shared" si="143"/>
        <v>-2.4911630446431406E-2</v>
      </c>
      <c r="G1532" s="2">
        <f t="shared" si="141"/>
        <v>1.7670894927740207E-2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6">
        <f>TITRES_STAT!D1536</f>
        <v>2.6160000000000001</v>
      </c>
      <c r="C1533" s="2">
        <f t="shared" si="138"/>
        <v>2.5897304398633869</v>
      </c>
      <c r="D1533" s="2">
        <f t="shared" si="140"/>
        <v>2.5926451017617533</v>
      </c>
      <c r="E1533" s="2">
        <f t="shared" si="139"/>
        <v>-2.9146618983664219E-3</v>
      </c>
      <c r="F1533" s="2">
        <f t="shared" si="143"/>
        <v>-2.0512236736818412E-2</v>
      </c>
      <c r="G1533" s="2">
        <f t="shared" si="141"/>
        <v>1.759757483845199E-2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6">
        <f>TITRES_STAT!D1537</f>
        <v>2.6160000000000001</v>
      </c>
      <c r="C1534" s="2">
        <f t="shared" si="138"/>
        <v>2.5937719106536354</v>
      </c>
      <c r="D1534" s="2">
        <f t="shared" si="140"/>
        <v>2.5943750942238455</v>
      </c>
      <c r="E1534" s="2">
        <f t="shared" si="139"/>
        <v>-6.0318357021005298E-4</v>
      </c>
      <c r="F1534" s="2">
        <f t="shared" si="143"/>
        <v>-1.653042610349674E-2</v>
      </c>
      <c r="G1534" s="2">
        <f t="shared" si="141"/>
        <v>1.5927242533286687E-2</v>
      </c>
      <c r="H1534" s="2" t="str">
        <f t="shared" si="142"/>
        <v>Sell</v>
      </c>
    </row>
    <row r="1535" spans="1:8" ht="13.5" x14ac:dyDescent="0.25">
      <c r="A1535" s="3">
        <f>TITRES_STAT!B1538</f>
        <v>44246</v>
      </c>
      <c r="B1535" s="6">
        <f>TITRES_STAT!D1538</f>
        <v>2.6160000000000001</v>
      </c>
      <c r="C1535" s="2">
        <f t="shared" si="138"/>
        <v>2.5995916167069222</v>
      </c>
      <c r="D1535" s="2">
        <f t="shared" si="140"/>
        <v>2.5959769390961531</v>
      </c>
      <c r="E1535" s="2">
        <f t="shared" si="139"/>
        <v>3.614677610769057E-3</v>
      </c>
      <c r="F1535" s="2">
        <f t="shared" si="143"/>
        <v>-1.2501405360643581E-2</v>
      </c>
      <c r="G1535" s="2">
        <f t="shared" si="141"/>
        <v>1.6116082971412638E-2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6">
        <f>TITRES_STAT!D1539</f>
        <v>2.6160000000000001</v>
      </c>
      <c r="C1536" s="2">
        <f t="shared" si="138"/>
        <v>2.6033159833673958</v>
      </c>
      <c r="D1536" s="2">
        <f t="shared" si="140"/>
        <v>2.5974601287927341</v>
      </c>
      <c r="E1536" s="2">
        <f t="shared" si="139"/>
        <v>5.8558545746616453E-3</v>
      </c>
      <c r="F1536" s="2">
        <f t="shared" si="143"/>
        <v>-8.8299533735825362E-3</v>
      </c>
      <c r="G1536" s="2">
        <f t="shared" si="141"/>
        <v>1.4685807948244181E-2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6">
        <f>TITRES_STAT!D1540</f>
        <v>2.6160000000000001</v>
      </c>
      <c r="C1537" s="2">
        <f t="shared" si="138"/>
        <v>2.6064673705416426</v>
      </c>
      <c r="D1537" s="2">
        <f t="shared" si="140"/>
        <v>2.5988334525858647</v>
      </c>
      <c r="E1537" s="2">
        <f t="shared" si="139"/>
        <v>7.6339179557778358E-3</v>
      </c>
      <c r="F1537" s="2">
        <f t="shared" si="143"/>
        <v>-5.5371791077104618E-3</v>
      </c>
      <c r="G1537" s="2">
        <f t="shared" si="141"/>
        <v>1.3171097063488298E-2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2.6160000000000001</v>
      </c>
      <c r="C1538" s="2">
        <f t="shared" si="138"/>
        <v>2.6079339289198518</v>
      </c>
      <c r="D1538" s="2">
        <f t="shared" si="140"/>
        <v>2.6001050486906152</v>
      </c>
      <c r="E1538" s="2">
        <f t="shared" si="139"/>
        <v>7.8288802292365567E-3</v>
      </c>
      <c r="F1538" s="2">
        <f t="shared" si="143"/>
        <v>-2.8639672403210576E-3</v>
      </c>
      <c r="G1538" s="2">
        <f t="shared" si="141"/>
        <v>1.0692847469557613E-2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6">
        <f>TITRES_STAT!D1542</f>
        <v>2.6160000000000001</v>
      </c>
      <c r="C1539" s="2">
        <f t="shared" si="138"/>
        <v>2.6091748629321825</v>
      </c>
      <c r="D1539" s="2">
        <f t="shared" si="140"/>
        <v>2.6012824524913101</v>
      </c>
      <c r="E1539" s="2">
        <f t="shared" si="139"/>
        <v>7.8924104408724105E-3</v>
      </c>
      <c r="F1539" s="2">
        <f t="shared" si="143"/>
        <v>-7.1269170408236391E-4</v>
      </c>
      <c r="G1539" s="2">
        <f t="shared" si="141"/>
        <v>8.6051021449547738E-3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2.6160000000000001</v>
      </c>
      <c r="C1540" s="2">
        <f t="shared" si="138"/>
        <v>2.610224884019539</v>
      </c>
      <c r="D1540" s="2">
        <f t="shared" si="140"/>
        <v>2.6023726411956574</v>
      </c>
      <c r="E1540" s="2">
        <f t="shared" si="139"/>
        <v>7.8522428238816389E-3</v>
      </c>
      <c r="F1540" s="2">
        <f t="shared" si="143"/>
        <v>1.0002952015104368E-3</v>
      </c>
      <c r="G1540" s="2">
        <f t="shared" si="141"/>
        <v>6.851947622371202E-3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2.6160000000000001</v>
      </c>
      <c r="C1541" s="2">
        <f t="shared" si="138"/>
        <v>2.6111133634011487</v>
      </c>
      <c r="D1541" s="2">
        <f t="shared" si="140"/>
        <v>2.6033820751811643</v>
      </c>
      <c r="E1541" s="2">
        <f t="shared" si="139"/>
        <v>7.7312882199844779E-3</v>
      </c>
      <c r="F1541" s="2">
        <f t="shared" si="143"/>
        <v>2.3464938052052452E-3</v>
      </c>
      <c r="G1541" s="2">
        <f t="shared" si="141"/>
        <v>5.3847944147792327E-3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2.6160000000000001</v>
      </c>
      <c r="C1542" s="2">
        <f t="shared" si="138"/>
        <v>2.611865153647126</v>
      </c>
      <c r="D1542" s="2">
        <f t="shared" si="140"/>
        <v>2.6043167362788555</v>
      </c>
      <c r="E1542" s="2">
        <f t="shared" si="139"/>
        <v>7.5484173682704991E-3</v>
      </c>
      <c r="F1542" s="2">
        <f t="shared" si="143"/>
        <v>3.3868785178182963E-3</v>
      </c>
      <c r="G1542" s="2">
        <f t="shared" si="141"/>
        <v>4.1615388504522028E-3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2.6160000000000001</v>
      </c>
      <c r="C1543" s="2">
        <f t="shared" si="138"/>
        <v>2.6125012838552606</v>
      </c>
      <c r="D1543" s="2">
        <f t="shared" si="140"/>
        <v>2.6051821632211625</v>
      </c>
      <c r="E1543" s="2">
        <f t="shared" si="139"/>
        <v>7.3191206340981196E-3</v>
      </c>
      <c r="F1543" s="2">
        <f t="shared" si="143"/>
        <v>4.1733269410742617E-3</v>
      </c>
      <c r="G1543" s="2">
        <f t="shared" si="141"/>
        <v>3.1457936930238579E-3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2.6160000000000001</v>
      </c>
      <c r="C1544" s="2">
        <f t="shared" si="138"/>
        <v>2.6130395478775283</v>
      </c>
      <c r="D1544" s="2">
        <f t="shared" si="140"/>
        <v>2.6059834844640393</v>
      </c>
      <c r="E1544" s="2">
        <f t="shared" si="139"/>
        <v>7.0560634134890776E-3</v>
      </c>
      <c r="F1544" s="2">
        <f t="shared" si="143"/>
        <v>4.7498742355572251E-3</v>
      </c>
      <c r="G1544" s="2">
        <f t="shared" si="141"/>
        <v>2.3061891779318526E-3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2.6004999999999998</v>
      </c>
      <c r="C1545" s="2">
        <f t="shared" si="138"/>
        <v>2.6134950020502163</v>
      </c>
      <c r="D1545" s="2">
        <f t="shared" si="140"/>
        <v>2.6055773004296658</v>
      </c>
      <c r="E1545" s="2">
        <f t="shared" si="139"/>
        <v>7.9177016205504991E-3</v>
      </c>
      <c r="F1545" s="2">
        <f t="shared" si="143"/>
        <v>5.38343971255588E-3</v>
      </c>
      <c r="G1545" s="2">
        <f t="shared" si="141"/>
        <v>2.5342619079946191E-3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2.6004999999999998</v>
      </c>
      <c r="C1546" s="2">
        <f t="shared" si="138"/>
        <v>2.6138803863501834</v>
      </c>
      <c r="D1546" s="2">
        <f t="shared" si="140"/>
        <v>2.6052012041015424</v>
      </c>
      <c r="E1546" s="2">
        <f t="shared" si="139"/>
        <v>8.6791822486409487E-3</v>
      </c>
      <c r="F1546" s="2">
        <f t="shared" si="143"/>
        <v>6.0425882197728941E-3</v>
      </c>
      <c r="G1546" s="2">
        <f t="shared" si="141"/>
        <v>2.6365940288680546E-3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2.5926999999999998</v>
      </c>
      <c r="C1547" s="2">
        <f t="shared" si="138"/>
        <v>2.6142064807578476</v>
      </c>
      <c r="D1547" s="2">
        <f t="shared" si="140"/>
        <v>2.6042751889829097</v>
      </c>
      <c r="E1547" s="2">
        <f t="shared" si="139"/>
        <v>9.9312917749379004E-3</v>
      </c>
      <c r="F1547" s="2">
        <f t="shared" si="143"/>
        <v>6.8203289308058964E-3</v>
      </c>
      <c r="G1547" s="2">
        <f t="shared" si="141"/>
        <v>3.110962844132004E-3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2.5926999999999998</v>
      </c>
      <c r="C1548" s="2">
        <f t="shared" si="138"/>
        <v>2.6144824067951018</v>
      </c>
      <c r="D1548" s="2">
        <f t="shared" si="140"/>
        <v>2.6034177675767682</v>
      </c>
      <c r="E1548" s="2">
        <f t="shared" si="139"/>
        <v>1.1064639218333561E-2</v>
      </c>
      <c r="F1548" s="2">
        <f t="shared" si="143"/>
        <v>7.6691909883114303E-3</v>
      </c>
      <c r="G1548" s="2">
        <f t="shared" si="141"/>
        <v>3.3954482300221304E-3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2.5926999999999998</v>
      </c>
      <c r="C1549" s="2">
        <f t="shared" si="138"/>
        <v>2.6147158826727788</v>
      </c>
      <c r="D1549" s="2">
        <f t="shared" si="140"/>
        <v>2.602623858867378</v>
      </c>
      <c r="E1549" s="2">
        <f t="shared" si="139"/>
        <v>1.2092023805400753E-2</v>
      </c>
      <c r="F1549" s="2">
        <f t="shared" si="143"/>
        <v>8.5537575517292963E-3</v>
      </c>
      <c r="G1549" s="2">
        <f t="shared" si="141"/>
        <v>3.5382662536714571E-3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6">
        <f>TITRES_STAT!D1553</f>
        <v>2.5926999999999998</v>
      </c>
      <c r="C1550" s="2">
        <f t="shared" si="138"/>
        <v>2.6149134391846589</v>
      </c>
      <c r="D1550" s="2">
        <f t="shared" si="140"/>
        <v>2.6018887582105354</v>
      </c>
      <c r="E1550" s="2">
        <f t="shared" si="139"/>
        <v>1.3024680974123459E-2</v>
      </c>
      <c r="F1550" s="2">
        <f t="shared" si="143"/>
        <v>9.4479422362081285E-3</v>
      </c>
      <c r="G1550" s="2">
        <f t="shared" si="141"/>
        <v>3.5767387379153307E-3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6">
        <f>TITRES_STAT!D1554</f>
        <v>2.5926999999999998</v>
      </c>
      <c r="C1551" s="2">
        <f t="shared" ref="C1551:C1614" si="144">$C$4*B1541+C1550*(1-$C$4)</f>
        <v>2.6150806023870192</v>
      </c>
      <c r="D1551" s="2">
        <f t="shared" si="140"/>
        <v>2.6012081094541997</v>
      </c>
      <c r="E1551" s="2">
        <f t="shared" si="139"/>
        <v>1.3872492932819558E-2</v>
      </c>
      <c r="F1551" s="2">
        <f t="shared" si="143"/>
        <v>1.0332852375530416E-2</v>
      </c>
      <c r="G1551" s="2">
        <f t="shared" si="141"/>
        <v>3.5396405572891421E-3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6">
        <f>TITRES_STAT!D1555</f>
        <v>2.5926999999999998</v>
      </c>
      <c r="C1552" s="2">
        <f t="shared" si="144"/>
        <v>2.6152220481736319</v>
      </c>
      <c r="D1552" s="2">
        <f t="shared" si="140"/>
        <v>2.6005778791242591</v>
      </c>
      <c r="E1552" s="2">
        <f t="shared" si="139"/>
        <v>1.4644169049372824E-2</v>
      </c>
      <c r="F1552" s="2">
        <f t="shared" si="143"/>
        <v>1.1195115710298898E-2</v>
      </c>
      <c r="G1552" s="2">
        <f t="shared" si="141"/>
        <v>3.4490533390739257E-3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6">
        <f>TITRES_STAT!D1556</f>
        <v>2.5926999999999998</v>
      </c>
      <c r="C1553" s="2">
        <f t="shared" si="144"/>
        <v>2.6153417330699962</v>
      </c>
      <c r="D1553" s="2">
        <f t="shared" si="140"/>
        <v>2.5999943325224621</v>
      </c>
      <c r="E1553" s="2">
        <f t="shared" si="139"/>
        <v>1.5347400547534029E-2</v>
      </c>
      <c r="F1553" s="2">
        <f t="shared" si="143"/>
        <v>1.2025572677745925E-2</v>
      </c>
      <c r="G1553" s="2">
        <f t="shared" si="141"/>
        <v>3.3218278697881038E-3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6">
        <f>TITRES_STAT!D1557</f>
        <v>2.5926999999999998</v>
      </c>
      <c r="C1554" s="2">
        <f t="shared" si="144"/>
        <v>2.6154430049053814</v>
      </c>
      <c r="D1554" s="2">
        <f t="shared" si="140"/>
        <v>2.5994540115948723</v>
      </c>
      <c r="E1554" s="2">
        <f t="shared" si="139"/>
        <v>1.598899331050907E-2</v>
      </c>
      <c r="F1554" s="2">
        <f t="shared" si="143"/>
        <v>1.2818256804298555E-2</v>
      </c>
      <c r="G1554" s="2">
        <f t="shared" si="141"/>
        <v>3.1707365062105149E-3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6">
        <f>TITRES_STAT!D1558</f>
        <v>2.5926999999999998</v>
      </c>
      <c r="C1555" s="2">
        <f t="shared" si="144"/>
        <v>2.6131440810737843</v>
      </c>
      <c r="D1555" s="2">
        <f t="shared" si="140"/>
        <v>2.5989537144396966</v>
      </c>
      <c r="E1555" s="2">
        <f t="shared" si="139"/>
        <v>1.4190366634087681E-2</v>
      </c>
      <c r="F1555" s="2">
        <f t="shared" si="143"/>
        <v>1.3092678770256381E-2</v>
      </c>
      <c r="G1555" s="2">
        <f t="shared" si="141"/>
        <v>1.0976878638312999E-3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6">
        <f>TITRES_STAT!D1559</f>
        <v>2.5926999999999998</v>
      </c>
      <c r="C1556" s="2">
        <f t="shared" si="144"/>
        <v>2.6111988378316635</v>
      </c>
      <c r="D1556" s="2">
        <f t="shared" si="140"/>
        <v>2.5984904763330525</v>
      </c>
      <c r="E1556" s="2">
        <f t="shared" si="139"/>
        <v>1.2708361498610987E-2</v>
      </c>
      <c r="F1556" s="2">
        <f t="shared" si="143"/>
        <v>1.3015815315927302E-2</v>
      </c>
      <c r="G1556" s="2">
        <f t="shared" si="141"/>
        <v>-3.0745381731631452E-4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2.5926999999999998</v>
      </c>
      <c r="C1557" s="2">
        <f t="shared" si="144"/>
        <v>2.608352862780638</v>
      </c>
      <c r="D1557" s="2">
        <f t="shared" si="140"/>
        <v>2.5980615521602339</v>
      </c>
      <c r="E1557" s="2">
        <f t="shared" si="139"/>
        <v>1.0291310620404115E-2</v>
      </c>
      <c r="F1557" s="2">
        <f t="shared" si="143"/>
        <v>1.2470914376822666E-2</v>
      </c>
      <c r="G1557" s="2">
        <f t="shared" si="141"/>
        <v>-2.1796037564185515E-3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2.5926999999999998</v>
      </c>
      <c r="C1558" s="2">
        <f t="shared" si="144"/>
        <v>2.605944730045155</v>
      </c>
      <c r="D1558" s="2">
        <f t="shared" si="140"/>
        <v>2.5976644001483646</v>
      </c>
      <c r="E1558" s="2">
        <f t="shared" si="139"/>
        <v>8.2803298967903949E-3</v>
      </c>
      <c r="F1558" s="2">
        <f t="shared" si="143"/>
        <v>1.1632797480816214E-2</v>
      </c>
      <c r="G1558" s="2">
        <f t="shared" si="141"/>
        <v>-3.3524675840258186E-3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2.5926999999999998</v>
      </c>
      <c r="C1559" s="2">
        <f t="shared" si="144"/>
        <v>2.6039070792689771</v>
      </c>
      <c r="D1559" s="2">
        <f t="shared" si="140"/>
        <v>2.5972966668040414</v>
      </c>
      <c r="E1559" s="2">
        <f t="shared" si="139"/>
        <v>6.6104124649357665E-3</v>
      </c>
      <c r="F1559" s="2">
        <f t="shared" si="143"/>
        <v>1.0628320477640124E-2</v>
      </c>
      <c r="G1559" s="2">
        <f t="shared" si="141"/>
        <v>-4.0179080127043573E-3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2.5926999999999998</v>
      </c>
      <c r="C1560" s="2">
        <f t="shared" si="144"/>
        <v>2.6021829132275958</v>
      </c>
      <c r="D1560" s="2">
        <f t="shared" si="140"/>
        <v>2.596956172966705</v>
      </c>
      <c r="E1560" s="2">
        <f t="shared" si="139"/>
        <v>5.2267402608907609E-3</v>
      </c>
      <c r="F1560" s="2">
        <f t="shared" si="143"/>
        <v>9.5480044342902519E-3</v>
      </c>
      <c r="G1560" s="2">
        <f t="shared" si="141"/>
        <v>-4.321264173399491E-3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2.5926999999999998</v>
      </c>
      <c r="C1561" s="2">
        <f t="shared" si="144"/>
        <v>2.600724003500273</v>
      </c>
      <c r="D1561" s="2">
        <f t="shared" si="140"/>
        <v>2.5966409008950975</v>
      </c>
      <c r="E1561" s="2">
        <f t="shared" si="139"/>
        <v>4.0831026051755259E-3</v>
      </c>
      <c r="F1561" s="2">
        <f t="shared" si="143"/>
        <v>8.4550240684673067E-3</v>
      </c>
      <c r="G1561" s="2">
        <f t="shared" si="141"/>
        <v>-4.3719214632917808E-3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2.5926999999999998</v>
      </c>
      <c r="C1562" s="2">
        <f t="shared" si="144"/>
        <v>2.5994895414233077</v>
      </c>
      <c r="D1562" s="2">
        <f t="shared" si="140"/>
        <v>2.5963489823102757</v>
      </c>
      <c r="E1562" s="2">
        <f t="shared" si="139"/>
        <v>3.1405591130320154E-3</v>
      </c>
      <c r="F1562" s="2">
        <f t="shared" si="143"/>
        <v>7.3921310773802486E-3</v>
      </c>
      <c r="G1562" s="2">
        <f t="shared" si="141"/>
        <v>-4.2515719643482332E-3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2.5615000000000001</v>
      </c>
      <c r="C1563" s="2">
        <f t="shared" si="144"/>
        <v>2.5984449965889524</v>
      </c>
      <c r="D1563" s="2">
        <f t="shared" si="140"/>
        <v>2.5937675762132182</v>
      </c>
      <c r="E1563" s="2">
        <f t="shared" si="139"/>
        <v>4.6774203757342647E-3</v>
      </c>
      <c r="F1563" s="2">
        <f t="shared" si="143"/>
        <v>6.8491889370510522E-3</v>
      </c>
      <c r="G1563" s="2">
        <f t="shared" si="141"/>
        <v>-2.1717685613167875E-3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2.4914999999999998</v>
      </c>
      <c r="C1564" s="2">
        <f t="shared" si="144"/>
        <v>2.5975611509598826</v>
      </c>
      <c r="D1564" s="2">
        <f t="shared" si="140"/>
        <v>2.586192200197424</v>
      </c>
      <c r="E1564" s="2">
        <f t="shared" ref="E1564:E1627" si="145">C1564-D1564</f>
        <v>1.1368950762458585E-2</v>
      </c>
      <c r="F1564" s="2">
        <f t="shared" si="143"/>
        <v>7.7531413021325584E-3</v>
      </c>
      <c r="G1564" s="2">
        <f t="shared" si="141"/>
        <v>3.6158094603260266E-3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2.4914999999999998</v>
      </c>
      <c r="C1565" s="2">
        <f t="shared" si="144"/>
        <v>2.5968132815814391</v>
      </c>
      <c r="D1565" s="2">
        <f t="shared" ref="D1565:D1628" si="146">$D$4*B1565+(1-$D$4)*D1564</f>
        <v>2.5791779631457628</v>
      </c>
      <c r="E1565" s="2">
        <f t="shared" si="145"/>
        <v>1.7635318435676339E-2</v>
      </c>
      <c r="F1565" s="2">
        <f t="shared" si="143"/>
        <v>9.7295767288413156E-3</v>
      </c>
      <c r="G1565" s="2">
        <f t="shared" si="141"/>
        <v>7.9057417068350237E-3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2.4914999999999998</v>
      </c>
      <c r="C1566" s="2">
        <f t="shared" si="144"/>
        <v>2.5961804690304482</v>
      </c>
      <c r="D1566" s="2">
        <f t="shared" si="146"/>
        <v>2.5726832992090394</v>
      </c>
      <c r="E1566" s="2">
        <f t="shared" si="145"/>
        <v>2.3497169821408814E-2</v>
      </c>
      <c r="F1566" s="2">
        <f t="shared" si="143"/>
        <v>1.2483095347354816E-2</v>
      </c>
      <c r="G1566" s="2">
        <f t="shared" si="141"/>
        <v>1.1014074474053998E-2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2.4914999999999998</v>
      </c>
      <c r="C1567" s="2">
        <f t="shared" si="144"/>
        <v>2.5956450122565329</v>
      </c>
      <c r="D1567" s="2">
        <f t="shared" si="146"/>
        <v>2.5666697214898511</v>
      </c>
      <c r="E1567" s="2">
        <f t="shared" si="145"/>
        <v>2.8975290766681816E-2</v>
      </c>
      <c r="F1567" s="2">
        <f t="shared" si="143"/>
        <v>1.5781534431220219E-2</v>
      </c>
      <c r="G1567" s="2">
        <f t="shared" si="141"/>
        <v>1.3193756335461597E-2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2.4914999999999998</v>
      </c>
      <c r="C1568" s="2">
        <f t="shared" si="144"/>
        <v>2.5951919334478353</v>
      </c>
      <c r="D1568" s="2">
        <f t="shared" si="146"/>
        <v>2.5611015939720843</v>
      </c>
      <c r="E1568" s="2">
        <f t="shared" si="145"/>
        <v>3.4090339475751019E-2</v>
      </c>
      <c r="F1568" s="2">
        <f t="shared" si="143"/>
        <v>1.9443295440126379E-2</v>
      </c>
      <c r="G1568" s="2">
        <f t="shared" si="141"/>
        <v>1.464704403562464E-2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2.4836999999999998</v>
      </c>
      <c r="C1569" s="2">
        <f t="shared" si="144"/>
        <v>2.5948085590712449</v>
      </c>
      <c r="D1569" s="2">
        <f t="shared" si="146"/>
        <v>2.5553681425667447</v>
      </c>
      <c r="E1569" s="2">
        <f t="shared" si="145"/>
        <v>3.9440416504500142E-2</v>
      </c>
      <c r="F1569" s="2">
        <f t="shared" si="143"/>
        <v>2.3442719653001133E-2</v>
      </c>
      <c r="G1569" s="2">
        <f t="shared" si="141"/>
        <v>1.5997696851499009E-2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2.4759000000000002</v>
      </c>
      <c r="C1570" s="2">
        <f t="shared" si="144"/>
        <v>2.5944841653679762</v>
      </c>
      <c r="D1570" s="2">
        <f t="shared" si="146"/>
        <v>2.5494816134877265</v>
      </c>
      <c r="E1570" s="2">
        <f t="shared" si="145"/>
        <v>4.5002551880249708E-2</v>
      </c>
      <c r="F1570" s="2">
        <f t="shared" si="143"/>
        <v>2.7754686098450852E-2</v>
      </c>
      <c r="G1570" s="2">
        <f t="shared" si="141"/>
        <v>1.7247865781798856E-2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2.4759000000000002</v>
      </c>
      <c r="C1571" s="2">
        <f t="shared" si="144"/>
        <v>2.5942096783882875</v>
      </c>
      <c r="D1571" s="2">
        <f t="shared" si="146"/>
        <v>2.5440311235997468</v>
      </c>
      <c r="E1571" s="2">
        <f t="shared" si="145"/>
        <v>5.0178554788540719E-2</v>
      </c>
      <c r="F1571" s="2">
        <f t="shared" si="143"/>
        <v>3.223945983646883E-2</v>
      </c>
      <c r="G1571" s="2">
        <f t="shared" si="141"/>
        <v>1.7939094952071889E-2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2.4759000000000002</v>
      </c>
      <c r="C1572" s="2">
        <f t="shared" si="144"/>
        <v>2.5939774201747046</v>
      </c>
      <c r="D1572" s="2">
        <f t="shared" si="146"/>
        <v>2.5389843737034692</v>
      </c>
      <c r="E1572" s="2">
        <f t="shared" si="145"/>
        <v>5.4993046471235374E-2</v>
      </c>
      <c r="F1572" s="2">
        <f t="shared" si="143"/>
        <v>3.6790177163422144E-2</v>
      </c>
      <c r="G1572" s="2">
        <f t="shared" ref="G1572:G1635" si="147">E1572-F1572</f>
        <v>1.820286930781323E-2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2.4759000000000002</v>
      </c>
      <c r="C1573" s="2">
        <f t="shared" si="144"/>
        <v>2.5889808939939805</v>
      </c>
      <c r="D1573" s="2">
        <f t="shared" si="146"/>
        <v>2.5343114571328416</v>
      </c>
      <c r="E1573" s="2">
        <f t="shared" si="145"/>
        <v>5.4669436861138898E-2</v>
      </c>
      <c r="F1573" s="2">
        <f t="shared" ref="F1573:F1636" si="149">(E1573*(2/(10)))+((1-(2/10))*F1572)</f>
        <v>4.0366029102965495E-2</v>
      </c>
      <c r="G1573" s="2">
        <f t="shared" si="147"/>
        <v>1.4303407758173403E-2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2.4759000000000002</v>
      </c>
      <c r="C1574" s="2">
        <f t="shared" si="144"/>
        <v>2.573983833379522</v>
      </c>
      <c r="D1574" s="2">
        <f t="shared" si="146"/>
        <v>2.5299846825304089</v>
      </c>
      <c r="E1574" s="2">
        <f t="shared" si="145"/>
        <v>4.39991508491131E-2</v>
      </c>
      <c r="F1574" s="2">
        <f t="shared" si="149"/>
        <v>4.1092653452195017E-2</v>
      </c>
      <c r="G1574" s="2">
        <f t="shared" si="147"/>
        <v>2.9064973969180827E-3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2.4759000000000002</v>
      </c>
      <c r="C1575" s="2">
        <f t="shared" si="144"/>
        <v>2.5612940128595953</v>
      </c>
      <c r="D1575" s="2">
        <f t="shared" si="146"/>
        <v>2.5259784097503788</v>
      </c>
      <c r="E1575" s="2">
        <f t="shared" si="145"/>
        <v>3.5315603109216553E-2</v>
      </c>
      <c r="F1575" s="2">
        <f t="shared" si="149"/>
        <v>3.993724338359933E-2</v>
      </c>
      <c r="G1575" s="2">
        <f t="shared" si="147"/>
        <v>-4.6216402743827767E-3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2.4759000000000002</v>
      </c>
      <c r="C1576" s="2">
        <f t="shared" si="144"/>
        <v>2.5505564724196574</v>
      </c>
      <c r="D1576" s="2">
        <f t="shared" si="146"/>
        <v>2.5222688979170176</v>
      </c>
      <c r="E1576" s="2">
        <f t="shared" si="145"/>
        <v>2.8287574502639856E-2</v>
      </c>
      <c r="F1576" s="2">
        <f t="shared" si="149"/>
        <v>3.7607309607407442E-2</v>
      </c>
      <c r="G1576" s="2">
        <f t="shared" si="147"/>
        <v>-9.3197351047675861E-3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2.4914999999999998</v>
      </c>
      <c r="C1577" s="2">
        <f t="shared" si="144"/>
        <v>2.5414708612781718</v>
      </c>
      <c r="D1577" s="2">
        <f t="shared" si="146"/>
        <v>2.5199897202935344</v>
      </c>
      <c r="E1577" s="2">
        <f t="shared" si="145"/>
        <v>2.1481140984637381E-2</v>
      </c>
      <c r="F1577" s="2">
        <f t="shared" si="149"/>
        <v>3.4382075882853427E-2</v>
      </c>
      <c r="G1577" s="2">
        <f t="shared" si="147"/>
        <v>-1.2900934898216046E-2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2.4914999999999998</v>
      </c>
      <c r="C1578" s="2">
        <f t="shared" si="144"/>
        <v>2.5337830364661453</v>
      </c>
      <c r="D1578" s="2">
        <f t="shared" si="146"/>
        <v>2.5178793706421612</v>
      </c>
      <c r="E1578" s="2">
        <f t="shared" si="145"/>
        <v>1.590366582398417E-2</v>
      </c>
      <c r="F1578" s="2">
        <f t="shared" si="149"/>
        <v>3.0686393871079576E-2</v>
      </c>
      <c r="G1578" s="2">
        <f t="shared" si="147"/>
        <v>-1.4782728047095406E-2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2.4914999999999998</v>
      </c>
      <c r="C1579" s="2">
        <f t="shared" si="144"/>
        <v>2.5260779539328921</v>
      </c>
      <c r="D1579" s="2">
        <f t="shared" si="146"/>
        <v>2.515925343187186</v>
      </c>
      <c r="E1579" s="2">
        <f t="shared" si="145"/>
        <v>1.015261074570617E-2</v>
      </c>
      <c r="F1579" s="2">
        <f t="shared" si="149"/>
        <v>2.6579637246004897E-2</v>
      </c>
      <c r="G1579" s="2">
        <f t="shared" si="147"/>
        <v>-1.6427026500298727E-2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2.4836999999999998</v>
      </c>
      <c r="C1580" s="2">
        <f t="shared" si="144"/>
        <v>2.5183582687124471</v>
      </c>
      <c r="D1580" s="2">
        <f t="shared" si="146"/>
        <v>2.5135382807288758</v>
      </c>
      <c r="E1580" s="2">
        <f t="shared" si="145"/>
        <v>4.8199879835713055E-3</v>
      </c>
      <c r="F1580" s="2">
        <f t="shared" si="149"/>
        <v>2.2227707393518183E-2</v>
      </c>
      <c r="G1580" s="2">
        <f t="shared" si="147"/>
        <v>-1.7407719409946877E-2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2.4914999999999998</v>
      </c>
      <c r="C1581" s="2">
        <f t="shared" si="144"/>
        <v>2.5118262273720706</v>
      </c>
      <c r="D1581" s="2">
        <f t="shared" si="146"/>
        <v>2.5119058154896994</v>
      </c>
      <c r="E1581" s="2">
        <f t="shared" si="145"/>
        <v>-7.9588117628759392E-5</v>
      </c>
      <c r="F1581" s="2">
        <f t="shared" si="149"/>
        <v>1.7766248291288794E-2</v>
      </c>
      <c r="G1581" s="2">
        <f t="shared" si="147"/>
        <v>-1.7845836408917553E-2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2.4914999999999998</v>
      </c>
      <c r="C1582" s="2">
        <f t="shared" si="144"/>
        <v>2.5062991154686749</v>
      </c>
      <c r="D1582" s="2">
        <f t="shared" si="146"/>
        <v>2.5103942736015732</v>
      </c>
      <c r="E1582" s="2">
        <f t="shared" si="145"/>
        <v>-4.0951581328982911E-3</v>
      </c>
      <c r="F1582" s="2">
        <f t="shared" si="149"/>
        <v>1.3393967006451377E-2</v>
      </c>
      <c r="G1582" s="2">
        <f t="shared" si="147"/>
        <v>-1.7489125139349668E-2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2.4914999999999998</v>
      </c>
      <c r="C1583" s="2">
        <f t="shared" si="144"/>
        <v>2.501622328473494</v>
      </c>
      <c r="D1583" s="2">
        <f t="shared" si="146"/>
        <v>2.5089946977792343</v>
      </c>
      <c r="E1583" s="2">
        <f t="shared" si="145"/>
        <v>-7.3723693057403672E-3</v>
      </c>
      <c r="F1583" s="2">
        <f t="shared" si="149"/>
        <v>9.2406997440130298E-3</v>
      </c>
      <c r="G1583" s="2">
        <f t="shared" si="147"/>
        <v>-1.6613069049753397E-2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2.4914999999999998</v>
      </c>
      <c r="C1584" s="2">
        <f t="shared" si="144"/>
        <v>2.4976650471698791</v>
      </c>
      <c r="D1584" s="2">
        <f t="shared" si="146"/>
        <v>2.5076987942400315</v>
      </c>
      <c r="E1584" s="2">
        <f t="shared" si="145"/>
        <v>-1.0033747070152366E-2</v>
      </c>
      <c r="F1584" s="2">
        <f t="shared" si="149"/>
        <v>5.3858103811799517E-3</v>
      </c>
      <c r="G1584" s="2">
        <f t="shared" si="147"/>
        <v>-1.5419557451332317E-2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2.4914999999999998</v>
      </c>
      <c r="C1585" s="2">
        <f t="shared" si="144"/>
        <v>2.4943165783745131</v>
      </c>
      <c r="D1585" s="2">
        <f t="shared" si="146"/>
        <v>2.5064988835555844</v>
      </c>
      <c r="E1585" s="2">
        <f t="shared" si="145"/>
        <v>-1.2182305181071218E-2</v>
      </c>
      <c r="F1585" s="2">
        <f t="shared" si="149"/>
        <v>1.8721872687297177E-3</v>
      </c>
      <c r="G1585" s="2">
        <f t="shared" si="147"/>
        <v>-1.4054492449800936E-2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2.4914999999999998</v>
      </c>
      <c r="C1586" s="2">
        <f t="shared" si="144"/>
        <v>2.4914832586245881</v>
      </c>
      <c r="D1586" s="2">
        <f t="shared" si="146"/>
        <v>2.5053878551440594</v>
      </c>
      <c r="E1586" s="2">
        <f t="shared" si="145"/>
        <v>-1.3904596519471291E-2</v>
      </c>
      <c r="F1586" s="2">
        <f t="shared" si="149"/>
        <v>-1.2831694889104842E-3</v>
      </c>
      <c r="G1586" s="2">
        <f t="shared" si="147"/>
        <v>-1.2621427030560807E-2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2.4914999999999998</v>
      </c>
      <c r="C1587" s="2">
        <f t="shared" si="144"/>
        <v>2.4914858342208053</v>
      </c>
      <c r="D1587" s="2">
        <f t="shared" si="146"/>
        <v>2.5043591251333881</v>
      </c>
      <c r="E1587" s="2">
        <f t="shared" si="145"/>
        <v>-1.2873290912582824E-2</v>
      </c>
      <c r="F1587" s="2">
        <f t="shared" si="149"/>
        <v>-3.6011937736449523E-3</v>
      </c>
      <c r="G1587" s="2">
        <f t="shared" si="147"/>
        <v>-9.2720971389378716E-3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2.4914999999999998</v>
      </c>
      <c r="C1588" s="2">
        <f t="shared" si="144"/>
        <v>2.4914880135714506</v>
      </c>
      <c r="D1588" s="2">
        <f t="shared" si="146"/>
        <v>2.5034065973457293</v>
      </c>
      <c r="E1588" s="2">
        <f t="shared" si="145"/>
        <v>-1.191858377427879E-2</v>
      </c>
      <c r="F1588" s="2">
        <f t="shared" si="149"/>
        <v>-5.2646717737717206E-3</v>
      </c>
      <c r="G1588" s="2">
        <f t="shared" si="147"/>
        <v>-6.6539120005070698E-3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2.4914999999999998</v>
      </c>
      <c r="C1589" s="2">
        <f t="shared" si="144"/>
        <v>2.4914898576373812</v>
      </c>
      <c r="D1589" s="2">
        <f t="shared" si="146"/>
        <v>2.5025246271719714</v>
      </c>
      <c r="E1589" s="2">
        <f t="shared" si="145"/>
        <v>-1.1034769534590261E-2</v>
      </c>
      <c r="F1589" s="2">
        <f t="shared" si="149"/>
        <v>-6.4186913259354286E-3</v>
      </c>
      <c r="G1589" s="2">
        <f t="shared" si="147"/>
        <v>-4.6160782086548321E-3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2.4914999999999998</v>
      </c>
      <c r="C1590" s="2">
        <f t="shared" si="144"/>
        <v>2.4902914180008611</v>
      </c>
      <c r="D1590" s="2">
        <f t="shared" si="146"/>
        <v>2.5017079881221957</v>
      </c>
      <c r="E1590" s="2">
        <f t="shared" si="145"/>
        <v>-1.1416570121334679E-2</v>
      </c>
      <c r="F1590" s="2">
        <f t="shared" si="149"/>
        <v>-7.4182670850152788E-3</v>
      </c>
      <c r="G1590" s="2">
        <f t="shared" si="147"/>
        <v>-3.9983030363194005E-3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2.5304000000000002</v>
      </c>
      <c r="C1591" s="2">
        <f t="shared" si="144"/>
        <v>2.4904773536930365</v>
      </c>
      <c r="D1591" s="2">
        <f t="shared" si="146"/>
        <v>2.5038333223353666</v>
      </c>
      <c r="E1591" s="2">
        <f t="shared" si="145"/>
        <v>-1.3355968642330129E-2</v>
      </c>
      <c r="F1591" s="2">
        <f t="shared" si="149"/>
        <v>-8.6058073964782496E-3</v>
      </c>
      <c r="G1591" s="2">
        <f t="shared" si="147"/>
        <v>-4.7501612458518798E-3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2.5304000000000002</v>
      </c>
      <c r="C1592" s="2">
        <f t="shared" si="144"/>
        <v>2.4906346838941076</v>
      </c>
      <c r="D1592" s="2">
        <f t="shared" si="146"/>
        <v>2.5058012243845988</v>
      </c>
      <c r="E1592" s="2">
        <f t="shared" si="145"/>
        <v>-1.5166540490491265E-2</v>
      </c>
      <c r="F1592" s="2">
        <f t="shared" si="149"/>
        <v>-9.9179540152808526E-3</v>
      </c>
      <c r="G1592" s="2">
        <f t="shared" si="147"/>
        <v>-5.2485864752104122E-3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2.5304000000000002</v>
      </c>
      <c r="C1593" s="2">
        <f t="shared" si="144"/>
        <v>2.4907678094488603</v>
      </c>
      <c r="D1593" s="2">
        <f t="shared" si="146"/>
        <v>2.5076233559116656</v>
      </c>
      <c r="E1593" s="2">
        <f t="shared" si="145"/>
        <v>-1.6855546462805293E-2</v>
      </c>
      <c r="F1593" s="2">
        <f t="shared" si="149"/>
        <v>-1.1305472504785741E-2</v>
      </c>
      <c r="G1593" s="2">
        <f t="shared" si="147"/>
        <v>-5.5500739580195517E-3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2.5304000000000002</v>
      </c>
      <c r="C1594" s="2">
        <f t="shared" si="144"/>
        <v>2.4908804541490355</v>
      </c>
      <c r="D1594" s="2">
        <f t="shared" si="146"/>
        <v>2.5093105147330239</v>
      </c>
      <c r="E1594" s="2">
        <f t="shared" si="145"/>
        <v>-1.8430060583988439E-2</v>
      </c>
      <c r="F1594" s="2">
        <f t="shared" si="149"/>
        <v>-1.2730390120626283E-2</v>
      </c>
      <c r="G1594" s="2">
        <f t="shared" si="147"/>
        <v>-5.6996704633621564E-3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2.5304000000000002</v>
      </c>
      <c r="C1595" s="2">
        <f t="shared" si="144"/>
        <v>2.4909757688953378</v>
      </c>
      <c r="D1595" s="2">
        <f t="shared" si="146"/>
        <v>2.5108726988268741</v>
      </c>
      <c r="E1595" s="2">
        <f t="shared" si="145"/>
        <v>-1.9896929931536356E-2</v>
      </c>
      <c r="F1595" s="2">
        <f t="shared" si="149"/>
        <v>-1.4163698082808297E-2</v>
      </c>
      <c r="G1595" s="2">
        <f t="shared" si="147"/>
        <v>-5.7332318487280584E-3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2.5304000000000002</v>
      </c>
      <c r="C1596" s="2">
        <f t="shared" si="144"/>
        <v>2.4910564198345164</v>
      </c>
      <c r="D1596" s="2">
        <f t="shared" si="146"/>
        <v>2.5123191655804389</v>
      </c>
      <c r="E1596" s="2">
        <f t="shared" si="145"/>
        <v>-2.1262745745922462E-2</v>
      </c>
      <c r="F1596" s="2">
        <f t="shared" si="149"/>
        <v>-1.5583507615431131E-2</v>
      </c>
      <c r="G1596" s="2">
        <f t="shared" si="147"/>
        <v>-5.6792381304913309E-3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2.5304000000000002</v>
      </c>
      <c r="C1597" s="2">
        <f t="shared" si="144"/>
        <v>2.4911246629368984</v>
      </c>
      <c r="D1597" s="2">
        <f t="shared" si="146"/>
        <v>2.5136584866485547</v>
      </c>
      <c r="E1597" s="2">
        <f t="shared" si="145"/>
        <v>-2.2533823711656353E-2</v>
      </c>
      <c r="F1597" s="2">
        <f t="shared" si="149"/>
        <v>-1.6973570834676176E-2</v>
      </c>
      <c r="G1597" s="2">
        <f t="shared" si="147"/>
        <v>-5.5602528769801776E-3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2.5304000000000002</v>
      </c>
      <c r="C1598" s="2">
        <f t="shared" si="144"/>
        <v>2.4911824071004527</v>
      </c>
      <c r="D1598" s="2">
        <f t="shared" si="146"/>
        <v>2.5148985987486618</v>
      </c>
      <c r="E1598" s="2">
        <f t="shared" si="145"/>
        <v>-2.3716191648209151E-2</v>
      </c>
      <c r="F1598" s="2">
        <f t="shared" si="149"/>
        <v>-1.8322094997382771E-2</v>
      </c>
      <c r="G1598" s="2">
        <f t="shared" si="147"/>
        <v>-5.3940966508263799E-3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2.5304000000000002</v>
      </c>
      <c r="C1599" s="2">
        <f t="shared" si="144"/>
        <v>2.4912312675465369</v>
      </c>
      <c r="D1599" s="2">
        <f t="shared" si="146"/>
        <v>2.5160468506932054</v>
      </c>
      <c r="E1599" s="2">
        <f t="shared" si="145"/>
        <v>-2.4815583146668541E-2</v>
      </c>
      <c r="F1599" s="2">
        <f t="shared" si="149"/>
        <v>-1.9620792627239925E-2</v>
      </c>
      <c r="G1599" s="2">
        <f t="shared" si="147"/>
        <v>-5.1947905194286159E-3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2.5304000000000002</v>
      </c>
      <c r="C1600" s="2">
        <f t="shared" si="144"/>
        <v>2.491272611000916</v>
      </c>
      <c r="D1600" s="2">
        <f t="shared" si="146"/>
        <v>2.5171100469381531</v>
      </c>
      <c r="E1600" s="2">
        <f t="shared" si="145"/>
        <v>-2.5837435937237085E-2</v>
      </c>
      <c r="F1600" s="2">
        <f t="shared" si="149"/>
        <v>-2.0864121289239358E-2</v>
      </c>
      <c r="G1600" s="2">
        <f t="shared" si="147"/>
        <v>-4.9733146479977279E-3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2.5304000000000002</v>
      </c>
      <c r="C1601" s="2">
        <f t="shared" si="144"/>
        <v>2.4972922093084673</v>
      </c>
      <c r="D1601" s="2">
        <f t="shared" si="146"/>
        <v>2.5180944879056972</v>
      </c>
      <c r="E1601" s="2">
        <f t="shared" si="145"/>
        <v>-2.080227859722994E-2</v>
      </c>
      <c r="F1601" s="2">
        <f t="shared" si="149"/>
        <v>-2.0851752750837477E-2</v>
      </c>
      <c r="G1601" s="2">
        <f t="shared" si="147"/>
        <v>4.9474153607537152E-5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2.5304000000000002</v>
      </c>
      <c r="C1602" s="2">
        <f t="shared" si="144"/>
        <v>2.5023857155687033</v>
      </c>
      <c r="D1602" s="2">
        <f t="shared" si="146"/>
        <v>2.5190060073200899</v>
      </c>
      <c r="E1602" s="2">
        <f t="shared" si="145"/>
        <v>-1.6620291751386684E-2</v>
      </c>
      <c r="F1602" s="2">
        <f t="shared" si="149"/>
        <v>-2.0005460550947318E-2</v>
      </c>
      <c r="G1602" s="2">
        <f t="shared" si="147"/>
        <v>3.3851687995606339E-3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2.5304000000000002</v>
      </c>
      <c r="C1603" s="2">
        <f t="shared" si="144"/>
        <v>2.5066956054812106</v>
      </c>
      <c r="D1603" s="2">
        <f t="shared" si="146"/>
        <v>2.5198500067778613</v>
      </c>
      <c r="E1603" s="2">
        <f t="shared" si="145"/>
        <v>-1.3154401296650686E-2</v>
      </c>
      <c r="F1603" s="2">
        <f t="shared" si="149"/>
        <v>-1.8635248700087995E-2</v>
      </c>
      <c r="G1603" s="2">
        <f t="shared" si="147"/>
        <v>5.4808474034373084E-3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2.5926999999999998</v>
      </c>
      <c r="C1604" s="2">
        <f t="shared" si="144"/>
        <v>2.5103424354071784</v>
      </c>
      <c r="D1604" s="2">
        <f t="shared" si="146"/>
        <v>2.5252463025720937</v>
      </c>
      <c r="E1604" s="2">
        <f t="shared" si="145"/>
        <v>-1.4903867164915319E-2</v>
      </c>
      <c r="F1604" s="2">
        <f t="shared" si="149"/>
        <v>-1.7888972393053461E-2</v>
      </c>
      <c r="G1604" s="2">
        <f t="shared" si="147"/>
        <v>2.9851052281381421E-3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2.5926999999999998</v>
      </c>
      <c r="C1605" s="2">
        <f t="shared" si="144"/>
        <v>2.5134282145753049</v>
      </c>
      <c r="D1605" s="2">
        <f t="shared" si="146"/>
        <v>2.5302428727519386</v>
      </c>
      <c r="E1605" s="2">
        <f t="shared" si="145"/>
        <v>-1.6814658176633746E-2</v>
      </c>
      <c r="F1605" s="2">
        <f t="shared" si="149"/>
        <v>-1.7674109549769518E-2</v>
      </c>
      <c r="G1605" s="2">
        <f t="shared" si="147"/>
        <v>8.5945137313577294E-4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2.5926999999999998</v>
      </c>
      <c r="C1606" s="2">
        <f t="shared" si="144"/>
        <v>2.5160392584867965</v>
      </c>
      <c r="D1606" s="2">
        <f t="shared" si="146"/>
        <v>2.5348693266221654</v>
      </c>
      <c r="E1606" s="2">
        <f t="shared" si="145"/>
        <v>-1.8830068135368805E-2</v>
      </c>
      <c r="F1606" s="2">
        <f t="shared" si="149"/>
        <v>-1.7905301266889377E-2</v>
      </c>
      <c r="G1606" s="2">
        <f t="shared" si="147"/>
        <v>-9.2476686847942774E-4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2.5926999999999998</v>
      </c>
      <c r="C1607" s="2">
        <f t="shared" si="144"/>
        <v>2.5182486033349818</v>
      </c>
      <c r="D1607" s="2">
        <f t="shared" si="146"/>
        <v>2.539153080205709</v>
      </c>
      <c r="E1607" s="2">
        <f t="shared" si="145"/>
        <v>-2.0904476870727162E-2</v>
      </c>
      <c r="F1607" s="2">
        <f t="shared" si="149"/>
        <v>-1.8505136387656936E-2</v>
      </c>
      <c r="G1607" s="2">
        <f t="shared" si="147"/>
        <v>-2.399340483070226E-3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2.5615000000000001</v>
      </c>
      <c r="C1608" s="2">
        <f t="shared" si="144"/>
        <v>2.5201180489757538</v>
      </c>
      <c r="D1608" s="2">
        <f t="shared" si="146"/>
        <v>2.5408084075978787</v>
      </c>
      <c r="E1608" s="2">
        <f t="shared" si="145"/>
        <v>-2.0690358622124982E-2</v>
      </c>
      <c r="F1608" s="2">
        <f t="shared" si="149"/>
        <v>-1.8942180834550546E-2</v>
      </c>
      <c r="G1608" s="2">
        <f t="shared" si="147"/>
        <v>-1.7481777875744363E-3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2.5926999999999998</v>
      </c>
      <c r="C1609" s="2">
        <f t="shared" si="144"/>
        <v>2.5216998875948686</v>
      </c>
      <c r="D1609" s="2">
        <f t="shared" si="146"/>
        <v>2.5446522292572951</v>
      </c>
      <c r="E1609" s="2">
        <f t="shared" si="145"/>
        <v>-2.2952341662426434E-2</v>
      </c>
      <c r="F1609" s="2">
        <f t="shared" si="149"/>
        <v>-1.9744213000125726E-2</v>
      </c>
      <c r="G1609" s="2">
        <f t="shared" si="147"/>
        <v>-3.2081286623007084E-3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2.5926999999999998</v>
      </c>
      <c r="C1610" s="2">
        <f t="shared" si="144"/>
        <v>2.5230383664264275</v>
      </c>
      <c r="D1610" s="2">
        <f t="shared" si="146"/>
        <v>2.5482113233863846</v>
      </c>
      <c r="E1610" s="2">
        <f t="shared" si="145"/>
        <v>-2.5172956959957027E-2</v>
      </c>
      <c r="F1610" s="2">
        <f t="shared" si="149"/>
        <v>-2.0829961792091987E-2</v>
      </c>
      <c r="G1610" s="2">
        <f t="shared" si="147"/>
        <v>-4.3429951678650401E-3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2.5926999999999998</v>
      </c>
      <c r="C1611" s="2">
        <f t="shared" si="144"/>
        <v>2.5241709254377467</v>
      </c>
      <c r="D1611" s="2">
        <f t="shared" si="146"/>
        <v>2.5515067809133192</v>
      </c>
      <c r="E1611" s="2">
        <f t="shared" si="145"/>
        <v>-2.733585547557249E-2</v>
      </c>
      <c r="F1611" s="2">
        <f t="shared" si="149"/>
        <v>-2.213114052878809E-2</v>
      </c>
      <c r="G1611" s="2">
        <f t="shared" si="147"/>
        <v>-5.2047149467844001E-3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2.5226000000000002</v>
      </c>
      <c r="C1612" s="2">
        <f t="shared" si="144"/>
        <v>2.5251292446011702</v>
      </c>
      <c r="D1612" s="2">
        <f t="shared" si="146"/>
        <v>2.5493655378827027</v>
      </c>
      <c r="E1612" s="2">
        <f t="shared" si="145"/>
        <v>-2.4236293281532539E-2</v>
      </c>
      <c r="F1612" s="2">
        <f t="shared" si="149"/>
        <v>-2.2552171079336981E-2</v>
      </c>
      <c r="G1612" s="2">
        <f t="shared" si="147"/>
        <v>-1.6841222021955586E-3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2.5226000000000002</v>
      </c>
      <c r="C1613" s="2">
        <f t="shared" si="144"/>
        <v>2.525940130047144</v>
      </c>
      <c r="D1613" s="2">
        <f t="shared" si="146"/>
        <v>2.5473829054469466</v>
      </c>
      <c r="E1613" s="2">
        <f t="shared" si="145"/>
        <v>-2.1442775399802549E-2</v>
      </c>
      <c r="F1613" s="2">
        <f t="shared" si="149"/>
        <v>-2.2330291943430097E-2</v>
      </c>
      <c r="G1613" s="2">
        <f t="shared" si="147"/>
        <v>8.8751654362754714E-4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2.5771000000000002</v>
      </c>
      <c r="C1614" s="2">
        <f t="shared" si="144"/>
        <v>2.5362108792706599</v>
      </c>
      <c r="D1614" s="2">
        <f t="shared" si="146"/>
        <v>2.5495841717101357</v>
      </c>
      <c r="E1614" s="2">
        <f t="shared" si="145"/>
        <v>-1.3373292439475826E-2</v>
      </c>
      <c r="F1614" s="2">
        <f t="shared" si="149"/>
        <v>-2.0538892042639242E-2</v>
      </c>
      <c r="G1614" s="2">
        <f t="shared" si="147"/>
        <v>7.1655996031634167E-3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2.5771000000000002</v>
      </c>
      <c r="C1615" s="2">
        <f t="shared" ref="C1615:C1678" si="150">$C$4*B1605+C1614*(1-$C$4)</f>
        <v>2.5449015132290196</v>
      </c>
      <c r="D1615" s="2">
        <f t="shared" si="146"/>
        <v>2.5516223812130887</v>
      </c>
      <c r="E1615" s="2">
        <f t="shared" si="145"/>
        <v>-6.7208679840691232E-3</v>
      </c>
      <c r="F1615" s="2">
        <f t="shared" si="149"/>
        <v>-1.7775287230925221E-2</v>
      </c>
      <c r="G1615" s="2">
        <f t="shared" si="147"/>
        <v>1.1054419246856097E-2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2.5771000000000002</v>
      </c>
      <c r="C1616" s="2">
        <f t="shared" si="150"/>
        <v>2.5522551265784008</v>
      </c>
      <c r="D1616" s="2">
        <f t="shared" si="146"/>
        <v>2.5535096122343415</v>
      </c>
      <c r="E1616" s="2">
        <f t="shared" si="145"/>
        <v>-1.2544856559406625E-3</v>
      </c>
      <c r="F1616" s="2">
        <f t="shared" si="149"/>
        <v>-1.447112691592831E-2</v>
      </c>
      <c r="G1616" s="2">
        <f t="shared" si="147"/>
        <v>1.3216641259987647E-2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2.5771000000000002</v>
      </c>
      <c r="C1617" s="2">
        <f t="shared" si="150"/>
        <v>2.5584774147971081</v>
      </c>
      <c r="D1617" s="2">
        <f t="shared" si="146"/>
        <v>2.5552570483651311</v>
      </c>
      <c r="E1617" s="2">
        <f t="shared" si="145"/>
        <v>3.2203664319769842E-3</v>
      </c>
      <c r="F1617" s="2">
        <f t="shared" si="149"/>
        <v>-1.0932828246347252E-2</v>
      </c>
      <c r="G1617" s="2">
        <f t="shared" si="147"/>
        <v>1.4153194678324236E-2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2.5771000000000002</v>
      </c>
      <c r="C1618" s="2">
        <f t="shared" si="150"/>
        <v>2.5589424279052451</v>
      </c>
      <c r="D1618" s="2">
        <f t="shared" si="146"/>
        <v>2.556875044782529</v>
      </c>
      <c r="E1618" s="2">
        <f t="shared" si="145"/>
        <v>2.0673831227160377E-3</v>
      </c>
      <c r="F1618" s="2">
        <f t="shared" si="149"/>
        <v>-8.3327859725345933E-3</v>
      </c>
      <c r="G1618" s="2">
        <f t="shared" si="147"/>
        <v>1.0400169095250631E-2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2.5771000000000002</v>
      </c>
      <c r="C1619" s="2">
        <f t="shared" si="150"/>
        <v>2.5641359005352071</v>
      </c>
      <c r="D1619" s="2">
        <f t="shared" si="146"/>
        <v>2.5583731896134529</v>
      </c>
      <c r="E1619" s="2">
        <f t="shared" si="145"/>
        <v>5.7627109217541772E-3</v>
      </c>
      <c r="F1619" s="2">
        <f t="shared" si="149"/>
        <v>-5.5136865936768397E-3</v>
      </c>
      <c r="G1619" s="2">
        <f t="shared" si="147"/>
        <v>1.1276397515431018E-2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2.5771000000000002</v>
      </c>
      <c r="C1620" s="2">
        <f t="shared" si="150"/>
        <v>2.5685303773759443</v>
      </c>
      <c r="D1620" s="2">
        <f t="shared" si="146"/>
        <v>2.5597603607531974</v>
      </c>
      <c r="E1620" s="2">
        <f t="shared" si="145"/>
        <v>8.7700166227469012E-3</v>
      </c>
      <c r="F1620" s="2">
        <f t="shared" si="149"/>
        <v>-2.6569459503920922E-3</v>
      </c>
      <c r="G1620" s="2">
        <f t="shared" si="147"/>
        <v>1.1426962573138993E-2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2.5693000000000001</v>
      </c>
      <c r="C1621" s="2">
        <f t="shared" si="150"/>
        <v>2.5722487808565679</v>
      </c>
      <c r="D1621" s="2">
        <f t="shared" si="146"/>
        <v>2.5604670006974048</v>
      </c>
      <c r="E1621" s="2">
        <f t="shared" si="145"/>
        <v>1.1781780159163091E-2</v>
      </c>
      <c r="F1621" s="2">
        <f t="shared" si="149"/>
        <v>2.3079927151894476E-4</v>
      </c>
      <c r="G1621" s="2">
        <f t="shared" si="147"/>
        <v>1.1550980887644146E-2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2.5693000000000001</v>
      </c>
      <c r="C1622" s="2">
        <f t="shared" si="150"/>
        <v>2.5646105068786342</v>
      </c>
      <c r="D1622" s="2">
        <f t="shared" si="146"/>
        <v>2.5611212969420412</v>
      </c>
      <c r="E1622" s="2">
        <f t="shared" si="145"/>
        <v>3.489209936593074E-3</v>
      </c>
      <c r="F1622" s="2">
        <f t="shared" si="149"/>
        <v>8.8248140453377069E-4</v>
      </c>
      <c r="G1622" s="2">
        <f t="shared" si="147"/>
        <v>2.6067285320593033E-3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2.5693000000000001</v>
      </c>
      <c r="C1623" s="2">
        <f t="shared" si="150"/>
        <v>2.5581473519742293</v>
      </c>
      <c r="D1623" s="2">
        <f t="shared" si="146"/>
        <v>2.561727126798186</v>
      </c>
      <c r="E1623" s="2">
        <f t="shared" si="145"/>
        <v>-3.5797748239567717E-3</v>
      </c>
      <c r="F1623" s="2">
        <f t="shared" si="149"/>
        <v>-9.9698411643378082E-6</v>
      </c>
      <c r="G1623" s="2">
        <f t="shared" si="147"/>
        <v>-3.569804982792434E-3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2.5693000000000001</v>
      </c>
      <c r="C1624" s="2">
        <f t="shared" si="150"/>
        <v>2.5610631439781941</v>
      </c>
      <c r="D1624" s="2">
        <f t="shared" si="146"/>
        <v>2.5622880803686905</v>
      </c>
      <c r="E1624" s="2">
        <f t="shared" si="145"/>
        <v>-1.2249363904963673E-3</v>
      </c>
      <c r="F1624" s="2">
        <f t="shared" si="149"/>
        <v>-2.5296315103074372E-4</v>
      </c>
      <c r="G1624" s="2">
        <f t="shared" si="147"/>
        <v>-9.7197323946562355E-4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2.6316000000000002</v>
      </c>
      <c r="C1625" s="2">
        <f t="shared" si="150"/>
        <v>2.5635303525969335</v>
      </c>
      <c r="D1625" s="2">
        <f t="shared" si="146"/>
        <v>2.5674222966376763</v>
      </c>
      <c r="E1625" s="2">
        <f t="shared" si="145"/>
        <v>-3.8919440407427786E-3</v>
      </c>
      <c r="F1625" s="2">
        <f t="shared" si="149"/>
        <v>-9.8075932897315069E-4</v>
      </c>
      <c r="G1625" s="2">
        <f t="shared" si="147"/>
        <v>-2.9111847117696279E-3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2.6316000000000002</v>
      </c>
      <c r="C1626" s="2">
        <f t="shared" si="150"/>
        <v>2.5656179906589438</v>
      </c>
      <c r="D1626" s="2">
        <f t="shared" si="146"/>
        <v>2.5721762005904409</v>
      </c>
      <c r="E1626" s="2">
        <f t="shared" si="145"/>
        <v>-6.5582099314971387E-3</v>
      </c>
      <c r="F1626" s="2">
        <f t="shared" si="149"/>
        <v>-2.0962494494779485E-3</v>
      </c>
      <c r="G1626" s="2">
        <f t="shared" si="147"/>
        <v>-4.4619604820191902E-3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2.6316000000000002</v>
      </c>
      <c r="C1627" s="2">
        <f t="shared" si="150"/>
        <v>2.567384453634491</v>
      </c>
      <c r="D1627" s="2">
        <f t="shared" si="146"/>
        <v>2.5765779635096675</v>
      </c>
      <c r="E1627" s="2">
        <f t="shared" si="145"/>
        <v>-9.193509875176531E-3</v>
      </c>
      <c r="F1627" s="2">
        <f t="shared" si="149"/>
        <v>-3.5157015346176652E-3</v>
      </c>
      <c r="G1627" s="2">
        <f t="shared" si="147"/>
        <v>-5.6778083405588653E-3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2.6316000000000002</v>
      </c>
      <c r="C1628" s="2">
        <f t="shared" si="150"/>
        <v>2.5688791530753385</v>
      </c>
      <c r="D1628" s="2">
        <f t="shared" si="146"/>
        <v>2.5806536699163587</v>
      </c>
      <c r="E1628" s="2">
        <f t="shared" ref="E1628:E1691" si="151">C1628-D1628</f>
        <v>-1.1774516841020155E-2</v>
      </c>
      <c r="F1628" s="2">
        <f t="shared" si="149"/>
        <v>-5.1674645958981642E-3</v>
      </c>
      <c r="G1628" s="2">
        <f t="shared" si="147"/>
        <v>-6.6070522451219908E-3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2.6316000000000002</v>
      </c>
      <c r="C1629" s="2">
        <f t="shared" si="150"/>
        <v>2.5701438987560556</v>
      </c>
      <c r="D1629" s="2">
        <f t="shared" ref="D1629:D1692" si="152">$D$4*B1629+(1-$D$4)*D1628</f>
        <v>2.5844274721447764</v>
      </c>
      <c r="E1629" s="2">
        <f t="shared" si="151"/>
        <v>-1.4283573388720772E-2</v>
      </c>
      <c r="F1629" s="2">
        <f t="shared" si="149"/>
        <v>-6.9906863544626861E-3</v>
      </c>
      <c r="G1629" s="2">
        <f t="shared" si="147"/>
        <v>-7.2928870342580856E-3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2.5693000000000001</v>
      </c>
      <c r="C1630" s="2">
        <f t="shared" si="150"/>
        <v>2.5712140681782012</v>
      </c>
      <c r="D1630" s="2">
        <f t="shared" si="152"/>
        <v>2.5833069186525708</v>
      </c>
      <c r="E1630" s="2">
        <f t="shared" si="151"/>
        <v>-1.2092850474369587E-2</v>
      </c>
      <c r="F1630" s="2">
        <f t="shared" si="149"/>
        <v>-8.0111191784440674E-3</v>
      </c>
      <c r="G1630" s="2">
        <f t="shared" si="147"/>
        <v>-4.0817312959255201E-3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2.5693000000000001</v>
      </c>
      <c r="C1631" s="2">
        <f t="shared" si="150"/>
        <v>2.570919596150786</v>
      </c>
      <c r="D1631" s="2">
        <f t="shared" si="152"/>
        <v>2.5822693691227507</v>
      </c>
      <c r="E1631" s="2">
        <f t="shared" si="151"/>
        <v>-1.1349772971964711E-2</v>
      </c>
      <c r="F1631" s="2">
        <f t="shared" si="149"/>
        <v>-8.6788499371481965E-3</v>
      </c>
      <c r="G1631" s="2">
        <f t="shared" si="147"/>
        <v>-2.6709230348165146E-3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2.5693000000000001</v>
      </c>
      <c r="C1632" s="2">
        <f t="shared" si="150"/>
        <v>2.5706704275122036</v>
      </c>
      <c r="D1632" s="2">
        <f t="shared" si="152"/>
        <v>2.5813086751136578</v>
      </c>
      <c r="E1632" s="2">
        <f t="shared" si="151"/>
        <v>-1.0638247601454154E-2</v>
      </c>
      <c r="F1632" s="2">
        <f t="shared" si="149"/>
        <v>-9.0707294700093886E-3</v>
      </c>
      <c r="G1632" s="2">
        <f t="shared" si="147"/>
        <v>-1.5675181314447652E-3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2.5693000000000001</v>
      </c>
      <c r="C1633" s="2">
        <f t="shared" si="150"/>
        <v>2.5704595925103262</v>
      </c>
      <c r="D1633" s="2">
        <f t="shared" si="152"/>
        <v>2.5804191436237569</v>
      </c>
      <c r="E1633" s="2">
        <f t="shared" si="151"/>
        <v>-9.9595511134307202E-3</v>
      </c>
      <c r="F1633" s="2">
        <f t="shared" si="149"/>
        <v>-9.2484937986936563E-3</v>
      </c>
      <c r="G1633" s="2">
        <f t="shared" si="147"/>
        <v>-7.1105731473706385E-4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2.5693000000000001</v>
      </c>
      <c r="C1634" s="2">
        <f t="shared" si="150"/>
        <v>2.5702811936625838</v>
      </c>
      <c r="D1634" s="2">
        <f t="shared" si="152"/>
        <v>2.5795955033553302</v>
      </c>
      <c r="E1634" s="2">
        <f t="shared" si="151"/>
        <v>-9.3143096927463809E-3</v>
      </c>
      <c r="F1634" s="2">
        <f t="shared" si="149"/>
        <v>-9.2616569775042026E-3</v>
      </c>
      <c r="G1634" s="2">
        <f t="shared" si="147"/>
        <v>-5.2652715242178239E-5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2.5693000000000001</v>
      </c>
      <c r="C1635" s="2">
        <f t="shared" si="150"/>
        <v>2.5797148561760324</v>
      </c>
      <c r="D1635" s="2">
        <f t="shared" si="152"/>
        <v>2.5788328734771575</v>
      </c>
      <c r="E1635" s="2">
        <f t="shared" si="151"/>
        <v>8.8198269887485026E-4</v>
      </c>
      <c r="F1635" s="2">
        <f t="shared" si="149"/>
        <v>-7.2329290422283926E-3</v>
      </c>
      <c r="G1635" s="2">
        <f t="shared" si="147"/>
        <v>8.1149117411032437E-3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2.5693000000000001</v>
      </c>
      <c r="C1636" s="2">
        <f t="shared" si="150"/>
        <v>2.5876971859951041</v>
      </c>
      <c r="D1636" s="2">
        <f t="shared" si="152"/>
        <v>2.5781267347010717</v>
      </c>
      <c r="E1636" s="2">
        <f t="shared" si="151"/>
        <v>9.5704512940324449E-3</v>
      </c>
      <c r="F1636" s="2">
        <f t="shared" si="149"/>
        <v>-3.8722529749762257E-3</v>
      </c>
      <c r="G1636" s="2">
        <f t="shared" ref="G1636:G1699" si="153">E1636-F1636</f>
        <v>1.3442704269008671E-2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2.5693000000000001</v>
      </c>
      <c r="C1637" s="2">
        <f t="shared" si="150"/>
        <v>2.5944514650727801</v>
      </c>
      <c r="D1637" s="2">
        <f t="shared" si="152"/>
        <v>2.5774729025009919</v>
      </c>
      <c r="E1637" s="2">
        <f t="shared" si="151"/>
        <v>1.6978562571788203E-2</v>
      </c>
      <c r="F1637" s="2">
        <f t="shared" ref="F1637:F1700" si="155">(E1637*(2/(10)))+((1-(2/10))*F1636)</f>
        <v>2.9791013437665973E-4</v>
      </c>
      <c r="G1637" s="2">
        <f t="shared" si="153"/>
        <v>1.6680652437411542E-2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2.5693000000000001</v>
      </c>
      <c r="C1638" s="2">
        <f t="shared" si="150"/>
        <v>2.6001666242923522</v>
      </c>
      <c r="D1638" s="2">
        <f t="shared" si="152"/>
        <v>2.576867502315733</v>
      </c>
      <c r="E1638" s="2">
        <f t="shared" si="151"/>
        <v>2.3299121976619208E-2</v>
      </c>
      <c r="F1638" s="2">
        <f t="shared" si="155"/>
        <v>4.8981525028251698E-3</v>
      </c>
      <c r="G1638" s="2">
        <f t="shared" si="153"/>
        <v>1.8400969473794038E-2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2.5693000000000001</v>
      </c>
      <c r="C1639" s="2">
        <f t="shared" si="150"/>
        <v>2.605002528247375</v>
      </c>
      <c r="D1639" s="2">
        <f t="shared" si="152"/>
        <v>2.5763069465886415</v>
      </c>
      <c r="E1639" s="2">
        <f t="shared" si="151"/>
        <v>2.8695581658733538E-2</v>
      </c>
      <c r="F1639" s="2">
        <f t="shared" si="155"/>
        <v>9.6576383340068444E-3</v>
      </c>
      <c r="G1639" s="2">
        <f t="shared" si="153"/>
        <v>1.9037943324726692E-2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2.5693000000000001</v>
      </c>
      <c r="C1640" s="2">
        <f t="shared" si="150"/>
        <v>2.5995098315939327</v>
      </c>
      <c r="D1640" s="2">
        <f t="shared" si="152"/>
        <v>2.5757879135080013</v>
      </c>
      <c r="E1640" s="2">
        <f t="shared" si="151"/>
        <v>2.3721918085931382E-2</v>
      </c>
      <c r="F1640" s="2">
        <f t="shared" si="155"/>
        <v>1.2470494284391752E-2</v>
      </c>
      <c r="G1640" s="2">
        <f t="shared" si="153"/>
        <v>1.125142380153963E-2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2.5693000000000001</v>
      </c>
      <c r="C1641" s="2">
        <f t="shared" si="150"/>
        <v>2.5948621651948662</v>
      </c>
      <c r="D1641" s="2">
        <f t="shared" si="152"/>
        <v>2.5753073273222231</v>
      </c>
      <c r="E1641" s="2">
        <f t="shared" si="151"/>
        <v>1.9554837872643116E-2</v>
      </c>
      <c r="F1641" s="2">
        <f t="shared" si="155"/>
        <v>1.3887363002042026E-2</v>
      </c>
      <c r="G1641" s="2">
        <f t="shared" si="153"/>
        <v>5.66747487060109E-3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2.5693000000000001</v>
      </c>
      <c r="C1642" s="2">
        <f t="shared" si="150"/>
        <v>2.5909295243956563</v>
      </c>
      <c r="D1642" s="2">
        <f t="shared" si="152"/>
        <v>2.5748623401131692</v>
      </c>
      <c r="E1642" s="2">
        <f t="shared" si="151"/>
        <v>1.6067184282487101E-2</v>
      </c>
      <c r="F1642" s="2">
        <f t="shared" si="155"/>
        <v>1.4323327258131041E-2</v>
      </c>
      <c r="G1642" s="2">
        <f t="shared" si="153"/>
        <v>1.7438570243560603E-3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2.5693000000000001</v>
      </c>
      <c r="C1643" s="2">
        <f t="shared" si="150"/>
        <v>2.5876019052578632</v>
      </c>
      <c r="D1643" s="2">
        <f t="shared" si="152"/>
        <v>2.5744503149196007</v>
      </c>
      <c r="E1643" s="2">
        <f t="shared" si="151"/>
        <v>1.3151590338262409E-2</v>
      </c>
      <c r="F1643" s="2">
        <f t="shared" si="155"/>
        <v>1.4088979874157316E-2</v>
      </c>
      <c r="G1643" s="2">
        <f t="shared" si="153"/>
        <v>-9.3738953589490685E-4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2.5693000000000001</v>
      </c>
      <c r="C1644" s="2">
        <f t="shared" si="150"/>
        <v>2.5847862275258846</v>
      </c>
      <c r="D1644" s="2">
        <f t="shared" si="152"/>
        <v>2.5740688101107412</v>
      </c>
      <c r="E1644" s="2">
        <f t="shared" si="151"/>
        <v>1.0717417415143426E-2</v>
      </c>
      <c r="F1644" s="2">
        <f t="shared" si="155"/>
        <v>1.3414667382354539E-2</v>
      </c>
      <c r="G1644" s="2">
        <f t="shared" si="153"/>
        <v>-2.6972499672111121E-3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2.5693000000000001</v>
      </c>
      <c r="C1645" s="2">
        <f t="shared" si="150"/>
        <v>2.5824037309834411</v>
      </c>
      <c r="D1645" s="2">
        <f t="shared" si="152"/>
        <v>2.5737155649173529</v>
      </c>
      <c r="E1645" s="2">
        <f t="shared" si="151"/>
        <v>8.6881660660882432E-3</v>
      </c>
      <c r="F1645" s="2">
        <f t="shared" si="155"/>
        <v>1.2469367119101281E-2</v>
      </c>
      <c r="G1645" s="2">
        <f t="shared" si="153"/>
        <v>-3.7812010530130381E-3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2.5693000000000001</v>
      </c>
      <c r="C1646" s="2">
        <f t="shared" si="150"/>
        <v>2.5803877723706043</v>
      </c>
      <c r="D1646" s="2">
        <f t="shared" si="152"/>
        <v>2.5733884860345859</v>
      </c>
      <c r="E1646" s="2">
        <f t="shared" si="151"/>
        <v>6.9992863360184288E-3</v>
      </c>
      <c r="F1646" s="2">
        <f t="shared" si="155"/>
        <v>1.1375350962484711E-2</v>
      </c>
      <c r="G1646" s="2">
        <f t="shared" si="153"/>
        <v>-4.3760646264662823E-3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2.5693000000000001</v>
      </c>
      <c r="C1647" s="2">
        <f t="shared" si="150"/>
        <v>2.5786819612366654</v>
      </c>
      <c r="D1647" s="2">
        <f t="shared" si="152"/>
        <v>2.5730856352172089</v>
      </c>
      <c r="E1647" s="2">
        <f t="shared" si="151"/>
        <v>5.5963260194564768E-3</v>
      </c>
      <c r="F1647" s="2">
        <f t="shared" si="155"/>
        <v>1.0219545973879064E-2</v>
      </c>
      <c r="G1647" s="2">
        <f t="shared" si="153"/>
        <v>-4.6232199544225874E-3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2.5615000000000001</v>
      </c>
      <c r="C1648" s="2">
        <f t="shared" si="150"/>
        <v>2.5772385825848709</v>
      </c>
      <c r="D1648" s="2">
        <f t="shared" si="152"/>
        <v>2.5722274400159342</v>
      </c>
      <c r="E1648" s="2">
        <f t="shared" si="151"/>
        <v>5.011142568936755E-3</v>
      </c>
      <c r="F1648" s="2">
        <f t="shared" si="155"/>
        <v>9.1778652928906027E-3</v>
      </c>
      <c r="G1648" s="2">
        <f t="shared" si="153"/>
        <v>-4.1667227239538477E-3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2.5615000000000001</v>
      </c>
      <c r="C1649" s="2">
        <f t="shared" si="150"/>
        <v>2.5760172621871988</v>
      </c>
      <c r="D1649" s="2">
        <f t="shared" si="152"/>
        <v>2.5714328148295689</v>
      </c>
      <c r="E1649" s="2">
        <f t="shared" si="151"/>
        <v>4.5844473576299727E-3</v>
      </c>
      <c r="F1649" s="2">
        <f t="shared" si="155"/>
        <v>8.2591817058384771E-3</v>
      </c>
      <c r="G1649" s="2">
        <f t="shared" si="153"/>
        <v>-3.6747343482085044E-3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2.5615000000000001</v>
      </c>
      <c r="C1650" s="2">
        <f t="shared" si="150"/>
        <v>2.5749838372353224</v>
      </c>
      <c r="D1650" s="2">
        <f t="shared" si="152"/>
        <v>2.5706970507681195</v>
      </c>
      <c r="E1650" s="2">
        <f t="shared" si="151"/>
        <v>4.2867864672029299E-3</v>
      </c>
      <c r="F1650" s="2">
        <f t="shared" si="155"/>
        <v>7.4647026581113676E-3</v>
      </c>
      <c r="G1650" s="2">
        <f t="shared" si="153"/>
        <v>-3.1779161909084377E-3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2.5615000000000001</v>
      </c>
      <c r="C1651" s="2">
        <f t="shared" si="150"/>
        <v>2.5741094007375809</v>
      </c>
      <c r="D1651" s="2">
        <f t="shared" si="152"/>
        <v>2.5700157877482588</v>
      </c>
      <c r="E1651" s="2">
        <f t="shared" si="151"/>
        <v>4.0936129893220929E-3</v>
      </c>
      <c r="F1651" s="2">
        <f t="shared" si="155"/>
        <v>6.7904847243535132E-3</v>
      </c>
      <c r="G1651" s="2">
        <f t="shared" si="153"/>
        <v>-2.6968717350314203E-3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2.5615000000000001</v>
      </c>
      <c r="C1652" s="2">
        <f t="shared" si="150"/>
        <v>2.5733694929317994</v>
      </c>
      <c r="D1652" s="2">
        <f t="shared" si="152"/>
        <v>2.5693849886557953</v>
      </c>
      <c r="E1652" s="2">
        <f t="shared" si="151"/>
        <v>3.9845042760040528E-3</v>
      </c>
      <c r="F1652" s="2">
        <f t="shared" si="155"/>
        <v>6.229288634683622E-3</v>
      </c>
      <c r="G1652" s="2">
        <f t="shared" si="153"/>
        <v>-2.2447843586795692E-3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2.5615000000000001</v>
      </c>
      <c r="C1653" s="2">
        <f t="shared" si="150"/>
        <v>2.5727434170961381</v>
      </c>
      <c r="D1653" s="2">
        <f t="shared" si="152"/>
        <v>2.5688009154220328</v>
      </c>
      <c r="E1653" s="2">
        <f t="shared" si="151"/>
        <v>3.9425016741052588E-3</v>
      </c>
      <c r="F1653" s="2">
        <f t="shared" si="155"/>
        <v>5.7719312425679502E-3</v>
      </c>
      <c r="G1653" s="2">
        <f t="shared" si="153"/>
        <v>-1.8294295684626915E-3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2.5615000000000001</v>
      </c>
      <c r="C1654" s="2">
        <f t="shared" si="150"/>
        <v>2.5722136606198092</v>
      </c>
      <c r="D1654" s="2">
        <f t="shared" si="152"/>
        <v>2.5682601068722528</v>
      </c>
      <c r="E1654" s="2">
        <f t="shared" si="151"/>
        <v>3.9535537475563487E-3</v>
      </c>
      <c r="F1654" s="2">
        <f t="shared" si="155"/>
        <v>5.4082557435656299E-3</v>
      </c>
      <c r="G1654" s="2">
        <f t="shared" si="153"/>
        <v>-1.4547019960092812E-3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2.5615000000000001</v>
      </c>
      <c r="C1655" s="2">
        <f t="shared" si="150"/>
        <v>2.5717654051398386</v>
      </c>
      <c r="D1655" s="2">
        <f t="shared" si="152"/>
        <v>2.5677593582150489</v>
      </c>
      <c r="E1655" s="2">
        <f t="shared" si="151"/>
        <v>4.0060469247897856E-3</v>
      </c>
      <c r="F1655" s="2">
        <f t="shared" si="155"/>
        <v>5.1278139798104621E-3</v>
      </c>
      <c r="G1655" s="2">
        <f t="shared" si="153"/>
        <v>-1.1217670550206765E-3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2.5615000000000001</v>
      </c>
      <c r="C1656" s="2">
        <f t="shared" si="150"/>
        <v>2.5713861120414023</v>
      </c>
      <c r="D1656" s="2">
        <f t="shared" si="152"/>
        <v>2.5672957020509712</v>
      </c>
      <c r="E1656" s="2">
        <f t="shared" si="151"/>
        <v>4.0904099904310876E-3</v>
      </c>
      <c r="F1656" s="2">
        <f t="shared" si="155"/>
        <v>4.9203331819345879E-3</v>
      </c>
      <c r="G1656" s="2">
        <f t="shared" si="153"/>
        <v>-8.2992319150350033E-4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2.5615000000000001</v>
      </c>
      <c r="C1657" s="2">
        <f t="shared" si="150"/>
        <v>2.5710651717273407</v>
      </c>
      <c r="D1657" s="2">
        <f t="shared" si="152"/>
        <v>2.5668663907879363</v>
      </c>
      <c r="E1657" s="2">
        <f t="shared" si="151"/>
        <v>4.1987809394044007E-3</v>
      </c>
      <c r="F1657" s="2">
        <f t="shared" si="155"/>
        <v>4.7760227334285501E-3</v>
      </c>
      <c r="G1657" s="2">
        <f t="shared" si="153"/>
        <v>-5.7724179402414942E-4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2.5615000000000001</v>
      </c>
      <c r="C1658" s="2">
        <f t="shared" si="150"/>
        <v>2.5695936068462113</v>
      </c>
      <c r="D1658" s="2">
        <f t="shared" si="152"/>
        <v>2.5664688803592002</v>
      </c>
      <c r="E1658" s="2">
        <f t="shared" si="151"/>
        <v>3.1247264870111202E-3</v>
      </c>
      <c r="F1658" s="2">
        <f t="shared" si="155"/>
        <v>4.4457634841450645E-3</v>
      </c>
      <c r="G1658" s="2">
        <f t="shared" si="153"/>
        <v>-1.3210369971339442E-3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2.5615000000000001</v>
      </c>
      <c r="C1659" s="2">
        <f t="shared" si="150"/>
        <v>2.5683484365621787</v>
      </c>
      <c r="D1659" s="2">
        <f t="shared" si="152"/>
        <v>2.5661008151474074</v>
      </c>
      <c r="E1659" s="2">
        <f t="shared" si="151"/>
        <v>2.2476214147713058E-3</v>
      </c>
      <c r="F1659" s="2">
        <f t="shared" si="155"/>
        <v>4.0061350702703131E-3</v>
      </c>
      <c r="G1659" s="2">
        <f t="shared" si="153"/>
        <v>-1.7585136554990072E-3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2.5615000000000001</v>
      </c>
      <c r="C1660" s="2">
        <f t="shared" si="150"/>
        <v>2.5672948309372279</v>
      </c>
      <c r="D1660" s="2">
        <f t="shared" si="152"/>
        <v>2.5657600140253773</v>
      </c>
      <c r="E1660" s="2">
        <f t="shared" si="151"/>
        <v>1.5348169118505339E-3</v>
      </c>
      <c r="F1660" s="2">
        <f t="shared" si="155"/>
        <v>3.5118714385863575E-3</v>
      </c>
      <c r="G1660" s="2">
        <f t="shared" si="153"/>
        <v>-1.9770545267358236E-3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2.5615000000000001</v>
      </c>
      <c r="C1661" s="2">
        <f t="shared" si="150"/>
        <v>2.5664033184853468</v>
      </c>
      <c r="D1661" s="2">
        <f t="shared" si="152"/>
        <v>2.565444457430905</v>
      </c>
      <c r="E1661" s="2">
        <f t="shared" si="151"/>
        <v>9.5886105444176195E-4</v>
      </c>
      <c r="F1661" s="2">
        <f t="shared" si="155"/>
        <v>3.0012693617574387E-3</v>
      </c>
      <c r="G1661" s="2">
        <f t="shared" si="153"/>
        <v>-2.0424083073156767E-3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2.5615000000000001</v>
      </c>
      <c r="C1662" s="2">
        <f t="shared" si="150"/>
        <v>2.5656489617952931</v>
      </c>
      <c r="D1662" s="2">
        <f t="shared" si="152"/>
        <v>2.5651522753989862</v>
      </c>
      <c r="E1662" s="2">
        <f t="shared" si="151"/>
        <v>4.9668639630695566E-4</v>
      </c>
      <c r="F1662" s="2">
        <f t="shared" si="155"/>
        <v>2.500352768667342E-3</v>
      </c>
      <c r="G1662" s="2">
        <f t="shared" si="153"/>
        <v>-2.0036663723603863E-3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2.5615000000000001</v>
      </c>
      <c r="C1663" s="2">
        <f t="shared" si="150"/>
        <v>2.5650106599806324</v>
      </c>
      <c r="D1663" s="2">
        <f t="shared" si="152"/>
        <v>2.564881736480543</v>
      </c>
      <c r="E1663" s="2">
        <f t="shared" si="151"/>
        <v>1.2892350008941733E-4</v>
      </c>
      <c r="F1663" s="2">
        <f t="shared" si="155"/>
        <v>2.0260669149517571E-3</v>
      </c>
      <c r="G1663" s="2">
        <f t="shared" si="153"/>
        <v>-1.8971434148623398E-3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2.5615000000000001</v>
      </c>
      <c r="C1664" s="2">
        <f t="shared" si="150"/>
        <v>2.5644705584451502</v>
      </c>
      <c r="D1664" s="2">
        <f t="shared" si="152"/>
        <v>2.5646312374819842</v>
      </c>
      <c r="E1664" s="2">
        <f t="shared" si="151"/>
        <v>-1.6067903683403273E-4</v>
      </c>
      <c r="F1664" s="2">
        <f t="shared" si="155"/>
        <v>1.5887177245945991E-3</v>
      </c>
      <c r="G1664" s="2">
        <f t="shared" si="153"/>
        <v>-1.7493967614286318E-3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2.5615000000000001</v>
      </c>
      <c r="C1665" s="2">
        <f t="shared" si="150"/>
        <v>2.5640135494535885</v>
      </c>
      <c r="D1665" s="2">
        <f t="shared" si="152"/>
        <v>2.5643992939648004</v>
      </c>
      <c r="E1665" s="2">
        <f t="shared" si="151"/>
        <v>-3.8574451121187181E-4</v>
      </c>
      <c r="F1665" s="2">
        <f t="shared" si="155"/>
        <v>1.193825277433305E-3</v>
      </c>
      <c r="G1665" s="2">
        <f t="shared" si="153"/>
        <v>-1.5795697886451768E-3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2.5615000000000001</v>
      </c>
      <c r="C1666" s="2">
        <f t="shared" si="150"/>
        <v>2.5636268495376515</v>
      </c>
      <c r="D1666" s="2">
        <f t="shared" si="152"/>
        <v>2.5641845314488894</v>
      </c>
      <c r="E1666" s="2">
        <f t="shared" si="151"/>
        <v>-5.576819112378395E-4</v>
      </c>
      <c r="F1666" s="2">
        <f t="shared" si="155"/>
        <v>8.4352383969907611E-4</v>
      </c>
      <c r="G1666" s="2">
        <f t="shared" si="153"/>
        <v>-1.4012057509369155E-3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2.5615000000000001</v>
      </c>
      <c r="C1667" s="2">
        <f t="shared" si="150"/>
        <v>2.5632996419164744</v>
      </c>
      <c r="D1667" s="2">
        <f t="shared" si="152"/>
        <v>2.5639856772674903</v>
      </c>
      <c r="E1667" s="2">
        <f t="shared" si="151"/>
        <v>-6.8603535101585678E-4</v>
      </c>
      <c r="F1667" s="2">
        <f t="shared" si="155"/>
        <v>5.376120015560896E-4</v>
      </c>
      <c r="G1667" s="2">
        <f t="shared" si="153"/>
        <v>-1.2236473525719465E-3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2.5615000000000001</v>
      </c>
      <c r="C1668" s="2">
        <f t="shared" si="150"/>
        <v>2.5630227739293243</v>
      </c>
      <c r="D1668" s="2">
        <f t="shared" si="152"/>
        <v>2.5638015530254541</v>
      </c>
      <c r="E1668" s="2">
        <f t="shared" si="151"/>
        <v>-7.7877909612977803E-4</v>
      </c>
      <c r="F1668" s="2">
        <f t="shared" si="155"/>
        <v>2.7433378201891607E-4</v>
      </c>
      <c r="G1668" s="2">
        <f t="shared" si="153"/>
        <v>-1.0531128781486941E-3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2.5615000000000001</v>
      </c>
      <c r="C1669" s="2">
        <f t="shared" si="150"/>
        <v>2.5627885010171205</v>
      </c>
      <c r="D1669" s="2">
        <f t="shared" si="152"/>
        <v>2.5636310676161611</v>
      </c>
      <c r="E1669" s="2">
        <f t="shared" si="151"/>
        <v>-8.4256659904058395E-4</v>
      </c>
      <c r="F1669" s="2">
        <f t="shared" si="155"/>
        <v>5.0953705807016062E-5</v>
      </c>
      <c r="G1669" s="2">
        <f t="shared" si="153"/>
        <v>-8.9352030484760004E-4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2.5615000000000001</v>
      </c>
      <c r="C1670" s="2">
        <f t="shared" si="150"/>
        <v>2.5625902700914094</v>
      </c>
      <c r="D1670" s="2">
        <f t="shared" si="152"/>
        <v>2.5634732107557046</v>
      </c>
      <c r="E1670" s="2">
        <f t="shared" si="151"/>
        <v>-8.8294066429517315E-4</v>
      </c>
      <c r="F1670" s="2">
        <f t="shared" si="155"/>
        <v>-1.3582516821342177E-4</v>
      </c>
      <c r="G1670" s="2">
        <f t="shared" si="153"/>
        <v>-7.4711549608175143E-4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2.5615000000000001</v>
      </c>
      <c r="C1671" s="2">
        <f t="shared" si="150"/>
        <v>2.5624225362311925</v>
      </c>
      <c r="D1671" s="2">
        <f t="shared" si="152"/>
        <v>2.5633270469960228</v>
      </c>
      <c r="E1671" s="2">
        <f t="shared" si="151"/>
        <v>-9.0451076483022419E-4</v>
      </c>
      <c r="F1671" s="2">
        <f t="shared" si="155"/>
        <v>-2.895622875367823E-4</v>
      </c>
      <c r="G1671" s="2">
        <f t="shared" si="153"/>
        <v>-6.1494847729344189E-4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2.5615000000000001</v>
      </c>
      <c r="C1672" s="2">
        <f t="shared" si="150"/>
        <v>2.5622806075802398</v>
      </c>
      <c r="D1672" s="2">
        <f t="shared" si="152"/>
        <v>2.5631917101815027</v>
      </c>
      <c r="E1672" s="2">
        <f t="shared" si="151"/>
        <v>-9.111026012629253E-4</v>
      </c>
      <c r="F1672" s="2">
        <f t="shared" si="155"/>
        <v>-4.1387035028201091E-4</v>
      </c>
      <c r="G1672" s="2">
        <f t="shared" si="153"/>
        <v>-4.9723225098091445E-4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2.5615000000000001</v>
      </c>
      <c r="C1673" s="2">
        <f t="shared" si="150"/>
        <v>2.5621605141063566</v>
      </c>
      <c r="D1673" s="2">
        <f t="shared" si="152"/>
        <v>2.5630663983162063</v>
      </c>
      <c r="E1673" s="2">
        <f t="shared" si="151"/>
        <v>-9.0588420984971663E-4</v>
      </c>
      <c r="F1673" s="2">
        <f t="shared" si="155"/>
        <v>-5.1227312219555201E-4</v>
      </c>
      <c r="G1673" s="2">
        <f t="shared" si="153"/>
        <v>-3.9361108765416462E-4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2.5615000000000001</v>
      </c>
      <c r="C1674" s="2">
        <f t="shared" si="150"/>
        <v>2.5620588965515325</v>
      </c>
      <c r="D1674" s="2">
        <f t="shared" si="152"/>
        <v>2.5629503688113022</v>
      </c>
      <c r="E1674" s="2">
        <f t="shared" si="151"/>
        <v>-8.9147225976971001E-4</v>
      </c>
      <c r="F1674" s="2">
        <f t="shared" si="155"/>
        <v>-5.881129497103837E-4</v>
      </c>
      <c r="G1674" s="2">
        <f t="shared" si="153"/>
        <v>-3.0335931005932631E-4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2.5615000000000001</v>
      </c>
      <c r="C1675" s="2">
        <f t="shared" si="150"/>
        <v>2.5619729124666812</v>
      </c>
      <c r="D1675" s="2">
        <f t="shared" si="152"/>
        <v>2.5628429340845393</v>
      </c>
      <c r="E1675" s="2">
        <f t="shared" si="151"/>
        <v>-8.7002161785809662E-4</v>
      </c>
      <c r="F1675" s="2">
        <f t="shared" si="155"/>
        <v>-6.4449468333992632E-4</v>
      </c>
      <c r="G1675" s="2">
        <f t="shared" si="153"/>
        <v>-2.2552693451817029E-4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2.5537000000000001</v>
      </c>
      <c r="C1676" s="2">
        <f t="shared" si="150"/>
        <v>2.5619001567025763</v>
      </c>
      <c r="D1676" s="2">
        <f t="shared" si="152"/>
        <v>2.5621656797079067</v>
      </c>
      <c r="E1676" s="2">
        <f t="shared" si="151"/>
        <v>-2.6552300533033701E-4</v>
      </c>
      <c r="F1676" s="2">
        <f t="shared" si="155"/>
        <v>-5.6870034773800842E-4</v>
      </c>
      <c r="G1676" s="2">
        <f t="shared" si="153"/>
        <v>3.031773424076714E-4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2.5615000000000001</v>
      </c>
      <c r="C1677" s="2">
        <f t="shared" si="150"/>
        <v>2.5618385941329489</v>
      </c>
      <c r="D1677" s="2">
        <f t="shared" si="152"/>
        <v>2.5621163700999134</v>
      </c>
      <c r="E1677" s="2">
        <f t="shared" si="151"/>
        <v>-2.777759669645441E-4</v>
      </c>
      <c r="F1677" s="2">
        <f t="shared" si="155"/>
        <v>-5.105154715833156E-4</v>
      </c>
      <c r="G1677" s="2">
        <f t="shared" si="153"/>
        <v>2.327395046187715E-4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2.5615000000000001</v>
      </c>
      <c r="C1678" s="2">
        <f t="shared" si="150"/>
        <v>2.5617865027278799</v>
      </c>
      <c r="D1678" s="2">
        <f t="shared" si="152"/>
        <v>2.5620707130554754</v>
      </c>
      <c r="E1678" s="2">
        <f t="shared" si="151"/>
        <v>-2.8421032759551323E-4</v>
      </c>
      <c r="F1678" s="2">
        <f t="shared" si="155"/>
        <v>-4.6525444278575518E-4</v>
      </c>
      <c r="G1678" s="2">
        <f t="shared" si="153"/>
        <v>1.8104411519024194E-4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2.5615000000000001</v>
      </c>
      <c r="C1679" s="2">
        <f t="shared" ref="C1679:C1742" si="156">$C$4*B1669+C1678*(1-$C$4)</f>
        <v>2.5617424253851291</v>
      </c>
      <c r="D1679" s="2">
        <f t="shared" si="152"/>
        <v>2.562028438014329</v>
      </c>
      <c r="E1679" s="2">
        <f t="shared" si="151"/>
        <v>-2.8601262919991655E-4</v>
      </c>
      <c r="F1679" s="2">
        <f t="shared" si="155"/>
        <v>-4.2940608006858752E-4</v>
      </c>
      <c r="G1679" s="2">
        <f t="shared" si="153"/>
        <v>1.4339345086867097E-4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2.5537000000000001</v>
      </c>
      <c r="C1680" s="2">
        <f t="shared" si="156"/>
        <v>2.5617051291720321</v>
      </c>
      <c r="D1680" s="2">
        <f t="shared" si="152"/>
        <v>2.5614115166799341</v>
      </c>
      <c r="E1680" s="2">
        <f t="shared" si="151"/>
        <v>2.9361249209802764E-4</v>
      </c>
      <c r="F1680" s="2">
        <f t="shared" si="155"/>
        <v>-2.8480236563526449E-4</v>
      </c>
      <c r="G1680" s="2">
        <f t="shared" si="153"/>
        <v>5.7841485773329213E-4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2.5537000000000001</v>
      </c>
      <c r="C1681" s="2">
        <f t="shared" si="156"/>
        <v>2.5616735708378733</v>
      </c>
      <c r="D1681" s="2">
        <f t="shared" si="152"/>
        <v>2.560840293222161</v>
      </c>
      <c r="E1681" s="2">
        <f t="shared" si="151"/>
        <v>8.332776157122801E-4</v>
      </c>
      <c r="F1681" s="2">
        <f t="shared" si="155"/>
        <v>-6.1186369365755558E-5</v>
      </c>
      <c r="G1681" s="2">
        <f t="shared" si="153"/>
        <v>8.9446398507803571E-4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2.5537000000000001</v>
      </c>
      <c r="C1682" s="2">
        <f t="shared" si="156"/>
        <v>2.5616468676320463</v>
      </c>
      <c r="D1682" s="2">
        <f t="shared" si="152"/>
        <v>2.5603113826131119</v>
      </c>
      <c r="E1682" s="2">
        <f t="shared" si="151"/>
        <v>1.3354850189344347E-3</v>
      </c>
      <c r="F1682" s="2">
        <f t="shared" si="155"/>
        <v>2.1814790829428253E-4</v>
      </c>
      <c r="G1682" s="2">
        <f t="shared" si="153"/>
        <v>1.1173371106401521E-3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2.5537000000000001</v>
      </c>
      <c r="C1683" s="2">
        <f t="shared" si="156"/>
        <v>2.5616242726117315</v>
      </c>
      <c r="D1683" s="2">
        <f t="shared" si="152"/>
        <v>2.5598216505676961</v>
      </c>
      <c r="E1683" s="2">
        <f t="shared" si="151"/>
        <v>1.8026220440354734E-3</v>
      </c>
      <c r="F1683" s="2">
        <f t="shared" si="155"/>
        <v>5.350427354425208E-4</v>
      </c>
      <c r="G1683" s="2">
        <f t="shared" si="153"/>
        <v>1.2675793085929526E-3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2.4525000000000001</v>
      </c>
      <c r="C1684" s="2">
        <f t="shared" si="156"/>
        <v>2.5616051537483879</v>
      </c>
      <c r="D1684" s="2">
        <f t="shared" si="152"/>
        <v>2.5518718986737925</v>
      </c>
      <c r="E1684" s="2">
        <f t="shared" si="151"/>
        <v>9.7332550745954372E-3</v>
      </c>
      <c r="F1684" s="2">
        <f t="shared" si="155"/>
        <v>2.3746852032731042E-3</v>
      </c>
      <c r="G1684" s="2">
        <f t="shared" si="153"/>
        <v>7.3585698713223326E-3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2.4525000000000001</v>
      </c>
      <c r="C1685" s="2">
        <f t="shared" si="156"/>
        <v>2.5615889762486357</v>
      </c>
      <c r="D1685" s="2">
        <f t="shared" si="152"/>
        <v>2.5445110172905485</v>
      </c>
      <c r="E1685" s="2">
        <f t="shared" si="151"/>
        <v>1.7077958958087169E-2</v>
      </c>
      <c r="F1685" s="2">
        <f t="shared" si="155"/>
        <v>5.3153399542359174E-3</v>
      </c>
      <c r="G1685" s="2">
        <f t="shared" si="153"/>
        <v>1.1762619003851251E-2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2.4525000000000001</v>
      </c>
      <c r="C1686" s="2">
        <f t="shared" si="156"/>
        <v>2.5603752875949994</v>
      </c>
      <c r="D1686" s="2">
        <f t="shared" si="152"/>
        <v>2.5376953863801375</v>
      </c>
      <c r="E1686" s="2">
        <f t="shared" si="151"/>
        <v>2.2679901214861964E-2</v>
      </c>
      <c r="F1686" s="2">
        <f t="shared" si="155"/>
        <v>8.7882522063611277E-3</v>
      </c>
      <c r="G1686" s="2">
        <f t="shared" si="153"/>
        <v>1.3891649008500836E-2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2.4525000000000001</v>
      </c>
      <c r="C1687" s="2">
        <f t="shared" si="156"/>
        <v>2.5605483202726917</v>
      </c>
      <c r="D1687" s="2">
        <f t="shared" si="152"/>
        <v>2.5313846170186456</v>
      </c>
      <c r="E1687" s="2">
        <f t="shared" si="151"/>
        <v>2.9163703254046158E-2</v>
      </c>
      <c r="F1687" s="2">
        <f t="shared" si="155"/>
        <v>1.2863342415898135E-2</v>
      </c>
      <c r="G1687" s="2">
        <f t="shared" si="153"/>
        <v>1.6300360838148023E-2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6">
        <f>TITRES_STAT!D1691</f>
        <v>2.3591000000000002</v>
      </c>
      <c r="C1688" s="2">
        <f t="shared" si="156"/>
        <v>2.5606947325384315</v>
      </c>
      <c r="D1688" s="2">
        <f t="shared" si="152"/>
        <v>2.518622793535783</v>
      </c>
      <c r="E1688" s="2">
        <f t="shared" si="151"/>
        <v>4.2071939002648495E-2</v>
      </c>
      <c r="F1688" s="2">
        <f t="shared" si="155"/>
        <v>1.8705061733248207E-2</v>
      </c>
      <c r="G1688" s="2">
        <f t="shared" si="153"/>
        <v>2.3366877269400288E-2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6">
        <f>TITRES_STAT!D1692</f>
        <v>2.3902000000000001</v>
      </c>
      <c r="C1689" s="2">
        <f t="shared" si="156"/>
        <v>2.560818619840211</v>
      </c>
      <c r="D1689" s="2">
        <f t="shared" si="152"/>
        <v>2.5091099940146138</v>
      </c>
      <c r="E1689" s="2">
        <f t="shared" si="151"/>
        <v>5.170862582559721E-2</v>
      </c>
      <c r="F1689" s="2">
        <f t="shared" si="155"/>
        <v>2.5305774551718008E-2</v>
      </c>
      <c r="G1689" s="2">
        <f t="shared" si="153"/>
        <v>2.6402851273879202E-2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2.3902000000000001</v>
      </c>
      <c r="C1690" s="2">
        <f t="shared" si="156"/>
        <v>2.5597234475571016</v>
      </c>
      <c r="D1690" s="2">
        <f t="shared" si="152"/>
        <v>2.5003018463098274</v>
      </c>
      <c r="E1690" s="2">
        <f t="shared" si="151"/>
        <v>5.9421601247274136E-2</v>
      </c>
      <c r="F1690" s="2">
        <f t="shared" si="155"/>
        <v>3.2128939890829239E-2</v>
      </c>
      <c r="G1690" s="2">
        <f t="shared" si="153"/>
        <v>2.7292661356444897E-2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2.3746999999999998</v>
      </c>
      <c r="C1691" s="2">
        <f t="shared" si="156"/>
        <v>2.5587967633175475</v>
      </c>
      <c r="D1691" s="2">
        <f t="shared" si="152"/>
        <v>2.4909980058424326</v>
      </c>
      <c r="E1691" s="2">
        <f t="shared" si="151"/>
        <v>6.7798757475114879E-2</v>
      </c>
      <c r="F1691" s="2">
        <f t="shared" si="155"/>
        <v>3.9262903407686373E-2</v>
      </c>
      <c r="G1691" s="2">
        <f t="shared" si="153"/>
        <v>2.8535854067428507E-2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2.3824999999999998</v>
      </c>
      <c r="C1692" s="2">
        <f t="shared" si="156"/>
        <v>2.5580126458840788</v>
      </c>
      <c r="D1692" s="2">
        <f t="shared" si="152"/>
        <v>2.4829611165207712</v>
      </c>
      <c r="E1692" s="2">
        <f t="shared" ref="E1692:E1755" si="157">C1692-D1692</f>
        <v>7.5051529363307612E-2</v>
      </c>
      <c r="F1692" s="2">
        <f t="shared" si="155"/>
        <v>4.6420628598810618E-2</v>
      </c>
      <c r="G1692" s="2">
        <f t="shared" si="153"/>
        <v>2.8630900764496994E-2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2.3668999999999998</v>
      </c>
      <c r="C1693" s="2">
        <f t="shared" si="156"/>
        <v>2.5573491619019131</v>
      </c>
      <c r="D1693" s="2">
        <f t="shared" ref="D1693:D1756" si="158">$D$4*B1693+(1-$D$4)*D1692</f>
        <v>2.4743639967784921</v>
      </c>
      <c r="E1693" s="2">
        <f t="shared" si="157"/>
        <v>8.2985165123421023E-2</v>
      </c>
      <c r="F1693" s="2">
        <f t="shared" si="155"/>
        <v>5.3733535903732699E-2</v>
      </c>
      <c r="G1693" s="2">
        <f t="shared" si="153"/>
        <v>2.9251629219688324E-2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2.3668999999999998</v>
      </c>
      <c r="C1694" s="2">
        <f t="shared" si="156"/>
        <v>2.5412185216093111</v>
      </c>
      <c r="D1694" s="2">
        <f t="shared" si="158"/>
        <v>2.4664037007208264</v>
      </c>
      <c r="E1694" s="2">
        <f t="shared" si="157"/>
        <v>7.4814820888484679E-2</v>
      </c>
      <c r="F1694" s="2">
        <f t="shared" si="155"/>
        <v>5.7949792900683098E-2</v>
      </c>
      <c r="G1694" s="2">
        <f t="shared" si="153"/>
        <v>1.6865027987801581E-2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2.3668999999999998</v>
      </c>
      <c r="C1695" s="2">
        <f t="shared" si="156"/>
        <v>2.5275695182848015</v>
      </c>
      <c r="D1695" s="2">
        <f t="shared" si="158"/>
        <v>2.4590330562229874</v>
      </c>
      <c r="E1695" s="2">
        <f t="shared" si="157"/>
        <v>6.8536462061814074E-2</v>
      </c>
      <c r="F1695" s="2">
        <f t="shared" si="155"/>
        <v>6.0067126732909294E-2</v>
      </c>
      <c r="G1695" s="2">
        <f t="shared" si="153"/>
        <v>8.4693353289047799E-3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2.3201999999999998</v>
      </c>
      <c r="C1696" s="2">
        <f t="shared" si="156"/>
        <v>2.5160203616256016</v>
      </c>
      <c r="D1696" s="2">
        <f t="shared" si="158"/>
        <v>2.4487491261323959</v>
      </c>
      <c r="E1696" s="2">
        <f t="shared" si="157"/>
        <v>6.7271235493205683E-2</v>
      </c>
      <c r="F1696" s="2">
        <f t="shared" si="155"/>
        <v>6.1507948484968579E-2</v>
      </c>
      <c r="G1696" s="2">
        <f t="shared" si="153"/>
        <v>5.7632870082371043E-3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2.3201999999999998</v>
      </c>
      <c r="C1697" s="2">
        <f t="shared" si="156"/>
        <v>2.5062479982985861</v>
      </c>
      <c r="D1697" s="2">
        <f t="shared" si="158"/>
        <v>2.4392269686411074</v>
      </c>
      <c r="E1697" s="2">
        <f t="shared" si="157"/>
        <v>6.7021029657478692E-2</v>
      </c>
      <c r="F1697" s="2">
        <f t="shared" si="155"/>
        <v>6.2610564719470602E-2</v>
      </c>
      <c r="G1697" s="2">
        <f t="shared" si="153"/>
        <v>4.4104649380080907E-3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2.3201999999999998</v>
      </c>
      <c r="C1698" s="2">
        <f t="shared" si="156"/>
        <v>2.4836098447141883</v>
      </c>
      <c r="D1698" s="2">
        <f t="shared" si="158"/>
        <v>2.4304101561491738</v>
      </c>
      <c r="E1698" s="2">
        <f t="shared" si="157"/>
        <v>5.3199688565014558E-2</v>
      </c>
      <c r="F1698" s="2">
        <f t="shared" si="155"/>
        <v>6.0728389488579393E-2</v>
      </c>
      <c r="G1698" s="2">
        <f t="shared" si="153"/>
        <v>-7.528700923564835E-3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2.3279999999999998</v>
      </c>
      <c r="C1699" s="2">
        <f t="shared" si="156"/>
        <v>2.469239099373544</v>
      </c>
      <c r="D1699" s="2">
        <f t="shared" si="158"/>
        <v>2.4228242186566424</v>
      </c>
      <c r="E1699" s="2">
        <f t="shared" si="157"/>
        <v>4.6414880716901585E-2</v>
      </c>
      <c r="F1699" s="2">
        <f t="shared" si="155"/>
        <v>5.7865687734243838E-2</v>
      </c>
      <c r="G1699" s="2">
        <f t="shared" si="153"/>
        <v>-1.1450807017342253E-2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2.3279999999999998</v>
      </c>
      <c r="C1700" s="2">
        <f t="shared" si="156"/>
        <v>2.4570792379314605</v>
      </c>
      <c r="D1700" s="2">
        <f t="shared" si="158"/>
        <v>2.4158002024598542</v>
      </c>
      <c r="E1700" s="2">
        <f t="shared" si="157"/>
        <v>4.1279035471606385E-2</v>
      </c>
      <c r="F1700" s="2">
        <f t="shared" si="155"/>
        <v>5.454835728171635E-2</v>
      </c>
      <c r="G1700" s="2">
        <f t="shared" ref="G1700:G1763" si="159">E1700-F1700</f>
        <v>-1.3269321810109966E-2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2.3201999999999998</v>
      </c>
      <c r="C1701" s="2">
        <f t="shared" si="156"/>
        <v>2.4444055090189281</v>
      </c>
      <c r="D1701" s="2">
        <f t="shared" si="158"/>
        <v>2.4087187059813466</v>
      </c>
      <c r="E1701" s="2">
        <f t="shared" si="157"/>
        <v>3.5686803037581427E-2</v>
      </c>
      <c r="F1701" s="2">
        <f t="shared" ref="F1701:F1764" si="161">(E1701*(2/(10)))+((1-(2/10))*F1700)</f>
        <v>5.0776046432889368E-2</v>
      </c>
      <c r="G1701" s="2">
        <f t="shared" si="159"/>
        <v>-1.5089243395307941E-2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2.3201999999999998</v>
      </c>
      <c r="C1702" s="2">
        <f t="shared" si="156"/>
        <v>2.4348815845544776</v>
      </c>
      <c r="D1702" s="2">
        <f t="shared" si="158"/>
        <v>2.4021617647975435</v>
      </c>
      <c r="E1702" s="2">
        <f t="shared" si="157"/>
        <v>3.2719819756934054E-2</v>
      </c>
      <c r="F1702" s="2">
        <f t="shared" si="161"/>
        <v>4.7164801097698307E-2</v>
      </c>
      <c r="G1702" s="2">
        <f t="shared" si="159"/>
        <v>-1.4444981340764253E-2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2.3201999999999998</v>
      </c>
      <c r="C1703" s="2">
        <f t="shared" si="156"/>
        <v>2.4244228792384037</v>
      </c>
      <c r="D1703" s="2">
        <f t="shared" si="158"/>
        <v>2.3960905229606886</v>
      </c>
      <c r="E1703" s="2">
        <f t="shared" si="157"/>
        <v>2.8332356277715132E-2</v>
      </c>
      <c r="F1703" s="2">
        <f t="shared" si="161"/>
        <v>4.3398312133701669E-2</v>
      </c>
      <c r="G1703" s="2">
        <f t="shared" si="159"/>
        <v>-1.5065955855986538E-2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2.3201999999999998</v>
      </c>
      <c r="C1704" s="2">
        <f t="shared" si="156"/>
        <v>2.4155732055094186</v>
      </c>
      <c r="D1704" s="2">
        <f t="shared" si="158"/>
        <v>2.3904690027413786</v>
      </c>
      <c r="E1704" s="2">
        <f t="shared" si="157"/>
        <v>2.5104202768039929E-2</v>
      </c>
      <c r="F1704" s="2">
        <f t="shared" si="161"/>
        <v>3.9739490260569318E-2</v>
      </c>
      <c r="G1704" s="2">
        <f t="shared" si="159"/>
        <v>-1.4635287492529389E-2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2.3201999999999998</v>
      </c>
      <c r="C1705" s="2">
        <f t="shared" si="156"/>
        <v>2.408085020046431</v>
      </c>
      <c r="D1705" s="2">
        <f t="shared" si="158"/>
        <v>2.3852638914272024</v>
      </c>
      <c r="E1705" s="2">
        <f t="shared" si="157"/>
        <v>2.2821128619228581E-2</v>
      </c>
      <c r="F1705" s="2">
        <f t="shared" si="161"/>
        <v>3.6355817932301172E-2</v>
      </c>
      <c r="G1705" s="2">
        <f t="shared" si="159"/>
        <v>-1.3534689313072591E-2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2.3201999999999998</v>
      </c>
      <c r="C1706" s="2">
        <f t="shared" si="156"/>
        <v>2.3945642477315952</v>
      </c>
      <c r="D1706" s="2">
        <f t="shared" si="158"/>
        <v>2.3804443439140766</v>
      </c>
      <c r="E1706" s="2">
        <f t="shared" si="157"/>
        <v>1.4119903817518598E-2</v>
      </c>
      <c r="F1706" s="2">
        <f t="shared" si="161"/>
        <v>3.1908635109344663E-2</v>
      </c>
      <c r="G1706" s="2">
        <f t="shared" si="159"/>
        <v>-1.7788731291826065E-2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6">
        <f>TITRES_STAT!D1710</f>
        <v>2.3201999999999998</v>
      </c>
      <c r="C1707" s="2">
        <f t="shared" si="156"/>
        <v>2.3831235942344264</v>
      </c>
      <c r="D1707" s="2">
        <f t="shared" si="158"/>
        <v>2.3759817999204413</v>
      </c>
      <c r="E1707" s="2">
        <f t="shared" si="157"/>
        <v>7.1417943139850948E-3</v>
      </c>
      <c r="F1707" s="2">
        <f t="shared" si="161"/>
        <v>2.6955266950272751E-2</v>
      </c>
      <c r="G1707" s="2">
        <f t="shared" si="159"/>
        <v>-1.9813472636287657E-2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2.3201999999999998</v>
      </c>
      <c r="C1708" s="2">
        <f t="shared" si="156"/>
        <v>2.3734430412752836</v>
      </c>
      <c r="D1708" s="2">
        <f t="shared" si="158"/>
        <v>2.3718498147411498</v>
      </c>
      <c r="E1708" s="2">
        <f t="shared" si="157"/>
        <v>1.5932265341338514E-3</v>
      </c>
      <c r="F1708" s="2">
        <f t="shared" si="161"/>
        <v>2.1882858867044976E-2</v>
      </c>
      <c r="G1708" s="2">
        <f t="shared" si="159"/>
        <v>-2.0289632332911124E-2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2.3201999999999998</v>
      </c>
      <c r="C1709" s="2">
        <f t="shared" si="156"/>
        <v>2.3664518041560094</v>
      </c>
      <c r="D1709" s="2">
        <f t="shared" si="158"/>
        <v>2.368023902538102</v>
      </c>
      <c r="E1709" s="2">
        <f t="shared" si="157"/>
        <v>-1.5720983820926016E-3</v>
      </c>
      <c r="F1709" s="2">
        <f t="shared" si="161"/>
        <v>1.7191867417217458E-2</v>
      </c>
      <c r="G1709" s="2">
        <f t="shared" si="159"/>
        <v>-1.876396579931006E-2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2.3123999999999998</v>
      </c>
      <c r="C1710" s="2">
        <f t="shared" si="156"/>
        <v>2.3605361419781619</v>
      </c>
      <c r="D1710" s="2">
        <f t="shared" si="158"/>
        <v>2.3639036134612055</v>
      </c>
      <c r="E1710" s="2">
        <f t="shared" si="157"/>
        <v>-3.3674714830436159E-3</v>
      </c>
      <c r="F1710" s="2">
        <f t="shared" si="161"/>
        <v>1.3079999637165243E-2</v>
      </c>
      <c r="G1710" s="2">
        <f t="shared" si="159"/>
        <v>-1.6447471120208858E-2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2.3123999999999998</v>
      </c>
      <c r="C1711" s="2">
        <f t="shared" si="156"/>
        <v>2.3543305816738291</v>
      </c>
      <c r="D1711" s="2">
        <f t="shared" si="158"/>
        <v>2.3600885309825976</v>
      </c>
      <c r="E1711" s="2">
        <f t="shared" si="157"/>
        <v>-5.7579493087684952E-3</v>
      </c>
      <c r="F1711" s="2">
        <f t="shared" si="161"/>
        <v>9.3124098479784954E-3</v>
      </c>
      <c r="G1711" s="2">
        <f t="shared" si="159"/>
        <v>-1.5070359156746991E-2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2.3123999999999998</v>
      </c>
      <c r="C1712" s="2">
        <f t="shared" si="156"/>
        <v>2.3490797229547784</v>
      </c>
      <c r="D1712" s="2">
        <f t="shared" si="158"/>
        <v>2.3565560472061087</v>
      </c>
      <c r="E1712" s="2">
        <f t="shared" si="157"/>
        <v>-7.4763242513302686E-3</v>
      </c>
      <c r="F1712" s="2">
        <f t="shared" si="161"/>
        <v>5.9546630281167422E-3</v>
      </c>
      <c r="G1712" s="2">
        <f t="shared" si="159"/>
        <v>-1.3430987279447011E-2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2.3123999999999998</v>
      </c>
      <c r="C1713" s="2">
        <f t="shared" si="156"/>
        <v>2.3446366886540431</v>
      </c>
      <c r="D1713" s="2">
        <f t="shared" si="158"/>
        <v>2.3532852288945452</v>
      </c>
      <c r="E1713" s="2">
        <f t="shared" si="157"/>
        <v>-8.6485402405021006E-3</v>
      </c>
      <c r="F1713" s="2">
        <f t="shared" si="161"/>
        <v>3.034022374392974E-3</v>
      </c>
      <c r="G1713" s="2">
        <f t="shared" si="159"/>
        <v>-1.1682562614895075E-2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2.3201999999999998</v>
      </c>
      <c r="C1714" s="2">
        <f t="shared" si="156"/>
        <v>2.3408771980918823</v>
      </c>
      <c r="D1714" s="2">
        <f t="shared" si="158"/>
        <v>2.3508344711986533</v>
      </c>
      <c r="E1714" s="2">
        <f t="shared" si="157"/>
        <v>-9.9572731067709697E-3</v>
      </c>
      <c r="F1714" s="2">
        <f t="shared" si="161"/>
        <v>4.3576327816018546E-4</v>
      </c>
      <c r="G1714" s="2">
        <f t="shared" si="159"/>
        <v>-1.0393036384931154E-2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2.3201999999999998</v>
      </c>
      <c r="C1715" s="2">
        <f t="shared" si="156"/>
        <v>2.337696090693131</v>
      </c>
      <c r="D1715" s="2">
        <f t="shared" si="158"/>
        <v>2.3485652511098642</v>
      </c>
      <c r="E1715" s="2">
        <f t="shared" si="157"/>
        <v>-1.0869160416733248E-2</v>
      </c>
      <c r="F1715" s="2">
        <f t="shared" si="161"/>
        <v>-1.8252214608185011E-3</v>
      </c>
      <c r="G1715" s="2">
        <f t="shared" si="159"/>
        <v>-9.0439389559147463E-3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2.2968000000000002</v>
      </c>
      <c r="C1716" s="2">
        <f t="shared" si="156"/>
        <v>2.3350043844326493</v>
      </c>
      <c r="D1716" s="2">
        <f t="shared" si="158"/>
        <v>2.3447307880646893</v>
      </c>
      <c r="E1716" s="2">
        <f t="shared" si="157"/>
        <v>-9.726403632039915E-3</v>
      </c>
      <c r="F1716" s="2">
        <f t="shared" si="161"/>
        <v>-3.4054578950627841E-3</v>
      </c>
      <c r="G1716" s="2">
        <f t="shared" si="159"/>
        <v>-6.3209457369771309E-3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2.2968000000000002</v>
      </c>
      <c r="C1717" s="2">
        <f t="shared" si="156"/>
        <v>2.3327267868276262</v>
      </c>
      <c r="D1717" s="2">
        <f t="shared" si="158"/>
        <v>2.3411803593191567</v>
      </c>
      <c r="E1717" s="2">
        <f t="shared" si="157"/>
        <v>-8.4535724915304478E-3</v>
      </c>
      <c r="F1717" s="2">
        <f t="shared" si="161"/>
        <v>-4.4150808143563168E-3</v>
      </c>
      <c r="G1717" s="2">
        <f t="shared" si="159"/>
        <v>-4.038491677174131E-3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2.2968000000000002</v>
      </c>
      <c r="C1718" s="2">
        <f t="shared" si="156"/>
        <v>2.3307995888541453</v>
      </c>
      <c r="D1718" s="2">
        <f t="shared" si="158"/>
        <v>2.3378929252955154</v>
      </c>
      <c r="E1718" s="2">
        <f t="shared" si="157"/>
        <v>-7.0933364413701128E-3</v>
      </c>
      <c r="F1718" s="2">
        <f t="shared" si="161"/>
        <v>-4.950731939759076E-3</v>
      </c>
      <c r="G1718" s="2">
        <f t="shared" si="159"/>
        <v>-2.1426045016110368E-3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2.3046000000000002</v>
      </c>
      <c r="C1719" s="2">
        <f t="shared" si="156"/>
        <v>2.3291688828765844</v>
      </c>
      <c r="D1719" s="2">
        <f t="shared" si="158"/>
        <v>2.3354267826810329</v>
      </c>
      <c r="E1719" s="2">
        <f t="shared" si="157"/>
        <v>-6.2578998044484635E-3</v>
      </c>
      <c r="F1719" s="2">
        <f t="shared" si="161"/>
        <v>-5.2121655126969538E-3</v>
      </c>
      <c r="G1719" s="2">
        <f t="shared" si="159"/>
        <v>-1.0457342917515097E-3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2.3046000000000002</v>
      </c>
      <c r="C1720" s="2">
        <f t="shared" si="156"/>
        <v>2.3265890547417252</v>
      </c>
      <c r="D1720" s="2">
        <f t="shared" si="158"/>
        <v>2.3331433172972527</v>
      </c>
      <c r="E1720" s="2">
        <f t="shared" si="157"/>
        <v>-6.5542625555274903E-3</v>
      </c>
      <c r="F1720" s="2">
        <f t="shared" si="161"/>
        <v>-5.4805849212630608E-3</v>
      </c>
      <c r="G1720" s="2">
        <f t="shared" si="159"/>
        <v>-1.0736776342644295E-3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2.1878000000000002</v>
      </c>
      <c r="C1721" s="2">
        <f t="shared" si="156"/>
        <v>2.3244061232429982</v>
      </c>
      <c r="D1721" s="2">
        <f t="shared" si="158"/>
        <v>2.3223771456456044</v>
      </c>
      <c r="E1721" s="2">
        <f t="shared" si="157"/>
        <v>2.028977597393844E-3</v>
      </c>
      <c r="F1721" s="2">
        <f t="shared" si="161"/>
        <v>-3.9786724175316802E-3</v>
      </c>
      <c r="G1721" s="2">
        <f t="shared" si="159"/>
        <v>6.0076500149255242E-3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2.3046000000000002</v>
      </c>
      <c r="C1722" s="2">
        <f t="shared" si="156"/>
        <v>2.3225590273594601</v>
      </c>
      <c r="D1722" s="2">
        <f t="shared" si="158"/>
        <v>2.3210603200422266</v>
      </c>
      <c r="E1722" s="2">
        <f t="shared" si="157"/>
        <v>1.4987073172334497E-3</v>
      </c>
      <c r="F1722" s="2">
        <f t="shared" si="161"/>
        <v>-2.8831964705786544E-3</v>
      </c>
      <c r="G1722" s="2">
        <f t="shared" si="159"/>
        <v>4.3819037878121041E-3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2.3046000000000002</v>
      </c>
      <c r="C1723" s="2">
        <f t="shared" si="156"/>
        <v>2.3209961000733892</v>
      </c>
      <c r="D1723" s="2">
        <f t="shared" si="158"/>
        <v>2.3198410370761358</v>
      </c>
      <c r="E1723" s="2">
        <f t="shared" si="157"/>
        <v>1.155062997253431E-3</v>
      </c>
      <c r="F1723" s="2">
        <f t="shared" si="161"/>
        <v>-2.0755445770122374E-3</v>
      </c>
      <c r="G1723" s="2">
        <f t="shared" si="159"/>
        <v>3.2306075742656684E-3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2.3123999999999998</v>
      </c>
      <c r="C1724" s="2">
        <f t="shared" si="156"/>
        <v>2.3208736231390215</v>
      </c>
      <c r="D1724" s="2">
        <f t="shared" si="158"/>
        <v>2.3192898491445701</v>
      </c>
      <c r="E1724" s="2">
        <f t="shared" si="157"/>
        <v>1.5837739944513096E-3</v>
      </c>
      <c r="F1724" s="2">
        <f t="shared" si="161"/>
        <v>-1.3436808627195281E-3</v>
      </c>
      <c r="G1724" s="2">
        <f t="shared" si="159"/>
        <v>2.9274548571708377E-3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2.3123999999999998</v>
      </c>
      <c r="C1725" s="2">
        <f t="shared" si="156"/>
        <v>2.3207699888099413</v>
      </c>
      <c r="D1725" s="2">
        <f t="shared" si="158"/>
        <v>2.318779489948676</v>
      </c>
      <c r="E1725" s="2">
        <f t="shared" si="157"/>
        <v>1.990498861265344E-3</v>
      </c>
      <c r="F1725" s="2">
        <f t="shared" si="161"/>
        <v>-6.7684491792255374E-4</v>
      </c>
      <c r="G1725" s="2">
        <f t="shared" si="159"/>
        <v>2.6673437791878978E-3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2.3123999999999998</v>
      </c>
      <c r="C1726" s="2">
        <f t="shared" si="156"/>
        <v>2.3170822982237964</v>
      </c>
      <c r="D1726" s="2">
        <f t="shared" si="158"/>
        <v>2.3183069351376631</v>
      </c>
      <c r="E1726" s="2">
        <f t="shared" si="157"/>
        <v>-1.2246369138666502E-3</v>
      </c>
      <c r="F1726" s="2">
        <f t="shared" si="161"/>
        <v>-7.8640331711137316E-4</v>
      </c>
      <c r="G1726" s="2">
        <f t="shared" si="159"/>
        <v>-4.3823359675527703E-4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6">
        <f>TITRES_STAT!D1730</f>
        <v>2.2734999999999999</v>
      </c>
      <c r="C1727" s="2">
        <f t="shared" si="156"/>
        <v>2.3139619446509045</v>
      </c>
      <c r="D1727" s="2">
        <f t="shared" si="158"/>
        <v>2.3149879029052438</v>
      </c>
      <c r="E1727" s="2">
        <f t="shared" si="157"/>
        <v>-1.0259582543392654E-3</v>
      </c>
      <c r="F1727" s="2">
        <f t="shared" si="161"/>
        <v>-8.3431430455695166E-4</v>
      </c>
      <c r="G1727" s="2">
        <f t="shared" si="159"/>
        <v>-1.9164394978231369E-4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6">
        <f>TITRES_STAT!D1731</f>
        <v>2.3046000000000002</v>
      </c>
      <c r="C1728" s="2">
        <f t="shared" si="156"/>
        <v>2.3113216454738423</v>
      </c>
      <c r="D1728" s="2">
        <f t="shared" si="158"/>
        <v>2.3142184286159666</v>
      </c>
      <c r="E1728" s="2">
        <f t="shared" si="157"/>
        <v>-2.8967831421242707E-3</v>
      </c>
      <c r="F1728" s="2">
        <f t="shared" si="161"/>
        <v>-1.2468080720704155E-3</v>
      </c>
      <c r="G1728" s="2">
        <f t="shared" si="159"/>
        <v>-1.6499750700538552E-3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6">
        <f>TITRES_STAT!D1732</f>
        <v>2.3046000000000002</v>
      </c>
      <c r="C1729" s="2">
        <f t="shared" si="156"/>
        <v>2.3102875461701746</v>
      </c>
      <c r="D1729" s="2">
        <f t="shared" si="158"/>
        <v>2.3135059524221915</v>
      </c>
      <c r="E1729" s="2">
        <f t="shared" si="157"/>
        <v>-3.2184062520168588E-3</v>
      </c>
      <c r="F1729" s="2">
        <f t="shared" si="161"/>
        <v>-1.6411277080597042E-3</v>
      </c>
      <c r="G1729" s="2">
        <f t="shared" si="159"/>
        <v>-1.5772785439571546E-3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6">
        <f>TITRES_STAT!D1733</f>
        <v>2.3046000000000002</v>
      </c>
      <c r="C1730" s="2">
        <f t="shared" si="156"/>
        <v>2.309412539067071</v>
      </c>
      <c r="D1730" s="2">
        <f t="shared" si="158"/>
        <v>2.3128462522427702</v>
      </c>
      <c r="E1730" s="2">
        <f t="shared" si="157"/>
        <v>-3.4337131756991823E-3</v>
      </c>
      <c r="F1730" s="2">
        <f t="shared" si="161"/>
        <v>-1.9996448015876002E-3</v>
      </c>
      <c r="G1730" s="2">
        <f t="shared" si="159"/>
        <v>-1.4340683741115821E-3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6">
        <f>TITRES_STAT!D1734</f>
        <v>2.2968000000000002</v>
      </c>
      <c r="C1731" s="2">
        <f t="shared" si="156"/>
        <v>2.290702917672137</v>
      </c>
      <c r="D1731" s="2">
        <f t="shared" si="158"/>
        <v>2.3116576409655281</v>
      </c>
      <c r="E1731" s="2">
        <f t="shared" si="157"/>
        <v>-2.0954723293391098E-2</v>
      </c>
      <c r="F1731" s="2">
        <f t="shared" si="161"/>
        <v>-5.7906604999483002E-3</v>
      </c>
      <c r="G1731" s="2">
        <f t="shared" si="159"/>
        <v>-1.5164062793442797E-2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6">
        <f>TITRES_STAT!D1735</f>
        <v>2.2890000000000001</v>
      </c>
      <c r="C1732" s="2">
        <f t="shared" si="156"/>
        <v>2.2928409303379622</v>
      </c>
      <c r="D1732" s="2">
        <f t="shared" si="158"/>
        <v>2.3099792971903037</v>
      </c>
      <c r="E1732" s="2">
        <f t="shared" si="157"/>
        <v>-1.7138366852341491E-2</v>
      </c>
      <c r="F1732" s="2">
        <f t="shared" si="161"/>
        <v>-8.0602017704269387E-3</v>
      </c>
      <c r="G1732" s="2">
        <f t="shared" si="159"/>
        <v>-9.0781650819145524E-3</v>
      </c>
      <c r="H1732" s="2" t="str">
        <f t="shared" si="160"/>
        <v>Hold</v>
      </c>
    </row>
    <row r="1733" spans="1:8" ht="13.5" x14ac:dyDescent="0.25">
      <c r="A1733" s="3">
        <f>TITRES_STAT!B1736</f>
        <v>44538</v>
      </c>
      <c r="B1733" s="6">
        <f>TITRES_STAT!D1736</f>
        <v>2.2890000000000001</v>
      </c>
      <c r="C1733" s="2">
        <f t="shared" si="156"/>
        <v>2.2946500179782756</v>
      </c>
      <c r="D1733" s="2">
        <f t="shared" si="158"/>
        <v>2.3084252751762073</v>
      </c>
      <c r="E1733" s="2">
        <f t="shared" si="157"/>
        <v>-1.3775257197931712E-2</v>
      </c>
      <c r="F1733" s="2">
        <f t="shared" si="161"/>
        <v>-9.2032128559278933E-3</v>
      </c>
      <c r="G1733" s="2">
        <f t="shared" si="159"/>
        <v>-4.5720443420038184E-3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6">
        <f>TITRES_STAT!D1737</f>
        <v>2.2890000000000001</v>
      </c>
      <c r="C1734" s="2">
        <f t="shared" si="156"/>
        <v>2.2973807844431562</v>
      </c>
      <c r="D1734" s="2">
        <f t="shared" si="158"/>
        <v>2.3069863659038958</v>
      </c>
      <c r="E1734" s="2">
        <f t="shared" si="157"/>
        <v>-9.6055814607396428E-3</v>
      </c>
      <c r="F1734" s="2">
        <f t="shared" si="161"/>
        <v>-9.2836865768902432E-3</v>
      </c>
      <c r="G1734" s="2">
        <f t="shared" si="159"/>
        <v>-3.2189488384939957E-4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6">
        <f>TITRES_STAT!D1738</f>
        <v>2.2890000000000001</v>
      </c>
      <c r="C1735" s="2">
        <f t="shared" si="156"/>
        <v>2.2996914329903628</v>
      </c>
      <c r="D1735" s="2">
        <f t="shared" si="158"/>
        <v>2.3056540425036074</v>
      </c>
      <c r="E1735" s="2">
        <f t="shared" si="157"/>
        <v>-5.9626095132445656E-3</v>
      </c>
      <c r="F1735" s="2">
        <f t="shared" si="161"/>
        <v>-8.6194711641611084E-3</v>
      </c>
      <c r="G1735" s="2">
        <f t="shared" si="159"/>
        <v>2.6568616509165428E-3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2.2890000000000001</v>
      </c>
      <c r="C1736" s="2">
        <f t="shared" si="156"/>
        <v>2.3016465971456919</v>
      </c>
      <c r="D1736" s="2">
        <f t="shared" si="158"/>
        <v>2.3044204097255627</v>
      </c>
      <c r="E1736" s="2">
        <f t="shared" si="157"/>
        <v>-2.7738125798708602E-3</v>
      </c>
      <c r="F1736" s="2">
        <f t="shared" si="161"/>
        <v>-7.4503394473030586E-3</v>
      </c>
      <c r="G1736" s="2">
        <f t="shared" si="159"/>
        <v>4.6765268674321984E-3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2.2890000000000001</v>
      </c>
      <c r="C1737" s="2">
        <f t="shared" si="156"/>
        <v>2.29731635143097</v>
      </c>
      <c r="D1737" s="2">
        <f t="shared" si="158"/>
        <v>2.303278157153299</v>
      </c>
      <c r="E1737" s="2">
        <f t="shared" si="157"/>
        <v>-5.9618057223289611E-3</v>
      </c>
      <c r="F1737" s="2">
        <f t="shared" si="161"/>
        <v>-7.1526327023082393E-3</v>
      </c>
      <c r="G1737" s="2">
        <f t="shared" si="159"/>
        <v>1.1908269799792781E-3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2.2890000000000001</v>
      </c>
      <c r="C1738" s="2">
        <f t="shared" si="156"/>
        <v>2.2984369127492821</v>
      </c>
      <c r="D1738" s="2">
        <f t="shared" si="158"/>
        <v>2.3022205158826843</v>
      </c>
      <c r="E1738" s="2">
        <f t="shared" si="157"/>
        <v>-3.7836031334022024E-3</v>
      </c>
      <c r="F1738" s="2">
        <f t="shared" si="161"/>
        <v>-6.4788267885270328E-3</v>
      </c>
      <c r="G1738" s="2">
        <f t="shared" si="159"/>
        <v>2.6952236551248303E-3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2.1566999999999998</v>
      </c>
      <c r="C1739" s="2">
        <f t="shared" si="156"/>
        <v>2.2993850800186233</v>
      </c>
      <c r="D1739" s="2">
        <f t="shared" si="158"/>
        <v>2.2914412184098927</v>
      </c>
      <c r="E1739" s="2">
        <f t="shared" si="157"/>
        <v>7.943861608730618E-3</v>
      </c>
      <c r="F1739" s="2">
        <f t="shared" si="161"/>
        <v>-3.594289109075503E-3</v>
      </c>
      <c r="G1739" s="2">
        <f t="shared" si="159"/>
        <v>1.1538150717806121E-2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2.1566999999999998</v>
      </c>
      <c r="C1740" s="2">
        <f t="shared" si="156"/>
        <v>2.3001873754003737</v>
      </c>
      <c r="D1740" s="2">
        <f t="shared" si="158"/>
        <v>2.2814603874165673</v>
      </c>
      <c r="E1740" s="2">
        <f t="shared" si="157"/>
        <v>1.8726987983806342E-2</v>
      </c>
      <c r="F1740" s="2">
        <f t="shared" si="161"/>
        <v>8.6996630950086614E-4</v>
      </c>
      <c r="G1740" s="2">
        <f t="shared" si="159"/>
        <v>1.7857021674305477E-2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2.1566999999999998</v>
      </c>
      <c r="C1741" s="2">
        <f t="shared" si="156"/>
        <v>2.299666240723393</v>
      </c>
      <c r="D1741" s="2">
        <f t="shared" si="158"/>
        <v>2.2722188772375622</v>
      </c>
      <c r="E1741" s="2">
        <f t="shared" si="157"/>
        <v>2.7447363485830767E-2</v>
      </c>
      <c r="F1741" s="2">
        <f t="shared" si="161"/>
        <v>6.1854457447668466E-3</v>
      </c>
      <c r="G1741" s="2">
        <f t="shared" si="159"/>
        <v>2.126191774106392E-2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2.1566999999999998</v>
      </c>
      <c r="C1742" s="2">
        <f t="shared" si="156"/>
        <v>2.2980252806121015</v>
      </c>
      <c r="D1742" s="2">
        <f t="shared" si="158"/>
        <v>2.263661923368113</v>
      </c>
      <c r="E1742" s="2">
        <f t="shared" si="157"/>
        <v>3.4363357243988535E-2</v>
      </c>
      <c r="F1742" s="2">
        <f t="shared" si="161"/>
        <v>1.1821028044611185E-2</v>
      </c>
      <c r="G1742" s="2">
        <f t="shared" si="159"/>
        <v>2.2542329199377348E-2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2.1566999999999998</v>
      </c>
      <c r="C1743" s="2">
        <f t="shared" ref="C1743:C1806" si="162">$C$4*B1733+C1742*(1-$C$4)</f>
        <v>2.2966367759025474</v>
      </c>
      <c r="D1743" s="2">
        <f t="shared" si="158"/>
        <v>2.2557388179334379</v>
      </c>
      <c r="E1743" s="2">
        <f t="shared" si="157"/>
        <v>4.0897957969109555E-2</v>
      </c>
      <c r="F1743" s="2">
        <f t="shared" si="161"/>
        <v>1.7636414029510862E-2</v>
      </c>
      <c r="G1743" s="2">
        <f t="shared" si="159"/>
        <v>2.3261543939598693E-2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2.2734999999999999</v>
      </c>
      <c r="C1744" s="2">
        <f t="shared" si="162"/>
        <v>2.2954618873021557</v>
      </c>
      <c r="D1744" s="2">
        <f t="shared" si="158"/>
        <v>2.2570544610494796</v>
      </c>
      <c r="E1744" s="2">
        <f t="shared" si="157"/>
        <v>3.8407426252676125E-2</v>
      </c>
      <c r="F1744" s="2">
        <f t="shared" si="161"/>
        <v>2.1790616474143917E-2</v>
      </c>
      <c r="G1744" s="2">
        <f t="shared" si="159"/>
        <v>1.6616809778532207E-2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2.2734999999999999</v>
      </c>
      <c r="C1745" s="2">
        <f t="shared" si="162"/>
        <v>2.2944677507941318</v>
      </c>
      <c r="D1745" s="2">
        <f t="shared" si="158"/>
        <v>2.2582726491198888</v>
      </c>
      <c r="E1745" s="2">
        <f t="shared" si="157"/>
        <v>3.6195101674243002E-2</v>
      </c>
      <c r="F1745" s="2">
        <f t="shared" si="161"/>
        <v>2.4671513514163738E-2</v>
      </c>
      <c r="G1745" s="2">
        <f t="shared" si="159"/>
        <v>1.1523588160079264E-2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2.2734999999999999</v>
      </c>
      <c r="C1746" s="2">
        <f t="shared" si="162"/>
        <v>2.2936265583642652</v>
      </c>
      <c r="D1746" s="2">
        <f t="shared" si="158"/>
        <v>2.2594006010369343</v>
      </c>
      <c r="E1746" s="2">
        <f t="shared" si="157"/>
        <v>3.4225957327330914E-2</v>
      </c>
      <c r="F1746" s="2">
        <f t="shared" si="161"/>
        <v>2.6582402276797177E-2</v>
      </c>
      <c r="G1746" s="2">
        <f t="shared" si="159"/>
        <v>7.6435550505337367E-3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2.2656999999999998</v>
      </c>
      <c r="C1747" s="2">
        <f t="shared" si="162"/>
        <v>2.2929147801543781</v>
      </c>
      <c r="D1747" s="2">
        <f t="shared" si="158"/>
        <v>2.2598672231823467</v>
      </c>
      <c r="E1747" s="2">
        <f t="shared" si="157"/>
        <v>3.3047556972031433E-2</v>
      </c>
      <c r="F1747" s="2">
        <f t="shared" si="161"/>
        <v>2.7875433215844032E-2</v>
      </c>
      <c r="G1747" s="2">
        <f t="shared" si="159"/>
        <v>5.1721237561874016E-3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2.2656999999999998</v>
      </c>
      <c r="C1748" s="2">
        <f t="shared" si="162"/>
        <v>2.2923125062844738</v>
      </c>
      <c r="D1748" s="2">
        <f t="shared" si="158"/>
        <v>2.2602992807243951</v>
      </c>
      <c r="E1748" s="2">
        <f t="shared" si="157"/>
        <v>3.2013225560078684E-2</v>
      </c>
      <c r="F1748" s="2">
        <f t="shared" si="161"/>
        <v>2.8702991684690961E-2</v>
      </c>
      <c r="G1748" s="2">
        <f t="shared" si="159"/>
        <v>3.3102338753877233E-3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2.2656999999999998</v>
      </c>
      <c r="C1749" s="2">
        <f t="shared" si="162"/>
        <v>2.2714490437791701</v>
      </c>
      <c r="D1749" s="2">
        <f t="shared" si="158"/>
        <v>2.2606993340040695</v>
      </c>
      <c r="E1749" s="2">
        <f t="shared" si="157"/>
        <v>1.0749709775100591E-2</v>
      </c>
      <c r="F1749" s="2">
        <f t="shared" si="161"/>
        <v>2.5112335302772886E-2</v>
      </c>
      <c r="G1749" s="2">
        <f t="shared" si="159"/>
        <v>-1.4362625527672295E-2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2.2656999999999998</v>
      </c>
      <c r="C1750" s="2">
        <f t="shared" si="162"/>
        <v>2.2537953447362207</v>
      </c>
      <c r="D1750" s="2">
        <f t="shared" si="158"/>
        <v>2.2610697537074715</v>
      </c>
      <c r="E1750" s="2">
        <f t="shared" si="157"/>
        <v>-7.2744089712508675E-3</v>
      </c>
      <c r="F1750" s="2">
        <f t="shared" si="161"/>
        <v>1.8634986447968137E-2</v>
      </c>
      <c r="G1750" s="2">
        <f t="shared" si="159"/>
        <v>-2.5909395419219005E-2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2.2656999999999998</v>
      </c>
      <c r="C1751" s="2">
        <f t="shared" si="162"/>
        <v>2.2388575993921869</v>
      </c>
      <c r="D1751" s="2">
        <f t="shared" si="158"/>
        <v>2.2614127349143254</v>
      </c>
      <c r="E1751" s="2">
        <f t="shared" si="157"/>
        <v>-2.2555135522138503E-2</v>
      </c>
      <c r="F1751" s="2">
        <f t="shared" si="161"/>
        <v>1.0396962053946811E-2</v>
      </c>
      <c r="G1751" s="2">
        <f t="shared" si="159"/>
        <v>-3.2952097576085318E-2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2.2656999999999998</v>
      </c>
      <c r="C1752" s="2">
        <f t="shared" si="162"/>
        <v>2.2262179687164658</v>
      </c>
      <c r="D1752" s="2">
        <f t="shared" si="158"/>
        <v>2.2617303101058566</v>
      </c>
      <c r="E1752" s="2">
        <f t="shared" si="157"/>
        <v>-3.5512341389390745E-2</v>
      </c>
      <c r="F1752" s="2">
        <f t="shared" si="161"/>
        <v>1.2151013652793004E-3</v>
      </c>
      <c r="G1752" s="2">
        <f t="shared" si="159"/>
        <v>-3.6727442754670048E-2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2.2656999999999998</v>
      </c>
      <c r="C1753" s="2">
        <f t="shared" si="162"/>
        <v>2.2155228966062404</v>
      </c>
      <c r="D1753" s="2">
        <f t="shared" si="158"/>
        <v>2.2620243612091264</v>
      </c>
      <c r="E1753" s="2">
        <f t="shared" si="157"/>
        <v>-4.6501464602886067E-2</v>
      </c>
      <c r="F1753" s="2">
        <f t="shared" si="161"/>
        <v>-8.328211828353773E-3</v>
      </c>
      <c r="G1753" s="2">
        <f t="shared" si="159"/>
        <v>-3.817325277453229E-2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2.2656999999999998</v>
      </c>
      <c r="C1754" s="2">
        <f t="shared" si="162"/>
        <v>2.2244424509745109</v>
      </c>
      <c r="D1754" s="2">
        <f t="shared" si="158"/>
        <v>2.2622966307491912</v>
      </c>
      <c r="E1754" s="2">
        <f t="shared" si="157"/>
        <v>-3.7854179774680308E-2</v>
      </c>
      <c r="F1754" s="2">
        <f t="shared" si="161"/>
        <v>-1.4233405417619081E-2</v>
      </c>
      <c r="G1754" s="2">
        <f t="shared" si="159"/>
        <v>-2.3620774357061225E-2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2.2656999999999998</v>
      </c>
      <c r="C1755" s="2">
        <f t="shared" si="162"/>
        <v>2.2319897662092014</v>
      </c>
      <c r="D1755" s="2">
        <f t="shared" si="158"/>
        <v>2.2625487321751772</v>
      </c>
      <c r="E1755" s="2">
        <f t="shared" si="157"/>
        <v>-3.0558965965975737E-2</v>
      </c>
      <c r="F1755" s="2">
        <f t="shared" si="161"/>
        <v>-1.7498517527290414E-2</v>
      </c>
      <c r="G1755" s="2">
        <f t="shared" si="159"/>
        <v>-1.3060448438685323E-2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2.2656999999999998</v>
      </c>
      <c r="C1756" s="2">
        <f t="shared" si="162"/>
        <v>2.2383759560231704</v>
      </c>
      <c r="D1756" s="2">
        <f t="shared" si="158"/>
        <v>2.2627821594214601</v>
      </c>
      <c r="E1756" s="2">
        <f t="shared" ref="E1756:E1819" si="163">C1756-D1756</f>
        <v>-2.4406203398289694E-2</v>
      </c>
      <c r="F1756" s="2">
        <f t="shared" si="161"/>
        <v>-1.8880054701490272E-2</v>
      </c>
      <c r="G1756" s="2">
        <f t="shared" si="159"/>
        <v>-5.5261486967994218E-3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2.2656999999999998</v>
      </c>
      <c r="C1757" s="2">
        <f t="shared" si="162"/>
        <v>2.2425796550965287</v>
      </c>
      <c r="D1757" s="2">
        <f t="shared" ref="D1757:D1820" si="164">$D$4*B1757+(1-$D$4)*D1756</f>
        <v>2.2629982957606112</v>
      </c>
      <c r="E1757" s="2">
        <f t="shared" si="163"/>
        <v>-2.0418640664082499E-2</v>
      </c>
      <c r="F1757" s="2">
        <f t="shared" si="161"/>
        <v>-1.9187771894008717E-2</v>
      </c>
      <c r="G1757" s="2">
        <f t="shared" si="159"/>
        <v>-1.2308687700737821E-3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2.2656999999999998</v>
      </c>
      <c r="C1758" s="2">
        <f t="shared" si="162"/>
        <v>2.2461366312355242</v>
      </c>
      <c r="D1758" s="2">
        <f t="shared" si="164"/>
        <v>2.2631984220005656</v>
      </c>
      <c r="E1758" s="2">
        <f t="shared" si="163"/>
        <v>-1.706179076504144E-2</v>
      </c>
      <c r="F1758" s="2">
        <f t="shared" si="161"/>
        <v>-1.8762575668215261E-2</v>
      </c>
      <c r="G1758" s="2">
        <f t="shared" si="159"/>
        <v>1.7007849031738208E-3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2.2656999999999998</v>
      </c>
      <c r="C1759" s="2">
        <f t="shared" si="162"/>
        <v>2.2491463802762128</v>
      </c>
      <c r="D1759" s="2">
        <f t="shared" si="164"/>
        <v>2.2633837240745978</v>
      </c>
      <c r="E1759" s="2">
        <f t="shared" si="163"/>
        <v>-1.4237343798384927E-2</v>
      </c>
      <c r="F1759" s="2">
        <f t="shared" si="161"/>
        <v>-1.7857529294249195E-2</v>
      </c>
      <c r="G1759" s="2">
        <f t="shared" si="159"/>
        <v>3.6201854958642678E-3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2.2656999999999998</v>
      </c>
      <c r="C1760" s="2">
        <f t="shared" si="162"/>
        <v>2.2516930910029496</v>
      </c>
      <c r="D1760" s="2">
        <f t="shared" si="164"/>
        <v>2.263555300069072</v>
      </c>
      <c r="E1760" s="2">
        <f t="shared" si="163"/>
        <v>-1.1862209066122453E-2</v>
      </c>
      <c r="F1760" s="2">
        <f t="shared" si="161"/>
        <v>-1.6658465248623848E-2</v>
      </c>
      <c r="G1760" s="2">
        <f t="shared" si="159"/>
        <v>4.7962561825013947E-3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2.3668999999999998</v>
      </c>
      <c r="C1761" s="2">
        <f t="shared" si="162"/>
        <v>2.2538480000794188</v>
      </c>
      <c r="D1761" s="2">
        <f t="shared" si="164"/>
        <v>2.2712104630269185</v>
      </c>
      <c r="E1761" s="2">
        <f t="shared" si="163"/>
        <v>-1.7362462947499768E-2</v>
      </c>
      <c r="F1761" s="2">
        <f t="shared" si="161"/>
        <v>-1.6799264788399031E-2</v>
      </c>
      <c r="G1761" s="2">
        <f t="shared" si="159"/>
        <v>-5.6319815910073692E-4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6">
        <f>TITRES_STAT!D1765</f>
        <v>2.3980000000000001</v>
      </c>
      <c r="C1762" s="2">
        <f t="shared" si="162"/>
        <v>2.2556713846825849</v>
      </c>
      <c r="D1762" s="2">
        <f t="shared" si="164"/>
        <v>2.2806022805804802</v>
      </c>
      <c r="E1762" s="2">
        <f t="shared" si="163"/>
        <v>-2.4930895897895322E-2</v>
      </c>
      <c r="F1762" s="2">
        <f t="shared" si="161"/>
        <v>-1.8425591010298292E-2</v>
      </c>
      <c r="G1762" s="2">
        <f t="shared" si="159"/>
        <v>-6.5053048875970305E-3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2.3980000000000001</v>
      </c>
      <c r="C1763" s="2">
        <f t="shared" si="162"/>
        <v>2.2572142485775717</v>
      </c>
      <c r="D1763" s="2">
        <f t="shared" si="164"/>
        <v>2.2892984079448895</v>
      </c>
      <c r="E1763" s="2">
        <f t="shared" si="163"/>
        <v>-3.2084159367317788E-2</v>
      </c>
      <c r="F1763" s="2">
        <f t="shared" si="161"/>
        <v>-2.115730468170219E-2</v>
      </c>
      <c r="G1763" s="2">
        <f t="shared" si="159"/>
        <v>-1.0926854685615599E-2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2.3980000000000001</v>
      </c>
      <c r="C1764" s="2">
        <f t="shared" si="162"/>
        <v>2.2585197487964068</v>
      </c>
      <c r="D1764" s="2">
        <f t="shared" si="164"/>
        <v>2.2973503777267497</v>
      </c>
      <c r="E1764" s="2">
        <f t="shared" si="163"/>
        <v>-3.8830628930342836E-2</v>
      </c>
      <c r="F1764" s="2">
        <f t="shared" si="161"/>
        <v>-2.4691969531430318E-2</v>
      </c>
      <c r="G1764" s="2">
        <f t="shared" ref="G1764:G1827" si="165">E1764-F1764</f>
        <v>-1.4138659398912519E-2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2.3980000000000001</v>
      </c>
      <c r="C1765" s="2">
        <f t="shared" si="162"/>
        <v>2.259624402827729</v>
      </c>
      <c r="D1765" s="2">
        <f t="shared" si="164"/>
        <v>2.3048059053025463</v>
      </c>
      <c r="E1765" s="2">
        <f t="shared" si="163"/>
        <v>-4.5181502474817226E-2</v>
      </c>
      <c r="F1765" s="2">
        <f t="shared" ref="F1765:F1828" si="167">(E1765*(2/(10)))+((1-(2/10))*F1764)</f>
        <v>-2.8789876120107701E-2</v>
      </c>
      <c r="G1765" s="2">
        <f t="shared" si="165"/>
        <v>-1.6391626354709525E-2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2.3980000000000001</v>
      </c>
      <c r="C1766" s="2">
        <f t="shared" si="162"/>
        <v>2.2605591100850013</v>
      </c>
      <c r="D1766" s="2">
        <f t="shared" si="164"/>
        <v>2.3117091715764317</v>
      </c>
      <c r="E1766" s="2">
        <f t="shared" si="163"/>
        <v>-5.1150061491430421E-2</v>
      </c>
      <c r="F1766" s="2">
        <f t="shared" si="167"/>
        <v>-3.3261913194372245E-2</v>
      </c>
      <c r="G1766" s="2">
        <f t="shared" si="165"/>
        <v>-1.7888148297058176E-2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2.3980000000000001</v>
      </c>
      <c r="C1767" s="2">
        <f t="shared" si="162"/>
        <v>2.2613500162257703</v>
      </c>
      <c r="D1767" s="2">
        <f t="shared" si="164"/>
        <v>2.3181010847929926</v>
      </c>
      <c r="E1767" s="2">
        <f t="shared" si="163"/>
        <v>-5.675106856722234E-2</v>
      </c>
      <c r="F1767" s="2">
        <f t="shared" si="167"/>
        <v>-3.7959744268942261E-2</v>
      </c>
      <c r="G1767" s="2">
        <f t="shared" si="165"/>
        <v>-1.8791324298280079E-2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2.3980000000000001</v>
      </c>
      <c r="C1768" s="2">
        <f t="shared" si="162"/>
        <v>2.2620192444987284</v>
      </c>
      <c r="D1768" s="2">
        <f t="shared" si="164"/>
        <v>2.3240195229564748</v>
      </c>
      <c r="E1768" s="2">
        <f t="shared" si="163"/>
        <v>-6.2000278457746472E-2</v>
      </c>
      <c r="F1768" s="2">
        <f t="shared" si="167"/>
        <v>-4.2767851106703107E-2</v>
      </c>
      <c r="G1768" s="2">
        <f t="shared" si="165"/>
        <v>-1.9232427351043364E-2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2.3980000000000001</v>
      </c>
      <c r="C1769" s="2">
        <f t="shared" si="162"/>
        <v>2.2625855145758473</v>
      </c>
      <c r="D1769" s="2">
        <f t="shared" si="164"/>
        <v>2.3294995582930325</v>
      </c>
      <c r="E1769" s="2">
        <f t="shared" si="163"/>
        <v>-6.6914043717185123E-2</v>
      </c>
      <c r="F1769" s="2">
        <f t="shared" si="167"/>
        <v>-4.7597089628799508E-2</v>
      </c>
      <c r="G1769" s="2">
        <f t="shared" si="165"/>
        <v>-1.9316954088385616E-2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2.3980000000000001</v>
      </c>
      <c r="C1770" s="2">
        <f t="shared" si="162"/>
        <v>2.263064666179563</v>
      </c>
      <c r="D1770" s="2">
        <f t="shared" si="164"/>
        <v>2.3345736650861415</v>
      </c>
      <c r="E1770" s="2">
        <f t="shared" si="163"/>
        <v>-7.1508998906578469E-2</v>
      </c>
      <c r="F1770" s="2">
        <f t="shared" si="167"/>
        <v>-5.2379471484355303E-2</v>
      </c>
      <c r="G1770" s="2">
        <f t="shared" si="165"/>
        <v>-1.9129527422223166E-2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2.3980000000000001</v>
      </c>
      <c r="C1771" s="2">
        <f t="shared" si="162"/>
        <v>2.2790393329211689</v>
      </c>
      <c r="D1771" s="2">
        <f t="shared" si="164"/>
        <v>2.3392719121167977</v>
      </c>
      <c r="E1771" s="2">
        <f t="shared" si="163"/>
        <v>-6.0232579195628855E-2</v>
      </c>
      <c r="F1771" s="2">
        <f t="shared" si="167"/>
        <v>-5.3950093026610017E-2</v>
      </c>
      <c r="G1771" s="2">
        <f t="shared" si="165"/>
        <v>-6.2824861690188374E-3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2.3980000000000001</v>
      </c>
      <c r="C1772" s="2">
        <f t="shared" si="162"/>
        <v>2.2973409740102197</v>
      </c>
      <c r="D1772" s="2">
        <f t="shared" si="164"/>
        <v>2.3436221408488871</v>
      </c>
      <c r="E1772" s="2">
        <f t="shared" si="163"/>
        <v>-4.6281166838667342E-2</v>
      </c>
      <c r="F1772" s="2">
        <f t="shared" si="167"/>
        <v>-5.2416307789021489E-2</v>
      </c>
      <c r="G1772" s="2">
        <f t="shared" si="165"/>
        <v>6.1351409503541468E-3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6">
        <f>TITRES_STAT!D1776</f>
        <v>2.3980000000000001</v>
      </c>
      <c r="C1773" s="2">
        <f t="shared" si="162"/>
        <v>2.3128269780086477</v>
      </c>
      <c r="D1773" s="2">
        <f t="shared" si="164"/>
        <v>2.3476501304156363</v>
      </c>
      <c r="E1773" s="2">
        <f t="shared" si="163"/>
        <v>-3.4823152406988633E-2</v>
      </c>
      <c r="F1773" s="2">
        <f t="shared" si="167"/>
        <v>-4.8897676712614919E-2</v>
      </c>
      <c r="G1773" s="2">
        <f t="shared" si="165"/>
        <v>1.4074524305626286E-2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2.3980000000000001</v>
      </c>
      <c r="C1774" s="2">
        <f t="shared" si="162"/>
        <v>2.325930519853471</v>
      </c>
      <c r="D1774" s="2">
        <f t="shared" si="164"/>
        <v>2.3513797503848486</v>
      </c>
      <c r="E1774" s="2">
        <f t="shared" si="163"/>
        <v>-2.5449230531377598E-2</v>
      </c>
      <c r="F1774" s="2">
        <f t="shared" si="167"/>
        <v>-4.4207987476367457E-2</v>
      </c>
      <c r="G1774" s="2">
        <f t="shared" si="165"/>
        <v>1.8758756944989859E-2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6">
        <f>TITRES_STAT!D1778</f>
        <v>2.3980000000000001</v>
      </c>
      <c r="C1775" s="2">
        <f t="shared" si="162"/>
        <v>2.3370181321837062</v>
      </c>
      <c r="D1775" s="2">
        <f t="shared" si="164"/>
        <v>2.3548331022081932</v>
      </c>
      <c r="E1775" s="2">
        <f t="shared" si="163"/>
        <v>-1.7814970024486954E-2</v>
      </c>
      <c r="F1775" s="2">
        <f t="shared" si="167"/>
        <v>-3.8929383985991356E-2</v>
      </c>
      <c r="G1775" s="2">
        <f t="shared" si="165"/>
        <v>2.1114413961504402E-2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6">
        <f>TITRES_STAT!D1779</f>
        <v>2.3980000000000001</v>
      </c>
      <c r="C1776" s="2">
        <f t="shared" si="162"/>
        <v>2.3463999580015975</v>
      </c>
      <c r="D1776" s="2">
        <f t="shared" si="164"/>
        <v>2.3580306501927715</v>
      </c>
      <c r="E1776" s="2">
        <f t="shared" si="163"/>
        <v>-1.1630692191173964E-2</v>
      </c>
      <c r="F1776" s="2">
        <f t="shared" si="167"/>
        <v>-3.346964562702788E-2</v>
      </c>
      <c r="G1776" s="2">
        <f t="shared" si="165"/>
        <v>2.1838953435853917E-2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6">
        <f>TITRES_STAT!D1780</f>
        <v>2.3980000000000001</v>
      </c>
      <c r="C1777" s="2">
        <f t="shared" si="162"/>
        <v>2.3543384260013518</v>
      </c>
      <c r="D1777" s="2">
        <f t="shared" si="164"/>
        <v>2.3609913427710847</v>
      </c>
      <c r="E1777" s="2">
        <f t="shared" si="163"/>
        <v>-6.6529167697328973E-3</v>
      </c>
      <c r="F1777" s="2">
        <f t="shared" si="167"/>
        <v>-2.8106299855568884E-2</v>
      </c>
      <c r="G1777" s="2">
        <f t="shared" si="165"/>
        <v>2.1453383085835987E-2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2.3980000000000001</v>
      </c>
      <c r="C1778" s="2">
        <f t="shared" si="162"/>
        <v>2.3610555912319131</v>
      </c>
      <c r="D1778" s="2">
        <f t="shared" si="164"/>
        <v>2.3637327247880418</v>
      </c>
      <c r="E1778" s="2">
        <f t="shared" si="163"/>
        <v>-2.6771335561286413E-3</v>
      </c>
      <c r="F1778" s="2">
        <f t="shared" si="167"/>
        <v>-2.3020466595680838E-2</v>
      </c>
      <c r="G1778" s="2">
        <f t="shared" si="165"/>
        <v>2.0343333039552196E-2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2.3980000000000001</v>
      </c>
      <c r="C1779" s="2">
        <f t="shared" si="162"/>
        <v>2.3667393464270035</v>
      </c>
      <c r="D1779" s="2">
        <f t="shared" si="164"/>
        <v>2.3662710414704091</v>
      </c>
      <c r="E1779" s="2">
        <f t="shared" si="163"/>
        <v>4.6830495659433424E-4</v>
      </c>
      <c r="F1779" s="2">
        <f t="shared" si="167"/>
        <v>-1.8322712285225806E-2</v>
      </c>
      <c r="G1779" s="2">
        <f t="shared" si="165"/>
        <v>1.879101724182014E-2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2.3902000000000001</v>
      </c>
      <c r="C1780" s="2">
        <f t="shared" si="162"/>
        <v>2.3715486777459258</v>
      </c>
      <c r="D1780" s="2">
        <f t="shared" si="164"/>
        <v>2.3680435569170455</v>
      </c>
      <c r="E1780" s="2">
        <f t="shared" si="163"/>
        <v>3.5051208288803259E-3</v>
      </c>
      <c r="F1780" s="2">
        <f t="shared" si="167"/>
        <v>-1.3957145662404582E-2</v>
      </c>
      <c r="G1780" s="2">
        <f t="shared" si="165"/>
        <v>1.7462266491284906E-2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2.3902000000000001</v>
      </c>
      <c r="C1781" s="2">
        <f t="shared" si="162"/>
        <v>2.3756181119388602</v>
      </c>
      <c r="D1781" s="2">
        <f t="shared" si="164"/>
        <v>2.3696847749231904</v>
      </c>
      <c r="E1781" s="2">
        <f t="shared" si="163"/>
        <v>5.9333370156697818E-3</v>
      </c>
      <c r="F1781" s="2">
        <f t="shared" si="167"/>
        <v>-9.9790491267897109E-3</v>
      </c>
      <c r="G1781" s="2">
        <f t="shared" si="165"/>
        <v>1.5912386142459493E-2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2.3902000000000001</v>
      </c>
      <c r="C1782" s="2">
        <f t="shared" si="162"/>
        <v>2.3790614793328815</v>
      </c>
      <c r="D1782" s="2">
        <f t="shared" si="164"/>
        <v>2.3712044212251762</v>
      </c>
      <c r="E1782" s="2">
        <f t="shared" si="163"/>
        <v>7.857058107705317E-3</v>
      </c>
      <c r="F1782" s="2">
        <f t="shared" si="167"/>
        <v>-6.4118276798907064E-3</v>
      </c>
      <c r="G1782" s="2">
        <f t="shared" si="165"/>
        <v>1.4268885787596023E-2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2.3902000000000001</v>
      </c>
      <c r="C1783" s="2">
        <f t="shared" si="162"/>
        <v>2.3819750978970533</v>
      </c>
      <c r="D1783" s="2">
        <f t="shared" si="164"/>
        <v>2.3726115011344224</v>
      </c>
      <c r="E1783" s="2">
        <f t="shared" si="163"/>
        <v>9.3635967626308769E-3</v>
      </c>
      <c r="F1783" s="2">
        <f t="shared" si="167"/>
        <v>-3.25674279138639E-3</v>
      </c>
      <c r="G1783" s="2">
        <f t="shared" si="165"/>
        <v>1.2620339554017267E-2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2.3902000000000001</v>
      </c>
      <c r="C1784" s="2">
        <f t="shared" si="162"/>
        <v>2.3844404674513529</v>
      </c>
      <c r="D1784" s="2">
        <f t="shared" si="164"/>
        <v>2.3739143529022431</v>
      </c>
      <c r="E1784" s="2">
        <f t="shared" si="163"/>
        <v>1.0526114549109788E-2</v>
      </c>
      <c r="F1784" s="2">
        <f t="shared" si="167"/>
        <v>-5.0017132328715463E-4</v>
      </c>
      <c r="G1784" s="2">
        <f t="shared" si="165"/>
        <v>1.1026285872396943E-2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2.3902000000000001</v>
      </c>
      <c r="C1785" s="2">
        <f t="shared" si="162"/>
        <v>2.3865265493819141</v>
      </c>
      <c r="D1785" s="2">
        <f t="shared" si="164"/>
        <v>2.3751206971317065</v>
      </c>
      <c r="E1785" s="2">
        <f t="shared" si="163"/>
        <v>1.1405852250207626E-2</v>
      </c>
      <c r="F1785" s="2">
        <f t="shared" si="167"/>
        <v>1.8810333914118015E-3</v>
      </c>
      <c r="G1785" s="2">
        <f t="shared" si="165"/>
        <v>9.5248188587958253E-3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2.3902000000000001</v>
      </c>
      <c r="C1786" s="2">
        <f t="shared" si="162"/>
        <v>2.3882916956308504</v>
      </c>
      <c r="D1786" s="2">
        <f t="shared" si="164"/>
        <v>2.3762376825293576</v>
      </c>
      <c r="E1786" s="2">
        <f t="shared" si="163"/>
        <v>1.2054013101492789E-2</v>
      </c>
      <c r="F1786" s="2">
        <f t="shared" si="167"/>
        <v>3.9156293334279991E-3</v>
      </c>
      <c r="G1786" s="2">
        <f t="shared" si="165"/>
        <v>8.1383837680647896E-3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2.3902000000000001</v>
      </c>
      <c r="C1787" s="2">
        <f t="shared" si="162"/>
        <v>2.3897852809184119</v>
      </c>
      <c r="D1787" s="2">
        <f t="shared" si="164"/>
        <v>2.3772719282679238</v>
      </c>
      <c r="E1787" s="2">
        <f t="shared" si="163"/>
        <v>1.2513352650488141E-2</v>
      </c>
      <c r="F1787" s="2">
        <f t="shared" si="167"/>
        <v>5.6351739968400275E-3</v>
      </c>
      <c r="G1787" s="2">
        <f t="shared" si="165"/>
        <v>6.8781786536481135E-3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2.3902000000000001</v>
      </c>
      <c r="C1788" s="2">
        <f t="shared" si="162"/>
        <v>2.3910490838540408</v>
      </c>
      <c r="D1788" s="2">
        <f t="shared" si="164"/>
        <v>2.3782295632110406</v>
      </c>
      <c r="E1788" s="2">
        <f t="shared" si="163"/>
        <v>1.2819520643000182E-2</v>
      </c>
      <c r="F1788" s="2">
        <f t="shared" si="167"/>
        <v>7.0720433260720583E-3</v>
      </c>
      <c r="G1788" s="2">
        <f t="shared" si="165"/>
        <v>5.7474773169281235E-3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2.2890000000000001</v>
      </c>
      <c r="C1789" s="2">
        <f t="shared" si="162"/>
        <v>2.3921184555688035</v>
      </c>
      <c r="D1789" s="2">
        <f t="shared" si="164"/>
        <v>2.3716199659361488</v>
      </c>
      <c r="E1789" s="2">
        <f t="shared" si="163"/>
        <v>2.0498489632654771E-2</v>
      </c>
      <c r="F1789" s="2">
        <f t="shared" si="167"/>
        <v>9.7573325873886018E-3</v>
      </c>
      <c r="G1789" s="2">
        <f t="shared" si="165"/>
        <v>1.0741157045266169E-2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2.3902000000000001</v>
      </c>
      <c r="C1790" s="2">
        <f t="shared" si="162"/>
        <v>2.3918233085582186</v>
      </c>
      <c r="D1790" s="2">
        <f t="shared" si="164"/>
        <v>2.3729962647556935</v>
      </c>
      <c r="E1790" s="2">
        <f t="shared" si="163"/>
        <v>1.882704380252509E-2</v>
      </c>
      <c r="F1790" s="2">
        <f t="shared" si="167"/>
        <v>1.1571274830415899E-2</v>
      </c>
      <c r="G1790" s="2">
        <f t="shared" si="165"/>
        <v>7.255768972109191E-3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2.3357000000000001</v>
      </c>
      <c r="C1791" s="2">
        <f t="shared" si="162"/>
        <v>2.3915735687800312</v>
      </c>
      <c r="D1791" s="2">
        <f t="shared" si="164"/>
        <v>2.3702335784774942</v>
      </c>
      <c r="E1791" s="2">
        <f t="shared" si="163"/>
        <v>2.1339990302537082E-2</v>
      </c>
      <c r="F1791" s="2">
        <f t="shared" si="167"/>
        <v>1.3525017924840135E-2</v>
      </c>
      <c r="G1791" s="2">
        <f t="shared" si="165"/>
        <v>7.8149723776969465E-3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2.3357000000000001</v>
      </c>
      <c r="C1792" s="2">
        <f t="shared" si="162"/>
        <v>2.3913622505061802</v>
      </c>
      <c r="D1792" s="2">
        <f t="shared" si="164"/>
        <v>2.3676755356273094</v>
      </c>
      <c r="E1792" s="2">
        <f t="shared" si="163"/>
        <v>2.3686714878870863E-2</v>
      </c>
      <c r="F1792" s="2">
        <f t="shared" si="167"/>
        <v>1.5557357315646281E-2</v>
      </c>
      <c r="G1792" s="2">
        <f t="shared" si="165"/>
        <v>8.1293575632245818E-3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2.3279999999999998</v>
      </c>
      <c r="C1793" s="2">
        <f t="shared" si="162"/>
        <v>2.3911834427359988</v>
      </c>
      <c r="D1793" s="2">
        <f t="shared" si="164"/>
        <v>2.3647366070623232</v>
      </c>
      <c r="E1793" s="2">
        <f t="shared" si="163"/>
        <v>2.6446835673675562E-2</v>
      </c>
      <c r="F1793" s="2">
        <f t="shared" si="167"/>
        <v>1.7735252987252138E-2</v>
      </c>
      <c r="G1793" s="2">
        <f t="shared" si="165"/>
        <v>8.711582686423424E-3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2.3980000000000001</v>
      </c>
      <c r="C1794" s="2">
        <f t="shared" si="162"/>
        <v>2.3910321438535376</v>
      </c>
      <c r="D1794" s="2">
        <f t="shared" si="164"/>
        <v>2.3672005620947441</v>
      </c>
      <c r="E1794" s="2">
        <f t="shared" si="163"/>
        <v>2.3831581758793519E-2</v>
      </c>
      <c r="F1794" s="2">
        <f t="shared" si="167"/>
        <v>1.8954518741560414E-2</v>
      </c>
      <c r="G1794" s="2">
        <f t="shared" si="165"/>
        <v>4.8770630172331048E-3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2.3980000000000001</v>
      </c>
      <c r="C1795" s="2">
        <f t="shared" si="162"/>
        <v>2.3909041217222242</v>
      </c>
      <c r="D1795" s="2">
        <f t="shared" si="164"/>
        <v>2.3694820019395779</v>
      </c>
      <c r="E1795" s="2">
        <f t="shared" si="163"/>
        <v>2.1422119782646298E-2</v>
      </c>
      <c r="F1795" s="2">
        <f t="shared" si="167"/>
        <v>1.9448038949777591E-2</v>
      </c>
      <c r="G1795" s="2">
        <f t="shared" si="165"/>
        <v>1.9740808328687076E-3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2.3980000000000001</v>
      </c>
      <c r="C1796" s="2">
        <f t="shared" si="162"/>
        <v>2.3907957953034207</v>
      </c>
      <c r="D1796" s="2">
        <f t="shared" si="164"/>
        <v>2.37159444624035</v>
      </c>
      <c r="E1796" s="2">
        <f t="shared" si="163"/>
        <v>1.9201349063070694E-2</v>
      </c>
      <c r="F1796" s="2">
        <f t="shared" si="167"/>
        <v>1.9398700972436213E-2</v>
      </c>
      <c r="G1796" s="2">
        <f t="shared" si="165"/>
        <v>-1.9735190936551877E-4</v>
      </c>
      <c r="H1796" s="2" t="str">
        <f t="shared" si="166"/>
        <v>Hold</v>
      </c>
    </row>
    <row r="1797" spans="1:8" ht="13.5" x14ac:dyDescent="0.25">
      <c r="A1797" s="3">
        <f>TITRES_STAT!B1800</f>
        <v>44629</v>
      </c>
      <c r="B1797" s="6">
        <f>TITRES_STAT!D1800</f>
        <v>2.3980000000000001</v>
      </c>
      <c r="C1797" s="2">
        <f t="shared" si="162"/>
        <v>2.39070413448751</v>
      </c>
      <c r="D1797" s="2">
        <f t="shared" si="164"/>
        <v>2.3735504131855096</v>
      </c>
      <c r="E1797" s="2">
        <f t="shared" si="163"/>
        <v>1.7153721302000324E-2</v>
      </c>
      <c r="F1797" s="2">
        <f t="shared" si="167"/>
        <v>1.8949705038349036E-2</v>
      </c>
      <c r="G1797" s="2">
        <f t="shared" si="165"/>
        <v>-1.7959837363487122E-3</v>
      </c>
      <c r="H1797" s="2" t="str">
        <f t="shared" si="166"/>
        <v>Hold</v>
      </c>
    </row>
    <row r="1798" spans="1:8" ht="13.5" x14ac:dyDescent="0.25">
      <c r="A1798" s="3">
        <f>TITRES_STAT!B1801</f>
        <v>44630</v>
      </c>
      <c r="B1798" s="6">
        <f>TITRES_STAT!D1801</f>
        <v>2.2968000000000002</v>
      </c>
      <c r="C1798" s="2">
        <f t="shared" si="162"/>
        <v>2.3906265753355855</v>
      </c>
      <c r="D1798" s="2">
        <f t="shared" si="164"/>
        <v>2.3678651973939902</v>
      </c>
      <c r="E1798" s="2">
        <f t="shared" si="163"/>
        <v>2.2761377941595384E-2</v>
      </c>
      <c r="F1798" s="2">
        <f t="shared" si="167"/>
        <v>1.9712039618998305E-2</v>
      </c>
      <c r="G1798" s="2">
        <f t="shared" si="165"/>
        <v>3.0493383225970797E-3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2.2968000000000002</v>
      </c>
      <c r="C1799" s="2">
        <f t="shared" si="162"/>
        <v>2.3749917175916493</v>
      </c>
      <c r="D1799" s="2">
        <f t="shared" si="164"/>
        <v>2.3626011086981391</v>
      </c>
      <c r="E1799" s="2">
        <f t="shared" si="163"/>
        <v>1.239060889351018E-2</v>
      </c>
      <c r="F1799" s="2">
        <f t="shared" si="167"/>
        <v>1.8247753473900681E-2</v>
      </c>
      <c r="G1799" s="2">
        <f t="shared" si="165"/>
        <v>-5.8571445803905012E-3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2.2968000000000002</v>
      </c>
      <c r="C1800" s="2">
        <f t="shared" si="162"/>
        <v>2.3773314533467804</v>
      </c>
      <c r="D1800" s="2">
        <f t="shared" si="164"/>
        <v>2.3577269524982767</v>
      </c>
      <c r="E1800" s="2">
        <f t="shared" si="163"/>
        <v>1.9604500848503736E-2</v>
      </c>
      <c r="F1800" s="2">
        <f t="shared" si="167"/>
        <v>1.8519102948821291E-2</v>
      </c>
      <c r="G1800" s="2">
        <f t="shared" si="165"/>
        <v>1.085397899682445E-3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2.1956000000000002</v>
      </c>
      <c r="C1801" s="2">
        <f t="shared" si="162"/>
        <v>2.3709266143703527</v>
      </c>
      <c r="D1801" s="2">
        <f t="shared" si="164"/>
        <v>2.3457175486095156</v>
      </c>
      <c r="E1801" s="2">
        <f t="shared" si="163"/>
        <v>2.5209065760837035E-2</v>
      </c>
      <c r="F1801" s="2">
        <f t="shared" si="167"/>
        <v>1.9857095511224439E-2</v>
      </c>
      <c r="G1801" s="2">
        <f t="shared" si="165"/>
        <v>5.3519702496125955E-3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2.1956000000000002</v>
      </c>
      <c r="C1802" s="2">
        <f t="shared" si="162"/>
        <v>2.3655071352364523</v>
      </c>
      <c r="D1802" s="2">
        <f t="shared" si="164"/>
        <v>2.334597730193996</v>
      </c>
      <c r="E1802" s="2">
        <f t="shared" si="163"/>
        <v>3.0909405042456317E-2</v>
      </c>
      <c r="F1802" s="2">
        <f t="shared" si="167"/>
        <v>2.2067557417470816E-2</v>
      </c>
      <c r="G1802" s="2">
        <f t="shared" si="165"/>
        <v>8.8418476249855008E-3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2.1956000000000002</v>
      </c>
      <c r="C1803" s="2">
        <f t="shared" si="162"/>
        <v>2.3597368067385367</v>
      </c>
      <c r="D1803" s="2">
        <f t="shared" si="164"/>
        <v>2.3243016020314777</v>
      </c>
      <c r="E1803" s="2">
        <f t="shared" si="163"/>
        <v>3.5435204707058965E-2</v>
      </c>
      <c r="F1803" s="2">
        <f t="shared" si="167"/>
        <v>2.4741086875388445E-2</v>
      </c>
      <c r="G1803" s="2">
        <f t="shared" si="165"/>
        <v>1.069411783167052E-2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2.1956000000000002</v>
      </c>
      <c r="C1804" s="2">
        <f t="shared" si="162"/>
        <v>2.3656234518556851</v>
      </c>
      <c r="D1804" s="2">
        <f t="shared" si="164"/>
        <v>2.3147681500291464</v>
      </c>
      <c r="E1804" s="2">
        <f t="shared" si="163"/>
        <v>5.0855301826538746E-2</v>
      </c>
      <c r="F1804" s="2">
        <f t="shared" si="167"/>
        <v>2.9963929865618508E-2</v>
      </c>
      <c r="G1804" s="2">
        <f t="shared" si="165"/>
        <v>2.0891371960920238E-2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2.1956000000000002</v>
      </c>
      <c r="C1805" s="2">
        <f t="shared" si="162"/>
        <v>2.3706044592625028</v>
      </c>
      <c r="D1805" s="2">
        <f t="shared" si="164"/>
        <v>2.305940879656617</v>
      </c>
      <c r="E1805" s="2">
        <f t="shared" si="163"/>
        <v>6.4663579605885868E-2</v>
      </c>
      <c r="F1805" s="2">
        <f t="shared" si="167"/>
        <v>3.6903859813671981E-2</v>
      </c>
      <c r="G1805" s="2">
        <f t="shared" si="165"/>
        <v>2.7759719792213887E-2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2.1956000000000002</v>
      </c>
      <c r="C1806" s="2">
        <f t="shared" si="162"/>
        <v>2.3748191578375022</v>
      </c>
      <c r="D1806" s="2">
        <f t="shared" si="164"/>
        <v>2.2977674811635342</v>
      </c>
      <c r="E1806" s="2">
        <f t="shared" si="163"/>
        <v>7.705167667396795E-2</v>
      </c>
      <c r="F1806" s="2">
        <f t="shared" si="167"/>
        <v>4.4933423185731181E-2</v>
      </c>
      <c r="G1806" s="2">
        <f t="shared" si="165"/>
        <v>3.211825348823677E-2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2.1956000000000002</v>
      </c>
      <c r="C1807" s="2">
        <f t="shared" ref="C1807:C1870" si="168">$C$4*B1797+C1806*(1-$C$4)</f>
        <v>2.3783854412471173</v>
      </c>
      <c r="D1807" s="2">
        <f t="shared" si="164"/>
        <v>2.2901995195958653</v>
      </c>
      <c r="E1807" s="2">
        <f t="shared" si="163"/>
        <v>8.8185921651251942E-2</v>
      </c>
      <c r="F1807" s="2">
        <f t="shared" si="167"/>
        <v>5.3583922878835337E-2</v>
      </c>
      <c r="G1807" s="2">
        <f t="shared" si="165"/>
        <v>3.4601998772416605E-2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2.1410999999999998</v>
      </c>
      <c r="C1808" s="2">
        <f t="shared" si="168"/>
        <v>2.365833834901407</v>
      </c>
      <c r="D1808" s="2">
        <f t="shared" si="164"/>
        <v>2.2791551107369123</v>
      </c>
      <c r="E1808" s="2">
        <f t="shared" si="163"/>
        <v>8.6678724164494625E-2</v>
      </c>
      <c r="F1808" s="2">
        <f t="shared" si="167"/>
        <v>6.0202883135967195E-2</v>
      </c>
      <c r="G1808" s="2">
        <f t="shared" si="165"/>
        <v>2.647584102852743E-2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2.1956000000000002</v>
      </c>
      <c r="C1809" s="2">
        <f t="shared" si="168"/>
        <v>2.3552132449165755</v>
      </c>
      <c r="D1809" s="2">
        <f t="shared" si="164"/>
        <v>2.2729658432749189</v>
      </c>
      <c r="E1809" s="2">
        <f t="shared" si="163"/>
        <v>8.2247401641656559E-2</v>
      </c>
      <c r="F1809" s="2">
        <f t="shared" si="167"/>
        <v>6.461178683710507E-2</v>
      </c>
      <c r="G1809" s="2">
        <f t="shared" si="165"/>
        <v>1.7635614804551489E-2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6">
        <f>TITRES_STAT!D1813</f>
        <v>2.1956000000000002</v>
      </c>
      <c r="C1810" s="2">
        <f t="shared" si="168"/>
        <v>2.3462265918524872</v>
      </c>
      <c r="D1810" s="2">
        <f t="shared" si="164"/>
        <v>2.2672350400693695</v>
      </c>
      <c r="E1810" s="2">
        <f t="shared" si="163"/>
        <v>7.8991551783117675E-2</v>
      </c>
      <c r="F1810" s="2">
        <f t="shared" si="167"/>
        <v>6.7487739826307597E-2</v>
      </c>
      <c r="G1810" s="2">
        <f t="shared" si="165"/>
        <v>1.1503811956810078E-2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6">
        <f>TITRES_STAT!D1814</f>
        <v>2.2890000000000001</v>
      </c>
      <c r="C1811" s="2">
        <f t="shared" si="168"/>
        <v>2.3230532700290278</v>
      </c>
      <c r="D1811" s="2">
        <f t="shared" si="164"/>
        <v>2.2688472593234903</v>
      </c>
      <c r="E1811" s="2">
        <f t="shared" si="163"/>
        <v>5.4206010705537544E-2</v>
      </c>
      <c r="F1811" s="2">
        <f t="shared" si="167"/>
        <v>6.4831394002153597E-2</v>
      </c>
      <c r="G1811" s="2">
        <f t="shared" si="165"/>
        <v>-1.0625383296616053E-2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2.3279999999999998</v>
      </c>
      <c r="C1812" s="2">
        <f t="shared" si="168"/>
        <v>2.3034450746399466</v>
      </c>
      <c r="D1812" s="2">
        <f t="shared" si="164"/>
        <v>2.2732289438180464</v>
      </c>
      <c r="E1812" s="2">
        <f t="shared" si="163"/>
        <v>3.0216130821900222E-2</v>
      </c>
      <c r="F1812" s="2">
        <f t="shared" si="167"/>
        <v>5.7908341366102921E-2</v>
      </c>
      <c r="G1812" s="2">
        <f t="shared" si="165"/>
        <v>-2.7692210544202699E-2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2.4291999999999998</v>
      </c>
      <c r="C1813" s="2">
        <f t="shared" si="168"/>
        <v>2.2868535246953394</v>
      </c>
      <c r="D1813" s="2">
        <f t="shared" si="164"/>
        <v>2.2847823553870796</v>
      </c>
      <c r="E1813" s="2">
        <f t="shared" si="163"/>
        <v>2.0711693082597904E-3</v>
      </c>
      <c r="F1813" s="2">
        <f t="shared" si="167"/>
        <v>4.6740906954534298E-2</v>
      </c>
      <c r="G1813" s="2">
        <f t="shared" si="165"/>
        <v>-4.4669737646274507E-2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2.4291999999999998</v>
      </c>
      <c r="C1814" s="2">
        <f t="shared" si="168"/>
        <v>2.2728145208960564</v>
      </c>
      <c r="D1814" s="2">
        <f t="shared" si="164"/>
        <v>2.29547995869174</v>
      </c>
      <c r="E1814" s="2">
        <f t="shared" si="163"/>
        <v>-2.2665437795683641E-2</v>
      </c>
      <c r="F1814" s="2">
        <f t="shared" si="167"/>
        <v>3.285963800449071E-2</v>
      </c>
      <c r="G1814" s="2">
        <f t="shared" si="165"/>
        <v>-5.5525075800174351E-2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2.4291999999999998</v>
      </c>
      <c r="C1815" s="2">
        <f t="shared" si="168"/>
        <v>2.2609353638351246</v>
      </c>
      <c r="D1815" s="2">
        <f t="shared" si="164"/>
        <v>2.3053851469367963</v>
      </c>
      <c r="E1815" s="2">
        <f t="shared" si="163"/>
        <v>-4.4449783101671692E-2</v>
      </c>
      <c r="F1815" s="2">
        <f t="shared" si="167"/>
        <v>1.7397753783258231E-2</v>
      </c>
      <c r="G1815" s="2">
        <f t="shared" si="165"/>
        <v>-6.1847536884929923E-2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2.4291999999999998</v>
      </c>
      <c r="C1816" s="2">
        <f t="shared" si="168"/>
        <v>2.2508837693989516</v>
      </c>
      <c r="D1816" s="2">
        <f t="shared" si="164"/>
        <v>2.3145566175340706</v>
      </c>
      <c r="E1816" s="2">
        <f t="shared" si="163"/>
        <v>-6.3672848135118976E-2</v>
      </c>
      <c r="F1816" s="2">
        <f t="shared" si="167"/>
        <v>1.1836333995827904E-3</v>
      </c>
      <c r="G1816" s="2">
        <f t="shared" si="165"/>
        <v>-6.4856481534701763E-2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2.4291999999999998</v>
      </c>
      <c r="C1817" s="2">
        <f t="shared" si="168"/>
        <v>2.2423785741068052</v>
      </c>
      <c r="D1817" s="2">
        <f t="shared" si="164"/>
        <v>2.3230487199389542</v>
      </c>
      <c r="E1817" s="2">
        <f t="shared" si="163"/>
        <v>-8.0670145832149043E-2</v>
      </c>
      <c r="F1817" s="2">
        <f t="shared" si="167"/>
        <v>-1.5187122446763577E-2</v>
      </c>
      <c r="G1817" s="2">
        <f t="shared" si="165"/>
        <v>-6.5483023385385461E-2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2.4291999999999998</v>
      </c>
      <c r="C1818" s="2">
        <f t="shared" si="168"/>
        <v>2.2267972550134507</v>
      </c>
      <c r="D1818" s="2">
        <f t="shared" si="164"/>
        <v>2.3309117777212536</v>
      </c>
      <c r="E1818" s="2">
        <f t="shared" si="163"/>
        <v>-0.10411452270780286</v>
      </c>
      <c r="F1818" s="2">
        <f t="shared" si="167"/>
        <v>-3.2972602498971437E-2</v>
      </c>
      <c r="G1818" s="2">
        <f t="shared" si="165"/>
        <v>-7.1141920208831422E-2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2.4291999999999998</v>
      </c>
      <c r="C1819" s="2">
        <f t="shared" si="168"/>
        <v>2.2219976773190737</v>
      </c>
      <c r="D1819" s="2">
        <f t="shared" si="164"/>
        <v>2.3381923867789385</v>
      </c>
      <c r="E1819" s="2">
        <f t="shared" si="163"/>
        <v>-0.11619470945986476</v>
      </c>
      <c r="F1819" s="2">
        <f t="shared" si="167"/>
        <v>-4.9617023891150108E-2</v>
      </c>
      <c r="G1819" s="2">
        <f t="shared" si="165"/>
        <v>-6.6577685568714656E-2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2.4291999999999998</v>
      </c>
      <c r="C1820" s="2">
        <f t="shared" si="168"/>
        <v>2.2179364961930625</v>
      </c>
      <c r="D1820" s="2">
        <f t="shared" si="164"/>
        <v>2.3449336914619798</v>
      </c>
      <c r="E1820" s="2">
        <f t="shared" ref="E1820:E1883" si="169">C1820-D1820</f>
        <v>-0.12699719526891728</v>
      </c>
      <c r="F1820" s="2">
        <f t="shared" si="167"/>
        <v>-6.5093058166703549E-2</v>
      </c>
      <c r="G1820" s="2">
        <f t="shared" si="165"/>
        <v>-6.1904137102213735E-2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2.4291999999999998</v>
      </c>
      <c r="C1821" s="2">
        <f t="shared" si="168"/>
        <v>2.2288693429325912</v>
      </c>
      <c r="D1821" s="2">
        <f t="shared" ref="D1821:D1884" si="170">$D$4*B1821+(1-$D$4)*D1820</f>
        <v>2.3511756402425736</v>
      </c>
      <c r="E1821" s="2">
        <f t="shared" si="169"/>
        <v>-0.12230629730998244</v>
      </c>
      <c r="F1821" s="2">
        <f t="shared" si="167"/>
        <v>-7.6535705995359332E-2</v>
      </c>
      <c r="G1821" s="2">
        <f t="shared" si="165"/>
        <v>-4.5770591314623105E-2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2.4291999999999998</v>
      </c>
      <c r="C1822" s="2">
        <f t="shared" si="168"/>
        <v>2.2441202132506541</v>
      </c>
      <c r="D1822" s="2">
        <f t="shared" si="170"/>
        <v>2.3569552224468273</v>
      </c>
      <c r="E1822" s="2">
        <f t="shared" si="169"/>
        <v>-0.11283500919617317</v>
      </c>
      <c r="F1822" s="2">
        <f t="shared" si="167"/>
        <v>-8.3795566635522095E-2</v>
      </c>
      <c r="G1822" s="2">
        <f t="shared" si="165"/>
        <v>-2.903944256065108E-2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2.4291999999999998</v>
      </c>
      <c r="C1823" s="2">
        <f t="shared" si="168"/>
        <v>2.2725940265967073</v>
      </c>
      <c r="D1823" s="2">
        <f t="shared" si="170"/>
        <v>2.3623066874507659</v>
      </c>
      <c r="E1823" s="2">
        <f t="shared" si="169"/>
        <v>-8.9712660854058601E-2</v>
      </c>
      <c r="F1823" s="2">
        <f t="shared" si="167"/>
        <v>-8.4978985479229399E-2</v>
      </c>
      <c r="G1823" s="2">
        <f t="shared" si="165"/>
        <v>-4.7336753748292021E-3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2.3201999999999998</v>
      </c>
      <c r="C1824" s="2">
        <f t="shared" si="168"/>
        <v>2.2966872532741371</v>
      </c>
      <c r="D1824" s="2">
        <f t="shared" si="170"/>
        <v>2.3591876735655242</v>
      </c>
      <c r="E1824" s="2">
        <f t="shared" si="169"/>
        <v>-6.2500420291387027E-2</v>
      </c>
      <c r="F1824" s="2">
        <f t="shared" si="167"/>
        <v>-8.0483272441660925E-2</v>
      </c>
      <c r="G1824" s="2">
        <f t="shared" si="165"/>
        <v>1.7982852150273898E-2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6">
        <f>TITRES_STAT!D1828</f>
        <v>2.3201999999999998</v>
      </c>
      <c r="C1825" s="2">
        <f t="shared" si="168"/>
        <v>2.3170738296935007</v>
      </c>
      <c r="D1825" s="2">
        <f t="shared" si="170"/>
        <v>2.3562996977458557</v>
      </c>
      <c r="E1825" s="2">
        <f t="shared" si="169"/>
        <v>-3.9225868052354951E-2</v>
      </c>
      <c r="F1825" s="2">
        <f t="shared" si="167"/>
        <v>-7.2231791563799733E-2</v>
      </c>
      <c r="G1825" s="2">
        <f t="shared" si="165"/>
        <v>3.3005923511444782E-2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2.4214000000000002</v>
      </c>
      <c r="C1826" s="2">
        <f t="shared" si="168"/>
        <v>2.3343240097406546</v>
      </c>
      <c r="D1826" s="2">
        <f t="shared" si="170"/>
        <v>2.3611219423572738</v>
      </c>
      <c r="E1826" s="2">
        <f t="shared" si="169"/>
        <v>-2.6797932616619224E-2</v>
      </c>
      <c r="F1826" s="2">
        <f t="shared" si="167"/>
        <v>-6.3145019774363639E-2</v>
      </c>
      <c r="G1826" s="2">
        <f t="shared" si="165"/>
        <v>3.6347087157744415E-2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2.4214000000000002</v>
      </c>
      <c r="C1827" s="2">
        <f t="shared" si="168"/>
        <v>2.3489203159344001</v>
      </c>
      <c r="D1827" s="2">
        <f t="shared" si="170"/>
        <v>2.3655869836641426</v>
      </c>
      <c r="E1827" s="2">
        <f t="shared" si="169"/>
        <v>-1.6666667729742457E-2</v>
      </c>
      <c r="F1827" s="2">
        <f t="shared" si="167"/>
        <v>-5.3849349365439406E-2</v>
      </c>
      <c r="G1827" s="2">
        <f t="shared" si="165"/>
        <v>3.7182681635696949E-2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2.4214000000000002</v>
      </c>
      <c r="C1828" s="2">
        <f t="shared" si="168"/>
        <v>2.3612710365598768</v>
      </c>
      <c r="D1828" s="2">
        <f t="shared" si="170"/>
        <v>2.3697212811705022</v>
      </c>
      <c r="E1828" s="2">
        <f t="shared" si="169"/>
        <v>-8.4502446106253792E-3</v>
      </c>
      <c r="F1828" s="2">
        <f t="shared" si="167"/>
        <v>-4.4769528414476602E-2</v>
      </c>
      <c r="G1828" s="2">
        <f t="shared" ref="G1828:G1891" si="171">E1828-F1828</f>
        <v>3.6319283803851223E-2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2.4214000000000002</v>
      </c>
      <c r="C1829" s="2">
        <f t="shared" si="168"/>
        <v>2.3717216463198958</v>
      </c>
      <c r="D1829" s="2">
        <f t="shared" si="170"/>
        <v>2.3735493344171315</v>
      </c>
      <c r="E1829" s="2">
        <f t="shared" si="169"/>
        <v>-1.8276880972356579E-3</v>
      </c>
      <c r="F1829" s="2">
        <f t="shared" ref="F1829:F1892" si="173">(E1829*(2/(10)))+((1-(2/10))*F1828)</f>
        <v>-3.6181160351028412E-2</v>
      </c>
      <c r="G1829" s="2">
        <f t="shared" si="171"/>
        <v>3.4353472253792754E-2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2.4214000000000002</v>
      </c>
      <c r="C1830" s="2">
        <f t="shared" si="168"/>
        <v>2.3805644699629886</v>
      </c>
      <c r="D1830" s="2">
        <f t="shared" si="170"/>
        <v>2.3770938281640106</v>
      </c>
      <c r="E1830" s="2">
        <f t="shared" si="169"/>
        <v>3.4706417989780469E-3</v>
      </c>
      <c r="F1830" s="2">
        <f t="shared" si="173"/>
        <v>-2.8250799921027123E-2</v>
      </c>
      <c r="G1830" s="2">
        <f t="shared" si="171"/>
        <v>3.172144172000517E-2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2.4214000000000002</v>
      </c>
      <c r="C1831" s="2">
        <f t="shared" si="168"/>
        <v>2.3880468591994517</v>
      </c>
      <c r="D1831" s="2">
        <f t="shared" si="170"/>
        <v>2.3803757668185281</v>
      </c>
      <c r="E1831" s="2">
        <f t="shared" si="169"/>
        <v>7.6710923809235609E-3</v>
      </c>
      <c r="F1831" s="2">
        <f t="shared" si="173"/>
        <v>-2.1066421460636985E-2</v>
      </c>
      <c r="G1831" s="2">
        <f t="shared" si="171"/>
        <v>2.8737513841560546E-2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2.4136000000000002</v>
      </c>
      <c r="C1832" s="2">
        <f t="shared" si="168"/>
        <v>2.3943781116303051</v>
      </c>
      <c r="D1832" s="2">
        <f t="shared" si="170"/>
        <v>2.3828368211282669</v>
      </c>
      <c r="E1832" s="2">
        <f t="shared" si="169"/>
        <v>1.1541290502038226E-2</v>
      </c>
      <c r="F1832" s="2">
        <f t="shared" si="173"/>
        <v>-1.4544879068101944E-2</v>
      </c>
      <c r="G1832" s="2">
        <f t="shared" si="171"/>
        <v>2.6086169570140171E-2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6">
        <f>TITRES_STAT!D1836</f>
        <v>2.4136000000000002</v>
      </c>
      <c r="C1833" s="2">
        <f t="shared" si="168"/>
        <v>2.3997353252256426</v>
      </c>
      <c r="D1833" s="2">
        <f t="shared" si="170"/>
        <v>2.3851155751187658</v>
      </c>
      <c r="E1833" s="2">
        <f t="shared" si="169"/>
        <v>1.4619750106876772E-2</v>
      </c>
      <c r="F1833" s="2">
        <f t="shared" si="173"/>
        <v>-8.7119532331062025E-3</v>
      </c>
      <c r="G1833" s="2">
        <f t="shared" si="171"/>
        <v>2.3331703339982975E-2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2.4525000000000001</v>
      </c>
      <c r="C1834" s="2">
        <f t="shared" si="168"/>
        <v>2.3874991213447743</v>
      </c>
      <c r="D1834" s="2">
        <f t="shared" si="170"/>
        <v>2.3901070139988572</v>
      </c>
      <c r="E1834" s="2">
        <f t="shared" si="169"/>
        <v>-2.6078926540828995E-3</v>
      </c>
      <c r="F1834" s="2">
        <f t="shared" si="173"/>
        <v>-7.4911411173015424E-3</v>
      </c>
      <c r="G1834" s="2">
        <f t="shared" si="171"/>
        <v>4.8832484632186429E-3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2.4914999999999998</v>
      </c>
      <c r="C1835" s="2">
        <f t="shared" si="168"/>
        <v>2.3771454103686551</v>
      </c>
      <c r="D1835" s="2">
        <f t="shared" si="170"/>
        <v>2.3976176055544971</v>
      </c>
      <c r="E1835" s="2">
        <f t="shared" si="169"/>
        <v>-2.0472195185841979E-2</v>
      </c>
      <c r="F1835" s="2">
        <f t="shared" si="173"/>
        <v>-1.008735193100963E-2</v>
      </c>
      <c r="G1835" s="2">
        <f t="shared" si="171"/>
        <v>-1.0384843254832349E-2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2.5693000000000001</v>
      </c>
      <c r="C1836" s="2">
        <f t="shared" si="168"/>
        <v>2.3839538087734775</v>
      </c>
      <c r="D1836" s="2">
        <f t="shared" si="170"/>
        <v>2.4103348199578676</v>
      </c>
      <c r="E1836" s="2">
        <f t="shared" si="169"/>
        <v>-2.6381011184390069E-2</v>
      </c>
      <c r="F1836" s="2">
        <f t="shared" si="173"/>
        <v>-1.334608378168572E-2</v>
      </c>
      <c r="G1836" s="2">
        <f t="shared" si="171"/>
        <v>-1.3034927402704349E-2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2.6783000000000001</v>
      </c>
      <c r="C1837" s="2">
        <f t="shared" si="168"/>
        <v>2.3897147612698655</v>
      </c>
      <c r="D1837" s="2">
        <f t="shared" si="170"/>
        <v>2.4301840925535809</v>
      </c>
      <c r="E1837" s="2">
        <f t="shared" si="169"/>
        <v>-4.0469331283715437E-2</v>
      </c>
      <c r="F1837" s="2">
        <f t="shared" si="173"/>
        <v>-1.8770733282091667E-2</v>
      </c>
      <c r="G1837" s="2">
        <f t="shared" si="171"/>
        <v>-2.169859800162377E-2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2.7873000000000001</v>
      </c>
      <c r="C1838" s="2">
        <f t="shared" si="168"/>
        <v>2.3945894133821937</v>
      </c>
      <c r="D1838" s="2">
        <f t="shared" si="170"/>
        <v>2.4566371227347972</v>
      </c>
      <c r="E1838" s="2">
        <f t="shared" si="169"/>
        <v>-6.2047709352603508E-2</v>
      </c>
      <c r="F1838" s="2">
        <f t="shared" si="173"/>
        <v>-2.7426128496194038E-2</v>
      </c>
      <c r="G1838" s="2">
        <f t="shared" si="171"/>
        <v>-3.462158085640947E-2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2.7873000000000001</v>
      </c>
      <c r="C1839" s="2">
        <f t="shared" si="168"/>
        <v>2.3987141190157022</v>
      </c>
      <c r="D1839" s="2">
        <f t="shared" si="170"/>
        <v>2.4811306691988864</v>
      </c>
      <c r="E1839" s="2">
        <f t="shared" si="169"/>
        <v>-8.2416550183184167E-2</v>
      </c>
      <c r="F1839" s="2">
        <f t="shared" si="173"/>
        <v>-3.842421283359207E-2</v>
      </c>
      <c r="G1839" s="2">
        <f t="shared" si="171"/>
        <v>-4.3992337349592098E-2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2.7873000000000001</v>
      </c>
      <c r="C1840" s="2">
        <f t="shared" si="168"/>
        <v>2.4022042545517479</v>
      </c>
      <c r="D1840" s="2">
        <f t="shared" si="170"/>
        <v>2.5038098788878576</v>
      </c>
      <c r="E1840" s="2">
        <f t="shared" si="169"/>
        <v>-0.10160562433610965</v>
      </c>
      <c r="F1840" s="2">
        <f t="shared" si="173"/>
        <v>-5.1060495134095586E-2</v>
      </c>
      <c r="G1840" s="2">
        <f t="shared" si="171"/>
        <v>-5.0545129202014059E-2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2.8029000000000002</v>
      </c>
      <c r="C1841" s="2">
        <f t="shared" si="168"/>
        <v>2.4051574461591714</v>
      </c>
      <c r="D1841" s="2">
        <f t="shared" si="170"/>
        <v>2.5259647026739422</v>
      </c>
      <c r="E1841" s="2">
        <f t="shared" si="169"/>
        <v>-0.12080725651477087</v>
      </c>
      <c r="F1841" s="2">
        <f t="shared" si="173"/>
        <v>-6.5009847410230651E-2</v>
      </c>
      <c r="G1841" s="2">
        <f t="shared" si="171"/>
        <v>-5.5797409104540216E-2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2.8029000000000002</v>
      </c>
      <c r="C1842" s="2">
        <f t="shared" si="168"/>
        <v>2.4064563005962221</v>
      </c>
      <c r="D1842" s="2">
        <f t="shared" si="170"/>
        <v>2.5464784284017985</v>
      </c>
      <c r="E1842" s="2">
        <f t="shared" si="169"/>
        <v>-0.14002212780557644</v>
      </c>
      <c r="F1842" s="2">
        <f t="shared" si="173"/>
        <v>-8.0012303489299816E-2</v>
      </c>
      <c r="G1842" s="2">
        <f t="shared" si="171"/>
        <v>-6.0009824316276619E-2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2.8029000000000002</v>
      </c>
      <c r="C1843" s="2">
        <f t="shared" si="168"/>
        <v>2.4075553312737266</v>
      </c>
      <c r="D1843" s="2">
        <f t="shared" si="170"/>
        <v>2.5654726188905541</v>
      </c>
      <c r="E1843" s="2">
        <f t="shared" si="169"/>
        <v>-0.15791728761682755</v>
      </c>
      <c r="F1843" s="2">
        <f t="shared" si="173"/>
        <v>-9.5593300314805368E-2</v>
      </c>
      <c r="G1843" s="2">
        <f t="shared" si="171"/>
        <v>-6.2323987302022182E-2</v>
      </c>
      <c r="H1843" s="2" t="str">
        <f t="shared" si="172"/>
        <v>Hold</v>
      </c>
    </row>
    <row r="1844" spans="1:8" ht="13.5" x14ac:dyDescent="0.25">
      <c r="A1844" s="3">
        <f>TITRES_STAT!B1847</f>
        <v>44698</v>
      </c>
      <c r="B1844" s="6">
        <f>TITRES_STAT!D1847</f>
        <v>2.8184999999999998</v>
      </c>
      <c r="C1844" s="2">
        <f t="shared" si="168"/>
        <v>2.414469895693153</v>
      </c>
      <c r="D1844" s="2">
        <f t="shared" si="170"/>
        <v>2.5842153878616241</v>
      </c>
      <c r="E1844" s="2">
        <f t="shared" si="169"/>
        <v>-0.16974549216847112</v>
      </c>
      <c r="F1844" s="2">
        <f t="shared" si="173"/>
        <v>-0.11042373868553854</v>
      </c>
      <c r="G1844" s="2">
        <f t="shared" si="171"/>
        <v>-5.9321753482932588E-2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2.8029000000000002</v>
      </c>
      <c r="C1845" s="2">
        <f t="shared" si="168"/>
        <v>2.4263206809711293</v>
      </c>
      <c r="D1845" s="2">
        <f t="shared" si="170"/>
        <v>2.6004142480200221</v>
      </c>
      <c r="E1845" s="2">
        <f t="shared" si="169"/>
        <v>-0.17409356704889278</v>
      </c>
      <c r="F1845" s="2">
        <f t="shared" si="173"/>
        <v>-0.1231577043582094</v>
      </c>
      <c r="G1845" s="2">
        <f t="shared" si="171"/>
        <v>-5.0935862690683384E-2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2.9275000000000002</v>
      </c>
      <c r="C1846" s="2">
        <f t="shared" si="168"/>
        <v>2.4483174992832635</v>
      </c>
      <c r="D1846" s="2">
        <f t="shared" si="170"/>
        <v>2.6246428222407614</v>
      </c>
      <c r="E1846" s="2">
        <f t="shared" si="169"/>
        <v>-0.17632532295749792</v>
      </c>
      <c r="F1846" s="2">
        <f t="shared" si="173"/>
        <v>-0.13379122807806709</v>
      </c>
      <c r="G1846" s="2">
        <f t="shared" si="171"/>
        <v>-4.2534094879430828E-2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2.9275000000000002</v>
      </c>
      <c r="C1847" s="2">
        <f t="shared" si="168"/>
        <v>2.4836994224704534</v>
      </c>
      <c r="D1847" s="2">
        <f t="shared" si="170"/>
        <v>2.6470766872599643</v>
      </c>
      <c r="E1847" s="2">
        <f t="shared" si="169"/>
        <v>-0.16337726478951087</v>
      </c>
      <c r="F1847" s="2">
        <f t="shared" si="173"/>
        <v>-0.13970843542035585</v>
      </c>
      <c r="G1847" s="2">
        <f t="shared" si="171"/>
        <v>-2.3668829369155014E-2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3.052</v>
      </c>
      <c r="C1848" s="2">
        <f t="shared" si="168"/>
        <v>2.5304072036288452</v>
      </c>
      <c r="D1848" s="2">
        <f t="shared" si="170"/>
        <v>2.6770710067221892</v>
      </c>
      <c r="E1848" s="2">
        <f t="shared" si="169"/>
        <v>-0.14666380309334404</v>
      </c>
      <c r="F1848" s="2">
        <f t="shared" si="173"/>
        <v>-0.14109950895495349</v>
      </c>
      <c r="G1848" s="2">
        <f t="shared" si="171"/>
        <v>-5.5642941383905464E-3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3.1143000000000001</v>
      </c>
      <c r="C1849" s="2">
        <f t="shared" si="168"/>
        <v>2.5699291723013307</v>
      </c>
      <c r="D1849" s="2">
        <f t="shared" si="170"/>
        <v>2.7094583395575826</v>
      </c>
      <c r="E1849" s="2">
        <f t="shared" si="169"/>
        <v>-0.13952916725625197</v>
      </c>
      <c r="F1849" s="2">
        <f t="shared" si="173"/>
        <v>-0.1407854406152132</v>
      </c>
      <c r="G1849" s="2">
        <f t="shared" si="171"/>
        <v>1.2562733589612241E-3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3.0365000000000002</v>
      </c>
      <c r="C1850" s="2">
        <f t="shared" si="168"/>
        <v>2.6033708381011258</v>
      </c>
      <c r="D1850" s="2">
        <f t="shared" si="170"/>
        <v>2.7336836477385025</v>
      </c>
      <c r="E1850" s="2">
        <f t="shared" si="169"/>
        <v>-0.13031280963737668</v>
      </c>
      <c r="F1850" s="2">
        <f t="shared" si="173"/>
        <v>-0.1386909144196459</v>
      </c>
      <c r="G1850" s="2">
        <f t="shared" si="171"/>
        <v>8.378104782269219E-3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3.0324</v>
      </c>
      <c r="C1851" s="2">
        <f t="shared" si="168"/>
        <v>2.6340676322394141</v>
      </c>
      <c r="D1851" s="2">
        <f t="shared" si="170"/>
        <v>2.7558107849430575</v>
      </c>
      <c r="E1851" s="2">
        <f t="shared" si="169"/>
        <v>-0.12174315270364344</v>
      </c>
      <c r="F1851" s="2">
        <f t="shared" si="173"/>
        <v>-0.13530136207644541</v>
      </c>
      <c r="G1851" s="2">
        <f t="shared" si="171"/>
        <v>1.3558209372801971E-2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3.0324</v>
      </c>
      <c r="C1852" s="2">
        <f t="shared" si="168"/>
        <v>2.6600418426641199</v>
      </c>
      <c r="D1852" s="2">
        <f t="shared" si="170"/>
        <v>2.7762988749472752</v>
      </c>
      <c r="E1852" s="2">
        <f t="shared" si="169"/>
        <v>-0.11625703228315531</v>
      </c>
      <c r="F1852" s="2">
        <f t="shared" si="173"/>
        <v>-0.13149249611778741</v>
      </c>
      <c r="G1852" s="2">
        <f t="shared" si="171"/>
        <v>1.523546383463209E-2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3.0324</v>
      </c>
      <c r="C1853" s="2">
        <f t="shared" si="168"/>
        <v>2.682020020715794</v>
      </c>
      <c r="D1853" s="2">
        <f t="shared" si="170"/>
        <v>2.7952693286548844</v>
      </c>
      <c r="E1853" s="2">
        <f t="shared" si="169"/>
        <v>-0.11324930793909038</v>
      </c>
      <c r="F1853" s="2">
        <f t="shared" si="173"/>
        <v>-0.12784385848204799</v>
      </c>
      <c r="G1853" s="2">
        <f t="shared" si="171"/>
        <v>1.4594550542957607E-2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3.0324</v>
      </c>
      <c r="C1854" s="2">
        <f t="shared" si="168"/>
        <v>2.7030169406056719</v>
      </c>
      <c r="D1854" s="2">
        <f t="shared" si="170"/>
        <v>2.8128345635693375</v>
      </c>
      <c r="E1854" s="2">
        <f t="shared" si="169"/>
        <v>-0.1098176229636656</v>
      </c>
      <c r="F1854" s="2">
        <f t="shared" si="173"/>
        <v>-0.12423861137837153</v>
      </c>
      <c r="G1854" s="2">
        <f t="shared" si="171"/>
        <v>1.4420988414705932E-2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3.0324</v>
      </c>
      <c r="C1855" s="2">
        <f t="shared" si="168"/>
        <v>2.7183835651278763</v>
      </c>
      <c r="D1855" s="2">
        <f t="shared" si="170"/>
        <v>2.8290986699716085</v>
      </c>
      <c r="E1855" s="2">
        <f t="shared" si="169"/>
        <v>-0.11071510484373226</v>
      </c>
      <c r="F1855" s="2">
        <f t="shared" si="173"/>
        <v>-0.12153391007144368</v>
      </c>
      <c r="G1855" s="2">
        <f t="shared" si="171"/>
        <v>1.081880522771142E-2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3.0324</v>
      </c>
      <c r="C1856" s="2">
        <f t="shared" si="168"/>
        <v>2.750555324338972</v>
      </c>
      <c r="D1856" s="2">
        <f t="shared" si="170"/>
        <v>2.8441580277514893</v>
      </c>
      <c r="E1856" s="2">
        <f t="shared" si="169"/>
        <v>-9.3602703412517307E-2</v>
      </c>
      <c r="F1856" s="2">
        <f t="shared" si="173"/>
        <v>-0.11594766873965841</v>
      </c>
      <c r="G1856" s="2">
        <f t="shared" si="171"/>
        <v>2.23449653271411E-2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3.0324</v>
      </c>
      <c r="C1857" s="2">
        <f t="shared" si="168"/>
        <v>2.7777775821329764</v>
      </c>
      <c r="D1857" s="2">
        <f t="shared" si="170"/>
        <v>2.858101877547675</v>
      </c>
      <c r="E1857" s="2">
        <f t="shared" si="169"/>
        <v>-8.0324295414698543E-2</v>
      </c>
      <c r="F1857" s="2">
        <f t="shared" si="173"/>
        <v>-0.10882299407466645</v>
      </c>
      <c r="G1857" s="2">
        <f t="shared" si="171"/>
        <v>2.8498698659967903E-2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3.1635</v>
      </c>
      <c r="C1858" s="2">
        <f t="shared" si="168"/>
        <v>2.819965646420211</v>
      </c>
      <c r="D1858" s="2">
        <f t="shared" si="170"/>
        <v>2.8807239606922916</v>
      </c>
      <c r="E1858" s="2">
        <f t="shared" si="169"/>
        <v>-6.0758314272080671E-2</v>
      </c>
      <c r="F1858" s="2">
        <f t="shared" si="173"/>
        <v>-9.9210058114149291E-2</v>
      </c>
      <c r="G1858" s="2">
        <f t="shared" si="171"/>
        <v>3.845174384206862E-2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3.1635</v>
      </c>
      <c r="C1859" s="2">
        <f t="shared" si="168"/>
        <v>2.8652478546632558</v>
      </c>
      <c r="D1859" s="2">
        <f t="shared" si="170"/>
        <v>2.9016703339743439</v>
      </c>
      <c r="E1859" s="2">
        <f t="shared" si="169"/>
        <v>-3.6422479311088107E-2</v>
      </c>
      <c r="F1859" s="2">
        <f t="shared" si="173"/>
        <v>-8.665254235353706E-2</v>
      </c>
      <c r="G1859" s="2">
        <f t="shared" si="171"/>
        <v>5.0230063042448952E-2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3.1635</v>
      </c>
      <c r="C1860" s="2">
        <f t="shared" si="168"/>
        <v>2.8915943385612164</v>
      </c>
      <c r="D1860" s="2">
        <f t="shared" si="170"/>
        <v>2.9210651240503185</v>
      </c>
      <c r="E1860" s="2">
        <f t="shared" si="169"/>
        <v>-2.9470785489102092E-2</v>
      </c>
      <c r="F1860" s="2">
        <f t="shared" si="173"/>
        <v>-7.5216190980650063E-2</v>
      </c>
      <c r="G1860" s="2">
        <f t="shared" si="171"/>
        <v>4.5745405491547972E-2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3.1225000000000001</v>
      </c>
      <c r="C1861" s="2">
        <f t="shared" si="168"/>
        <v>2.9132567480133367</v>
      </c>
      <c r="D1861" s="2">
        <f t="shared" si="170"/>
        <v>2.9359862259725173</v>
      </c>
      <c r="E1861" s="2">
        <f t="shared" si="169"/>
        <v>-2.2729477959180677E-2</v>
      </c>
      <c r="F1861" s="2">
        <f t="shared" si="173"/>
        <v>-6.4718848376356192E-2</v>
      </c>
      <c r="G1861" s="2">
        <f t="shared" si="171"/>
        <v>4.1989370417175514E-2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3.1225000000000001</v>
      </c>
      <c r="C1862" s="2">
        <f t="shared" si="168"/>
        <v>2.931586479088208</v>
      </c>
      <c r="D1862" s="2">
        <f t="shared" si="170"/>
        <v>2.9498020610856641</v>
      </c>
      <c r="E1862" s="2">
        <f t="shared" si="169"/>
        <v>-1.8215581997456098E-2</v>
      </c>
      <c r="F1862" s="2">
        <f t="shared" si="173"/>
        <v>-5.5418195100576176E-2</v>
      </c>
      <c r="G1862" s="2">
        <f t="shared" si="171"/>
        <v>3.7202613103120077E-2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2.9832000000000001</v>
      </c>
      <c r="C1863" s="2">
        <f t="shared" si="168"/>
        <v>2.947096251536176</v>
      </c>
      <c r="D1863" s="2">
        <f t="shared" si="170"/>
        <v>2.952275982486726</v>
      </c>
      <c r="E1863" s="2">
        <f t="shared" si="169"/>
        <v>-5.1797309505499101E-3</v>
      </c>
      <c r="F1863" s="2">
        <f t="shared" si="173"/>
        <v>-4.537050227057092E-2</v>
      </c>
      <c r="G1863" s="2">
        <f t="shared" si="171"/>
        <v>4.019077132002101E-2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2.8521000000000001</v>
      </c>
      <c r="C1864" s="2">
        <f t="shared" si="168"/>
        <v>2.960219905145995</v>
      </c>
      <c r="D1864" s="2">
        <f t="shared" si="170"/>
        <v>2.944855539339561</v>
      </c>
      <c r="E1864" s="2">
        <f t="shared" si="169"/>
        <v>1.5364365806433966E-2</v>
      </c>
      <c r="F1864" s="2">
        <f t="shared" si="173"/>
        <v>-3.3223528655169941E-2</v>
      </c>
      <c r="G1864" s="2">
        <f t="shared" si="171"/>
        <v>4.8587894461603907E-2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2.7290999999999999</v>
      </c>
      <c r="C1865" s="2">
        <f t="shared" si="168"/>
        <v>2.971324535123534</v>
      </c>
      <c r="D1865" s="2">
        <f t="shared" si="170"/>
        <v>2.9288736475366308</v>
      </c>
      <c r="E1865" s="2">
        <f t="shared" si="169"/>
        <v>4.2450887586903185E-2</v>
      </c>
      <c r="F1865" s="2">
        <f t="shared" si="173"/>
        <v>-1.8088645406755317E-2</v>
      </c>
      <c r="G1865" s="2">
        <f t="shared" si="171"/>
        <v>6.0539532993658503E-2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2.7290999999999999</v>
      </c>
      <c r="C1866" s="2">
        <f t="shared" si="168"/>
        <v>2.9807207604891439</v>
      </c>
      <c r="D1866" s="2">
        <f t="shared" si="170"/>
        <v>2.9140755995709546</v>
      </c>
      <c r="E1866" s="2">
        <f t="shared" si="169"/>
        <v>6.6645160918189283E-2</v>
      </c>
      <c r="F1866" s="2">
        <f t="shared" si="173"/>
        <v>-1.1418841417663965E-3</v>
      </c>
      <c r="G1866" s="2">
        <f t="shared" si="171"/>
        <v>6.7787045059955683E-2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2.8439000000000001</v>
      </c>
      <c r="C1867" s="2">
        <f t="shared" si="168"/>
        <v>2.9886714127215832</v>
      </c>
      <c r="D1867" s="2">
        <f t="shared" si="170"/>
        <v>2.9088774070101429</v>
      </c>
      <c r="E1867" s="2">
        <f t="shared" si="169"/>
        <v>7.9794005711440352E-2</v>
      </c>
      <c r="F1867" s="2">
        <f t="shared" si="173"/>
        <v>1.5045293828874954E-2</v>
      </c>
      <c r="G1867" s="2">
        <f t="shared" si="171"/>
        <v>6.4748711882565396E-2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2.9668000000000001</v>
      </c>
      <c r="C1868" s="2">
        <f t="shared" si="168"/>
        <v>3.0155681184567245</v>
      </c>
      <c r="D1868" s="2">
        <f t="shared" si="170"/>
        <v>2.9131679694538359</v>
      </c>
      <c r="E1868" s="2">
        <f t="shared" si="169"/>
        <v>0.10240014900288852</v>
      </c>
      <c r="F1868" s="2">
        <f t="shared" si="173"/>
        <v>3.2516264863677667E-2</v>
      </c>
      <c r="G1868" s="2">
        <f t="shared" si="171"/>
        <v>6.9883884139210845E-2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3.0979000000000001</v>
      </c>
      <c r="C1869" s="2">
        <f t="shared" si="168"/>
        <v>3.0383268694633823</v>
      </c>
      <c r="D1869" s="2">
        <f t="shared" si="170"/>
        <v>2.9268518235683669</v>
      </c>
      <c r="E1869" s="2">
        <f t="shared" si="169"/>
        <v>0.11147504589501533</v>
      </c>
      <c r="F1869" s="2">
        <f t="shared" si="173"/>
        <v>4.8308021069945202E-2</v>
      </c>
      <c r="G1869" s="2">
        <f t="shared" si="171"/>
        <v>6.3167024825070139E-2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3.2372999999999998</v>
      </c>
      <c r="C1870" s="2">
        <f t="shared" si="168"/>
        <v>3.0575842741613233</v>
      </c>
      <c r="D1870" s="2">
        <f t="shared" si="170"/>
        <v>2.9498479847855248</v>
      </c>
      <c r="E1870" s="2">
        <f t="shared" si="169"/>
        <v>0.10773628937579849</v>
      </c>
      <c r="F1870" s="2">
        <f t="shared" si="173"/>
        <v>6.0193674731115865E-2</v>
      </c>
      <c r="G1870" s="2">
        <f t="shared" si="171"/>
        <v>4.7542614644682624E-2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3.3765999999999998</v>
      </c>
      <c r="C1871" s="2">
        <f t="shared" ref="C1871:C1934" si="174">$C$4*B1861+C1870*(1-$C$4)</f>
        <v>3.0675713089057348</v>
      </c>
      <c r="D1871" s="2">
        <f t="shared" si="170"/>
        <v>2.9814592451717821</v>
      </c>
      <c r="E1871" s="2">
        <f t="shared" si="169"/>
        <v>8.6112063733952748E-2</v>
      </c>
      <c r="F1871" s="2">
        <f t="shared" si="173"/>
        <v>6.5377352531683239E-2</v>
      </c>
      <c r="G1871" s="2">
        <f t="shared" si="171"/>
        <v>2.073471120226951E-2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3.5240999999999998</v>
      </c>
      <c r="C1872" s="2">
        <f t="shared" si="174"/>
        <v>3.0760218767663909</v>
      </c>
      <c r="D1872" s="2">
        <f t="shared" si="170"/>
        <v>3.0216548566405388</v>
      </c>
      <c r="E1872" s="2">
        <f t="shared" si="169"/>
        <v>5.436702012585215E-2</v>
      </c>
      <c r="F1872" s="2">
        <f t="shared" si="173"/>
        <v>6.3175286050517032E-2</v>
      </c>
      <c r="G1872" s="2">
        <f t="shared" si="171"/>
        <v>-8.808265924664882E-3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3.5240999999999998</v>
      </c>
      <c r="C1873" s="2">
        <f t="shared" si="174"/>
        <v>3.0617415880331</v>
      </c>
      <c r="D1873" s="2">
        <f t="shared" si="170"/>
        <v>3.0588730154079062</v>
      </c>
      <c r="E1873" s="2">
        <f t="shared" si="169"/>
        <v>2.8685726251937993E-3</v>
      </c>
      <c r="F1873" s="2">
        <f t="shared" si="173"/>
        <v>5.1113943365452386E-2</v>
      </c>
      <c r="G1873" s="2">
        <f t="shared" si="171"/>
        <v>-4.8245370740258586E-2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3.5240999999999998</v>
      </c>
      <c r="C1874" s="2">
        <f t="shared" si="174"/>
        <v>3.0294890360280076</v>
      </c>
      <c r="D1874" s="2">
        <f t="shared" si="170"/>
        <v>3.0933342735258389</v>
      </c>
      <c r="E1874" s="2">
        <f t="shared" si="169"/>
        <v>-6.3845237497831331E-2</v>
      </c>
      <c r="F1874" s="2">
        <f t="shared" si="173"/>
        <v>2.8122107192795641E-2</v>
      </c>
      <c r="G1874" s="2">
        <f t="shared" si="171"/>
        <v>-9.1967344690626979E-2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3.5733000000000001</v>
      </c>
      <c r="C1875" s="2">
        <f t="shared" si="174"/>
        <v>2.983275338177545</v>
      </c>
      <c r="D1875" s="2">
        <f t="shared" si="170"/>
        <v>3.1288872903017024</v>
      </c>
      <c r="E1875" s="2">
        <f t="shared" si="169"/>
        <v>-0.14561195212415745</v>
      </c>
      <c r="F1875" s="2">
        <f t="shared" si="173"/>
        <v>-6.6247046705949775E-3</v>
      </c>
      <c r="G1875" s="2">
        <f t="shared" si="171"/>
        <v>-0.13898724745356247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3.5733000000000001</v>
      </c>
      <c r="C1876" s="2">
        <f t="shared" si="174"/>
        <v>2.9441714399963841</v>
      </c>
      <c r="D1876" s="2">
        <f t="shared" si="170"/>
        <v>3.1618067502793541</v>
      </c>
      <c r="E1876" s="2">
        <f t="shared" si="169"/>
        <v>-0.21763531028297001</v>
      </c>
      <c r="F1876" s="2">
        <f t="shared" si="173"/>
        <v>-4.8826825793069989E-2</v>
      </c>
      <c r="G1876" s="2">
        <f t="shared" si="171"/>
        <v>-0.16880848448990002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3.5733000000000001</v>
      </c>
      <c r="C1877" s="2">
        <f t="shared" si="174"/>
        <v>2.928745064612325</v>
      </c>
      <c r="D1877" s="2">
        <f t="shared" si="170"/>
        <v>3.1922877317401426</v>
      </c>
      <c r="E1877" s="2">
        <f t="shared" si="169"/>
        <v>-0.2635426671278176</v>
      </c>
      <c r="F1877" s="2">
        <f t="shared" si="173"/>
        <v>-9.1769994060019511E-2</v>
      </c>
      <c r="G1877" s="2">
        <f t="shared" si="171"/>
        <v>-0.17177267306779809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3.5733000000000001</v>
      </c>
      <c r="C1878" s="2">
        <f t="shared" si="174"/>
        <v>2.9345996700565826</v>
      </c>
      <c r="D1878" s="2">
        <f t="shared" si="170"/>
        <v>3.220510862722354</v>
      </c>
      <c r="E1878" s="2">
        <f t="shared" si="169"/>
        <v>-0.28591119266577136</v>
      </c>
      <c r="F1878" s="2">
        <f t="shared" si="173"/>
        <v>-0.13059823378116989</v>
      </c>
      <c r="G1878" s="2">
        <f t="shared" si="171"/>
        <v>-0.15531295888460148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3.6469999999999998</v>
      </c>
      <c r="C1879" s="2">
        <f t="shared" si="174"/>
        <v>2.9597227977401852</v>
      </c>
      <c r="D1879" s="2">
        <f t="shared" si="170"/>
        <v>3.2521026506688462</v>
      </c>
      <c r="E1879" s="2">
        <f t="shared" si="169"/>
        <v>-0.29237985292866098</v>
      </c>
      <c r="F1879" s="2">
        <f t="shared" si="173"/>
        <v>-0.16295455761066813</v>
      </c>
      <c r="G1879" s="2">
        <f t="shared" si="171"/>
        <v>-0.12942529531799285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3.6469999999999998</v>
      </c>
      <c r="C1880" s="2">
        <f t="shared" si="174"/>
        <v>3.0024269827032337</v>
      </c>
      <c r="D1880" s="2">
        <f t="shared" si="170"/>
        <v>3.2813543061748578</v>
      </c>
      <c r="E1880" s="2">
        <f t="shared" si="169"/>
        <v>-0.27892732347162408</v>
      </c>
      <c r="F1880" s="2">
        <f t="shared" si="173"/>
        <v>-0.18614911078285934</v>
      </c>
      <c r="G1880" s="2">
        <f t="shared" si="171"/>
        <v>-9.2778212688764738E-2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3.6469999999999998</v>
      </c>
      <c r="C1881" s="2">
        <f t="shared" si="174"/>
        <v>3.0599920622873515</v>
      </c>
      <c r="D1881" s="2">
        <f t="shared" si="170"/>
        <v>3.3084391723841278</v>
      </c>
      <c r="E1881" s="2">
        <f t="shared" si="169"/>
        <v>-0.24844711009677622</v>
      </c>
      <c r="F1881" s="2">
        <f t="shared" si="173"/>
        <v>-0.19860871064564273</v>
      </c>
      <c r="G1881" s="2">
        <f t="shared" si="171"/>
        <v>-4.9838399451133497E-2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3.6469999999999998</v>
      </c>
      <c r="C1882" s="2">
        <f t="shared" si="174"/>
        <v>3.1313932834739129</v>
      </c>
      <c r="D1882" s="2">
        <f t="shared" si="170"/>
        <v>3.3335177522075257</v>
      </c>
      <c r="E1882" s="2">
        <f t="shared" si="169"/>
        <v>-0.20212446873361278</v>
      </c>
      <c r="F1882" s="2">
        <f t="shared" si="173"/>
        <v>-0.19931186226323674</v>
      </c>
      <c r="G1882" s="2">
        <f t="shared" si="171"/>
        <v>-2.8126064703760389E-3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3.6469999999999998</v>
      </c>
      <c r="C1883" s="2">
        <f t="shared" si="174"/>
        <v>3.1918097014010032</v>
      </c>
      <c r="D1883" s="2">
        <f t="shared" si="170"/>
        <v>3.3567386594514126</v>
      </c>
      <c r="E1883" s="2">
        <f t="shared" si="169"/>
        <v>-0.16492895805040941</v>
      </c>
      <c r="F1883" s="2">
        <f t="shared" si="173"/>
        <v>-0.19243528142067129</v>
      </c>
      <c r="G1883" s="2">
        <f t="shared" si="171"/>
        <v>2.7506323370261876E-2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6">
        <f>TITRES_STAT!D1887</f>
        <v>3.4830999999999999</v>
      </c>
      <c r="C1884" s="2">
        <f t="shared" si="174"/>
        <v>3.2429312858008488</v>
      </c>
      <c r="D1884" s="2">
        <f t="shared" si="170"/>
        <v>3.366098758751308</v>
      </c>
      <c r="E1884" s="2">
        <f t="shared" ref="E1884:E1947" si="175">C1884-D1884</f>
        <v>-0.12316747295045927</v>
      </c>
      <c r="F1884" s="2">
        <f t="shared" si="173"/>
        <v>-0.1785817197266289</v>
      </c>
      <c r="G1884" s="2">
        <f t="shared" si="171"/>
        <v>5.5414246776169629E-2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6">
        <f>TITRES_STAT!D1888</f>
        <v>3.6387999999999998</v>
      </c>
      <c r="C1885" s="2">
        <f t="shared" si="174"/>
        <v>3.2937572418314875</v>
      </c>
      <c r="D1885" s="2">
        <f t="shared" ref="D1885:D1948" si="176">$D$4*B1885+(1-$D$4)*D1884</f>
        <v>3.3862988506956557</v>
      </c>
      <c r="E1885" s="2">
        <f t="shared" si="175"/>
        <v>-9.2541608864168179E-2</v>
      </c>
      <c r="F1885" s="2">
        <f t="shared" si="173"/>
        <v>-0.16137369755413675</v>
      </c>
      <c r="G1885" s="2">
        <f t="shared" si="171"/>
        <v>6.8832088689968568E-2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3.6469999999999998</v>
      </c>
      <c r="C1886" s="2">
        <f t="shared" si="174"/>
        <v>3.3367638200112588</v>
      </c>
      <c r="D1886" s="2">
        <f t="shared" si="176"/>
        <v>3.405610046940422</v>
      </c>
      <c r="E1886" s="2">
        <f t="shared" si="175"/>
        <v>-6.8846226929163201E-2</v>
      </c>
      <c r="F1886" s="2">
        <f t="shared" si="173"/>
        <v>-0.14286820342914203</v>
      </c>
      <c r="G1886" s="2">
        <f t="shared" si="171"/>
        <v>7.4021976499978825E-2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3.6469999999999998</v>
      </c>
      <c r="C1887" s="2">
        <f t="shared" si="174"/>
        <v>3.3731540015479884</v>
      </c>
      <c r="D1887" s="2">
        <f t="shared" si="176"/>
        <v>3.4234907842040947</v>
      </c>
      <c r="E1887" s="2">
        <f t="shared" si="175"/>
        <v>-5.0336782656106305E-2</v>
      </c>
      <c r="F1887" s="2">
        <f t="shared" si="173"/>
        <v>-0.12436191927453488</v>
      </c>
      <c r="G1887" s="2">
        <f t="shared" si="171"/>
        <v>7.4025136618428578E-2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3.6387999999999998</v>
      </c>
      <c r="C1888" s="2">
        <f t="shared" si="174"/>
        <v>3.403945693617529</v>
      </c>
      <c r="D1888" s="2">
        <f t="shared" si="176"/>
        <v>3.4394396150037916</v>
      </c>
      <c r="E1888" s="2">
        <f t="shared" si="175"/>
        <v>-3.5493921386262617E-2</v>
      </c>
      <c r="F1888" s="2">
        <f t="shared" si="173"/>
        <v>-0.10658831969688043</v>
      </c>
      <c r="G1888" s="2">
        <f t="shared" si="171"/>
        <v>7.1094398310617812E-2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6">
        <f>TITRES_STAT!D1892</f>
        <v>3.6387999999999998</v>
      </c>
      <c r="C1889" s="2">
        <f t="shared" si="174"/>
        <v>3.4413386638302166</v>
      </c>
      <c r="D1889" s="2">
        <f t="shared" si="176"/>
        <v>3.4542070509294369</v>
      </c>
      <c r="E1889" s="2">
        <f t="shared" si="175"/>
        <v>-1.2868387099220335E-2</v>
      </c>
      <c r="F1889" s="2">
        <f t="shared" si="173"/>
        <v>-8.7844333177348424E-2</v>
      </c>
      <c r="G1889" s="2">
        <f t="shared" si="171"/>
        <v>7.4975946078128089E-2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3.6387999999999998</v>
      </c>
      <c r="C1890" s="2">
        <f t="shared" si="174"/>
        <v>3.4729788693947983</v>
      </c>
      <c r="D1890" s="2">
        <f t="shared" si="176"/>
        <v>3.4678806027124418</v>
      </c>
      <c r="E1890" s="2">
        <f t="shared" si="175"/>
        <v>5.0982666823564671E-3</v>
      </c>
      <c r="F1890" s="2">
        <f t="shared" si="173"/>
        <v>-6.9255813205407454E-2</v>
      </c>
      <c r="G1890" s="2">
        <f t="shared" si="171"/>
        <v>7.4354079887763921E-2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6">
        <f>TITRES_STAT!D1894</f>
        <v>3.6387999999999998</v>
      </c>
      <c r="C1891" s="2">
        <f t="shared" si="174"/>
        <v>3.4997513510263678</v>
      </c>
      <c r="D1891" s="2">
        <f t="shared" si="176"/>
        <v>3.4805412988078168</v>
      </c>
      <c r="E1891" s="2">
        <f t="shared" si="175"/>
        <v>1.9210052218550988E-2</v>
      </c>
      <c r="F1891" s="2">
        <f t="shared" si="173"/>
        <v>-5.1562640120615767E-2</v>
      </c>
      <c r="G1891" s="2">
        <f t="shared" si="171"/>
        <v>7.0772692339166748E-2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3.4830999999999999</v>
      </c>
      <c r="C1892" s="2">
        <f t="shared" si="174"/>
        <v>3.5224049893300036</v>
      </c>
      <c r="D1892" s="2">
        <f t="shared" si="176"/>
        <v>3.4807308322294599</v>
      </c>
      <c r="E1892" s="2">
        <f t="shared" si="175"/>
        <v>4.1674157100543674E-2</v>
      </c>
      <c r="F1892" s="2">
        <f t="shared" si="173"/>
        <v>-3.2915280676383885E-2</v>
      </c>
      <c r="G1892" s="2">
        <f t="shared" ref="G1892:G1955" si="177">E1892-F1892</f>
        <v>7.4589437776927558E-2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3.4830999999999999</v>
      </c>
      <c r="C1893" s="2">
        <f t="shared" si="174"/>
        <v>3.5415734525100033</v>
      </c>
      <c r="D1893" s="2">
        <f t="shared" si="176"/>
        <v>3.4809063261383888</v>
      </c>
      <c r="E1893" s="2">
        <f t="shared" si="175"/>
        <v>6.0667126371614533E-2</v>
      </c>
      <c r="F1893" s="2">
        <f t="shared" ref="F1893:F1956" si="179">(E1893*(2/(10)))+((1-(2/10))*F1892)</f>
        <v>-1.41987992667842E-2</v>
      </c>
      <c r="G1893" s="2">
        <f t="shared" si="177"/>
        <v>7.4865925638398736E-2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3.4830999999999999</v>
      </c>
      <c r="C1894" s="2">
        <f t="shared" si="174"/>
        <v>3.5325775367392338</v>
      </c>
      <c r="D1894" s="2">
        <f t="shared" si="176"/>
        <v>3.4810688204985083</v>
      </c>
      <c r="E1894" s="2">
        <f t="shared" si="175"/>
        <v>5.1508716240725505E-2</v>
      </c>
      <c r="F1894" s="2">
        <f t="shared" si="179"/>
        <v>-1.0572961652822593E-3</v>
      </c>
      <c r="G1894" s="2">
        <f t="shared" si="177"/>
        <v>5.2566012406007764E-2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6">
        <f>TITRES_STAT!D1898</f>
        <v>3.4830999999999999</v>
      </c>
      <c r="C1895" s="2">
        <f t="shared" si="174"/>
        <v>3.5489194541639666</v>
      </c>
      <c r="D1895" s="2">
        <f t="shared" si="176"/>
        <v>3.4812192782393594</v>
      </c>
      <c r="E1895" s="2">
        <f t="shared" si="175"/>
        <v>6.7700175924607198E-2</v>
      </c>
      <c r="F1895" s="2">
        <f t="shared" si="179"/>
        <v>1.2694198252695632E-2</v>
      </c>
      <c r="G1895" s="2">
        <f t="shared" si="177"/>
        <v>5.5005977671911566E-2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6">
        <f>TITRES_STAT!D1899</f>
        <v>3.5240999999999998</v>
      </c>
      <c r="C1896" s="2">
        <f t="shared" si="174"/>
        <v>3.5640087689079714</v>
      </c>
      <c r="D1896" s="2">
        <f t="shared" si="176"/>
        <v>3.4843956279994068</v>
      </c>
      <c r="E1896" s="2">
        <f t="shared" si="175"/>
        <v>7.9613140908564528E-2</v>
      </c>
      <c r="F1896" s="2">
        <f t="shared" si="179"/>
        <v>2.6077986783869411E-2</v>
      </c>
      <c r="G1896" s="2">
        <f t="shared" si="177"/>
        <v>5.3535154124695117E-2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3.5240999999999998</v>
      </c>
      <c r="C1897" s="2">
        <f t="shared" si="174"/>
        <v>3.5767766506144376</v>
      </c>
      <c r="D1897" s="2">
        <f t="shared" si="176"/>
        <v>3.4873366925920433</v>
      </c>
      <c r="E1897" s="2">
        <f t="shared" si="175"/>
        <v>8.943995802239435E-2</v>
      </c>
      <c r="F1897" s="2">
        <f t="shared" si="179"/>
        <v>3.8750381031574403E-2</v>
      </c>
      <c r="G1897" s="2">
        <f t="shared" si="177"/>
        <v>5.0689576990819947E-2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3.5240999999999998</v>
      </c>
      <c r="C1898" s="2">
        <f t="shared" si="174"/>
        <v>3.5863187043660627</v>
      </c>
      <c r="D1898" s="2">
        <f t="shared" si="176"/>
        <v>3.490059900548188</v>
      </c>
      <c r="E1898" s="2">
        <f t="shared" si="175"/>
        <v>9.6258803817874661E-2</v>
      </c>
      <c r="F1898" s="2">
        <f t="shared" si="179"/>
        <v>5.0252065588834452E-2</v>
      </c>
      <c r="G1898" s="2">
        <f t="shared" si="177"/>
        <v>4.6006738229040209E-2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3.5240999999999998</v>
      </c>
      <c r="C1899" s="2">
        <f t="shared" si="174"/>
        <v>3.5943927498482067</v>
      </c>
      <c r="D1899" s="2">
        <f t="shared" si="176"/>
        <v>3.4925813893964706</v>
      </c>
      <c r="E1899" s="2">
        <f t="shared" si="175"/>
        <v>0.10181136045173611</v>
      </c>
      <c r="F1899" s="2">
        <f t="shared" si="179"/>
        <v>6.0563924561414788E-2</v>
      </c>
      <c r="G1899" s="2">
        <f t="shared" si="177"/>
        <v>4.1247435890321323E-2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3.5240999999999998</v>
      </c>
      <c r="C1900" s="2">
        <f t="shared" si="174"/>
        <v>3.6012246344869441</v>
      </c>
      <c r="D1900" s="2">
        <f t="shared" si="176"/>
        <v>3.4949161012930281</v>
      </c>
      <c r="E1900" s="2">
        <f t="shared" si="175"/>
        <v>0.10630853319391598</v>
      </c>
      <c r="F1900" s="2">
        <f t="shared" si="179"/>
        <v>6.9712846287915034E-2</v>
      </c>
      <c r="G1900" s="2">
        <f t="shared" si="177"/>
        <v>3.6595686906000943E-2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6">
        <f>TITRES_STAT!D1904</f>
        <v>3.5240999999999998</v>
      </c>
      <c r="C1901" s="2">
        <f t="shared" si="174"/>
        <v>3.607005459950491</v>
      </c>
      <c r="D1901" s="2">
        <f t="shared" si="176"/>
        <v>3.4970778715676185</v>
      </c>
      <c r="E1901" s="2">
        <f t="shared" si="175"/>
        <v>0.10992758838287253</v>
      </c>
      <c r="F1901" s="2">
        <f t="shared" si="179"/>
        <v>7.7755794706906536E-2</v>
      </c>
      <c r="G1901" s="2">
        <f t="shared" si="177"/>
        <v>3.2171793675965996E-2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3.5240999999999998</v>
      </c>
      <c r="C1902" s="2">
        <f t="shared" si="174"/>
        <v>3.5879430814965696</v>
      </c>
      <c r="D1902" s="2">
        <f t="shared" si="176"/>
        <v>3.4990795107107577</v>
      </c>
      <c r="E1902" s="2">
        <f t="shared" si="175"/>
        <v>8.8863570785811863E-2</v>
      </c>
      <c r="F1902" s="2">
        <f t="shared" si="179"/>
        <v>7.997734992268761E-2</v>
      </c>
      <c r="G1902" s="2">
        <f t="shared" si="177"/>
        <v>8.8862208631242529E-3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3.5240999999999998</v>
      </c>
      <c r="C1903" s="2">
        <f t="shared" si="174"/>
        <v>3.5718133766509435</v>
      </c>
      <c r="D1903" s="2">
        <f t="shared" si="176"/>
        <v>3.5009328802877384</v>
      </c>
      <c r="E1903" s="2">
        <f t="shared" si="175"/>
        <v>7.0880496363205037E-2</v>
      </c>
      <c r="F1903" s="2">
        <f t="shared" si="179"/>
        <v>7.8157979210791095E-2</v>
      </c>
      <c r="G1903" s="2">
        <f t="shared" si="177"/>
        <v>-7.2774828475860587E-3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3.6061000000000001</v>
      </c>
      <c r="C1904" s="2">
        <f t="shared" si="174"/>
        <v>3.5581651648584907</v>
      </c>
      <c r="D1904" s="2">
        <f t="shared" si="176"/>
        <v>3.5087230373034615</v>
      </c>
      <c r="E1904" s="2">
        <f t="shared" si="175"/>
        <v>4.9442127555029192E-2</v>
      </c>
      <c r="F1904" s="2">
        <f t="shared" si="179"/>
        <v>7.241480887963872E-2</v>
      </c>
      <c r="G1904" s="2">
        <f t="shared" si="177"/>
        <v>-2.2972681324609528E-2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3.6469999999999998</v>
      </c>
      <c r="C1905" s="2">
        <f t="shared" si="174"/>
        <v>3.5466166779571844</v>
      </c>
      <c r="D1905" s="2">
        <f t="shared" si="176"/>
        <v>3.5189657752809831</v>
      </c>
      <c r="E1905" s="2">
        <f t="shared" si="175"/>
        <v>2.7650902676201294E-2</v>
      </c>
      <c r="F1905" s="2">
        <f t="shared" si="179"/>
        <v>6.3462027638951243E-2</v>
      </c>
      <c r="G1905" s="2">
        <f t="shared" si="177"/>
        <v>-3.5811124962749949E-2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3.8028</v>
      </c>
      <c r="C1906" s="2">
        <f t="shared" si="174"/>
        <v>3.5431525736560792</v>
      </c>
      <c r="D1906" s="2">
        <f t="shared" si="176"/>
        <v>3.5399905326675771</v>
      </c>
      <c r="E1906" s="2">
        <f t="shared" si="175"/>
        <v>3.1620409885020351E-3</v>
      </c>
      <c r="F1906" s="2">
        <f t="shared" si="179"/>
        <v>5.1402030308861403E-2</v>
      </c>
      <c r="G1906" s="2">
        <f t="shared" si="177"/>
        <v>-4.8239989320359368E-2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3.8028</v>
      </c>
      <c r="C1907" s="2">
        <f t="shared" si="174"/>
        <v>3.5402214084782209</v>
      </c>
      <c r="D1907" s="2">
        <f t="shared" si="176"/>
        <v>3.5594579006181268</v>
      </c>
      <c r="E1907" s="2">
        <f t="shared" si="175"/>
        <v>-1.923649213990597E-2</v>
      </c>
      <c r="F1907" s="2">
        <f t="shared" si="179"/>
        <v>3.7274325819107931E-2</v>
      </c>
      <c r="G1907" s="2">
        <f t="shared" si="177"/>
        <v>-5.6510817959013901E-2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3.8028</v>
      </c>
      <c r="C1908" s="2">
        <f t="shared" si="174"/>
        <v>3.5377411917892636</v>
      </c>
      <c r="D1908" s="2">
        <f t="shared" si="176"/>
        <v>3.5774832413130806</v>
      </c>
      <c r="E1908" s="2">
        <f t="shared" si="175"/>
        <v>-3.9742049523816991E-2</v>
      </c>
      <c r="F1908" s="2">
        <f t="shared" si="179"/>
        <v>2.1871050750522945E-2</v>
      </c>
      <c r="G1908" s="2">
        <f t="shared" si="177"/>
        <v>-6.1613100274339937E-2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3.8028</v>
      </c>
      <c r="C1909" s="2">
        <f t="shared" si="174"/>
        <v>3.5356425468986075</v>
      </c>
      <c r="D1909" s="2">
        <f t="shared" si="176"/>
        <v>3.5941733715861854</v>
      </c>
      <c r="E1909" s="2">
        <f t="shared" si="175"/>
        <v>-5.8530824687577976E-2</v>
      </c>
      <c r="F1909" s="2">
        <f t="shared" si="179"/>
        <v>5.7906756629027608E-3</v>
      </c>
      <c r="G1909" s="2">
        <f t="shared" si="177"/>
        <v>-6.4321500350480731E-2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3.8028</v>
      </c>
      <c r="C1910" s="2">
        <f t="shared" si="174"/>
        <v>3.5338667704526676</v>
      </c>
      <c r="D1910" s="2">
        <f t="shared" si="176"/>
        <v>3.6096271959131343</v>
      </c>
      <c r="E1910" s="2">
        <f t="shared" si="175"/>
        <v>-7.5760425460466685E-2</v>
      </c>
      <c r="F1910" s="2">
        <f t="shared" si="179"/>
        <v>-1.0519544561771128E-2</v>
      </c>
      <c r="G1910" s="2">
        <f t="shared" si="177"/>
        <v>-6.5240880898695564E-2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3.8028</v>
      </c>
      <c r="C1911" s="2">
        <f t="shared" si="174"/>
        <v>3.5323641903830265</v>
      </c>
      <c r="D1911" s="2">
        <f t="shared" si="176"/>
        <v>3.6239362925121616</v>
      </c>
      <c r="E1911" s="2">
        <f t="shared" si="175"/>
        <v>-9.1572102129135136E-2</v>
      </c>
      <c r="F1911" s="2">
        <f t="shared" si="179"/>
        <v>-2.6730056075243931E-2</v>
      </c>
      <c r="G1911" s="2">
        <f t="shared" si="177"/>
        <v>-6.4842046053891211E-2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3.6387999999999998</v>
      </c>
      <c r="C1912" s="2">
        <f t="shared" si="174"/>
        <v>3.5310927764779456</v>
      </c>
      <c r="D1912" s="2">
        <f t="shared" si="176"/>
        <v>3.6250373078816311</v>
      </c>
      <c r="E1912" s="2">
        <f t="shared" si="175"/>
        <v>-9.3944531403685527E-2</v>
      </c>
      <c r="F1912" s="2">
        <f t="shared" si="179"/>
        <v>-4.017295114093225E-2</v>
      </c>
      <c r="G1912" s="2">
        <f t="shared" si="177"/>
        <v>-5.3771580262753277E-2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3.77</v>
      </c>
      <c r="C1913" s="2">
        <f t="shared" si="174"/>
        <v>3.5300169647121078</v>
      </c>
      <c r="D1913" s="2">
        <f t="shared" si="176"/>
        <v>3.6357752850755842</v>
      </c>
      <c r="E1913" s="2">
        <f t="shared" si="175"/>
        <v>-0.10575832036347643</v>
      </c>
      <c r="F1913" s="2">
        <f t="shared" si="179"/>
        <v>-5.3290024985441088E-2</v>
      </c>
      <c r="G1913" s="2">
        <f t="shared" si="177"/>
        <v>-5.2468295378035344E-2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3.77</v>
      </c>
      <c r="C1914" s="2">
        <f t="shared" si="174"/>
        <v>3.5417220470640913</v>
      </c>
      <c r="D1914" s="2">
        <f t="shared" si="176"/>
        <v>3.6457178565514665</v>
      </c>
      <c r="E1914" s="2">
        <f t="shared" si="175"/>
        <v>-0.10399580948737519</v>
      </c>
      <c r="F1914" s="2">
        <f t="shared" si="179"/>
        <v>-6.3431181885827914E-2</v>
      </c>
      <c r="G1914" s="2">
        <f t="shared" si="177"/>
        <v>-4.0564627601547276E-2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3.77</v>
      </c>
      <c r="C1915" s="2">
        <f t="shared" si="174"/>
        <v>3.557918655208077</v>
      </c>
      <c r="D1915" s="2">
        <f t="shared" si="176"/>
        <v>3.6549239412513579</v>
      </c>
      <c r="E1915" s="2">
        <f t="shared" si="175"/>
        <v>-9.7005286043280847E-2</v>
      </c>
      <c r="F1915" s="2">
        <f t="shared" si="179"/>
        <v>-7.0146002717318509E-2</v>
      </c>
      <c r="G1915" s="2">
        <f t="shared" si="177"/>
        <v>-2.6859283325962338E-2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3.77</v>
      </c>
      <c r="C1916" s="2">
        <f t="shared" si="174"/>
        <v>3.5955927082529882</v>
      </c>
      <c r="D1916" s="2">
        <f t="shared" si="176"/>
        <v>3.6634480937512572</v>
      </c>
      <c r="E1916" s="2">
        <f t="shared" si="175"/>
        <v>-6.7855385498269083E-2</v>
      </c>
      <c r="F1916" s="2">
        <f t="shared" si="179"/>
        <v>-6.9687879273508627E-2</v>
      </c>
      <c r="G1916" s="2">
        <f t="shared" si="177"/>
        <v>1.8324937752395437E-3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3.77</v>
      </c>
      <c r="C1917" s="2">
        <f t="shared" si="174"/>
        <v>3.6274707531371435</v>
      </c>
      <c r="D1917" s="2">
        <f t="shared" si="176"/>
        <v>3.6713408275474602</v>
      </c>
      <c r="E1917" s="2">
        <f t="shared" si="175"/>
        <v>-4.3870074410316651E-2</v>
      </c>
      <c r="F1917" s="2">
        <f t="shared" si="179"/>
        <v>-6.4524318300870243E-2</v>
      </c>
      <c r="G1917" s="2">
        <f t="shared" si="177"/>
        <v>2.0654243890553592E-2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3.7536</v>
      </c>
      <c r="C1918" s="2">
        <f t="shared" si="174"/>
        <v>3.6544444834237368</v>
      </c>
      <c r="D1918" s="2">
        <f t="shared" si="176"/>
        <v>3.6774340995809816</v>
      </c>
      <c r="E1918" s="2">
        <f t="shared" si="175"/>
        <v>-2.2989616157244708E-2</v>
      </c>
      <c r="F1918" s="2">
        <f t="shared" si="179"/>
        <v>-5.621737787214514E-2</v>
      </c>
      <c r="G1918" s="2">
        <f t="shared" si="177"/>
        <v>3.3227761714900432E-2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3.6061000000000001</v>
      </c>
      <c r="C1919" s="2">
        <f t="shared" si="174"/>
        <v>3.6772684090508543</v>
      </c>
      <c r="D1919" s="2">
        <f t="shared" si="176"/>
        <v>3.6721500922046122</v>
      </c>
      <c r="E1919" s="2">
        <f t="shared" si="175"/>
        <v>5.118316846242088E-3</v>
      </c>
      <c r="F1919" s="2">
        <f t="shared" si="179"/>
        <v>-4.3950238928467694E-2</v>
      </c>
      <c r="G1919" s="2">
        <f t="shared" si="177"/>
        <v>4.9068555774709782E-2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3.7618</v>
      </c>
      <c r="C1920" s="2">
        <f t="shared" si="174"/>
        <v>3.6965809615045688</v>
      </c>
      <c r="D1920" s="2">
        <f t="shared" si="176"/>
        <v>3.6787908261153817</v>
      </c>
      <c r="E1920" s="2">
        <f t="shared" si="175"/>
        <v>1.7790135389187167E-2</v>
      </c>
      <c r="F1920" s="2">
        <f t="shared" si="179"/>
        <v>-3.1602164064936718E-2</v>
      </c>
      <c r="G1920" s="2">
        <f t="shared" si="177"/>
        <v>4.9392299454123885E-2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3.8028</v>
      </c>
      <c r="C1921" s="2">
        <f t="shared" si="174"/>
        <v>3.7129223520423276</v>
      </c>
      <c r="D1921" s="2">
        <f t="shared" si="176"/>
        <v>3.6879766908475755</v>
      </c>
      <c r="E1921" s="2">
        <f t="shared" si="175"/>
        <v>2.4945661194752056E-2</v>
      </c>
      <c r="F1921" s="2">
        <f t="shared" si="179"/>
        <v>-2.0292599012998964E-2</v>
      </c>
      <c r="G1921" s="2">
        <f t="shared" si="177"/>
        <v>4.523826020775102E-2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3.6387999999999998</v>
      </c>
      <c r="C1922" s="2">
        <f t="shared" si="174"/>
        <v>3.7015189132665851</v>
      </c>
      <c r="D1922" s="2">
        <f t="shared" si="176"/>
        <v>3.6843339730070146</v>
      </c>
      <c r="E1922" s="2">
        <f t="shared" si="175"/>
        <v>1.7184940259570514E-2</v>
      </c>
      <c r="F1922" s="2">
        <f t="shared" si="179"/>
        <v>-1.2797091158485069E-2</v>
      </c>
      <c r="G1922" s="2">
        <f t="shared" si="177"/>
        <v>2.9982031418055582E-2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3.6469999999999998</v>
      </c>
      <c r="C1923" s="2">
        <f t="shared" si="174"/>
        <v>3.7120544650717258</v>
      </c>
      <c r="D1923" s="2">
        <f t="shared" si="176"/>
        <v>3.6815684935250137</v>
      </c>
      <c r="E1923" s="2">
        <f t="shared" si="175"/>
        <v>3.0485971546712065E-2</v>
      </c>
      <c r="F1923" s="2">
        <f t="shared" si="179"/>
        <v>-4.1404786174456427E-3</v>
      </c>
      <c r="G1923" s="2">
        <f t="shared" si="177"/>
        <v>3.4626450164157704E-2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3.4830999999999999</v>
      </c>
      <c r="C1924" s="2">
        <f t="shared" si="174"/>
        <v>3.7209691627529988</v>
      </c>
      <c r="D1924" s="2">
        <f t="shared" si="176"/>
        <v>3.666867123634272</v>
      </c>
      <c r="E1924" s="2">
        <f t="shared" si="175"/>
        <v>5.4102039118726797E-2</v>
      </c>
      <c r="F1924" s="2">
        <f t="shared" si="179"/>
        <v>7.5080249297888469E-3</v>
      </c>
      <c r="G1924" s="2">
        <f t="shared" si="177"/>
        <v>4.6594014188937952E-2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3.4830999999999999</v>
      </c>
      <c r="C1925" s="2">
        <f t="shared" si="174"/>
        <v>3.7285123684833068</v>
      </c>
      <c r="D1925" s="2">
        <f t="shared" si="176"/>
        <v>3.6532547441058076</v>
      </c>
      <c r="E1925" s="2">
        <f t="shared" si="175"/>
        <v>7.5257624377499166E-2</v>
      </c>
      <c r="F1925" s="2">
        <f t="shared" si="179"/>
        <v>2.1057944819330911E-2</v>
      </c>
      <c r="G1925" s="2">
        <f t="shared" si="177"/>
        <v>5.4199679558168255E-2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3.6387999999999998</v>
      </c>
      <c r="C1926" s="2">
        <f t="shared" si="174"/>
        <v>3.7348950810243364</v>
      </c>
      <c r="D1926" s="2">
        <f t="shared" si="176"/>
        <v>3.6521840223201925</v>
      </c>
      <c r="E1926" s="2">
        <f t="shared" si="175"/>
        <v>8.2711058704143969E-2</v>
      </c>
      <c r="F1926" s="2">
        <f t="shared" si="179"/>
        <v>3.3388567596293522E-2</v>
      </c>
      <c r="G1926" s="2">
        <f t="shared" si="177"/>
        <v>4.9322491107850447E-2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3.6387999999999998</v>
      </c>
      <c r="C1927" s="2">
        <f t="shared" si="174"/>
        <v>3.740295837789823</v>
      </c>
      <c r="D1927" s="2">
        <f t="shared" si="176"/>
        <v>3.6511926132594374</v>
      </c>
      <c r="E1927" s="2">
        <f t="shared" si="175"/>
        <v>8.910322453038555E-2</v>
      </c>
      <c r="F1927" s="2">
        <f t="shared" si="179"/>
        <v>4.4531498983111928E-2</v>
      </c>
      <c r="G1927" s="2">
        <f t="shared" si="177"/>
        <v>4.4571725547273622E-2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3.7946</v>
      </c>
      <c r="C1928" s="2">
        <f t="shared" si="174"/>
        <v>3.7423426319760043</v>
      </c>
      <c r="D1928" s="2">
        <f t="shared" si="176"/>
        <v>3.6618153826476272</v>
      </c>
      <c r="E1928" s="2">
        <f t="shared" si="175"/>
        <v>8.0527249328377071E-2</v>
      </c>
      <c r="F1928" s="2">
        <f t="shared" si="179"/>
        <v>5.1730649052164956E-2</v>
      </c>
      <c r="G1928" s="2">
        <f t="shared" si="177"/>
        <v>2.8796600276212114E-2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3.7946</v>
      </c>
      <c r="C1929" s="2">
        <f t="shared" si="174"/>
        <v>3.721382227056619</v>
      </c>
      <c r="D1929" s="2">
        <f t="shared" si="176"/>
        <v>3.6716512802292849</v>
      </c>
      <c r="E1929" s="2">
        <f t="shared" si="175"/>
        <v>4.9730946827334144E-2</v>
      </c>
      <c r="F1929" s="2">
        <f t="shared" si="179"/>
        <v>5.1330708607198801E-2</v>
      </c>
      <c r="G1929" s="2">
        <f t="shared" si="177"/>
        <v>-1.5997617798646571E-3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3.7946</v>
      </c>
      <c r="C1930" s="2">
        <f t="shared" si="174"/>
        <v>3.7276003459709854</v>
      </c>
      <c r="D1930" s="2">
        <f t="shared" si="176"/>
        <v>3.6807585928048931</v>
      </c>
      <c r="E1930" s="2">
        <f t="shared" si="175"/>
        <v>4.6841753166092293E-2</v>
      </c>
      <c r="F1930" s="2">
        <f t="shared" si="179"/>
        <v>5.0432917518977508E-2</v>
      </c>
      <c r="G1930" s="2">
        <f t="shared" si="177"/>
        <v>-3.591164352885215E-3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3.7946</v>
      </c>
      <c r="C1931" s="2">
        <f t="shared" si="174"/>
        <v>3.7391695235139109</v>
      </c>
      <c r="D1931" s="2">
        <f t="shared" si="176"/>
        <v>3.6891912896341603</v>
      </c>
      <c r="E1931" s="2">
        <f t="shared" si="175"/>
        <v>4.9978233879750533E-2</v>
      </c>
      <c r="F1931" s="2">
        <f t="shared" si="179"/>
        <v>5.0341980791132113E-2</v>
      </c>
      <c r="G1931" s="2">
        <f t="shared" si="177"/>
        <v>-3.6374691138157944E-4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3.7946</v>
      </c>
      <c r="C1932" s="2">
        <f t="shared" si="174"/>
        <v>3.7237280583579242</v>
      </c>
      <c r="D1932" s="2">
        <f t="shared" si="176"/>
        <v>3.6969993422538519</v>
      </c>
      <c r="E1932" s="2">
        <f t="shared" si="175"/>
        <v>2.6728716104072348E-2</v>
      </c>
      <c r="F1932" s="2">
        <f t="shared" si="179"/>
        <v>4.5619327853720165E-2</v>
      </c>
      <c r="G1932" s="2">
        <f t="shared" si="177"/>
        <v>-1.8890611749647818E-2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3.6305999999999998</v>
      </c>
      <c r="C1933" s="2">
        <f t="shared" si="174"/>
        <v>3.7119237416874746</v>
      </c>
      <c r="D1933" s="2">
        <f t="shared" si="176"/>
        <v>3.6920808724572702</v>
      </c>
      <c r="E1933" s="2">
        <f t="shared" si="175"/>
        <v>1.9842869230204396E-2</v>
      </c>
      <c r="F1933" s="2">
        <f t="shared" si="179"/>
        <v>4.0464036129017014E-2</v>
      </c>
      <c r="G1933" s="2">
        <f t="shared" si="177"/>
        <v>-2.0621166898812618E-2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3.6305999999999998</v>
      </c>
      <c r="C1934" s="2">
        <f t="shared" si="174"/>
        <v>3.6767200891201708</v>
      </c>
      <c r="D1934" s="2">
        <f t="shared" si="176"/>
        <v>3.6875267337567319</v>
      </c>
      <c r="E1934" s="2">
        <f t="shared" si="175"/>
        <v>-1.0806644636561114E-2</v>
      </c>
      <c r="F1934" s="2">
        <f t="shared" si="179"/>
        <v>3.0209899975901386E-2</v>
      </c>
      <c r="G1934" s="2">
        <f t="shared" si="177"/>
        <v>-4.1016544612462499E-2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6">
        <f>TITRES_STAT!D1938</f>
        <v>3.6305999999999998</v>
      </c>
      <c r="C1935" s="2">
        <f t="shared" ref="C1935:C1998" si="180">$C$4*B1925+C1934*(1-$C$4)</f>
        <v>3.6469323831016829</v>
      </c>
      <c r="D1935" s="2">
        <f t="shared" si="176"/>
        <v>3.683309938663641</v>
      </c>
      <c r="E1935" s="2">
        <f t="shared" si="175"/>
        <v>-3.6377555561958097E-2</v>
      </c>
      <c r="F1935" s="2">
        <f t="shared" si="179"/>
        <v>1.6892408868329493E-2</v>
      </c>
      <c r="G1935" s="2">
        <f t="shared" si="177"/>
        <v>-5.3269964430287586E-2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6">
        <f>TITRES_STAT!D1939</f>
        <v>3.5979000000000001</v>
      </c>
      <c r="C1936" s="2">
        <f t="shared" si="180"/>
        <v>3.6456812472398852</v>
      </c>
      <c r="D1936" s="2">
        <f t="shared" si="176"/>
        <v>3.6769832765404082</v>
      </c>
      <c r="E1936" s="2">
        <f t="shared" si="175"/>
        <v>-3.130202930052306E-2</v>
      </c>
      <c r="F1936" s="2">
        <f t="shared" si="179"/>
        <v>7.2535212345589822E-3</v>
      </c>
      <c r="G1936" s="2">
        <f t="shared" si="177"/>
        <v>-3.8555550535082042E-2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6">
        <f>TITRES_STAT!D1940</f>
        <v>3.6305999999999998</v>
      </c>
      <c r="C1937" s="2">
        <f t="shared" si="180"/>
        <v>3.6446225938183643</v>
      </c>
      <c r="D1937" s="2">
        <f t="shared" si="176"/>
        <v>3.6735474782781559</v>
      </c>
      <c r="E1937" s="2">
        <f t="shared" si="175"/>
        <v>-2.8924884459791578E-2</v>
      </c>
      <c r="F1937" s="2">
        <f t="shared" si="179"/>
        <v>1.7840095688869892E-5</v>
      </c>
      <c r="G1937" s="2">
        <f t="shared" si="177"/>
        <v>-2.8942724555480449E-2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3.77</v>
      </c>
      <c r="C1938" s="2">
        <f t="shared" si="180"/>
        <v>3.6676960409232313</v>
      </c>
      <c r="D1938" s="2">
        <f t="shared" si="176"/>
        <v>3.6806921095168108</v>
      </c>
      <c r="E1938" s="2">
        <f t="shared" si="175"/>
        <v>-1.2996068593579491E-2</v>
      </c>
      <c r="F1938" s="2">
        <f t="shared" si="179"/>
        <v>-2.5849416421648026E-3</v>
      </c>
      <c r="G1938" s="2">
        <f t="shared" si="177"/>
        <v>-1.0411126951414688E-2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3.77</v>
      </c>
      <c r="C1939" s="2">
        <f t="shared" si="180"/>
        <v>3.6872197269350417</v>
      </c>
      <c r="D1939" s="2">
        <f t="shared" si="176"/>
        <v>3.6873075088118616</v>
      </c>
      <c r="E1939" s="2">
        <f t="shared" si="175"/>
        <v>-8.7781876819903459E-5</v>
      </c>
      <c r="F1939" s="2">
        <f t="shared" si="179"/>
        <v>-2.0855096890958227E-3</v>
      </c>
      <c r="G1939" s="2">
        <f t="shared" si="177"/>
        <v>1.9977278122759192E-3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3.6469999999999998</v>
      </c>
      <c r="C1940" s="2">
        <f t="shared" si="180"/>
        <v>3.7037397689450353</v>
      </c>
      <c r="D1940" s="2">
        <f t="shared" si="176"/>
        <v>3.6843217674183903</v>
      </c>
      <c r="E1940" s="2">
        <f t="shared" si="175"/>
        <v>1.9418001526644968E-2</v>
      </c>
      <c r="F1940" s="2">
        <f t="shared" si="179"/>
        <v>2.2151925540523356E-3</v>
      </c>
      <c r="G1940" s="2">
        <f t="shared" si="177"/>
        <v>1.7202808972592631E-2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3.7618</v>
      </c>
      <c r="C1941" s="2">
        <f t="shared" si="180"/>
        <v>3.7177182660304142</v>
      </c>
      <c r="D1941" s="2">
        <f t="shared" si="176"/>
        <v>3.6900608957577687</v>
      </c>
      <c r="E1941" s="2">
        <f t="shared" si="175"/>
        <v>2.7657370272645476E-2</v>
      </c>
      <c r="F1941" s="2">
        <f t="shared" si="179"/>
        <v>7.3036280977709644E-3</v>
      </c>
      <c r="G1941" s="2">
        <f t="shared" si="177"/>
        <v>2.0353742174874512E-2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3.7618</v>
      </c>
      <c r="C1942" s="2">
        <f t="shared" si="180"/>
        <v>3.7295462251026583</v>
      </c>
      <c r="D1942" s="2">
        <f t="shared" si="176"/>
        <v>3.6953749034794154</v>
      </c>
      <c r="E1942" s="2">
        <f t="shared" si="175"/>
        <v>3.4171321623242878E-2</v>
      </c>
      <c r="F1942" s="2">
        <f t="shared" si="179"/>
        <v>1.2677166802865347E-2</v>
      </c>
      <c r="G1942" s="2">
        <f t="shared" si="177"/>
        <v>2.1494154820377531E-2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3.5979000000000001</v>
      </c>
      <c r="C1943" s="2">
        <f t="shared" si="180"/>
        <v>3.7143237289330182</v>
      </c>
      <c r="D1943" s="2">
        <f t="shared" si="176"/>
        <v>3.6881545402587177</v>
      </c>
      <c r="E1943" s="2">
        <f t="shared" si="175"/>
        <v>2.6169188674300514E-2</v>
      </c>
      <c r="F1943" s="2">
        <f t="shared" si="179"/>
        <v>1.5375571177152382E-2</v>
      </c>
      <c r="G1943" s="2">
        <f t="shared" si="177"/>
        <v>1.0793617497148132E-2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3.5979000000000001</v>
      </c>
      <c r="C1944" s="2">
        <f t="shared" si="180"/>
        <v>3.701443155251015</v>
      </c>
      <c r="D1944" s="2">
        <f t="shared" si="176"/>
        <v>3.6814690187580719</v>
      </c>
      <c r="E1944" s="2">
        <f t="shared" si="175"/>
        <v>1.9974136492943106E-2</v>
      </c>
      <c r="F1944" s="2">
        <f t="shared" si="179"/>
        <v>1.6295284240310529E-2</v>
      </c>
      <c r="G1944" s="2">
        <f t="shared" si="177"/>
        <v>3.6788522526325779E-3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3.5979000000000001</v>
      </c>
      <c r="C1945" s="2">
        <f t="shared" si="180"/>
        <v>3.6905442082893201</v>
      </c>
      <c r="D1945" s="2">
        <f t="shared" si="176"/>
        <v>3.6752787210722886</v>
      </c>
      <c r="E1945" s="2">
        <f t="shared" si="175"/>
        <v>1.526548721703147E-2</v>
      </c>
      <c r="F1945" s="2">
        <f t="shared" si="179"/>
        <v>1.6089324835654718E-2</v>
      </c>
      <c r="G1945" s="2">
        <f t="shared" si="177"/>
        <v>-8.2383761862324725E-4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3.5240999999999998</v>
      </c>
      <c r="C1946" s="2">
        <f t="shared" si="180"/>
        <v>3.6762912531678862</v>
      </c>
      <c r="D1946" s="2">
        <f t="shared" si="176"/>
        <v>3.6640802972891562</v>
      </c>
      <c r="E1946" s="2">
        <f t="shared" si="175"/>
        <v>1.2210955878730001E-2</v>
      </c>
      <c r="F1946" s="2">
        <f t="shared" si="179"/>
        <v>1.5313651044269776E-2</v>
      </c>
      <c r="G1946" s="2">
        <f t="shared" si="177"/>
        <v>-3.1026951655397754E-3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3.5240999999999998</v>
      </c>
      <c r="C1947" s="2">
        <f t="shared" si="180"/>
        <v>3.6692618296035961</v>
      </c>
      <c r="D1947" s="2">
        <f t="shared" si="176"/>
        <v>3.6537113863788484</v>
      </c>
      <c r="E1947" s="2">
        <f t="shared" si="175"/>
        <v>1.5550443224747745E-2</v>
      </c>
      <c r="F1947" s="2">
        <f t="shared" si="179"/>
        <v>1.5361009480365371E-2</v>
      </c>
      <c r="G1947" s="2">
        <f t="shared" si="177"/>
        <v>1.8943374438237445E-4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3.5405000000000002</v>
      </c>
      <c r="C1948" s="2">
        <f t="shared" si="180"/>
        <v>3.6847600096645814</v>
      </c>
      <c r="D1948" s="2">
        <f t="shared" si="176"/>
        <v>3.645325357758193</v>
      </c>
      <c r="E1948" s="2">
        <f t="shared" ref="E1948:E2011" si="181">C1948-D1948</f>
        <v>3.9434651906388396E-2</v>
      </c>
      <c r="F1948" s="2">
        <f t="shared" si="179"/>
        <v>2.0175737965569977E-2</v>
      </c>
      <c r="G1948" s="2">
        <f t="shared" si="177"/>
        <v>1.9258913940818419E-2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3.5405000000000002</v>
      </c>
      <c r="C1949" s="2">
        <f t="shared" si="180"/>
        <v>3.697873854331569</v>
      </c>
      <c r="D1949" s="2">
        <f t="shared" ref="D1949:D2012" si="182">$D$4*B1949+(1-$D$4)*D1948</f>
        <v>3.6375605164427713</v>
      </c>
      <c r="E1949" s="2">
        <f t="shared" si="181"/>
        <v>6.0313337888797669E-2</v>
      </c>
      <c r="F1949" s="2">
        <f t="shared" si="179"/>
        <v>2.8203257950215516E-2</v>
      </c>
      <c r="G1949" s="2">
        <f t="shared" si="177"/>
        <v>3.2110079938582156E-2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3.5405000000000002</v>
      </c>
      <c r="C1950" s="2">
        <f t="shared" si="180"/>
        <v>3.6900471075113277</v>
      </c>
      <c r="D1950" s="2">
        <f t="shared" si="182"/>
        <v>3.6303708485581216</v>
      </c>
      <c r="E1950" s="2">
        <f t="shared" si="181"/>
        <v>5.9676258953206052E-2</v>
      </c>
      <c r="F1950" s="2">
        <f t="shared" si="179"/>
        <v>3.4497858150813625E-2</v>
      </c>
      <c r="G1950" s="2">
        <f t="shared" si="177"/>
        <v>2.5178400802392427E-2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3.5405000000000002</v>
      </c>
      <c r="C1951" s="2">
        <f t="shared" si="180"/>
        <v>3.7010860140480464</v>
      </c>
      <c r="D1951" s="2">
        <f t="shared" si="182"/>
        <v>3.6237137486649273</v>
      </c>
      <c r="E1951" s="2">
        <f t="shared" si="181"/>
        <v>7.7372265383119032E-2</v>
      </c>
      <c r="F1951" s="2">
        <f t="shared" si="179"/>
        <v>4.3072739597274708E-2</v>
      </c>
      <c r="G1951" s="2">
        <f t="shared" si="177"/>
        <v>3.4299525785844324E-2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3.5240999999999998</v>
      </c>
      <c r="C1952" s="2">
        <f t="shared" si="180"/>
        <v>3.7104266272714241</v>
      </c>
      <c r="D1952" s="2">
        <f t="shared" si="182"/>
        <v>3.6163349524675255</v>
      </c>
      <c r="E1952" s="2">
        <f t="shared" si="181"/>
        <v>9.4091674803898684E-2</v>
      </c>
      <c r="F1952" s="2">
        <f t="shared" si="179"/>
        <v>5.3276526638599504E-2</v>
      </c>
      <c r="G1952" s="2">
        <f t="shared" si="177"/>
        <v>4.081514816529918E-2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3.5240999999999998</v>
      </c>
      <c r="C1953" s="2">
        <f t="shared" si="180"/>
        <v>3.6931148384604358</v>
      </c>
      <c r="D1953" s="2">
        <f t="shared" si="182"/>
        <v>3.6095027337662273</v>
      </c>
      <c r="E1953" s="2">
        <f t="shared" si="181"/>
        <v>8.3612104694208433E-2</v>
      </c>
      <c r="F1953" s="2">
        <f t="shared" si="179"/>
        <v>5.9343642249721294E-2</v>
      </c>
      <c r="G1953" s="2">
        <f t="shared" si="177"/>
        <v>2.4268462444487139E-2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3.6798000000000002</v>
      </c>
      <c r="C1954" s="2">
        <f t="shared" si="180"/>
        <v>3.678466401774215</v>
      </c>
      <c r="D1954" s="2">
        <f t="shared" si="182"/>
        <v>3.6147099386724326</v>
      </c>
      <c r="E1954" s="2">
        <f t="shared" si="181"/>
        <v>6.3756463101782401E-2</v>
      </c>
      <c r="F1954" s="2">
        <f t="shared" si="179"/>
        <v>6.0226206420133516E-2</v>
      </c>
      <c r="G1954" s="2">
        <f t="shared" si="177"/>
        <v>3.5302566816488856E-3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3.5979000000000001</v>
      </c>
      <c r="C1955" s="2">
        <f t="shared" si="180"/>
        <v>3.6660715707320279</v>
      </c>
      <c r="D1955" s="2">
        <f t="shared" si="182"/>
        <v>3.6134647580300299</v>
      </c>
      <c r="E1955" s="2">
        <f t="shared" si="181"/>
        <v>5.2606812701998074E-2</v>
      </c>
      <c r="F1955" s="2">
        <f t="shared" si="179"/>
        <v>5.8702327676506426E-2</v>
      </c>
      <c r="G1955" s="2">
        <f t="shared" si="177"/>
        <v>-6.0955149745083523E-3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3.7536</v>
      </c>
      <c r="C1956" s="2">
        <f t="shared" si="180"/>
        <v>3.6442297906194083</v>
      </c>
      <c r="D1956" s="2">
        <f t="shared" si="182"/>
        <v>3.6238451463241015</v>
      </c>
      <c r="E1956" s="2">
        <f t="shared" si="181"/>
        <v>2.0384644295306842E-2</v>
      </c>
      <c r="F1956" s="2">
        <f t="shared" si="179"/>
        <v>5.1038791000266516E-2</v>
      </c>
      <c r="G1956" s="2">
        <f t="shared" ref="G1956:G2019" si="183">E1956-F1956</f>
        <v>-3.0654146704959674E-2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3.7290000000000001</v>
      </c>
      <c r="C1957" s="2">
        <f t="shared" si="180"/>
        <v>3.6257482843702684</v>
      </c>
      <c r="D1957" s="2">
        <f t="shared" si="182"/>
        <v>3.6316343947445384</v>
      </c>
      <c r="E1957" s="2">
        <f t="shared" si="181"/>
        <v>-5.8861103742700038E-3</v>
      </c>
      <c r="F1957" s="2">
        <f t="shared" ref="F1957:F2020" si="185">(E1957*(2/(10)))+((1-(2/10))*F1956)</f>
        <v>3.9653810725359215E-2</v>
      </c>
      <c r="G1957" s="2">
        <f t="shared" si="183"/>
        <v>-4.5539921099629219E-2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3.7208000000000001</v>
      </c>
      <c r="C1958" s="2">
        <f t="shared" si="180"/>
        <v>3.6126331636979199</v>
      </c>
      <c r="D1958" s="2">
        <f t="shared" si="182"/>
        <v>3.638239254393091</v>
      </c>
      <c r="E1958" s="2">
        <f t="shared" si="181"/>
        <v>-2.5606090695171169E-2</v>
      </c>
      <c r="F1958" s="2">
        <f t="shared" si="185"/>
        <v>2.6601830441253138E-2</v>
      </c>
      <c r="G1958" s="2">
        <f t="shared" si="183"/>
        <v>-5.2207921136424307E-2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3.7208000000000001</v>
      </c>
      <c r="C1959" s="2">
        <f t="shared" si="180"/>
        <v>3.60153575389824</v>
      </c>
      <c r="D1959" s="2">
        <f t="shared" si="182"/>
        <v>3.644354865178788</v>
      </c>
      <c r="E1959" s="2">
        <f t="shared" si="181"/>
        <v>-4.281911128054805E-2</v>
      </c>
      <c r="F1959" s="2">
        <f t="shared" si="185"/>
        <v>1.2717642096892903E-2</v>
      </c>
      <c r="G1959" s="2">
        <f t="shared" si="183"/>
        <v>-5.5536753377440955E-2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3.7208000000000001</v>
      </c>
      <c r="C1960" s="2">
        <f t="shared" si="180"/>
        <v>3.5921456379138954</v>
      </c>
      <c r="D1960" s="2">
        <f t="shared" si="182"/>
        <v>3.6500174677581372</v>
      </c>
      <c r="E1960" s="2">
        <f t="shared" si="181"/>
        <v>-5.7871829844241773E-2</v>
      </c>
      <c r="F1960" s="2">
        <f t="shared" si="185"/>
        <v>-1.4002522913340327E-3</v>
      </c>
      <c r="G1960" s="2">
        <f t="shared" si="183"/>
        <v>-5.6471577552907742E-2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3.7290000000000001</v>
      </c>
      <c r="C1961" s="2">
        <f t="shared" si="180"/>
        <v>3.5842001551579115</v>
      </c>
      <c r="D1961" s="2">
        <f t="shared" si="182"/>
        <v>3.6558680257019787</v>
      </c>
      <c r="E1961" s="2">
        <f t="shared" si="181"/>
        <v>-7.1667870544067203E-2</v>
      </c>
      <c r="F1961" s="2">
        <f t="shared" si="185"/>
        <v>-1.5453775941880667E-2</v>
      </c>
      <c r="G1961" s="2">
        <f t="shared" si="183"/>
        <v>-5.6214094602186536E-2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3.7290000000000001</v>
      </c>
      <c r="C1962" s="2">
        <f t="shared" si="180"/>
        <v>3.5749539774413095</v>
      </c>
      <c r="D1962" s="2">
        <f t="shared" si="182"/>
        <v>3.6612852089833137</v>
      </c>
      <c r="E1962" s="2">
        <f t="shared" si="181"/>
        <v>-8.6331231542004172E-2</v>
      </c>
      <c r="F1962" s="2">
        <f t="shared" si="185"/>
        <v>-2.9629267061905371E-2</v>
      </c>
      <c r="G1962" s="2">
        <f t="shared" si="183"/>
        <v>-5.6701964480098802E-2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3.5651000000000002</v>
      </c>
      <c r="C1963" s="2">
        <f t="shared" si="180"/>
        <v>3.5671302886041847</v>
      </c>
      <c r="D1963" s="2">
        <f t="shared" si="182"/>
        <v>3.6541603786882533</v>
      </c>
      <c r="E1963" s="2">
        <f t="shared" si="181"/>
        <v>-8.703009008406859E-2</v>
      </c>
      <c r="F1963" s="2">
        <f t="shared" si="185"/>
        <v>-4.1109431666338014E-2</v>
      </c>
      <c r="G1963" s="2">
        <f t="shared" si="183"/>
        <v>-4.5920658417730575E-2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3.5240999999999998</v>
      </c>
      <c r="C1964" s="2">
        <f t="shared" si="180"/>
        <v>3.584464090357387</v>
      </c>
      <c r="D1964" s="2">
        <f t="shared" si="182"/>
        <v>3.6445262765631976</v>
      </c>
      <c r="E1964" s="2">
        <f t="shared" si="181"/>
        <v>-6.0062186205810608E-2</v>
      </c>
      <c r="F1964" s="2">
        <f t="shared" si="185"/>
        <v>-4.4899982574232541E-2</v>
      </c>
      <c r="G1964" s="2">
        <f t="shared" si="183"/>
        <v>-1.5162203631578067E-2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3.3683999999999998</v>
      </c>
      <c r="C1965" s="2">
        <f t="shared" si="180"/>
        <v>3.5865311533793274</v>
      </c>
      <c r="D1965" s="2">
        <f t="shared" si="182"/>
        <v>3.624072478299257</v>
      </c>
      <c r="E1965" s="2">
        <f t="shared" si="181"/>
        <v>-3.7541324919929675E-2</v>
      </c>
      <c r="F1965" s="2">
        <f t="shared" si="185"/>
        <v>-4.3428251043371967E-2</v>
      </c>
      <c r="G1965" s="2">
        <f t="shared" si="183"/>
        <v>5.8869261234422918E-3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3.5158999999999998</v>
      </c>
      <c r="C1966" s="2">
        <f t="shared" si="180"/>
        <v>3.612234052859431</v>
      </c>
      <c r="D1966" s="2">
        <f t="shared" si="182"/>
        <v>3.6160597021289416</v>
      </c>
      <c r="E1966" s="2">
        <f t="shared" si="181"/>
        <v>-3.8256492695105671E-3</v>
      </c>
      <c r="F1966" s="2">
        <f t="shared" si="185"/>
        <v>-3.5507730688599685E-2</v>
      </c>
      <c r="G1966" s="2">
        <f t="shared" si="183"/>
        <v>3.1682081419089118E-2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3.5158999999999998</v>
      </c>
      <c r="C1967" s="2">
        <f t="shared" si="180"/>
        <v>3.6301980447272104</v>
      </c>
      <c r="D1967" s="2">
        <f t="shared" si="182"/>
        <v>3.6086404649342052</v>
      </c>
      <c r="E1967" s="2">
        <f t="shared" si="181"/>
        <v>2.155757979300521E-2</v>
      </c>
      <c r="F1967" s="2">
        <f t="shared" si="185"/>
        <v>-2.4094668592278705E-2</v>
      </c>
      <c r="G1967" s="2">
        <f t="shared" si="183"/>
        <v>4.5652248385283915E-2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3.5158999999999998</v>
      </c>
      <c r="C1968" s="2">
        <f t="shared" si="180"/>
        <v>3.6441368070768707</v>
      </c>
      <c r="D1968" s="2">
        <f t="shared" si="182"/>
        <v>3.6017708008650047</v>
      </c>
      <c r="E1968" s="2">
        <f t="shared" si="181"/>
        <v>4.2366006211866036E-2</v>
      </c>
      <c r="F1968" s="2">
        <f t="shared" si="185"/>
        <v>-1.0802533631449757E-2</v>
      </c>
      <c r="G1968" s="2">
        <f t="shared" si="183"/>
        <v>5.3168539843315793E-2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3.5240999999999998</v>
      </c>
      <c r="C1969" s="2">
        <f t="shared" si="180"/>
        <v>3.6559311444496601</v>
      </c>
      <c r="D1969" s="2">
        <f t="shared" si="182"/>
        <v>3.5960174082083376</v>
      </c>
      <c r="E1969" s="2">
        <f t="shared" si="181"/>
        <v>5.9913736241322457E-2</v>
      </c>
      <c r="F1969" s="2">
        <f t="shared" si="185"/>
        <v>3.3407203431046872E-3</v>
      </c>
      <c r="G1969" s="2">
        <f t="shared" si="183"/>
        <v>5.6573015898217768E-2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3.5240999999999998</v>
      </c>
      <c r="C1970" s="2">
        <f t="shared" si="180"/>
        <v>3.6659109683804818</v>
      </c>
      <c r="D1970" s="2">
        <f t="shared" si="182"/>
        <v>3.5906901927854977</v>
      </c>
      <c r="E1970" s="2">
        <f t="shared" si="181"/>
        <v>7.522077559498408E-2</v>
      </c>
      <c r="F1970" s="2">
        <f t="shared" si="185"/>
        <v>1.7716731393480567E-2</v>
      </c>
      <c r="G1970" s="2">
        <f t="shared" si="183"/>
        <v>5.7504044201503512E-2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3.5240999999999998</v>
      </c>
      <c r="C1971" s="2">
        <f t="shared" si="180"/>
        <v>3.675616973245023</v>
      </c>
      <c r="D1971" s="2">
        <f t="shared" si="182"/>
        <v>3.5857575859124977</v>
      </c>
      <c r="E1971" s="2">
        <f t="shared" si="181"/>
        <v>8.9859387332525298E-2</v>
      </c>
      <c r="F1971" s="2">
        <f t="shared" si="185"/>
        <v>3.2145262581289517E-2</v>
      </c>
      <c r="G1971" s="2">
        <f t="shared" si="183"/>
        <v>5.7714124751235781E-2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3.5240999999999998</v>
      </c>
      <c r="C1972" s="2">
        <f t="shared" si="180"/>
        <v>3.6838297465919423</v>
      </c>
      <c r="D1972" s="2">
        <f t="shared" si="182"/>
        <v>3.5811903573263866</v>
      </c>
      <c r="E1972" s="2">
        <f t="shared" si="181"/>
        <v>0.10263938926555571</v>
      </c>
      <c r="F1972" s="2">
        <f t="shared" si="185"/>
        <v>4.6244087918142759E-2</v>
      </c>
      <c r="G1972" s="2">
        <f t="shared" si="183"/>
        <v>5.6395301347412954E-2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3.5240999999999998</v>
      </c>
      <c r="C1973" s="2">
        <f t="shared" si="180"/>
        <v>3.6655636317316436</v>
      </c>
      <c r="D1973" s="2">
        <f t="shared" si="182"/>
        <v>3.5769614419688764</v>
      </c>
      <c r="E1973" s="2">
        <f t="shared" si="181"/>
        <v>8.8602189762767125E-2</v>
      </c>
      <c r="F1973" s="2">
        <f t="shared" si="185"/>
        <v>5.4715708287067635E-2</v>
      </c>
      <c r="G1973" s="2">
        <f t="shared" si="183"/>
        <v>3.388648147569949E-2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3.5240999999999998</v>
      </c>
      <c r="C1974" s="2">
        <f t="shared" si="180"/>
        <v>3.6437999960806216</v>
      </c>
      <c r="D1974" s="2">
        <f t="shared" si="182"/>
        <v>3.5730457796008115</v>
      </c>
      <c r="E1974" s="2">
        <f t="shared" si="181"/>
        <v>7.0754216479810061E-2</v>
      </c>
      <c r="F1974" s="2">
        <f t="shared" si="185"/>
        <v>5.7923409925616128E-2</v>
      </c>
      <c r="G1974" s="2">
        <f t="shared" si="183"/>
        <v>1.2830806554193934E-2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3.3765999999999998</v>
      </c>
      <c r="C1975" s="2">
        <f t="shared" si="180"/>
        <v>3.6014307659143721</v>
      </c>
      <c r="D1975" s="2">
        <f t="shared" si="182"/>
        <v>3.5584942403711217</v>
      </c>
      <c r="E1975" s="2">
        <f t="shared" si="181"/>
        <v>4.2936525543250337E-2</v>
      </c>
      <c r="F1975" s="2">
        <f t="shared" si="185"/>
        <v>5.4926033049142967E-2</v>
      </c>
      <c r="G1975" s="2">
        <f t="shared" si="183"/>
        <v>-1.198950750589263E-2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3.3765999999999998</v>
      </c>
      <c r="C1976" s="2">
        <f t="shared" si="180"/>
        <v>3.5882721865429303</v>
      </c>
      <c r="D1976" s="2">
        <f t="shared" si="182"/>
        <v>3.5450205929362237</v>
      </c>
      <c r="E1976" s="2">
        <f t="shared" si="181"/>
        <v>4.3251593606706606E-2</v>
      </c>
      <c r="F1976" s="2">
        <f t="shared" si="185"/>
        <v>5.2591145160655703E-2</v>
      </c>
      <c r="G1976" s="2">
        <f t="shared" si="183"/>
        <v>-9.3395515539490964E-3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3.5158999999999998</v>
      </c>
      <c r="C1977" s="2">
        <f t="shared" si="180"/>
        <v>3.577138003997864</v>
      </c>
      <c r="D1977" s="2">
        <f t="shared" si="182"/>
        <v>3.542863511977985</v>
      </c>
      <c r="E1977" s="2">
        <f t="shared" si="181"/>
        <v>3.4274492019878977E-2</v>
      </c>
      <c r="F1977" s="2">
        <f t="shared" si="185"/>
        <v>4.8927814532500363E-2</v>
      </c>
      <c r="G1977" s="2">
        <f t="shared" si="183"/>
        <v>-1.4653322512621386E-2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3.5158999999999998</v>
      </c>
      <c r="C1978" s="2">
        <f t="shared" si="180"/>
        <v>3.567716772613577</v>
      </c>
      <c r="D1978" s="2">
        <f t="shared" si="182"/>
        <v>3.5408662147944305</v>
      </c>
      <c r="E1978" s="2">
        <f t="shared" si="181"/>
        <v>2.685055781914647E-2</v>
      </c>
      <c r="F1978" s="2">
        <f t="shared" si="185"/>
        <v>4.4512363189829589E-2</v>
      </c>
      <c r="G1978" s="2">
        <f t="shared" si="183"/>
        <v>-1.7661805370683119E-2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3.5158999999999998</v>
      </c>
      <c r="C1979" s="2">
        <f t="shared" si="180"/>
        <v>3.561006499903796</v>
      </c>
      <c r="D1979" s="2">
        <f t="shared" si="182"/>
        <v>3.5390168655503986</v>
      </c>
      <c r="E1979" s="2">
        <f t="shared" si="181"/>
        <v>2.1989634353397403E-2</v>
      </c>
      <c r="F1979" s="2">
        <f t="shared" si="185"/>
        <v>4.0007817422543154E-2</v>
      </c>
      <c r="G1979" s="2">
        <f t="shared" si="183"/>
        <v>-1.8018183069145752E-2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3.5158999999999998</v>
      </c>
      <c r="C1980" s="2">
        <f t="shared" si="180"/>
        <v>3.5553285768416734</v>
      </c>
      <c r="D1980" s="2">
        <f t="shared" si="182"/>
        <v>3.5373045051392582</v>
      </c>
      <c r="E1980" s="2">
        <f t="shared" si="181"/>
        <v>1.8024071702415156E-2</v>
      </c>
      <c r="F1980" s="2">
        <f t="shared" si="185"/>
        <v>3.5611068278517552E-2</v>
      </c>
      <c r="G1980" s="2">
        <f t="shared" si="183"/>
        <v>-1.7586996576102396E-2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3.5158999999999998</v>
      </c>
      <c r="C1981" s="2">
        <f t="shared" si="180"/>
        <v>3.5505241804044929</v>
      </c>
      <c r="D1981" s="2">
        <f t="shared" si="182"/>
        <v>3.5357189862400538</v>
      </c>
      <c r="E1981" s="2">
        <f t="shared" si="181"/>
        <v>1.480519416443915E-2</v>
      </c>
      <c r="F1981" s="2">
        <f t="shared" si="185"/>
        <v>3.1449893455701872E-2</v>
      </c>
      <c r="G1981" s="2">
        <f t="shared" si="183"/>
        <v>-1.6644699291262721E-2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3.5158999999999998</v>
      </c>
      <c r="C1982" s="2">
        <f t="shared" si="180"/>
        <v>3.5464589218807245</v>
      </c>
      <c r="D1982" s="2">
        <f t="shared" si="182"/>
        <v>3.5342509131852351</v>
      </c>
      <c r="E1982" s="2">
        <f t="shared" si="181"/>
        <v>1.2208008695489436E-2</v>
      </c>
      <c r="F1982" s="2">
        <f t="shared" si="185"/>
        <v>2.7601516503659388E-2</v>
      </c>
      <c r="G1982" s="2">
        <f t="shared" si="183"/>
        <v>-1.5393507808169952E-2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3.4011999999999998</v>
      </c>
      <c r="C1983" s="2">
        <f t="shared" si="180"/>
        <v>3.5430190877452286</v>
      </c>
      <c r="D1983" s="2">
        <f t="shared" si="182"/>
        <v>3.5243952899863285</v>
      </c>
      <c r="E1983" s="2">
        <f t="shared" si="181"/>
        <v>1.8623797758900107E-2</v>
      </c>
      <c r="F1983" s="2">
        <f t="shared" si="185"/>
        <v>2.5805972754707533E-2</v>
      </c>
      <c r="G1983" s="2">
        <f t="shared" si="183"/>
        <v>-7.1821749958074256E-3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3.5076999999999998</v>
      </c>
      <c r="C1984" s="2">
        <f t="shared" si="180"/>
        <v>3.5401084588613472</v>
      </c>
      <c r="D1984" s="2">
        <f t="shared" si="182"/>
        <v>3.5231586018391932</v>
      </c>
      <c r="E1984" s="2">
        <f t="shared" si="181"/>
        <v>1.6949857022154013E-2</v>
      </c>
      <c r="F1984" s="2">
        <f t="shared" si="185"/>
        <v>2.4034749608196831E-2</v>
      </c>
      <c r="G1984" s="2">
        <f t="shared" si="183"/>
        <v>-7.0848925860428173E-3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3.5076999999999998</v>
      </c>
      <c r="C1985" s="2">
        <f t="shared" si="180"/>
        <v>3.5149533113442168</v>
      </c>
      <c r="D1985" s="2">
        <f t="shared" si="182"/>
        <v>3.5220135202214751</v>
      </c>
      <c r="E1985" s="2">
        <f t="shared" si="181"/>
        <v>-7.0602088772582228E-3</v>
      </c>
      <c r="F1985" s="2">
        <f t="shared" si="185"/>
        <v>1.7815757911105824E-2</v>
      </c>
      <c r="G1985" s="2">
        <f t="shared" si="183"/>
        <v>-2.4875966788364047E-2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3.5076999999999998</v>
      </c>
      <c r="C1986" s="2">
        <f t="shared" si="180"/>
        <v>3.4936681865220294</v>
      </c>
      <c r="D1986" s="2">
        <f t="shared" si="182"/>
        <v>3.5209532594643287</v>
      </c>
      <c r="E1986" s="2">
        <f t="shared" si="181"/>
        <v>-2.7285072942299315E-2</v>
      </c>
      <c r="F1986" s="2">
        <f t="shared" si="185"/>
        <v>8.7955917404247963E-3</v>
      </c>
      <c r="G1986" s="2">
        <f t="shared" si="183"/>
        <v>-3.6080664682724112E-2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3.5076999999999998</v>
      </c>
      <c r="C1987" s="2">
        <f t="shared" si="180"/>
        <v>3.4970884655186403</v>
      </c>
      <c r="D1987" s="2">
        <f t="shared" si="182"/>
        <v>3.5199715365410449</v>
      </c>
      <c r="E1987" s="2">
        <f t="shared" si="181"/>
        <v>-2.2883071022404611E-2</v>
      </c>
      <c r="F1987" s="2">
        <f t="shared" si="185"/>
        <v>2.4598591878589151E-3</v>
      </c>
      <c r="G1987" s="2">
        <f t="shared" si="183"/>
        <v>-2.5342930210263525E-2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3.5076999999999998</v>
      </c>
      <c r="C1988" s="2">
        <f t="shared" si="180"/>
        <v>3.4999825477465416</v>
      </c>
      <c r="D1988" s="2">
        <f t="shared" si="182"/>
        <v>3.5190625338343007</v>
      </c>
      <c r="E1988" s="2">
        <f t="shared" si="181"/>
        <v>-1.9079986087759071E-2</v>
      </c>
      <c r="F1988" s="2">
        <f t="shared" si="185"/>
        <v>-1.8481098672646825E-3</v>
      </c>
      <c r="G1988" s="2">
        <f t="shared" si="183"/>
        <v>-1.7231876220494387E-2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3.4094000000000002</v>
      </c>
      <c r="C1989" s="2">
        <f t="shared" si="180"/>
        <v>3.502431386554766</v>
      </c>
      <c r="D1989" s="2">
        <f t="shared" si="182"/>
        <v>3.5109393831799078</v>
      </c>
      <c r="E1989" s="2">
        <f t="shared" si="181"/>
        <v>-8.5079966251417893E-3</v>
      </c>
      <c r="F1989" s="2">
        <f t="shared" si="185"/>
        <v>-3.1800872188401039E-3</v>
      </c>
      <c r="G1989" s="2">
        <f t="shared" si="183"/>
        <v>-5.3279094063016855E-3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3.5076999999999998</v>
      </c>
      <c r="C1990" s="2">
        <f t="shared" si="180"/>
        <v>3.5045034809309557</v>
      </c>
      <c r="D1990" s="2">
        <f t="shared" si="182"/>
        <v>3.5106994288702849</v>
      </c>
      <c r="E1990" s="2">
        <f t="shared" si="181"/>
        <v>-6.195947939329205E-3</v>
      </c>
      <c r="F1990" s="2">
        <f t="shared" si="185"/>
        <v>-3.7832593629379243E-3</v>
      </c>
      <c r="G1990" s="2">
        <f t="shared" si="183"/>
        <v>-2.4126885763912807E-3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3.5076999999999998</v>
      </c>
      <c r="C1991" s="2">
        <f t="shared" si="180"/>
        <v>3.5062567915569622</v>
      </c>
      <c r="D1991" s="2">
        <f t="shared" si="182"/>
        <v>3.5104772489539675</v>
      </c>
      <c r="E1991" s="2">
        <f t="shared" si="181"/>
        <v>-4.2204573970052728E-3</v>
      </c>
      <c r="F1991" s="2">
        <f t="shared" si="185"/>
        <v>-3.8706989697513943E-3</v>
      </c>
      <c r="G1991" s="2">
        <f t="shared" si="183"/>
        <v>-3.4975842725387847E-4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3.6634000000000002</v>
      </c>
      <c r="C1992" s="2">
        <f t="shared" si="180"/>
        <v>3.5077403620866603</v>
      </c>
      <c r="D1992" s="2">
        <f t="shared" si="182"/>
        <v>3.5218048601425624</v>
      </c>
      <c r="E1992" s="2">
        <f t="shared" si="181"/>
        <v>-1.4064498055902153E-2</v>
      </c>
      <c r="F1992" s="2">
        <f t="shared" si="185"/>
        <v>-5.9094587869815461E-3</v>
      </c>
      <c r="G1992" s="2">
        <f t="shared" si="183"/>
        <v>-8.1550392689206073E-3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3.6634000000000002</v>
      </c>
      <c r="C1993" s="2">
        <f t="shared" si="180"/>
        <v>3.491349537150251</v>
      </c>
      <c r="D1993" s="2">
        <f t="shared" si="182"/>
        <v>3.5322933890208912</v>
      </c>
      <c r="E1993" s="2">
        <f t="shared" si="181"/>
        <v>-4.0943851870640202E-2</v>
      </c>
      <c r="F1993" s="2">
        <f t="shared" si="185"/>
        <v>-1.2916337403713278E-2</v>
      </c>
      <c r="G1993" s="2">
        <f t="shared" si="183"/>
        <v>-2.8027514466926924E-2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3.6634000000000002</v>
      </c>
      <c r="C1994" s="2">
        <f t="shared" si="180"/>
        <v>3.4938649929732892</v>
      </c>
      <c r="D1994" s="2">
        <f t="shared" si="182"/>
        <v>3.5420049898341586</v>
      </c>
      <c r="E1994" s="2">
        <f t="shared" si="181"/>
        <v>-4.8139996860869338E-2</v>
      </c>
      <c r="F1994" s="2">
        <f t="shared" si="185"/>
        <v>-1.996106929514449E-2</v>
      </c>
      <c r="G1994" s="2">
        <f t="shared" si="183"/>
        <v>-2.8178927565724848E-2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3.6634000000000002</v>
      </c>
      <c r="C1995" s="2">
        <f t="shared" si="180"/>
        <v>3.4959934555927834</v>
      </c>
      <c r="D1995" s="2">
        <f t="shared" si="182"/>
        <v>3.5509972128094063</v>
      </c>
      <c r="E1995" s="2">
        <f t="shared" si="181"/>
        <v>-5.5003757216622873E-2</v>
      </c>
      <c r="F1995" s="2">
        <f t="shared" si="185"/>
        <v>-2.6969606879440167E-2</v>
      </c>
      <c r="G1995" s="2">
        <f t="shared" si="183"/>
        <v>-2.8034150337182706E-2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3.6061000000000001</v>
      </c>
      <c r="C1996" s="2">
        <f t="shared" si="180"/>
        <v>3.4977944624246629</v>
      </c>
      <c r="D1996" s="2">
        <f t="shared" si="182"/>
        <v>3.5550789007494501</v>
      </c>
      <c r="E1996" s="2">
        <f t="shared" si="181"/>
        <v>-5.7284438324787246E-2</v>
      </c>
      <c r="F1996" s="2">
        <f t="shared" si="185"/>
        <v>-3.3032573168509584E-2</v>
      </c>
      <c r="G1996" s="2">
        <f t="shared" si="183"/>
        <v>-2.4251865156277662E-2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3.6061000000000001</v>
      </c>
      <c r="C1997" s="2">
        <f t="shared" si="180"/>
        <v>3.4993183912824071</v>
      </c>
      <c r="D1997" s="2">
        <f t="shared" si="182"/>
        <v>3.5588582414346757</v>
      </c>
      <c r="E1997" s="2">
        <f t="shared" si="181"/>
        <v>-5.9539850152268592E-2</v>
      </c>
      <c r="F1997" s="2">
        <f t="shared" si="185"/>
        <v>-3.8334028565261385E-2</v>
      </c>
      <c r="G1997" s="2">
        <f t="shared" si="183"/>
        <v>-2.1205821587007206E-2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3.6061000000000001</v>
      </c>
      <c r="C1998" s="2">
        <f t="shared" si="180"/>
        <v>3.500607869546652</v>
      </c>
      <c r="D1998" s="2">
        <f t="shared" si="182"/>
        <v>3.5623576309580329</v>
      </c>
      <c r="E1998" s="2">
        <f t="shared" si="181"/>
        <v>-6.1749761411380888E-2</v>
      </c>
      <c r="F1998" s="2">
        <f t="shared" si="185"/>
        <v>-4.3017175134485289E-2</v>
      </c>
      <c r="G1998" s="2">
        <f t="shared" si="183"/>
        <v>-1.8732586276895599E-2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3.6061000000000001</v>
      </c>
      <c r="C1999" s="2">
        <f t="shared" ref="C1999:C2062" si="186">$C$4*B1989+C1998*(1-$C$4)</f>
        <v>3.4865758896163981</v>
      </c>
      <c r="D1999" s="2">
        <f t="shared" si="182"/>
        <v>3.5655978064426233</v>
      </c>
      <c r="E1999" s="2">
        <f t="shared" si="181"/>
        <v>-7.9021916826225169E-2</v>
      </c>
      <c r="F1999" s="2">
        <f t="shared" si="185"/>
        <v>-5.0218123472833269E-2</v>
      </c>
      <c r="G1999" s="2">
        <f t="shared" si="183"/>
        <v>-2.88037933533919E-2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3.4502999999999999</v>
      </c>
      <c r="C2000" s="2">
        <f t="shared" si="186"/>
        <v>3.4898257527523366</v>
      </c>
      <c r="D2000" s="2">
        <f t="shared" si="182"/>
        <v>3.5570572281876141</v>
      </c>
      <c r="E2000" s="2">
        <f t="shared" si="181"/>
        <v>-6.723147543527741E-2</v>
      </c>
      <c r="F2000" s="2">
        <f t="shared" si="185"/>
        <v>-5.3620793865322106E-2</v>
      </c>
      <c r="G2000" s="2">
        <f t="shared" si="183"/>
        <v>-1.3610681569955305E-2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3.4011999999999998</v>
      </c>
      <c r="C2001" s="2">
        <f t="shared" si="186"/>
        <v>3.4925756369442849</v>
      </c>
      <c r="D2001" s="2">
        <f t="shared" si="182"/>
        <v>3.5455122483218648</v>
      </c>
      <c r="E2001" s="2">
        <f t="shared" si="181"/>
        <v>-5.293661137757999E-2</v>
      </c>
      <c r="F2001" s="2">
        <f t="shared" si="185"/>
        <v>-5.3483957367773685E-2</v>
      </c>
      <c r="G2001" s="2">
        <f t="shared" si="183"/>
        <v>5.4734599019369556E-4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3.4420999999999999</v>
      </c>
      <c r="C2002" s="2">
        <f t="shared" si="186"/>
        <v>3.5188563081836257</v>
      </c>
      <c r="D2002" s="2">
        <f t="shared" si="182"/>
        <v>3.5378520817795045</v>
      </c>
      <c r="E2002" s="2">
        <f t="shared" si="181"/>
        <v>-1.8995773595878784E-2</v>
      </c>
      <c r="F2002" s="2">
        <f t="shared" si="185"/>
        <v>-4.6586320613394711E-2</v>
      </c>
      <c r="G2002" s="2">
        <f t="shared" si="183"/>
        <v>2.7590547017515926E-2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3.4420999999999999</v>
      </c>
      <c r="C2003" s="2">
        <f t="shared" si="186"/>
        <v>3.5410937992322986</v>
      </c>
      <c r="D2003" s="2">
        <f t="shared" si="182"/>
        <v>3.5307593349810227</v>
      </c>
      <c r="E2003" s="2">
        <f t="shared" si="181"/>
        <v>1.0334464251275932E-2</v>
      </c>
      <c r="F2003" s="2">
        <f t="shared" si="185"/>
        <v>-3.5202163640460582E-2</v>
      </c>
      <c r="G2003" s="2">
        <f t="shared" si="183"/>
        <v>4.5536627891736514E-2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3.4420999999999999</v>
      </c>
      <c r="C2004" s="2">
        <f t="shared" si="186"/>
        <v>3.5599101378119449</v>
      </c>
      <c r="D2004" s="2">
        <f t="shared" si="182"/>
        <v>3.5241919768342802</v>
      </c>
      <c r="E2004" s="2">
        <f t="shared" si="181"/>
        <v>3.571816097766467E-2</v>
      </c>
      <c r="F2004" s="2">
        <f t="shared" si="185"/>
        <v>-2.1018098716835534E-2</v>
      </c>
      <c r="G2004" s="2">
        <f t="shared" si="183"/>
        <v>5.6736259694500205E-2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3.5897000000000001</v>
      </c>
      <c r="C2005" s="2">
        <f t="shared" si="186"/>
        <v>3.5758316550716458</v>
      </c>
      <c r="D2005" s="2">
        <f t="shared" si="182"/>
        <v>3.5290444229947036</v>
      </c>
      <c r="E2005" s="2">
        <f t="shared" si="181"/>
        <v>4.6787232076942242E-2</v>
      </c>
      <c r="F2005" s="2">
        <f t="shared" si="185"/>
        <v>-7.4570325580799787E-3</v>
      </c>
      <c r="G2005" s="2">
        <f t="shared" si="183"/>
        <v>5.4244264635022223E-2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3.6061000000000001</v>
      </c>
      <c r="C2006" s="2">
        <f t="shared" si="186"/>
        <v>3.5804883235221618</v>
      </c>
      <c r="D2006" s="2">
        <f t="shared" si="182"/>
        <v>3.5347522435136147</v>
      </c>
      <c r="E2006" s="2">
        <f t="shared" si="181"/>
        <v>4.573608000854712E-2</v>
      </c>
      <c r="F2006" s="2">
        <f t="shared" si="185"/>
        <v>3.1815899552454403E-3</v>
      </c>
      <c r="G2006" s="2">
        <f t="shared" si="183"/>
        <v>4.2554490053301683E-2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3.6061000000000001</v>
      </c>
      <c r="C2007" s="2">
        <f t="shared" si="186"/>
        <v>3.5844285814418293</v>
      </c>
      <c r="D2007" s="2">
        <f t="shared" si="182"/>
        <v>3.5400372625126062</v>
      </c>
      <c r="E2007" s="2">
        <f t="shared" si="181"/>
        <v>4.43913189292231E-2</v>
      </c>
      <c r="F2007" s="2">
        <f t="shared" si="185"/>
        <v>1.1423535750040974E-2</v>
      </c>
      <c r="G2007" s="2">
        <f t="shared" si="183"/>
        <v>3.2967783179182128E-2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6">
        <f>TITRES_STAT!D2011</f>
        <v>3.6061000000000001</v>
      </c>
      <c r="C2008" s="2">
        <f t="shared" si="186"/>
        <v>3.5877626458353942</v>
      </c>
      <c r="D2008" s="2">
        <f t="shared" si="182"/>
        <v>3.5449307986227838</v>
      </c>
      <c r="E2008" s="2">
        <f t="shared" si="181"/>
        <v>4.2831847212610352E-2</v>
      </c>
      <c r="F2008" s="2">
        <f t="shared" si="185"/>
        <v>1.770519804255485E-2</v>
      </c>
      <c r="G2008" s="2">
        <f t="shared" si="183"/>
        <v>2.5126649170055502E-2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6">
        <f>TITRES_STAT!D2012</f>
        <v>3.6061000000000001</v>
      </c>
      <c r="C2009" s="2">
        <f t="shared" si="186"/>
        <v>3.5905837772453335</v>
      </c>
      <c r="D2009" s="2">
        <f t="shared" si="182"/>
        <v>3.5494618505766518</v>
      </c>
      <c r="E2009" s="2">
        <f t="shared" si="181"/>
        <v>4.1121926668681752E-2</v>
      </c>
      <c r="F2009" s="2">
        <f t="shared" si="185"/>
        <v>2.2388543767780232E-2</v>
      </c>
      <c r="G2009" s="2">
        <f t="shared" si="183"/>
        <v>1.873338290090152E-2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3.6061000000000001</v>
      </c>
      <c r="C2010" s="2">
        <f t="shared" si="186"/>
        <v>3.5690016576691281</v>
      </c>
      <c r="D2010" s="2">
        <f t="shared" si="182"/>
        <v>3.5536572690524553</v>
      </c>
      <c r="E2010" s="2">
        <f t="shared" si="181"/>
        <v>1.5344388616672866E-2</v>
      </c>
      <c r="F2010" s="2">
        <f t="shared" si="185"/>
        <v>2.0979712737558762E-2</v>
      </c>
      <c r="G2010" s="2">
        <f t="shared" si="183"/>
        <v>-5.6353241208858956E-3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3.6061000000000001</v>
      </c>
      <c r="C2011" s="2">
        <f t="shared" si="186"/>
        <v>3.5431860180277237</v>
      </c>
      <c r="D2011" s="2">
        <f t="shared" si="182"/>
        <v>3.5575419157893107</v>
      </c>
      <c r="E2011" s="2">
        <f t="shared" si="181"/>
        <v>-1.4355897761586967E-2</v>
      </c>
      <c r="F2011" s="2">
        <f t="shared" si="185"/>
        <v>1.3912590637729616E-2</v>
      </c>
      <c r="G2011" s="2">
        <f t="shared" si="183"/>
        <v>-2.8268488399316581E-2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3.6061000000000001</v>
      </c>
      <c r="C2012" s="2">
        <f t="shared" si="186"/>
        <v>3.5276343229465352</v>
      </c>
      <c r="D2012" s="2">
        <f t="shared" si="182"/>
        <v>3.5611388109160282</v>
      </c>
      <c r="E2012" s="2">
        <f t="shared" ref="E2012:E2075" si="187">C2012-D2012</f>
        <v>-3.3504487969493013E-2</v>
      </c>
      <c r="F2012" s="2">
        <f t="shared" si="185"/>
        <v>4.4291749162850905E-3</v>
      </c>
      <c r="G2012" s="2">
        <f t="shared" si="183"/>
        <v>-3.7933662885778104E-2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3.6061000000000001</v>
      </c>
      <c r="C2013" s="2">
        <f t="shared" si="186"/>
        <v>3.5144751963393759</v>
      </c>
      <c r="D2013" s="2">
        <f t="shared" ref="D2013:D2076" si="188">$D$4*B2013+(1-$D$4)*D2012</f>
        <v>3.5644692693666933</v>
      </c>
      <c r="E2013" s="2">
        <f t="shared" si="187"/>
        <v>-4.9994073027317398E-2</v>
      </c>
      <c r="F2013" s="2">
        <f t="shared" si="185"/>
        <v>-6.4554746724354069E-3</v>
      </c>
      <c r="G2013" s="2">
        <f t="shared" si="183"/>
        <v>-4.353859835488199E-2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3.6061000000000001</v>
      </c>
      <c r="C2014" s="2">
        <f t="shared" si="186"/>
        <v>3.5033405507487023</v>
      </c>
      <c r="D2014" s="2">
        <f t="shared" si="188"/>
        <v>3.5675530271913827</v>
      </c>
      <c r="E2014" s="2">
        <f t="shared" si="187"/>
        <v>-6.4212476442680355E-2</v>
      </c>
      <c r="F2014" s="2">
        <f t="shared" si="185"/>
        <v>-1.8006875026484397E-2</v>
      </c>
      <c r="G2014" s="2">
        <f t="shared" si="183"/>
        <v>-4.6205601416195959E-2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3.6061000000000001</v>
      </c>
      <c r="C2015" s="2">
        <f t="shared" si="186"/>
        <v>3.5166266198642866</v>
      </c>
      <c r="D2015" s="2">
        <f t="shared" si="188"/>
        <v>3.5704083585105399</v>
      </c>
      <c r="E2015" s="2">
        <f t="shared" si="187"/>
        <v>-5.3781738646253352E-2</v>
      </c>
      <c r="F2015" s="2">
        <f t="shared" si="185"/>
        <v>-2.5161847750438192E-2</v>
      </c>
      <c r="G2015" s="2">
        <f t="shared" si="183"/>
        <v>-2.861989089581516E-2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3.6061000000000001</v>
      </c>
      <c r="C2016" s="2">
        <f t="shared" si="186"/>
        <v>3.5303917552697808</v>
      </c>
      <c r="D2016" s="2">
        <f t="shared" si="188"/>
        <v>3.5730521838060554</v>
      </c>
      <c r="E2016" s="2">
        <f t="shared" si="187"/>
        <v>-4.2660428536274608E-2</v>
      </c>
      <c r="F2016" s="2">
        <f t="shared" si="185"/>
        <v>-2.8661563907605478E-2</v>
      </c>
      <c r="G2016" s="2">
        <f t="shared" si="183"/>
        <v>-1.399886462866913E-2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3.6469999999999998</v>
      </c>
      <c r="C2017" s="2">
        <f t="shared" si="186"/>
        <v>3.5420391775359685</v>
      </c>
      <c r="D2017" s="2">
        <f t="shared" si="188"/>
        <v>3.578529799820422</v>
      </c>
      <c r="E2017" s="2">
        <f t="shared" si="187"/>
        <v>-3.6490622284453433E-2</v>
      </c>
      <c r="F2017" s="2">
        <f t="shared" si="185"/>
        <v>-3.0227375582975072E-2</v>
      </c>
      <c r="G2017" s="2">
        <f t="shared" si="183"/>
        <v>-6.2632467014783616E-3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6">
        <f>TITRES_STAT!D2021</f>
        <v>3.6469999999999998</v>
      </c>
      <c r="C2018" s="2">
        <f t="shared" si="186"/>
        <v>3.551894688684281</v>
      </c>
      <c r="D2018" s="2">
        <f t="shared" si="188"/>
        <v>3.5836016665003907</v>
      </c>
      <c r="E2018" s="2">
        <f t="shared" si="187"/>
        <v>-3.1706977816109649E-2</v>
      </c>
      <c r="F2018" s="2">
        <f t="shared" si="185"/>
        <v>-3.0523296029601989E-2</v>
      </c>
      <c r="G2018" s="2">
        <f t="shared" si="183"/>
        <v>-1.18368178650766E-3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3.6469999999999998</v>
      </c>
      <c r="C2019" s="2">
        <f t="shared" si="186"/>
        <v>3.5602339673482377</v>
      </c>
      <c r="D2019" s="2">
        <f t="shared" si="188"/>
        <v>3.5882978393522138</v>
      </c>
      <c r="E2019" s="2">
        <f t="shared" si="187"/>
        <v>-2.8063872003976087E-2</v>
      </c>
      <c r="F2019" s="2">
        <f t="shared" si="185"/>
        <v>-3.003141122447681E-2</v>
      </c>
      <c r="G2019" s="2">
        <f t="shared" si="183"/>
        <v>1.9675392205007226E-3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3.77</v>
      </c>
      <c r="C2020" s="2">
        <f t="shared" si="186"/>
        <v>3.5672902800638933</v>
      </c>
      <c r="D2020" s="2">
        <f t="shared" si="188"/>
        <v>3.6017572586594571</v>
      </c>
      <c r="E2020" s="2">
        <f t="shared" si="187"/>
        <v>-3.4466978595563802E-2</v>
      </c>
      <c r="F2020" s="2">
        <f t="shared" si="185"/>
        <v>-3.0918524698694209E-2</v>
      </c>
      <c r="G2020" s="2">
        <f t="shared" ref="G2020:G2083" si="189">E2020-F2020</f>
        <v>-3.5484538968695925E-3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3.77</v>
      </c>
      <c r="C2021" s="2">
        <f t="shared" si="186"/>
        <v>3.5732610062079098</v>
      </c>
      <c r="D2021" s="2">
        <f t="shared" si="188"/>
        <v>3.6142196839439418</v>
      </c>
      <c r="E2021" s="2">
        <f t="shared" si="187"/>
        <v>-4.0958677736032012E-2</v>
      </c>
      <c r="F2021" s="2">
        <f t="shared" ref="F2021:F2084" si="191">(E2021*(2/(10)))+((1-(2/10))*F2020)</f>
        <v>-3.2926555306161773E-2</v>
      </c>
      <c r="G2021" s="2">
        <f t="shared" si="189"/>
        <v>-8.0321224298702393E-3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3.6880000000000002</v>
      </c>
      <c r="C2022" s="2">
        <f t="shared" si="186"/>
        <v>3.5783131590990007</v>
      </c>
      <c r="D2022" s="2">
        <f t="shared" si="188"/>
        <v>3.619684892540687</v>
      </c>
      <c r="E2022" s="2">
        <f t="shared" si="187"/>
        <v>-4.137173344168632E-2</v>
      </c>
      <c r="F2022" s="2">
        <f t="shared" si="191"/>
        <v>-3.4615590933266688E-2</v>
      </c>
      <c r="G2022" s="2">
        <f t="shared" si="189"/>
        <v>-6.7561425084196325E-3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3.6880000000000002</v>
      </c>
      <c r="C2023" s="2">
        <f t="shared" si="186"/>
        <v>3.5825880576991547</v>
      </c>
      <c r="D2023" s="2">
        <f t="shared" si="188"/>
        <v>3.6247452708710064</v>
      </c>
      <c r="E2023" s="2">
        <f t="shared" si="187"/>
        <v>-4.2157213171851726E-2</v>
      </c>
      <c r="F2023" s="2">
        <f t="shared" si="191"/>
        <v>-3.6123915380983695E-2</v>
      </c>
      <c r="G2023" s="2">
        <f t="shared" si="189"/>
        <v>-6.0332977908680308E-3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3.6880000000000002</v>
      </c>
      <c r="C2024" s="2">
        <f t="shared" si="186"/>
        <v>3.5862052795915926</v>
      </c>
      <c r="D2024" s="2">
        <f t="shared" si="188"/>
        <v>3.6294308063620431</v>
      </c>
      <c r="E2024" s="2">
        <f t="shared" si="187"/>
        <v>-4.322552677045044E-2</v>
      </c>
      <c r="F2024" s="2">
        <f t="shared" si="191"/>
        <v>-3.7544237658877044E-2</v>
      </c>
      <c r="G2024" s="2">
        <f t="shared" si="189"/>
        <v>-5.6812891115733954E-3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3.5240999999999998</v>
      </c>
      <c r="C2025" s="2">
        <f t="shared" si="186"/>
        <v>3.5892660058082706</v>
      </c>
      <c r="D2025" s="2">
        <f t="shared" si="188"/>
        <v>3.6216285244092989</v>
      </c>
      <c r="E2025" s="2">
        <f t="shared" si="187"/>
        <v>-3.2362518601028345E-2</v>
      </c>
      <c r="F2025" s="2">
        <f t="shared" si="191"/>
        <v>-3.6507893847307307E-2</v>
      </c>
      <c r="G2025" s="2">
        <f t="shared" si="189"/>
        <v>4.1453752462789623E-3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3.6798000000000002</v>
      </c>
      <c r="C2026" s="2">
        <f t="shared" si="186"/>
        <v>3.5918558510685368</v>
      </c>
      <c r="D2026" s="2">
        <f t="shared" si="188"/>
        <v>3.6259375226012027</v>
      </c>
      <c r="E2026" s="2">
        <f t="shared" si="187"/>
        <v>-3.4081671532665947E-2</v>
      </c>
      <c r="F2026" s="2">
        <f t="shared" si="191"/>
        <v>-3.6022649384379039E-2</v>
      </c>
      <c r="G2026" s="2">
        <f t="shared" si="189"/>
        <v>1.9409778517130924E-3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3.6798000000000002</v>
      </c>
      <c r="C2027" s="2">
        <f t="shared" si="186"/>
        <v>3.6003395662887616</v>
      </c>
      <c r="D2027" s="2">
        <f t="shared" si="188"/>
        <v>3.6299273357418542</v>
      </c>
      <c r="E2027" s="2">
        <f t="shared" si="187"/>
        <v>-2.9587769453092605E-2</v>
      </c>
      <c r="F2027" s="2">
        <f t="shared" si="191"/>
        <v>-3.4735673398121752E-2</v>
      </c>
      <c r="G2027" s="2">
        <f t="shared" si="189"/>
        <v>5.1479039450291475E-3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3.6880000000000002</v>
      </c>
      <c r="C2028" s="2">
        <f t="shared" si="186"/>
        <v>3.6075180945520291</v>
      </c>
      <c r="D2028" s="2">
        <f t="shared" si="188"/>
        <v>3.6342290145757912</v>
      </c>
      <c r="E2028" s="2">
        <f t="shared" si="187"/>
        <v>-2.6710920023762075E-2</v>
      </c>
      <c r="F2028" s="2">
        <f t="shared" si="191"/>
        <v>-3.3130722723249816E-2</v>
      </c>
      <c r="G2028" s="2">
        <f t="shared" si="189"/>
        <v>6.4198026994877408E-3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3.5240999999999998</v>
      </c>
      <c r="C2029" s="2">
        <f t="shared" si="186"/>
        <v>3.6135922338517172</v>
      </c>
      <c r="D2029" s="2">
        <f t="shared" si="188"/>
        <v>3.6260713097923993</v>
      </c>
      <c r="E2029" s="2">
        <f t="shared" si="187"/>
        <v>-1.2479075940682094E-2</v>
      </c>
      <c r="F2029" s="2">
        <f t="shared" si="191"/>
        <v>-2.9000393366736273E-2</v>
      </c>
      <c r="G2029" s="2">
        <f t="shared" si="189"/>
        <v>1.6521317426054179E-2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3.4011999999999998</v>
      </c>
      <c r="C2030" s="2">
        <f t="shared" si="186"/>
        <v>3.6376549671052993</v>
      </c>
      <c r="D2030" s="2">
        <f t="shared" si="188"/>
        <v>3.6094141757337028</v>
      </c>
      <c r="E2030" s="2">
        <f t="shared" si="187"/>
        <v>2.8240791371596519E-2</v>
      </c>
      <c r="F2030" s="2">
        <f t="shared" si="191"/>
        <v>-1.7552156419069716E-2</v>
      </c>
      <c r="G2030" s="2">
        <f t="shared" si="189"/>
        <v>4.5792947790666234E-2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6">
        <f>TITRES_STAT!D2034</f>
        <v>3.4830999999999999</v>
      </c>
      <c r="C2031" s="2">
        <f t="shared" si="186"/>
        <v>3.6580157413967918</v>
      </c>
      <c r="D2031" s="2">
        <f t="shared" si="188"/>
        <v>3.6000575701237989</v>
      </c>
      <c r="E2031" s="2">
        <f t="shared" si="187"/>
        <v>5.7958171272992853E-2</v>
      </c>
      <c r="F2031" s="2">
        <f t="shared" si="191"/>
        <v>-2.4500908806572019E-3</v>
      </c>
      <c r="G2031" s="2">
        <f t="shared" si="189"/>
        <v>6.0408262153650055E-2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3.4830999999999999</v>
      </c>
      <c r="C2032" s="2">
        <f t="shared" si="186"/>
        <v>3.6626287042588239</v>
      </c>
      <c r="D2032" s="2">
        <f t="shared" si="188"/>
        <v>3.5913940464109251</v>
      </c>
      <c r="E2032" s="2">
        <f t="shared" si="187"/>
        <v>7.1234657847898841E-2</v>
      </c>
      <c r="F2032" s="2">
        <f t="shared" si="191"/>
        <v>1.2286858865054009E-2</v>
      </c>
      <c r="G2032" s="2">
        <f t="shared" si="189"/>
        <v>5.8947798982844829E-2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3.4830999999999999</v>
      </c>
      <c r="C2033" s="2">
        <f t="shared" si="186"/>
        <v>3.6665319805266972</v>
      </c>
      <c r="D2033" s="2">
        <f t="shared" si="188"/>
        <v>3.5833722651953011</v>
      </c>
      <c r="E2033" s="2">
        <f t="shared" si="187"/>
        <v>8.31597153313961E-2</v>
      </c>
      <c r="F2033" s="2">
        <f t="shared" si="191"/>
        <v>2.6461430158322429E-2</v>
      </c>
      <c r="G2033" s="2">
        <f t="shared" si="189"/>
        <v>5.6698285173073668E-2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3.5240999999999998</v>
      </c>
      <c r="C2034" s="2">
        <f t="shared" si="186"/>
        <v>3.669834752753359</v>
      </c>
      <c r="D2034" s="2">
        <f t="shared" si="188"/>
        <v>3.5789817270326862</v>
      </c>
      <c r="E2034" s="2">
        <f t="shared" si="187"/>
        <v>9.0853025720672775E-2</v>
      </c>
      <c r="F2034" s="2">
        <f t="shared" si="191"/>
        <v>3.93397492707925E-2</v>
      </c>
      <c r="G2034" s="2">
        <f t="shared" si="189"/>
        <v>5.1513276449880276E-2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3.5240999999999998</v>
      </c>
      <c r="C2035" s="2">
        <f t="shared" si="186"/>
        <v>3.6474140215605346</v>
      </c>
      <c r="D2035" s="2">
        <f t="shared" si="188"/>
        <v>3.574916413919154</v>
      </c>
      <c r="E2035" s="2">
        <f t="shared" si="187"/>
        <v>7.2497607641380579E-2</v>
      </c>
      <c r="F2035" s="2">
        <f t="shared" si="191"/>
        <v>4.5971320944910118E-2</v>
      </c>
      <c r="G2035" s="2">
        <f t="shared" si="189"/>
        <v>2.6526286696470461E-2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6">
        <f>TITRES_STAT!D2039</f>
        <v>3.6469999999999998</v>
      </c>
      <c r="C2036" s="2">
        <f t="shared" si="186"/>
        <v>3.652396479781991</v>
      </c>
      <c r="D2036" s="2">
        <f t="shared" si="188"/>
        <v>3.5802559388140316</v>
      </c>
      <c r="E2036" s="2">
        <f t="shared" si="187"/>
        <v>7.214054096795941E-2</v>
      </c>
      <c r="F2036" s="2">
        <f t="shared" si="191"/>
        <v>5.1205164949519974E-2</v>
      </c>
      <c r="G2036" s="2">
        <f t="shared" si="189"/>
        <v>2.0935376018439436E-2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6">
        <f>TITRES_STAT!D2040</f>
        <v>3.6469999999999998</v>
      </c>
      <c r="C2037" s="2">
        <f t="shared" si="186"/>
        <v>3.6566124059693772</v>
      </c>
      <c r="D2037" s="2">
        <f t="shared" si="188"/>
        <v>3.5851999433463257</v>
      </c>
      <c r="E2037" s="2">
        <f t="shared" si="187"/>
        <v>7.1412462623051454E-2</v>
      </c>
      <c r="F2037" s="2">
        <f t="shared" si="191"/>
        <v>5.5246624484226278E-2</v>
      </c>
      <c r="G2037" s="2">
        <f t="shared" si="189"/>
        <v>1.6165838138825175E-2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6">
        <f>TITRES_STAT!D2041</f>
        <v>3.6880000000000002</v>
      </c>
      <c r="C2038" s="2">
        <f t="shared" si="186"/>
        <v>3.6614412665894731</v>
      </c>
      <c r="D2038" s="2">
        <f t="shared" si="188"/>
        <v>3.5928147623577091</v>
      </c>
      <c r="E2038" s="2">
        <f t="shared" si="187"/>
        <v>6.8626504231763974E-2</v>
      </c>
      <c r="F2038" s="2">
        <f t="shared" si="191"/>
        <v>5.7922600433733824E-2</v>
      </c>
      <c r="G2038" s="2">
        <f t="shared" si="189"/>
        <v>1.070390379803015E-2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6">
        <f>TITRES_STAT!D2042</f>
        <v>3.6880000000000002</v>
      </c>
      <c r="C2039" s="2">
        <f t="shared" si="186"/>
        <v>3.6403118409603232</v>
      </c>
      <c r="D2039" s="2">
        <f t="shared" si="188"/>
        <v>3.5998655207015826</v>
      </c>
      <c r="E2039" s="2">
        <f t="shared" si="187"/>
        <v>4.044632025874062E-2</v>
      </c>
      <c r="F2039" s="2">
        <f t="shared" si="191"/>
        <v>5.4427344398735186E-2</v>
      </c>
      <c r="G2039" s="2">
        <f t="shared" si="189"/>
        <v>-1.3981024139994566E-2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3.6880000000000002</v>
      </c>
      <c r="C2040" s="2">
        <f t="shared" si="186"/>
        <v>3.6035254038895044</v>
      </c>
      <c r="D2040" s="2">
        <f t="shared" si="188"/>
        <v>3.6063940006496136</v>
      </c>
      <c r="E2040" s="2">
        <f t="shared" si="187"/>
        <v>-2.8685967601091988E-3</v>
      </c>
      <c r="F2040" s="2">
        <f t="shared" si="191"/>
        <v>4.2968156166966309E-2</v>
      </c>
      <c r="G2040" s="2">
        <f t="shared" si="189"/>
        <v>-4.5836752927075508E-2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3.6880000000000002</v>
      </c>
      <c r="C2041" s="2">
        <f t="shared" si="186"/>
        <v>3.5849984186757347</v>
      </c>
      <c r="D2041" s="2">
        <f t="shared" si="188"/>
        <v>3.6124388894903832</v>
      </c>
      <c r="E2041" s="2">
        <f t="shared" si="187"/>
        <v>-2.744047081464851E-2</v>
      </c>
      <c r="F2041" s="2">
        <f t="shared" si="191"/>
        <v>2.8886430770643345E-2</v>
      </c>
      <c r="G2041" s="2">
        <f t="shared" si="189"/>
        <v>-5.6326901585291855E-2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3.6880000000000002</v>
      </c>
      <c r="C2042" s="2">
        <f t="shared" si="186"/>
        <v>3.5693217388794678</v>
      </c>
      <c r="D2042" s="2">
        <f t="shared" si="188"/>
        <v>3.6180360087873917</v>
      </c>
      <c r="E2042" s="2">
        <f t="shared" si="187"/>
        <v>-4.8714269907923935E-2</v>
      </c>
      <c r="F2042" s="2">
        <f t="shared" si="191"/>
        <v>1.3366290634929889E-2</v>
      </c>
      <c r="G2042" s="2">
        <f t="shared" si="189"/>
        <v>-6.2080560542853824E-2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3.6880000000000002</v>
      </c>
      <c r="C2043" s="2">
        <f t="shared" si="186"/>
        <v>3.5560568559749344</v>
      </c>
      <c r="D2043" s="2">
        <f t="shared" si="188"/>
        <v>3.6232185266549926</v>
      </c>
      <c r="E2043" s="2">
        <f t="shared" si="187"/>
        <v>-6.7161670680058183E-2</v>
      </c>
      <c r="F2043" s="2">
        <f t="shared" si="191"/>
        <v>-2.7393016280677241E-3</v>
      </c>
      <c r="G2043" s="2">
        <f t="shared" si="189"/>
        <v>-6.4422369051990461E-2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3.6880000000000002</v>
      </c>
      <c r="C2044" s="2">
        <f t="shared" si="186"/>
        <v>3.5511404165941753</v>
      </c>
      <c r="D2044" s="2">
        <f t="shared" si="188"/>
        <v>3.6280171543101782</v>
      </c>
      <c r="E2044" s="2">
        <f t="shared" si="187"/>
        <v>-7.6876737716002896E-2</v>
      </c>
      <c r="F2044" s="2">
        <f t="shared" si="191"/>
        <v>-1.7566788845654758E-2</v>
      </c>
      <c r="G2044" s="2">
        <f t="shared" si="189"/>
        <v>-5.9309948870348142E-2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3.6880000000000002</v>
      </c>
      <c r="C2045" s="2">
        <f t="shared" si="186"/>
        <v>3.5469803525027639</v>
      </c>
      <c r="D2045" s="2">
        <f t="shared" si="188"/>
        <v>3.6324603280649801</v>
      </c>
      <c r="E2045" s="2">
        <f t="shared" si="187"/>
        <v>-8.5479975562216204E-2</v>
      </c>
      <c r="F2045" s="2">
        <f t="shared" si="191"/>
        <v>-3.1149426188967048E-2</v>
      </c>
      <c r="G2045" s="2">
        <f t="shared" si="189"/>
        <v>-5.433054937324916E-2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3.6880000000000002</v>
      </c>
      <c r="C2046" s="2">
        <f t="shared" si="186"/>
        <v>3.5623679905792613</v>
      </c>
      <c r="D2046" s="2">
        <f t="shared" si="188"/>
        <v>3.6365743778379445</v>
      </c>
      <c r="E2046" s="2">
        <f t="shared" si="187"/>
        <v>-7.4206387258683115E-2</v>
      </c>
      <c r="F2046" s="2">
        <f t="shared" si="191"/>
        <v>-3.9760818402910264E-2</v>
      </c>
      <c r="G2046" s="2">
        <f t="shared" si="189"/>
        <v>-3.4445568855772851E-2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3.6880000000000002</v>
      </c>
      <c r="C2047" s="2">
        <f t="shared" si="186"/>
        <v>3.5753882997209132</v>
      </c>
      <c r="D2047" s="2">
        <f t="shared" si="188"/>
        <v>3.6403836831832819</v>
      </c>
      <c r="E2047" s="2">
        <f t="shared" si="187"/>
        <v>-6.4995383462368661E-2</v>
      </c>
      <c r="F2047" s="2">
        <f t="shared" si="191"/>
        <v>-4.4807731414801946E-2</v>
      </c>
      <c r="G2047" s="2">
        <f t="shared" si="189"/>
        <v>-2.0187652047566715E-2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3.6880000000000002</v>
      </c>
      <c r="C2048" s="2">
        <f t="shared" si="186"/>
        <v>3.5927131766869267</v>
      </c>
      <c r="D2048" s="2">
        <f t="shared" si="188"/>
        <v>3.6439108177622979</v>
      </c>
      <c r="E2048" s="2">
        <f t="shared" si="187"/>
        <v>-5.119764107537117E-2</v>
      </c>
      <c r="F2048" s="2">
        <f t="shared" si="191"/>
        <v>-4.6085713346915795E-2</v>
      </c>
      <c r="G2048" s="2">
        <f t="shared" si="189"/>
        <v>-5.1119277284553746E-3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3.6880000000000002</v>
      </c>
      <c r="C2049" s="2">
        <f t="shared" si="186"/>
        <v>3.607372687965861</v>
      </c>
      <c r="D2049" s="2">
        <f t="shared" si="188"/>
        <v>3.6471766831132388</v>
      </c>
      <c r="E2049" s="2">
        <f t="shared" si="187"/>
        <v>-3.9803995147377869E-2</v>
      </c>
      <c r="F2049" s="2">
        <f t="shared" si="191"/>
        <v>-4.482936970700821E-2</v>
      </c>
      <c r="G2049" s="2">
        <f t="shared" si="189"/>
        <v>5.0253745596303412E-3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3.6880000000000002</v>
      </c>
      <c r="C2050" s="2">
        <f t="shared" si="186"/>
        <v>3.6197768898172669</v>
      </c>
      <c r="D2050" s="2">
        <f t="shared" si="188"/>
        <v>3.650200632512258</v>
      </c>
      <c r="E2050" s="2">
        <f t="shared" si="187"/>
        <v>-3.0423742694991152E-2</v>
      </c>
      <c r="F2050" s="2">
        <f t="shared" si="191"/>
        <v>-4.1948244304604795E-2</v>
      </c>
      <c r="G2050" s="2">
        <f t="shared" si="189"/>
        <v>1.1524501609613644E-2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6">
        <f>TITRES_STAT!D2054</f>
        <v>3.6880000000000002</v>
      </c>
      <c r="C2051" s="2">
        <f t="shared" si="186"/>
        <v>3.6302727529223029</v>
      </c>
      <c r="D2051" s="2">
        <f t="shared" si="188"/>
        <v>3.6530005856594983</v>
      </c>
      <c r="E2051" s="2">
        <f t="shared" si="187"/>
        <v>-2.2727832737195364E-2</v>
      </c>
      <c r="F2051" s="2">
        <f t="shared" si="191"/>
        <v>-3.810416199112291E-2</v>
      </c>
      <c r="G2051" s="2">
        <f t="shared" si="189"/>
        <v>1.5376329253927547E-2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3.6880000000000002</v>
      </c>
      <c r="C2052" s="2">
        <f t="shared" si="186"/>
        <v>3.639153867857333</v>
      </c>
      <c r="D2052" s="2">
        <f t="shared" si="188"/>
        <v>3.655593134869906</v>
      </c>
      <c r="E2052" s="2">
        <f t="shared" si="187"/>
        <v>-1.6439267012573033E-2</v>
      </c>
      <c r="F2052" s="2">
        <f t="shared" si="191"/>
        <v>-3.3771182995412936E-2</v>
      </c>
      <c r="G2052" s="2">
        <f t="shared" si="189"/>
        <v>1.7331915982839903E-2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6">
        <f>TITRES_STAT!D2056</f>
        <v>3.6880000000000002</v>
      </c>
      <c r="C2053" s="2">
        <f t="shared" si="186"/>
        <v>3.6466686574177434</v>
      </c>
      <c r="D2053" s="2">
        <f t="shared" si="188"/>
        <v>3.6579936433980613</v>
      </c>
      <c r="E2053" s="2">
        <f t="shared" si="187"/>
        <v>-1.1324985980317948E-2</v>
      </c>
      <c r="F2053" s="2">
        <f t="shared" si="191"/>
        <v>-2.9281943592393941E-2</v>
      </c>
      <c r="G2053" s="2">
        <f t="shared" si="189"/>
        <v>1.7956957612075993E-2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3.6880000000000002</v>
      </c>
      <c r="C2054" s="2">
        <f t="shared" si="186"/>
        <v>3.6530273255073213</v>
      </c>
      <c r="D2054" s="2">
        <f t="shared" si="188"/>
        <v>3.6602163364796865</v>
      </c>
      <c r="E2054" s="2">
        <f t="shared" si="187"/>
        <v>-7.1890109723651285E-3</v>
      </c>
      <c r="F2054" s="2">
        <f t="shared" si="191"/>
        <v>-2.486335706838818E-2</v>
      </c>
      <c r="G2054" s="2">
        <f t="shared" si="189"/>
        <v>1.7674346096023051E-2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3.6880000000000002</v>
      </c>
      <c r="C2055" s="2">
        <f t="shared" si="186"/>
        <v>3.6584077369677335</v>
      </c>
      <c r="D2055" s="2">
        <f t="shared" si="188"/>
        <v>3.6622743856293392</v>
      </c>
      <c r="E2055" s="2">
        <f t="shared" si="187"/>
        <v>-3.8666486616056872E-3</v>
      </c>
      <c r="F2055" s="2">
        <f t="shared" si="191"/>
        <v>-2.0664015387031682E-2</v>
      </c>
      <c r="G2055" s="2">
        <f t="shared" si="189"/>
        <v>1.6797366725425995E-2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6">
        <f>TITRES_STAT!D2059</f>
        <v>3.6880000000000002</v>
      </c>
      <c r="C2056" s="2">
        <f t="shared" si="186"/>
        <v>3.6629603928188512</v>
      </c>
      <c r="D2056" s="2">
        <f t="shared" si="188"/>
        <v>3.6641799866938327</v>
      </c>
      <c r="E2056" s="2">
        <f t="shared" si="187"/>
        <v>-1.219593874981495E-3</v>
      </c>
      <c r="F2056" s="2">
        <f t="shared" si="191"/>
        <v>-1.6775131084621645E-2</v>
      </c>
      <c r="G2056" s="2">
        <f t="shared" si="189"/>
        <v>1.555553720964015E-2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3.6880000000000002</v>
      </c>
      <c r="C2057" s="2">
        <f t="shared" si="186"/>
        <v>3.6668126400774894</v>
      </c>
      <c r="D2057" s="2">
        <f t="shared" si="188"/>
        <v>3.6659444321239194</v>
      </c>
      <c r="E2057" s="2">
        <f t="shared" si="187"/>
        <v>8.6820795357001046E-4</v>
      </c>
      <c r="F2057" s="2">
        <f t="shared" si="191"/>
        <v>-1.3246463276983315E-2</v>
      </c>
      <c r="G2057" s="2">
        <f t="shared" si="189"/>
        <v>1.4114671230553325E-2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3.6880000000000002</v>
      </c>
      <c r="C2058" s="2">
        <f t="shared" si="186"/>
        <v>3.6700722339117218</v>
      </c>
      <c r="D2058" s="2">
        <f t="shared" si="188"/>
        <v>3.6675781778925178</v>
      </c>
      <c r="E2058" s="2">
        <f t="shared" si="187"/>
        <v>2.4940560192039385E-3</v>
      </c>
      <c r="F2058" s="2">
        <f t="shared" si="191"/>
        <v>-1.0098359417745865E-2</v>
      </c>
      <c r="G2058" s="2">
        <f t="shared" si="189"/>
        <v>1.2592415436949804E-2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3.6880000000000002</v>
      </c>
      <c r="C2059" s="2">
        <f t="shared" si="186"/>
        <v>3.6728303517714567</v>
      </c>
      <c r="D2059" s="2">
        <f t="shared" si="188"/>
        <v>3.6690909054560352</v>
      </c>
      <c r="E2059" s="2">
        <f t="shared" si="187"/>
        <v>3.7394463154214463E-3</v>
      </c>
      <c r="F2059" s="2">
        <f t="shared" si="191"/>
        <v>-7.3307982711124037E-3</v>
      </c>
      <c r="G2059" s="2">
        <f t="shared" si="189"/>
        <v>1.1070244586533849E-2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3.6880000000000002</v>
      </c>
      <c r="C2060" s="2">
        <f t="shared" si="186"/>
        <v>3.6751641438066169</v>
      </c>
      <c r="D2060" s="2">
        <f t="shared" si="188"/>
        <v>3.6704915791259585</v>
      </c>
      <c r="E2060" s="2">
        <f t="shared" si="187"/>
        <v>4.6725646806584642E-3</v>
      </c>
      <c r="F2060" s="2">
        <f t="shared" si="191"/>
        <v>-4.9301256807582298E-3</v>
      </c>
      <c r="G2060" s="2">
        <f t="shared" si="189"/>
        <v>9.602690361416694E-3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3.6880000000000002</v>
      </c>
      <c r="C2061" s="2">
        <f t="shared" si="186"/>
        <v>3.6771388909132914</v>
      </c>
      <c r="D2061" s="2">
        <f t="shared" si="188"/>
        <v>3.6717884991907024</v>
      </c>
      <c r="E2061" s="2">
        <f t="shared" si="187"/>
        <v>5.3503917225889985E-3</v>
      </c>
      <c r="F2061" s="2">
        <f t="shared" si="191"/>
        <v>-2.8740222000887836E-3</v>
      </c>
      <c r="G2061" s="2">
        <f t="shared" si="189"/>
        <v>8.2244139226777813E-3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3.6880000000000002</v>
      </c>
      <c r="C2062" s="2">
        <f t="shared" si="186"/>
        <v>3.678809830772785</v>
      </c>
      <c r="D2062" s="2">
        <f t="shared" si="188"/>
        <v>3.672989351102502</v>
      </c>
      <c r="E2062" s="2">
        <f t="shared" si="187"/>
        <v>5.8204796702829853E-3</v>
      </c>
      <c r="F2062" s="2">
        <f t="shared" si="191"/>
        <v>-1.13512182601443E-3</v>
      </c>
      <c r="G2062" s="2">
        <f t="shared" si="189"/>
        <v>6.9556014962974151E-3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3.6880000000000002</v>
      </c>
      <c r="C2063" s="2">
        <f t="shared" ref="C2063:C2126" si="192">$C$4*B2053+C2062*(1-$C$4)</f>
        <v>3.6802237029615874</v>
      </c>
      <c r="D2063" s="2">
        <f t="shared" si="188"/>
        <v>3.6741012510208351</v>
      </c>
      <c r="E2063" s="2">
        <f t="shared" si="187"/>
        <v>6.1224519407523381E-3</v>
      </c>
      <c r="F2063" s="2">
        <f t="shared" si="191"/>
        <v>3.1639292733892362E-4</v>
      </c>
      <c r="G2063" s="2">
        <f t="shared" si="189"/>
        <v>5.8060590134134142E-3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3.6880000000000002</v>
      </c>
      <c r="C2064" s="2">
        <f t="shared" si="192"/>
        <v>3.6814200563521124</v>
      </c>
      <c r="D2064" s="2">
        <f t="shared" si="188"/>
        <v>3.6751307879822548</v>
      </c>
      <c r="E2064" s="2">
        <f t="shared" si="187"/>
        <v>6.289268369857659E-3</v>
      </c>
      <c r="F2064" s="2">
        <f t="shared" si="191"/>
        <v>1.5109680158426708E-3</v>
      </c>
      <c r="G2064" s="2">
        <f t="shared" si="189"/>
        <v>4.7783003540149884E-3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3.6880000000000002</v>
      </c>
      <c r="C2065" s="2">
        <f t="shared" si="192"/>
        <v>3.6824323553748641</v>
      </c>
      <c r="D2065" s="2">
        <f t="shared" si="188"/>
        <v>3.6760840629465323</v>
      </c>
      <c r="E2065" s="2">
        <f t="shared" si="187"/>
        <v>6.3482924283317921E-3</v>
      </c>
      <c r="F2065" s="2">
        <f t="shared" si="191"/>
        <v>2.4784328983404953E-3</v>
      </c>
      <c r="G2065" s="2">
        <f t="shared" si="189"/>
        <v>3.8698595299912967E-3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6">
        <f>TITRES_STAT!D2069</f>
        <v>3.6880000000000002</v>
      </c>
      <c r="C2066" s="2">
        <f t="shared" si="192"/>
        <v>3.6832889160864233</v>
      </c>
      <c r="D2066" s="2">
        <f t="shared" si="188"/>
        <v>3.6769667249504931</v>
      </c>
      <c r="E2066" s="2">
        <f t="shared" si="187"/>
        <v>6.322191135930133E-3</v>
      </c>
      <c r="F2066" s="2">
        <f t="shared" si="191"/>
        <v>3.2471845458584229E-3</v>
      </c>
      <c r="G2066" s="2">
        <f t="shared" si="189"/>
        <v>3.0750065900717102E-3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6">
        <f>TITRES_STAT!D2070</f>
        <v>3.6880000000000002</v>
      </c>
      <c r="C2067" s="2">
        <f t="shared" si="192"/>
        <v>3.6840136982269733</v>
      </c>
      <c r="D2067" s="2">
        <f t="shared" si="188"/>
        <v>3.6777840045837902</v>
      </c>
      <c r="E2067" s="2">
        <f t="shared" si="187"/>
        <v>6.229693643183154E-3</v>
      </c>
      <c r="F2067" s="2">
        <f t="shared" si="191"/>
        <v>3.8436863653233694E-3</v>
      </c>
      <c r="G2067" s="2">
        <f t="shared" si="189"/>
        <v>2.3860072778597845E-3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6">
        <f>TITRES_STAT!D2071</f>
        <v>3.6880000000000002</v>
      </c>
      <c r="C2068" s="2">
        <f t="shared" si="192"/>
        <v>3.6846269754228236</v>
      </c>
      <c r="D2068" s="2">
        <f t="shared" si="188"/>
        <v>3.678540744984991</v>
      </c>
      <c r="E2068" s="2">
        <f t="shared" si="187"/>
        <v>6.0862304378326293E-3</v>
      </c>
      <c r="F2068" s="2">
        <f t="shared" si="191"/>
        <v>4.2921951798252219E-3</v>
      </c>
      <c r="G2068" s="2">
        <f t="shared" si="189"/>
        <v>1.7940352580074074E-3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6">
        <f>TITRES_STAT!D2072</f>
        <v>3.6880000000000002</v>
      </c>
      <c r="C2069" s="2">
        <f t="shared" si="192"/>
        <v>3.6851459022808508</v>
      </c>
      <c r="D2069" s="2">
        <f t="shared" si="188"/>
        <v>3.6792414305416585</v>
      </c>
      <c r="E2069" s="2">
        <f t="shared" si="187"/>
        <v>5.9044717391922852E-3</v>
      </c>
      <c r="F2069" s="2">
        <f t="shared" si="191"/>
        <v>4.6146504916986346E-3</v>
      </c>
      <c r="G2069" s="2">
        <f t="shared" si="189"/>
        <v>1.2898212474936506E-3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6">
        <f>TITRES_STAT!D2073</f>
        <v>3.77</v>
      </c>
      <c r="C2070" s="2">
        <f t="shared" si="192"/>
        <v>3.6855849942376429</v>
      </c>
      <c r="D2070" s="2">
        <f t="shared" si="188"/>
        <v>3.6859642875385727</v>
      </c>
      <c r="E2070" s="2">
        <f t="shared" si="187"/>
        <v>-3.7929330092989488E-4</v>
      </c>
      <c r="F2070" s="2">
        <f t="shared" si="191"/>
        <v>3.6158617331729288E-3</v>
      </c>
      <c r="G2070" s="2">
        <f t="shared" si="189"/>
        <v>-3.9951550341028232E-3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3.77</v>
      </c>
      <c r="C2071" s="2">
        <f t="shared" si="192"/>
        <v>3.6859565335856979</v>
      </c>
      <c r="D2071" s="2">
        <f t="shared" si="188"/>
        <v>3.6921891551283079</v>
      </c>
      <c r="E2071" s="2">
        <f t="shared" si="187"/>
        <v>-6.2326215426100617E-3</v>
      </c>
      <c r="F2071" s="2">
        <f t="shared" si="191"/>
        <v>1.646165078016331E-3</v>
      </c>
      <c r="G2071" s="2">
        <f t="shared" si="189"/>
        <v>-7.8787866206263928E-3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3.77</v>
      </c>
      <c r="C2072" s="2">
        <f t="shared" si="192"/>
        <v>3.6862709130340519</v>
      </c>
      <c r="D2072" s="2">
        <f t="shared" si="188"/>
        <v>3.6979529214150997</v>
      </c>
      <c r="E2072" s="2">
        <f t="shared" si="187"/>
        <v>-1.1682008381047826E-2</v>
      </c>
      <c r="F2072" s="2">
        <f t="shared" si="191"/>
        <v>-1.0194696137965004E-3</v>
      </c>
      <c r="G2072" s="2">
        <f t="shared" si="189"/>
        <v>-1.0662538767251326E-2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3.77</v>
      </c>
      <c r="C2073" s="2">
        <f t="shared" si="192"/>
        <v>3.6865369264134284</v>
      </c>
      <c r="D2073" s="2">
        <f t="shared" si="188"/>
        <v>3.7032897420510182</v>
      </c>
      <c r="E2073" s="2">
        <f t="shared" si="187"/>
        <v>-1.6752815637589791E-2</v>
      </c>
      <c r="F2073" s="2">
        <f t="shared" si="191"/>
        <v>-4.1661388185551592E-3</v>
      </c>
      <c r="G2073" s="2">
        <f t="shared" si="189"/>
        <v>-1.2586676819034632E-2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3.77</v>
      </c>
      <c r="C2074" s="2">
        <f t="shared" si="192"/>
        <v>3.6867620146575164</v>
      </c>
      <c r="D2074" s="2">
        <f t="shared" si="188"/>
        <v>3.7082312426398314</v>
      </c>
      <c r="E2074" s="2">
        <f t="shared" si="187"/>
        <v>-2.1469227982314987E-2</v>
      </c>
      <c r="F2074" s="2">
        <f t="shared" si="191"/>
        <v>-7.6267566513071247E-3</v>
      </c>
      <c r="G2074" s="2">
        <f t="shared" si="189"/>
        <v>-1.3842471331007862E-2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3.77</v>
      </c>
      <c r="C2075" s="2">
        <f t="shared" si="192"/>
        <v>3.6869524739409756</v>
      </c>
      <c r="D2075" s="2">
        <f t="shared" si="188"/>
        <v>3.7128067061479917</v>
      </c>
      <c r="E2075" s="2">
        <f t="shared" si="187"/>
        <v>-2.5854232207016103E-2</v>
      </c>
      <c r="F2075" s="2">
        <f t="shared" si="191"/>
        <v>-1.127225176244892E-2</v>
      </c>
      <c r="G2075" s="2">
        <f t="shared" si="189"/>
        <v>-1.4581980444567183E-2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3.77</v>
      </c>
      <c r="C2076" s="2">
        <f t="shared" si="192"/>
        <v>3.6871136317962101</v>
      </c>
      <c r="D2076" s="2">
        <f t="shared" si="188"/>
        <v>3.7170432464333256</v>
      </c>
      <c r="E2076" s="2">
        <f t="shared" ref="E2076:E2139" si="193">C2076-D2076</f>
        <v>-2.992961463711552E-2</v>
      </c>
      <c r="F2076" s="2">
        <f t="shared" si="191"/>
        <v>-1.5003724337382241E-2</v>
      </c>
      <c r="G2076" s="2">
        <f t="shared" si="189"/>
        <v>-1.4925890299733279E-2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3.77</v>
      </c>
      <c r="C2077" s="2">
        <f t="shared" si="192"/>
        <v>3.6872499961352547</v>
      </c>
      <c r="D2077" s="2">
        <f t="shared" ref="D2077:D2140" si="194">$D$4*B2077+(1-$D$4)*D2076</f>
        <v>3.7209659689197458</v>
      </c>
      <c r="E2077" s="2">
        <f t="shared" si="193"/>
        <v>-3.3715972784491122E-2</v>
      </c>
      <c r="F2077" s="2">
        <f t="shared" si="191"/>
        <v>-1.8746174026804018E-2</v>
      </c>
      <c r="G2077" s="2">
        <f t="shared" si="189"/>
        <v>-1.4969798757687103E-2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3.77</v>
      </c>
      <c r="C2078" s="2">
        <f t="shared" si="192"/>
        <v>3.6873653813452156</v>
      </c>
      <c r="D2078" s="2">
        <f t="shared" si="194"/>
        <v>3.724598119370135</v>
      </c>
      <c r="E2078" s="2">
        <f t="shared" si="193"/>
        <v>-3.7232738024919332E-2</v>
      </c>
      <c r="F2078" s="2">
        <f t="shared" si="191"/>
        <v>-2.2443486826427082E-2</v>
      </c>
      <c r="G2078" s="2">
        <f t="shared" si="189"/>
        <v>-1.478925119849225E-2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3.7618</v>
      </c>
      <c r="C2079" s="2">
        <f t="shared" si="192"/>
        <v>3.687463014984413</v>
      </c>
      <c r="D2079" s="2">
        <f t="shared" si="194"/>
        <v>3.7273538142316065</v>
      </c>
      <c r="E2079" s="2">
        <f t="shared" si="193"/>
        <v>-3.989079924719352E-2</v>
      </c>
      <c r="F2079" s="2">
        <f t="shared" si="191"/>
        <v>-2.5932949310580371E-2</v>
      </c>
      <c r="G2079" s="2">
        <f t="shared" si="189"/>
        <v>-1.3957849936613149E-2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3.7618</v>
      </c>
      <c r="C2080" s="2">
        <f t="shared" si="192"/>
        <v>3.7001610126791187</v>
      </c>
      <c r="D2080" s="2">
        <f t="shared" si="194"/>
        <v>3.7299053835477838</v>
      </c>
      <c r="E2080" s="2">
        <f t="shared" si="193"/>
        <v>-2.9744370868665104E-2</v>
      </c>
      <c r="F2080" s="2">
        <f t="shared" si="191"/>
        <v>-2.669523362219732E-2</v>
      </c>
      <c r="G2080" s="2">
        <f t="shared" si="189"/>
        <v>-3.0491372464677841E-3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3.7618</v>
      </c>
      <c r="C2081" s="2">
        <f t="shared" si="192"/>
        <v>3.7109054722669468</v>
      </c>
      <c r="D2081" s="2">
        <f t="shared" si="194"/>
        <v>3.7322679477294294</v>
      </c>
      <c r="E2081" s="2">
        <f t="shared" si="193"/>
        <v>-2.13624754624826E-2</v>
      </c>
      <c r="F2081" s="2">
        <f t="shared" si="191"/>
        <v>-2.5628681990254379E-2</v>
      </c>
      <c r="G2081" s="2">
        <f t="shared" si="189"/>
        <v>4.2662065277717792E-3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3.7618</v>
      </c>
      <c r="C2082" s="2">
        <f t="shared" si="192"/>
        <v>3.7199969380720321</v>
      </c>
      <c r="D2082" s="2">
        <f t="shared" si="194"/>
        <v>3.7344555071568788</v>
      </c>
      <c r="E2082" s="2">
        <f t="shared" si="193"/>
        <v>-1.4458569084846662E-2</v>
      </c>
      <c r="F2082" s="2">
        <f t="shared" si="191"/>
        <v>-2.3394659409172836E-2</v>
      </c>
      <c r="G2082" s="2">
        <f t="shared" si="189"/>
        <v>8.9360903243261743E-3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3.6880000000000002</v>
      </c>
      <c r="C2083" s="2">
        <f t="shared" si="192"/>
        <v>3.7276897168301812</v>
      </c>
      <c r="D2083" s="2">
        <f t="shared" si="194"/>
        <v>3.7310143584785913</v>
      </c>
      <c r="E2083" s="2">
        <f t="shared" si="193"/>
        <v>-3.3246416484100649E-3</v>
      </c>
      <c r="F2083" s="2">
        <f t="shared" si="191"/>
        <v>-1.9380655857020281E-2</v>
      </c>
      <c r="G2083" s="2">
        <f t="shared" si="189"/>
        <v>1.6056014208610216E-2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3.77</v>
      </c>
      <c r="C2084" s="2">
        <f t="shared" si="192"/>
        <v>3.7341989911639994</v>
      </c>
      <c r="D2084" s="2">
        <f t="shared" si="194"/>
        <v>3.7339021837764732</v>
      </c>
      <c r="E2084" s="2">
        <f t="shared" si="193"/>
        <v>2.9680738752624336E-4</v>
      </c>
      <c r="F2084" s="2">
        <f t="shared" si="191"/>
        <v>-1.5445163208110978E-2</v>
      </c>
      <c r="G2084" s="2">
        <f t="shared" ref="G2084:G2147" si="195">E2084-F2084</f>
        <v>1.5741970595637221E-2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3.77</v>
      </c>
      <c r="C2085" s="2">
        <f t="shared" si="192"/>
        <v>3.7397068386772303</v>
      </c>
      <c r="D2085" s="2">
        <f t="shared" si="194"/>
        <v>3.7365760960893271</v>
      </c>
      <c r="E2085" s="2">
        <f t="shared" si="193"/>
        <v>3.1307425879032458E-3</v>
      </c>
      <c r="F2085" s="2">
        <f t="shared" ref="F2085:F2148" si="197">(E2085*(2/(10)))+((1-(2/10))*F2084)</f>
        <v>-1.1729982048908134E-2</v>
      </c>
      <c r="G2085" s="2">
        <f t="shared" si="195"/>
        <v>1.486072463681138E-2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3.77</v>
      </c>
      <c r="C2086" s="2">
        <f t="shared" si="192"/>
        <v>3.7443673250345797</v>
      </c>
      <c r="D2086" s="2">
        <f t="shared" si="194"/>
        <v>3.739051940823451</v>
      </c>
      <c r="E2086" s="2">
        <f t="shared" si="193"/>
        <v>5.3153842111286487E-3</v>
      </c>
      <c r="F2086" s="2">
        <f t="shared" si="197"/>
        <v>-8.3209087969007781E-3</v>
      </c>
      <c r="G2086" s="2">
        <f t="shared" si="195"/>
        <v>1.3636293008029427E-2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3.77</v>
      </c>
      <c r="C2087" s="2">
        <f t="shared" si="192"/>
        <v>3.7483108134907983</v>
      </c>
      <c r="D2087" s="2">
        <f t="shared" si="194"/>
        <v>3.7413443896513434</v>
      </c>
      <c r="E2087" s="2">
        <f t="shared" si="193"/>
        <v>6.9664238394548939E-3</v>
      </c>
      <c r="F2087" s="2">
        <f t="shared" si="197"/>
        <v>-5.2634422696296443E-3</v>
      </c>
      <c r="G2087" s="2">
        <f t="shared" si="195"/>
        <v>1.2229866109084539E-2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3.7864</v>
      </c>
      <c r="C2088" s="2">
        <f t="shared" si="192"/>
        <v>3.751647611415291</v>
      </c>
      <c r="D2088" s="2">
        <f t="shared" si="194"/>
        <v>3.7446818422697623</v>
      </c>
      <c r="E2088" s="2">
        <f t="shared" si="193"/>
        <v>6.9657691455287107E-3</v>
      </c>
      <c r="F2088" s="2">
        <f t="shared" si="197"/>
        <v>-2.8175999865979735E-3</v>
      </c>
      <c r="G2088" s="2">
        <f t="shared" si="195"/>
        <v>9.7833691321266847E-3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3.7864</v>
      </c>
      <c r="C2089" s="2">
        <f t="shared" si="192"/>
        <v>3.7532095173514</v>
      </c>
      <c r="D2089" s="2">
        <f t="shared" si="194"/>
        <v>3.7477720761757056</v>
      </c>
      <c r="E2089" s="2">
        <f t="shared" si="193"/>
        <v>5.4374411756943353E-3</v>
      </c>
      <c r="F2089" s="2">
        <f t="shared" si="197"/>
        <v>-1.1665917541395117E-3</v>
      </c>
      <c r="G2089" s="2">
        <f t="shared" si="195"/>
        <v>6.6040329298338472E-3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3.7864</v>
      </c>
      <c r="C2090" s="2">
        <f t="shared" si="192"/>
        <v>3.7545311300665691</v>
      </c>
      <c r="D2090" s="2">
        <f t="shared" si="194"/>
        <v>3.7506334038663938</v>
      </c>
      <c r="E2090" s="2">
        <f t="shared" si="193"/>
        <v>3.8977262001753665E-3</v>
      </c>
      <c r="F2090" s="2">
        <f t="shared" si="197"/>
        <v>-1.5372816327653607E-4</v>
      </c>
      <c r="G2090" s="2">
        <f t="shared" si="195"/>
        <v>4.0514543634519026E-3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3.7864</v>
      </c>
      <c r="C2091" s="2">
        <f t="shared" si="192"/>
        <v>3.7556494177486357</v>
      </c>
      <c r="D2091" s="2">
        <f t="shared" si="194"/>
        <v>3.7532827813577718</v>
      </c>
      <c r="E2091" s="2">
        <f t="shared" si="193"/>
        <v>2.3666363908638743E-3</v>
      </c>
      <c r="F2091" s="2">
        <f t="shared" si="197"/>
        <v>3.5034474755154605E-4</v>
      </c>
      <c r="G2091" s="2">
        <f t="shared" si="195"/>
        <v>2.0162916433123282E-3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3.7864</v>
      </c>
      <c r="C2092" s="2">
        <f t="shared" si="192"/>
        <v>3.7565956611719225</v>
      </c>
      <c r="D2092" s="2">
        <f t="shared" si="194"/>
        <v>3.7557359086646032</v>
      </c>
      <c r="E2092" s="2">
        <f t="shared" si="193"/>
        <v>8.5975250731928909E-4</v>
      </c>
      <c r="F2092" s="2">
        <f t="shared" si="197"/>
        <v>4.5222629950509468E-4</v>
      </c>
      <c r="G2092" s="2">
        <f t="shared" si="195"/>
        <v>4.0752620781419442E-4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3.8355000000000001</v>
      </c>
      <c r="C2093" s="2">
        <f t="shared" si="192"/>
        <v>3.746042482530088</v>
      </c>
      <c r="D2093" s="2">
        <f t="shared" si="194"/>
        <v>3.7616443598746327</v>
      </c>
      <c r="E2093" s="2">
        <f t="shared" si="193"/>
        <v>-1.5601877344544768E-2</v>
      </c>
      <c r="F2093" s="2">
        <f t="shared" si="197"/>
        <v>-2.7585944293048777E-3</v>
      </c>
      <c r="G2093" s="2">
        <f t="shared" si="195"/>
        <v>-1.284328291523989E-2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3.6880000000000002</v>
      </c>
      <c r="C2094" s="2">
        <f t="shared" si="192"/>
        <v>3.7497282544485362</v>
      </c>
      <c r="D2094" s="2">
        <f t="shared" si="194"/>
        <v>3.7561892221061415</v>
      </c>
      <c r="E2094" s="2">
        <f t="shared" si="193"/>
        <v>-6.4609676576052877E-3</v>
      </c>
      <c r="F2094" s="2">
        <f t="shared" si="197"/>
        <v>-3.4990690749649601E-3</v>
      </c>
      <c r="G2094" s="2">
        <f t="shared" si="195"/>
        <v>-2.9618985826403276E-3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3.8519000000000001</v>
      </c>
      <c r="C2095" s="2">
        <f t="shared" si="192"/>
        <v>3.752846984533377</v>
      </c>
      <c r="D2095" s="2">
        <f t="shared" si="194"/>
        <v>3.7632789093575383</v>
      </c>
      <c r="E2095" s="2">
        <f t="shared" si="193"/>
        <v>-1.0431924824161332E-2</v>
      </c>
      <c r="F2095" s="2">
        <f t="shared" si="197"/>
        <v>-4.8856402248042344E-3</v>
      </c>
      <c r="G2095" s="2">
        <f t="shared" si="195"/>
        <v>-5.5462845993570972E-3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3.9257</v>
      </c>
      <c r="C2096" s="2">
        <f t="shared" si="192"/>
        <v>3.7554859099897806</v>
      </c>
      <c r="D2096" s="2">
        <f t="shared" si="194"/>
        <v>3.7753101012569799</v>
      </c>
      <c r="E2096" s="2">
        <f t="shared" si="193"/>
        <v>-1.9824191267199254E-2</v>
      </c>
      <c r="F2096" s="2">
        <f t="shared" si="197"/>
        <v>-7.8733504332832386E-3</v>
      </c>
      <c r="G2096" s="2">
        <f t="shared" si="195"/>
        <v>-1.1950840833916015E-2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3.9420999999999999</v>
      </c>
      <c r="C2097" s="2">
        <f t="shared" si="192"/>
        <v>3.7577188469144298</v>
      </c>
      <c r="D2097" s="2">
        <f t="shared" si="194"/>
        <v>3.7876649085712777</v>
      </c>
      <c r="E2097" s="2">
        <f t="shared" si="193"/>
        <v>-2.9946061656847878E-2</v>
      </c>
      <c r="F2097" s="2">
        <f t="shared" si="197"/>
        <v>-1.2287892677996168E-2</v>
      </c>
      <c r="G2097" s="2">
        <f t="shared" si="195"/>
        <v>-1.765816897885171E-2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3.9420999999999999</v>
      </c>
      <c r="C2098" s="2">
        <f t="shared" si="192"/>
        <v>3.7621313320045173</v>
      </c>
      <c r="D2098" s="2">
        <f t="shared" si="194"/>
        <v>3.7991045449734053</v>
      </c>
      <c r="E2098" s="2">
        <f t="shared" si="193"/>
        <v>-3.6973212968888003E-2</v>
      </c>
      <c r="F2098" s="2">
        <f t="shared" si="197"/>
        <v>-1.7224956736174534E-2</v>
      </c>
      <c r="G2098" s="2">
        <f t="shared" si="195"/>
        <v>-1.9748256232713469E-2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3.9420999999999999</v>
      </c>
      <c r="C2099" s="2">
        <f t="shared" si="192"/>
        <v>3.7658649732345917</v>
      </c>
      <c r="D2099" s="2">
        <f t="shared" si="194"/>
        <v>3.809696800901301</v>
      </c>
      <c r="E2099" s="2">
        <f t="shared" si="193"/>
        <v>-4.3831827666709344E-2</v>
      </c>
      <c r="F2099" s="2">
        <f t="shared" si="197"/>
        <v>-2.2546330922281498E-2</v>
      </c>
      <c r="G2099" s="2">
        <f t="shared" si="195"/>
        <v>-2.1285496744427847E-2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3.9420999999999999</v>
      </c>
      <c r="C2100" s="2">
        <f t="shared" si="192"/>
        <v>3.7690242081215777</v>
      </c>
      <c r="D2100" s="2">
        <f t="shared" si="194"/>
        <v>3.8195044452789824</v>
      </c>
      <c r="E2100" s="2">
        <f t="shared" si="193"/>
        <v>-5.0480237157404684E-2</v>
      </c>
      <c r="F2100" s="2">
        <f t="shared" si="197"/>
        <v>-2.8133112169306137E-2</v>
      </c>
      <c r="G2100" s="2">
        <f t="shared" si="195"/>
        <v>-2.2347124988098547E-2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3.9420999999999999</v>
      </c>
      <c r="C2101" s="2">
        <f t="shared" si="192"/>
        <v>3.7716974068721041</v>
      </c>
      <c r="D2101" s="2">
        <f t="shared" si="194"/>
        <v>3.8285855974805392</v>
      </c>
      <c r="E2101" s="2">
        <f t="shared" si="193"/>
        <v>-5.6888190608435085E-2</v>
      </c>
      <c r="F2101" s="2">
        <f t="shared" si="197"/>
        <v>-3.3884127857131928E-2</v>
      </c>
      <c r="G2101" s="2">
        <f t="shared" si="195"/>
        <v>-2.3004062751303157E-2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3.9748999999999999</v>
      </c>
      <c r="C2102" s="2">
        <f t="shared" si="192"/>
        <v>3.7739593442763959</v>
      </c>
      <c r="D2102" s="2">
        <f t="shared" si="194"/>
        <v>3.8394237013708694</v>
      </c>
      <c r="E2102" s="2">
        <f t="shared" si="193"/>
        <v>-6.5464357094473513E-2</v>
      </c>
      <c r="F2102" s="2">
        <f t="shared" si="197"/>
        <v>-4.0200173704600245E-2</v>
      </c>
      <c r="G2102" s="2">
        <f t="shared" si="195"/>
        <v>-2.5264183389873268E-2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4.0157999999999996</v>
      </c>
      <c r="C2103" s="2">
        <f t="shared" si="192"/>
        <v>3.7834271374646429</v>
      </c>
      <c r="D2103" s="2">
        <f t="shared" si="194"/>
        <v>3.8524886123804349</v>
      </c>
      <c r="E2103" s="2">
        <f t="shared" si="193"/>
        <v>-6.9061474915792065E-2</v>
      </c>
      <c r="F2103" s="2">
        <f t="shared" si="197"/>
        <v>-4.5972433946838608E-2</v>
      </c>
      <c r="G2103" s="2">
        <f t="shared" si="195"/>
        <v>-2.3089040968953457E-2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4.0157999999999996</v>
      </c>
      <c r="C2104" s="2">
        <f t="shared" si="192"/>
        <v>3.7687460393931591</v>
      </c>
      <c r="D2104" s="2">
        <f t="shared" si="194"/>
        <v>3.8645857522041065</v>
      </c>
      <c r="E2104" s="2">
        <f t="shared" si="193"/>
        <v>-9.5839712810947386E-2</v>
      </c>
      <c r="F2104" s="2">
        <f t="shared" si="197"/>
        <v>-5.5945889719660372E-2</v>
      </c>
      <c r="G2104" s="2">
        <f t="shared" si="195"/>
        <v>-3.9893823091287015E-2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4.0157999999999996</v>
      </c>
      <c r="C2105" s="2">
        <f t="shared" si="192"/>
        <v>3.7815389564095963</v>
      </c>
      <c r="D2105" s="2">
        <f t="shared" si="194"/>
        <v>3.8757868075963948</v>
      </c>
      <c r="E2105" s="2">
        <f t="shared" si="193"/>
        <v>-9.424785118679857E-2</v>
      </c>
      <c r="F2105" s="2">
        <f t="shared" si="197"/>
        <v>-6.3606282013088017E-2</v>
      </c>
      <c r="G2105" s="2">
        <f t="shared" si="195"/>
        <v>-3.0641569173710553E-2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3.9994999999999998</v>
      </c>
      <c r="C2106" s="2">
        <f t="shared" si="192"/>
        <v>3.8037175785004278</v>
      </c>
      <c r="D2106" s="2">
        <f t="shared" si="194"/>
        <v>3.8849507477744396</v>
      </c>
      <c r="E2106" s="2">
        <f t="shared" si="193"/>
        <v>-8.1233169274011807E-2</v>
      </c>
      <c r="F2106" s="2">
        <f t="shared" si="197"/>
        <v>-6.7131659465272775E-2</v>
      </c>
      <c r="G2106" s="2">
        <f t="shared" si="195"/>
        <v>-1.4101509808739032E-2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3.9994999999999998</v>
      </c>
      <c r="C2107" s="2">
        <f t="shared" si="192"/>
        <v>3.8250071818080542</v>
      </c>
      <c r="D2107" s="2">
        <f t="shared" si="194"/>
        <v>3.8934358775689253</v>
      </c>
      <c r="E2107" s="2">
        <f t="shared" si="193"/>
        <v>-6.8428695760871072E-2</v>
      </c>
      <c r="F2107" s="2">
        <f t="shared" si="197"/>
        <v>-6.7391066724392434E-2</v>
      </c>
      <c r="G2107" s="2">
        <f t="shared" si="195"/>
        <v>-1.0376290364786378E-3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3.9994999999999998</v>
      </c>
      <c r="C2108" s="2">
        <f t="shared" si="192"/>
        <v>3.8430214615298919</v>
      </c>
      <c r="D2108" s="2">
        <f t="shared" si="194"/>
        <v>3.9012924792304862</v>
      </c>
      <c r="E2108" s="2">
        <f t="shared" si="193"/>
        <v>-5.8271017700594285E-2</v>
      </c>
      <c r="F2108" s="2">
        <f t="shared" si="197"/>
        <v>-6.5567056919632813E-2</v>
      </c>
      <c r="G2108" s="2">
        <f t="shared" si="195"/>
        <v>7.2960392190385276E-3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4.1043000000000003</v>
      </c>
      <c r="C2109" s="2">
        <f t="shared" si="192"/>
        <v>3.8582643136022163</v>
      </c>
      <c r="D2109" s="2">
        <f t="shared" si="194"/>
        <v>3.9163300733615611</v>
      </c>
      <c r="E2109" s="2">
        <f t="shared" si="193"/>
        <v>-5.8065759759344804E-2</v>
      </c>
      <c r="F2109" s="2">
        <f t="shared" si="197"/>
        <v>-6.4066797487575211E-2</v>
      </c>
      <c r="G2109" s="2">
        <f t="shared" si="195"/>
        <v>6.0010377282304073E-3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4.1043000000000003</v>
      </c>
      <c r="C2110" s="2">
        <f t="shared" si="192"/>
        <v>3.8711621115095678</v>
      </c>
      <c r="D2110" s="2">
        <f t="shared" si="194"/>
        <v>3.930253771631075</v>
      </c>
      <c r="E2110" s="2">
        <f t="shared" si="193"/>
        <v>-5.9091660121507239E-2</v>
      </c>
      <c r="F2110" s="2">
        <f t="shared" si="197"/>
        <v>-6.3071770014361622E-2</v>
      </c>
      <c r="G2110" s="2">
        <f t="shared" si="195"/>
        <v>3.9801098928543832E-3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4.1043000000000003</v>
      </c>
      <c r="C2111" s="2">
        <f t="shared" si="192"/>
        <v>3.8820756328157882</v>
      </c>
      <c r="D2111" s="2">
        <f t="shared" si="194"/>
        <v>3.9431460848435882</v>
      </c>
      <c r="E2111" s="2">
        <f t="shared" si="193"/>
        <v>-6.1070452027800037E-2</v>
      </c>
      <c r="F2111" s="2">
        <f t="shared" si="197"/>
        <v>-6.2671506417049314E-2</v>
      </c>
      <c r="G2111" s="2">
        <f t="shared" si="195"/>
        <v>1.6010543892492762E-3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4.1043000000000003</v>
      </c>
      <c r="C2112" s="2">
        <f t="shared" si="192"/>
        <v>3.8963563046902823</v>
      </c>
      <c r="D2112" s="2">
        <f t="shared" si="194"/>
        <v>3.9550834118922111</v>
      </c>
      <c r="E2112" s="2">
        <f t="shared" si="193"/>
        <v>-5.8727107201928863E-2</v>
      </c>
      <c r="F2112" s="2">
        <f t="shared" si="197"/>
        <v>-6.1882626574025226E-2</v>
      </c>
      <c r="G2112" s="2">
        <f t="shared" si="195"/>
        <v>3.1555193720963631E-3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4.1043000000000003</v>
      </c>
      <c r="C2113" s="2">
        <f t="shared" si="192"/>
        <v>3.9147322578148542</v>
      </c>
      <c r="D2113" s="2">
        <f t="shared" si="194"/>
        <v>3.966136492492788</v>
      </c>
      <c r="E2113" s="2">
        <f t="shared" si="193"/>
        <v>-5.1404234677933758E-2</v>
      </c>
      <c r="F2113" s="2">
        <f t="shared" si="197"/>
        <v>-5.9786948194806934E-2</v>
      </c>
      <c r="G2113" s="2">
        <f t="shared" si="195"/>
        <v>8.3827135168731762E-3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4.1043000000000003</v>
      </c>
      <c r="C2114" s="2">
        <f t="shared" si="192"/>
        <v>3.9302811412279537</v>
      </c>
      <c r="D2114" s="2">
        <f t="shared" si="194"/>
        <v>3.9763708263822113</v>
      </c>
      <c r="E2114" s="2">
        <f t="shared" si="193"/>
        <v>-4.6089685154257598E-2</v>
      </c>
      <c r="F2114" s="2">
        <f t="shared" si="197"/>
        <v>-5.704749558669707E-2</v>
      </c>
      <c r="G2114" s="2">
        <f t="shared" si="195"/>
        <v>1.0957810432439472E-2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4.1043000000000003</v>
      </c>
      <c r="C2115" s="2">
        <f t="shared" si="192"/>
        <v>3.9434378887313453</v>
      </c>
      <c r="D2115" s="2">
        <f t="shared" si="194"/>
        <v>3.9858470614650106</v>
      </c>
      <c r="E2115" s="2">
        <f t="shared" si="193"/>
        <v>-4.240917273366529E-2</v>
      </c>
      <c r="F2115" s="2">
        <f t="shared" si="197"/>
        <v>-5.4119831016090719E-2</v>
      </c>
      <c r="G2115" s="2">
        <f t="shared" si="195"/>
        <v>1.1710658282425429E-2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4.1043000000000003</v>
      </c>
      <c r="C2116" s="2">
        <f t="shared" si="192"/>
        <v>3.9520628289265227</v>
      </c>
      <c r="D2116" s="2">
        <f t="shared" si="194"/>
        <v>3.994621353208343</v>
      </c>
      <c r="E2116" s="2">
        <f t="shared" si="193"/>
        <v>-4.2558524281820276E-2</v>
      </c>
      <c r="F2116" s="2">
        <f t="shared" si="197"/>
        <v>-5.1807569669236636E-2</v>
      </c>
      <c r="G2116" s="2">
        <f t="shared" si="195"/>
        <v>9.2490453874163603E-3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6">
        <f>TITRES_STAT!D2120</f>
        <v>4.1043000000000003</v>
      </c>
      <c r="C2117" s="2">
        <f t="shared" si="192"/>
        <v>3.9593608552455191</v>
      </c>
      <c r="D2117" s="2">
        <f t="shared" si="194"/>
        <v>4.0027456974151328</v>
      </c>
      <c r="E2117" s="2">
        <f t="shared" si="193"/>
        <v>-4.3384842169613691E-2</v>
      </c>
      <c r="F2117" s="2">
        <f t="shared" si="197"/>
        <v>-5.0123024169312053E-2</v>
      </c>
      <c r="G2117" s="2">
        <f t="shared" si="195"/>
        <v>6.7381819996983616E-3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6">
        <f>TITRES_STAT!D2121</f>
        <v>4.1043000000000003</v>
      </c>
      <c r="C2118" s="2">
        <f t="shared" si="192"/>
        <v>3.9655361082846703</v>
      </c>
      <c r="D2118" s="2">
        <f t="shared" si="194"/>
        <v>4.0102682383473454</v>
      </c>
      <c r="E2118" s="2">
        <f t="shared" si="193"/>
        <v>-4.4732130062675068E-2</v>
      </c>
      <c r="F2118" s="2">
        <f t="shared" si="197"/>
        <v>-4.9044845347984659E-2</v>
      </c>
      <c r="G2118" s="2">
        <f t="shared" si="195"/>
        <v>4.3127152853095901E-3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6">
        <f>TITRES_STAT!D2122</f>
        <v>4.1043000000000003</v>
      </c>
      <c r="C2119" s="2">
        <f t="shared" si="192"/>
        <v>3.9868843993177978</v>
      </c>
      <c r="D2119" s="2">
        <f t="shared" si="194"/>
        <v>4.0172335540253199</v>
      </c>
      <c r="E2119" s="2">
        <f t="shared" si="193"/>
        <v>-3.0349154707522086E-2</v>
      </c>
      <c r="F2119" s="2">
        <f t="shared" si="197"/>
        <v>-4.5305707219892147E-2</v>
      </c>
      <c r="G2119" s="2">
        <f t="shared" si="195"/>
        <v>1.4956552512370061E-2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4.1043000000000003</v>
      </c>
      <c r="C2120" s="2">
        <f t="shared" si="192"/>
        <v>4.0049483378842909</v>
      </c>
      <c r="D2120" s="2">
        <f t="shared" si="194"/>
        <v>4.0236829203938154</v>
      </c>
      <c r="E2120" s="2">
        <f t="shared" si="193"/>
        <v>-1.8734582509524422E-2</v>
      </c>
      <c r="F2120" s="2">
        <f t="shared" si="197"/>
        <v>-3.9991482277818603E-2</v>
      </c>
      <c r="G2120" s="2">
        <f t="shared" si="195"/>
        <v>2.1256899768294181E-2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4.1043000000000003</v>
      </c>
      <c r="C2121" s="2">
        <f t="shared" si="192"/>
        <v>4.0202332089790156</v>
      </c>
      <c r="D2121" s="2">
        <f t="shared" si="194"/>
        <v>4.0296545559201995</v>
      </c>
      <c r="E2121" s="2">
        <f t="shared" si="193"/>
        <v>-9.4213469411839057E-3</v>
      </c>
      <c r="F2121" s="2">
        <f t="shared" si="197"/>
        <v>-3.3877455210491667E-2</v>
      </c>
      <c r="G2121" s="2">
        <f t="shared" si="195"/>
        <v>2.4456108269307761E-2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4.1131000000000002</v>
      </c>
      <c r="C2122" s="2">
        <f t="shared" si="192"/>
        <v>4.0331665614437826</v>
      </c>
      <c r="D2122" s="2">
        <f t="shared" si="194"/>
        <v>4.0358356999261105</v>
      </c>
      <c r="E2122" s="2">
        <f t="shared" si="193"/>
        <v>-2.6691384823278597E-3</v>
      </c>
      <c r="F2122" s="2">
        <f t="shared" si="197"/>
        <v>-2.7635791864858907E-2</v>
      </c>
      <c r="G2122" s="2">
        <f t="shared" si="195"/>
        <v>2.4966653382531047E-2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4.2702999999999998</v>
      </c>
      <c r="C2123" s="2">
        <f t="shared" si="192"/>
        <v>4.0441101673755089</v>
      </c>
      <c r="D2123" s="2">
        <f t="shared" si="194"/>
        <v>4.05320342585751</v>
      </c>
      <c r="E2123" s="2">
        <f t="shared" si="193"/>
        <v>-9.0932584820011542E-3</v>
      </c>
      <c r="F2123" s="2">
        <f t="shared" si="197"/>
        <v>-2.3927285188287357E-2</v>
      </c>
      <c r="G2123" s="2">
        <f t="shared" si="195"/>
        <v>1.4834026706286203E-2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4.2702999999999998</v>
      </c>
      <c r="C2124" s="2">
        <f t="shared" si="192"/>
        <v>4.0533701416254306</v>
      </c>
      <c r="D2124" s="2">
        <f t="shared" si="194"/>
        <v>4.0692846535717688</v>
      </c>
      <c r="E2124" s="2">
        <f t="shared" si="193"/>
        <v>-1.5914511946338195E-2</v>
      </c>
      <c r="F2124" s="2">
        <f t="shared" si="197"/>
        <v>-2.2324730539897527E-2</v>
      </c>
      <c r="G2124" s="2">
        <f t="shared" si="195"/>
        <v>6.4102185935593324E-3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4.2702999999999998</v>
      </c>
      <c r="C2125" s="2">
        <f t="shared" si="192"/>
        <v>4.0612055044522872</v>
      </c>
      <c r="D2125" s="2">
        <f t="shared" si="194"/>
        <v>4.0841746792331195</v>
      </c>
      <c r="E2125" s="2">
        <f t="shared" si="193"/>
        <v>-2.2969174780832269E-2</v>
      </c>
      <c r="F2125" s="2">
        <f t="shared" si="197"/>
        <v>-2.2453619388084475E-2</v>
      </c>
      <c r="G2125" s="2">
        <f t="shared" si="195"/>
        <v>-5.155553927477935E-4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4.2702999999999998</v>
      </c>
      <c r="C2126" s="2">
        <f t="shared" si="192"/>
        <v>4.0678354268442432</v>
      </c>
      <c r="D2126" s="2">
        <f t="shared" si="194"/>
        <v>4.0979617400306658</v>
      </c>
      <c r="E2126" s="2">
        <f t="shared" si="193"/>
        <v>-3.0126313186422671E-2</v>
      </c>
      <c r="F2126" s="2">
        <f t="shared" si="197"/>
        <v>-2.3988158147752115E-2</v>
      </c>
      <c r="G2126" s="2">
        <f t="shared" si="195"/>
        <v>-6.1381550386705556E-3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4.2702999999999998</v>
      </c>
      <c r="C2127" s="2">
        <f t="shared" ref="C2127:C2190" si="198">$C$4*B2117+C2126*(1-$C$4)</f>
        <v>4.0734453611758985</v>
      </c>
      <c r="D2127" s="2">
        <f t="shared" si="194"/>
        <v>4.110727537065431</v>
      </c>
      <c r="E2127" s="2">
        <f t="shared" si="193"/>
        <v>-3.7282175889532532E-2</v>
      </c>
      <c r="F2127" s="2">
        <f t="shared" si="197"/>
        <v>-2.6646961696108199E-2</v>
      </c>
      <c r="G2127" s="2">
        <f t="shared" si="195"/>
        <v>-1.0635214193424333E-2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4.2702999999999998</v>
      </c>
      <c r="C2128" s="2">
        <f t="shared" si="198"/>
        <v>4.0781922286872989</v>
      </c>
      <c r="D2128" s="2">
        <f t="shared" si="194"/>
        <v>4.1225477195050289</v>
      </c>
      <c r="E2128" s="2">
        <f t="shared" si="193"/>
        <v>-4.4355490817729937E-2</v>
      </c>
      <c r="F2128" s="2">
        <f t="shared" si="197"/>
        <v>-3.0188667520432547E-2</v>
      </c>
      <c r="G2128" s="2">
        <f t="shared" si="195"/>
        <v>-1.416682329729739E-2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4.2702999999999998</v>
      </c>
      <c r="C2129" s="2">
        <f t="shared" si="198"/>
        <v>4.082208808889253</v>
      </c>
      <c r="D2129" s="2">
        <f t="shared" si="194"/>
        <v>4.1334923328750266</v>
      </c>
      <c r="E2129" s="2">
        <f t="shared" si="193"/>
        <v>-5.1283523985773627E-2</v>
      </c>
      <c r="F2129" s="2">
        <f t="shared" si="197"/>
        <v>-3.4407638813500764E-2</v>
      </c>
      <c r="G2129" s="2">
        <f t="shared" si="195"/>
        <v>-1.6875885172272863E-2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4.2352999999999996</v>
      </c>
      <c r="C2130" s="2">
        <f t="shared" si="198"/>
        <v>4.0856074536755216</v>
      </c>
      <c r="D2130" s="2">
        <f t="shared" si="194"/>
        <v>4.1410336415509503</v>
      </c>
      <c r="E2130" s="2">
        <f t="shared" si="193"/>
        <v>-5.5426187875428745E-2</v>
      </c>
      <c r="F2130" s="2">
        <f t="shared" si="197"/>
        <v>-3.861134862588636E-2</v>
      </c>
      <c r="G2130" s="2">
        <f t="shared" si="195"/>
        <v>-1.6814839249542385E-2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6">
        <f>TITRES_STAT!D2134</f>
        <v>4.2352999999999996</v>
      </c>
      <c r="C2131" s="2">
        <f t="shared" si="198"/>
        <v>4.088483230033134</v>
      </c>
      <c r="D2131" s="2">
        <f t="shared" si="194"/>
        <v>4.1480163347693981</v>
      </c>
      <c r="E2131" s="2">
        <f t="shared" si="193"/>
        <v>-5.9533104736264164E-2</v>
      </c>
      <c r="F2131" s="2">
        <f t="shared" si="197"/>
        <v>-4.2795699847961922E-2</v>
      </c>
      <c r="G2131" s="2">
        <f t="shared" si="195"/>
        <v>-1.6737404888302242E-2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6">
        <f>TITRES_STAT!D2135</f>
        <v>4.2352999999999996</v>
      </c>
      <c r="C2132" s="2">
        <f t="shared" si="198"/>
        <v>4.0922704254126518</v>
      </c>
      <c r="D2132" s="2">
        <f t="shared" si="194"/>
        <v>4.1544817914531462</v>
      </c>
      <c r="E2132" s="2">
        <f t="shared" si="193"/>
        <v>-6.2211366040494376E-2</v>
      </c>
      <c r="F2132" s="2">
        <f t="shared" si="197"/>
        <v>-4.6678833086468412E-2</v>
      </c>
      <c r="G2132" s="2">
        <f t="shared" si="195"/>
        <v>-1.5532532954025964E-2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4.2352999999999996</v>
      </c>
      <c r="C2133" s="2">
        <f t="shared" si="198"/>
        <v>4.1196595907337823</v>
      </c>
      <c r="D2133" s="2">
        <f t="shared" si="194"/>
        <v>4.16046832541958</v>
      </c>
      <c r="E2133" s="2">
        <f t="shared" si="193"/>
        <v>-4.080873468579771E-2</v>
      </c>
      <c r="F2133" s="2">
        <f t="shared" si="197"/>
        <v>-4.550481340633427E-2</v>
      </c>
      <c r="G2133" s="2">
        <f t="shared" si="195"/>
        <v>4.6960787205365603E-3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4.2352999999999996</v>
      </c>
      <c r="C2134" s="2">
        <f t="shared" si="198"/>
        <v>4.1428350383132004</v>
      </c>
      <c r="D2134" s="2">
        <f t="shared" si="194"/>
        <v>4.1660114124255365</v>
      </c>
      <c r="E2134" s="2">
        <f t="shared" si="193"/>
        <v>-2.3176374112336084E-2</v>
      </c>
      <c r="F2134" s="2">
        <f t="shared" si="197"/>
        <v>-4.1039125547534631E-2</v>
      </c>
      <c r="G2134" s="2">
        <f t="shared" si="195"/>
        <v>1.7862751435198547E-2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4.2789999999999999</v>
      </c>
      <c r="C2135" s="2">
        <f t="shared" si="198"/>
        <v>4.1624450324188622</v>
      </c>
      <c r="D2135" s="2">
        <f t="shared" si="194"/>
        <v>4.1743809374310521</v>
      </c>
      <c r="E2135" s="2">
        <f t="shared" si="193"/>
        <v>-1.1935905012189885E-2</v>
      </c>
      <c r="F2135" s="2">
        <f t="shared" si="197"/>
        <v>-3.5218481440465681E-2</v>
      </c>
      <c r="G2135" s="2">
        <f t="shared" si="195"/>
        <v>2.3282576428275796E-2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4.2702999999999998</v>
      </c>
      <c r="C2136" s="2">
        <f t="shared" si="198"/>
        <v>4.1790381043544222</v>
      </c>
      <c r="D2136" s="2">
        <f t="shared" si="194"/>
        <v>4.1814860531768998</v>
      </c>
      <c r="E2136" s="2">
        <f t="shared" si="193"/>
        <v>-2.4479488224775636E-3</v>
      </c>
      <c r="F2136" s="2">
        <f t="shared" si="197"/>
        <v>-2.866437491686806E-2</v>
      </c>
      <c r="G2136" s="2">
        <f t="shared" si="195"/>
        <v>2.6216426094390496E-2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4.2702999999999998</v>
      </c>
      <c r="C2137" s="2">
        <f t="shared" si="198"/>
        <v>4.1930783959922033</v>
      </c>
      <c r="D2137" s="2">
        <f t="shared" si="194"/>
        <v>4.1880648640526852</v>
      </c>
      <c r="E2137" s="2">
        <f t="shared" si="193"/>
        <v>5.0135319395181455E-3</v>
      </c>
      <c r="F2137" s="2">
        <f t="shared" si="197"/>
        <v>-2.1928793545590821E-2</v>
      </c>
      <c r="G2137" s="2">
        <f t="shared" si="195"/>
        <v>2.6942325485108966E-2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4.2702999999999998</v>
      </c>
      <c r="C2138" s="2">
        <f t="shared" si="198"/>
        <v>4.2049586427626338</v>
      </c>
      <c r="D2138" s="2">
        <f t="shared" si="194"/>
        <v>4.1941563556043384</v>
      </c>
      <c r="E2138" s="2">
        <f t="shared" si="193"/>
        <v>1.0802287158295343E-2</v>
      </c>
      <c r="F2138" s="2">
        <f t="shared" si="197"/>
        <v>-1.5382577404813589E-2</v>
      </c>
      <c r="G2138" s="2">
        <f t="shared" si="195"/>
        <v>2.618486456310893E-2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4.2702999999999998</v>
      </c>
      <c r="C2139" s="2">
        <f t="shared" si="198"/>
        <v>4.2150111592606905</v>
      </c>
      <c r="D2139" s="2">
        <f t="shared" si="194"/>
        <v>4.1997966255595722</v>
      </c>
      <c r="E2139" s="2">
        <f t="shared" si="193"/>
        <v>1.5214533701118249E-2</v>
      </c>
      <c r="F2139" s="2">
        <f t="shared" si="197"/>
        <v>-9.2631551836272214E-3</v>
      </c>
      <c r="G2139" s="2">
        <f t="shared" si="195"/>
        <v>2.4477688884745469E-2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4.2702999999999998</v>
      </c>
      <c r="C2140" s="2">
        <f t="shared" si="198"/>
        <v>4.2181325193744303</v>
      </c>
      <c r="D2140" s="2">
        <f t="shared" si="194"/>
        <v>4.2050190977403448</v>
      </c>
      <c r="E2140" s="2">
        <f t="shared" ref="E2140:E2203" si="199">C2140-D2140</f>
        <v>1.3113421634085576E-2</v>
      </c>
      <c r="F2140" s="2">
        <f t="shared" si="197"/>
        <v>-4.787839820084662E-3</v>
      </c>
      <c r="G2140" s="2">
        <f t="shared" si="195"/>
        <v>1.7901261454170238E-2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4.2702999999999998</v>
      </c>
      <c r="C2141" s="2">
        <f t="shared" si="198"/>
        <v>4.2207736702399021</v>
      </c>
      <c r="D2141" s="2">
        <f t="shared" ref="D2141:D2204" si="200">$D$4*B2141+(1-$D$4)*D2140</f>
        <v>4.2098547201299485</v>
      </c>
      <c r="E2141" s="2">
        <f t="shared" si="199"/>
        <v>1.0918950109953585E-2</v>
      </c>
      <c r="F2141" s="2">
        <f t="shared" si="197"/>
        <v>-1.6464818340770127E-3</v>
      </c>
      <c r="G2141" s="2">
        <f t="shared" si="195"/>
        <v>1.2565431944030597E-2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4.2702999999999998</v>
      </c>
      <c r="C2142" s="2">
        <f t="shared" si="198"/>
        <v>4.2230084902029938</v>
      </c>
      <c r="D2142" s="2">
        <f t="shared" si="200"/>
        <v>4.214332148268471</v>
      </c>
      <c r="E2142" s="2">
        <f t="shared" si="199"/>
        <v>8.6763419345228243E-3</v>
      </c>
      <c r="F2142" s="2">
        <f t="shared" si="197"/>
        <v>4.1808291964295463E-4</v>
      </c>
      <c r="G2142" s="2">
        <f t="shared" si="195"/>
        <v>8.2582590148798703E-3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4.2702999999999998</v>
      </c>
      <c r="C2143" s="2">
        <f t="shared" si="198"/>
        <v>4.2248994917102252</v>
      </c>
      <c r="D2143" s="2">
        <f t="shared" si="200"/>
        <v>4.2184779150633993</v>
      </c>
      <c r="E2143" s="2">
        <f t="shared" si="199"/>
        <v>6.4215766468258551E-3</v>
      </c>
      <c r="F2143" s="2">
        <f t="shared" si="197"/>
        <v>1.6187816650795348E-3</v>
      </c>
      <c r="G2143" s="2">
        <f t="shared" si="195"/>
        <v>4.8027949817463205E-3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4.2702999999999998</v>
      </c>
      <c r="C2144" s="2">
        <f t="shared" si="198"/>
        <v>4.2264995699086523</v>
      </c>
      <c r="D2144" s="2">
        <f t="shared" si="200"/>
        <v>4.2223165880216662</v>
      </c>
      <c r="E2144" s="2">
        <f t="shared" si="199"/>
        <v>4.1829818869860702E-3</v>
      </c>
      <c r="F2144" s="2">
        <f t="shared" si="197"/>
        <v>2.1316217094608418E-3</v>
      </c>
      <c r="G2144" s="2">
        <f t="shared" si="195"/>
        <v>2.0513601775252284E-3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4.2702999999999998</v>
      </c>
      <c r="C2145" s="2">
        <f t="shared" si="198"/>
        <v>4.2345765591534752</v>
      </c>
      <c r="D2145" s="2">
        <f t="shared" si="200"/>
        <v>4.2258709148348759</v>
      </c>
      <c r="E2145" s="2">
        <f t="shared" si="199"/>
        <v>8.705644318599326E-3</v>
      </c>
      <c r="F2145" s="2">
        <f t="shared" si="197"/>
        <v>3.4464262312885389E-3</v>
      </c>
      <c r="G2145" s="2">
        <f t="shared" si="195"/>
        <v>5.2592180873107866E-3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4.2702999999999998</v>
      </c>
      <c r="C2146" s="2">
        <f t="shared" si="198"/>
        <v>4.2400724731298638</v>
      </c>
      <c r="D2146" s="2">
        <f t="shared" si="200"/>
        <v>4.2291619581804403</v>
      </c>
      <c r="E2146" s="2">
        <f t="shared" si="199"/>
        <v>1.0910514949423522E-2</v>
      </c>
      <c r="F2146" s="2">
        <f t="shared" si="197"/>
        <v>4.9392439749155357E-3</v>
      </c>
      <c r="G2146" s="2">
        <f t="shared" si="195"/>
        <v>5.9712709745079863E-3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4.2702999999999998</v>
      </c>
      <c r="C2147" s="2">
        <f t="shared" si="198"/>
        <v>4.2447228618791151</v>
      </c>
      <c r="D2147" s="2">
        <f t="shared" si="200"/>
        <v>4.2322092205374444</v>
      </c>
      <c r="E2147" s="2">
        <f t="shared" si="199"/>
        <v>1.2513641341670656E-2</v>
      </c>
      <c r="F2147" s="2">
        <f t="shared" si="197"/>
        <v>6.4541234482665601E-3</v>
      </c>
      <c r="G2147" s="2">
        <f t="shared" si="195"/>
        <v>6.0595178934040959E-3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4.2702999999999998</v>
      </c>
      <c r="C2148" s="2">
        <f t="shared" si="198"/>
        <v>4.2486578062054052</v>
      </c>
      <c r="D2148" s="2">
        <f t="shared" si="200"/>
        <v>4.235030759756893</v>
      </c>
      <c r="E2148" s="2">
        <f t="shared" si="199"/>
        <v>1.3627046448512203E-2</v>
      </c>
      <c r="F2148" s="2">
        <f t="shared" si="197"/>
        <v>7.8887080483156895E-3</v>
      </c>
      <c r="G2148" s="2">
        <f t="shared" ref="G2148:G2211" si="201">E2148-F2148</f>
        <v>5.7383384001965139E-3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4.2702999999999998</v>
      </c>
      <c r="C2149" s="2">
        <f t="shared" si="198"/>
        <v>4.2519873744814971</v>
      </c>
      <c r="D2149" s="2">
        <f t="shared" si="200"/>
        <v>4.2376432960711972</v>
      </c>
      <c r="E2149" s="2">
        <f t="shared" si="199"/>
        <v>1.4344078410299943E-2</v>
      </c>
      <c r="F2149" s="2">
        <f t="shared" ref="F2149:F2212" si="203">(E2149*(2/(10)))+((1-(2/10))*F2148)</f>
        <v>9.1797821207125416E-3</v>
      </c>
      <c r="G2149" s="2">
        <f t="shared" si="201"/>
        <v>5.1642962895874014E-3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4.2702999999999998</v>
      </c>
      <c r="C2150" s="2">
        <f t="shared" si="198"/>
        <v>4.2548047014843435</v>
      </c>
      <c r="D2150" s="2">
        <f t="shared" si="200"/>
        <v>4.2400623111770344</v>
      </c>
      <c r="E2150" s="2">
        <f t="shared" si="199"/>
        <v>1.4742390307309172E-2</v>
      </c>
      <c r="F2150" s="2">
        <f t="shared" si="203"/>
        <v>1.0292303758031869E-2</v>
      </c>
      <c r="G2150" s="2">
        <f t="shared" si="201"/>
        <v>4.4500865492773031E-3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4.2702999999999998</v>
      </c>
      <c r="C2151" s="2">
        <f t="shared" si="198"/>
        <v>4.2571885935636748</v>
      </c>
      <c r="D2151" s="2">
        <f t="shared" si="200"/>
        <v>4.2423021399787357</v>
      </c>
      <c r="E2151" s="2">
        <f t="shared" si="199"/>
        <v>1.4886453584939119E-2</v>
      </c>
      <c r="F2151" s="2">
        <f t="shared" si="203"/>
        <v>1.1211133723413319E-2</v>
      </c>
      <c r="G2151" s="2">
        <f t="shared" si="201"/>
        <v>3.6753198615258002E-3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4.2702999999999998</v>
      </c>
      <c r="C2152" s="2">
        <f t="shared" si="198"/>
        <v>4.2592057330154169</v>
      </c>
      <c r="D2152" s="2">
        <f t="shared" si="200"/>
        <v>4.2443760555358665</v>
      </c>
      <c r="E2152" s="2">
        <f t="shared" si="199"/>
        <v>1.482967747955044E-2</v>
      </c>
      <c r="F2152" s="2">
        <f t="shared" si="203"/>
        <v>1.1934842474640744E-2</v>
      </c>
      <c r="G2152" s="2">
        <f t="shared" si="201"/>
        <v>2.894835004909696E-3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4.2702999999999998</v>
      </c>
      <c r="C2153" s="2">
        <f t="shared" si="198"/>
        <v>4.2609125433207371</v>
      </c>
      <c r="D2153" s="2">
        <f t="shared" si="200"/>
        <v>4.2462963477183946</v>
      </c>
      <c r="E2153" s="2">
        <f t="shared" si="199"/>
        <v>1.4616195602342508E-2</v>
      </c>
      <c r="F2153" s="2">
        <f t="shared" si="203"/>
        <v>1.2471113100181098E-2</v>
      </c>
      <c r="G2153" s="2">
        <f t="shared" si="201"/>
        <v>2.1450825021614092E-3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4.1917</v>
      </c>
      <c r="C2154" s="2">
        <f t="shared" si="198"/>
        <v>4.2623567674252394</v>
      </c>
      <c r="D2154" s="2">
        <f t="shared" si="200"/>
        <v>4.2422521738133288</v>
      </c>
      <c r="E2154" s="2">
        <f t="shared" si="199"/>
        <v>2.0104593611910637E-2</v>
      </c>
      <c r="F2154" s="2">
        <f t="shared" si="203"/>
        <v>1.3997809202527006E-2</v>
      </c>
      <c r="G2154" s="2">
        <f t="shared" si="201"/>
        <v>6.1067844093836317E-3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4.1917</v>
      </c>
      <c r="C2155" s="2">
        <f t="shared" si="198"/>
        <v>4.2635788032059718</v>
      </c>
      <c r="D2155" s="2">
        <f t="shared" si="200"/>
        <v>4.2385075683456748</v>
      </c>
      <c r="E2155" s="2">
        <f t="shared" si="199"/>
        <v>2.5071234860297054E-2</v>
      </c>
      <c r="F2155" s="2">
        <f t="shared" si="203"/>
        <v>1.6212494334081017E-2</v>
      </c>
      <c r="G2155" s="2">
        <f t="shared" si="201"/>
        <v>8.8587405262160364E-3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4.3662999999999998</v>
      </c>
      <c r="C2156" s="2">
        <f t="shared" si="198"/>
        <v>4.2646128334819764</v>
      </c>
      <c r="D2156" s="2">
        <f t="shared" si="200"/>
        <v>4.2479736743941432</v>
      </c>
      <c r="E2156" s="2">
        <f t="shared" si="199"/>
        <v>1.66391590878332E-2</v>
      </c>
      <c r="F2156" s="2">
        <f t="shared" si="203"/>
        <v>1.6297827284831454E-2</v>
      </c>
      <c r="G2156" s="2">
        <f t="shared" si="201"/>
        <v>3.4133180300174523E-4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4.3662999999999998</v>
      </c>
      <c r="C2157" s="2">
        <f t="shared" si="198"/>
        <v>4.2654877821770567</v>
      </c>
      <c r="D2157" s="2">
        <f t="shared" si="200"/>
        <v>4.2567385874019843</v>
      </c>
      <c r="E2157" s="2">
        <f t="shared" si="199"/>
        <v>8.7491947750724108E-3</v>
      </c>
      <c r="F2157" s="2">
        <f t="shared" si="203"/>
        <v>1.4788100782879647E-2</v>
      </c>
      <c r="G2157" s="2">
        <f t="shared" si="201"/>
        <v>-6.0389060078072359E-3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4.3662999999999998</v>
      </c>
      <c r="C2158" s="2">
        <f t="shared" si="198"/>
        <v>4.2662281233805865</v>
      </c>
      <c r="D2158" s="2">
        <f t="shared" si="200"/>
        <v>4.26485424759443</v>
      </c>
      <c r="E2158" s="2">
        <f t="shared" si="199"/>
        <v>1.3738757861565531E-3</v>
      </c>
      <c r="F2158" s="2">
        <f t="shared" si="203"/>
        <v>1.2105255783535029E-2</v>
      </c>
      <c r="G2158" s="2">
        <f t="shared" si="201"/>
        <v>-1.0731379997378476E-2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4.3662999999999998</v>
      </c>
      <c r="C2159" s="2">
        <f t="shared" si="198"/>
        <v>4.2668545659374191</v>
      </c>
      <c r="D2159" s="2">
        <f t="shared" si="200"/>
        <v>4.27236874777262</v>
      </c>
      <c r="E2159" s="2">
        <f t="shared" si="199"/>
        <v>-5.5141818352009153E-3</v>
      </c>
      <c r="F2159" s="2">
        <f t="shared" si="203"/>
        <v>8.5813682597878412E-3</v>
      </c>
      <c r="G2159" s="2">
        <f t="shared" si="201"/>
        <v>-1.4095550094988757E-2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4.3662999999999998</v>
      </c>
      <c r="C2160" s="2">
        <f t="shared" si="198"/>
        <v>4.2673846327162774</v>
      </c>
      <c r="D2160" s="2">
        <f t="shared" si="200"/>
        <v>4.279326618307981</v>
      </c>
      <c r="E2160" s="2">
        <f t="shared" si="199"/>
        <v>-1.1941985591703563E-2</v>
      </c>
      <c r="F2160" s="2">
        <f t="shared" si="203"/>
        <v>4.4766974894895608E-3</v>
      </c>
      <c r="G2160" s="2">
        <f t="shared" si="201"/>
        <v>-1.6418683081193125E-2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4.3662999999999998</v>
      </c>
      <c r="C2161" s="2">
        <f t="shared" si="198"/>
        <v>4.2678331507599268</v>
      </c>
      <c r="D2161" s="2">
        <f t="shared" si="200"/>
        <v>4.2857690910259079</v>
      </c>
      <c r="E2161" s="2">
        <f t="shared" si="199"/>
        <v>-1.793594026598111E-2</v>
      </c>
      <c r="F2161" s="2">
        <f t="shared" si="203"/>
        <v>-5.8300616045730766E-6</v>
      </c>
      <c r="G2161" s="2">
        <f t="shared" si="201"/>
        <v>-1.7930110204376536E-2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4.3662999999999998</v>
      </c>
      <c r="C2162" s="2">
        <f t="shared" si="198"/>
        <v>4.2682126660276305</v>
      </c>
      <c r="D2162" s="2">
        <f t="shared" si="200"/>
        <v>4.2917343435425073</v>
      </c>
      <c r="E2162" s="2">
        <f t="shared" si="199"/>
        <v>-2.3521677514876771E-2</v>
      </c>
      <c r="F2162" s="2">
        <f t="shared" si="203"/>
        <v>-4.708999552259013E-3</v>
      </c>
      <c r="G2162" s="2">
        <f t="shared" si="201"/>
        <v>-1.8812677962617756E-2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4.3662999999999998</v>
      </c>
      <c r="C2163" s="2">
        <f t="shared" si="198"/>
        <v>4.2685337943310717</v>
      </c>
      <c r="D2163" s="2">
        <f t="shared" si="200"/>
        <v>4.2972577255023214</v>
      </c>
      <c r="E2163" s="2">
        <f t="shared" si="199"/>
        <v>-2.8723931171249717E-2</v>
      </c>
      <c r="F2163" s="2">
        <f t="shared" si="203"/>
        <v>-9.5119858760571545E-3</v>
      </c>
      <c r="G2163" s="2">
        <f t="shared" si="201"/>
        <v>-1.9211945295192562E-2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4.3662999999999998</v>
      </c>
      <c r="C2164" s="2">
        <f t="shared" si="198"/>
        <v>4.2567132105878303</v>
      </c>
      <c r="D2164" s="2">
        <f t="shared" si="200"/>
        <v>4.3023719680577051</v>
      </c>
      <c r="E2164" s="2">
        <f t="shared" si="199"/>
        <v>-4.56587574698748E-2</v>
      </c>
      <c r="F2164" s="2">
        <f t="shared" si="203"/>
        <v>-1.6741340194820684E-2</v>
      </c>
      <c r="G2164" s="2">
        <f t="shared" si="201"/>
        <v>-2.8917417275054116E-2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4.3662999999999998</v>
      </c>
      <c r="C2165" s="2">
        <f t="shared" si="198"/>
        <v>4.2467111781897025</v>
      </c>
      <c r="D2165" s="2">
        <f t="shared" si="200"/>
        <v>4.3071073778312083</v>
      </c>
      <c r="E2165" s="2">
        <f t="shared" si="199"/>
        <v>-6.0396199641505888E-2</v>
      </c>
      <c r="F2165" s="2">
        <f t="shared" si="203"/>
        <v>-2.5472312084157726E-2</v>
      </c>
      <c r="G2165" s="2">
        <f t="shared" si="201"/>
        <v>-3.4923887557348161E-2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4.3662999999999998</v>
      </c>
      <c r="C2166" s="2">
        <f t="shared" si="198"/>
        <v>4.2651094584682099</v>
      </c>
      <c r="D2166" s="2">
        <f t="shared" si="200"/>
        <v>4.3114920165103783</v>
      </c>
      <c r="E2166" s="2">
        <f t="shared" si="199"/>
        <v>-4.6382558042168398E-2</v>
      </c>
      <c r="F2166" s="2">
        <f t="shared" si="203"/>
        <v>-2.9654361275759863E-2</v>
      </c>
      <c r="G2166" s="2">
        <f t="shared" si="201"/>
        <v>-1.6728196766408535E-2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4.3662999999999998</v>
      </c>
      <c r="C2167" s="2">
        <f t="shared" si="198"/>
        <v>4.2806772340884853</v>
      </c>
      <c r="D2167" s="2">
        <f t="shared" si="200"/>
        <v>4.3155518671392388</v>
      </c>
      <c r="E2167" s="2">
        <f t="shared" si="199"/>
        <v>-3.4874633050753445E-2</v>
      </c>
      <c r="F2167" s="2">
        <f t="shared" si="203"/>
        <v>-3.0698415630758581E-2</v>
      </c>
      <c r="G2167" s="2">
        <f t="shared" si="201"/>
        <v>-4.1762174199948647E-3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4.3662999999999998</v>
      </c>
      <c r="C2168" s="2">
        <f t="shared" si="198"/>
        <v>4.2938499673056416</v>
      </c>
      <c r="D2168" s="2">
        <f t="shared" si="200"/>
        <v>4.3193109880918881</v>
      </c>
      <c r="E2168" s="2">
        <f t="shared" si="199"/>
        <v>-2.5461020786246458E-2</v>
      </c>
      <c r="F2168" s="2">
        <f t="shared" si="203"/>
        <v>-2.9650936661856159E-2</v>
      </c>
      <c r="G2168" s="2">
        <f t="shared" si="201"/>
        <v>4.1899158756097017E-3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6">
        <f>TITRES_STAT!D2172</f>
        <v>4.3662999999999998</v>
      </c>
      <c r="C2169" s="2">
        <f t="shared" si="198"/>
        <v>4.3049961261816962</v>
      </c>
      <c r="D2169" s="2">
        <f t="shared" si="200"/>
        <v>4.3227916556406374</v>
      </c>
      <c r="E2169" s="2">
        <f t="shared" si="199"/>
        <v>-1.7795529458941139E-2</v>
      </c>
      <c r="F2169" s="2">
        <f t="shared" si="203"/>
        <v>-2.7279855221273158E-2</v>
      </c>
      <c r="G2169" s="2">
        <f t="shared" si="201"/>
        <v>9.4843257623320187E-3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6">
        <f>TITRES_STAT!D2173</f>
        <v>4.3662999999999998</v>
      </c>
      <c r="C2170" s="2">
        <f t="shared" si="198"/>
        <v>4.314427491384512</v>
      </c>
      <c r="D2170" s="2">
        <f t="shared" si="200"/>
        <v>4.3260144959635527</v>
      </c>
      <c r="E2170" s="2">
        <f t="shared" si="199"/>
        <v>-1.1587004579040716E-2</v>
      </c>
      <c r="F2170" s="2">
        <f t="shared" si="203"/>
        <v>-2.4141285092826668E-2</v>
      </c>
      <c r="G2170" s="2">
        <f t="shared" si="201"/>
        <v>1.2554280513785952E-2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6">
        <f>TITRES_STAT!D2174</f>
        <v>4.1917</v>
      </c>
      <c r="C2171" s="2">
        <f t="shared" si="198"/>
        <v>4.3224078773253565</v>
      </c>
      <c r="D2171" s="2">
        <f t="shared" si="200"/>
        <v>4.3160652740403265</v>
      </c>
      <c r="E2171" s="2">
        <f t="shared" si="199"/>
        <v>6.3426032850300018E-3</v>
      </c>
      <c r="F2171" s="2">
        <f t="shared" si="203"/>
        <v>-1.8044507417255336E-2</v>
      </c>
      <c r="G2171" s="2">
        <f t="shared" si="201"/>
        <v>2.4387110702285338E-2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6">
        <f>TITRES_STAT!D2175</f>
        <v>4.3139000000000003</v>
      </c>
      <c r="C2172" s="2">
        <f t="shared" si="198"/>
        <v>4.3291605115829936</v>
      </c>
      <c r="D2172" s="2">
        <f t="shared" si="200"/>
        <v>4.3159048833706724</v>
      </c>
      <c r="E2172" s="2">
        <f t="shared" si="199"/>
        <v>1.3255628212321291E-2</v>
      </c>
      <c r="F2172" s="2">
        <f t="shared" si="203"/>
        <v>-1.1784480291340011E-2</v>
      </c>
      <c r="G2172" s="2">
        <f t="shared" si="201"/>
        <v>2.5040108503661302E-2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4.3662999999999998</v>
      </c>
      <c r="C2173" s="2">
        <f t="shared" si="198"/>
        <v>4.334874279031764</v>
      </c>
      <c r="D2173" s="2">
        <f t="shared" si="200"/>
        <v>4.3196378549728447</v>
      </c>
      <c r="E2173" s="2">
        <f t="shared" si="199"/>
        <v>1.523642405891934E-2</v>
      </c>
      <c r="F2173" s="2">
        <f t="shared" si="203"/>
        <v>-6.3802994212881405E-3</v>
      </c>
      <c r="G2173" s="2">
        <f t="shared" si="201"/>
        <v>2.1616723480207482E-2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4.3662999999999998</v>
      </c>
      <c r="C2174" s="2">
        <f t="shared" si="198"/>
        <v>4.3397090053345693</v>
      </c>
      <c r="D2174" s="2">
        <f t="shared" si="200"/>
        <v>4.323094310160041</v>
      </c>
      <c r="E2174" s="2">
        <f t="shared" si="199"/>
        <v>1.6614695174528293E-2</v>
      </c>
      <c r="F2174" s="2">
        <f t="shared" si="203"/>
        <v>-1.7813005021248543E-3</v>
      </c>
      <c r="G2174" s="2">
        <f t="shared" si="201"/>
        <v>1.8395995676653148E-2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4.3662999999999998</v>
      </c>
      <c r="C2175" s="2">
        <f t="shared" si="198"/>
        <v>4.3437999275907888</v>
      </c>
      <c r="D2175" s="2">
        <f t="shared" si="200"/>
        <v>4.3262947316296669</v>
      </c>
      <c r="E2175" s="2">
        <f t="shared" si="199"/>
        <v>1.7505195961121878E-2</v>
      </c>
      <c r="F2175" s="2">
        <f t="shared" si="203"/>
        <v>2.0759987905244921E-3</v>
      </c>
      <c r="G2175" s="2">
        <f t="shared" si="201"/>
        <v>1.5429197170597386E-2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4.3662999999999998</v>
      </c>
      <c r="C2176" s="2">
        <f t="shared" si="198"/>
        <v>4.3472614771922053</v>
      </c>
      <c r="D2176" s="2">
        <f t="shared" si="200"/>
        <v>4.3292580848422837</v>
      </c>
      <c r="E2176" s="2">
        <f t="shared" si="199"/>
        <v>1.8003392349921654E-2</v>
      </c>
      <c r="F2176" s="2">
        <f t="shared" si="203"/>
        <v>5.2614775024039245E-3</v>
      </c>
      <c r="G2176" s="2">
        <f t="shared" si="201"/>
        <v>1.274191484751773E-2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4.3662999999999998</v>
      </c>
      <c r="C2177" s="2">
        <f t="shared" si="198"/>
        <v>4.3501904807010963</v>
      </c>
      <c r="D2177" s="2">
        <f t="shared" si="200"/>
        <v>4.3320019304095219</v>
      </c>
      <c r="E2177" s="2">
        <f t="shared" si="199"/>
        <v>1.8188550291574401E-2</v>
      </c>
      <c r="F2177" s="2">
        <f t="shared" si="203"/>
        <v>7.8468920602380206E-3</v>
      </c>
      <c r="G2177" s="2">
        <f t="shared" si="201"/>
        <v>1.0341658231336381E-2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4.3575999999999997</v>
      </c>
      <c r="C2178" s="2">
        <f t="shared" si="198"/>
        <v>4.3526688682855426</v>
      </c>
      <c r="D2178" s="2">
        <f t="shared" si="200"/>
        <v>4.3338980837125201</v>
      </c>
      <c r="E2178" s="2">
        <f t="shared" si="199"/>
        <v>1.8770784573022503E-2</v>
      </c>
      <c r="F2178" s="2">
        <f t="shared" si="203"/>
        <v>1.0031670562794918E-2</v>
      </c>
      <c r="G2178" s="2">
        <f t="shared" si="201"/>
        <v>8.7391140102275854E-3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4.3575999999999997</v>
      </c>
      <c r="C2179" s="2">
        <f t="shared" si="198"/>
        <v>4.3547659654723816</v>
      </c>
      <c r="D2179" s="2">
        <f t="shared" si="200"/>
        <v>4.3356537812152967</v>
      </c>
      <c r="E2179" s="2">
        <f t="shared" si="199"/>
        <v>1.9112184257084941E-2</v>
      </c>
      <c r="F2179" s="2">
        <f t="shared" si="203"/>
        <v>1.1847773301652924E-2</v>
      </c>
      <c r="G2179" s="2">
        <f t="shared" si="201"/>
        <v>7.2644109554320171E-3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4.3662999999999998</v>
      </c>
      <c r="C2180" s="2">
        <f t="shared" si="198"/>
        <v>4.3565404323227845</v>
      </c>
      <c r="D2180" s="2">
        <f t="shared" si="200"/>
        <v>4.3379238714956445</v>
      </c>
      <c r="E2180" s="2">
        <f t="shared" si="199"/>
        <v>1.8616560827140027E-2</v>
      </c>
      <c r="F2180" s="2">
        <f t="shared" si="203"/>
        <v>1.3201530806750345E-2</v>
      </c>
      <c r="G2180" s="2">
        <f t="shared" si="201"/>
        <v>5.4150300203896825E-3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4.3662999999999998</v>
      </c>
      <c r="C2181" s="2">
        <f t="shared" si="198"/>
        <v>4.3311803658115871</v>
      </c>
      <c r="D2181" s="2">
        <f t="shared" si="200"/>
        <v>4.3400258069404112</v>
      </c>
      <c r="E2181" s="2">
        <f t="shared" si="199"/>
        <v>-8.8454411288241275E-3</v>
      </c>
      <c r="F2181" s="2">
        <f t="shared" si="203"/>
        <v>8.7921364196354504E-3</v>
      </c>
      <c r="G2181" s="2">
        <f t="shared" si="201"/>
        <v>-1.7637577548459578E-2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4.1917</v>
      </c>
      <c r="C2182" s="2">
        <f t="shared" si="198"/>
        <v>4.3285218479944199</v>
      </c>
      <c r="D2182" s="2">
        <f t="shared" si="200"/>
        <v>4.3290387101300105</v>
      </c>
      <c r="E2182" s="2">
        <f t="shared" si="199"/>
        <v>-5.1686213559065664E-4</v>
      </c>
      <c r="F2182" s="2">
        <f t="shared" si="203"/>
        <v>6.9303367085902286E-3</v>
      </c>
      <c r="G2182" s="2">
        <f t="shared" si="201"/>
        <v>-7.4471988441808853E-3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6">
        <f>TITRES_STAT!D2186</f>
        <v>4.3662999999999998</v>
      </c>
      <c r="C2183" s="2">
        <f t="shared" si="198"/>
        <v>4.3343338713798936</v>
      </c>
      <c r="D2183" s="2">
        <f t="shared" si="200"/>
        <v>4.3317988056759358</v>
      </c>
      <c r="E2183" s="2">
        <f t="shared" si="199"/>
        <v>2.535065703957784E-3</v>
      </c>
      <c r="F2183" s="2">
        <f t="shared" si="203"/>
        <v>6.0512825076637399E-3</v>
      </c>
      <c r="G2183" s="2">
        <f t="shared" si="201"/>
        <v>-3.5162168037059559E-3</v>
      </c>
      <c r="H2183" s="2" t="str">
        <f t="shared" si="202"/>
        <v>Hold</v>
      </c>
    </row>
    <row r="2184" spans="1:8" ht="13.5" x14ac:dyDescent="0.25">
      <c r="A2184" s="3">
        <f>TITRES_STAT!B2187</f>
        <v>45184</v>
      </c>
      <c r="B2184" s="6">
        <f>TITRES_STAT!D2187</f>
        <v>4.3662999999999998</v>
      </c>
      <c r="C2184" s="2">
        <f t="shared" si="198"/>
        <v>4.3392517373214483</v>
      </c>
      <c r="D2184" s="2">
        <f t="shared" si="200"/>
        <v>4.3343544496999407</v>
      </c>
      <c r="E2184" s="2">
        <f t="shared" si="199"/>
        <v>4.8972876215076511E-3</v>
      </c>
      <c r="F2184" s="2">
        <f t="shared" si="203"/>
        <v>5.820483530432523E-3</v>
      </c>
      <c r="G2184" s="2">
        <f t="shared" si="201"/>
        <v>-9.2319590892487192E-4</v>
      </c>
      <c r="H2184" s="2" t="str">
        <f t="shared" si="202"/>
        <v>Hold</v>
      </c>
    </row>
    <row r="2185" spans="1:8" ht="13.5" x14ac:dyDescent="0.25">
      <c r="A2185" s="3">
        <f>TITRES_STAT!B2188</f>
        <v>45187</v>
      </c>
      <c r="B2185" s="6">
        <f>TITRES_STAT!D2188</f>
        <v>4.3662999999999998</v>
      </c>
      <c r="C2185" s="2">
        <f t="shared" si="198"/>
        <v>4.3434130085027638</v>
      </c>
      <c r="D2185" s="2">
        <f t="shared" si="200"/>
        <v>4.3367207867592041</v>
      </c>
      <c r="E2185" s="2">
        <f t="shared" si="199"/>
        <v>6.6922217435596565E-3</v>
      </c>
      <c r="F2185" s="2">
        <f t="shared" si="203"/>
        <v>5.9948311730579499E-3</v>
      </c>
      <c r="G2185" s="2">
        <f t="shared" si="201"/>
        <v>6.9739057050170663E-4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4.3662999999999998</v>
      </c>
      <c r="C2186" s="2">
        <f t="shared" si="198"/>
        <v>4.3469340841177226</v>
      </c>
      <c r="D2186" s="2">
        <f t="shared" si="200"/>
        <v>4.3389118395918551</v>
      </c>
      <c r="E2186" s="2">
        <f t="shared" si="199"/>
        <v>8.0222445258675279E-3</v>
      </c>
      <c r="F2186" s="2">
        <f t="shared" si="203"/>
        <v>6.4003138436198662E-3</v>
      </c>
      <c r="G2186" s="2">
        <f t="shared" si="201"/>
        <v>1.6219306822476617E-3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4.3575999999999997</v>
      </c>
      <c r="C2187" s="2">
        <f t="shared" si="198"/>
        <v>4.3499134557919188</v>
      </c>
      <c r="D2187" s="2">
        <f t="shared" si="200"/>
        <v>4.3402961477702364</v>
      </c>
      <c r="E2187" s="2">
        <f t="shared" si="199"/>
        <v>9.6173080216823692E-3</v>
      </c>
      <c r="F2187" s="2">
        <f t="shared" si="203"/>
        <v>7.0437126792323671E-3</v>
      </c>
      <c r="G2187" s="2">
        <f t="shared" si="201"/>
        <v>2.5735953424500021E-3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4.3575999999999997</v>
      </c>
      <c r="C2188" s="2">
        <f t="shared" si="198"/>
        <v>4.3510960010547004</v>
      </c>
      <c r="D2188" s="2">
        <f t="shared" si="200"/>
        <v>4.3415779146020705</v>
      </c>
      <c r="E2188" s="2">
        <f t="shared" si="199"/>
        <v>9.5180864526298592E-3</v>
      </c>
      <c r="F2188" s="2">
        <f t="shared" si="203"/>
        <v>7.5385874339118659E-3</v>
      </c>
      <c r="G2188" s="2">
        <f t="shared" si="201"/>
        <v>1.9794990187179933E-3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4.3575999999999997</v>
      </c>
      <c r="C2189" s="2">
        <f t="shared" si="198"/>
        <v>4.3520966162770547</v>
      </c>
      <c r="D2189" s="2">
        <f t="shared" si="200"/>
        <v>4.3427647357426578</v>
      </c>
      <c r="E2189" s="2">
        <f t="shared" si="199"/>
        <v>9.3318805343969302E-3</v>
      </c>
      <c r="F2189" s="2">
        <f t="shared" si="203"/>
        <v>7.8972460540088791E-3</v>
      </c>
      <c r="G2189" s="2">
        <f t="shared" si="201"/>
        <v>1.4346344803880511E-3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4.3575999999999997</v>
      </c>
      <c r="C2190" s="2">
        <f t="shared" si="198"/>
        <v>4.3542817522344306</v>
      </c>
      <c r="D2190" s="2">
        <f t="shared" si="200"/>
        <v>4.3438636442061647</v>
      </c>
      <c r="E2190" s="2">
        <f t="shared" si="199"/>
        <v>1.0418108028265927E-2</v>
      </c>
      <c r="F2190" s="2">
        <f t="shared" si="203"/>
        <v>8.40141844886029E-3</v>
      </c>
      <c r="G2190" s="2">
        <f t="shared" si="201"/>
        <v>2.0166895794056366E-3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4.3139000000000003</v>
      </c>
      <c r="C2191" s="2">
        <f t="shared" ref="C2191:C2254" si="204">$C$4*B2181+C2190*(1-$C$4)</f>
        <v>4.3561307134291338</v>
      </c>
      <c r="D2191" s="2">
        <f t="shared" si="200"/>
        <v>4.3416441150057077</v>
      </c>
      <c r="E2191" s="2">
        <f t="shared" si="199"/>
        <v>1.4486598423426145E-2</v>
      </c>
      <c r="F2191" s="2">
        <f t="shared" si="203"/>
        <v>9.6184544437734609E-3</v>
      </c>
      <c r="G2191" s="2">
        <f t="shared" si="201"/>
        <v>4.8681439796526838E-3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4.3139000000000003</v>
      </c>
      <c r="C2192" s="2">
        <f t="shared" si="204"/>
        <v>4.3308336805938827</v>
      </c>
      <c r="D2192" s="2">
        <f t="shared" si="200"/>
        <v>4.3395889953756557</v>
      </c>
      <c r="E2192" s="2">
        <f t="shared" si="199"/>
        <v>-8.7553147817729382E-3</v>
      </c>
      <c r="F2192" s="2">
        <f t="shared" si="203"/>
        <v>5.9437005986641813E-3</v>
      </c>
      <c r="G2192" s="2">
        <f t="shared" si="201"/>
        <v>-1.4699015380437119E-2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4.3139000000000003</v>
      </c>
      <c r="C2193" s="2">
        <f t="shared" si="204"/>
        <v>4.3362900374255933</v>
      </c>
      <c r="D2193" s="2">
        <f t="shared" si="200"/>
        <v>4.3376861068293104</v>
      </c>
      <c r="E2193" s="2">
        <f t="shared" si="199"/>
        <v>-1.3960694037171706E-3</v>
      </c>
      <c r="F2193" s="2">
        <f t="shared" si="203"/>
        <v>4.4757465981879107E-3</v>
      </c>
      <c r="G2193" s="2">
        <f t="shared" si="201"/>
        <v>-5.8718160019050813E-3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4.1479999999999997</v>
      </c>
      <c r="C2194" s="2">
        <f t="shared" si="204"/>
        <v>4.3409069547447325</v>
      </c>
      <c r="D2194" s="2">
        <f t="shared" si="200"/>
        <v>4.323635284101214</v>
      </c>
      <c r="E2194" s="2">
        <f t="shared" si="199"/>
        <v>1.7271670643518533E-2</v>
      </c>
      <c r="F2194" s="2">
        <f t="shared" si="203"/>
        <v>7.0349314072540355E-3</v>
      </c>
      <c r="G2194" s="2">
        <f t="shared" si="201"/>
        <v>1.0236739236264497E-2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4.3314000000000004</v>
      </c>
      <c r="C2195" s="2">
        <f t="shared" si="204"/>
        <v>4.3448135770916965</v>
      </c>
      <c r="D2195" s="2">
        <f t="shared" si="200"/>
        <v>4.3242104482418648</v>
      </c>
      <c r="E2195" s="2">
        <f t="shared" si="199"/>
        <v>2.060312884983162E-2</v>
      </c>
      <c r="F2195" s="2">
        <f t="shared" si="203"/>
        <v>9.7485708957695538E-3</v>
      </c>
      <c r="G2195" s="2">
        <f t="shared" si="201"/>
        <v>1.0854557954062066E-2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4.3662999999999998</v>
      </c>
      <c r="C2196" s="2">
        <f t="shared" si="204"/>
        <v>4.3481191806160506</v>
      </c>
      <c r="D2196" s="2">
        <f t="shared" si="200"/>
        <v>4.327328192816541</v>
      </c>
      <c r="E2196" s="2">
        <f t="shared" si="199"/>
        <v>2.0790987799509608E-2</v>
      </c>
      <c r="F2196" s="2">
        <f t="shared" si="203"/>
        <v>1.1957054276517564E-2</v>
      </c>
      <c r="G2196" s="2">
        <f t="shared" si="201"/>
        <v>8.8339335229920442E-3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4.4537000000000004</v>
      </c>
      <c r="C2197" s="2">
        <f t="shared" si="204"/>
        <v>4.3495777682135817</v>
      </c>
      <c r="D2197" s="2">
        <f t="shared" si="200"/>
        <v>4.3366890674227232</v>
      </c>
      <c r="E2197" s="2">
        <f t="shared" si="199"/>
        <v>1.2888700790858465E-2</v>
      </c>
      <c r="F2197" s="2">
        <f t="shared" si="203"/>
        <v>1.2143383579385745E-2</v>
      </c>
      <c r="G2197" s="2">
        <f t="shared" si="201"/>
        <v>7.4531721147272009E-4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4.4537000000000004</v>
      </c>
      <c r="C2198" s="2">
        <f t="shared" si="204"/>
        <v>4.3508119577191842</v>
      </c>
      <c r="D2198" s="2">
        <f t="shared" si="200"/>
        <v>4.3453565439099293</v>
      </c>
      <c r="E2198" s="2">
        <f t="shared" si="199"/>
        <v>5.4554138092548499E-3</v>
      </c>
      <c r="F2198" s="2">
        <f t="shared" si="203"/>
        <v>1.0805789625359566E-2</v>
      </c>
      <c r="G2198" s="2">
        <f t="shared" si="201"/>
        <v>-5.350375816104716E-3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4.4537000000000004</v>
      </c>
      <c r="C2199" s="2">
        <f t="shared" si="204"/>
        <v>4.3518562719162333</v>
      </c>
      <c r="D2199" s="2">
        <f t="shared" si="200"/>
        <v>4.3533819851017865</v>
      </c>
      <c r="E2199" s="2">
        <f t="shared" si="199"/>
        <v>-1.5257131855532791E-3</v>
      </c>
      <c r="F2199" s="2">
        <f t="shared" si="203"/>
        <v>8.3394890631769969E-3</v>
      </c>
      <c r="G2199" s="2">
        <f t="shared" si="201"/>
        <v>-9.865202248730276E-3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4.4537000000000004</v>
      </c>
      <c r="C2200" s="2">
        <f t="shared" si="204"/>
        <v>4.3527399223906587</v>
      </c>
      <c r="D2200" s="2">
        <f t="shared" si="200"/>
        <v>4.360812949168321</v>
      </c>
      <c r="E2200" s="2">
        <f t="shared" si="199"/>
        <v>-8.0730267776623066E-3</v>
      </c>
      <c r="F2200" s="2">
        <f t="shared" si="203"/>
        <v>5.0569858950091362E-3</v>
      </c>
      <c r="G2200" s="2">
        <f t="shared" si="201"/>
        <v>-1.3130012672671443E-2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4.4537000000000004</v>
      </c>
      <c r="C2201" s="2">
        <f t="shared" si="204"/>
        <v>4.3467645497151732</v>
      </c>
      <c r="D2201" s="2">
        <f t="shared" si="200"/>
        <v>4.3676934714521494</v>
      </c>
      <c r="E2201" s="2">
        <f t="shared" si="199"/>
        <v>-2.0928921736976136E-2</v>
      </c>
      <c r="F2201" s="2">
        <f t="shared" si="203"/>
        <v>-1.4019563138791859E-4</v>
      </c>
      <c r="G2201" s="2">
        <f t="shared" si="201"/>
        <v>-2.0788726105588219E-2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4.4537000000000004</v>
      </c>
      <c r="C2202" s="2">
        <f t="shared" si="204"/>
        <v>4.3417084651436086</v>
      </c>
      <c r="D2202" s="2">
        <f t="shared" si="200"/>
        <v>4.3740643254186571</v>
      </c>
      <c r="E2202" s="2">
        <f t="shared" si="199"/>
        <v>-3.2355860275048443E-2</v>
      </c>
      <c r="F2202" s="2">
        <f t="shared" si="203"/>
        <v>-6.5833285601200235E-3</v>
      </c>
      <c r="G2202" s="2">
        <f t="shared" si="201"/>
        <v>-2.577253171492842E-2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4.4537000000000004</v>
      </c>
      <c r="C2203" s="2">
        <f t="shared" si="204"/>
        <v>4.3374302397369</v>
      </c>
      <c r="D2203" s="2">
        <f t="shared" si="200"/>
        <v>4.3799632642765349</v>
      </c>
      <c r="E2203" s="2">
        <f t="shared" si="199"/>
        <v>-4.2533024539634923E-2</v>
      </c>
      <c r="F2203" s="2">
        <f t="shared" si="203"/>
        <v>-1.3773267756023003E-2</v>
      </c>
      <c r="G2203" s="2">
        <f t="shared" si="201"/>
        <v>-2.8759756783611919E-2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4.4537000000000004</v>
      </c>
      <c r="C2204" s="2">
        <f t="shared" si="204"/>
        <v>4.3082871259312228</v>
      </c>
      <c r="D2204" s="2">
        <f t="shared" si="200"/>
        <v>4.385425244700496</v>
      </c>
      <c r="E2204" s="2">
        <f t="shared" ref="E2204:E2267" si="205">C2204-D2204</f>
        <v>-7.7138118769273234E-2</v>
      </c>
      <c r="F2204" s="2">
        <f t="shared" si="203"/>
        <v>-2.6446237958673048E-2</v>
      </c>
      <c r="G2204" s="2">
        <f t="shared" si="201"/>
        <v>-5.0691880810600186E-2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4.4537000000000004</v>
      </c>
      <c r="C2205" s="2">
        <f t="shared" si="204"/>
        <v>4.311842952711034</v>
      </c>
      <c r="D2205" s="2">
        <f t="shared" ref="D2205:D2268" si="206">$D$4*B2205+(1-$D$4)*D2204</f>
        <v>4.3904826339819412</v>
      </c>
      <c r="E2205" s="2">
        <f t="shared" si="205"/>
        <v>-7.8639681270907147E-2</v>
      </c>
      <c r="F2205" s="2">
        <f t="shared" si="203"/>
        <v>-3.6884926621119869E-2</v>
      </c>
      <c r="G2205" s="2">
        <f t="shared" si="201"/>
        <v>-4.1754754649787278E-2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4.4537000000000004</v>
      </c>
      <c r="C2206" s="2">
        <f t="shared" si="204"/>
        <v>4.3202209599862593</v>
      </c>
      <c r="D2206" s="2">
        <f t="shared" si="206"/>
        <v>4.3951654018351309</v>
      </c>
      <c r="E2206" s="2">
        <f t="shared" si="205"/>
        <v>-7.4944441848871612E-2</v>
      </c>
      <c r="F2206" s="2">
        <f t="shared" si="203"/>
        <v>-4.4496829666670221E-2</v>
      </c>
      <c r="G2206" s="2">
        <f t="shared" si="201"/>
        <v>-3.0447612182201392E-2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4.4537000000000004</v>
      </c>
      <c r="C2207" s="2">
        <f t="shared" si="204"/>
        <v>4.3407561969114505</v>
      </c>
      <c r="D2207" s="2">
        <f t="shared" si="206"/>
        <v>4.3995012979954922</v>
      </c>
      <c r="E2207" s="2">
        <f t="shared" si="205"/>
        <v>-5.8745101084041629E-2</v>
      </c>
      <c r="F2207" s="2">
        <f t="shared" si="203"/>
        <v>-4.7346483950144506E-2</v>
      </c>
      <c r="G2207" s="2">
        <f t="shared" si="201"/>
        <v>-1.1398617133897122E-2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4.4537000000000004</v>
      </c>
      <c r="C2208" s="2">
        <f t="shared" si="204"/>
        <v>4.3581321666173816</v>
      </c>
      <c r="D2208" s="2">
        <f t="shared" si="206"/>
        <v>4.4035160166624934</v>
      </c>
      <c r="E2208" s="2">
        <f t="shared" si="205"/>
        <v>-4.5383850045111807E-2</v>
      </c>
      <c r="F2208" s="2">
        <f t="shared" si="203"/>
        <v>-4.6953957169137972E-2</v>
      </c>
      <c r="G2208" s="2">
        <f t="shared" si="201"/>
        <v>1.5701071240261655E-3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4.4537000000000004</v>
      </c>
      <c r="C2209" s="2">
        <f t="shared" si="204"/>
        <v>4.3728349102147073</v>
      </c>
      <c r="D2209" s="2">
        <f t="shared" si="206"/>
        <v>4.4072333487615687</v>
      </c>
      <c r="E2209" s="2">
        <f t="shared" si="205"/>
        <v>-3.4398438546861421E-2</v>
      </c>
      <c r="F2209" s="2">
        <f t="shared" si="203"/>
        <v>-4.4442853444682663E-2</v>
      </c>
      <c r="G2209" s="2">
        <f t="shared" si="201"/>
        <v>1.0044414897821242E-2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4.4537000000000004</v>
      </c>
      <c r="C2210" s="2">
        <f t="shared" si="204"/>
        <v>4.3852756932585981</v>
      </c>
      <c r="D2210" s="2">
        <f t="shared" si="206"/>
        <v>4.4106753229273785</v>
      </c>
      <c r="E2210" s="2">
        <f t="shared" si="205"/>
        <v>-2.5399629668780399E-2</v>
      </c>
      <c r="F2210" s="2">
        <f t="shared" si="203"/>
        <v>-4.063420868950221E-2</v>
      </c>
      <c r="G2210" s="2">
        <f t="shared" si="201"/>
        <v>1.5234579020721811E-2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4.4537000000000004</v>
      </c>
      <c r="C2211" s="2">
        <f t="shared" si="204"/>
        <v>4.3958025096803519</v>
      </c>
      <c r="D2211" s="2">
        <f t="shared" si="206"/>
        <v>4.4138623360438691</v>
      </c>
      <c r="E2211" s="2">
        <f t="shared" si="205"/>
        <v>-1.8059826363517217E-2</v>
      </c>
      <c r="F2211" s="2">
        <f t="shared" si="203"/>
        <v>-3.6119332224305217E-2</v>
      </c>
      <c r="G2211" s="2">
        <f t="shared" si="201"/>
        <v>1.8059505860788E-2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4.4537000000000004</v>
      </c>
      <c r="C2212" s="2">
        <f t="shared" si="204"/>
        <v>4.4047098158833746</v>
      </c>
      <c r="D2212" s="2">
        <f t="shared" si="206"/>
        <v>4.4168132741146939</v>
      </c>
      <c r="E2212" s="2">
        <f t="shared" si="205"/>
        <v>-1.2103458231319308E-2</v>
      </c>
      <c r="F2212" s="2">
        <f t="shared" si="203"/>
        <v>-3.1316157425708036E-2</v>
      </c>
      <c r="G2212" s="2">
        <f t="shared" ref="G2212:G2275" si="207">E2212-F2212</f>
        <v>1.9212699194388727E-2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4.4537000000000004</v>
      </c>
      <c r="C2213" s="2">
        <f t="shared" si="204"/>
        <v>4.4122467672859322</v>
      </c>
      <c r="D2213" s="2">
        <f t="shared" si="206"/>
        <v>4.4195456241802722</v>
      </c>
      <c r="E2213" s="2">
        <f t="shared" si="205"/>
        <v>-7.2988568943399557E-3</v>
      </c>
      <c r="F2213" s="2">
        <f t="shared" ref="F2213:F2276" si="209">(E2213*(2/(10)))+((1-(2/10))*F2212)</f>
        <v>-2.6512697319434422E-2</v>
      </c>
      <c r="G2213" s="2">
        <f t="shared" si="207"/>
        <v>1.9213840425094466E-2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4.4537000000000004</v>
      </c>
      <c r="C2214" s="2">
        <f t="shared" si="204"/>
        <v>4.4186241877034815</v>
      </c>
      <c r="D2214" s="2">
        <f t="shared" si="206"/>
        <v>4.422075577944697</v>
      </c>
      <c r="E2214" s="2">
        <f t="shared" si="205"/>
        <v>-3.4513902412154351E-3</v>
      </c>
      <c r="F2214" s="2">
        <f t="shared" si="209"/>
        <v>-2.1900435903790625E-2</v>
      </c>
      <c r="G2214" s="2">
        <f t="shared" si="207"/>
        <v>1.844904566257519E-2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4.4537000000000004</v>
      </c>
      <c r="C2215" s="2">
        <f t="shared" si="204"/>
        <v>4.4240204665183303</v>
      </c>
      <c r="D2215" s="2">
        <f t="shared" si="206"/>
        <v>4.4244181277265717</v>
      </c>
      <c r="E2215" s="2">
        <f t="shared" si="205"/>
        <v>-3.9766120824147322E-4</v>
      </c>
      <c r="F2215" s="2">
        <f t="shared" si="209"/>
        <v>-1.7599880964680795E-2</v>
      </c>
      <c r="G2215" s="2">
        <f t="shared" si="207"/>
        <v>1.7202219756439322E-2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4.4537000000000004</v>
      </c>
      <c r="C2216" s="2">
        <f t="shared" si="204"/>
        <v>4.4285865485924329</v>
      </c>
      <c r="D2216" s="2">
        <f t="shared" si="206"/>
        <v>4.4265871553023812</v>
      </c>
      <c r="E2216" s="2">
        <f t="shared" si="205"/>
        <v>1.9993932900517208E-3</v>
      </c>
      <c r="F2216" s="2">
        <f t="shared" si="209"/>
        <v>-1.3680026113734294E-2</v>
      </c>
      <c r="G2216" s="2">
        <f t="shared" si="207"/>
        <v>1.5679419403786015E-2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4.3662999999999998</v>
      </c>
      <c r="C2217" s="2">
        <f t="shared" si="204"/>
        <v>4.4324501565012895</v>
      </c>
      <c r="D2217" s="2">
        <f t="shared" si="206"/>
        <v>4.4221214400947968</v>
      </c>
      <c r="E2217" s="2">
        <f t="shared" si="205"/>
        <v>1.0328716406492688E-2</v>
      </c>
      <c r="F2217" s="2">
        <f t="shared" si="209"/>
        <v>-8.878277609688897E-3</v>
      </c>
      <c r="G2217" s="2">
        <f t="shared" si="207"/>
        <v>1.9206994016181585E-2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4.4537000000000004</v>
      </c>
      <c r="C2218" s="2">
        <f t="shared" si="204"/>
        <v>4.4357193631933987</v>
      </c>
      <c r="D2218" s="2">
        <f t="shared" si="206"/>
        <v>4.4244605926803677</v>
      </c>
      <c r="E2218" s="2">
        <f t="shared" si="205"/>
        <v>1.1258770513030925E-2</v>
      </c>
      <c r="F2218" s="2">
        <f t="shared" si="209"/>
        <v>-4.8508679851449327E-3</v>
      </c>
      <c r="G2218" s="2">
        <f t="shared" si="207"/>
        <v>1.6109638498175857E-2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4.4973000000000001</v>
      </c>
      <c r="C2219" s="2">
        <f t="shared" si="204"/>
        <v>4.4384856150097987</v>
      </c>
      <c r="D2219" s="2">
        <f t="shared" si="206"/>
        <v>4.4298561043336742</v>
      </c>
      <c r="E2219" s="2">
        <f t="shared" si="205"/>
        <v>8.6295106761244966E-3</v>
      </c>
      <c r="F2219" s="2">
        <f t="shared" si="209"/>
        <v>-2.1547922528910466E-3</v>
      </c>
      <c r="G2219" s="2">
        <f t="shared" si="207"/>
        <v>1.0784302929015544E-2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4.4973000000000001</v>
      </c>
      <c r="C2220" s="2">
        <f t="shared" si="204"/>
        <v>4.4408262896236756</v>
      </c>
      <c r="D2220" s="2">
        <f t="shared" si="206"/>
        <v>4.4348519484571058</v>
      </c>
      <c r="E2220" s="2">
        <f t="shared" si="205"/>
        <v>5.9743411665698076E-3</v>
      </c>
      <c r="F2220" s="2">
        <f t="shared" si="209"/>
        <v>-5.2896556899887574E-4</v>
      </c>
      <c r="G2220" s="2">
        <f t="shared" si="207"/>
        <v>6.5033067355686836E-3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4.5235000000000003</v>
      </c>
      <c r="C2221" s="2">
        <f t="shared" si="204"/>
        <v>4.4428068604508022</v>
      </c>
      <c r="D2221" s="2">
        <f t="shared" si="206"/>
        <v>4.4414184707936162</v>
      </c>
      <c r="E2221" s="2">
        <f t="shared" si="205"/>
        <v>1.3883896571860177E-3</v>
      </c>
      <c r="F2221" s="2">
        <f t="shared" si="209"/>
        <v>-1.4549452376189705E-4</v>
      </c>
      <c r="G2221" s="2">
        <f t="shared" si="207"/>
        <v>1.5338841809479148E-3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4.4798999999999998</v>
      </c>
      <c r="C2222" s="2">
        <f t="shared" si="204"/>
        <v>4.4444827280737558</v>
      </c>
      <c r="D2222" s="2">
        <f t="shared" si="206"/>
        <v>4.4442689544385336</v>
      </c>
      <c r="E2222" s="2">
        <f t="shared" si="205"/>
        <v>2.1377363522212534E-4</v>
      </c>
      <c r="F2222" s="2">
        <f t="shared" si="209"/>
        <v>-7.3640891965092586E-5</v>
      </c>
      <c r="G2222" s="2">
        <f t="shared" si="207"/>
        <v>2.8741452718721792E-4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4.5410000000000004</v>
      </c>
      <c r="C2223" s="2">
        <f t="shared" si="204"/>
        <v>4.4459007699085626</v>
      </c>
      <c r="D2223" s="2">
        <f t="shared" si="206"/>
        <v>4.4514342170727161</v>
      </c>
      <c r="E2223" s="2">
        <f t="shared" si="205"/>
        <v>-5.5334471641534932E-3</v>
      </c>
      <c r="F2223" s="2">
        <f t="shared" si="209"/>
        <v>-1.1656021464027727E-3</v>
      </c>
      <c r="G2223" s="2">
        <f t="shared" si="207"/>
        <v>-4.3678450177507206E-3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4.5410000000000004</v>
      </c>
      <c r="C2224" s="2">
        <f t="shared" si="204"/>
        <v>4.4471006514610911</v>
      </c>
      <c r="D2224" s="2">
        <f t="shared" si="206"/>
        <v>4.4580687195117745</v>
      </c>
      <c r="E2224" s="2">
        <f t="shared" si="205"/>
        <v>-1.0968068050683399E-2</v>
      </c>
      <c r="F2224" s="2">
        <f t="shared" si="209"/>
        <v>-3.1260953272588981E-3</v>
      </c>
      <c r="G2224" s="2">
        <f t="shared" si="207"/>
        <v>-7.8419727234245017E-3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4.4537000000000004</v>
      </c>
      <c r="C2225" s="2">
        <f t="shared" si="204"/>
        <v>4.4481159358516926</v>
      </c>
      <c r="D2225" s="2">
        <f t="shared" si="206"/>
        <v>4.4577451106590509</v>
      </c>
      <c r="E2225" s="2">
        <f t="shared" si="205"/>
        <v>-9.6291748073582539E-3</v>
      </c>
      <c r="F2225" s="2">
        <f t="shared" si="209"/>
        <v>-4.4267112232787694E-3</v>
      </c>
      <c r="G2225" s="2">
        <f t="shared" si="207"/>
        <v>-5.2024635840794845E-3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4.5410000000000004</v>
      </c>
      <c r="C2226" s="2">
        <f t="shared" si="204"/>
        <v>4.4489750226437401</v>
      </c>
      <c r="D2226" s="2">
        <f t="shared" si="206"/>
        <v>4.4639121394991212</v>
      </c>
      <c r="E2226" s="2">
        <f t="shared" si="205"/>
        <v>-1.4937116855381127E-2</v>
      </c>
      <c r="F2226" s="2">
        <f t="shared" si="209"/>
        <v>-6.5287923496992412E-3</v>
      </c>
      <c r="G2226" s="2">
        <f t="shared" si="207"/>
        <v>-8.408324505681887E-3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4.4973000000000001</v>
      </c>
      <c r="C2227" s="2">
        <f t="shared" si="204"/>
        <v>4.4362557883908567</v>
      </c>
      <c r="D2227" s="2">
        <f t="shared" si="206"/>
        <v>4.4663853143510384</v>
      </c>
      <c r="E2227" s="2">
        <f t="shared" si="205"/>
        <v>-3.0129525960181702E-2</v>
      </c>
      <c r="F2227" s="2">
        <f t="shared" si="209"/>
        <v>-1.1248939071795734E-2</v>
      </c>
      <c r="G2227" s="2">
        <f t="shared" si="207"/>
        <v>-1.8880586888385967E-2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4.5410000000000004</v>
      </c>
      <c r="C2228" s="2">
        <f t="shared" si="204"/>
        <v>4.4389395132538016</v>
      </c>
      <c r="D2228" s="2">
        <f t="shared" si="206"/>
        <v>4.471912328102813</v>
      </c>
      <c r="E2228" s="2">
        <f t="shared" si="205"/>
        <v>-3.2972814849011378E-2</v>
      </c>
      <c r="F2228" s="2">
        <f t="shared" si="209"/>
        <v>-1.5593714227238865E-2</v>
      </c>
      <c r="G2228" s="2">
        <f t="shared" si="207"/>
        <v>-1.7379100621772513E-2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4.5410000000000004</v>
      </c>
      <c r="C2229" s="2">
        <f t="shared" si="204"/>
        <v>4.4479180496762938</v>
      </c>
      <c r="D2229" s="2">
        <f t="shared" si="206"/>
        <v>4.4770299334285308</v>
      </c>
      <c r="E2229" s="2">
        <f t="shared" si="205"/>
        <v>-2.9111883752237055E-2</v>
      </c>
      <c r="F2229" s="2">
        <f t="shared" si="209"/>
        <v>-1.8297348132238503E-2</v>
      </c>
      <c r="G2229" s="2">
        <f t="shared" si="207"/>
        <v>-1.0814535619998553E-2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4.5321999999999996</v>
      </c>
      <c r="C2230" s="2">
        <f t="shared" si="204"/>
        <v>4.4555152728030176</v>
      </c>
      <c r="D2230" s="2">
        <f t="shared" si="206"/>
        <v>4.4811166050264175</v>
      </c>
      <c r="E2230" s="2">
        <f t="shared" si="205"/>
        <v>-2.5601332223399886E-2</v>
      </c>
      <c r="F2230" s="2">
        <f t="shared" si="209"/>
        <v>-1.975814495047078E-2</v>
      </c>
      <c r="G2230" s="2">
        <f t="shared" si="207"/>
        <v>-5.8431872729291061E-3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4.5410000000000004</v>
      </c>
      <c r="C2231" s="2">
        <f t="shared" si="204"/>
        <v>4.4659744616025536</v>
      </c>
      <c r="D2231" s="2">
        <f t="shared" si="206"/>
        <v>4.485552412061498</v>
      </c>
      <c r="E2231" s="2">
        <f t="shared" si="205"/>
        <v>-1.9577950458944393E-2</v>
      </c>
      <c r="F2231" s="2">
        <f t="shared" si="209"/>
        <v>-1.9722106052165504E-2</v>
      </c>
      <c r="G2231" s="2">
        <f t="shared" si="207"/>
        <v>1.441555932211111E-4</v>
      </c>
      <c r="H2231" s="2" t="str">
        <f t="shared" si="208"/>
        <v>Sell</v>
      </c>
    </row>
    <row r="2232" spans="1:8" ht="13.5" x14ac:dyDescent="0.25">
      <c r="A2232" s="3">
        <f>TITRES_STAT!B2235</f>
        <v>45253</v>
      </c>
      <c r="B2232" s="6">
        <f>TITRES_STAT!D2235</f>
        <v>4.5410000000000004</v>
      </c>
      <c r="C2232" s="2">
        <f t="shared" si="204"/>
        <v>4.4681168521252372</v>
      </c>
      <c r="D2232" s="2">
        <f t="shared" si="206"/>
        <v>4.4896596407976839</v>
      </c>
      <c r="E2232" s="2">
        <f t="shared" si="205"/>
        <v>-2.1542788672446633E-2</v>
      </c>
      <c r="F2232" s="2">
        <f t="shared" si="209"/>
        <v>-2.0086242576221731E-2</v>
      </c>
      <c r="G2232" s="2">
        <f t="shared" si="207"/>
        <v>-1.4565460962249026E-3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4.5410000000000004</v>
      </c>
      <c r="C2233" s="2">
        <f t="shared" si="204"/>
        <v>4.4793296441059702</v>
      </c>
      <c r="D2233" s="2">
        <f t="shared" si="206"/>
        <v>4.4934626303682261</v>
      </c>
      <c r="E2233" s="2">
        <f t="shared" si="205"/>
        <v>-1.4132986262255898E-2</v>
      </c>
      <c r="F2233" s="2">
        <f t="shared" si="209"/>
        <v>-1.8895591313428564E-2</v>
      </c>
      <c r="G2233" s="2">
        <f t="shared" si="207"/>
        <v>4.7626050511726664E-3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6">
        <f>TITRES_STAT!D2237</f>
        <v>4.5410000000000004</v>
      </c>
      <c r="C2234" s="2">
        <f t="shared" si="204"/>
        <v>4.4888173911665907</v>
      </c>
      <c r="D2234" s="2">
        <f t="shared" si="206"/>
        <v>4.4969839170076167</v>
      </c>
      <c r="E2234" s="2">
        <f t="shared" si="205"/>
        <v>-8.1665258410259511E-3</v>
      </c>
      <c r="F2234" s="2">
        <f t="shared" si="209"/>
        <v>-1.6749778218948044E-2</v>
      </c>
      <c r="G2234" s="2">
        <f t="shared" si="207"/>
        <v>8.5832523779220925E-3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6">
        <f>TITRES_STAT!D2238</f>
        <v>4.5410000000000004</v>
      </c>
      <c r="C2235" s="2">
        <f t="shared" si="204"/>
        <v>4.4834147156024997</v>
      </c>
      <c r="D2235" s="2">
        <f t="shared" si="206"/>
        <v>4.5002443675996453</v>
      </c>
      <c r="E2235" s="2">
        <f t="shared" si="205"/>
        <v>-1.6829651997145589E-2</v>
      </c>
      <c r="F2235" s="2">
        <f t="shared" si="209"/>
        <v>-1.6765752974587551E-2</v>
      </c>
      <c r="G2235" s="2">
        <f t="shared" si="207"/>
        <v>-6.3899022558037977E-5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4.5846</v>
      </c>
      <c r="C2236" s="2">
        <f t="shared" si="204"/>
        <v>4.4922739901251925</v>
      </c>
      <c r="D2236" s="2">
        <f t="shared" si="206"/>
        <v>4.5064929329626349</v>
      </c>
      <c r="E2236" s="2">
        <f t="shared" si="205"/>
        <v>-1.4218942837442405E-2</v>
      </c>
      <c r="F2236" s="2">
        <f t="shared" si="209"/>
        <v>-1.6256390947158521E-2</v>
      </c>
      <c r="G2236" s="2">
        <f t="shared" si="207"/>
        <v>2.0374481097161154E-3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4.5846</v>
      </c>
      <c r="C2237" s="2">
        <f t="shared" si="204"/>
        <v>4.4930472224136242</v>
      </c>
      <c r="D2237" s="2">
        <f t="shared" si="206"/>
        <v>4.5122786416320695</v>
      </c>
      <c r="E2237" s="2">
        <f t="shared" si="205"/>
        <v>-1.9231419218445289E-2</v>
      </c>
      <c r="F2237" s="2">
        <f t="shared" si="209"/>
        <v>-1.6851396601415877E-2</v>
      </c>
      <c r="G2237" s="2">
        <f t="shared" si="207"/>
        <v>-2.3800226170294127E-3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4.5846</v>
      </c>
      <c r="C2238" s="2">
        <f t="shared" si="204"/>
        <v>4.5004245728115286</v>
      </c>
      <c r="D2238" s="2">
        <f t="shared" si="206"/>
        <v>4.5176357792889528</v>
      </c>
      <c r="E2238" s="2">
        <f t="shared" si="205"/>
        <v>-1.7211206477424135E-2</v>
      </c>
      <c r="F2238" s="2">
        <f t="shared" si="209"/>
        <v>-1.6923358576617527E-2</v>
      </c>
      <c r="G2238" s="2">
        <f t="shared" si="207"/>
        <v>-2.8784790080660719E-4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4.5846</v>
      </c>
      <c r="C2239" s="2">
        <f t="shared" si="204"/>
        <v>4.5066669462251401</v>
      </c>
      <c r="D2239" s="2">
        <f t="shared" si="206"/>
        <v>4.5225960919342159</v>
      </c>
      <c r="E2239" s="2">
        <f t="shared" si="205"/>
        <v>-1.5929145709075776E-2</v>
      </c>
      <c r="F2239" s="2">
        <f t="shared" si="209"/>
        <v>-1.6724516003109178E-2</v>
      </c>
      <c r="G2239" s="2">
        <f t="shared" si="207"/>
        <v>7.953702940334019E-4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4.5846</v>
      </c>
      <c r="C2240" s="2">
        <f t="shared" si="204"/>
        <v>4.510595108344349</v>
      </c>
      <c r="D2240" s="2">
        <f t="shared" si="206"/>
        <v>4.5271889740131623</v>
      </c>
      <c r="E2240" s="2">
        <f t="shared" si="205"/>
        <v>-1.6593865668813379E-2</v>
      </c>
      <c r="F2240" s="2">
        <f t="shared" si="209"/>
        <v>-1.6698385936250018E-2</v>
      </c>
      <c r="G2240" s="2">
        <f t="shared" si="207"/>
        <v>1.0452026743663911E-4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4.5846</v>
      </c>
      <c r="C2241" s="2">
        <f t="shared" si="204"/>
        <v>4.5152727839836801</v>
      </c>
      <c r="D2241" s="2">
        <f t="shared" si="206"/>
        <v>4.5314416426047801</v>
      </c>
      <c r="E2241" s="2">
        <f t="shared" si="205"/>
        <v>-1.6168858621099957E-2</v>
      </c>
      <c r="F2241" s="2">
        <f t="shared" si="209"/>
        <v>-1.6592480473220008E-2</v>
      </c>
      <c r="G2241" s="2">
        <f t="shared" si="207"/>
        <v>4.2362185212005063E-4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4.5846</v>
      </c>
      <c r="C2242" s="2">
        <f t="shared" si="204"/>
        <v>4.5192308172169602</v>
      </c>
      <c r="D2242" s="2">
        <f t="shared" si="206"/>
        <v>4.5353792987081301</v>
      </c>
      <c r="E2242" s="2">
        <f t="shared" si="205"/>
        <v>-1.6148481491169875E-2</v>
      </c>
      <c r="F2242" s="2">
        <f t="shared" si="209"/>
        <v>-1.6503680676809983E-2</v>
      </c>
      <c r="G2242" s="2">
        <f t="shared" si="207"/>
        <v>3.5519918564010794E-4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4.5846</v>
      </c>
      <c r="C2243" s="2">
        <f t="shared" si="204"/>
        <v>4.5225799222605048</v>
      </c>
      <c r="D2243" s="2">
        <f t="shared" si="206"/>
        <v>4.5390252765816017</v>
      </c>
      <c r="E2243" s="2">
        <f t="shared" si="205"/>
        <v>-1.644535432109695E-2</v>
      </c>
      <c r="F2243" s="2">
        <f t="shared" si="209"/>
        <v>-1.6492015405667377E-2</v>
      </c>
      <c r="G2243" s="2">
        <f t="shared" si="207"/>
        <v>4.6661084570426975E-5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4.6283000000000003</v>
      </c>
      <c r="C2244" s="2">
        <f t="shared" si="204"/>
        <v>4.5254137803742731</v>
      </c>
      <c r="D2244" s="2">
        <f t="shared" si="206"/>
        <v>4.5456382190570386</v>
      </c>
      <c r="E2244" s="2">
        <f t="shared" si="205"/>
        <v>-2.0224438682765467E-2</v>
      </c>
      <c r="F2244" s="2">
        <f t="shared" si="209"/>
        <v>-1.7238500061086993E-2</v>
      </c>
      <c r="G2244" s="2">
        <f t="shared" si="207"/>
        <v>-2.9859386216784731E-3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6">
        <f>TITRES_STAT!D2248</f>
        <v>4.6283000000000003</v>
      </c>
      <c r="C2245" s="2">
        <f t="shared" si="204"/>
        <v>4.5278116603166927</v>
      </c>
      <c r="D2245" s="2">
        <f t="shared" si="206"/>
        <v>4.5517613139417019</v>
      </c>
      <c r="E2245" s="2">
        <f t="shared" si="205"/>
        <v>-2.3949653625009226E-2</v>
      </c>
      <c r="F2245" s="2">
        <f t="shared" si="209"/>
        <v>-1.8580730773871439E-2</v>
      </c>
      <c r="G2245" s="2">
        <f t="shared" si="207"/>
        <v>-5.3689228511377869E-3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6">
        <f>TITRES_STAT!D2249</f>
        <v>4.6196000000000002</v>
      </c>
      <c r="C2246" s="2">
        <f t="shared" si="204"/>
        <v>4.5365483279602783</v>
      </c>
      <c r="D2246" s="2">
        <f t="shared" si="206"/>
        <v>4.5567864017978721</v>
      </c>
      <c r="E2246" s="2">
        <f t="shared" si="205"/>
        <v>-2.0238073837593795E-2</v>
      </c>
      <c r="F2246" s="2">
        <f t="shared" si="209"/>
        <v>-1.891219938661591E-2</v>
      </c>
      <c r="G2246" s="2">
        <f t="shared" si="207"/>
        <v>-1.3258744509778847E-3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6">
        <f>TITRES_STAT!D2250</f>
        <v>4.6283000000000003</v>
      </c>
      <c r="C2247" s="2">
        <f t="shared" si="204"/>
        <v>4.5439408928894665</v>
      </c>
      <c r="D2247" s="2">
        <f t="shared" si="206"/>
        <v>4.5620837053683996</v>
      </c>
      <c r="E2247" s="2">
        <f t="shared" si="205"/>
        <v>-1.8142812478933124E-2</v>
      </c>
      <c r="F2247" s="2">
        <f t="shared" si="209"/>
        <v>-1.8758322005079354E-2</v>
      </c>
      <c r="G2247" s="2">
        <f t="shared" si="207"/>
        <v>6.1550952614623095E-4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4.6283000000000003</v>
      </c>
      <c r="C2248" s="2">
        <f t="shared" si="204"/>
        <v>4.5501961401372411</v>
      </c>
      <c r="D2248" s="2">
        <f t="shared" si="206"/>
        <v>4.5669886160818516</v>
      </c>
      <c r="E2248" s="2">
        <f t="shared" si="205"/>
        <v>-1.679247594461053E-2</v>
      </c>
      <c r="F2248" s="2">
        <f t="shared" si="209"/>
        <v>-1.836515279298559E-2</v>
      </c>
      <c r="G2248" s="2">
        <f t="shared" si="207"/>
        <v>1.5726768483750597E-3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4.6283000000000003</v>
      </c>
      <c r="C2249" s="2">
        <f t="shared" si="204"/>
        <v>4.5554890416545888</v>
      </c>
      <c r="D2249" s="2">
        <f t="shared" si="206"/>
        <v>4.571530200075788</v>
      </c>
      <c r="E2249" s="2">
        <f t="shared" si="205"/>
        <v>-1.6041158421199242E-2</v>
      </c>
      <c r="F2249" s="2">
        <f t="shared" si="209"/>
        <v>-1.790035391862832E-2</v>
      </c>
      <c r="G2249" s="2">
        <f t="shared" si="207"/>
        <v>1.8591954974290781E-3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4.6283000000000003</v>
      </c>
      <c r="C2250" s="2">
        <f t="shared" si="204"/>
        <v>4.5599676506308056</v>
      </c>
      <c r="D2250" s="2">
        <f t="shared" si="206"/>
        <v>4.5757353704405439</v>
      </c>
      <c r="E2250" s="2">
        <f t="shared" si="205"/>
        <v>-1.5767719809738345E-2</v>
      </c>
      <c r="F2250" s="2">
        <f t="shared" si="209"/>
        <v>-1.7473827096850324E-2</v>
      </c>
      <c r="G2250" s="2">
        <f t="shared" si="207"/>
        <v>1.7061072871119784E-3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4.6283000000000003</v>
      </c>
      <c r="C2251" s="2">
        <f t="shared" si="204"/>
        <v>4.5637572428414508</v>
      </c>
      <c r="D2251" s="2">
        <f t="shared" si="206"/>
        <v>4.5796290467042073</v>
      </c>
      <c r="E2251" s="2">
        <f t="shared" si="205"/>
        <v>-1.5871803862756551E-2</v>
      </c>
      <c r="F2251" s="2">
        <f t="shared" si="209"/>
        <v>-1.7153422450031569E-2</v>
      </c>
      <c r="G2251" s="2">
        <f t="shared" si="207"/>
        <v>1.2816185872750185E-3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4.6108000000000002</v>
      </c>
      <c r="C2252" s="2">
        <f t="shared" si="204"/>
        <v>4.5669638208658432</v>
      </c>
      <c r="D2252" s="2">
        <f t="shared" si="206"/>
        <v>4.5819380062075998</v>
      </c>
      <c r="E2252" s="2">
        <f t="shared" si="205"/>
        <v>-1.4974185341756652E-2</v>
      </c>
      <c r="F2252" s="2">
        <f t="shared" si="209"/>
        <v>-1.6717575028376588E-2</v>
      </c>
      <c r="G2252" s="2">
        <f t="shared" si="207"/>
        <v>1.743389686619936E-3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4.6108000000000002</v>
      </c>
      <c r="C2253" s="2">
        <f t="shared" si="204"/>
        <v>4.5696770791941752</v>
      </c>
      <c r="D2253" s="2">
        <f t="shared" si="206"/>
        <v>4.5840759316737039</v>
      </c>
      <c r="E2253" s="2">
        <f t="shared" si="205"/>
        <v>-1.4398852479528657E-2</v>
      </c>
      <c r="F2253" s="2">
        <f t="shared" si="209"/>
        <v>-1.6253830518607001E-2</v>
      </c>
      <c r="G2253" s="2">
        <f t="shared" si="207"/>
        <v>1.8549780390783449E-3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4.6108000000000002</v>
      </c>
      <c r="C2254" s="2">
        <f t="shared" si="204"/>
        <v>4.5786959900873789</v>
      </c>
      <c r="D2254" s="2">
        <f t="shared" si="206"/>
        <v>4.5860554922904671</v>
      </c>
      <c r="E2254" s="2">
        <f t="shared" si="205"/>
        <v>-7.3595022030881196E-3</v>
      </c>
      <c r="F2254" s="2">
        <f t="shared" si="209"/>
        <v>-1.4474964855503225E-2</v>
      </c>
      <c r="G2254" s="2">
        <f t="shared" si="207"/>
        <v>7.1154626524151058E-3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4.6108000000000002</v>
      </c>
      <c r="C2255" s="2">
        <f t="shared" ref="C2255:C2318" si="210">$C$4*B2245+C2254*(1-$C$4)</f>
        <v>4.5863273762277821</v>
      </c>
      <c r="D2255" s="2">
        <f t="shared" si="206"/>
        <v>4.58788841878747</v>
      </c>
      <c r="E2255" s="2">
        <f t="shared" si="205"/>
        <v>-1.5610425596879196E-3</v>
      </c>
      <c r="F2255" s="2">
        <f t="shared" si="209"/>
        <v>-1.1892180396340164E-2</v>
      </c>
      <c r="G2255" s="2">
        <f t="shared" si="207"/>
        <v>1.0331137836652245E-2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4.5933999999999999</v>
      </c>
      <c r="C2256" s="2">
        <f t="shared" si="210"/>
        <v>4.5914462414235082</v>
      </c>
      <c r="D2256" s="2">
        <f t="shared" si="206"/>
        <v>4.5882966840624722</v>
      </c>
      <c r="E2256" s="2">
        <f t="shared" si="205"/>
        <v>3.1495573610360594E-3</v>
      </c>
      <c r="F2256" s="2">
        <f t="shared" si="209"/>
        <v>-8.8838328448649206E-3</v>
      </c>
      <c r="G2256" s="2">
        <f t="shared" si="207"/>
        <v>1.203339020590098E-2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4.6021000000000001</v>
      </c>
      <c r="C2257" s="2">
        <f t="shared" si="210"/>
        <v>4.5971160504352762</v>
      </c>
      <c r="D2257" s="2">
        <f t="shared" si="206"/>
        <v>4.589319151909697</v>
      </c>
      <c r="E2257" s="2">
        <f t="shared" si="205"/>
        <v>7.7968985255791878E-3</v>
      </c>
      <c r="F2257" s="2">
        <f t="shared" si="209"/>
        <v>-5.5476865707760987E-3</v>
      </c>
      <c r="G2257" s="2">
        <f t="shared" si="207"/>
        <v>1.3344585096355287E-2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4.6021000000000001</v>
      </c>
      <c r="C2258" s="2">
        <f t="shared" si="210"/>
        <v>4.6019135811375413</v>
      </c>
      <c r="D2258" s="2">
        <f t="shared" si="206"/>
        <v>4.5902658813978681</v>
      </c>
      <c r="E2258" s="2">
        <f t="shared" si="205"/>
        <v>1.1647699739673278E-2</v>
      </c>
      <c r="F2258" s="2">
        <f t="shared" si="209"/>
        <v>-2.1086093086862229E-3</v>
      </c>
      <c r="G2258" s="2">
        <f t="shared" si="207"/>
        <v>1.3756309048359502E-2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6">
        <f>TITRES_STAT!D2262</f>
        <v>4.6021000000000001</v>
      </c>
      <c r="C2259" s="2">
        <f t="shared" si="210"/>
        <v>4.6059730301933044</v>
      </c>
      <c r="D2259" s="2">
        <f t="shared" si="206"/>
        <v>4.5911424827758038</v>
      </c>
      <c r="E2259" s="2">
        <f t="shared" si="205"/>
        <v>1.4830547417500561E-2</v>
      </c>
      <c r="F2259" s="2">
        <f t="shared" si="209"/>
        <v>1.2792220365511341E-3</v>
      </c>
      <c r="G2259" s="2">
        <f t="shared" si="207"/>
        <v>1.3551325380949428E-2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6">
        <f>TITRES_STAT!D2263</f>
        <v>4.6021000000000001</v>
      </c>
      <c r="C2260" s="2">
        <f t="shared" si="210"/>
        <v>4.6094079486251038</v>
      </c>
      <c r="D2260" s="2">
        <f t="shared" si="206"/>
        <v>4.5919541507183377</v>
      </c>
      <c r="E2260" s="2">
        <f t="shared" si="205"/>
        <v>1.7453797906766155E-2</v>
      </c>
      <c r="F2260" s="2">
        <f t="shared" si="209"/>
        <v>4.5141372105941381E-3</v>
      </c>
      <c r="G2260" s="2">
        <f t="shared" si="207"/>
        <v>1.2939660696172018E-2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4.4013</v>
      </c>
      <c r="C2261" s="2">
        <f t="shared" si="210"/>
        <v>4.6123144180673954</v>
      </c>
      <c r="D2261" s="2">
        <f t="shared" si="206"/>
        <v>4.5778316210354975</v>
      </c>
      <c r="E2261" s="2">
        <f t="shared" si="205"/>
        <v>3.4482797031897938E-2</v>
      </c>
      <c r="F2261" s="2">
        <f t="shared" si="209"/>
        <v>1.0507869174854899E-2</v>
      </c>
      <c r="G2261" s="2">
        <f t="shared" si="207"/>
        <v>2.3974927857043041E-2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4.3662999999999998</v>
      </c>
      <c r="C2262" s="2">
        <f t="shared" si="210"/>
        <v>4.6120814306724114</v>
      </c>
      <c r="D2262" s="2">
        <f t="shared" si="206"/>
        <v>4.5621626120699048</v>
      </c>
      <c r="E2262" s="2">
        <f t="shared" si="205"/>
        <v>4.9918818602506576E-2</v>
      </c>
      <c r="F2262" s="2">
        <f t="shared" si="209"/>
        <v>1.8390059060385235E-2</v>
      </c>
      <c r="G2262" s="2">
        <f t="shared" si="207"/>
        <v>3.1528759542121337E-2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4.3662999999999998</v>
      </c>
      <c r="C2263" s="2">
        <f t="shared" si="210"/>
        <v>4.6118842874920407</v>
      </c>
      <c r="D2263" s="2">
        <f t="shared" si="206"/>
        <v>4.5476542704350971</v>
      </c>
      <c r="E2263" s="2">
        <f t="shared" si="205"/>
        <v>6.4230017056943645E-2</v>
      </c>
      <c r="F2263" s="2">
        <f t="shared" si="209"/>
        <v>2.7558050659696919E-2</v>
      </c>
      <c r="G2263" s="2">
        <f t="shared" si="207"/>
        <v>3.6671966397246722E-2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4.3662999999999998</v>
      </c>
      <c r="C2264" s="2">
        <f t="shared" si="210"/>
        <v>4.6117174740317264</v>
      </c>
      <c r="D2264" s="2">
        <f t="shared" si="206"/>
        <v>4.5342206207732376</v>
      </c>
      <c r="E2264" s="2">
        <f t="shared" si="205"/>
        <v>7.7496853258488763E-2</v>
      </c>
      <c r="F2264" s="2">
        <f t="shared" si="209"/>
        <v>3.7545811179455289E-2</v>
      </c>
      <c r="G2264" s="2">
        <f t="shared" si="207"/>
        <v>3.9951042079033473E-2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4.3750999999999998</v>
      </c>
      <c r="C2265" s="2">
        <f t="shared" si="210"/>
        <v>4.6115763241806915</v>
      </c>
      <c r="D2265" s="2">
        <f t="shared" si="206"/>
        <v>4.5224339081233689</v>
      </c>
      <c r="E2265" s="2">
        <f t="shared" si="205"/>
        <v>8.9142416057322649E-2</v>
      </c>
      <c r="F2265" s="2">
        <f t="shared" si="209"/>
        <v>4.7865132155028758E-2</v>
      </c>
      <c r="G2265" s="2">
        <f t="shared" si="207"/>
        <v>4.127728390229389E-2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4.3662999999999998</v>
      </c>
      <c r="C2266" s="2">
        <f t="shared" si="210"/>
        <v>4.6087799666144313</v>
      </c>
      <c r="D2266" s="2">
        <f t="shared" si="206"/>
        <v>4.5108684334475635</v>
      </c>
      <c r="E2266" s="2">
        <f t="shared" si="205"/>
        <v>9.7911533166867848E-2</v>
      </c>
      <c r="F2266" s="2">
        <f t="shared" si="209"/>
        <v>5.7874412357396578E-2</v>
      </c>
      <c r="G2266" s="2">
        <f t="shared" si="207"/>
        <v>4.003712080947127E-2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4.3662999999999998</v>
      </c>
      <c r="C2267" s="2">
        <f t="shared" si="210"/>
        <v>4.6077522794429804</v>
      </c>
      <c r="D2267" s="2">
        <f t="shared" si="206"/>
        <v>4.5001596605995955</v>
      </c>
      <c r="E2267" s="2">
        <f t="shared" si="205"/>
        <v>0.10759261884338489</v>
      </c>
      <c r="F2267" s="2">
        <f t="shared" si="209"/>
        <v>6.7818053654594243E-2</v>
      </c>
      <c r="G2267" s="2">
        <f t="shared" si="207"/>
        <v>3.9774565188790648E-2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4.3662999999999998</v>
      </c>
      <c r="C2268" s="2">
        <f t="shared" si="210"/>
        <v>4.6068826979902147</v>
      </c>
      <c r="D2268" s="2">
        <f t="shared" si="206"/>
        <v>4.4902441301848102</v>
      </c>
      <c r="E2268" s="2">
        <f t="shared" ref="E2268:E2331" si="211">C2268-D2268</f>
        <v>0.11663856780540449</v>
      </c>
      <c r="F2268" s="2">
        <f t="shared" si="209"/>
        <v>7.7582156484756304E-2</v>
      </c>
      <c r="G2268" s="2">
        <f t="shared" si="207"/>
        <v>3.9056411320648188E-2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4.5583999999999998</v>
      </c>
      <c r="C2269" s="2">
        <f t="shared" si="210"/>
        <v>4.6061468982994125</v>
      </c>
      <c r="D2269" s="2">
        <f t="shared" ref="D2269:D2332" si="212">$D$4*B2269+(1-$D$4)*D2268</f>
        <v>4.4952927131340834</v>
      </c>
      <c r="E2269" s="2">
        <f t="shared" si="211"/>
        <v>0.11085418516532908</v>
      </c>
      <c r="F2269" s="2">
        <f t="shared" si="209"/>
        <v>8.4236562220870864E-2</v>
      </c>
      <c r="G2269" s="2">
        <f t="shared" si="207"/>
        <v>2.6617622944458214E-2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4.3662999999999998</v>
      </c>
      <c r="C2270" s="2">
        <f t="shared" si="210"/>
        <v>4.6055242985610416</v>
      </c>
      <c r="D2270" s="2">
        <f t="shared" si="212"/>
        <v>4.485737697346373</v>
      </c>
      <c r="E2270" s="2">
        <f t="shared" si="211"/>
        <v>0.11978660121466866</v>
      </c>
      <c r="F2270" s="2">
        <f t="shared" si="209"/>
        <v>9.1346570019630424E-2</v>
      </c>
      <c r="G2270" s="2">
        <f t="shared" si="207"/>
        <v>2.844003119503824E-2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4.5583999999999998</v>
      </c>
      <c r="C2271" s="2">
        <f t="shared" si="210"/>
        <v>4.5741051757054967</v>
      </c>
      <c r="D2271" s="2">
        <f t="shared" si="212"/>
        <v>4.4911200901355306</v>
      </c>
      <c r="E2271" s="2">
        <f t="shared" si="211"/>
        <v>8.2985085569966088E-2</v>
      </c>
      <c r="F2271" s="2">
        <f t="shared" si="209"/>
        <v>8.9674273129697571E-2</v>
      </c>
      <c r="G2271" s="2">
        <f t="shared" si="207"/>
        <v>-6.6891875597314826E-3</v>
      </c>
      <c r="H2271" s="2" t="str">
        <f t="shared" si="208"/>
        <v>Hold</v>
      </c>
    </row>
    <row r="2272" spans="1:8" ht="13.5" x14ac:dyDescent="0.25">
      <c r="A2272" s="3">
        <f>TITRES_STAT!B2275</f>
        <v>45310</v>
      </c>
      <c r="B2272" s="6">
        <f>TITRES_STAT!D2275</f>
        <v>4.6021000000000001</v>
      </c>
      <c r="C2272" s="2">
        <f t="shared" si="210"/>
        <v>4.5421351486738812</v>
      </c>
      <c r="D2272" s="2">
        <f t="shared" si="212"/>
        <v>4.4993408241995656</v>
      </c>
      <c r="E2272" s="2">
        <f t="shared" si="211"/>
        <v>4.2794324474315637E-2</v>
      </c>
      <c r="F2272" s="2">
        <f t="shared" si="209"/>
        <v>8.029828339862119E-2</v>
      </c>
      <c r="G2272" s="2">
        <f t="shared" si="207"/>
        <v>-3.7503958924305553E-2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6">
        <f>TITRES_STAT!D2276</f>
        <v>4.6021000000000001</v>
      </c>
      <c r="C2273" s="2">
        <f t="shared" si="210"/>
        <v>4.5150835873394382</v>
      </c>
      <c r="D2273" s="2">
        <f t="shared" si="212"/>
        <v>4.506952614999598</v>
      </c>
      <c r="E2273" s="2">
        <f t="shared" si="211"/>
        <v>8.1309723398401701E-3</v>
      </c>
      <c r="F2273" s="2">
        <f t="shared" si="209"/>
        <v>6.5864821186864986E-2</v>
      </c>
      <c r="G2273" s="2">
        <f t="shared" si="207"/>
        <v>-5.7733848847024816E-2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6">
        <f>TITRES_STAT!D2277</f>
        <v>4.6021000000000001</v>
      </c>
      <c r="C2274" s="2">
        <f t="shared" si="210"/>
        <v>4.4921938046718317</v>
      </c>
      <c r="D2274" s="2">
        <f t="shared" si="212"/>
        <v>4.5140005694440726</v>
      </c>
      <c r="E2274" s="2">
        <f t="shared" si="211"/>
        <v>-2.1806764772240861E-2</v>
      </c>
      <c r="F2274" s="2">
        <f t="shared" si="209"/>
        <v>4.8330503995043822E-2</v>
      </c>
      <c r="G2274" s="2">
        <f t="shared" si="207"/>
        <v>-7.0137268767284683E-2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4.6021000000000001</v>
      </c>
      <c r="C2275" s="2">
        <f t="shared" si="210"/>
        <v>4.4741793731838575</v>
      </c>
      <c r="D2275" s="2">
        <f t="shared" si="212"/>
        <v>4.5205264531889569</v>
      </c>
      <c r="E2275" s="2">
        <f t="shared" si="211"/>
        <v>-4.634708000509935E-2</v>
      </c>
      <c r="F2275" s="2">
        <f t="shared" si="209"/>
        <v>2.9394987195015192E-2</v>
      </c>
      <c r="G2275" s="2">
        <f t="shared" si="207"/>
        <v>-7.5742067200114546E-2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4.6021000000000001</v>
      </c>
      <c r="C2276" s="2">
        <f t="shared" si="210"/>
        <v>4.4575825465401868</v>
      </c>
      <c r="D2276" s="2">
        <f t="shared" si="212"/>
        <v>4.526568938137923</v>
      </c>
      <c r="E2276" s="2">
        <f t="shared" si="211"/>
        <v>-6.898639159773623E-2</v>
      </c>
      <c r="F2276" s="2">
        <f t="shared" si="209"/>
        <v>9.7187114364649108E-3</v>
      </c>
      <c r="G2276" s="2">
        <f t="shared" ref="G2276:G2339" si="213">E2276-F2276</f>
        <v>-7.870510303420114E-2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4.4013</v>
      </c>
      <c r="C2277" s="2">
        <f t="shared" si="210"/>
        <v>4.4435390778416961</v>
      </c>
      <c r="D2277" s="2">
        <f t="shared" si="212"/>
        <v>4.5172897575351136</v>
      </c>
      <c r="E2277" s="2">
        <f t="shared" si="211"/>
        <v>-7.3750679693417531E-2</v>
      </c>
      <c r="F2277" s="2">
        <f t="shared" ref="F2277:F2340" si="215">(E2277*(2/(10)))+((1-(2/10))*F2276)</f>
        <v>-6.9751667895115782E-3</v>
      </c>
      <c r="G2277" s="2">
        <f t="shared" si="213"/>
        <v>-6.6775512903905959E-2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4.4013</v>
      </c>
      <c r="C2278" s="2">
        <f t="shared" si="210"/>
        <v>4.4316561427891275</v>
      </c>
      <c r="D2278" s="2">
        <f t="shared" si="212"/>
        <v>4.5086979236436235</v>
      </c>
      <c r="E2278" s="2">
        <f t="shared" si="211"/>
        <v>-7.7041780854496089E-2</v>
      </c>
      <c r="F2278" s="2">
        <f t="shared" si="215"/>
        <v>-2.098848960250848E-2</v>
      </c>
      <c r="G2278" s="2">
        <f t="shared" si="213"/>
        <v>-5.6053291251987609E-2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4.5410000000000004</v>
      </c>
      <c r="C2279" s="2">
        <f t="shared" si="210"/>
        <v>4.4511551977446464</v>
      </c>
      <c r="D2279" s="2">
        <f t="shared" si="212"/>
        <v>4.5110906700403923</v>
      </c>
      <c r="E2279" s="2">
        <f t="shared" si="211"/>
        <v>-5.9935472295745917E-2</v>
      </c>
      <c r="F2279" s="2">
        <f t="shared" si="215"/>
        <v>-2.8777886141155968E-2</v>
      </c>
      <c r="G2279" s="2">
        <f t="shared" si="213"/>
        <v>-3.1157586154589949E-2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4.5933999999999999</v>
      </c>
      <c r="C2280" s="2">
        <f t="shared" si="210"/>
        <v>4.4381005519377776</v>
      </c>
      <c r="D2280" s="2">
        <f t="shared" si="212"/>
        <v>4.5171876574448078</v>
      </c>
      <c r="E2280" s="2">
        <f t="shared" si="211"/>
        <v>-7.9087105507030131E-2</v>
      </c>
      <c r="F2280" s="2">
        <f t="shared" si="215"/>
        <v>-3.8839730014330803E-2</v>
      </c>
      <c r="G2280" s="2">
        <f t="shared" si="213"/>
        <v>-4.0247375492699328E-2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4.5933999999999999</v>
      </c>
      <c r="C2281" s="2">
        <f t="shared" si="210"/>
        <v>4.4566081593319655</v>
      </c>
      <c r="D2281" s="2">
        <f t="shared" si="212"/>
        <v>4.5228330161525996</v>
      </c>
      <c r="E2281" s="2">
        <f t="shared" si="211"/>
        <v>-6.6224856820634059E-2</v>
      </c>
      <c r="F2281" s="2">
        <f t="shared" si="215"/>
        <v>-4.431675537559146E-2</v>
      </c>
      <c r="G2281" s="2">
        <f t="shared" si="213"/>
        <v>-2.1908101445042599E-2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4.5933999999999999</v>
      </c>
      <c r="C2282" s="2">
        <f t="shared" si="210"/>
        <v>4.4789915194347403</v>
      </c>
      <c r="D2282" s="2">
        <f t="shared" si="212"/>
        <v>4.5280602001412955</v>
      </c>
      <c r="E2282" s="2">
        <f t="shared" si="211"/>
        <v>-4.9068680706555234E-2</v>
      </c>
      <c r="F2282" s="2">
        <f t="shared" si="215"/>
        <v>-4.5267140441784218E-2</v>
      </c>
      <c r="G2282" s="2">
        <f t="shared" si="213"/>
        <v>-3.8015402647710167E-3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4.5933999999999999</v>
      </c>
      <c r="C2283" s="2">
        <f t="shared" si="210"/>
        <v>4.4979312856755493</v>
      </c>
      <c r="D2283" s="2">
        <f t="shared" si="212"/>
        <v>4.5329001853160138</v>
      </c>
      <c r="E2283" s="2">
        <f t="shared" si="211"/>
        <v>-3.4968899640464457E-2</v>
      </c>
      <c r="F2283" s="2">
        <f t="shared" si="215"/>
        <v>-4.3207492281520266E-2</v>
      </c>
      <c r="G2283" s="2">
        <f t="shared" si="213"/>
        <v>8.2385926410558086E-3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4.5933999999999999</v>
      </c>
      <c r="C2284" s="2">
        <f t="shared" si="210"/>
        <v>4.513957241725465</v>
      </c>
      <c r="D2284" s="2">
        <f t="shared" si="212"/>
        <v>4.5373816530703825</v>
      </c>
      <c r="E2284" s="2">
        <f t="shared" si="211"/>
        <v>-2.3424411344917573E-2</v>
      </c>
      <c r="F2284" s="2">
        <f t="shared" si="215"/>
        <v>-3.9250876094199728E-2</v>
      </c>
      <c r="G2284" s="2">
        <f t="shared" si="213"/>
        <v>1.5826464749282156E-2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4.5933999999999999</v>
      </c>
      <c r="C2285" s="2">
        <f t="shared" si="210"/>
        <v>4.5275176660753935</v>
      </c>
      <c r="D2285" s="2">
        <f t="shared" si="212"/>
        <v>4.5415311602503543</v>
      </c>
      <c r="E2285" s="2">
        <f t="shared" si="211"/>
        <v>-1.4013494174960783E-2</v>
      </c>
      <c r="F2285" s="2">
        <f t="shared" si="215"/>
        <v>-3.4203399710351939E-2</v>
      </c>
      <c r="G2285" s="2">
        <f t="shared" si="213"/>
        <v>2.0189905535391156E-2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6">
        <f>TITRES_STAT!D2289</f>
        <v>4.5933999999999999</v>
      </c>
      <c r="C2286" s="2">
        <f t="shared" si="210"/>
        <v>4.5389918712945638</v>
      </c>
      <c r="D2286" s="2">
        <f t="shared" si="212"/>
        <v>4.5453732965281057</v>
      </c>
      <c r="E2286" s="2">
        <f t="shared" si="211"/>
        <v>-6.3814252335419042E-3</v>
      </c>
      <c r="F2286" s="2">
        <f t="shared" si="215"/>
        <v>-2.8639004814989936E-2</v>
      </c>
      <c r="G2286" s="2">
        <f t="shared" si="213"/>
        <v>2.2257579581448032E-2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4.5410000000000004</v>
      </c>
      <c r="C2287" s="2">
        <f t="shared" si="210"/>
        <v>4.5178085064800158</v>
      </c>
      <c r="D2287" s="2">
        <f t="shared" si="212"/>
        <v>4.5450493486371348</v>
      </c>
      <c r="E2287" s="2">
        <f t="shared" si="211"/>
        <v>-2.7240842157119083E-2</v>
      </c>
      <c r="F2287" s="2">
        <f t="shared" si="215"/>
        <v>-2.8359372283415767E-2</v>
      </c>
      <c r="G2287" s="2">
        <f t="shared" si="213"/>
        <v>1.1185301262966844E-3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6">
        <f>TITRES_STAT!D2291</f>
        <v>4.6021000000000001</v>
      </c>
      <c r="C2288" s="2">
        <f t="shared" si="210"/>
        <v>4.4998841208677058</v>
      </c>
      <c r="D2288" s="2">
        <f t="shared" si="212"/>
        <v>4.5492753228121625</v>
      </c>
      <c r="E2288" s="2">
        <f t="shared" si="211"/>
        <v>-4.9391201944456675E-2</v>
      </c>
      <c r="F2288" s="2">
        <f t="shared" si="215"/>
        <v>-3.2565738215623946E-2</v>
      </c>
      <c r="G2288" s="2">
        <f t="shared" si="213"/>
        <v>-1.6825463728832729E-2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4.6021000000000001</v>
      </c>
      <c r="C2289" s="2">
        <f t="shared" si="210"/>
        <v>4.5062096407342125</v>
      </c>
      <c r="D2289" s="2">
        <f t="shared" si="212"/>
        <v>4.5531882618631139</v>
      </c>
      <c r="E2289" s="2">
        <f t="shared" si="211"/>
        <v>-4.6978621128901388E-2</v>
      </c>
      <c r="F2289" s="2">
        <f t="shared" si="215"/>
        <v>-3.5448314798279437E-2</v>
      </c>
      <c r="G2289" s="2">
        <f t="shared" si="213"/>
        <v>-1.1530306330621951E-2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4.6021000000000001</v>
      </c>
      <c r="C2290" s="2">
        <f t="shared" si="210"/>
        <v>4.5196235421597182</v>
      </c>
      <c r="D2290" s="2">
        <f t="shared" si="212"/>
        <v>4.5568113535769577</v>
      </c>
      <c r="E2290" s="2">
        <f t="shared" si="211"/>
        <v>-3.718781141723948E-2</v>
      </c>
      <c r="F2290" s="2">
        <f t="shared" si="215"/>
        <v>-3.579621412207145E-2</v>
      </c>
      <c r="G2290" s="2">
        <f t="shared" si="213"/>
        <v>-1.3915972951680303E-3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4.6021000000000001</v>
      </c>
      <c r="C2291" s="2">
        <f t="shared" si="210"/>
        <v>4.5309737664428384</v>
      </c>
      <c r="D2291" s="2">
        <f t="shared" si="212"/>
        <v>4.5601660681268132</v>
      </c>
      <c r="E2291" s="2">
        <f t="shared" si="211"/>
        <v>-2.9192301683974797E-2</v>
      </c>
      <c r="F2291" s="2">
        <f t="shared" si="215"/>
        <v>-3.4475431634452117E-2</v>
      </c>
      <c r="G2291" s="2">
        <f t="shared" si="213"/>
        <v>5.2831299504773194E-3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4.6283000000000003</v>
      </c>
      <c r="C2292" s="2">
        <f t="shared" si="210"/>
        <v>4.5405778023747096</v>
      </c>
      <c r="D2292" s="2">
        <f t="shared" si="212"/>
        <v>4.5652130260433452</v>
      </c>
      <c r="E2292" s="2">
        <f t="shared" si="211"/>
        <v>-2.4635223668635575E-2</v>
      </c>
      <c r="F2292" s="2">
        <f t="shared" si="215"/>
        <v>-3.250739004128881E-2</v>
      </c>
      <c r="G2292" s="2">
        <f t="shared" si="213"/>
        <v>7.8721663726532345E-3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4.6283000000000003</v>
      </c>
      <c r="C2293" s="2">
        <f t="shared" si="210"/>
        <v>4.5487042943170621</v>
      </c>
      <c r="D2293" s="2">
        <f t="shared" si="212"/>
        <v>4.5698861352253193</v>
      </c>
      <c r="E2293" s="2">
        <f t="shared" si="211"/>
        <v>-2.1181840908257143E-2</v>
      </c>
      <c r="F2293" s="2">
        <f t="shared" si="215"/>
        <v>-3.0242280214682477E-2</v>
      </c>
      <c r="G2293" s="2">
        <f t="shared" si="213"/>
        <v>9.060439306425333E-3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4.6283000000000003</v>
      </c>
      <c r="C2294" s="2">
        <f t="shared" si="210"/>
        <v>4.5555805567298213</v>
      </c>
      <c r="D2294" s="2">
        <f t="shared" si="212"/>
        <v>4.5742130881715921</v>
      </c>
      <c r="E2294" s="2">
        <f t="shared" si="211"/>
        <v>-1.8632531441770794E-2</v>
      </c>
      <c r="F2294" s="2">
        <f t="shared" si="215"/>
        <v>-2.7920330460100139E-2</v>
      </c>
      <c r="G2294" s="2">
        <f t="shared" si="213"/>
        <v>9.2877990183293443E-3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4.6719999999999997</v>
      </c>
      <c r="C2295" s="2">
        <f t="shared" si="210"/>
        <v>4.561398932617541</v>
      </c>
      <c r="D2295" s="2">
        <f t="shared" si="212"/>
        <v>4.5814565631218445</v>
      </c>
      <c r="E2295" s="2">
        <f t="shared" si="211"/>
        <v>-2.0057630504303425E-2</v>
      </c>
      <c r="F2295" s="2">
        <f t="shared" si="215"/>
        <v>-2.6347790468940799E-2</v>
      </c>
      <c r="G2295" s="2">
        <f t="shared" si="213"/>
        <v>6.2901599646373735E-3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4.6719999999999997</v>
      </c>
      <c r="C2296" s="2">
        <f t="shared" si="210"/>
        <v>4.5663221737533037</v>
      </c>
      <c r="D2296" s="2">
        <f t="shared" si="212"/>
        <v>4.5881634843720782</v>
      </c>
      <c r="E2296" s="2">
        <f t="shared" si="211"/>
        <v>-2.1841310618774479E-2</v>
      </c>
      <c r="F2296" s="2">
        <f t="shared" si="215"/>
        <v>-2.5446494498907537E-2</v>
      </c>
      <c r="G2296" s="2">
        <f t="shared" si="213"/>
        <v>3.6051838801330581E-3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4.6283000000000003</v>
      </c>
      <c r="C2297" s="2">
        <f t="shared" si="210"/>
        <v>4.5624264547143341</v>
      </c>
      <c r="D2297" s="2">
        <f t="shared" si="212"/>
        <v>4.5911365596037763</v>
      </c>
      <c r="E2297" s="2">
        <f t="shared" si="211"/>
        <v>-2.8710104889442256E-2</v>
      </c>
      <c r="F2297" s="2">
        <f t="shared" si="215"/>
        <v>-2.6099216577014483E-2</v>
      </c>
      <c r="G2297" s="2">
        <f t="shared" si="213"/>
        <v>-2.6108883124277733E-3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4.6283000000000003</v>
      </c>
      <c r="C2298" s="2">
        <f t="shared" si="210"/>
        <v>4.5685300770659749</v>
      </c>
      <c r="D2298" s="2">
        <f t="shared" si="212"/>
        <v>4.5938894070405336</v>
      </c>
      <c r="E2298" s="2">
        <f t="shared" si="211"/>
        <v>-2.5359329974558698E-2</v>
      </c>
      <c r="F2298" s="2">
        <f t="shared" si="215"/>
        <v>-2.5951239256523324E-2</v>
      </c>
      <c r="G2298" s="2">
        <f t="shared" si="213"/>
        <v>5.9190928196462683E-4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4.6719999999999997</v>
      </c>
      <c r="C2299" s="2">
        <f t="shared" si="210"/>
        <v>4.5736946805942864</v>
      </c>
      <c r="D2299" s="2">
        <f t="shared" si="212"/>
        <v>4.5996753768893823</v>
      </c>
      <c r="E2299" s="2">
        <f t="shared" si="211"/>
        <v>-2.5980696295095917E-2</v>
      </c>
      <c r="F2299" s="2">
        <f t="shared" si="215"/>
        <v>-2.5957130664237844E-2</v>
      </c>
      <c r="G2299" s="2">
        <f t="shared" si="213"/>
        <v>-2.3565630858073811E-5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4.6719999999999997</v>
      </c>
      <c r="C2300" s="2">
        <f t="shared" si="210"/>
        <v>4.5780647297336268</v>
      </c>
      <c r="D2300" s="2">
        <f t="shared" si="212"/>
        <v>4.6050327563790576</v>
      </c>
      <c r="E2300" s="2">
        <f t="shared" si="211"/>
        <v>-2.6968026645430854E-2</v>
      </c>
      <c r="F2300" s="2">
        <f t="shared" si="215"/>
        <v>-2.6159309860476446E-2</v>
      </c>
      <c r="G2300" s="2">
        <f t="shared" si="213"/>
        <v>-8.0871678495440802E-4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4.6719999999999997</v>
      </c>
      <c r="C2301" s="2">
        <f t="shared" si="210"/>
        <v>4.5817624636207608</v>
      </c>
      <c r="D2301" s="2">
        <f t="shared" si="212"/>
        <v>4.6099932929435719</v>
      </c>
      <c r="E2301" s="2">
        <f t="shared" si="211"/>
        <v>-2.8230829322811068E-2</v>
      </c>
      <c r="F2301" s="2">
        <f t="shared" si="215"/>
        <v>-2.6573613752943374E-2</v>
      </c>
      <c r="G2301" s="2">
        <f t="shared" si="213"/>
        <v>-1.6572155698676948E-3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4.6719999999999997</v>
      </c>
      <c r="C2302" s="2">
        <f t="shared" si="210"/>
        <v>4.5889220846021823</v>
      </c>
      <c r="D2302" s="2">
        <f t="shared" si="212"/>
        <v>4.6145863823551592</v>
      </c>
      <c r="E2302" s="2">
        <f t="shared" si="211"/>
        <v>-2.566429775297685E-2</v>
      </c>
      <c r="F2302" s="2">
        <f t="shared" si="215"/>
        <v>-2.6391750552950073E-2</v>
      </c>
      <c r="G2302" s="2">
        <f t="shared" si="213"/>
        <v>7.2745279997322304E-4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6">
        <f>TITRES_STAT!D2306</f>
        <v>4.6719999999999997</v>
      </c>
      <c r="C2303" s="2">
        <f t="shared" si="210"/>
        <v>4.5949802254326153</v>
      </c>
      <c r="D2303" s="2">
        <f t="shared" si="212"/>
        <v>4.6188392429214433</v>
      </c>
      <c r="E2303" s="2">
        <f t="shared" si="211"/>
        <v>-2.3859017488828016E-2</v>
      </c>
      <c r="F2303" s="2">
        <f t="shared" si="215"/>
        <v>-2.5885203940125664E-2</v>
      </c>
      <c r="G2303" s="2">
        <f t="shared" si="213"/>
        <v>2.0261864512976478E-3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6">
        <f>TITRES_STAT!D2307</f>
        <v>4.6719999999999997</v>
      </c>
      <c r="C2304" s="2">
        <f t="shared" si="210"/>
        <v>4.6001063445968287</v>
      </c>
      <c r="D2304" s="2">
        <f t="shared" si="212"/>
        <v>4.6227770767791139</v>
      </c>
      <c r="E2304" s="2">
        <f t="shared" si="211"/>
        <v>-2.2670732182285214E-2</v>
      </c>
      <c r="F2304" s="2">
        <f t="shared" si="215"/>
        <v>-2.5242309588557575E-2</v>
      </c>
      <c r="G2304" s="2">
        <f t="shared" si="213"/>
        <v>2.5715774062723615E-3</v>
      </c>
      <c r="H2304" s="2" t="str">
        <f t="shared" si="214"/>
        <v>Sell</v>
      </c>
    </row>
    <row r="2305" spans="1:8" ht="13.5" x14ac:dyDescent="0.25">
      <c r="A2305" s="3">
        <f>TITRES_STAT!B2308</f>
        <v>45357</v>
      </c>
      <c r="B2305" s="6">
        <f>TITRES_STAT!D2308</f>
        <v>4.6719999999999997</v>
      </c>
      <c r="C2305" s="2">
        <f t="shared" si="210"/>
        <v>4.6111669069665471</v>
      </c>
      <c r="D2305" s="2">
        <f t="shared" si="212"/>
        <v>4.6264232192399204</v>
      </c>
      <c r="E2305" s="2">
        <f t="shared" si="211"/>
        <v>-1.5256312273373318E-2</v>
      </c>
      <c r="F2305" s="2">
        <f t="shared" si="215"/>
        <v>-2.3245110125520725E-2</v>
      </c>
      <c r="G2305" s="2">
        <f t="shared" si="213"/>
        <v>7.9887978521474071E-3</v>
      </c>
      <c r="H2305" s="2" t="str">
        <f t="shared" si="214"/>
        <v>Sell</v>
      </c>
    </row>
    <row r="2306" spans="1:8" ht="13.5" x14ac:dyDescent="0.25">
      <c r="A2306" s="3">
        <f>TITRES_STAT!B2309</f>
        <v>45358</v>
      </c>
      <c r="B2306" s="6">
        <f>TITRES_STAT!D2309</f>
        <v>4.6719999999999997</v>
      </c>
      <c r="C2306" s="2">
        <f t="shared" si="210"/>
        <v>4.6205258443563091</v>
      </c>
      <c r="D2306" s="2">
        <f t="shared" si="212"/>
        <v>4.6297992770740004</v>
      </c>
      <c r="E2306" s="2">
        <f t="shared" si="211"/>
        <v>-9.2734327176913212E-3</v>
      </c>
      <c r="F2306" s="2">
        <f t="shared" si="215"/>
        <v>-2.0450774643954846E-2</v>
      </c>
      <c r="G2306" s="2">
        <f t="shared" si="213"/>
        <v>1.1177341926263525E-2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4.6719999999999997</v>
      </c>
      <c r="C2307" s="2">
        <f t="shared" si="210"/>
        <v>4.621721868301492</v>
      </c>
      <c r="D2307" s="2">
        <f t="shared" si="212"/>
        <v>4.6329252565500001</v>
      </c>
      <c r="E2307" s="2">
        <f t="shared" si="211"/>
        <v>-1.1203388248508084E-2</v>
      </c>
      <c r="F2307" s="2">
        <f t="shared" si="215"/>
        <v>-1.8601297364865491E-2</v>
      </c>
      <c r="G2307" s="2">
        <f t="shared" si="213"/>
        <v>7.3979091163574075E-3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4.6719999999999997</v>
      </c>
      <c r="C2308" s="2">
        <f t="shared" si="210"/>
        <v>4.6227338885628004</v>
      </c>
      <c r="D2308" s="2">
        <f t="shared" si="212"/>
        <v>4.6358196819907409</v>
      </c>
      <c r="E2308" s="2">
        <f t="shared" si="211"/>
        <v>-1.3085793427940473E-2</v>
      </c>
      <c r="F2308" s="2">
        <f t="shared" si="215"/>
        <v>-1.7498196577480488E-2</v>
      </c>
      <c r="G2308" s="2">
        <f t="shared" si="213"/>
        <v>4.4124031495400146E-3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4.6719999999999997</v>
      </c>
      <c r="C2309" s="2">
        <f t="shared" si="210"/>
        <v>4.6303132903223698</v>
      </c>
      <c r="D2309" s="2">
        <f t="shared" si="212"/>
        <v>4.6384997055469821</v>
      </c>
      <c r="E2309" s="2">
        <f t="shared" si="211"/>
        <v>-8.1864152246122757E-3</v>
      </c>
      <c r="F2309" s="2">
        <f t="shared" si="215"/>
        <v>-1.5635840306906845E-2</v>
      </c>
      <c r="G2309" s="2">
        <f t="shared" si="213"/>
        <v>7.4494250822945696E-3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4.6719999999999997</v>
      </c>
      <c r="C2310" s="2">
        <f t="shared" si="210"/>
        <v>4.6367266302727739</v>
      </c>
      <c r="D2310" s="2">
        <f t="shared" si="212"/>
        <v>4.6409812088397979</v>
      </c>
      <c r="E2310" s="2">
        <f t="shared" si="211"/>
        <v>-4.2545785670240477E-3</v>
      </c>
      <c r="F2310" s="2">
        <f t="shared" si="215"/>
        <v>-1.3359587958930287E-2</v>
      </c>
      <c r="G2310" s="2">
        <f t="shared" si="213"/>
        <v>9.1050093919062391E-3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4.8379000000000003</v>
      </c>
      <c r="C2311" s="2">
        <f t="shared" si="210"/>
        <v>4.6421533025385004</v>
      </c>
      <c r="D2311" s="2">
        <f t="shared" si="212"/>
        <v>4.6555677859627762</v>
      </c>
      <c r="E2311" s="2">
        <f t="shared" si="211"/>
        <v>-1.3414483424275758E-2</v>
      </c>
      <c r="F2311" s="2">
        <f t="shared" si="215"/>
        <v>-1.3370567051999382E-2</v>
      </c>
      <c r="G2311" s="2">
        <f t="shared" si="213"/>
        <v>-4.3916372276376139E-5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6">
        <f>TITRES_STAT!D2315</f>
        <v>4.6719999999999997</v>
      </c>
      <c r="C2312" s="2">
        <f t="shared" si="210"/>
        <v>4.6467451021479613</v>
      </c>
      <c r="D2312" s="2">
        <f t="shared" si="212"/>
        <v>4.6567849870025704</v>
      </c>
      <c r="E2312" s="2">
        <f t="shared" si="211"/>
        <v>-1.0039884854609049E-2</v>
      </c>
      <c r="F2312" s="2">
        <f t="shared" si="215"/>
        <v>-1.2704430612521316E-2</v>
      </c>
      <c r="G2312" s="2">
        <f t="shared" si="213"/>
        <v>2.6645457579122667E-3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4.7156000000000002</v>
      </c>
      <c r="C2313" s="2">
        <f t="shared" si="210"/>
        <v>4.6506304710482747</v>
      </c>
      <c r="D2313" s="2">
        <f t="shared" si="212"/>
        <v>4.6611416546320097</v>
      </c>
      <c r="E2313" s="2">
        <f t="shared" si="211"/>
        <v>-1.051118358373504E-2</v>
      </c>
      <c r="F2313" s="2">
        <f t="shared" si="215"/>
        <v>-1.2265781206764061E-2</v>
      </c>
      <c r="G2313" s="2">
        <f t="shared" si="213"/>
        <v>1.7545976230290208E-3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4.7156000000000002</v>
      </c>
      <c r="C2314" s="2">
        <f t="shared" si="210"/>
        <v>4.653918090887001</v>
      </c>
      <c r="D2314" s="2">
        <f t="shared" si="212"/>
        <v>4.6651756061407506</v>
      </c>
      <c r="E2314" s="2">
        <f t="shared" si="211"/>
        <v>-1.1257515253749517E-2</v>
      </c>
      <c r="F2314" s="2">
        <f t="shared" si="215"/>
        <v>-1.2064128016161153E-2</v>
      </c>
      <c r="G2314" s="2">
        <f t="shared" si="213"/>
        <v>8.0661276241163551E-4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4.7156000000000002</v>
      </c>
      <c r="C2315" s="2">
        <f t="shared" si="210"/>
        <v>4.6566999230582313</v>
      </c>
      <c r="D2315" s="2">
        <f t="shared" si="212"/>
        <v>4.6689107464266213</v>
      </c>
      <c r="E2315" s="2">
        <f t="shared" si="211"/>
        <v>-1.2210823368389967E-2</v>
      </c>
      <c r="F2315" s="2">
        <f t="shared" si="215"/>
        <v>-1.2093467086606916E-2</v>
      </c>
      <c r="G2315" s="2">
        <f t="shared" si="213"/>
        <v>-1.1735628178305077E-4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4.7156000000000002</v>
      </c>
      <c r="C2316" s="2">
        <f t="shared" si="210"/>
        <v>4.6590537810492725</v>
      </c>
      <c r="D2316" s="2">
        <f t="shared" si="212"/>
        <v>4.6723692096542795</v>
      </c>
      <c r="E2316" s="2">
        <f t="shared" si="211"/>
        <v>-1.3315428605007007E-2</v>
      </c>
      <c r="F2316" s="2">
        <f t="shared" si="215"/>
        <v>-1.2337859390286936E-2</v>
      </c>
      <c r="G2316" s="2">
        <f t="shared" si="213"/>
        <v>-9.775692147200709E-4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4.6196000000000002</v>
      </c>
      <c r="C2317" s="2">
        <f t="shared" si="210"/>
        <v>4.6610455070416918</v>
      </c>
      <c r="D2317" s="2">
        <f t="shared" si="212"/>
        <v>4.6684603793095185</v>
      </c>
      <c r="E2317" s="2">
        <f t="shared" si="211"/>
        <v>-7.4148722678266665E-3</v>
      </c>
      <c r="F2317" s="2">
        <f t="shared" si="215"/>
        <v>-1.1353261965794881E-2</v>
      </c>
      <c r="G2317" s="2">
        <f t="shared" si="213"/>
        <v>3.9383896979682149E-3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4.7069000000000001</v>
      </c>
      <c r="C2318" s="2">
        <f t="shared" si="210"/>
        <v>4.6627308136506622</v>
      </c>
      <c r="D2318" s="2">
        <f t="shared" si="212"/>
        <v>4.6713077586199248</v>
      </c>
      <c r="E2318" s="2">
        <f t="shared" si="211"/>
        <v>-8.5769449692625344E-3</v>
      </c>
      <c r="F2318" s="2">
        <f t="shared" si="215"/>
        <v>-1.0797998566488413E-2</v>
      </c>
      <c r="G2318" s="2">
        <f t="shared" si="213"/>
        <v>2.2210535972258787E-3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4.7069000000000001</v>
      </c>
      <c r="C2319" s="2">
        <f t="shared" ref="C2319:C2382" si="216">$C$4*B2309+C2318*(1-$C$4)</f>
        <v>4.664156842319791</v>
      </c>
      <c r="D2319" s="2">
        <f t="shared" si="212"/>
        <v>4.6739442209443745</v>
      </c>
      <c r="E2319" s="2">
        <f t="shared" si="211"/>
        <v>-9.7873786245834538E-3</v>
      </c>
      <c r="F2319" s="2">
        <f t="shared" si="215"/>
        <v>-1.0595874578107421E-2</v>
      </c>
      <c r="G2319" s="2">
        <f t="shared" si="213"/>
        <v>8.0849595352396747E-4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4.8379000000000003</v>
      </c>
      <c r="C2320" s="2">
        <f t="shared" si="216"/>
        <v>4.6653634819629</v>
      </c>
      <c r="D2320" s="2">
        <f t="shared" si="212"/>
        <v>4.6860890934670136</v>
      </c>
      <c r="E2320" s="2">
        <f t="shared" si="211"/>
        <v>-2.0725611504113672E-2</v>
      </c>
      <c r="F2320" s="2">
        <f t="shared" si="215"/>
        <v>-1.2621821963308671E-2</v>
      </c>
      <c r="G2320" s="2">
        <f t="shared" si="213"/>
        <v>-8.1037895408050016E-3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4.8117000000000001</v>
      </c>
      <c r="C2321" s="2">
        <f t="shared" si="216"/>
        <v>4.6919075616609156</v>
      </c>
      <c r="D2321" s="2">
        <f t="shared" si="212"/>
        <v>4.6953936050620495</v>
      </c>
      <c r="E2321" s="2">
        <f t="shared" si="211"/>
        <v>-3.4860434011338981E-3</v>
      </c>
      <c r="F2321" s="2">
        <f t="shared" si="215"/>
        <v>-1.0794666250873716E-2</v>
      </c>
      <c r="G2321" s="2">
        <f t="shared" si="213"/>
        <v>7.3086228497398174E-3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4.8117000000000001</v>
      </c>
      <c r="C2322" s="2">
        <f t="shared" si="216"/>
        <v>4.6888448598669283</v>
      </c>
      <c r="D2322" s="2">
        <f t="shared" si="212"/>
        <v>4.7040088935759714</v>
      </c>
      <c r="E2322" s="2">
        <f t="shared" si="211"/>
        <v>-1.5164033709043068E-2</v>
      </c>
      <c r="F2322" s="2">
        <f t="shared" si="215"/>
        <v>-1.1668539742507587E-2</v>
      </c>
      <c r="G2322" s="2">
        <f t="shared" si="213"/>
        <v>-3.4954939665354807E-3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4.7854999999999999</v>
      </c>
      <c r="C2323" s="2">
        <f t="shared" si="216"/>
        <v>4.6929610352720159</v>
      </c>
      <c r="D2323" s="2">
        <f t="shared" si="212"/>
        <v>4.7100452718296033</v>
      </c>
      <c r="E2323" s="2">
        <f t="shared" si="211"/>
        <v>-1.7084236557587396E-2</v>
      </c>
      <c r="F2323" s="2">
        <f t="shared" si="215"/>
        <v>-1.2751679105523548E-2</v>
      </c>
      <c r="G2323" s="2">
        <f t="shared" si="213"/>
        <v>-4.3325574520638472E-3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4.7156000000000002</v>
      </c>
      <c r="C2324" s="2">
        <f t="shared" si="216"/>
        <v>4.6964439529224746</v>
      </c>
      <c r="D2324" s="2">
        <f t="shared" si="212"/>
        <v>4.7104567331755591</v>
      </c>
      <c r="E2324" s="2">
        <f t="shared" si="211"/>
        <v>-1.40127802530845E-2</v>
      </c>
      <c r="F2324" s="2">
        <f t="shared" si="215"/>
        <v>-1.300389933503574E-2</v>
      </c>
      <c r="G2324" s="2">
        <f t="shared" si="213"/>
        <v>-1.0088809180487605E-3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4.7156000000000002</v>
      </c>
      <c r="C2325" s="2">
        <f t="shared" si="216"/>
        <v>4.6993910370882475</v>
      </c>
      <c r="D2325" s="2">
        <f t="shared" si="212"/>
        <v>4.7108377159032964</v>
      </c>
      <c r="E2325" s="2">
        <f t="shared" si="211"/>
        <v>-1.1446678815048905E-2</v>
      </c>
      <c r="F2325" s="2">
        <f t="shared" si="215"/>
        <v>-1.2692455231038374E-2</v>
      </c>
      <c r="G2325" s="2">
        <f t="shared" si="213"/>
        <v>1.2457764159894691E-3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4.6544999999999996</v>
      </c>
      <c r="C2326" s="2">
        <f t="shared" si="216"/>
        <v>4.7018847236900552</v>
      </c>
      <c r="D2326" s="2">
        <f t="shared" si="212"/>
        <v>4.7066645517623114</v>
      </c>
      <c r="E2326" s="2">
        <f t="shared" si="211"/>
        <v>-4.779828072256187E-3</v>
      </c>
      <c r="F2326" s="2">
        <f t="shared" si="215"/>
        <v>-1.1109929799281939E-2</v>
      </c>
      <c r="G2326" s="2">
        <f t="shared" si="213"/>
        <v>6.3301017270257515E-3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4.6283000000000003</v>
      </c>
      <c r="C2327" s="2">
        <f t="shared" si="216"/>
        <v>4.6892255354300465</v>
      </c>
      <c r="D2327" s="2">
        <f t="shared" si="212"/>
        <v>4.7008597701502879</v>
      </c>
      <c r="E2327" s="2">
        <f t="shared" si="211"/>
        <v>-1.1634234720241388E-2</v>
      </c>
      <c r="F2327" s="2">
        <f t="shared" si="215"/>
        <v>-1.1214790783473828E-2</v>
      </c>
      <c r="G2327" s="2">
        <f t="shared" si="213"/>
        <v>-4.194439367675596E-4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4.5410000000000004</v>
      </c>
      <c r="C2328" s="2">
        <f t="shared" si="216"/>
        <v>4.6919446838254242</v>
      </c>
      <c r="D2328" s="2">
        <f t="shared" si="212"/>
        <v>4.6890183056947112</v>
      </c>
      <c r="E2328" s="2">
        <f t="shared" si="211"/>
        <v>2.9263781307129477E-3</v>
      </c>
      <c r="F2328" s="2">
        <f t="shared" si="215"/>
        <v>-8.3865570006364746E-3</v>
      </c>
      <c r="G2328" s="2">
        <f t="shared" si="213"/>
        <v>1.1312935131349422E-2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4.5410000000000004</v>
      </c>
      <c r="C2329" s="2">
        <f t="shared" si="216"/>
        <v>4.6942455016984361</v>
      </c>
      <c r="D2329" s="2">
        <f t="shared" si="212"/>
        <v>4.678053986754362</v>
      </c>
      <c r="E2329" s="2">
        <f t="shared" si="211"/>
        <v>1.6191514944074115E-2</v>
      </c>
      <c r="F2329" s="2">
        <f t="shared" si="215"/>
        <v>-3.4709426116943565E-3</v>
      </c>
      <c r="G2329" s="2">
        <f t="shared" si="213"/>
        <v>1.9662457555768471E-2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4.5846</v>
      </c>
      <c r="C2330" s="2">
        <f t="shared" si="216"/>
        <v>4.7163461937448306</v>
      </c>
      <c r="D2330" s="2">
        <f t="shared" si="212"/>
        <v>4.6711314692170021</v>
      </c>
      <c r="E2330" s="2">
        <f t="shared" si="211"/>
        <v>4.5214724527828487E-2</v>
      </c>
      <c r="F2330" s="2">
        <f t="shared" si="215"/>
        <v>6.2661908162102119E-3</v>
      </c>
      <c r="G2330" s="2">
        <f t="shared" si="213"/>
        <v>3.8948533711618272E-2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4.5846</v>
      </c>
      <c r="C2331" s="2">
        <f t="shared" si="216"/>
        <v>4.7310160100917793</v>
      </c>
      <c r="D2331" s="2">
        <f t="shared" si="212"/>
        <v>4.664721730756483</v>
      </c>
      <c r="E2331" s="2">
        <f t="shared" si="211"/>
        <v>6.6294279335296302E-2</v>
      </c>
      <c r="F2331" s="2">
        <f t="shared" si="215"/>
        <v>1.8271808520027431E-2</v>
      </c>
      <c r="G2331" s="2">
        <f t="shared" si="213"/>
        <v>4.8022470815268871E-2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4.5846</v>
      </c>
      <c r="C2332" s="2">
        <f t="shared" si="216"/>
        <v>4.7434289316161209</v>
      </c>
      <c r="D2332" s="2">
        <f t="shared" si="212"/>
        <v>4.6587867877374842</v>
      </c>
      <c r="E2332" s="2">
        <f t="shared" ref="E2332:E2395" si="217">C2332-D2332</f>
        <v>8.4642143878636666E-2</v>
      </c>
      <c r="F2332" s="2">
        <f t="shared" si="215"/>
        <v>3.1545875591749283E-2</v>
      </c>
      <c r="G2332" s="2">
        <f t="shared" si="213"/>
        <v>5.3096268286887384E-2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4.5846</v>
      </c>
      <c r="C2333" s="2">
        <f t="shared" si="216"/>
        <v>4.7499014036751799</v>
      </c>
      <c r="D2333" s="2">
        <f t="shared" ref="D2333:D2396" si="218">$D$4*B2333+(1-$D$4)*D2332</f>
        <v>4.6532914701273</v>
      </c>
      <c r="E2333" s="2">
        <f t="shared" si="217"/>
        <v>9.6609933547879834E-2</v>
      </c>
      <c r="F2333" s="2">
        <f t="shared" si="215"/>
        <v>4.4558687182975398E-2</v>
      </c>
      <c r="G2333" s="2">
        <f t="shared" si="213"/>
        <v>5.2051246364904435E-2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4.5846</v>
      </c>
      <c r="C2334" s="2">
        <f t="shared" si="216"/>
        <v>4.7446242646482286</v>
      </c>
      <c r="D2334" s="2">
        <f t="shared" si="218"/>
        <v>4.6482032130808335</v>
      </c>
      <c r="E2334" s="2">
        <f t="shared" si="217"/>
        <v>9.6421051567395111E-2</v>
      </c>
      <c r="F2334" s="2">
        <f t="shared" si="215"/>
        <v>5.4931160059859346E-2</v>
      </c>
      <c r="G2334" s="2">
        <f t="shared" si="213"/>
        <v>4.1489891507535764E-2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4.5846</v>
      </c>
      <c r="C2335" s="2">
        <f t="shared" si="216"/>
        <v>4.7401589931638854</v>
      </c>
      <c r="D2335" s="2">
        <f t="shared" si="218"/>
        <v>4.6434918639637344</v>
      </c>
      <c r="E2335" s="2">
        <f t="shared" si="217"/>
        <v>9.6667129200151081E-2</v>
      </c>
      <c r="F2335" s="2">
        <f t="shared" si="215"/>
        <v>6.3278353887917693E-2</v>
      </c>
      <c r="G2335" s="2">
        <f t="shared" si="213"/>
        <v>3.3388775312233387E-2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4.7156000000000002</v>
      </c>
      <c r="C2336" s="2">
        <f t="shared" si="216"/>
        <v>4.7269806865232873</v>
      </c>
      <c r="D2336" s="2">
        <f t="shared" si="218"/>
        <v>4.648833207373829</v>
      </c>
      <c r="E2336" s="2">
        <f t="shared" si="217"/>
        <v>7.8147479149458299E-2</v>
      </c>
      <c r="F2336" s="2">
        <f t="shared" si="215"/>
        <v>6.6252178940225823E-2</v>
      </c>
      <c r="G2336" s="2">
        <f t="shared" si="213"/>
        <v>1.1895300209232476E-2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4.7156000000000002</v>
      </c>
      <c r="C2337" s="2">
        <f t="shared" si="216"/>
        <v>4.7117990424427818</v>
      </c>
      <c r="D2337" s="2">
        <f t="shared" si="218"/>
        <v>4.6537788957165089</v>
      </c>
      <c r="E2337" s="2">
        <f t="shared" si="217"/>
        <v>5.802014672627287E-2</v>
      </c>
      <c r="F2337" s="2">
        <f t="shared" si="215"/>
        <v>6.4605772497435238E-2</v>
      </c>
      <c r="G2337" s="2">
        <f t="shared" si="213"/>
        <v>-6.5856257711623678E-3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4.7156000000000002</v>
      </c>
      <c r="C2338" s="2">
        <f t="shared" si="216"/>
        <v>4.6855222666823542</v>
      </c>
      <c r="D2338" s="2">
        <f t="shared" si="218"/>
        <v>4.6583582367745455</v>
      </c>
      <c r="E2338" s="2">
        <f t="shared" si="217"/>
        <v>2.716402990780864E-2</v>
      </c>
      <c r="F2338" s="2">
        <f t="shared" si="215"/>
        <v>5.7117423979509918E-2</v>
      </c>
      <c r="G2338" s="2">
        <f t="shared" si="213"/>
        <v>-2.9953394071701278E-2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4.7156000000000002</v>
      </c>
      <c r="C2339" s="2">
        <f t="shared" si="216"/>
        <v>4.6632880718081458</v>
      </c>
      <c r="D2339" s="2">
        <f t="shared" si="218"/>
        <v>4.6625983673838389</v>
      </c>
      <c r="E2339" s="2">
        <f t="shared" si="217"/>
        <v>6.897044243068251E-4</v>
      </c>
      <c r="F2339" s="2">
        <f t="shared" si="215"/>
        <v>4.5831880068469305E-2</v>
      </c>
      <c r="G2339" s="2">
        <f t="shared" si="213"/>
        <v>-4.514217564416248E-2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4.6719999999999997</v>
      </c>
      <c r="C2340" s="2">
        <f t="shared" si="216"/>
        <v>4.6511822146068926</v>
      </c>
      <c r="D2340" s="2">
        <f t="shared" si="218"/>
        <v>4.6632947846146653</v>
      </c>
      <c r="E2340" s="2">
        <f t="shared" si="217"/>
        <v>-1.2112570007772661E-2</v>
      </c>
      <c r="F2340" s="2">
        <f t="shared" si="215"/>
        <v>3.4242990053220908E-2</v>
      </c>
      <c r="G2340" s="2">
        <f t="shared" ref="G2340:G2403" si="219">E2340-F2340</f>
        <v>-4.6355560060993568E-2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4.6283000000000003</v>
      </c>
      <c r="C2341" s="2">
        <f t="shared" si="216"/>
        <v>4.6409387969750631</v>
      </c>
      <c r="D2341" s="2">
        <f t="shared" si="218"/>
        <v>4.6607025783469123</v>
      </c>
      <c r="E2341" s="2">
        <f t="shared" si="217"/>
        <v>-1.9763781371849198E-2</v>
      </c>
      <c r="F2341" s="2">
        <f t="shared" ref="F2341:F2404" si="221">(E2341*(2/(10)))+((1-(2/10))*F2340)</f>
        <v>2.3441635768206886E-2</v>
      </c>
      <c r="G2341" s="2">
        <f t="shared" si="219"/>
        <v>-4.3205417140056088E-2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4.6283000000000003</v>
      </c>
      <c r="C2342" s="2">
        <f t="shared" si="216"/>
        <v>4.6322712897481306</v>
      </c>
      <c r="D2342" s="2">
        <f t="shared" si="218"/>
        <v>4.6583023873582521</v>
      </c>
      <c r="E2342" s="2">
        <f t="shared" si="217"/>
        <v>-2.6031097610121456E-2</v>
      </c>
      <c r="F2342" s="2">
        <f t="shared" si="221"/>
        <v>1.3547089092541218E-2</v>
      </c>
      <c r="G2342" s="2">
        <f t="shared" si="219"/>
        <v>-3.9578186702662672E-2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4.6283000000000003</v>
      </c>
      <c r="C2343" s="2">
        <f t="shared" si="216"/>
        <v>4.6249372451714947</v>
      </c>
      <c r="D2343" s="2">
        <f t="shared" si="218"/>
        <v>4.6560799882946773</v>
      </c>
      <c r="E2343" s="2">
        <f t="shared" si="217"/>
        <v>-3.1142743123182548E-2</v>
      </c>
      <c r="F2343" s="2">
        <f t="shared" si="221"/>
        <v>4.6091226493964656E-3</v>
      </c>
      <c r="G2343" s="2">
        <f t="shared" si="219"/>
        <v>-3.5751865772579015E-2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4.7156000000000002</v>
      </c>
      <c r="C2344" s="2">
        <f t="shared" si="216"/>
        <v>4.6187315151451109</v>
      </c>
      <c r="D2344" s="2">
        <f t="shared" si="218"/>
        <v>4.6604888780506277</v>
      </c>
      <c r="E2344" s="2">
        <f t="shared" si="217"/>
        <v>-4.1757362905516793E-2</v>
      </c>
      <c r="F2344" s="2">
        <f t="shared" si="221"/>
        <v>-4.664174461586186E-3</v>
      </c>
      <c r="G2344" s="2">
        <f t="shared" si="219"/>
        <v>-3.7093188443930607E-2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4.7156000000000002</v>
      </c>
      <c r="C2345" s="2">
        <f t="shared" si="216"/>
        <v>4.6134805128150935</v>
      </c>
      <c r="D2345" s="2">
        <f t="shared" si="218"/>
        <v>4.664571183380211</v>
      </c>
      <c r="E2345" s="2">
        <f t="shared" si="217"/>
        <v>-5.1090670565117513E-2</v>
      </c>
      <c r="F2345" s="2">
        <f t="shared" si="221"/>
        <v>-1.3949473682292452E-2</v>
      </c>
      <c r="G2345" s="2">
        <f t="shared" si="219"/>
        <v>-3.7141196882825064E-2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4.7156000000000002</v>
      </c>
      <c r="C2346" s="2">
        <f t="shared" si="216"/>
        <v>4.6291912031512332</v>
      </c>
      <c r="D2346" s="2">
        <f t="shared" si="218"/>
        <v>4.6683510957224179</v>
      </c>
      <c r="E2346" s="2">
        <f t="shared" si="217"/>
        <v>-3.9159892571184685E-2</v>
      </c>
      <c r="F2346" s="2">
        <f t="shared" si="221"/>
        <v>-1.8991557460070901E-2</v>
      </c>
      <c r="G2346" s="2">
        <f t="shared" si="219"/>
        <v>-2.0168335111113784E-2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4.7156000000000002</v>
      </c>
      <c r="C2347" s="2">
        <f t="shared" si="216"/>
        <v>4.6424848642048895</v>
      </c>
      <c r="D2347" s="2">
        <f t="shared" si="218"/>
        <v>4.6718510145577952</v>
      </c>
      <c r="E2347" s="2">
        <f t="shared" si="217"/>
        <v>-2.9366150352905684E-2</v>
      </c>
      <c r="F2347" s="2">
        <f t="shared" si="221"/>
        <v>-2.1066476038637857E-2</v>
      </c>
      <c r="G2347" s="2">
        <f t="shared" si="219"/>
        <v>-8.299674314267827E-3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4.7156000000000002</v>
      </c>
      <c r="C2348" s="2">
        <f t="shared" si="216"/>
        <v>4.6537333466349065</v>
      </c>
      <c r="D2348" s="2">
        <f t="shared" si="218"/>
        <v>4.6750916801461067</v>
      </c>
      <c r="E2348" s="2">
        <f t="shared" si="217"/>
        <v>-2.13583335112002E-2</v>
      </c>
      <c r="F2348" s="2">
        <f t="shared" si="221"/>
        <v>-2.1124847533150328E-2</v>
      </c>
      <c r="G2348" s="2">
        <f t="shared" si="219"/>
        <v>-2.3348597804987228E-4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4.7069000000000001</v>
      </c>
      <c r="C2349" s="2">
        <f t="shared" si="216"/>
        <v>4.6632512933064589</v>
      </c>
      <c r="D2349" s="2">
        <f t="shared" si="218"/>
        <v>4.6774478519871359</v>
      </c>
      <c r="E2349" s="2">
        <f t="shared" si="217"/>
        <v>-1.4196558680676929E-2</v>
      </c>
      <c r="F2349" s="2">
        <f t="shared" si="221"/>
        <v>-1.9739189762655648E-2</v>
      </c>
      <c r="G2349" s="2">
        <f t="shared" si="219"/>
        <v>5.5426310819787182E-3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4.7069000000000001</v>
      </c>
      <c r="C2350" s="2">
        <f t="shared" si="216"/>
        <v>4.6645972481823881</v>
      </c>
      <c r="D2350" s="2">
        <f t="shared" si="218"/>
        <v>4.6796294925806814</v>
      </c>
      <c r="E2350" s="2">
        <f t="shared" si="217"/>
        <v>-1.5032244398293315E-2</v>
      </c>
      <c r="F2350" s="2">
        <f t="shared" si="221"/>
        <v>-1.8797800689783182E-2</v>
      </c>
      <c r="G2350" s="2">
        <f t="shared" si="219"/>
        <v>3.7655562914898667E-3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4.6719999999999997</v>
      </c>
      <c r="C2351" s="2">
        <f t="shared" si="216"/>
        <v>4.6590130561543281</v>
      </c>
      <c r="D2351" s="2">
        <f t="shared" si="218"/>
        <v>4.6790643449821125</v>
      </c>
      <c r="E2351" s="2">
        <f t="shared" si="217"/>
        <v>-2.0051288827784397E-2</v>
      </c>
      <c r="F2351" s="2">
        <f t="shared" si="221"/>
        <v>-1.9048498317383426E-2</v>
      </c>
      <c r="G2351" s="2">
        <f t="shared" si="219"/>
        <v>-1.0027905104009714E-3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4.6719999999999997</v>
      </c>
      <c r="C2352" s="2">
        <f t="shared" si="216"/>
        <v>4.6542879705921241</v>
      </c>
      <c r="D2352" s="2">
        <f t="shared" si="218"/>
        <v>4.6785410601686221</v>
      </c>
      <c r="E2352" s="2">
        <f t="shared" si="217"/>
        <v>-2.4253089576498077E-2</v>
      </c>
      <c r="F2352" s="2">
        <f t="shared" si="221"/>
        <v>-2.0089416569206354E-2</v>
      </c>
      <c r="G2352" s="2">
        <f t="shared" si="219"/>
        <v>-4.1636730072917225E-3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4.6719999999999997</v>
      </c>
      <c r="C2353" s="2">
        <f t="shared" si="216"/>
        <v>4.6502898212702588</v>
      </c>
      <c r="D2353" s="2">
        <f t="shared" si="218"/>
        <v>4.6780565371931679</v>
      </c>
      <c r="E2353" s="2">
        <f t="shared" si="217"/>
        <v>-2.7766715922909135E-2</v>
      </c>
      <c r="F2353" s="2">
        <f t="shared" si="221"/>
        <v>-2.1624876439946913E-2</v>
      </c>
      <c r="G2353" s="2">
        <f t="shared" si="219"/>
        <v>-6.1418394829622219E-3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4.7156000000000002</v>
      </c>
      <c r="C2354" s="2">
        <f t="shared" si="216"/>
        <v>4.660337541074834</v>
      </c>
      <c r="D2354" s="2">
        <f t="shared" si="218"/>
        <v>4.680837534438119</v>
      </c>
      <c r="E2354" s="2">
        <f t="shared" si="217"/>
        <v>-2.0499993363285007E-2</v>
      </c>
      <c r="F2354" s="2">
        <f t="shared" si="221"/>
        <v>-2.1399899824614536E-2</v>
      </c>
      <c r="G2354" s="2">
        <f t="shared" si="219"/>
        <v>8.9990646132952906E-4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4.7156000000000002</v>
      </c>
      <c r="C2355" s="2">
        <f t="shared" si="216"/>
        <v>4.6688394578325516</v>
      </c>
      <c r="D2355" s="2">
        <f t="shared" si="218"/>
        <v>4.6834125318871473</v>
      </c>
      <c r="E2355" s="2">
        <f t="shared" si="217"/>
        <v>-1.4573074054595736E-2</v>
      </c>
      <c r="F2355" s="2">
        <f t="shared" si="221"/>
        <v>-2.0034534670610778E-2</v>
      </c>
      <c r="G2355" s="2">
        <f t="shared" si="219"/>
        <v>5.4614606160150424E-3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4.8640999999999996</v>
      </c>
      <c r="C2356" s="2">
        <f t="shared" si="216"/>
        <v>4.6760333873967745</v>
      </c>
      <c r="D2356" s="2">
        <f t="shared" si="218"/>
        <v>4.6967967887843951</v>
      </c>
      <c r="E2356" s="2">
        <f t="shared" si="217"/>
        <v>-2.0763401387620561E-2</v>
      </c>
      <c r="F2356" s="2">
        <f t="shared" si="221"/>
        <v>-2.0180308014012736E-2</v>
      </c>
      <c r="G2356" s="2">
        <f t="shared" si="219"/>
        <v>-5.8309337360782504E-4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4.9600999999999997</v>
      </c>
      <c r="C2357" s="2">
        <f t="shared" si="216"/>
        <v>4.6821205585665018</v>
      </c>
      <c r="D2357" s="2">
        <f t="shared" si="218"/>
        <v>4.7163007303559219</v>
      </c>
      <c r="E2357" s="2">
        <f t="shared" si="217"/>
        <v>-3.4180171789420122E-2</v>
      </c>
      <c r="F2357" s="2">
        <f t="shared" si="221"/>
        <v>-2.2980280769094214E-2</v>
      </c>
      <c r="G2357" s="2">
        <f t="shared" si="219"/>
        <v>-1.1199891020325908E-2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4.9775999999999998</v>
      </c>
      <c r="C2358" s="2">
        <f t="shared" si="216"/>
        <v>4.6872712418639635</v>
      </c>
      <c r="D2358" s="2">
        <f t="shared" si="218"/>
        <v>4.7356562318110385</v>
      </c>
      <c r="E2358" s="2">
        <f t="shared" si="217"/>
        <v>-4.8384989947074963E-2</v>
      </c>
      <c r="F2358" s="2">
        <f t="shared" si="221"/>
        <v>-2.8061222604690367E-2</v>
      </c>
      <c r="G2358" s="2">
        <f t="shared" si="219"/>
        <v>-2.0323767342384596E-2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6">
        <f>TITRES_STAT!D2362</f>
        <v>5.1673</v>
      </c>
      <c r="C2359" s="2">
        <f t="shared" si="216"/>
        <v>4.6902910508079696</v>
      </c>
      <c r="D2359" s="2">
        <f t="shared" si="218"/>
        <v>4.7676298442694804</v>
      </c>
      <c r="E2359" s="2">
        <f t="shared" si="217"/>
        <v>-7.7338793461510846E-2</v>
      </c>
      <c r="F2359" s="2">
        <f t="shared" si="221"/>
        <v>-3.7916736776054463E-2</v>
      </c>
      <c r="G2359" s="2">
        <f t="shared" si="219"/>
        <v>-3.9422056685456383E-2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5.1673</v>
      </c>
      <c r="C2360" s="2">
        <f t="shared" si="216"/>
        <v>4.6928462737605896</v>
      </c>
      <c r="D2360" s="2">
        <f t="shared" si="218"/>
        <v>4.7972350409902598</v>
      </c>
      <c r="E2360" s="2">
        <f t="shared" si="217"/>
        <v>-0.10438876722967017</v>
      </c>
      <c r="F2360" s="2">
        <f t="shared" si="221"/>
        <v>-5.1211142866777609E-2</v>
      </c>
      <c r="G2360" s="2">
        <f t="shared" si="219"/>
        <v>-5.3177624362892556E-2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5.1673</v>
      </c>
      <c r="C2361" s="2">
        <f t="shared" si="216"/>
        <v>4.6896391547204983</v>
      </c>
      <c r="D2361" s="2">
        <f t="shared" si="218"/>
        <v>4.8246472601761665</v>
      </c>
      <c r="E2361" s="2">
        <f t="shared" si="217"/>
        <v>-0.13500810545566821</v>
      </c>
      <c r="F2361" s="2">
        <f t="shared" si="221"/>
        <v>-6.7970535384555733E-2</v>
      </c>
      <c r="G2361" s="2">
        <f t="shared" si="219"/>
        <v>-6.7037570071112482E-2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5.1673</v>
      </c>
      <c r="C2362" s="2">
        <f t="shared" si="216"/>
        <v>4.6869254386096522</v>
      </c>
      <c r="D2362" s="2">
        <f t="shared" si="218"/>
        <v>4.850028944607562</v>
      </c>
      <c r="E2362" s="2">
        <f t="shared" si="217"/>
        <v>-0.16310350599790979</v>
      </c>
      <c r="F2362" s="2">
        <f t="shared" si="221"/>
        <v>-8.6997129507226545E-2</v>
      </c>
      <c r="G2362" s="2">
        <f t="shared" si="219"/>
        <v>-7.6106376490683247E-2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5.3552</v>
      </c>
      <c r="C2363" s="2">
        <f t="shared" si="216"/>
        <v>4.6846292172850905</v>
      </c>
      <c r="D2363" s="2">
        <f t="shared" si="218"/>
        <v>4.8874490227847796</v>
      </c>
      <c r="E2363" s="2">
        <f t="shared" si="217"/>
        <v>-0.20281980549968903</v>
      </c>
      <c r="F2363" s="2">
        <f t="shared" si="221"/>
        <v>-0.11016166470571906</v>
      </c>
      <c r="G2363" s="2">
        <f t="shared" si="219"/>
        <v>-9.2658140793969973E-2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5.1673</v>
      </c>
      <c r="C2364" s="2">
        <f t="shared" si="216"/>
        <v>4.689393953087384</v>
      </c>
      <c r="D2364" s="2">
        <f t="shared" si="218"/>
        <v>4.908178724800722</v>
      </c>
      <c r="E2364" s="2">
        <f t="shared" si="217"/>
        <v>-0.21878477171333799</v>
      </c>
      <c r="F2364" s="2">
        <f t="shared" si="221"/>
        <v>-0.13188628610724284</v>
      </c>
      <c r="G2364" s="2">
        <f t="shared" si="219"/>
        <v>-8.6898485606095144E-2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5.1673</v>
      </c>
      <c r="C2365" s="2">
        <f t="shared" si="216"/>
        <v>4.6934256526124019</v>
      </c>
      <c r="D2365" s="2">
        <f t="shared" si="218"/>
        <v>4.9273728933340024</v>
      </c>
      <c r="E2365" s="2">
        <f t="shared" si="217"/>
        <v>-0.23394724072160056</v>
      </c>
      <c r="F2365" s="2">
        <f t="shared" si="221"/>
        <v>-0.1522984770301144</v>
      </c>
      <c r="G2365" s="2">
        <f t="shared" si="219"/>
        <v>-8.1648763691486159E-2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5.3926999999999996</v>
      </c>
      <c r="C2366" s="2">
        <f t="shared" si="216"/>
        <v>4.719683244518186</v>
      </c>
      <c r="D2366" s="2">
        <f t="shared" si="218"/>
        <v>4.9618415679018533</v>
      </c>
      <c r="E2366" s="2">
        <f t="shared" si="217"/>
        <v>-0.24215832338366727</v>
      </c>
      <c r="F2366" s="2">
        <f t="shared" si="221"/>
        <v>-0.170270446300825</v>
      </c>
      <c r="G2366" s="2">
        <f t="shared" si="219"/>
        <v>-7.1887877082842278E-2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5.6276000000000002</v>
      </c>
      <c r="C2367" s="2">
        <f t="shared" si="216"/>
        <v>4.7566704376692339</v>
      </c>
      <c r="D2367" s="2">
        <f t="shared" si="218"/>
        <v>5.0111570073165304</v>
      </c>
      <c r="E2367" s="2">
        <f t="shared" si="217"/>
        <v>-0.25448656964729643</v>
      </c>
      <c r="F2367" s="2">
        <f t="shared" si="221"/>
        <v>-0.1871136709701193</v>
      </c>
      <c r="G2367" s="2">
        <f t="shared" si="219"/>
        <v>-6.7372898677177134E-2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5.6276000000000002</v>
      </c>
      <c r="C2368" s="2">
        <f t="shared" si="216"/>
        <v>4.7906596011047364</v>
      </c>
      <c r="D2368" s="2">
        <f t="shared" si="218"/>
        <v>5.0568194512190097</v>
      </c>
      <c r="E2368" s="2">
        <f t="shared" si="217"/>
        <v>-0.26615985011427323</v>
      </c>
      <c r="F2368" s="2">
        <f t="shared" si="221"/>
        <v>-0.20292290679895009</v>
      </c>
      <c r="G2368" s="2">
        <f t="shared" si="219"/>
        <v>-6.3236943315323146E-2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5.6369999999999996</v>
      </c>
      <c r="C2369" s="2">
        <f t="shared" si="216"/>
        <v>4.8486042778578531</v>
      </c>
      <c r="D2369" s="2">
        <f t="shared" si="218"/>
        <v>5.0997957881657499</v>
      </c>
      <c r="E2369" s="2">
        <f t="shared" si="217"/>
        <v>-0.25119151030789677</v>
      </c>
      <c r="F2369" s="2">
        <f t="shared" si="221"/>
        <v>-0.21257662750073944</v>
      </c>
      <c r="G2369" s="2">
        <f t="shared" si="219"/>
        <v>-3.861488280715733E-2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5.6369999999999996</v>
      </c>
      <c r="C2370" s="2">
        <f t="shared" si="216"/>
        <v>4.8976343889566447</v>
      </c>
      <c r="D2370" s="2">
        <f t="shared" si="218"/>
        <v>5.1395886927460648</v>
      </c>
      <c r="E2370" s="2">
        <f t="shared" si="217"/>
        <v>-0.24195430378942007</v>
      </c>
      <c r="F2370" s="2">
        <f t="shared" si="221"/>
        <v>-0.21845216275847557</v>
      </c>
      <c r="G2370" s="2">
        <f t="shared" si="219"/>
        <v>-2.3502141030944501E-2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5.6369999999999996</v>
      </c>
      <c r="C2371" s="2">
        <f t="shared" si="216"/>
        <v>4.9391214060402371</v>
      </c>
      <c r="D2371" s="2">
        <f t="shared" si="218"/>
        <v>5.1764339747648744</v>
      </c>
      <c r="E2371" s="2">
        <f t="shared" si="217"/>
        <v>-0.23731256872463735</v>
      </c>
      <c r="F2371" s="2">
        <f t="shared" si="221"/>
        <v>-0.22222424395170792</v>
      </c>
      <c r="G2371" s="2">
        <f t="shared" si="219"/>
        <v>-1.5088324772929429E-2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5.6369999999999996</v>
      </c>
      <c r="C2372" s="2">
        <f t="shared" si="216"/>
        <v>4.9742258051109696</v>
      </c>
      <c r="D2372" s="2">
        <f t="shared" si="218"/>
        <v>5.2105499766341428</v>
      </c>
      <c r="E2372" s="2">
        <f t="shared" si="217"/>
        <v>-0.2363241715231732</v>
      </c>
      <c r="F2372" s="2">
        <f t="shared" si="221"/>
        <v>-0.225044229466001</v>
      </c>
      <c r="G2372" s="2">
        <f t="shared" si="219"/>
        <v>-1.1279942057172199E-2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5.6369999999999996</v>
      </c>
      <c r="C2373" s="2">
        <f t="shared" si="216"/>
        <v>5.0328372197092817</v>
      </c>
      <c r="D2373" s="2">
        <f t="shared" si="218"/>
        <v>5.2421388672538356</v>
      </c>
      <c r="E2373" s="2">
        <f t="shared" si="217"/>
        <v>-0.20930164754455394</v>
      </c>
      <c r="F2373" s="2">
        <f t="shared" si="221"/>
        <v>-0.22189571308171158</v>
      </c>
      <c r="G2373" s="2">
        <f t="shared" si="219"/>
        <v>1.2594065537157639E-2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5.6369999999999996</v>
      </c>
      <c r="C2374" s="2">
        <f t="shared" si="216"/>
        <v>5.053523801292469</v>
      </c>
      <c r="D2374" s="2">
        <f t="shared" si="218"/>
        <v>5.2713878400498473</v>
      </c>
      <c r="E2374" s="2">
        <f t="shared" si="217"/>
        <v>-0.21786403875737825</v>
      </c>
      <c r="F2374" s="2">
        <f t="shared" si="221"/>
        <v>-0.22108937821684493</v>
      </c>
      <c r="G2374" s="2">
        <f t="shared" si="219"/>
        <v>3.2253394594666807E-3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5.6369999999999996</v>
      </c>
      <c r="C2375" s="2">
        <f t="shared" si="216"/>
        <v>5.0710278318628577</v>
      </c>
      <c r="D2375" s="2">
        <f t="shared" si="218"/>
        <v>5.2984702222683771</v>
      </c>
      <c r="E2375" s="2">
        <f t="shared" si="217"/>
        <v>-0.22744239040551939</v>
      </c>
      <c r="F2375" s="2">
        <f t="shared" si="221"/>
        <v>-0.22235998065457982</v>
      </c>
      <c r="G2375" s="2">
        <f t="shared" si="219"/>
        <v>-5.0824097509395705E-3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5.6369999999999996</v>
      </c>
      <c r="C2376" s="2">
        <f t="shared" si="216"/>
        <v>5.1205158577301102</v>
      </c>
      <c r="D2376" s="2">
        <f t="shared" si="218"/>
        <v>5.3235465021003492</v>
      </c>
      <c r="E2376" s="2">
        <f t="shared" si="217"/>
        <v>-0.20303064437023899</v>
      </c>
      <c r="F2376" s="2">
        <f t="shared" si="221"/>
        <v>-0.21849411339771166</v>
      </c>
      <c r="G2376" s="2">
        <f t="shared" si="219"/>
        <v>1.546346902747267E-2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5.6369999999999996</v>
      </c>
      <c r="C2377" s="2">
        <f t="shared" si="216"/>
        <v>5.1985288026947094</v>
      </c>
      <c r="D2377" s="2">
        <f t="shared" si="218"/>
        <v>5.3467652797225451</v>
      </c>
      <c r="E2377" s="2">
        <f t="shared" si="217"/>
        <v>-0.14823647702783571</v>
      </c>
      <c r="F2377" s="2">
        <f t="shared" si="221"/>
        <v>-0.2044425861237365</v>
      </c>
      <c r="G2377" s="2">
        <f t="shared" si="219"/>
        <v>5.6206109095900791E-2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5.6369999999999996</v>
      </c>
      <c r="C2378" s="2">
        <f t="shared" si="216"/>
        <v>5.2645397561262932</v>
      </c>
      <c r="D2378" s="2">
        <f t="shared" si="218"/>
        <v>5.3682641478912458</v>
      </c>
      <c r="E2378" s="2">
        <f t="shared" si="217"/>
        <v>-0.10372439176495263</v>
      </c>
      <c r="F2378" s="2">
        <f t="shared" si="221"/>
        <v>-0.18429894725197973</v>
      </c>
      <c r="G2378" s="2">
        <f t="shared" si="219"/>
        <v>8.0574555487027105E-2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5.6369999999999996</v>
      </c>
      <c r="C2379" s="2">
        <f t="shared" si="216"/>
        <v>5.3218413321068629</v>
      </c>
      <c r="D2379" s="2">
        <f t="shared" si="218"/>
        <v>5.3881705073067092</v>
      </c>
      <c r="E2379" s="2">
        <f t="shared" si="217"/>
        <v>-6.6329175199846269E-2</v>
      </c>
      <c r="F2379" s="2">
        <f t="shared" si="221"/>
        <v>-0.16070499284155304</v>
      </c>
      <c r="G2379" s="2">
        <f t="shared" si="219"/>
        <v>9.4375817641706772E-2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5.3833000000000002</v>
      </c>
      <c r="C2380" s="2">
        <f t="shared" si="216"/>
        <v>5.3703272810134992</v>
      </c>
      <c r="D2380" s="2">
        <f t="shared" si="218"/>
        <v>5.3878097289876941</v>
      </c>
      <c r="E2380" s="2">
        <f t="shared" si="217"/>
        <v>-1.7482447974194848E-2</v>
      </c>
      <c r="F2380" s="2">
        <f t="shared" si="221"/>
        <v>-0.13206048386808142</v>
      </c>
      <c r="G2380" s="2">
        <f t="shared" si="219"/>
        <v>0.11457803589388657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5.3833000000000002</v>
      </c>
      <c r="C2381" s="2">
        <f t="shared" si="216"/>
        <v>5.4113538531652683</v>
      </c>
      <c r="D2381" s="2">
        <f t="shared" si="218"/>
        <v>5.3874756749886057</v>
      </c>
      <c r="E2381" s="2">
        <f t="shared" si="217"/>
        <v>2.3878178176662601E-2</v>
      </c>
      <c r="F2381" s="2">
        <f t="shared" si="221"/>
        <v>-0.10087275145913262</v>
      </c>
      <c r="G2381" s="2">
        <f t="shared" si="219"/>
        <v>0.12475092963579522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5.3833000000000002</v>
      </c>
      <c r="C2382" s="2">
        <f t="shared" si="216"/>
        <v>5.4460686449859956</v>
      </c>
      <c r="D2382" s="2">
        <f t="shared" si="218"/>
        <v>5.3871663657301907</v>
      </c>
      <c r="E2382" s="2">
        <f t="shared" si="217"/>
        <v>5.8902279255804935E-2</v>
      </c>
      <c r="F2382" s="2">
        <f t="shared" si="221"/>
        <v>-6.8917745316145113E-2</v>
      </c>
      <c r="G2382" s="2">
        <f t="shared" si="219"/>
        <v>0.12782002457195005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5.3833000000000002</v>
      </c>
      <c r="C2383" s="2">
        <f t="shared" ref="C2383:C2446" si="222">$C$4*B2373+C2382*(1-$C$4)</f>
        <v>5.4754426996035344</v>
      </c>
      <c r="D2383" s="2">
        <f t="shared" si="218"/>
        <v>5.386879968268695</v>
      </c>
      <c r="E2383" s="2">
        <f t="shared" si="217"/>
        <v>8.8562731334839384E-2</v>
      </c>
      <c r="F2383" s="2">
        <f t="shared" si="221"/>
        <v>-3.7421649985948213E-2</v>
      </c>
      <c r="G2383" s="2">
        <f t="shared" si="219"/>
        <v>0.1259843813207876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5.1765999999999996</v>
      </c>
      <c r="C2384" s="2">
        <f t="shared" si="222"/>
        <v>5.500297668895298</v>
      </c>
      <c r="D2384" s="2">
        <f t="shared" si="218"/>
        <v>5.3713036743228662</v>
      </c>
      <c r="E2384" s="2">
        <f t="shared" si="217"/>
        <v>0.12899399457243188</v>
      </c>
      <c r="F2384" s="2">
        <f t="shared" si="221"/>
        <v>-4.1385210742721952E-3</v>
      </c>
      <c r="G2384" s="2">
        <f t="shared" si="219"/>
        <v>0.13313251564670409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5.3833000000000002</v>
      </c>
      <c r="C2385" s="2">
        <f t="shared" si="222"/>
        <v>5.5213287967575599</v>
      </c>
      <c r="D2385" s="2">
        <f t="shared" si="218"/>
        <v>5.3721922910396911</v>
      </c>
      <c r="E2385" s="2">
        <f t="shared" si="217"/>
        <v>0.14913650571786885</v>
      </c>
      <c r="F2385" s="2">
        <f t="shared" si="221"/>
        <v>2.6516484284156015E-2</v>
      </c>
      <c r="G2385" s="2">
        <f t="shared" si="219"/>
        <v>0.12262002143371284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5.3833000000000002</v>
      </c>
      <c r="C2386" s="2">
        <f t="shared" si="222"/>
        <v>5.5391243664871661</v>
      </c>
      <c r="D2386" s="2">
        <f t="shared" si="218"/>
        <v>5.3730150842960107</v>
      </c>
      <c r="E2386" s="2">
        <f t="shared" si="217"/>
        <v>0.16610928219115539</v>
      </c>
      <c r="F2386" s="2">
        <f t="shared" si="221"/>
        <v>5.4435043865555893E-2</v>
      </c>
      <c r="G2386" s="2">
        <f t="shared" si="219"/>
        <v>0.1116742383255995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5.3833000000000002</v>
      </c>
      <c r="C2387" s="2">
        <f t="shared" si="222"/>
        <v>5.5541821562583706</v>
      </c>
      <c r="D2387" s="2">
        <f t="shared" si="218"/>
        <v>5.3737769299037135</v>
      </c>
      <c r="E2387" s="2">
        <f t="shared" si="217"/>
        <v>0.18040522635465717</v>
      </c>
      <c r="F2387" s="2">
        <f t="shared" si="221"/>
        <v>7.9629080363376153E-2</v>
      </c>
      <c r="G2387" s="2">
        <f t="shared" si="219"/>
        <v>0.10077614599128101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5.3833000000000002</v>
      </c>
      <c r="C2388" s="2">
        <f t="shared" si="222"/>
        <v>5.5669233629878514</v>
      </c>
      <c r="D2388" s="2">
        <f t="shared" si="218"/>
        <v>5.3744823425034385</v>
      </c>
      <c r="E2388" s="2">
        <f t="shared" si="217"/>
        <v>0.19244102048441292</v>
      </c>
      <c r="F2388" s="2">
        <f t="shared" si="221"/>
        <v>0.10219146838758351</v>
      </c>
      <c r="G2388" s="2">
        <f t="shared" si="219"/>
        <v>9.0249552096829402E-2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5.3833000000000002</v>
      </c>
      <c r="C2389" s="2">
        <f t="shared" si="222"/>
        <v>5.5777043840666432</v>
      </c>
      <c r="D2389" s="2">
        <f t="shared" si="218"/>
        <v>5.375135502317999</v>
      </c>
      <c r="E2389" s="2">
        <f t="shared" si="217"/>
        <v>0.20256888174864418</v>
      </c>
      <c r="F2389" s="2">
        <f t="shared" si="221"/>
        <v>0.12226695105979565</v>
      </c>
      <c r="G2389" s="2">
        <f t="shared" si="219"/>
        <v>8.0301930688848527E-2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5.6181999999999999</v>
      </c>
      <c r="C2390" s="2">
        <f t="shared" si="222"/>
        <v>5.5477960172871592</v>
      </c>
      <c r="D2390" s="2">
        <f t="shared" si="218"/>
        <v>5.3931402799240731</v>
      </c>
      <c r="E2390" s="2">
        <f t="shared" si="217"/>
        <v>0.15465573736308613</v>
      </c>
      <c r="F2390" s="2">
        <f t="shared" si="221"/>
        <v>0.12874470832045376</v>
      </c>
      <c r="G2390" s="2">
        <f t="shared" si="219"/>
        <v>2.5911029042632372E-2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5.6181999999999999</v>
      </c>
      <c r="C2391" s="2">
        <f t="shared" si="222"/>
        <v>5.5224889377045194</v>
      </c>
      <c r="D2391" s="2">
        <f t="shared" si="218"/>
        <v>5.4098113703000674</v>
      </c>
      <c r="E2391" s="2">
        <f t="shared" si="217"/>
        <v>0.11267756740445201</v>
      </c>
      <c r="F2391" s="2">
        <f t="shared" si="221"/>
        <v>0.1255312801372534</v>
      </c>
      <c r="G2391" s="2">
        <f t="shared" si="219"/>
        <v>-1.2853712732801392E-2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5.6369999999999996</v>
      </c>
      <c r="C2392" s="2">
        <f t="shared" si="222"/>
        <v>5.5010752549807469</v>
      </c>
      <c r="D2392" s="2">
        <f t="shared" si="218"/>
        <v>5.4266401576852479</v>
      </c>
      <c r="E2392" s="2">
        <f t="shared" si="217"/>
        <v>7.443509729549902E-2</v>
      </c>
      <c r="F2392" s="2">
        <f t="shared" si="221"/>
        <v>0.11531204356890253</v>
      </c>
      <c r="G2392" s="2">
        <f t="shared" si="219"/>
        <v>-4.0876946273403506E-2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5.6369999999999996</v>
      </c>
      <c r="C2393" s="2">
        <f t="shared" si="222"/>
        <v>5.4829559849837084</v>
      </c>
      <c r="D2393" s="2">
        <f t="shared" si="218"/>
        <v>5.4422223682270809</v>
      </c>
      <c r="E2393" s="2">
        <f t="shared" si="217"/>
        <v>4.0733616756627455E-2</v>
      </c>
      <c r="F2393" s="2">
        <f t="shared" si="221"/>
        <v>0.10039635820644752</v>
      </c>
      <c r="G2393" s="2">
        <f t="shared" si="219"/>
        <v>-5.9662741449820061E-2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5.8906999999999998</v>
      </c>
      <c r="C2394" s="2">
        <f t="shared" si="222"/>
        <v>5.4358242949862152</v>
      </c>
      <c r="D2394" s="2">
        <f t="shared" si="218"/>
        <v>5.4754429335435928</v>
      </c>
      <c r="E2394" s="2">
        <f t="shared" si="217"/>
        <v>-3.9618638557377572E-2</v>
      </c>
      <c r="F2394" s="2">
        <f t="shared" si="221"/>
        <v>7.2393358853682505E-2</v>
      </c>
      <c r="G2394" s="2">
        <f t="shared" si="219"/>
        <v>-0.11201199741106008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5.8906999999999998</v>
      </c>
      <c r="C2395" s="2">
        <f t="shared" si="222"/>
        <v>5.4277436342191052</v>
      </c>
      <c r="D2395" s="2">
        <f t="shared" si="218"/>
        <v>5.5062027162440668</v>
      </c>
      <c r="E2395" s="2">
        <f t="shared" si="217"/>
        <v>-7.8459082024961546E-2</v>
      </c>
      <c r="F2395" s="2">
        <f t="shared" si="221"/>
        <v>4.2222870677953689E-2</v>
      </c>
      <c r="G2395" s="2">
        <f t="shared" si="219"/>
        <v>-0.12068195270291524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5.8906999999999998</v>
      </c>
      <c r="C2396" s="2">
        <f t="shared" si="222"/>
        <v>5.4209061520315505</v>
      </c>
      <c r="D2396" s="2">
        <f t="shared" si="218"/>
        <v>5.5346839965222836</v>
      </c>
      <c r="E2396" s="2">
        <f t="shared" ref="E2396:E2459" si="223">C2396-D2396</f>
        <v>-0.11377784449073314</v>
      </c>
      <c r="F2396" s="2">
        <f t="shared" si="221"/>
        <v>1.1022727644216322E-2</v>
      </c>
      <c r="G2396" s="2">
        <f t="shared" si="219"/>
        <v>-0.12480057213494947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6.1067999999999998</v>
      </c>
      <c r="C2397" s="2">
        <f t="shared" si="222"/>
        <v>5.4151205901805426</v>
      </c>
      <c r="D2397" s="2">
        <f t="shared" ref="D2397:D2460" si="224">$D$4*B2397+(1-$D$4)*D2396</f>
        <v>5.5770629597428547</v>
      </c>
      <c r="E2397" s="2">
        <f t="shared" si="223"/>
        <v>-0.16194236956231212</v>
      </c>
      <c r="F2397" s="2">
        <f t="shared" si="221"/>
        <v>-2.3570291797089367E-2</v>
      </c>
      <c r="G2397" s="2">
        <f t="shared" si="219"/>
        <v>-0.13837207776522276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6.1536999999999997</v>
      </c>
      <c r="C2398" s="2">
        <f t="shared" si="222"/>
        <v>5.410225114768151</v>
      </c>
      <c r="D2398" s="2">
        <f t="shared" si="224"/>
        <v>5.619776814576718</v>
      </c>
      <c r="E2398" s="2">
        <f t="shared" si="223"/>
        <v>-0.20955169980856692</v>
      </c>
      <c r="F2398" s="2">
        <f t="shared" si="221"/>
        <v>-6.0766573399384884E-2</v>
      </c>
      <c r="G2398" s="2">
        <f t="shared" si="219"/>
        <v>-0.14878512640918204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6.1536999999999997</v>
      </c>
      <c r="C2399" s="2">
        <f t="shared" si="222"/>
        <v>5.4060827894192043</v>
      </c>
      <c r="D2399" s="2">
        <f t="shared" si="224"/>
        <v>5.6593266801636277</v>
      </c>
      <c r="E2399" s="2">
        <f t="shared" si="223"/>
        <v>-0.25324389074442344</v>
      </c>
      <c r="F2399" s="2">
        <f t="shared" si="221"/>
        <v>-9.9262036868392606E-2</v>
      </c>
      <c r="G2399" s="2">
        <f t="shared" si="219"/>
        <v>-0.15398185387603083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6.1536999999999997</v>
      </c>
      <c r="C2400" s="2">
        <f t="shared" si="222"/>
        <v>5.4387162064316348</v>
      </c>
      <c r="D2400" s="2">
        <f t="shared" si="224"/>
        <v>5.6959469260774336</v>
      </c>
      <c r="E2400" s="2">
        <f t="shared" si="223"/>
        <v>-0.2572307196457988</v>
      </c>
      <c r="F2400" s="2">
        <f t="shared" si="221"/>
        <v>-0.13085577342387383</v>
      </c>
      <c r="G2400" s="2">
        <f t="shared" si="219"/>
        <v>-0.12637494622192497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6">
        <f>TITRES_STAT!D2404</f>
        <v>6.1067999999999998</v>
      </c>
      <c r="C2401" s="2">
        <f t="shared" si="222"/>
        <v>5.4663290977498447</v>
      </c>
      <c r="D2401" s="2">
        <f t="shared" si="224"/>
        <v>5.7263804871087345</v>
      </c>
      <c r="E2401" s="2">
        <f t="shared" si="223"/>
        <v>-0.26005138935888983</v>
      </c>
      <c r="F2401" s="2">
        <f t="shared" si="221"/>
        <v>-0.15669489661087704</v>
      </c>
      <c r="G2401" s="2">
        <f t="shared" si="219"/>
        <v>-0.10335649274801278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6">
        <f>TITRES_STAT!D2405</f>
        <v>6.1067999999999998</v>
      </c>
      <c r="C2402" s="2">
        <f t="shared" si="222"/>
        <v>5.4925861596344836</v>
      </c>
      <c r="D2402" s="2">
        <f t="shared" si="224"/>
        <v>5.7545597102858652</v>
      </c>
      <c r="E2402" s="2">
        <f t="shared" si="223"/>
        <v>-0.26197355065138161</v>
      </c>
      <c r="F2402" s="2">
        <f t="shared" si="221"/>
        <v>-0.17775062741897796</v>
      </c>
      <c r="G2402" s="2">
        <f t="shared" si="219"/>
        <v>-8.4222923232403657E-2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6">
        <f>TITRES_STAT!D2406</f>
        <v>5.9188999999999998</v>
      </c>
      <c r="C2403" s="2">
        <f t="shared" si="222"/>
        <v>5.5148036735368704</v>
      </c>
      <c r="D2403" s="2">
        <f t="shared" si="224"/>
        <v>5.7667330650795048</v>
      </c>
      <c r="E2403" s="2">
        <f t="shared" si="223"/>
        <v>-0.25192939154263438</v>
      </c>
      <c r="F2403" s="2">
        <f t="shared" si="221"/>
        <v>-0.19258638024370928</v>
      </c>
      <c r="G2403" s="2">
        <f t="shared" si="219"/>
        <v>-5.9343011298925108E-2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6">
        <f>TITRES_STAT!D2407</f>
        <v>6.1818999999999997</v>
      </c>
      <c r="C2404" s="2">
        <f t="shared" si="222"/>
        <v>5.572633877608121</v>
      </c>
      <c r="D2404" s="2">
        <f t="shared" si="224"/>
        <v>5.7974861713699113</v>
      </c>
      <c r="E2404" s="2">
        <f t="shared" si="223"/>
        <v>-0.22485229376179028</v>
      </c>
      <c r="F2404" s="2">
        <f t="shared" si="221"/>
        <v>-0.1990395629473255</v>
      </c>
      <c r="G2404" s="2">
        <f t="shared" ref="G2404:G2467" si="225">E2404-F2404</f>
        <v>-2.5812730814464779E-2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6">
        <f>TITRES_STAT!D2408</f>
        <v>6.3886000000000003</v>
      </c>
      <c r="C2405" s="2">
        <f t="shared" si="222"/>
        <v>5.6215671272068715</v>
      </c>
      <c r="D2405" s="2">
        <f t="shared" si="224"/>
        <v>5.841272380898066</v>
      </c>
      <c r="E2405" s="2">
        <f t="shared" si="223"/>
        <v>-0.21970525369119454</v>
      </c>
      <c r="F2405" s="2">
        <f t="shared" ref="F2405:F2468" si="227">(E2405*(2/(10)))+((1-(2/10))*F2404)</f>
        <v>-0.20317270109609931</v>
      </c>
      <c r="G2405" s="2">
        <f t="shared" si="225"/>
        <v>-1.6532552595095229E-2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6">
        <f>TITRES_STAT!D2409</f>
        <v>6.5765000000000002</v>
      </c>
      <c r="C2406" s="2">
        <f t="shared" si="222"/>
        <v>5.6629721845596599</v>
      </c>
      <c r="D2406" s="2">
        <f t="shared" si="224"/>
        <v>5.8957336860167278</v>
      </c>
      <c r="E2406" s="2">
        <f t="shared" si="223"/>
        <v>-0.23276150145706787</v>
      </c>
      <c r="F2406" s="2">
        <f t="shared" si="227"/>
        <v>-0.20909046116829302</v>
      </c>
      <c r="G2406" s="2">
        <f t="shared" si="225"/>
        <v>-2.3671040288774842E-2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6">
        <f>TITRES_STAT!D2410</f>
        <v>6.5765000000000002</v>
      </c>
      <c r="C2407" s="2">
        <f t="shared" si="222"/>
        <v>5.7312533869350961</v>
      </c>
      <c r="D2407" s="2">
        <f t="shared" si="224"/>
        <v>5.9461608203858596</v>
      </c>
      <c r="E2407" s="2">
        <f t="shared" si="223"/>
        <v>-0.21490743345076346</v>
      </c>
      <c r="F2407" s="2">
        <f t="shared" si="227"/>
        <v>-0.21025385562478713</v>
      </c>
      <c r="G2407" s="2">
        <f t="shared" si="225"/>
        <v>-4.653577825976335E-3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6">
        <f>TITRES_STAT!D2411</f>
        <v>6.6611000000000002</v>
      </c>
      <c r="C2408" s="2">
        <f t="shared" si="222"/>
        <v>5.7962451735604663</v>
      </c>
      <c r="D2408" s="2">
        <f t="shared" si="224"/>
        <v>5.9991192781350557</v>
      </c>
      <c r="E2408" s="2">
        <f t="shared" si="223"/>
        <v>-0.20287410457458943</v>
      </c>
      <c r="F2408" s="2">
        <f t="shared" si="227"/>
        <v>-0.20877790541474761</v>
      </c>
      <c r="G2408" s="2">
        <f t="shared" si="225"/>
        <v>5.9038008401581799E-3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6.6611000000000002</v>
      </c>
      <c r="C2409" s="2">
        <f t="shared" si="222"/>
        <v>5.8512382237819329</v>
      </c>
      <c r="D2409" s="2">
        <f t="shared" si="224"/>
        <v>6.0481548871620889</v>
      </c>
      <c r="E2409" s="2">
        <f t="shared" si="223"/>
        <v>-0.19691666338015601</v>
      </c>
      <c r="F2409" s="2">
        <f t="shared" si="227"/>
        <v>-0.20640565700782929</v>
      </c>
      <c r="G2409" s="2">
        <f t="shared" si="225"/>
        <v>9.4889936276732756E-3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6.6704999999999997</v>
      </c>
      <c r="C2410" s="2">
        <f t="shared" si="222"/>
        <v>5.8977708047385589</v>
      </c>
      <c r="D2410" s="2">
        <f t="shared" si="224"/>
        <v>6.0942545251500819</v>
      </c>
      <c r="E2410" s="2">
        <f t="shared" si="223"/>
        <v>-0.19648372041152307</v>
      </c>
      <c r="F2410" s="2">
        <f t="shared" si="227"/>
        <v>-0.20442126968856805</v>
      </c>
      <c r="G2410" s="2">
        <f t="shared" si="225"/>
        <v>7.9375492770449863E-3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6.9617000000000004</v>
      </c>
      <c r="C2411" s="2">
        <f t="shared" si="222"/>
        <v>5.9299291424710887</v>
      </c>
      <c r="D2411" s="2">
        <f t="shared" si="224"/>
        <v>6.1585097455093347</v>
      </c>
      <c r="E2411" s="2">
        <f t="shared" si="223"/>
        <v>-0.22858060303824601</v>
      </c>
      <c r="F2411" s="2">
        <f t="shared" si="227"/>
        <v>-0.20925313635850365</v>
      </c>
      <c r="G2411" s="2">
        <f t="shared" si="225"/>
        <v>-1.9327466679742361E-2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6">
        <f>TITRES_STAT!D2415</f>
        <v>7.0462999999999996</v>
      </c>
      <c r="C2412" s="2">
        <f t="shared" si="222"/>
        <v>5.9571400436293835</v>
      </c>
      <c r="D2412" s="2">
        <f t="shared" si="224"/>
        <v>6.2242719865827176</v>
      </c>
      <c r="E2412" s="2">
        <f t="shared" si="223"/>
        <v>-0.26713194295333409</v>
      </c>
      <c r="F2412" s="2">
        <f t="shared" si="227"/>
        <v>-0.22082889767746974</v>
      </c>
      <c r="G2412" s="2">
        <f t="shared" si="225"/>
        <v>-4.6303045275864346E-2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7.0462999999999996</v>
      </c>
      <c r="C2413" s="2">
        <f t="shared" si="222"/>
        <v>5.9512569599940939</v>
      </c>
      <c r="D2413" s="2">
        <f t="shared" si="224"/>
        <v>6.2851629505395534</v>
      </c>
      <c r="E2413" s="2">
        <f t="shared" si="223"/>
        <v>-0.33390599054545955</v>
      </c>
      <c r="F2413" s="2">
        <f t="shared" si="227"/>
        <v>-0.24344431625106772</v>
      </c>
      <c r="G2413" s="2">
        <f t="shared" si="225"/>
        <v>-9.0461674294391836E-2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7.0462999999999996</v>
      </c>
      <c r="C2414" s="2">
        <f t="shared" si="222"/>
        <v>5.9867405046103874</v>
      </c>
      <c r="D2414" s="2">
        <f t="shared" si="224"/>
        <v>6.341543472721809</v>
      </c>
      <c r="E2414" s="2">
        <f t="shared" si="223"/>
        <v>-0.35480296811142154</v>
      </c>
      <c r="F2414" s="2">
        <f t="shared" si="227"/>
        <v>-0.26571604662313847</v>
      </c>
      <c r="G2414" s="2">
        <f t="shared" si="225"/>
        <v>-8.9086921488283066E-2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7.0462999999999996</v>
      </c>
      <c r="C2415" s="2">
        <f t="shared" si="222"/>
        <v>6.0485650423626351</v>
      </c>
      <c r="D2415" s="2">
        <f t="shared" si="224"/>
        <v>6.3937476599276009</v>
      </c>
      <c r="E2415" s="2">
        <f t="shared" si="223"/>
        <v>-0.34518261756496571</v>
      </c>
      <c r="F2415" s="2">
        <f t="shared" si="227"/>
        <v>-0.28160936081150395</v>
      </c>
      <c r="G2415" s="2">
        <f t="shared" si="225"/>
        <v>-6.357325675346176E-2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7.0274999999999999</v>
      </c>
      <c r="C2416" s="2">
        <f t="shared" si="222"/>
        <v>6.1297858050760752</v>
      </c>
      <c r="D2416" s="2">
        <f t="shared" si="224"/>
        <v>6.4406922777107409</v>
      </c>
      <c r="E2416" s="2">
        <f t="shared" si="223"/>
        <v>-0.31090647263466575</v>
      </c>
      <c r="F2416" s="2">
        <f t="shared" si="227"/>
        <v>-0.28746878317613633</v>
      </c>
      <c r="G2416" s="2">
        <f t="shared" si="225"/>
        <v>-2.343768945852942E-2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7.0274999999999999</v>
      </c>
      <c r="C2417" s="2">
        <f t="shared" si="222"/>
        <v>6.1985110658336016</v>
      </c>
      <c r="D2417" s="2">
        <f t="shared" si="224"/>
        <v>6.4841595163988339</v>
      </c>
      <c r="E2417" s="2">
        <f t="shared" si="223"/>
        <v>-0.28564845056523236</v>
      </c>
      <c r="F2417" s="2">
        <f t="shared" si="227"/>
        <v>-0.28710471665395554</v>
      </c>
      <c r="G2417" s="2">
        <f t="shared" si="225"/>
        <v>1.4562660887231793E-3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7.0274999999999999</v>
      </c>
      <c r="C2418" s="2">
        <f t="shared" si="222"/>
        <v>6.2696785941668942</v>
      </c>
      <c r="D2418" s="2">
        <f t="shared" si="224"/>
        <v>6.5244069596285499</v>
      </c>
      <c r="E2418" s="2">
        <f t="shared" si="223"/>
        <v>-0.25472836546165567</v>
      </c>
      <c r="F2418" s="2">
        <f t="shared" si="227"/>
        <v>-0.28062944641549559</v>
      </c>
      <c r="G2418" s="2">
        <f t="shared" si="225"/>
        <v>2.5901080953839917E-2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7.0274999999999999</v>
      </c>
      <c r="C2419" s="2">
        <f t="shared" si="222"/>
        <v>6.3298972719873721</v>
      </c>
      <c r="D2419" s="2">
        <f t="shared" si="224"/>
        <v>6.5616731107671757</v>
      </c>
      <c r="E2419" s="2">
        <f t="shared" si="223"/>
        <v>-0.23177583877980368</v>
      </c>
      <c r="F2419" s="2">
        <f t="shared" si="227"/>
        <v>-0.27085872488835722</v>
      </c>
      <c r="G2419" s="2">
        <f t="shared" si="225"/>
        <v>3.9082886108553538E-2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7.0274999999999999</v>
      </c>
      <c r="C2420" s="2">
        <f t="shared" si="222"/>
        <v>6.3822976916816216</v>
      </c>
      <c r="D2420" s="2">
        <f t="shared" si="224"/>
        <v>6.596178806265903</v>
      </c>
      <c r="E2420" s="2">
        <f t="shared" si="223"/>
        <v>-0.21388111458428138</v>
      </c>
      <c r="F2420" s="2">
        <f t="shared" si="227"/>
        <v>-0.25946320282754204</v>
      </c>
      <c r="G2420" s="2">
        <f t="shared" si="225"/>
        <v>4.5582088243260654E-2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7.0274999999999999</v>
      </c>
      <c r="C2421" s="2">
        <f t="shared" si="222"/>
        <v>6.4714365083459873</v>
      </c>
      <c r="D2421" s="2">
        <f t="shared" si="224"/>
        <v>6.6281285243202799</v>
      </c>
      <c r="E2421" s="2">
        <f t="shared" si="223"/>
        <v>-0.15669201597429261</v>
      </c>
      <c r="F2421" s="2">
        <f t="shared" si="227"/>
        <v>-0.23890896545689216</v>
      </c>
      <c r="G2421" s="2">
        <f t="shared" si="225"/>
        <v>8.2216949482599555E-2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7.0274999999999999</v>
      </c>
      <c r="C2422" s="2">
        <f t="shared" si="222"/>
        <v>6.5598770455235282</v>
      </c>
      <c r="D2422" s="2">
        <f t="shared" si="224"/>
        <v>6.6577115965928515</v>
      </c>
      <c r="E2422" s="2">
        <f t="shared" si="223"/>
        <v>-9.7834551069323261E-2</v>
      </c>
      <c r="F2422" s="2">
        <f t="shared" si="227"/>
        <v>-0.21069408257937838</v>
      </c>
      <c r="G2422" s="2">
        <f t="shared" si="225"/>
        <v>0.11285953151005512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7.0274999999999999</v>
      </c>
      <c r="C2423" s="2">
        <f t="shared" si="222"/>
        <v>6.6347113462122156</v>
      </c>
      <c r="D2423" s="2">
        <f t="shared" si="224"/>
        <v>6.6851033301785661</v>
      </c>
      <c r="E2423" s="2">
        <f t="shared" si="223"/>
        <v>-5.0391983966350473E-2</v>
      </c>
      <c r="F2423" s="2">
        <f t="shared" si="227"/>
        <v>-0.17863366285677282</v>
      </c>
      <c r="G2423" s="2">
        <f t="shared" si="225"/>
        <v>0.12824167889042234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7.0462999999999996</v>
      </c>
      <c r="C2424" s="2">
        <f t="shared" si="222"/>
        <v>6.6980326775641821</v>
      </c>
      <c r="D2424" s="2">
        <f t="shared" si="224"/>
        <v>6.7118586390542276</v>
      </c>
      <c r="E2424" s="2">
        <f t="shared" si="223"/>
        <v>-1.3825961490045557E-2</v>
      </c>
      <c r="F2424" s="2">
        <f t="shared" si="227"/>
        <v>-0.14567212258342738</v>
      </c>
      <c r="G2424" s="2">
        <f t="shared" si="225"/>
        <v>0.13184616109338182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7.0462999999999996</v>
      </c>
      <c r="C2425" s="2">
        <f t="shared" si="222"/>
        <v>6.7516122656312305</v>
      </c>
      <c r="D2425" s="2">
        <f t="shared" si="224"/>
        <v>6.7366320731983587</v>
      </c>
      <c r="E2425" s="2">
        <f t="shared" si="223"/>
        <v>1.4980192432871853E-2</v>
      </c>
      <c r="F2425" s="2">
        <f t="shared" si="227"/>
        <v>-0.11354165958016754</v>
      </c>
      <c r="G2425" s="2">
        <f t="shared" si="225"/>
        <v>0.12852185201303939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7.0462999999999996</v>
      </c>
      <c r="C2426" s="2">
        <f t="shared" si="222"/>
        <v>6.7940565324571951</v>
      </c>
      <c r="D2426" s="2">
        <f t="shared" si="224"/>
        <v>6.7595704381466284</v>
      </c>
      <c r="E2426" s="2">
        <f t="shared" si="223"/>
        <v>3.4486094310566706E-2</v>
      </c>
      <c r="F2426" s="2">
        <f t="shared" si="227"/>
        <v>-8.3936108802020709E-2</v>
      </c>
      <c r="G2426" s="2">
        <f t="shared" si="225"/>
        <v>0.11842220311258742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7.0462999999999996</v>
      </c>
      <c r="C2427" s="2">
        <f t="shared" si="222"/>
        <v>6.8299709120791654</v>
      </c>
      <c r="D2427" s="2">
        <f t="shared" si="224"/>
        <v>6.7808096649505814</v>
      </c>
      <c r="E2427" s="2">
        <f t="shared" si="223"/>
        <v>4.9161247128584051E-2</v>
      </c>
      <c r="F2427" s="2">
        <f t="shared" si="227"/>
        <v>-5.7316637615899765E-2</v>
      </c>
      <c r="G2427" s="2">
        <f t="shared" si="225"/>
        <v>0.10647788474448382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7.0462999999999996</v>
      </c>
      <c r="C2428" s="2">
        <f t="shared" si="222"/>
        <v>6.8603600025285241</v>
      </c>
      <c r="D2428" s="2">
        <f t="shared" si="224"/>
        <v>6.8004756156949826</v>
      </c>
      <c r="E2428" s="2">
        <f t="shared" si="223"/>
        <v>5.988438683354147E-2</v>
      </c>
      <c r="F2428" s="2">
        <f t="shared" si="227"/>
        <v>-3.387643272601152E-2</v>
      </c>
      <c r="G2428" s="2">
        <f t="shared" si="225"/>
        <v>9.3760819559552983E-2</v>
      </c>
      <c r="H2428" s="2" t="str">
        <f t="shared" si="226"/>
        <v>Sell</v>
      </c>
    </row>
    <row r="2429" spans="1:8" ht="13.5" x14ac:dyDescent="0.25">
      <c r="A2429" s="3">
        <f>TITRES_STAT!B2432</f>
        <v>45541</v>
      </c>
      <c r="B2429" s="6">
        <f>TITRES_STAT!D2432</f>
        <v>7.0462999999999996</v>
      </c>
      <c r="C2429" s="2">
        <f t="shared" si="222"/>
        <v>6.8860738482933668</v>
      </c>
      <c r="D2429" s="2">
        <f t="shared" si="224"/>
        <v>6.8186848293472062</v>
      </c>
      <c r="E2429" s="2">
        <f t="shared" si="223"/>
        <v>6.7389018946160562E-2</v>
      </c>
      <c r="F2429" s="2">
        <f t="shared" si="227"/>
        <v>-1.3623342391577104E-2</v>
      </c>
      <c r="G2429" s="2">
        <f t="shared" si="225"/>
        <v>8.1012361337737662E-2</v>
      </c>
      <c r="H2429" s="2" t="str">
        <f t="shared" si="226"/>
        <v>Sell</v>
      </c>
    </row>
    <row r="2430" spans="1:8" ht="13.5" x14ac:dyDescent="0.25">
      <c r="A2430" s="3">
        <f>TITRES_STAT!B2433</f>
        <v>45544</v>
      </c>
      <c r="B2430" s="6">
        <f>TITRES_STAT!D2433</f>
        <v>7.0369000000000002</v>
      </c>
      <c r="C2430" s="2">
        <f t="shared" si="222"/>
        <v>6.9078317177866948</v>
      </c>
      <c r="D2430" s="2">
        <f t="shared" si="224"/>
        <v>6.8348489160622279</v>
      </c>
      <c r="E2430" s="2">
        <f t="shared" si="223"/>
        <v>7.2982801724466917E-2</v>
      </c>
      <c r="F2430" s="2">
        <f t="shared" si="227"/>
        <v>3.6978864316317001E-3</v>
      </c>
      <c r="G2430" s="2">
        <f t="shared" si="225"/>
        <v>6.9284915292835217E-2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6">
        <f>TITRES_STAT!D2434</f>
        <v>7.0462999999999996</v>
      </c>
      <c r="C2431" s="2">
        <f t="shared" si="222"/>
        <v>6.9262422227425882</v>
      </c>
      <c r="D2431" s="2">
        <f t="shared" si="224"/>
        <v>6.8505119593168775</v>
      </c>
      <c r="E2431" s="2">
        <f t="shared" si="223"/>
        <v>7.5730263425710653E-2</v>
      </c>
      <c r="F2431" s="2">
        <f t="shared" si="227"/>
        <v>1.8104361830447491E-2</v>
      </c>
      <c r="G2431" s="2">
        <f t="shared" si="225"/>
        <v>5.7625901595263165E-2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6">
        <f>TITRES_STAT!D2435</f>
        <v>7.0369000000000002</v>
      </c>
      <c r="C2432" s="2">
        <f t="shared" si="222"/>
        <v>6.9418203423206517</v>
      </c>
      <c r="D2432" s="2">
        <f t="shared" si="224"/>
        <v>6.8643184808489606</v>
      </c>
      <c r="E2432" s="2">
        <f t="shared" si="223"/>
        <v>7.7501861471691136E-2</v>
      </c>
      <c r="F2432" s="2">
        <f t="shared" si="227"/>
        <v>2.9983861758696221E-2</v>
      </c>
      <c r="G2432" s="2">
        <f t="shared" si="225"/>
        <v>4.7517999712994918E-2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6">
        <f>TITRES_STAT!D2436</f>
        <v>7.0274999999999999</v>
      </c>
      <c r="C2433" s="2">
        <f t="shared" si="222"/>
        <v>6.9550018281174744</v>
      </c>
      <c r="D2433" s="2">
        <f t="shared" si="224"/>
        <v>6.8764060007860746</v>
      </c>
      <c r="E2433" s="2">
        <f t="shared" si="223"/>
        <v>7.8595827331399803E-2</v>
      </c>
      <c r="F2433" s="2">
        <f t="shared" si="227"/>
        <v>3.9706254873236937E-2</v>
      </c>
      <c r="G2433" s="2">
        <f t="shared" si="225"/>
        <v>3.8889572458162866E-2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6">
        <f>TITRES_STAT!D2437</f>
        <v>7.0274999999999999</v>
      </c>
      <c r="C2434" s="2">
        <f t="shared" si="222"/>
        <v>6.9690477007147855</v>
      </c>
      <c r="D2434" s="2">
        <f t="shared" si="224"/>
        <v>6.8875981488759948</v>
      </c>
      <c r="E2434" s="2">
        <f t="shared" si="223"/>
        <v>8.1449551838790768E-2</v>
      </c>
      <c r="F2434" s="2">
        <f t="shared" si="227"/>
        <v>4.8054914266347705E-2</v>
      </c>
      <c r="G2434" s="2">
        <f t="shared" si="225"/>
        <v>3.3394637572443063E-2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7.0274999999999999</v>
      </c>
      <c r="C2435" s="2">
        <f t="shared" si="222"/>
        <v>6.9809326698355871</v>
      </c>
      <c r="D2435" s="2">
        <f t="shared" si="224"/>
        <v>6.8979612489592537</v>
      </c>
      <c r="E2435" s="2">
        <f t="shared" si="223"/>
        <v>8.2971420876333468E-2</v>
      </c>
      <c r="F2435" s="2">
        <f t="shared" si="227"/>
        <v>5.503821558834486E-2</v>
      </c>
      <c r="G2435" s="2">
        <f t="shared" si="225"/>
        <v>2.7933205287988608E-2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6.9992999999999999</v>
      </c>
      <c r="C2436" s="2">
        <f t="shared" si="222"/>
        <v>6.9909891821685743</v>
      </c>
      <c r="D2436" s="2">
        <f t="shared" si="224"/>
        <v>6.9054678231104205</v>
      </c>
      <c r="E2436" s="2">
        <f t="shared" si="223"/>
        <v>8.5521359058153834E-2</v>
      </c>
      <c r="F2436" s="2">
        <f t="shared" si="227"/>
        <v>6.1134844282306658E-2</v>
      </c>
      <c r="G2436" s="2">
        <f t="shared" si="225"/>
        <v>2.4386514775847176E-2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6.9992999999999999</v>
      </c>
      <c r="C2437" s="2">
        <f t="shared" si="222"/>
        <v>6.999498538758024</v>
      </c>
      <c r="D2437" s="2">
        <f t="shared" si="224"/>
        <v>6.9124183547318712</v>
      </c>
      <c r="E2437" s="2">
        <f t="shared" si="223"/>
        <v>8.7080184026152807E-2</v>
      </c>
      <c r="F2437" s="2">
        <f t="shared" si="227"/>
        <v>6.6323912231075893E-2</v>
      </c>
      <c r="G2437" s="2">
        <f t="shared" si="225"/>
        <v>2.0756271795076914E-2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6.9992999999999999</v>
      </c>
      <c r="C2438" s="2">
        <f t="shared" si="222"/>
        <v>7.0066987635644811</v>
      </c>
      <c r="D2438" s="2">
        <f t="shared" si="224"/>
        <v>6.9188540321591399</v>
      </c>
      <c r="E2438" s="2">
        <f t="shared" si="223"/>
        <v>8.7844731405341214E-2</v>
      </c>
      <c r="F2438" s="2">
        <f t="shared" si="227"/>
        <v>7.0628076065928955E-2</v>
      </c>
      <c r="G2438" s="2">
        <f t="shared" si="225"/>
        <v>1.721665533941226E-2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6.9992999999999999</v>
      </c>
      <c r="C2439" s="2">
        <f t="shared" si="222"/>
        <v>7.0127912614776378</v>
      </c>
      <c r="D2439" s="2">
        <f t="shared" si="224"/>
        <v>6.9248129927399447</v>
      </c>
      <c r="E2439" s="2">
        <f t="shared" si="223"/>
        <v>8.7978268737693099E-2</v>
      </c>
      <c r="F2439" s="2">
        <f t="shared" si="227"/>
        <v>7.4098114600281789E-2</v>
      </c>
      <c r="G2439" s="2">
        <f t="shared" si="225"/>
        <v>1.388015413741131E-2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6.9992999999999999</v>
      </c>
      <c r="C2440" s="2">
        <f t="shared" si="222"/>
        <v>7.0165002981733862</v>
      </c>
      <c r="D2440" s="2">
        <f t="shared" si="224"/>
        <v>6.9303305488332825</v>
      </c>
      <c r="E2440" s="2">
        <f t="shared" si="223"/>
        <v>8.6169749340103685E-2</v>
      </c>
      <c r="F2440" s="2">
        <f t="shared" si="227"/>
        <v>7.6512441548246171E-2</v>
      </c>
      <c r="G2440" s="2">
        <f t="shared" si="225"/>
        <v>9.657307791857514E-3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6.9992999999999999</v>
      </c>
      <c r="C2441" s="2">
        <f t="shared" si="222"/>
        <v>7.0210848676851736</v>
      </c>
      <c r="D2441" s="2">
        <f t="shared" si="224"/>
        <v>6.9354393970678547</v>
      </c>
      <c r="E2441" s="2">
        <f t="shared" si="223"/>
        <v>8.5645470617318864E-2</v>
      </c>
      <c r="F2441" s="2">
        <f t="shared" si="227"/>
        <v>7.833904736206071E-2</v>
      </c>
      <c r="G2441" s="2">
        <f t="shared" si="225"/>
        <v>7.3064232552581543E-3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6.9992999999999999</v>
      </c>
      <c r="C2442" s="2">
        <f t="shared" si="222"/>
        <v>7.0235179649643777</v>
      </c>
      <c r="D2442" s="2">
        <f t="shared" si="224"/>
        <v>6.9401698120998656</v>
      </c>
      <c r="E2442" s="2">
        <f t="shared" si="223"/>
        <v>8.3348152864512137E-2</v>
      </c>
      <c r="F2442" s="2">
        <f t="shared" si="227"/>
        <v>7.9340868462550992E-2</v>
      </c>
      <c r="G2442" s="2">
        <f t="shared" si="225"/>
        <v>4.0072844019611448E-3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6.9992999999999999</v>
      </c>
      <c r="C2443" s="2">
        <f t="shared" si="222"/>
        <v>7.0241305857390888</v>
      </c>
      <c r="D2443" s="2">
        <f t="shared" si="224"/>
        <v>6.9445498260183944</v>
      </c>
      <c r="E2443" s="2">
        <f t="shared" si="223"/>
        <v>7.9580759720694338E-2</v>
      </c>
      <c r="F2443" s="2">
        <f t="shared" si="227"/>
        <v>7.9388846714179659E-2</v>
      </c>
      <c r="G2443" s="2">
        <f t="shared" si="225"/>
        <v>1.9191300651467957E-4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6.9992999999999999</v>
      </c>
      <c r="C2444" s="2">
        <f t="shared" si="222"/>
        <v>7.0246489571638442</v>
      </c>
      <c r="D2444" s="2">
        <f t="shared" si="224"/>
        <v>6.9486053944614765</v>
      </c>
      <c r="E2444" s="2">
        <f t="shared" si="223"/>
        <v>7.6043562702367673E-2</v>
      </c>
      <c r="F2444" s="2">
        <f t="shared" si="227"/>
        <v>7.8719789911817273E-2</v>
      </c>
      <c r="G2444" s="2">
        <f t="shared" si="225"/>
        <v>-2.6762272094495998E-3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6.9992999999999999</v>
      </c>
      <c r="C2445" s="2">
        <f t="shared" si="222"/>
        <v>7.0250875791386376</v>
      </c>
      <c r="D2445" s="2">
        <f t="shared" si="224"/>
        <v>6.9523605504272936</v>
      </c>
      <c r="E2445" s="2">
        <f t="shared" si="223"/>
        <v>7.2727028711343955E-2</v>
      </c>
      <c r="F2445" s="2">
        <f t="shared" si="227"/>
        <v>7.7521237671722615E-2</v>
      </c>
      <c r="G2445" s="2">
        <f t="shared" si="225"/>
        <v>-4.7942089603786597E-3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6.9992999999999999</v>
      </c>
      <c r="C2446" s="2">
        <f t="shared" si="222"/>
        <v>7.0211202592711546</v>
      </c>
      <c r="D2446" s="2">
        <f t="shared" si="224"/>
        <v>6.9558375466919387</v>
      </c>
      <c r="E2446" s="2">
        <f t="shared" si="223"/>
        <v>6.5282712579215918E-2</v>
      </c>
      <c r="F2446" s="2">
        <f t="shared" si="227"/>
        <v>7.5073532653221281E-2</v>
      </c>
      <c r="G2446" s="2">
        <f t="shared" si="225"/>
        <v>-9.790820074005363E-3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6.9992999999999999</v>
      </c>
      <c r="C2447" s="2">
        <f t="shared" ref="C2447:C2510" si="228">$C$4*B2437+C2446*(1-$C$4)</f>
        <v>7.0177632963063612</v>
      </c>
      <c r="D2447" s="2">
        <f t="shared" si="224"/>
        <v>6.9590569876777213</v>
      </c>
      <c r="E2447" s="2">
        <f t="shared" si="223"/>
        <v>5.8706308628639903E-2</v>
      </c>
      <c r="F2447" s="2">
        <f t="shared" si="227"/>
        <v>7.1800087848305008E-2</v>
      </c>
      <c r="G2447" s="2">
        <f t="shared" si="225"/>
        <v>-1.3093779219665105E-2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6.9992999999999999</v>
      </c>
      <c r="C2448" s="2">
        <f t="shared" si="228"/>
        <v>7.0149227891823056</v>
      </c>
      <c r="D2448" s="2">
        <f t="shared" si="224"/>
        <v>6.9620379515534463</v>
      </c>
      <c r="E2448" s="2">
        <f t="shared" si="223"/>
        <v>5.2884837628859316E-2</v>
      </c>
      <c r="F2448" s="2">
        <f t="shared" si="227"/>
        <v>6.801703780441587E-2</v>
      </c>
      <c r="G2448" s="2">
        <f t="shared" si="225"/>
        <v>-1.5132200175556554E-2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6.9992999999999999</v>
      </c>
      <c r="C2449" s="2">
        <f t="shared" si="228"/>
        <v>7.0125192831542584</v>
      </c>
      <c r="D2449" s="2">
        <f t="shared" si="224"/>
        <v>6.964798103290228</v>
      </c>
      <c r="E2449" s="2">
        <f t="shared" si="223"/>
        <v>4.7721179864030461E-2</v>
      </c>
      <c r="F2449" s="2">
        <f t="shared" si="227"/>
        <v>6.3957866216338796E-2</v>
      </c>
      <c r="G2449" s="2">
        <f t="shared" si="225"/>
        <v>-1.6236686352308335E-2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6.9992999999999999</v>
      </c>
      <c r="C2450" s="2">
        <f t="shared" si="228"/>
        <v>7.0104855472843726</v>
      </c>
      <c r="D2450" s="2">
        <f t="shared" si="224"/>
        <v>6.9673537993428036</v>
      </c>
      <c r="E2450" s="2">
        <f t="shared" si="223"/>
        <v>4.3131747941568932E-2</v>
      </c>
      <c r="F2450" s="2">
        <f t="shared" si="227"/>
        <v>5.9792642561384828E-2</v>
      </c>
      <c r="G2450" s="2">
        <f t="shared" si="225"/>
        <v>-1.6660894619815896E-2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6.9992999999999999</v>
      </c>
      <c r="C2451" s="2">
        <f t="shared" si="228"/>
        <v>7.0087646938560075</v>
      </c>
      <c r="D2451" s="2">
        <f t="shared" si="224"/>
        <v>6.9697201845766701</v>
      </c>
      <c r="E2451" s="2">
        <f t="shared" si="223"/>
        <v>3.9044509279337447E-2</v>
      </c>
      <c r="F2451" s="2">
        <f t="shared" si="227"/>
        <v>5.5643015904975356E-2</v>
      </c>
      <c r="G2451" s="2">
        <f t="shared" si="225"/>
        <v>-1.6598506625637909E-2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6.9992999999999999</v>
      </c>
      <c r="C2452" s="2">
        <f t="shared" si="228"/>
        <v>7.0073085871089296</v>
      </c>
      <c r="D2452" s="2">
        <f t="shared" si="224"/>
        <v>6.9719112820154354</v>
      </c>
      <c r="E2452" s="2">
        <f t="shared" si="223"/>
        <v>3.5397305093494147E-2</v>
      </c>
      <c r="F2452" s="2">
        <f t="shared" si="227"/>
        <v>5.1593873742679118E-2</v>
      </c>
      <c r="G2452" s="2">
        <f t="shared" si="225"/>
        <v>-1.6196568649184971E-2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6.9992999999999999</v>
      </c>
      <c r="C2453" s="2">
        <f t="shared" si="228"/>
        <v>7.0060764967844786</v>
      </c>
      <c r="D2453" s="2">
        <f t="shared" si="224"/>
        <v>6.9739400759402184</v>
      </c>
      <c r="E2453" s="2">
        <f t="shared" si="223"/>
        <v>3.2136420844260272E-2</v>
      </c>
      <c r="F2453" s="2">
        <f t="shared" si="227"/>
        <v>4.7702383162995354E-2</v>
      </c>
      <c r="G2453" s="2">
        <f t="shared" si="225"/>
        <v>-1.5565962318735083E-2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6.9992999999999999</v>
      </c>
      <c r="C2454" s="2">
        <f t="shared" si="228"/>
        <v>7.005033958817636</v>
      </c>
      <c r="D2454" s="2">
        <f t="shared" si="224"/>
        <v>6.975818588833536</v>
      </c>
      <c r="E2454" s="2">
        <f t="shared" si="223"/>
        <v>2.9215369984100015E-2</v>
      </c>
      <c r="F2454" s="2">
        <f t="shared" si="227"/>
        <v>4.4004980527216291E-2</v>
      </c>
      <c r="G2454" s="2">
        <f t="shared" si="225"/>
        <v>-1.4789610543116276E-2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6.9992999999999999</v>
      </c>
      <c r="C2455" s="2">
        <f t="shared" si="228"/>
        <v>7.0041518113072305</v>
      </c>
      <c r="D2455" s="2">
        <f t="shared" si="224"/>
        <v>6.9775579526236449</v>
      </c>
      <c r="E2455" s="2">
        <f t="shared" si="223"/>
        <v>2.6593858683585658E-2</v>
      </c>
      <c r="F2455" s="2">
        <f t="shared" si="227"/>
        <v>4.0522756158490165E-2</v>
      </c>
      <c r="G2455" s="2">
        <f t="shared" si="225"/>
        <v>-1.3928897474904507E-2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6">
        <f>TITRES_STAT!D2459</f>
        <v>6.9898999999999996</v>
      </c>
      <c r="C2456" s="2">
        <f t="shared" si="228"/>
        <v>7.0034053787984263</v>
      </c>
      <c r="D2456" s="2">
        <f t="shared" si="224"/>
        <v>6.9784721783552266</v>
      </c>
      <c r="E2456" s="2">
        <f t="shared" si="223"/>
        <v>2.4933200443199688E-2</v>
      </c>
      <c r="F2456" s="2">
        <f t="shared" si="227"/>
        <v>3.7404845015432071E-2</v>
      </c>
      <c r="G2456" s="2">
        <f t="shared" si="225"/>
        <v>-1.2471644572232383E-2</v>
      </c>
      <c r="H2456" s="2" t="str">
        <f t="shared" si="226"/>
        <v>Hold</v>
      </c>
    </row>
    <row r="2457" spans="1:8" ht="13.5" x14ac:dyDescent="0.25">
      <c r="A2457" s="3">
        <f>TITRES_STAT!B2460</f>
        <v>45582</v>
      </c>
      <c r="B2457" s="6">
        <f>TITRES_STAT!D2460</f>
        <v>6.9898999999999996</v>
      </c>
      <c r="C2457" s="2">
        <f t="shared" si="228"/>
        <v>7.0027737820602072</v>
      </c>
      <c r="D2457" s="2">
        <f t="shared" si="224"/>
        <v>6.9793186836622469</v>
      </c>
      <c r="E2457" s="2">
        <f t="shared" si="223"/>
        <v>2.3455098397960228E-2</v>
      </c>
      <c r="F2457" s="2">
        <f t="shared" si="227"/>
        <v>3.4614895691937701E-2</v>
      </c>
      <c r="G2457" s="2">
        <f t="shared" si="225"/>
        <v>-1.1159797293977473E-2</v>
      </c>
      <c r="H2457" s="2" t="str">
        <f t="shared" si="226"/>
        <v>Hold</v>
      </c>
    </row>
    <row r="2458" spans="1:8" ht="13.5" x14ac:dyDescent="0.25">
      <c r="A2458" s="3">
        <f>TITRES_STAT!B2461</f>
        <v>45583</v>
      </c>
      <c r="B2458" s="6">
        <f>TITRES_STAT!D2461</f>
        <v>6.9898999999999996</v>
      </c>
      <c r="C2458" s="2">
        <f t="shared" si="228"/>
        <v>7.0022393540509444</v>
      </c>
      <c r="D2458" s="2">
        <f t="shared" si="224"/>
        <v>6.9801024848724511</v>
      </c>
      <c r="E2458" s="2">
        <f t="shared" si="223"/>
        <v>2.2136869178493335E-2</v>
      </c>
      <c r="F2458" s="2">
        <f t="shared" si="227"/>
        <v>3.2119290389248829E-2</v>
      </c>
      <c r="G2458" s="2">
        <f t="shared" si="225"/>
        <v>-9.9824212107554947E-3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6">
        <f>TITRES_STAT!D2462</f>
        <v>6.9898999999999996</v>
      </c>
      <c r="C2459" s="2">
        <f t="shared" si="228"/>
        <v>7.0017871457354142</v>
      </c>
      <c r="D2459" s="2">
        <f t="shared" si="224"/>
        <v>6.9808282267337507</v>
      </c>
      <c r="E2459" s="2">
        <f t="shared" si="223"/>
        <v>2.0958919001663467E-2</v>
      </c>
      <c r="F2459" s="2">
        <f t="shared" si="227"/>
        <v>2.9887216111731757E-2</v>
      </c>
      <c r="G2459" s="2">
        <f t="shared" si="225"/>
        <v>-8.9282971100682895E-3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6">
        <f>TITRES_STAT!D2463</f>
        <v>6.9805000000000001</v>
      </c>
      <c r="C2460" s="2">
        <f t="shared" si="228"/>
        <v>7.0014045079299656</v>
      </c>
      <c r="D2460" s="2">
        <f t="shared" si="224"/>
        <v>6.9808039136423616</v>
      </c>
      <c r="E2460" s="2">
        <f t="shared" ref="E2460:E2523" si="229">C2460-D2460</f>
        <v>2.0600594287603968E-2</v>
      </c>
      <c r="F2460" s="2">
        <f t="shared" si="227"/>
        <v>2.8029891746906201E-2</v>
      </c>
      <c r="G2460" s="2">
        <f t="shared" si="225"/>
        <v>-7.429297459302233E-3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6.9805000000000001</v>
      </c>
      <c r="C2461" s="2">
        <f t="shared" si="228"/>
        <v>7.0010807374792021</v>
      </c>
      <c r="D2461" s="2">
        <f t="shared" ref="D2461:D2524" si="230">$D$4*B2461+(1-$D$4)*D2460</f>
        <v>6.980781401520705</v>
      </c>
      <c r="E2461" s="2">
        <f t="shared" si="229"/>
        <v>2.0299335958497089E-2</v>
      </c>
      <c r="F2461" s="2">
        <f t="shared" si="227"/>
        <v>2.648378058922438E-2</v>
      </c>
      <c r="G2461" s="2">
        <f t="shared" si="225"/>
        <v>-6.1844446307272906E-3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6.9805000000000001</v>
      </c>
      <c r="C2462" s="2">
        <f t="shared" si="228"/>
        <v>7.0008067778670169</v>
      </c>
      <c r="D2462" s="2">
        <f t="shared" si="230"/>
        <v>6.9807605569636157</v>
      </c>
      <c r="E2462" s="2">
        <f t="shared" si="229"/>
        <v>2.0046220903401135E-2</v>
      </c>
      <c r="F2462" s="2">
        <f t="shared" si="227"/>
        <v>2.519626865205973E-2</v>
      </c>
      <c r="G2462" s="2">
        <f t="shared" si="225"/>
        <v>-5.1500477486585948E-3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6.9523000000000001</v>
      </c>
      <c r="C2463" s="2">
        <f t="shared" si="228"/>
        <v>7.0005749658874761</v>
      </c>
      <c r="D2463" s="2">
        <f t="shared" si="230"/>
        <v>6.9786523675589027</v>
      </c>
      <c r="E2463" s="2">
        <f t="shared" si="229"/>
        <v>2.1922598328573351E-2</v>
      </c>
      <c r="F2463" s="2">
        <f t="shared" si="227"/>
        <v>2.4541534587362458E-2</v>
      </c>
      <c r="G2463" s="2">
        <f t="shared" si="225"/>
        <v>-2.618936258789107E-3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6.9523000000000001</v>
      </c>
      <c r="C2464" s="2">
        <f t="shared" si="228"/>
        <v>7.0003788172894028</v>
      </c>
      <c r="D2464" s="2">
        <f t="shared" si="230"/>
        <v>6.976700340332318</v>
      </c>
      <c r="E2464" s="2">
        <f t="shared" si="229"/>
        <v>2.3678476957084804E-2</v>
      </c>
      <c r="F2464" s="2">
        <f t="shared" si="227"/>
        <v>2.4368923061306925E-2</v>
      </c>
      <c r="G2464" s="2">
        <f t="shared" si="225"/>
        <v>-6.9044610422212133E-4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6.9523000000000001</v>
      </c>
      <c r="C2465" s="2">
        <f t="shared" si="228"/>
        <v>7.0002128453987256</v>
      </c>
      <c r="D2465" s="2">
        <f t="shared" si="230"/>
        <v>6.9748929077151089</v>
      </c>
      <c r="E2465" s="2">
        <f t="shared" si="229"/>
        <v>2.5319937683616622E-2</v>
      </c>
      <c r="F2465" s="2">
        <f t="shared" si="227"/>
        <v>2.4559125985768867E-2</v>
      </c>
      <c r="G2465" s="2">
        <f t="shared" si="225"/>
        <v>7.608116978477554E-4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6.9523000000000001</v>
      </c>
      <c r="C2466" s="2">
        <f t="shared" si="228"/>
        <v>6.9986262537989212</v>
      </c>
      <c r="D2466" s="2">
        <f t="shared" si="230"/>
        <v>6.9732193589954719</v>
      </c>
      <c r="E2466" s="2">
        <f t="shared" si="229"/>
        <v>2.5406894803449376E-2</v>
      </c>
      <c r="F2466" s="2">
        <f t="shared" si="227"/>
        <v>2.4728679749304972E-2</v>
      </c>
      <c r="G2466" s="2">
        <f t="shared" si="225"/>
        <v>6.7821505414440361E-4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6.9523000000000001</v>
      </c>
      <c r="C2467" s="2">
        <f t="shared" si="228"/>
        <v>6.9972837532144716</v>
      </c>
      <c r="D2467" s="2">
        <f t="shared" si="230"/>
        <v>6.9716697768476585</v>
      </c>
      <c r="E2467" s="2">
        <f t="shared" si="229"/>
        <v>2.5613976366813063E-2</v>
      </c>
      <c r="F2467" s="2">
        <f t="shared" si="227"/>
        <v>2.4905739072806594E-2</v>
      </c>
      <c r="G2467" s="2">
        <f t="shared" si="225"/>
        <v>7.0823729400646893E-4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6.9523000000000001</v>
      </c>
      <c r="C2468" s="2">
        <f t="shared" si="228"/>
        <v>6.9961477911814756</v>
      </c>
      <c r="D2468" s="2">
        <f t="shared" si="230"/>
        <v>6.9702349785626474</v>
      </c>
      <c r="E2468" s="2">
        <f t="shared" si="229"/>
        <v>2.5912812618828163E-2</v>
      </c>
      <c r="F2468" s="2">
        <f t="shared" si="227"/>
        <v>2.5107153782010911E-2</v>
      </c>
      <c r="G2468" s="2">
        <f t="shared" ref="G2468:G2531" si="231">E2468-F2468</f>
        <v>8.0565883681725167E-4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6.9523000000000001</v>
      </c>
      <c r="C2469" s="2">
        <f t="shared" si="228"/>
        <v>6.9951865925381718</v>
      </c>
      <c r="D2469" s="2">
        <f t="shared" si="230"/>
        <v>6.9689064616320806</v>
      </c>
      <c r="E2469" s="2">
        <f t="shared" si="229"/>
        <v>2.6280130906091159E-2</v>
      </c>
      <c r="F2469" s="2">
        <f t="shared" ref="F2469:F2532" si="233">(E2469*(2/(10)))+((1-(2/10))*F2468)</f>
        <v>2.5341749206826962E-2</v>
      </c>
      <c r="G2469" s="2">
        <f t="shared" si="231"/>
        <v>9.3838169926419718E-4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6.9523000000000001</v>
      </c>
      <c r="C2470" s="2">
        <f t="shared" si="228"/>
        <v>6.9929271167630684</v>
      </c>
      <c r="D2470" s="2">
        <f t="shared" si="230"/>
        <v>6.9676763533630375</v>
      </c>
      <c r="E2470" s="2">
        <f t="shared" si="229"/>
        <v>2.5250763400030962E-2</v>
      </c>
      <c r="F2470" s="2">
        <f t="shared" si="233"/>
        <v>2.5323552045467764E-2</v>
      </c>
      <c r="G2470" s="2">
        <f t="shared" si="231"/>
        <v>-7.2788645436801941E-5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6.9523000000000001</v>
      </c>
      <c r="C2471" s="2">
        <f t="shared" si="228"/>
        <v>6.9910152526456741</v>
      </c>
      <c r="D2471" s="2">
        <f t="shared" si="230"/>
        <v>6.9665373642250348</v>
      </c>
      <c r="E2471" s="2">
        <f t="shared" si="229"/>
        <v>2.447788842063936E-2</v>
      </c>
      <c r="F2471" s="2">
        <f t="shared" si="233"/>
        <v>2.5154419320502087E-2</v>
      </c>
      <c r="G2471" s="2">
        <f t="shared" si="231"/>
        <v>-6.7653089986272757E-4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6.9523000000000001</v>
      </c>
      <c r="C2472" s="2">
        <f t="shared" si="228"/>
        <v>6.9893975214694173</v>
      </c>
      <c r="D2472" s="2">
        <f t="shared" si="230"/>
        <v>6.9654827446528103</v>
      </c>
      <c r="E2472" s="2">
        <f t="shared" si="229"/>
        <v>2.3914776816607031E-2</v>
      </c>
      <c r="F2472" s="2">
        <f t="shared" si="233"/>
        <v>2.4906490819723077E-2</v>
      </c>
      <c r="G2472" s="2">
        <f t="shared" si="231"/>
        <v>-9.9171400311604679E-4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6.9523000000000001</v>
      </c>
      <c r="C2473" s="2">
        <f t="shared" si="228"/>
        <v>6.9836902104741219</v>
      </c>
      <c r="D2473" s="2">
        <f t="shared" si="230"/>
        <v>6.9645062450488986</v>
      </c>
      <c r="E2473" s="2">
        <f t="shared" si="229"/>
        <v>1.9183965425223271E-2</v>
      </c>
      <c r="F2473" s="2">
        <f t="shared" si="233"/>
        <v>2.3761985740823117E-2</v>
      </c>
      <c r="G2473" s="2">
        <f t="shared" si="231"/>
        <v>-4.578020315599847E-3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6.9523000000000001</v>
      </c>
      <c r="C2474" s="2">
        <f t="shared" si="228"/>
        <v>6.9788609473242564</v>
      </c>
      <c r="D2474" s="2">
        <f t="shared" si="230"/>
        <v>6.9636020787489805</v>
      </c>
      <c r="E2474" s="2">
        <f t="shared" si="229"/>
        <v>1.5258868575275919E-2</v>
      </c>
      <c r="F2474" s="2">
        <f t="shared" si="233"/>
        <v>2.2061362307713682E-2</v>
      </c>
      <c r="G2474" s="2">
        <f t="shared" si="231"/>
        <v>-6.802493732437763E-3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6.9523000000000001</v>
      </c>
      <c r="C2475" s="2">
        <f t="shared" si="228"/>
        <v>6.9747746477359094</v>
      </c>
      <c r="D2475" s="2">
        <f t="shared" si="230"/>
        <v>6.9627648877305379</v>
      </c>
      <c r="E2475" s="2">
        <f t="shared" si="229"/>
        <v>1.2009760005371461E-2</v>
      </c>
      <c r="F2475" s="2">
        <f t="shared" si="233"/>
        <v>2.0051041847245238E-2</v>
      </c>
      <c r="G2475" s="2">
        <f t="shared" si="231"/>
        <v>-8.0412818418737764E-3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6.9523000000000001</v>
      </c>
      <c r="C2476" s="2">
        <f t="shared" si="228"/>
        <v>6.971317009622692</v>
      </c>
      <c r="D2476" s="2">
        <f t="shared" si="230"/>
        <v>6.9619897108616087</v>
      </c>
      <c r="E2476" s="2">
        <f t="shared" si="229"/>
        <v>9.3272987610832914E-3</v>
      </c>
      <c r="F2476" s="2">
        <f t="shared" si="233"/>
        <v>1.7906293230012849E-2</v>
      </c>
      <c r="G2476" s="2">
        <f t="shared" si="231"/>
        <v>-8.5789944689295579E-3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6.9523000000000001</v>
      </c>
      <c r="C2477" s="2">
        <f t="shared" si="228"/>
        <v>6.9683913158345856</v>
      </c>
      <c r="D2477" s="2">
        <f t="shared" si="230"/>
        <v>6.9612719545014894</v>
      </c>
      <c r="E2477" s="2">
        <f t="shared" si="229"/>
        <v>7.119361333096208E-3</v>
      </c>
      <c r="F2477" s="2">
        <f t="shared" si="233"/>
        <v>1.5748906850629522E-2</v>
      </c>
      <c r="G2477" s="2">
        <f t="shared" si="231"/>
        <v>-8.6295455175333137E-3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6.9523000000000001</v>
      </c>
      <c r="C2478" s="2">
        <f t="shared" si="228"/>
        <v>6.9659157287831102</v>
      </c>
      <c r="D2478" s="2">
        <f t="shared" si="230"/>
        <v>6.9606073652791576</v>
      </c>
      <c r="E2478" s="2">
        <f t="shared" si="229"/>
        <v>5.3083635039525845E-3</v>
      </c>
      <c r="F2478" s="2">
        <f t="shared" si="233"/>
        <v>1.3660798181294136E-2</v>
      </c>
      <c r="G2478" s="2">
        <f t="shared" si="231"/>
        <v>-8.3524346773415515E-3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6.9523000000000001</v>
      </c>
      <c r="C2479" s="2">
        <f t="shared" si="228"/>
        <v>6.9638210012780162</v>
      </c>
      <c r="D2479" s="2">
        <f t="shared" si="230"/>
        <v>6.9599920048881092</v>
      </c>
      <c r="E2479" s="2">
        <f t="shared" si="229"/>
        <v>3.828996389906969E-3</v>
      </c>
      <c r="F2479" s="2">
        <f t="shared" si="233"/>
        <v>1.1694437823016704E-2</v>
      </c>
      <c r="G2479" s="2">
        <f t="shared" si="231"/>
        <v>-7.8654414331097346E-3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6.9523000000000001</v>
      </c>
      <c r="C2480" s="2">
        <f t="shared" si="228"/>
        <v>6.9620485395429368</v>
      </c>
      <c r="D2480" s="2">
        <f t="shared" si="230"/>
        <v>6.9594222267482486</v>
      </c>
      <c r="E2480" s="2">
        <f t="shared" si="229"/>
        <v>2.6263127946881681E-3</v>
      </c>
      <c r="F2480" s="2">
        <f t="shared" si="233"/>
        <v>9.8808128173509969E-3</v>
      </c>
      <c r="G2480" s="2">
        <f t="shared" si="231"/>
        <v>-7.2545000226628287E-3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6.9523000000000001</v>
      </c>
      <c r="C2481" s="2">
        <f t="shared" si="228"/>
        <v>6.9605487642286388</v>
      </c>
      <c r="D2481" s="2">
        <f t="shared" si="230"/>
        <v>6.9588946543965271</v>
      </c>
      <c r="E2481" s="2">
        <f t="shared" si="229"/>
        <v>1.6541098321116721E-3</v>
      </c>
      <c r="F2481" s="2">
        <f t="shared" si="233"/>
        <v>8.2354722203031323E-3</v>
      </c>
      <c r="G2481" s="2">
        <f t="shared" si="231"/>
        <v>-6.5813623881914602E-3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6">
        <f>TITRES_STAT!D2485</f>
        <v>6.9523000000000001</v>
      </c>
      <c r="C2482" s="2">
        <f t="shared" si="228"/>
        <v>6.9592797235780788</v>
      </c>
      <c r="D2482" s="2">
        <f t="shared" si="230"/>
        <v>6.9584061614782655</v>
      </c>
      <c r="E2482" s="2">
        <f t="shared" si="229"/>
        <v>8.7356209981326316E-4</v>
      </c>
      <c r="F2482" s="2">
        <f t="shared" si="233"/>
        <v>6.7630901962051591E-3</v>
      </c>
      <c r="G2482" s="2">
        <f t="shared" si="231"/>
        <v>-5.889528096391896E-3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6.9523000000000001</v>
      </c>
      <c r="C2483" s="2">
        <f t="shared" si="228"/>
        <v>6.9582059199506814</v>
      </c>
      <c r="D2483" s="2">
        <f t="shared" si="230"/>
        <v>6.9579538532206158</v>
      </c>
      <c r="E2483" s="2">
        <f t="shared" si="229"/>
        <v>2.5206673006561431E-4</v>
      </c>
      <c r="F2483" s="2">
        <f t="shared" si="233"/>
        <v>5.4608855029772505E-3</v>
      </c>
      <c r="G2483" s="2">
        <f t="shared" si="231"/>
        <v>-5.2088187729116362E-3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6">
        <f>TITRES_STAT!D2487</f>
        <v>6.9053000000000004</v>
      </c>
      <c r="C2484" s="2">
        <f t="shared" si="228"/>
        <v>6.9572973168813457</v>
      </c>
      <c r="D2484" s="2">
        <f t="shared" si="230"/>
        <v>6.9540535677968665</v>
      </c>
      <c r="E2484" s="2">
        <f t="shared" si="229"/>
        <v>3.2437490844792194E-3</v>
      </c>
      <c r="F2484" s="2">
        <f t="shared" si="233"/>
        <v>5.0174582192776445E-3</v>
      </c>
      <c r="G2484" s="2">
        <f t="shared" si="231"/>
        <v>-1.7737091347984251E-3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6">
        <f>TITRES_STAT!D2488</f>
        <v>6.5952999999999999</v>
      </c>
      <c r="C2485" s="2">
        <f t="shared" si="228"/>
        <v>6.9565284988995995</v>
      </c>
      <c r="D2485" s="2">
        <f t="shared" si="230"/>
        <v>6.927479229441543</v>
      </c>
      <c r="E2485" s="2">
        <f t="shared" si="229"/>
        <v>2.9049269458056415E-2</v>
      </c>
      <c r="F2485" s="2">
        <f t="shared" si="233"/>
        <v>9.8238204670333985E-3</v>
      </c>
      <c r="G2485" s="2">
        <f t="shared" si="231"/>
        <v>1.9225448991023016E-2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6.7644000000000002</v>
      </c>
      <c r="C2486" s="2">
        <f t="shared" si="228"/>
        <v>6.9558779606073529</v>
      </c>
      <c r="D2486" s="2">
        <f t="shared" si="230"/>
        <v>6.9153992865199472</v>
      </c>
      <c r="E2486" s="2">
        <f t="shared" si="229"/>
        <v>4.0478674087405686E-2</v>
      </c>
      <c r="F2486" s="2">
        <f t="shared" si="233"/>
        <v>1.5954791191107855E-2</v>
      </c>
      <c r="G2486" s="2">
        <f t="shared" si="231"/>
        <v>2.4523882896297831E-2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6.9428999999999998</v>
      </c>
      <c r="C2487" s="2">
        <f t="shared" si="228"/>
        <v>6.955327505129298</v>
      </c>
      <c r="D2487" s="2">
        <f t="shared" si="230"/>
        <v>6.917436376407359</v>
      </c>
      <c r="E2487" s="2">
        <f t="shared" si="229"/>
        <v>3.7891128721939005E-2</v>
      </c>
      <c r="F2487" s="2">
        <f t="shared" si="233"/>
        <v>2.0342058697274085E-2</v>
      </c>
      <c r="G2487" s="2">
        <f t="shared" si="231"/>
        <v>1.7549070024664919E-2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6.9428999999999998</v>
      </c>
      <c r="C2488" s="2">
        <f t="shared" si="228"/>
        <v>6.9548617351094055</v>
      </c>
      <c r="D2488" s="2">
        <f t="shared" si="230"/>
        <v>6.9193225707475552</v>
      </c>
      <c r="E2488" s="2">
        <f t="shared" si="229"/>
        <v>3.5539164361850339E-2</v>
      </c>
      <c r="F2488" s="2">
        <f t="shared" si="233"/>
        <v>2.3381479830189338E-2</v>
      </c>
      <c r="G2488" s="2">
        <f t="shared" si="231"/>
        <v>1.2157684531661002E-2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6.9428999999999998</v>
      </c>
      <c r="C2489" s="2">
        <f t="shared" si="228"/>
        <v>6.9544676220156507</v>
      </c>
      <c r="D2489" s="2">
        <f t="shared" si="230"/>
        <v>6.9210690469884764</v>
      </c>
      <c r="E2489" s="2">
        <f t="shared" si="229"/>
        <v>3.339857502717436E-2</v>
      </c>
      <c r="F2489" s="2">
        <f t="shared" si="233"/>
        <v>2.5384898869586343E-2</v>
      </c>
      <c r="G2489" s="2">
        <f t="shared" si="231"/>
        <v>8.0136761575880164E-3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6">
        <f>TITRES_STAT!D2493</f>
        <v>6.9428999999999998</v>
      </c>
      <c r="C2490" s="2">
        <f t="shared" si="228"/>
        <v>6.9541341417055502</v>
      </c>
      <c r="D2490" s="2">
        <f t="shared" si="230"/>
        <v>6.92268615461896</v>
      </c>
      <c r="E2490" s="2">
        <f t="shared" si="229"/>
        <v>3.1447987086590246E-2</v>
      </c>
      <c r="F2490" s="2">
        <f t="shared" si="233"/>
        <v>2.6597516512987127E-2</v>
      </c>
      <c r="G2490" s="2">
        <f t="shared" si="231"/>
        <v>4.850470573603119E-3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6">
        <f>TITRES_STAT!D2494</f>
        <v>6.9428999999999998</v>
      </c>
      <c r="C2491" s="2">
        <f t="shared" si="228"/>
        <v>6.9538519660585418</v>
      </c>
      <c r="D2491" s="2">
        <f t="shared" si="230"/>
        <v>6.9241834764990369</v>
      </c>
      <c r="E2491" s="2">
        <f t="shared" si="229"/>
        <v>2.9668489559504962E-2</v>
      </c>
      <c r="F2491" s="2">
        <f t="shared" si="233"/>
        <v>2.7211711122290698E-2</v>
      </c>
      <c r="G2491" s="2">
        <f t="shared" si="231"/>
        <v>2.4567784372142645E-3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6">
        <f>TITRES_STAT!D2495</f>
        <v>6.9428999999999998</v>
      </c>
      <c r="C2492" s="2">
        <f t="shared" si="228"/>
        <v>6.9536132020495351</v>
      </c>
      <c r="D2492" s="2">
        <f t="shared" si="230"/>
        <v>6.9255698856472563</v>
      </c>
      <c r="E2492" s="2">
        <f t="shared" si="229"/>
        <v>2.8043316402278862E-2</v>
      </c>
      <c r="F2492" s="2">
        <f t="shared" si="233"/>
        <v>2.7378032178288332E-2</v>
      </c>
      <c r="G2492" s="2">
        <f t="shared" si="231"/>
        <v>6.6528422399052961E-4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6.9523000000000001</v>
      </c>
      <c r="C2493" s="2">
        <f t="shared" si="228"/>
        <v>6.9534111709649906</v>
      </c>
      <c r="D2493" s="2">
        <f t="shared" si="230"/>
        <v>6.9275498941178295</v>
      </c>
      <c r="E2493" s="2">
        <f t="shared" si="229"/>
        <v>2.5861276847161108E-2</v>
      </c>
      <c r="F2493" s="2">
        <f t="shared" si="233"/>
        <v>2.707468111206289E-2</v>
      </c>
      <c r="G2493" s="2">
        <f t="shared" si="231"/>
        <v>-1.2134042649017823E-3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6.9523000000000001</v>
      </c>
      <c r="C2494" s="2">
        <f t="shared" si="228"/>
        <v>6.9460094523549927</v>
      </c>
      <c r="D2494" s="2">
        <f t="shared" si="230"/>
        <v>6.9293832352942868</v>
      </c>
      <c r="E2494" s="2">
        <f t="shared" si="229"/>
        <v>1.6626217060705883E-2</v>
      </c>
      <c r="F2494" s="2">
        <f t="shared" si="233"/>
        <v>2.4984988301791491E-2</v>
      </c>
      <c r="G2494" s="2">
        <f t="shared" si="231"/>
        <v>-8.3587712410856073E-3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6.6422999999999996</v>
      </c>
      <c r="C2495" s="2">
        <f t="shared" si="228"/>
        <v>6.8920541519926859</v>
      </c>
      <c r="D2495" s="2">
        <f t="shared" si="230"/>
        <v>6.9081178104576733</v>
      </c>
      <c r="E2495" s="2">
        <f t="shared" si="229"/>
        <v>-1.6063658464987363E-2</v>
      </c>
      <c r="F2495" s="2">
        <f t="shared" si="233"/>
        <v>1.6775258948435724E-2</v>
      </c>
      <c r="G2495" s="2">
        <f t="shared" si="231"/>
        <v>-3.2838917413423083E-2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6.5765000000000002</v>
      </c>
      <c r="C2496" s="2">
        <f t="shared" si="228"/>
        <v>6.8724150516861187</v>
      </c>
      <c r="D2496" s="2">
        <f t="shared" si="230"/>
        <v>6.8835535282015492</v>
      </c>
      <c r="E2496" s="2">
        <f t="shared" si="229"/>
        <v>-1.113847651543054E-2</v>
      </c>
      <c r="F2496" s="2">
        <f t="shared" si="233"/>
        <v>1.1192511855662472E-2</v>
      </c>
      <c r="G2496" s="2">
        <f t="shared" si="231"/>
        <v>-2.2330988371093013E-2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6.6234999999999999</v>
      </c>
      <c r="C2497" s="2">
        <f t="shared" si="228"/>
        <v>6.8832588898882534</v>
      </c>
      <c r="D2497" s="2">
        <f t="shared" si="230"/>
        <v>6.8642903038903231</v>
      </c>
      <c r="E2497" s="2">
        <f t="shared" si="229"/>
        <v>1.8968585997930276E-2</v>
      </c>
      <c r="F2497" s="2">
        <f t="shared" si="233"/>
        <v>1.2747726684116032E-2</v>
      </c>
      <c r="G2497" s="2">
        <f t="shared" si="231"/>
        <v>6.2208593138142441E-3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6.5765000000000002</v>
      </c>
      <c r="C2498" s="2">
        <f t="shared" si="228"/>
        <v>6.8924344452900606</v>
      </c>
      <c r="D2498" s="2">
        <f t="shared" si="230"/>
        <v>6.8429725036021516</v>
      </c>
      <c r="E2498" s="2">
        <f t="shared" si="229"/>
        <v>4.9461941687908961E-2</v>
      </c>
      <c r="F2498" s="2">
        <f t="shared" si="233"/>
        <v>2.0090569684874618E-2</v>
      </c>
      <c r="G2498" s="2">
        <f t="shared" si="231"/>
        <v>2.9371372003034343E-2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6.8677000000000001</v>
      </c>
      <c r="C2499" s="2">
        <f t="shared" si="228"/>
        <v>6.9001983767838979</v>
      </c>
      <c r="D2499" s="2">
        <f t="shared" si="230"/>
        <v>6.8448041700019928</v>
      </c>
      <c r="E2499" s="2">
        <f t="shared" si="229"/>
        <v>5.5394206781905098E-2</v>
      </c>
      <c r="F2499" s="2">
        <f t="shared" si="233"/>
        <v>2.7151297104280717E-2</v>
      </c>
      <c r="G2499" s="2">
        <f t="shared" si="231"/>
        <v>2.824290967762438E-2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6.5765000000000002</v>
      </c>
      <c r="C2500" s="2">
        <f t="shared" si="228"/>
        <v>6.9067678572786821</v>
      </c>
      <c r="D2500" s="2">
        <f t="shared" si="230"/>
        <v>6.8249297870388821</v>
      </c>
      <c r="E2500" s="2">
        <f t="shared" si="229"/>
        <v>8.1838070239800054E-2</v>
      </c>
      <c r="F2500" s="2">
        <f t="shared" si="233"/>
        <v>3.8088651731384586E-2</v>
      </c>
      <c r="G2500" s="2">
        <f t="shared" si="231"/>
        <v>4.3749418508415468E-2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6.8677000000000001</v>
      </c>
      <c r="C2501" s="2">
        <f t="shared" si="228"/>
        <v>6.9123266484665766</v>
      </c>
      <c r="D2501" s="2">
        <f t="shared" si="230"/>
        <v>6.8280979509619284</v>
      </c>
      <c r="E2501" s="2">
        <f t="shared" si="229"/>
        <v>8.4228697504648231E-2</v>
      </c>
      <c r="F2501" s="2">
        <f t="shared" si="233"/>
        <v>4.7316660886037316E-2</v>
      </c>
      <c r="G2501" s="2">
        <f t="shared" si="231"/>
        <v>3.6912036618610915E-2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6.8677000000000001</v>
      </c>
      <c r="C2502" s="2">
        <f t="shared" si="228"/>
        <v>6.9170302410101794</v>
      </c>
      <c r="D2502" s="2">
        <f t="shared" si="230"/>
        <v>6.8310314360758602</v>
      </c>
      <c r="E2502" s="2">
        <f t="shared" si="229"/>
        <v>8.5998804934319217E-2</v>
      </c>
      <c r="F2502" s="2">
        <f t="shared" si="233"/>
        <v>5.5053089695693697E-2</v>
      </c>
      <c r="G2502" s="2">
        <f t="shared" si="231"/>
        <v>3.0945715238625521E-2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6.9523000000000001</v>
      </c>
      <c r="C2503" s="2">
        <f t="shared" si="228"/>
        <v>6.9224563577778442</v>
      </c>
      <c r="D2503" s="2">
        <f t="shared" si="230"/>
        <v>6.8400142926628327</v>
      </c>
      <c r="E2503" s="2">
        <f t="shared" si="229"/>
        <v>8.2442065115011509E-2</v>
      </c>
      <c r="F2503" s="2">
        <f t="shared" si="233"/>
        <v>6.0530884779557259E-2</v>
      </c>
      <c r="G2503" s="2">
        <f t="shared" si="231"/>
        <v>2.191118033545425E-2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6.9523000000000001</v>
      </c>
      <c r="C2504" s="2">
        <f t="shared" si="228"/>
        <v>6.9270476873504832</v>
      </c>
      <c r="D2504" s="2">
        <f t="shared" si="230"/>
        <v>6.8483317524655867</v>
      </c>
      <c r="E2504" s="2">
        <f t="shared" si="229"/>
        <v>7.8715934884896477E-2</v>
      </c>
      <c r="F2504" s="2">
        <f t="shared" si="233"/>
        <v>6.4167894800625097E-2</v>
      </c>
      <c r="G2504" s="2">
        <f t="shared" si="231"/>
        <v>1.454804008427138E-2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6.9523000000000001</v>
      </c>
      <c r="C2505" s="2">
        <f t="shared" si="228"/>
        <v>6.8832403508350239</v>
      </c>
      <c r="D2505" s="2">
        <f t="shared" si="230"/>
        <v>6.8560331041348022</v>
      </c>
      <c r="E2505" s="2">
        <f t="shared" si="229"/>
        <v>2.7207246700221788E-2</v>
      </c>
      <c r="F2505" s="2">
        <f t="shared" si="233"/>
        <v>5.6775765180544432E-2</v>
      </c>
      <c r="G2505" s="2">
        <f t="shared" si="231"/>
        <v>-2.9568518480322645E-2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6">
        <f>TITRES_STAT!D2509</f>
        <v>6.9523000000000001</v>
      </c>
      <c r="C2506" s="2">
        <f t="shared" si="228"/>
        <v>6.8360495276296351</v>
      </c>
      <c r="D2506" s="2">
        <f t="shared" si="230"/>
        <v>6.8631639853100026</v>
      </c>
      <c r="E2506" s="2">
        <f t="shared" si="229"/>
        <v>-2.7114457680367465E-2</v>
      </c>
      <c r="F2506" s="2">
        <f t="shared" si="233"/>
        <v>3.9997720608362056E-2</v>
      </c>
      <c r="G2506" s="2">
        <f t="shared" si="231"/>
        <v>-6.7112178288729521E-2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6">
        <f>TITRES_STAT!D2510</f>
        <v>6.9523000000000001</v>
      </c>
      <c r="C2507" s="2">
        <f t="shared" si="228"/>
        <v>6.8033496003019991</v>
      </c>
      <c r="D2507" s="2">
        <f t="shared" si="230"/>
        <v>6.8697666530648167</v>
      </c>
      <c r="E2507" s="2">
        <f t="shared" si="229"/>
        <v>-6.6417052762817619E-2</v>
      </c>
      <c r="F2507" s="2">
        <f t="shared" si="233"/>
        <v>1.8714765934126118E-2</v>
      </c>
      <c r="G2507" s="2">
        <f t="shared" si="231"/>
        <v>-8.5131818696943737E-2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6.9523000000000001</v>
      </c>
      <c r="C2508" s="2">
        <f t="shared" si="228"/>
        <v>6.7684496617939987</v>
      </c>
      <c r="D2508" s="2">
        <f t="shared" si="230"/>
        <v>6.8758802343192755</v>
      </c>
      <c r="E2508" s="2">
        <f t="shared" si="229"/>
        <v>-0.10743057252527688</v>
      </c>
      <c r="F2508" s="2">
        <f t="shared" si="233"/>
        <v>-6.5143017577544808E-3</v>
      </c>
      <c r="G2508" s="2">
        <f t="shared" si="231"/>
        <v>-0.1009162707675224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6">
        <f>TITRES_STAT!D2512</f>
        <v>6.9523000000000001</v>
      </c>
      <c r="C2509" s="2">
        <f t="shared" si="228"/>
        <v>6.7837189445949218</v>
      </c>
      <c r="D2509" s="2">
        <f t="shared" si="230"/>
        <v>6.8815409577030326</v>
      </c>
      <c r="E2509" s="2">
        <f t="shared" si="229"/>
        <v>-9.7822013108110895E-2</v>
      </c>
      <c r="F2509" s="2">
        <f t="shared" si="233"/>
        <v>-2.4775844027825764E-2</v>
      </c>
      <c r="G2509" s="2">
        <f t="shared" si="231"/>
        <v>-7.3046169080285134E-2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6.6422999999999996</v>
      </c>
      <c r="C2510" s="2">
        <f t="shared" si="228"/>
        <v>6.7518391069649333</v>
      </c>
      <c r="D2510" s="2">
        <f t="shared" si="230"/>
        <v>6.8638194052805863</v>
      </c>
      <c r="E2510" s="2">
        <f t="shared" si="229"/>
        <v>-0.11198029831565304</v>
      </c>
      <c r="F2510" s="2">
        <f t="shared" si="233"/>
        <v>-4.2216734885391224E-2</v>
      </c>
      <c r="G2510" s="2">
        <f t="shared" si="231"/>
        <v>-6.9763563430261813E-2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6.5765000000000002</v>
      </c>
      <c r="C2511" s="2">
        <f t="shared" ref="C2511:C2574" si="234">$C$4*B2501+C2510*(1-$C$4)</f>
        <v>6.7696638597395591</v>
      </c>
      <c r="D2511" s="2">
        <f t="shared" si="230"/>
        <v>6.8425364863709133</v>
      </c>
      <c r="E2511" s="2">
        <f t="shared" si="229"/>
        <v>-7.2872626631354187E-2</v>
      </c>
      <c r="F2511" s="2">
        <f t="shared" si="233"/>
        <v>-4.8347913234583817E-2</v>
      </c>
      <c r="G2511" s="2">
        <f t="shared" si="231"/>
        <v>-2.452471339677037E-2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6.5765000000000002</v>
      </c>
      <c r="C2512" s="2">
        <f t="shared" si="234"/>
        <v>6.7847463428565504</v>
      </c>
      <c r="D2512" s="2">
        <f t="shared" si="230"/>
        <v>6.8228300799730679</v>
      </c>
      <c r="E2512" s="2">
        <f t="shared" si="229"/>
        <v>-3.8083737116517469E-2</v>
      </c>
      <c r="F2512" s="2">
        <f t="shared" si="233"/>
        <v>-4.6295078010970554E-2</v>
      </c>
      <c r="G2512" s="2">
        <f t="shared" si="231"/>
        <v>8.2113408944530855E-3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6.5765000000000002</v>
      </c>
      <c r="C2513" s="2">
        <f t="shared" si="234"/>
        <v>6.8105238285709273</v>
      </c>
      <c r="D2513" s="2">
        <f t="shared" si="230"/>
        <v>6.8045834073824709</v>
      </c>
      <c r="E2513" s="2">
        <f t="shared" si="229"/>
        <v>5.9404211884563907E-3</v>
      </c>
      <c r="F2513" s="2">
        <f t="shared" si="233"/>
        <v>-3.5847978171085169E-2</v>
      </c>
      <c r="G2513" s="2">
        <f t="shared" si="231"/>
        <v>4.178839935954156E-2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6.5765000000000002</v>
      </c>
      <c r="C2514" s="2">
        <f t="shared" si="234"/>
        <v>6.8323355472523231</v>
      </c>
      <c r="D2514" s="2">
        <f t="shared" si="230"/>
        <v>6.7876883401689545</v>
      </c>
      <c r="E2514" s="2">
        <f t="shared" si="229"/>
        <v>4.4647207083368556E-2</v>
      </c>
      <c r="F2514" s="2">
        <f t="shared" si="233"/>
        <v>-1.9748941120194423E-2</v>
      </c>
      <c r="G2514" s="2">
        <f t="shared" si="231"/>
        <v>6.4396148203562986E-2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6.5765000000000002</v>
      </c>
      <c r="C2515" s="2">
        <f t="shared" si="234"/>
        <v>6.8507916169058118</v>
      </c>
      <c r="D2515" s="2">
        <f t="shared" si="230"/>
        <v>6.7720447594156985</v>
      </c>
      <c r="E2515" s="2">
        <f t="shared" si="229"/>
        <v>7.8746857490113342E-2</v>
      </c>
      <c r="F2515" s="2">
        <f t="shared" si="233"/>
        <v>-4.9781398132869165E-5</v>
      </c>
      <c r="G2515" s="2">
        <f t="shared" si="231"/>
        <v>7.8796638888246215E-2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6.8677000000000001</v>
      </c>
      <c r="C2516" s="2">
        <f t="shared" si="234"/>
        <v>6.8664082912279945</v>
      </c>
      <c r="D2516" s="2">
        <f t="shared" si="230"/>
        <v>6.779130332792314</v>
      </c>
      <c r="E2516" s="2">
        <f t="shared" si="229"/>
        <v>8.7277958435680425E-2</v>
      </c>
      <c r="F2516" s="2">
        <f t="shared" si="233"/>
        <v>1.7415766568629792E-2</v>
      </c>
      <c r="G2516" s="2">
        <f t="shared" si="231"/>
        <v>6.986219186705063E-2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6.9523000000000001</v>
      </c>
      <c r="C2517" s="2">
        <f t="shared" si="234"/>
        <v>6.8796224002698407</v>
      </c>
      <c r="D2517" s="2">
        <f t="shared" si="230"/>
        <v>6.7919577155484383</v>
      </c>
      <c r="E2517" s="2">
        <f t="shared" si="229"/>
        <v>8.7664684721402431E-2</v>
      </c>
      <c r="F2517" s="2">
        <f t="shared" si="233"/>
        <v>3.1465550199184317E-2</v>
      </c>
      <c r="G2517" s="2">
        <f t="shared" si="231"/>
        <v>5.6199134522218114E-2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6.9523000000000001</v>
      </c>
      <c r="C2518" s="2">
        <f t="shared" si="234"/>
        <v>6.8908035694590959</v>
      </c>
      <c r="D2518" s="2">
        <f t="shared" si="230"/>
        <v>6.8038349218041088</v>
      </c>
      <c r="E2518" s="2">
        <f t="shared" si="229"/>
        <v>8.696864765498713E-2</v>
      </c>
      <c r="F2518" s="2">
        <f t="shared" si="233"/>
        <v>4.2566169690344879E-2</v>
      </c>
      <c r="G2518" s="2">
        <f t="shared" si="231"/>
        <v>4.4402477964642251E-2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6.9523000000000001</v>
      </c>
      <c r="C2519" s="2">
        <f t="shared" si="234"/>
        <v>6.9002645587730811</v>
      </c>
      <c r="D2519" s="2">
        <f t="shared" si="230"/>
        <v>6.8148323350038051</v>
      </c>
      <c r="E2519" s="2">
        <f t="shared" si="229"/>
        <v>8.543222376927595E-2</v>
      </c>
      <c r="F2519" s="2">
        <f t="shared" si="233"/>
        <v>5.1139380506131094E-2</v>
      </c>
      <c r="G2519" s="2">
        <f t="shared" si="231"/>
        <v>3.4292843263144857E-2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6.8583999999999996</v>
      </c>
      <c r="C2520" s="2">
        <f t="shared" si="234"/>
        <v>6.8605777035772224</v>
      </c>
      <c r="D2520" s="2">
        <f t="shared" si="230"/>
        <v>6.8180595694479678</v>
      </c>
      <c r="E2520" s="2">
        <f t="shared" si="229"/>
        <v>4.2518134129254648E-2</v>
      </c>
      <c r="F2520" s="2">
        <f t="shared" si="233"/>
        <v>4.9415131230755804E-2</v>
      </c>
      <c r="G2520" s="2">
        <f t="shared" si="231"/>
        <v>-6.8969971015011566E-3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6.8490000000000002</v>
      </c>
      <c r="C2521" s="2">
        <f t="shared" si="234"/>
        <v>6.8168734414884185</v>
      </c>
      <c r="D2521" s="2">
        <f t="shared" si="230"/>
        <v>6.8203514531925631</v>
      </c>
      <c r="E2521" s="2">
        <f t="shared" si="229"/>
        <v>-3.4780117041446346E-3</v>
      </c>
      <c r="F2521" s="2">
        <f t="shared" si="233"/>
        <v>3.8836502643775722E-2</v>
      </c>
      <c r="G2521" s="2">
        <f t="shared" si="231"/>
        <v>-4.2314514347920357E-2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6.8490000000000002</v>
      </c>
      <c r="C2522" s="2">
        <f t="shared" si="234"/>
        <v>6.7798929120286617</v>
      </c>
      <c r="D2522" s="2">
        <f t="shared" si="230"/>
        <v>6.8224735677708921</v>
      </c>
      <c r="E2522" s="2">
        <f t="shared" si="229"/>
        <v>-4.2580655742230356E-2</v>
      </c>
      <c r="F2522" s="2">
        <f t="shared" si="233"/>
        <v>2.2553070966574509E-2</v>
      </c>
      <c r="G2522" s="2">
        <f t="shared" si="231"/>
        <v>-6.5133726708804865E-2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6.8395999999999999</v>
      </c>
      <c r="C2523" s="2">
        <f t="shared" si="234"/>
        <v>6.748601694793483</v>
      </c>
      <c r="D2523" s="2">
        <f t="shared" si="230"/>
        <v>6.8237421923804558</v>
      </c>
      <c r="E2523" s="2">
        <f t="shared" si="229"/>
        <v>-7.5140497586972721E-2</v>
      </c>
      <c r="F2523" s="2">
        <f t="shared" si="233"/>
        <v>3.0143572558650623E-3</v>
      </c>
      <c r="G2523" s="2">
        <f t="shared" si="231"/>
        <v>-7.8154854842837782E-2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6.8395999999999999</v>
      </c>
      <c r="C2524" s="2">
        <f t="shared" si="234"/>
        <v>6.7221245109791008</v>
      </c>
      <c r="D2524" s="2">
        <f t="shared" si="230"/>
        <v>6.8249168447967179</v>
      </c>
      <c r="E2524" s="2">
        <f t="shared" ref="E2524:E2587" si="235">C2524-D2524</f>
        <v>-0.1027923338176171</v>
      </c>
      <c r="F2524" s="2">
        <f t="shared" si="233"/>
        <v>-1.8146980958831372E-2</v>
      </c>
      <c r="G2524" s="2">
        <f t="shared" si="231"/>
        <v>-8.464535285878573E-2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6.8395999999999999</v>
      </c>
      <c r="C2525" s="2">
        <f t="shared" si="234"/>
        <v>6.6997207400592389</v>
      </c>
      <c r="D2525" s="2">
        <f t="shared" ref="D2525:D2588" si="236">$D$4*B2525+(1-$D$4)*D2524</f>
        <v>6.826004485922887</v>
      </c>
      <c r="E2525" s="2">
        <f t="shared" si="235"/>
        <v>-0.1262837458636481</v>
      </c>
      <c r="F2525" s="2">
        <f t="shared" si="233"/>
        <v>-3.9774333939794723E-2</v>
      </c>
      <c r="G2525" s="2">
        <f t="shared" si="231"/>
        <v>-8.6509411923853377E-2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6.8395999999999999</v>
      </c>
      <c r="C2526" s="2">
        <f t="shared" si="234"/>
        <v>6.7255637031270483</v>
      </c>
      <c r="D2526" s="2">
        <f t="shared" si="236"/>
        <v>6.8270115610397104</v>
      </c>
      <c r="E2526" s="2">
        <f t="shared" si="235"/>
        <v>-0.10144785791266209</v>
      </c>
      <c r="F2526" s="2">
        <f t="shared" si="233"/>
        <v>-5.2109038734368195E-2</v>
      </c>
      <c r="G2526" s="2">
        <f t="shared" si="231"/>
        <v>-4.9338819178293893E-2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6.8583999999999996</v>
      </c>
      <c r="C2527" s="2">
        <f t="shared" si="234"/>
        <v>6.7604462103382712</v>
      </c>
      <c r="D2527" s="2">
        <f t="shared" si="236"/>
        <v>6.8293366305923247</v>
      </c>
      <c r="E2527" s="2">
        <f t="shared" si="235"/>
        <v>-6.8890420254053453E-2</v>
      </c>
      <c r="F2527" s="2">
        <f t="shared" si="233"/>
        <v>-5.5465315038305249E-2</v>
      </c>
      <c r="G2527" s="2">
        <f t="shared" si="231"/>
        <v>-1.3425105215748204E-2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6.6234999999999999</v>
      </c>
      <c r="C2528" s="2">
        <f t="shared" si="234"/>
        <v>6.7899621779785369</v>
      </c>
      <c r="D2528" s="2">
        <f t="shared" si="236"/>
        <v>6.8140894727706707</v>
      </c>
      <c r="E2528" s="2">
        <f t="shared" si="235"/>
        <v>-2.4127294792133824E-2</v>
      </c>
      <c r="F2528" s="2">
        <f t="shared" si="233"/>
        <v>-4.919771098907097E-2</v>
      </c>
      <c r="G2528" s="2">
        <f t="shared" si="231"/>
        <v>2.5070416196937145E-2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6.6329000000000002</v>
      </c>
      <c r="C2529" s="2">
        <f t="shared" si="234"/>
        <v>6.8149372275203</v>
      </c>
      <c r="D2529" s="2">
        <f t="shared" si="236"/>
        <v>6.8006680303432132</v>
      </c>
      <c r="E2529" s="2">
        <f t="shared" si="235"/>
        <v>1.4269197177086745E-2</v>
      </c>
      <c r="F2529" s="2">
        <f t="shared" si="233"/>
        <v>-3.6504329355839429E-2</v>
      </c>
      <c r="G2529" s="2">
        <f t="shared" si="231"/>
        <v>5.0773526532926175E-2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6.6329000000000002</v>
      </c>
      <c r="C2530" s="2">
        <f t="shared" si="234"/>
        <v>6.8216238079017923</v>
      </c>
      <c r="D2530" s="2">
        <f t="shared" si="236"/>
        <v>6.7882407688363084</v>
      </c>
      <c r="E2530" s="2">
        <f t="shared" si="235"/>
        <v>3.3383039065483899E-2</v>
      </c>
      <c r="F2530" s="2">
        <f t="shared" si="233"/>
        <v>-2.2526855671574766E-2</v>
      </c>
      <c r="G2530" s="2">
        <f t="shared" si="231"/>
        <v>5.5909894737058666E-2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6.8395999999999999</v>
      </c>
      <c r="C2531" s="2">
        <f t="shared" si="234"/>
        <v>6.8258355297630553</v>
      </c>
      <c r="D2531" s="2">
        <f t="shared" si="236"/>
        <v>6.7920451563299151</v>
      </c>
      <c r="E2531" s="2">
        <f t="shared" si="235"/>
        <v>3.3790373433140175E-2</v>
      </c>
      <c r="F2531" s="2">
        <f t="shared" si="233"/>
        <v>-1.1263409850631779E-2</v>
      </c>
      <c r="G2531" s="2">
        <f t="shared" si="231"/>
        <v>4.505378328377195E-2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6">
        <f>TITRES_STAT!D2535</f>
        <v>6.5765000000000002</v>
      </c>
      <c r="C2532" s="2">
        <f t="shared" si="234"/>
        <v>6.8293992944148929</v>
      </c>
      <c r="D2532" s="2">
        <f t="shared" si="236"/>
        <v>6.7760788484536256</v>
      </c>
      <c r="E2532" s="2">
        <f t="shared" si="235"/>
        <v>5.3320445961267282E-2</v>
      </c>
      <c r="F2532" s="2">
        <f t="shared" si="233"/>
        <v>1.6533613117480344E-3</v>
      </c>
      <c r="G2532" s="2">
        <f t="shared" ref="G2532:G2595" si="237">E2532-F2532</f>
        <v>5.1667084649519246E-2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6">
        <f>TITRES_STAT!D2536</f>
        <v>6.5765000000000002</v>
      </c>
      <c r="C2533" s="2">
        <f t="shared" si="234"/>
        <v>6.8309686337356785</v>
      </c>
      <c r="D2533" s="2">
        <f t="shared" si="236"/>
        <v>6.7612952300496536</v>
      </c>
      <c r="E2533" s="2">
        <f t="shared" si="235"/>
        <v>6.9673403686024926E-2</v>
      </c>
      <c r="F2533" s="2">
        <f t="shared" ref="F2533:F2596" si="239">(E2533*(2/(10)))+((1-(2/10))*F2532)</f>
        <v>1.5257369786603414E-2</v>
      </c>
      <c r="G2533" s="2">
        <f t="shared" si="237"/>
        <v>5.4416033899421512E-2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6.5765000000000002</v>
      </c>
      <c r="C2534" s="2">
        <f t="shared" si="234"/>
        <v>6.832296536237882</v>
      </c>
      <c r="D2534" s="2">
        <f t="shared" si="236"/>
        <v>6.7476066944904201</v>
      </c>
      <c r="E2534" s="2">
        <f t="shared" si="235"/>
        <v>8.4689841747461969E-2</v>
      </c>
      <c r="F2534" s="2">
        <f t="shared" si="239"/>
        <v>2.9143864178775125E-2</v>
      </c>
      <c r="G2534" s="2">
        <f t="shared" si="237"/>
        <v>5.5545977568686844E-2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6.5765000000000002</v>
      </c>
      <c r="C2535" s="2">
        <f t="shared" si="234"/>
        <v>6.8334201460474384</v>
      </c>
      <c r="D2535" s="2">
        <f t="shared" si="236"/>
        <v>6.734932124528167</v>
      </c>
      <c r="E2535" s="2">
        <f t="shared" si="235"/>
        <v>9.8488021519271385E-2</v>
      </c>
      <c r="F2535" s="2">
        <f t="shared" si="239"/>
        <v>4.3012695646874377E-2</v>
      </c>
      <c r="G2535" s="2">
        <f t="shared" si="237"/>
        <v>5.5475325872397008E-2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6.8490000000000002</v>
      </c>
      <c r="C2536" s="2">
        <f t="shared" si="234"/>
        <v>6.8343708928093712</v>
      </c>
      <c r="D2536" s="2">
        <f t="shared" si="236"/>
        <v>6.7433815967853397</v>
      </c>
      <c r="E2536" s="2">
        <f t="shared" si="235"/>
        <v>9.0989296024031496E-2</v>
      </c>
      <c r="F2536" s="2">
        <f t="shared" si="239"/>
        <v>5.2608015722305806E-2</v>
      </c>
      <c r="G2536" s="2">
        <f t="shared" si="237"/>
        <v>3.838128030172569E-2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6.9523000000000001</v>
      </c>
      <c r="C2537" s="2">
        <f t="shared" si="234"/>
        <v>6.8380676785310062</v>
      </c>
      <c r="D2537" s="2">
        <f t="shared" si="236"/>
        <v>6.7588570340604992</v>
      </c>
      <c r="E2537" s="2">
        <f t="shared" si="235"/>
        <v>7.9210644470506963E-2</v>
      </c>
      <c r="F2537" s="2">
        <f t="shared" si="239"/>
        <v>5.7928541471946045E-2</v>
      </c>
      <c r="G2537" s="2">
        <f t="shared" si="237"/>
        <v>2.1282102998560919E-2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6.9523000000000001</v>
      </c>
      <c r="C2538" s="2">
        <f t="shared" si="234"/>
        <v>6.805057266449313</v>
      </c>
      <c r="D2538" s="2">
        <f t="shared" si="236"/>
        <v>6.7731861426486102</v>
      </c>
      <c r="E2538" s="2">
        <f t="shared" si="235"/>
        <v>3.1871123800702783E-2</v>
      </c>
      <c r="F2538" s="2">
        <f t="shared" si="239"/>
        <v>5.2717057937697397E-2</v>
      </c>
      <c r="G2538" s="2">
        <f t="shared" si="237"/>
        <v>-2.0845934136994614E-2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6.9523000000000001</v>
      </c>
      <c r="C2539" s="2">
        <f t="shared" si="234"/>
        <v>6.7785715331494192</v>
      </c>
      <c r="D2539" s="2">
        <f t="shared" si="236"/>
        <v>6.7864538357857498</v>
      </c>
      <c r="E2539" s="2">
        <f t="shared" si="235"/>
        <v>-7.882302636330607E-3</v>
      </c>
      <c r="F2539" s="2">
        <f t="shared" si="239"/>
        <v>4.0597185822891797E-2</v>
      </c>
      <c r="G2539" s="2">
        <f t="shared" si="237"/>
        <v>-4.8479488459222404E-2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6.9523000000000001</v>
      </c>
      <c r="C2540" s="2">
        <f t="shared" si="234"/>
        <v>6.7561605280495085</v>
      </c>
      <c r="D2540" s="2">
        <f t="shared" si="236"/>
        <v>6.7987387368386578</v>
      </c>
      <c r="E2540" s="2">
        <f t="shared" si="235"/>
        <v>-4.2578208789149308E-2</v>
      </c>
      <c r="F2540" s="2">
        <f t="shared" si="239"/>
        <v>2.3962106900483577E-2</v>
      </c>
      <c r="G2540" s="2">
        <f t="shared" si="237"/>
        <v>-6.6540315689632881E-2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6.9523000000000001</v>
      </c>
      <c r="C2541" s="2">
        <f t="shared" si="234"/>
        <v>6.7689973698880452</v>
      </c>
      <c r="D2541" s="2">
        <f t="shared" si="236"/>
        <v>6.8101136452209801</v>
      </c>
      <c r="E2541" s="2">
        <f t="shared" si="235"/>
        <v>-4.1116275332934826E-2</v>
      </c>
      <c r="F2541" s="2">
        <f t="shared" si="239"/>
        <v>1.0946430453799899E-2</v>
      </c>
      <c r="G2541" s="2">
        <f t="shared" si="237"/>
        <v>-5.2062705786734727E-2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6">
        <f>TITRES_STAT!D2545</f>
        <v>6.9523000000000001</v>
      </c>
      <c r="C2542" s="2">
        <f t="shared" si="234"/>
        <v>6.7393823899052689</v>
      </c>
      <c r="D2542" s="2">
        <f t="shared" si="236"/>
        <v>6.8206459677972031</v>
      </c>
      <c r="E2542" s="2">
        <f t="shared" si="235"/>
        <v>-8.1263577891934169E-2</v>
      </c>
      <c r="F2542" s="2">
        <f t="shared" si="239"/>
        <v>-7.4955712153469169E-3</v>
      </c>
      <c r="G2542" s="2">
        <f t="shared" si="237"/>
        <v>-7.3768006676587256E-2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6">
        <f>TITRES_STAT!D2546</f>
        <v>6.9428999999999998</v>
      </c>
      <c r="C2543" s="2">
        <f t="shared" si="234"/>
        <v>6.7143235606890732</v>
      </c>
      <c r="D2543" s="2">
        <f t="shared" si="236"/>
        <v>6.8297018220344476</v>
      </c>
      <c r="E2543" s="2">
        <f t="shared" si="235"/>
        <v>-0.11537826134537443</v>
      </c>
      <c r="F2543" s="2">
        <f t="shared" si="239"/>
        <v>-2.9072109241352423E-2</v>
      </c>
      <c r="G2543" s="2">
        <f t="shared" si="237"/>
        <v>-8.630615210402201E-2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6">
        <f>TITRES_STAT!D2547</f>
        <v>6.9428999999999998</v>
      </c>
      <c r="C2544" s="2">
        <f t="shared" si="234"/>
        <v>6.693119935967677</v>
      </c>
      <c r="D2544" s="2">
        <f t="shared" si="236"/>
        <v>6.8380868722541184</v>
      </c>
      <c r="E2544" s="2">
        <f t="shared" si="235"/>
        <v>-0.14496693628644142</v>
      </c>
      <c r="F2544" s="2">
        <f t="shared" si="239"/>
        <v>-5.2251074650370224E-2</v>
      </c>
      <c r="G2544" s="2">
        <f t="shared" si="237"/>
        <v>-9.2715861636071192E-2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6">
        <f>TITRES_STAT!D2548</f>
        <v>6.8583999999999996</v>
      </c>
      <c r="C2545" s="2">
        <f t="shared" si="234"/>
        <v>6.6751784073572651</v>
      </c>
      <c r="D2545" s="2">
        <f t="shared" si="236"/>
        <v>6.8395915483834431</v>
      </c>
      <c r="E2545" s="2">
        <f t="shared" si="235"/>
        <v>-0.16441314102617799</v>
      </c>
      <c r="F2545" s="2">
        <f t="shared" si="239"/>
        <v>-7.4683487925531783E-2</v>
      </c>
      <c r="G2545" s="2">
        <f t="shared" si="237"/>
        <v>-8.9729653100646206E-2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6">
        <f>TITRES_STAT!D2549</f>
        <v>6.8583999999999996</v>
      </c>
      <c r="C2546" s="2">
        <f t="shared" si="234"/>
        <v>6.7019201908407631</v>
      </c>
      <c r="D2546" s="2">
        <f t="shared" si="236"/>
        <v>6.8409847670217072</v>
      </c>
      <c r="E2546" s="2">
        <f t="shared" si="235"/>
        <v>-0.13906457618094414</v>
      </c>
      <c r="F2546" s="2">
        <f t="shared" si="239"/>
        <v>-8.7559705576614258E-2</v>
      </c>
      <c r="G2546" s="2">
        <f t="shared" si="237"/>
        <v>-5.1504870604329886E-2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6">
        <f>TITRES_STAT!D2550</f>
        <v>6.9053000000000004</v>
      </c>
      <c r="C2547" s="2">
        <f t="shared" si="234"/>
        <v>6.7404401614806453</v>
      </c>
      <c r="D2547" s="2">
        <f t="shared" si="236"/>
        <v>6.8457488583534323</v>
      </c>
      <c r="E2547" s="2">
        <f t="shared" si="235"/>
        <v>-0.10530869687278699</v>
      </c>
      <c r="F2547" s="2">
        <f t="shared" si="239"/>
        <v>-9.1109503835848801E-2</v>
      </c>
      <c r="G2547" s="2">
        <f t="shared" si="237"/>
        <v>-1.4199193036938187E-2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6">
        <f>TITRES_STAT!D2551</f>
        <v>6.9053000000000004</v>
      </c>
      <c r="C2548" s="2">
        <f t="shared" si="234"/>
        <v>6.7730339827913149</v>
      </c>
      <c r="D2548" s="2">
        <f t="shared" si="236"/>
        <v>6.8501600540309555</v>
      </c>
      <c r="E2548" s="2">
        <f t="shared" si="235"/>
        <v>-7.7126071239640659E-2</v>
      </c>
      <c r="F2548" s="2">
        <f t="shared" si="239"/>
        <v>-8.8312817316607173E-2</v>
      </c>
      <c r="G2548" s="2">
        <f t="shared" si="237"/>
        <v>1.1186746076966514E-2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6.9053000000000004</v>
      </c>
      <c r="C2549" s="2">
        <f t="shared" si="234"/>
        <v>6.8006133700541893</v>
      </c>
      <c r="D2549" s="2">
        <f t="shared" si="236"/>
        <v>6.8542444944731065</v>
      </c>
      <c r="E2549" s="2">
        <f t="shared" si="235"/>
        <v>-5.3631124418917153E-2</v>
      </c>
      <c r="F2549" s="2">
        <f t="shared" si="239"/>
        <v>-8.1376478737069172E-2</v>
      </c>
      <c r="G2549" s="2">
        <f t="shared" si="237"/>
        <v>2.7745354318152018E-2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6.9523000000000001</v>
      </c>
      <c r="C2550" s="2">
        <f t="shared" si="234"/>
        <v>6.8239497746612372</v>
      </c>
      <c r="D2550" s="2">
        <f t="shared" si="236"/>
        <v>6.8615078652528769</v>
      </c>
      <c r="E2550" s="2">
        <f t="shared" si="235"/>
        <v>-3.7558090591639726E-2</v>
      </c>
      <c r="F2550" s="2">
        <f t="shared" si="239"/>
        <v>-7.261280110798328E-2</v>
      </c>
      <c r="G2550" s="2">
        <f t="shared" si="237"/>
        <v>3.5054710516343554E-2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6.9523000000000001</v>
      </c>
      <c r="C2551" s="2">
        <f t="shared" si="234"/>
        <v>6.843695963174893</v>
      </c>
      <c r="D2551" s="2">
        <f t="shared" si="236"/>
        <v>6.868233208567478</v>
      </c>
      <c r="E2551" s="2">
        <f t="shared" si="235"/>
        <v>-2.453724539258495E-2</v>
      </c>
      <c r="F2551" s="2">
        <f t="shared" si="239"/>
        <v>-6.2997689964903611E-2</v>
      </c>
      <c r="G2551" s="2">
        <f t="shared" si="237"/>
        <v>3.8460444572318661E-2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6.9523000000000001</v>
      </c>
      <c r="C2552" s="2">
        <f t="shared" si="234"/>
        <v>6.8604042765326012</v>
      </c>
      <c r="D2552" s="2">
        <f t="shared" si="236"/>
        <v>6.8744603783032208</v>
      </c>
      <c r="E2552" s="2">
        <f t="shared" si="235"/>
        <v>-1.4056101770619556E-2</v>
      </c>
      <c r="F2552" s="2">
        <f t="shared" si="239"/>
        <v>-5.3209372326046805E-2</v>
      </c>
      <c r="G2552" s="2">
        <f t="shared" si="237"/>
        <v>3.915327055542725E-2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6.9523000000000001</v>
      </c>
      <c r="C2553" s="2">
        <f t="shared" si="234"/>
        <v>6.8730959262968163</v>
      </c>
      <c r="D2553" s="2">
        <f t="shared" si="236"/>
        <v>6.8802262762066864</v>
      </c>
      <c r="E2553" s="2">
        <f t="shared" si="235"/>
        <v>-7.1303499098700485E-3</v>
      </c>
      <c r="F2553" s="2">
        <f t="shared" si="239"/>
        <v>-4.3993567842811457E-2</v>
      </c>
      <c r="G2553" s="2">
        <f t="shared" si="237"/>
        <v>3.6863217932941408E-2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6.9523000000000001</v>
      </c>
      <c r="C2554" s="2">
        <f t="shared" si="234"/>
        <v>6.8838350145588443</v>
      </c>
      <c r="D2554" s="2">
        <f t="shared" si="236"/>
        <v>6.8855650705617464</v>
      </c>
      <c r="E2554" s="2">
        <f t="shared" si="235"/>
        <v>-1.7300560029021028E-3</v>
      </c>
      <c r="F2554" s="2">
        <f t="shared" si="239"/>
        <v>-3.554086547482959E-2</v>
      </c>
      <c r="G2554" s="2">
        <f t="shared" si="237"/>
        <v>3.3810809471927487E-2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6">
        <f>TITRES_STAT!D2558</f>
        <v>6.9523000000000001</v>
      </c>
      <c r="C2555" s="2">
        <f t="shared" si="234"/>
        <v>6.8799219353959451</v>
      </c>
      <c r="D2555" s="2">
        <f t="shared" si="236"/>
        <v>6.8905083986682829</v>
      </c>
      <c r="E2555" s="2">
        <f t="shared" si="235"/>
        <v>-1.0586463272337809E-2</v>
      </c>
      <c r="F2555" s="2">
        <f t="shared" si="239"/>
        <v>-3.0549985034331237E-2</v>
      </c>
      <c r="G2555" s="2">
        <f t="shared" si="237"/>
        <v>1.9963521761993428E-2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6">
        <f>TITRES_STAT!D2559</f>
        <v>6.9523000000000001</v>
      </c>
      <c r="C2556" s="2">
        <f t="shared" si="234"/>
        <v>6.8766108684119533</v>
      </c>
      <c r="D2556" s="2">
        <f t="shared" si="236"/>
        <v>6.8950855543224847</v>
      </c>
      <c r="E2556" s="2">
        <f t="shared" si="235"/>
        <v>-1.8474685910531363E-2</v>
      </c>
      <c r="F2556" s="2">
        <f t="shared" si="239"/>
        <v>-2.8134925209571265E-2</v>
      </c>
      <c r="G2556" s="2">
        <f t="shared" si="237"/>
        <v>9.6602392990399015E-3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6">
        <f>TITRES_STAT!D2560</f>
        <v>6.9428999999999998</v>
      </c>
      <c r="C2557" s="2">
        <f t="shared" si="234"/>
        <v>6.8810245809639605</v>
      </c>
      <c r="D2557" s="2">
        <f t="shared" si="236"/>
        <v>6.8986273651134109</v>
      </c>
      <c r="E2557" s="2">
        <f t="shared" si="235"/>
        <v>-1.7602784149450379E-2</v>
      </c>
      <c r="F2557" s="2">
        <f t="shared" si="239"/>
        <v>-2.6028496997547092E-2</v>
      </c>
      <c r="G2557" s="2">
        <f t="shared" si="237"/>
        <v>8.4257128480967128E-3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6">
        <f>TITRES_STAT!D2561</f>
        <v>6.9523000000000001</v>
      </c>
      <c r="C2558" s="2">
        <f t="shared" si="234"/>
        <v>6.8847592608156587</v>
      </c>
      <c r="D2558" s="2">
        <f t="shared" si="236"/>
        <v>6.9026031158457517</v>
      </c>
      <c r="E2558" s="2">
        <f t="shared" si="235"/>
        <v>-1.7843855030093003E-2</v>
      </c>
      <c r="F2558" s="2">
        <f t="shared" si="239"/>
        <v>-2.4391568604056276E-2</v>
      </c>
      <c r="G2558" s="2">
        <f t="shared" si="237"/>
        <v>6.5477135739632729E-3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6">
        <f>TITRES_STAT!D2562</f>
        <v>6.9523000000000001</v>
      </c>
      <c r="C2559" s="2">
        <f t="shared" si="234"/>
        <v>6.8879193745363265</v>
      </c>
      <c r="D2559" s="2">
        <f t="shared" si="236"/>
        <v>6.9062843665238436</v>
      </c>
      <c r="E2559" s="2">
        <f t="shared" si="235"/>
        <v>-1.8364991987517065E-2</v>
      </c>
      <c r="F2559" s="2">
        <f t="shared" si="239"/>
        <v>-2.3186253280748435E-2</v>
      </c>
      <c r="G2559" s="2">
        <f t="shared" si="237"/>
        <v>4.82126129323137E-3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6">
        <f>TITRES_STAT!D2563</f>
        <v>6.9523000000000001</v>
      </c>
      <c r="C2560" s="2">
        <f t="shared" si="234"/>
        <v>6.8978240861461222</v>
      </c>
      <c r="D2560" s="2">
        <f t="shared" si="236"/>
        <v>6.9096929319665215</v>
      </c>
      <c r="E2560" s="2">
        <f t="shared" si="235"/>
        <v>-1.1868845820399265E-2</v>
      </c>
      <c r="F2560" s="2">
        <f t="shared" si="239"/>
        <v>-2.0922771788678601E-2</v>
      </c>
      <c r="G2560" s="2">
        <f t="shared" si="237"/>
        <v>9.053925968279336E-3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6">
        <f>TITRES_STAT!D2564</f>
        <v>6.9523000000000001</v>
      </c>
      <c r="C2561" s="2">
        <f t="shared" si="234"/>
        <v>6.9062049959697953</v>
      </c>
      <c r="D2561" s="2">
        <f t="shared" si="236"/>
        <v>6.9128490110801124</v>
      </c>
      <c r="E2561" s="2">
        <f t="shared" si="235"/>
        <v>-6.6440151103170919E-3</v>
      </c>
      <c r="F2561" s="2">
        <f t="shared" si="239"/>
        <v>-1.8067020453006299E-2</v>
      </c>
      <c r="G2561" s="2">
        <f t="shared" si="237"/>
        <v>1.1423005342689207E-2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6.9523000000000001</v>
      </c>
      <c r="C2562" s="2">
        <f t="shared" si="234"/>
        <v>6.9132965350513649</v>
      </c>
      <c r="D2562" s="2">
        <f t="shared" si="236"/>
        <v>6.9157713065556603</v>
      </c>
      <c r="E2562" s="2">
        <f t="shared" si="235"/>
        <v>-2.4747715042954255E-3</v>
      </c>
      <c r="F2562" s="2">
        <f t="shared" si="239"/>
        <v>-1.4948570663264124E-2</v>
      </c>
      <c r="G2562" s="2">
        <f t="shared" si="237"/>
        <v>1.2473799158968698E-2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6.9523000000000001</v>
      </c>
      <c r="C2563" s="2">
        <f t="shared" si="234"/>
        <v>6.9192970681203851</v>
      </c>
      <c r="D2563" s="2">
        <f t="shared" si="236"/>
        <v>6.9184771356996855</v>
      </c>
      <c r="E2563" s="2">
        <f t="shared" si="235"/>
        <v>8.1993242069966499E-4</v>
      </c>
      <c r="F2563" s="2">
        <f t="shared" si="239"/>
        <v>-1.1794870046471367E-2</v>
      </c>
      <c r="G2563" s="2">
        <f t="shared" si="237"/>
        <v>1.2614802467171032E-2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6.9523000000000001</v>
      </c>
      <c r="C2564" s="2">
        <f t="shared" si="234"/>
        <v>6.9243744422557105</v>
      </c>
      <c r="D2564" s="2">
        <f t="shared" si="236"/>
        <v>6.9209825330552643</v>
      </c>
      <c r="E2564" s="2">
        <f t="shared" si="235"/>
        <v>3.3919092004461859E-3</v>
      </c>
      <c r="F2564" s="2">
        <f t="shared" si="239"/>
        <v>-8.7575141970878574E-3</v>
      </c>
      <c r="G2564" s="2">
        <f t="shared" si="237"/>
        <v>1.2149423397534043E-2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6.9335000000000004</v>
      </c>
      <c r="C2565" s="2">
        <f t="shared" si="234"/>
        <v>6.9286706819086774</v>
      </c>
      <c r="D2565" s="2">
        <f t="shared" si="236"/>
        <v>6.9219097528289488</v>
      </c>
      <c r="E2565" s="2">
        <f t="shared" si="235"/>
        <v>6.7609290797285837E-3</v>
      </c>
      <c r="F2565" s="2">
        <f t="shared" si="239"/>
        <v>-5.6538255417245692E-3</v>
      </c>
      <c r="G2565" s="2">
        <f t="shared" si="237"/>
        <v>1.2414754621453153E-2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6.9335000000000004</v>
      </c>
      <c r="C2566" s="2">
        <f t="shared" si="234"/>
        <v>6.9323059616150342</v>
      </c>
      <c r="D2566" s="2">
        <f t="shared" si="236"/>
        <v>6.9227682896564344</v>
      </c>
      <c r="E2566" s="2">
        <f t="shared" si="235"/>
        <v>9.5376719585997805E-3</v>
      </c>
      <c r="F2566" s="2">
        <f t="shared" si="239"/>
        <v>-2.6155260416596995E-3</v>
      </c>
      <c r="G2566" s="2">
        <f t="shared" si="237"/>
        <v>1.215319800025948E-2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6.9335000000000004</v>
      </c>
      <c r="C2567" s="2">
        <f t="shared" si="234"/>
        <v>6.9339358136742604</v>
      </c>
      <c r="D2567" s="2">
        <f t="shared" si="236"/>
        <v>6.9235632311633655</v>
      </c>
      <c r="E2567" s="2">
        <f t="shared" si="235"/>
        <v>1.0372582510894901E-2</v>
      </c>
      <c r="F2567" s="2">
        <f t="shared" si="239"/>
        <v>-1.7904331148779415E-5</v>
      </c>
      <c r="G2567" s="2">
        <f t="shared" si="237"/>
        <v>1.039048684204368E-2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6.9335000000000004</v>
      </c>
      <c r="C2568" s="2">
        <f t="shared" si="234"/>
        <v>6.9367610731089888</v>
      </c>
      <c r="D2568" s="2">
        <f t="shared" si="236"/>
        <v>6.9242992881142271</v>
      </c>
      <c r="E2568" s="2">
        <f t="shared" si="235"/>
        <v>1.2461784994761693E-2</v>
      </c>
      <c r="F2568" s="2">
        <f t="shared" si="239"/>
        <v>2.4780335340333151E-3</v>
      </c>
      <c r="G2568" s="2">
        <f t="shared" si="237"/>
        <v>9.9837514607283781E-3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6.9335000000000004</v>
      </c>
      <c r="C2569" s="2">
        <f t="shared" si="234"/>
        <v>6.9391516772460671</v>
      </c>
      <c r="D2569" s="2">
        <f t="shared" si="236"/>
        <v>6.9249808223279885</v>
      </c>
      <c r="E2569" s="2">
        <f t="shared" si="235"/>
        <v>1.4170854918078568E-2</v>
      </c>
      <c r="F2569" s="2">
        <f t="shared" si="239"/>
        <v>4.8165978108423661E-3</v>
      </c>
      <c r="G2569" s="2">
        <f t="shared" si="237"/>
        <v>9.3542571072362021E-3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6.9335000000000004</v>
      </c>
      <c r="C2570" s="2">
        <f t="shared" si="234"/>
        <v>6.9411744961312873</v>
      </c>
      <c r="D2570" s="2">
        <f t="shared" si="236"/>
        <v>6.9256118725259155</v>
      </c>
      <c r="E2570" s="2">
        <f t="shared" si="235"/>
        <v>1.5562623605371861E-2</v>
      </c>
      <c r="F2570" s="2">
        <f t="shared" si="239"/>
        <v>6.9658029697482653E-3</v>
      </c>
      <c r="G2570" s="2">
        <f t="shared" si="237"/>
        <v>8.596820635623597E-3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6.6234999999999999</v>
      </c>
      <c r="C2571" s="2">
        <f t="shared" si="234"/>
        <v>6.942886112111089</v>
      </c>
      <c r="D2571" s="2">
        <f t="shared" si="236"/>
        <v>6.9032332153017739</v>
      </c>
      <c r="E2571" s="2">
        <f t="shared" si="235"/>
        <v>3.9652896809315052E-2</v>
      </c>
      <c r="F2571" s="2">
        <f t="shared" si="239"/>
        <v>1.3503221737661622E-2</v>
      </c>
      <c r="G2571" s="2">
        <f t="shared" si="237"/>
        <v>2.614967507165343E-2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6.9146999999999998</v>
      </c>
      <c r="C2572" s="2">
        <f t="shared" si="234"/>
        <v>6.9443344025555369</v>
      </c>
      <c r="D2572" s="2">
        <f t="shared" si="236"/>
        <v>6.9040826067609018</v>
      </c>
      <c r="E2572" s="2">
        <f t="shared" si="235"/>
        <v>4.0251795794635115E-2</v>
      </c>
      <c r="F2572" s="2">
        <f t="shared" si="239"/>
        <v>1.8852936549056322E-2</v>
      </c>
      <c r="G2572" s="2">
        <f t="shared" si="237"/>
        <v>2.1398859245578793E-2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6.9146999999999998</v>
      </c>
      <c r="C2573" s="2">
        <f t="shared" si="234"/>
        <v>6.9455598790854536</v>
      </c>
      <c r="D2573" s="2">
        <f t="shared" si="236"/>
        <v>6.9048690803341684</v>
      </c>
      <c r="E2573" s="2">
        <f t="shared" si="235"/>
        <v>4.0690798751285229E-2</v>
      </c>
      <c r="F2573" s="2">
        <f t="shared" si="239"/>
        <v>2.3220508989502106E-2</v>
      </c>
      <c r="G2573" s="2">
        <f t="shared" si="237"/>
        <v>1.7470289761783123E-2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6.7173999999999996</v>
      </c>
      <c r="C2574" s="2">
        <f t="shared" si="234"/>
        <v>6.946596820764614</v>
      </c>
      <c r="D2574" s="2">
        <f t="shared" si="236"/>
        <v>6.8909824817908971</v>
      </c>
      <c r="E2574" s="2">
        <f t="shared" si="235"/>
        <v>5.5614338973716926E-2</v>
      </c>
      <c r="F2574" s="2">
        <f t="shared" si="239"/>
        <v>2.9699274986345073E-2</v>
      </c>
      <c r="G2574" s="2">
        <f t="shared" si="237"/>
        <v>2.5915063987371853E-2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6.7173999999999996</v>
      </c>
      <c r="C2575" s="2">
        <f t="shared" ref="C2575:C2638" si="240">$C$4*B2565+C2574*(1-$C$4)</f>
        <v>6.9445819252623657</v>
      </c>
      <c r="D2575" s="2">
        <f t="shared" si="236"/>
        <v>6.8781245201767565</v>
      </c>
      <c r="E2575" s="2">
        <f t="shared" si="235"/>
        <v>6.6457405085609267E-2</v>
      </c>
      <c r="F2575" s="2">
        <f t="shared" si="239"/>
        <v>3.7050901006197914E-2</v>
      </c>
      <c r="G2575" s="2">
        <f t="shared" si="237"/>
        <v>2.9406504079411352E-2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6.7644000000000002</v>
      </c>
      <c r="C2576" s="2">
        <f t="shared" si="240"/>
        <v>6.9428770136835407</v>
      </c>
      <c r="D2576" s="2">
        <f t="shared" si="236"/>
        <v>6.869700481645145</v>
      </c>
      <c r="E2576" s="2">
        <f t="shared" si="235"/>
        <v>7.3176532038395692E-2</v>
      </c>
      <c r="F2576" s="2">
        <f t="shared" si="239"/>
        <v>4.4276027212637473E-2</v>
      </c>
      <c r="G2576" s="2">
        <f t="shared" si="237"/>
        <v>2.8900504825758219E-2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6">
        <f>TITRES_STAT!D2580</f>
        <v>6.9523000000000001</v>
      </c>
      <c r="C2577" s="2">
        <f t="shared" si="240"/>
        <v>6.941434396193765</v>
      </c>
      <c r="D2577" s="2">
        <f t="shared" si="236"/>
        <v>6.8758189644862462</v>
      </c>
      <c r="E2577" s="2">
        <f t="shared" si="235"/>
        <v>6.5615431707518823E-2</v>
      </c>
      <c r="F2577" s="2">
        <f t="shared" si="239"/>
        <v>4.8543908111613743E-2</v>
      </c>
      <c r="G2577" s="2">
        <f t="shared" si="237"/>
        <v>1.707152359590508E-2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6">
        <f>TITRES_STAT!D2581</f>
        <v>6.7644000000000002</v>
      </c>
      <c r="C2578" s="2">
        <f t="shared" si="240"/>
        <v>6.9402137198562626</v>
      </c>
      <c r="D2578" s="2">
        <f t="shared" si="236"/>
        <v>6.8675657078576355</v>
      </c>
      <c r="E2578" s="2">
        <f t="shared" si="235"/>
        <v>7.2648011998627027E-2</v>
      </c>
      <c r="F2578" s="2">
        <f t="shared" si="239"/>
        <v>5.3364728889016402E-2</v>
      </c>
      <c r="G2578" s="2">
        <f t="shared" si="237"/>
        <v>1.9283283109610624E-2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6">
        <f>TITRES_STAT!D2582</f>
        <v>6.9428999999999998</v>
      </c>
      <c r="C2579" s="2">
        <f t="shared" si="240"/>
        <v>6.9391808398783761</v>
      </c>
      <c r="D2579" s="2">
        <f t="shared" si="236"/>
        <v>6.8731460257941066</v>
      </c>
      <c r="E2579" s="2">
        <f t="shared" si="235"/>
        <v>6.6034814084269478E-2</v>
      </c>
      <c r="F2579" s="2">
        <f t="shared" si="239"/>
        <v>5.5898745928067026E-2</v>
      </c>
      <c r="G2579" s="2">
        <f t="shared" si="237"/>
        <v>1.0136068156202452E-2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6">
        <f>TITRES_STAT!D2583</f>
        <v>6.9523000000000001</v>
      </c>
      <c r="C2580" s="2">
        <f t="shared" si="240"/>
        <v>6.9383068645124721</v>
      </c>
      <c r="D2580" s="2">
        <f t="shared" si="236"/>
        <v>6.8790092831426914</v>
      </c>
      <c r="E2580" s="2">
        <f t="shared" si="235"/>
        <v>5.9297581369780694E-2</v>
      </c>
      <c r="F2580" s="2">
        <f t="shared" si="239"/>
        <v>5.6578513016409759E-2</v>
      </c>
      <c r="G2580" s="2">
        <f t="shared" si="237"/>
        <v>2.7190683533709348E-3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6">
        <f>TITRES_STAT!D2584</f>
        <v>6.9523000000000001</v>
      </c>
      <c r="C2581" s="2">
        <f t="shared" si="240"/>
        <v>6.8898750392028614</v>
      </c>
      <c r="D2581" s="2">
        <f t="shared" si="236"/>
        <v>6.8844382251321221</v>
      </c>
      <c r="E2581" s="2">
        <f t="shared" si="235"/>
        <v>5.4368140707392598E-3</v>
      </c>
      <c r="F2581" s="2">
        <f t="shared" si="239"/>
        <v>4.6350173227275665E-2</v>
      </c>
      <c r="G2581" s="2">
        <f t="shared" si="237"/>
        <v>-4.0913359156536405E-2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6.9523000000000001</v>
      </c>
      <c r="C2582" s="2">
        <f t="shared" si="240"/>
        <v>6.8936942639408834</v>
      </c>
      <c r="D2582" s="2">
        <f t="shared" si="236"/>
        <v>6.8894650232704837</v>
      </c>
      <c r="E2582" s="2">
        <f t="shared" si="235"/>
        <v>4.2292406703996477E-3</v>
      </c>
      <c r="F2582" s="2">
        <f t="shared" si="239"/>
        <v>3.7925986715900466E-2</v>
      </c>
      <c r="G2582" s="2">
        <f t="shared" si="237"/>
        <v>-3.3696746045500818E-2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6.9523000000000001</v>
      </c>
      <c r="C2583" s="2">
        <f t="shared" si="240"/>
        <v>6.8969259156422851</v>
      </c>
      <c r="D2583" s="2">
        <f t="shared" si="236"/>
        <v>6.8941194659911886</v>
      </c>
      <c r="E2583" s="2">
        <f t="shared" si="235"/>
        <v>2.8064496510964432E-3</v>
      </c>
      <c r="F2583" s="2">
        <f t="shared" si="239"/>
        <v>3.0902079302939665E-2</v>
      </c>
      <c r="G2583" s="2">
        <f t="shared" si="237"/>
        <v>-2.8095629651843222E-2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6.9523000000000001</v>
      </c>
      <c r="C2584" s="2">
        <f t="shared" si="240"/>
        <v>6.8693065440050107</v>
      </c>
      <c r="D2584" s="2">
        <f t="shared" si="236"/>
        <v>6.898429135177027</v>
      </c>
      <c r="E2584" s="2">
        <f t="shared" si="235"/>
        <v>-2.9122591172016321E-2</v>
      </c>
      <c r="F2584" s="2">
        <f t="shared" si="239"/>
        <v>1.8897145207948468E-2</v>
      </c>
      <c r="G2584" s="2">
        <f t="shared" si="237"/>
        <v>-4.8019736379964789E-2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6.9523000000000001</v>
      </c>
      <c r="C2585" s="2">
        <f t="shared" si="240"/>
        <v>6.8459363064657781</v>
      </c>
      <c r="D2585" s="2">
        <f t="shared" si="236"/>
        <v>6.9024195696083588</v>
      </c>
      <c r="E2585" s="2">
        <f t="shared" si="235"/>
        <v>-5.6483263142580675E-2</v>
      </c>
      <c r="F2585" s="2">
        <f t="shared" si="239"/>
        <v>3.8210635378426398E-3</v>
      </c>
      <c r="G2585" s="2">
        <f t="shared" si="237"/>
        <v>-6.0304326680423313E-2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6.9523000000000001</v>
      </c>
      <c r="C2586" s="2">
        <f t="shared" si="240"/>
        <v>6.833392259317197</v>
      </c>
      <c r="D2586" s="2">
        <f t="shared" si="236"/>
        <v>6.9061144163040353</v>
      </c>
      <c r="E2586" s="2">
        <f t="shared" si="235"/>
        <v>-7.2722156986838371E-2</v>
      </c>
      <c r="F2586" s="2">
        <f t="shared" si="239"/>
        <v>-1.1487580567093564E-2</v>
      </c>
      <c r="G2586" s="2">
        <f t="shared" si="237"/>
        <v>-6.1234576419744807E-2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6.9523000000000001</v>
      </c>
      <c r="C2587" s="2">
        <f t="shared" si="240"/>
        <v>6.8516857578837813</v>
      </c>
      <c r="D2587" s="2">
        <f t="shared" si="236"/>
        <v>6.9095355706518848</v>
      </c>
      <c r="E2587" s="2">
        <f t="shared" si="235"/>
        <v>-5.7849812768103526E-2</v>
      </c>
      <c r="F2587" s="2">
        <f t="shared" si="239"/>
        <v>-2.0760027007295557E-2</v>
      </c>
      <c r="G2587" s="2">
        <f t="shared" si="237"/>
        <v>-3.7089785760807972E-2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6">
        <f>TITRES_STAT!D2591</f>
        <v>6.9523000000000001</v>
      </c>
      <c r="C2588" s="2">
        <f t="shared" si="240"/>
        <v>6.8382571797478144</v>
      </c>
      <c r="D2588" s="2">
        <f t="shared" si="236"/>
        <v>6.9127033061591519</v>
      </c>
      <c r="E2588" s="2">
        <f t="shared" ref="E2588:E2651" si="241">C2588-D2588</f>
        <v>-7.444612641133741E-2</v>
      </c>
      <c r="F2588" s="2">
        <f t="shared" si="239"/>
        <v>-3.149724688810393E-2</v>
      </c>
      <c r="G2588" s="2">
        <f t="shared" si="237"/>
        <v>-4.294887952323348E-2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6.9523000000000001</v>
      </c>
      <c r="C2589" s="2">
        <f t="shared" si="240"/>
        <v>6.8543560751712267</v>
      </c>
      <c r="D2589" s="2">
        <f t="shared" ref="D2589:D2652" si="242">$D$4*B2589+(1-$D$4)*D2588</f>
        <v>6.9156363945918073</v>
      </c>
      <c r="E2589" s="2">
        <f t="shared" si="241"/>
        <v>-6.1280319420580653E-2</v>
      </c>
      <c r="F2589" s="2">
        <f t="shared" si="239"/>
        <v>-3.7453861394599275E-2</v>
      </c>
      <c r="G2589" s="2">
        <f t="shared" si="237"/>
        <v>-2.3826458025981379E-2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6">
        <f>TITRES_STAT!D2593</f>
        <v>6.9523000000000001</v>
      </c>
      <c r="C2590" s="2">
        <f t="shared" si="240"/>
        <v>6.86942437129873</v>
      </c>
      <c r="D2590" s="2">
        <f t="shared" si="242"/>
        <v>6.9183522172146361</v>
      </c>
      <c r="E2590" s="2">
        <f t="shared" si="241"/>
        <v>-4.8927845915906154E-2</v>
      </c>
      <c r="F2590" s="2">
        <f t="shared" si="239"/>
        <v>-3.9748658298860651E-2</v>
      </c>
      <c r="G2590" s="2">
        <f t="shared" si="237"/>
        <v>-9.1791876170455033E-3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6.9523000000000001</v>
      </c>
      <c r="C2591" s="2">
        <f t="shared" si="240"/>
        <v>6.8821744680220016</v>
      </c>
      <c r="D2591" s="2">
        <f t="shared" si="242"/>
        <v>6.9208668677913305</v>
      </c>
      <c r="E2591" s="2">
        <f t="shared" si="241"/>
        <v>-3.8692399769328922E-2</v>
      </c>
      <c r="F2591" s="2">
        <f t="shared" si="239"/>
        <v>-3.9537406592954308E-2</v>
      </c>
      <c r="G2591" s="2">
        <f t="shared" si="237"/>
        <v>8.4500682362538548E-4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6.9523000000000001</v>
      </c>
      <c r="C2592" s="2">
        <f t="shared" si="240"/>
        <v>6.8929630114032321</v>
      </c>
      <c r="D2592" s="2">
        <f t="shared" si="242"/>
        <v>6.9231952479549363</v>
      </c>
      <c r="E2592" s="2">
        <f t="shared" si="241"/>
        <v>-3.0232236551704261E-2</v>
      </c>
      <c r="F2592" s="2">
        <f t="shared" si="239"/>
        <v>-3.7676372584704299E-2</v>
      </c>
      <c r="G2592" s="2">
        <f t="shared" si="237"/>
        <v>7.4441360330000372E-3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6.9523000000000001</v>
      </c>
      <c r="C2593" s="2">
        <f t="shared" si="240"/>
        <v>6.9020917788796572</v>
      </c>
      <c r="D2593" s="2">
        <f t="shared" si="242"/>
        <v>6.9253511555138303</v>
      </c>
      <c r="E2593" s="2">
        <f t="shared" si="241"/>
        <v>-2.3259376634173101E-2</v>
      </c>
      <c r="F2593" s="2">
        <f t="shared" si="239"/>
        <v>-3.479297339459806E-2</v>
      </c>
      <c r="G2593" s="2">
        <f t="shared" si="237"/>
        <v>1.1533596760424959E-2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6.9523000000000001</v>
      </c>
      <c r="C2594" s="2">
        <f t="shared" si="240"/>
        <v>6.9098161205904791</v>
      </c>
      <c r="D2594" s="2">
        <f t="shared" si="242"/>
        <v>6.9273473662165088</v>
      </c>
      <c r="E2594" s="2">
        <f t="shared" si="241"/>
        <v>-1.7531245626029701E-2</v>
      </c>
      <c r="F2594" s="2">
        <f t="shared" si="239"/>
        <v>-3.1340627840884393E-2</v>
      </c>
      <c r="G2594" s="2">
        <f t="shared" si="237"/>
        <v>1.3809382214854692E-2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6.9523000000000001</v>
      </c>
      <c r="C2595" s="2">
        <f t="shared" si="240"/>
        <v>6.9163521020380978</v>
      </c>
      <c r="D2595" s="2">
        <f t="shared" si="242"/>
        <v>6.9291957094597301</v>
      </c>
      <c r="E2595" s="2">
        <f t="shared" si="241"/>
        <v>-1.2843607421632264E-2</v>
      </c>
      <c r="F2595" s="2">
        <f t="shared" si="239"/>
        <v>-2.764122375703397E-2</v>
      </c>
      <c r="G2595" s="2">
        <f t="shared" si="237"/>
        <v>1.4797616335401706E-2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6.9992999999999999</v>
      </c>
      <c r="C2596" s="2">
        <f t="shared" si="240"/>
        <v>6.9218825478783899</v>
      </c>
      <c r="D2596" s="2">
        <f t="shared" si="242"/>
        <v>6.9343886198701208</v>
      </c>
      <c r="E2596" s="2">
        <f t="shared" si="241"/>
        <v>-1.2506071991730927E-2</v>
      </c>
      <c r="F2596" s="2">
        <f t="shared" si="239"/>
        <v>-2.4614193403973361E-2</v>
      </c>
      <c r="G2596" s="2">
        <f t="shared" ref="G2596:G2659" si="243">E2596-F2596</f>
        <v>1.2108121412242434E-2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6.9992999999999999</v>
      </c>
      <c r="C2597" s="2">
        <f t="shared" si="240"/>
        <v>6.9265621558970984</v>
      </c>
      <c r="D2597" s="2">
        <f t="shared" si="242"/>
        <v>6.9391968702501119</v>
      </c>
      <c r="E2597" s="2">
        <f t="shared" si="241"/>
        <v>-1.2634714353013443E-2</v>
      </c>
      <c r="F2597" s="2">
        <f t="shared" ref="F2597:F2660" si="245">(E2597*(2/(10)))+((1-(2/10))*F2596)</f>
        <v>-2.221829759378138E-2</v>
      </c>
      <c r="G2597" s="2">
        <f t="shared" si="243"/>
        <v>9.5835832407679365E-3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6.9992999999999999</v>
      </c>
      <c r="C2598" s="2">
        <f t="shared" si="240"/>
        <v>6.9305218242206212</v>
      </c>
      <c r="D2598" s="2">
        <f t="shared" si="242"/>
        <v>6.9436489539352886</v>
      </c>
      <c r="E2598" s="2">
        <f t="shared" si="241"/>
        <v>-1.312712971466734E-2</v>
      </c>
      <c r="F2598" s="2">
        <f t="shared" si="245"/>
        <v>-2.0400064017958571E-2</v>
      </c>
      <c r="G2598" s="2">
        <f t="shared" si="243"/>
        <v>7.2729343032912307E-3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6.9992999999999999</v>
      </c>
      <c r="C2599" s="2">
        <f t="shared" si="240"/>
        <v>6.9338723128020634</v>
      </c>
      <c r="D2599" s="2">
        <f t="shared" si="242"/>
        <v>6.9477712536437863</v>
      </c>
      <c r="E2599" s="2">
        <f t="shared" si="241"/>
        <v>-1.389894084172294E-2</v>
      </c>
      <c r="F2599" s="2">
        <f t="shared" si="245"/>
        <v>-1.9099839382711446E-2</v>
      </c>
      <c r="G2599" s="2">
        <f t="shared" si="243"/>
        <v>5.2008985409885064E-3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6.9992999999999999</v>
      </c>
      <c r="C2600" s="2">
        <f t="shared" si="240"/>
        <v>6.9367073416017453</v>
      </c>
      <c r="D2600" s="2">
        <f t="shared" si="242"/>
        <v>6.9515881978183209</v>
      </c>
      <c r="E2600" s="2">
        <f t="shared" si="241"/>
        <v>-1.4880856216575644E-2</v>
      </c>
      <c r="F2600" s="2">
        <f t="shared" si="245"/>
        <v>-1.8256042749484287E-2</v>
      </c>
      <c r="G2600" s="2">
        <f t="shared" si="243"/>
        <v>3.3751865329086431E-3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6.9992999999999999</v>
      </c>
      <c r="C2601" s="2">
        <f t="shared" si="240"/>
        <v>6.9391062121245533</v>
      </c>
      <c r="D2601" s="2">
        <f t="shared" si="242"/>
        <v>6.9551224053873346</v>
      </c>
      <c r="E2601" s="2">
        <f t="shared" si="241"/>
        <v>-1.6016193262781364E-2</v>
      </c>
      <c r="F2601" s="2">
        <f t="shared" si="245"/>
        <v>-1.7808072852143704E-2</v>
      </c>
      <c r="G2601" s="2">
        <f t="shared" si="243"/>
        <v>1.7918795893623399E-3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6.9992999999999999</v>
      </c>
      <c r="C2602" s="2">
        <f t="shared" si="240"/>
        <v>6.9411360256438526</v>
      </c>
      <c r="D2602" s="2">
        <f t="shared" si="242"/>
        <v>6.9583948198030878</v>
      </c>
      <c r="E2602" s="2">
        <f t="shared" si="241"/>
        <v>-1.7258794159235258E-2</v>
      </c>
      <c r="F2602" s="2">
        <f t="shared" si="245"/>
        <v>-1.7698217113562016E-2</v>
      </c>
      <c r="G2602" s="2">
        <f t="shared" si="243"/>
        <v>4.3942295432675832E-4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6.9992999999999999</v>
      </c>
      <c r="C2603" s="2">
        <f t="shared" si="240"/>
        <v>6.9428535601601826</v>
      </c>
      <c r="D2603" s="2">
        <f t="shared" si="242"/>
        <v>6.9614248331510078</v>
      </c>
      <c r="E2603" s="2">
        <f t="shared" si="241"/>
        <v>-1.8571272990825172E-2</v>
      </c>
      <c r="F2603" s="2">
        <f t="shared" si="245"/>
        <v>-1.7872828289014649E-2</v>
      </c>
      <c r="G2603" s="2">
        <f t="shared" si="243"/>
        <v>-6.9844470181052234E-4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6.9992999999999999</v>
      </c>
      <c r="C2604" s="2">
        <f t="shared" si="240"/>
        <v>6.9443068585970771</v>
      </c>
      <c r="D2604" s="2">
        <f t="shared" si="242"/>
        <v>6.9642304010657483</v>
      </c>
      <c r="E2604" s="2">
        <f t="shared" si="241"/>
        <v>-1.9923542468671229E-2</v>
      </c>
      <c r="F2604" s="2">
        <f t="shared" si="245"/>
        <v>-1.8282971124945965E-2</v>
      </c>
      <c r="G2604" s="2">
        <f t="shared" si="243"/>
        <v>-1.6405713437252639E-3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6.9992999999999999</v>
      </c>
      <c r="C2605" s="2">
        <f t="shared" si="240"/>
        <v>6.9455365726590648</v>
      </c>
      <c r="D2605" s="2">
        <f t="shared" si="242"/>
        <v>6.966828149134952</v>
      </c>
      <c r="E2605" s="2">
        <f t="shared" si="241"/>
        <v>-2.1291576475887197E-2</v>
      </c>
      <c r="F2605" s="2">
        <f t="shared" si="245"/>
        <v>-1.8884692195134212E-2</v>
      </c>
      <c r="G2605" s="2">
        <f t="shared" si="243"/>
        <v>-2.4068842807529849E-3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6.9992999999999999</v>
      </c>
      <c r="C2606" s="2">
        <f t="shared" si="240"/>
        <v>6.9538078691730547</v>
      </c>
      <c r="D2606" s="2">
        <f t="shared" si="242"/>
        <v>6.9692334714212523</v>
      </c>
      <c r="E2606" s="2">
        <f t="shared" si="241"/>
        <v>-1.5425602248197556E-2</v>
      </c>
      <c r="F2606" s="2">
        <f t="shared" si="245"/>
        <v>-1.8192874205746883E-2</v>
      </c>
      <c r="G2606" s="2">
        <f t="shared" si="243"/>
        <v>2.7672719575493263E-3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6.9992999999999999</v>
      </c>
      <c r="C2607" s="2">
        <f t="shared" si="240"/>
        <v>6.9608066585310464</v>
      </c>
      <c r="D2607" s="2">
        <f t="shared" si="242"/>
        <v>6.9714606216863446</v>
      </c>
      <c r="E2607" s="2">
        <f t="shared" si="241"/>
        <v>-1.0653963155298207E-2</v>
      </c>
      <c r="F2607" s="2">
        <f t="shared" si="245"/>
        <v>-1.6685091995657146E-2</v>
      </c>
      <c r="G2607" s="2">
        <f t="shared" si="243"/>
        <v>6.0311288403589389E-3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6.9992999999999999</v>
      </c>
      <c r="C2608" s="2">
        <f t="shared" si="240"/>
        <v>6.9667287110647313</v>
      </c>
      <c r="D2608" s="2">
        <f t="shared" si="242"/>
        <v>6.9735227978577266</v>
      </c>
      <c r="E2608" s="2">
        <f t="shared" si="241"/>
        <v>-6.794086792995202E-3</v>
      </c>
      <c r="F2608" s="2">
        <f t="shared" si="245"/>
        <v>-1.4706890955124759E-2</v>
      </c>
      <c r="G2608" s="2">
        <f t="shared" si="243"/>
        <v>7.912804162129557E-3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7.01</v>
      </c>
      <c r="C2609" s="2">
        <f t="shared" si="240"/>
        <v>6.9717396785932344</v>
      </c>
      <c r="D2609" s="2">
        <f t="shared" si="242"/>
        <v>6.9762248128312283</v>
      </c>
      <c r="E2609" s="2">
        <f t="shared" si="241"/>
        <v>-4.4851342379939041E-3</v>
      </c>
      <c r="F2609" s="2">
        <f t="shared" si="245"/>
        <v>-1.266253961169859E-2</v>
      </c>
      <c r="G2609" s="2">
        <f t="shared" si="243"/>
        <v>8.1774053737046857E-3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7.01</v>
      </c>
      <c r="C2610" s="2">
        <f t="shared" si="240"/>
        <v>6.9759797280404294</v>
      </c>
      <c r="D2610" s="2">
        <f t="shared" si="242"/>
        <v>6.9787266785474333</v>
      </c>
      <c r="E2610" s="2">
        <f t="shared" si="241"/>
        <v>-2.7469505070039091E-3</v>
      </c>
      <c r="F2610" s="2">
        <f t="shared" si="245"/>
        <v>-1.0679421790759655E-2</v>
      </c>
      <c r="G2610" s="2">
        <f t="shared" si="243"/>
        <v>7.9324712837557463E-3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7.01</v>
      </c>
      <c r="C2611" s="2">
        <f t="shared" si="240"/>
        <v>6.9795674621880561</v>
      </c>
      <c r="D2611" s="2">
        <f t="shared" si="242"/>
        <v>6.981043220877253</v>
      </c>
      <c r="E2611" s="2">
        <f t="shared" si="241"/>
        <v>-1.4757586891969154E-3</v>
      </c>
      <c r="F2611" s="2">
        <f t="shared" si="245"/>
        <v>-8.8386891704471081E-3</v>
      </c>
      <c r="G2611" s="2">
        <f t="shared" si="243"/>
        <v>7.3629304812501926E-3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7.01</v>
      </c>
      <c r="C2612" s="2">
        <f t="shared" si="240"/>
        <v>6.9826032372360478</v>
      </c>
      <c r="D2612" s="2">
        <f t="shared" si="242"/>
        <v>6.9831881674789384</v>
      </c>
      <c r="E2612" s="2">
        <f t="shared" si="241"/>
        <v>-5.8493024289063555E-4</v>
      </c>
      <c r="F2612" s="2">
        <f t="shared" si="245"/>
        <v>-7.1879373849358143E-3</v>
      </c>
      <c r="G2612" s="2">
        <f t="shared" si="243"/>
        <v>6.6030071420451787E-3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7.01</v>
      </c>
      <c r="C2613" s="2">
        <f t="shared" si="240"/>
        <v>6.9851719699689632</v>
      </c>
      <c r="D2613" s="2">
        <f t="shared" si="242"/>
        <v>6.985174229147165</v>
      </c>
      <c r="E2613" s="2">
        <f t="shared" si="241"/>
        <v>-2.2591782018466233E-6</v>
      </c>
      <c r="F2613" s="2">
        <f t="shared" si="245"/>
        <v>-5.7508017435890218E-3</v>
      </c>
      <c r="G2613" s="2">
        <f t="shared" si="243"/>
        <v>5.7485425653871752E-3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7.01</v>
      </c>
      <c r="C2614" s="2">
        <f t="shared" si="240"/>
        <v>6.987345513050661</v>
      </c>
      <c r="D2614" s="2">
        <f t="shared" si="242"/>
        <v>6.9870131751362639</v>
      </c>
      <c r="E2614" s="2">
        <f t="shared" si="241"/>
        <v>3.3233791439712945E-4</v>
      </c>
      <c r="F2614" s="2">
        <f t="shared" si="245"/>
        <v>-4.5341738119917914E-3</v>
      </c>
      <c r="G2614" s="2">
        <f t="shared" si="243"/>
        <v>4.8665117263889208E-3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7.01</v>
      </c>
      <c r="C2615" s="2">
        <f t="shared" si="240"/>
        <v>6.989184664889021</v>
      </c>
      <c r="D2615" s="2">
        <f t="shared" si="242"/>
        <v>6.9887159029039481</v>
      </c>
      <c r="E2615" s="2">
        <f t="shared" si="241"/>
        <v>4.6876198507295186E-4</v>
      </c>
      <c r="F2615" s="2">
        <f t="shared" si="245"/>
        <v>-3.533586652578843E-3</v>
      </c>
      <c r="G2615" s="2">
        <f t="shared" si="243"/>
        <v>4.0023486376517953E-3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7.01</v>
      </c>
      <c r="C2616" s="2">
        <f t="shared" si="240"/>
        <v>6.9907408702907103</v>
      </c>
      <c r="D2616" s="2">
        <f t="shared" si="242"/>
        <v>6.9902925026888409</v>
      </c>
      <c r="E2616" s="2">
        <f t="shared" si="241"/>
        <v>4.4836760186939273E-4</v>
      </c>
      <c r="F2616" s="2">
        <f t="shared" si="245"/>
        <v>-2.7371958016891959E-3</v>
      </c>
      <c r="G2616" s="2">
        <f t="shared" si="243"/>
        <v>3.1855634035585887E-3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7.01</v>
      </c>
      <c r="C2617" s="2">
        <f t="shared" si="240"/>
        <v>6.9920576594767549</v>
      </c>
      <c r="D2617" s="2">
        <f t="shared" si="242"/>
        <v>6.9917523173044822</v>
      </c>
      <c r="E2617" s="2">
        <f t="shared" si="241"/>
        <v>3.0534217227273786E-4</v>
      </c>
      <c r="F2617" s="2">
        <f t="shared" si="245"/>
        <v>-2.1286882068968093E-3</v>
      </c>
      <c r="G2617" s="2">
        <f t="shared" si="243"/>
        <v>2.4340303791695471E-3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7.01</v>
      </c>
      <c r="C2618" s="2">
        <f t="shared" si="240"/>
        <v>6.9931718657111004</v>
      </c>
      <c r="D2618" s="2">
        <f t="shared" si="242"/>
        <v>6.99310399750415</v>
      </c>
      <c r="E2618" s="2">
        <f t="shared" si="241"/>
        <v>6.7868206950372212E-5</v>
      </c>
      <c r="F2618" s="2">
        <f t="shared" si="245"/>
        <v>-1.689376924127373E-3</v>
      </c>
      <c r="G2618" s="2">
        <f t="shared" si="243"/>
        <v>1.7572451310777452E-3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7.01</v>
      </c>
      <c r="C2619" s="2">
        <f t="shared" si="240"/>
        <v>6.9957608094478543</v>
      </c>
      <c r="D2619" s="2">
        <f t="shared" si="242"/>
        <v>6.9943555532445831</v>
      </c>
      <c r="E2619" s="2">
        <f t="shared" si="241"/>
        <v>1.4052562032711435E-3</v>
      </c>
      <c r="F2619" s="2">
        <f t="shared" si="245"/>
        <v>-1.0704502986476697E-3</v>
      </c>
      <c r="G2619" s="2">
        <f t="shared" si="243"/>
        <v>2.4757065019188132E-3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7.01</v>
      </c>
      <c r="C2620" s="2">
        <f t="shared" si="240"/>
        <v>6.9979514541481844</v>
      </c>
      <c r="D2620" s="2">
        <f t="shared" si="242"/>
        <v>6.9955144011523922</v>
      </c>
      <c r="E2620" s="2">
        <f t="shared" si="241"/>
        <v>2.4370529957922216E-3</v>
      </c>
      <c r="F2620" s="2">
        <f t="shared" si="245"/>
        <v>-3.6894963975969138E-4</v>
      </c>
      <c r="G2620" s="2">
        <f t="shared" si="243"/>
        <v>2.8060026355519129E-3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7.01</v>
      </c>
      <c r="C2621" s="2">
        <f t="shared" si="240"/>
        <v>6.9998050765869255</v>
      </c>
      <c r="D2621" s="2">
        <f t="shared" si="242"/>
        <v>6.9965874084744373</v>
      </c>
      <c r="E2621" s="2">
        <f t="shared" si="241"/>
        <v>3.2176681124882478E-3</v>
      </c>
      <c r="F2621" s="2">
        <f t="shared" si="245"/>
        <v>3.4837391068989651E-4</v>
      </c>
      <c r="G2621" s="2">
        <f t="shared" si="243"/>
        <v>2.8692942017983511E-3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7.01</v>
      </c>
      <c r="C2622" s="2">
        <f t="shared" si="240"/>
        <v>7.0013735263427828</v>
      </c>
      <c r="D2622" s="2">
        <f t="shared" si="242"/>
        <v>6.9975809337726274</v>
      </c>
      <c r="E2622" s="2">
        <f t="shared" si="241"/>
        <v>3.7925925701554064E-3</v>
      </c>
      <c r="F2622" s="2">
        <f t="shared" si="245"/>
        <v>1.0372176425829985E-3</v>
      </c>
      <c r="G2622" s="2">
        <f t="shared" si="243"/>
        <v>2.7553749275724079E-3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7.01</v>
      </c>
      <c r="C2623" s="2">
        <f t="shared" si="240"/>
        <v>7.0027006761362003</v>
      </c>
      <c r="D2623" s="2">
        <f t="shared" si="242"/>
        <v>6.998500864604285</v>
      </c>
      <c r="E2623" s="2">
        <f t="shared" si="241"/>
        <v>4.1998115319152873E-3</v>
      </c>
      <c r="F2623" s="2">
        <f t="shared" si="245"/>
        <v>1.6697364204494563E-3</v>
      </c>
      <c r="G2623" s="2">
        <f t="shared" si="243"/>
        <v>2.530075111465831E-3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7.01</v>
      </c>
      <c r="C2624" s="2">
        <f t="shared" si="240"/>
        <v>7.0038236490383232</v>
      </c>
      <c r="D2624" s="2">
        <f t="shared" si="242"/>
        <v>6.9993526524113747</v>
      </c>
      <c r="E2624" s="2">
        <f t="shared" si="241"/>
        <v>4.470996626948498E-3</v>
      </c>
      <c r="F2624" s="2">
        <f t="shared" si="245"/>
        <v>2.2299884617492647E-3</v>
      </c>
      <c r="G2624" s="2">
        <f t="shared" si="243"/>
        <v>2.2410081651992333E-3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7.01</v>
      </c>
      <c r="C2625" s="2">
        <f t="shared" si="240"/>
        <v>7.0047738568785807</v>
      </c>
      <c r="D2625" s="2">
        <f t="shared" si="242"/>
        <v>7.0001413448253471</v>
      </c>
      <c r="E2625" s="2">
        <f t="shared" si="241"/>
        <v>4.6325120532335617E-3</v>
      </c>
      <c r="F2625" s="2">
        <f t="shared" si="245"/>
        <v>2.7104931800461243E-3</v>
      </c>
      <c r="G2625" s="2">
        <f t="shared" si="243"/>
        <v>1.9220188731874375E-3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7.01</v>
      </c>
      <c r="C2626" s="2">
        <f t="shared" si="240"/>
        <v>7.0055778788972605</v>
      </c>
      <c r="D2626" s="2">
        <f t="shared" si="242"/>
        <v>7.0008716155790252</v>
      </c>
      <c r="E2626" s="2">
        <f t="shared" si="241"/>
        <v>4.7062633182353153E-3</v>
      </c>
      <c r="F2626" s="2">
        <f t="shared" si="245"/>
        <v>3.1096472076839626E-3</v>
      </c>
      <c r="G2626" s="2">
        <f t="shared" si="243"/>
        <v>1.5966161105513527E-3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7.01</v>
      </c>
      <c r="C2627" s="2">
        <f t="shared" si="240"/>
        <v>7.0062582052207585</v>
      </c>
      <c r="D2627" s="2">
        <f t="shared" si="242"/>
        <v>7.0015477922028015</v>
      </c>
      <c r="E2627" s="2">
        <f t="shared" si="241"/>
        <v>4.7104130179569381E-3</v>
      </c>
      <c r="F2627" s="2">
        <f t="shared" si="245"/>
        <v>3.4298003697385581E-3</v>
      </c>
      <c r="G2627" s="2">
        <f t="shared" si="243"/>
        <v>1.28061264821838E-3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7.01</v>
      </c>
      <c r="C2628" s="2">
        <f t="shared" si="240"/>
        <v>7.0068338659560263</v>
      </c>
      <c r="D2628" s="2">
        <f t="shared" si="242"/>
        <v>7.0021738816692611</v>
      </c>
      <c r="E2628" s="2">
        <f t="shared" si="241"/>
        <v>4.6599842867651731E-3</v>
      </c>
      <c r="F2628" s="2">
        <f t="shared" si="245"/>
        <v>3.6758371531438812E-3</v>
      </c>
      <c r="G2628" s="2">
        <f t="shared" si="243"/>
        <v>9.8414713362129187E-4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7.01</v>
      </c>
      <c r="C2629" s="2">
        <f t="shared" si="240"/>
        <v>7.007320963501253</v>
      </c>
      <c r="D2629" s="2">
        <f t="shared" si="242"/>
        <v>7.0027535941382046</v>
      </c>
      <c r="E2629" s="2">
        <f t="shared" si="241"/>
        <v>4.5673693630483569E-3</v>
      </c>
      <c r="F2629" s="2">
        <f t="shared" si="245"/>
        <v>3.8541435951247763E-3</v>
      </c>
      <c r="G2629" s="2">
        <f t="shared" si="243"/>
        <v>7.1322576792358068E-4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7.01</v>
      </c>
      <c r="C2630" s="2">
        <f t="shared" si="240"/>
        <v>7.0077331229625983</v>
      </c>
      <c r="D2630" s="2">
        <f t="shared" si="242"/>
        <v>7.0032903649427825</v>
      </c>
      <c r="E2630" s="2">
        <f t="shared" si="241"/>
        <v>4.4427580198158623E-3</v>
      </c>
      <c r="F2630" s="2">
        <f t="shared" si="245"/>
        <v>3.9718664800629938E-3</v>
      </c>
      <c r="G2630" s="2">
        <f t="shared" si="243"/>
        <v>4.7089153975286846E-4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7.01</v>
      </c>
      <c r="C2631" s="2">
        <f t="shared" si="240"/>
        <v>7.0080818732760441</v>
      </c>
      <c r="D2631" s="2">
        <f t="shared" si="242"/>
        <v>7.003787374947021</v>
      </c>
      <c r="E2631" s="2">
        <f t="shared" si="241"/>
        <v>4.2944983290231775E-3</v>
      </c>
      <c r="F2631" s="2">
        <f t="shared" si="245"/>
        <v>4.0363928498550307E-3</v>
      </c>
      <c r="G2631" s="2">
        <f t="shared" si="243"/>
        <v>2.5810547916814679E-4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7.01</v>
      </c>
      <c r="C2632" s="2">
        <f t="shared" si="240"/>
        <v>7.0083769696951137</v>
      </c>
      <c r="D2632" s="2">
        <f t="shared" si="242"/>
        <v>7.0042475693953898</v>
      </c>
      <c r="E2632" s="2">
        <f t="shared" si="241"/>
        <v>4.1294002997238621E-3</v>
      </c>
      <c r="F2632" s="2">
        <f t="shared" si="245"/>
        <v>4.0549943398287972E-3</v>
      </c>
      <c r="G2632" s="2">
        <f t="shared" si="243"/>
        <v>7.4405959895064953E-5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7.01</v>
      </c>
      <c r="C2633" s="2">
        <f t="shared" si="240"/>
        <v>7.008626666665096</v>
      </c>
      <c r="D2633" s="2">
        <f t="shared" si="242"/>
        <v>7.0046736753661021</v>
      </c>
      <c r="E2633" s="2">
        <f t="shared" si="241"/>
        <v>3.9529912989939575E-3</v>
      </c>
      <c r="F2633" s="2">
        <f t="shared" si="245"/>
        <v>4.0345937316618296E-3</v>
      </c>
      <c r="G2633" s="2">
        <f t="shared" si="243"/>
        <v>-8.160243266787208E-5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7.01</v>
      </c>
      <c r="C2634" s="2">
        <f t="shared" si="240"/>
        <v>7.0088379487166197</v>
      </c>
      <c r="D2634" s="2">
        <f t="shared" si="242"/>
        <v>7.0050682179315764</v>
      </c>
      <c r="E2634" s="2">
        <f t="shared" si="241"/>
        <v>3.7697307850432793E-3</v>
      </c>
      <c r="F2634" s="2">
        <f t="shared" si="245"/>
        <v>3.9816211423381199E-3</v>
      </c>
      <c r="G2634" s="2">
        <f t="shared" si="243"/>
        <v>-2.1189035729484058E-4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7.01</v>
      </c>
      <c r="C2635" s="2">
        <f t="shared" si="240"/>
        <v>7.0090167258371396</v>
      </c>
      <c r="D2635" s="2">
        <f t="shared" si="242"/>
        <v>7.0054335351218304</v>
      </c>
      <c r="E2635" s="2">
        <f t="shared" si="241"/>
        <v>3.5831907153092146E-3</v>
      </c>
      <c r="F2635" s="2">
        <f t="shared" si="245"/>
        <v>3.9019350569323391E-3</v>
      </c>
      <c r="G2635" s="2">
        <f t="shared" si="243"/>
        <v>-3.1874434162312447E-4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7.01</v>
      </c>
      <c r="C2636" s="2">
        <f t="shared" si="240"/>
        <v>7.009167998785272</v>
      </c>
      <c r="D2636" s="2">
        <f t="shared" si="242"/>
        <v>7.0057717917794724</v>
      </c>
      <c r="E2636" s="2">
        <f t="shared" si="241"/>
        <v>3.3962070057995675E-3</v>
      </c>
      <c r="F2636" s="2">
        <f t="shared" si="245"/>
        <v>3.8007894467057849E-3</v>
      </c>
      <c r="G2636" s="2">
        <f t="shared" si="243"/>
        <v>-4.0458244090621747E-4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7.01</v>
      </c>
      <c r="C2637" s="2">
        <f t="shared" si="240"/>
        <v>7.0092959989721528</v>
      </c>
      <c r="D2637" s="2">
        <f t="shared" si="242"/>
        <v>7.0060849923884003</v>
      </c>
      <c r="E2637" s="2">
        <f t="shared" si="241"/>
        <v>3.211006583752507E-3</v>
      </c>
      <c r="F2637" s="2">
        <f t="shared" si="245"/>
        <v>3.6828328741151297E-3</v>
      </c>
      <c r="G2637" s="2">
        <f t="shared" si="243"/>
        <v>-4.7182629036262268E-4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7.01</v>
      </c>
      <c r="C2638" s="2">
        <f t="shared" si="240"/>
        <v>7.0094043068225904</v>
      </c>
      <c r="D2638" s="2">
        <f t="shared" si="242"/>
        <v>7.0063749929522228</v>
      </c>
      <c r="E2638" s="2">
        <f t="shared" si="241"/>
        <v>3.0293138703676448E-3</v>
      </c>
      <c r="F2638" s="2">
        <f t="shared" si="245"/>
        <v>3.5521290733656332E-3</v>
      </c>
      <c r="G2638" s="2">
        <f t="shared" si="243"/>
        <v>-5.2281520299798847E-4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7.01</v>
      </c>
      <c r="C2639" s="2">
        <f t="shared" ref="C2639:C2693" si="246">$C$4*B2629+C2638*(1-$C$4)</f>
        <v>7.009495951926807</v>
      </c>
      <c r="D2639" s="2">
        <f t="shared" si="242"/>
        <v>7.0066435119927988</v>
      </c>
      <c r="E2639" s="2">
        <f t="shared" si="241"/>
        <v>2.8524399340081885E-3</v>
      </c>
      <c r="F2639" s="2">
        <f t="shared" si="245"/>
        <v>3.4121912454941443E-3</v>
      </c>
      <c r="G2639" s="2">
        <f t="shared" si="243"/>
        <v>-5.5975131148595578E-4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7.01</v>
      </c>
      <c r="C2640" s="2">
        <f t="shared" si="246"/>
        <v>7.0095734977842215</v>
      </c>
      <c r="D2640" s="2">
        <f t="shared" si="242"/>
        <v>7.006892140734073</v>
      </c>
      <c r="E2640" s="2">
        <f t="shared" si="241"/>
        <v>2.6813570501484918E-3</v>
      </c>
      <c r="F2640" s="2">
        <f t="shared" si="245"/>
        <v>3.2660244064250136E-3</v>
      </c>
      <c r="G2640" s="2">
        <f t="shared" si="243"/>
        <v>-5.8466735627652183E-4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7.01</v>
      </c>
      <c r="C2641" s="2">
        <f t="shared" si="246"/>
        <v>7.009639113509726</v>
      </c>
      <c r="D2641" s="2">
        <f t="shared" si="242"/>
        <v>7.0071223525315487</v>
      </c>
      <c r="E2641" s="2">
        <f t="shared" si="241"/>
        <v>2.5167609781773237E-3</v>
      </c>
      <c r="F2641" s="2">
        <f t="shared" si="245"/>
        <v>3.1161717207754758E-3</v>
      </c>
      <c r="G2641" s="2">
        <f t="shared" si="243"/>
        <v>-5.9941074259815211E-4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7.32</v>
      </c>
      <c r="C2642" s="2">
        <f t="shared" si="246"/>
        <v>7.0096946345082296</v>
      </c>
      <c r="D2642" s="2">
        <f t="shared" si="242"/>
        <v>7.0302984745662496</v>
      </c>
      <c r="E2642" s="2">
        <f t="shared" si="241"/>
        <v>-2.0603840058019962E-2</v>
      </c>
      <c r="F2642" s="2">
        <f t="shared" si="245"/>
        <v>-1.6278306349836115E-3</v>
      </c>
      <c r="G2642" s="2">
        <f t="shared" si="243"/>
        <v>-1.8976009423036351E-2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7.32</v>
      </c>
      <c r="C2643" s="2">
        <f t="shared" si="246"/>
        <v>7.009741613814656</v>
      </c>
      <c r="D2643" s="2">
        <f t="shared" si="242"/>
        <v>7.0517578468206015</v>
      </c>
      <c r="E2643" s="2">
        <f t="shared" si="241"/>
        <v>-4.201623300594548E-2</v>
      </c>
      <c r="F2643" s="2">
        <f t="shared" si="245"/>
        <v>-9.705511109175986E-3</v>
      </c>
      <c r="G2643" s="2">
        <f t="shared" si="243"/>
        <v>-3.2310721896769493E-2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7.32</v>
      </c>
      <c r="C2644" s="2">
        <f t="shared" si="246"/>
        <v>7.0097813655354777</v>
      </c>
      <c r="D2644" s="2">
        <f t="shared" si="242"/>
        <v>7.071627635945001</v>
      </c>
      <c r="E2644" s="2">
        <f t="shared" si="241"/>
        <v>-6.1846270409523285E-2</v>
      </c>
      <c r="F2644" s="2">
        <f t="shared" si="245"/>
        <v>-2.0133662969245448E-2</v>
      </c>
      <c r="G2644" s="2">
        <f t="shared" si="243"/>
        <v>-4.1712607440277841E-2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7.32</v>
      </c>
      <c r="C2645" s="2">
        <f t="shared" si="246"/>
        <v>7.0098150016069427</v>
      </c>
      <c r="D2645" s="2">
        <f t="shared" si="242"/>
        <v>7.090025588837964</v>
      </c>
      <c r="E2645" s="2">
        <f t="shared" si="241"/>
        <v>-8.0210587231021258E-2</v>
      </c>
      <c r="F2645" s="2">
        <f t="shared" si="245"/>
        <v>-3.2149047821600607E-2</v>
      </c>
      <c r="G2645" s="2">
        <f t="shared" si="243"/>
        <v>-4.8061539409420651E-2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7.32</v>
      </c>
      <c r="C2646" s="2">
        <f t="shared" si="246"/>
        <v>7.0098434628981821</v>
      </c>
      <c r="D2646" s="2">
        <f t="shared" si="242"/>
        <v>7.1070607304055216</v>
      </c>
      <c r="E2646" s="2">
        <f t="shared" si="241"/>
        <v>-9.72172675073395E-2</v>
      </c>
      <c r="F2646" s="2">
        <f t="shared" si="245"/>
        <v>-4.5162691758748388E-2</v>
      </c>
      <c r="G2646" s="2">
        <f t="shared" si="243"/>
        <v>-5.2054575748591111E-2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7.32</v>
      </c>
      <c r="C2647" s="2">
        <f t="shared" si="246"/>
        <v>7.0098675455292305</v>
      </c>
      <c r="D2647" s="2">
        <f t="shared" si="242"/>
        <v>7.122834009634742</v>
      </c>
      <c r="E2647" s="2">
        <f t="shared" si="241"/>
        <v>-0.11296646410551148</v>
      </c>
      <c r="F2647" s="2">
        <f t="shared" si="245"/>
        <v>-5.8723446228101009E-2</v>
      </c>
      <c r="G2647" s="2">
        <f t="shared" si="243"/>
        <v>-5.4243017877410468E-2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7</v>
      </c>
      <c r="C2648" s="2">
        <f t="shared" si="246"/>
        <v>7.0098879231401181</v>
      </c>
      <c r="D2648" s="2">
        <f t="shared" si="242"/>
        <v>7.1137351941062423</v>
      </c>
      <c r="E2648" s="2">
        <f t="shared" si="241"/>
        <v>-0.10384727096612423</v>
      </c>
      <c r="F2648" s="2">
        <f t="shared" si="245"/>
        <v>-6.7748211175705647E-2</v>
      </c>
      <c r="G2648" s="2">
        <f t="shared" si="243"/>
        <v>-3.6099059790418581E-2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6.7</v>
      </c>
      <c r="C2649" s="2">
        <f t="shared" si="246"/>
        <v>7.0099051657339455</v>
      </c>
      <c r="D2649" s="2">
        <f t="shared" si="242"/>
        <v>7.0830881426909649</v>
      </c>
      <c r="E2649" s="2">
        <f t="shared" si="241"/>
        <v>-7.3182976957019363E-2</v>
      </c>
      <c r="F2649" s="2">
        <f t="shared" si="245"/>
        <v>-6.8835164331968388E-2</v>
      </c>
      <c r="G2649" s="2">
        <f t="shared" si="243"/>
        <v>-4.3478126250509758E-3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7</v>
      </c>
      <c r="C2650" s="2">
        <f t="shared" si="246"/>
        <v>7.0099197556210306</v>
      </c>
      <c r="D2650" s="2">
        <f t="shared" si="242"/>
        <v>7.076933465454597</v>
      </c>
      <c r="E2650" s="2">
        <f t="shared" si="241"/>
        <v>-6.7013709833566359E-2</v>
      </c>
      <c r="F2650" s="2">
        <f t="shared" si="245"/>
        <v>-6.8470873432287985E-2</v>
      </c>
      <c r="G2650" s="2">
        <f t="shared" si="243"/>
        <v>1.4571635987216253E-3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7</v>
      </c>
      <c r="C2651" s="2">
        <f t="shared" si="246"/>
        <v>7.0099321009101025</v>
      </c>
      <c r="D2651" s="2">
        <f t="shared" si="242"/>
        <v>7.0712346902357375</v>
      </c>
      <c r="E2651" s="2">
        <f t="shared" si="241"/>
        <v>-6.1302589325634926E-2</v>
      </c>
      <c r="F2651" s="2">
        <f t="shared" si="245"/>
        <v>-6.7037216610957379E-2</v>
      </c>
      <c r="G2651" s="2">
        <f t="shared" si="243"/>
        <v>5.7346272853224523E-3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7</v>
      </c>
      <c r="C2652" s="2">
        <f t="shared" si="246"/>
        <v>7.0576348546162402</v>
      </c>
      <c r="D2652" s="2">
        <f t="shared" si="242"/>
        <v>7.065958046514571</v>
      </c>
      <c r="E2652" s="2">
        <f t="shared" ref="E2652:E2693" si="247">C2652-D2652</f>
        <v>-8.3231918983308617E-3</v>
      </c>
      <c r="F2652" s="2">
        <f t="shared" si="245"/>
        <v>-5.5294411668432075E-2</v>
      </c>
      <c r="G2652" s="2">
        <f t="shared" si="243"/>
        <v>4.6971219770101214E-2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7</v>
      </c>
      <c r="C2653" s="2">
        <f t="shared" si="246"/>
        <v>7.0979987231368185</v>
      </c>
      <c r="D2653" s="2">
        <f t="shared" ref="D2653:D2693" si="248">$D$4*B2653+(1-$D$4)*D2652</f>
        <v>7.0610722652912692</v>
      </c>
      <c r="E2653" s="2">
        <f t="shared" si="247"/>
        <v>3.6926457845549265E-2</v>
      </c>
      <c r="F2653" s="2">
        <f t="shared" si="245"/>
        <v>-3.6850237765635813E-2</v>
      </c>
      <c r="G2653" s="2">
        <f t="shared" si="243"/>
        <v>7.3776695611185078E-2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7</v>
      </c>
      <c r="C2654" s="2">
        <f t="shared" si="246"/>
        <v>7.1321527657311536</v>
      </c>
      <c r="D2654" s="2">
        <f t="shared" si="248"/>
        <v>7.0565483937882121</v>
      </c>
      <c r="E2654" s="2">
        <f t="shared" si="247"/>
        <v>7.5604371942941562E-2</v>
      </c>
      <c r="F2654" s="2">
        <f t="shared" si="245"/>
        <v>-1.4359315823920339E-2</v>
      </c>
      <c r="G2654" s="2">
        <f t="shared" si="243"/>
        <v>8.9963687766861894E-2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7</v>
      </c>
      <c r="C2655" s="2">
        <f t="shared" si="246"/>
        <v>7.1610523402340531</v>
      </c>
      <c r="D2655" s="2">
        <f t="shared" si="248"/>
        <v>7.0523596238779742</v>
      </c>
      <c r="E2655" s="2">
        <f t="shared" si="247"/>
        <v>0.10869271635607891</v>
      </c>
      <c r="F2655" s="2">
        <f t="shared" si="245"/>
        <v>1.0251090612079513E-2</v>
      </c>
      <c r="G2655" s="2">
        <f t="shared" si="243"/>
        <v>9.8441625743999395E-2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7</v>
      </c>
      <c r="C2656" s="2">
        <f t="shared" si="246"/>
        <v>7.1855058263518909</v>
      </c>
      <c r="D2656" s="2">
        <f t="shared" si="248"/>
        <v>7.0484811332203465</v>
      </c>
      <c r="E2656" s="2">
        <f t="shared" si="247"/>
        <v>0.13702469313154442</v>
      </c>
      <c r="F2656" s="2">
        <f t="shared" si="245"/>
        <v>3.5605811115972497E-2</v>
      </c>
      <c r="G2656" s="2">
        <f t="shared" si="243"/>
        <v>0.10141888201557192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7</v>
      </c>
      <c r="C2657" s="2">
        <f t="shared" si="246"/>
        <v>7.2061972376823693</v>
      </c>
      <c r="D2657" s="2">
        <f t="shared" si="248"/>
        <v>7.0448899381669872</v>
      </c>
      <c r="E2657" s="2">
        <f t="shared" si="247"/>
        <v>0.16130729951538214</v>
      </c>
      <c r="F2657" s="2">
        <f t="shared" si="245"/>
        <v>6.0746108795854431E-2</v>
      </c>
      <c r="G2657" s="2">
        <f t="shared" si="243"/>
        <v>0.10056119071952771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7</v>
      </c>
      <c r="C2658" s="2">
        <f t="shared" si="246"/>
        <v>7.174474585731236</v>
      </c>
      <c r="D2658" s="2">
        <f t="shared" si="248"/>
        <v>7.0415647575620248</v>
      </c>
      <c r="E2658" s="2">
        <f t="shared" si="247"/>
        <v>0.13290982816921115</v>
      </c>
      <c r="F2658" s="2">
        <f t="shared" si="245"/>
        <v>7.5178852670525778E-2</v>
      </c>
      <c r="G2658" s="2">
        <f t="shared" si="243"/>
        <v>5.7730975498685375E-2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7</v>
      </c>
      <c r="C2659" s="2">
        <f t="shared" si="246"/>
        <v>7.1014784956187382</v>
      </c>
      <c r="D2659" s="2">
        <f t="shared" si="248"/>
        <v>7.0384858866315039</v>
      </c>
      <c r="E2659" s="2">
        <f t="shared" si="247"/>
        <v>6.2992608987234355E-2</v>
      </c>
      <c r="F2659" s="2">
        <f t="shared" si="245"/>
        <v>7.2741603933867499E-2</v>
      </c>
      <c r="G2659" s="2">
        <f t="shared" si="243"/>
        <v>-9.7489949466331438E-3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7</v>
      </c>
      <c r="C2660" s="2">
        <f t="shared" si="246"/>
        <v>7.085866419369701</v>
      </c>
      <c r="D2660" s="2">
        <f t="shared" si="248"/>
        <v>7.0356350802143552</v>
      </c>
      <c r="E2660" s="2">
        <f t="shared" si="247"/>
        <v>5.0231339155345722E-2</v>
      </c>
      <c r="F2660" s="2">
        <f t="shared" si="245"/>
        <v>6.8239550978163144E-2</v>
      </c>
      <c r="G2660" s="2">
        <f t="shared" ref="G2660:G2693" si="249">E2660-F2660</f>
        <v>-1.8008211822817421E-2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7</v>
      </c>
      <c r="C2661" s="2">
        <f t="shared" si="246"/>
        <v>7.072656201005131</v>
      </c>
      <c r="D2661" s="2">
        <f t="shared" si="248"/>
        <v>7.0329954446429213</v>
      </c>
      <c r="E2661" s="2">
        <f t="shared" si="247"/>
        <v>3.9660756362209781E-2</v>
      </c>
      <c r="F2661" s="2">
        <f t="shared" ref="F2661:F2706" si="251">(E2661*(2/(10)))+((1-(2/10))*F2660)</f>
        <v>6.2523792054972466E-2</v>
      </c>
      <c r="G2661" s="2">
        <f t="shared" si="249"/>
        <v>-2.2863035692762684E-2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7</v>
      </c>
      <c r="C2662" s="2">
        <f t="shared" si="246"/>
        <v>7.0614783239274193</v>
      </c>
      <c r="D2662" s="2">
        <f t="shared" si="248"/>
        <v>7.0305513376323345</v>
      </c>
      <c r="E2662" s="2">
        <f t="shared" si="247"/>
        <v>3.0926986295084724E-2</v>
      </c>
      <c r="F2662" s="2">
        <f t="shared" si="251"/>
        <v>5.6204430902994915E-2</v>
      </c>
      <c r="G2662" s="2">
        <f t="shared" si="249"/>
        <v>-2.5277444607910191E-2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7</v>
      </c>
      <c r="C2663" s="2">
        <f t="shared" si="246"/>
        <v>7.0520201202462776</v>
      </c>
      <c r="D2663" s="2">
        <f t="shared" si="248"/>
        <v>7.0282882755854947</v>
      </c>
      <c r="E2663" s="2">
        <f t="shared" si="247"/>
        <v>2.3731844660782819E-2</v>
      </c>
      <c r="F2663" s="2">
        <f t="shared" si="251"/>
        <v>4.9709913654552504E-2</v>
      </c>
      <c r="G2663" s="2">
        <f t="shared" si="249"/>
        <v>-2.5978068993769685E-2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7</v>
      </c>
      <c r="C2664" s="2">
        <f t="shared" si="246"/>
        <v>7.0440170248237735</v>
      </c>
      <c r="D2664" s="2">
        <f t="shared" si="248"/>
        <v>7.0261928477643467</v>
      </c>
      <c r="E2664" s="2">
        <f t="shared" si="247"/>
        <v>1.7824177059426738E-2</v>
      </c>
      <c r="F2664" s="2">
        <f t="shared" si="251"/>
        <v>4.3332766335527351E-2</v>
      </c>
      <c r="G2664" s="2">
        <f t="shared" si="249"/>
        <v>-2.5508589276100613E-2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7</v>
      </c>
      <c r="C2665" s="2">
        <f t="shared" si="246"/>
        <v>7.0372451748508862</v>
      </c>
      <c r="D2665" s="2">
        <f t="shared" si="248"/>
        <v>7.0242526368188392</v>
      </c>
      <c r="E2665" s="2">
        <f t="shared" si="247"/>
        <v>1.299253803204703E-2</v>
      </c>
      <c r="F2665" s="2">
        <f t="shared" si="251"/>
        <v>3.7264720674831289E-2</v>
      </c>
      <c r="G2665" s="2">
        <f t="shared" si="249"/>
        <v>-2.427218264278426E-2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7</v>
      </c>
      <c r="C2666" s="2">
        <f t="shared" si="246"/>
        <v>7.0315151479507492</v>
      </c>
      <c r="D2666" s="2">
        <f t="shared" si="248"/>
        <v>7.0224561452026286</v>
      </c>
      <c r="E2666" s="2">
        <f t="shared" si="247"/>
        <v>9.0590027481205482E-3</v>
      </c>
      <c r="F2666" s="2">
        <f t="shared" si="251"/>
        <v>3.1623577089489145E-2</v>
      </c>
      <c r="G2666" s="2">
        <f t="shared" si="249"/>
        <v>-2.2564574341368597E-2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7</v>
      </c>
      <c r="C2667" s="2">
        <f t="shared" si="246"/>
        <v>7.0266666636506336</v>
      </c>
      <c r="D2667" s="2">
        <f t="shared" si="248"/>
        <v>7.0207927270394705</v>
      </c>
      <c r="E2667" s="2">
        <f t="shared" si="247"/>
        <v>5.8739366111630886E-3</v>
      </c>
      <c r="F2667" s="2">
        <f t="shared" si="251"/>
        <v>2.6473648993823935E-2</v>
      </c>
      <c r="G2667" s="2">
        <f t="shared" si="249"/>
        <v>-2.0599712382660847E-2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7</v>
      </c>
      <c r="C2668" s="2">
        <f t="shared" si="246"/>
        <v>7.0225641000120742</v>
      </c>
      <c r="D2668" s="2">
        <f t="shared" si="248"/>
        <v>7.0192525250365465</v>
      </c>
      <c r="E2668" s="2">
        <f t="shared" si="247"/>
        <v>3.311574975527698E-3</v>
      </c>
      <c r="F2668" s="2">
        <f t="shared" si="251"/>
        <v>2.1841234190164691E-2</v>
      </c>
      <c r="G2668" s="2">
        <f t="shared" si="249"/>
        <v>-1.8529659214636993E-2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7</v>
      </c>
      <c r="C2669" s="2">
        <f t="shared" si="246"/>
        <v>7.0190927000102175</v>
      </c>
      <c r="D2669" s="2">
        <f t="shared" si="248"/>
        <v>7.0178264120708764</v>
      </c>
      <c r="E2669" s="2">
        <f t="shared" si="247"/>
        <v>1.2662879393410265E-3</v>
      </c>
      <c r="F2669" s="2">
        <f t="shared" si="251"/>
        <v>1.7726244939999958E-2</v>
      </c>
      <c r="G2669" s="2">
        <f t="shared" si="249"/>
        <v>-1.6459957000658932E-2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7</v>
      </c>
      <c r="C2670" s="2">
        <f t="shared" si="246"/>
        <v>7.0161553615471064</v>
      </c>
      <c r="D2670" s="2">
        <f t="shared" si="248"/>
        <v>7.0165059371026635</v>
      </c>
      <c r="E2670" s="2">
        <f t="shared" si="247"/>
        <v>-3.5057555555706443E-4</v>
      </c>
      <c r="F2670" s="2">
        <f t="shared" si="251"/>
        <v>1.4110880840888554E-2</v>
      </c>
      <c r="G2670" s="2">
        <f t="shared" si="249"/>
        <v>-1.4461456396445619E-2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7.31</v>
      </c>
      <c r="C2671" s="2">
        <f t="shared" si="246"/>
        <v>7.0136699213090896</v>
      </c>
      <c r="D2671" s="2">
        <f t="shared" si="248"/>
        <v>7.0382462380580213</v>
      </c>
      <c r="E2671" s="2">
        <f t="shared" si="247"/>
        <v>-2.4576316748931681E-2</v>
      </c>
      <c r="F2671" s="2">
        <f t="shared" si="251"/>
        <v>6.3734413229245071E-3</v>
      </c>
      <c r="G2671" s="2">
        <f t="shared" si="249"/>
        <v>-3.0949758071856188E-2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7.45</v>
      </c>
      <c r="C2672" s="2">
        <f t="shared" si="246"/>
        <v>7.0115668564923066</v>
      </c>
      <c r="D2672" s="2">
        <f t="shared" si="248"/>
        <v>7.06874651672039</v>
      </c>
      <c r="E2672" s="2">
        <f t="shared" si="247"/>
        <v>-5.7179660228083407E-2</v>
      </c>
      <c r="F2672" s="2">
        <f t="shared" si="251"/>
        <v>-6.3371789872770758E-3</v>
      </c>
      <c r="G2672" s="2">
        <f t="shared" si="249"/>
        <v>-5.0842481240806328E-2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7.45</v>
      </c>
      <c r="C2673" s="2">
        <f t="shared" si="246"/>
        <v>7.0097873401088755</v>
      </c>
      <c r="D2673" s="2">
        <f t="shared" si="248"/>
        <v>7.0969875154818425</v>
      </c>
      <c r="E2673" s="2">
        <f t="shared" si="247"/>
        <v>-8.7200175372966982E-2</v>
      </c>
      <c r="F2673" s="2">
        <f t="shared" si="251"/>
        <v>-2.2509778264415057E-2</v>
      </c>
      <c r="G2673" s="2">
        <f t="shared" si="249"/>
        <v>-6.4690397108551928E-2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7.45</v>
      </c>
      <c r="C2674" s="2">
        <f t="shared" si="246"/>
        <v>7.0082815954767401</v>
      </c>
      <c r="D2674" s="2">
        <f t="shared" si="248"/>
        <v>7.123136588409114</v>
      </c>
      <c r="E2674" s="2">
        <f t="shared" si="247"/>
        <v>-0.11485499293237389</v>
      </c>
      <c r="F2674" s="2">
        <f t="shared" si="251"/>
        <v>-4.0978821198006825E-2</v>
      </c>
      <c r="G2674" s="2">
        <f t="shared" si="249"/>
        <v>-7.3876171734367058E-2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7.45</v>
      </c>
      <c r="C2675" s="2">
        <f t="shared" si="246"/>
        <v>7.0070075038649335</v>
      </c>
      <c r="D2675" s="2">
        <f t="shared" si="248"/>
        <v>7.1473486929714021</v>
      </c>
      <c r="E2675" s="2">
        <f t="shared" si="247"/>
        <v>-0.14034118910646853</v>
      </c>
      <c r="F2675" s="2">
        <f t="shared" si="251"/>
        <v>-6.0851294779699173E-2</v>
      </c>
      <c r="G2675" s="2">
        <f t="shared" si="249"/>
        <v>-7.9489894326769367E-2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7.45</v>
      </c>
      <c r="C2676" s="2">
        <f t="shared" si="246"/>
        <v>7.0059294263472509</v>
      </c>
      <c r="D2676" s="2">
        <f t="shared" si="248"/>
        <v>7.169767308306854</v>
      </c>
      <c r="E2676" s="2">
        <f t="shared" si="247"/>
        <v>-0.16383788195960314</v>
      </c>
      <c r="F2676" s="2">
        <f t="shared" si="251"/>
        <v>-8.1448612215679977E-2</v>
      </c>
      <c r="G2676" s="2">
        <f t="shared" si="249"/>
        <v>-8.238926974392316E-2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7.12</v>
      </c>
      <c r="C2677" s="2">
        <f t="shared" si="246"/>
        <v>7.005017206909212</v>
      </c>
      <c r="D2677" s="2">
        <f t="shared" si="248"/>
        <v>7.1660808410248649</v>
      </c>
      <c r="E2677" s="2">
        <f t="shared" si="247"/>
        <v>-0.16106363411565283</v>
      </c>
      <c r="F2677" s="2">
        <f t="shared" si="251"/>
        <v>-9.7371616595674559E-2</v>
      </c>
      <c r="G2677" s="2">
        <f t="shared" si="249"/>
        <v>-6.3692017519978272E-2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7.12</v>
      </c>
      <c r="C2678" s="2">
        <f t="shared" si="246"/>
        <v>7.0042453289231794</v>
      </c>
      <c r="D2678" s="2">
        <f t="shared" si="248"/>
        <v>7.1626674453933932</v>
      </c>
      <c r="E2678" s="2">
        <f t="shared" si="247"/>
        <v>-0.15842211647021376</v>
      </c>
      <c r="F2678" s="2">
        <f t="shared" si="251"/>
        <v>-0.10958171657058241</v>
      </c>
      <c r="G2678" s="2">
        <f t="shared" si="249"/>
        <v>-4.8840399899631348E-2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7.12</v>
      </c>
      <c r="C2679" s="2">
        <f t="shared" si="246"/>
        <v>7.0035922013965362</v>
      </c>
      <c r="D2679" s="2">
        <f t="shared" si="248"/>
        <v>7.1595068938827717</v>
      </c>
      <c r="E2679" s="2">
        <f t="shared" si="247"/>
        <v>-0.15591469248623557</v>
      </c>
      <c r="F2679" s="2">
        <f t="shared" si="251"/>
        <v>-0.11884831175371305</v>
      </c>
      <c r="G2679" s="2">
        <f t="shared" si="249"/>
        <v>-3.7066380732522525E-2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7.12</v>
      </c>
      <c r="C2680" s="2">
        <f t="shared" si="246"/>
        <v>7.0030395550278381</v>
      </c>
      <c r="D2680" s="2">
        <f t="shared" si="248"/>
        <v>7.1565804572988627</v>
      </c>
      <c r="E2680" s="2">
        <f t="shared" si="247"/>
        <v>-0.15354090227102457</v>
      </c>
      <c r="F2680" s="2">
        <f t="shared" si="251"/>
        <v>-0.12578682985717538</v>
      </c>
      <c r="G2680" s="2">
        <f t="shared" si="249"/>
        <v>-2.7754072413849196E-2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7.12</v>
      </c>
      <c r="C2681" s="2">
        <f t="shared" si="246"/>
        <v>7.0502642388697092</v>
      </c>
      <c r="D2681" s="2">
        <f t="shared" si="248"/>
        <v>7.1538707937952433</v>
      </c>
      <c r="E2681" s="2">
        <f t="shared" si="247"/>
        <v>-0.10360655492553406</v>
      </c>
      <c r="F2681" s="2">
        <f t="shared" si="251"/>
        <v>-0.12135077487084711</v>
      </c>
      <c r="G2681" s="2">
        <f t="shared" si="249"/>
        <v>1.7744219945313056E-2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7.12</v>
      </c>
      <c r="C2682" s="2">
        <f t="shared" si="246"/>
        <v>7.11176204827437</v>
      </c>
      <c r="D2682" s="2">
        <f t="shared" si="248"/>
        <v>7.151361846106707</v>
      </c>
      <c r="E2682" s="2">
        <f t="shared" si="247"/>
        <v>-3.9599797832337025E-2</v>
      </c>
      <c r="F2682" s="2">
        <f t="shared" si="251"/>
        <v>-0.1050005794631451</v>
      </c>
      <c r="G2682" s="2">
        <f t="shared" si="249"/>
        <v>6.5400781630808077E-2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7.12</v>
      </c>
      <c r="C2683" s="2">
        <f t="shared" si="246"/>
        <v>7.1637986562321592</v>
      </c>
      <c r="D2683" s="2">
        <f t="shared" si="248"/>
        <v>7.1490387463950995</v>
      </c>
      <c r="E2683" s="2">
        <f t="shared" si="247"/>
        <v>1.4759909837059659E-2</v>
      </c>
      <c r="F2683" s="2">
        <f t="shared" si="251"/>
        <v>-8.1048481603104156E-2</v>
      </c>
      <c r="G2683" s="2">
        <f t="shared" si="249"/>
        <v>9.5808391440163815E-2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7.12</v>
      </c>
      <c r="C2684" s="2">
        <f t="shared" si="246"/>
        <v>7.207829632196443</v>
      </c>
      <c r="D2684" s="2">
        <f t="shared" si="248"/>
        <v>7.1468877281436107</v>
      </c>
      <c r="E2684" s="2">
        <f t="shared" si="247"/>
        <v>6.0941904052832285E-2</v>
      </c>
      <c r="F2684" s="2">
        <f t="shared" si="251"/>
        <v>-5.2650404471916865E-2</v>
      </c>
      <c r="G2684" s="2">
        <f t="shared" si="249"/>
        <v>0.11359230852474915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7.12</v>
      </c>
      <c r="C2685" s="2">
        <f t="shared" si="246"/>
        <v>7.2450866118585289</v>
      </c>
      <c r="D2685" s="2">
        <f t="shared" si="248"/>
        <v>7.1448960445774174</v>
      </c>
      <c r="E2685" s="2">
        <f t="shared" si="247"/>
        <v>0.10019056728111142</v>
      </c>
      <c r="F2685" s="2">
        <f t="shared" si="251"/>
        <v>-2.2082210121311209E-2</v>
      </c>
      <c r="G2685" s="2">
        <f t="shared" si="249"/>
        <v>0.12227277740242262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7.12</v>
      </c>
      <c r="C2686" s="2">
        <f t="shared" si="246"/>
        <v>7.2766117484956787</v>
      </c>
      <c r="D2686" s="2">
        <f t="shared" si="248"/>
        <v>7.1430518931272386</v>
      </c>
      <c r="E2686" s="2">
        <f t="shared" si="247"/>
        <v>0.13355985536844006</v>
      </c>
      <c r="F2686" s="2">
        <f t="shared" si="251"/>
        <v>9.0462029766390471E-3</v>
      </c>
      <c r="G2686" s="2">
        <f t="shared" si="249"/>
        <v>0.12451365239180101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7.12</v>
      </c>
      <c r="C2687" s="2">
        <f t="shared" si="246"/>
        <v>7.2525176333424977</v>
      </c>
      <c r="D2687" s="2">
        <f t="shared" si="248"/>
        <v>7.141344345488184</v>
      </c>
      <c r="E2687" s="2">
        <f t="shared" si="247"/>
        <v>0.11117328785431368</v>
      </c>
      <c r="F2687" s="2">
        <f t="shared" si="251"/>
        <v>2.9471619952173976E-2</v>
      </c>
      <c r="G2687" s="2">
        <f t="shared" si="249"/>
        <v>8.1701667902139702E-2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7.12</v>
      </c>
      <c r="C2688" s="2">
        <f t="shared" si="246"/>
        <v>7.2321303051359598</v>
      </c>
      <c r="D2688" s="2">
        <f t="shared" si="248"/>
        <v>7.1397632828594295</v>
      </c>
      <c r="E2688" s="2">
        <f t="shared" si="247"/>
        <v>9.2367022276530264E-2</v>
      </c>
      <c r="F2688" s="2">
        <f t="shared" si="251"/>
        <v>4.2050700417045235E-2</v>
      </c>
      <c r="G2688" s="2">
        <f t="shared" si="249"/>
        <v>5.0316321859485029E-2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7.12</v>
      </c>
      <c r="C2689" s="2">
        <f t="shared" si="246"/>
        <v>7.2148794889611967</v>
      </c>
      <c r="D2689" s="2">
        <f t="shared" si="248"/>
        <v>7.1382993359809532</v>
      </c>
      <c r="E2689" s="2">
        <f t="shared" si="247"/>
        <v>7.6580152980243454E-2</v>
      </c>
      <c r="F2689" s="2">
        <f t="shared" si="251"/>
        <v>4.8956590929684879E-2</v>
      </c>
      <c r="G2689" s="2">
        <f t="shared" si="249"/>
        <v>2.7623562050558575E-2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7.12</v>
      </c>
      <c r="C2690" s="2">
        <f t="shared" si="246"/>
        <v>7.200282644505628</v>
      </c>
      <c r="D2690" s="2">
        <f t="shared" si="248"/>
        <v>7.1369438296119938</v>
      </c>
      <c r="E2690" s="2">
        <f t="shared" si="247"/>
        <v>6.3338814893634243E-2</v>
      </c>
      <c r="F2690" s="2">
        <f t="shared" si="251"/>
        <v>5.1833035722474753E-2</v>
      </c>
      <c r="G2690" s="2">
        <f t="shared" si="249"/>
        <v>1.150577917115949E-2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7.12</v>
      </c>
      <c r="C2691" s="2">
        <f t="shared" si="246"/>
        <v>7.1879314684278395</v>
      </c>
      <c r="D2691" s="2">
        <f t="shared" si="248"/>
        <v>7.135688731122217</v>
      </c>
      <c r="E2691" s="2">
        <f t="shared" si="247"/>
        <v>5.2242737305622455E-2</v>
      </c>
      <c r="F2691" s="2">
        <f t="shared" si="251"/>
        <v>5.1914976039104291E-2</v>
      </c>
      <c r="G2691" s="2">
        <f t="shared" si="249"/>
        <v>3.2776126651816451E-4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7.12</v>
      </c>
      <c r="C2692" s="2">
        <f t="shared" si="246"/>
        <v>7.1774804732850948</v>
      </c>
      <c r="D2692" s="2">
        <f t="shared" si="248"/>
        <v>7.1345266028909418</v>
      </c>
      <c r="E2692" s="2">
        <f t="shared" si="247"/>
        <v>4.2953870394152993E-2</v>
      </c>
      <c r="F2692" s="2">
        <f t="shared" si="251"/>
        <v>5.0122754910114031E-2</v>
      </c>
      <c r="G2692" s="2">
        <f t="shared" si="249"/>
        <v>-7.1688845159610382E-3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7.12</v>
      </c>
      <c r="C2693" s="2">
        <f t="shared" si="246"/>
        <v>7.1686373235489267</v>
      </c>
      <c r="D2693" s="2">
        <f t="shared" si="248"/>
        <v>7.1334505582323535</v>
      </c>
      <c r="E2693" s="2">
        <f t="shared" si="247"/>
        <v>3.5186765316573165E-2</v>
      </c>
      <c r="F2693" s="2">
        <f t="shared" si="251"/>
        <v>4.7135556991405862E-2</v>
      </c>
      <c r="G2693" s="2">
        <f t="shared" si="249"/>
        <v>-1.1948791674832697E-2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7.12</v>
      </c>
      <c r="C2694" s="2">
        <f t="shared" ref="C2694:C2706" si="252">$C$4*B2684+C2693*(1-$C$4)</f>
        <v>7.1611546583875532</v>
      </c>
      <c r="D2694" s="2">
        <f t="shared" ref="D2694:D2706" si="253">$D$4*B2694+(1-$D$4)*D2693</f>
        <v>7.1324542205855126</v>
      </c>
      <c r="E2694" s="2">
        <f t="shared" ref="E2694:E2706" si="254">C2694-D2694</f>
        <v>2.8700437802040568E-2</v>
      </c>
      <c r="F2694" s="2">
        <f t="shared" si="251"/>
        <v>4.3448533153532809E-2</v>
      </c>
      <c r="G2694" s="2">
        <f t="shared" ref="G2694:G2706" si="255">E2694-F2694</f>
        <v>-1.4748095351492241E-2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7.12</v>
      </c>
      <c r="C2695" s="2">
        <f t="shared" si="252"/>
        <v>7.1548231724817759</v>
      </c>
      <c r="D2695" s="2">
        <f t="shared" si="253"/>
        <v>7.1315316857273263</v>
      </c>
      <c r="E2695" s="2">
        <f t="shared" si="254"/>
        <v>2.3291486754449586E-2</v>
      </c>
      <c r="F2695" s="2">
        <f t="shared" si="251"/>
        <v>3.9417123873716167E-2</v>
      </c>
      <c r="G2695" s="2">
        <f t="shared" si="255"/>
        <v>-1.6125637119266581E-2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7.12</v>
      </c>
      <c r="C2696" s="2">
        <f t="shared" si="252"/>
        <v>7.1494657613307337</v>
      </c>
      <c r="D2696" s="2">
        <f t="shared" si="253"/>
        <v>7.1306774867845615</v>
      </c>
      <c r="E2696" s="2">
        <f t="shared" si="254"/>
        <v>1.8788274546172268E-2</v>
      </c>
      <c r="F2696" s="2">
        <f t="shared" si="251"/>
        <v>3.5291354008207383E-2</v>
      </c>
      <c r="G2696" s="2">
        <f t="shared" si="255"/>
        <v>-1.6503079462035115E-2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7.12</v>
      </c>
      <c r="C2697" s="2">
        <f t="shared" si="252"/>
        <v>7.1449325672798514</v>
      </c>
      <c r="D2697" s="2">
        <f t="shared" si="253"/>
        <v>7.1298865618375569</v>
      </c>
      <c r="E2697" s="2">
        <f t="shared" si="254"/>
        <v>1.5046005442294508E-2</v>
      </c>
      <c r="F2697" s="2">
        <f t="shared" si="251"/>
        <v>3.1242284295024812E-2</v>
      </c>
      <c r="G2697" s="2">
        <f t="shared" si="255"/>
        <v>-1.6196278852730304E-2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7.12</v>
      </c>
      <c r="C2698" s="2">
        <f t="shared" si="252"/>
        <v>7.141096787698336</v>
      </c>
      <c r="D2698" s="2">
        <f t="shared" si="253"/>
        <v>7.1291542239236643</v>
      </c>
      <c r="E2698" s="2">
        <f t="shared" si="254"/>
        <v>1.1942563774671733E-2</v>
      </c>
      <c r="F2698" s="2">
        <f t="shared" si="251"/>
        <v>2.7382340190954198E-2</v>
      </c>
      <c r="G2698" s="2">
        <f t="shared" si="255"/>
        <v>-1.5439776416282466E-2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7.12</v>
      </c>
      <c r="C2699" s="2">
        <f t="shared" si="252"/>
        <v>7.1378511280524384</v>
      </c>
      <c r="D2699" s="2">
        <f t="shared" si="253"/>
        <v>7.1284761332626525</v>
      </c>
      <c r="E2699" s="2">
        <f t="shared" si="254"/>
        <v>9.3749947897858732E-3</v>
      </c>
      <c r="F2699" s="2">
        <f t="shared" si="251"/>
        <v>2.3780871110720535E-2</v>
      </c>
      <c r="G2699" s="2">
        <f t="shared" si="255"/>
        <v>-1.4405876320934662E-2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7.2</v>
      </c>
      <c r="C2700" s="2">
        <f t="shared" si="252"/>
        <v>7.1351048006597555</v>
      </c>
      <c r="D2700" s="2">
        <f t="shared" si="253"/>
        <v>7.133774197465419</v>
      </c>
      <c r="E2700" s="2">
        <f t="shared" si="254"/>
        <v>1.3306031943365326E-3</v>
      </c>
      <c r="F2700" s="2">
        <f t="shared" si="251"/>
        <v>1.9290817527443736E-2</v>
      </c>
      <c r="G2700" s="2">
        <f t="shared" si="255"/>
        <v>-1.7960214333107204E-2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7.2</v>
      </c>
      <c r="C2701" s="2">
        <f t="shared" si="252"/>
        <v>7.132780985173639</v>
      </c>
      <c r="D2701" s="2">
        <f t="shared" si="253"/>
        <v>7.1386798124679807</v>
      </c>
      <c r="E2701" s="2">
        <f t="shared" si="254"/>
        <v>-5.8988272943416575E-3</v>
      </c>
      <c r="F2701" s="2">
        <f t="shared" si="251"/>
        <v>1.4252888563086659E-2</v>
      </c>
      <c r="G2701" s="2">
        <f t="shared" si="255"/>
        <v>-2.0151715857428316E-2</v>
      </c>
      <c r="H2701" s="2" t="str">
        <f t="shared" si="256"/>
        <v>Hold</v>
      </c>
    </row>
    <row r="2702" spans="1:8" ht="13.5" x14ac:dyDescent="0.25">
      <c r="A2702" s="3">
        <f>TITRES_STAT!B2705</f>
        <v>45943</v>
      </c>
      <c r="B2702" s="6">
        <f>TITRES_STAT!D2705</f>
        <v>7.2</v>
      </c>
      <c r="C2702" s="2">
        <f t="shared" si="252"/>
        <v>7.1308146797623095</v>
      </c>
      <c r="D2702" s="2">
        <f t="shared" si="253"/>
        <v>7.1432220485814639</v>
      </c>
      <c r="E2702" s="2">
        <f t="shared" si="254"/>
        <v>-1.2407368819154385E-2</v>
      </c>
      <c r="F2702" s="2">
        <f t="shared" si="251"/>
        <v>8.9208370866384508E-3</v>
      </c>
      <c r="G2702" s="2">
        <f t="shared" si="255"/>
        <v>-2.1328205905792836E-2</v>
      </c>
      <c r="H2702" s="2" t="str">
        <f t="shared" si="256"/>
        <v>Hold</v>
      </c>
    </row>
    <row r="2703" spans="1:8" ht="13.5" x14ac:dyDescent="0.25">
      <c r="A2703" s="3">
        <f>TITRES_STAT!B2706</f>
        <v>45944</v>
      </c>
      <c r="B2703" s="6">
        <f>TITRES_STAT!D2706</f>
        <v>7.3</v>
      </c>
      <c r="C2703" s="2">
        <f t="shared" si="252"/>
        <v>7.1291508828758001</v>
      </c>
      <c r="D2703" s="2">
        <f t="shared" si="253"/>
        <v>7.1548352301680218</v>
      </c>
      <c r="E2703" s="2">
        <f t="shared" si="254"/>
        <v>-2.5684347292221688E-2</v>
      </c>
      <c r="F2703" s="2">
        <f t="shared" si="251"/>
        <v>1.9998002108664236E-3</v>
      </c>
      <c r="G2703" s="2">
        <f t="shared" si="255"/>
        <v>-2.7684147503088112E-2</v>
      </c>
      <c r="H2703" s="2" t="str">
        <f t="shared" si="256"/>
        <v>Hold</v>
      </c>
    </row>
    <row r="2704" spans="1:8" ht="13.5" x14ac:dyDescent="0.25">
      <c r="A2704" s="3">
        <f>TITRES_STAT!B2707</f>
        <v>45946</v>
      </c>
      <c r="B2704" s="6">
        <f>TITRES_STAT!D2707</f>
        <v>7.4</v>
      </c>
      <c r="C2704" s="2">
        <f t="shared" si="252"/>
        <v>7.1277430547410612</v>
      </c>
      <c r="D2704" s="2">
        <f t="shared" si="253"/>
        <v>7.172995583488909</v>
      </c>
      <c r="E2704" s="2">
        <f t="shared" si="254"/>
        <v>-4.5252528747847798E-2</v>
      </c>
      <c r="F2704" s="2">
        <f t="shared" si="251"/>
        <v>-7.4506655808764203E-3</v>
      </c>
      <c r="G2704" s="2">
        <f t="shared" si="255"/>
        <v>-3.7801863166971379E-2</v>
      </c>
      <c r="H2704" s="2" t="str">
        <f t="shared" si="256"/>
        <v>Hold</v>
      </c>
    </row>
    <row r="2705" spans="1:8" ht="13.5" x14ac:dyDescent="0.25">
      <c r="A2705" s="3">
        <f>TITRES_STAT!B2708</f>
        <v>45947</v>
      </c>
      <c r="B2705" s="6">
        <f>TITRES_STAT!D2708</f>
        <v>7.4</v>
      </c>
      <c r="C2705" s="2">
        <f t="shared" si="252"/>
        <v>7.1265518155501288</v>
      </c>
      <c r="D2705" s="2">
        <f t="shared" si="253"/>
        <v>7.189810725452694</v>
      </c>
      <c r="E2705" s="2">
        <f t="shared" si="254"/>
        <v>-6.3258909902565108E-2</v>
      </c>
      <c r="F2705" s="2">
        <f t="shared" si="251"/>
        <v>-1.8612314445214159E-2</v>
      </c>
      <c r="G2705" s="2">
        <f t="shared" si="255"/>
        <v>-4.4646595457350946E-2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7.4</v>
      </c>
      <c r="C2706" s="2">
        <f t="shared" si="252"/>
        <v>7.1255438439270318</v>
      </c>
      <c r="D2706" s="2">
        <f t="shared" si="253"/>
        <v>7.2053803013450874</v>
      </c>
      <c r="E2706" s="2">
        <f t="shared" si="254"/>
        <v>-7.9836457418055673E-2</v>
      </c>
      <c r="F2706" s="2">
        <f t="shared" si="251"/>
        <v>-3.0857143039782462E-2</v>
      </c>
      <c r="G2706" s="2">
        <f t="shared" si="255"/>
        <v>-4.8979314378273214E-2</v>
      </c>
      <c r="H2706" s="2" t="str">
        <f t="shared" si="256"/>
        <v>Hold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7.95</v>
      </c>
      <c r="C2" s="6">
        <f>TITRES_STAT!D5</f>
        <v>3.0581</v>
      </c>
      <c r="D2" s="6">
        <f>TITRES_STAT!E5</f>
        <v>15</v>
      </c>
      <c r="E2" s="2">
        <f>D2</f>
        <v>15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7.95</v>
      </c>
      <c r="C3" s="6">
        <f>TITRES_STAT!D6</f>
        <v>3.0581</v>
      </c>
      <c r="D3" s="6">
        <f>TITRES_STAT!E6</f>
        <v>0</v>
      </c>
      <c r="E3" s="2">
        <f>IF(B3&gt;B2, E2+D3, IF(B3&lt;B2, E2-D3, E2))</f>
        <v>15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7.95</v>
      </c>
      <c r="C4" s="6">
        <f>TITRES_STAT!D7</f>
        <v>3.0581</v>
      </c>
      <c r="D4" s="6">
        <f>TITRES_STAT!E7</f>
        <v>0</v>
      </c>
      <c r="E4" s="2">
        <f t="shared" ref="E4:E67" si="0">IF(B4&gt;B3, E3+D4, IF(B4&lt;B3, E3-D4, E3))</f>
        <v>15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7.95</v>
      </c>
      <c r="C5" s="6">
        <f>TITRES_STAT!D8</f>
        <v>3.0581</v>
      </c>
      <c r="D5" s="6">
        <f>TITRES_STAT!E8</f>
        <v>0</v>
      </c>
      <c r="E5" s="2">
        <f t="shared" si="0"/>
        <v>15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7.95</v>
      </c>
      <c r="C6" s="6">
        <f>TITRES_STAT!D9</f>
        <v>3.0581</v>
      </c>
      <c r="D6" s="6">
        <f>TITRES_STAT!E9</f>
        <v>0</v>
      </c>
      <c r="E6" s="2">
        <f t="shared" si="0"/>
        <v>15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8.06</v>
      </c>
      <c r="C7" s="6">
        <f>TITRES_STAT!D10</f>
        <v>3.1004</v>
      </c>
      <c r="D7" s="6">
        <f>TITRES_STAT!E10</f>
        <v>1</v>
      </c>
      <c r="E7" s="2">
        <f t="shared" si="0"/>
        <v>16</v>
      </c>
      <c r="F7" s="6" t="str">
        <f>IF(E7&gt;E2,"BULLISH",IF(E7&lt;E2,"BEARISH","NEUTRAL"))</f>
        <v>BULLISH</v>
      </c>
      <c r="G7" s="6" t="str">
        <f t="shared" ref="G7:G70" si="2">IF((E7-E2)/E2 &gt; 0.02, "STRONG",
 IF((E7-E2)/E2 &lt; -0.02, "WEAK", "NEUTRAL"))</f>
        <v>STRONG</v>
      </c>
      <c r="H7" s="6" t="str">
        <f t="shared" si="1"/>
        <v>CONFIRMED BULLISH</v>
      </c>
    </row>
    <row r="8" spans="1:8" ht="13.5" x14ac:dyDescent="0.25">
      <c r="A8" s="3">
        <f>TITRES_STAT!B11</f>
        <v>42016</v>
      </c>
      <c r="B8" s="6">
        <f>TITRES_STAT!C11</f>
        <v>8.06</v>
      </c>
      <c r="C8" s="6">
        <f>TITRES_STAT!D11</f>
        <v>3.1004</v>
      </c>
      <c r="D8" s="6">
        <f>TITRES_STAT!E11</f>
        <v>0</v>
      </c>
      <c r="E8" s="2">
        <f t="shared" si="0"/>
        <v>16</v>
      </c>
      <c r="F8" s="6" t="str">
        <f t="shared" ref="F8:F71" si="3">IF(E8&gt;E3,"BULLISH",IF(E8&lt;E3,"BEARISH","NEUTRAL"))</f>
        <v>BULLISH</v>
      </c>
      <c r="G8" s="6" t="str">
        <f t="shared" si="2"/>
        <v>STRONG</v>
      </c>
      <c r="H8" s="6" t="str">
        <f t="shared" si="1"/>
        <v>CONFIRMED BULLISH</v>
      </c>
    </row>
    <row r="9" spans="1:8" ht="13.5" x14ac:dyDescent="0.25">
      <c r="A9" s="3">
        <f>TITRES_STAT!B12</f>
        <v>42017</v>
      </c>
      <c r="B9" s="6">
        <f>TITRES_STAT!C12</f>
        <v>8.06</v>
      </c>
      <c r="C9" s="6">
        <f>TITRES_STAT!D12</f>
        <v>3.1004</v>
      </c>
      <c r="D9" s="6">
        <f>TITRES_STAT!E12</f>
        <v>0</v>
      </c>
      <c r="E9" s="2">
        <f t="shared" si="0"/>
        <v>16</v>
      </c>
      <c r="F9" s="6" t="str">
        <f t="shared" si="3"/>
        <v>BULLISH</v>
      </c>
      <c r="G9" s="6" t="str">
        <f t="shared" si="2"/>
        <v>STRONG</v>
      </c>
      <c r="H9" s="6" t="str">
        <f t="shared" si="1"/>
        <v>CONFIRMED BULLISH</v>
      </c>
    </row>
    <row r="10" spans="1:8" ht="13.5" x14ac:dyDescent="0.25">
      <c r="A10" s="3">
        <f>TITRES_STAT!B13</f>
        <v>42019</v>
      </c>
      <c r="B10" s="6">
        <f>TITRES_STAT!C13</f>
        <v>8.06</v>
      </c>
      <c r="C10" s="6">
        <f>TITRES_STAT!D13</f>
        <v>3.1004</v>
      </c>
      <c r="D10" s="6">
        <f>TITRES_STAT!E13</f>
        <v>0</v>
      </c>
      <c r="E10" s="2">
        <f t="shared" si="0"/>
        <v>16</v>
      </c>
      <c r="F10" s="6" t="str">
        <f t="shared" si="3"/>
        <v>BULLISH</v>
      </c>
      <c r="G10" s="6" t="str">
        <f>IF((E10-E5)/E5 &gt; 0.02, "STRONG",
 IF((E10-E5)/E5 &lt; -0.02, "WEAK", "NEUTRAL"))</f>
        <v>STRONG</v>
      </c>
      <c r="H10" s="6" t="str">
        <f t="shared" si="1"/>
        <v>CONFIRMED BULLISH</v>
      </c>
    </row>
    <row r="11" spans="1:8" ht="13.5" x14ac:dyDescent="0.25">
      <c r="A11" s="3">
        <f>TITRES_STAT!B14</f>
        <v>42020</v>
      </c>
      <c r="B11" s="6">
        <f>TITRES_STAT!C14</f>
        <v>8.06</v>
      </c>
      <c r="C11" s="6">
        <f>TITRES_STAT!D14</f>
        <v>3.1004</v>
      </c>
      <c r="D11" s="6">
        <f>TITRES_STAT!E14</f>
        <v>0</v>
      </c>
      <c r="E11" s="2">
        <f t="shared" si="0"/>
        <v>16</v>
      </c>
      <c r="F11" s="6" t="str">
        <f t="shared" si="3"/>
        <v>BULLISH</v>
      </c>
      <c r="G11" s="6" t="str">
        <f t="shared" si="2"/>
        <v>STRONG</v>
      </c>
      <c r="H11" s="6" t="str">
        <f t="shared" si="1"/>
        <v>CONFIRMED BULLISH</v>
      </c>
    </row>
    <row r="12" spans="1:8" ht="13.5" x14ac:dyDescent="0.25">
      <c r="A12" s="3">
        <f>TITRES_STAT!B15</f>
        <v>42023</v>
      </c>
      <c r="B12" s="6">
        <f>TITRES_STAT!C15</f>
        <v>8.06</v>
      </c>
      <c r="C12" s="6">
        <f>TITRES_STAT!D15</f>
        <v>3.1004</v>
      </c>
      <c r="D12" s="6">
        <f>TITRES_STAT!E15</f>
        <v>0</v>
      </c>
      <c r="E12" s="2">
        <f t="shared" si="0"/>
        <v>16</v>
      </c>
      <c r="F12" s="6" t="str">
        <f t="shared" si="3"/>
        <v>NEUTRAL</v>
      </c>
      <c r="G12" s="6" t="str">
        <f t="shared" si="2"/>
        <v>NEUTRAL</v>
      </c>
      <c r="H12" s="6" t="str">
        <f t="shared" si="1"/>
        <v>NEUTRAL</v>
      </c>
    </row>
    <row r="13" spans="1:8" ht="13.5" x14ac:dyDescent="0.25">
      <c r="A13" s="3">
        <f>TITRES_STAT!B16</f>
        <v>42024</v>
      </c>
      <c r="B13" s="6">
        <f>TITRES_STAT!C16</f>
        <v>7.82</v>
      </c>
      <c r="C13" s="6">
        <f>TITRES_STAT!D16</f>
        <v>3.0081000000000002</v>
      </c>
      <c r="D13" s="6">
        <f>TITRES_STAT!E16</f>
        <v>5515</v>
      </c>
      <c r="E13" s="2">
        <f t="shared" si="0"/>
        <v>-5499</v>
      </c>
      <c r="F13" s="6" t="str">
        <f t="shared" si="3"/>
        <v>BEARISH</v>
      </c>
      <c r="G13" s="6" t="str">
        <f t="shared" si="2"/>
        <v>WEAK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7.82</v>
      </c>
      <c r="C14" s="6">
        <f>TITRES_STAT!D17</f>
        <v>3.0081000000000002</v>
      </c>
      <c r="D14" s="6">
        <f>TITRES_STAT!E17</f>
        <v>0</v>
      </c>
      <c r="E14" s="2">
        <f t="shared" si="0"/>
        <v>-5499</v>
      </c>
      <c r="F14" s="6" t="str">
        <f t="shared" si="3"/>
        <v>BEARISH</v>
      </c>
      <c r="G14" s="6" t="str">
        <f t="shared" si="2"/>
        <v>WEAK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7.82</v>
      </c>
      <c r="C15" s="6">
        <f>TITRES_STAT!D18</f>
        <v>3.0081000000000002</v>
      </c>
      <c r="D15" s="6">
        <f>TITRES_STAT!E18</f>
        <v>0</v>
      </c>
      <c r="E15" s="2">
        <f t="shared" si="0"/>
        <v>-5499</v>
      </c>
      <c r="F15" s="6" t="str">
        <f t="shared" si="3"/>
        <v>BEARISH</v>
      </c>
      <c r="G15" s="6" t="str">
        <f t="shared" si="2"/>
        <v>WEAK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7.82</v>
      </c>
      <c r="C16" s="6">
        <f>TITRES_STAT!D19</f>
        <v>3.0081000000000002</v>
      </c>
      <c r="D16" s="6">
        <f>TITRES_STAT!E19</f>
        <v>0</v>
      </c>
      <c r="E16" s="2">
        <f t="shared" si="0"/>
        <v>-5499</v>
      </c>
      <c r="F16" s="6" t="str">
        <f t="shared" si="3"/>
        <v>BEARISH</v>
      </c>
      <c r="G16" s="6" t="str">
        <f t="shared" si="2"/>
        <v>WEAK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7.99</v>
      </c>
      <c r="C17" s="6">
        <f>TITRES_STAT!D20</f>
        <v>3.0735000000000001</v>
      </c>
      <c r="D17" s="6">
        <f>TITRES_STAT!E20</f>
        <v>8500</v>
      </c>
      <c r="E17" s="2">
        <f t="shared" si="0"/>
        <v>3001</v>
      </c>
      <c r="F17" s="6" t="str">
        <f t="shared" si="3"/>
        <v>BULLISH</v>
      </c>
      <c r="G17" s="6" t="str">
        <f t="shared" si="2"/>
        <v>STRONG</v>
      </c>
      <c r="H17" s="6" t="str">
        <f t="shared" si="1"/>
        <v>BULLISH DIVERGENCE</v>
      </c>
    </row>
    <row r="18" spans="1:8" ht="13.5" x14ac:dyDescent="0.25">
      <c r="A18" s="3">
        <f>TITRES_STAT!B21</f>
        <v>42031</v>
      </c>
      <c r="B18" s="6">
        <f>TITRES_STAT!C21</f>
        <v>7.99</v>
      </c>
      <c r="C18" s="6">
        <f>TITRES_STAT!D21</f>
        <v>3.0735000000000001</v>
      </c>
      <c r="D18" s="6">
        <f>TITRES_STAT!E21</f>
        <v>0</v>
      </c>
      <c r="E18" s="2">
        <f t="shared" si="0"/>
        <v>3001</v>
      </c>
      <c r="F18" s="6" t="str">
        <f t="shared" si="3"/>
        <v>BULLISH</v>
      </c>
      <c r="G18" s="6" t="str">
        <f t="shared" si="2"/>
        <v>WEAK</v>
      </c>
      <c r="H18" s="6" t="str">
        <f t="shared" si="1"/>
        <v>CONFIRMED BULLISH</v>
      </c>
    </row>
    <row r="19" spans="1:8" ht="13.5" x14ac:dyDescent="0.25">
      <c r="A19" s="3">
        <f>TITRES_STAT!B22</f>
        <v>42032</v>
      </c>
      <c r="B19" s="6">
        <f>TITRES_STAT!C22</f>
        <v>7.89</v>
      </c>
      <c r="C19" s="6">
        <f>TITRES_STAT!D22</f>
        <v>3.0350000000000001</v>
      </c>
      <c r="D19" s="6">
        <f>TITRES_STAT!E22</f>
        <v>366</v>
      </c>
      <c r="E19" s="2">
        <f t="shared" si="0"/>
        <v>2635</v>
      </c>
      <c r="F19" s="6" t="str">
        <f t="shared" si="3"/>
        <v>BULLISH</v>
      </c>
      <c r="G19" s="6" t="str">
        <f t="shared" si="2"/>
        <v>WEAK</v>
      </c>
      <c r="H19" s="6" t="str">
        <f t="shared" si="1"/>
        <v>CONFIRMED BULLISH</v>
      </c>
    </row>
    <row r="20" spans="1:8" ht="13.5" x14ac:dyDescent="0.25">
      <c r="A20" s="3">
        <f>TITRES_STAT!B23</f>
        <v>42033</v>
      </c>
      <c r="B20" s="6">
        <f>TITRES_STAT!C23</f>
        <v>7.99</v>
      </c>
      <c r="C20" s="6">
        <f>TITRES_STAT!D23</f>
        <v>3.0735000000000001</v>
      </c>
      <c r="D20" s="6">
        <f>TITRES_STAT!E23</f>
        <v>11510</v>
      </c>
      <c r="E20" s="2">
        <f t="shared" si="0"/>
        <v>14145</v>
      </c>
      <c r="F20" s="6" t="str">
        <f t="shared" si="3"/>
        <v>BULLISH</v>
      </c>
      <c r="G20" s="6" t="str">
        <f t="shared" si="2"/>
        <v>WEAK</v>
      </c>
      <c r="H20" s="6" t="str">
        <f t="shared" si="1"/>
        <v>CONFIRMED BULLISH</v>
      </c>
    </row>
    <row r="21" spans="1:8" ht="13.5" x14ac:dyDescent="0.25">
      <c r="A21" s="3">
        <f>TITRES_STAT!B24</f>
        <v>42034</v>
      </c>
      <c r="B21" s="6">
        <f>TITRES_STAT!C24</f>
        <v>7.99</v>
      </c>
      <c r="C21" s="6">
        <f>TITRES_STAT!D24</f>
        <v>3.0735000000000001</v>
      </c>
      <c r="D21" s="6">
        <f>TITRES_STAT!E24</f>
        <v>0</v>
      </c>
      <c r="E21" s="2">
        <f t="shared" si="0"/>
        <v>14145</v>
      </c>
      <c r="F21" s="6" t="str">
        <f t="shared" si="3"/>
        <v>BULLISH</v>
      </c>
      <c r="G21" s="6" t="str">
        <f t="shared" si="2"/>
        <v>WEAK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7.9</v>
      </c>
      <c r="C22" s="6">
        <f>TITRES_STAT!D25</f>
        <v>3.0388999999999999</v>
      </c>
      <c r="D22" s="6">
        <f>TITRES_STAT!E25</f>
        <v>7825</v>
      </c>
      <c r="E22" s="2">
        <f t="shared" si="0"/>
        <v>6320</v>
      </c>
      <c r="F22" s="6" t="str">
        <f t="shared" si="3"/>
        <v>BULLISH</v>
      </c>
      <c r="G22" s="6" t="str">
        <f t="shared" si="2"/>
        <v>STRONG</v>
      </c>
      <c r="H22" s="6" t="str">
        <f t="shared" si="1"/>
        <v>BULLISH DIVERGENCE</v>
      </c>
    </row>
    <row r="23" spans="1:8" ht="13.5" x14ac:dyDescent="0.25">
      <c r="A23" s="3">
        <f>TITRES_STAT!B26</f>
        <v>42038</v>
      </c>
      <c r="B23" s="6">
        <f>TITRES_STAT!C26</f>
        <v>7.9</v>
      </c>
      <c r="C23" s="6">
        <f>TITRES_STAT!D26</f>
        <v>3.0388999999999999</v>
      </c>
      <c r="D23" s="6">
        <f>TITRES_STAT!E26</f>
        <v>0</v>
      </c>
      <c r="E23" s="2">
        <f t="shared" si="0"/>
        <v>6320</v>
      </c>
      <c r="F23" s="6" t="str">
        <f t="shared" si="3"/>
        <v>BULLISH</v>
      </c>
      <c r="G23" s="6" t="str">
        <f t="shared" si="2"/>
        <v>STRONG</v>
      </c>
      <c r="H23" s="6" t="str">
        <f t="shared" si="1"/>
        <v>BULLISH DIVERGENCE</v>
      </c>
    </row>
    <row r="24" spans="1:8" ht="13.5" x14ac:dyDescent="0.25">
      <c r="A24" s="3">
        <f>TITRES_STAT!B27</f>
        <v>42039</v>
      </c>
      <c r="B24" s="6">
        <f>TITRES_STAT!C27</f>
        <v>7.75</v>
      </c>
      <c r="C24" s="6">
        <f>TITRES_STAT!D27</f>
        <v>2.9811999999999999</v>
      </c>
      <c r="D24" s="6">
        <f>TITRES_STAT!E27</f>
        <v>200</v>
      </c>
      <c r="E24" s="2">
        <f t="shared" si="0"/>
        <v>6120</v>
      </c>
      <c r="F24" s="6" t="str">
        <f t="shared" si="3"/>
        <v>BULLISH</v>
      </c>
      <c r="G24" s="6" t="str">
        <f t="shared" si="2"/>
        <v>STRONG</v>
      </c>
      <c r="H24" s="6" t="str">
        <f t="shared" si="1"/>
        <v>BULLISH DIVERGENCE</v>
      </c>
    </row>
    <row r="25" spans="1:8" ht="13.5" x14ac:dyDescent="0.25">
      <c r="A25" s="3">
        <f>TITRES_STAT!B28</f>
        <v>42040</v>
      </c>
      <c r="B25" s="6">
        <f>TITRES_STAT!C28</f>
        <v>7.7</v>
      </c>
      <c r="C25" s="6">
        <f>TITRES_STAT!D28</f>
        <v>2.9620000000000002</v>
      </c>
      <c r="D25" s="6">
        <f>TITRES_STAT!E28</f>
        <v>955</v>
      </c>
      <c r="E25" s="2">
        <f t="shared" si="0"/>
        <v>5165</v>
      </c>
      <c r="F25" s="6" t="str">
        <f t="shared" si="3"/>
        <v>BEARISH</v>
      </c>
      <c r="G25" s="6" t="str">
        <f t="shared" si="2"/>
        <v>WEAK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7.7</v>
      </c>
      <c r="C26" s="6">
        <f>TITRES_STAT!D29</f>
        <v>2.9620000000000002</v>
      </c>
      <c r="D26" s="6">
        <f>TITRES_STAT!E29</f>
        <v>100</v>
      </c>
      <c r="E26" s="2">
        <f t="shared" si="0"/>
        <v>5165</v>
      </c>
      <c r="F26" s="6" t="str">
        <f t="shared" si="3"/>
        <v>BEARISH</v>
      </c>
      <c r="G26" s="6" t="str">
        <f t="shared" si="2"/>
        <v>WEAK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7.9</v>
      </c>
      <c r="C27" s="6">
        <f>TITRES_STAT!D30</f>
        <v>3.0388999999999999</v>
      </c>
      <c r="D27" s="6">
        <f>TITRES_STAT!E30</f>
        <v>29</v>
      </c>
      <c r="E27" s="2">
        <f t="shared" si="0"/>
        <v>5194</v>
      </c>
      <c r="F27" s="6" t="str">
        <f t="shared" si="3"/>
        <v>BEARISH</v>
      </c>
      <c r="G27" s="6" t="str">
        <f t="shared" si="2"/>
        <v>WEAK</v>
      </c>
      <c r="H27" s="6" t="str">
        <f t="shared" si="1"/>
        <v>NEUTRAL</v>
      </c>
    </row>
    <row r="28" spans="1:8" ht="13.5" x14ac:dyDescent="0.25">
      <c r="A28" s="3">
        <f>TITRES_STAT!B31</f>
        <v>42045</v>
      </c>
      <c r="B28" s="6">
        <f>TITRES_STAT!C31</f>
        <v>7.67</v>
      </c>
      <c r="C28" s="6">
        <f>TITRES_STAT!D31</f>
        <v>2.9504000000000001</v>
      </c>
      <c r="D28" s="6">
        <f>TITRES_STAT!E31</f>
        <v>600</v>
      </c>
      <c r="E28" s="2">
        <f t="shared" si="0"/>
        <v>4594</v>
      </c>
      <c r="F28" s="6" t="str">
        <f t="shared" si="3"/>
        <v>BEARISH</v>
      </c>
      <c r="G28" s="6" t="str">
        <f t="shared" si="2"/>
        <v>WEAK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7.88</v>
      </c>
      <c r="C29" s="6">
        <f>TITRES_STAT!D32</f>
        <v>3.0312000000000001</v>
      </c>
      <c r="D29" s="6">
        <f>TITRES_STAT!E32</f>
        <v>13423</v>
      </c>
      <c r="E29" s="2">
        <f t="shared" si="0"/>
        <v>18017</v>
      </c>
      <c r="F29" s="6" t="str">
        <f t="shared" si="3"/>
        <v>BULLISH</v>
      </c>
      <c r="G29" s="6" t="str">
        <f t="shared" si="2"/>
        <v>STRONG</v>
      </c>
      <c r="H29" s="6" t="str">
        <f t="shared" si="1"/>
        <v>CONFIRMED BULLISH</v>
      </c>
    </row>
    <row r="30" spans="1:8" ht="13.5" x14ac:dyDescent="0.25">
      <c r="A30" s="3">
        <f>TITRES_STAT!B33</f>
        <v>42047</v>
      </c>
      <c r="B30" s="6">
        <f>TITRES_STAT!C33</f>
        <v>7.88</v>
      </c>
      <c r="C30" s="6">
        <f>TITRES_STAT!D33</f>
        <v>3.0312000000000001</v>
      </c>
      <c r="D30" s="6">
        <f>TITRES_STAT!E33</f>
        <v>0</v>
      </c>
      <c r="E30" s="2">
        <f t="shared" si="0"/>
        <v>18017</v>
      </c>
      <c r="F30" s="6" t="str">
        <f t="shared" si="3"/>
        <v>BULLISH</v>
      </c>
      <c r="G30" s="6" t="str">
        <f t="shared" si="2"/>
        <v>STRONG</v>
      </c>
      <c r="H30" s="6" t="str">
        <f t="shared" si="1"/>
        <v>CONFIRMED BULLISH</v>
      </c>
    </row>
    <row r="31" spans="1:8" ht="13.5" x14ac:dyDescent="0.25">
      <c r="A31" s="3">
        <f>TITRES_STAT!B34</f>
        <v>42048</v>
      </c>
      <c r="B31" s="6">
        <f>TITRES_STAT!C34</f>
        <v>7.88</v>
      </c>
      <c r="C31" s="6">
        <f>TITRES_STAT!D34</f>
        <v>3.0312000000000001</v>
      </c>
      <c r="D31" s="6">
        <f>TITRES_STAT!E34</f>
        <v>41</v>
      </c>
      <c r="E31" s="2">
        <f t="shared" si="0"/>
        <v>18017</v>
      </c>
      <c r="F31" s="6" t="str">
        <f t="shared" si="3"/>
        <v>BULLISH</v>
      </c>
      <c r="G31" s="6" t="str">
        <f t="shared" si="2"/>
        <v>STRONG</v>
      </c>
      <c r="H31" s="6" t="str">
        <f t="shared" si="1"/>
        <v>CONFIRMED BULLISH</v>
      </c>
    </row>
    <row r="32" spans="1:8" ht="13.5" x14ac:dyDescent="0.25">
      <c r="A32" s="3">
        <f>TITRES_STAT!B35</f>
        <v>42051</v>
      </c>
      <c r="B32" s="6">
        <f>TITRES_STAT!C35</f>
        <v>7.8</v>
      </c>
      <c r="C32" s="6">
        <f>TITRES_STAT!D35</f>
        <v>3.0004</v>
      </c>
      <c r="D32" s="6">
        <f>TITRES_STAT!E35</f>
        <v>1165</v>
      </c>
      <c r="E32" s="2">
        <f t="shared" si="0"/>
        <v>16852</v>
      </c>
      <c r="F32" s="6" t="str">
        <f t="shared" si="3"/>
        <v>BULLISH</v>
      </c>
      <c r="G32" s="6" t="str">
        <f t="shared" si="2"/>
        <v>STRONG</v>
      </c>
      <c r="H32" s="6" t="str">
        <f t="shared" si="1"/>
        <v>BULLISH DIVERGENCE</v>
      </c>
    </row>
    <row r="33" spans="1:8" ht="13.5" x14ac:dyDescent="0.25">
      <c r="A33" s="3">
        <f>TITRES_STAT!B36</f>
        <v>42052</v>
      </c>
      <c r="B33" s="6">
        <f>TITRES_STAT!C36</f>
        <v>7.87</v>
      </c>
      <c r="C33" s="6">
        <f>TITRES_STAT!D36</f>
        <v>3.0274000000000001</v>
      </c>
      <c r="D33" s="6">
        <f>TITRES_STAT!E36</f>
        <v>28</v>
      </c>
      <c r="E33" s="2">
        <f t="shared" si="0"/>
        <v>16880</v>
      </c>
      <c r="F33" s="6" t="str">
        <f t="shared" si="3"/>
        <v>BULLISH</v>
      </c>
      <c r="G33" s="6" t="str">
        <f t="shared" si="2"/>
        <v>STRONG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7.87</v>
      </c>
      <c r="C34" s="6">
        <f>TITRES_STAT!D37</f>
        <v>3.0274000000000001</v>
      </c>
      <c r="D34" s="6">
        <f>TITRES_STAT!E37</f>
        <v>0</v>
      </c>
      <c r="E34" s="2">
        <f t="shared" si="0"/>
        <v>16880</v>
      </c>
      <c r="F34" s="6" t="str">
        <f t="shared" si="3"/>
        <v>BEARISH</v>
      </c>
      <c r="G34" s="6" t="str">
        <f t="shared" si="2"/>
        <v>WEAK</v>
      </c>
      <c r="H34" s="6" t="str">
        <f t="shared" si="1"/>
        <v>CONFIRMED BEARISH</v>
      </c>
    </row>
    <row r="35" spans="1:8" ht="13.5" x14ac:dyDescent="0.25">
      <c r="A35" s="3">
        <f>TITRES_STAT!B38</f>
        <v>42054</v>
      </c>
      <c r="B35" s="6">
        <f>TITRES_STAT!C38</f>
        <v>7.8</v>
      </c>
      <c r="C35" s="6">
        <f>TITRES_STAT!D38</f>
        <v>3.0004</v>
      </c>
      <c r="D35" s="6">
        <f>TITRES_STAT!E38</f>
        <v>40</v>
      </c>
      <c r="E35" s="2">
        <f t="shared" si="0"/>
        <v>16840</v>
      </c>
      <c r="F35" s="6" t="str">
        <f t="shared" si="3"/>
        <v>BEARISH</v>
      </c>
      <c r="G35" s="6" t="str">
        <f t="shared" si="2"/>
        <v>WEAK</v>
      </c>
      <c r="H35" s="6" t="str">
        <f t="shared" si="1"/>
        <v>CONFIRMED BEARISH</v>
      </c>
    </row>
    <row r="36" spans="1:8" ht="13.5" x14ac:dyDescent="0.25">
      <c r="A36" s="3">
        <f>TITRES_STAT!B39</f>
        <v>42055</v>
      </c>
      <c r="B36" s="6">
        <f>TITRES_STAT!C39</f>
        <v>7.8</v>
      </c>
      <c r="C36" s="6">
        <f>TITRES_STAT!D39</f>
        <v>3.0004</v>
      </c>
      <c r="D36" s="6">
        <f>TITRES_STAT!E39</f>
        <v>7000</v>
      </c>
      <c r="E36" s="2">
        <f t="shared" si="0"/>
        <v>16840</v>
      </c>
      <c r="F36" s="6" t="str">
        <f t="shared" si="3"/>
        <v>BEARISH</v>
      </c>
      <c r="G36" s="6" t="str">
        <f t="shared" si="2"/>
        <v>WEAK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7.84</v>
      </c>
      <c r="C37" s="6">
        <f>TITRES_STAT!D40</f>
        <v>3.0158</v>
      </c>
      <c r="D37" s="6">
        <f>TITRES_STAT!E40</f>
        <v>10000</v>
      </c>
      <c r="E37" s="2">
        <f t="shared" si="0"/>
        <v>26840</v>
      </c>
      <c r="F37" s="6" t="str">
        <f t="shared" si="3"/>
        <v>BULLISH</v>
      </c>
      <c r="G37" s="6" t="str">
        <f t="shared" si="2"/>
        <v>STRONG</v>
      </c>
      <c r="H37" s="6" t="str">
        <f t="shared" si="1"/>
        <v>CONFIRMED BULLISH</v>
      </c>
    </row>
    <row r="38" spans="1:8" ht="13.5" x14ac:dyDescent="0.25">
      <c r="A38" s="3">
        <f>TITRES_STAT!B41</f>
        <v>42059</v>
      </c>
      <c r="B38" s="6">
        <f>TITRES_STAT!C41</f>
        <v>7.89</v>
      </c>
      <c r="C38" s="6">
        <f>TITRES_STAT!D41</f>
        <v>3.0350000000000001</v>
      </c>
      <c r="D38" s="6">
        <f>TITRES_STAT!E41</f>
        <v>8480</v>
      </c>
      <c r="E38" s="2">
        <f t="shared" si="0"/>
        <v>35320</v>
      </c>
      <c r="F38" s="6" t="str">
        <f t="shared" si="3"/>
        <v>BULLISH</v>
      </c>
      <c r="G38" s="6" t="str">
        <f t="shared" si="2"/>
        <v>STRONG</v>
      </c>
      <c r="H38" s="6" t="str">
        <f t="shared" si="1"/>
        <v>CONFIRMED BULLISH</v>
      </c>
    </row>
    <row r="39" spans="1:8" ht="13.5" x14ac:dyDescent="0.25">
      <c r="A39" s="3">
        <f>TITRES_STAT!B42</f>
        <v>42060</v>
      </c>
      <c r="B39" s="6">
        <f>TITRES_STAT!C42</f>
        <v>7.88</v>
      </c>
      <c r="C39" s="6">
        <f>TITRES_STAT!D42</f>
        <v>3.0312000000000001</v>
      </c>
      <c r="D39" s="6">
        <f>TITRES_STAT!E42</f>
        <v>44</v>
      </c>
      <c r="E39" s="2">
        <f t="shared" si="0"/>
        <v>35276</v>
      </c>
      <c r="F39" s="6" t="str">
        <f t="shared" si="3"/>
        <v>BULLISH</v>
      </c>
      <c r="G39" s="6" t="str">
        <f t="shared" si="2"/>
        <v>STRONG</v>
      </c>
      <c r="H39" s="6" t="str">
        <f t="shared" si="1"/>
        <v>CONFIRMED BULLISH</v>
      </c>
    </row>
    <row r="40" spans="1:8" ht="13.5" x14ac:dyDescent="0.25">
      <c r="A40" s="3">
        <f>TITRES_STAT!B43</f>
        <v>42061</v>
      </c>
      <c r="B40" s="6">
        <f>TITRES_STAT!C43</f>
        <v>7.88</v>
      </c>
      <c r="C40" s="6">
        <f>TITRES_STAT!D43</f>
        <v>3.0312000000000001</v>
      </c>
      <c r="D40" s="6">
        <f>TITRES_STAT!E43</f>
        <v>0</v>
      </c>
      <c r="E40" s="2">
        <f t="shared" si="0"/>
        <v>35276</v>
      </c>
      <c r="F40" s="6" t="str">
        <f t="shared" si="3"/>
        <v>BULLISH</v>
      </c>
      <c r="G40" s="6" t="str">
        <f t="shared" si="2"/>
        <v>STRONG</v>
      </c>
      <c r="H40" s="6" t="str">
        <f t="shared" si="1"/>
        <v>CONFIRMED BULLISH</v>
      </c>
    </row>
    <row r="41" spans="1:8" ht="13.5" x14ac:dyDescent="0.25">
      <c r="A41" s="3">
        <f>TITRES_STAT!B44</f>
        <v>42062</v>
      </c>
      <c r="B41" s="6">
        <f>TITRES_STAT!C44</f>
        <v>7.88</v>
      </c>
      <c r="C41" s="6">
        <f>TITRES_STAT!D44</f>
        <v>3.0312000000000001</v>
      </c>
      <c r="D41" s="6">
        <f>TITRES_STAT!E44</f>
        <v>0</v>
      </c>
      <c r="E41" s="2">
        <f t="shared" si="0"/>
        <v>35276</v>
      </c>
      <c r="F41" s="6" t="str">
        <f t="shared" si="3"/>
        <v>BULLISH</v>
      </c>
      <c r="G41" s="6" t="str">
        <f t="shared" si="2"/>
        <v>STRONG</v>
      </c>
      <c r="H41" s="6" t="str">
        <f t="shared" si="1"/>
        <v>CONFIRMED BULLISH</v>
      </c>
    </row>
    <row r="42" spans="1:8" ht="13.5" x14ac:dyDescent="0.25">
      <c r="A42" s="3">
        <f>TITRES_STAT!B45</f>
        <v>42065</v>
      </c>
      <c r="B42" s="6">
        <f>TITRES_STAT!C45</f>
        <v>7.88</v>
      </c>
      <c r="C42" s="6">
        <f>TITRES_STAT!D45</f>
        <v>3.0312000000000001</v>
      </c>
      <c r="D42" s="6">
        <f>TITRES_STAT!E45</f>
        <v>0</v>
      </c>
      <c r="E42" s="2">
        <f t="shared" si="0"/>
        <v>35276</v>
      </c>
      <c r="F42" s="6" t="str">
        <f t="shared" si="3"/>
        <v>BULLISH</v>
      </c>
      <c r="G42" s="6" t="str">
        <f t="shared" si="2"/>
        <v>STRONG</v>
      </c>
      <c r="H42" s="6" t="str">
        <f t="shared" si="1"/>
        <v>CONFIRMED BULLISH</v>
      </c>
    </row>
    <row r="43" spans="1:8" ht="13.5" x14ac:dyDescent="0.25">
      <c r="A43" s="3">
        <f>TITRES_STAT!B46</f>
        <v>42066</v>
      </c>
      <c r="B43" s="6">
        <f>TITRES_STAT!C46</f>
        <v>7.86</v>
      </c>
      <c r="C43" s="6">
        <f>TITRES_STAT!D46</f>
        <v>3.0234999999999999</v>
      </c>
      <c r="D43" s="6">
        <f>TITRES_STAT!E46</f>
        <v>51</v>
      </c>
      <c r="E43" s="2">
        <f t="shared" si="0"/>
        <v>35225</v>
      </c>
      <c r="F43" s="6" t="str">
        <f t="shared" si="3"/>
        <v>BEARISH</v>
      </c>
      <c r="G43" s="6" t="str">
        <f t="shared" si="2"/>
        <v>NEUTRAL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7.94</v>
      </c>
      <c r="C44" s="6">
        <f>TITRES_STAT!D47</f>
        <v>3.0543</v>
      </c>
      <c r="D44" s="6">
        <f>TITRES_STAT!E47</f>
        <v>5</v>
      </c>
      <c r="E44" s="2">
        <f t="shared" si="0"/>
        <v>35230</v>
      </c>
      <c r="F44" s="6" t="str">
        <f t="shared" si="3"/>
        <v>BEARISH</v>
      </c>
      <c r="G44" s="6" t="str">
        <f t="shared" si="2"/>
        <v>NEUTRAL</v>
      </c>
      <c r="H44" s="6" t="str">
        <f t="shared" si="1"/>
        <v>BEARISH DIVERGENCE</v>
      </c>
    </row>
    <row r="45" spans="1:8" ht="13.5" x14ac:dyDescent="0.25">
      <c r="A45" s="3">
        <f>TITRES_STAT!B48</f>
        <v>42068</v>
      </c>
      <c r="B45" s="6">
        <f>TITRES_STAT!C48</f>
        <v>7.94</v>
      </c>
      <c r="C45" s="6">
        <f>TITRES_STAT!D48</f>
        <v>3.0543</v>
      </c>
      <c r="D45" s="6">
        <f>TITRES_STAT!E48</f>
        <v>0</v>
      </c>
      <c r="E45" s="2">
        <f t="shared" si="0"/>
        <v>35230</v>
      </c>
      <c r="F45" s="6" t="str">
        <f t="shared" si="3"/>
        <v>BEARISH</v>
      </c>
      <c r="G45" s="6" t="str">
        <f t="shared" si="2"/>
        <v>NEUTRAL</v>
      </c>
      <c r="H45" s="6" t="str">
        <f t="shared" si="1"/>
        <v>BEARISH DIVERGENCE</v>
      </c>
    </row>
    <row r="46" spans="1:8" ht="13.5" x14ac:dyDescent="0.25">
      <c r="A46" s="3">
        <f>TITRES_STAT!B49</f>
        <v>42069</v>
      </c>
      <c r="B46" s="6">
        <f>TITRES_STAT!C49</f>
        <v>7.94</v>
      </c>
      <c r="C46" s="6">
        <f>TITRES_STAT!D49</f>
        <v>3.0543</v>
      </c>
      <c r="D46" s="6">
        <f>TITRES_STAT!E49</f>
        <v>0</v>
      </c>
      <c r="E46" s="2">
        <f t="shared" si="0"/>
        <v>35230</v>
      </c>
      <c r="F46" s="6" t="str">
        <f t="shared" si="3"/>
        <v>BEARISH</v>
      </c>
      <c r="G46" s="6" t="str">
        <f t="shared" si="2"/>
        <v>NEUTRAL</v>
      </c>
      <c r="H46" s="6" t="str">
        <f t="shared" si="1"/>
        <v>BEARISH DIVERGENCE</v>
      </c>
    </row>
    <row r="47" spans="1:8" ht="13.5" x14ac:dyDescent="0.25">
      <c r="A47" s="3">
        <f>TITRES_STAT!B50</f>
        <v>42072</v>
      </c>
      <c r="B47" s="6">
        <f>TITRES_STAT!C50</f>
        <v>7.94</v>
      </c>
      <c r="C47" s="6">
        <f>TITRES_STAT!D50</f>
        <v>3.0543</v>
      </c>
      <c r="D47" s="6">
        <f>TITRES_STAT!E50</f>
        <v>0</v>
      </c>
      <c r="E47" s="2">
        <f t="shared" si="0"/>
        <v>35230</v>
      </c>
      <c r="F47" s="6" t="str">
        <f t="shared" si="3"/>
        <v>BEARISH</v>
      </c>
      <c r="G47" s="6" t="str">
        <f t="shared" si="2"/>
        <v>NEUTRAL</v>
      </c>
      <c r="H47" s="6" t="str">
        <f t="shared" si="1"/>
        <v>BEARISH DIVERGENCE</v>
      </c>
    </row>
    <row r="48" spans="1:8" ht="13.5" x14ac:dyDescent="0.25">
      <c r="A48" s="3">
        <f>TITRES_STAT!B51</f>
        <v>42073</v>
      </c>
      <c r="B48" s="6">
        <f>TITRES_STAT!C51</f>
        <v>7.94</v>
      </c>
      <c r="C48" s="6">
        <f>TITRES_STAT!D51</f>
        <v>3.0543</v>
      </c>
      <c r="D48" s="6">
        <f>TITRES_STAT!E51</f>
        <v>0</v>
      </c>
      <c r="E48" s="2">
        <f t="shared" si="0"/>
        <v>35230</v>
      </c>
      <c r="F48" s="6" t="str">
        <f t="shared" si="3"/>
        <v>BULLISH</v>
      </c>
      <c r="G48" s="6" t="str">
        <f t="shared" si="2"/>
        <v>NEUTRAL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7.8</v>
      </c>
      <c r="C49" s="6">
        <f>TITRES_STAT!D52</f>
        <v>3.0004</v>
      </c>
      <c r="D49" s="6">
        <f>TITRES_STAT!E52</f>
        <v>100</v>
      </c>
      <c r="E49" s="2">
        <f t="shared" si="0"/>
        <v>35130</v>
      </c>
      <c r="F49" s="6" t="str">
        <f t="shared" si="3"/>
        <v>BEARISH</v>
      </c>
      <c r="G49" s="6" t="str">
        <f t="shared" si="2"/>
        <v>NEUTRAL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7.79</v>
      </c>
      <c r="C50" s="6">
        <f>TITRES_STAT!D53</f>
        <v>2.9965999999999999</v>
      </c>
      <c r="D50" s="6">
        <f>TITRES_STAT!E53</f>
        <v>139</v>
      </c>
      <c r="E50" s="2">
        <f t="shared" si="0"/>
        <v>34991</v>
      </c>
      <c r="F50" s="6" t="str">
        <f t="shared" si="3"/>
        <v>BEARISH</v>
      </c>
      <c r="G50" s="6" t="str">
        <f t="shared" si="2"/>
        <v>NEUTRAL</v>
      </c>
      <c r="H50" s="6" t="str">
        <f t="shared" si="1"/>
        <v>CONFIRMED BEARISH</v>
      </c>
    </row>
    <row r="51" spans="1:8" ht="13.5" x14ac:dyDescent="0.25">
      <c r="A51" s="3">
        <f>TITRES_STAT!B54</f>
        <v>42076</v>
      </c>
      <c r="B51" s="6">
        <f>TITRES_STAT!C54</f>
        <v>7.87</v>
      </c>
      <c r="C51" s="6">
        <f>TITRES_STAT!D54</f>
        <v>3.0274000000000001</v>
      </c>
      <c r="D51" s="6">
        <f>TITRES_STAT!E54</f>
        <v>109</v>
      </c>
      <c r="E51" s="2">
        <f t="shared" si="0"/>
        <v>35100</v>
      </c>
      <c r="F51" s="6" t="str">
        <f t="shared" si="3"/>
        <v>BEARISH</v>
      </c>
      <c r="G51" s="6" t="str">
        <f t="shared" si="2"/>
        <v>NEUTRAL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7.87</v>
      </c>
      <c r="C52" s="6">
        <f>TITRES_STAT!D55</f>
        <v>3.0274000000000001</v>
      </c>
      <c r="D52" s="6">
        <f>TITRES_STAT!E55</f>
        <v>0</v>
      </c>
      <c r="E52" s="2">
        <f t="shared" si="0"/>
        <v>35100</v>
      </c>
      <c r="F52" s="6" t="str">
        <f t="shared" si="3"/>
        <v>BEARISH</v>
      </c>
      <c r="G52" s="6" t="str">
        <f t="shared" si="2"/>
        <v>NEUTRAL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7.87</v>
      </c>
      <c r="C53" s="6">
        <f>TITRES_STAT!D56</f>
        <v>3.0274000000000001</v>
      </c>
      <c r="D53" s="6">
        <f>TITRES_STAT!E56</f>
        <v>0</v>
      </c>
      <c r="E53" s="2">
        <f t="shared" si="0"/>
        <v>35100</v>
      </c>
      <c r="F53" s="6" t="str">
        <f t="shared" si="3"/>
        <v>BEARISH</v>
      </c>
      <c r="G53" s="6" t="str">
        <f t="shared" si="2"/>
        <v>NEUTRAL</v>
      </c>
      <c r="H53" s="6" t="str">
        <f t="shared" si="1"/>
        <v>CONFIRMED BEARISH</v>
      </c>
    </row>
    <row r="54" spans="1:8" ht="13.5" x14ac:dyDescent="0.25">
      <c r="A54" s="3">
        <f>TITRES_STAT!B57</f>
        <v>42081</v>
      </c>
      <c r="B54" s="6">
        <f>TITRES_STAT!C57</f>
        <v>7.87</v>
      </c>
      <c r="C54" s="6">
        <f>TITRES_STAT!D57</f>
        <v>3.0274000000000001</v>
      </c>
      <c r="D54" s="6">
        <f>TITRES_STAT!E57</f>
        <v>0</v>
      </c>
      <c r="E54" s="2">
        <f t="shared" si="0"/>
        <v>35100</v>
      </c>
      <c r="F54" s="6" t="str">
        <f t="shared" si="3"/>
        <v>BEARISH</v>
      </c>
      <c r="G54" s="6" t="str">
        <f t="shared" si="2"/>
        <v>NEUTRAL</v>
      </c>
      <c r="H54" s="6" t="str">
        <f t="shared" si="1"/>
        <v>BEARISH DIVERGENCE</v>
      </c>
    </row>
    <row r="55" spans="1:8" ht="13.5" x14ac:dyDescent="0.25">
      <c r="A55" s="3">
        <f>TITRES_STAT!B58</f>
        <v>42082</v>
      </c>
      <c r="B55" s="6">
        <f>TITRES_STAT!C58</f>
        <v>7.87</v>
      </c>
      <c r="C55" s="6">
        <f>TITRES_STAT!D58</f>
        <v>3.0274000000000001</v>
      </c>
      <c r="D55" s="6">
        <f>TITRES_STAT!E58</f>
        <v>0</v>
      </c>
      <c r="E55" s="2">
        <f t="shared" si="0"/>
        <v>35100</v>
      </c>
      <c r="F55" s="6" t="str">
        <f t="shared" si="3"/>
        <v>BULLISH</v>
      </c>
      <c r="G55" s="6" t="str">
        <f t="shared" si="2"/>
        <v>NEUTRAL</v>
      </c>
      <c r="H55" s="6" t="str">
        <f t="shared" si="1"/>
        <v>CONFIRMED BULLISH</v>
      </c>
    </row>
    <row r="56" spans="1:8" ht="13.5" x14ac:dyDescent="0.25">
      <c r="A56" s="3">
        <f>TITRES_STAT!B59</f>
        <v>42086</v>
      </c>
      <c r="B56" s="6">
        <f>TITRES_STAT!C59</f>
        <v>7.87</v>
      </c>
      <c r="C56" s="6">
        <f>TITRES_STAT!D59</f>
        <v>3.0274000000000001</v>
      </c>
      <c r="D56" s="6">
        <f>TITRES_STAT!E59</f>
        <v>0</v>
      </c>
      <c r="E56" s="2">
        <f t="shared" si="0"/>
        <v>35100</v>
      </c>
      <c r="F56" s="6" t="str">
        <f t="shared" si="3"/>
        <v>NEUTRAL</v>
      </c>
      <c r="G56" s="6" t="str">
        <f t="shared" si="2"/>
        <v>NEUTRAL</v>
      </c>
      <c r="H56" s="6" t="str">
        <f t="shared" si="1"/>
        <v>NEUTRAL</v>
      </c>
    </row>
    <row r="57" spans="1:8" ht="13.5" x14ac:dyDescent="0.25">
      <c r="A57" s="3">
        <f>TITRES_STAT!B60</f>
        <v>42087</v>
      </c>
      <c r="B57" s="6">
        <f>TITRES_STAT!C60</f>
        <v>7.82</v>
      </c>
      <c r="C57" s="6">
        <f>TITRES_STAT!D60</f>
        <v>3.0081000000000002</v>
      </c>
      <c r="D57" s="6">
        <f>TITRES_STAT!E60</f>
        <v>505</v>
      </c>
      <c r="E57" s="2">
        <f t="shared" si="0"/>
        <v>34595</v>
      </c>
      <c r="F57" s="6" t="str">
        <f t="shared" si="3"/>
        <v>BEARISH</v>
      </c>
      <c r="G57" s="6" t="str">
        <f t="shared" si="2"/>
        <v>NEUTRAL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7.82</v>
      </c>
      <c r="C58" s="6">
        <f>TITRES_STAT!D61</f>
        <v>3.0081000000000002</v>
      </c>
      <c r="D58" s="6">
        <f>TITRES_STAT!E61</f>
        <v>0</v>
      </c>
      <c r="E58" s="2">
        <f t="shared" si="0"/>
        <v>34595</v>
      </c>
      <c r="F58" s="6" t="str">
        <f t="shared" si="3"/>
        <v>BEARISH</v>
      </c>
      <c r="G58" s="6" t="str">
        <f t="shared" si="2"/>
        <v>NEUTRAL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7.82</v>
      </c>
      <c r="C59" s="6">
        <f>TITRES_STAT!D62</f>
        <v>3.0081000000000002</v>
      </c>
      <c r="D59" s="6">
        <f>TITRES_STAT!E62</f>
        <v>0</v>
      </c>
      <c r="E59" s="2">
        <f t="shared" si="0"/>
        <v>34595</v>
      </c>
      <c r="F59" s="6" t="str">
        <f t="shared" si="3"/>
        <v>BEARISH</v>
      </c>
      <c r="G59" s="6" t="str">
        <f t="shared" si="2"/>
        <v>NEUTRAL</v>
      </c>
      <c r="H59" s="6" t="str">
        <f t="shared" si="1"/>
        <v>CONFIRMED BEARISH</v>
      </c>
    </row>
    <row r="60" spans="1:8" ht="13.5" x14ac:dyDescent="0.25">
      <c r="A60" s="3">
        <f>TITRES_STAT!B63</f>
        <v>42090</v>
      </c>
      <c r="B60" s="6">
        <f>TITRES_STAT!C63</f>
        <v>7.82</v>
      </c>
      <c r="C60" s="6">
        <f>TITRES_STAT!D63</f>
        <v>3.0081000000000002</v>
      </c>
      <c r="D60" s="6">
        <f>TITRES_STAT!E63</f>
        <v>0</v>
      </c>
      <c r="E60" s="2">
        <f t="shared" si="0"/>
        <v>34595</v>
      </c>
      <c r="F60" s="6" t="str">
        <f t="shared" si="3"/>
        <v>BEARISH</v>
      </c>
      <c r="G60" s="6" t="str">
        <f t="shared" si="2"/>
        <v>NEUTRAL</v>
      </c>
      <c r="H60" s="6" t="str">
        <f t="shared" si="1"/>
        <v>CONFIRMED BEARISH</v>
      </c>
    </row>
    <row r="61" spans="1:8" ht="13.5" x14ac:dyDescent="0.25">
      <c r="A61" s="3">
        <f>TITRES_STAT!B64</f>
        <v>42093</v>
      </c>
      <c r="B61" s="6">
        <f>TITRES_STAT!C64</f>
        <v>7.82</v>
      </c>
      <c r="C61" s="6">
        <f>TITRES_STAT!D64</f>
        <v>3.0081000000000002</v>
      </c>
      <c r="D61" s="6">
        <f>TITRES_STAT!E64</f>
        <v>0</v>
      </c>
      <c r="E61" s="2">
        <f t="shared" si="0"/>
        <v>34595</v>
      </c>
      <c r="F61" s="6" t="str">
        <f t="shared" si="3"/>
        <v>BEARISH</v>
      </c>
      <c r="G61" s="6" t="str">
        <f t="shared" si="2"/>
        <v>NEUTRAL</v>
      </c>
      <c r="H61" s="6" t="str">
        <f t="shared" si="1"/>
        <v>CONFIRMED BEARISH</v>
      </c>
    </row>
    <row r="62" spans="1:8" ht="13.5" x14ac:dyDescent="0.25">
      <c r="A62" s="3">
        <f>TITRES_STAT!B65</f>
        <v>42094</v>
      </c>
      <c r="B62" s="6">
        <f>TITRES_STAT!C65</f>
        <v>7.82</v>
      </c>
      <c r="C62" s="6">
        <f>TITRES_STAT!D65</f>
        <v>3.0081000000000002</v>
      </c>
      <c r="D62" s="6">
        <f>TITRES_STAT!E65</f>
        <v>0</v>
      </c>
      <c r="E62" s="2">
        <f t="shared" si="0"/>
        <v>34595</v>
      </c>
      <c r="F62" s="6" t="str">
        <f t="shared" si="3"/>
        <v>NEUTRAL</v>
      </c>
      <c r="G62" s="6" t="str">
        <f t="shared" si="2"/>
        <v>NEUTRAL</v>
      </c>
      <c r="H62" s="6" t="str">
        <f t="shared" si="1"/>
        <v>NEUTRAL</v>
      </c>
    </row>
    <row r="63" spans="1:8" ht="13.5" x14ac:dyDescent="0.25">
      <c r="A63" s="3">
        <f>TITRES_STAT!B66</f>
        <v>42095</v>
      </c>
      <c r="B63" s="6">
        <f>TITRES_STAT!C66</f>
        <v>7.82</v>
      </c>
      <c r="C63" s="6">
        <f>TITRES_STAT!D66</f>
        <v>3.0081000000000002</v>
      </c>
      <c r="D63" s="6">
        <f>TITRES_STAT!E66</f>
        <v>772</v>
      </c>
      <c r="E63" s="2">
        <f t="shared" si="0"/>
        <v>34595</v>
      </c>
      <c r="F63" s="6" t="str">
        <f t="shared" si="3"/>
        <v>NEUTRAL</v>
      </c>
      <c r="G63" s="6" t="str">
        <f t="shared" si="2"/>
        <v>NEUTRAL</v>
      </c>
      <c r="H63" s="6" t="str">
        <f t="shared" si="1"/>
        <v>NEUTRAL</v>
      </c>
    </row>
    <row r="64" spans="1:8" ht="13.5" x14ac:dyDescent="0.25">
      <c r="A64" s="3">
        <f>TITRES_STAT!B67</f>
        <v>42096</v>
      </c>
      <c r="B64" s="6">
        <f>TITRES_STAT!C67</f>
        <v>7.75</v>
      </c>
      <c r="C64" s="6">
        <f>TITRES_STAT!D67</f>
        <v>2.9811999999999999</v>
      </c>
      <c r="D64" s="6">
        <f>TITRES_STAT!E67</f>
        <v>4635</v>
      </c>
      <c r="E64" s="2">
        <f t="shared" si="0"/>
        <v>29960</v>
      </c>
      <c r="F64" s="6" t="str">
        <f t="shared" si="3"/>
        <v>BEARISH</v>
      </c>
      <c r="G64" s="6" t="str">
        <f t="shared" si="2"/>
        <v>WEAK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7.75</v>
      </c>
      <c r="C65" s="6">
        <f>TITRES_STAT!D68</f>
        <v>2.9811999999999999</v>
      </c>
      <c r="D65" s="6">
        <f>TITRES_STAT!E68</f>
        <v>0</v>
      </c>
      <c r="E65" s="2">
        <f t="shared" si="0"/>
        <v>29960</v>
      </c>
      <c r="F65" s="6" t="str">
        <f t="shared" si="3"/>
        <v>BEARISH</v>
      </c>
      <c r="G65" s="6" t="str">
        <f t="shared" si="2"/>
        <v>WEAK</v>
      </c>
      <c r="H65" s="6" t="str">
        <f t="shared" si="1"/>
        <v>CONFIRMED BEARISH</v>
      </c>
    </row>
    <row r="66" spans="1:8" ht="13.5" x14ac:dyDescent="0.25">
      <c r="A66" s="3">
        <f>TITRES_STAT!B69</f>
        <v>42100</v>
      </c>
      <c r="B66" s="6">
        <f>TITRES_STAT!C69</f>
        <v>7.75</v>
      </c>
      <c r="C66" s="6">
        <f>TITRES_STAT!D69</f>
        <v>2.9811999999999999</v>
      </c>
      <c r="D66" s="6">
        <f>TITRES_STAT!E69</f>
        <v>0</v>
      </c>
      <c r="E66" s="2">
        <f t="shared" si="0"/>
        <v>29960</v>
      </c>
      <c r="F66" s="6" t="str">
        <f t="shared" si="3"/>
        <v>BEARISH</v>
      </c>
      <c r="G66" s="6" t="str">
        <f t="shared" si="2"/>
        <v>WEAK</v>
      </c>
      <c r="H66" s="6" t="str">
        <f t="shared" si="1"/>
        <v>CONFIRMED BEARISH</v>
      </c>
    </row>
    <row r="67" spans="1:8" ht="13.5" x14ac:dyDescent="0.25">
      <c r="A67" s="3">
        <f>TITRES_STAT!B70</f>
        <v>42101</v>
      </c>
      <c r="B67" s="6">
        <f>TITRES_STAT!C70</f>
        <v>7.52</v>
      </c>
      <c r="C67" s="6">
        <f>TITRES_STAT!D70</f>
        <v>2.8927</v>
      </c>
      <c r="D67" s="6">
        <f>TITRES_STAT!E70</f>
        <v>65</v>
      </c>
      <c r="E67" s="2">
        <f t="shared" si="0"/>
        <v>29895</v>
      </c>
      <c r="F67" s="6" t="str">
        <f t="shared" si="3"/>
        <v>BEARISH</v>
      </c>
      <c r="G67" s="6" t="str">
        <f t="shared" si="2"/>
        <v>WEAK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7.7</v>
      </c>
      <c r="C68" s="6">
        <f>TITRES_STAT!D71</f>
        <v>2.9620000000000002</v>
      </c>
      <c r="D68" s="6">
        <f>TITRES_STAT!E71</f>
        <v>71</v>
      </c>
      <c r="E68" s="2">
        <f t="shared" ref="E68:E131" si="4">IF(B68&gt;B67, E67+D68, IF(B68&lt;B67, E67-D68, E67))</f>
        <v>29966</v>
      </c>
      <c r="F68" s="6" t="str">
        <f t="shared" si="3"/>
        <v>BEARISH</v>
      </c>
      <c r="G68" s="6" t="str">
        <f t="shared" si="2"/>
        <v>WEAK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7.7</v>
      </c>
      <c r="C69" s="6">
        <f>TITRES_STAT!D72</f>
        <v>2.9620000000000002</v>
      </c>
      <c r="D69" s="6">
        <f>TITRES_STAT!E72</f>
        <v>0</v>
      </c>
      <c r="E69" s="2">
        <f t="shared" si="4"/>
        <v>29966</v>
      </c>
      <c r="F69" s="6" t="str">
        <f t="shared" si="3"/>
        <v>BULLISH</v>
      </c>
      <c r="G69" s="6" t="str">
        <f t="shared" si="2"/>
        <v>NEUTRAL</v>
      </c>
      <c r="H69" s="6" t="str">
        <f t="shared" si="1"/>
        <v>BULLISH DIVERGENCE</v>
      </c>
    </row>
    <row r="70" spans="1:8" ht="13.5" x14ac:dyDescent="0.25">
      <c r="A70" s="3">
        <f>TITRES_STAT!B73</f>
        <v>42107</v>
      </c>
      <c r="B70" s="6">
        <f>TITRES_STAT!C73</f>
        <v>7.74</v>
      </c>
      <c r="C70" s="6">
        <f>TITRES_STAT!D73</f>
        <v>2.9773000000000001</v>
      </c>
      <c r="D70" s="6">
        <f>TITRES_STAT!E73</f>
        <v>599</v>
      </c>
      <c r="E70" s="2">
        <f t="shared" si="4"/>
        <v>30565</v>
      </c>
      <c r="F70" s="6" t="str">
        <f t="shared" si="3"/>
        <v>BULLISH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BULLISH DIVERGENCE</v>
      </c>
    </row>
    <row r="71" spans="1:8" ht="13.5" x14ac:dyDescent="0.25">
      <c r="A71" s="3">
        <f>TITRES_STAT!B74</f>
        <v>42108</v>
      </c>
      <c r="B71" s="6">
        <f>TITRES_STAT!C74</f>
        <v>7.74</v>
      </c>
      <c r="C71" s="6">
        <f>TITRES_STAT!D74</f>
        <v>2.9773000000000001</v>
      </c>
      <c r="D71" s="6">
        <f>TITRES_STAT!E74</f>
        <v>0</v>
      </c>
      <c r="E71" s="2">
        <f t="shared" si="4"/>
        <v>30565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BULLISH DIVERGENCE</v>
      </c>
    </row>
    <row r="72" spans="1:8" ht="13.5" x14ac:dyDescent="0.25">
      <c r="A72" s="3">
        <f>TITRES_STAT!B75</f>
        <v>42109</v>
      </c>
      <c r="B72" s="6">
        <f>TITRES_STAT!C75</f>
        <v>7.65</v>
      </c>
      <c r="C72" s="6">
        <f>TITRES_STAT!D75</f>
        <v>2.9426999999999999</v>
      </c>
      <c r="D72" s="6">
        <f>TITRES_STAT!E75</f>
        <v>89</v>
      </c>
      <c r="E72" s="2">
        <f t="shared" si="4"/>
        <v>30476</v>
      </c>
      <c r="F72" s="6" t="str">
        <f t="shared" ref="F72:F135" si="7">IF(E72&gt;E67,"BULLISH",IF(E72&lt;E67,"BEARISH","NEUTRAL"))</f>
        <v>BULLISH</v>
      </c>
      <c r="G72" s="6" t="str">
        <f t="shared" si="6"/>
        <v>NEUTRAL</v>
      </c>
      <c r="H72" s="6" t="str">
        <f t="shared" si="5"/>
        <v>CONFIRMED BULLISH</v>
      </c>
    </row>
    <row r="73" spans="1:8" ht="13.5" x14ac:dyDescent="0.25">
      <c r="A73" s="3">
        <f>TITRES_STAT!B76</f>
        <v>42110</v>
      </c>
      <c r="B73" s="6">
        <f>TITRES_STAT!C76</f>
        <v>7.6</v>
      </c>
      <c r="C73" s="6">
        <f>TITRES_STAT!D76</f>
        <v>2.9235000000000002</v>
      </c>
      <c r="D73" s="6">
        <f>TITRES_STAT!E76</f>
        <v>510</v>
      </c>
      <c r="E73" s="2">
        <f t="shared" si="4"/>
        <v>29966</v>
      </c>
      <c r="F73" s="6" t="str">
        <f t="shared" si="7"/>
        <v>NEUTRAL</v>
      </c>
      <c r="G73" s="6" t="str">
        <f t="shared" si="6"/>
        <v>NEUTRAL</v>
      </c>
      <c r="H73" s="6" t="str">
        <f t="shared" si="5"/>
        <v>NEUTRAL</v>
      </c>
    </row>
    <row r="74" spans="1:8" ht="13.5" x14ac:dyDescent="0.25">
      <c r="A74" s="3">
        <f>TITRES_STAT!B77</f>
        <v>42111</v>
      </c>
      <c r="B74" s="6">
        <f>TITRES_STAT!C77</f>
        <v>7.6</v>
      </c>
      <c r="C74" s="6">
        <f>TITRES_STAT!D77</f>
        <v>2.9235000000000002</v>
      </c>
      <c r="D74" s="6">
        <f>TITRES_STAT!E77</f>
        <v>118</v>
      </c>
      <c r="E74" s="2">
        <f t="shared" si="4"/>
        <v>29966</v>
      </c>
      <c r="F74" s="6" t="str">
        <f t="shared" si="7"/>
        <v>NEUTRAL</v>
      </c>
      <c r="G74" s="6" t="str">
        <f t="shared" si="6"/>
        <v>NEUTRAL</v>
      </c>
      <c r="H74" s="6" t="str">
        <f t="shared" si="5"/>
        <v>NEUTRAL</v>
      </c>
    </row>
    <row r="75" spans="1:8" ht="13.5" x14ac:dyDescent="0.25">
      <c r="A75" s="3">
        <f>TITRES_STAT!B78</f>
        <v>42114</v>
      </c>
      <c r="B75" s="6">
        <f>TITRES_STAT!C78</f>
        <v>7.65</v>
      </c>
      <c r="C75" s="6">
        <f>TITRES_STAT!D78</f>
        <v>2.9426999999999999</v>
      </c>
      <c r="D75" s="6">
        <f>TITRES_STAT!E78</f>
        <v>494</v>
      </c>
      <c r="E75" s="2">
        <f t="shared" si="4"/>
        <v>30460</v>
      </c>
      <c r="F75" s="6" t="str">
        <f t="shared" si="7"/>
        <v>BEARISH</v>
      </c>
      <c r="G75" s="6" t="str">
        <f t="shared" si="6"/>
        <v>NEUTRAL</v>
      </c>
      <c r="H75" s="6" t="str">
        <f t="shared" si="5"/>
        <v>CONFIRMED BEARISH</v>
      </c>
    </row>
    <row r="76" spans="1:8" ht="13.5" x14ac:dyDescent="0.25">
      <c r="A76" s="3">
        <f>TITRES_STAT!B79</f>
        <v>42115</v>
      </c>
      <c r="B76" s="6">
        <f>TITRES_STAT!C79</f>
        <v>7.6</v>
      </c>
      <c r="C76" s="6">
        <f>TITRES_STAT!D79</f>
        <v>2.9235000000000002</v>
      </c>
      <c r="D76" s="6">
        <f>TITRES_STAT!E79</f>
        <v>2768</v>
      </c>
      <c r="E76" s="2">
        <f t="shared" si="4"/>
        <v>27692</v>
      </c>
      <c r="F76" s="6" t="str">
        <f t="shared" si="7"/>
        <v>BEARISH</v>
      </c>
      <c r="G76" s="6" t="str">
        <f t="shared" si="6"/>
        <v>WEAK</v>
      </c>
      <c r="H76" s="6" t="str">
        <f t="shared" si="5"/>
        <v>CONFIRMED BEARISH</v>
      </c>
    </row>
    <row r="77" spans="1:8" ht="13.5" x14ac:dyDescent="0.25">
      <c r="A77" s="3">
        <f>TITRES_STAT!B80</f>
        <v>42116</v>
      </c>
      <c r="B77" s="6">
        <f>TITRES_STAT!C80</f>
        <v>7.6</v>
      </c>
      <c r="C77" s="6">
        <f>TITRES_STAT!D80</f>
        <v>2.9235000000000002</v>
      </c>
      <c r="D77" s="6">
        <f>TITRES_STAT!E80</f>
        <v>4277</v>
      </c>
      <c r="E77" s="2">
        <f t="shared" si="4"/>
        <v>27692</v>
      </c>
      <c r="F77" s="6" t="str">
        <f t="shared" si="7"/>
        <v>BEARISH</v>
      </c>
      <c r="G77" s="6" t="str">
        <f t="shared" si="6"/>
        <v>WEAK</v>
      </c>
      <c r="H77" s="6" t="str">
        <f t="shared" si="5"/>
        <v>CONFIRMED BEARISH</v>
      </c>
    </row>
    <row r="78" spans="1:8" ht="13.5" x14ac:dyDescent="0.25">
      <c r="A78" s="3">
        <f>TITRES_STAT!B81</f>
        <v>42117</v>
      </c>
      <c r="B78" s="6">
        <f>TITRES_STAT!C81</f>
        <v>7.6</v>
      </c>
      <c r="C78" s="6">
        <f>TITRES_STAT!D81</f>
        <v>2.9235000000000002</v>
      </c>
      <c r="D78" s="6">
        <f>TITRES_STAT!E81</f>
        <v>0</v>
      </c>
      <c r="E78" s="2">
        <f t="shared" si="4"/>
        <v>27692</v>
      </c>
      <c r="F78" s="6" t="str">
        <f t="shared" si="7"/>
        <v>BEARISH</v>
      </c>
      <c r="G78" s="6" t="str">
        <f t="shared" si="6"/>
        <v>WEAK</v>
      </c>
      <c r="H78" s="6" t="str">
        <f t="shared" si="5"/>
        <v>NEUTRAL</v>
      </c>
    </row>
    <row r="79" spans="1:8" ht="13.5" x14ac:dyDescent="0.25">
      <c r="A79" s="3">
        <f>TITRES_STAT!B82</f>
        <v>42118</v>
      </c>
      <c r="B79" s="6">
        <f>TITRES_STAT!C82</f>
        <v>7.59</v>
      </c>
      <c r="C79" s="6">
        <f>TITRES_STAT!D82</f>
        <v>2.9196</v>
      </c>
      <c r="D79" s="6">
        <f>TITRES_STAT!E82</f>
        <v>805</v>
      </c>
      <c r="E79" s="2">
        <f t="shared" si="4"/>
        <v>26887</v>
      </c>
      <c r="F79" s="6" t="str">
        <f t="shared" si="7"/>
        <v>BEARISH</v>
      </c>
      <c r="G79" s="6" t="str">
        <f t="shared" si="6"/>
        <v>WEAK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7.59</v>
      </c>
      <c r="C80" s="6">
        <f>TITRES_STAT!D83</f>
        <v>2.9196</v>
      </c>
      <c r="D80" s="6">
        <f>TITRES_STAT!E83</f>
        <v>0</v>
      </c>
      <c r="E80" s="2">
        <f t="shared" si="4"/>
        <v>26887</v>
      </c>
      <c r="F80" s="6" t="str">
        <f t="shared" si="7"/>
        <v>BEARISH</v>
      </c>
      <c r="G80" s="6" t="str">
        <f t="shared" si="6"/>
        <v>WEAK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7.6</v>
      </c>
      <c r="C81" s="6">
        <f>TITRES_STAT!D84</f>
        <v>2.9235000000000002</v>
      </c>
      <c r="D81" s="6">
        <f>TITRES_STAT!E84</f>
        <v>1755</v>
      </c>
      <c r="E81" s="2">
        <f t="shared" si="4"/>
        <v>28642</v>
      </c>
      <c r="F81" s="6" t="str">
        <f t="shared" si="7"/>
        <v>BULLISH</v>
      </c>
      <c r="G81" s="6" t="str">
        <f t="shared" si="6"/>
        <v>STRONG</v>
      </c>
      <c r="H81" s="6" t="str">
        <f t="shared" si="5"/>
        <v>NEUTRAL</v>
      </c>
    </row>
    <row r="82" spans="1:8" ht="13.5" x14ac:dyDescent="0.25">
      <c r="A82" s="3">
        <f>TITRES_STAT!B85</f>
        <v>42123</v>
      </c>
      <c r="B82" s="6">
        <f>TITRES_STAT!C85</f>
        <v>7.6</v>
      </c>
      <c r="C82" s="6">
        <f>TITRES_STAT!D85</f>
        <v>2.9235000000000002</v>
      </c>
      <c r="D82" s="6">
        <f>TITRES_STAT!E85</f>
        <v>1020</v>
      </c>
      <c r="E82" s="2">
        <f t="shared" si="4"/>
        <v>28642</v>
      </c>
      <c r="F82" s="6" t="str">
        <f t="shared" si="7"/>
        <v>BULLISH</v>
      </c>
      <c r="G82" s="6" t="str">
        <f t="shared" si="6"/>
        <v>STRONG</v>
      </c>
      <c r="H82" s="6" t="str">
        <f t="shared" si="5"/>
        <v>NEUTRAL</v>
      </c>
    </row>
    <row r="83" spans="1:8" ht="13.5" x14ac:dyDescent="0.25">
      <c r="A83" s="3">
        <f>TITRES_STAT!B86</f>
        <v>42124</v>
      </c>
      <c r="B83" s="6">
        <f>TITRES_STAT!C86</f>
        <v>7.6</v>
      </c>
      <c r="C83" s="6">
        <f>TITRES_STAT!D86</f>
        <v>2.9235000000000002</v>
      </c>
      <c r="D83" s="6">
        <f>TITRES_STAT!E86</f>
        <v>0</v>
      </c>
      <c r="E83" s="2">
        <f t="shared" si="4"/>
        <v>28642</v>
      </c>
      <c r="F83" s="6" t="str">
        <f t="shared" si="7"/>
        <v>BULLISH</v>
      </c>
      <c r="G83" s="6" t="str">
        <f t="shared" si="6"/>
        <v>STRONG</v>
      </c>
      <c r="H83" s="6" t="str">
        <f t="shared" si="5"/>
        <v>NEUTRAL</v>
      </c>
    </row>
    <row r="84" spans="1:8" ht="13.5" x14ac:dyDescent="0.25">
      <c r="A84" s="3">
        <f>TITRES_STAT!B87</f>
        <v>42128</v>
      </c>
      <c r="B84" s="6">
        <f>TITRES_STAT!C87</f>
        <v>7.4</v>
      </c>
      <c r="C84" s="6">
        <f>TITRES_STAT!D87</f>
        <v>2.8466</v>
      </c>
      <c r="D84" s="6">
        <f>TITRES_STAT!E87</f>
        <v>260</v>
      </c>
      <c r="E84" s="2">
        <f t="shared" si="4"/>
        <v>28382</v>
      </c>
      <c r="F84" s="6" t="str">
        <f t="shared" si="7"/>
        <v>BULLISH</v>
      </c>
      <c r="G84" s="6" t="str">
        <f t="shared" si="6"/>
        <v>STRONG</v>
      </c>
      <c r="H84" s="6" t="str">
        <f t="shared" si="5"/>
        <v>BULLISH DIVERGENCE</v>
      </c>
    </row>
    <row r="85" spans="1:8" ht="13.5" x14ac:dyDescent="0.25">
      <c r="A85" s="3">
        <f>TITRES_STAT!B88</f>
        <v>42129</v>
      </c>
      <c r="B85" s="6">
        <f>TITRES_STAT!C88</f>
        <v>7.4</v>
      </c>
      <c r="C85" s="6">
        <f>TITRES_STAT!D88</f>
        <v>2.8466</v>
      </c>
      <c r="D85" s="6">
        <f>TITRES_STAT!E88</f>
        <v>2767</v>
      </c>
      <c r="E85" s="2">
        <f t="shared" si="4"/>
        <v>28382</v>
      </c>
      <c r="F85" s="6" t="str">
        <f t="shared" si="7"/>
        <v>BULLISH</v>
      </c>
      <c r="G85" s="6" t="str">
        <f t="shared" si="6"/>
        <v>STRONG</v>
      </c>
      <c r="H85" s="6" t="str">
        <f t="shared" si="5"/>
        <v>BULLISH DIVERGENCE</v>
      </c>
    </row>
    <row r="86" spans="1:8" ht="13.5" x14ac:dyDescent="0.25">
      <c r="A86" s="3">
        <f>TITRES_STAT!B89</f>
        <v>42130</v>
      </c>
      <c r="B86" s="6">
        <f>TITRES_STAT!C89</f>
        <v>7.4</v>
      </c>
      <c r="C86" s="6">
        <f>TITRES_STAT!D89</f>
        <v>2.8466</v>
      </c>
      <c r="D86" s="6">
        <f>TITRES_STAT!E89</f>
        <v>420</v>
      </c>
      <c r="E86" s="2">
        <f t="shared" si="4"/>
        <v>28382</v>
      </c>
      <c r="F86" s="6" t="str">
        <f t="shared" si="7"/>
        <v>BEARISH</v>
      </c>
      <c r="G86" s="6" t="str">
        <f t="shared" si="6"/>
        <v>NEUTRAL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7.18</v>
      </c>
      <c r="C87" s="6">
        <f>TITRES_STAT!D90</f>
        <v>2.7618999999999998</v>
      </c>
      <c r="D87" s="6">
        <f>TITRES_STAT!E90</f>
        <v>13480</v>
      </c>
      <c r="E87" s="2">
        <f t="shared" si="4"/>
        <v>14902</v>
      </c>
      <c r="F87" s="6" t="str">
        <f t="shared" si="7"/>
        <v>BEARISH</v>
      </c>
      <c r="G87" s="6" t="str">
        <f t="shared" si="6"/>
        <v>WEAK</v>
      </c>
      <c r="H87" s="6" t="str">
        <f t="shared" si="5"/>
        <v>CONFIRMED BEARISH</v>
      </c>
    </row>
    <row r="88" spans="1:8" ht="13.5" x14ac:dyDescent="0.25">
      <c r="A88" s="3">
        <f>TITRES_STAT!B91</f>
        <v>42132</v>
      </c>
      <c r="B88" s="6">
        <f>TITRES_STAT!C91</f>
        <v>7.38</v>
      </c>
      <c r="C88" s="6">
        <f>TITRES_STAT!D91</f>
        <v>2.8389000000000002</v>
      </c>
      <c r="D88" s="6">
        <f>TITRES_STAT!E91</f>
        <v>301</v>
      </c>
      <c r="E88" s="2">
        <f t="shared" si="4"/>
        <v>15203</v>
      </c>
      <c r="F88" s="6" t="str">
        <f t="shared" si="7"/>
        <v>BEARISH</v>
      </c>
      <c r="G88" s="6" t="str">
        <f t="shared" si="6"/>
        <v>WEAK</v>
      </c>
      <c r="H88" s="6" t="str">
        <f t="shared" si="5"/>
        <v>CONFIRMED BEARISH</v>
      </c>
    </row>
    <row r="89" spans="1:8" ht="13.5" x14ac:dyDescent="0.25">
      <c r="A89" s="3">
        <f>TITRES_STAT!B92</f>
        <v>42135</v>
      </c>
      <c r="B89" s="6">
        <f>TITRES_STAT!C92</f>
        <v>7.4</v>
      </c>
      <c r="C89" s="6">
        <f>TITRES_STAT!D92</f>
        <v>2.8466</v>
      </c>
      <c r="D89" s="6">
        <f>TITRES_STAT!E92</f>
        <v>2370</v>
      </c>
      <c r="E89" s="2">
        <f t="shared" si="4"/>
        <v>17573</v>
      </c>
      <c r="F89" s="6" t="str">
        <f t="shared" si="7"/>
        <v>BEARISH</v>
      </c>
      <c r="G89" s="6" t="str">
        <f t="shared" si="6"/>
        <v>WEAK</v>
      </c>
      <c r="H89" s="6" t="str">
        <f t="shared" si="5"/>
        <v>NEUTRAL</v>
      </c>
    </row>
    <row r="90" spans="1:8" ht="13.5" x14ac:dyDescent="0.25">
      <c r="A90" s="3">
        <f>TITRES_STAT!B93</f>
        <v>42136</v>
      </c>
      <c r="B90" s="6">
        <f>TITRES_STAT!C93</f>
        <v>7.4</v>
      </c>
      <c r="C90" s="6">
        <f>TITRES_STAT!D93</f>
        <v>2.8466</v>
      </c>
      <c r="D90" s="6">
        <f>TITRES_STAT!E93</f>
        <v>6524</v>
      </c>
      <c r="E90" s="2">
        <f t="shared" si="4"/>
        <v>17573</v>
      </c>
      <c r="F90" s="6" t="str">
        <f t="shared" si="7"/>
        <v>BEARISH</v>
      </c>
      <c r="G90" s="6" t="str">
        <f t="shared" si="6"/>
        <v>WEAK</v>
      </c>
      <c r="H90" s="6" t="str">
        <f t="shared" si="5"/>
        <v>NEUTRAL</v>
      </c>
    </row>
    <row r="91" spans="1:8" ht="13.5" x14ac:dyDescent="0.25">
      <c r="A91" s="3">
        <f>TITRES_STAT!B94</f>
        <v>42137</v>
      </c>
      <c r="B91" s="6">
        <f>TITRES_STAT!C94</f>
        <v>7.4</v>
      </c>
      <c r="C91" s="6">
        <f>TITRES_STAT!D94</f>
        <v>2.8466</v>
      </c>
      <c r="D91" s="6">
        <f>TITRES_STAT!E94</f>
        <v>0</v>
      </c>
      <c r="E91" s="2">
        <f t="shared" si="4"/>
        <v>17573</v>
      </c>
      <c r="F91" s="6" t="str">
        <f t="shared" si="7"/>
        <v>BEARISH</v>
      </c>
      <c r="G91" s="6" t="str">
        <f t="shared" si="6"/>
        <v>WEAK</v>
      </c>
      <c r="H91" s="6" t="str">
        <f t="shared" si="5"/>
        <v>NEUTRAL</v>
      </c>
    </row>
    <row r="92" spans="1:8" ht="13.5" x14ac:dyDescent="0.25">
      <c r="A92" s="3">
        <f>TITRES_STAT!B95</f>
        <v>42138</v>
      </c>
      <c r="B92" s="6">
        <f>TITRES_STAT!C95</f>
        <v>7.4</v>
      </c>
      <c r="C92" s="6">
        <f>TITRES_STAT!D95</f>
        <v>2.8466</v>
      </c>
      <c r="D92" s="6">
        <f>TITRES_STAT!E95</f>
        <v>3202</v>
      </c>
      <c r="E92" s="2">
        <f t="shared" si="4"/>
        <v>17573</v>
      </c>
      <c r="F92" s="6" t="str">
        <f t="shared" si="7"/>
        <v>BULLISH</v>
      </c>
      <c r="G92" s="6" t="str">
        <f t="shared" si="6"/>
        <v>STRONG</v>
      </c>
      <c r="H92" s="6" t="str">
        <f t="shared" si="5"/>
        <v>CONFIRMED BULLISH</v>
      </c>
    </row>
    <row r="93" spans="1:8" ht="13.5" x14ac:dyDescent="0.25">
      <c r="A93" s="3">
        <f>TITRES_STAT!B96</f>
        <v>42139</v>
      </c>
      <c r="B93" s="6">
        <f>TITRES_STAT!C96</f>
        <v>7.6</v>
      </c>
      <c r="C93" s="6">
        <f>TITRES_STAT!D96</f>
        <v>2.9235000000000002</v>
      </c>
      <c r="D93" s="6">
        <f>TITRES_STAT!E96</f>
        <v>304413</v>
      </c>
      <c r="E93" s="2">
        <f t="shared" si="4"/>
        <v>321986</v>
      </c>
      <c r="F93" s="6" t="str">
        <f t="shared" si="7"/>
        <v>BULLISH</v>
      </c>
      <c r="G93" s="6" t="str">
        <f t="shared" si="6"/>
        <v>STRONG</v>
      </c>
      <c r="H93" s="6" t="str">
        <f t="shared" si="5"/>
        <v>CONFIRMED BULLISH</v>
      </c>
    </row>
    <row r="94" spans="1:8" ht="13.5" x14ac:dyDescent="0.25">
      <c r="A94" s="3">
        <f>TITRES_STAT!B97</f>
        <v>42142</v>
      </c>
      <c r="B94" s="6">
        <f>TITRES_STAT!C97</f>
        <v>7.6</v>
      </c>
      <c r="C94" s="6">
        <f>TITRES_STAT!D97</f>
        <v>2.9235000000000002</v>
      </c>
      <c r="D94" s="6">
        <f>TITRES_STAT!E97</f>
        <v>7826</v>
      </c>
      <c r="E94" s="2">
        <f t="shared" si="4"/>
        <v>321986</v>
      </c>
      <c r="F94" s="6" t="str">
        <f t="shared" si="7"/>
        <v>BULLISH</v>
      </c>
      <c r="G94" s="6" t="str">
        <f t="shared" si="6"/>
        <v>STRONG</v>
      </c>
      <c r="H94" s="6" t="str">
        <f t="shared" si="5"/>
        <v>CONFIRMED BULLISH</v>
      </c>
    </row>
    <row r="95" spans="1:8" ht="13.5" x14ac:dyDescent="0.25">
      <c r="A95" s="3">
        <f>TITRES_STAT!B98</f>
        <v>42143</v>
      </c>
      <c r="B95" s="6">
        <f>TITRES_STAT!C98</f>
        <v>7.6</v>
      </c>
      <c r="C95" s="6">
        <f>TITRES_STAT!D98</f>
        <v>2.9235000000000002</v>
      </c>
      <c r="D95" s="6">
        <f>TITRES_STAT!E98</f>
        <v>15989</v>
      </c>
      <c r="E95" s="2">
        <f t="shared" si="4"/>
        <v>321986</v>
      </c>
      <c r="F95" s="6" t="str">
        <f t="shared" si="7"/>
        <v>BULLISH</v>
      </c>
      <c r="G95" s="6" t="str">
        <f t="shared" si="6"/>
        <v>STRONG</v>
      </c>
      <c r="H95" s="6" t="str">
        <f t="shared" si="5"/>
        <v>CONFIRMED BULLISH</v>
      </c>
    </row>
    <row r="96" spans="1:8" ht="13.5" x14ac:dyDescent="0.25">
      <c r="A96" s="3">
        <f>TITRES_STAT!B99</f>
        <v>42144</v>
      </c>
      <c r="B96" s="6">
        <f>TITRES_STAT!C99</f>
        <v>7.6</v>
      </c>
      <c r="C96" s="6">
        <f>TITRES_STAT!D99</f>
        <v>2.9235000000000002</v>
      </c>
      <c r="D96" s="6">
        <f>TITRES_STAT!E99</f>
        <v>0</v>
      </c>
      <c r="E96" s="2">
        <f t="shared" si="4"/>
        <v>321986</v>
      </c>
      <c r="F96" s="6" t="str">
        <f t="shared" si="7"/>
        <v>BULLISH</v>
      </c>
      <c r="G96" s="6" t="str">
        <f t="shared" si="6"/>
        <v>STRONG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7.6</v>
      </c>
      <c r="C97" s="6">
        <f>TITRES_STAT!D100</f>
        <v>2.9235000000000002</v>
      </c>
      <c r="D97" s="6">
        <f>TITRES_STAT!E100</f>
        <v>5130</v>
      </c>
      <c r="E97" s="2">
        <f t="shared" si="4"/>
        <v>321986</v>
      </c>
      <c r="F97" s="6" t="str">
        <f t="shared" si="7"/>
        <v>BULLISH</v>
      </c>
      <c r="G97" s="6" t="str">
        <f t="shared" si="6"/>
        <v>STRONG</v>
      </c>
      <c r="H97" s="6" t="str">
        <f t="shared" si="5"/>
        <v>CONFIRMED BULLISH</v>
      </c>
    </row>
    <row r="98" spans="1:8" ht="13.5" x14ac:dyDescent="0.25">
      <c r="A98" s="3">
        <f>TITRES_STAT!B101</f>
        <v>42146</v>
      </c>
      <c r="B98" s="6">
        <f>TITRES_STAT!C101</f>
        <v>7.6</v>
      </c>
      <c r="C98" s="6">
        <f>TITRES_STAT!D101</f>
        <v>2.9235000000000002</v>
      </c>
      <c r="D98" s="6">
        <f>TITRES_STAT!E101</f>
        <v>0</v>
      </c>
      <c r="E98" s="2">
        <f t="shared" si="4"/>
        <v>321986</v>
      </c>
      <c r="F98" s="6" t="str">
        <f t="shared" si="7"/>
        <v>NEUTRAL</v>
      </c>
      <c r="G98" s="6" t="str">
        <f t="shared" si="6"/>
        <v>NEUTRAL</v>
      </c>
      <c r="H98" s="6" t="str">
        <f t="shared" si="5"/>
        <v>NEUTRAL</v>
      </c>
    </row>
    <row r="99" spans="1:8" ht="13.5" x14ac:dyDescent="0.25">
      <c r="A99" s="3">
        <f>TITRES_STAT!B102</f>
        <v>42149</v>
      </c>
      <c r="B99" s="6">
        <f>TITRES_STAT!C102</f>
        <v>7.7</v>
      </c>
      <c r="C99" s="6">
        <f>TITRES_STAT!D102</f>
        <v>2.9620000000000002</v>
      </c>
      <c r="D99" s="6">
        <f>TITRES_STAT!E102</f>
        <v>3490</v>
      </c>
      <c r="E99" s="2">
        <f t="shared" si="4"/>
        <v>325476</v>
      </c>
      <c r="F99" s="6" t="str">
        <f t="shared" si="7"/>
        <v>BULLISH</v>
      </c>
      <c r="G99" s="6" t="str">
        <f t="shared" si="6"/>
        <v>NEUTRAL</v>
      </c>
      <c r="H99" s="6" t="str">
        <f t="shared" si="5"/>
        <v>CONFIRMED BULLISH</v>
      </c>
    </row>
    <row r="100" spans="1:8" ht="13.5" x14ac:dyDescent="0.25">
      <c r="A100" s="3">
        <f>TITRES_STAT!B103</f>
        <v>42150</v>
      </c>
      <c r="B100" s="6">
        <f>TITRES_STAT!C103</f>
        <v>7.8</v>
      </c>
      <c r="C100" s="6">
        <f>TITRES_STAT!D103</f>
        <v>3.0004</v>
      </c>
      <c r="D100" s="6">
        <f>TITRES_STAT!E103</f>
        <v>10</v>
      </c>
      <c r="E100" s="2">
        <f t="shared" si="4"/>
        <v>325486</v>
      </c>
      <c r="F100" s="6" t="str">
        <f t="shared" si="7"/>
        <v>BULLISH</v>
      </c>
      <c r="G100" s="6" t="str">
        <f t="shared" si="6"/>
        <v>NEUTRAL</v>
      </c>
      <c r="H100" s="6" t="str">
        <f t="shared" si="5"/>
        <v>CONFIRMED BULLISH</v>
      </c>
    </row>
    <row r="101" spans="1:8" ht="13.5" x14ac:dyDescent="0.25">
      <c r="A101" s="3">
        <f>TITRES_STAT!B104</f>
        <v>42151</v>
      </c>
      <c r="B101" s="6">
        <f>TITRES_STAT!C104</f>
        <v>7.75</v>
      </c>
      <c r="C101" s="6">
        <f>TITRES_STAT!D104</f>
        <v>2.9811999999999999</v>
      </c>
      <c r="D101" s="6">
        <f>TITRES_STAT!E104</f>
        <v>3000</v>
      </c>
      <c r="E101" s="2">
        <f t="shared" si="4"/>
        <v>322486</v>
      </c>
      <c r="F101" s="6" t="str">
        <f t="shared" si="7"/>
        <v>BULLISH</v>
      </c>
      <c r="G101" s="6" t="str">
        <f t="shared" si="6"/>
        <v>NEUTRAL</v>
      </c>
      <c r="H101" s="6" t="str">
        <f t="shared" si="5"/>
        <v>CONFIRMED BULLISH</v>
      </c>
    </row>
    <row r="102" spans="1:8" ht="13.5" x14ac:dyDescent="0.25">
      <c r="A102" s="3">
        <f>TITRES_STAT!B105</f>
        <v>42152</v>
      </c>
      <c r="B102" s="6">
        <f>TITRES_STAT!C105</f>
        <v>7.8</v>
      </c>
      <c r="C102" s="6">
        <f>TITRES_STAT!D105</f>
        <v>3.0004</v>
      </c>
      <c r="D102" s="6">
        <f>TITRES_STAT!E105</f>
        <v>9528</v>
      </c>
      <c r="E102" s="2">
        <f t="shared" si="4"/>
        <v>332014</v>
      </c>
      <c r="F102" s="6" t="str">
        <f t="shared" si="7"/>
        <v>BULLISH</v>
      </c>
      <c r="G102" s="6" t="str">
        <f t="shared" si="6"/>
        <v>STRONG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7.8</v>
      </c>
      <c r="C103" s="6">
        <f>TITRES_STAT!D106</f>
        <v>3.0004</v>
      </c>
      <c r="D103" s="6">
        <f>TITRES_STAT!E106</f>
        <v>1300</v>
      </c>
      <c r="E103" s="2">
        <f t="shared" si="4"/>
        <v>332014</v>
      </c>
      <c r="F103" s="6" t="str">
        <f t="shared" si="7"/>
        <v>BULLISH</v>
      </c>
      <c r="G103" s="6" t="str">
        <f t="shared" si="6"/>
        <v>STRONG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7.75</v>
      </c>
      <c r="C104" s="6">
        <f>TITRES_STAT!D107</f>
        <v>2.9811999999999999</v>
      </c>
      <c r="D104" s="6">
        <f>TITRES_STAT!E107</f>
        <v>378</v>
      </c>
      <c r="E104" s="2">
        <f t="shared" si="4"/>
        <v>331636</v>
      </c>
      <c r="F104" s="6" t="str">
        <f t="shared" si="7"/>
        <v>BULLISH</v>
      </c>
      <c r="G104" s="6" t="str">
        <f t="shared" si="6"/>
        <v>NEUTRAL</v>
      </c>
      <c r="H104" s="6" t="str">
        <f t="shared" si="5"/>
        <v>CONFIRMED BULLISH</v>
      </c>
    </row>
    <row r="105" spans="1:8" ht="13.5" x14ac:dyDescent="0.25">
      <c r="A105" s="3">
        <f>TITRES_STAT!B108</f>
        <v>42157</v>
      </c>
      <c r="B105" s="6">
        <f>TITRES_STAT!C108</f>
        <v>7.75</v>
      </c>
      <c r="C105" s="6">
        <f>TITRES_STAT!D108</f>
        <v>2.9811999999999999</v>
      </c>
      <c r="D105" s="6">
        <f>TITRES_STAT!E108</f>
        <v>7716</v>
      </c>
      <c r="E105" s="2">
        <f t="shared" si="4"/>
        <v>331636</v>
      </c>
      <c r="F105" s="6" t="str">
        <f t="shared" si="7"/>
        <v>BULLISH</v>
      </c>
      <c r="G105" s="6" t="str">
        <f t="shared" si="6"/>
        <v>NEUTRAL</v>
      </c>
      <c r="H105" s="6" t="str">
        <f t="shared" si="5"/>
        <v>BULLISH DIVERGENCE</v>
      </c>
    </row>
    <row r="106" spans="1:8" ht="13.5" x14ac:dyDescent="0.25">
      <c r="A106" s="3">
        <f>TITRES_STAT!B109</f>
        <v>42158</v>
      </c>
      <c r="B106" s="6">
        <f>TITRES_STAT!C109</f>
        <v>7.79</v>
      </c>
      <c r="C106" s="6">
        <f>TITRES_STAT!D109</f>
        <v>2.9965999999999999</v>
      </c>
      <c r="D106" s="6">
        <f>TITRES_STAT!E109</f>
        <v>3143</v>
      </c>
      <c r="E106" s="2">
        <f t="shared" si="4"/>
        <v>334779</v>
      </c>
      <c r="F106" s="6" t="str">
        <f t="shared" si="7"/>
        <v>BULLISH</v>
      </c>
      <c r="G106" s="6" t="str">
        <f t="shared" si="6"/>
        <v>STRONG</v>
      </c>
      <c r="H106" s="6" t="str">
        <f t="shared" si="5"/>
        <v>CONFIRMED BULLISH</v>
      </c>
    </row>
    <row r="107" spans="1:8" ht="13.5" x14ac:dyDescent="0.25">
      <c r="A107" s="3">
        <f>TITRES_STAT!B110</f>
        <v>42159</v>
      </c>
      <c r="B107" s="6">
        <f>TITRES_STAT!C110</f>
        <v>7.79</v>
      </c>
      <c r="C107" s="6">
        <f>TITRES_STAT!D110</f>
        <v>2.9965999999999999</v>
      </c>
      <c r="D107" s="6">
        <f>TITRES_STAT!E110</f>
        <v>2065</v>
      </c>
      <c r="E107" s="2">
        <f t="shared" si="4"/>
        <v>334779</v>
      </c>
      <c r="F107" s="6" t="str">
        <f t="shared" si="7"/>
        <v>BULLISH</v>
      </c>
      <c r="G107" s="6" t="str">
        <f t="shared" si="6"/>
        <v>NEUTRAL</v>
      </c>
      <c r="H107" s="6" t="str">
        <f t="shared" si="5"/>
        <v>BULLISH DIVERGENCE</v>
      </c>
    </row>
    <row r="108" spans="1:8" ht="13.5" x14ac:dyDescent="0.25">
      <c r="A108" s="3">
        <f>TITRES_STAT!B111</f>
        <v>42160</v>
      </c>
      <c r="B108" s="6">
        <f>TITRES_STAT!C111</f>
        <v>7.79</v>
      </c>
      <c r="C108" s="6">
        <f>TITRES_STAT!D111</f>
        <v>2.9965999999999999</v>
      </c>
      <c r="D108" s="6">
        <f>TITRES_STAT!E111</f>
        <v>0</v>
      </c>
      <c r="E108" s="2">
        <f t="shared" si="4"/>
        <v>334779</v>
      </c>
      <c r="F108" s="6" t="str">
        <f t="shared" si="7"/>
        <v>BULLISH</v>
      </c>
      <c r="G108" s="6" t="str">
        <f t="shared" si="6"/>
        <v>NEUTRAL</v>
      </c>
      <c r="H108" s="6" t="str">
        <f t="shared" si="5"/>
        <v>BULLISH DIVERGENCE</v>
      </c>
    </row>
    <row r="109" spans="1:8" ht="13.5" x14ac:dyDescent="0.25">
      <c r="A109" s="3">
        <f>TITRES_STAT!B112</f>
        <v>42163</v>
      </c>
      <c r="B109" s="6">
        <f>TITRES_STAT!C112</f>
        <v>7.79</v>
      </c>
      <c r="C109" s="6">
        <f>TITRES_STAT!D112</f>
        <v>2.9965999999999999</v>
      </c>
      <c r="D109" s="6">
        <f>TITRES_STAT!E112</f>
        <v>0</v>
      </c>
      <c r="E109" s="2">
        <f t="shared" si="4"/>
        <v>334779</v>
      </c>
      <c r="F109" s="6" t="str">
        <f t="shared" si="7"/>
        <v>BULLISH</v>
      </c>
      <c r="G109" s="6" t="str">
        <f t="shared" si="6"/>
        <v>NEUTRAL</v>
      </c>
      <c r="H109" s="6" t="str">
        <f t="shared" si="5"/>
        <v>CONFIRMED BULLISH</v>
      </c>
    </row>
    <row r="110" spans="1:8" ht="13.5" x14ac:dyDescent="0.25">
      <c r="A110" s="3">
        <f>TITRES_STAT!B113</f>
        <v>42164</v>
      </c>
      <c r="B110" s="6">
        <f>TITRES_STAT!C113</f>
        <v>7.79</v>
      </c>
      <c r="C110" s="6">
        <f>TITRES_STAT!D113</f>
        <v>2.9965999999999999</v>
      </c>
      <c r="D110" s="6">
        <f>TITRES_STAT!E113</f>
        <v>170</v>
      </c>
      <c r="E110" s="2">
        <f t="shared" si="4"/>
        <v>334779</v>
      </c>
      <c r="F110" s="6" t="str">
        <f t="shared" si="7"/>
        <v>BULLISH</v>
      </c>
      <c r="G110" s="6" t="str">
        <f t="shared" si="6"/>
        <v>NEUTRAL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7.79</v>
      </c>
      <c r="C111" s="6">
        <f>TITRES_STAT!D114</f>
        <v>2.9965999999999999</v>
      </c>
      <c r="D111" s="6">
        <f>TITRES_STAT!E114</f>
        <v>0</v>
      </c>
      <c r="E111" s="2">
        <f t="shared" si="4"/>
        <v>334779</v>
      </c>
      <c r="F111" s="6" t="str">
        <f t="shared" si="7"/>
        <v>NEUTRAL</v>
      </c>
      <c r="G111" s="6" t="str">
        <f t="shared" si="6"/>
        <v>NEUTRAL</v>
      </c>
      <c r="H111" s="6" t="str">
        <f t="shared" si="5"/>
        <v>NEUTRAL</v>
      </c>
    </row>
    <row r="112" spans="1:8" ht="13.5" x14ac:dyDescent="0.25">
      <c r="A112" s="3">
        <f>TITRES_STAT!B115</f>
        <v>42166</v>
      </c>
      <c r="B112" s="6">
        <f>TITRES_STAT!C115</f>
        <v>7.79</v>
      </c>
      <c r="C112" s="6">
        <f>TITRES_STAT!D115</f>
        <v>2.9965999999999999</v>
      </c>
      <c r="D112" s="6">
        <f>TITRES_STAT!E115</f>
        <v>0</v>
      </c>
      <c r="E112" s="2">
        <f t="shared" si="4"/>
        <v>334779</v>
      </c>
      <c r="F112" s="6" t="str">
        <f t="shared" si="7"/>
        <v>NEUTRAL</v>
      </c>
      <c r="G112" s="6" t="str">
        <f t="shared" si="6"/>
        <v>NEUTRAL</v>
      </c>
      <c r="H112" s="6" t="str">
        <f t="shared" si="5"/>
        <v>NEUTRAL</v>
      </c>
    </row>
    <row r="113" spans="1:8" ht="13.5" x14ac:dyDescent="0.25">
      <c r="A113" s="3">
        <f>TITRES_STAT!B116</f>
        <v>42167</v>
      </c>
      <c r="B113" s="6">
        <f>TITRES_STAT!C116</f>
        <v>7.8</v>
      </c>
      <c r="C113" s="6">
        <f>TITRES_STAT!D116</f>
        <v>3.0004</v>
      </c>
      <c r="D113" s="6">
        <f>TITRES_STAT!E116</f>
        <v>191470</v>
      </c>
      <c r="E113" s="2">
        <f t="shared" si="4"/>
        <v>526249</v>
      </c>
      <c r="F113" s="6" t="str">
        <f t="shared" si="7"/>
        <v>BULLISH</v>
      </c>
      <c r="G113" s="6" t="str">
        <f t="shared" si="6"/>
        <v>STRONG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7.82</v>
      </c>
      <c r="C114" s="6">
        <f>TITRES_STAT!D117</f>
        <v>3.0081000000000002</v>
      </c>
      <c r="D114" s="6">
        <f>TITRES_STAT!E117</f>
        <v>150</v>
      </c>
      <c r="E114" s="2">
        <f t="shared" si="4"/>
        <v>526399</v>
      </c>
      <c r="F114" s="6" t="str">
        <f t="shared" si="7"/>
        <v>BULLISH</v>
      </c>
      <c r="G114" s="6" t="str">
        <f t="shared" si="6"/>
        <v>STRONG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7.8</v>
      </c>
      <c r="C115" s="6">
        <f>TITRES_STAT!D118</f>
        <v>3.0004</v>
      </c>
      <c r="D115" s="6">
        <f>TITRES_STAT!E118</f>
        <v>2479</v>
      </c>
      <c r="E115" s="2">
        <f t="shared" si="4"/>
        <v>523920</v>
      </c>
      <c r="F115" s="6" t="str">
        <f t="shared" si="7"/>
        <v>BULLISH</v>
      </c>
      <c r="G115" s="6" t="str">
        <f t="shared" si="6"/>
        <v>STRONG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7.8</v>
      </c>
      <c r="C116" s="6">
        <f>TITRES_STAT!D119</f>
        <v>3.0004</v>
      </c>
      <c r="D116" s="6">
        <f>TITRES_STAT!E119</f>
        <v>46603</v>
      </c>
      <c r="E116" s="2">
        <f t="shared" si="4"/>
        <v>523920</v>
      </c>
      <c r="F116" s="6" t="str">
        <f t="shared" si="7"/>
        <v>BULLISH</v>
      </c>
      <c r="G116" s="6" t="str">
        <f t="shared" si="6"/>
        <v>STRONG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7.8</v>
      </c>
      <c r="C117" s="6">
        <f>TITRES_STAT!D120</f>
        <v>3.0004</v>
      </c>
      <c r="D117" s="6">
        <f>TITRES_STAT!E120</f>
        <v>2712</v>
      </c>
      <c r="E117" s="2">
        <f t="shared" si="4"/>
        <v>523920</v>
      </c>
      <c r="F117" s="6" t="str">
        <f t="shared" si="7"/>
        <v>BULLISH</v>
      </c>
      <c r="G117" s="6" t="str">
        <f t="shared" si="6"/>
        <v>STRONG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7.8</v>
      </c>
      <c r="C118" s="6">
        <f>TITRES_STAT!D121</f>
        <v>3.0004</v>
      </c>
      <c r="D118" s="6">
        <f>TITRES_STAT!E121</f>
        <v>1000</v>
      </c>
      <c r="E118" s="2">
        <f t="shared" si="4"/>
        <v>523920</v>
      </c>
      <c r="F118" s="6" t="str">
        <f t="shared" si="7"/>
        <v>BEARISH</v>
      </c>
      <c r="G118" s="6" t="str">
        <f t="shared" si="6"/>
        <v>NEUTRAL</v>
      </c>
      <c r="H118" s="6" t="str">
        <f t="shared" si="5"/>
        <v>NEUTRAL</v>
      </c>
    </row>
    <row r="119" spans="1:8" ht="13.5" x14ac:dyDescent="0.25">
      <c r="A119" s="3">
        <f>TITRES_STAT!B122</f>
        <v>42177</v>
      </c>
      <c r="B119" s="6">
        <f>TITRES_STAT!C122</f>
        <v>7.8</v>
      </c>
      <c r="C119" s="6">
        <f>TITRES_STAT!D122</f>
        <v>3.0004</v>
      </c>
      <c r="D119" s="6">
        <f>TITRES_STAT!E122</f>
        <v>1581</v>
      </c>
      <c r="E119" s="2">
        <f t="shared" si="4"/>
        <v>523920</v>
      </c>
      <c r="F119" s="6" t="str">
        <f t="shared" si="7"/>
        <v>BEARISH</v>
      </c>
      <c r="G119" s="6" t="str">
        <f t="shared" si="6"/>
        <v>NEUTRAL</v>
      </c>
      <c r="H119" s="6" t="str">
        <f t="shared" si="5"/>
        <v>CONFIRMED BEARISH</v>
      </c>
    </row>
    <row r="120" spans="1:8" ht="13.5" x14ac:dyDescent="0.25">
      <c r="A120" s="3">
        <f>TITRES_STAT!B123</f>
        <v>42178</v>
      </c>
      <c r="B120" s="6">
        <f>TITRES_STAT!C123</f>
        <v>7.8</v>
      </c>
      <c r="C120" s="6">
        <f>TITRES_STAT!D123</f>
        <v>3.0004</v>
      </c>
      <c r="D120" s="6">
        <f>TITRES_STAT!E123</f>
        <v>428</v>
      </c>
      <c r="E120" s="2">
        <f t="shared" si="4"/>
        <v>523920</v>
      </c>
      <c r="F120" s="6" t="str">
        <f t="shared" si="7"/>
        <v>NEUTRAL</v>
      </c>
      <c r="G120" s="6" t="str">
        <f t="shared" si="6"/>
        <v>NEUTRAL</v>
      </c>
      <c r="H120" s="6" t="str">
        <f t="shared" si="5"/>
        <v>NEUTRAL</v>
      </c>
    </row>
    <row r="121" spans="1:8" ht="13.5" x14ac:dyDescent="0.25">
      <c r="A121" s="3">
        <f>TITRES_STAT!B124</f>
        <v>42179</v>
      </c>
      <c r="B121" s="6">
        <f>TITRES_STAT!C124</f>
        <v>7.8</v>
      </c>
      <c r="C121" s="6">
        <f>TITRES_STAT!D124</f>
        <v>3.0004</v>
      </c>
      <c r="D121" s="6">
        <f>TITRES_STAT!E124</f>
        <v>2961</v>
      </c>
      <c r="E121" s="2">
        <f t="shared" si="4"/>
        <v>523920</v>
      </c>
      <c r="F121" s="6" t="str">
        <f t="shared" si="7"/>
        <v>NEUTRAL</v>
      </c>
      <c r="G121" s="6" t="str">
        <f t="shared" si="6"/>
        <v>NEUTRAL</v>
      </c>
      <c r="H121" s="6" t="str">
        <f t="shared" si="5"/>
        <v>NEUTRAL</v>
      </c>
    </row>
    <row r="122" spans="1:8" ht="13.5" x14ac:dyDescent="0.25">
      <c r="A122" s="3">
        <f>TITRES_STAT!B125</f>
        <v>42180</v>
      </c>
      <c r="B122" s="6">
        <f>TITRES_STAT!C125</f>
        <v>7.45</v>
      </c>
      <c r="C122" s="6">
        <f>TITRES_STAT!D125</f>
        <v>3.0005000000000002</v>
      </c>
      <c r="D122" s="6">
        <f>TITRES_STAT!E125</f>
        <v>1700</v>
      </c>
      <c r="E122" s="2">
        <f t="shared" si="4"/>
        <v>522220</v>
      </c>
      <c r="F122" s="6" t="str">
        <f t="shared" si="7"/>
        <v>BEARISH</v>
      </c>
      <c r="G122" s="6" t="str">
        <f t="shared" si="6"/>
        <v>NEUTRAL</v>
      </c>
      <c r="H122" s="6" t="str">
        <f t="shared" si="5"/>
        <v>CONFIRMED BEARISH</v>
      </c>
    </row>
    <row r="123" spans="1:8" ht="13.5" x14ac:dyDescent="0.25">
      <c r="A123" s="3">
        <f>TITRES_STAT!B126</f>
        <v>42181</v>
      </c>
      <c r="B123" s="6">
        <f>TITRES_STAT!C126</f>
        <v>7.45</v>
      </c>
      <c r="C123" s="6">
        <f>TITRES_STAT!D126</f>
        <v>3.0005000000000002</v>
      </c>
      <c r="D123" s="6">
        <f>TITRES_STAT!E126</f>
        <v>0</v>
      </c>
      <c r="E123" s="2">
        <f t="shared" si="4"/>
        <v>522220</v>
      </c>
      <c r="F123" s="6" t="str">
        <f t="shared" si="7"/>
        <v>BEARISH</v>
      </c>
      <c r="G123" s="6" t="str">
        <f t="shared" si="6"/>
        <v>NEUTRAL</v>
      </c>
      <c r="H123" s="6" t="str">
        <f t="shared" si="5"/>
        <v>CONFIRMED BEARISH</v>
      </c>
    </row>
    <row r="124" spans="1:8" ht="13.5" x14ac:dyDescent="0.25">
      <c r="A124" s="3">
        <f>TITRES_STAT!B127</f>
        <v>42184</v>
      </c>
      <c r="B124" s="6">
        <f>TITRES_STAT!C127</f>
        <v>7.45</v>
      </c>
      <c r="C124" s="6">
        <f>TITRES_STAT!D127</f>
        <v>3.0005000000000002</v>
      </c>
      <c r="D124" s="6">
        <f>TITRES_STAT!E127</f>
        <v>31801</v>
      </c>
      <c r="E124" s="2">
        <f t="shared" si="4"/>
        <v>522220</v>
      </c>
      <c r="F124" s="6" t="str">
        <f t="shared" si="7"/>
        <v>BEARISH</v>
      </c>
      <c r="G124" s="6" t="str">
        <f t="shared" si="6"/>
        <v>NEUTRAL</v>
      </c>
      <c r="H124" s="6" t="str">
        <f t="shared" si="5"/>
        <v>CONFIRMED BEARISH</v>
      </c>
    </row>
    <row r="125" spans="1:8" ht="13.5" x14ac:dyDescent="0.25">
      <c r="A125" s="3">
        <f>TITRES_STAT!B128</f>
        <v>42185</v>
      </c>
      <c r="B125" s="6">
        <f>TITRES_STAT!C128</f>
        <v>7.45</v>
      </c>
      <c r="C125" s="6">
        <f>TITRES_STAT!D128</f>
        <v>3.0005000000000002</v>
      </c>
      <c r="D125" s="6">
        <f>TITRES_STAT!E128</f>
        <v>12269</v>
      </c>
      <c r="E125" s="2">
        <f t="shared" si="4"/>
        <v>522220</v>
      </c>
      <c r="F125" s="6" t="str">
        <f t="shared" si="7"/>
        <v>BEARISH</v>
      </c>
      <c r="G125" s="6" t="str">
        <f t="shared" si="6"/>
        <v>NEUTRAL</v>
      </c>
      <c r="H125" s="6" t="str">
        <f t="shared" si="5"/>
        <v>CONFIRMED BEARISH</v>
      </c>
    </row>
    <row r="126" spans="1:8" ht="13.5" x14ac:dyDescent="0.25">
      <c r="A126" s="3">
        <f>TITRES_STAT!B129</f>
        <v>42186</v>
      </c>
      <c r="B126" s="6">
        <f>TITRES_STAT!C129</f>
        <v>7.45</v>
      </c>
      <c r="C126" s="6">
        <f>TITRES_STAT!D129</f>
        <v>3.0005000000000002</v>
      </c>
      <c r="D126" s="6">
        <f>TITRES_STAT!E129</f>
        <v>1539</v>
      </c>
      <c r="E126" s="2">
        <f t="shared" si="4"/>
        <v>522220</v>
      </c>
      <c r="F126" s="6" t="str">
        <f t="shared" si="7"/>
        <v>BEARISH</v>
      </c>
      <c r="G126" s="6" t="str">
        <f t="shared" si="6"/>
        <v>NEUTRAL</v>
      </c>
      <c r="H126" s="6" t="str">
        <f t="shared" si="5"/>
        <v>CONFIRMED BEARISH</v>
      </c>
    </row>
    <row r="127" spans="1:8" ht="13.5" x14ac:dyDescent="0.25">
      <c r="A127" s="3">
        <f>TITRES_STAT!B130</f>
        <v>42187</v>
      </c>
      <c r="B127" s="6">
        <f>TITRES_STAT!C130</f>
        <v>7.45</v>
      </c>
      <c r="C127" s="6">
        <f>TITRES_STAT!D130</f>
        <v>3.0005000000000002</v>
      </c>
      <c r="D127" s="6">
        <f>TITRES_STAT!E130</f>
        <v>39</v>
      </c>
      <c r="E127" s="2">
        <f t="shared" si="4"/>
        <v>522220</v>
      </c>
      <c r="F127" s="6" t="str">
        <f t="shared" si="7"/>
        <v>NEUTRAL</v>
      </c>
      <c r="G127" s="6" t="str">
        <f t="shared" si="6"/>
        <v>NEUTRAL</v>
      </c>
      <c r="H127" s="6" t="str">
        <f t="shared" si="5"/>
        <v>NEUTRAL</v>
      </c>
    </row>
    <row r="128" spans="1:8" ht="13.5" x14ac:dyDescent="0.25">
      <c r="A128" s="3">
        <f>TITRES_STAT!B131</f>
        <v>42188</v>
      </c>
      <c r="B128" s="6">
        <f>TITRES_STAT!C131</f>
        <v>7.45</v>
      </c>
      <c r="C128" s="6">
        <f>TITRES_STAT!D131</f>
        <v>3.0005000000000002</v>
      </c>
      <c r="D128" s="6">
        <f>TITRES_STAT!E131</f>
        <v>58</v>
      </c>
      <c r="E128" s="2">
        <f t="shared" si="4"/>
        <v>522220</v>
      </c>
      <c r="F128" s="6" t="str">
        <f t="shared" si="7"/>
        <v>NEUTRAL</v>
      </c>
      <c r="G128" s="6" t="str">
        <f t="shared" si="6"/>
        <v>NEUTRAL</v>
      </c>
      <c r="H128" s="6" t="str">
        <f t="shared" si="5"/>
        <v>NEUTRAL</v>
      </c>
    </row>
    <row r="129" spans="1:8" ht="13.5" x14ac:dyDescent="0.25">
      <c r="A129" s="3">
        <f>TITRES_STAT!B132</f>
        <v>42191</v>
      </c>
      <c r="B129" s="6">
        <f>TITRES_STAT!C132</f>
        <v>7.45</v>
      </c>
      <c r="C129" s="6">
        <f>TITRES_STAT!D132</f>
        <v>3.0005000000000002</v>
      </c>
      <c r="D129" s="6">
        <f>TITRES_STAT!E132</f>
        <v>800</v>
      </c>
      <c r="E129" s="2">
        <f t="shared" si="4"/>
        <v>522220</v>
      </c>
      <c r="F129" s="6" t="str">
        <f t="shared" si="7"/>
        <v>NEUTRAL</v>
      </c>
      <c r="G129" s="6" t="str">
        <f t="shared" si="6"/>
        <v>NEUTRAL</v>
      </c>
      <c r="H129" s="6" t="str">
        <f t="shared" si="5"/>
        <v>NEUTRAL</v>
      </c>
    </row>
    <row r="130" spans="1:8" ht="13.5" x14ac:dyDescent="0.25">
      <c r="A130" s="3">
        <f>TITRES_STAT!B133</f>
        <v>42192</v>
      </c>
      <c r="B130" s="6">
        <f>TITRES_STAT!C133</f>
        <v>7.45</v>
      </c>
      <c r="C130" s="6">
        <f>TITRES_STAT!D133</f>
        <v>3.0005000000000002</v>
      </c>
      <c r="D130" s="6">
        <f>TITRES_STAT!E133</f>
        <v>213</v>
      </c>
      <c r="E130" s="2">
        <f t="shared" si="4"/>
        <v>522220</v>
      </c>
      <c r="F130" s="6" t="str">
        <f t="shared" si="7"/>
        <v>NEUTRAL</v>
      </c>
      <c r="G130" s="6" t="str">
        <f t="shared" si="6"/>
        <v>NEUTRAL</v>
      </c>
      <c r="H130" s="6" t="str">
        <f t="shared" si="5"/>
        <v>NEUTRAL</v>
      </c>
    </row>
    <row r="131" spans="1:8" ht="13.5" x14ac:dyDescent="0.25">
      <c r="A131" s="3">
        <f>TITRES_STAT!B134</f>
        <v>42193</v>
      </c>
      <c r="B131" s="6">
        <f>TITRES_STAT!C134</f>
        <v>7.45</v>
      </c>
      <c r="C131" s="6">
        <f>TITRES_STAT!D134</f>
        <v>3.0005000000000002</v>
      </c>
      <c r="D131" s="6">
        <f>TITRES_STAT!E134</f>
        <v>300</v>
      </c>
      <c r="E131" s="2">
        <f t="shared" si="4"/>
        <v>522220</v>
      </c>
      <c r="F131" s="6" t="str">
        <f t="shared" si="7"/>
        <v>NEUTRAL</v>
      </c>
      <c r="G131" s="6" t="str">
        <f t="shared" si="6"/>
        <v>NEUTRAL</v>
      </c>
      <c r="H131" s="6" t="str">
        <f t="shared" si="5"/>
        <v>NEUTRAL</v>
      </c>
    </row>
    <row r="132" spans="1:8" ht="13.5" x14ac:dyDescent="0.25">
      <c r="A132" s="3">
        <f>TITRES_STAT!B135</f>
        <v>42194</v>
      </c>
      <c r="B132" s="6">
        <f>TITRES_STAT!C135</f>
        <v>7.7</v>
      </c>
      <c r="C132" s="6">
        <f>TITRES_STAT!D135</f>
        <v>3.1012</v>
      </c>
      <c r="D132" s="6">
        <f>TITRES_STAT!E135</f>
        <v>37700</v>
      </c>
      <c r="E132" s="2">
        <f t="shared" ref="E132:E195" si="8">IF(B132&gt;B131, E131+D132, IF(B132&lt;B131, E131-D132, E131))</f>
        <v>559920</v>
      </c>
      <c r="F132" s="6" t="str">
        <f t="shared" si="7"/>
        <v>BULLISH</v>
      </c>
      <c r="G132" s="6" t="str">
        <f t="shared" si="6"/>
        <v>STRONG</v>
      </c>
      <c r="H132" s="6" t="str">
        <f t="shared" si="5"/>
        <v>CONFIRMED BULLISH</v>
      </c>
    </row>
    <row r="133" spans="1:8" ht="13.5" x14ac:dyDescent="0.25">
      <c r="A133" s="3">
        <f>TITRES_STAT!B136</f>
        <v>42195</v>
      </c>
      <c r="B133" s="6">
        <f>TITRES_STAT!C136</f>
        <v>7.7</v>
      </c>
      <c r="C133" s="6">
        <f>TITRES_STAT!D136</f>
        <v>3.1012</v>
      </c>
      <c r="D133" s="6">
        <f>TITRES_STAT!E136</f>
        <v>49002</v>
      </c>
      <c r="E133" s="2">
        <f t="shared" si="8"/>
        <v>559920</v>
      </c>
      <c r="F133" s="6" t="str">
        <f t="shared" si="7"/>
        <v>BULLISH</v>
      </c>
      <c r="G133" s="6" t="str">
        <f t="shared" si="6"/>
        <v>STRONG</v>
      </c>
      <c r="H133" s="6" t="str">
        <f t="shared" si="5"/>
        <v>CONFIRMED BULLISH</v>
      </c>
    </row>
    <row r="134" spans="1:8" ht="13.5" x14ac:dyDescent="0.25">
      <c r="A134" s="3">
        <f>TITRES_STAT!B137</f>
        <v>42198</v>
      </c>
      <c r="B134" s="6">
        <f>TITRES_STAT!C137</f>
        <v>7.7</v>
      </c>
      <c r="C134" s="6">
        <f>TITRES_STAT!D137</f>
        <v>3.1012</v>
      </c>
      <c r="D134" s="6">
        <f>TITRES_STAT!E137</f>
        <v>1229</v>
      </c>
      <c r="E134" s="2">
        <f t="shared" si="8"/>
        <v>559920</v>
      </c>
      <c r="F134" s="6" t="str">
        <f t="shared" si="7"/>
        <v>BULLISH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42199</v>
      </c>
      <c r="B135" s="6">
        <f>TITRES_STAT!C138</f>
        <v>7.6</v>
      </c>
      <c r="C135" s="6">
        <f>TITRES_STAT!D138</f>
        <v>3.0609000000000002</v>
      </c>
      <c r="D135" s="6">
        <f>TITRES_STAT!E138</f>
        <v>3150</v>
      </c>
      <c r="E135" s="2">
        <f t="shared" si="8"/>
        <v>556770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CONFIRMED BULLISH</v>
      </c>
    </row>
    <row r="136" spans="1:8" ht="13.5" x14ac:dyDescent="0.25">
      <c r="A136" s="3">
        <f>TITRES_STAT!B139</f>
        <v>42200</v>
      </c>
      <c r="B136" s="6">
        <f>TITRES_STAT!C139</f>
        <v>7.7</v>
      </c>
      <c r="C136" s="6">
        <f>TITRES_STAT!D139</f>
        <v>3.1012</v>
      </c>
      <c r="D136" s="6">
        <f>TITRES_STAT!E139</f>
        <v>846</v>
      </c>
      <c r="E136" s="2">
        <f t="shared" si="8"/>
        <v>557616</v>
      </c>
      <c r="F136" s="6" t="str">
        <f t="shared" ref="F136:F199" si="11">IF(E136&gt;E131,"BULLISH",IF(E136&lt;E131,"BEARISH","NEUTRAL"))</f>
        <v>BULLISH</v>
      </c>
      <c r="G136" s="6" t="str">
        <f t="shared" si="10"/>
        <v>STRONG</v>
      </c>
      <c r="H136" s="6" t="str">
        <f t="shared" si="9"/>
        <v>CONFIRMED BULLISH</v>
      </c>
    </row>
    <row r="137" spans="1:8" ht="13.5" x14ac:dyDescent="0.25">
      <c r="A137" s="3">
        <f>TITRES_STAT!B140</f>
        <v>42201</v>
      </c>
      <c r="B137" s="6">
        <f>TITRES_STAT!C140</f>
        <v>7.7</v>
      </c>
      <c r="C137" s="6">
        <f>TITRES_STAT!D140</f>
        <v>3.1012</v>
      </c>
      <c r="D137" s="6">
        <f>TITRES_STAT!E140</f>
        <v>0</v>
      </c>
      <c r="E137" s="2">
        <f t="shared" si="8"/>
        <v>557616</v>
      </c>
      <c r="F137" s="6" t="str">
        <f t="shared" si="11"/>
        <v>BEARISH</v>
      </c>
      <c r="G137" s="6" t="str">
        <f t="shared" si="10"/>
        <v>NEUTRAL</v>
      </c>
      <c r="H137" s="6" t="str">
        <f t="shared" si="9"/>
        <v>NEUTRAL</v>
      </c>
    </row>
    <row r="138" spans="1:8" ht="13.5" x14ac:dyDescent="0.25">
      <c r="A138" s="3">
        <f>TITRES_STAT!B141</f>
        <v>42205</v>
      </c>
      <c r="B138" s="6">
        <f>TITRES_STAT!C141</f>
        <v>8.0399999999999991</v>
      </c>
      <c r="C138" s="6">
        <f>TITRES_STAT!D141</f>
        <v>3.2381000000000002</v>
      </c>
      <c r="D138" s="6">
        <f>TITRES_STAT!E141</f>
        <v>3855</v>
      </c>
      <c r="E138" s="2">
        <f t="shared" si="8"/>
        <v>561471</v>
      </c>
      <c r="F138" s="6" t="str">
        <f t="shared" si="11"/>
        <v>BULLISH</v>
      </c>
      <c r="G138" s="6" t="str">
        <f t="shared" si="10"/>
        <v>NEUTRAL</v>
      </c>
      <c r="H138" s="6" t="str">
        <f t="shared" si="9"/>
        <v>CONFIRMED BULLISH</v>
      </c>
    </row>
    <row r="139" spans="1:8" ht="13.5" x14ac:dyDescent="0.25">
      <c r="A139" s="3">
        <f>TITRES_STAT!B142</f>
        <v>42206</v>
      </c>
      <c r="B139" s="6">
        <f>TITRES_STAT!C142</f>
        <v>8.0299999999999994</v>
      </c>
      <c r="C139" s="6">
        <f>TITRES_STAT!D142</f>
        <v>3.2341000000000002</v>
      </c>
      <c r="D139" s="6">
        <f>TITRES_STAT!E142</f>
        <v>4894</v>
      </c>
      <c r="E139" s="2">
        <f t="shared" si="8"/>
        <v>556577</v>
      </c>
      <c r="F139" s="6" t="str">
        <f t="shared" si="11"/>
        <v>BEARISH</v>
      </c>
      <c r="G139" s="6" t="str">
        <f t="shared" si="10"/>
        <v>NEUTRAL</v>
      </c>
      <c r="H139" s="6" t="str">
        <f t="shared" si="9"/>
        <v>BEARISH DIVERGENCE</v>
      </c>
    </row>
    <row r="140" spans="1:8" ht="13.5" x14ac:dyDescent="0.25">
      <c r="A140" s="3">
        <f>TITRES_STAT!B143</f>
        <v>42207</v>
      </c>
      <c r="B140" s="6">
        <f>TITRES_STAT!C143</f>
        <v>8.0299999999999994</v>
      </c>
      <c r="C140" s="6">
        <f>TITRES_STAT!D143</f>
        <v>3.2341000000000002</v>
      </c>
      <c r="D140" s="6">
        <f>TITRES_STAT!E143</f>
        <v>0</v>
      </c>
      <c r="E140" s="2">
        <f t="shared" si="8"/>
        <v>556577</v>
      </c>
      <c r="F140" s="6" t="str">
        <f t="shared" si="11"/>
        <v>BEARISH</v>
      </c>
      <c r="G140" s="6" t="str">
        <f t="shared" si="10"/>
        <v>NEUTRAL</v>
      </c>
      <c r="H140" s="6" t="str">
        <f t="shared" si="9"/>
        <v>BEARISH DIVERGENCE</v>
      </c>
    </row>
    <row r="141" spans="1:8" ht="13.5" x14ac:dyDescent="0.25">
      <c r="A141" s="3">
        <f>TITRES_STAT!B144</f>
        <v>42208</v>
      </c>
      <c r="B141" s="6">
        <f>TITRES_STAT!C144</f>
        <v>8.1</v>
      </c>
      <c r="C141" s="6">
        <f>TITRES_STAT!D144</f>
        <v>3.2623000000000002</v>
      </c>
      <c r="D141" s="6">
        <f>TITRES_STAT!E144</f>
        <v>6195</v>
      </c>
      <c r="E141" s="2">
        <f t="shared" si="8"/>
        <v>562772</v>
      </c>
      <c r="F141" s="6" t="str">
        <f t="shared" si="11"/>
        <v>BULLISH</v>
      </c>
      <c r="G141" s="6" t="str">
        <f t="shared" si="10"/>
        <v>NEUTRAL</v>
      </c>
      <c r="H141" s="6" t="str">
        <f t="shared" si="9"/>
        <v>CONFIRMED BULLISH</v>
      </c>
    </row>
    <row r="142" spans="1:8" ht="13.5" x14ac:dyDescent="0.25">
      <c r="A142" s="3">
        <f>TITRES_STAT!B145</f>
        <v>42209</v>
      </c>
      <c r="B142" s="6">
        <f>TITRES_STAT!C145</f>
        <v>8.1999999999999993</v>
      </c>
      <c r="C142" s="6">
        <f>TITRES_STAT!D145</f>
        <v>3.3026</v>
      </c>
      <c r="D142" s="6">
        <f>TITRES_STAT!E145</f>
        <v>41912</v>
      </c>
      <c r="E142" s="2">
        <f t="shared" si="8"/>
        <v>604684</v>
      </c>
      <c r="F142" s="6" t="str">
        <f t="shared" si="11"/>
        <v>BULLISH</v>
      </c>
      <c r="G142" s="6" t="str">
        <f t="shared" si="10"/>
        <v>STRONG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8.1999999999999993</v>
      </c>
      <c r="C143" s="6">
        <f>TITRES_STAT!D146</f>
        <v>3.3026</v>
      </c>
      <c r="D143" s="6">
        <f>TITRES_STAT!E146</f>
        <v>0</v>
      </c>
      <c r="E143" s="2">
        <f t="shared" si="8"/>
        <v>604684</v>
      </c>
      <c r="F143" s="6" t="str">
        <f t="shared" si="11"/>
        <v>BULLISH</v>
      </c>
      <c r="G143" s="6" t="str">
        <f t="shared" si="10"/>
        <v>STRONG</v>
      </c>
      <c r="H143" s="6" t="str">
        <f t="shared" si="9"/>
        <v>CONFIRMED BULLISH</v>
      </c>
    </row>
    <row r="144" spans="1:8" ht="13.5" x14ac:dyDescent="0.25">
      <c r="A144" s="3">
        <f>TITRES_STAT!B147</f>
        <v>42213</v>
      </c>
      <c r="B144" s="6">
        <f>TITRES_STAT!C147</f>
        <v>8.1999999999999993</v>
      </c>
      <c r="C144" s="6">
        <f>TITRES_STAT!D147</f>
        <v>3.3026</v>
      </c>
      <c r="D144" s="6">
        <f>TITRES_STAT!E147</f>
        <v>1633</v>
      </c>
      <c r="E144" s="2">
        <f t="shared" si="8"/>
        <v>604684</v>
      </c>
      <c r="F144" s="6" t="str">
        <f t="shared" si="11"/>
        <v>BULLISH</v>
      </c>
      <c r="G144" s="6" t="str">
        <f t="shared" si="10"/>
        <v>STRONG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8.1999999999999993</v>
      </c>
      <c r="C145" s="6">
        <f>TITRES_STAT!D148</f>
        <v>3.3026</v>
      </c>
      <c r="D145" s="6">
        <f>TITRES_STAT!E148</f>
        <v>0</v>
      </c>
      <c r="E145" s="2">
        <f t="shared" si="8"/>
        <v>604684</v>
      </c>
      <c r="F145" s="6" t="str">
        <f t="shared" si="11"/>
        <v>BULLISH</v>
      </c>
      <c r="G145" s="6" t="str">
        <f t="shared" si="10"/>
        <v>STRONG</v>
      </c>
      <c r="H145" s="6" t="str">
        <f t="shared" si="9"/>
        <v>CONFIRMED BULLISH</v>
      </c>
    </row>
    <row r="146" spans="1:8" ht="13.5" x14ac:dyDescent="0.25">
      <c r="A146" s="3">
        <f>TITRES_STAT!B149</f>
        <v>42215</v>
      </c>
      <c r="B146" s="6">
        <f>TITRES_STAT!C149</f>
        <v>8.1999999999999993</v>
      </c>
      <c r="C146" s="6">
        <f>TITRES_STAT!D149</f>
        <v>3.3026</v>
      </c>
      <c r="D146" s="6">
        <f>TITRES_STAT!E149</f>
        <v>0</v>
      </c>
      <c r="E146" s="2">
        <f t="shared" si="8"/>
        <v>604684</v>
      </c>
      <c r="F146" s="6" t="str">
        <f t="shared" si="11"/>
        <v>BULLISH</v>
      </c>
      <c r="G146" s="6" t="str">
        <f t="shared" si="10"/>
        <v>STRONG</v>
      </c>
      <c r="H146" s="6" t="str">
        <f t="shared" si="9"/>
        <v>CONFIRMED BULLISH</v>
      </c>
    </row>
    <row r="147" spans="1:8" ht="13.5" x14ac:dyDescent="0.25">
      <c r="A147" s="3">
        <f>TITRES_STAT!B150</f>
        <v>42216</v>
      </c>
      <c r="B147" s="6">
        <f>TITRES_STAT!C150</f>
        <v>8.1999999999999993</v>
      </c>
      <c r="C147" s="6">
        <f>TITRES_STAT!D150</f>
        <v>3.3026</v>
      </c>
      <c r="D147" s="6">
        <f>TITRES_STAT!E150</f>
        <v>0</v>
      </c>
      <c r="E147" s="2">
        <f t="shared" si="8"/>
        <v>604684</v>
      </c>
      <c r="F147" s="6" t="str">
        <f t="shared" si="11"/>
        <v>NEUTRAL</v>
      </c>
      <c r="G147" s="6" t="str">
        <f t="shared" si="10"/>
        <v>NEUTRAL</v>
      </c>
      <c r="H147" s="6" t="str">
        <f t="shared" si="9"/>
        <v>NEUTRAL</v>
      </c>
    </row>
    <row r="148" spans="1:8" ht="13.5" x14ac:dyDescent="0.25">
      <c r="A148" s="3">
        <f>TITRES_STAT!B151</f>
        <v>42219</v>
      </c>
      <c r="B148" s="6">
        <f>TITRES_STAT!C151</f>
        <v>8.1999999999999993</v>
      </c>
      <c r="C148" s="6">
        <f>TITRES_STAT!D151</f>
        <v>3.3026</v>
      </c>
      <c r="D148" s="6">
        <f>TITRES_STAT!E151</f>
        <v>100</v>
      </c>
      <c r="E148" s="2">
        <f t="shared" si="8"/>
        <v>604684</v>
      </c>
      <c r="F148" s="6" t="str">
        <f t="shared" si="11"/>
        <v>NEUTRAL</v>
      </c>
      <c r="G148" s="6" t="str">
        <f t="shared" si="10"/>
        <v>NEUTRAL</v>
      </c>
      <c r="H148" s="6" t="str">
        <f t="shared" si="9"/>
        <v>NEUTRAL</v>
      </c>
    </row>
    <row r="149" spans="1:8" ht="13.5" x14ac:dyDescent="0.25">
      <c r="A149" s="3">
        <f>TITRES_STAT!B152</f>
        <v>42220</v>
      </c>
      <c r="B149" s="6">
        <f>TITRES_STAT!C152</f>
        <v>8.1999999999999993</v>
      </c>
      <c r="C149" s="6">
        <f>TITRES_STAT!D152</f>
        <v>3.3026</v>
      </c>
      <c r="D149" s="6">
        <f>TITRES_STAT!E152</f>
        <v>861</v>
      </c>
      <c r="E149" s="2">
        <f t="shared" si="8"/>
        <v>604684</v>
      </c>
      <c r="F149" s="6" t="str">
        <f t="shared" si="11"/>
        <v>NEUTRAL</v>
      </c>
      <c r="G149" s="6" t="str">
        <f t="shared" si="10"/>
        <v>NEUTRAL</v>
      </c>
      <c r="H149" s="6" t="str">
        <f t="shared" si="9"/>
        <v>NEUTRAL</v>
      </c>
    </row>
    <row r="150" spans="1:8" ht="13.5" x14ac:dyDescent="0.25">
      <c r="A150" s="3">
        <f>TITRES_STAT!B153</f>
        <v>42221</v>
      </c>
      <c r="B150" s="6">
        <f>TITRES_STAT!C153</f>
        <v>8.1999999999999993</v>
      </c>
      <c r="C150" s="6">
        <f>TITRES_STAT!D153</f>
        <v>3.3026</v>
      </c>
      <c r="D150" s="6">
        <f>TITRES_STAT!E153</f>
        <v>0</v>
      </c>
      <c r="E150" s="2">
        <f t="shared" si="8"/>
        <v>604684</v>
      </c>
      <c r="F150" s="6" t="str">
        <f t="shared" si="11"/>
        <v>NEUTRAL</v>
      </c>
      <c r="G150" s="6" t="str">
        <f t="shared" si="10"/>
        <v>NEUTRAL</v>
      </c>
      <c r="H150" s="6" t="str">
        <f t="shared" si="9"/>
        <v>NEUTRAL</v>
      </c>
    </row>
    <row r="151" spans="1:8" ht="13.5" x14ac:dyDescent="0.25">
      <c r="A151" s="3">
        <f>TITRES_STAT!B154</f>
        <v>42222</v>
      </c>
      <c r="B151" s="6">
        <f>TITRES_STAT!C154</f>
        <v>8.1999999999999993</v>
      </c>
      <c r="C151" s="6">
        <f>TITRES_STAT!D154</f>
        <v>3.3026</v>
      </c>
      <c r="D151" s="6">
        <f>TITRES_STAT!E154</f>
        <v>4000</v>
      </c>
      <c r="E151" s="2">
        <f t="shared" si="8"/>
        <v>604684</v>
      </c>
      <c r="F151" s="6" t="str">
        <f t="shared" si="11"/>
        <v>NEUTRAL</v>
      </c>
      <c r="G151" s="6" t="str">
        <f t="shared" si="10"/>
        <v>NEUTRAL</v>
      </c>
      <c r="H151" s="6" t="str">
        <f t="shared" si="9"/>
        <v>NEUTRAL</v>
      </c>
    </row>
    <row r="152" spans="1:8" ht="13.5" x14ac:dyDescent="0.25">
      <c r="A152" s="3">
        <f>TITRES_STAT!B155</f>
        <v>42223</v>
      </c>
      <c r="B152" s="6">
        <f>TITRES_STAT!C155</f>
        <v>8.44</v>
      </c>
      <c r="C152" s="6">
        <f>TITRES_STAT!D155</f>
        <v>3.3992</v>
      </c>
      <c r="D152" s="6">
        <f>TITRES_STAT!E155</f>
        <v>1</v>
      </c>
      <c r="E152" s="2">
        <f t="shared" si="8"/>
        <v>604685</v>
      </c>
      <c r="F152" s="6" t="str">
        <f t="shared" si="11"/>
        <v>BULLISH</v>
      </c>
      <c r="G152" s="6" t="str">
        <f t="shared" si="10"/>
        <v>NEUTRAL</v>
      </c>
      <c r="H152" s="6" t="str">
        <f t="shared" si="9"/>
        <v>CONFIRMED BULLISH</v>
      </c>
    </row>
    <row r="153" spans="1:8" ht="13.5" x14ac:dyDescent="0.25">
      <c r="A153" s="3">
        <f>TITRES_STAT!B156</f>
        <v>42226</v>
      </c>
      <c r="B153" s="6">
        <f>TITRES_STAT!C156</f>
        <v>8.44</v>
      </c>
      <c r="C153" s="6">
        <f>TITRES_STAT!D156</f>
        <v>3.3992</v>
      </c>
      <c r="D153" s="6">
        <f>TITRES_STAT!E156</f>
        <v>0</v>
      </c>
      <c r="E153" s="2">
        <f t="shared" si="8"/>
        <v>604685</v>
      </c>
      <c r="F153" s="6" t="str">
        <f t="shared" si="11"/>
        <v>BULLISH</v>
      </c>
      <c r="G153" s="6" t="str">
        <f t="shared" si="10"/>
        <v>NEUTRAL</v>
      </c>
      <c r="H153" s="6" t="str">
        <f t="shared" si="9"/>
        <v>CONFIRMED BULLISH</v>
      </c>
    </row>
    <row r="154" spans="1:8" ht="13.5" x14ac:dyDescent="0.25">
      <c r="A154" s="3">
        <f>TITRES_STAT!B157</f>
        <v>42227</v>
      </c>
      <c r="B154" s="6">
        <f>TITRES_STAT!C157</f>
        <v>8.44</v>
      </c>
      <c r="C154" s="6">
        <f>TITRES_STAT!D157</f>
        <v>3.3992</v>
      </c>
      <c r="D154" s="6">
        <f>TITRES_STAT!E157</f>
        <v>0</v>
      </c>
      <c r="E154" s="2">
        <f t="shared" si="8"/>
        <v>604685</v>
      </c>
      <c r="F154" s="6" t="str">
        <f t="shared" si="11"/>
        <v>BULLISH</v>
      </c>
      <c r="G154" s="6" t="str">
        <f t="shared" si="10"/>
        <v>NEUTRAL</v>
      </c>
      <c r="H154" s="6" t="str">
        <f t="shared" si="9"/>
        <v>CONFIRMED BULLISH</v>
      </c>
    </row>
    <row r="155" spans="1:8" ht="13.5" x14ac:dyDescent="0.25">
      <c r="A155" s="3">
        <f>TITRES_STAT!B158</f>
        <v>42228</v>
      </c>
      <c r="B155" s="6">
        <f>TITRES_STAT!C158</f>
        <v>8.1999999999999993</v>
      </c>
      <c r="C155" s="6">
        <f>TITRES_STAT!D158</f>
        <v>3.3026</v>
      </c>
      <c r="D155" s="6">
        <f>TITRES_STAT!E158</f>
        <v>150</v>
      </c>
      <c r="E155" s="2">
        <f t="shared" si="8"/>
        <v>604535</v>
      </c>
      <c r="F155" s="6" t="str">
        <f t="shared" si="11"/>
        <v>BEARISH</v>
      </c>
      <c r="G155" s="6" t="str">
        <f t="shared" si="10"/>
        <v>NEUTRAL</v>
      </c>
      <c r="H155" s="6" t="str">
        <f t="shared" si="9"/>
        <v>NEUTRAL</v>
      </c>
    </row>
    <row r="156" spans="1:8" ht="13.5" x14ac:dyDescent="0.25">
      <c r="A156" s="3">
        <f>TITRES_STAT!B159</f>
        <v>42230</v>
      </c>
      <c r="B156" s="6">
        <f>TITRES_STAT!C159</f>
        <v>8.1999999999999993</v>
      </c>
      <c r="C156" s="6">
        <f>TITRES_STAT!D159</f>
        <v>3.3026</v>
      </c>
      <c r="D156" s="6">
        <f>TITRES_STAT!E159</f>
        <v>0</v>
      </c>
      <c r="E156" s="2">
        <f t="shared" si="8"/>
        <v>604535</v>
      </c>
      <c r="F156" s="6" t="str">
        <f t="shared" si="11"/>
        <v>BEARISH</v>
      </c>
      <c r="G156" s="6" t="str">
        <f t="shared" si="10"/>
        <v>NEUTRAL</v>
      </c>
      <c r="H156" s="6" t="str">
        <f t="shared" si="9"/>
        <v>NEUTRAL</v>
      </c>
    </row>
    <row r="157" spans="1:8" ht="13.5" x14ac:dyDescent="0.25">
      <c r="A157" s="3">
        <f>TITRES_STAT!B160</f>
        <v>42233</v>
      </c>
      <c r="B157" s="6">
        <f>TITRES_STAT!C160</f>
        <v>8.1999999999999993</v>
      </c>
      <c r="C157" s="6">
        <f>TITRES_STAT!D160</f>
        <v>3.3026</v>
      </c>
      <c r="D157" s="6">
        <f>TITRES_STAT!E160</f>
        <v>195</v>
      </c>
      <c r="E157" s="2">
        <f t="shared" si="8"/>
        <v>604535</v>
      </c>
      <c r="F157" s="6" t="str">
        <f t="shared" si="11"/>
        <v>BEARISH</v>
      </c>
      <c r="G157" s="6" t="str">
        <f t="shared" si="10"/>
        <v>NEUTRAL</v>
      </c>
      <c r="H157" s="6" t="str">
        <f t="shared" si="9"/>
        <v>CONFIRMED BEARISH</v>
      </c>
    </row>
    <row r="158" spans="1:8" ht="13.5" x14ac:dyDescent="0.25">
      <c r="A158" s="3">
        <f>TITRES_STAT!B161</f>
        <v>42234</v>
      </c>
      <c r="B158" s="6">
        <f>TITRES_STAT!C161</f>
        <v>8.44</v>
      </c>
      <c r="C158" s="6">
        <f>TITRES_STAT!D161</f>
        <v>3.3992</v>
      </c>
      <c r="D158" s="6">
        <f>TITRES_STAT!E161</f>
        <v>1415</v>
      </c>
      <c r="E158" s="2">
        <f t="shared" si="8"/>
        <v>605950</v>
      </c>
      <c r="F158" s="6" t="str">
        <f t="shared" si="11"/>
        <v>BULLISH</v>
      </c>
      <c r="G158" s="6" t="str">
        <f t="shared" si="10"/>
        <v>NEUTRAL</v>
      </c>
      <c r="H158" s="6" t="str">
        <f t="shared" si="9"/>
        <v>NEUTRAL</v>
      </c>
    </row>
    <row r="159" spans="1:8" ht="13.5" x14ac:dyDescent="0.25">
      <c r="A159" s="3">
        <f>TITRES_STAT!B162</f>
        <v>42235</v>
      </c>
      <c r="B159" s="6">
        <f>TITRES_STAT!C162</f>
        <v>8.44</v>
      </c>
      <c r="C159" s="6">
        <f>TITRES_STAT!D162</f>
        <v>3.3992</v>
      </c>
      <c r="D159" s="6">
        <f>TITRES_STAT!E162</f>
        <v>0</v>
      </c>
      <c r="E159" s="2">
        <f t="shared" si="8"/>
        <v>605950</v>
      </c>
      <c r="F159" s="6" t="str">
        <f t="shared" si="11"/>
        <v>BULLISH</v>
      </c>
      <c r="G159" s="6" t="str">
        <f t="shared" si="10"/>
        <v>NEUTRAL</v>
      </c>
      <c r="H159" s="6" t="str">
        <f t="shared" si="9"/>
        <v>NEUTRAL</v>
      </c>
    </row>
    <row r="160" spans="1:8" ht="13.5" x14ac:dyDescent="0.25">
      <c r="A160" s="3">
        <f>TITRES_STAT!B163</f>
        <v>42236</v>
      </c>
      <c r="B160" s="6">
        <f>TITRES_STAT!C163</f>
        <v>8.44</v>
      </c>
      <c r="C160" s="6">
        <f>TITRES_STAT!D163</f>
        <v>3.3992</v>
      </c>
      <c r="D160" s="6">
        <f>TITRES_STAT!E163</f>
        <v>0</v>
      </c>
      <c r="E160" s="2">
        <f t="shared" si="8"/>
        <v>605950</v>
      </c>
      <c r="F160" s="6" t="str">
        <f t="shared" si="11"/>
        <v>BULLISH</v>
      </c>
      <c r="G160" s="6" t="str">
        <f t="shared" si="10"/>
        <v>NEUTRAL</v>
      </c>
      <c r="H160" s="6" t="str">
        <f t="shared" si="9"/>
        <v>CONFIRMED BULLISH</v>
      </c>
    </row>
    <row r="161" spans="1:8" ht="13.5" x14ac:dyDescent="0.25">
      <c r="A161" s="3">
        <f>TITRES_STAT!B164</f>
        <v>42237</v>
      </c>
      <c r="B161" s="6">
        <f>TITRES_STAT!C164</f>
        <v>8.44</v>
      </c>
      <c r="C161" s="6">
        <f>TITRES_STAT!D164</f>
        <v>3.3992</v>
      </c>
      <c r="D161" s="6">
        <f>TITRES_STAT!E164</f>
        <v>0</v>
      </c>
      <c r="E161" s="2">
        <f t="shared" si="8"/>
        <v>605950</v>
      </c>
      <c r="F161" s="6" t="str">
        <f t="shared" si="11"/>
        <v>BULLISH</v>
      </c>
      <c r="G161" s="6" t="str">
        <f t="shared" si="10"/>
        <v>NEUTRAL</v>
      </c>
      <c r="H161" s="6" t="str">
        <f t="shared" si="9"/>
        <v>CONFIRMED BULLISH</v>
      </c>
    </row>
    <row r="162" spans="1:8" ht="13.5" x14ac:dyDescent="0.25">
      <c r="A162" s="3">
        <f>TITRES_STAT!B165</f>
        <v>42240</v>
      </c>
      <c r="B162" s="6">
        <f>TITRES_STAT!C165</f>
        <v>8.44</v>
      </c>
      <c r="C162" s="6">
        <f>TITRES_STAT!D165</f>
        <v>3.3992</v>
      </c>
      <c r="D162" s="6">
        <f>TITRES_STAT!E165</f>
        <v>0</v>
      </c>
      <c r="E162" s="2">
        <f t="shared" si="8"/>
        <v>605950</v>
      </c>
      <c r="F162" s="6" t="str">
        <f t="shared" si="11"/>
        <v>BULLISH</v>
      </c>
      <c r="G162" s="6" t="str">
        <f t="shared" si="10"/>
        <v>NEUTRAL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8.44</v>
      </c>
      <c r="C163" s="6">
        <f>TITRES_STAT!D166</f>
        <v>3.3992</v>
      </c>
      <c r="D163" s="6">
        <f>TITRES_STAT!E166</f>
        <v>0</v>
      </c>
      <c r="E163" s="2">
        <f t="shared" si="8"/>
        <v>605950</v>
      </c>
      <c r="F163" s="6" t="str">
        <f t="shared" si="11"/>
        <v>NEUTRAL</v>
      </c>
      <c r="G163" s="6" t="str">
        <f t="shared" si="10"/>
        <v>NEUTRAL</v>
      </c>
      <c r="H163" s="6" t="str">
        <f t="shared" si="9"/>
        <v>NEUTRAL</v>
      </c>
    </row>
    <row r="164" spans="1:8" ht="13.5" x14ac:dyDescent="0.25">
      <c r="A164" s="3">
        <f>TITRES_STAT!B167</f>
        <v>42242</v>
      </c>
      <c r="B164" s="6">
        <f>TITRES_STAT!C167</f>
        <v>8.44</v>
      </c>
      <c r="C164" s="6">
        <f>TITRES_STAT!D167</f>
        <v>3.3992</v>
      </c>
      <c r="D164" s="6">
        <f>TITRES_STAT!E167</f>
        <v>0</v>
      </c>
      <c r="E164" s="2">
        <f t="shared" si="8"/>
        <v>605950</v>
      </c>
      <c r="F164" s="6" t="str">
        <f t="shared" si="11"/>
        <v>NEUTRAL</v>
      </c>
      <c r="G164" s="6" t="str">
        <f t="shared" si="10"/>
        <v>NEUTRAL</v>
      </c>
      <c r="H164" s="6" t="str">
        <f t="shared" si="9"/>
        <v>NEUTRAL</v>
      </c>
    </row>
    <row r="165" spans="1:8" ht="13.5" x14ac:dyDescent="0.25">
      <c r="A165" s="3">
        <f>TITRES_STAT!B168</f>
        <v>42243</v>
      </c>
      <c r="B165" s="6">
        <f>TITRES_STAT!C168</f>
        <v>8.1999999999999993</v>
      </c>
      <c r="C165" s="6">
        <f>TITRES_STAT!D168</f>
        <v>3.3026</v>
      </c>
      <c r="D165" s="6">
        <f>TITRES_STAT!E168</f>
        <v>1000</v>
      </c>
      <c r="E165" s="2">
        <f t="shared" si="8"/>
        <v>604950</v>
      </c>
      <c r="F165" s="6" t="str">
        <f t="shared" si="11"/>
        <v>BEARISH</v>
      </c>
      <c r="G165" s="6" t="str">
        <f t="shared" si="10"/>
        <v>NEUTRAL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8.1999999999999993</v>
      </c>
      <c r="C166" s="6">
        <f>TITRES_STAT!D169</f>
        <v>3.3026</v>
      </c>
      <c r="D166" s="6">
        <f>TITRES_STAT!E169</f>
        <v>403</v>
      </c>
      <c r="E166" s="2">
        <f t="shared" si="8"/>
        <v>604950</v>
      </c>
      <c r="F166" s="6" t="str">
        <f t="shared" si="11"/>
        <v>BEARISH</v>
      </c>
      <c r="G166" s="6" t="str">
        <f t="shared" si="10"/>
        <v>NEUTRAL</v>
      </c>
      <c r="H166" s="6" t="str">
        <f t="shared" si="9"/>
        <v>CONFIRMED BEARISH</v>
      </c>
    </row>
    <row r="167" spans="1:8" ht="13.5" x14ac:dyDescent="0.25">
      <c r="A167" s="3">
        <f>TITRES_STAT!B170</f>
        <v>42247</v>
      </c>
      <c r="B167" s="6">
        <f>TITRES_STAT!C170</f>
        <v>8.1999999999999993</v>
      </c>
      <c r="C167" s="6">
        <f>TITRES_STAT!D170</f>
        <v>3.3026</v>
      </c>
      <c r="D167" s="6">
        <f>TITRES_STAT!E170</f>
        <v>0</v>
      </c>
      <c r="E167" s="2">
        <f t="shared" si="8"/>
        <v>604950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8.1999999999999993</v>
      </c>
      <c r="C168" s="6">
        <f>TITRES_STAT!D171</f>
        <v>3.3026</v>
      </c>
      <c r="D168" s="6">
        <f>TITRES_STAT!E171</f>
        <v>0</v>
      </c>
      <c r="E168" s="2">
        <f t="shared" si="8"/>
        <v>604950</v>
      </c>
      <c r="F168" s="6" t="str">
        <f t="shared" si="11"/>
        <v>BEARISH</v>
      </c>
      <c r="G168" s="6" t="str">
        <f t="shared" si="10"/>
        <v>NEUTRAL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8.1999999999999993</v>
      </c>
      <c r="C169" s="6">
        <f>TITRES_STAT!D172</f>
        <v>3.3026</v>
      </c>
      <c r="D169" s="6">
        <f>TITRES_STAT!E172</f>
        <v>1014</v>
      </c>
      <c r="E169" s="2">
        <f t="shared" si="8"/>
        <v>604950</v>
      </c>
      <c r="F169" s="6" t="str">
        <f t="shared" si="11"/>
        <v>BEARISH</v>
      </c>
      <c r="G169" s="6" t="str">
        <f t="shared" si="10"/>
        <v>NEUTRAL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8.1999999999999993</v>
      </c>
      <c r="C170" s="6">
        <f>TITRES_STAT!D173</f>
        <v>3.3026</v>
      </c>
      <c r="D170" s="6">
        <f>TITRES_STAT!E173</f>
        <v>1919</v>
      </c>
      <c r="E170" s="2">
        <f t="shared" si="8"/>
        <v>604950</v>
      </c>
      <c r="F170" s="6" t="str">
        <f t="shared" si="11"/>
        <v>NEUTRAL</v>
      </c>
      <c r="G170" s="6" t="str">
        <f t="shared" si="10"/>
        <v>NEUTRAL</v>
      </c>
      <c r="H170" s="6" t="str">
        <f t="shared" si="9"/>
        <v>NEUTRAL</v>
      </c>
    </row>
    <row r="171" spans="1:8" ht="13.5" x14ac:dyDescent="0.25">
      <c r="A171" s="3">
        <f>TITRES_STAT!B174</f>
        <v>42251</v>
      </c>
      <c r="B171" s="6">
        <f>TITRES_STAT!C174</f>
        <v>8.1999999999999993</v>
      </c>
      <c r="C171" s="6">
        <f>TITRES_STAT!D174</f>
        <v>3.3026</v>
      </c>
      <c r="D171" s="6">
        <f>TITRES_STAT!E174</f>
        <v>1501</v>
      </c>
      <c r="E171" s="2">
        <f t="shared" si="8"/>
        <v>604950</v>
      </c>
      <c r="F171" s="6" t="str">
        <f t="shared" si="11"/>
        <v>NEUTRAL</v>
      </c>
      <c r="G171" s="6" t="str">
        <f t="shared" si="10"/>
        <v>NEUTRAL</v>
      </c>
      <c r="H171" s="6" t="str">
        <f t="shared" si="9"/>
        <v>NEUTRAL</v>
      </c>
    </row>
    <row r="172" spans="1:8" ht="13.5" x14ac:dyDescent="0.25">
      <c r="A172" s="3">
        <f>TITRES_STAT!B175</f>
        <v>42254</v>
      </c>
      <c r="B172" s="6">
        <f>TITRES_STAT!C175</f>
        <v>8.1999999999999993</v>
      </c>
      <c r="C172" s="6">
        <f>TITRES_STAT!D175</f>
        <v>3.3026</v>
      </c>
      <c r="D172" s="6">
        <f>TITRES_STAT!E175</f>
        <v>2243</v>
      </c>
      <c r="E172" s="2">
        <f t="shared" si="8"/>
        <v>604950</v>
      </c>
      <c r="F172" s="6" t="str">
        <f t="shared" si="11"/>
        <v>NEUTRAL</v>
      </c>
      <c r="G172" s="6" t="str">
        <f t="shared" si="10"/>
        <v>NEUTRAL</v>
      </c>
      <c r="H172" s="6" t="str">
        <f t="shared" si="9"/>
        <v>NEUTRAL</v>
      </c>
    </row>
    <row r="173" spans="1:8" ht="13.5" x14ac:dyDescent="0.25">
      <c r="A173" s="3">
        <f>TITRES_STAT!B176</f>
        <v>42255</v>
      </c>
      <c r="B173" s="6">
        <f>TITRES_STAT!C176</f>
        <v>8.1999999999999993</v>
      </c>
      <c r="C173" s="6">
        <f>TITRES_STAT!D176</f>
        <v>3.3026</v>
      </c>
      <c r="D173" s="6">
        <f>TITRES_STAT!E176</f>
        <v>29847</v>
      </c>
      <c r="E173" s="2">
        <f t="shared" si="8"/>
        <v>604950</v>
      </c>
      <c r="F173" s="6" t="str">
        <f t="shared" si="11"/>
        <v>NEUTRAL</v>
      </c>
      <c r="G173" s="6" t="str">
        <f t="shared" si="10"/>
        <v>NEUTRAL</v>
      </c>
      <c r="H173" s="6" t="str">
        <f t="shared" si="9"/>
        <v>NEUTRAL</v>
      </c>
    </row>
    <row r="174" spans="1:8" ht="13.5" x14ac:dyDescent="0.25">
      <c r="A174" s="3">
        <f>TITRES_STAT!B177</f>
        <v>42256</v>
      </c>
      <c r="B174" s="6">
        <f>TITRES_STAT!C177</f>
        <v>8.1999999999999993</v>
      </c>
      <c r="C174" s="6">
        <f>TITRES_STAT!D177</f>
        <v>3.3026</v>
      </c>
      <c r="D174" s="6">
        <f>TITRES_STAT!E177</f>
        <v>0</v>
      </c>
      <c r="E174" s="2">
        <f t="shared" si="8"/>
        <v>604950</v>
      </c>
      <c r="F174" s="6" t="str">
        <f t="shared" si="11"/>
        <v>NEUTRAL</v>
      </c>
      <c r="G174" s="6" t="str">
        <f t="shared" si="10"/>
        <v>NEUTRAL</v>
      </c>
      <c r="H174" s="6" t="str">
        <f t="shared" si="9"/>
        <v>NEUTRAL</v>
      </c>
    </row>
    <row r="175" spans="1:8" ht="13.5" x14ac:dyDescent="0.25">
      <c r="A175" s="3">
        <f>TITRES_STAT!B178</f>
        <v>42257</v>
      </c>
      <c r="B175" s="6">
        <f>TITRES_STAT!C178</f>
        <v>8.1999999999999993</v>
      </c>
      <c r="C175" s="6">
        <f>TITRES_STAT!D178</f>
        <v>3.3026</v>
      </c>
      <c r="D175" s="6">
        <f>TITRES_STAT!E178</f>
        <v>0</v>
      </c>
      <c r="E175" s="2">
        <f t="shared" si="8"/>
        <v>604950</v>
      </c>
      <c r="F175" s="6" t="str">
        <f t="shared" si="11"/>
        <v>NEUTRAL</v>
      </c>
      <c r="G175" s="6" t="str">
        <f t="shared" si="10"/>
        <v>NEUTRAL</v>
      </c>
      <c r="H175" s="6" t="str">
        <f t="shared" si="9"/>
        <v>NEUTRAL</v>
      </c>
    </row>
    <row r="176" spans="1:8" ht="13.5" x14ac:dyDescent="0.25">
      <c r="A176" s="3">
        <f>TITRES_STAT!B179</f>
        <v>42258</v>
      </c>
      <c r="B176" s="6">
        <f>TITRES_STAT!C179</f>
        <v>8.1999999999999993</v>
      </c>
      <c r="C176" s="6">
        <f>TITRES_STAT!D179</f>
        <v>3.3026</v>
      </c>
      <c r="D176" s="6">
        <f>TITRES_STAT!E179</f>
        <v>0</v>
      </c>
      <c r="E176" s="2">
        <f t="shared" si="8"/>
        <v>604950</v>
      </c>
      <c r="F176" s="6" t="str">
        <f t="shared" si="11"/>
        <v>NEUTRAL</v>
      </c>
      <c r="G176" s="6" t="str">
        <f t="shared" si="10"/>
        <v>NEUTRAL</v>
      </c>
      <c r="H176" s="6" t="str">
        <f t="shared" si="9"/>
        <v>NEUTRAL</v>
      </c>
    </row>
    <row r="177" spans="1:8" ht="13.5" x14ac:dyDescent="0.25">
      <c r="A177" s="3">
        <f>TITRES_STAT!B180</f>
        <v>42261</v>
      </c>
      <c r="B177" s="6">
        <f>TITRES_STAT!C180</f>
        <v>8.19</v>
      </c>
      <c r="C177" s="6">
        <f>TITRES_STAT!D180</f>
        <v>3.2986</v>
      </c>
      <c r="D177" s="6">
        <f>TITRES_STAT!E180</f>
        <v>339</v>
      </c>
      <c r="E177" s="2">
        <f t="shared" si="8"/>
        <v>604611</v>
      </c>
      <c r="F177" s="6" t="str">
        <f t="shared" si="11"/>
        <v>BEARISH</v>
      </c>
      <c r="G177" s="6" t="str">
        <f t="shared" si="10"/>
        <v>NEUTRAL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8.19</v>
      </c>
      <c r="C178" s="6">
        <f>TITRES_STAT!D181</f>
        <v>3.2986</v>
      </c>
      <c r="D178" s="6">
        <f>TITRES_STAT!E181</f>
        <v>0</v>
      </c>
      <c r="E178" s="2">
        <f t="shared" si="8"/>
        <v>604611</v>
      </c>
      <c r="F178" s="6" t="str">
        <f t="shared" si="11"/>
        <v>BEARISH</v>
      </c>
      <c r="G178" s="6" t="str">
        <f t="shared" si="10"/>
        <v>NEUTRAL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8.1999999999999993</v>
      </c>
      <c r="C179" s="6">
        <f>TITRES_STAT!D182</f>
        <v>3.3026</v>
      </c>
      <c r="D179" s="6">
        <f>TITRES_STAT!E182</f>
        <v>100</v>
      </c>
      <c r="E179" s="2">
        <f t="shared" si="8"/>
        <v>604711</v>
      </c>
      <c r="F179" s="6" t="str">
        <f t="shared" si="11"/>
        <v>BEARISH</v>
      </c>
      <c r="G179" s="6" t="str">
        <f t="shared" si="10"/>
        <v>NEUTRAL</v>
      </c>
      <c r="H179" s="6" t="str">
        <f t="shared" si="9"/>
        <v>NEUTRAL</v>
      </c>
    </row>
    <row r="180" spans="1:8" ht="13.5" x14ac:dyDescent="0.25">
      <c r="A180" s="3">
        <f>TITRES_STAT!B183</f>
        <v>42264</v>
      </c>
      <c r="B180" s="6">
        <f>TITRES_STAT!C183</f>
        <v>8.3800000000000008</v>
      </c>
      <c r="C180" s="6">
        <f>TITRES_STAT!D183</f>
        <v>3.3751000000000002</v>
      </c>
      <c r="D180" s="6">
        <f>TITRES_STAT!E183</f>
        <v>16506</v>
      </c>
      <c r="E180" s="2">
        <f t="shared" si="8"/>
        <v>621217</v>
      </c>
      <c r="F180" s="6" t="str">
        <f t="shared" si="11"/>
        <v>BULLISH</v>
      </c>
      <c r="G180" s="6" t="str">
        <f t="shared" si="10"/>
        <v>STRONG</v>
      </c>
      <c r="H180" s="6" t="str">
        <f t="shared" si="9"/>
        <v>CONFIRMED BULLISH</v>
      </c>
    </row>
    <row r="181" spans="1:8" ht="13.5" x14ac:dyDescent="0.25">
      <c r="A181" s="3">
        <f>TITRES_STAT!B184</f>
        <v>42265</v>
      </c>
      <c r="B181" s="6">
        <f>TITRES_STAT!C184</f>
        <v>8.3699999999999992</v>
      </c>
      <c r="C181" s="6">
        <f>TITRES_STAT!D184</f>
        <v>3.371</v>
      </c>
      <c r="D181" s="6">
        <f>TITRES_STAT!E184</f>
        <v>50</v>
      </c>
      <c r="E181" s="2">
        <f t="shared" si="8"/>
        <v>621167</v>
      </c>
      <c r="F181" s="6" t="str">
        <f t="shared" si="11"/>
        <v>BULLISH</v>
      </c>
      <c r="G181" s="6" t="str">
        <f t="shared" si="10"/>
        <v>STRONG</v>
      </c>
      <c r="H181" s="6" t="str">
        <f t="shared" si="9"/>
        <v>CONFIRMED BULLISH</v>
      </c>
    </row>
    <row r="182" spans="1:8" ht="13.5" x14ac:dyDescent="0.25">
      <c r="A182" s="3">
        <f>TITRES_STAT!B185</f>
        <v>42268</v>
      </c>
      <c r="B182" s="6">
        <f>TITRES_STAT!C185</f>
        <v>8.3699999999999992</v>
      </c>
      <c r="C182" s="6">
        <f>TITRES_STAT!D185</f>
        <v>3.371</v>
      </c>
      <c r="D182" s="6">
        <f>TITRES_STAT!E185</f>
        <v>15</v>
      </c>
      <c r="E182" s="2">
        <f t="shared" si="8"/>
        <v>621167</v>
      </c>
      <c r="F182" s="6" t="str">
        <f t="shared" si="11"/>
        <v>BULLISH</v>
      </c>
      <c r="G182" s="6" t="str">
        <f t="shared" si="10"/>
        <v>STRONG</v>
      </c>
      <c r="H182" s="6" t="str">
        <f t="shared" si="9"/>
        <v>CONFIRMED BULLISH</v>
      </c>
    </row>
    <row r="183" spans="1:8" ht="13.5" x14ac:dyDescent="0.25">
      <c r="A183" s="3">
        <f>TITRES_STAT!B186</f>
        <v>42269</v>
      </c>
      <c r="B183" s="6">
        <f>TITRES_STAT!C186</f>
        <v>8.3699999999999992</v>
      </c>
      <c r="C183" s="6">
        <f>TITRES_STAT!D186</f>
        <v>3.371</v>
      </c>
      <c r="D183" s="6">
        <f>TITRES_STAT!E186</f>
        <v>0</v>
      </c>
      <c r="E183" s="2">
        <f t="shared" si="8"/>
        <v>621167</v>
      </c>
      <c r="F183" s="6" t="str">
        <f t="shared" si="11"/>
        <v>BULLISH</v>
      </c>
      <c r="G183" s="6" t="str">
        <f t="shared" si="10"/>
        <v>STRONG</v>
      </c>
      <c r="H183" s="6" t="str">
        <f t="shared" si="9"/>
        <v>CONFIRMED BULLISH</v>
      </c>
    </row>
    <row r="184" spans="1:8" ht="13.5" x14ac:dyDescent="0.25">
      <c r="A184" s="3">
        <f>TITRES_STAT!B187</f>
        <v>42270</v>
      </c>
      <c r="B184" s="6">
        <f>TITRES_STAT!C187</f>
        <v>8.3699999999999992</v>
      </c>
      <c r="C184" s="6">
        <f>TITRES_STAT!D187</f>
        <v>3.371</v>
      </c>
      <c r="D184" s="6">
        <f>TITRES_STAT!E187</f>
        <v>0</v>
      </c>
      <c r="E184" s="2">
        <f t="shared" si="8"/>
        <v>621167</v>
      </c>
      <c r="F184" s="6" t="str">
        <f t="shared" si="11"/>
        <v>BULLISH</v>
      </c>
      <c r="G184" s="6" t="str">
        <f t="shared" si="10"/>
        <v>STRONG</v>
      </c>
      <c r="H184" s="6" t="str">
        <f t="shared" si="9"/>
        <v>CONFIRMED BULLISH</v>
      </c>
    </row>
    <row r="185" spans="1:8" ht="13.5" x14ac:dyDescent="0.25">
      <c r="A185" s="3">
        <f>TITRES_STAT!B188</f>
        <v>42275</v>
      </c>
      <c r="B185" s="6">
        <f>TITRES_STAT!C188</f>
        <v>8.34</v>
      </c>
      <c r="C185" s="6">
        <f>TITRES_STAT!D188</f>
        <v>3.359</v>
      </c>
      <c r="D185" s="6">
        <f>TITRES_STAT!E188</f>
        <v>6428</v>
      </c>
      <c r="E185" s="2">
        <f t="shared" si="8"/>
        <v>614739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8.34</v>
      </c>
      <c r="C186" s="6">
        <f>TITRES_STAT!D189</f>
        <v>3.359</v>
      </c>
      <c r="D186" s="6">
        <f>TITRES_STAT!E189</f>
        <v>0</v>
      </c>
      <c r="E186" s="2">
        <f t="shared" si="8"/>
        <v>614739</v>
      </c>
      <c r="F186" s="6" t="str">
        <f t="shared" si="11"/>
        <v>BEARISH</v>
      </c>
      <c r="G186" s="6" t="str">
        <f t="shared" si="10"/>
        <v>NEUTRAL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8.34</v>
      </c>
      <c r="C187" s="6">
        <f>TITRES_STAT!D190</f>
        <v>3.359</v>
      </c>
      <c r="D187" s="6">
        <f>TITRES_STAT!E190</f>
        <v>5005</v>
      </c>
      <c r="E187" s="2">
        <f t="shared" si="8"/>
        <v>614739</v>
      </c>
      <c r="F187" s="6" t="str">
        <f t="shared" si="11"/>
        <v>BEARISH</v>
      </c>
      <c r="G187" s="6" t="str">
        <f t="shared" si="10"/>
        <v>NEUTRAL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8.3699999999999992</v>
      </c>
      <c r="C188" s="6">
        <f>TITRES_STAT!D191</f>
        <v>3.371</v>
      </c>
      <c r="D188" s="6">
        <f>TITRES_STAT!E191</f>
        <v>19056</v>
      </c>
      <c r="E188" s="2">
        <f t="shared" si="8"/>
        <v>633795</v>
      </c>
      <c r="F188" s="6" t="str">
        <f t="shared" si="11"/>
        <v>BULLISH</v>
      </c>
      <c r="G188" s="6" t="str">
        <f t="shared" si="10"/>
        <v>STRONG</v>
      </c>
      <c r="H188" s="6" t="str">
        <f t="shared" si="9"/>
        <v>NEUTRAL</v>
      </c>
    </row>
    <row r="189" spans="1:8" ht="13.5" x14ac:dyDescent="0.25">
      <c r="A189" s="3">
        <f>TITRES_STAT!B192</f>
        <v>42279</v>
      </c>
      <c r="B189" s="6">
        <f>TITRES_STAT!C192</f>
        <v>8.4</v>
      </c>
      <c r="C189" s="6">
        <f>TITRES_STAT!D192</f>
        <v>3.3831000000000002</v>
      </c>
      <c r="D189" s="6">
        <f>TITRES_STAT!E192</f>
        <v>3070</v>
      </c>
      <c r="E189" s="2">
        <f t="shared" si="8"/>
        <v>636865</v>
      </c>
      <c r="F189" s="6" t="str">
        <f t="shared" si="11"/>
        <v>BULLISH</v>
      </c>
      <c r="G189" s="6" t="str">
        <f t="shared" si="10"/>
        <v>STRONG</v>
      </c>
      <c r="H189" s="6" t="str">
        <f t="shared" si="9"/>
        <v>CONFIRMED BULLISH</v>
      </c>
    </row>
    <row r="190" spans="1:8" ht="13.5" x14ac:dyDescent="0.25">
      <c r="A190" s="3">
        <f>TITRES_STAT!B193</f>
        <v>42282</v>
      </c>
      <c r="B190" s="6">
        <f>TITRES_STAT!C193</f>
        <v>8.4</v>
      </c>
      <c r="C190" s="6">
        <f>TITRES_STAT!D193</f>
        <v>3.3831000000000002</v>
      </c>
      <c r="D190" s="6">
        <f>TITRES_STAT!E193</f>
        <v>0</v>
      </c>
      <c r="E190" s="2">
        <f t="shared" si="8"/>
        <v>636865</v>
      </c>
      <c r="F190" s="6" t="str">
        <f t="shared" si="11"/>
        <v>BULLISH</v>
      </c>
      <c r="G190" s="6" t="str">
        <f t="shared" si="10"/>
        <v>STRONG</v>
      </c>
      <c r="H190" s="6" t="str">
        <f t="shared" si="9"/>
        <v>CONFIRMED BULLISH</v>
      </c>
    </row>
    <row r="191" spans="1:8" ht="13.5" x14ac:dyDescent="0.25">
      <c r="A191" s="3">
        <f>TITRES_STAT!B194</f>
        <v>42283</v>
      </c>
      <c r="B191" s="6">
        <f>TITRES_STAT!C194</f>
        <v>8.4</v>
      </c>
      <c r="C191" s="6">
        <f>TITRES_STAT!D194</f>
        <v>3.3831000000000002</v>
      </c>
      <c r="D191" s="6">
        <f>TITRES_STAT!E194</f>
        <v>0</v>
      </c>
      <c r="E191" s="2">
        <f t="shared" si="8"/>
        <v>636865</v>
      </c>
      <c r="F191" s="6" t="str">
        <f t="shared" si="11"/>
        <v>BULLISH</v>
      </c>
      <c r="G191" s="6" t="str">
        <f t="shared" si="10"/>
        <v>STRONG</v>
      </c>
      <c r="H191" s="6" t="str">
        <f t="shared" si="9"/>
        <v>CONFIRMED BULLISH</v>
      </c>
    </row>
    <row r="192" spans="1:8" ht="13.5" x14ac:dyDescent="0.25">
      <c r="A192" s="3">
        <f>TITRES_STAT!B195</f>
        <v>42284</v>
      </c>
      <c r="B192" s="6">
        <f>TITRES_STAT!C195</f>
        <v>8.3699999999999992</v>
      </c>
      <c r="C192" s="6">
        <f>TITRES_STAT!D195</f>
        <v>3.371</v>
      </c>
      <c r="D192" s="6">
        <f>TITRES_STAT!E195</f>
        <v>105</v>
      </c>
      <c r="E192" s="2">
        <f t="shared" si="8"/>
        <v>636760</v>
      </c>
      <c r="F192" s="6" t="str">
        <f t="shared" si="11"/>
        <v>BULLISH</v>
      </c>
      <c r="G192" s="6" t="str">
        <f t="shared" si="10"/>
        <v>STRONG</v>
      </c>
      <c r="H192" s="6" t="str">
        <f t="shared" si="9"/>
        <v>CONFIRMED BULLISH</v>
      </c>
    </row>
    <row r="193" spans="1:8" ht="13.5" x14ac:dyDescent="0.25">
      <c r="A193" s="3">
        <f>TITRES_STAT!B196</f>
        <v>42285</v>
      </c>
      <c r="B193" s="6">
        <f>TITRES_STAT!C196</f>
        <v>8.1999999999999993</v>
      </c>
      <c r="C193" s="6">
        <f>TITRES_STAT!D196</f>
        <v>3.3026</v>
      </c>
      <c r="D193" s="6">
        <f>TITRES_STAT!E196</f>
        <v>100</v>
      </c>
      <c r="E193" s="2">
        <f t="shared" si="8"/>
        <v>636660</v>
      </c>
      <c r="F193" s="6" t="str">
        <f t="shared" si="11"/>
        <v>BULLISH</v>
      </c>
      <c r="G193" s="6" t="str">
        <f t="shared" si="10"/>
        <v>NEUTRAL</v>
      </c>
      <c r="H193" s="6" t="str">
        <f t="shared" si="9"/>
        <v>BULLISH DIVERGENCE</v>
      </c>
    </row>
    <row r="194" spans="1:8" ht="13.5" x14ac:dyDescent="0.25">
      <c r="A194" s="3">
        <f>TITRES_STAT!B197</f>
        <v>42286</v>
      </c>
      <c r="B194" s="6">
        <f>TITRES_STAT!C197</f>
        <v>8.3800000000000008</v>
      </c>
      <c r="C194" s="6">
        <f>TITRES_STAT!D197</f>
        <v>3.3751000000000002</v>
      </c>
      <c r="D194" s="6">
        <f>TITRES_STAT!E197</f>
        <v>10</v>
      </c>
      <c r="E194" s="2">
        <f t="shared" si="8"/>
        <v>636670</v>
      </c>
      <c r="F194" s="6" t="str">
        <f t="shared" si="11"/>
        <v>BEARISH</v>
      </c>
      <c r="G194" s="6" t="str">
        <f t="shared" si="10"/>
        <v>NEUTRAL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8.2899999999999991</v>
      </c>
      <c r="C195" s="6">
        <f>TITRES_STAT!D198</f>
        <v>3.3388</v>
      </c>
      <c r="D195" s="6">
        <f>TITRES_STAT!E198</f>
        <v>3342</v>
      </c>
      <c r="E195" s="2">
        <f t="shared" si="8"/>
        <v>633328</v>
      </c>
      <c r="F195" s="6" t="str">
        <f t="shared" si="11"/>
        <v>BEARISH</v>
      </c>
      <c r="G195" s="6" t="str">
        <f t="shared" si="10"/>
        <v>NEUTRAL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8.2899999999999991</v>
      </c>
      <c r="C196" s="6">
        <f>TITRES_STAT!D199</f>
        <v>3.3388</v>
      </c>
      <c r="D196" s="6">
        <f>TITRES_STAT!E199</f>
        <v>0</v>
      </c>
      <c r="E196" s="2">
        <f t="shared" ref="E196:E259" si="12">IF(B196&gt;B195, E195+D196, IF(B196&lt;B195, E195-D196, E195))</f>
        <v>633328</v>
      </c>
      <c r="F196" s="6" t="str">
        <f t="shared" si="11"/>
        <v>BEARISH</v>
      </c>
      <c r="G196" s="6" t="str">
        <f t="shared" si="10"/>
        <v>NEUTRAL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8.2899999999999991</v>
      </c>
      <c r="C197" s="6">
        <f>TITRES_STAT!D200</f>
        <v>3.3388</v>
      </c>
      <c r="D197" s="6">
        <f>TITRES_STAT!E200</f>
        <v>0</v>
      </c>
      <c r="E197" s="2">
        <f t="shared" si="12"/>
        <v>633328</v>
      </c>
      <c r="F197" s="6" t="str">
        <f t="shared" si="11"/>
        <v>BEARISH</v>
      </c>
      <c r="G197" s="6" t="str">
        <f t="shared" si="10"/>
        <v>NEUTRAL</v>
      </c>
      <c r="H197" s="6" t="str">
        <f t="shared" si="9"/>
        <v>CONFIRMED BEARISH</v>
      </c>
    </row>
    <row r="198" spans="1:8" ht="13.5" x14ac:dyDescent="0.25">
      <c r="A198" s="3">
        <f>TITRES_STAT!B201</f>
        <v>42296</v>
      </c>
      <c r="B198" s="6">
        <f>TITRES_STAT!C201</f>
        <v>8.2899999999999991</v>
      </c>
      <c r="C198" s="6">
        <f>TITRES_STAT!D201</f>
        <v>3.3388</v>
      </c>
      <c r="D198" s="6">
        <f>TITRES_STAT!E201</f>
        <v>0</v>
      </c>
      <c r="E198" s="2">
        <f t="shared" si="12"/>
        <v>633328</v>
      </c>
      <c r="F198" s="6" t="str">
        <f t="shared" si="11"/>
        <v>BEARISH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BEARISH DIVERGENCE</v>
      </c>
    </row>
    <row r="199" spans="1:8" ht="13.5" x14ac:dyDescent="0.25">
      <c r="A199" s="3">
        <f>TITRES_STAT!B202</f>
        <v>42297</v>
      </c>
      <c r="B199" s="6">
        <f>TITRES_STAT!C202</f>
        <v>8.1999999999999993</v>
      </c>
      <c r="C199" s="6">
        <f>TITRES_STAT!D202</f>
        <v>3.3026</v>
      </c>
      <c r="D199" s="6">
        <f>TITRES_STAT!E202</f>
        <v>39</v>
      </c>
      <c r="E199" s="2">
        <f t="shared" si="12"/>
        <v>633289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CONFIRMED BEARISH</v>
      </c>
    </row>
    <row r="200" spans="1:8" ht="13.5" x14ac:dyDescent="0.25">
      <c r="A200" s="3">
        <f>TITRES_STAT!B203</f>
        <v>42298</v>
      </c>
      <c r="B200" s="6">
        <f>TITRES_STAT!C203</f>
        <v>8.1999999999999993</v>
      </c>
      <c r="C200" s="6">
        <f>TITRES_STAT!D203</f>
        <v>3.3026</v>
      </c>
      <c r="D200" s="6">
        <f>TITRES_STAT!E203</f>
        <v>90</v>
      </c>
      <c r="E200" s="2">
        <f t="shared" si="12"/>
        <v>633289</v>
      </c>
      <c r="F200" s="6" t="str">
        <f t="shared" ref="F200:F263" si="15">IF(E200&gt;E195,"BULLISH",IF(E200&lt;E195,"BEARISH","NEUTRAL"))</f>
        <v>BEARISH</v>
      </c>
      <c r="G200" s="6" t="str">
        <f t="shared" si="14"/>
        <v>NEUTRAL</v>
      </c>
      <c r="H200" s="6" t="str">
        <f t="shared" si="13"/>
        <v>CONFIRMED BEARISH</v>
      </c>
    </row>
    <row r="201" spans="1:8" ht="13.5" x14ac:dyDescent="0.25">
      <c r="A201" s="3">
        <f>TITRES_STAT!B204</f>
        <v>42299</v>
      </c>
      <c r="B201" s="6">
        <f>TITRES_STAT!C204</f>
        <v>8.1999999999999993</v>
      </c>
      <c r="C201" s="6">
        <f>TITRES_STAT!D204</f>
        <v>3.3026</v>
      </c>
      <c r="D201" s="6">
        <f>TITRES_STAT!E204</f>
        <v>71</v>
      </c>
      <c r="E201" s="2">
        <f t="shared" si="12"/>
        <v>633289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8.1999999999999993</v>
      </c>
      <c r="C202" s="6">
        <f>TITRES_STAT!D205</f>
        <v>3.3026</v>
      </c>
      <c r="D202" s="6">
        <f>TITRES_STAT!E205</f>
        <v>280</v>
      </c>
      <c r="E202" s="2">
        <f t="shared" si="12"/>
        <v>633289</v>
      </c>
      <c r="F202" s="6" t="str">
        <f t="shared" si="15"/>
        <v>BEARISH</v>
      </c>
      <c r="G202" s="6" t="str">
        <f t="shared" si="14"/>
        <v>NEUTRAL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8.1999999999999993</v>
      </c>
      <c r="C203" s="6">
        <f>TITRES_STAT!D206</f>
        <v>3.3026</v>
      </c>
      <c r="D203" s="6">
        <f>TITRES_STAT!E206</f>
        <v>1170</v>
      </c>
      <c r="E203" s="2">
        <f t="shared" si="12"/>
        <v>633289</v>
      </c>
      <c r="F203" s="6" t="str">
        <f t="shared" si="15"/>
        <v>BEARISH</v>
      </c>
      <c r="G203" s="6" t="str">
        <f t="shared" si="14"/>
        <v>NEUTRAL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8.1999999999999993</v>
      </c>
      <c r="C204" s="6">
        <f>TITRES_STAT!D207</f>
        <v>3.3026</v>
      </c>
      <c r="D204" s="6">
        <f>TITRES_STAT!E207</f>
        <v>0</v>
      </c>
      <c r="E204" s="2">
        <f t="shared" si="12"/>
        <v>633289</v>
      </c>
      <c r="F204" s="6" t="str">
        <f t="shared" si="15"/>
        <v>NEUTRAL</v>
      </c>
      <c r="G204" s="6" t="str">
        <f t="shared" si="14"/>
        <v>NEUTRAL</v>
      </c>
      <c r="H204" s="6" t="str">
        <f t="shared" si="13"/>
        <v>NEUTRAL</v>
      </c>
    </row>
    <row r="205" spans="1:8" ht="13.5" x14ac:dyDescent="0.25">
      <c r="A205" s="3">
        <f>TITRES_STAT!B208</f>
        <v>42305</v>
      </c>
      <c r="B205" s="6">
        <f>TITRES_STAT!C208</f>
        <v>8.1999999999999993</v>
      </c>
      <c r="C205" s="6">
        <f>TITRES_STAT!D208</f>
        <v>3.3026</v>
      </c>
      <c r="D205" s="6">
        <f>TITRES_STAT!E208</f>
        <v>255</v>
      </c>
      <c r="E205" s="2">
        <f t="shared" si="12"/>
        <v>633289</v>
      </c>
      <c r="F205" s="6" t="str">
        <f t="shared" si="15"/>
        <v>NEUTRAL</v>
      </c>
      <c r="G205" s="6" t="str">
        <f t="shared" si="14"/>
        <v>NEUTRAL</v>
      </c>
      <c r="H205" s="6" t="str">
        <f t="shared" si="13"/>
        <v>NEUTRAL</v>
      </c>
    </row>
    <row r="206" spans="1:8" ht="13.5" x14ac:dyDescent="0.25">
      <c r="A206" s="3">
        <f>TITRES_STAT!B209</f>
        <v>42306</v>
      </c>
      <c r="B206" s="6">
        <f>TITRES_STAT!C209</f>
        <v>8.1999999999999993</v>
      </c>
      <c r="C206" s="6">
        <f>TITRES_STAT!D209</f>
        <v>3.3026</v>
      </c>
      <c r="D206" s="6">
        <f>TITRES_STAT!E209</f>
        <v>39</v>
      </c>
      <c r="E206" s="2">
        <f t="shared" si="12"/>
        <v>633289</v>
      </c>
      <c r="F206" s="6" t="str">
        <f t="shared" si="15"/>
        <v>NEUTRAL</v>
      </c>
      <c r="G206" s="6" t="str">
        <f t="shared" si="14"/>
        <v>NEUTRAL</v>
      </c>
      <c r="H206" s="6" t="str">
        <f t="shared" si="13"/>
        <v>NEUTRAL</v>
      </c>
    </row>
    <row r="207" spans="1:8" ht="13.5" x14ac:dyDescent="0.25">
      <c r="A207" s="3">
        <f>TITRES_STAT!B210</f>
        <v>42307</v>
      </c>
      <c r="B207" s="6">
        <f>TITRES_STAT!C210</f>
        <v>8.1999999999999993</v>
      </c>
      <c r="C207" s="6">
        <f>TITRES_STAT!D210</f>
        <v>3.3026</v>
      </c>
      <c r="D207" s="6">
        <f>TITRES_STAT!E210</f>
        <v>56</v>
      </c>
      <c r="E207" s="2">
        <f t="shared" si="12"/>
        <v>633289</v>
      </c>
      <c r="F207" s="6" t="str">
        <f t="shared" si="15"/>
        <v>NEUTRAL</v>
      </c>
      <c r="G207" s="6" t="str">
        <f t="shared" si="14"/>
        <v>NEUTRAL</v>
      </c>
      <c r="H207" s="6" t="str">
        <f t="shared" si="13"/>
        <v>NEUTRAL</v>
      </c>
    </row>
    <row r="208" spans="1:8" ht="13.5" x14ac:dyDescent="0.25">
      <c r="A208" s="3">
        <f>TITRES_STAT!B211</f>
        <v>42310</v>
      </c>
      <c r="B208" s="6">
        <f>TITRES_STAT!C211</f>
        <v>8.1999999999999993</v>
      </c>
      <c r="C208" s="6">
        <f>TITRES_STAT!D211</f>
        <v>3.3026</v>
      </c>
      <c r="D208" s="6">
        <f>TITRES_STAT!E211</f>
        <v>0</v>
      </c>
      <c r="E208" s="2">
        <f t="shared" si="12"/>
        <v>633289</v>
      </c>
      <c r="F208" s="6" t="str">
        <f t="shared" si="15"/>
        <v>NEUTRAL</v>
      </c>
      <c r="G208" s="6" t="str">
        <f t="shared" si="14"/>
        <v>NEUTRAL</v>
      </c>
      <c r="H208" s="6" t="str">
        <f t="shared" si="13"/>
        <v>NEUTRAL</v>
      </c>
    </row>
    <row r="209" spans="1:8" ht="13.5" x14ac:dyDescent="0.25">
      <c r="A209" s="3">
        <f>TITRES_STAT!B212</f>
        <v>42311</v>
      </c>
      <c r="B209" s="6">
        <f>TITRES_STAT!C212</f>
        <v>8.1999999999999993</v>
      </c>
      <c r="C209" s="6">
        <f>TITRES_STAT!D212</f>
        <v>3.3026</v>
      </c>
      <c r="D209" s="6">
        <f>TITRES_STAT!E212</f>
        <v>0</v>
      </c>
      <c r="E209" s="2">
        <f t="shared" si="12"/>
        <v>633289</v>
      </c>
      <c r="F209" s="6" t="str">
        <f t="shared" si="15"/>
        <v>NEUTRAL</v>
      </c>
      <c r="G209" s="6" t="str">
        <f t="shared" si="14"/>
        <v>NEUTRAL</v>
      </c>
      <c r="H209" s="6" t="str">
        <f t="shared" si="13"/>
        <v>NEUTRAL</v>
      </c>
    </row>
    <row r="210" spans="1:8" ht="13.5" x14ac:dyDescent="0.25">
      <c r="A210" s="3">
        <f>TITRES_STAT!B213</f>
        <v>42312</v>
      </c>
      <c r="B210" s="6">
        <f>TITRES_STAT!C213</f>
        <v>8.1999999999999993</v>
      </c>
      <c r="C210" s="6">
        <f>TITRES_STAT!D213</f>
        <v>3.3026</v>
      </c>
      <c r="D210" s="6">
        <f>TITRES_STAT!E213</f>
        <v>0</v>
      </c>
      <c r="E210" s="2">
        <f t="shared" si="12"/>
        <v>633289</v>
      </c>
      <c r="F210" s="6" t="str">
        <f t="shared" si="15"/>
        <v>NEUTRAL</v>
      </c>
      <c r="G210" s="6" t="str">
        <f t="shared" si="14"/>
        <v>NEUTRAL</v>
      </c>
      <c r="H210" s="6" t="str">
        <f t="shared" si="13"/>
        <v>NEUTRAL</v>
      </c>
    </row>
    <row r="211" spans="1:8" ht="13.5" x14ac:dyDescent="0.25">
      <c r="A211" s="3">
        <f>TITRES_STAT!B214</f>
        <v>42313</v>
      </c>
      <c r="B211" s="6">
        <f>TITRES_STAT!C214</f>
        <v>8.1999999999999993</v>
      </c>
      <c r="C211" s="6">
        <f>TITRES_STAT!D214</f>
        <v>3.3026</v>
      </c>
      <c r="D211" s="6">
        <f>TITRES_STAT!E214</f>
        <v>63</v>
      </c>
      <c r="E211" s="2">
        <f t="shared" si="12"/>
        <v>633289</v>
      </c>
      <c r="F211" s="6" t="str">
        <f t="shared" si="15"/>
        <v>NEUTRAL</v>
      </c>
      <c r="G211" s="6" t="str">
        <f t="shared" si="14"/>
        <v>NEUTRAL</v>
      </c>
      <c r="H211" s="6" t="str">
        <f t="shared" si="13"/>
        <v>NEUTRAL</v>
      </c>
    </row>
    <row r="212" spans="1:8" ht="13.5" x14ac:dyDescent="0.25">
      <c r="A212" s="3">
        <f>TITRES_STAT!B215</f>
        <v>42314</v>
      </c>
      <c r="B212" s="6">
        <f>TITRES_STAT!C215</f>
        <v>8.1999999999999993</v>
      </c>
      <c r="C212" s="6">
        <f>TITRES_STAT!D215</f>
        <v>3.3026</v>
      </c>
      <c r="D212" s="6">
        <f>TITRES_STAT!E215</f>
        <v>445</v>
      </c>
      <c r="E212" s="2">
        <f t="shared" si="12"/>
        <v>633289</v>
      </c>
      <c r="F212" s="6" t="str">
        <f t="shared" si="15"/>
        <v>NEUTRAL</v>
      </c>
      <c r="G212" s="6" t="str">
        <f t="shared" si="14"/>
        <v>NEUTRAL</v>
      </c>
      <c r="H212" s="6" t="str">
        <f t="shared" si="13"/>
        <v>NEUTRAL</v>
      </c>
    </row>
    <row r="213" spans="1:8" ht="13.5" x14ac:dyDescent="0.25">
      <c r="A213" s="3">
        <f>TITRES_STAT!B216</f>
        <v>42317</v>
      </c>
      <c r="B213" s="6">
        <f>TITRES_STAT!C216</f>
        <v>8.1999999999999993</v>
      </c>
      <c r="C213" s="6">
        <f>TITRES_STAT!D216</f>
        <v>3.3026</v>
      </c>
      <c r="D213" s="6">
        <f>TITRES_STAT!E216</f>
        <v>250</v>
      </c>
      <c r="E213" s="2">
        <f t="shared" si="12"/>
        <v>633289</v>
      </c>
      <c r="F213" s="6" t="str">
        <f t="shared" si="15"/>
        <v>NEUTRAL</v>
      </c>
      <c r="G213" s="6" t="str">
        <f t="shared" si="14"/>
        <v>NEUTRAL</v>
      </c>
      <c r="H213" s="6" t="str">
        <f t="shared" si="13"/>
        <v>NEUTRAL</v>
      </c>
    </row>
    <row r="214" spans="1:8" ht="13.5" x14ac:dyDescent="0.25">
      <c r="A214" s="3">
        <f>TITRES_STAT!B217</f>
        <v>42318</v>
      </c>
      <c r="B214" s="6">
        <f>TITRES_STAT!C217</f>
        <v>8.1999999999999993</v>
      </c>
      <c r="C214" s="6">
        <f>TITRES_STAT!D217</f>
        <v>3.3026</v>
      </c>
      <c r="D214" s="6">
        <f>TITRES_STAT!E217</f>
        <v>400</v>
      </c>
      <c r="E214" s="2">
        <f t="shared" si="12"/>
        <v>633289</v>
      </c>
      <c r="F214" s="6" t="str">
        <f t="shared" si="15"/>
        <v>NEUTRAL</v>
      </c>
      <c r="G214" s="6" t="str">
        <f t="shared" si="14"/>
        <v>NEUTRAL</v>
      </c>
      <c r="H214" s="6" t="str">
        <f t="shared" si="13"/>
        <v>NEUTRAL</v>
      </c>
    </row>
    <row r="215" spans="1:8" ht="13.5" x14ac:dyDescent="0.25">
      <c r="A215" s="3">
        <f>TITRES_STAT!B218</f>
        <v>42319</v>
      </c>
      <c r="B215" s="6">
        <f>TITRES_STAT!C218</f>
        <v>8.1999999999999993</v>
      </c>
      <c r="C215" s="6">
        <f>TITRES_STAT!D218</f>
        <v>3.3026</v>
      </c>
      <c r="D215" s="6">
        <f>TITRES_STAT!E218</f>
        <v>398</v>
      </c>
      <c r="E215" s="2">
        <f t="shared" si="12"/>
        <v>633289</v>
      </c>
      <c r="F215" s="6" t="str">
        <f t="shared" si="15"/>
        <v>NEUTRAL</v>
      </c>
      <c r="G215" s="6" t="str">
        <f t="shared" si="14"/>
        <v>NEUTRAL</v>
      </c>
      <c r="H215" s="6" t="str">
        <f t="shared" si="13"/>
        <v>NEUTRAL</v>
      </c>
    </row>
    <row r="216" spans="1:8" ht="13.5" x14ac:dyDescent="0.25">
      <c r="A216" s="3">
        <f>TITRES_STAT!B219</f>
        <v>42320</v>
      </c>
      <c r="B216" s="6">
        <f>TITRES_STAT!C219</f>
        <v>8.1999999999999993</v>
      </c>
      <c r="C216" s="6">
        <f>TITRES_STAT!D219</f>
        <v>3.3026</v>
      </c>
      <c r="D216" s="6">
        <f>TITRES_STAT!E219</f>
        <v>0</v>
      </c>
      <c r="E216" s="2">
        <f t="shared" si="12"/>
        <v>633289</v>
      </c>
      <c r="F216" s="6" t="str">
        <f t="shared" si="15"/>
        <v>NEUTRAL</v>
      </c>
      <c r="G216" s="6" t="str">
        <f t="shared" si="14"/>
        <v>NEUTRAL</v>
      </c>
      <c r="H216" s="6" t="str">
        <f t="shared" si="13"/>
        <v>NEUTRAL</v>
      </c>
    </row>
    <row r="217" spans="1:8" ht="13.5" x14ac:dyDescent="0.25">
      <c r="A217" s="3">
        <f>TITRES_STAT!B220</f>
        <v>42321</v>
      </c>
      <c r="B217" s="6">
        <f>TITRES_STAT!C220</f>
        <v>8.1999999999999993</v>
      </c>
      <c r="C217" s="6">
        <f>TITRES_STAT!D220</f>
        <v>3.3026</v>
      </c>
      <c r="D217" s="6">
        <f>TITRES_STAT!E220</f>
        <v>20</v>
      </c>
      <c r="E217" s="2">
        <f t="shared" si="12"/>
        <v>633289</v>
      </c>
      <c r="F217" s="6" t="str">
        <f t="shared" si="15"/>
        <v>NEUTRAL</v>
      </c>
      <c r="G217" s="6" t="str">
        <f t="shared" si="14"/>
        <v>NEUTRAL</v>
      </c>
      <c r="H217" s="6" t="str">
        <f t="shared" si="13"/>
        <v>NEUTRAL</v>
      </c>
    </row>
    <row r="218" spans="1:8" ht="13.5" x14ac:dyDescent="0.25">
      <c r="A218" s="3">
        <f>TITRES_STAT!B221</f>
        <v>42324</v>
      </c>
      <c r="B218" s="6">
        <f>TITRES_STAT!C221</f>
        <v>8.1999999999999993</v>
      </c>
      <c r="C218" s="6">
        <f>TITRES_STAT!D221</f>
        <v>3.3026</v>
      </c>
      <c r="D218" s="6">
        <f>TITRES_STAT!E221</f>
        <v>0</v>
      </c>
      <c r="E218" s="2">
        <f t="shared" si="12"/>
        <v>633289</v>
      </c>
      <c r="F218" s="6" t="str">
        <f t="shared" si="15"/>
        <v>NEUTRAL</v>
      </c>
      <c r="G218" s="6" t="str">
        <f t="shared" si="14"/>
        <v>NEUTRAL</v>
      </c>
      <c r="H218" s="6" t="str">
        <f t="shared" si="13"/>
        <v>NEUTRAL</v>
      </c>
    </row>
    <row r="219" spans="1:8" ht="13.5" x14ac:dyDescent="0.25">
      <c r="A219" s="3">
        <f>TITRES_STAT!B222</f>
        <v>42325</v>
      </c>
      <c r="B219" s="6">
        <f>TITRES_STAT!C222</f>
        <v>8.1999999999999993</v>
      </c>
      <c r="C219" s="6">
        <f>TITRES_STAT!D222</f>
        <v>3.3026</v>
      </c>
      <c r="D219" s="6">
        <f>TITRES_STAT!E222</f>
        <v>117</v>
      </c>
      <c r="E219" s="2">
        <f t="shared" si="12"/>
        <v>633289</v>
      </c>
      <c r="F219" s="6" t="str">
        <f t="shared" si="15"/>
        <v>NEUTRAL</v>
      </c>
      <c r="G219" s="6" t="str">
        <f t="shared" si="14"/>
        <v>NEUTRAL</v>
      </c>
      <c r="H219" s="6" t="str">
        <f t="shared" si="13"/>
        <v>NEUTRAL</v>
      </c>
    </row>
    <row r="220" spans="1:8" ht="13.5" x14ac:dyDescent="0.25">
      <c r="A220" s="3">
        <f>TITRES_STAT!B223</f>
        <v>42326</v>
      </c>
      <c r="B220" s="6">
        <f>TITRES_STAT!C223</f>
        <v>8.1999999999999993</v>
      </c>
      <c r="C220" s="6">
        <f>TITRES_STAT!D223</f>
        <v>3.3026</v>
      </c>
      <c r="D220" s="6">
        <f>TITRES_STAT!E223</f>
        <v>0</v>
      </c>
      <c r="E220" s="2">
        <f t="shared" si="12"/>
        <v>633289</v>
      </c>
      <c r="F220" s="6" t="str">
        <f t="shared" si="15"/>
        <v>NEUTRAL</v>
      </c>
      <c r="G220" s="6" t="str">
        <f t="shared" si="14"/>
        <v>NEUTRAL</v>
      </c>
      <c r="H220" s="6" t="str">
        <f t="shared" si="13"/>
        <v>NEUTRAL</v>
      </c>
    </row>
    <row r="221" spans="1:8" ht="13.5" x14ac:dyDescent="0.25">
      <c r="A221" s="3">
        <f>TITRES_STAT!B224</f>
        <v>42327</v>
      </c>
      <c r="B221" s="6">
        <f>TITRES_STAT!C224</f>
        <v>8.3000000000000007</v>
      </c>
      <c r="C221" s="6">
        <f>TITRES_STAT!D224</f>
        <v>3.3429000000000002</v>
      </c>
      <c r="D221" s="6">
        <f>TITRES_STAT!E224</f>
        <v>11156</v>
      </c>
      <c r="E221" s="2">
        <f t="shared" si="12"/>
        <v>644445</v>
      </c>
      <c r="F221" s="6" t="str">
        <f t="shared" si="15"/>
        <v>BULLISH</v>
      </c>
      <c r="G221" s="6" t="str">
        <f t="shared" si="14"/>
        <v>NEUTRAL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8.1999999999999993</v>
      </c>
      <c r="C222" s="6">
        <f>TITRES_STAT!D225</f>
        <v>3.3026</v>
      </c>
      <c r="D222" s="6">
        <f>TITRES_STAT!E225</f>
        <v>159</v>
      </c>
      <c r="E222" s="2">
        <f t="shared" si="12"/>
        <v>644286</v>
      </c>
      <c r="F222" s="6" t="str">
        <f t="shared" si="15"/>
        <v>BULLISH</v>
      </c>
      <c r="G222" s="6" t="str">
        <f t="shared" si="14"/>
        <v>NEUTRAL</v>
      </c>
      <c r="H222" s="6" t="str">
        <f t="shared" si="13"/>
        <v>NEUTRAL</v>
      </c>
    </row>
    <row r="223" spans="1:8" ht="13.5" x14ac:dyDescent="0.25">
      <c r="A223" s="3">
        <f>TITRES_STAT!B226</f>
        <v>42331</v>
      </c>
      <c r="B223" s="6">
        <f>TITRES_STAT!C226</f>
        <v>8.1999999999999993</v>
      </c>
      <c r="C223" s="6">
        <f>TITRES_STAT!D226</f>
        <v>3.3026</v>
      </c>
      <c r="D223" s="6">
        <f>TITRES_STAT!E226</f>
        <v>700</v>
      </c>
      <c r="E223" s="2">
        <f t="shared" si="12"/>
        <v>644286</v>
      </c>
      <c r="F223" s="6" t="str">
        <f t="shared" si="15"/>
        <v>BULLISH</v>
      </c>
      <c r="G223" s="6" t="str">
        <f t="shared" si="14"/>
        <v>NEUTRAL</v>
      </c>
      <c r="H223" s="6" t="str">
        <f t="shared" si="13"/>
        <v>NEUTRAL</v>
      </c>
    </row>
    <row r="224" spans="1:8" ht="13.5" x14ac:dyDescent="0.25">
      <c r="A224" s="3">
        <f>TITRES_STAT!B227</f>
        <v>42332</v>
      </c>
      <c r="B224" s="6">
        <f>TITRES_STAT!C227</f>
        <v>8.1999999999999993</v>
      </c>
      <c r="C224" s="6">
        <f>TITRES_STAT!D227</f>
        <v>3.3026</v>
      </c>
      <c r="D224" s="6">
        <f>TITRES_STAT!E227</f>
        <v>0</v>
      </c>
      <c r="E224" s="2">
        <f t="shared" si="12"/>
        <v>644286</v>
      </c>
      <c r="F224" s="6" t="str">
        <f t="shared" si="15"/>
        <v>BULLISH</v>
      </c>
      <c r="G224" s="6" t="str">
        <f t="shared" si="14"/>
        <v>NEUTRAL</v>
      </c>
      <c r="H224" s="6" t="str">
        <f t="shared" si="13"/>
        <v>NEUTRAL</v>
      </c>
    </row>
    <row r="225" spans="1:8" ht="13.5" x14ac:dyDescent="0.25">
      <c r="A225" s="3">
        <f>TITRES_STAT!B228</f>
        <v>42333</v>
      </c>
      <c r="B225" s="6">
        <f>TITRES_STAT!C228</f>
        <v>8.1999999999999993</v>
      </c>
      <c r="C225" s="6">
        <f>TITRES_STAT!D228</f>
        <v>3.3026</v>
      </c>
      <c r="D225" s="6">
        <f>TITRES_STAT!E228</f>
        <v>78</v>
      </c>
      <c r="E225" s="2">
        <f t="shared" si="12"/>
        <v>644286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NEUTRAL</v>
      </c>
    </row>
    <row r="226" spans="1:8" ht="13.5" x14ac:dyDescent="0.25">
      <c r="A226" s="3">
        <f>TITRES_STAT!B229</f>
        <v>42334</v>
      </c>
      <c r="B226" s="6">
        <f>TITRES_STAT!C229</f>
        <v>8.1999999999999993</v>
      </c>
      <c r="C226" s="6">
        <f>TITRES_STAT!D229</f>
        <v>3.3026</v>
      </c>
      <c r="D226" s="6">
        <f>TITRES_STAT!E229</f>
        <v>0</v>
      </c>
      <c r="E226" s="2">
        <f t="shared" si="12"/>
        <v>644286</v>
      </c>
      <c r="F226" s="6" t="str">
        <f t="shared" si="15"/>
        <v>BEARISH</v>
      </c>
      <c r="G226" s="6" t="str">
        <f t="shared" si="14"/>
        <v>NEUTRAL</v>
      </c>
      <c r="H226" s="6" t="str">
        <f t="shared" si="13"/>
        <v>CONFIRMED BEARISH</v>
      </c>
    </row>
    <row r="227" spans="1:8" ht="13.5" x14ac:dyDescent="0.25">
      <c r="A227" s="3">
        <f>TITRES_STAT!B230</f>
        <v>42335</v>
      </c>
      <c r="B227" s="6">
        <f>TITRES_STAT!C230</f>
        <v>8.1999999999999993</v>
      </c>
      <c r="C227" s="6">
        <f>TITRES_STAT!D230</f>
        <v>3.3026</v>
      </c>
      <c r="D227" s="6">
        <f>TITRES_STAT!E230</f>
        <v>0</v>
      </c>
      <c r="E227" s="2">
        <f t="shared" si="12"/>
        <v>644286</v>
      </c>
      <c r="F227" s="6" t="str">
        <f t="shared" si="15"/>
        <v>NEUTRAL</v>
      </c>
      <c r="G227" s="6" t="str">
        <f t="shared" si="14"/>
        <v>NEUTRAL</v>
      </c>
      <c r="H227" s="6" t="str">
        <f t="shared" si="13"/>
        <v>NEUTRAL</v>
      </c>
    </row>
    <row r="228" spans="1:8" ht="13.5" x14ac:dyDescent="0.25">
      <c r="A228" s="3">
        <f>TITRES_STAT!B231</f>
        <v>42338</v>
      </c>
      <c r="B228" s="6">
        <f>TITRES_STAT!C231</f>
        <v>8.1999999999999993</v>
      </c>
      <c r="C228" s="6">
        <f>TITRES_STAT!D231</f>
        <v>3.3026</v>
      </c>
      <c r="D228" s="6">
        <f>TITRES_STAT!E231</f>
        <v>0</v>
      </c>
      <c r="E228" s="2">
        <f t="shared" si="12"/>
        <v>644286</v>
      </c>
      <c r="F228" s="6" t="str">
        <f t="shared" si="15"/>
        <v>NEUTRAL</v>
      </c>
      <c r="G228" s="6" t="str">
        <f t="shared" si="14"/>
        <v>NEUTRAL</v>
      </c>
      <c r="H228" s="6" t="str">
        <f t="shared" si="13"/>
        <v>NEUTRAL</v>
      </c>
    </row>
    <row r="229" spans="1:8" ht="13.5" x14ac:dyDescent="0.25">
      <c r="A229" s="3">
        <f>TITRES_STAT!B232</f>
        <v>42339</v>
      </c>
      <c r="B229" s="6">
        <f>TITRES_STAT!C232</f>
        <v>8.1999999999999993</v>
      </c>
      <c r="C229" s="6">
        <f>TITRES_STAT!D232</f>
        <v>3.3026</v>
      </c>
      <c r="D229" s="6">
        <f>TITRES_STAT!E232</f>
        <v>25</v>
      </c>
      <c r="E229" s="2">
        <f t="shared" si="12"/>
        <v>644286</v>
      </c>
      <c r="F229" s="6" t="str">
        <f t="shared" si="15"/>
        <v>NEUTRAL</v>
      </c>
      <c r="G229" s="6" t="str">
        <f t="shared" si="14"/>
        <v>NEUTRAL</v>
      </c>
      <c r="H229" s="6" t="str">
        <f t="shared" si="13"/>
        <v>NEUTRAL</v>
      </c>
    </row>
    <row r="230" spans="1:8" ht="13.5" x14ac:dyDescent="0.25">
      <c r="A230" s="3">
        <f>TITRES_STAT!B233</f>
        <v>42340</v>
      </c>
      <c r="B230" s="6">
        <f>TITRES_STAT!C233</f>
        <v>8.1999999999999993</v>
      </c>
      <c r="C230" s="6">
        <f>TITRES_STAT!D233</f>
        <v>3.3026</v>
      </c>
      <c r="D230" s="6">
        <f>TITRES_STAT!E233</f>
        <v>0</v>
      </c>
      <c r="E230" s="2">
        <f t="shared" si="12"/>
        <v>644286</v>
      </c>
      <c r="F230" s="6" t="str">
        <f t="shared" si="15"/>
        <v>NEUTRAL</v>
      </c>
      <c r="G230" s="6" t="str">
        <f t="shared" si="14"/>
        <v>NEUTRAL</v>
      </c>
      <c r="H230" s="6" t="str">
        <f t="shared" si="13"/>
        <v>NEUTRAL</v>
      </c>
    </row>
    <row r="231" spans="1:8" ht="13.5" x14ac:dyDescent="0.25">
      <c r="A231" s="3">
        <f>TITRES_STAT!B234</f>
        <v>42341</v>
      </c>
      <c r="B231" s="6">
        <f>TITRES_STAT!C234</f>
        <v>8.1999999999999993</v>
      </c>
      <c r="C231" s="6">
        <f>TITRES_STAT!D234</f>
        <v>3.3026</v>
      </c>
      <c r="D231" s="6">
        <f>TITRES_STAT!E234</f>
        <v>0</v>
      </c>
      <c r="E231" s="2">
        <f t="shared" si="12"/>
        <v>644286</v>
      </c>
      <c r="F231" s="6" t="str">
        <f t="shared" si="15"/>
        <v>NEUTRAL</v>
      </c>
      <c r="G231" s="6" t="str">
        <f t="shared" si="14"/>
        <v>NEUTRAL</v>
      </c>
      <c r="H231" s="6" t="str">
        <f t="shared" si="13"/>
        <v>NEUTRAL</v>
      </c>
    </row>
    <row r="232" spans="1:8" ht="13.5" x14ac:dyDescent="0.25">
      <c r="A232" s="3">
        <f>TITRES_STAT!B235</f>
        <v>42342</v>
      </c>
      <c r="B232" s="6">
        <f>TITRES_STAT!C235</f>
        <v>8.1999999999999993</v>
      </c>
      <c r="C232" s="6">
        <f>TITRES_STAT!D235</f>
        <v>3.3026</v>
      </c>
      <c r="D232" s="6">
        <f>TITRES_STAT!E235</f>
        <v>0</v>
      </c>
      <c r="E232" s="2">
        <f t="shared" si="12"/>
        <v>644286</v>
      </c>
      <c r="F232" s="6" t="str">
        <f t="shared" si="15"/>
        <v>NEUTRAL</v>
      </c>
      <c r="G232" s="6" t="str">
        <f t="shared" si="14"/>
        <v>NEUTRAL</v>
      </c>
      <c r="H232" s="6" t="str">
        <f t="shared" si="13"/>
        <v>NEUTRAL</v>
      </c>
    </row>
    <row r="233" spans="1:8" ht="13.5" x14ac:dyDescent="0.25">
      <c r="A233" s="3">
        <f>TITRES_STAT!B236</f>
        <v>42345</v>
      </c>
      <c r="B233" s="6">
        <f>TITRES_STAT!C236</f>
        <v>8.1999999999999993</v>
      </c>
      <c r="C233" s="6">
        <f>TITRES_STAT!D236</f>
        <v>3.3026</v>
      </c>
      <c r="D233" s="6">
        <f>TITRES_STAT!E236</f>
        <v>0</v>
      </c>
      <c r="E233" s="2">
        <f t="shared" si="12"/>
        <v>644286</v>
      </c>
      <c r="F233" s="6" t="str">
        <f t="shared" si="15"/>
        <v>NEUTRAL</v>
      </c>
      <c r="G233" s="6" t="str">
        <f t="shared" si="14"/>
        <v>NEUTRAL</v>
      </c>
      <c r="H233" s="6" t="str">
        <f t="shared" si="13"/>
        <v>NEUTRAL</v>
      </c>
    </row>
    <row r="234" spans="1:8" ht="13.5" x14ac:dyDescent="0.25">
      <c r="A234" s="3">
        <f>TITRES_STAT!B237</f>
        <v>42346</v>
      </c>
      <c r="B234" s="6">
        <f>TITRES_STAT!C237</f>
        <v>8.1999999999999993</v>
      </c>
      <c r="C234" s="6">
        <f>TITRES_STAT!D237</f>
        <v>3.3026</v>
      </c>
      <c r="D234" s="6">
        <f>TITRES_STAT!E237</f>
        <v>6</v>
      </c>
      <c r="E234" s="2">
        <f t="shared" si="12"/>
        <v>644286</v>
      </c>
      <c r="F234" s="6" t="str">
        <f t="shared" si="15"/>
        <v>NEUTRAL</v>
      </c>
      <c r="G234" s="6" t="str">
        <f t="shared" si="14"/>
        <v>NEUTRAL</v>
      </c>
      <c r="H234" s="6" t="str">
        <f t="shared" si="13"/>
        <v>NEUTRAL</v>
      </c>
    </row>
    <row r="235" spans="1:8" ht="13.5" x14ac:dyDescent="0.25">
      <c r="A235" s="3">
        <f>TITRES_STAT!B238</f>
        <v>42347</v>
      </c>
      <c r="B235" s="6">
        <f>TITRES_STAT!C238</f>
        <v>8.1999999999999993</v>
      </c>
      <c r="C235" s="6">
        <f>TITRES_STAT!D238</f>
        <v>3.3026</v>
      </c>
      <c r="D235" s="6">
        <f>TITRES_STAT!E238</f>
        <v>78</v>
      </c>
      <c r="E235" s="2">
        <f t="shared" si="12"/>
        <v>644286</v>
      </c>
      <c r="F235" s="6" t="str">
        <f t="shared" si="15"/>
        <v>NEUTRAL</v>
      </c>
      <c r="G235" s="6" t="str">
        <f t="shared" si="14"/>
        <v>NEUTRAL</v>
      </c>
      <c r="H235" s="6" t="str">
        <f t="shared" si="13"/>
        <v>NEUTRAL</v>
      </c>
    </row>
    <row r="236" spans="1:8" ht="13.5" x14ac:dyDescent="0.25">
      <c r="A236" s="3">
        <f>TITRES_STAT!B239</f>
        <v>42348</v>
      </c>
      <c r="B236" s="6">
        <f>TITRES_STAT!C239</f>
        <v>8.1999999999999993</v>
      </c>
      <c r="C236" s="6">
        <f>TITRES_STAT!D239</f>
        <v>3.3026</v>
      </c>
      <c r="D236" s="6">
        <f>TITRES_STAT!E239</f>
        <v>299</v>
      </c>
      <c r="E236" s="2">
        <f t="shared" si="12"/>
        <v>644286</v>
      </c>
      <c r="F236" s="6" t="str">
        <f t="shared" si="15"/>
        <v>NEUTRAL</v>
      </c>
      <c r="G236" s="6" t="str">
        <f t="shared" si="14"/>
        <v>NEUTRAL</v>
      </c>
      <c r="H236" s="6" t="str">
        <f t="shared" si="13"/>
        <v>NEUTRAL</v>
      </c>
    </row>
    <row r="237" spans="1:8" ht="13.5" x14ac:dyDescent="0.25">
      <c r="A237" s="3">
        <f>TITRES_STAT!B240</f>
        <v>42349</v>
      </c>
      <c r="B237" s="6">
        <f>TITRES_STAT!C240</f>
        <v>8.1999999999999993</v>
      </c>
      <c r="C237" s="6">
        <f>TITRES_STAT!D240</f>
        <v>3.3026</v>
      </c>
      <c r="D237" s="6">
        <f>TITRES_STAT!E240</f>
        <v>580</v>
      </c>
      <c r="E237" s="2">
        <f t="shared" si="12"/>
        <v>644286</v>
      </c>
      <c r="F237" s="6" t="str">
        <f t="shared" si="15"/>
        <v>NEUTRAL</v>
      </c>
      <c r="G237" s="6" t="str">
        <f t="shared" si="14"/>
        <v>NEUTRAL</v>
      </c>
      <c r="H237" s="6" t="str">
        <f t="shared" si="13"/>
        <v>NEUTRAL</v>
      </c>
    </row>
    <row r="238" spans="1:8" ht="13.5" x14ac:dyDescent="0.25">
      <c r="A238" s="3">
        <f>TITRES_STAT!B241</f>
        <v>42352</v>
      </c>
      <c r="B238" s="6">
        <f>TITRES_STAT!C241</f>
        <v>8.1999999999999993</v>
      </c>
      <c r="C238" s="6">
        <f>TITRES_STAT!D241</f>
        <v>3.3026</v>
      </c>
      <c r="D238" s="6">
        <f>TITRES_STAT!E241</f>
        <v>150</v>
      </c>
      <c r="E238" s="2">
        <f t="shared" si="12"/>
        <v>644286</v>
      </c>
      <c r="F238" s="6" t="str">
        <f t="shared" si="15"/>
        <v>NEUTRAL</v>
      </c>
      <c r="G238" s="6" t="str">
        <f t="shared" si="14"/>
        <v>NEUTRAL</v>
      </c>
      <c r="H238" s="6" t="str">
        <f t="shared" si="13"/>
        <v>NEUTRAL</v>
      </c>
    </row>
    <row r="239" spans="1:8" ht="13.5" x14ac:dyDescent="0.25">
      <c r="A239" s="3">
        <f>TITRES_STAT!B242</f>
        <v>42353</v>
      </c>
      <c r="B239" s="6">
        <f>TITRES_STAT!C242</f>
        <v>8.1999999999999993</v>
      </c>
      <c r="C239" s="6">
        <f>TITRES_STAT!D242</f>
        <v>3.3026</v>
      </c>
      <c r="D239" s="6">
        <f>TITRES_STAT!E242</f>
        <v>0</v>
      </c>
      <c r="E239" s="2">
        <f t="shared" si="12"/>
        <v>644286</v>
      </c>
      <c r="F239" s="6" t="str">
        <f t="shared" si="15"/>
        <v>NEUTRAL</v>
      </c>
      <c r="G239" s="6" t="str">
        <f t="shared" si="14"/>
        <v>NEUTRAL</v>
      </c>
      <c r="H239" s="6" t="str">
        <f t="shared" si="13"/>
        <v>NEUTRAL</v>
      </c>
    </row>
    <row r="240" spans="1:8" ht="13.5" x14ac:dyDescent="0.25">
      <c r="A240" s="3">
        <f>TITRES_STAT!B243</f>
        <v>42354</v>
      </c>
      <c r="B240" s="6">
        <f>TITRES_STAT!C243</f>
        <v>8.1999999999999993</v>
      </c>
      <c r="C240" s="6">
        <f>TITRES_STAT!D243</f>
        <v>3.3026</v>
      </c>
      <c r="D240" s="6">
        <f>TITRES_STAT!E243</f>
        <v>684</v>
      </c>
      <c r="E240" s="2">
        <f t="shared" si="12"/>
        <v>644286</v>
      </c>
      <c r="F240" s="6" t="str">
        <f t="shared" si="15"/>
        <v>NEUTRAL</v>
      </c>
      <c r="G240" s="6" t="str">
        <f t="shared" si="14"/>
        <v>NEUTRAL</v>
      </c>
      <c r="H240" s="6" t="str">
        <f t="shared" si="13"/>
        <v>NEUTRAL</v>
      </c>
    </row>
    <row r="241" spans="1:8" ht="13.5" x14ac:dyDescent="0.25">
      <c r="A241" s="3">
        <f>TITRES_STAT!B244</f>
        <v>42355</v>
      </c>
      <c r="B241" s="6">
        <f>TITRES_STAT!C244</f>
        <v>8.1999999999999993</v>
      </c>
      <c r="C241" s="6">
        <f>TITRES_STAT!D244</f>
        <v>3.3026</v>
      </c>
      <c r="D241" s="6">
        <f>TITRES_STAT!E244</f>
        <v>0</v>
      </c>
      <c r="E241" s="2">
        <f t="shared" si="12"/>
        <v>644286</v>
      </c>
      <c r="F241" s="6" t="str">
        <f t="shared" si="15"/>
        <v>NEUTRAL</v>
      </c>
      <c r="G241" s="6" t="str">
        <f t="shared" si="14"/>
        <v>NEUTRAL</v>
      </c>
      <c r="H241" s="6" t="str">
        <f t="shared" si="13"/>
        <v>NEUTRAL</v>
      </c>
    </row>
    <row r="242" spans="1:8" ht="13.5" x14ac:dyDescent="0.25">
      <c r="A242" s="3">
        <f>TITRES_STAT!B245</f>
        <v>42356</v>
      </c>
      <c r="B242" s="6">
        <f>TITRES_STAT!C245</f>
        <v>8.1999999999999993</v>
      </c>
      <c r="C242" s="6">
        <f>TITRES_STAT!D245</f>
        <v>3.3026</v>
      </c>
      <c r="D242" s="6">
        <f>TITRES_STAT!E245</f>
        <v>0</v>
      </c>
      <c r="E242" s="2">
        <f t="shared" si="12"/>
        <v>644286</v>
      </c>
      <c r="F242" s="6" t="str">
        <f t="shared" si="15"/>
        <v>NEUTRAL</v>
      </c>
      <c r="G242" s="6" t="str">
        <f t="shared" si="14"/>
        <v>NEUTRAL</v>
      </c>
      <c r="H242" s="6" t="str">
        <f t="shared" si="13"/>
        <v>NEUTRAL</v>
      </c>
    </row>
    <row r="243" spans="1:8" ht="13.5" x14ac:dyDescent="0.25">
      <c r="A243" s="3">
        <f>TITRES_STAT!B246</f>
        <v>42359</v>
      </c>
      <c r="B243" s="6">
        <f>TITRES_STAT!C246</f>
        <v>8.1999999999999993</v>
      </c>
      <c r="C243" s="6">
        <f>TITRES_STAT!D246</f>
        <v>3.3026</v>
      </c>
      <c r="D243" s="6">
        <f>TITRES_STAT!E246</f>
        <v>0</v>
      </c>
      <c r="E243" s="2">
        <f t="shared" si="12"/>
        <v>644286</v>
      </c>
      <c r="F243" s="6" t="str">
        <f t="shared" si="15"/>
        <v>NEUTRAL</v>
      </c>
      <c r="G243" s="6" t="str">
        <f t="shared" si="14"/>
        <v>NEUTRAL</v>
      </c>
      <c r="H243" s="6" t="str">
        <f t="shared" si="13"/>
        <v>NEUTRAL</v>
      </c>
    </row>
    <row r="244" spans="1:8" ht="13.5" x14ac:dyDescent="0.25">
      <c r="A244" s="3">
        <f>TITRES_STAT!B247</f>
        <v>42360</v>
      </c>
      <c r="B244" s="6">
        <f>TITRES_STAT!C247</f>
        <v>8.1999999999999993</v>
      </c>
      <c r="C244" s="6">
        <f>TITRES_STAT!D247</f>
        <v>3.3026</v>
      </c>
      <c r="D244" s="6">
        <f>TITRES_STAT!E247</f>
        <v>0</v>
      </c>
      <c r="E244" s="2">
        <f t="shared" si="12"/>
        <v>644286</v>
      </c>
      <c r="F244" s="6" t="str">
        <f t="shared" si="15"/>
        <v>NEUTRAL</v>
      </c>
      <c r="G244" s="6" t="str">
        <f t="shared" si="14"/>
        <v>NEUTRAL</v>
      </c>
      <c r="H244" s="6" t="str">
        <f t="shared" si="13"/>
        <v>NEUTRAL</v>
      </c>
    </row>
    <row r="245" spans="1:8" ht="13.5" x14ac:dyDescent="0.25">
      <c r="A245" s="3">
        <f>TITRES_STAT!B248</f>
        <v>42361</v>
      </c>
      <c r="B245" s="6">
        <f>TITRES_STAT!C248</f>
        <v>8.1999999999999993</v>
      </c>
      <c r="C245" s="6">
        <f>TITRES_STAT!D248</f>
        <v>3.3026</v>
      </c>
      <c r="D245" s="6">
        <f>TITRES_STAT!E248</f>
        <v>0</v>
      </c>
      <c r="E245" s="2">
        <f t="shared" si="12"/>
        <v>644286</v>
      </c>
      <c r="F245" s="6" t="str">
        <f t="shared" si="15"/>
        <v>NEUTRAL</v>
      </c>
      <c r="G245" s="6" t="str">
        <f t="shared" si="14"/>
        <v>NEUTRAL</v>
      </c>
      <c r="H245" s="6" t="str">
        <f t="shared" si="13"/>
        <v>NEUTRAL</v>
      </c>
    </row>
    <row r="246" spans="1:8" ht="13.5" x14ac:dyDescent="0.25">
      <c r="A246" s="3">
        <f>TITRES_STAT!B249</f>
        <v>42363</v>
      </c>
      <c r="B246" s="6">
        <f>TITRES_STAT!C249</f>
        <v>8.1999999999999993</v>
      </c>
      <c r="C246" s="6">
        <f>TITRES_STAT!D249</f>
        <v>3.3026</v>
      </c>
      <c r="D246" s="6">
        <f>TITRES_STAT!E249</f>
        <v>0</v>
      </c>
      <c r="E246" s="2">
        <f t="shared" si="12"/>
        <v>644286</v>
      </c>
      <c r="F246" s="6" t="str">
        <f t="shared" si="15"/>
        <v>NEUTRAL</v>
      </c>
      <c r="G246" s="6" t="str">
        <f t="shared" si="14"/>
        <v>NEUTRAL</v>
      </c>
      <c r="H246" s="6" t="str">
        <f t="shared" si="13"/>
        <v>NEUTRAL</v>
      </c>
    </row>
    <row r="247" spans="1:8" ht="13.5" x14ac:dyDescent="0.25">
      <c r="A247" s="3">
        <f>TITRES_STAT!B250</f>
        <v>42366</v>
      </c>
      <c r="B247" s="6">
        <f>TITRES_STAT!C250</f>
        <v>8.4</v>
      </c>
      <c r="C247" s="6">
        <f>TITRES_STAT!D250</f>
        <v>3.3831000000000002</v>
      </c>
      <c r="D247" s="6">
        <f>TITRES_STAT!E250</f>
        <v>540</v>
      </c>
      <c r="E247" s="2">
        <f t="shared" si="12"/>
        <v>644826</v>
      </c>
      <c r="F247" s="6" t="str">
        <f t="shared" si="15"/>
        <v>BULLISH</v>
      </c>
      <c r="G247" s="6" t="str">
        <f t="shared" si="14"/>
        <v>NEUTRAL</v>
      </c>
      <c r="H247" s="6" t="str">
        <f t="shared" si="13"/>
        <v>CONFIRMED BULLISH</v>
      </c>
    </row>
    <row r="248" spans="1:8" ht="13.5" x14ac:dyDescent="0.25">
      <c r="A248" s="3">
        <f>TITRES_STAT!B251</f>
        <v>42367</v>
      </c>
      <c r="B248" s="6">
        <f>TITRES_STAT!C251</f>
        <v>8.4</v>
      </c>
      <c r="C248" s="6">
        <f>TITRES_STAT!D251</f>
        <v>3.3831000000000002</v>
      </c>
      <c r="D248" s="6">
        <f>TITRES_STAT!E251</f>
        <v>0</v>
      </c>
      <c r="E248" s="2">
        <f t="shared" si="12"/>
        <v>644826</v>
      </c>
      <c r="F248" s="6" t="str">
        <f t="shared" si="15"/>
        <v>BULLISH</v>
      </c>
      <c r="G248" s="6" t="str">
        <f t="shared" si="14"/>
        <v>NEUTRAL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8.4</v>
      </c>
      <c r="C249" s="6">
        <f>TITRES_STAT!D252</f>
        <v>3.3831000000000002</v>
      </c>
      <c r="D249" s="6">
        <f>TITRES_STAT!E252</f>
        <v>0</v>
      </c>
      <c r="E249" s="2">
        <f t="shared" si="12"/>
        <v>644826</v>
      </c>
      <c r="F249" s="6" t="str">
        <f t="shared" si="15"/>
        <v>BULLISH</v>
      </c>
      <c r="G249" s="6" t="str">
        <f t="shared" si="14"/>
        <v>NEUTRAL</v>
      </c>
      <c r="H249" s="6" t="str">
        <f t="shared" si="13"/>
        <v>CONFIRMED BULLISH</v>
      </c>
    </row>
    <row r="250" spans="1:8" ht="13.5" x14ac:dyDescent="0.25">
      <c r="A250" s="3">
        <f>TITRES_STAT!B253</f>
        <v>42369</v>
      </c>
      <c r="B250" s="6">
        <f>TITRES_STAT!C253</f>
        <v>8.4</v>
      </c>
      <c r="C250" s="6">
        <f>TITRES_STAT!D253</f>
        <v>3.3831000000000002</v>
      </c>
      <c r="D250" s="6">
        <f>TITRES_STAT!E253</f>
        <v>0</v>
      </c>
      <c r="E250" s="2">
        <f t="shared" si="12"/>
        <v>644826</v>
      </c>
      <c r="F250" s="6" t="str">
        <f t="shared" si="15"/>
        <v>BULLISH</v>
      </c>
      <c r="G250" s="6" t="str">
        <f t="shared" si="14"/>
        <v>NEUTRAL</v>
      </c>
      <c r="H250" s="6" t="str">
        <f t="shared" si="13"/>
        <v>CONFIRMED BULLISH</v>
      </c>
    </row>
    <row r="251" spans="1:8" ht="13.5" x14ac:dyDescent="0.25">
      <c r="A251" s="3">
        <f>TITRES_STAT!B254</f>
        <v>42373</v>
      </c>
      <c r="B251" s="6">
        <f>TITRES_STAT!C254</f>
        <v>8.4</v>
      </c>
      <c r="C251" s="6">
        <f>TITRES_STAT!D254</f>
        <v>3.3831000000000002</v>
      </c>
      <c r="D251" s="6">
        <f>TITRES_STAT!E254</f>
        <v>0</v>
      </c>
      <c r="E251" s="2">
        <f t="shared" si="12"/>
        <v>644826</v>
      </c>
      <c r="F251" s="6" t="str">
        <f t="shared" si="15"/>
        <v>BULLISH</v>
      </c>
      <c r="G251" s="6" t="str">
        <f t="shared" si="14"/>
        <v>NEUTRAL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8.4</v>
      </c>
      <c r="C252" s="6">
        <f>TITRES_STAT!D255</f>
        <v>3.3831000000000002</v>
      </c>
      <c r="D252" s="6">
        <f>TITRES_STAT!E255</f>
        <v>0</v>
      </c>
      <c r="E252" s="2">
        <f t="shared" si="12"/>
        <v>644826</v>
      </c>
      <c r="F252" s="6" t="str">
        <f t="shared" si="15"/>
        <v>NEUTRAL</v>
      </c>
      <c r="G252" s="6" t="str">
        <f t="shared" si="14"/>
        <v>NEUTRAL</v>
      </c>
      <c r="H252" s="6" t="str">
        <f t="shared" si="13"/>
        <v>NEUTRAL</v>
      </c>
    </row>
    <row r="253" spans="1:8" ht="13.5" x14ac:dyDescent="0.25">
      <c r="A253" s="3">
        <f>TITRES_STAT!B256</f>
        <v>42375</v>
      </c>
      <c r="B253" s="6">
        <f>TITRES_STAT!C256</f>
        <v>8.4</v>
      </c>
      <c r="C253" s="6">
        <f>TITRES_STAT!D256</f>
        <v>3.3831000000000002</v>
      </c>
      <c r="D253" s="6">
        <f>TITRES_STAT!E256</f>
        <v>0</v>
      </c>
      <c r="E253" s="2">
        <f t="shared" si="12"/>
        <v>644826</v>
      </c>
      <c r="F253" s="6" t="str">
        <f t="shared" si="15"/>
        <v>NEUTRAL</v>
      </c>
      <c r="G253" s="6" t="str">
        <f t="shared" si="14"/>
        <v>NEUTRAL</v>
      </c>
      <c r="H253" s="6" t="str">
        <f t="shared" si="13"/>
        <v>NEUTRAL</v>
      </c>
    </row>
    <row r="254" spans="1:8" ht="13.5" x14ac:dyDescent="0.25">
      <c r="A254" s="3">
        <f>TITRES_STAT!B257</f>
        <v>42376</v>
      </c>
      <c r="B254" s="6">
        <f>TITRES_STAT!C257</f>
        <v>8.2100000000000009</v>
      </c>
      <c r="C254" s="6">
        <f>TITRES_STAT!D257</f>
        <v>3.3066</v>
      </c>
      <c r="D254" s="6">
        <f>TITRES_STAT!E257</f>
        <v>39</v>
      </c>
      <c r="E254" s="2">
        <f t="shared" si="12"/>
        <v>644787</v>
      </c>
      <c r="F254" s="6" t="str">
        <f t="shared" si="15"/>
        <v>BEARISH</v>
      </c>
      <c r="G254" s="6" t="str">
        <f t="shared" si="14"/>
        <v>NEUTRAL</v>
      </c>
      <c r="H254" s="6" t="str">
        <f t="shared" si="13"/>
        <v>CONFIRMED BEARISH</v>
      </c>
    </row>
    <row r="255" spans="1:8" ht="13.5" x14ac:dyDescent="0.25">
      <c r="A255" s="3">
        <f>TITRES_STAT!B258</f>
        <v>42377</v>
      </c>
      <c r="B255" s="6">
        <f>TITRES_STAT!C258</f>
        <v>8.1999999999999993</v>
      </c>
      <c r="C255" s="6">
        <f>TITRES_STAT!D258</f>
        <v>3.3026</v>
      </c>
      <c r="D255" s="6">
        <f>TITRES_STAT!E258</f>
        <v>250</v>
      </c>
      <c r="E255" s="2">
        <f t="shared" si="12"/>
        <v>644537</v>
      </c>
      <c r="F255" s="6" t="str">
        <f t="shared" si="15"/>
        <v>BEARISH</v>
      </c>
      <c r="G255" s="6" t="str">
        <f t="shared" si="14"/>
        <v>NEUTRAL</v>
      </c>
      <c r="H255" s="6" t="str">
        <f t="shared" si="13"/>
        <v>CONFIRMED BEARISH</v>
      </c>
    </row>
    <row r="256" spans="1:8" ht="13.5" x14ac:dyDescent="0.25">
      <c r="A256" s="3">
        <f>TITRES_STAT!B259</f>
        <v>42380</v>
      </c>
      <c r="B256" s="6">
        <f>TITRES_STAT!C259</f>
        <v>8.1999999999999993</v>
      </c>
      <c r="C256" s="6">
        <f>TITRES_STAT!D259</f>
        <v>3.3026</v>
      </c>
      <c r="D256" s="6">
        <f>TITRES_STAT!E259</f>
        <v>5</v>
      </c>
      <c r="E256" s="2">
        <f t="shared" si="12"/>
        <v>644537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8.1999999999999993</v>
      </c>
      <c r="C257" s="6">
        <f>TITRES_STAT!D260</f>
        <v>3.3026</v>
      </c>
      <c r="D257" s="6">
        <f>TITRES_STAT!E260</f>
        <v>0</v>
      </c>
      <c r="E257" s="2">
        <f t="shared" si="12"/>
        <v>644537</v>
      </c>
      <c r="F257" s="6" t="str">
        <f t="shared" si="15"/>
        <v>BEARISH</v>
      </c>
      <c r="G257" s="6" t="str">
        <f t="shared" si="14"/>
        <v>NEUTRAL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8.1999999999999993</v>
      </c>
      <c r="C258" s="6">
        <f>TITRES_STAT!D261</f>
        <v>3.3026</v>
      </c>
      <c r="D258" s="6">
        <f>TITRES_STAT!E261</f>
        <v>0</v>
      </c>
      <c r="E258" s="2">
        <f t="shared" si="12"/>
        <v>644537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8.1999999999999993</v>
      </c>
      <c r="C259" s="6">
        <f>TITRES_STAT!D262</f>
        <v>3.3026</v>
      </c>
      <c r="D259" s="6">
        <f>TITRES_STAT!E262</f>
        <v>0</v>
      </c>
      <c r="E259" s="2">
        <f t="shared" si="12"/>
        <v>644537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8.1999999999999993</v>
      </c>
      <c r="C260" s="6">
        <f>TITRES_STAT!D263</f>
        <v>3.3026</v>
      </c>
      <c r="D260" s="6">
        <f>TITRES_STAT!E263</f>
        <v>0</v>
      </c>
      <c r="E260" s="2">
        <f t="shared" ref="E260:E323" si="16">IF(B260&gt;B259, E259+D260, IF(B260&lt;B259, E259-D260, E259))</f>
        <v>644537</v>
      </c>
      <c r="F260" s="6" t="str">
        <f t="shared" si="15"/>
        <v>NEUTRAL</v>
      </c>
      <c r="G260" s="6" t="str">
        <f t="shared" si="14"/>
        <v>NEUTRAL</v>
      </c>
      <c r="H260" s="6" t="str">
        <f t="shared" si="13"/>
        <v>NEUTRAL</v>
      </c>
    </row>
    <row r="261" spans="1:8" ht="13.5" x14ac:dyDescent="0.25">
      <c r="A261" s="3">
        <f>TITRES_STAT!B264</f>
        <v>42388</v>
      </c>
      <c r="B261" s="6">
        <f>TITRES_STAT!C264</f>
        <v>8.1999999999999993</v>
      </c>
      <c r="C261" s="6">
        <f>TITRES_STAT!D264</f>
        <v>3.3026</v>
      </c>
      <c r="D261" s="6">
        <f>TITRES_STAT!E264</f>
        <v>39</v>
      </c>
      <c r="E261" s="2">
        <f t="shared" si="16"/>
        <v>644537</v>
      </c>
      <c r="F261" s="6" t="str">
        <f t="shared" si="15"/>
        <v>NEUTRAL</v>
      </c>
      <c r="G261" s="6" t="str">
        <f t="shared" si="14"/>
        <v>NEUTRAL</v>
      </c>
      <c r="H261" s="6" t="str">
        <f t="shared" si="13"/>
        <v>NEUTRAL</v>
      </c>
    </row>
    <row r="262" spans="1:8" ht="13.5" x14ac:dyDescent="0.25">
      <c r="A262" s="3">
        <f>TITRES_STAT!B265</f>
        <v>42389</v>
      </c>
      <c r="B262" s="6">
        <f>TITRES_STAT!C265</f>
        <v>8.1999999999999993</v>
      </c>
      <c r="C262" s="6">
        <f>TITRES_STAT!D265</f>
        <v>3.3026</v>
      </c>
      <c r="D262" s="6">
        <f>TITRES_STAT!E265</f>
        <v>0</v>
      </c>
      <c r="E262" s="2">
        <f t="shared" si="16"/>
        <v>644537</v>
      </c>
      <c r="F262" s="6" t="str">
        <f t="shared" si="15"/>
        <v>NEUTRAL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42390</v>
      </c>
      <c r="B263" s="6">
        <f>TITRES_STAT!C266</f>
        <v>8.1999999999999993</v>
      </c>
      <c r="C263" s="6">
        <f>TITRES_STAT!D266</f>
        <v>3.3026</v>
      </c>
      <c r="D263" s="6">
        <f>TITRES_STAT!E266</f>
        <v>0</v>
      </c>
      <c r="E263" s="2">
        <f t="shared" si="16"/>
        <v>644537</v>
      </c>
      <c r="F263" s="6" t="str">
        <f t="shared" si="15"/>
        <v>NEUTRAL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NEUTRAL</v>
      </c>
    </row>
    <row r="264" spans="1:8" ht="13.5" x14ac:dyDescent="0.25">
      <c r="A264" s="3">
        <f>TITRES_STAT!B267</f>
        <v>42391</v>
      </c>
      <c r="B264" s="6">
        <f>TITRES_STAT!C267</f>
        <v>8.1999999999999993</v>
      </c>
      <c r="C264" s="6">
        <f>TITRES_STAT!D267</f>
        <v>3.3026</v>
      </c>
      <c r="D264" s="6">
        <f>TITRES_STAT!E267</f>
        <v>0</v>
      </c>
      <c r="E264" s="2">
        <f t="shared" si="16"/>
        <v>644537</v>
      </c>
      <c r="F264" s="6" t="str">
        <f t="shared" ref="F264:F327" si="19">IF(E264&gt;E259,"BULLISH",IF(E264&lt;E259,"BEARISH","NEUTRAL"))</f>
        <v>NEUTRAL</v>
      </c>
      <c r="G264" s="6" t="str">
        <f t="shared" si="18"/>
        <v>NEUTRAL</v>
      </c>
      <c r="H264" s="6" t="str">
        <f t="shared" si="17"/>
        <v>NEUTRAL</v>
      </c>
    </row>
    <row r="265" spans="1:8" ht="13.5" x14ac:dyDescent="0.25">
      <c r="A265" s="3">
        <f>TITRES_STAT!B268</f>
        <v>42394</v>
      </c>
      <c r="B265" s="6">
        <f>TITRES_STAT!C268</f>
        <v>8.1999999999999993</v>
      </c>
      <c r="C265" s="6">
        <f>TITRES_STAT!D268</f>
        <v>3.3026</v>
      </c>
      <c r="D265" s="6">
        <f>TITRES_STAT!E268</f>
        <v>192</v>
      </c>
      <c r="E265" s="2">
        <f t="shared" si="16"/>
        <v>644537</v>
      </c>
      <c r="F265" s="6" t="str">
        <f t="shared" si="19"/>
        <v>NEUTRAL</v>
      </c>
      <c r="G265" s="6" t="str">
        <f t="shared" si="18"/>
        <v>NEUTRAL</v>
      </c>
      <c r="H265" s="6" t="str">
        <f t="shared" si="17"/>
        <v>NEUTRAL</v>
      </c>
    </row>
    <row r="266" spans="1:8" ht="13.5" x14ac:dyDescent="0.25">
      <c r="A266" s="3">
        <f>TITRES_STAT!B269</f>
        <v>42395</v>
      </c>
      <c r="B266" s="6">
        <f>TITRES_STAT!C269</f>
        <v>8.1999999999999993</v>
      </c>
      <c r="C266" s="6">
        <f>TITRES_STAT!D269</f>
        <v>3.3026</v>
      </c>
      <c r="D266" s="6">
        <f>TITRES_STAT!E269</f>
        <v>0</v>
      </c>
      <c r="E266" s="2">
        <f t="shared" si="16"/>
        <v>644537</v>
      </c>
      <c r="F266" s="6" t="str">
        <f t="shared" si="19"/>
        <v>NEUTRAL</v>
      </c>
      <c r="G266" s="6" t="str">
        <f t="shared" si="18"/>
        <v>NEUTRAL</v>
      </c>
      <c r="H266" s="6" t="str">
        <f t="shared" si="17"/>
        <v>NEUTRAL</v>
      </c>
    </row>
    <row r="267" spans="1:8" ht="13.5" x14ac:dyDescent="0.25">
      <c r="A267" s="3">
        <f>TITRES_STAT!B270</f>
        <v>42396</v>
      </c>
      <c r="B267" s="6">
        <f>TITRES_STAT!C270</f>
        <v>8.1999999999999993</v>
      </c>
      <c r="C267" s="6">
        <f>TITRES_STAT!D270</f>
        <v>3.3026</v>
      </c>
      <c r="D267" s="6">
        <f>TITRES_STAT!E270</f>
        <v>515</v>
      </c>
      <c r="E267" s="2">
        <f t="shared" si="16"/>
        <v>644537</v>
      </c>
      <c r="F267" s="6" t="str">
        <f t="shared" si="19"/>
        <v>NEUTRAL</v>
      </c>
      <c r="G267" s="6" t="str">
        <f t="shared" si="18"/>
        <v>NEUTRAL</v>
      </c>
      <c r="H267" s="6" t="str">
        <f t="shared" si="17"/>
        <v>NEUTRAL</v>
      </c>
    </row>
    <row r="268" spans="1:8" ht="13.5" x14ac:dyDescent="0.25">
      <c r="A268" s="3">
        <f>TITRES_STAT!B271</f>
        <v>42397</v>
      </c>
      <c r="B268" s="6">
        <f>TITRES_STAT!C271</f>
        <v>8.1999999999999993</v>
      </c>
      <c r="C268" s="6">
        <f>TITRES_STAT!D271</f>
        <v>3.3026</v>
      </c>
      <c r="D268" s="6">
        <f>TITRES_STAT!E271</f>
        <v>378</v>
      </c>
      <c r="E268" s="2">
        <f t="shared" si="16"/>
        <v>644537</v>
      </c>
      <c r="F268" s="6" t="str">
        <f t="shared" si="19"/>
        <v>NEUTRAL</v>
      </c>
      <c r="G268" s="6" t="str">
        <f t="shared" si="18"/>
        <v>NEUTRAL</v>
      </c>
      <c r="H268" s="6" t="str">
        <f t="shared" si="17"/>
        <v>NEUTRAL</v>
      </c>
    </row>
    <row r="269" spans="1:8" ht="13.5" x14ac:dyDescent="0.25">
      <c r="A269" s="3">
        <f>TITRES_STAT!B272</f>
        <v>42398</v>
      </c>
      <c r="B269" s="6">
        <f>TITRES_STAT!C272</f>
        <v>8.1999999999999993</v>
      </c>
      <c r="C269" s="6">
        <f>TITRES_STAT!D272</f>
        <v>3.3026</v>
      </c>
      <c r="D269" s="6">
        <f>TITRES_STAT!E272</f>
        <v>0</v>
      </c>
      <c r="E269" s="2">
        <f t="shared" si="16"/>
        <v>644537</v>
      </c>
      <c r="F269" s="6" t="str">
        <f t="shared" si="19"/>
        <v>NEUTRAL</v>
      </c>
      <c r="G269" s="6" t="str">
        <f t="shared" si="18"/>
        <v>NEUTRAL</v>
      </c>
      <c r="H269" s="6" t="str">
        <f t="shared" si="17"/>
        <v>NEUTRAL</v>
      </c>
    </row>
    <row r="270" spans="1:8" ht="13.5" x14ac:dyDescent="0.25">
      <c r="A270" s="3">
        <f>TITRES_STAT!B273</f>
        <v>42401</v>
      </c>
      <c r="B270" s="6">
        <f>TITRES_STAT!C273</f>
        <v>8.43</v>
      </c>
      <c r="C270" s="6">
        <f>TITRES_STAT!D273</f>
        <v>3.3952</v>
      </c>
      <c r="D270" s="6">
        <f>TITRES_STAT!E273</f>
        <v>1000</v>
      </c>
      <c r="E270" s="2">
        <f t="shared" si="16"/>
        <v>645537</v>
      </c>
      <c r="F270" s="6" t="str">
        <f t="shared" si="19"/>
        <v>BULLISH</v>
      </c>
      <c r="G270" s="6" t="str">
        <f t="shared" si="18"/>
        <v>NEUTRAL</v>
      </c>
      <c r="H270" s="6" t="str">
        <f t="shared" si="17"/>
        <v>CONFIRMED BULLISH</v>
      </c>
    </row>
    <row r="271" spans="1:8" ht="13.5" x14ac:dyDescent="0.25">
      <c r="A271" s="3">
        <f>TITRES_STAT!B274</f>
        <v>42402</v>
      </c>
      <c r="B271" s="6">
        <f>TITRES_STAT!C274</f>
        <v>8.1999999999999993</v>
      </c>
      <c r="C271" s="6">
        <f>TITRES_STAT!D274</f>
        <v>3.3026</v>
      </c>
      <c r="D271" s="6">
        <f>TITRES_STAT!E274</f>
        <v>239</v>
      </c>
      <c r="E271" s="2">
        <f t="shared" si="16"/>
        <v>645298</v>
      </c>
      <c r="F271" s="6" t="str">
        <f t="shared" si="19"/>
        <v>BULLISH</v>
      </c>
      <c r="G271" s="6" t="str">
        <f t="shared" si="18"/>
        <v>NEUTRAL</v>
      </c>
      <c r="H271" s="6" t="str">
        <f t="shared" si="17"/>
        <v>NEUTRAL</v>
      </c>
    </row>
    <row r="272" spans="1:8" ht="13.5" x14ac:dyDescent="0.25">
      <c r="A272" s="3">
        <f>TITRES_STAT!B275</f>
        <v>42403</v>
      </c>
      <c r="B272" s="6">
        <f>TITRES_STAT!C275</f>
        <v>8.1999999999999993</v>
      </c>
      <c r="C272" s="6">
        <f>TITRES_STAT!D275</f>
        <v>3.3026</v>
      </c>
      <c r="D272" s="6">
        <f>TITRES_STAT!E275</f>
        <v>0</v>
      </c>
      <c r="E272" s="2">
        <f t="shared" si="16"/>
        <v>645298</v>
      </c>
      <c r="F272" s="6" t="str">
        <f t="shared" si="19"/>
        <v>BULLISH</v>
      </c>
      <c r="G272" s="6" t="str">
        <f t="shared" si="18"/>
        <v>NEUTRAL</v>
      </c>
      <c r="H272" s="6" t="str">
        <f t="shared" si="17"/>
        <v>NEUTRAL</v>
      </c>
    </row>
    <row r="273" spans="1:8" ht="13.5" x14ac:dyDescent="0.25">
      <c r="A273" s="3">
        <f>TITRES_STAT!B276</f>
        <v>42404</v>
      </c>
      <c r="B273" s="6">
        <f>TITRES_STAT!C276</f>
        <v>8.2100000000000009</v>
      </c>
      <c r="C273" s="6">
        <f>TITRES_STAT!D276</f>
        <v>3.3066</v>
      </c>
      <c r="D273" s="6">
        <f>TITRES_STAT!E276</f>
        <v>789</v>
      </c>
      <c r="E273" s="2">
        <f t="shared" si="16"/>
        <v>646087</v>
      </c>
      <c r="F273" s="6" t="str">
        <f t="shared" si="19"/>
        <v>BULLISH</v>
      </c>
      <c r="G273" s="6" t="str">
        <f t="shared" si="18"/>
        <v>NEUTRAL</v>
      </c>
      <c r="H273" s="6" t="str">
        <f t="shared" si="17"/>
        <v>CONFIRMED BULLISH</v>
      </c>
    </row>
    <row r="274" spans="1:8" ht="13.5" x14ac:dyDescent="0.25">
      <c r="A274" s="3">
        <f>TITRES_STAT!B277</f>
        <v>42405</v>
      </c>
      <c r="B274" s="6">
        <f>TITRES_STAT!C277</f>
        <v>8.1999999999999993</v>
      </c>
      <c r="C274" s="6">
        <f>TITRES_STAT!D277</f>
        <v>3.3026</v>
      </c>
      <c r="D274" s="6">
        <f>TITRES_STAT!E277</f>
        <v>39</v>
      </c>
      <c r="E274" s="2">
        <f t="shared" si="16"/>
        <v>646048</v>
      </c>
      <c r="F274" s="6" t="str">
        <f t="shared" si="19"/>
        <v>BULLISH</v>
      </c>
      <c r="G274" s="6" t="str">
        <f t="shared" si="18"/>
        <v>NEUTRAL</v>
      </c>
      <c r="H274" s="6" t="str">
        <f t="shared" si="17"/>
        <v>NEUTRAL</v>
      </c>
    </row>
    <row r="275" spans="1:8" ht="13.5" x14ac:dyDescent="0.25">
      <c r="A275" s="3">
        <f>TITRES_STAT!B278</f>
        <v>42408</v>
      </c>
      <c r="B275" s="6">
        <f>TITRES_STAT!C278</f>
        <v>8.3000000000000007</v>
      </c>
      <c r="C275" s="6">
        <f>TITRES_STAT!D278</f>
        <v>3.3429000000000002</v>
      </c>
      <c r="D275" s="6">
        <f>TITRES_STAT!E278</f>
        <v>1500</v>
      </c>
      <c r="E275" s="2">
        <f t="shared" si="16"/>
        <v>647548</v>
      </c>
      <c r="F275" s="6" t="str">
        <f t="shared" si="19"/>
        <v>BULLISH</v>
      </c>
      <c r="G275" s="6" t="str">
        <f t="shared" si="18"/>
        <v>NEUTRAL</v>
      </c>
      <c r="H275" s="6" t="str">
        <f t="shared" si="17"/>
        <v>BULLISH DIVERGENCE</v>
      </c>
    </row>
    <row r="276" spans="1:8" ht="13.5" x14ac:dyDescent="0.25">
      <c r="A276" s="3">
        <f>TITRES_STAT!B279</f>
        <v>42409</v>
      </c>
      <c r="B276" s="6">
        <f>TITRES_STAT!C279</f>
        <v>8.3000000000000007</v>
      </c>
      <c r="C276" s="6">
        <f>TITRES_STAT!D279</f>
        <v>3.3429000000000002</v>
      </c>
      <c r="D276" s="6">
        <f>TITRES_STAT!E279</f>
        <v>0</v>
      </c>
      <c r="E276" s="2">
        <f t="shared" si="16"/>
        <v>647548</v>
      </c>
      <c r="F276" s="6" t="str">
        <f t="shared" si="19"/>
        <v>BULLISH</v>
      </c>
      <c r="G276" s="6" t="str">
        <f t="shared" si="18"/>
        <v>NEUTRAL</v>
      </c>
      <c r="H276" s="6" t="str">
        <f t="shared" si="17"/>
        <v>CONFIRMED BULLISH</v>
      </c>
    </row>
    <row r="277" spans="1:8" ht="13.5" x14ac:dyDescent="0.25">
      <c r="A277" s="3">
        <f>TITRES_STAT!B280</f>
        <v>42410</v>
      </c>
      <c r="B277" s="6">
        <f>TITRES_STAT!C280</f>
        <v>8.1999999999999993</v>
      </c>
      <c r="C277" s="6">
        <f>TITRES_STAT!D280</f>
        <v>3.3026</v>
      </c>
      <c r="D277" s="6">
        <f>TITRES_STAT!E280</f>
        <v>589</v>
      </c>
      <c r="E277" s="2">
        <f t="shared" si="16"/>
        <v>646959</v>
      </c>
      <c r="F277" s="6" t="str">
        <f t="shared" si="19"/>
        <v>BULLISH</v>
      </c>
      <c r="G277" s="6" t="str">
        <f t="shared" si="18"/>
        <v>NEUTRAL</v>
      </c>
      <c r="H277" s="6" t="str">
        <f t="shared" si="17"/>
        <v>NEUTRAL</v>
      </c>
    </row>
    <row r="278" spans="1:8" ht="13.5" x14ac:dyDescent="0.25">
      <c r="A278" s="3">
        <f>TITRES_STAT!B281</f>
        <v>42411</v>
      </c>
      <c r="B278" s="6">
        <f>TITRES_STAT!C281</f>
        <v>8.1999999999999993</v>
      </c>
      <c r="C278" s="6">
        <f>TITRES_STAT!D281</f>
        <v>3.3026</v>
      </c>
      <c r="D278" s="6">
        <f>TITRES_STAT!E281</f>
        <v>0</v>
      </c>
      <c r="E278" s="2">
        <f t="shared" si="16"/>
        <v>646959</v>
      </c>
      <c r="F278" s="6" t="str">
        <f t="shared" si="19"/>
        <v>BULLISH</v>
      </c>
      <c r="G278" s="6" t="str">
        <f t="shared" si="18"/>
        <v>NEUTRAL</v>
      </c>
      <c r="H278" s="6" t="str">
        <f t="shared" si="17"/>
        <v>BULLISH DIVERGENCE</v>
      </c>
    </row>
    <row r="279" spans="1:8" ht="13.5" x14ac:dyDescent="0.25">
      <c r="A279" s="3">
        <f>TITRES_STAT!B282</f>
        <v>42412</v>
      </c>
      <c r="B279" s="6">
        <f>TITRES_STAT!C282</f>
        <v>8.1999999999999993</v>
      </c>
      <c r="C279" s="6">
        <f>TITRES_STAT!D282</f>
        <v>3.3026</v>
      </c>
      <c r="D279" s="6">
        <f>TITRES_STAT!E282</f>
        <v>5150</v>
      </c>
      <c r="E279" s="2">
        <f t="shared" si="16"/>
        <v>646959</v>
      </c>
      <c r="F279" s="6" t="str">
        <f t="shared" si="19"/>
        <v>BULLISH</v>
      </c>
      <c r="G279" s="6" t="str">
        <f t="shared" si="18"/>
        <v>NEUTRAL</v>
      </c>
      <c r="H279" s="6" t="str">
        <f t="shared" si="17"/>
        <v>NEUTRAL</v>
      </c>
    </row>
    <row r="280" spans="1:8" ht="13.5" x14ac:dyDescent="0.25">
      <c r="A280" s="3">
        <f>TITRES_STAT!B283</f>
        <v>42415</v>
      </c>
      <c r="B280" s="6">
        <f>TITRES_STAT!C283</f>
        <v>8.1999999999999993</v>
      </c>
      <c r="C280" s="6">
        <f>TITRES_STAT!D283</f>
        <v>3.3026</v>
      </c>
      <c r="D280" s="6">
        <f>TITRES_STAT!E283</f>
        <v>191</v>
      </c>
      <c r="E280" s="2">
        <f t="shared" si="16"/>
        <v>646959</v>
      </c>
      <c r="F280" s="6" t="str">
        <f t="shared" si="19"/>
        <v>BEARISH</v>
      </c>
      <c r="G280" s="6" t="str">
        <f t="shared" si="18"/>
        <v>NEUTRAL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8.1999999999999993</v>
      </c>
      <c r="C281" s="6">
        <f>TITRES_STAT!D284</f>
        <v>3.3026</v>
      </c>
      <c r="D281" s="6">
        <f>TITRES_STAT!E284</f>
        <v>0</v>
      </c>
      <c r="E281" s="2">
        <f t="shared" si="16"/>
        <v>646959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8.1999999999999993</v>
      </c>
      <c r="C282" s="6">
        <f>TITRES_STAT!D285</f>
        <v>3.3026</v>
      </c>
      <c r="D282" s="6">
        <f>TITRES_STAT!E285</f>
        <v>0</v>
      </c>
      <c r="E282" s="2">
        <f t="shared" si="16"/>
        <v>646959</v>
      </c>
      <c r="F282" s="6" t="str">
        <f t="shared" si="19"/>
        <v>NEUTRAL</v>
      </c>
      <c r="G282" s="6" t="str">
        <f t="shared" si="18"/>
        <v>NEUTRAL</v>
      </c>
      <c r="H282" s="6" t="str">
        <f t="shared" si="17"/>
        <v>NEUTRAL</v>
      </c>
    </row>
    <row r="283" spans="1:8" ht="13.5" x14ac:dyDescent="0.25">
      <c r="A283" s="3">
        <f>TITRES_STAT!B286</f>
        <v>42418</v>
      </c>
      <c r="B283" s="6">
        <f>TITRES_STAT!C286</f>
        <v>8.1999999999999993</v>
      </c>
      <c r="C283" s="6">
        <f>TITRES_STAT!D286</f>
        <v>3.3026</v>
      </c>
      <c r="D283" s="6">
        <f>TITRES_STAT!E286</f>
        <v>0</v>
      </c>
      <c r="E283" s="2">
        <f t="shared" si="16"/>
        <v>646959</v>
      </c>
      <c r="F283" s="6" t="str">
        <f t="shared" si="19"/>
        <v>NEUTRAL</v>
      </c>
      <c r="G283" s="6" t="str">
        <f t="shared" si="18"/>
        <v>NEUTRAL</v>
      </c>
      <c r="H283" s="6" t="str">
        <f t="shared" si="17"/>
        <v>NEUTRAL</v>
      </c>
    </row>
    <row r="284" spans="1:8" ht="13.5" x14ac:dyDescent="0.25">
      <c r="A284" s="3">
        <f>TITRES_STAT!B287</f>
        <v>42419</v>
      </c>
      <c r="B284" s="6">
        <f>TITRES_STAT!C287</f>
        <v>8.1999999999999993</v>
      </c>
      <c r="C284" s="6">
        <f>TITRES_STAT!D287</f>
        <v>3.3026</v>
      </c>
      <c r="D284" s="6">
        <f>TITRES_STAT!E287</f>
        <v>300</v>
      </c>
      <c r="E284" s="2">
        <f t="shared" si="16"/>
        <v>646959</v>
      </c>
      <c r="F284" s="6" t="str">
        <f t="shared" si="19"/>
        <v>NEUTRAL</v>
      </c>
      <c r="G284" s="6" t="str">
        <f t="shared" si="18"/>
        <v>NEUTRAL</v>
      </c>
      <c r="H284" s="6" t="str">
        <f t="shared" si="17"/>
        <v>NEUTRAL</v>
      </c>
    </row>
    <row r="285" spans="1:8" ht="13.5" x14ac:dyDescent="0.25">
      <c r="A285" s="3">
        <f>TITRES_STAT!B288</f>
        <v>42422</v>
      </c>
      <c r="B285" s="6">
        <f>TITRES_STAT!C288</f>
        <v>8.1999999999999993</v>
      </c>
      <c r="C285" s="6">
        <f>TITRES_STAT!D288</f>
        <v>3.3026</v>
      </c>
      <c r="D285" s="6">
        <f>TITRES_STAT!E288</f>
        <v>0</v>
      </c>
      <c r="E285" s="2">
        <f t="shared" si="16"/>
        <v>646959</v>
      </c>
      <c r="F285" s="6" t="str">
        <f t="shared" si="19"/>
        <v>NEUTRAL</v>
      </c>
      <c r="G285" s="6" t="str">
        <f t="shared" si="18"/>
        <v>NEUTRAL</v>
      </c>
      <c r="H285" s="6" t="str">
        <f t="shared" si="17"/>
        <v>NEUTRAL</v>
      </c>
    </row>
    <row r="286" spans="1:8" ht="13.5" x14ac:dyDescent="0.25">
      <c r="A286" s="3">
        <f>TITRES_STAT!B289</f>
        <v>42423</v>
      </c>
      <c r="B286" s="6">
        <f>TITRES_STAT!C289</f>
        <v>8.1999999999999993</v>
      </c>
      <c r="C286" s="6">
        <f>TITRES_STAT!D289</f>
        <v>3.3026</v>
      </c>
      <c r="D286" s="6">
        <f>TITRES_STAT!E289</f>
        <v>50</v>
      </c>
      <c r="E286" s="2">
        <f t="shared" si="16"/>
        <v>646959</v>
      </c>
      <c r="F286" s="6" t="str">
        <f t="shared" si="19"/>
        <v>NEUTRAL</v>
      </c>
      <c r="G286" s="6" t="str">
        <f t="shared" si="18"/>
        <v>NEUTRAL</v>
      </c>
      <c r="H286" s="6" t="str">
        <f t="shared" si="17"/>
        <v>NEUTRAL</v>
      </c>
    </row>
    <row r="287" spans="1:8" ht="13.5" x14ac:dyDescent="0.25">
      <c r="A287" s="3">
        <f>TITRES_STAT!B290</f>
        <v>42424</v>
      </c>
      <c r="B287" s="6">
        <f>TITRES_STAT!C290</f>
        <v>8.3000000000000007</v>
      </c>
      <c r="C287" s="6">
        <f>TITRES_STAT!D290</f>
        <v>3.3429000000000002</v>
      </c>
      <c r="D287" s="6">
        <f>TITRES_STAT!E290</f>
        <v>3174</v>
      </c>
      <c r="E287" s="2">
        <f t="shared" si="16"/>
        <v>650133</v>
      </c>
      <c r="F287" s="6" t="str">
        <f t="shared" si="19"/>
        <v>BULLISH</v>
      </c>
      <c r="G287" s="6" t="str">
        <f t="shared" si="18"/>
        <v>NEUTRAL</v>
      </c>
      <c r="H287" s="6" t="str">
        <f t="shared" si="17"/>
        <v>CONFIRMED BULLISH</v>
      </c>
    </row>
    <row r="288" spans="1:8" ht="13.5" x14ac:dyDescent="0.25">
      <c r="A288" s="3">
        <f>TITRES_STAT!B291</f>
        <v>42425</v>
      </c>
      <c r="B288" s="6">
        <f>TITRES_STAT!C291</f>
        <v>8.3000000000000007</v>
      </c>
      <c r="C288" s="6">
        <f>TITRES_STAT!D291</f>
        <v>3.3429000000000002</v>
      </c>
      <c r="D288" s="6">
        <f>TITRES_STAT!E291</f>
        <v>239</v>
      </c>
      <c r="E288" s="2">
        <f t="shared" si="16"/>
        <v>650133</v>
      </c>
      <c r="F288" s="6" t="str">
        <f t="shared" si="19"/>
        <v>BULLISH</v>
      </c>
      <c r="G288" s="6" t="str">
        <f t="shared" si="18"/>
        <v>NEUTRAL</v>
      </c>
      <c r="H288" s="6" t="str">
        <f t="shared" si="17"/>
        <v>CONFIRMED BULLISH</v>
      </c>
    </row>
    <row r="289" spans="1:8" ht="13.5" x14ac:dyDescent="0.25">
      <c r="A289" s="3">
        <f>TITRES_STAT!B292</f>
        <v>42426</v>
      </c>
      <c r="B289" s="6">
        <f>TITRES_STAT!C292</f>
        <v>8.1999999999999993</v>
      </c>
      <c r="C289" s="6">
        <f>TITRES_STAT!D292</f>
        <v>3.3026</v>
      </c>
      <c r="D289" s="6">
        <f>TITRES_STAT!E292</f>
        <v>39</v>
      </c>
      <c r="E289" s="2">
        <f t="shared" si="16"/>
        <v>650094</v>
      </c>
      <c r="F289" s="6" t="str">
        <f t="shared" si="19"/>
        <v>BULLISH</v>
      </c>
      <c r="G289" s="6" t="str">
        <f t="shared" si="18"/>
        <v>NEUTRAL</v>
      </c>
      <c r="H289" s="6" t="str">
        <f t="shared" si="17"/>
        <v>NEUTRAL</v>
      </c>
    </row>
    <row r="290" spans="1:8" ht="13.5" x14ac:dyDescent="0.25">
      <c r="A290" s="3">
        <f>TITRES_STAT!B293</f>
        <v>42429</v>
      </c>
      <c r="B290" s="6">
        <f>TITRES_STAT!C293</f>
        <v>8.1999999999999993</v>
      </c>
      <c r="C290" s="6">
        <f>TITRES_STAT!D293</f>
        <v>3.3026</v>
      </c>
      <c r="D290" s="6">
        <f>TITRES_STAT!E293</f>
        <v>0</v>
      </c>
      <c r="E290" s="2">
        <f t="shared" si="16"/>
        <v>650094</v>
      </c>
      <c r="F290" s="6" t="str">
        <f t="shared" si="19"/>
        <v>BULLISH</v>
      </c>
      <c r="G290" s="6" t="str">
        <f t="shared" si="18"/>
        <v>NEUTRAL</v>
      </c>
      <c r="H290" s="6" t="str">
        <f t="shared" si="17"/>
        <v>NEUTRAL</v>
      </c>
    </row>
    <row r="291" spans="1:8" ht="13.5" x14ac:dyDescent="0.25">
      <c r="A291" s="3">
        <f>TITRES_STAT!B294</f>
        <v>42430</v>
      </c>
      <c r="B291" s="6">
        <f>TITRES_STAT!C294</f>
        <v>8.1999999999999993</v>
      </c>
      <c r="C291" s="6">
        <f>TITRES_STAT!D294</f>
        <v>3.3026</v>
      </c>
      <c r="D291" s="6">
        <f>TITRES_STAT!E294</f>
        <v>0</v>
      </c>
      <c r="E291" s="2">
        <f t="shared" si="16"/>
        <v>650094</v>
      </c>
      <c r="F291" s="6" t="str">
        <f t="shared" si="19"/>
        <v>BULLISH</v>
      </c>
      <c r="G291" s="6" t="str">
        <f t="shared" si="18"/>
        <v>NEUTRAL</v>
      </c>
      <c r="H291" s="6" t="str">
        <f t="shared" si="17"/>
        <v>NEUTRAL</v>
      </c>
    </row>
    <row r="292" spans="1:8" ht="13.5" x14ac:dyDescent="0.25">
      <c r="A292" s="3">
        <f>TITRES_STAT!B295</f>
        <v>42431</v>
      </c>
      <c r="B292" s="6">
        <f>TITRES_STAT!C295</f>
        <v>8.1999999999999993</v>
      </c>
      <c r="C292" s="6">
        <f>TITRES_STAT!D295</f>
        <v>3.3026</v>
      </c>
      <c r="D292" s="6">
        <f>TITRES_STAT!E295</f>
        <v>5615</v>
      </c>
      <c r="E292" s="2">
        <f t="shared" si="16"/>
        <v>650094</v>
      </c>
      <c r="F292" s="6" t="str">
        <f t="shared" si="19"/>
        <v>BEARISH</v>
      </c>
      <c r="G292" s="6" t="str">
        <f t="shared" si="18"/>
        <v>NEUTRAL</v>
      </c>
      <c r="H292" s="6" t="str">
        <f t="shared" si="17"/>
        <v>CONFIRMED BEARISH</v>
      </c>
    </row>
    <row r="293" spans="1:8" ht="13.5" x14ac:dyDescent="0.25">
      <c r="A293" s="3">
        <f>TITRES_STAT!B296</f>
        <v>42432</v>
      </c>
      <c r="B293" s="6">
        <f>TITRES_STAT!C296</f>
        <v>8.1999999999999993</v>
      </c>
      <c r="C293" s="6">
        <f>TITRES_STAT!D296</f>
        <v>3.3026</v>
      </c>
      <c r="D293" s="6">
        <f>TITRES_STAT!E296</f>
        <v>0</v>
      </c>
      <c r="E293" s="2">
        <f t="shared" si="16"/>
        <v>650094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8.1999999999999993</v>
      </c>
      <c r="C294" s="6">
        <f>TITRES_STAT!D297</f>
        <v>3.3026</v>
      </c>
      <c r="D294" s="6">
        <f>TITRES_STAT!E297</f>
        <v>0</v>
      </c>
      <c r="E294" s="2">
        <f t="shared" si="16"/>
        <v>650094</v>
      </c>
      <c r="F294" s="6" t="str">
        <f t="shared" si="19"/>
        <v>NEUTRAL</v>
      </c>
      <c r="G294" s="6" t="str">
        <f t="shared" si="18"/>
        <v>NEUTRAL</v>
      </c>
      <c r="H294" s="6" t="str">
        <f t="shared" si="17"/>
        <v>NEUTRAL</v>
      </c>
    </row>
    <row r="295" spans="1:8" ht="13.5" x14ac:dyDescent="0.25">
      <c r="A295" s="3">
        <f>TITRES_STAT!B298</f>
        <v>42436</v>
      </c>
      <c r="B295" s="6">
        <f>TITRES_STAT!C298</f>
        <v>8.1999999999999993</v>
      </c>
      <c r="C295" s="6">
        <f>TITRES_STAT!D298</f>
        <v>3.3026</v>
      </c>
      <c r="D295" s="6">
        <f>TITRES_STAT!E298</f>
        <v>0</v>
      </c>
      <c r="E295" s="2">
        <f t="shared" si="16"/>
        <v>650094</v>
      </c>
      <c r="F295" s="6" t="str">
        <f t="shared" si="19"/>
        <v>NEUTRAL</v>
      </c>
      <c r="G295" s="6" t="str">
        <f t="shared" si="18"/>
        <v>NEUTRAL</v>
      </c>
      <c r="H295" s="6" t="str">
        <f t="shared" si="17"/>
        <v>NEUTRAL</v>
      </c>
    </row>
    <row r="296" spans="1:8" ht="13.5" x14ac:dyDescent="0.25">
      <c r="A296" s="3">
        <f>TITRES_STAT!B299</f>
        <v>42437</v>
      </c>
      <c r="B296" s="6">
        <f>TITRES_STAT!C299</f>
        <v>8.1999999999999993</v>
      </c>
      <c r="C296" s="6">
        <f>TITRES_STAT!D299</f>
        <v>3.3026</v>
      </c>
      <c r="D296" s="6">
        <f>TITRES_STAT!E299</f>
        <v>0</v>
      </c>
      <c r="E296" s="2">
        <f t="shared" si="16"/>
        <v>650094</v>
      </c>
      <c r="F296" s="6" t="str">
        <f t="shared" si="19"/>
        <v>NEUTRAL</v>
      </c>
      <c r="G296" s="6" t="str">
        <f t="shared" si="18"/>
        <v>NEUTRAL</v>
      </c>
      <c r="H296" s="6" t="str">
        <f t="shared" si="17"/>
        <v>NEUTRAL</v>
      </c>
    </row>
    <row r="297" spans="1:8" ht="13.5" x14ac:dyDescent="0.25">
      <c r="A297" s="3">
        <f>TITRES_STAT!B300</f>
        <v>42438</v>
      </c>
      <c r="B297" s="6">
        <f>TITRES_STAT!C300</f>
        <v>8.1999999999999993</v>
      </c>
      <c r="C297" s="6">
        <f>TITRES_STAT!D300</f>
        <v>3.3026</v>
      </c>
      <c r="D297" s="6">
        <f>TITRES_STAT!E300</f>
        <v>0</v>
      </c>
      <c r="E297" s="2">
        <f t="shared" si="16"/>
        <v>650094</v>
      </c>
      <c r="F297" s="6" t="str">
        <f t="shared" si="19"/>
        <v>NEUTRAL</v>
      </c>
      <c r="G297" s="6" t="str">
        <f t="shared" si="18"/>
        <v>NEUTRAL</v>
      </c>
      <c r="H297" s="6" t="str">
        <f t="shared" si="17"/>
        <v>NEUTRAL</v>
      </c>
    </row>
    <row r="298" spans="1:8" ht="13.5" x14ac:dyDescent="0.25">
      <c r="A298" s="3">
        <f>TITRES_STAT!B301</f>
        <v>42439</v>
      </c>
      <c r="B298" s="6">
        <f>TITRES_STAT!C301</f>
        <v>8.1999999999999993</v>
      </c>
      <c r="C298" s="6">
        <f>TITRES_STAT!D301</f>
        <v>3.3026</v>
      </c>
      <c r="D298" s="6">
        <f>TITRES_STAT!E301</f>
        <v>2</v>
      </c>
      <c r="E298" s="2">
        <f t="shared" si="16"/>
        <v>650094</v>
      </c>
      <c r="F298" s="6" t="str">
        <f t="shared" si="19"/>
        <v>NEUTRAL</v>
      </c>
      <c r="G298" s="6" t="str">
        <f t="shared" si="18"/>
        <v>NEUTRAL</v>
      </c>
      <c r="H298" s="6" t="str">
        <f t="shared" si="17"/>
        <v>NEUTRAL</v>
      </c>
    </row>
    <row r="299" spans="1:8" ht="13.5" x14ac:dyDescent="0.25">
      <c r="A299" s="3">
        <f>TITRES_STAT!B302</f>
        <v>42440</v>
      </c>
      <c r="B299" s="6">
        <f>TITRES_STAT!C302</f>
        <v>8.1999999999999993</v>
      </c>
      <c r="C299" s="6">
        <f>TITRES_STAT!D302</f>
        <v>3.3026</v>
      </c>
      <c r="D299" s="6">
        <f>TITRES_STAT!E302</f>
        <v>0</v>
      </c>
      <c r="E299" s="2">
        <f t="shared" si="16"/>
        <v>650094</v>
      </c>
      <c r="F299" s="6" t="str">
        <f t="shared" si="19"/>
        <v>NEUTRAL</v>
      </c>
      <c r="G299" s="6" t="str">
        <f t="shared" si="18"/>
        <v>NEUTRAL</v>
      </c>
      <c r="H299" s="6" t="str">
        <f t="shared" si="17"/>
        <v>NEUTRAL</v>
      </c>
    </row>
    <row r="300" spans="1:8" ht="13.5" x14ac:dyDescent="0.25">
      <c r="A300" s="3">
        <f>TITRES_STAT!B303</f>
        <v>42443</v>
      </c>
      <c r="B300" s="6">
        <f>TITRES_STAT!C303</f>
        <v>8.1999999999999993</v>
      </c>
      <c r="C300" s="6">
        <f>TITRES_STAT!D303</f>
        <v>3.3026</v>
      </c>
      <c r="D300" s="6">
        <f>TITRES_STAT!E303</f>
        <v>2000</v>
      </c>
      <c r="E300" s="2">
        <f t="shared" si="16"/>
        <v>650094</v>
      </c>
      <c r="F300" s="6" t="str">
        <f t="shared" si="19"/>
        <v>NEUTRAL</v>
      </c>
      <c r="G300" s="6" t="str">
        <f t="shared" si="18"/>
        <v>NEUTRAL</v>
      </c>
      <c r="H300" s="6" t="str">
        <f t="shared" si="17"/>
        <v>NEUTRAL</v>
      </c>
    </row>
    <row r="301" spans="1:8" ht="13.5" x14ac:dyDescent="0.25">
      <c r="A301" s="3">
        <f>TITRES_STAT!B304</f>
        <v>42444</v>
      </c>
      <c r="B301" s="6">
        <f>TITRES_STAT!C304</f>
        <v>8.3000000000000007</v>
      </c>
      <c r="C301" s="6">
        <f>TITRES_STAT!D304</f>
        <v>3.3429000000000002</v>
      </c>
      <c r="D301" s="6">
        <f>TITRES_STAT!E304</f>
        <v>87958</v>
      </c>
      <c r="E301" s="2">
        <f t="shared" si="16"/>
        <v>738052</v>
      </c>
      <c r="F301" s="6" t="str">
        <f t="shared" si="19"/>
        <v>BULLISH</v>
      </c>
      <c r="G301" s="6" t="str">
        <f t="shared" si="18"/>
        <v>STRONG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8.3000000000000007</v>
      </c>
      <c r="C302" s="6">
        <f>TITRES_STAT!D305</f>
        <v>3.3429000000000002</v>
      </c>
      <c r="D302" s="6">
        <f>TITRES_STAT!E305</f>
        <v>0</v>
      </c>
      <c r="E302" s="2">
        <f t="shared" si="16"/>
        <v>738052</v>
      </c>
      <c r="F302" s="6" t="str">
        <f t="shared" si="19"/>
        <v>BULLISH</v>
      </c>
      <c r="G302" s="6" t="str">
        <f t="shared" si="18"/>
        <v>STRONG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8.3000000000000007</v>
      </c>
      <c r="C303" s="6">
        <f>TITRES_STAT!D306</f>
        <v>3.3429000000000002</v>
      </c>
      <c r="D303" s="6">
        <f>TITRES_STAT!E306</f>
        <v>6600</v>
      </c>
      <c r="E303" s="2">
        <f t="shared" si="16"/>
        <v>738052</v>
      </c>
      <c r="F303" s="6" t="str">
        <f t="shared" si="19"/>
        <v>BULLISH</v>
      </c>
      <c r="G303" s="6" t="str">
        <f t="shared" si="18"/>
        <v>STRONG</v>
      </c>
      <c r="H303" s="6" t="str">
        <f t="shared" si="17"/>
        <v>CONFIRMED BULLISH</v>
      </c>
    </row>
    <row r="304" spans="1:8" ht="13.5" x14ac:dyDescent="0.25">
      <c r="A304" s="3">
        <f>TITRES_STAT!B307</f>
        <v>42447</v>
      </c>
      <c r="B304" s="6">
        <f>TITRES_STAT!C307</f>
        <v>8.3000000000000007</v>
      </c>
      <c r="C304" s="6">
        <f>TITRES_STAT!D307</f>
        <v>3.3429000000000002</v>
      </c>
      <c r="D304" s="6">
        <f>TITRES_STAT!E307</f>
        <v>0</v>
      </c>
      <c r="E304" s="2">
        <f t="shared" si="16"/>
        <v>738052</v>
      </c>
      <c r="F304" s="6" t="str">
        <f t="shared" si="19"/>
        <v>BULLISH</v>
      </c>
      <c r="G304" s="6" t="str">
        <f t="shared" si="18"/>
        <v>STRONG</v>
      </c>
      <c r="H304" s="6" t="str">
        <f t="shared" si="17"/>
        <v>CONFIRMED BULLISH</v>
      </c>
    </row>
    <row r="305" spans="1:8" ht="13.5" x14ac:dyDescent="0.25">
      <c r="A305" s="3">
        <f>TITRES_STAT!B308</f>
        <v>42450</v>
      </c>
      <c r="B305" s="6">
        <f>TITRES_STAT!C308</f>
        <v>8.3000000000000007</v>
      </c>
      <c r="C305" s="6">
        <f>TITRES_STAT!D308</f>
        <v>3.3429000000000002</v>
      </c>
      <c r="D305" s="6">
        <f>TITRES_STAT!E308</f>
        <v>0</v>
      </c>
      <c r="E305" s="2">
        <f t="shared" si="16"/>
        <v>738052</v>
      </c>
      <c r="F305" s="6" t="str">
        <f t="shared" si="19"/>
        <v>BULLISH</v>
      </c>
      <c r="G305" s="6" t="str">
        <f t="shared" si="18"/>
        <v>STRONG</v>
      </c>
      <c r="H305" s="6" t="str">
        <f t="shared" si="17"/>
        <v>CONFIRMED BULLISH</v>
      </c>
    </row>
    <row r="306" spans="1:8" ht="13.5" x14ac:dyDescent="0.25">
      <c r="A306" s="3">
        <f>TITRES_STAT!B309</f>
        <v>42451</v>
      </c>
      <c r="B306" s="6">
        <f>TITRES_STAT!C309</f>
        <v>8.4</v>
      </c>
      <c r="C306" s="6">
        <f>TITRES_STAT!D309</f>
        <v>3.3831000000000002</v>
      </c>
      <c r="D306" s="6">
        <f>TITRES_STAT!E309</f>
        <v>632</v>
      </c>
      <c r="E306" s="2">
        <f t="shared" si="16"/>
        <v>738684</v>
      </c>
      <c r="F306" s="6" t="str">
        <f t="shared" si="19"/>
        <v>BULLISH</v>
      </c>
      <c r="G306" s="6" t="str">
        <f t="shared" si="18"/>
        <v>NEUTRAL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8.4</v>
      </c>
      <c r="C307" s="6">
        <f>TITRES_STAT!D310</f>
        <v>3.3831000000000002</v>
      </c>
      <c r="D307" s="6">
        <f>TITRES_STAT!E310</f>
        <v>0</v>
      </c>
      <c r="E307" s="2">
        <f t="shared" si="16"/>
        <v>738684</v>
      </c>
      <c r="F307" s="6" t="str">
        <f t="shared" si="19"/>
        <v>BULLISH</v>
      </c>
      <c r="G307" s="6" t="str">
        <f t="shared" si="18"/>
        <v>NEUTRAL</v>
      </c>
      <c r="H307" s="6" t="str">
        <f t="shared" si="17"/>
        <v>CONFIRMED BULLISH</v>
      </c>
    </row>
    <row r="308" spans="1:8" ht="13.5" x14ac:dyDescent="0.25">
      <c r="A308" s="3">
        <f>TITRES_STAT!B311</f>
        <v>42453</v>
      </c>
      <c r="B308" s="6">
        <f>TITRES_STAT!C311</f>
        <v>8.4</v>
      </c>
      <c r="C308" s="6">
        <f>TITRES_STAT!D311</f>
        <v>3.3831000000000002</v>
      </c>
      <c r="D308" s="6">
        <f>TITRES_STAT!E311</f>
        <v>4100</v>
      </c>
      <c r="E308" s="2">
        <f t="shared" si="16"/>
        <v>738684</v>
      </c>
      <c r="F308" s="6" t="str">
        <f t="shared" si="19"/>
        <v>BULLISH</v>
      </c>
      <c r="G308" s="6" t="str">
        <f t="shared" si="18"/>
        <v>NEUTRAL</v>
      </c>
      <c r="H308" s="6" t="str">
        <f t="shared" si="17"/>
        <v>CONFIRMED BULLISH</v>
      </c>
    </row>
    <row r="309" spans="1:8" ht="13.5" x14ac:dyDescent="0.25">
      <c r="A309" s="3">
        <f>TITRES_STAT!B312</f>
        <v>42454</v>
      </c>
      <c r="B309" s="6">
        <f>TITRES_STAT!C312</f>
        <v>8.4</v>
      </c>
      <c r="C309" s="6">
        <f>TITRES_STAT!D312</f>
        <v>3.3831000000000002</v>
      </c>
      <c r="D309" s="6">
        <f>TITRES_STAT!E312</f>
        <v>0</v>
      </c>
      <c r="E309" s="2">
        <f t="shared" si="16"/>
        <v>738684</v>
      </c>
      <c r="F309" s="6" t="str">
        <f t="shared" si="19"/>
        <v>BULLISH</v>
      </c>
      <c r="G309" s="6" t="str">
        <f t="shared" si="18"/>
        <v>NEUTRAL</v>
      </c>
      <c r="H309" s="6" t="str">
        <f t="shared" si="17"/>
        <v>CONFIRMED BULLISH</v>
      </c>
    </row>
    <row r="310" spans="1:8" ht="13.5" x14ac:dyDescent="0.25">
      <c r="A310" s="3">
        <f>TITRES_STAT!B313</f>
        <v>42457</v>
      </c>
      <c r="B310" s="6">
        <f>TITRES_STAT!C313</f>
        <v>8.4</v>
      </c>
      <c r="C310" s="6">
        <f>TITRES_STAT!D313</f>
        <v>3.3831000000000002</v>
      </c>
      <c r="D310" s="6">
        <f>TITRES_STAT!E313</f>
        <v>0</v>
      </c>
      <c r="E310" s="2">
        <f t="shared" si="16"/>
        <v>738684</v>
      </c>
      <c r="F310" s="6" t="str">
        <f t="shared" si="19"/>
        <v>BULLISH</v>
      </c>
      <c r="G310" s="6" t="str">
        <f t="shared" si="18"/>
        <v>NEUTRAL</v>
      </c>
      <c r="H310" s="6" t="str">
        <f t="shared" si="17"/>
        <v>CONFIRMED BULLISH</v>
      </c>
    </row>
    <row r="311" spans="1:8" ht="13.5" x14ac:dyDescent="0.25">
      <c r="A311" s="3">
        <f>TITRES_STAT!B314</f>
        <v>42458</v>
      </c>
      <c r="B311" s="6">
        <f>TITRES_STAT!C314</f>
        <v>8.4</v>
      </c>
      <c r="C311" s="6">
        <f>TITRES_STAT!D314</f>
        <v>3.3831000000000002</v>
      </c>
      <c r="D311" s="6">
        <f>TITRES_STAT!E314</f>
        <v>0</v>
      </c>
      <c r="E311" s="2">
        <f t="shared" si="16"/>
        <v>738684</v>
      </c>
      <c r="F311" s="6" t="str">
        <f t="shared" si="19"/>
        <v>NEUTRAL</v>
      </c>
      <c r="G311" s="6" t="str">
        <f t="shared" si="18"/>
        <v>NEUTRAL</v>
      </c>
      <c r="H311" s="6" t="str">
        <f t="shared" si="17"/>
        <v>NEUTRAL</v>
      </c>
    </row>
    <row r="312" spans="1:8" ht="13.5" x14ac:dyDescent="0.25">
      <c r="A312" s="3">
        <f>TITRES_STAT!B315</f>
        <v>42459</v>
      </c>
      <c r="B312" s="6">
        <f>TITRES_STAT!C315</f>
        <v>8.4</v>
      </c>
      <c r="C312" s="6">
        <f>TITRES_STAT!D315</f>
        <v>3.3831000000000002</v>
      </c>
      <c r="D312" s="6">
        <f>TITRES_STAT!E315</f>
        <v>0</v>
      </c>
      <c r="E312" s="2">
        <f t="shared" si="16"/>
        <v>738684</v>
      </c>
      <c r="F312" s="6" t="str">
        <f t="shared" si="19"/>
        <v>NEUTRAL</v>
      </c>
      <c r="G312" s="6" t="str">
        <f t="shared" si="18"/>
        <v>NEUTRAL</v>
      </c>
      <c r="H312" s="6" t="str">
        <f t="shared" si="17"/>
        <v>NEUTRAL</v>
      </c>
    </row>
    <row r="313" spans="1:8" ht="13.5" x14ac:dyDescent="0.25">
      <c r="A313" s="3">
        <f>TITRES_STAT!B316</f>
        <v>42460</v>
      </c>
      <c r="B313" s="6">
        <f>TITRES_STAT!C316</f>
        <v>8.44</v>
      </c>
      <c r="C313" s="6">
        <f>TITRES_STAT!D316</f>
        <v>3.3992</v>
      </c>
      <c r="D313" s="6">
        <f>TITRES_STAT!E316</f>
        <v>550</v>
      </c>
      <c r="E313" s="2">
        <f t="shared" si="16"/>
        <v>739234</v>
      </c>
      <c r="F313" s="6" t="str">
        <f t="shared" si="19"/>
        <v>BULLISH</v>
      </c>
      <c r="G313" s="6" t="str">
        <f t="shared" si="18"/>
        <v>NEUTRAL</v>
      </c>
      <c r="H313" s="6" t="str">
        <f t="shared" si="17"/>
        <v>CONFIRMED BULLISH</v>
      </c>
    </row>
    <row r="314" spans="1:8" ht="13.5" x14ac:dyDescent="0.25">
      <c r="A314" s="3">
        <f>TITRES_STAT!B317</f>
        <v>42461</v>
      </c>
      <c r="B314" s="6">
        <f>TITRES_STAT!C317</f>
        <v>8.4</v>
      </c>
      <c r="C314" s="6">
        <f>TITRES_STAT!D317</f>
        <v>3.3831000000000002</v>
      </c>
      <c r="D314" s="6">
        <f>TITRES_STAT!E317</f>
        <v>1000</v>
      </c>
      <c r="E314" s="2">
        <f t="shared" si="16"/>
        <v>738234</v>
      </c>
      <c r="F314" s="6" t="str">
        <f t="shared" si="19"/>
        <v>BEARISH</v>
      </c>
      <c r="G314" s="6" t="str">
        <f t="shared" si="18"/>
        <v>NEUTRAL</v>
      </c>
      <c r="H314" s="6" t="str">
        <f t="shared" si="17"/>
        <v>NEUTRAL</v>
      </c>
    </row>
    <row r="315" spans="1:8" ht="13.5" x14ac:dyDescent="0.25">
      <c r="A315" s="3">
        <f>TITRES_STAT!B318</f>
        <v>42464</v>
      </c>
      <c r="B315" s="6">
        <f>TITRES_STAT!C318</f>
        <v>8.4</v>
      </c>
      <c r="C315" s="6">
        <f>TITRES_STAT!D318</f>
        <v>3.3831000000000002</v>
      </c>
      <c r="D315" s="6">
        <f>TITRES_STAT!E318</f>
        <v>155</v>
      </c>
      <c r="E315" s="2">
        <f t="shared" si="16"/>
        <v>738234</v>
      </c>
      <c r="F315" s="6" t="str">
        <f t="shared" si="19"/>
        <v>BEARISH</v>
      </c>
      <c r="G315" s="6" t="str">
        <f t="shared" si="18"/>
        <v>NEUTRAL</v>
      </c>
      <c r="H315" s="6" t="str">
        <f t="shared" si="17"/>
        <v>NEUTRAL</v>
      </c>
    </row>
    <row r="316" spans="1:8" ht="13.5" x14ac:dyDescent="0.25">
      <c r="A316" s="3">
        <f>TITRES_STAT!B319</f>
        <v>42465</v>
      </c>
      <c r="B316" s="6">
        <f>TITRES_STAT!C319</f>
        <v>8.4</v>
      </c>
      <c r="C316" s="6">
        <f>TITRES_STAT!D319</f>
        <v>3.3831000000000002</v>
      </c>
      <c r="D316" s="6">
        <f>TITRES_STAT!E319</f>
        <v>0</v>
      </c>
      <c r="E316" s="2">
        <f t="shared" si="16"/>
        <v>738234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NEUTRAL</v>
      </c>
    </row>
    <row r="317" spans="1:8" ht="13.5" x14ac:dyDescent="0.25">
      <c r="A317" s="3">
        <f>TITRES_STAT!B320</f>
        <v>42466</v>
      </c>
      <c r="B317" s="6">
        <f>TITRES_STAT!C320</f>
        <v>8.39</v>
      </c>
      <c r="C317" s="6">
        <f>TITRES_STAT!D320</f>
        <v>3.3791000000000002</v>
      </c>
      <c r="D317" s="6">
        <f>TITRES_STAT!E320</f>
        <v>300</v>
      </c>
      <c r="E317" s="2">
        <f t="shared" si="16"/>
        <v>737934</v>
      </c>
      <c r="F317" s="6" t="str">
        <f t="shared" si="19"/>
        <v>BEARISH</v>
      </c>
      <c r="G317" s="6" t="str">
        <f t="shared" si="18"/>
        <v>NEUTRAL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8.39</v>
      </c>
      <c r="C318" s="6">
        <f>TITRES_STAT!D321</f>
        <v>3.3791000000000002</v>
      </c>
      <c r="D318" s="6">
        <f>TITRES_STAT!E321</f>
        <v>0</v>
      </c>
      <c r="E318" s="2">
        <f t="shared" si="16"/>
        <v>737934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8.39</v>
      </c>
      <c r="C319" s="6">
        <f>TITRES_STAT!D322</f>
        <v>3.3791000000000002</v>
      </c>
      <c r="D319" s="6">
        <f>TITRES_STAT!E322</f>
        <v>0</v>
      </c>
      <c r="E319" s="2">
        <f t="shared" si="16"/>
        <v>737934</v>
      </c>
      <c r="F319" s="6" t="str">
        <f t="shared" si="19"/>
        <v>BEARISH</v>
      </c>
      <c r="G319" s="6" t="str">
        <f t="shared" si="18"/>
        <v>NEUTRAL</v>
      </c>
      <c r="H319" s="6" t="str">
        <f t="shared" si="17"/>
        <v>CONFIRMED BEARISH</v>
      </c>
    </row>
    <row r="320" spans="1:8" ht="13.5" x14ac:dyDescent="0.25">
      <c r="A320" s="3">
        <f>TITRES_STAT!B323</f>
        <v>42471</v>
      </c>
      <c r="B320" s="6">
        <f>TITRES_STAT!C323</f>
        <v>8.39</v>
      </c>
      <c r="C320" s="6">
        <f>TITRES_STAT!D323</f>
        <v>3.3791000000000002</v>
      </c>
      <c r="D320" s="6">
        <f>TITRES_STAT!E323</f>
        <v>0</v>
      </c>
      <c r="E320" s="2">
        <f t="shared" si="16"/>
        <v>737934</v>
      </c>
      <c r="F320" s="6" t="str">
        <f t="shared" si="19"/>
        <v>BEARISH</v>
      </c>
      <c r="G320" s="6" t="str">
        <f t="shared" si="18"/>
        <v>NEUTRAL</v>
      </c>
      <c r="H320" s="6" t="str">
        <f t="shared" si="17"/>
        <v>CONFIRMED BEARISH</v>
      </c>
    </row>
    <row r="321" spans="1:8" ht="13.5" x14ac:dyDescent="0.25">
      <c r="A321" s="3">
        <f>TITRES_STAT!B324</f>
        <v>42472</v>
      </c>
      <c r="B321" s="6">
        <f>TITRES_STAT!C324</f>
        <v>8.39</v>
      </c>
      <c r="C321" s="6">
        <f>TITRES_STAT!D324</f>
        <v>3.3791000000000002</v>
      </c>
      <c r="D321" s="6">
        <f>TITRES_STAT!E324</f>
        <v>0</v>
      </c>
      <c r="E321" s="2">
        <f t="shared" si="16"/>
        <v>737934</v>
      </c>
      <c r="F321" s="6" t="str">
        <f t="shared" si="19"/>
        <v>BEARISH</v>
      </c>
      <c r="G321" s="6" t="str">
        <f t="shared" si="18"/>
        <v>NEUTRAL</v>
      </c>
      <c r="H321" s="6" t="str">
        <f t="shared" si="17"/>
        <v>CONFIRMED BEARISH</v>
      </c>
    </row>
    <row r="322" spans="1:8" ht="13.5" x14ac:dyDescent="0.25">
      <c r="A322" s="3">
        <f>TITRES_STAT!B325</f>
        <v>42473</v>
      </c>
      <c r="B322" s="6">
        <f>TITRES_STAT!C325</f>
        <v>8.39</v>
      </c>
      <c r="C322" s="6">
        <f>TITRES_STAT!D325</f>
        <v>3.3791000000000002</v>
      </c>
      <c r="D322" s="6">
        <f>TITRES_STAT!E325</f>
        <v>0</v>
      </c>
      <c r="E322" s="2">
        <f t="shared" si="16"/>
        <v>737934</v>
      </c>
      <c r="F322" s="6" t="str">
        <f t="shared" si="19"/>
        <v>NEUTRAL</v>
      </c>
      <c r="G322" s="6" t="str">
        <f t="shared" si="18"/>
        <v>NEUTRAL</v>
      </c>
      <c r="H322" s="6" t="str">
        <f t="shared" si="17"/>
        <v>NEUTRAL</v>
      </c>
    </row>
    <row r="323" spans="1:8" ht="13.5" x14ac:dyDescent="0.25">
      <c r="A323" s="3">
        <f>TITRES_STAT!B326</f>
        <v>42474</v>
      </c>
      <c r="B323" s="6">
        <f>TITRES_STAT!C326</f>
        <v>8.39</v>
      </c>
      <c r="C323" s="6">
        <f>TITRES_STAT!D326</f>
        <v>3.3791000000000002</v>
      </c>
      <c r="D323" s="6">
        <f>TITRES_STAT!E326</f>
        <v>0</v>
      </c>
      <c r="E323" s="2">
        <f t="shared" si="16"/>
        <v>737934</v>
      </c>
      <c r="F323" s="6" t="str">
        <f t="shared" si="19"/>
        <v>NEUTRAL</v>
      </c>
      <c r="G323" s="6" t="str">
        <f t="shared" si="18"/>
        <v>NEUTRAL</v>
      </c>
      <c r="H323" s="6" t="str">
        <f t="shared" si="17"/>
        <v>NEUTRAL</v>
      </c>
    </row>
    <row r="324" spans="1:8" ht="13.5" x14ac:dyDescent="0.25">
      <c r="A324" s="3">
        <f>TITRES_STAT!B327</f>
        <v>42475</v>
      </c>
      <c r="B324" s="6">
        <f>TITRES_STAT!C327</f>
        <v>8.39</v>
      </c>
      <c r="C324" s="6">
        <f>TITRES_STAT!D327</f>
        <v>3.3791000000000002</v>
      </c>
      <c r="D324" s="6">
        <f>TITRES_STAT!E327</f>
        <v>0</v>
      </c>
      <c r="E324" s="2">
        <f t="shared" ref="E324:E387" si="20">IF(B324&gt;B323, E323+D324, IF(B324&lt;B323, E323-D324, E323))</f>
        <v>737934</v>
      </c>
      <c r="F324" s="6" t="str">
        <f t="shared" si="19"/>
        <v>NEUTRAL</v>
      </c>
      <c r="G324" s="6" t="str">
        <f t="shared" si="18"/>
        <v>NEUTRAL</v>
      </c>
      <c r="H324" s="6" t="str">
        <f t="shared" si="17"/>
        <v>NEUTRAL</v>
      </c>
    </row>
    <row r="325" spans="1:8" ht="13.5" x14ac:dyDescent="0.25">
      <c r="A325" s="3">
        <f>TITRES_STAT!B328</f>
        <v>42478</v>
      </c>
      <c r="B325" s="6">
        <f>TITRES_STAT!C328</f>
        <v>8.39</v>
      </c>
      <c r="C325" s="6">
        <f>TITRES_STAT!D328</f>
        <v>3.3791000000000002</v>
      </c>
      <c r="D325" s="6">
        <f>TITRES_STAT!E328</f>
        <v>0</v>
      </c>
      <c r="E325" s="2">
        <f t="shared" si="20"/>
        <v>737934</v>
      </c>
      <c r="F325" s="6" t="str">
        <f t="shared" si="19"/>
        <v>NEUTRAL</v>
      </c>
      <c r="G325" s="6" t="str">
        <f t="shared" si="18"/>
        <v>NEUTRAL</v>
      </c>
      <c r="H325" s="6" t="str">
        <f t="shared" si="17"/>
        <v>NEUTRAL</v>
      </c>
    </row>
    <row r="326" spans="1:8" ht="13.5" x14ac:dyDescent="0.25">
      <c r="A326" s="3">
        <f>TITRES_STAT!B329</f>
        <v>42479</v>
      </c>
      <c r="B326" s="6">
        <f>TITRES_STAT!C329</f>
        <v>8.39</v>
      </c>
      <c r="C326" s="6">
        <f>TITRES_STAT!D329</f>
        <v>3.3791000000000002</v>
      </c>
      <c r="D326" s="6">
        <f>TITRES_STAT!E329</f>
        <v>0</v>
      </c>
      <c r="E326" s="2">
        <f t="shared" si="20"/>
        <v>737934</v>
      </c>
      <c r="F326" s="6" t="str">
        <f t="shared" si="19"/>
        <v>NEUTRAL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42480</v>
      </c>
      <c r="B327" s="6">
        <f>TITRES_STAT!C330</f>
        <v>8.39</v>
      </c>
      <c r="C327" s="6">
        <f>TITRES_STAT!D330</f>
        <v>3.3791000000000002</v>
      </c>
      <c r="D327" s="6">
        <f>TITRES_STAT!E330</f>
        <v>472</v>
      </c>
      <c r="E327" s="2">
        <f t="shared" si="20"/>
        <v>737934</v>
      </c>
      <c r="F327" s="6" t="str">
        <f t="shared" si="19"/>
        <v>NEUTRAL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NEUTRAL</v>
      </c>
    </row>
    <row r="328" spans="1:8" ht="13.5" x14ac:dyDescent="0.25">
      <c r="A328" s="3">
        <f>TITRES_STAT!B331</f>
        <v>42481</v>
      </c>
      <c r="B328" s="6">
        <f>TITRES_STAT!C331</f>
        <v>8.19</v>
      </c>
      <c r="C328" s="6">
        <f>TITRES_STAT!D331</f>
        <v>3.2986</v>
      </c>
      <c r="D328" s="6">
        <f>TITRES_STAT!E331</f>
        <v>90</v>
      </c>
      <c r="E328" s="2">
        <f t="shared" si="20"/>
        <v>737844</v>
      </c>
      <c r="F328" s="6" t="str">
        <f t="shared" ref="F328:F391" si="23">IF(E328&gt;E323,"BULLISH",IF(E328&lt;E323,"BEARISH","NEUTRAL"))</f>
        <v>BEARISH</v>
      </c>
      <c r="G328" s="6" t="str">
        <f t="shared" si="22"/>
        <v>NEUTRAL</v>
      </c>
      <c r="H328" s="6" t="str">
        <f t="shared" si="21"/>
        <v>CONFIRMED BEARISH</v>
      </c>
    </row>
    <row r="329" spans="1:8" ht="13.5" x14ac:dyDescent="0.25">
      <c r="A329" s="3">
        <f>TITRES_STAT!B332</f>
        <v>42482</v>
      </c>
      <c r="B329" s="6">
        <f>TITRES_STAT!C332</f>
        <v>8.39</v>
      </c>
      <c r="C329" s="6">
        <f>TITRES_STAT!D332</f>
        <v>3.3791000000000002</v>
      </c>
      <c r="D329" s="6">
        <f>TITRES_STAT!E332</f>
        <v>1</v>
      </c>
      <c r="E329" s="2">
        <f t="shared" si="20"/>
        <v>737845</v>
      </c>
      <c r="F329" s="6" t="str">
        <f t="shared" si="23"/>
        <v>BEARISH</v>
      </c>
      <c r="G329" s="6" t="str">
        <f t="shared" si="22"/>
        <v>NEUTRAL</v>
      </c>
      <c r="H329" s="6" t="str">
        <f t="shared" si="21"/>
        <v>NEUTRAL</v>
      </c>
    </row>
    <row r="330" spans="1:8" ht="13.5" x14ac:dyDescent="0.25">
      <c r="A330" s="3">
        <f>TITRES_STAT!B333</f>
        <v>42485</v>
      </c>
      <c r="B330" s="6">
        <f>TITRES_STAT!C333</f>
        <v>8.39</v>
      </c>
      <c r="C330" s="6">
        <f>TITRES_STAT!D333</f>
        <v>3.3791000000000002</v>
      </c>
      <c r="D330" s="6">
        <f>TITRES_STAT!E333</f>
        <v>263</v>
      </c>
      <c r="E330" s="2">
        <f t="shared" si="20"/>
        <v>737845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NEUTRAL</v>
      </c>
    </row>
    <row r="331" spans="1:8" ht="13.5" x14ac:dyDescent="0.25">
      <c r="A331" s="3">
        <f>TITRES_STAT!B334</f>
        <v>42486</v>
      </c>
      <c r="B331" s="6">
        <f>TITRES_STAT!C334</f>
        <v>8.39</v>
      </c>
      <c r="C331" s="6">
        <f>TITRES_STAT!D334</f>
        <v>3.3791000000000002</v>
      </c>
      <c r="D331" s="6">
        <f>TITRES_STAT!E334</f>
        <v>0</v>
      </c>
      <c r="E331" s="2">
        <f t="shared" si="20"/>
        <v>737845</v>
      </c>
      <c r="F331" s="6" t="str">
        <f t="shared" si="23"/>
        <v>BEARISH</v>
      </c>
      <c r="G331" s="6" t="str">
        <f t="shared" si="22"/>
        <v>NEUTRAL</v>
      </c>
      <c r="H331" s="6" t="str">
        <f t="shared" si="21"/>
        <v>NEUTRAL</v>
      </c>
    </row>
    <row r="332" spans="1:8" ht="13.5" x14ac:dyDescent="0.25">
      <c r="A332" s="3">
        <f>TITRES_STAT!B335</f>
        <v>42487</v>
      </c>
      <c r="B332" s="6">
        <f>TITRES_STAT!C335</f>
        <v>8.64</v>
      </c>
      <c r="C332" s="6">
        <f>TITRES_STAT!D335</f>
        <v>3.4798</v>
      </c>
      <c r="D332" s="6">
        <f>TITRES_STAT!E335</f>
        <v>128133</v>
      </c>
      <c r="E332" s="2">
        <f t="shared" si="20"/>
        <v>865978</v>
      </c>
      <c r="F332" s="6" t="str">
        <f t="shared" si="23"/>
        <v>BULLISH</v>
      </c>
      <c r="G332" s="6" t="str">
        <f t="shared" si="22"/>
        <v>STRONG</v>
      </c>
      <c r="H332" s="6" t="str">
        <f t="shared" si="21"/>
        <v>CONFIRMED BULLISH</v>
      </c>
    </row>
    <row r="333" spans="1:8" ht="13.5" x14ac:dyDescent="0.25">
      <c r="A333" s="3">
        <f>TITRES_STAT!B336</f>
        <v>42488</v>
      </c>
      <c r="B333" s="6">
        <f>TITRES_STAT!C336</f>
        <v>9.0500000000000007</v>
      </c>
      <c r="C333" s="6">
        <f>TITRES_STAT!D336</f>
        <v>3.6448999999999998</v>
      </c>
      <c r="D333" s="6">
        <f>TITRES_STAT!E336</f>
        <v>7310</v>
      </c>
      <c r="E333" s="2">
        <f t="shared" si="20"/>
        <v>873288</v>
      </c>
      <c r="F333" s="6" t="str">
        <f t="shared" si="23"/>
        <v>BULLISH</v>
      </c>
      <c r="G333" s="6" t="str">
        <f t="shared" si="22"/>
        <v>STRONG</v>
      </c>
      <c r="H333" s="6" t="str">
        <f t="shared" si="21"/>
        <v>CONFIRMED BULLISH</v>
      </c>
    </row>
    <row r="334" spans="1:8" ht="13.5" x14ac:dyDescent="0.25">
      <c r="A334" s="3">
        <f>TITRES_STAT!B337</f>
        <v>42489</v>
      </c>
      <c r="B334" s="6">
        <f>TITRES_STAT!C337</f>
        <v>9.32</v>
      </c>
      <c r="C334" s="6">
        <f>TITRES_STAT!D337</f>
        <v>3.7536999999999998</v>
      </c>
      <c r="D334" s="6">
        <f>TITRES_STAT!E337</f>
        <v>8186</v>
      </c>
      <c r="E334" s="2">
        <f t="shared" si="20"/>
        <v>881474</v>
      </c>
      <c r="F334" s="6" t="str">
        <f t="shared" si="23"/>
        <v>BULLISH</v>
      </c>
      <c r="G334" s="6" t="str">
        <f t="shared" si="22"/>
        <v>STRONG</v>
      </c>
      <c r="H334" s="6" t="str">
        <f t="shared" si="21"/>
        <v>CONFIRMED BULLISH</v>
      </c>
    </row>
    <row r="335" spans="1:8" ht="13.5" x14ac:dyDescent="0.25">
      <c r="A335" s="3">
        <f>TITRES_STAT!B338</f>
        <v>42492</v>
      </c>
      <c r="B335" s="6">
        <f>TITRES_STAT!C338</f>
        <v>9.32</v>
      </c>
      <c r="C335" s="6">
        <f>TITRES_STAT!D338</f>
        <v>3.7536999999999998</v>
      </c>
      <c r="D335" s="6">
        <f>TITRES_STAT!E338</f>
        <v>0</v>
      </c>
      <c r="E335" s="2">
        <f t="shared" si="20"/>
        <v>881474</v>
      </c>
      <c r="F335" s="6" t="str">
        <f t="shared" si="23"/>
        <v>BULLISH</v>
      </c>
      <c r="G335" s="6" t="str">
        <f t="shared" si="22"/>
        <v>STRONG</v>
      </c>
      <c r="H335" s="6" t="str">
        <f t="shared" si="21"/>
        <v>CONFIRMED BULLISH</v>
      </c>
    </row>
    <row r="336" spans="1:8" ht="13.5" x14ac:dyDescent="0.25">
      <c r="A336" s="3">
        <f>TITRES_STAT!B339</f>
        <v>42493</v>
      </c>
      <c r="B336" s="6">
        <f>TITRES_STAT!C339</f>
        <v>9.0500000000000007</v>
      </c>
      <c r="C336" s="6">
        <f>TITRES_STAT!D339</f>
        <v>3.6448999999999998</v>
      </c>
      <c r="D336" s="6">
        <f>TITRES_STAT!E339</f>
        <v>308</v>
      </c>
      <c r="E336" s="2">
        <f t="shared" si="20"/>
        <v>881166</v>
      </c>
      <c r="F336" s="6" t="str">
        <f t="shared" si="23"/>
        <v>BULLISH</v>
      </c>
      <c r="G336" s="6" t="str">
        <f t="shared" si="22"/>
        <v>STRONG</v>
      </c>
      <c r="H336" s="6" t="str">
        <f t="shared" si="21"/>
        <v>CONFIRMED BULLISH</v>
      </c>
    </row>
    <row r="337" spans="1:8" ht="13.5" x14ac:dyDescent="0.25">
      <c r="A337" s="3">
        <f>TITRES_STAT!B340</f>
        <v>42494</v>
      </c>
      <c r="B337" s="6">
        <f>TITRES_STAT!C340</f>
        <v>9.06</v>
      </c>
      <c r="C337" s="6">
        <f>TITRES_STAT!D340</f>
        <v>3.6488999999999998</v>
      </c>
      <c r="D337" s="6">
        <f>TITRES_STAT!E340</f>
        <v>30449</v>
      </c>
      <c r="E337" s="2">
        <f t="shared" si="20"/>
        <v>911615</v>
      </c>
      <c r="F337" s="6" t="str">
        <f t="shared" si="23"/>
        <v>BULLISH</v>
      </c>
      <c r="G337" s="6" t="str">
        <f t="shared" si="22"/>
        <v>STRONG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9.0500000000000007</v>
      </c>
      <c r="C338" s="6">
        <f>TITRES_STAT!D341</f>
        <v>3.6448999999999998</v>
      </c>
      <c r="D338" s="6">
        <f>TITRES_STAT!E341</f>
        <v>140</v>
      </c>
      <c r="E338" s="2">
        <f t="shared" si="20"/>
        <v>911475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NEUTRAL</v>
      </c>
    </row>
    <row r="339" spans="1:8" ht="13.5" x14ac:dyDescent="0.25">
      <c r="A339" s="3">
        <f>TITRES_STAT!B342</f>
        <v>42496</v>
      </c>
      <c r="B339" s="6">
        <f>TITRES_STAT!C342</f>
        <v>9.0500000000000007</v>
      </c>
      <c r="C339" s="6">
        <f>TITRES_STAT!D342</f>
        <v>3.6448999999999998</v>
      </c>
      <c r="D339" s="6">
        <f>TITRES_STAT!E342</f>
        <v>0</v>
      </c>
      <c r="E339" s="2">
        <f t="shared" si="20"/>
        <v>911475</v>
      </c>
      <c r="F339" s="6" t="str">
        <f t="shared" si="23"/>
        <v>BULLISH</v>
      </c>
      <c r="G339" s="6" t="str">
        <f t="shared" si="22"/>
        <v>STRONG</v>
      </c>
      <c r="H339" s="6" t="str">
        <f t="shared" si="21"/>
        <v>BULLISH DIVERGENCE</v>
      </c>
    </row>
    <row r="340" spans="1:8" ht="13.5" x14ac:dyDescent="0.25">
      <c r="A340" s="3">
        <f>TITRES_STAT!B343</f>
        <v>42499</v>
      </c>
      <c r="B340" s="6">
        <f>TITRES_STAT!C343</f>
        <v>9.0500000000000007</v>
      </c>
      <c r="C340" s="6">
        <f>TITRES_STAT!D343</f>
        <v>3.6448999999999998</v>
      </c>
      <c r="D340" s="6">
        <f>TITRES_STAT!E343</f>
        <v>0</v>
      </c>
      <c r="E340" s="2">
        <f t="shared" si="20"/>
        <v>911475</v>
      </c>
      <c r="F340" s="6" t="str">
        <f t="shared" si="23"/>
        <v>BULLISH</v>
      </c>
      <c r="G340" s="6" t="str">
        <f t="shared" si="22"/>
        <v>STRONG</v>
      </c>
      <c r="H340" s="6" t="str">
        <f t="shared" si="21"/>
        <v>BULLISH DIVERGENCE</v>
      </c>
    </row>
    <row r="341" spans="1:8" ht="13.5" x14ac:dyDescent="0.25">
      <c r="A341" s="3">
        <f>TITRES_STAT!B344</f>
        <v>42500</v>
      </c>
      <c r="B341" s="6">
        <f>TITRES_STAT!C344</f>
        <v>8.9700000000000006</v>
      </c>
      <c r="C341" s="6">
        <f>TITRES_STAT!D344</f>
        <v>3.6126999999999998</v>
      </c>
      <c r="D341" s="6">
        <f>TITRES_STAT!E344</f>
        <v>496</v>
      </c>
      <c r="E341" s="2">
        <f t="shared" si="20"/>
        <v>910979</v>
      </c>
      <c r="F341" s="6" t="str">
        <f t="shared" si="23"/>
        <v>BULLISH</v>
      </c>
      <c r="G341" s="6" t="str">
        <f t="shared" si="22"/>
        <v>STRONG</v>
      </c>
      <c r="H341" s="6" t="str">
        <f t="shared" si="21"/>
        <v>BULLISH DIVERGENCE</v>
      </c>
    </row>
    <row r="342" spans="1:8" ht="13.5" x14ac:dyDescent="0.25">
      <c r="A342" s="3">
        <f>TITRES_STAT!B345</f>
        <v>42501</v>
      </c>
      <c r="B342" s="6">
        <f>TITRES_STAT!C345</f>
        <v>9.06</v>
      </c>
      <c r="C342" s="6">
        <f>TITRES_STAT!D345</f>
        <v>3.6488999999999998</v>
      </c>
      <c r="D342" s="6">
        <f>TITRES_STAT!E345</f>
        <v>60</v>
      </c>
      <c r="E342" s="2">
        <f t="shared" si="20"/>
        <v>911039</v>
      </c>
      <c r="F342" s="6" t="str">
        <f t="shared" si="23"/>
        <v>BEARISH</v>
      </c>
      <c r="G342" s="6" t="str">
        <f t="shared" si="22"/>
        <v>NEUTRAL</v>
      </c>
      <c r="H342" s="6" t="str">
        <f t="shared" si="21"/>
        <v>NEUTRAL</v>
      </c>
    </row>
    <row r="343" spans="1:8" ht="13.5" x14ac:dyDescent="0.25">
      <c r="A343" s="3">
        <f>TITRES_STAT!B346</f>
        <v>42502</v>
      </c>
      <c r="B343" s="6">
        <f>TITRES_STAT!C346</f>
        <v>9</v>
      </c>
      <c r="C343" s="6">
        <f>TITRES_STAT!D346</f>
        <v>3.6248</v>
      </c>
      <c r="D343" s="6">
        <f>TITRES_STAT!E346</f>
        <v>393</v>
      </c>
      <c r="E343" s="2">
        <f t="shared" si="20"/>
        <v>910646</v>
      </c>
      <c r="F343" s="6" t="str">
        <f t="shared" si="23"/>
        <v>BEARISH</v>
      </c>
      <c r="G343" s="6" t="str">
        <f t="shared" si="22"/>
        <v>NEUTRAL</v>
      </c>
      <c r="H343" s="6" t="str">
        <f t="shared" si="21"/>
        <v>CONFIRMED BEARISH</v>
      </c>
    </row>
    <row r="344" spans="1:8" ht="13.5" x14ac:dyDescent="0.25">
      <c r="A344" s="3">
        <f>TITRES_STAT!B347</f>
        <v>42503</v>
      </c>
      <c r="B344" s="6">
        <f>TITRES_STAT!C347</f>
        <v>9</v>
      </c>
      <c r="C344" s="6">
        <f>TITRES_STAT!D347</f>
        <v>3.6248</v>
      </c>
      <c r="D344" s="6">
        <f>TITRES_STAT!E347</f>
        <v>0</v>
      </c>
      <c r="E344" s="2">
        <f t="shared" si="20"/>
        <v>910646</v>
      </c>
      <c r="F344" s="6" t="str">
        <f t="shared" si="23"/>
        <v>BEARISH</v>
      </c>
      <c r="G344" s="6" t="str">
        <f t="shared" si="22"/>
        <v>NEUTRAL</v>
      </c>
      <c r="H344" s="6" t="str">
        <f t="shared" si="21"/>
        <v>CONFIRMED BEARISH</v>
      </c>
    </row>
    <row r="345" spans="1:8" ht="13.5" x14ac:dyDescent="0.25">
      <c r="A345" s="3">
        <f>TITRES_STAT!B348</f>
        <v>42506</v>
      </c>
      <c r="B345" s="6">
        <f>TITRES_STAT!C348</f>
        <v>9</v>
      </c>
      <c r="C345" s="6">
        <f>TITRES_STAT!D348</f>
        <v>3.6248</v>
      </c>
      <c r="D345" s="6">
        <f>TITRES_STAT!E348</f>
        <v>0</v>
      </c>
      <c r="E345" s="2">
        <f t="shared" si="20"/>
        <v>910646</v>
      </c>
      <c r="F345" s="6" t="str">
        <f t="shared" si="23"/>
        <v>BEARISH</v>
      </c>
      <c r="G345" s="6" t="str">
        <f t="shared" si="22"/>
        <v>NEUTRAL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8.9</v>
      </c>
      <c r="C346" s="6">
        <f>TITRES_STAT!D349</f>
        <v>3.5844999999999998</v>
      </c>
      <c r="D346" s="6">
        <f>TITRES_STAT!E349</f>
        <v>940</v>
      </c>
      <c r="E346" s="2">
        <f t="shared" si="20"/>
        <v>909706</v>
      </c>
      <c r="F346" s="6" t="str">
        <f t="shared" si="23"/>
        <v>BEARISH</v>
      </c>
      <c r="G346" s="6" t="str">
        <f t="shared" si="22"/>
        <v>NEUTRAL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8.9700000000000006</v>
      </c>
      <c r="C347" s="6">
        <f>TITRES_STAT!D350</f>
        <v>3.6126999999999998</v>
      </c>
      <c r="D347" s="6">
        <f>TITRES_STAT!E350</f>
        <v>263</v>
      </c>
      <c r="E347" s="2">
        <f t="shared" si="20"/>
        <v>909969</v>
      </c>
      <c r="F347" s="6" t="str">
        <f t="shared" si="23"/>
        <v>BEARISH</v>
      </c>
      <c r="G347" s="6" t="str">
        <f t="shared" si="22"/>
        <v>NEUTRAL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8.99</v>
      </c>
      <c r="C348" s="6">
        <f>TITRES_STAT!D351</f>
        <v>3.6208</v>
      </c>
      <c r="D348" s="6">
        <f>TITRES_STAT!E351</f>
        <v>5</v>
      </c>
      <c r="E348" s="2">
        <f t="shared" si="20"/>
        <v>909974</v>
      </c>
      <c r="F348" s="6" t="str">
        <f t="shared" si="23"/>
        <v>BEARISH</v>
      </c>
      <c r="G348" s="6" t="str">
        <f t="shared" si="22"/>
        <v>NEUTRAL</v>
      </c>
      <c r="H348" s="6" t="str">
        <f t="shared" si="21"/>
        <v>CONFIRMED BEARISH</v>
      </c>
    </row>
    <row r="349" spans="1:8" ht="13.5" x14ac:dyDescent="0.25">
      <c r="A349" s="3">
        <f>TITRES_STAT!B352</f>
        <v>42510</v>
      </c>
      <c r="B349" s="6">
        <f>TITRES_STAT!C352</f>
        <v>8.99</v>
      </c>
      <c r="C349" s="6">
        <f>TITRES_STAT!D352</f>
        <v>3.6208</v>
      </c>
      <c r="D349" s="6">
        <f>TITRES_STAT!E352</f>
        <v>0</v>
      </c>
      <c r="E349" s="2">
        <f t="shared" si="20"/>
        <v>909974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8.73</v>
      </c>
      <c r="C350" s="6">
        <f>TITRES_STAT!D353</f>
        <v>3.516</v>
      </c>
      <c r="D350" s="6">
        <f>TITRES_STAT!E353</f>
        <v>0</v>
      </c>
      <c r="E350" s="2">
        <f t="shared" si="20"/>
        <v>909974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8.9499999999999993</v>
      </c>
      <c r="C351" s="6">
        <f>TITRES_STAT!D354</f>
        <v>3.6046</v>
      </c>
      <c r="D351" s="6">
        <f>TITRES_STAT!E354</f>
        <v>9</v>
      </c>
      <c r="E351" s="2">
        <f t="shared" si="20"/>
        <v>909983</v>
      </c>
      <c r="F351" s="6" t="str">
        <f t="shared" si="23"/>
        <v>BULLISH</v>
      </c>
      <c r="G351" s="6" t="str">
        <f t="shared" si="22"/>
        <v>NEUTRAL</v>
      </c>
      <c r="H351" s="6" t="str">
        <f t="shared" si="21"/>
        <v>CONFIRMED BULLISH</v>
      </c>
    </row>
    <row r="352" spans="1:8" ht="13.5" x14ac:dyDescent="0.25">
      <c r="A352" s="3">
        <f>TITRES_STAT!B355</f>
        <v>42515</v>
      </c>
      <c r="B352" s="6">
        <f>TITRES_STAT!C355</f>
        <v>8.69</v>
      </c>
      <c r="C352" s="6">
        <f>TITRES_STAT!D355</f>
        <v>3.4998999999999998</v>
      </c>
      <c r="D352" s="6">
        <f>TITRES_STAT!E355</f>
        <v>160</v>
      </c>
      <c r="E352" s="2">
        <f t="shared" si="20"/>
        <v>909823</v>
      </c>
      <c r="F352" s="6" t="str">
        <f t="shared" si="23"/>
        <v>BEARISH</v>
      </c>
      <c r="G352" s="6" t="str">
        <f t="shared" si="22"/>
        <v>NEUTRAL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8.89</v>
      </c>
      <c r="C353" s="6">
        <f>TITRES_STAT!D356</f>
        <v>3.5804999999999998</v>
      </c>
      <c r="D353" s="6">
        <f>TITRES_STAT!E356</f>
        <v>5</v>
      </c>
      <c r="E353" s="2">
        <f t="shared" si="20"/>
        <v>909828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CONFIRMED BEARISH</v>
      </c>
    </row>
    <row r="354" spans="1:8" ht="13.5" x14ac:dyDescent="0.25">
      <c r="A354" s="3">
        <f>TITRES_STAT!B357</f>
        <v>42517</v>
      </c>
      <c r="B354" s="6">
        <f>TITRES_STAT!C357</f>
        <v>8.93</v>
      </c>
      <c r="C354" s="6">
        <f>TITRES_STAT!D357</f>
        <v>3.5966</v>
      </c>
      <c r="D354" s="6">
        <f>TITRES_STAT!E357</f>
        <v>55</v>
      </c>
      <c r="E354" s="2">
        <f t="shared" si="20"/>
        <v>909883</v>
      </c>
      <c r="F354" s="6" t="str">
        <f t="shared" si="23"/>
        <v>BEARISH</v>
      </c>
      <c r="G354" s="6" t="str">
        <f t="shared" si="22"/>
        <v>NEUTRAL</v>
      </c>
      <c r="H354" s="6" t="str">
        <f t="shared" si="21"/>
        <v>CONFIRMED BEARISH</v>
      </c>
    </row>
    <row r="355" spans="1:8" ht="13.5" x14ac:dyDescent="0.25">
      <c r="A355" s="3">
        <f>TITRES_STAT!B358</f>
        <v>42520</v>
      </c>
      <c r="B355" s="6">
        <f>TITRES_STAT!C358</f>
        <v>8.93</v>
      </c>
      <c r="C355" s="6">
        <f>TITRES_STAT!D358</f>
        <v>3.5966</v>
      </c>
      <c r="D355" s="6">
        <f>TITRES_STAT!E358</f>
        <v>0</v>
      </c>
      <c r="E355" s="2">
        <f t="shared" si="20"/>
        <v>909883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BEARISH DIVERGENCE</v>
      </c>
    </row>
    <row r="356" spans="1:8" ht="13.5" x14ac:dyDescent="0.25">
      <c r="A356" s="3">
        <f>TITRES_STAT!B359</f>
        <v>42521</v>
      </c>
      <c r="B356" s="6">
        <f>TITRES_STAT!C359</f>
        <v>9</v>
      </c>
      <c r="C356" s="6">
        <f>TITRES_STAT!D359</f>
        <v>3.6248</v>
      </c>
      <c r="D356" s="6">
        <f>TITRES_STAT!E359</f>
        <v>1500</v>
      </c>
      <c r="E356" s="2">
        <f t="shared" si="20"/>
        <v>911383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8.73</v>
      </c>
      <c r="C357" s="6">
        <f>TITRES_STAT!D360</f>
        <v>3.516</v>
      </c>
      <c r="D357" s="6">
        <f>TITRES_STAT!E360</f>
        <v>0</v>
      </c>
      <c r="E357" s="2">
        <f t="shared" si="20"/>
        <v>911383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8.9700000000000006</v>
      </c>
      <c r="C358" s="6">
        <f>TITRES_STAT!D361</f>
        <v>3.6126999999999998</v>
      </c>
      <c r="D358" s="6">
        <f>TITRES_STAT!E361</f>
        <v>9</v>
      </c>
      <c r="E358" s="2">
        <f t="shared" si="20"/>
        <v>911392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9</v>
      </c>
      <c r="C359" s="6">
        <f>TITRES_STAT!D362</f>
        <v>3.6248</v>
      </c>
      <c r="D359" s="6">
        <f>TITRES_STAT!E362</f>
        <v>260</v>
      </c>
      <c r="E359" s="2">
        <f t="shared" si="20"/>
        <v>911652</v>
      </c>
      <c r="F359" s="6" t="str">
        <f t="shared" si="23"/>
        <v>BULLISH</v>
      </c>
      <c r="G359" s="6" t="str">
        <f t="shared" si="22"/>
        <v>NEUTRAL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9</v>
      </c>
      <c r="C360" s="6">
        <f>TITRES_STAT!D363</f>
        <v>3.6248</v>
      </c>
      <c r="D360" s="6">
        <f>TITRES_STAT!E363</f>
        <v>0</v>
      </c>
      <c r="E360" s="2">
        <f t="shared" si="20"/>
        <v>911652</v>
      </c>
      <c r="F360" s="6" t="str">
        <f t="shared" si="23"/>
        <v>BULLISH</v>
      </c>
      <c r="G360" s="6" t="str">
        <f t="shared" si="22"/>
        <v>NEUTRAL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9</v>
      </c>
      <c r="C361" s="6">
        <f>TITRES_STAT!D364</f>
        <v>3.6248</v>
      </c>
      <c r="D361" s="6">
        <f>TITRES_STAT!E364</f>
        <v>0</v>
      </c>
      <c r="E361" s="2">
        <f t="shared" si="20"/>
        <v>911652</v>
      </c>
      <c r="F361" s="6" t="str">
        <f t="shared" si="23"/>
        <v>BULLISH</v>
      </c>
      <c r="G361" s="6" t="str">
        <f t="shared" si="22"/>
        <v>NEUTRAL</v>
      </c>
      <c r="H361" s="6" t="str">
        <f t="shared" si="21"/>
        <v>NEUTRAL</v>
      </c>
    </row>
    <row r="362" spans="1:8" ht="13.5" x14ac:dyDescent="0.25">
      <c r="A362" s="3">
        <f>TITRES_STAT!B365</f>
        <v>42529</v>
      </c>
      <c r="B362" s="6">
        <f>TITRES_STAT!C365</f>
        <v>9</v>
      </c>
      <c r="C362" s="6">
        <f>TITRES_STAT!D365</f>
        <v>3.6248</v>
      </c>
      <c r="D362" s="6">
        <f>TITRES_STAT!E365</f>
        <v>0</v>
      </c>
      <c r="E362" s="2">
        <f t="shared" si="20"/>
        <v>911652</v>
      </c>
      <c r="F362" s="6" t="str">
        <f t="shared" si="23"/>
        <v>BULLISH</v>
      </c>
      <c r="G362" s="6" t="str">
        <f t="shared" si="22"/>
        <v>NEUTRAL</v>
      </c>
      <c r="H362" s="6" t="str">
        <f t="shared" si="21"/>
        <v>CONFIRMED BULLISH</v>
      </c>
    </row>
    <row r="363" spans="1:8" ht="13.5" x14ac:dyDescent="0.25">
      <c r="A363" s="3">
        <f>TITRES_STAT!B366</f>
        <v>42530</v>
      </c>
      <c r="B363" s="6">
        <f>TITRES_STAT!C366</f>
        <v>8.99</v>
      </c>
      <c r="C363" s="6">
        <f>TITRES_STAT!D366</f>
        <v>3.6208</v>
      </c>
      <c r="D363" s="6">
        <f>TITRES_STAT!E366</f>
        <v>3003</v>
      </c>
      <c r="E363" s="2">
        <f t="shared" si="20"/>
        <v>908649</v>
      </c>
      <c r="F363" s="6" t="str">
        <f t="shared" si="23"/>
        <v>BEARISH</v>
      </c>
      <c r="G363" s="6" t="str">
        <f t="shared" si="22"/>
        <v>NEUTRAL</v>
      </c>
      <c r="H363" s="6" t="str">
        <f t="shared" si="21"/>
        <v>BEARISH DIVERGENCE</v>
      </c>
    </row>
    <row r="364" spans="1:8" ht="13.5" x14ac:dyDescent="0.25">
      <c r="A364" s="3">
        <f>TITRES_STAT!B367</f>
        <v>42531</v>
      </c>
      <c r="B364" s="6">
        <f>TITRES_STAT!C367</f>
        <v>8.99</v>
      </c>
      <c r="C364" s="6">
        <f>TITRES_STAT!D367</f>
        <v>3.6208</v>
      </c>
      <c r="D364" s="6">
        <f>TITRES_STAT!E367</f>
        <v>0</v>
      </c>
      <c r="E364" s="2">
        <f t="shared" si="20"/>
        <v>908649</v>
      </c>
      <c r="F364" s="6" t="str">
        <f t="shared" si="23"/>
        <v>BEARISH</v>
      </c>
      <c r="G364" s="6" t="str">
        <f t="shared" si="22"/>
        <v>NEUTRAL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8.99</v>
      </c>
      <c r="C365" s="6">
        <f>TITRES_STAT!D368</f>
        <v>3.6208</v>
      </c>
      <c r="D365" s="6">
        <f>TITRES_STAT!E368</f>
        <v>0</v>
      </c>
      <c r="E365" s="2">
        <f t="shared" si="20"/>
        <v>908649</v>
      </c>
      <c r="F365" s="6" t="str">
        <f t="shared" si="23"/>
        <v>BEARISH</v>
      </c>
      <c r="G365" s="6" t="str">
        <f t="shared" si="22"/>
        <v>NEUTRAL</v>
      </c>
      <c r="H365" s="6" t="str">
        <f t="shared" si="21"/>
        <v>CONFIRMED BEARISH</v>
      </c>
    </row>
    <row r="366" spans="1:8" ht="13.5" x14ac:dyDescent="0.25">
      <c r="A366" s="3">
        <f>TITRES_STAT!B369</f>
        <v>42535</v>
      </c>
      <c r="B366" s="6">
        <f>TITRES_STAT!C369</f>
        <v>8.99</v>
      </c>
      <c r="C366" s="6">
        <f>TITRES_STAT!D369</f>
        <v>3.6208</v>
      </c>
      <c r="D366" s="6">
        <f>TITRES_STAT!E369</f>
        <v>400</v>
      </c>
      <c r="E366" s="2">
        <f t="shared" si="20"/>
        <v>908649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CONFIRMED BEARISH</v>
      </c>
    </row>
    <row r="367" spans="1:8" ht="13.5" x14ac:dyDescent="0.25">
      <c r="A367" s="3">
        <f>TITRES_STAT!B370</f>
        <v>42536</v>
      </c>
      <c r="B367" s="6">
        <f>TITRES_STAT!C370</f>
        <v>8.89</v>
      </c>
      <c r="C367" s="6">
        <f>TITRES_STAT!D370</f>
        <v>3.5804999999999998</v>
      </c>
      <c r="D367" s="6">
        <f>TITRES_STAT!E370</f>
        <v>836</v>
      </c>
      <c r="E367" s="2">
        <f t="shared" si="20"/>
        <v>907813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CONFIRMED BEARISH</v>
      </c>
    </row>
    <row r="368" spans="1:8" ht="13.5" x14ac:dyDescent="0.25">
      <c r="A368" s="3">
        <f>TITRES_STAT!B371</f>
        <v>42537</v>
      </c>
      <c r="B368" s="6">
        <f>TITRES_STAT!C371</f>
        <v>8.89</v>
      </c>
      <c r="C368" s="6">
        <f>TITRES_STAT!D371</f>
        <v>3.5804999999999998</v>
      </c>
      <c r="D368" s="6">
        <f>TITRES_STAT!E371</f>
        <v>0</v>
      </c>
      <c r="E368" s="2">
        <f t="shared" si="20"/>
        <v>907813</v>
      </c>
      <c r="F368" s="6" t="str">
        <f t="shared" si="23"/>
        <v>BEARISH</v>
      </c>
      <c r="G368" s="6" t="str">
        <f t="shared" si="22"/>
        <v>NEUTRAL</v>
      </c>
      <c r="H368" s="6" t="str">
        <f t="shared" si="21"/>
        <v>CONFIRMED BEARISH</v>
      </c>
    </row>
    <row r="369" spans="1:8" ht="13.5" x14ac:dyDescent="0.25">
      <c r="A369" s="3">
        <f>TITRES_STAT!B372</f>
        <v>42538</v>
      </c>
      <c r="B369" s="6">
        <f>TITRES_STAT!C372</f>
        <v>8.6300000000000008</v>
      </c>
      <c r="C369" s="6">
        <f>TITRES_STAT!D372</f>
        <v>3.4758</v>
      </c>
      <c r="D369" s="6">
        <f>TITRES_STAT!E372</f>
        <v>660</v>
      </c>
      <c r="E369" s="2">
        <f t="shared" si="20"/>
        <v>907153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CONFIRMED BEARISH</v>
      </c>
    </row>
    <row r="370" spans="1:8" ht="13.5" x14ac:dyDescent="0.25">
      <c r="A370" s="3">
        <f>TITRES_STAT!B373</f>
        <v>42541</v>
      </c>
      <c r="B370" s="6">
        <f>TITRES_STAT!C373</f>
        <v>8.8800000000000008</v>
      </c>
      <c r="C370" s="6">
        <f>TITRES_STAT!D373</f>
        <v>3.5764999999999998</v>
      </c>
      <c r="D370" s="6">
        <f>TITRES_STAT!E373</f>
        <v>81</v>
      </c>
      <c r="E370" s="2">
        <f t="shared" si="20"/>
        <v>907234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8.8800000000000008</v>
      </c>
      <c r="C371" s="6">
        <f>TITRES_STAT!D374</f>
        <v>3.5764999999999998</v>
      </c>
      <c r="D371" s="6">
        <f>TITRES_STAT!E374</f>
        <v>0</v>
      </c>
      <c r="E371" s="2">
        <f t="shared" si="20"/>
        <v>907234</v>
      </c>
      <c r="F371" s="6" t="str">
        <f t="shared" si="23"/>
        <v>BEARISH</v>
      </c>
      <c r="G371" s="6" t="str">
        <f t="shared" si="22"/>
        <v>NEUTRAL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9</v>
      </c>
      <c r="C372" s="6">
        <f>TITRES_STAT!D375</f>
        <v>3.6248</v>
      </c>
      <c r="D372" s="6">
        <f>TITRES_STAT!E375</f>
        <v>182</v>
      </c>
      <c r="E372" s="2">
        <f t="shared" si="20"/>
        <v>907416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BEARISH DIVERGENCE</v>
      </c>
    </row>
    <row r="373" spans="1:8" ht="13.5" x14ac:dyDescent="0.25">
      <c r="A373" s="3">
        <f>TITRES_STAT!B376</f>
        <v>42544</v>
      </c>
      <c r="B373" s="6">
        <f>TITRES_STAT!C376</f>
        <v>9</v>
      </c>
      <c r="C373" s="6">
        <f>TITRES_STAT!D376</f>
        <v>3.6248</v>
      </c>
      <c r="D373" s="6">
        <f>TITRES_STAT!E376</f>
        <v>0</v>
      </c>
      <c r="E373" s="2">
        <f t="shared" si="20"/>
        <v>907416</v>
      </c>
      <c r="F373" s="6" t="str">
        <f t="shared" si="23"/>
        <v>BEARISH</v>
      </c>
      <c r="G373" s="6" t="str">
        <f t="shared" si="22"/>
        <v>NEUTRAL</v>
      </c>
      <c r="H373" s="6" t="str">
        <f t="shared" si="21"/>
        <v>BEARISH DIVERGENCE</v>
      </c>
    </row>
    <row r="374" spans="1:8" ht="13.5" x14ac:dyDescent="0.25">
      <c r="A374" s="3">
        <f>TITRES_STAT!B377</f>
        <v>42545</v>
      </c>
      <c r="B374" s="6">
        <f>TITRES_STAT!C377</f>
        <v>8.65</v>
      </c>
      <c r="C374" s="6">
        <f>TITRES_STAT!D377</f>
        <v>3.6503000000000001</v>
      </c>
      <c r="D374" s="6">
        <f>TITRES_STAT!E377</f>
        <v>24</v>
      </c>
      <c r="E374" s="2">
        <f t="shared" si="20"/>
        <v>907392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CONFIRMED BULLISH</v>
      </c>
    </row>
    <row r="375" spans="1:8" ht="13.5" x14ac:dyDescent="0.25">
      <c r="A375" s="3">
        <f>TITRES_STAT!B378</f>
        <v>42548</v>
      </c>
      <c r="B375" s="6">
        <f>TITRES_STAT!C378</f>
        <v>8.65</v>
      </c>
      <c r="C375" s="6">
        <f>TITRES_STAT!D378</f>
        <v>3.6503000000000001</v>
      </c>
      <c r="D375" s="6">
        <f>TITRES_STAT!E378</f>
        <v>0</v>
      </c>
      <c r="E375" s="2">
        <f t="shared" si="20"/>
        <v>907392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BULLISH DIVERGENCE</v>
      </c>
    </row>
    <row r="376" spans="1:8" ht="13.5" x14ac:dyDescent="0.25">
      <c r="A376" s="3">
        <f>TITRES_STAT!B379</f>
        <v>42549</v>
      </c>
      <c r="B376" s="6">
        <f>TITRES_STAT!C379</f>
        <v>8.65</v>
      </c>
      <c r="C376" s="6">
        <f>TITRES_STAT!D379</f>
        <v>3.6503000000000001</v>
      </c>
      <c r="D376" s="6">
        <f>TITRES_STAT!E379</f>
        <v>0</v>
      </c>
      <c r="E376" s="2">
        <f t="shared" si="20"/>
        <v>907392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BULLISH DIVERGENCE</v>
      </c>
    </row>
    <row r="377" spans="1:8" ht="13.5" x14ac:dyDescent="0.25">
      <c r="A377" s="3">
        <f>TITRES_STAT!B380</f>
        <v>42550</v>
      </c>
      <c r="B377" s="6">
        <f>TITRES_STAT!C380</f>
        <v>8.4</v>
      </c>
      <c r="C377" s="6">
        <f>TITRES_STAT!D380</f>
        <v>3.5448</v>
      </c>
      <c r="D377" s="6">
        <f>TITRES_STAT!E380</f>
        <v>11</v>
      </c>
      <c r="E377" s="2">
        <f t="shared" si="20"/>
        <v>907381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42551</v>
      </c>
      <c r="B378" s="6">
        <f>TITRES_STAT!C381</f>
        <v>8.65</v>
      </c>
      <c r="C378" s="6">
        <f>TITRES_STAT!D381</f>
        <v>3.6503000000000001</v>
      </c>
      <c r="D378" s="6">
        <f>TITRES_STAT!E381</f>
        <v>102</v>
      </c>
      <c r="E378" s="2">
        <f t="shared" si="20"/>
        <v>907483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BULLISH DIVERGENCE</v>
      </c>
    </row>
    <row r="379" spans="1:8" ht="13.5" x14ac:dyDescent="0.25">
      <c r="A379" s="3">
        <f>TITRES_STAT!B382</f>
        <v>42552</v>
      </c>
      <c r="B379" s="6">
        <f>TITRES_STAT!C382</f>
        <v>8.8000000000000007</v>
      </c>
      <c r="C379" s="6">
        <f>TITRES_STAT!D382</f>
        <v>3.7136</v>
      </c>
      <c r="D379" s="6">
        <f>TITRES_STAT!E382</f>
        <v>500</v>
      </c>
      <c r="E379" s="2">
        <f t="shared" si="20"/>
        <v>907983</v>
      </c>
      <c r="F379" s="6" t="str">
        <f t="shared" si="23"/>
        <v>BULLISH</v>
      </c>
      <c r="G379" s="6" t="str">
        <f t="shared" si="22"/>
        <v>NEUTRAL</v>
      </c>
      <c r="H379" s="6" t="str">
        <f t="shared" si="21"/>
        <v>CONFIRMED BULLISH</v>
      </c>
    </row>
    <row r="380" spans="1:8" ht="13.5" x14ac:dyDescent="0.25">
      <c r="A380" s="3">
        <f>TITRES_STAT!B383</f>
        <v>42555</v>
      </c>
      <c r="B380" s="6">
        <f>TITRES_STAT!C383</f>
        <v>8.8000000000000007</v>
      </c>
      <c r="C380" s="6">
        <f>TITRES_STAT!D383</f>
        <v>3.7136</v>
      </c>
      <c r="D380" s="6">
        <f>TITRES_STAT!E383</f>
        <v>0</v>
      </c>
      <c r="E380" s="2">
        <f t="shared" si="20"/>
        <v>907983</v>
      </c>
      <c r="F380" s="6" t="str">
        <f t="shared" si="23"/>
        <v>BULLISH</v>
      </c>
      <c r="G380" s="6" t="str">
        <f t="shared" si="22"/>
        <v>NEUTRAL</v>
      </c>
      <c r="H380" s="6" t="str">
        <f t="shared" si="21"/>
        <v>CONFIRMED BULLISH</v>
      </c>
    </row>
    <row r="381" spans="1:8" ht="13.5" x14ac:dyDescent="0.25">
      <c r="A381" s="3">
        <f>TITRES_STAT!B384</f>
        <v>42559</v>
      </c>
      <c r="B381" s="6">
        <f>TITRES_STAT!C384</f>
        <v>8.8000000000000007</v>
      </c>
      <c r="C381" s="6">
        <f>TITRES_STAT!D384</f>
        <v>3.7136</v>
      </c>
      <c r="D381" s="6">
        <f>TITRES_STAT!E384</f>
        <v>0</v>
      </c>
      <c r="E381" s="2">
        <f t="shared" si="20"/>
        <v>907983</v>
      </c>
      <c r="F381" s="6" t="str">
        <f t="shared" si="23"/>
        <v>BULLISH</v>
      </c>
      <c r="G381" s="6" t="str">
        <f t="shared" si="22"/>
        <v>NEUTRAL</v>
      </c>
      <c r="H381" s="6" t="str">
        <f t="shared" si="21"/>
        <v>CONFIRMED BULLISH</v>
      </c>
    </row>
    <row r="382" spans="1:8" ht="13.5" x14ac:dyDescent="0.25">
      <c r="A382" s="3">
        <f>TITRES_STAT!B385</f>
        <v>42562</v>
      </c>
      <c r="B382" s="6">
        <f>TITRES_STAT!C385</f>
        <v>8.8000000000000007</v>
      </c>
      <c r="C382" s="6">
        <f>TITRES_STAT!D385</f>
        <v>3.7136</v>
      </c>
      <c r="D382" s="6">
        <f>TITRES_STAT!E385</f>
        <v>0</v>
      </c>
      <c r="E382" s="2">
        <f t="shared" si="20"/>
        <v>907983</v>
      </c>
      <c r="F382" s="6" t="str">
        <f t="shared" si="23"/>
        <v>BULLISH</v>
      </c>
      <c r="G382" s="6" t="str">
        <f t="shared" si="22"/>
        <v>NEUTRAL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8.84</v>
      </c>
      <c r="C383" s="6">
        <f>TITRES_STAT!D386</f>
        <v>3.7303999999999999</v>
      </c>
      <c r="D383" s="6">
        <f>TITRES_STAT!E386</f>
        <v>6245</v>
      </c>
      <c r="E383" s="2">
        <f t="shared" si="20"/>
        <v>914228</v>
      </c>
      <c r="F383" s="6" t="str">
        <f t="shared" si="23"/>
        <v>BULLISH</v>
      </c>
      <c r="G383" s="6" t="str">
        <f t="shared" si="22"/>
        <v>NEUTRAL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8.84</v>
      </c>
      <c r="C384" s="6">
        <f>TITRES_STAT!D387</f>
        <v>3.7303999999999999</v>
      </c>
      <c r="D384" s="6">
        <f>TITRES_STAT!E387</f>
        <v>0</v>
      </c>
      <c r="E384" s="2">
        <f t="shared" si="20"/>
        <v>914228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8.84</v>
      </c>
      <c r="C385" s="6">
        <f>TITRES_STAT!D388</f>
        <v>3.7303999999999999</v>
      </c>
      <c r="D385" s="6">
        <f>TITRES_STAT!E388</f>
        <v>0</v>
      </c>
      <c r="E385" s="2">
        <f t="shared" si="20"/>
        <v>914228</v>
      </c>
      <c r="F385" s="6" t="str">
        <f t="shared" si="23"/>
        <v>BULLISH</v>
      </c>
      <c r="G385" s="6" t="str">
        <f t="shared" si="22"/>
        <v>NEUTRAL</v>
      </c>
      <c r="H385" s="6" t="str">
        <f t="shared" si="21"/>
        <v>CONFIRMED BULLISH</v>
      </c>
    </row>
    <row r="386" spans="1:8" ht="13.5" x14ac:dyDescent="0.25">
      <c r="A386" s="3">
        <f>TITRES_STAT!B389</f>
        <v>42566</v>
      </c>
      <c r="B386" s="6">
        <f>TITRES_STAT!C389</f>
        <v>8.84</v>
      </c>
      <c r="C386" s="6">
        <f>TITRES_STAT!D389</f>
        <v>3.7303999999999999</v>
      </c>
      <c r="D386" s="6">
        <f>TITRES_STAT!E389</f>
        <v>0</v>
      </c>
      <c r="E386" s="2">
        <f t="shared" si="20"/>
        <v>914228</v>
      </c>
      <c r="F386" s="6" t="str">
        <f t="shared" si="23"/>
        <v>BULLISH</v>
      </c>
      <c r="G386" s="6" t="str">
        <f t="shared" si="22"/>
        <v>NEUTRAL</v>
      </c>
      <c r="H386" s="6" t="str">
        <f t="shared" si="21"/>
        <v>CONFIRMED BULLISH</v>
      </c>
    </row>
    <row r="387" spans="1:8" ht="13.5" x14ac:dyDescent="0.25">
      <c r="A387" s="3">
        <f>TITRES_STAT!B390</f>
        <v>42569</v>
      </c>
      <c r="B387" s="6">
        <f>TITRES_STAT!C390</f>
        <v>8.84</v>
      </c>
      <c r="C387" s="6">
        <f>TITRES_STAT!D390</f>
        <v>3.7303999999999999</v>
      </c>
      <c r="D387" s="6">
        <f>TITRES_STAT!E390</f>
        <v>0</v>
      </c>
      <c r="E387" s="2">
        <f t="shared" si="20"/>
        <v>914228</v>
      </c>
      <c r="F387" s="6" t="str">
        <f t="shared" si="23"/>
        <v>BULLISH</v>
      </c>
      <c r="G387" s="6" t="str">
        <f t="shared" si="22"/>
        <v>NEUTRAL</v>
      </c>
      <c r="H387" s="6" t="str">
        <f t="shared" si="21"/>
        <v>CONFIRMED BULLISH</v>
      </c>
    </row>
    <row r="388" spans="1:8" ht="13.5" x14ac:dyDescent="0.25">
      <c r="A388" s="3">
        <f>TITRES_STAT!B391</f>
        <v>42570</v>
      </c>
      <c r="B388" s="6">
        <f>TITRES_STAT!C391</f>
        <v>8.84</v>
      </c>
      <c r="C388" s="6">
        <f>TITRES_STAT!D391</f>
        <v>3.7303999999999999</v>
      </c>
      <c r="D388" s="6">
        <f>TITRES_STAT!E391</f>
        <v>0</v>
      </c>
      <c r="E388" s="2">
        <f t="shared" ref="E388:E451" si="24">IF(B388&gt;B387, E387+D388, IF(B388&lt;B387, E387-D388, E387))</f>
        <v>914228</v>
      </c>
      <c r="F388" s="6" t="str">
        <f t="shared" si="23"/>
        <v>NEUTRAL</v>
      </c>
      <c r="G388" s="6" t="str">
        <f t="shared" si="22"/>
        <v>NEUTRAL</v>
      </c>
      <c r="H388" s="6" t="str">
        <f t="shared" si="21"/>
        <v>NEUTRAL</v>
      </c>
    </row>
    <row r="389" spans="1:8" ht="13.5" x14ac:dyDescent="0.25">
      <c r="A389" s="3">
        <f>TITRES_STAT!B392</f>
        <v>42571</v>
      </c>
      <c r="B389" s="6">
        <f>TITRES_STAT!C392</f>
        <v>8.84</v>
      </c>
      <c r="C389" s="6">
        <f>TITRES_STAT!D392</f>
        <v>3.7303999999999999</v>
      </c>
      <c r="D389" s="6">
        <f>TITRES_STAT!E392</f>
        <v>0</v>
      </c>
      <c r="E389" s="2">
        <f t="shared" si="24"/>
        <v>914228</v>
      </c>
      <c r="F389" s="6" t="str">
        <f t="shared" si="23"/>
        <v>NEUTRAL</v>
      </c>
      <c r="G389" s="6" t="str">
        <f t="shared" si="22"/>
        <v>NEUTRAL</v>
      </c>
      <c r="H389" s="6" t="str">
        <f t="shared" si="21"/>
        <v>NEUTRAL</v>
      </c>
    </row>
    <row r="390" spans="1:8" ht="13.5" x14ac:dyDescent="0.25">
      <c r="A390" s="3">
        <f>TITRES_STAT!B393</f>
        <v>42572</v>
      </c>
      <c r="B390" s="6">
        <f>TITRES_STAT!C393</f>
        <v>8.6</v>
      </c>
      <c r="C390" s="6">
        <f>TITRES_STAT!D393</f>
        <v>3.6292</v>
      </c>
      <c r="D390" s="6">
        <f>TITRES_STAT!E393</f>
        <v>2812</v>
      </c>
      <c r="E390" s="2">
        <f t="shared" si="24"/>
        <v>911416</v>
      </c>
      <c r="F390" s="6" t="str">
        <f t="shared" si="23"/>
        <v>BEARISH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8.84</v>
      </c>
      <c r="C391" s="6">
        <f>TITRES_STAT!D394</f>
        <v>3.7303999999999999</v>
      </c>
      <c r="D391" s="6">
        <f>TITRES_STAT!E394</f>
        <v>85</v>
      </c>
      <c r="E391" s="2">
        <f t="shared" si="24"/>
        <v>911501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NEUTRAL</v>
      </c>
    </row>
    <row r="392" spans="1:8" ht="13.5" x14ac:dyDescent="0.25">
      <c r="A392" s="3">
        <f>TITRES_STAT!B395</f>
        <v>42577</v>
      </c>
      <c r="B392" s="6">
        <f>TITRES_STAT!C395</f>
        <v>8.84</v>
      </c>
      <c r="C392" s="6">
        <f>TITRES_STAT!D395</f>
        <v>3.7303999999999999</v>
      </c>
      <c r="D392" s="6">
        <f>TITRES_STAT!E395</f>
        <v>9</v>
      </c>
      <c r="E392" s="2">
        <f t="shared" si="24"/>
        <v>911501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NEUTRAL</v>
      </c>
    </row>
    <row r="393" spans="1:8" ht="13.5" x14ac:dyDescent="0.25">
      <c r="A393" s="3">
        <f>TITRES_STAT!B396</f>
        <v>42578</v>
      </c>
      <c r="B393" s="6">
        <f>TITRES_STAT!C396</f>
        <v>8.84</v>
      </c>
      <c r="C393" s="6">
        <f>TITRES_STAT!D396</f>
        <v>3.7303999999999999</v>
      </c>
      <c r="D393" s="6">
        <f>TITRES_STAT!E396</f>
        <v>0</v>
      </c>
      <c r="E393" s="2">
        <f t="shared" si="24"/>
        <v>911501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NEUTRAL</v>
      </c>
    </row>
    <row r="394" spans="1:8" ht="13.5" x14ac:dyDescent="0.25">
      <c r="A394" s="3">
        <f>TITRES_STAT!B397</f>
        <v>42579</v>
      </c>
      <c r="B394" s="6">
        <f>TITRES_STAT!C397</f>
        <v>8.84</v>
      </c>
      <c r="C394" s="6">
        <f>TITRES_STAT!D397</f>
        <v>3.7303999999999999</v>
      </c>
      <c r="D394" s="6">
        <f>TITRES_STAT!E397</f>
        <v>0</v>
      </c>
      <c r="E394" s="2">
        <f t="shared" si="24"/>
        <v>911501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NEUTRAL</v>
      </c>
    </row>
    <row r="395" spans="1:8" ht="13.5" x14ac:dyDescent="0.25">
      <c r="A395" s="3">
        <f>TITRES_STAT!B398</f>
        <v>42580</v>
      </c>
      <c r="B395" s="6">
        <f>TITRES_STAT!C398</f>
        <v>8.84</v>
      </c>
      <c r="C395" s="6">
        <f>TITRES_STAT!D398</f>
        <v>3.7303999999999999</v>
      </c>
      <c r="D395" s="6">
        <f>TITRES_STAT!E398</f>
        <v>0</v>
      </c>
      <c r="E395" s="2">
        <f t="shared" si="24"/>
        <v>911501</v>
      </c>
      <c r="F395" s="6" t="str">
        <f t="shared" si="27"/>
        <v>BULLISH</v>
      </c>
      <c r="G395" s="6" t="str">
        <f t="shared" si="26"/>
        <v>NEUTRAL</v>
      </c>
      <c r="H395" s="6" t="str">
        <f t="shared" si="25"/>
        <v>CONFIRMED BULLISH</v>
      </c>
    </row>
    <row r="396" spans="1:8" ht="13.5" x14ac:dyDescent="0.25">
      <c r="A396" s="3">
        <f>TITRES_STAT!B399</f>
        <v>42583</v>
      </c>
      <c r="B396" s="6">
        <f>TITRES_STAT!C399</f>
        <v>8.84</v>
      </c>
      <c r="C396" s="6">
        <f>TITRES_STAT!D399</f>
        <v>3.7303999999999999</v>
      </c>
      <c r="D396" s="6">
        <f>TITRES_STAT!E399</f>
        <v>0</v>
      </c>
      <c r="E396" s="2">
        <f t="shared" si="24"/>
        <v>911501</v>
      </c>
      <c r="F396" s="6" t="str">
        <f t="shared" si="27"/>
        <v>NEUTRAL</v>
      </c>
      <c r="G396" s="6" t="str">
        <f t="shared" si="26"/>
        <v>NEUTRAL</v>
      </c>
      <c r="H396" s="6" t="str">
        <f t="shared" si="25"/>
        <v>NEUTRAL</v>
      </c>
    </row>
    <row r="397" spans="1:8" ht="13.5" x14ac:dyDescent="0.25">
      <c r="A397" s="3">
        <f>TITRES_STAT!B400</f>
        <v>42584</v>
      </c>
      <c r="B397" s="6">
        <f>TITRES_STAT!C400</f>
        <v>8.84</v>
      </c>
      <c r="C397" s="6">
        <f>TITRES_STAT!D400</f>
        <v>3.7303999999999999</v>
      </c>
      <c r="D397" s="6">
        <f>TITRES_STAT!E400</f>
        <v>0</v>
      </c>
      <c r="E397" s="2">
        <f t="shared" si="24"/>
        <v>911501</v>
      </c>
      <c r="F397" s="6" t="str">
        <f t="shared" si="27"/>
        <v>NEUTRAL</v>
      </c>
      <c r="G397" s="6" t="str">
        <f t="shared" si="26"/>
        <v>NEUTRAL</v>
      </c>
      <c r="H397" s="6" t="str">
        <f t="shared" si="25"/>
        <v>NEUTRAL</v>
      </c>
    </row>
    <row r="398" spans="1:8" ht="13.5" x14ac:dyDescent="0.25">
      <c r="A398" s="3">
        <f>TITRES_STAT!B401</f>
        <v>42585</v>
      </c>
      <c r="B398" s="6">
        <f>TITRES_STAT!C401</f>
        <v>8.84</v>
      </c>
      <c r="C398" s="6">
        <f>TITRES_STAT!D401</f>
        <v>3.7303999999999999</v>
      </c>
      <c r="D398" s="6">
        <f>TITRES_STAT!E401</f>
        <v>0</v>
      </c>
      <c r="E398" s="2">
        <f t="shared" si="24"/>
        <v>911501</v>
      </c>
      <c r="F398" s="6" t="str">
        <f t="shared" si="27"/>
        <v>NEUTRAL</v>
      </c>
      <c r="G398" s="6" t="str">
        <f t="shared" si="26"/>
        <v>NEUTRAL</v>
      </c>
      <c r="H398" s="6" t="str">
        <f t="shared" si="25"/>
        <v>NEUTRAL</v>
      </c>
    </row>
    <row r="399" spans="1:8" ht="13.5" x14ac:dyDescent="0.25">
      <c r="A399" s="3">
        <f>TITRES_STAT!B402</f>
        <v>42586</v>
      </c>
      <c r="B399" s="6">
        <f>TITRES_STAT!C402</f>
        <v>8.84</v>
      </c>
      <c r="C399" s="6">
        <f>TITRES_STAT!D402</f>
        <v>3.7303999999999999</v>
      </c>
      <c r="D399" s="6">
        <f>TITRES_STAT!E402</f>
        <v>0</v>
      </c>
      <c r="E399" s="2">
        <f t="shared" si="24"/>
        <v>911501</v>
      </c>
      <c r="F399" s="6" t="str">
        <f t="shared" si="27"/>
        <v>NEUTRAL</v>
      </c>
      <c r="G399" s="6" t="str">
        <f t="shared" si="26"/>
        <v>NEUTRAL</v>
      </c>
      <c r="H399" s="6" t="str">
        <f t="shared" si="25"/>
        <v>NEUTRAL</v>
      </c>
    </row>
    <row r="400" spans="1:8" ht="13.5" x14ac:dyDescent="0.25">
      <c r="A400" s="3">
        <f>TITRES_STAT!B403</f>
        <v>42587</v>
      </c>
      <c r="B400" s="6">
        <f>TITRES_STAT!C403</f>
        <v>8.84</v>
      </c>
      <c r="C400" s="6">
        <f>TITRES_STAT!D403</f>
        <v>3.7303999999999999</v>
      </c>
      <c r="D400" s="6">
        <f>TITRES_STAT!E403</f>
        <v>0</v>
      </c>
      <c r="E400" s="2">
        <f t="shared" si="24"/>
        <v>911501</v>
      </c>
      <c r="F400" s="6" t="str">
        <f t="shared" si="27"/>
        <v>NEUTRAL</v>
      </c>
      <c r="G400" s="6" t="str">
        <f t="shared" si="26"/>
        <v>NEUTRAL</v>
      </c>
      <c r="H400" s="6" t="str">
        <f t="shared" si="25"/>
        <v>NEUTRAL</v>
      </c>
    </row>
    <row r="401" spans="1:8" ht="13.5" x14ac:dyDescent="0.25">
      <c r="A401" s="3">
        <f>TITRES_STAT!B404</f>
        <v>42590</v>
      </c>
      <c r="B401" s="6">
        <f>TITRES_STAT!C404</f>
        <v>8.84</v>
      </c>
      <c r="C401" s="6">
        <f>TITRES_STAT!D404</f>
        <v>3.7303999999999999</v>
      </c>
      <c r="D401" s="6">
        <f>TITRES_STAT!E404</f>
        <v>0</v>
      </c>
      <c r="E401" s="2">
        <f t="shared" si="24"/>
        <v>911501</v>
      </c>
      <c r="F401" s="6" t="str">
        <f t="shared" si="27"/>
        <v>NEUTRAL</v>
      </c>
      <c r="G401" s="6" t="str">
        <f t="shared" si="26"/>
        <v>NEUTRAL</v>
      </c>
      <c r="H401" s="6" t="str">
        <f t="shared" si="25"/>
        <v>NEUTRAL</v>
      </c>
    </row>
    <row r="402" spans="1:8" ht="13.5" x14ac:dyDescent="0.25">
      <c r="A402" s="3">
        <f>TITRES_STAT!B405</f>
        <v>42591</v>
      </c>
      <c r="B402" s="6">
        <f>TITRES_STAT!C405</f>
        <v>8.84</v>
      </c>
      <c r="C402" s="6">
        <f>TITRES_STAT!D405</f>
        <v>3.7303999999999999</v>
      </c>
      <c r="D402" s="6">
        <f>TITRES_STAT!E405</f>
        <v>0</v>
      </c>
      <c r="E402" s="2">
        <f t="shared" si="24"/>
        <v>911501</v>
      </c>
      <c r="F402" s="6" t="str">
        <f t="shared" si="27"/>
        <v>NEUTRAL</v>
      </c>
      <c r="G402" s="6" t="str">
        <f t="shared" si="26"/>
        <v>NEUTRAL</v>
      </c>
      <c r="H402" s="6" t="str">
        <f t="shared" si="25"/>
        <v>NEUTRAL</v>
      </c>
    </row>
    <row r="403" spans="1:8" ht="13.5" x14ac:dyDescent="0.25">
      <c r="A403" s="3">
        <f>TITRES_STAT!B406</f>
        <v>42592</v>
      </c>
      <c r="B403" s="6">
        <f>TITRES_STAT!C406</f>
        <v>8.84</v>
      </c>
      <c r="C403" s="6">
        <f>TITRES_STAT!D406</f>
        <v>3.7303999999999999</v>
      </c>
      <c r="D403" s="6">
        <f>TITRES_STAT!E406</f>
        <v>0</v>
      </c>
      <c r="E403" s="2">
        <f t="shared" si="24"/>
        <v>911501</v>
      </c>
      <c r="F403" s="6" t="str">
        <f t="shared" si="27"/>
        <v>NEUTRAL</v>
      </c>
      <c r="G403" s="6" t="str">
        <f t="shared" si="26"/>
        <v>NEUTRAL</v>
      </c>
      <c r="H403" s="6" t="str">
        <f t="shared" si="25"/>
        <v>NEUTRAL</v>
      </c>
    </row>
    <row r="404" spans="1:8" ht="13.5" x14ac:dyDescent="0.25">
      <c r="A404" s="3">
        <f>TITRES_STAT!B407</f>
        <v>42593</v>
      </c>
      <c r="B404" s="6">
        <f>TITRES_STAT!C407</f>
        <v>8.84</v>
      </c>
      <c r="C404" s="6">
        <f>TITRES_STAT!D407</f>
        <v>3.7303999999999999</v>
      </c>
      <c r="D404" s="6">
        <f>TITRES_STAT!E407</f>
        <v>0</v>
      </c>
      <c r="E404" s="2">
        <f t="shared" si="24"/>
        <v>911501</v>
      </c>
      <c r="F404" s="6" t="str">
        <f t="shared" si="27"/>
        <v>NEUTRAL</v>
      </c>
      <c r="G404" s="6" t="str">
        <f t="shared" si="26"/>
        <v>NEUTRAL</v>
      </c>
      <c r="H404" s="6" t="str">
        <f t="shared" si="25"/>
        <v>NEUTRAL</v>
      </c>
    </row>
    <row r="405" spans="1:8" ht="13.5" x14ac:dyDescent="0.25">
      <c r="A405" s="3">
        <f>TITRES_STAT!B408</f>
        <v>42594</v>
      </c>
      <c r="B405" s="6">
        <f>TITRES_STAT!C408</f>
        <v>8.8000000000000007</v>
      </c>
      <c r="C405" s="6">
        <f>TITRES_STAT!D408</f>
        <v>3.7136</v>
      </c>
      <c r="D405" s="6">
        <f>TITRES_STAT!E408</f>
        <v>1</v>
      </c>
      <c r="E405" s="2">
        <f t="shared" si="24"/>
        <v>911500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8.8000000000000007</v>
      </c>
      <c r="C406" s="6">
        <f>TITRES_STAT!D409</f>
        <v>3.7136</v>
      </c>
      <c r="D406" s="6">
        <f>TITRES_STAT!E409</f>
        <v>0</v>
      </c>
      <c r="E406" s="2">
        <f t="shared" si="24"/>
        <v>911500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8.8000000000000007</v>
      </c>
      <c r="C407" s="6">
        <f>TITRES_STAT!D410</f>
        <v>3.7136</v>
      </c>
      <c r="D407" s="6">
        <f>TITRES_STAT!E410</f>
        <v>0</v>
      </c>
      <c r="E407" s="2">
        <f t="shared" si="24"/>
        <v>911500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8.8000000000000007</v>
      </c>
      <c r="C408" s="6">
        <f>TITRES_STAT!D411</f>
        <v>3.7136</v>
      </c>
      <c r="D408" s="6">
        <f>TITRES_STAT!E411</f>
        <v>0</v>
      </c>
      <c r="E408" s="2">
        <f t="shared" si="24"/>
        <v>911500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8.84</v>
      </c>
      <c r="C409" s="6">
        <f>TITRES_STAT!D412</f>
        <v>3.7303999999999999</v>
      </c>
      <c r="D409" s="6">
        <f>TITRES_STAT!E412</f>
        <v>408</v>
      </c>
      <c r="E409" s="2">
        <f t="shared" si="24"/>
        <v>911908</v>
      </c>
      <c r="F409" s="6" t="str">
        <f t="shared" si="27"/>
        <v>BULLISH</v>
      </c>
      <c r="G409" s="6" t="str">
        <f t="shared" si="26"/>
        <v>NEUTRAL</v>
      </c>
      <c r="H409" s="6" t="str">
        <f t="shared" si="25"/>
        <v>NEUTRAL</v>
      </c>
    </row>
    <row r="410" spans="1:8" ht="13.5" x14ac:dyDescent="0.25">
      <c r="A410" s="3">
        <f>TITRES_STAT!B413</f>
        <v>42601</v>
      </c>
      <c r="B410" s="6">
        <f>TITRES_STAT!C413</f>
        <v>8.84</v>
      </c>
      <c r="C410" s="6">
        <f>TITRES_STAT!D413</f>
        <v>3.7303999999999999</v>
      </c>
      <c r="D410" s="6">
        <f>TITRES_STAT!E413</f>
        <v>0</v>
      </c>
      <c r="E410" s="2">
        <f t="shared" si="24"/>
        <v>911908</v>
      </c>
      <c r="F410" s="6" t="str">
        <f t="shared" si="27"/>
        <v>BULLISH</v>
      </c>
      <c r="G410" s="6" t="str">
        <f t="shared" si="26"/>
        <v>NEUTRAL</v>
      </c>
      <c r="H410" s="6" t="str">
        <f t="shared" si="25"/>
        <v>CONFIRMED BULLISH</v>
      </c>
    </row>
    <row r="411" spans="1:8" ht="13.5" x14ac:dyDescent="0.25">
      <c r="A411" s="3">
        <f>TITRES_STAT!B414</f>
        <v>42604</v>
      </c>
      <c r="B411" s="6">
        <f>TITRES_STAT!C414</f>
        <v>8.84</v>
      </c>
      <c r="C411" s="6">
        <f>TITRES_STAT!D414</f>
        <v>3.7303999999999999</v>
      </c>
      <c r="D411" s="6">
        <f>TITRES_STAT!E414</f>
        <v>0</v>
      </c>
      <c r="E411" s="2">
        <f t="shared" si="24"/>
        <v>911908</v>
      </c>
      <c r="F411" s="6" t="str">
        <f t="shared" si="27"/>
        <v>BULLISH</v>
      </c>
      <c r="G411" s="6" t="str">
        <f t="shared" si="26"/>
        <v>NEUTRAL</v>
      </c>
      <c r="H411" s="6" t="str">
        <f t="shared" si="25"/>
        <v>CONFIRMED BULLISH</v>
      </c>
    </row>
    <row r="412" spans="1:8" ht="13.5" x14ac:dyDescent="0.25">
      <c r="A412" s="3">
        <f>TITRES_STAT!B415</f>
        <v>42605</v>
      </c>
      <c r="B412" s="6">
        <f>TITRES_STAT!C415</f>
        <v>8.58</v>
      </c>
      <c r="C412" s="6">
        <f>TITRES_STAT!D415</f>
        <v>3.6206999999999998</v>
      </c>
      <c r="D412" s="6">
        <f>TITRES_STAT!E415</f>
        <v>1840</v>
      </c>
      <c r="E412" s="2">
        <f t="shared" si="24"/>
        <v>910068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8.83</v>
      </c>
      <c r="C413" s="6">
        <f>TITRES_STAT!D416</f>
        <v>3.7262</v>
      </c>
      <c r="D413" s="6">
        <f>TITRES_STAT!E416</f>
        <v>5</v>
      </c>
      <c r="E413" s="2">
        <f t="shared" si="24"/>
        <v>910073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BEARISH DIVERGENCE</v>
      </c>
    </row>
    <row r="414" spans="1:8" ht="13.5" x14ac:dyDescent="0.25">
      <c r="A414" s="3">
        <f>TITRES_STAT!B417</f>
        <v>42607</v>
      </c>
      <c r="B414" s="6">
        <f>TITRES_STAT!C417</f>
        <v>8.83</v>
      </c>
      <c r="C414" s="6">
        <f>TITRES_STAT!D417</f>
        <v>3.7262</v>
      </c>
      <c r="D414" s="6">
        <f>TITRES_STAT!E417</f>
        <v>0</v>
      </c>
      <c r="E414" s="2">
        <f t="shared" si="24"/>
        <v>910073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8.83</v>
      </c>
      <c r="C415" s="6">
        <f>TITRES_STAT!D418</f>
        <v>3.7262</v>
      </c>
      <c r="D415" s="6">
        <f>TITRES_STAT!E418</f>
        <v>2910</v>
      </c>
      <c r="E415" s="2">
        <f t="shared" si="24"/>
        <v>910073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42611</v>
      </c>
      <c r="B416" s="6">
        <f>TITRES_STAT!C419</f>
        <v>8.83</v>
      </c>
      <c r="C416" s="6">
        <f>TITRES_STAT!D419</f>
        <v>3.7262</v>
      </c>
      <c r="D416" s="6">
        <f>TITRES_STAT!E419</f>
        <v>0</v>
      </c>
      <c r="E416" s="2">
        <f t="shared" si="24"/>
        <v>910073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42612</v>
      </c>
      <c r="B417" s="6">
        <f>TITRES_STAT!C420</f>
        <v>8.99</v>
      </c>
      <c r="C417" s="6">
        <f>TITRES_STAT!D420</f>
        <v>3.7936999999999999</v>
      </c>
      <c r="D417" s="6">
        <f>TITRES_STAT!E420</f>
        <v>1000</v>
      </c>
      <c r="E417" s="2">
        <f t="shared" si="24"/>
        <v>911073</v>
      </c>
      <c r="F417" s="6" t="str">
        <f t="shared" si="27"/>
        <v>BULLISH</v>
      </c>
      <c r="G417" s="6" t="str">
        <f t="shared" si="26"/>
        <v>NEUTRAL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8.99</v>
      </c>
      <c r="C418" s="6">
        <f>TITRES_STAT!D421</f>
        <v>3.7936999999999999</v>
      </c>
      <c r="D418" s="6">
        <f>TITRES_STAT!E421</f>
        <v>0</v>
      </c>
      <c r="E418" s="2">
        <f t="shared" si="24"/>
        <v>911073</v>
      </c>
      <c r="F418" s="6" t="str">
        <f t="shared" si="27"/>
        <v>BULLISH</v>
      </c>
      <c r="G418" s="6" t="str">
        <f t="shared" si="26"/>
        <v>NEUTRAL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9.25</v>
      </c>
      <c r="C419" s="6">
        <f>TITRES_STAT!D422</f>
        <v>3.9035000000000002</v>
      </c>
      <c r="D419" s="6">
        <f>TITRES_STAT!E422</f>
        <v>10879</v>
      </c>
      <c r="E419" s="2">
        <f t="shared" si="24"/>
        <v>921952</v>
      </c>
      <c r="F419" s="6" t="str">
        <f t="shared" si="27"/>
        <v>BULLISH</v>
      </c>
      <c r="G419" s="6" t="str">
        <f t="shared" si="26"/>
        <v>NEUTRAL</v>
      </c>
      <c r="H419" s="6" t="str">
        <f t="shared" si="25"/>
        <v>CONFIRMED BULLISH</v>
      </c>
    </row>
    <row r="420" spans="1:8" ht="13.5" x14ac:dyDescent="0.25">
      <c r="A420" s="3">
        <f>TITRES_STAT!B423</f>
        <v>42615</v>
      </c>
      <c r="B420" s="6">
        <f>TITRES_STAT!C423</f>
        <v>9.5</v>
      </c>
      <c r="C420" s="6">
        <f>TITRES_STAT!D423</f>
        <v>4.0090000000000003</v>
      </c>
      <c r="D420" s="6">
        <f>TITRES_STAT!E423</f>
        <v>7050</v>
      </c>
      <c r="E420" s="2">
        <f t="shared" si="24"/>
        <v>929002</v>
      </c>
      <c r="F420" s="6" t="str">
        <f t="shared" si="27"/>
        <v>BULLISH</v>
      </c>
      <c r="G420" s="6" t="str">
        <f t="shared" si="26"/>
        <v>STRONG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9.5</v>
      </c>
      <c r="C421" s="6">
        <f>TITRES_STAT!D424</f>
        <v>4.0090000000000003</v>
      </c>
      <c r="D421" s="6">
        <f>TITRES_STAT!E424</f>
        <v>0</v>
      </c>
      <c r="E421" s="2">
        <f t="shared" si="24"/>
        <v>929002</v>
      </c>
      <c r="F421" s="6" t="str">
        <f t="shared" si="27"/>
        <v>BULLISH</v>
      </c>
      <c r="G421" s="6" t="str">
        <f t="shared" si="26"/>
        <v>STRONG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9.24</v>
      </c>
      <c r="C422" s="6">
        <f>TITRES_STAT!D425</f>
        <v>3.8992</v>
      </c>
      <c r="D422" s="6">
        <f>TITRES_STAT!E425</f>
        <v>50</v>
      </c>
      <c r="E422" s="2">
        <f t="shared" si="24"/>
        <v>928952</v>
      </c>
      <c r="F422" s="6" t="str">
        <f t="shared" si="27"/>
        <v>BULLISH</v>
      </c>
      <c r="G422" s="6" t="str">
        <f t="shared" si="26"/>
        <v>NEUTRAL</v>
      </c>
      <c r="H422" s="6" t="str">
        <f t="shared" si="25"/>
        <v>CONFIRMED BULLISH</v>
      </c>
    </row>
    <row r="423" spans="1:8" ht="13.5" x14ac:dyDescent="0.25">
      <c r="A423" s="3">
        <f>TITRES_STAT!B426</f>
        <v>42620</v>
      </c>
      <c r="B423" s="6">
        <f>TITRES_STAT!C426</f>
        <v>9.24</v>
      </c>
      <c r="C423" s="6">
        <f>TITRES_STAT!D426</f>
        <v>3.8992</v>
      </c>
      <c r="D423" s="6">
        <f>TITRES_STAT!E426</f>
        <v>0</v>
      </c>
      <c r="E423" s="2">
        <f t="shared" si="24"/>
        <v>928952</v>
      </c>
      <c r="F423" s="6" t="str">
        <f t="shared" si="27"/>
        <v>BULLISH</v>
      </c>
      <c r="G423" s="6" t="str">
        <f t="shared" si="26"/>
        <v>NEUTRAL</v>
      </c>
      <c r="H423" s="6" t="str">
        <f t="shared" si="25"/>
        <v>CONFIRMED BULLISH</v>
      </c>
    </row>
    <row r="424" spans="1:8" ht="13.5" x14ac:dyDescent="0.25">
      <c r="A424" s="3">
        <f>TITRES_STAT!B427</f>
        <v>42621</v>
      </c>
      <c r="B424" s="6">
        <f>TITRES_STAT!C427</f>
        <v>9.24</v>
      </c>
      <c r="C424" s="6">
        <f>TITRES_STAT!D427</f>
        <v>3.8992</v>
      </c>
      <c r="D424" s="6">
        <f>TITRES_STAT!E427</f>
        <v>0</v>
      </c>
      <c r="E424" s="2">
        <f t="shared" si="24"/>
        <v>928952</v>
      </c>
      <c r="F424" s="6" t="str">
        <f t="shared" si="27"/>
        <v>BULLISH</v>
      </c>
      <c r="G424" s="6" t="str">
        <f t="shared" si="26"/>
        <v>NEUTRAL</v>
      </c>
      <c r="H424" s="6" t="str">
        <f t="shared" si="25"/>
        <v>BULLISH DIVERGENCE</v>
      </c>
    </row>
    <row r="425" spans="1:8" ht="13.5" x14ac:dyDescent="0.25">
      <c r="A425" s="3">
        <f>TITRES_STAT!B428</f>
        <v>42622</v>
      </c>
      <c r="B425" s="6">
        <f>TITRES_STAT!C428</f>
        <v>9.24</v>
      </c>
      <c r="C425" s="6">
        <f>TITRES_STAT!D428</f>
        <v>3.8992</v>
      </c>
      <c r="D425" s="6">
        <f>TITRES_STAT!E428</f>
        <v>215</v>
      </c>
      <c r="E425" s="2">
        <f t="shared" si="24"/>
        <v>928952</v>
      </c>
      <c r="F425" s="6" t="str">
        <f t="shared" si="27"/>
        <v>BEARISH</v>
      </c>
      <c r="G425" s="6" t="str">
        <f t="shared" si="26"/>
        <v>NEUTRAL</v>
      </c>
      <c r="H425" s="6" t="str">
        <f t="shared" si="25"/>
        <v>CONFIRMED BEARISH</v>
      </c>
    </row>
    <row r="426" spans="1:8" ht="13.5" x14ac:dyDescent="0.25">
      <c r="A426" s="3">
        <f>TITRES_STAT!B429</f>
        <v>42627</v>
      </c>
      <c r="B426" s="6">
        <f>TITRES_STAT!C429</f>
        <v>9.24</v>
      </c>
      <c r="C426" s="6">
        <f>TITRES_STAT!D429</f>
        <v>3.8992</v>
      </c>
      <c r="D426" s="6">
        <f>TITRES_STAT!E429</f>
        <v>215</v>
      </c>
      <c r="E426" s="2">
        <f t="shared" si="24"/>
        <v>928952</v>
      </c>
      <c r="F426" s="6" t="str">
        <f t="shared" si="27"/>
        <v>BEARISH</v>
      </c>
      <c r="G426" s="6" t="str">
        <f t="shared" si="26"/>
        <v>NEUTRAL</v>
      </c>
      <c r="H426" s="6" t="str">
        <f t="shared" si="25"/>
        <v>CONFIRMED BEARISH</v>
      </c>
    </row>
    <row r="427" spans="1:8" ht="13.5" x14ac:dyDescent="0.25">
      <c r="A427" s="3">
        <f>TITRES_STAT!B430</f>
        <v>42628</v>
      </c>
      <c r="B427" s="6">
        <f>TITRES_STAT!C430</f>
        <v>9.24</v>
      </c>
      <c r="C427" s="6">
        <f>TITRES_STAT!D430</f>
        <v>3.8992</v>
      </c>
      <c r="D427" s="6">
        <f>TITRES_STAT!E430</f>
        <v>13</v>
      </c>
      <c r="E427" s="2">
        <f t="shared" si="24"/>
        <v>928952</v>
      </c>
      <c r="F427" s="6" t="str">
        <f t="shared" si="27"/>
        <v>NEUTRAL</v>
      </c>
      <c r="G427" s="6" t="str">
        <f t="shared" si="26"/>
        <v>NEUTRAL</v>
      </c>
      <c r="H427" s="6" t="str">
        <f t="shared" si="25"/>
        <v>NEUTRAL</v>
      </c>
    </row>
    <row r="428" spans="1:8" ht="13.5" x14ac:dyDescent="0.25">
      <c r="A428" s="3">
        <f>TITRES_STAT!B431</f>
        <v>42629</v>
      </c>
      <c r="B428" s="6">
        <f>TITRES_STAT!C431</f>
        <v>9.24</v>
      </c>
      <c r="C428" s="6">
        <f>TITRES_STAT!D431</f>
        <v>3.8992</v>
      </c>
      <c r="D428" s="6">
        <f>TITRES_STAT!E431</f>
        <v>10</v>
      </c>
      <c r="E428" s="2">
        <f t="shared" si="24"/>
        <v>928952</v>
      </c>
      <c r="F428" s="6" t="str">
        <f t="shared" si="27"/>
        <v>NEUTRAL</v>
      </c>
      <c r="G428" s="6" t="str">
        <f t="shared" si="26"/>
        <v>NEUTRAL</v>
      </c>
      <c r="H428" s="6" t="str">
        <f t="shared" si="25"/>
        <v>NEUTRAL</v>
      </c>
    </row>
    <row r="429" spans="1:8" ht="13.5" x14ac:dyDescent="0.25">
      <c r="A429" s="3">
        <f>TITRES_STAT!B432</f>
        <v>42632</v>
      </c>
      <c r="B429" s="6">
        <f>TITRES_STAT!C432</f>
        <v>9.23</v>
      </c>
      <c r="C429" s="6">
        <f>TITRES_STAT!D432</f>
        <v>3.895</v>
      </c>
      <c r="D429" s="6">
        <f>TITRES_STAT!E432</f>
        <v>14</v>
      </c>
      <c r="E429" s="2">
        <f t="shared" si="24"/>
        <v>928938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9.1999999999999993</v>
      </c>
      <c r="C430" s="6">
        <f>TITRES_STAT!D433</f>
        <v>3.8824000000000001</v>
      </c>
      <c r="D430" s="6">
        <f>TITRES_STAT!E433</f>
        <v>14</v>
      </c>
      <c r="E430" s="2">
        <f t="shared" si="24"/>
        <v>928924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9.1999999999999993</v>
      </c>
      <c r="C431" s="6">
        <f>TITRES_STAT!D434</f>
        <v>3.8824000000000001</v>
      </c>
      <c r="D431" s="6">
        <f>TITRES_STAT!E434</f>
        <v>12</v>
      </c>
      <c r="E431" s="2">
        <f t="shared" si="24"/>
        <v>928924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9.1999999999999993</v>
      </c>
      <c r="C432" s="6">
        <f>TITRES_STAT!D435</f>
        <v>3.8824000000000001</v>
      </c>
      <c r="D432" s="6">
        <f>TITRES_STAT!E435</f>
        <v>395</v>
      </c>
      <c r="E432" s="2">
        <f t="shared" si="24"/>
        <v>928924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9.1999999999999993</v>
      </c>
      <c r="C433" s="6">
        <f>TITRES_STAT!D436</f>
        <v>3.8824000000000001</v>
      </c>
      <c r="D433" s="6">
        <f>TITRES_STAT!E436</f>
        <v>13</v>
      </c>
      <c r="E433" s="2">
        <f t="shared" si="24"/>
        <v>928924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9.23</v>
      </c>
      <c r="C434" s="6">
        <f>TITRES_STAT!D437</f>
        <v>3.895</v>
      </c>
      <c r="D434" s="6">
        <f>TITRES_STAT!E437</f>
        <v>13</v>
      </c>
      <c r="E434" s="2">
        <f t="shared" si="24"/>
        <v>928937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NEUTRAL</v>
      </c>
    </row>
    <row r="435" spans="1:8" ht="13.5" x14ac:dyDescent="0.25">
      <c r="A435" s="3">
        <f>TITRES_STAT!B438</f>
        <v>42640</v>
      </c>
      <c r="B435" s="6">
        <f>TITRES_STAT!C438</f>
        <v>9.23</v>
      </c>
      <c r="C435" s="6">
        <f>TITRES_STAT!D438</f>
        <v>3.895</v>
      </c>
      <c r="D435" s="6">
        <f>TITRES_STAT!E438</f>
        <v>10</v>
      </c>
      <c r="E435" s="2">
        <f t="shared" si="24"/>
        <v>928937</v>
      </c>
      <c r="F435" s="6" t="str">
        <f t="shared" si="27"/>
        <v>BULLISH</v>
      </c>
      <c r="G435" s="6" t="str">
        <f t="shared" si="26"/>
        <v>NEUTRAL</v>
      </c>
      <c r="H435" s="6" t="str">
        <f t="shared" si="25"/>
        <v>CONFIRMED BULLISH</v>
      </c>
    </row>
    <row r="436" spans="1:8" ht="13.5" x14ac:dyDescent="0.25">
      <c r="A436" s="3">
        <f>TITRES_STAT!B439</f>
        <v>42641</v>
      </c>
      <c r="B436" s="6">
        <f>TITRES_STAT!C439</f>
        <v>9.23</v>
      </c>
      <c r="C436" s="6">
        <f>TITRES_STAT!D439</f>
        <v>3.895</v>
      </c>
      <c r="D436" s="6">
        <f>TITRES_STAT!E439</f>
        <v>14</v>
      </c>
      <c r="E436" s="2">
        <f t="shared" si="24"/>
        <v>928937</v>
      </c>
      <c r="F436" s="6" t="str">
        <f t="shared" si="27"/>
        <v>BULLISH</v>
      </c>
      <c r="G436" s="6" t="str">
        <f t="shared" si="26"/>
        <v>NEUTRAL</v>
      </c>
      <c r="H436" s="6" t="str">
        <f t="shared" si="25"/>
        <v>CONFIRMED BULLISH</v>
      </c>
    </row>
    <row r="437" spans="1:8" ht="13.5" x14ac:dyDescent="0.25">
      <c r="A437" s="3">
        <f>TITRES_STAT!B440</f>
        <v>42642</v>
      </c>
      <c r="B437" s="6">
        <f>TITRES_STAT!C440</f>
        <v>9.23</v>
      </c>
      <c r="C437" s="6">
        <f>TITRES_STAT!D440</f>
        <v>3.895</v>
      </c>
      <c r="D437" s="6">
        <f>TITRES_STAT!E440</f>
        <v>1560</v>
      </c>
      <c r="E437" s="2">
        <f t="shared" si="24"/>
        <v>928937</v>
      </c>
      <c r="F437" s="6" t="str">
        <f t="shared" si="27"/>
        <v>BULLISH</v>
      </c>
      <c r="G437" s="6" t="str">
        <f t="shared" si="26"/>
        <v>NEUTRAL</v>
      </c>
      <c r="H437" s="6" t="str">
        <f t="shared" si="25"/>
        <v>CONFIRMED BULLISH</v>
      </c>
    </row>
    <row r="438" spans="1:8" ht="13.5" x14ac:dyDescent="0.25">
      <c r="A438" s="3">
        <f>TITRES_STAT!B441</f>
        <v>42643</v>
      </c>
      <c r="B438" s="6">
        <f>TITRES_STAT!C441</f>
        <v>9.23</v>
      </c>
      <c r="C438" s="6">
        <f>TITRES_STAT!D441</f>
        <v>3.895</v>
      </c>
      <c r="D438" s="6">
        <f>TITRES_STAT!E441</f>
        <v>15</v>
      </c>
      <c r="E438" s="2">
        <f t="shared" si="24"/>
        <v>928937</v>
      </c>
      <c r="F438" s="6" t="str">
        <f t="shared" si="27"/>
        <v>BULLISH</v>
      </c>
      <c r="G438" s="6" t="str">
        <f t="shared" si="26"/>
        <v>NEUTRAL</v>
      </c>
      <c r="H438" s="6" t="str">
        <f t="shared" si="25"/>
        <v>CONFIRMED BULLISH</v>
      </c>
    </row>
    <row r="439" spans="1:8" ht="13.5" x14ac:dyDescent="0.25">
      <c r="A439" s="3">
        <f>TITRES_STAT!B442</f>
        <v>42647</v>
      </c>
      <c r="B439" s="6">
        <f>TITRES_STAT!C442</f>
        <v>9.23</v>
      </c>
      <c r="C439" s="6">
        <f>TITRES_STAT!D442</f>
        <v>3.895</v>
      </c>
      <c r="D439" s="6">
        <f>TITRES_STAT!E442</f>
        <v>23</v>
      </c>
      <c r="E439" s="2">
        <f t="shared" si="24"/>
        <v>928937</v>
      </c>
      <c r="F439" s="6" t="str">
        <f t="shared" si="27"/>
        <v>NEUTRAL</v>
      </c>
      <c r="G439" s="6" t="str">
        <f t="shared" si="26"/>
        <v>NEUTRAL</v>
      </c>
      <c r="H439" s="6" t="str">
        <f t="shared" si="25"/>
        <v>NEUTRAL</v>
      </c>
    </row>
    <row r="440" spans="1:8" ht="13.5" x14ac:dyDescent="0.25">
      <c r="A440" s="3">
        <f>TITRES_STAT!B443</f>
        <v>42648</v>
      </c>
      <c r="B440" s="6">
        <f>TITRES_STAT!C443</f>
        <v>9.2100000000000009</v>
      </c>
      <c r="C440" s="6">
        <f>TITRES_STAT!D443</f>
        <v>3.8866000000000001</v>
      </c>
      <c r="D440" s="6">
        <f>TITRES_STAT!E443</f>
        <v>10</v>
      </c>
      <c r="E440" s="2">
        <f t="shared" si="24"/>
        <v>928927</v>
      </c>
      <c r="F440" s="6" t="str">
        <f t="shared" si="27"/>
        <v>BEARISH</v>
      </c>
      <c r="G440" s="6" t="str">
        <f t="shared" si="26"/>
        <v>NEUTRAL</v>
      </c>
      <c r="H440" s="6" t="str">
        <f t="shared" si="25"/>
        <v>CONFIRMED BEARISH</v>
      </c>
    </row>
    <row r="441" spans="1:8" ht="13.5" x14ac:dyDescent="0.25">
      <c r="A441" s="3">
        <f>TITRES_STAT!B444</f>
        <v>42649</v>
      </c>
      <c r="B441" s="6">
        <f>TITRES_STAT!C444</f>
        <v>9.2100000000000009</v>
      </c>
      <c r="C441" s="6">
        <f>TITRES_STAT!D444</f>
        <v>3.8866000000000001</v>
      </c>
      <c r="D441" s="6">
        <f>TITRES_STAT!E444</f>
        <v>0</v>
      </c>
      <c r="E441" s="2">
        <f t="shared" si="24"/>
        <v>928927</v>
      </c>
      <c r="F441" s="6" t="str">
        <f t="shared" si="27"/>
        <v>BEARISH</v>
      </c>
      <c r="G441" s="6" t="str">
        <f t="shared" si="26"/>
        <v>NEUTRAL</v>
      </c>
      <c r="H441" s="6" t="str">
        <f t="shared" si="25"/>
        <v>CONFIRMED BEARISH</v>
      </c>
    </row>
    <row r="442" spans="1:8" ht="13.5" x14ac:dyDescent="0.25">
      <c r="A442" s="3">
        <f>TITRES_STAT!B445</f>
        <v>42650</v>
      </c>
      <c r="B442" s="6">
        <f>TITRES_STAT!C445</f>
        <v>9.2200000000000006</v>
      </c>
      <c r="C442" s="6">
        <f>TITRES_STAT!D445</f>
        <v>3.8908</v>
      </c>
      <c r="D442" s="6">
        <f>TITRES_STAT!E445</f>
        <v>24</v>
      </c>
      <c r="E442" s="2">
        <f t="shared" si="24"/>
        <v>928951</v>
      </c>
      <c r="F442" s="6" t="str">
        <f t="shared" si="27"/>
        <v>BULLISH</v>
      </c>
      <c r="G442" s="6" t="str">
        <f t="shared" si="26"/>
        <v>NEUTRAL</v>
      </c>
      <c r="H442" s="6" t="str">
        <f t="shared" si="25"/>
        <v>BULLISH DIVERGENCE</v>
      </c>
    </row>
    <row r="443" spans="1:8" ht="13.5" x14ac:dyDescent="0.25">
      <c r="A443" s="3">
        <f>TITRES_STAT!B446</f>
        <v>42653</v>
      </c>
      <c r="B443" s="6">
        <f>TITRES_STAT!C446</f>
        <v>9.2200000000000006</v>
      </c>
      <c r="C443" s="6">
        <f>TITRES_STAT!D446</f>
        <v>3.8908</v>
      </c>
      <c r="D443" s="6">
        <f>TITRES_STAT!E446</f>
        <v>10</v>
      </c>
      <c r="E443" s="2">
        <f t="shared" si="24"/>
        <v>928951</v>
      </c>
      <c r="F443" s="6" t="str">
        <f t="shared" si="27"/>
        <v>BULLISH</v>
      </c>
      <c r="G443" s="6" t="str">
        <f t="shared" si="26"/>
        <v>NEUTRAL</v>
      </c>
      <c r="H443" s="6" t="str">
        <f t="shared" si="25"/>
        <v>BULLISH DIVERGENCE</v>
      </c>
    </row>
    <row r="444" spans="1:8" ht="13.5" x14ac:dyDescent="0.25">
      <c r="A444" s="3">
        <f>TITRES_STAT!B447</f>
        <v>42654</v>
      </c>
      <c r="B444" s="6">
        <f>TITRES_STAT!C447</f>
        <v>9.1999999999999993</v>
      </c>
      <c r="C444" s="6">
        <f>TITRES_STAT!D447</f>
        <v>3.8824000000000001</v>
      </c>
      <c r="D444" s="6">
        <f>TITRES_STAT!E447</f>
        <v>90</v>
      </c>
      <c r="E444" s="2">
        <f t="shared" si="24"/>
        <v>928861</v>
      </c>
      <c r="F444" s="6" t="str">
        <f t="shared" si="27"/>
        <v>BEARISH</v>
      </c>
      <c r="G444" s="6" t="str">
        <f t="shared" si="26"/>
        <v>NEUTRAL</v>
      </c>
      <c r="H444" s="6" t="str">
        <f t="shared" si="25"/>
        <v>CONFIRMED BEARISH</v>
      </c>
    </row>
    <row r="445" spans="1:8" ht="13.5" x14ac:dyDescent="0.25">
      <c r="A445" s="3">
        <f>TITRES_STAT!B448</f>
        <v>42655</v>
      </c>
      <c r="B445" s="6">
        <f>TITRES_STAT!C448</f>
        <v>9.1999999999999993</v>
      </c>
      <c r="C445" s="6">
        <f>TITRES_STAT!D448</f>
        <v>3.8824000000000001</v>
      </c>
      <c r="D445" s="6">
        <f>TITRES_STAT!E448</f>
        <v>15</v>
      </c>
      <c r="E445" s="2">
        <f t="shared" si="24"/>
        <v>928861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CONFIRMED BEARISH</v>
      </c>
    </row>
    <row r="446" spans="1:8" ht="13.5" x14ac:dyDescent="0.25">
      <c r="A446" s="3">
        <f>TITRES_STAT!B449</f>
        <v>42656</v>
      </c>
      <c r="B446" s="6">
        <f>TITRES_STAT!C449</f>
        <v>9.1999999999999993</v>
      </c>
      <c r="C446" s="6">
        <f>TITRES_STAT!D449</f>
        <v>3.8824000000000001</v>
      </c>
      <c r="D446" s="6">
        <f>TITRES_STAT!E449</f>
        <v>10</v>
      </c>
      <c r="E446" s="2">
        <f t="shared" si="24"/>
        <v>928861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9.1999999999999993</v>
      </c>
      <c r="C447" s="6">
        <f>TITRES_STAT!D450</f>
        <v>3.8824000000000001</v>
      </c>
      <c r="D447" s="6">
        <f>TITRES_STAT!E450</f>
        <v>110</v>
      </c>
      <c r="E447" s="2">
        <f t="shared" si="24"/>
        <v>928861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9.2200000000000006</v>
      </c>
      <c r="C448" s="6">
        <f>TITRES_STAT!D451</f>
        <v>3.8908</v>
      </c>
      <c r="D448" s="6">
        <f>TITRES_STAT!E451</f>
        <v>2</v>
      </c>
      <c r="E448" s="2">
        <f t="shared" si="24"/>
        <v>928863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NEUTRAL</v>
      </c>
    </row>
    <row r="449" spans="1:8" ht="13.5" x14ac:dyDescent="0.25">
      <c r="A449" s="3">
        <f>TITRES_STAT!B452</f>
        <v>42661</v>
      </c>
      <c r="B449" s="6">
        <f>TITRES_STAT!C452</f>
        <v>9.2200000000000006</v>
      </c>
      <c r="C449" s="6">
        <f>TITRES_STAT!D452</f>
        <v>3.8908</v>
      </c>
      <c r="D449" s="6">
        <f>TITRES_STAT!E452</f>
        <v>0</v>
      </c>
      <c r="E449" s="2">
        <f t="shared" si="24"/>
        <v>928863</v>
      </c>
      <c r="F449" s="6" t="str">
        <f t="shared" si="27"/>
        <v>BULLISH</v>
      </c>
      <c r="G449" s="6" t="str">
        <f t="shared" si="26"/>
        <v>NEUTRAL</v>
      </c>
      <c r="H449" s="6" t="str">
        <f t="shared" si="25"/>
        <v>CONFIRMED BULLISH</v>
      </c>
    </row>
    <row r="450" spans="1:8" ht="13.5" x14ac:dyDescent="0.25">
      <c r="A450" s="3">
        <f>TITRES_STAT!B453</f>
        <v>42662</v>
      </c>
      <c r="B450" s="6">
        <f>TITRES_STAT!C453</f>
        <v>9.2200000000000006</v>
      </c>
      <c r="C450" s="6">
        <f>TITRES_STAT!D453</f>
        <v>3.8908</v>
      </c>
      <c r="D450" s="6">
        <f>TITRES_STAT!E453</f>
        <v>0</v>
      </c>
      <c r="E450" s="2">
        <f t="shared" si="24"/>
        <v>928863</v>
      </c>
      <c r="F450" s="6" t="str">
        <f t="shared" si="27"/>
        <v>BULLISH</v>
      </c>
      <c r="G450" s="6" t="str">
        <f t="shared" si="26"/>
        <v>NEUTRAL</v>
      </c>
      <c r="H450" s="6" t="str">
        <f t="shared" si="25"/>
        <v>CONFIRMED BULLISH</v>
      </c>
    </row>
    <row r="451" spans="1:8" ht="13.5" x14ac:dyDescent="0.25">
      <c r="A451" s="3">
        <f>TITRES_STAT!B454</f>
        <v>42663</v>
      </c>
      <c r="B451" s="6">
        <f>TITRES_STAT!C454</f>
        <v>9.15</v>
      </c>
      <c r="C451" s="6">
        <f>TITRES_STAT!D454</f>
        <v>3.8613</v>
      </c>
      <c r="D451" s="6">
        <f>TITRES_STAT!E454</f>
        <v>115</v>
      </c>
      <c r="E451" s="2">
        <f t="shared" si="24"/>
        <v>928748</v>
      </c>
      <c r="F451" s="6" t="str">
        <f t="shared" si="27"/>
        <v>BEARISH</v>
      </c>
      <c r="G451" s="6" t="str">
        <f t="shared" si="26"/>
        <v>NEUTRAL</v>
      </c>
      <c r="H451" s="6" t="str">
        <f t="shared" si="25"/>
        <v>CONFIRMED BEARISH</v>
      </c>
    </row>
    <row r="452" spans="1:8" ht="13.5" x14ac:dyDescent="0.25">
      <c r="A452" s="3">
        <f>TITRES_STAT!B455</f>
        <v>42664</v>
      </c>
      <c r="B452" s="6">
        <f>TITRES_STAT!C455</f>
        <v>9.18</v>
      </c>
      <c r="C452" s="6">
        <f>TITRES_STAT!D455</f>
        <v>3.8738999999999999</v>
      </c>
      <c r="D452" s="6">
        <f>TITRES_STAT!E455</f>
        <v>21758</v>
      </c>
      <c r="E452" s="2">
        <f t="shared" ref="E452:E515" si="28">IF(B452&gt;B451, E451+D452, IF(B452&lt;B451, E451-D452, E451))</f>
        <v>950506</v>
      </c>
      <c r="F452" s="6" t="str">
        <f t="shared" si="27"/>
        <v>BULLISH</v>
      </c>
      <c r="G452" s="6" t="str">
        <f t="shared" si="26"/>
        <v>STRONG</v>
      </c>
      <c r="H452" s="6" t="str">
        <f t="shared" si="25"/>
        <v>BULLISH DIVERGENCE</v>
      </c>
    </row>
    <row r="453" spans="1:8" ht="13.5" x14ac:dyDescent="0.25">
      <c r="A453" s="3">
        <f>TITRES_STAT!B456</f>
        <v>42667</v>
      </c>
      <c r="B453" s="6">
        <f>TITRES_STAT!C456</f>
        <v>9.1999999999999993</v>
      </c>
      <c r="C453" s="6">
        <f>TITRES_STAT!D456</f>
        <v>3.8824000000000001</v>
      </c>
      <c r="D453" s="6">
        <f>TITRES_STAT!E456</f>
        <v>10550</v>
      </c>
      <c r="E453" s="2">
        <f t="shared" si="28"/>
        <v>961056</v>
      </c>
      <c r="F453" s="6" t="str">
        <f t="shared" si="27"/>
        <v>BULLISH</v>
      </c>
      <c r="G453" s="6" t="str">
        <f t="shared" si="26"/>
        <v>STRONG</v>
      </c>
      <c r="H453" s="6" t="str">
        <f t="shared" si="25"/>
        <v>BULLISH DIVERGENCE</v>
      </c>
    </row>
    <row r="454" spans="1:8" ht="13.5" x14ac:dyDescent="0.25">
      <c r="A454" s="3">
        <f>TITRES_STAT!B457</f>
        <v>42668</v>
      </c>
      <c r="B454" s="6">
        <f>TITRES_STAT!C457</f>
        <v>9.1999999999999993</v>
      </c>
      <c r="C454" s="6">
        <f>TITRES_STAT!D457</f>
        <v>3.8824000000000001</v>
      </c>
      <c r="D454" s="6">
        <f>TITRES_STAT!E457</f>
        <v>1010</v>
      </c>
      <c r="E454" s="2">
        <f t="shared" si="28"/>
        <v>961056</v>
      </c>
      <c r="F454" s="6" t="str">
        <f t="shared" si="27"/>
        <v>BULLISH</v>
      </c>
      <c r="G454" s="6" t="str">
        <f t="shared" si="26"/>
        <v>STRONG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BULLISH DIVERGENCE</v>
      </c>
    </row>
    <row r="455" spans="1:8" ht="13.5" x14ac:dyDescent="0.25">
      <c r="A455" s="3">
        <f>TITRES_STAT!B458</f>
        <v>42669</v>
      </c>
      <c r="B455" s="6">
        <f>TITRES_STAT!C458</f>
        <v>9.1999999999999993</v>
      </c>
      <c r="C455" s="6">
        <f>TITRES_STAT!D458</f>
        <v>3.8824000000000001</v>
      </c>
      <c r="D455" s="6">
        <f>TITRES_STAT!E458</f>
        <v>0</v>
      </c>
      <c r="E455" s="2">
        <f t="shared" si="28"/>
        <v>961056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STRONG</v>
      </c>
      <c r="H455" s="6" t="str">
        <f t="shared" si="29"/>
        <v>BULLISH DIVERGENCE</v>
      </c>
    </row>
    <row r="456" spans="1:8" ht="13.5" x14ac:dyDescent="0.25">
      <c r="A456" s="3">
        <f>TITRES_STAT!B459</f>
        <v>42670</v>
      </c>
      <c r="B456" s="6">
        <f>TITRES_STAT!C459</f>
        <v>9.1999999999999993</v>
      </c>
      <c r="C456" s="6">
        <f>TITRES_STAT!D459</f>
        <v>3.8824000000000001</v>
      </c>
      <c r="D456" s="6">
        <f>TITRES_STAT!E459</f>
        <v>5000</v>
      </c>
      <c r="E456" s="2">
        <f t="shared" si="28"/>
        <v>961056</v>
      </c>
      <c r="F456" s="6" t="str">
        <f t="shared" ref="F456:F519" si="31">IF(E456&gt;E451,"BULLISH",IF(E456&lt;E451,"BEARISH","NEUTRAL"))</f>
        <v>BULLISH</v>
      </c>
      <c r="G456" s="6" t="str">
        <f t="shared" si="30"/>
        <v>STRONG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9</v>
      </c>
      <c r="C457" s="6">
        <f>TITRES_STAT!D460</f>
        <v>3.798</v>
      </c>
      <c r="D457" s="6">
        <f>TITRES_STAT!E460</f>
        <v>13200</v>
      </c>
      <c r="E457" s="2">
        <f t="shared" si="28"/>
        <v>947856</v>
      </c>
      <c r="F457" s="6" t="str">
        <f t="shared" si="31"/>
        <v>BEARISH</v>
      </c>
      <c r="G457" s="6" t="str">
        <f t="shared" si="30"/>
        <v>NEUTRAL</v>
      </c>
      <c r="H457" s="6" t="str">
        <f t="shared" si="29"/>
        <v>CONFIRMED BEARISH</v>
      </c>
    </row>
    <row r="458" spans="1:8" ht="13.5" x14ac:dyDescent="0.25">
      <c r="A458" s="3">
        <f>TITRES_STAT!B461</f>
        <v>42674</v>
      </c>
      <c r="B458" s="6">
        <f>TITRES_STAT!C461</f>
        <v>9</v>
      </c>
      <c r="C458" s="6">
        <f>TITRES_STAT!D461</f>
        <v>3.798</v>
      </c>
      <c r="D458" s="6">
        <f>TITRES_STAT!E461</f>
        <v>3002</v>
      </c>
      <c r="E458" s="2">
        <f t="shared" si="28"/>
        <v>947856</v>
      </c>
      <c r="F458" s="6" t="str">
        <f t="shared" si="31"/>
        <v>BEARISH</v>
      </c>
      <c r="G458" s="6" t="str">
        <f t="shared" si="30"/>
        <v>NEUTRAL</v>
      </c>
      <c r="H458" s="6" t="str">
        <f t="shared" si="29"/>
        <v>CONFIRMED BEARISH</v>
      </c>
    </row>
    <row r="459" spans="1:8" ht="13.5" x14ac:dyDescent="0.25">
      <c r="A459" s="3">
        <f>TITRES_STAT!B462</f>
        <v>42675</v>
      </c>
      <c r="B459" s="6">
        <f>TITRES_STAT!C462</f>
        <v>9</v>
      </c>
      <c r="C459" s="6">
        <f>TITRES_STAT!D462</f>
        <v>3.798</v>
      </c>
      <c r="D459" s="6">
        <f>TITRES_STAT!E462</f>
        <v>0</v>
      </c>
      <c r="E459" s="2">
        <f t="shared" si="28"/>
        <v>947856</v>
      </c>
      <c r="F459" s="6" t="str">
        <f t="shared" si="31"/>
        <v>BEARISH</v>
      </c>
      <c r="G459" s="6" t="str">
        <f t="shared" si="30"/>
        <v>NEUTRAL</v>
      </c>
      <c r="H459" s="6" t="str">
        <f t="shared" si="29"/>
        <v>CONFIRMED BEARISH</v>
      </c>
    </row>
    <row r="460" spans="1:8" ht="13.5" x14ac:dyDescent="0.25">
      <c r="A460" s="3">
        <f>TITRES_STAT!B463</f>
        <v>42676</v>
      </c>
      <c r="B460" s="6">
        <f>TITRES_STAT!C463</f>
        <v>9</v>
      </c>
      <c r="C460" s="6">
        <f>TITRES_STAT!D463</f>
        <v>3.798</v>
      </c>
      <c r="D460" s="6">
        <f>TITRES_STAT!E463</f>
        <v>500</v>
      </c>
      <c r="E460" s="2">
        <f t="shared" si="28"/>
        <v>947856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CONFIRMED BEARISH</v>
      </c>
    </row>
    <row r="461" spans="1:8" ht="13.5" x14ac:dyDescent="0.25">
      <c r="A461" s="3">
        <f>TITRES_STAT!B464</f>
        <v>42677</v>
      </c>
      <c r="B461" s="6">
        <f>TITRES_STAT!C464</f>
        <v>9</v>
      </c>
      <c r="C461" s="6">
        <f>TITRES_STAT!D464</f>
        <v>3.798</v>
      </c>
      <c r="D461" s="6">
        <f>TITRES_STAT!E464</f>
        <v>0</v>
      </c>
      <c r="E461" s="2">
        <f t="shared" si="28"/>
        <v>947856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CONFIRMED BEARISH</v>
      </c>
    </row>
    <row r="462" spans="1:8" ht="13.5" x14ac:dyDescent="0.25">
      <c r="A462" s="3">
        <f>TITRES_STAT!B465</f>
        <v>42678</v>
      </c>
      <c r="B462" s="6">
        <f>TITRES_STAT!C465</f>
        <v>9</v>
      </c>
      <c r="C462" s="6">
        <f>TITRES_STAT!D465</f>
        <v>3.798</v>
      </c>
      <c r="D462" s="6">
        <f>TITRES_STAT!E465</f>
        <v>0</v>
      </c>
      <c r="E462" s="2">
        <f t="shared" si="28"/>
        <v>947856</v>
      </c>
      <c r="F462" s="6" t="str">
        <f t="shared" si="31"/>
        <v>NEUTRAL</v>
      </c>
      <c r="G462" s="6" t="str">
        <f t="shared" si="30"/>
        <v>NEUTRAL</v>
      </c>
      <c r="H462" s="6" t="str">
        <f t="shared" si="29"/>
        <v>NEUTRAL</v>
      </c>
    </row>
    <row r="463" spans="1:8" ht="13.5" x14ac:dyDescent="0.25">
      <c r="A463" s="3">
        <f>TITRES_STAT!B466</f>
        <v>42681</v>
      </c>
      <c r="B463" s="6">
        <f>TITRES_STAT!C466</f>
        <v>8.82</v>
      </c>
      <c r="C463" s="6">
        <f>TITRES_STAT!D466</f>
        <v>3.722</v>
      </c>
      <c r="D463" s="6">
        <f>TITRES_STAT!E466</f>
        <v>2700</v>
      </c>
      <c r="E463" s="2">
        <f t="shared" si="28"/>
        <v>945156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CONFIRMED BEARISH</v>
      </c>
    </row>
    <row r="464" spans="1:8" ht="13.5" x14ac:dyDescent="0.25">
      <c r="A464" s="3">
        <f>TITRES_STAT!B467</f>
        <v>42682</v>
      </c>
      <c r="B464" s="6">
        <f>TITRES_STAT!C467</f>
        <v>8.9</v>
      </c>
      <c r="C464" s="6">
        <f>TITRES_STAT!D467</f>
        <v>3.7557999999999998</v>
      </c>
      <c r="D464" s="6">
        <f>TITRES_STAT!E467</f>
        <v>180</v>
      </c>
      <c r="E464" s="2">
        <f t="shared" si="28"/>
        <v>945336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CONFIRMED BEARISH</v>
      </c>
    </row>
    <row r="465" spans="1:8" ht="13.5" x14ac:dyDescent="0.25">
      <c r="A465" s="3">
        <f>TITRES_STAT!B468</f>
        <v>42683</v>
      </c>
      <c r="B465" s="6">
        <f>TITRES_STAT!C468</f>
        <v>8.8000000000000007</v>
      </c>
      <c r="C465" s="6">
        <f>TITRES_STAT!D468</f>
        <v>3.7136</v>
      </c>
      <c r="D465" s="6">
        <f>TITRES_STAT!E468</f>
        <v>200</v>
      </c>
      <c r="E465" s="2">
        <f t="shared" si="28"/>
        <v>945136</v>
      </c>
      <c r="F465" s="6" t="str">
        <f t="shared" si="31"/>
        <v>BEARISH</v>
      </c>
      <c r="G465" s="6" t="str">
        <f t="shared" si="30"/>
        <v>NEUTRAL</v>
      </c>
      <c r="H465" s="6" t="str">
        <f t="shared" si="29"/>
        <v>CONFIRMED BEARISH</v>
      </c>
    </row>
    <row r="466" spans="1:8" ht="13.5" x14ac:dyDescent="0.25">
      <c r="A466" s="3">
        <f>TITRES_STAT!B469</f>
        <v>42684</v>
      </c>
      <c r="B466" s="6">
        <f>TITRES_STAT!C469</f>
        <v>8.9</v>
      </c>
      <c r="C466" s="6">
        <f>TITRES_STAT!D469</f>
        <v>3.7557999999999998</v>
      </c>
      <c r="D466" s="6">
        <f>TITRES_STAT!E469</f>
        <v>1521</v>
      </c>
      <c r="E466" s="2">
        <f t="shared" si="28"/>
        <v>946657</v>
      </c>
      <c r="F466" s="6" t="str">
        <f t="shared" si="31"/>
        <v>BEARISH</v>
      </c>
      <c r="G466" s="6" t="str">
        <f t="shared" si="30"/>
        <v>NEUTRAL</v>
      </c>
      <c r="H466" s="6" t="str">
        <f t="shared" si="29"/>
        <v>CONFIRMED BEARISH</v>
      </c>
    </row>
    <row r="467" spans="1:8" ht="13.5" x14ac:dyDescent="0.25">
      <c r="A467" s="3">
        <f>TITRES_STAT!B470</f>
        <v>42685</v>
      </c>
      <c r="B467" s="6">
        <f>TITRES_STAT!C470</f>
        <v>9</v>
      </c>
      <c r="C467" s="6">
        <f>TITRES_STAT!D470</f>
        <v>3.798</v>
      </c>
      <c r="D467" s="6">
        <f>TITRES_STAT!E470</f>
        <v>10</v>
      </c>
      <c r="E467" s="2">
        <f t="shared" si="28"/>
        <v>946667</v>
      </c>
      <c r="F467" s="6" t="str">
        <f t="shared" si="31"/>
        <v>BEARISH</v>
      </c>
      <c r="G467" s="6" t="str">
        <f t="shared" si="30"/>
        <v>NEUTRAL</v>
      </c>
      <c r="H467" s="6" t="str">
        <f t="shared" si="29"/>
        <v>NEUTRAL</v>
      </c>
    </row>
    <row r="468" spans="1:8" ht="13.5" x14ac:dyDescent="0.25">
      <c r="A468" s="3">
        <f>TITRES_STAT!B471</f>
        <v>42688</v>
      </c>
      <c r="B468" s="6">
        <f>TITRES_STAT!C471</f>
        <v>9</v>
      </c>
      <c r="C468" s="6">
        <f>TITRES_STAT!D471</f>
        <v>3.798</v>
      </c>
      <c r="D468" s="6">
        <f>TITRES_STAT!E471</f>
        <v>10</v>
      </c>
      <c r="E468" s="2">
        <f t="shared" si="28"/>
        <v>946667</v>
      </c>
      <c r="F468" s="6" t="str">
        <f t="shared" si="31"/>
        <v>BULLISH</v>
      </c>
      <c r="G468" s="6" t="str">
        <f t="shared" si="30"/>
        <v>NEUTRAL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9</v>
      </c>
      <c r="C469" s="6">
        <f>TITRES_STAT!D472</f>
        <v>3.798</v>
      </c>
      <c r="D469" s="6">
        <f>TITRES_STAT!E472</f>
        <v>5160</v>
      </c>
      <c r="E469" s="2">
        <f t="shared" si="28"/>
        <v>946667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8.75</v>
      </c>
      <c r="C470" s="6">
        <f>TITRES_STAT!D473</f>
        <v>3.6924999999999999</v>
      </c>
      <c r="D470" s="6">
        <f>TITRES_STAT!E473</f>
        <v>2010</v>
      </c>
      <c r="E470" s="2">
        <f t="shared" si="28"/>
        <v>944657</v>
      </c>
      <c r="F470" s="6" t="str">
        <f t="shared" si="31"/>
        <v>BEARISH</v>
      </c>
      <c r="G470" s="6" t="str">
        <f t="shared" si="30"/>
        <v>NEUTRAL</v>
      </c>
      <c r="H470" s="6" t="str">
        <f t="shared" si="29"/>
        <v>CONFIRMED BEARISH</v>
      </c>
    </row>
    <row r="471" spans="1:8" ht="13.5" x14ac:dyDescent="0.25">
      <c r="A471" s="3">
        <f>TITRES_STAT!B474</f>
        <v>42691</v>
      </c>
      <c r="B471" s="6">
        <f>TITRES_STAT!C474</f>
        <v>9</v>
      </c>
      <c r="C471" s="6">
        <f>TITRES_STAT!D474</f>
        <v>3.798</v>
      </c>
      <c r="D471" s="6">
        <f>TITRES_STAT!E474</f>
        <v>10980</v>
      </c>
      <c r="E471" s="2">
        <f t="shared" si="28"/>
        <v>955637</v>
      </c>
      <c r="F471" s="6" t="str">
        <f t="shared" si="31"/>
        <v>BULLISH</v>
      </c>
      <c r="G471" s="6" t="str">
        <f t="shared" si="30"/>
        <v>NEUTRAL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9</v>
      </c>
      <c r="C472" s="6">
        <f>TITRES_STAT!D475</f>
        <v>3.798</v>
      </c>
      <c r="D472" s="6">
        <f>TITRES_STAT!E475</f>
        <v>1050</v>
      </c>
      <c r="E472" s="2">
        <f t="shared" si="28"/>
        <v>955637</v>
      </c>
      <c r="F472" s="6" t="str">
        <f t="shared" si="31"/>
        <v>BULLISH</v>
      </c>
      <c r="G472" s="6" t="str">
        <f t="shared" si="30"/>
        <v>NEUTRAL</v>
      </c>
      <c r="H472" s="6" t="str">
        <f t="shared" si="29"/>
        <v>NEUTRAL</v>
      </c>
    </row>
    <row r="473" spans="1:8" ht="13.5" x14ac:dyDescent="0.25">
      <c r="A473" s="3">
        <f>TITRES_STAT!B476</f>
        <v>42695</v>
      </c>
      <c r="B473" s="6">
        <f>TITRES_STAT!C476</f>
        <v>9</v>
      </c>
      <c r="C473" s="6">
        <f>TITRES_STAT!D476</f>
        <v>3.798</v>
      </c>
      <c r="D473" s="6">
        <f>TITRES_STAT!E476</f>
        <v>10</v>
      </c>
      <c r="E473" s="2">
        <f t="shared" si="28"/>
        <v>955637</v>
      </c>
      <c r="F473" s="6" t="str">
        <f t="shared" si="31"/>
        <v>BULLISH</v>
      </c>
      <c r="G473" s="6" t="str">
        <f t="shared" si="30"/>
        <v>NEUTRAL</v>
      </c>
      <c r="H473" s="6" t="str">
        <f t="shared" si="29"/>
        <v>NEUTRAL</v>
      </c>
    </row>
    <row r="474" spans="1:8" ht="13.5" x14ac:dyDescent="0.25">
      <c r="A474" s="3">
        <f>TITRES_STAT!B477</f>
        <v>42696</v>
      </c>
      <c r="B474" s="6">
        <f>TITRES_STAT!C477</f>
        <v>9</v>
      </c>
      <c r="C474" s="6">
        <f>TITRES_STAT!D477</f>
        <v>3.798</v>
      </c>
      <c r="D474" s="6">
        <f>TITRES_STAT!E477</f>
        <v>89</v>
      </c>
      <c r="E474" s="2">
        <f t="shared" si="28"/>
        <v>955637</v>
      </c>
      <c r="F474" s="6" t="str">
        <f t="shared" si="31"/>
        <v>BULLISH</v>
      </c>
      <c r="G474" s="6" t="str">
        <f t="shared" si="30"/>
        <v>NEUTRAL</v>
      </c>
      <c r="H474" s="6" t="str">
        <f t="shared" si="29"/>
        <v>NEUTRAL</v>
      </c>
    </row>
    <row r="475" spans="1:8" ht="13.5" x14ac:dyDescent="0.25">
      <c r="A475" s="3">
        <f>TITRES_STAT!B478</f>
        <v>42697</v>
      </c>
      <c r="B475" s="6">
        <f>TITRES_STAT!C478</f>
        <v>9</v>
      </c>
      <c r="C475" s="6">
        <f>TITRES_STAT!D478</f>
        <v>3.798</v>
      </c>
      <c r="D475" s="6">
        <f>TITRES_STAT!E478</f>
        <v>0</v>
      </c>
      <c r="E475" s="2">
        <f t="shared" si="28"/>
        <v>955637</v>
      </c>
      <c r="F475" s="6" t="str">
        <f t="shared" si="31"/>
        <v>BULLISH</v>
      </c>
      <c r="G475" s="6" t="str">
        <f t="shared" si="30"/>
        <v>NEUTRAL</v>
      </c>
      <c r="H475" s="6" t="str">
        <f t="shared" si="29"/>
        <v>CONFIRMED BULLISH</v>
      </c>
    </row>
    <row r="476" spans="1:8" ht="13.5" x14ac:dyDescent="0.25">
      <c r="A476" s="3">
        <f>TITRES_STAT!B479</f>
        <v>42698</v>
      </c>
      <c r="B476" s="6">
        <f>TITRES_STAT!C479</f>
        <v>9.15</v>
      </c>
      <c r="C476" s="6">
        <f>TITRES_STAT!D479</f>
        <v>3.8613</v>
      </c>
      <c r="D476" s="6">
        <f>TITRES_STAT!E479</f>
        <v>20</v>
      </c>
      <c r="E476" s="2">
        <f t="shared" si="28"/>
        <v>955657</v>
      </c>
      <c r="F476" s="6" t="str">
        <f t="shared" si="31"/>
        <v>BULLISH</v>
      </c>
      <c r="G476" s="6" t="str">
        <f t="shared" si="30"/>
        <v>NEUTRAL</v>
      </c>
      <c r="H476" s="6" t="str">
        <f t="shared" si="29"/>
        <v>CONFIRMED BULLISH</v>
      </c>
    </row>
    <row r="477" spans="1:8" ht="13.5" x14ac:dyDescent="0.25">
      <c r="A477" s="3">
        <f>TITRES_STAT!B480</f>
        <v>42699</v>
      </c>
      <c r="B477" s="6">
        <f>TITRES_STAT!C480</f>
        <v>9.15</v>
      </c>
      <c r="C477" s="6">
        <f>TITRES_STAT!D480</f>
        <v>3.8613</v>
      </c>
      <c r="D477" s="6">
        <f>TITRES_STAT!E480</f>
        <v>10</v>
      </c>
      <c r="E477" s="2">
        <f t="shared" si="28"/>
        <v>955657</v>
      </c>
      <c r="F477" s="6" t="str">
        <f t="shared" si="31"/>
        <v>BULLISH</v>
      </c>
      <c r="G477" s="6" t="str">
        <f t="shared" si="30"/>
        <v>NEUTRAL</v>
      </c>
      <c r="H477" s="6" t="str">
        <f t="shared" si="29"/>
        <v>CONFIRMED BULLISH</v>
      </c>
    </row>
    <row r="478" spans="1:8" ht="13.5" x14ac:dyDescent="0.25">
      <c r="A478" s="3">
        <f>TITRES_STAT!B481</f>
        <v>42702</v>
      </c>
      <c r="B478" s="6">
        <f>TITRES_STAT!C481</f>
        <v>9.15</v>
      </c>
      <c r="C478" s="6">
        <f>TITRES_STAT!D481</f>
        <v>3.8613</v>
      </c>
      <c r="D478" s="6">
        <f>TITRES_STAT!E481</f>
        <v>0</v>
      </c>
      <c r="E478" s="2">
        <f t="shared" si="28"/>
        <v>955657</v>
      </c>
      <c r="F478" s="6" t="str">
        <f t="shared" si="31"/>
        <v>BULLISH</v>
      </c>
      <c r="G478" s="6" t="str">
        <f t="shared" si="30"/>
        <v>NEUTRAL</v>
      </c>
      <c r="H478" s="6" t="str">
        <f t="shared" si="29"/>
        <v>CONFIRMED BULLISH</v>
      </c>
    </row>
    <row r="479" spans="1:8" ht="13.5" x14ac:dyDescent="0.25">
      <c r="A479" s="3">
        <f>TITRES_STAT!B482</f>
        <v>42703</v>
      </c>
      <c r="B479" s="6">
        <f>TITRES_STAT!C482</f>
        <v>9.15</v>
      </c>
      <c r="C479" s="6">
        <f>TITRES_STAT!D482</f>
        <v>3.8613</v>
      </c>
      <c r="D479" s="6">
        <f>TITRES_STAT!E482</f>
        <v>0</v>
      </c>
      <c r="E479" s="2">
        <f t="shared" si="28"/>
        <v>955657</v>
      </c>
      <c r="F479" s="6" t="str">
        <f t="shared" si="31"/>
        <v>BULLISH</v>
      </c>
      <c r="G479" s="6" t="str">
        <f t="shared" si="30"/>
        <v>NEUTRAL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9.15</v>
      </c>
      <c r="C480" s="6">
        <f>TITRES_STAT!D483</f>
        <v>3.8613</v>
      </c>
      <c r="D480" s="6">
        <f>TITRES_STAT!E483</f>
        <v>0</v>
      </c>
      <c r="E480" s="2">
        <f t="shared" si="28"/>
        <v>955657</v>
      </c>
      <c r="F480" s="6" t="str">
        <f t="shared" si="31"/>
        <v>BULLISH</v>
      </c>
      <c r="G480" s="6" t="str">
        <f t="shared" si="30"/>
        <v>NEUTRAL</v>
      </c>
      <c r="H480" s="6" t="str">
        <f t="shared" si="29"/>
        <v>CONFIRMED BULLISH</v>
      </c>
    </row>
    <row r="481" spans="1:8" ht="13.5" x14ac:dyDescent="0.25">
      <c r="A481" s="3">
        <f>TITRES_STAT!B484</f>
        <v>42705</v>
      </c>
      <c r="B481" s="6">
        <f>TITRES_STAT!C484</f>
        <v>9.15</v>
      </c>
      <c r="C481" s="6">
        <f>TITRES_STAT!D484</f>
        <v>3.8613</v>
      </c>
      <c r="D481" s="6">
        <f>TITRES_STAT!E484</f>
        <v>0</v>
      </c>
      <c r="E481" s="2">
        <f t="shared" si="28"/>
        <v>955657</v>
      </c>
      <c r="F481" s="6" t="str">
        <f t="shared" si="31"/>
        <v>NEUTRAL</v>
      </c>
      <c r="G481" s="6" t="str">
        <f t="shared" si="30"/>
        <v>NEUTRAL</v>
      </c>
      <c r="H481" s="6" t="str">
        <f t="shared" si="29"/>
        <v>NEUTRAL</v>
      </c>
    </row>
    <row r="482" spans="1:8" ht="13.5" x14ac:dyDescent="0.25">
      <c r="A482" s="3">
        <f>TITRES_STAT!B485</f>
        <v>42706</v>
      </c>
      <c r="B482" s="6">
        <f>TITRES_STAT!C485</f>
        <v>9.14</v>
      </c>
      <c r="C482" s="6">
        <f>TITRES_STAT!D485</f>
        <v>3.8570000000000002</v>
      </c>
      <c r="D482" s="6">
        <f>TITRES_STAT!E485</f>
        <v>15</v>
      </c>
      <c r="E482" s="2">
        <f t="shared" si="28"/>
        <v>955642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42709</v>
      </c>
      <c r="B483" s="6">
        <f>TITRES_STAT!C486</f>
        <v>9.14</v>
      </c>
      <c r="C483" s="6">
        <f>TITRES_STAT!D486</f>
        <v>3.8570000000000002</v>
      </c>
      <c r="D483" s="6">
        <f>TITRES_STAT!E486</f>
        <v>0</v>
      </c>
      <c r="E483" s="2">
        <f t="shared" si="28"/>
        <v>955642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CONFIRMED BEARISH</v>
      </c>
    </row>
    <row r="484" spans="1:8" ht="13.5" x14ac:dyDescent="0.25">
      <c r="A484" s="3">
        <f>TITRES_STAT!B487</f>
        <v>42710</v>
      </c>
      <c r="B484" s="6">
        <f>TITRES_STAT!C487</f>
        <v>9.1</v>
      </c>
      <c r="C484" s="6">
        <f>TITRES_STAT!D487</f>
        <v>3.8401999999999998</v>
      </c>
      <c r="D484" s="6">
        <f>TITRES_STAT!E487</f>
        <v>25010</v>
      </c>
      <c r="E484" s="2">
        <f t="shared" si="28"/>
        <v>930632</v>
      </c>
      <c r="F484" s="6" t="str">
        <f t="shared" si="31"/>
        <v>BEARISH</v>
      </c>
      <c r="G484" s="6" t="str">
        <f t="shared" si="30"/>
        <v>WEAK</v>
      </c>
      <c r="H484" s="6" t="str">
        <f t="shared" si="29"/>
        <v>CONFIRMED BEARISH</v>
      </c>
    </row>
    <row r="485" spans="1:8" ht="13.5" x14ac:dyDescent="0.25">
      <c r="A485" s="3">
        <f>TITRES_STAT!B488</f>
        <v>42711</v>
      </c>
      <c r="B485" s="6">
        <f>TITRES_STAT!C488</f>
        <v>9.14</v>
      </c>
      <c r="C485" s="6">
        <f>TITRES_STAT!D488</f>
        <v>3.8570000000000002</v>
      </c>
      <c r="D485" s="6">
        <f>TITRES_STAT!E488</f>
        <v>589</v>
      </c>
      <c r="E485" s="2">
        <f t="shared" si="28"/>
        <v>931221</v>
      </c>
      <c r="F485" s="6" t="str">
        <f t="shared" si="31"/>
        <v>BEARISH</v>
      </c>
      <c r="G485" s="6" t="str">
        <f t="shared" si="30"/>
        <v>WEAK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9.14</v>
      </c>
      <c r="C486" s="6">
        <f>TITRES_STAT!D489</f>
        <v>3.8570000000000002</v>
      </c>
      <c r="D486" s="6">
        <f>TITRES_STAT!E489</f>
        <v>10</v>
      </c>
      <c r="E486" s="2">
        <f t="shared" si="28"/>
        <v>931221</v>
      </c>
      <c r="F486" s="6" t="str">
        <f t="shared" si="31"/>
        <v>BEARISH</v>
      </c>
      <c r="G486" s="6" t="str">
        <f t="shared" si="30"/>
        <v>WEAK</v>
      </c>
      <c r="H486" s="6" t="str">
        <f t="shared" si="29"/>
        <v>CONFIRMED BEARISH</v>
      </c>
    </row>
    <row r="487" spans="1:8" ht="13.5" x14ac:dyDescent="0.25">
      <c r="A487" s="3">
        <f>TITRES_STAT!B490</f>
        <v>42713</v>
      </c>
      <c r="B487" s="6">
        <f>TITRES_STAT!C490</f>
        <v>9.14</v>
      </c>
      <c r="C487" s="6">
        <f>TITRES_STAT!D490</f>
        <v>3.8570000000000002</v>
      </c>
      <c r="D487" s="6">
        <f>TITRES_STAT!E490</f>
        <v>0</v>
      </c>
      <c r="E487" s="2">
        <f t="shared" si="28"/>
        <v>931221</v>
      </c>
      <c r="F487" s="6" t="str">
        <f t="shared" si="31"/>
        <v>BEARISH</v>
      </c>
      <c r="G487" s="6" t="str">
        <f t="shared" si="30"/>
        <v>WEAK</v>
      </c>
      <c r="H487" s="6" t="str">
        <f t="shared" si="29"/>
        <v>NEUTRAL</v>
      </c>
    </row>
    <row r="488" spans="1:8" ht="13.5" x14ac:dyDescent="0.25">
      <c r="A488" s="3">
        <f>TITRES_STAT!B491</f>
        <v>42717</v>
      </c>
      <c r="B488" s="6">
        <f>TITRES_STAT!C491</f>
        <v>8.8699999999999992</v>
      </c>
      <c r="C488" s="6">
        <f>TITRES_STAT!D491</f>
        <v>3.7431000000000001</v>
      </c>
      <c r="D488" s="6">
        <f>TITRES_STAT!E491</f>
        <v>31100</v>
      </c>
      <c r="E488" s="2">
        <f t="shared" si="28"/>
        <v>900121</v>
      </c>
      <c r="F488" s="6" t="str">
        <f t="shared" si="31"/>
        <v>BEARISH</v>
      </c>
      <c r="G488" s="6" t="str">
        <f t="shared" si="30"/>
        <v>WEAK</v>
      </c>
      <c r="H488" s="6" t="str">
        <f t="shared" si="29"/>
        <v>CONFIRMED BEARISH</v>
      </c>
    </row>
    <row r="489" spans="1:8" ht="13.5" x14ac:dyDescent="0.25">
      <c r="A489" s="3">
        <f>TITRES_STAT!B492</f>
        <v>42718</v>
      </c>
      <c r="B489" s="6">
        <f>TITRES_STAT!C492</f>
        <v>8.6999999999999993</v>
      </c>
      <c r="C489" s="6">
        <f>TITRES_STAT!D492</f>
        <v>3.6714000000000002</v>
      </c>
      <c r="D489" s="6">
        <f>TITRES_STAT!E492</f>
        <v>32600</v>
      </c>
      <c r="E489" s="2">
        <f t="shared" si="28"/>
        <v>867521</v>
      </c>
      <c r="F489" s="6" t="str">
        <f t="shared" si="31"/>
        <v>BEARISH</v>
      </c>
      <c r="G489" s="6" t="str">
        <f t="shared" si="30"/>
        <v>WEAK</v>
      </c>
      <c r="H489" s="6" t="str">
        <f t="shared" si="29"/>
        <v>CONFIRMED BEARISH</v>
      </c>
    </row>
    <row r="490" spans="1:8" ht="13.5" x14ac:dyDescent="0.25">
      <c r="A490" s="3">
        <f>TITRES_STAT!B493</f>
        <v>42719</v>
      </c>
      <c r="B490" s="6">
        <f>TITRES_STAT!C493</f>
        <v>8.9600000000000009</v>
      </c>
      <c r="C490" s="6">
        <f>TITRES_STAT!D493</f>
        <v>3.7810999999999999</v>
      </c>
      <c r="D490" s="6">
        <f>TITRES_STAT!E493</f>
        <v>0</v>
      </c>
      <c r="E490" s="2">
        <f t="shared" si="28"/>
        <v>867521</v>
      </c>
      <c r="F490" s="6" t="str">
        <f t="shared" si="31"/>
        <v>BEARISH</v>
      </c>
      <c r="G490" s="6" t="str">
        <f t="shared" si="30"/>
        <v>WEAK</v>
      </c>
      <c r="H490" s="6" t="str">
        <f t="shared" si="29"/>
        <v>CONFIRMED BEARISH</v>
      </c>
    </row>
    <row r="491" spans="1:8" ht="13.5" x14ac:dyDescent="0.25">
      <c r="A491" s="3">
        <f>TITRES_STAT!B494</f>
        <v>42720</v>
      </c>
      <c r="B491" s="6">
        <f>TITRES_STAT!C494</f>
        <v>8.6999999999999993</v>
      </c>
      <c r="C491" s="6">
        <f>TITRES_STAT!D494</f>
        <v>3.6714000000000002</v>
      </c>
      <c r="D491" s="6">
        <f>TITRES_STAT!E494</f>
        <v>241</v>
      </c>
      <c r="E491" s="2">
        <f t="shared" si="28"/>
        <v>867280</v>
      </c>
      <c r="F491" s="6" t="str">
        <f t="shared" si="31"/>
        <v>BEARISH</v>
      </c>
      <c r="G491" s="6" t="str">
        <f t="shared" si="30"/>
        <v>WEAK</v>
      </c>
      <c r="H491" s="6" t="str">
        <f t="shared" si="29"/>
        <v>CONFIRMED BEARISH</v>
      </c>
    </row>
    <row r="492" spans="1:8" ht="13.5" x14ac:dyDescent="0.25">
      <c r="A492" s="3">
        <f>TITRES_STAT!B495</f>
        <v>42723</v>
      </c>
      <c r="B492" s="6">
        <f>TITRES_STAT!C495</f>
        <v>8.44</v>
      </c>
      <c r="C492" s="6">
        <f>TITRES_STAT!D495</f>
        <v>3.5615999999999999</v>
      </c>
      <c r="D492" s="6">
        <f>TITRES_STAT!E495</f>
        <v>64</v>
      </c>
      <c r="E492" s="2">
        <f t="shared" si="28"/>
        <v>867216</v>
      </c>
      <c r="F492" s="6" t="str">
        <f t="shared" si="31"/>
        <v>BEARISH</v>
      </c>
      <c r="G492" s="6" t="str">
        <f t="shared" si="30"/>
        <v>WEAK</v>
      </c>
      <c r="H492" s="6" t="str">
        <f t="shared" si="29"/>
        <v>CONFIRMED BEARISH</v>
      </c>
    </row>
    <row r="493" spans="1:8" ht="13.5" x14ac:dyDescent="0.25">
      <c r="A493" s="3">
        <f>TITRES_STAT!B496</f>
        <v>42724</v>
      </c>
      <c r="B493" s="6">
        <f>TITRES_STAT!C496</f>
        <v>8.49</v>
      </c>
      <c r="C493" s="6">
        <f>TITRES_STAT!D496</f>
        <v>3.5827</v>
      </c>
      <c r="D493" s="6">
        <f>TITRES_STAT!E496</f>
        <v>509</v>
      </c>
      <c r="E493" s="2">
        <f t="shared" si="28"/>
        <v>867725</v>
      </c>
      <c r="F493" s="6" t="str">
        <f t="shared" si="31"/>
        <v>BEARISH</v>
      </c>
      <c r="G493" s="6" t="str">
        <f t="shared" si="30"/>
        <v>WEAK</v>
      </c>
      <c r="H493" s="6" t="str">
        <f t="shared" si="29"/>
        <v>CONFIRMED BEARISH</v>
      </c>
    </row>
    <row r="494" spans="1:8" ht="13.5" x14ac:dyDescent="0.25">
      <c r="A494" s="3">
        <f>TITRES_STAT!B497</f>
        <v>42725</v>
      </c>
      <c r="B494" s="6">
        <f>TITRES_STAT!C497</f>
        <v>8.24</v>
      </c>
      <c r="C494" s="6">
        <f>TITRES_STAT!D497</f>
        <v>3.4773000000000001</v>
      </c>
      <c r="D494" s="6">
        <f>TITRES_STAT!E497</f>
        <v>8511</v>
      </c>
      <c r="E494" s="2">
        <f t="shared" si="28"/>
        <v>859214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8.69</v>
      </c>
      <c r="C495" s="6">
        <f>TITRES_STAT!D498</f>
        <v>3.6671</v>
      </c>
      <c r="D495" s="6">
        <f>TITRES_STAT!E498</f>
        <v>55906</v>
      </c>
      <c r="E495" s="2">
        <f t="shared" si="28"/>
        <v>915120</v>
      </c>
      <c r="F495" s="6" t="str">
        <f t="shared" si="31"/>
        <v>BULLISH</v>
      </c>
      <c r="G495" s="6" t="str">
        <f t="shared" si="30"/>
        <v>STRONG</v>
      </c>
      <c r="H495" s="6" t="str">
        <f t="shared" si="29"/>
        <v>BULLISH DIVERGENCE</v>
      </c>
    </row>
    <row r="496" spans="1:8" ht="13.5" x14ac:dyDescent="0.25">
      <c r="A496" s="3">
        <f>TITRES_STAT!B499</f>
        <v>42727</v>
      </c>
      <c r="B496" s="6">
        <f>TITRES_STAT!C499</f>
        <v>9.2100000000000009</v>
      </c>
      <c r="C496" s="6">
        <f>TITRES_STAT!D499</f>
        <v>3.8866000000000001</v>
      </c>
      <c r="D496" s="6">
        <f>TITRES_STAT!E499</f>
        <v>223</v>
      </c>
      <c r="E496" s="2">
        <f t="shared" si="28"/>
        <v>915343</v>
      </c>
      <c r="F496" s="6" t="str">
        <f t="shared" si="31"/>
        <v>BULLISH</v>
      </c>
      <c r="G496" s="6" t="str">
        <f t="shared" si="30"/>
        <v>STRONG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9.2899999999999991</v>
      </c>
      <c r="C497" s="6">
        <f>TITRES_STAT!D500</f>
        <v>3.9203000000000001</v>
      </c>
      <c r="D497" s="6">
        <f>TITRES_STAT!E500</f>
        <v>10</v>
      </c>
      <c r="E497" s="2">
        <f t="shared" si="28"/>
        <v>915353</v>
      </c>
      <c r="F497" s="6" t="str">
        <f t="shared" si="31"/>
        <v>BULLISH</v>
      </c>
      <c r="G497" s="6" t="str">
        <f t="shared" si="30"/>
        <v>STRONG</v>
      </c>
      <c r="H497" s="6" t="str">
        <f t="shared" si="29"/>
        <v>CONFIRMED BULLISH</v>
      </c>
    </row>
    <row r="498" spans="1:8" ht="13.5" x14ac:dyDescent="0.25">
      <c r="A498" s="3">
        <f>TITRES_STAT!B501</f>
        <v>42731</v>
      </c>
      <c r="B498" s="6">
        <f>TITRES_STAT!C501</f>
        <v>9.27</v>
      </c>
      <c r="C498" s="6">
        <f>TITRES_STAT!D501</f>
        <v>3.9119000000000002</v>
      </c>
      <c r="D498" s="6">
        <f>TITRES_STAT!E501</f>
        <v>1148001</v>
      </c>
      <c r="E498" s="2">
        <f t="shared" si="28"/>
        <v>-232648</v>
      </c>
      <c r="F498" s="6" t="str">
        <f t="shared" si="31"/>
        <v>BEARISH</v>
      </c>
      <c r="G498" s="6" t="str">
        <f t="shared" si="30"/>
        <v>WEAK</v>
      </c>
      <c r="H498" s="6" t="str">
        <f t="shared" si="29"/>
        <v>BEARISH DIVERGENCE</v>
      </c>
    </row>
    <row r="499" spans="1:8" ht="13.5" x14ac:dyDescent="0.25">
      <c r="A499" s="3">
        <f>TITRES_STAT!B502</f>
        <v>42732</v>
      </c>
      <c r="B499" s="6">
        <f>TITRES_STAT!C502</f>
        <v>9.27</v>
      </c>
      <c r="C499" s="6">
        <f>TITRES_STAT!D502</f>
        <v>3.9119000000000002</v>
      </c>
      <c r="D499" s="6">
        <f>TITRES_STAT!E502</f>
        <v>0</v>
      </c>
      <c r="E499" s="2">
        <f t="shared" si="28"/>
        <v>-232648</v>
      </c>
      <c r="F499" s="6" t="str">
        <f t="shared" si="31"/>
        <v>BEARISH</v>
      </c>
      <c r="G499" s="6" t="str">
        <f t="shared" si="30"/>
        <v>WEAK</v>
      </c>
      <c r="H499" s="6" t="str">
        <f t="shared" si="29"/>
        <v>BEARISH DIVERGENCE</v>
      </c>
    </row>
    <row r="500" spans="1:8" ht="13.5" x14ac:dyDescent="0.25">
      <c r="A500" s="3">
        <f>TITRES_STAT!B503</f>
        <v>42733</v>
      </c>
      <c r="B500" s="6">
        <f>TITRES_STAT!C503</f>
        <v>9.27</v>
      </c>
      <c r="C500" s="6">
        <f>TITRES_STAT!D503</f>
        <v>3.9119000000000002</v>
      </c>
      <c r="D500" s="6">
        <f>TITRES_STAT!E503</f>
        <v>0</v>
      </c>
      <c r="E500" s="2">
        <f t="shared" si="28"/>
        <v>-232648</v>
      </c>
      <c r="F500" s="6" t="str">
        <f t="shared" si="31"/>
        <v>BEARISH</v>
      </c>
      <c r="G500" s="6" t="str">
        <f t="shared" si="30"/>
        <v>WEAK</v>
      </c>
      <c r="H500" s="6" t="str">
        <f t="shared" si="29"/>
        <v>BEARISH DIVERGENCE</v>
      </c>
    </row>
    <row r="501" spans="1:8" ht="13.5" x14ac:dyDescent="0.25">
      <c r="A501" s="3">
        <f>TITRES_STAT!B504</f>
        <v>42734</v>
      </c>
      <c r="B501" s="6">
        <f>TITRES_STAT!C504</f>
        <v>9.26</v>
      </c>
      <c r="C501" s="6">
        <f>TITRES_STAT!D504</f>
        <v>3.9077000000000002</v>
      </c>
      <c r="D501" s="6">
        <f>TITRES_STAT!E504</f>
        <v>2112</v>
      </c>
      <c r="E501" s="2">
        <f t="shared" si="28"/>
        <v>-234760</v>
      </c>
      <c r="F501" s="6" t="str">
        <f t="shared" si="31"/>
        <v>BEARISH</v>
      </c>
      <c r="G501" s="6" t="str">
        <f t="shared" si="30"/>
        <v>WEAK</v>
      </c>
      <c r="H501" s="6" t="str">
        <f t="shared" si="29"/>
        <v>BEARISH DIVERGENCE</v>
      </c>
    </row>
    <row r="502" spans="1:8" ht="13.5" x14ac:dyDescent="0.25">
      <c r="A502" s="3">
        <f>TITRES_STAT!B505</f>
        <v>42737</v>
      </c>
      <c r="B502" s="6">
        <f>TITRES_STAT!C505</f>
        <v>9.26</v>
      </c>
      <c r="C502" s="6">
        <f>TITRES_STAT!D505</f>
        <v>3.9077000000000002</v>
      </c>
      <c r="D502" s="6">
        <f>TITRES_STAT!E505</f>
        <v>0</v>
      </c>
      <c r="E502" s="2">
        <f t="shared" si="28"/>
        <v>-234760</v>
      </c>
      <c r="F502" s="6" t="str">
        <f t="shared" si="31"/>
        <v>BEARISH</v>
      </c>
      <c r="G502" s="6" t="str">
        <f t="shared" si="30"/>
        <v>WEAK</v>
      </c>
      <c r="H502" s="6" t="str">
        <f t="shared" si="29"/>
        <v>CONFIRMED BEARISH</v>
      </c>
    </row>
    <row r="503" spans="1:8" ht="13.5" x14ac:dyDescent="0.25">
      <c r="A503" s="3">
        <f>TITRES_STAT!B506</f>
        <v>42738</v>
      </c>
      <c r="B503" s="6">
        <f>TITRES_STAT!C506</f>
        <v>9.26</v>
      </c>
      <c r="C503" s="6">
        <f>TITRES_STAT!D506</f>
        <v>3.9077000000000002</v>
      </c>
      <c r="D503" s="6">
        <f>TITRES_STAT!E506</f>
        <v>0</v>
      </c>
      <c r="E503" s="2">
        <f t="shared" si="28"/>
        <v>-234760</v>
      </c>
      <c r="F503" s="6" t="str">
        <f t="shared" si="31"/>
        <v>BEARISH</v>
      </c>
      <c r="G503" s="6" t="str">
        <f t="shared" si="30"/>
        <v>NEUTRAL</v>
      </c>
      <c r="H503" s="6" t="str">
        <f t="shared" si="29"/>
        <v>CONFIRMED BEARISH</v>
      </c>
    </row>
    <row r="504" spans="1:8" ht="13.5" x14ac:dyDescent="0.25">
      <c r="A504" s="3">
        <f>TITRES_STAT!B507</f>
        <v>42739</v>
      </c>
      <c r="B504" s="6">
        <f>TITRES_STAT!C507</f>
        <v>9.25</v>
      </c>
      <c r="C504" s="6">
        <f>TITRES_STAT!D507</f>
        <v>3.9035000000000002</v>
      </c>
      <c r="D504" s="6">
        <f>TITRES_STAT!E507</f>
        <v>11350</v>
      </c>
      <c r="E504" s="2">
        <f t="shared" si="28"/>
        <v>-246110</v>
      </c>
      <c r="F504" s="6" t="str">
        <f t="shared" si="31"/>
        <v>BEARISH</v>
      </c>
      <c r="G504" s="6" t="str">
        <f t="shared" si="30"/>
        <v>STRONG</v>
      </c>
      <c r="H504" s="6" t="str">
        <f t="shared" si="29"/>
        <v>CONFIRMED BEARISH</v>
      </c>
    </row>
    <row r="505" spans="1:8" ht="13.5" x14ac:dyDescent="0.25">
      <c r="A505" s="3">
        <f>TITRES_STAT!B508</f>
        <v>42740</v>
      </c>
      <c r="B505" s="6">
        <f>TITRES_STAT!C508</f>
        <v>9.25</v>
      </c>
      <c r="C505" s="6">
        <f>TITRES_STAT!D508</f>
        <v>3.9035000000000002</v>
      </c>
      <c r="D505" s="6">
        <f>TITRES_STAT!E508</f>
        <v>1091</v>
      </c>
      <c r="E505" s="2">
        <f t="shared" si="28"/>
        <v>-246110</v>
      </c>
      <c r="F505" s="6" t="str">
        <f t="shared" si="31"/>
        <v>BEARISH</v>
      </c>
      <c r="G505" s="6" t="str">
        <f t="shared" si="30"/>
        <v>STRONG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8.98</v>
      </c>
      <c r="C506" s="6">
        <f>TITRES_STAT!D509</f>
        <v>3.7894999999999999</v>
      </c>
      <c r="D506" s="6">
        <f>TITRES_STAT!E509</f>
        <v>17900</v>
      </c>
      <c r="E506" s="2">
        <f t="shared" si="28"/>
        <v>-264010</v>
      </c>
      <c r="F506" s="6" t="str">
        <f t="shared" si="31"/>
        <v>BEARISH</v>
      </c>
      <c r="G506" s="6" t="str">
        <f t="shared" si="30"/>
        <v>STRONG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8.9700000000000006</v>
      </c>
      <c r="C507" s="6">
        <f>TITRES_STAT!D510</f>
        <v>3.7852999999999999</v>
      </c>
      <c r="D507" s="6">
        <f>TITRES_STAT!E510</f>
        <v>5</v>
      </c>
      <c r="E507" s="2">
        <f t="shared" si="28"/>
        <v>-264015</v>
      </c>
      <c r="F507" s="6" t="str">
        <f t="shared" si="31"/>
        <v>BEARISH</v>
      </c>
      <c r="G507" s="6" t="str">
        <f t="shared" si="30"/>
        <v>STRONG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9.2200000000000006</v>
      </c>
      <c r="C508" s="6">
        <f>TITRES_STAT!D511</f>
        <v>3.8908</v>
      </c>
      <c r="D508" s="6">
        <f>TITRES_STAT!E511</f>
        <v>10</v>
      </c>
      <c r="E508" s="2">
        <f t="shared" si="28"/>
        <v>-264005</v>
      </c>
      <c r="F508" s="6" t="str">
        <f t="shared" si="31"/>
        <v>BEARISH</v>
      </c>
      <c r="G508" s="6" t="str">
        <f t="shared" si="30"/>
        <v>STRONG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9.2200000000000006</v>
      </c>
      <c r="C509" s="6">
        <f>TITRES_STAT!D512</f>
        <v>3.8908</v>
      </c>
      <c r="D509" s="6">
        <f>TITRES_STAT!E512</f>
        <v>0</v>
      </c>
      <c r="E509" s="2">
        <f t="shared" si="28"/>
        <v>-264005</v>
      </c>
      <c r="F509" s="6" t="str">
        <f t="shared" si="31"/>
        <v>BEARISH</v>
      </c>
      <c r="G509" s="6" t="str">
        <f t="shared" si="30"/>
        <v>STRONG</v>
      </c>
      <c r="H509" s="6" t="str">
        <f t="shared" si="29"/>
        <v>CONFIRMED BEARISH</v>
      </c>
    </row>
    <row r="510" spans="1:8" ht="13.5" x14ac:dyDescent="0.25">
      <c r="A510" s="3">
        <f>TITRES_STAT!B513</f>
        <v>42747</v>
      </c>
      <c r="B510" s="6">
        <f>TITRES_STAT!C513</f>
        <v>9.2200000000000006</v>
      </c>
      <c r="C510" s="6">
        <f>TITRES_STAT!D513</f>
        <v>3.8908</v>
      </c>
      <c r="D510" s="6">
        <f>TITRES_STAT!E513</f>
        <v>0</v>
      </c>
      <c r="E510" s="2">
        <f t="shared" si="28"/>
        <v>-264005</v>
      </c>
      <c r="F510" s="6" t="str">
        <f t="shared" si="31"/>
        <v>BEARISH</v>
      </c>
      <c r="G510" s="6" t="str">
        <f t="shared" si="30"/>
        <v>STRONG</v>
      </c>
      <c r="H510" s="6" t="str">
        <f t="shared" si="29"/>
        <v>CONFIRMED BEARISH</v>
      </c>
    </row>
    <row r="511" spans="1:8" ht="13.5" x14ac:dyDescent="0.25">
      <c r="A511" s="3">
        <f>TITRES_STAT!B514</f>
        <v>42748</v>
      </c>
      <c r="B511" s="6">
        <f>TITRES_STAT!C514</f>
        <v>9.2200000000000006</v>
      </c>
      <c r="C511" s="6">
        <f>TITRES_STAT!D514</f>
        <v>3.8908</v>
      </c>
      <c r="D511" s="6">
        <f>TITRES_STAT!E514</f>
        <v>10</v>
      </c>
      <c r="E511" s="2">
        <f t="shared" si="28"/>
        <v>-264005</v>
      </c>
      <c r="F511" s="6" t="str">
        <f t="shared" si="31"/>
        <v>BULLISH</v>
      </c>
      <c r="G511" s="6" t="str">
        <f t="shared" si="30"/>
        <v>NEUTRAL</v>
      </c>
      <c r="H511" s="6" t="str">
        <f t="shared" si="29"/>
        <v>CONFIRMED BULLISH</v>
      </c>
    </row>
    <row r="512" spans="1:8" ht="13.5" x14ac:dyDescent="0.25">
      <c r="A512" s="3">
        <f>TITRES_STAT!B515</f>
        <v>42751</v>
      </c>
      <c r="B512" s="6">
        <f>TITRES_STAT!C515</f>
        <v>9.2200000000000006</v>
      </c>
      <c r="C512" s="6">
        <f>TITRES_STAT!D515</f>
        <v>3.8908</v>
      </c>
      <c r="D512" s="6">
        <f>TITRES_STAT!E515</f>
        <v>0</v>
      </c>
      <c r="E512" s="2">
        <f t="shared" si="28"/>
        <v>-264005</v>
      </c>
      <c r="F512" s="6" t="str">
        <f t="shared" si="31"/>
        <v>BULLISH</v>
      </c>
      <c r="G512" s="6" t="str">
        <f t="shared" si="30"/>
        <v>NEUTRAL</v>
      </c>
      <c r="H512" s="6" t="str">
        <f t="shared" si="29"/>
        <v>CONFIRMED BULLISH</v>
      </c>
    </row>
    <row r="513" spans="1:8" ht="13.5" x14ac:dyDescent="0.25">
      <c r="A513" s="3">
        <f>TITRES_STAT!B516</f>
        <v>42752</v>
      </c>
      <c r="B513" s="6">
        <f>TITRES_STAT!C516</f>
        <v>9.2899999999999991</v>
      </c>
      <c r="C513" s="6">
        <f>TITRES_STAT!D516</f>
        <v>3.9203000000000001</v>
      </c>
      <c r="D513" s="6">
        <f>TITRES_STAT!E516</f>
        <v>10716</v>
      </c>
      <c r="E513" s="2">
        <f t="shared" si="28"/>
        <v>-253289</v>
      </c>
      <c r="F513" s="6" t="str">
        <f t="shared" si="31"/>
        <v>BULLISH</v>
      </c>
      <c r="G513" s="6" t="str">
        <f t="shared" si="30"/>
        <v>WEAK</v>
      </c>
      <c r="H513" s="6" t="str">
        <f t="shared" si="29"/>
        <v>CONFIRMED BULLISH</v>
      </c>
    </row>
    <row r="514" spans="1:8" ht="13.5" x14ac:dyDescent="0.25">
      <c r="A514" s="3">
        <f>TITRES_STAT!B517</f>
        <v>42753</v>
      </c>
      <c r="B514" s="6">
        <f>TITRES_STAT!C517</f>
        <v>9.2899999999999991</v>
      </c>
      <c r="C514" s="6">
        <f>TITRES_STAT!D517</f>
        <v>3.9203000000000001</v>
      </c>
      <c r="D514" s="6">
        <f>TITRES_STAT!E517</f>
        <v>0</v>
      </c>
      <c r="E514" s="2">
        <f t="shared" si="28"/>
        <v>-253289</v>
      </c>
      <c r="F514" s="6" t="str">
        <f t="shared" si="31"/>
        <v>BULLISH</v>
      </c>
      <c r="G514" s="6" t="str">
        <f t="shared" si="30"/>
        <v>WEAK</v>
      </c>
      <c r="H514" s="6" t="str">
        <f t="shared" si="29"/>
        <v>CONFIRMED BULLISH</v>
      </c>
    </row>
    <row r="515" spans="1:8" ht="13.5" x14ac:dyDescent="0.25">
      <c r="A515" s="3">
        <f>TITRES_STAT!B518</f>
        <v>42754</v>
      </c>
      <c r="B515" s="6">
        <f>TITRES_STAT!C518</f>
        <v>9.2899999999999991</v>
      </c>
      <c r="C515" s="6">
        <f>TITRES_STAT!D518</f>
        <v>3.9203000000000001</v>
      </c>
      <c r="D515" s="6">
        <f>TITRES_STAT!E518</f>
        <v>0</v>
      </c>
      <c r="E515" s="2">
        <f t="shared" si="28"/>
        <v>-253289</v>
      </c>
      <c r="F515" s="6" t="str">
        <f t="shared" si="31"/>
        <v>BULLISH</v>
      </c>
      <c r="G515" s="6" t="str">
        <f t="shared" si="30"/>
        <v>WEAK</v>
      </c>
      <c r="H515" s="6" t="str">
        <f t="shared" si="29"/>
        <v>CONFIRMED BULLISH</v>
      </c>
    </row>
    <row r="516" spans="1:8" ht="13.5" x14ac:dyDescent="0.25">
      <c r="A516" s="3">
        <f>TITRES_STAT!B519</f>
        <v>42755</v>
      </c>
      <c r="B516" s="6">
        <f>TITRES_STAT!C519</f>
        <v>9.2799999999999994</v>
      </c>
      <c r="C516" s="6">
        <f>TITRES_STAT!D519</f>
        <v>3.9161000000000001</v>
      </c>
      <c r="D516" s="6">
        <f>TITRES_STAT!E519</f>
        <v>650</v>
      </c>
      <c r="E516" s="2">
        <f t="shared" ref="E516:E579" si="32">IF(B516&gt;B515, E515+D516, IF(B516&lt;B515, E515-D516, E515))</f>
        <v>-253939</v>
      </c>
      <c r="F516" s="6" t="str">
        <f t="shared" si="31"/>
        <v>BULLISH</v>
      </c>
      <c r="G516" s="6" t="str">
        <f t="shared" si="30"/>
        <v>WEAK</v>
      </c>
      <c r="H516" s="6" t="str">
        <f t="shared" si="29"/>
        <v>CONFIRMED BULLISH</v>
      </c>
    </row>
    <row r="517" spans="1:8" ht="13.5" x14ac:dyDescent="0.25">
      <c r="A517" s="3">
        <f>TITRES_STAT!B520</f>
        <v>42758</v>
      </c>
      <c r="B517" s="6">
        <f>TITRES_STAT!C520</f>
        <v>9.2799999999999994</v>
      </c>
      <c r="C517" s="6">
        <f>TITRES_STAT!D520</f>
        <v>3.9161000000000001</v>
      </c>
      <c r="D517" s="6">
        <f>TITRES_STAT!E520</f>
        <v>0</v>
      </c>
      <c r="E517" s="2">
        <f t="shared" si="32"/>
        <v>-253939</v>
      </c>
      <c r="F517" s="6" t="str">
        <f t="shared" si="31"/>
        <v>BULLISH</v>
      </c>
      <c r="G517" s="6" t="str">
        <f t="shared" si="30"/>
        <v>WEAK</v>
      </c>
      <c r="H517" s="6" t="str">
        <f t="shared" si="29"/>
        <v>CONFIRMED BULLISH</v>
      </c>
    </row>
    <row r="518" spans="1:8" ht="13.5" x14ac:dyDescent="0.25">
      <c r="A518" s="3">
        <f>TITRES_STAT!B521</f>
        <v>42759</v>
      </c>
      <c r="B518" s="6">
        <f>TITRES_STAT!C521</f>
        <v>9.27</v>
      </c>
      <c r="C518" s="6">
        <f>TITRES_STAT!D521</f>
        <v>3.9119000000000002</v>
      </c>
      <c r="D518" s="6">
        <f>TITRES_STAT!E521</f>
        <v>34</v>
      </c>
      <c r="E518" s="2">
        <f t="shared" si="32"/>
        <v>-253973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6">
        <f>TITRES_STAT!C522</f>
        <v>9.27</v>
      </c>
      <c r="C519" s="6">
        <f>TITRES_STAT!D522</f>
        <v>3.9119000000000002</v>
      </c>
      <c r="D519" s="6">
        <f>TITRES_STAT!E522</f>
        <v>0</v>
      </c>
      <c r="E519" s="2">
        <f t="shared" si="32"/>
        <v>-253973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9.27</v>
      </c>
      <c r="C520" s="6">
        <f>TITRES_STAT!D523</f>
        <v>3.9119000000000002</v>
      </c>
      <c r="D520" s="6">
        <f>TITRES_STAT!E523</f>
        <v>0</v>
      </c>
      <c r="E520" s="2">
        <f t="shared" si="32"/>
        <v>-253973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42762</v>
      </c>
      <c r="B521" s="6">
        <f>TITRES_STAT!C524</f>
        <v>9.26</v>
      </c>
      <c r="C521" s="6">
        <f>TITRES_STAT!D524</f>
        <v>3.9077000000000002</v>
      </c>
      <c r="D521" s="6">
        <f>TITRES_STAT!E524</f>
        <v>5</v>
      </c>
      <c r="E521" s="2">
        <f t="shared" si="32"/>
        <v>-253978</v>
      </c>
      <c r="F521" s="6" t="str">
        <f t="shared" si="35"/>
        <v>BEARISH</v>
      </c>
      <c r="G521" s="6" t="str">
        <f t="shared" si="34"/>
        <v>NEUTRAL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9.26</v>
      </c>
      <c r="C522" s="6">
        <f>TITRES_STAT!D525</f>
        <v>3.9077000000000002</v>
      </c>
      <c r="D522" s="6">
        <f>TITRES_STAT!E525</f>
        <v>315</v>
      </c>
      <c r="E522" s="2">
        <f t="shared" si="32"/>
        <v>-253978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9.26</v>
      </c>
      <c r="C523" s="6">
        <f>TITRES_STAT!D526</f>
        <v>3.9077000000000002</v>
      </c>
      <c r="D523" s="6">
        <f>TITRES_STAT!E526</f>
        <v>0</v>
      </c>
      <c r="E523" s="2">
        <f t="shared" si="32"/>
        <v>-253978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9.1</v>
      </c>
      <c r="C524" s="6">
        <f>TITRES_STAT!D527</f>
        <v>3.8401999999999998</v>
      </c>
      <c r="D524" s="6">
        <f>TITRES_STAT!E527</f>
        <v>8932</v>
      </c>
      <c r="E524" s="2">
        <f t="shared" si="32"/>
        <v>-262910</v>
      </c>
      <c r="F524" s="6" t="str">
        <f t="shared" si="35"/>
        <v>BEARISH</v>
      </c>
      <c r="G524" s="6" t="str">
        <f t="shared" si="34"/>
        <v>STRONG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9</v>
      </c>
      <c r="C525" s="6">
        <f>TITRES_STAT!D528</f>
        <v>3.798</v>
      </c>
      <c r="D525" s="6">
        <f>TITRES_STAT!E528</f>
        <v>45</v>
      </c>
      <c r="E525" s="2">
        <f t="shared" si="32"/>
        <v>-262955</v>
      </c>
      <c r="F525" s="6" t="str">
        <f t="shared" si="35"/>
        <v>BEARISH</v>
      </c>
      <c r="G525" s="6" t="str">
        <f t="shared" si="34"/>
        <v>STRONG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8.99</v>
      </c>
      <c r="C526" s="6">
        <f>TITRES_STAT!D529</f>
        <v>3.7936999999999999</v>
      </c>
      <c r="D526" s="6">
        <f>TITRES_STAT!E529</f>
        <v>185</v>
      </c>
      <c r="E526" s="2">
        <f t="shared" si="32"/>
        <v>-263140</v>
      </c>
      <c r="F526" s="6" t="str">
        <f t="shared" si="35"/>
        <v>BEARISH</v>
      </c>
      <c r="G526" s="6" t="str">
        <f t="shared" si="34"/>
        <v>STRONG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8.99</v>
      </c>
      <c r="C527" s="6">
        <f>TITRES_STAT!D530</f>
        <v>3.7936999999999999</v>
      </c>
      <c r="D527" s="6">
        <f>TITRES_STAT!E530</f>
        <v>0</v>
      </c>
      <c r="E527" s="2">
        <f t="shared" si="32"/>
        <v>-263140</v>
      </c>
      <c r="F527" s="6" t="str">
        <f t="shared" si="35"/>
        <v>BEARISH</v>
      </c>
      <c r="G527" s="6" t="str">
        <f t="shared" si="34"/>
        <v>STRONG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9.15</v>
      </c>
      <c r="C528" s="6">
        <f>TITRES_STAT!D531</f>
        <v>3.8613</v>
      </c>
      <c r="D528" s="6">
        <f>TITRES_STAT!E531</f>
        <v>48069</v>
      </c>
      <c r="E528" s="2">
        <f t="shared" si="32"/>
        <v>-215071</v>
      </c>
      <c r="F528" s="6" t="str">
        <f t="shared" si="35"/>
        <v>BULLISH</v>
      </c>
      <c r="G528" s="6" t="str">
        <f t="shared" si="34"/>
        <v>WEAK</v>
      </c>
      <c r="H528" s="6" t="str">
        <f t="shared" si="33"/>
        <v>BULLISH DIVERGENCE</v>
      </c>
    </row>
    <row r="529" spans="1:8" ht="13.5" x14ac:dyDescent="0.25">
      <c r="A529" s="3">
        <f>TITRES_STAT!B532</f>
        <v>42774</v>
      </c>
      <c r="B529" s="6">
        <f>TITRES_STAT!C532</f>
        <v>9.14</v>
      </c>
      <c r="C529" s="6">
        <f>TITRES_STAT!D532</f>
        <v>3.8570000000000002</v>
      </c>
      <c r="D529" s="6">
        <f>TITRES_STAT!E532</f>
        <v>1000</v>
      </c>
      <c r="E529" s="2">
        <f t="shared" si="32"/>
        <v>-216071</v>
      </c>
      <c r="F529" s="6" t="str">
        <f t="shared" si="35"/>
        <v>BULLISH</v>
      </c>
      <c r="G529" s="6" t="str">
        <f t="shared" si="34"/>
        <v>WEAK</v>
      </c>
      <c r="H529" s="6" t="str">
        <f t="shared" si="33"/>
        <v>CONFIRMED BULLISH</v>
      </c>
    </row>
    <row r="530" spans="1:8" ht="13.5" x14ac:dyDescent="0.25">
      <c r="A530" s="3">
        <f>TITRES_STAT!B533</f>
        <v>42775</v>
      </c>
      <c r="B530" s="6">
        <f>TITRES_STAT!C533</f>
        <v>9.14</v>
      </c>
      <c r="C530" s="6">
        <f>TITRES_STAT!D533</f>
        <v>3.8570000000000002</v>
      </c>
      <c r="D530" s="6">
        <f>TITRES_STAT!E533</f>
        <v>0</v>
      </c>
      <c r="E530" s="2">
        <f t="shared" si="32"/>
        <v>-216071</v>
      </c>
      <c r="F530" s="6" t="str">
        <f t="shared" si="35"/>
        <v>BULLISH</v>
      </c>
      <c r="G530" s="6" t="str">
        <f t="shared" si="34"/>
        <v>WEAK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9.14</v>
      </c>
      <c r="C531" s="6">
        <f>TITRES_STAT!D534</f>
        <v>3.8570000000000002</v>
      </c>
      <c r="D531" s="6">
        <f>TITRES_STAT!E534</f>
        <v>0</v>
      </c>
      <c r="E531" s="2">
        <f t="shared" si="32"/>
        <v>-216071</v>
      </c>
      <c r="F531" s="6" t="str">
        <f t="shared" si="35"/>
        <v>BULLISH</v>
      </c>
      <c r="G531" s="6" t="str">
        <f t="shared" si="34"/>
        <v>WEAK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9.14</v>
      </c>
      <c r="C532" s="6">
        <f>TITRES_STAT!D535</f>
        <v>3.8570000000000002</v>
      </c>
      <c r="D532" s="6">
        <f>TITRES_STAT!E535</f>
        <v>0</v>
      </c>
      <c r="E532" s="2">
        <f t="shared" si="32"/>
        <v>-216071</v>
      </c>
      <c r="F532" s="6" t="str">
        <f t="shared" si="35"/>
        <v>BULLISH</v>
      </c>
      <c r="G532" s="6" t="str">
        <f t="shared" si="34"/>
        <v>WEAK</v>
      </c>
      <c r="H532" s="6" t="str">
        <f t="shared" si="33"/>
        <v>CONFIRMED BULLISH</v>
      </c>
    </row>
    <row r="533" spans="1:8" ht="13.5" x14ac:dyDescent="0.25">
      <c r="A533" s="3">
        <f>TITRES_STAT!B536</f>
        <v>42780</v>
      </c>
      <c r="B533" s="6">
        <f>TITRES_STAT!C536</f>
        <v>9.14</v>
      </c>
      <c r="C533" s="6">
        <f>TITRES_STAT!D536</f>
        <v>3.8570000000000002</v>
      </c>
      <c r="D533" s="6">
        <f>TITRES_STAT!E536</f>
        <v>0</v>
      </c>
      <c r="E533" s="2">
        <f t="shared" si="32"/>
        <v>-216071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8.9700000000000006</v>
      </c>
      <c r="C534" s="6">
        <f>TITRES_STAT!D537</f>
        <v>3.7852999999999999</v>
      </c>
      <c r="D534" s="6">
        <f>TITRES_STAT!E537</f>
        <v>7687</v>
      </c>
      <c r="E534" s="2">
        <f t="shared" si="32"/>
        <v>-223758</v>
      </c>
      <c r="F534" s="6" t="str">
        <f t="shared" si="35"/>
        <v>BEARISH</v>
      </c>
      <c r="G534" s="6" t="str">
        <f t="shared" si="34"/>
        <v>STRONG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8.9700000000000006</v>
      </c>
      <c r="C535" s="6">
        <f>TITRES_STAT!D538</f>
        <v>3.7852999999999999</v>
      </c>
      <c r="D535" s="6">
        <f>TITRES_STAT!E538</f>
        <v>0</v>
      </c>
      <c r="E535" s="2">
        <f t="shared" si="32"/>
        <v>-223758</v>
      </c>
      <c r="F535" s="6" t="str">
        <f t="shared" si="35"/>
        <v>BEARISH</v>
      </c>
      <c r="G535" s="6" t="str">
        <f t="shared" si="34"/>
        <v>STRONG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8.9700000000000006</v>
      </c>
      <c r="C536" s="6">
        <f>TITRES_STAT!D539</f>
        <v>3.7852999999999999</v>
      </c>
      <c r="D536" s="6">
        <f>TITRES_STAT!E539</f>
        <v>0</v>
      </c>
      <c r="E536" s="2">
        <f t="shared" si="32"/>
        <v>-223758</v>
      </c>
      <c r="F536" s="6" t="str">
        <f t="shared" si="35"/>
        <v>BEARISH</v>
      </c>
      <c r="G536" s="6" t="str">
        <f t="shared" si="34"/>
        <v>STRONG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8.9600000000000009</v>
      </c>
      <c r="C537" s="6">
        <f>TITRES_STAT!D540</f>
        <v>3.7810999999999999</v>
      </c>
      <c r="D537" s="6">
        <f>TITRES_STAT!E540</f>
        <v>500</v>
      </c>
      <c r="E537" s="2">
        <f t="shared" si="32"/>
        <v>-224258</v>
      </c>
      <c r="F537" s="6" t="str">
        <f t="shared" si="35"/>
        <v>BEARISH</v>
      </c>
      <c r="G537" s="6" t="str">
        <f t="shared" si="34"/>
        <v>STRONG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8.6300000000000008</v>
      </c>
      <c r="C538" s="6">
        <f>TITRES_STAT!D541</f>
        <v>3.6417999999999999</v>
      </c>
      <c r="D538" s="6">
        <f>TITRES_STAT!E541</f>
        <v>1082</v>
      </c>
      <c r="E538" s="2">
        <f t="shared" si="32"/>
        <v>-225340</v>
      </c>
      <c r="F538" s="6" t="str">
        <f t="shared" si="35"/>
        <v>BEARISH</v>
      </c>
      <c r="G538" s="6" t="str">
        <f t="shared" si="34"/>
        <v>STRONG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8.8800000000000008</v>
      </c>
      <c r="C539" s="6">
        <f>TITRES_STAT!D542</f>
        <v>3.7473000000000001</v>
      </c>
      <c r="D539" s="6">
        <f>TITRES_STAT!E542</f>
        <v>2352</v>
      </c>
      <c r="E539" s="2">
        <f t="shared" si="32"/>
        <v>-222988</v>
      </c>
      <c r="F539" s="6" t="str">
        <f t="shared" si="35"/>
        <v>BULLISH</v>
      </c>
      <c r="G539" s="6" t="str">
        <f t="shared" si="34"/>
        <v>NEUTRAL</v>
      </c>
      <c r="H539" s="6" t="str">
        <f t="shared" si="33"/>
        <v>BULLISH DIVERGENCE</v>
      </c>
    </row>
    <row r="540" spans="1:8" ht="13.5" x14ac:dyDescent="0.25">
      <c r="A540" s="3">
        <f>TITRES_STAT!B543</f>
        <v>42789</v>
      </c>
      <c r="B540" s="6">
        <f>TITRES_STAT!C543</f>
        <v>8.8800000000000008</v>
      </c>
      <c r="C540" s="6">
        <f>TITRES_STAT!D543</f>
        <v>3.7473000000000001</v>
      </c>
      <c r="D540" s="6">
        <f>TITRES_STAT!E543</f>
        <v>0</v>
      </c>
      <c r="E540" s="2">
        <f t="shared" si="32"/>
        <v>-222988</v>
      </c>
      <c r="F540" s="6" t="str">
        <f t="shared" si="35"/>
        <v>BULLISH</v>
      </c>
      <c r="G540" s="6" t="str">
        <f t="shared" si="34"/>
        <v>NEUTRAL</v>
      </c>
      <c r="H540" s="6" t="str">
        <f t="shared" si="33"/>
        <v>BULLISH DIVERGENCE</v>
      </c>
    </row>
    <row r="541" spans="1:8" ht="13.5" x14ac:dyDescent="0.25">
      <c r="A541" s="3">
        <f>TITRES_STAT!B544</f>
        <v>42790</v>
      </c>
      <c r="B541" s="6">
        <f>TITRES_STAT!C544</f>
        <v>8.8800000000000008</v>
      </c>
      <c r="C541" s="6">
        <f>TITRES_STAT!D544</f>
        <v>3.7473000000000001</v>
      </c>
      <c r="D541" s="6">
        <f>TITRES_STAT!E544</f>
        <v>0</v>
      </c>
      <c r="E541" s="2">
        <f t="shared" si="32"/>
        <v>-222988</v>
      </c>
      <c r="F541" s="6" t="str">
        <f t="shared" si="35"/>
        <v>BULLISH</v>
      </c>
      <c r="G541" s="6" t="str">
        <f t="shared" si="34"/>
        <v>NEUTRAL</v>
      </c>
      <c r="H541" s="6" t="str">
        <f t="shared" si="33"/>
        <v>BULLISH DIVERGENCE</v>
      </c>
    </row>
    <row r="542" spans="1:8" ht="13.5" x14ac:dyDescent="0.25">
      <c r="A542" s="3">
        <f>TITRES_STAT!B545</f>
        <v>42793</v>
      </c>
      <c r="B542" s="6">
        <f>TITRES_STAT!C545</f>
        <v>8.8800000000000008</v>
      </c>
      <c r="C542" s="6">
        <f>TITRES_STAT!D545</f>
        <v>3.7473000000000001</v>
      </c>
      <c r="D542" s="6">
        <f>TITRES_STAT!E545</f>
        <v>0</v>
      </c>
      <c r="E542" s="2">
        <f t="shared" si="32"/>
        <v>-222988</v>
      </c>
      <c r="F542" s="6" t="str">
        <f t="shared" si="35"/>
        <v>BULLISH</v>
      </c>
      <c r="G542" s="6" t="str">
        <f t="shared" si="34"/>
        <v>NEUTRAL</v>
      </c>
      <c r="H542" s="6" t="str">
        <f t="shared" si="33"/>
        <v>BULLISH DIVERGENCE</v>
      </c>
    </row>
    <row r="543" spans="1:8" ht="13.5" x14ac:dyDescent="0.25">
      <c r="A543" s="3">
        <f>TITRES_STAT!B546</f>
        <v>42794</v>
      </c>
      <c r="B543" s="6">
        <f>TITRES_STAT!C546</f>
        <v>8.99</v>
      </c>
      <c r="C543" s="6">
        <f>TITRES_STAT!D546</f>
        <v>3.7936999999999999</v>
      </c>
      <c r="D543" s="6">
        <f>TITRES_STAT!E546</f>
        <v>14</v>
      </c>
      <c r="E543" s="2">
        <f t="shared" si="32"/>
        <v>-222974</v>
      </c>
      <c r="F543" s="6" t="str">
        <f t="shared" si="35"/>
        <v>BULLISH</v>
      </c>
      <c r="G543" s="6" t="str">
        <f t="shared" si="34"/>
        <v>NEUTRAL</v>
      </c>
      <c r="H543" s="6" t="str">
        <f t="shared" si="33"/>
        <v>CONFIRMED BULLISH</v>
      </c>
    </row>
    <row r="544" spans="1:8" ht="13.5" x14ac:dyDescent="0.25">
      <c r="A544" s="3">
        <f>TITRES_STAT!B547</f>
        <v>42795</v>
      </c>
      <c r="B544" s="6">
        <f>TITRES_STAT!C547</f>
        <v>8.99</v>
      </c>
      <c r="C544" s="6">
        <f>TITRES_STAT!D547</f>
        <v>3.7936999999999999</v>
      </c>
      <c r="D544" s="6">
        <f>TITRES_STAT!E547</f>
        <v>200</v>
      </c>
      <c r="E544" s="2">
        <f t="shared" si="32"/>
        <v>-222974</v>
      </c>
      <c r="F544" s="6" t="str">
        <f t="shared" si="35"/>
        <v>BULLISH</v>
      </c>
      <c r="G544" s="6" t="str">
        <f t="shared" si="34"/>
        <v>NEUTRAL</v>
      </c>
      <c r="H544" s="6" t="str">
        <f t="shared" si="33"/>
        <v>CONFIRMED BULLISH</v>
      </c>
    </row>
    <row r="545" spans="1:8" ht="13.5" x14ac:dyDescent="0.25">
      <c r="A545" s="3">
        <f>TITRES_STAT!B548</f>
        <v>42796</v>
      </c>
      <c r="B545" s="6">
        <f>TITRES_STAT!C548</f>
        <v>8.99</v>
      </c>
      <c r="C545" s="6">
        <f>TITRES_STAT!D548</f>
        <v>3.7936999999999999</v>
      </c>
      <c r="D545" s="6">
        <f>TITRES_STAT!E548</f>
        <v>40</v>
      </c>
      <c r="E545" s="2">
        <f t="shared" si="32"/>
        <v>-222974</v>
      </c>
      <c r="F545" s="6" t="str">
        <f t="shared" si="35"/>
        <v>BULLISH</v>
      </c>
      <c r="G545" s="6" t="str">
        <f t="shared" si="34"/>
        <v>NEUTRAL</v>
      </c>
      <c r="H545" s="6" t="str">
        <f t="shared" si="33"/>
        <v>CONFIRMED BULLISH</v>
      </c>
    </row>
    <row r="546" spans="1:8" ht="13.5" x14ac:dyDescent="0.25">
      <c r="A546" s="3">
        <f>TITRES_STAT!B549</f>
        <v>42797</v>
      </c>
      <c r="B546" s="6">
        <f>TITRES_STAT!C549</f>
        <v>8.99</v>
      </c>
      <c r="C546" s="6">
        <f>TITRES_STAT!D549</f>
        <v>3.7936999999999999</v>
      </c>
      <c r="D546" s="6">
        <f>TITRES_STAT!E549</f>
        <v>0</v>
      </c>
      <c r="E546" s="2">
        <f t="shared" si="32"/>
        <v>-222974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CONFIRMED BULLISH</v>
      </c>
    </row>
    <row r="547" spans="1:8" ht="13.5" x14ac:dyDescent="0.25">
      <c r="A547" s="3">
        <f>TITRES_STAT!B550</f>
        <v>42800</v>
      </c>
      <c r="B547" s="6">
        <f>TITRES_STAT!C550</f>
        <v>8.99</v>
      </c>
      <c r="C547" s="6">
        <f>TITRES_STAT!D550</f>
        <v>3.7936999999999999</v>
      </c>
      <c r="D547" s="6">
        <f>TITRES_STAT!E550</f>
        <v>0</v>
      </c>
      <c r="E547" s="2">
        <f t="shared" si="32"/>
        <v>-222974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CONFIRMED BULLISH</v>
      </c>
    </row>
    <row r="548" spans="1:8" ht="13.5" x14ac:dyDescent="0.25">
      <c r="A548" s="3">
        <f>TITRES_STAT!B551</f>
        <v>42801</v>
      </c>
      <c r="B548" s="6">
        <f>TITRES_STAT!C551</f>
        <v>8.99</v>
      </c>
      <c r="C548" s="6">
        <f>TITRES_STAT!D551</f>
        <v>3.7936999999999999</v>
      </c>
      <c r="D548" s="6">
        <f>TITRES_STAT!E551</f>
        <v>0</v>
      </c>
      <c r="E548" s="2">
        <f t="shared" si="32"/>
        <v>-222974</v>
      </c>
      <c r="F548" s="6" t="str">
        <f t="shared" si="35"/>
        <v>NEUTRAL</v>
      </c>
      <c r="G548" s="6" t="str">
        <f t="shared" si="34"/>
        <v>NEUTRAL</v>
      </c>
      <c r="H548" s="6" t="str">
        <f t="shared" si="33"/>
        <v>NEUTRAL</v>
      </c>
    </row>
    <row r="549" spans="1:8" ht="13.5" x14ac:dyDescent="0.25">
      <c r="A549" s="3">
        <f>TITRES_STAT!B552</f>
        <v>42802</v>
      </c>
      <c r="B549" s="6">
        <f>TITRES_STAT!C552</f>
        <v>8.99</v>
      </c>
      <c r="C549" s="6">
        <f>TITRES_STAT!D552</f>
        <v>3.7936999999999999</v>
      </c>
      <c r="D549" s="6">
        <f>TITRES_STAT!E552</f>
        <v>0</v>
      </c>
      <c r="E549" s="2">
        <f t="shared" si="32"/>
        <v>-222974</v>
      </c>
      <c r="F549" s="6" t="str">
        <f t="shared" si="35"/>
        <v>NEUTRAL</v>
      </c>
      <c r="G549" s="6" t="str">
        <f t="shared" si="34"/>
        <v>NEUTRAL</v>
      </c>
      <c r="H549" s="6" t="str">
        <f t="shared" si="33"/>
        <v>NEUTRAL</v>
      </c>
    </row>
    <row r="550" spans="1:8" ht="13.5" x14ac:dyDescent="0.25">
      <c r="A550" s="3">
        <f>TITRES_STAT!B553</f>
        <v>42803</v>
      </c>
      <c r="B550" s="6">
        <f>TITRES_STAT!C553</f>
        <v>8.73</v>
      </c>
      <c r="C550" s="6">
        <f>TITRES_STAT!D553</f>
        <v>3.6840000000000002</v>
      </c>
      <c r="D550" s="6">
        <f>TITRES_STAT!E553</f>
        <v>15</v>
      </c>
      <c r="E550" s="2">
        <f t="shared" si="32"/>
        <v>-222989</v>
      </c>
      <c r="F550" s="6" t="str">
        <f t="shared" si="35"/>
        <v>BEARISH</v>
      </c>
      <c r="G550" s="6" t="str">
        <f t="shared" si="34"/>
        <v>NEUTRAL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8.99</v>
      </c>
      <c r="C551" s="6">
        <f>TITRES_STAT!D554</f>
        <v>3.7936999999999999</v>
      </c>
      <c r="D551" s="6">
        <f>TITRES_STAT!E554</f>
        <v>28344</v>
      </c>
      <c r="E551" s="2">
        <f t="shared" si="32"/>
        <v>-194645</v>
      </c>
      <c r="F551" s="6" t="str">
        <f t="shared" si="35"/>
        <v>BULLISH</v>
      </c>
      <c r="G551" s="6" t="str">
        <f t="shared" si="34"/>
        <v>WEAK</v>
      </c>
      <c r="H551" s="6" t="str">
        <f t="shared" si="33"/>
        <v>NEUTRAL</v>
      </c>
    </row>
    <row r="552" spans="1:8" ht="13.5" x14ac:dyDescent="0.25">
      <c r="A552" s="3">
        <f>TITRES_STAT!B555</f>
        <v>42807</v>
      </c>
      <c r="B552" s="6">
        <f>TITRES_STAT!C555</f>
        <v>8.99</v>
      </c>
      <c r="C552" s="6">
        <f>TITRES_STAT!D555</f>
        <v>3.7936999999999999</v>
      </c>
      <c r="D552" s="6">
        <f>TITRES_STAT!E555</f>
        <v>1000</v>
      </c>
      <c r="E552" s="2">
        <f t="shared" si="32"/>
        <v>-194645</v>
      </c>
      <c r="F552" s="6" t="str">
        <f t="shared" si="35"/>
        <v>BULLISH</v>
      </c>
      <c r="G552" s="6" t="str">
        <f t="shared" si="34"/>
        <v>WEAK</v>
      </c>
      <c r="H552" s="6" t="str">
        <f t="shared" si="33"/>
        <v>NEUTRAL</v>
      </c>
    </row>
    <row r="553" spans="1:8" ht="13.5" x14ac:dyDescent="0.25">
      <c r="A553" s="3">
        <f>TITRES_STAT!B556</f>
        <v>42808</v>
      </c>
      <c r="B553" s="6">
        <f>TITRES_STAT!C556</f>
        <v>8.99</v>
      </c>
      <c r="C553" s="6">
        <f>TITRES_STAT!D556</f>
        <v>3.7936999999999999</v>
      </c>
      <c r="D553" s="6">
        <f>TITRES_STAT!E556</f>
        <v>0</v>
      </c>
      <c r="E553" s="2">
        <f t="shared" si="32"/>
        <v>-194645</v>
      </c>
      <c r="F553" s="6" t="str">
        <f t="shared" si="35"/>
        <v>BULLISH</v>
      </c>
      <c r="G553" s="6" t="str">
        <f t="shared" si="34"/>
        <v>WEAK</v>
      </c>
      <c r="H553" s="6" t="str">
        <f t="shared" si="33"/>
        <v>NEUTRAL</v>
      </c>
    </row>
    <row r="554" spans="1:8" ht="13.5" x14ac:dyDescent="0.25">
      <c r="A554" s="3">
        <f>TITRES_STAT!B557</f>
        <v>42809</v>
      </c>
      <c r="B554" s="6">
        <f>TITRES_STAT!C557</f>
        <v>8.99</v>
      </c>
      <c r="C554" s="6">
        <f>TITRES_STAT!D557</f>
        <v>3.7936999999999999</v>
      </c>
      <c r="D554" s="6">
        <f>TITRES_STAT!E557</f>
        <v>300</v>
      </c>
      <c r="E554" s="2">
        <f t="shared" si="32"/>
        <v>-194645</v>
      </c>
      <c r="F554" s="6" t="str">
        <f t="shared" si="35"/>
        <v>BULLISH</v>
      </c>
      <c r="G554" s="6" t="str">
        <f t="shared" si="34"/>
        <v>WEAK</v>
      </c>
      <c r="H554" s="6" t="str">
        <f t="shared" si="33"/>
        <v>NEUTRAL</v>
      </c>
    </row>
    <row r="555" spans="1:8" ht="13.5" x14ac:dyDescent="0.25">
      <c r="A555" s="3">
        <f>TITRES_STAT!B558</f>
        <v>42810</v>
      </c>
      <c r="B555" s="6">
        <f>TITRES_STAT!C558</f>
        <v>8.99</v>
      </c>
      <c r="C555" s="6">
        <f>TITRES_STAT!D558</f>
        <v>3.7936999999999999</v>
      </c>
      <c r="D555" s="6">
        <f>TITRES_STAT!E558</f>
        <v>0</v>
      </c>
      <c r="E555" s="2">
        <f t="shared" si="32"/>
        <v>-194645</v>
      </c>
      <c r="F555" s="6" t="str">
        <f t="shared" si="35"/>
        <v>BULLISH</v>
      </c>
      <c r="G555" s="6" t="str">
        <f t="shared" si="34"/>
        <v>WEAK</v>
      </c>
      <c r="H555" s="6" t="str">
        <f t="shared" si="33"/>
        <v>CONFIRMED BULLISH</v>
      </c>
    </row>
    <row r="556" spans="1:8" ht="13.5" x14ac:dyDescent="0.25">
      <c r="A556" s="3">
        <f>TITRES_STAT!B559</f>
        <v>42811</v>
      </c>
      <c r="B556" s="6">
        <f>TITRES_STAT!C559</f>
        <v>8.8000000000000007</v>
      </c>
      <c r="C556" s="6">
        <f>TITRES_STAT!D559</f>
        <v>3.7136</v>
      </c>
      <c r="D556" s="6">
        <f>TITRES_STAT!E559</f>
        <v>350</v>
      </c>
      <c r="E556" s="2">
        <f t="shared" si="32"/>
        <v>-194995</v>
      </c>
      <c r="F556" s="6" t="str">
        <f t="shared" si="35"/>
        <v>BEARISH</v>
      </c>
      <c r="G556" s="6" t="str">
        <f t="shared" si="34"/>
        <v>NEUTRAL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9</v>
      </c>
      <c r="C557" s="6">
        <f>TITRES_STAT!D560</f>
        <v>3.798</v>
      </c>
      <c r="D557" s="6">
        <f>TITRES_STAT!E560</f>
        <v>16581</v>
      </c>
      <c r="E557" s="2">
        <f t="shared" si="32"/>
        <v>-178414</v>
      </c>
      <c r="F557" s="6" t="str">
        <f t="shared" si="35"/>
        <v>BULLISH</v>
      </c>
      <c r="G557" s="6" t="str">
        <f t="shared" si="34"/>
        <v>WEAK</v>
      </c>
      <c r="H557" s="6" t="str">
        <f t="shared" si="33"/>
        <v>CONFIRMED BULLISH</v>
      </c>
    </row>
    <row r="558" spans="1:8" ht="13.5" x14ac:dyDescent="0.25">
      <c r="A558" s="3">
        <f>TITRES_STAT!B561</f>
        <v>42816</v>
      </c>
      <c r="B558" s="6">
        <f>TITRES_STAT!C561</f>
        <v>9</v>
      </c>
      <c r="C558" s="6">
        <f>TITRES_STAT!D561</f>
        <v>3.798</v>
      </c>
      <c r="D558" s="6">
        <f>TITRES_STAT!E561</f>
        <v>0</v>
      </c>
      <c r="E558" s="2">
        <f t="shared" si="32"/>
        <v>-178414</v>
      </c>
      <c r="F558" s="6" t="str">
        <f t="shared" si="35"/>
        <v>BULLISH</v>
      </c>
      <c r="G558" s="6" t="str">
        <f t="shared" si="34"/>
        <v>WEAK</v>
      </c>
      <c r="H558" s="6" t="str">
        <f t="shared" si="33"/>
        <v>CONFIRMED BULLISH</v>
      </c>
    </row>
    <row r="559" spans="1:8" ht="13.5" x14ac:dyDescent="0.25">
      <c r="A559" s="3">
        <f>TITRES_STAT!B562</f>
        <v>42817</v>
      </c>
      <c r="B559" s="6">
        <f>TITRES_STAT!C562</f>
        <v>9</v>
      </c>
      <c r="C559" s="6">
        <f>TITRES_STAT!D562</f>
        <v>3.798</v>
      </c>
      <c r="D559" s="6">
        <f>TITRES_STAT!E562</f>
        <v>0</v>
      </c>
      <c r="E559" s="2">
        <f t="shared" si="32"/>
        <v>-178414</v>
      </c>
      <c r="F559" s="6" t="str">
        <f t="shared" si="35"/>
        <v>BULLISH</v>
      </c>
      <c r="G559" s="6" t="str">
        <f t="shared" si="34"/>
        <v>WEAK</v>
      </c>
      <c r="H559" s="6" t="str">
        <f t="shared" si="33"/>
        <v>CONFIRMED BULLISH</v>
      </c>
    </row>
    <row r="560" spans="1:8" ht="13.5" x14ac:dyDescent="0.25">
      <c r="A560" s="3">
        <f>TITRES_STAT!B563</f>
        <v>42818</v>
      </c>
      <c r="B560" s="6">
        <f>TITRES_STAT!C563</f>
        <v>9</v>
      </c>
      <c r="C560" s="6">
        <f>TITRES_STAT!D563</f>
        <v>3.798</v>
      </c>
      <c r="D560" s="6">
        <f>TITRES_STAT!E563</f>
        <v>0</v>
      </c>
      <c r="E560" s="2">
        <f t="shared" si="32"/>
        <v>-178414</v>
      </c>
      <c r="F560" s="6" t="str">
        <f t="shared" si="35"/>
        <v>BULLISH</v>
      </c>
      <c r="G560" s="6" t="str">
        <f t="shared" si="34"/>
        <v>WEAK</v>
      </c>
      <c r="H560" s="6" t="str">
        <f t="shared" si="33"/>
        <v>CONFIRMED BULLISH</v>
      </c>
    </row>
    <row r="561" spans="1:8" ht="13.5" x14ac:dyDescent="0.25">
      <c r="A561" s="3">
        <f>TITRES_STAT!B564</f>
        <v>42821</v>
      </c>
      <c r="B561" s="6">
        <f>TITRES_STAT!C564</f>
        <v>9</v>
      </c>
      <c r="C561" s="6">
        <f>TITRES_STAT!D564</f>
        <v>3.798</v>
      </c>
      <c r="D561" s="6">
        <f>TITRES_STAT!E564</f>
        <v>0</v>
      </c>
      <c r="E561" s="2">
        <f t="shared" si="32"/>
        <v>-178414</v>
      </c>
      <c r="F561" s="6" t="str">
        <f t="shared" si="35"/>
        <v>BULLISH</v>
      </c>
      <c r="G561" s="6" t="str">
        <f t="shared" si="34"/>
        <v>WEAK</v>
      </c>
      <c r="H561" s="6" t="str">
        <f t="shared" si="33"/>
        <v>CONFIRMED BULLISH</v>
      </c>
    </row>
    <row r="562" spans="1:8" ht="13.5" x14ac:dyDescent="0.25">
      <c r="A562" s="3">
        <f>TITRES_STAT!B565</f>
        <v>42822</v>
      </c>
      <c r="B562" s="6">
        <f>TITRES_STAT!C565</f>
        <v>9</v>
      </c>
      <c r="C562" s="6">
        <f>TITRES_STAT!D565</f>
        <v>3.798</v>
      </c>
      <c r="D562" s="6">
        <f>TITRES_STAT!E565</f>
        <v>0</v>
      </c>
      <c r="E562" s="2">
        <f t="shared" si="32"/>
        <v>-178414</v>
      </c>
      <c r="F562" s="6" t="str">
        <f t="shared" si="35"/>
        <v>NEUTRAL</v>
      </c>
      <c r="G562" s="6" t="str">
        <f t="shared" si="34"/>
        <v>NEUTRAL</v>
      </c>
      <c r="H562" s="6" t="str">
        <f t="shared" si="33"/>
        <v>NEUTRAL</v>
      </c>
    </row>
    <row r="563" spans="1:8" ht="13.5" x14ac:dyDescent="0.25">
      <c r="A563" s="3">
        <f>TITRES_STAT!B566</f>
        <v>42823</v>
      </c>
      <c r="B563" s="6">
        <f>TITRES_STAT!C566</f>
        <v>9</v>
      </c>
      <c r="C563" s="6">
        <f>TITRES_STAT!D566</f>
        <v>3.798</v>
      </c>
      <c r="D563" s="6">
        <f>TITRES_STAT!E566</f>
        <v>0</v>
      </c>
      <c r="E563" s="2">
        <f t="shared" si="32"/>
        <v>-178414</v>
      </c>
      <c r="F563" s="6" t="str">
        <f t="shared" si="35"/>
        <v>NEUTRAL</v>
      </c>
      <c r="G563" s="6" t="str">
        <f t="shared" si="34"/>
        <v>NEUTRAL</v>
      </c>
      <c r="H563" s="6" t="str">
        <f t="shared" si="33"/>
        <v>NEUTRAL</v>
      </c>
    </row>
    <row r="564" spans="1:8" ht="13.5" x14ac:dyDescent="0.25">
      <c r="A564" s="3">
        <f>TITRES_STAT!B567</f>
        <v>42824</v>
      </c>
      <c r="B564" s="6">
        <f>TITRES_STAT!C567</f>
        <v>9</v>
      </c>
      <c r="C564" s="6">
        <f>TITRES_STAT!D567</f>
        <v>3.798</v>
      </c>
      <c r="D564" s="6">
        <f>TITRES_STAT!E567</f>
        <v>54733</v>
      </c>
      <c r="E564" s="2">
        <f t="shared" si="32"/>
        <v>-178414</v>
      </c>
      <c r="F564" s="6" t="str">
        <f t="shared" si="35"/>
        <v>NEUTRAL</v>
      </c>
      <c r="G564" s="6" t="str">
        <f t="shared" si="34"/>
        <v>NEUTRAL</v>
      </c>
      <c r="H564" s="6" t="str">
        <f t="shared" si="33"/>
        <v>NEUTRAL</v>
      </c>
    </row>
    <row r="565" spans="1:8" ht="13.5" x14ac:dyDescent="0.25">
      <c r="A565" s="3">
        <f>TITRES_STAT!B568</f>
        <v>42825</v>
      </c>
      <c r="B565" s="6">
        <f>TITRES_STAT!C568</f>
        <v>9.0299999999999994</v>
      </c>
      <c r="C565" s="6">
        <f>TITRES_STAT!D568</f>
        <v>3.8106</v>
      </c>
      <c r="D565" s="6">
        <f>TITRES_STAT!E568</f>
        <v>8</v>
      </c>
      <c r="E565" s="2">
        <f t="shared" si="32"/>
        <v>-178406</v>
      </c>
      <c r="F565" s="6" t="str">
        <f t="shared" si="35"/>
        <v>BULLISH</v>
      </c>
      <c r="G565" s="6" t="str">
        <f t="shared" si="34"/>
        <v>NEUTRAL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9.0500000000000007</v>
      </c>
      <c r="C566" s="6">
        <f>TITRES_STAT!D569</f>
        <v>3.8191000000000002</v>
      </c>
      <c r="D566" s="6">
        <f>TITRES_STAT!E569</f>
        <v>65028</v>
      </c>
      <c r="E566" s="2">
        <f t="shared" si="32"/>
        <v>-113378</v>
      </c>
      <c r="F566" s="6" t="str">
        <f t="shared" si="35"/>
        <v>BULLISH</v>
      </c>
      <c r="G566" s="6" t="str">
        <f t="shared" si="34"/>
        <v>WEAK</v>
      </c>
      <c r="H566" s="6" t="str">
        <f t="shared" si="33"/>
        <v>CONFIRMED BULLISH</v>
      </c>
    </row>
    <row r="567" spans="1:8" ht="13.5" x14ac:dyDescent="0.25">
      <c r="A567" s="3">
        <f>TITRES_STAT!B570</f>
        <v>42829</v>
      </c>
      <c r="B567" s="6">
        <f>TITRES_STAT!C570</f>
        <v>9</v>
      </c>
      <c r="C567" s="6">
        <f>TITRES_STAT!D570</f>
        <v>3.798</v>
      </c>
      <c r="D567" s="6">
        <f>TITRES_STAT!E570</f>
        <v>40</v>
      </c>
      <c r="E567" s="2">
        <f t="shared" si="32"/>
        <v>-113418</v>
      </c>
      <c r="F567" s="6" t="str">
        <f t="shared" si="35"/>
        <v>BULLISH</v>
      </c>
      <c r="G567" s="6" t="str">
        <f t="shared" si="34"/>
        <v>WEAK</v>
      </c>
      <c r="H567" s="6" t="str">
        <f t="shared" si="33"/>
        <v>NEUTRAL</v>
      </c>
    </row>
    <row r="568" spans="1:8" ht="13.5" x14ac:dyDescent="0.25">
      <c r="A568" s="3">
        <f>TITRES_STAT!B571</f>
        <v>42830</v>
      </c>
      <c r="B568" s="6">
        <f>TITRES_STAT!C571</f>
        <v>9</v>
      </c>
      <c r="C568" s="6">
        <f>TITRES_STAT!D571</f>
        <v>3.798</v>
      </c>
      <c r="D568" s="6">
        <f>TITRES_STAT!E571</f>
        <v>0</v>
      </c>
      <c r="E568" s="2">
        <f t="shared" si="32"/>
        <v>-113418</v>
      </c>
      <c r="F568" s="6" t="str">
        <f t="shared" si="35"/>
        <v>BULLISH</v>
      </c>
      <c r="G568" s="6" t="str">
        <f t="shared" si="34"/>
        <v>WEAK</v>
      </c>
      <c r="H568" s="6" t="str">
        <f t="shared" si="33"/>
        <v>NEUTRAL</v>
      </c>
    </row>
    <row r="569" spans="1:8" ht="13.5" x14ac:dyDescent="0.25">
      <c r="A569" s="3">
        <f>TITRES_STAT!B572</f>
        <v>42831</v>
      </c>
      <c r="B569" s="6">
        <f>TITRES_STAT!C572</f>
        <v>9</v>
      </c>
      <c r="C569" s="6">
        <f>TITRES_STAT!D572</f>
        <v>3.798</v>
      </c>
      <c r="D569" s="6">
        <f>TITRES_STAT!E572</f>
        <v>0</v>
      </c>
      <c r="E569" s="2">
        <f t="shared" si="32"/>
        <v>-113418</v>
      </c>
      <c r="F569" s="6" t="str">
        <f t="shared" si="35"/>
        <v>BULLISH</v>
      </c>
      <c r="G569" s="6" t="str">
        <f t="shared" si="34"/>
        <v>WEAK</v>
      </c>
      <c r="H569" s="6" t="str">
        <f t="shared" si="33"/>
        <v>NEUTRAL</v>
      </c>
    </row>
    <row r="570" spans="1:8" ht="13.5" x14ac:dyDescent="0.25">
      <c r="A570" s="3">
        <f>TITRES_STAT!B573</f>
        <v>42832</v>
      </c>
      <c r="B570" s="6">
        <f>TITRES_STAT!C573</f>
        <v>9</v>
      </c>
      <c r="C570" s="6">
        <f>TITRES_STAT!D573</f>
        <v>3.798</v>
      </c>
      <c r="D570" s="6">
        <f>TITRES_STAT!E573</f>
        <v>3786</v>
      </c>
      <c r="E570" s="2">
        <f t="shared" si="32"/>
        <v>-113418</v>
      </c>
      <c r="F570" s="6" t="str">
        <f t="shared" si="35"/>
        <v>BULLISH</v>
      </c>
      <c r="G570" s="6" t="str">
        <f t="shared" si="34"/>
        <v>WEAK</v>
      </c>
      <c r="H570" s="6" t="str">
        <f t="shared" si="33"/>
        <v>BULLISH DIVERGENCE</v>
      </c>
    </row>
    <row r="571" spans="1:8" ht="13.5" x14ac:dyDescent="0.25">
      <c r="A571" s="3">
        <f>TITRES_STAT!B574</f>
        <v>42835</v>
      </c>
      <c r="B571" s="6">
        <f>TITRES_STAT!C574</f>
        <v>9.0500000000000007</v>
      </c>
      <c r="C571" s="6">
        <f>TITRES_STAT!D574</f>
        <v>3.8191000000000002</v>
      </c>
      <c r="D571" s="6">
        <f>TITRES_STAT!E574</f>
        <v>40896</v>
      </c>
      <c r="E571" s="2">
        <f t="shared" si="32"/>
        <v>-72522</v>
      </c>
      <c r="F571" s="6" t="str">
        <f t="shared" si="35"/>
        <v>BULLISH</v>
      </c>
      <c r="G571" s="6" t="str">
        <f t="shared" si="34"/>
        <v>WEAK</v>
      </c>
      <c r="H571" s="6" t="str">
        <f t="shared" si="33"/>
        <v>NEUTRAL</v>
      </c>
    </row>
    <row r="572" spans="1:8" ht="13.5" x14ac:dyDescent="0.25">
      <c r="A572" s="3">
        <f>TITRES_STAT!B575</f>
        <v>42836</v>
      </c>
      <c r="B572" s="6">
        <f>TITRES_STAT!C575</f>
        <v>8.75</v>
      </c>
      <c r="C572" s="6">
        <f>TITRES_STAT!D575</f>
        <v>3.6924999999999999</v>
      </c>
      <c r="D572" s="6">
        <f>TITRES_STAT!E575</f>
        <v>561</v>
      </c>
      <c r="E572" s="2">
        <f t="shared" si="32"/>
        <v>-73083</v>
      </c>
      <c r="F572" s="6" t="str">
        <f t="shared" si="35"/>
        <v>BULLISH</v>
      </c>
      <c r="G572" s="6" t="str">
        <f t="shared" si="34"/>
        <v>WEAK</v>
      </c>
      <c r="H572" s="6" t="str">
        <f t="shared" si="33"/>
        <v>BULLISH DIVERGENCE</v>
      </c>
    </row>
    <row r="573" spans="1:8" ht="13.5" x14ac:dyDescent="0.25">
      <c r="A573" s="3">
        <f>TITRES_STAT!B576</f>
        <v>42837</v>
      </c>
      <c r="B573" s="6">
        <f>TITRES_STAT!C576</f>
        <v>9.1</v>
      </c>
      <c r="C573" s="6">
        <f>TITRES_STAT!D576</f>
        <v>3.8401999999999998</v>
      </c>
      <c r="D573" s="6">
        <f>TITRES_STAT!E576</f>
        <v>21397</v>
      </c>
      <c r="E573" s="2">
        <f t="shared" si="32"/>
        <v>-51686</v>
      </c>
      <c r="F573" s="6" t="str">
        <f t="shared" si="35"/>
        <v>BULLISH</v>
      </c>
      <c r="G573" s="6" t="str">
        <f t="shared" si="34"/>
        <v>WEAK</v>
      </c>
      <c r="H573" s="6" t="str">
        <f t="shared" si="33"/>
        <v>CONFIRMED BULLISH</v>
      </c>
    </row>
    <row r="574" spans="1:8" ht="13.5" x14ac:dyDescent="0.25">
      <c r="A574" s="3">
        <f>TITRES_STAT!B577</f>
        <v>42838</v>
      </c>
      <c r="B574" s="6">
        <f>TITRES_STAT!C577</f>
        <v>9.15</v>
      </c>
      <c r="C574" s="6">
        <f>TITRES_STAT!D577</f>
        <v>3.8613</v>
      </c>
      <c r="D574" s="6">
        <f>TITRES_STAT!E577</f>
        <v>8079</v>
      </c>
      <c r="E574" s="2">
        <f t="shared" si="32"/>
        <v>-43607</v>
      </c>
      <c r="F574" s="6" t="str">
        <f t="shared" si="35"/>
        <v>BULLISH</v>
      </c>
      <c r="G574" s="6" t="str">
        <f t="shared" si="34"/>
        <v>WEAK</v>
      </c>
      <c r="H574" s="6" t="str">
        <f t="shared" si="33"/>
        <v>CONFIRMED BULLISH</v>
      </c>
    </row>
    <row r="575" spans="1:8" ht="13.5" x14ac:dyDescent="0.25">
      <c r="A575" s="3">
        <f>TITRES_STAT!B578</f>
        <v>42839</v>
      </c>
      <c r="B575" s="6">
        <f>TITRES_STAT!C578</f>
        <v>9.18</v>
      </c>
      <c r="C575" s="6">
        <f>TITRES_STAT!D578</f>
        <v>3.8738999999999999</v>
      </c>
      <c r="D575" s="6">
        <f>TITRES_STAT!E578</f>
        <v>15</v>
      </c>
      <c r="E575" s="2">
        <f t="shared" si="32"/>
        <v>-43592</v>
      </c>
      <c r="F575" s="6" t="str">
        <f t="shared" si="35"/>
        <v>BULLISH</v>
      </c>
      <c r="G575" s="6" t="str">
        <f t="shared" si="34"/>
        <v>WEAK</v>
      </c>
      <c r="H575" s="6" t="str">
        <f t="shared" si="33"/>
        <v>CONFIRMED BULLISH</v>
      </c>
    </row>
    <row r="576" spans="1:8" ht="13.5" x14ac:dyDescent="0.25">
      <c r="A576" s="3">
        <f>TITRES_STAT!B579</f>
        <v>42842</v>
      </c>
      <c r="B576" s="6">
        <f>TITRES_STAT!C579</f>
        <v>9.1999999999999993</v>
      </c>
      <c r="C576" s="6">
        <f>TITRES_STAT!D579</f>
        <v>3.8824000000000001</v>
      </c>
      <c r="D576" s="6">
        <f>TITRES_STAT!E579</f>
        <v>6480</v>
      </c>
      <c r="E576" s="2">
        <f t="shared" si="32"/>
        <v>-37112</v>
      </c>
      <c r="F576" s="6" t="str">
        <f t="shared" si="35"/>
        <v>BULLISH</v>
      </c>
      <c r="G576" s="6" t="str">
        <f t="shared" si="34"/>
        <v>WEAK</v>
      </c>
      <c r="H576" s="6" t="str">
        <f t="shared" si="33"/>
        <v>CONFIRMED BULLISH</v>
      </c>
    </row>
    <row r="577" spans="1:8" ht="13.5" x14ac:dyDescent="0.25">
      <c r="A577" s="3">
        <f>TITRES_STAT!B580</f>
        <v>42843</v>
      </c>
      <c r="B577" s="6">
        <f>TITRES_STAT!C580</f>
        <v>9.2100000000000009</v>
      </c>
      <c r="C577" s="6">
        <f>TITRES_STAT!D580</f>
        <v>3.8866000000000001</v>
      </c>
      <c r="D577" s="6">
        <f>TITRES_STAT!E580</f>
        <v>1002</v>
      </c>
      <c r="E577" s="2">
        <f t="shared" si="32"/>
        <v>-36110</v>
      </c>
      <c r="F577" s="6" t="str">
        <f t="shared" si="35"/>
        <v>BULLISH</v>
      </c>
      <c r="G577" s="6" t="str">
        <f t="shared" si="34"/>
        <v>WEAK</v>
      </c>
      <c r="H577" s="6" t="str">
        <f t="shared" si="33"/>
        <v>CONFIRMED BULLISH</v>
      </c>
    </row>
    <row r="578" spans="1:8" ht="13.5" x14ac:dyDescent="0.25">
      <c r="A578" s="3">
        <f>TITRES_STAT!B581</f>
        <v>42844</v>
      </c>
      <c r="B578" s="6">
        <f>TITRES_STAT!C581</f>
        <v>9.44</v>
      </c>
      <c r="C578" s="6">
        <f>TITRES_STAT!D581</f>
        <v>3.9836</v>
      </c>
      <c r="D578" s="6">
        <f>TITRES_STAT!E581</f>
        <v>16268</v>
      </c>
      <c r="E578" s="2">
        <f t="shared" si="32"/>
        <v>-19842</v>
      </c>
      <c r="F578" s="6" t="str">
        <f t="shared" si="35"/>
        <v>BULLISH</v>
      </c>
      <c r="G578" s="6" t="str">
        <f t="shared" si="34"/>
        <v>WEAK</v>
      </c>
      <c r="H578" s="6" t="str">
        <f t="shared" si="33"/>
        <v>CONFIRMED BULLISH</v>
      </c>
    </row>
    <row r="579" spans="1:8" ht="13.5" x14ac:dyDescent="0.25">
      <c r="A579" s="3">
        <f>TITRES_STAT!B582</f>
        <v>42845</v>
      </c>
      <c r="B579" s="6">
        <f>TITRES_STAT!C582</f>
        <v>9.44</v>
      </c>
      <c r="C579" s="6">
        <f>TITRES_STAT!D582</f>
        <v>3.9836</v>
      </c>
      <c r="D579" s="6">
        <f>TITRES_STAT!E582</f>
        <v>0</v>
      </c>
      <c r="E579" s="2">
        <f t="shared" si="32"/>
        <v>-19842</v>
      </c>
      <c r="F579" s="6" t="str">
        <f t="shared" si="35"/>
        <v>BULLISH</v>
      </c>
      <c r="G579" s="6" t="str">
        <f t="shared" si="34"/>
        <v>WEAK</v>
      </c>
      <c r="H579" s="6" t="str">
        <f t="shared" si="33"/>
        <v>CONFIRMED BULLISH</v>
      </c>
    </row>
    <row r="580" spans="1:8" ht="13.5" x14ac:dyDescent="0.25">
      <c r="A580" s="3">
        <f>TITRES_STAT!B583</f>
        <v>42846</v>
      </c>
      <c r="B580" s="6">
        <f>TITRES_STAT!C583</f>
        <v>9.44</v>
      </c>
      <c r="C580" s="6">
        <f>TITRES_STAT!D583</f>
        <v>3.9836</v>
      </c>
      <c r="D580" s="6">
        <f>TITRES_STAT!E583</f>
        <v>66</v>
      </c>
      <c r="E580" s="2">
        <f t="shared" ref="E580:E643" si="36">IF(B580&gt;B579, E579+D580, IF(B580&lt;B579, E579-D580, E579))</f>
        <v>-19842</v>
      </c>
      <c r="F580" s="6" t="str">
        <f t="shared" si="35"/>
        <v>BULLISH</v>
      </c>
      <c r="G580" s="6" t="str">
        <f t="shared" si="34"/>
        <v>WEAK</v>
      </c>
      <c r="H580" s="6" t="str">
        <f t="shared" si="33"/>
        <v>CONFIRMED BULLISH</v>
      </c>
    </row>
    <row r="581" spans="1:8" ht="13.5" x14ac:dyDescent="0.25">
      <c r="A581" s="3">
        <f>TITRES_STAT!B584</f>
        <v>42849</v>
      </c>
      <c r="B581" s="6">
        <f>TITRES_STAT!C584</f>
        <v>9.15</v>
      </c>
      <c r="C581" s="6">
        <f>TITRES_STAT!D584</f>
        <v>3.8613</v>
      </c>
      <c r="D581" s="6">
        <f>TITRES_STAT!E584</f>
        <v>2259</v>
      </c>
      <c r="E581" s="2">
        <f t="shared" si="36"/>
        <v>-22101</v>
      </c>
      <c r="F581" s="6" t="str">
        <f t="shared" si="35"/>
        <v>BULLISH</v>
      </c>
      <c r="G581" s="6" t="str">
        <f t="shared" si="34"/>
        <v>WEAK</v>
      </c>
      <c r="H581" s="6" t="str">
        <f t="shared" si="33"/>
        <v>BULLISH DIVERGENCE</v>
      </c>
    </row>
    <row r="582" spans="1:8" ht="13.5" x14ac:dyDescent="0.25">
      <c r="A582" s="3">
        <f>TITRES_STAT!B585</f>
        <v>42850</v>
      </c>
      <c r="B582" s="6">
        <f>TITRES_STAT!C585</f>
        <v>9.42</v>
      </c>
      <c r="C582" s="6">
        <f>TITRES_STAT!D585</f>
        <v>3.9752000000000001</v>
      </c>
      <c r="D582" s="6">
        <f>TITRES_STAT!E585</f>
        <v>1326</v>
      </c>
      <c r="E582" s="2">
        <f t="shared" si="36"/>
        <v>-20775</v>
      </c>
      <c r="F582" s="6" t="str">
        <f t="shared" si="35"/>
        <v>BULLISH</v>
      </c>
      <c r="G582" s="6" t="str">
        <f t="shared" si="34"/>
        <v>WEAK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6">
        <f>TITRES_STAT!C586</f>
        <v>9.58</v>
      </c>
      <c r="C583" s="6">
        <f>TITRES_STAT!D586</f>
        <v>4.0427</v>
      </c>
      <c r="D583" s="6">
        <f>TITRES_STAT!E586</f>
        <v>13931</v>
      </c>
      <c r="E583" s="2">
        <f t="shared" si="36"/>
        <v>-6844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WEAK</v>
      </c>
      <c r="H583" s="6" t="str">
        <f t="shared" si="37"/>
        <v>CONFIRMED BULLISH</v>
      </c>
    </row>
    <row r="584" spans="1:8" ht="13.5" x14ac:dyDescent="0.25">
      <c r="A584" s="3">
        <f>TITRES_STAT!B587</f>
        <v>42852</v>
      </c>
      <c r="B584" s="6">
        <f>TITRES_STAT!C587</f>
        <v>9.68</v>
      </c>
      <c r="C584" s="6">
        <f>TITRES_STAT!D587</f>
        <v>4.0849000000000002</v>
      </c>
      <c r="D584" s="6">
        <f>TITRES_STAT!E587</f>
        <v>400</v>
      </c>
      <c r="E584" s="2">
        <f t="shared" si="36"/>
        <v>-6444</v>
      </c>
      <c r="F584" s="6" t="str">
        <f t="shared" ref="F584:F647" si="39">IF(E584&gt;E579,"BULLISH",IF(E584&lt;E579,"BEARISH","NEUTRAL"))</f>
        <v>BULLISH</v>
      </c>
      <c r="G584" s="6" t="str">
        <f t="shared" si="38"/>
        <v>WEAK</v>
      </c>
      <c r="H584" s="6" t="str">
        <f t="shared" si="37"/>
        <v>CONFIRMED BULLISH</v>
      </c>
    </row>
    <row r="585" spans="1:8" ht="13.5" x14ac:dyDescent="0.25">
      <c r="A585" s="3">
        <f>TITRES_STAT!B588</f>
        <v>42853</v>
      </c>
      <c r="B585" s="6">
        <f>TITRES_STAT!C588</f>
        <v>9.69</v>
      </c>
      <c r="C585" s="6">
        <f>TITRES_STAT!D588</f>
        <v>4.0891000000000002</v>
      </c>
      <c r="D585" s="6">
        <f>TITRES_STAT!E588</f>
        <v>280</v>
      </c>
      <c r="E585" s="2">
        <f t="shared" si="36"/>
        <v>-6164</v>
      </c>
      <c r="F585" s="6" t="str">
        <f t="shared" si="39"/>
        <v>BULLISH</v>
      </c>
      <c r="G585" s="6" t="str">
        <f t="shared" si="38"/>
        <v>WEAK</v>
      </c>
      <c r="H585" s="6" t="str">
        <f t="shared" si="37"/>
        <v>CONFIRMED BULLISH</v>
      </c>
    </row>
    <row r="586" spans="1:8" ht="13.5" x14ac:dyDescent="0.25">
      <c r="A586" s="3">
        <f>TITRES_STAT!B589</f>
        <v>42857</v>
      </c>
      <c r="B586" s="6">
        <f>TITRES_STAT!C589</f>
        <v>9.69</v>
      </c>
      <c r="C586" s="6">
        <f>TITRES_STAT!D589</f>
        <v>4.0891000000000002</v>
      </c>
      <c r="D586" s="6">
        <f>TITRES_STAT!E589</f>
        <v>0</v>
      </c>
      <c r="E586" s="2">
        <f t="shared" si="36"/>
        <v>-6164</v>
      </c>
      <c r="F586" s="6" t="str">
        <f t="shared" si="39"/>
        <v>BULLISH</v>
      </c>
      <c r="G586" s="6" t="str">
        <f t="shared" si="38"/>
        <v>WEAK</v>
      </c>
      <c r="H586" s="6" t="str">
        <f t="shared" si="37"/>
        <v>CONFIRMED BULLISH</v>
      </c>
    </row>
    <row r="587" spans="1:8" ht="13.5" x14ac:dyDescent="0.25">
      <c r="A587" s="3">
        <f>TITRES_STAT!B590</f>
        <v>42858</v>
      </c>
      <c r="B587" s="6">
        <f>TITRES_STAT!C590</f>
        <v>9.65</v>
      </c>
      <c r="C587" s="6">
        <f>TITRES_STAT!D590</f>
        <v>4.0723000000000003</v>
      </c>
      <c r="D587" s="6">
        <f>TITRES_STAT!E590</f>
        <v>500</v>
      </c>
      <c r="E587" s="2">
        <f t="shared" si="36"/>
        <v>-6664</v>
      </c>
      <c r="F587" s="6" t="str">
        <f t="shared" si="39"/>
        <v>BULLISH</v>
      </c>
      <c r="G587" s="6" t="str">
        <f t="shared" si="38"/>
        <v>WEAK</v>
      </c>
      <c r="H587" s="6" t="str">
        <f t="shared" si="37"/>
        <v>CONFIRMED BULLISH</v>
      </c>
    </row>
    <row r="588" spans="1:8" ht="13.5" x14ac:dyDescent="0.25">
      <c r="A588" s="3">
        <f>TITRES_STAT!B591</f>
        <v>42859</v>
      </c>
      <c r="B588" s="6">
        <f>TITRES_STAT!C591</f>
        <v>9.6999999999999993</v>
      </c>
      <c r="C588" s="6">
        <f>TITRES_STAT!D591</f>
        <v>4.0933999999999999</v>
      </c>
      <c r="D588" s="6">
        <f>TITRES_STAT!E591</f>
        <v>3260</v>
      </c>
      <c r="E588" s="2">
        <f t="shared" si="36"/>
        <v>-3404</v>
      </c>
      <c r="F588" s="6" t="str">
        <f t="shared" si="39"/>
        <v>BULLISH</v>
      </c>
      <c r="G588" s="6" t="str">
        <f t="shared" si="38"/>
        <v>WEAK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9.6999999999999993</v>
      </c>
      <c r="C589" s="6">
        <f>TITRES_STAT!D592</f>
        <v>4.0933999999999999</v>
      </c>
      <c r="D589" s="6">
        <f>TITRES_STAT!E592</f>
        <v>0</v>
      </c>
      <c r="E589" s="2">
        <f t="shared" si="36"/>
        <v>-3404</v>
      </c>
      <c r="F589" s="6" t="str">
        <f t="shared" si="39"/>
        <v>BULLISH</v>
      </c>
      <c r="G589" s="6" t="str">
        <f t="shared" si="38"/>
        <v>WEAK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9.6999999999999993</v>
      </c>
      <c r="C590" s="6">
        <f>TITRES_STAT!D593</f>
        <v>4.0933999999999999</v>
      </c>
      <c r="D590" s="6">
        <f>TITRES_STAT!E593</f>
        <v>26305</v>
      </c>
      <c r="E590" s="2">
        <f t="shared" si="36"/>
        <v>-3404</v>
      </c>
      <c r="F590" s="6" t="str">
        <f t="shared" si="39"/>
        <v>BULLISH</v>
      </c>
      <c r="G590" s="6" t="str">
        <f t="shared" si="38"/>
        <v>WEAK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9.6999999999999993</v>
      </c>
      <c r="C591" s="6">
        <f>TITRES_STAT!D594</f>
        <v>4.0933999999999999</v>
      </c>
      <c r="D591" s="6">
        <f>TITRES_STAT!E594</f>
        <v>0</v>
      </c>
      <c r="E591" s="2">
        <f t="shared" si="36"/>
        <v>-3404</v>
      </c>
      <c r="F591" s="6" t="str">
        <f t="shared" si="39"/>
        <v>BULLISH</v>
      </c>
      <c r="G591" s="6" t="str">
        <f t="shared" si="38"/>
        <v>WEAK</v>
      </c>
      <c r="H591" s="6" t="str">
        <f t="shared" si="37"/>
        <v>CONFIRMED BULLISH</v>
      </c>
    </row>
    <row r="592" spans="1:8" ht="13.5" x14ac:dyDescent="0.25">
      <c r="A592" s="3">
        <f>TITRES_STAT!B595</f>
        <v>42865</v>
      </c>
      <c r="B592" s="6">
        <f>TITRES_STAT!C595</f>
        <v>9.6999999999999993</v>
      </c>
      <c r="C592" s="6">
        <f>TITRES_STAT!D595</f>
        <v>4.0933999999999999</v>
      </c>
      <c r="D592" s="6">
        <f>TITRES_STAT!E595</f>
        <v>0</v>
      </c>
      <c r="E592" s="2">
        <f t="shared" si="36"/>
        <v>-3404</v>
      </c>
      <c r="F592" s="6" t="str">
        <f t="shared" si="39"/>
        <v>BULLISH</v>
      </c>
      <c r="G592" s="6" t="str">
        <f t="shared" si="38"/>
        <v>WEAK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9.69</v>
      </c>
      <c r="C593" s="6">
        <f>TITRES_STAT!D596</f>
        <v>4.0891000000000002</v>
      </c>
      <c r="D593" s="6">
        <f>TITRES_STAT!E596</f>
        <v>250</v>
      </c>
      <c r="E593" s="2">
        <f t="shared" si="36"/>
        <v>-3654</v>
      </c>
      <c r="F593" s="6" t="str">
        <f t="shared" si="39"/>
        <v>BEARISH</v>
      </c>
      <c r="G593" s="6" t="str">
        <f t="shared" si="38"/>
        <v>STRONG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9.69</v>
      </c>
      <c r="C594" s="6">
        <f>TITRES_STAT!D597</f>
        <v>4.0891000000000002</v>
      </c>
      <c r="D594" s="6">
        <f>TITRES_STAT!E597</f>
        <v>0</v>
      </c>
      <c r="E594" s="2">
        <f t="shared" si="36"/>
        <v>-3654</v>
      </c>
      <c r="F594" s="6" t="str">
        <f t="shared" si="39"/>
        <v>BEARISH</v>
      </c>
      <c r="G594" s="6" t="str">
        <f t="shared" si="38"/>
        <v>STRONG</v>
      </c>
      <c r="H594" s="6" t="str">
        <f t="shared" si="37"/>
        <v>CONFIRMED BEARISH</v>
      </c>
    </row>
    <row r="595" spans="1:8" ht="13.5" x14ac:dyDescent="0.25">
      <c r="A595" s="3">
        <f>TITRES_STAT!B598</f>
        <v>42870</v>
      </c>
      <c r="B595" s="6">
        <f>TITRES_STAT!C598</f>
        <v>9.69</v>
      </c>
      <c r="C595" s="6">
        <f>TITRES_STAT!D598</f>
        <v>4.0891000000000002</v>
      </c>
      <c r="D595" s="6">
        <f>TITRES_STAT!E598</f>
        <v>0</v>
      </c>
      <c r="E595" s="2">
        <f t="shared" si="36"/>
        <v>-3654</v>
      </c>
      <c r="F595" s="6" t="str">
        <f t="shared" si="39"/>
        <v>BEARISH</v>
      </c>
      <c r="G595" s="6" t="str">
        <f t="shared" si="38"/>
        <v>STRONG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9.69</v>
      </c>
      <c r="C596" s="6">
        <f>TITRES_STAT!D599</f>
        <v>4.0891000000000002</v>
      </c>
      <c r="D596" s="6">
        <f>TITRES_STAT!E599</f>
        <v>100</v>
      </c>
      <c r="E596" s="2">
        <f t="shared" si="36"/>
        <v>-3654</v>
      </c>
      <c r="F596" s="6" t="str">
        <f t="shared" si="39"/>
        <v>BEARISH</v>
      </c>
      <c r="G596" s="6" t="str">
        <f t="shared" si="38"/>
        <v>STRONG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9.9</v>
      </c>
      <c r="C597" s="6">
        <f>TITRES_STAT!D600</f>
        <v>4.1778000000000004</v>
      </c>
      <c r="D597" s="6">
        <f>TITRES_STAT!E600</f>
        <v>3519</v>
      </c>
      <c r="E597" s="2">
        <f t="shared" si="36"/>
        <v>-135</v>
      </c>
      <c r="F597" s="6" t="str">
        <f t="shared" si="39"/>
        <v>BULLISH</v>
      </c>
      <c r="G597" s="6" t="str">
        <f t="shared" si="38"/>
        <v>WEAK</v>
      </c>
      <c r="H597" s="6" t="str">
        <f t="shared" si="37"/>
        <v>CONFIRMED BULLISH</v>
      </c>
    </row>
    <row r="598" spans="1:8" ht="13.5" x14ac:dyDescent="0.25">
      <c r="A598" s="3">
        <f>TITRES_STAT!B601</f>
        <v>42873</v>
      </c>
      <c r="B598" s="6">
        <f>TITRES_STAT!C601</f>
        <v>9.9</v>
      </c>
      <c r="C598" s="6">
        <f>TITRES_STAT!D601</f>
        <v>4.1778000000000004</v>
      </c>
      <c r="D598" s="6">
        <f>TITRES_STAT!E601</f>
        <v>0</v>
      </c>
      <c r="E598" s="2">
        <f t="shared" si="36"/>
        <v>-135</v>
      </c>
      <c r="F598" s="6" t="str">
        <f t="shared" si="39"/>
        <v>BULLISH</v>
      </c>
      <c r="G598" s="6" t="str">
        <f t="shared" si="38"/>
        <v>WEAK</v>
      </c>
      <c r="H598" s="6" t="str">
        <f t="shared" si="37"/>
        <v>CONFIRMED BULLISH</v>
      </c>
    </row>
    <row r="599" spans="1:8" ht="13.5" x14ac:dyDescent="0.25">
      <c r="A599" s="3">
        <f>TITRES_STAT!B602</f>
        <v>42874</v>
      </c>
      <c r="B599" s="6">
        <f>TITRES_STAT!C602</f>
        <v>9.9</v>
      </c>
      <c r="C599" s="6">
        <f>TITRES_STAT!D602</f>
        <v>4.1778000000000004</v>
      </c>
      <c r="D599" s="6">
        <f>TITRES_STAT!E602</f>
        <v>2310</v>
      </c>
      <c r="E599" s="2">
        <f t="shared" si="36"/>
        <v>-135</v>
      </c>
      <c r="F599" s="6" t="str">
        <f t="shared" si="39"/>
        <v>BULLISH</v>
      </c>
      <c r="G599" s="6" t="str">
        <f t="shared" si="38"/>
        <v>WEAK</v>
      </c>
      <c r="H599" s="6" t="str">
        <f t="shared" si="37"/>
        <v>CONFIRMED BULLISH</v>
      </c>
    </row>
    <row r="600" spans="1:8" ht="13.5" x14ac:dyDescent="0.25">
      <c r="A600" s="3">
        <f>TITRES_STAT!B603</f>
        <v>42877</v>
      </c>
      <c r="B600" s="6">
        <f>TITRES_STAT!C603</f>
        <v>9.9</v>
      </c>
      <c r="C600" s="6">
        <f>TITRES_STAT!D603</f>
        <v>4.1778000000000004</v>
      </c>
      <c r="D600" s="6">
        <f>TITRES_STAT!E603</f>
        <v>18</v>
      </c>
      <c r="E600" s="2">
        <f t="shared" si="36"/>
        <v>-135</v>
      </c>
      <c r="F600" s="6" t="str">
        <f t="shared" si="39"/>
        <v>BULLISH</v>
      </c>
      <c r="G600" s="6" t="str">
        <f t="shared" si="38"/>
        <v>WEAK</v>
      </c>
      <c r="H600" s="6" t="str">
        <f t="shared" si="37"/>
        <v>CONFIRMED BULLISH</v>
      </c>
    </row>
    <row r="601" spans="1:8" ht="13.5" x14ac:dyDescent="0.25">
      <c r="A601" s="3">
        <f>TITRES_STAT!B604</f>
        <v>42878</v>
      </c>
      <c r="B601" s="6">
        <f>TITRES_STAT!C604</f>
        <v>9.9</v>
      </c>
      <c r="C601" s="6">
        <f>TITRES_STAT!D604</f>
        <v>4.1778000000000004</v>
      </c>
      <c r="D601" s="6">
        <f>TITRES_STAT!E604</f>
        <v>0</v>
      </c>
      <c r="E601" s="2">
        <f t="shared" si="36"/>
        <v>-135</v>
      </c>
      <c r="F601" s="6" t="str">
        <f t="shared" si="39"/>
        <v>BULLISH</v>
      </c>
      <c r="G601" s="6" t="str">
        <f t="shared" si="38"/>
        <v>WEAK</v>
      </c>
      <c r="H601" s="6" t="str">
        <f t="shared" si="37"/>
        <v>CONFIRMED BULLISH</v>
      </c>
    </row>
    <row r="602" spans="1:8" ht="13.5" x14ac:dyDescent="0.25">
      <c r="A602" s="3">
        <f>TITRES_STAT!B605</f>
        <v>42879</v>
      </c>
      <c r="B602" s="6">
        <f>TITRES_STAT!C605</f>
        <v>10</v>
      </c>
      <c r="C602" s="6">
        <f>TITRES_STAT!D605</f>
        <v>4.22</v>
      </c>
      <c r="D602" s="6">
        <f>TITRES_STAT!E605</f>
        <v>4000</v>
      </c>
      <c r="E602" s="2">
        <f t="shared" si="36"/>
        <v>3865</v>
      </c>
      <c r="F602" s="6" t="str">
        <f t="shared" si="39"/>
        <v>BULLISH</v>
      </c>
      <c r="G602" s="6" t="str">
        <f t="shared" si="38"/>
        <v>WEAK</v>
      </c>
      <c r="H602" s="6" t="str">
        <f t="shared" si="37"/>
        <v>CONFIRMED BULLISH</v>
      </c>
    </row>
    <row r="603" spans="1:8" ht="13.5" x14ac:dyDescent="0.25">
      <c r="A603" s="3">
        <f>TITRES_STAT!B606</f>
        <v>42880</v>
      </c>
      <c r="B603" s="6">
        <f>TITRES_STAT!C606</f>
        <v>10</v>
      </c>
      <c r="C603" s="6">
        <f>TITRES_STAT!D606</f>
        <v>4.22</v>
      </c>
      <c r="D603" s="6">
        <f>TITRES_STAT!E606</f>
        <v>421</v>
      </c>
      <c r="E603" s="2">
        <f t="shared" si="36"/>
        <v>3865</v>
      </c>
      <c r="F603" s="6" t="str">
        <f t="shared" si="39"/>
        <v>BULLISH</v>
      </c>
      <c r="G603" s="6" t="str">
        <f t="shared" si="38"/>
        <v>WEAK</v>
      </c>
      <c r="H603" s="6" t="str">
        <f t="shared" si="37"/>
        <v>CONFIRMED BULLISH</v>
      </c>
    </row>
    <row r="604" spans="1:8" ht="13.5" x14ac:dyDescent="0.25">
      <c r="A604" s="3">
        <f>TITRES_STAT!B607</f>
        <v>42881</v>
      </c>
      <c r="B604" s="6">
        <f>TITRES_STAT!C607</f>
        <v>10</v>
      </c>
      <c r="C604" s="6">
        <f>TITRES_STAT!D607</f>
        <v>4.22</v>
      </c>
      <c r="D604" s="6">
        <f>TITRES_STAT!E607</f>
        <v>0</v>
      </c>
      <c r="E604" s="2">
        <f t="shared" si="36"/>
        <v>3865</v>
      </c>
      <c r="F604" s="6" t="str">
        <f t="shared" si="39"/>
        <v>BULLISH</v>
      </c>
      <c r="G604" s="6" t="str">
        <f t="shared" si="38"/>
        <v>WEAK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10</v>
      </c>
      <c r="C605" s="6">
        <f>TITRES_STAT!D608</f>
        <v>4.22</v>
      </c>
      <c r="D605" s="6">
        <f>TITRES_STAT!E608</f>
        <v>0</v>
      </c>
      <c r="E605" s="2">
        <f t="shared" si="36"/>
        <v>3865</v>
      </c>
      <c r="F605" s="6" t="str">
        <f t="shared" si="39"/>
        <v>BULLISH</v>
      </c>
      <c r="G605" s="6" t="str">
        <f t="shared" si="38"/>
        <v>WEAK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10</v>
      </c>
      <c r="C606" s="6">
        <f>TITRES_STAT!D609</f>
        <v>4.22</v>
      </c>
      <c r="D606" s="6">
        <f>TITRES_STAT!E609</f>
        <v>0</v>
      </c>
      <c r="E606" s="2">
        <f t="shared" si="36"/>
        <v>3865</v>
      </c>
      <c r="F606" s="6" t="str">
        <f t="shared" si="39"/>
        <v>BULLISH</v>
      </c>
      <c r="G606" s="6" t="str">
        <f t="shared" si="38"/>
        <v>WEAK</v>
      </c>
      <c r="H606" s="6" t="str">
        <f t="shared" si="37"/>
        <v>CONFIRMED BULLISH</v>
      </c>
    </row>
    <row r="607" spans="1:8" ht="13.5" x14ac:dyDescent="0.25">
      <c r="A607" s="3">
        <f>TITRES_STAT!B610</f>
        <v>42886</v>
      </c>
      <c r="B607" s="6">
        <f>TITRES_STAT!C610</f>
        <v>10</v>
      </c>
      <c r="C607" s="6">
        <f>TITRES_STAT!D610</f>
        <v>4.22</v>
      </c>
      <c r="D607" s="6">
        <f>TITRES_STAT!E610</f>
        <v>0</v>
      </c>
      <c r="E607" s="2">
        <f t="shared" si="36"/>
        <v>3865</v>
      </c>
      <c r="F607" s="6" t="str">
        <f t="shared" si="39"/>
        <v>NEUTRAL</v>
      </c>
      <c r="G607" s="6" t="str">
        <f t="shared" si="38"/>
        <v>NEUTRAL</v>
      </c>
      <c r="H607" s="6" t="str">
        <f t="shared" si="37"/>
        <v>NEUTRAL</v>
      </c>
    </row>
    <row r="608" spans="1:8" ht="13.5" x14ac:dyDescent="0.25">
      <c r="A608" s="3">
        <f>TITRES_STAT!B611</f>
        <v>42887</v>
      </c>
      <c r="B608" s="6">
        <f>TITRES_STAT!C611</f>
        <v>10</v>
      </c>
      <c r="C608" s="6">
        <f>TITRES_STAT!D611</f>
        <v>4.22</v>
      </c>
      <c r="D608" s="6">
        <f>TITRES_STAT!E611</f>
        <v>0</v>
      </c>
      <c r="E608" s="2">
        <f t="shared" si="36"/>
        <v>3865</v>
      </c>
      <c r="F608" s="6" t="str">
        <f t="shared" si="39"/>
        <v>NEUTRAL</v>
      </c>
      <c r="G608" s="6" t="str">
        <f t="shared" si="38"/>
        <v>NEUTRAL</v>
      </c>
      <c r="H608" s="6" t="str">
        <f t="shared" si="37"/>
        <v>NEUTRAL</v>
      </c>
    </row>
    <row r="609" spans="1:8" ht="13.5" x14ac:dyDescent="0.25">
      <c r="A609" s="3">
        <f>TITRES_STAT!B612</f>
        <v>42888</v>
      </c>
      <c r="B609" s="6">
        <f>TITRES_STAT!C612</f>
        <v>10</v>
      </c>
      <c r="C609" s="6">
        <f>TITRES_STAT!D612</f>
        <v>4.22</v>
      </c>
      <c r="D609" s="6">
        <f>TITRES_STAT!E612</f>
        <v>0</v>
      </c>
      <c r="E609" s="2">
        <f t="shared" si="36"/>
        <v>3865</v>
      </c>
      <c r="F609" s="6" t="str">
        <f t="shared" si="39"/>
        <v>NEUTRAL</v>
      </c>
      <c r="G609" s="6" t="str">
        <f t="shared" si="38"/>
        <v>NEUTRAL</v>
      </c>
      <c r="H609" s="6" t="str">
        <f t="shared" si="37"/>
        <v>NEUTRAL</v>
      </c>
    </row>
    <row r="610" spans="1:8" ht="13.5" x14ac:dyDescent="0.25">
      <c r="A610" s="3">
        <f>TITRES_STAT!B613</f>
        <v>42891</v>
      </c>
      <c r="B610" s="6">
        <f>TITRES_STAT!C613</f>
        <v>10</v>
      </c>
      <c r="C610" s="6">
        <f>TITRES_STAT!D613</f>
        <v>4.22</v>
      </c>
      <c r="D610" s="6">
        <f>TITRES_STAT!E613</f>
        <v>0</v>
      </c>
      <c r="E610" s="2">
        <f t="shared" si="36"/>
        <v>3865</v>
      </c>
      <c r="F610" s="6" t="str">
        <f t="shared" si="39"/>
        <v>NEUTRAL</v>
      </c>
      <c r="G610" s="6" t="str">
        <f t="shared" si="38"/>
        <v>NEUTRAL</v>
      </c>
      <c r="H610" s="6" t="str">
        <f t="shared" si="37"/>
        <v>NEUTRAL</v>
      </c>
    </row>
    <row r="611" spans="1:8" ht="13.5" x14ac:dyDescent="0.25">
      <c r="A611" s="3">
        <f>TITRES_STAT!B614</f>
        <v>42892</v>
      </c>
      <c r="B611" s="6">
        <f>TITRES_STAT!C614</f>
        <v>10.27</v>
      </c>
      <c r="C611" s="6">
        <f>TITRES_STAT!D614</f>
        <v>4.3338999999999999</v>
      </c>
      <c r="D611" s="6">
        <f>TITRES_STAT!E614</f>
        <v>21875</v>
      </c>
      <c r="E611" s="2">
        <f t="shared" si="36"/>
        <v>25740</v>
      </c>
      <c r="F611" s="6" t="str">
        <f t="shared" si="39"/>
        <v>BULLISH</v>
      </c>
      <c r="G611" s="6" t="str">
        <f t="shared" si="38"/>
        <v>STRONG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10.27</v>
      </c>
      <c r="C612" s="6">
        <f>TITRES_STAT!D615</f>
        <v>4.3338999999999999</v>
      </c>
      <c r="D612" s="6">
        <f>TITRES_STAT!E615</f>
        <v>0</v>
      </c>
      <c r="E612" s="2">
        <f t="shared" si="36"/>
        <v>25740</v>
      </c>
      <c r="F612" s="6" t="str">
        <f t="shared" si="39"/>
        <v>BULLISH</v>
      </c>
      <c r="G612" s="6" t="str">
        <f t="shared" si="38"/>
        <v>STRONG</v>
      </c>
      <c r="H612" s="6" t="str">
        <f t="shared" si="37"/>
        <v>CONFIRMED BULLISH</v>
      </c>
    </row>
    <row r="613" spans="1:8" ht="13.5" x14ac:dyDescent="0.25">
      <c r="A613" s="3">
        <f>TITRES_STAT!B616</f>
        <v>42894</v>
      </c>
      <c r="B613" s="6">
        <f>TITRES_STAT!C616</f>
        <v>10.24</v>
      </c>
      <c r="C613" s="6">
        <f>TITRES_STAT!D616</f>
        <v>4.3212000000000002</v>
      </c>
      <c r="D613" s="6">
        <f>TITRES_STAT!E616</f>
        <v>8000</v>
      </c>
      <c r="E613" s="2">
        <f t="shared" si="36"/>
        <v>17740</v>
      </c>
      <c r="F613" s="6" t="str">
        <f t="shared" si="39"/>
        <v>BULLISH</v>
      </c>
      <c r="G613" s="6" t="str">
        <f t="shared" si="38"/>
        <v>STRONG</v>
      </c>
      <c r="H613" s="6" t="str">
        <f t="shared" si="37"/>
        <v>CONFIRMED BULLISH</v>
      </c>
    </row>
    <row r="614" spans="1:8" ht="13.5" x14ac:dyDescent="0.25">
      <c r="A614" s="3">
        <f>TITRES_STAT!B617</f>
        <v>42895</v>
      </c>
      <c r="B614" s="6">
        <f>TITRES_STAT!C617</f>
        <v>10.5</v>
      </c>
      <c r="C614" s="6">
        <f>TITRES_STAT!D617</f>
        <v>4.431</v>
      </c>
      <c r="D614" s="6">
        <f>TITRES_STAT!E617</f>
        <v>3011</v>
      </c>
      <c r="E614" s="2">
        <f t="shared" si="36"/>
        <v>20751</v>
      </c>
      <c r="F614" s="6" t="str">
        <f t="shared" si="39"/>
        <v>BULLISH</v>
      </c>
      <c r="G614" s="6" t="str">
        <f t="shared" si="38"/>
        <v>STRONG</v>
      </c>
      <c r="H614" s="6" t="str">
        <f t="shared" si="37"/>
        <v>CONFIRMED BULLISH</v>
      </c>
    </row>
    <row r="615" spans="1:8" ht="13.5" x14ac:dyDescent="0.25">
      <c r="A615" s="3">
        <f>TITRES_STAT!B618</f>
        <v>42898</v>
      </c>
      <c r="B615" s="6">
        <f>TITRES_STAT!C618</f>
        <v>10.5</v>
      </c>
      <c r="C615" s="6">
        <f>TITRES_STAT!D618</f>
        <v>4.431</v>
      </c>
      <c r="D615" s="6">
        <f>TITRES_STAT!E618</f>
        <v>0</v>
      </c>
      <c r="E615" s="2">
        <f t="shared" si="36"/>
        <v>20751</v>
      </c>
      <c r="F615" s="6" t="str">
        <f t="shared" si="39"/>
        <v>BULLISH</v>
      </c>
      <c r="G615" s="6" t="str">
        <f t="shared" si="38"/>
        <v>STRONG</v>
      </c>
      <c r="H615" s="6" t="str">
        <f t="shared" si="37"/>
        <v>CONFIRMED BULLISH</v>
      </c>
    </row>
    <row r="616" spans="1:8" ht="13.5" x14ac:dyDescent="0.25">
      <c r="A616" s="3">
        <f>TITRES_STAT!B619</f>
        <v>42899</v>
      </c>
      <c r="B616" s="6">
        <f>TITRES_STAT!C619</f>
        <v>10.4</v>
      </c>
      <c r="C616" s="6">
        <f>TITRES_STAT!D619</f>
        <v>4.3887999999999998</v>
      </c>
      <c r="D616" s="6">
        <f>TITRES_STAT!E619</f>
        <v>95</v>
      </c>
      <c r="E616" s="2">
        <f t="shared" si="36"/>
        <v>20656</v>
      </c>
      <c r="F616" s="6" t="str">
        <f t="shared" si="39"/>
        <v>BEARISH</v>
      </c>
      <c r="G616" s="6" t="str">
        <f t="shared" si="38"/>
        <v>WEAK</v>
      </c>
      <c r="H616" s="6" t="str">
        <f t="shared" si="37"/>
        <v>BEARISH DIVERGENCE</v>
      </c>
    </row>
    <row r="617" spans="1:8" ht="13.5" x14ac:dyDescent="0.25">
      <c r="A617" s="3">
        <f>TITRES_STAT!B620</f>
        <v>42900</v>
      </c>
      <c r="B617" s="6">
        <f>TITRES_STAT!C620</f>
        <v>10.4</v>
      </c>
      <c r="C617" s="6">
        <f>TITRES_STAT!D620</f>
        <v>4.3887999999999998</v>
      </c>
      <c r="D617" s="6">
        <f>TITRES_STAT!E620</f>
        <v>0</v>
      </c>
      <c r="E617" s="2">
        <f t="shared" si="36"/>
        <v>20656</v>
      </c>
      <c r="F617" s="6" t="str">
        <f t="shared" si="39"/>
        <v>BEARISH</v>
      </c>
      <c r="G617" s="6" t="str">
        <f t="shared" si="38"/>
        <v>WEAK</v>
      </c>
      <c r="H617" s="6" t="str">
        <f t="shared" si="37"/>
        <v>BEARISH DIVERGENCE</v>
      </c>
    </row>
    <row r="618" spans="1:8" ht="13.5" x14ac:dyDescent="0.25">
      <c r="A618" s="3">
        <f>TITRES_STAT!B621</f>
        <v>42901</v>
      </c>
      <c r="B618" s="6">
        <f>TITRES_STAT!C621</f>
        <v>10.44</v>
      </c>
      <c r="C618" s="6">
        <f>TITRES_STAT!D621</f>
        <v>4.6516999999999999</v>
      </c>
      <c r="D618" s="6">
        <f>TITRES_STAT!E621</f>
        <v>250</v>
      </c>
      <c r="E618" s="2">
        <f t="shared" si="36"/>
        <v>20906</v>
      </c>
      <c r="F618" s="6" t="str">
        <f t="shared" si="39"/>
        <v>BULLISH</v>
      </c>
      <c r="G618" s="6" t="str">
        <f t="shared" si="38"/>
        <v>STRONG</v>
      </c>
      <c r="H618" s="6" t="str">
        <f t="shared" si="37"/>
        <v>CONFIRMED BULLISH</v>
      </c>
    </row>
    <row r="619" spans="1:8" ht="13.5" x14ac:dyDescent="0.25">
      <c r="A619" s="3">
        <f>TITRES_STAT!B622</f>
        <v>42902</v>
      </c>
      <c r="B619" s="6">
        <f>TITRES_STAT!C622</f>
        <v>10.38</v>
      </c>
      <c r="C619" s="6">
        <f>TITRES_STAT!D622</f>
        <v>4.625</v>
      </c>
      <c r="D619" s="6">
        <f>TITRES_STAT!E622</f>
        <v>2250</v>
      </c>
      <c r="E619" s="2">
        <f t="shared" si="36"/>
        <v>18656</v>
      </c>
      <c r="F619" s="6" t="str">
        <f t="shared" si="39"/>
        <v>BEARISH</v>
      </c>
      <c r="G619" s="6" t="str">
        <f t="shared" si="38"/>
        <v>WEAK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10.38</v>
      </c>
      <c r="C620" s="6">
        <f>TITRES_STAT!D623</f>
        <v>4.625</v>
      </c>
      <c r="D620" s="6">
        <f>TITRES_STAT!E623</f>
        <v>0</v>
      </c>
      <c r="E620" s="2">
        <f t="shared" si="36"/>
        <v>18656</v>
      </c>
      <c r="F620" s="6" t="str">
        <f t="shared" si="39"/>
        <v>BEARISH</v>
      </c>
      <c r="G620" s="6" t="str">
        <f t="shared" si="38"/>
        <v>WEAK</v>
      </c>
      <c r="H620" s="6" t="str">
        <f t="shared" si="37"/>
        <v>CONFIRMED BEARISH</v>
      </c>
    </row>
    <row r="621" spans="1:8" ht="13.5" x14ac:dyDescent="0.25">
      <c r="A621" s="3">
        <f>TITRES_STAT!B624</f>
        <v>42906</v>
      </c>
      <c r="B621" s="6">
        <f>TITRES_STAT!C624</f>
        <v>10.38</v>
      </c>
      <c r="C621" s="6">
        <f>TITRES_STAT!D624</f>
        <v>4.625</v>
      </c>
      <c r="D621" s="6">
        <f>TITRES_STAT!E624</f>
        <v>0</v>
      </c>
      <c r="E621" s="2">
        <f t="shared" si="36"/>
        <v>18656</v>
      </c>
      <c r="F621" s="6" t="str">
        <f t="shared" si="39"/>
        <v>BEARISH</v>
      </c>
      <c r="G621" s="6" t="str">
        <f t="shared" si="38"/>
        <v>WEAK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10.38</v>
      </c>
      <c r="C622" s="6">
        <f>TITRES_STAT!D625</f>
        <v>4.625</v>
      </c>
      <c r="D622" s="6">
        <f>TITRES_STAT!E625</f>
        <v>1</v>
      </c>
      <c r="E622" s="2">
        <f t="shared" si="36"/>
        <v>18656</v>
      </c>
      <c r="F622" s="6" t="str">
        <f t="shared" si="39"/>
        <v>BEARISH</v>
      </c>
      <c r="G622" s="6" t="str">
        <f t="shared" si="38"/>
        <v>WEAK</v>
      </c>
      <c r="H622" s="6" t="str">
        <f t="shared" si="37"/>
        <v>CONFIRMED BEARISH</v>
      </c>
    </row>
    <row r="623" spans="1:8" ht="13.5" x14ac:dyDescent="0.25">
      <c r="A623" s="3">
        <f>TITRES_STAT!B626</f>
        <v>42908</v>
      </c>
      <c r="B623" s="6">
        <f>TITRES_STAT!C626</f>
        <v>10.38</v>
      </c>
      <c r="C623" s="6">
        <f>TITRES_STAT!D626</f>
        <v>4.625</v>
      </c>
      <c r="D623" s="6">
        <f>TITRES_STAT!E626</f>
        <v>0</v>
      </c>
      <c r="E623" s="2">
        <f t="shared" si="36"/>
        <v>18656</v>
      </c>
      <c r="F623" s="6" t="str">
        <f t="shared" si="39"/>
        <v>BEARISH</v>
      </c>
      <c r="G623" s="6" t="str">
        <f t="shared" si="38"/>
        <v>WEAK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10.39</v>
      </c>
      <c r="C624" s="6">
        <f>TITRES_STAT!D627</f>
        <v>4.6294000000000004</v>
      </c>
      <c r="D624" s="6">
        <f>TITRES_STAT!E627</f>
        <v>4000</v>
      </c>
      <c r="E624" s="2">
        <f t="shared" si="36"/>
        <v>22656</v>
      </c>
      <c r="F624" s="6" t="str">
        <f t="shared" si="39"/>
        <v>BULLISH</v>
      </c>
      <c r="G624" s="6" t="str">
        <f t="shared" si="38"/>
        <v>STRONG</v>
      </c>
      <c r="H624" s="6" t="str">
        <f t="shared" si="37"/>
        <v>CONFIRMED BULLISH</v>
      </c>
    </row>
    <row r="625" spans="1:8" ht="13.5" x14ac:dyDescent="0.25">
      <c r="A625" s="3">
        <f>TITRES_STAT!B628</f>
        <v>42914</v>
      </c>
      <c r="B625" s="6">
        <f>TITRES_STAT!C628</f>
        <v>10.39</v>
      </c>
      <c r="C625" s="6">
        <f>TITRES_STAT!D628</f>
        <v>4.6294000000000004</v>
      </c>
      <c r="D625" s="6">
        <f>TITRES_STAT!E628</f>
        <v>0</v>
      </c>
      <c r="E625" s="2">
        <f t="shared" si="36"/>
        <v>22656</v>
      </c>
      <c r="F625" s="6" t="str">
        <f t="shared" si="39"/>
        <v>BULLISH</v>
      </c>
      <c r="G625" s="6" t="str">
        <f t="shared" si="38"/>
        <v>STRONG</v>
      </c>
      <c r="H625" s="6" t="str">
        <f t="shared" si="37"/>
        <v>CONFIRMED BULLISH</v>
      </c>
    </row>
    <row r="626" spans="1:8" ht="13.5" x14ac:dyDescent="0.25">
      <c r="A626" s="3">
        <f>TITRES_STAT!B629</f>
        <v>42915</v>
      </c>
      <c r="B626" s="6">
        <f>TITRES_STAT!C629</f>
        <v>10.39</v>
      </c>
      <c r="C626" s="6">
        <f>TITRES_STAT!D629</f>
        <v>4.6294000000000004</v>
      </c>
      <c r="D626" s="6">
        <f>TITRES_STAT!E629</f>
        <v>0</v>
      </c>
      <c r="E626" s="2">
        <f t="shared" si="36"/>
        <v>22656</v>
      </c>
      <c r="F626" s="6" t="str">
        <f t="shared" si="39"/>
        <v>BULLISH</v>
      </c>
      <c r="G626" s="6" t="str">
        <f t="shared" si="38"/>
        <v>STRONG</v>
      </c>
      <c r="H626" s="6" t="str">
        <f t="shared" si="37"/>
        <v>CONFIRMED BULLISH</v>
      </c>
    </row>
    <row r="627" spans="1:8" ht="13.5" x14ac:dyDescent="0.25">
      <c r="A627" s="3">
        <f>TITRES_STAT!B630</f>
        <v>42916</v>
      </c>
      <c r="B627" s="6">
        <f>TITRES_STAT!C630</f>
        <v>10.39</v>
      </c>
      <c r="C627" s="6">
        <f>TITRES_STAT!D630</f>
        <v>4.6294000000000004</v>
      </c>
      <c r="D627" s="6">
        <f>TITRES_STAT!E630</f>
        <v>0</v>
      </c>
      <c r="E627" s="2">
        <f t="shared" si="36"/>
        <v>22656</v>
      </c>
      <c r="F627" s="6" t="str">
        <f t="shared" si="39"/>
        <v>BULLISH</v>
      </c>
      <c r="G627" s="6" t="str">
        <f t="shared" si="38"/>
        <v>STRONG</v>
      </c>
      <c r="H627" s="6" t="str">
        <f t="shared" si="37"/>
        <v>CONFIRMED BULLISH</v>
      </c>
    </row>
    <row r="628" spans="1:8" ht="13.5" x14ac:dyDescent="0.25">
      <c r="A628" s="3">
        <f>TITRES_STAT!B631</f>
        <v>42919</v>
      </c>
      <c r="B628" s="6">
        <f>TITRES_STAT!C631</f>
        <v>10.39</v>
      </c>
      <c r="C628" s="6">
        <f>TITRES_STAT!D631</f>
        <v>4.6294000000000004</v>
      </c>
      <c r="D628" s="6">
        <f>TITRES_STAT!E631</f>
        <v>0</v>
      </c>
      <c r="E628" s="2">
        <f t="shared" si="36"/>
        <v>22656</v>
      </c>
      <c r="F628" s="6" t="str">
        <f t="shared" si="39"/>
        <v>BULLISH</v>
      </c>
      <c r="G628" s="6" t="str">
        <f t="shared" si="38"/>
        <v>STRONG</v>
      </c>
      <c r="H628" s="6" t="str">
        <f t="shared" si="37"/>
        <v>CONFIRMED BULLISH</v>
      </c>
    </row>
    <row r="629" spans="1:8" ht="13.5" x14ac:dyDescent="0.25">
      <c r="A629" s="3">
        <f>TITRES_STAT!B632</f>
        <v>42920</v>
      </c>
      <c r="B629" s="6">
        <f>TITRES_STAT!C632</f>
        <v>10.39</v>
      </c>
      <c r="C629" s="6">
        <f>TITRES_STAT!D632</f>
        <v>4.6294000000000004</v>
      </c>
      <c r="D629" s="6">
        <f>TITRES_STAT!E632</f>
        <v>0</v>
      </c>
      <c r="E629" s="2">
        <f t="shared" si="36"/>
        <v>22656</v>
      </c>
      <c r="F629" s="6" t="str">
        <f t="shared" si="39"/>
        <v>NEUTRAL</v>
      </c>
      <c r="G629" s="6" t="str">
        <f t="shared" si="38"/>
        <v>NEUTRAL</v>
      </c>
      <c r="H629" s="6" t="str">
        <f t="shared" si="37"/>
        <v>NEUTRAL</v>
      </c>
    </row>
    <row r="630" spans="1:8" ht="13.5" x14ac:dyDescent="0.25">
      <c r="A630" s="3">
        <f>TITRES_STAT!B633</f>
        <v>42921</v>
      </c>
      <c r="B630" s="6">
        <f>TITRES_STAT!C633</f>
        <v>10.7</v>
      </c>
      <c r="C630" s="6">
        <f>TITRES_STAT!D633</f>
        <v>4.7675999999999998</v>
      </c>
      <c r="D630" s="6">
        <f>TITRES_STAT!E633</f>
        <v>7348</v>
      </c>
      <c r="E630" s="2">
        <f t="shared" si="36"/>
        <v>30004</v>
      </c>
      <c r="F630" s="6" t="str">
        <f t="shared" si="39"/>
        <v>BULLISH</v>
      </c>
      <c r="G630" s="6" t="str">
        <f t="shared" si="38"/>
        <v>STRONG</v>
      </c>
      <c r="H630" s="6" t="str">
        <f t="shared" si="37"/>
        <v>CONFIRMED BULLISH</v>
      </c>
    </row>
    <row r="631" spans="1:8" ht="13.5" x14ac:dyDescent="0.25">
      <c r="A631" s="3">
        <f>TITRES_STAT!B634</f>
        <v>42922</v>
      </c>
      <c r="B631" s="6">
        <f>TITRES_STAT!C634</f>
        <v>11</v>
      </c>
      <c r="C631" s="6">
        <f>TITRES_STAT!D634</f>
        <v>4.9012000000000002</v>
      </c>
      <c r="D631" s="6">
        <f>TITRES_STAT!E634</f>
        <v>5956</v>
      </c>
      <c r="E631" s="2">
        <f t="shared" si="36"/>
        <v>35960</v>
      </c>
      <c r="F631" s="6" t="str">
        <f t="shared" si="39"/>
        <v>BULLISH</v>
      </c>
      <c r="G631" s="6" t="str">
        <f t="shared" si="38"/>
        <v>STRONG</v>
      </c>
      <c r="H631" s="6" t="str">
        <f t="shared" si="37"/>
        <v>CONFIRMED BULLISH</v>
      </c>
    </row>
    <row r="632" spans="1:8" ht="13.5" x14ac:dyDescent="0.25">
      <c r="A632" s="3">
        <f>TITRES_STAT!B635</f>
        <v>42923</v>
      </c>
      <c r="B632" s="6">
        <f>TITRES_STAT!C635</f>
        <v>11</v>
      </c>
      <c r="C632" s="6">
        <f>TITRES_STAT!D635</f>
        <v>4.9012000000000002</v>
      </c>
      <c r="D632" s="6">
        <f>TITRES_STAT!E635</f>
        <v>0</v>
      </c>
      <c r="E632" s="2">
        <f t="shared" si="36"/>
        <v>35960</v>
      </c>
      <c r="F632" s="6" t="str">
        <f t="shared" si="39"/>
        <v>BULLISH</v>
      </c>
      <c r="G632" s="6" t="str">
        <f t="shared" si="38"/>
        <v>STRONG</v>
      </c>
      <c r="H632" s="6" t="str">
        <f t="shared" si="37"/>
        <v>CONFIRMED BULLISH</v>
      </c>
    </row>
    <row r="633" spans="1:8" ht="13.5" x14ac:dyDescent="0.25">
      <c r="A633" s="3">
        <f>TITRES_STAT!B636</f>
        <v>42926</v>
      </c>
      <c r="B633" s="6">
        <f>TITRES_STAT!C636</f>
        <v>10.51</v>
      </c>
      <c r="C633" s="6">
        <f>TITRES_STAT!D636</f>
        <v>4.6829000000000001</v>
      </c>
      <c r="D633" s="6">
        <f>TITRES_STAT!E636</f>
        <v>0</v>
      </c>
      <c r="E633" s="2">
        <f t="shared" si="36"/>
        <v>35960</v>
      </c>
      <c r="F633" s="6" t="str">
        <f t="shared" si="39"/>
        <v>BULLISH</v>
      </c>
      <c r="G633" s="6" t="str">
        <f t="shared" si="38"/>
        <v>STRONG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10.82</v>
      </c>
      <c r="C634" s="6">
        <f>TITRES_STAT!D637</f>
        <v>4.8209999999999997</v>
      </c>
      <c r="D634" s="6">
        <f>TITRES_STAT!E637</f>
        <v>239</v>
      </c>
      <c r="E634" s="2">
        <f t="shared" si="36"/>
        <v>36199</v>
      </c>
      <c r="F634" s="6" t="str">
        <f t="shared" si="39"/>
        <v>BULLISH</v>
      </c>
      <c r="G634" s="6" t="str">
        <f t="shared" si="38"/>
        <v>STRONG</v>
      </c>
      <c r="H634" s="6" t="str">
        <f t="shared" si="37"/>
        <v>CONFIRMED BULLISH</v>
      </c>
    </row>
    <row r="635" spans="1:8" ht="13.5" x14ac:dyDescent="0.25">
      <c r="A635" s="3">
        <f>TITRES_STAT!B638</f>
        <v>42928</v>
      </c>
      <c r="B635" s="6">
        <f>TITRES_STAT!C638</f>
        <v>11</v>
      </c>
      <c r="C635" s="6">
        <f>TITRES_STAT!D638</f>
        <v>4.9012000000000002</v>
      </c>
      <c r="D635" s="6">
        <f>TITRES_STAT!E638</f>
        <v>300</v>
      </c>
      <c r="E635" s="2">
        <f t="shared" si="36"/>
        <v>36499</v>
      </c>
      <c r="F635" s="6" t="str">
        <f t="shared" si="39"/>
        <v>BULLISH</v>
      </c>
      <c r="G635" s="6" t="str">
        <f t="shared" si="38"/>
        <v>STRONG</v>
      </c>
      <c r="H635" s="6" t="str">
        <f t="shared" si="37"/>
        <v>CONFIRMED BULLISH</v>
      </c>
    </row>
    <row r="636" spans="1:8" ht="13.5" x14ac:dyDescent="0.25">
      <c r="A636" s="3">
        <f>TITRES_STAT!B639</f>
        <v>42929</v>
      </c>
      <c r="B636" s="6">
        <f>TITRES_STAT!C639</f>
        <v>11</v>
      </c>
      <c r="C636" s="6">
        <f>TITRES_STAT!D639</f>
        <v>4.9012000000000002</v>
      </c>
      <c r="D636" s="6">
        <f>TITRES_STAT!E639</f>
        <v>1585</v>
      </c>
      <c r="E636" s="2">
        <f t="shared" si="36"/>
        <v>36499</v>
      </c>
      <c r="F636" s="6" t="str">
        <f t="shared" si="39"/>
        <v>BULLISH</v>
      </c>
      <c r="G636" s="6" t="str">
        <f t="shared" si="38"/>
        <v>NEUTRAL</v>
      </c>
      <c r="H636" s="6" t="str">
        <f t="shared" si="37"/>
        <v>NEUTRAL</v>
      </c>
    </row>
    <row r="637" spans="1:8" ht="13.5" x14ac:dyDescent="0.25">
      <c r="A637" s="3">
        <f>TITRES_STAT!B640</f>
        <v>42930</v>
      </c>
      <c r="B637" s="6">
        <f>TITRES_STAT!C640</f>
        <v>11.2</v>
      </c>
      <c r="C637" s="6">
        <f>TITRES_STAT!D640</f>
        <v>4.9903000000000004</v>
      </c>
      <c r="D637" s="6">
        <f>TITRES_STAT!E640</f>
        <v>100</v>
      </c>
      <c r="E637" s="2">
        <f t="shared" si="36"/>
        <v>36599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11.2</v>
      </c>
      <c r="C638" s="6">
        <f>TITRES_STAT!D641</f>
        <v>4.9903000000000004</v>
      </c>
      <c r="D638" s="6">
        <f>TITRES_STAT!E641</f>
        <v>15</v>
      </c>
      <c r="E638" s="2">
        <f t="shared" si="36"/>
        <v>36599</v>
      </c>
      <c r="F638" s="6" t="str">
        <f t="shared" si="39"/>
        <v>BULLISH</v>
      </c>
      <c r="G638" s="6" t="str">
        <f t="shared" si="38"/>
        <v>NEUTRAL</v>
      </c>
      <c r="H638" s="6" t="str">
        <f t="shared" si="37"/>
        <v>CONFIRMED BULLISH</v>
      </c>
    </row>
    <row r="639" spans="1:8" ht="13.5" x14ac:dyDescent="0.25">
      <c r="A639" s="3">
        <f>TITRES_STAT!B642</f>
        <v>42934</v>
      </c>
      <c r="B639" s="6">
        <f>TITRES_STAT!C642</f>
        <v>11.2</v>
      </c>
      <c r="C639" s="6">
        <f>TITRES_STAT!D642</f>
        <v>4.9903000000000004</v>
      </c>
      <c r="D639" s="6">
        <f>TITRES_STAT!E642</f>
        <v>2883</v>
      </c>
      <c r="E639" s="2">
        <f t="shared" si="36"/>
        <v>36599</v>
      </c>
      <c r="F639" s="6" t="str">
        <f t="shared" si="39"/>
        <v>BULLISH</v>
      </c>
      <c r="G639" s="6" t="str">
        <f t="shared" si="38"/>
        <v>NEUTRAL</v>
      </c>
      <c r="H639" s="6" t="str">
        <f t="shared" si="37"/>
        <v>CONFIRMED BULLISH</v>
      </c>
    </row>
    <row r="640" spans="1:8" ht="13.5" x14ac:dyDescent="0.25">
      <c r="A640" s="3">
        <f>TITRES_STAT!B643</f>
        <v>42935</v>
      </c>
      <c r="B640" s="6">
        <f>TITRES_STAT!C643</f>
        <v>11.2</v>
      </c>
      <c r="C640" s="6">
        <f>TITRES_STAT!D643</f>
        <v>4.9903000000000004</v>
      </c>
      <c r="D640" s="6">
        <f>TITRES_STAT!E643</f>
        <v>0</v>
      </c>
      <c r="E640" s="2">
        <f t="shared" si="36"/>
        <v>36599</v>
      </c>
      <c r="F640" s="6" t="str">
        <f t="shared" si="39"/>
        <v>BULLISH</v>
      </c>
      <c r="G640" s="6" t="str">
        <f t="shared" si="38"/>
        <v>NEUTRAL</v>
      </c>
      <c r="H640" s="6" t="str">
        <f t="shared" si="37"/>
        <v>CONFIRMED BULLISH</v>
      </c>
    </row>
    <row r="641" spans="1:8" ht="13.5" x14ac:dyDescent="0.25">
      <c r="A641" s="3">
        <f>TITRES_STAT!B644</f>
        <v>42936</v>
      </c>
      <c r="B641" s="6">
        <f>TITRES_STAT!C644</f>
        <v>11.2</v>
      </c>
      <c r="C641" s="6">
        <f>TITRES_STAT!D644</f>
        <v>4.9903000000000004</v>
      </c>
      <c r="D641" s="6">
        <f>TITRES_STAT!E644</f>
        <v>0</v>
      </c>
      <c r="E641" s="2">
        <f t="shared" si="36"/>
        <v>36599</v>
      </c>
      <c r="F641" s="6" t="str">
        <f t="shared" si="39"/>
        <v>BULLISH</v>
      </c>
      <c r="G641" s="6" t="str">
        <f t="shared" si="38"/>
        <v>NEUTRAL</v>
      </c>
      <c r="H641" s="6" t="str">
        <f t="shared" si="37"/>
        <v>CONFIRMED BULLISH</v>
      </c>
    </row>
    <row r="642" spans="1:8" ht="13.5" x14ac:dyDescent="0.25">
      <c r="A642" s="3">
        <f>TITRES_STAT!B645</f>
        <v>42937</v>
      </c>
      <c r="B642" s="6">
        <f>TITRES_STAT!C645</f>
        <v>11.2</v>
      </c>
      <c r="C642" s="6">
        <f>TITRES_STAT!D645</f>
        <v>4.9903000000000004</v>
      </c>
      <c r="D642" s="6">
        <f>TITRES_STAT!E645</f>
        <v>0</v>
      </c>
      <c r="E642" s="2">
        <f t="shared" si="36"/>
        <v>36599</v>
      </c>
      <c r="F642" s="6" t="str">
        <f t="shared" si="39"/>
        <v>NEUTRAL</v>
      </c>
      <c r="G642" s="6" t="str">
        <f t="shared" si="38"/>
        <v>NEUTRAL</v>
      </c>
      <c r="H642" s="6" t="str">
        <f t="shared" si="37"/>
        <v>NEUTRAL</v>
      </c>
    </row>
    <row r="643" spans="1:8" ht="13.5" x14ac:dyDescent="0.25">
      <c r="A643" s="3">
        <f>TITRES_STAT!B646</f>
        <v>42940</v>
      </c>
      <c r="B643" s="6">
        <f>TITRES_STAT!C646</f>
        <v>11.2</v>
      </c>
      <c r="C643" s="6">
        <f>TITRES_STAT!D646</f>
        <v>4.9903000000000004</v>
      </c>
      <c r="D643" s="6">
        <f>TITRES_STAT!E646</f>
        <v>0</v>
      </c>
      <c r="E643" s="2">
        <f t="shared" si="36"/>
        <v>36599</v>
      </c>
      <c r="F643" s="6" t="str">
        <f t="shared" si="39"/>
        <v>NEUTRAL</v>
      </c>
      <c r="G643" s="6" t="str">
        <f t="shared" si="38"/>
        <v>NEUTRAL</v>
      </c>
      <c r="H643" s="6" t="str">
        <f t="shared" si="37"/>
        <v>NEUTRAL</v>
      </c>
    </row>
    <row r="644" spans="1:8" ht="13.5" x14ac:dyDescent="0.25">
      <c r="A644" s="3">
        <f>TITRES_STAT!B647</f>
        <v>42942</v>
      </c>
      <c r="B644" s="6">
        <f>TITRES_STAT!C647</f>
        <v>11.2</v>
      </c>
      <c r="C644" s="6">
        <f>TITRES_STAT!D647</f>
        <v>4.9903000000000004</v>
      </c>
      <c r="D644" s="6">
        <f>TITRES_STAT!E647</f>
        <v>0</v>
      </c>
      <c r="E644" s="2">
        <f t="shared" ref="E644:E707" si="40">IF(B644&gt;B643, E643+D644, IF(B644&lt;B643, E643-D644, E643))</f>
        <v>36599</v>
      </c>
      <c r="F644" s="6" t="str">
        <f t="shared" si="39"/>
        <v>NEUTRAL</v>
      </c>
      <c r="G644" s="6" t="str">
        <f t="shared" si="38"/>
        <v>NEUTRAL</v>
      </c>
      <c r="H644" s="6" t="str">
        <f t="shared" si="37"/>
        <v>NEUTRAL</v>
      </c>
    </row>
    <row r="645" spans="1:8" ht="13.5" x14ac:dyDescent="0.25">
      <c r="A645" s="3">
        <f>TITRES_STAT!B648</f>
        <v>42943</v>
      </c>
      <c r="B645" s="6">
        <f>TITRES_STAT!C648</f>
        <v>11.2</v>
      </c>
      <c r="C645" s="6">
        <f>TITRES_STAT!D648</f>
        <v>4.9903000000000004</v>
      </c>
      <c r="D645" s="6">
        <f>TITRES_STAT!E648</f>
        <v>5000</v>
      </c>
      <c r="E645" s="2">
        <f t="shared" si="40"/>
        <v>36599</v>
      </c>
      <c r="F645" s="6" t="str">
        <f t="shared" si="39"/>
        <v>NEUTRAL</v>
      </c>
      <c r="G645" s="6" t="str">
        <f t="shared" si="38"/>
        <v>NEUTRAL</v>
      </c>
      <c r="H645" s="6" t="str">
        <f t="shared" si="37"/>
        <v>NEUTRAL</v>
      </c>
    </row>
    <row r="646" spans="1:8" ht="13.5" x14ac:dyDescent="0.25">
      <c r="A646" s="3">
        <f>TITRES_STAT!B649</f>
        <v>42944</v>
      </c>
      <c r="B646" s="6">
        <f>TITRES_STAT!C649</f>
        <v>11.2</v>
      </c>
      <c r="C646" s="6">
        <f>TITRES_STAT!D649</f>
        <v>4.9903000000000004</v>
      </c>
      <c r="D646" s="6">
        <f>TITRES_STAT!E649</f>
        <v>0</v>
      </c>
      <c r="E646" s="2">
        <f t="shared" si="40"/>
        <v>36599</v>
      </c>
      <c r="F646" s="6" t="str">
        <f t="shared" si="39"/>
        <v>NEUTRAL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42947</v>
      </c>
      <c r="B647" s="6">
        <f>TITRES_STAT!C650</f>
        <v>11.2</v>
      </c>
      <c r="C647" s="6">
        <f>TITRES_STAT!D650</f>
        <v>4.9903000000000004</v>
      </c>
      <c r="D647" s="6">
        <f>TITRES_STAT!E650</f>
        <v>0</v>
      </c>
      <c r="E647" s="2">
        <f t="shared" si="40"/>
        <v>36599</v>
      </c>
      <c r="F647" s="6" t="str">
        <f t="shared" si="39"/>
        <v>NEUTRAL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NEUTRAL</v>
      </c>
    </row>
    <row r="648" spans="1:8" ht="13.5" x14ac:dyDescent="0.25">
      <c r="A648" s="3">
        <f>TITRES_STAT!B651</f>
        <v>42948</v>
      </c>
      <c r="B648" s="6">
        <f>TITRES_STAT!C651</f>
        <v>11.2</v>
      </c>
      <c r="C648" s="6">
        <f>TITRES_STAT!D651</f>
        <v>4.9903000000000004</v>
      </c>
      <c r="D648" s="6">
        <f>TITRES_STAT!E651</f>
        <v>0</v>
      </c>
      <c r="E648" s="2">
        <f t="shared" si="40"/>
        <v>36599</v>
      </c>
      <c r="F648" s="6" t="str">
        <f t="shared" ref="F648:F711" si="43">IF(E648&gt;E643,"BULLISH",IF(E648&lt;E643,"BEARISH","NEUTRAL"))</f>
        <v>NEUTRAL</v>
      </c>
      <c r="G648" s="6" t="str">
        <f t="shared" si="42"/>
        <v>NEUTRAL</v>
      </c>
      <c r="H648" s="6" t="str">
        <f t="shared" si="41"/>
        <v>NEUTRAL</v>
      </c>
    </row>
    <row r="649" spans="1:8" ht="13.5" x14ac:dyDescent="0.25">
      <c r="A649" s="3">
        <f>TITRES_STAT!B652</f>
        <v>42949</v>
      </c>
      <c r="B649" s="6">
        <f>TITRES_STAT!C652</f>
        <v>11.2</v>
      </c>
      <c r="C649" s="6">
        <f>TITRES_STAT!D652</f>
        <v>4.9903000000000004</v>
      </c>
      <c r="D649" s="6">
        <f>TITRES_STAT!E652</f>
        <v>0</v>
      </c>
      <c r="E649" s="2">
        <f t="shared" si="40"/>
        <v>36599</v>
      </c>
      <c r="F649" s="6" t="str">
        <f t="shared" si="43"/>
        <v>NEUTRAL</v>
      </c>
      <c r="G649" s="6" t="str">
        <f t="shared" si="42"/>
        <v>NEUTRAL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11.2</v>
      </c>
      <c r="C650" s="6">
        <f>TITRES_STAT!D653</f>
        <v>4.9903000000000004</v>
      </c>
      <c r="D650" s="6">
        <f>TITRES_STAT!E653</f>
        <v>0</v>
      </c>
      <c r="E650" s="2">
        <f t="shared" si="40"/>
        <v>36599</v>
      </c>
      <c r="F650" s="6" t="str">
        <f t="shared" si="43"/>
        <v>NEUTRAL</v>
      </c>
      <c r="G650" s="6" t="str">
        <f t="shared" si="42"/>
        <v>NEUTRAL</v>
      </c>
      <c r="H650" s="6" t="str">
        <f t="shared" si="41"/>
        <v>NEUTRAL</v>
      </c>
    </row>
    <row r="651" spans="1:8" ht="13.5" x14ac:dyDescent="0.25">
      <c r="A651" s="3">
        <f>TITRES_STAT!B654</f>
        <v>42951</v>
      </c>
      <c r="B651" s="6">
        <f>TITRES_STAT!C654</f>
        <v>11.2</v>
      </c>
      <c r="C651" s="6">
        <f>TITRES_STAT!D654</f>
        <v>4.9903000000000004</v>
      </c>
      <c r="D651" s="6">
        <f>TITRES_STAT!E654</f>
        <v>0</v>
      </c>
      <c r="E651" s="2">
        <f t="shared" si="40"/>
        <v>36599</v>
      </c>
      <c r="F651" s="6" t="str">
        <f t="shared" si="43"/>
        <v>NEUTRAL</v>
      </c>
      <c r="G651" s="6" t="str">
        <f t="shared" si="42"/>
        <v>NEUTRAL</v>
      </c>
      <c r="H651" s="6" t="str">
        <f t="shared" si="41"/>
        <v>NEUTRAL</v>
      </c>
    </row>
    <row r="652" spans="1:8" ht="13.5" x14ac:dyDescent="0.25">
      <c r="A652" s="3">
        <f>TITRES_STAT!B655</f>
        <v>42954</v>
      </c>
      <c r="B652" s="6">
        <f>TITRES_STAT!C655</f>
        <v>11.2</v>
      </c>
      <c r="C652" s="6">
        <f>TITRES_STAT!D655</f>
        <v>4.9903000000000004</v>
      </c>
      <c r="D652" s="6">
        <f>TITRES_STAT!E655</f>
        <v>2000</v>
      </c>
      <c r="E652" s="2">
        <f t="shared" si="40"/>
        <v>36599</v>
      </c>
      <c r="F652" s="6" t="str">
        <f t="shared" si="43"/>
        <v>NEUTRAL</v>
      </c>
      <c r="G652" s="6" t="str">
        <f t="shared" si="42"/>
        <v>NEUTRAL</v>
      </c>
      <c r="H652" s="6" t="str">
        <f t="shared" si="41"/>
        <v>NEUTRAL</v>
      </c>
    </row>
    <row r="653" spans="1:8" ht="13.5" x14ac:dyDescent="0.25">
      <c r="A653" s="3">
        <f>TITRES_STAT!B656</f>
        <v>42955</v>
      </c>
      <c r="B653" s="6">
        <f>TITRES_STAT!C656</f>
        <v>11.2</v>
      </c>
      <c r="C653" s="6">
        <f>TITRES_STAT!D656</f>
        <v>4.9903000000000004</v>
      </c>
      <c r="D653" s="6">
        <f>TITRES_STAT!E656</f>
        <v>0</v>
      </c>
      <c r="E653" s="2">
        <f t="shared" si="40"/>
        <v>36599</v>
      </c>
      <c r="F653" s="6" t="str">
        <f t="shared" si="43"/>
        <v>NEUTRAL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11.2</v>
      </c>
      <c r="C654" s="6">
        <f>TITRES_STAT!D657</f>
        <v>4.9903000000000004</v>
      </c>
      <c r="D654" s="6">
        <f>TITRES_STAT!E657</f>
        <v>0</v>
      </c>
      <c r="E654" s="2">
        <f t="shared" si="40"/>
        <v>36599</v>
      </c>
      <c r="F654" s="6" t="str">
        <f t="shared" si="43"/>
        <v>NEUTRAL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11.2</v>
      </c>
      <c r="C655" s="6">
        <f>TITRES_STAT!D658</f>
        <v>4.9903000000000004</v>
      </c>
      <c r="D655" s="6">
        <f>TITRES_STAT!E658</f>
        <v>80</v>
      </c>
      <c r="E655" s="2">
        <f t="shared" si="40"/>
        <v>36599</v>
      </c>
      <c r="F655" s="6" t="str">
        <f t="shared" si="43"/>
        <v>NEUTRAL</v>
      </c>
      <c r="G655" s="6" t="str">
        <f t="shared" si="42"/>
        <v>NEUTRAL</v>
      </c>
      <c r="H655" s="6" t="str">
        <f t="shared" si="41"/>
        <v>NEUTRAL</v>
      </c>
    </row>
    <row r="656" spans="1:8" ht="13.5" x14ac:dyDescent="0.25">
      <c r="A656" s="3">
        <f>TITRES_STAT!B659</f>
        <v>42958</v>
      </c>
      <c r="B656" s="6">
        <f>TITRES_STAT!C659</f>
        <v>11.2</v>
      </c>
      <c r="C656" s="6">
        <f>TITRES_STAT!D659</f>
        <v>4.9903000000000004</v>
      </c>
      <c r="D656" s="6">
        <f>TITRES_STAT!E659</f>
        <v>1</v>
      </c>
      <c r="E656" s="2">
        <f t="shared" si="40"/>
        <v>36599</v>
      </c>
      <c r="F656" s="6" t="str">
        <f t="shared" si="43"/>
        <v>NEUTRAL</v>
      </c>
      <c r="G656" s="6" t="str">
        <f t="shared" si="42"/>
        <v>NEUTRAL</v>
      </c>
      <c r="H656" s="6" t="str">
        <f t="shared" si="41"/>
        <v>NEUTRAL</v>
      </c>
    </row>
    <row r="657" spans="1:8" ht="13.5" x14ac:dyDescent="0.25">
      <c r="A657" s="3">
        <f>TITRES_STAT!B660</f>
        <v>42961</v>
      </c>
      <c r="B657" s="6">
        <f>TITRES_STAT!C660</f>
        <v>11.2</v>
      </c>
      <c r="C657" s="6">
        <f>TITRES_STAT!D660</f>
        <v>4.9903000000000004</v>
      </c>
      <c r="D657" s="6">
        <f>TITRES_STAT!E660</f>
        <v>0</v>
      </c>
      <c r="E657" s="2">
        <f t="shared" si="40"/>
        <v>36599</v>
      </c>
      <c r="F657" s="6" t="str">
        <f t="shared" si="43"/>
        <v>NEUTRAL</v>
      </c>
      <c r="G657" s="6" t="str">
        <f t="shared" si="42"/>
        <v>NEUTRAL</v>
      </c>
      <c r="H657" s="6" t="str">
        <f t="shared" si="41"/>
        <v>NEUTRAL</v>
      </c>
    </row>
    <row r="658" spans="1:8" ht="13.5" x14ac:dyDescent="0.25">
      <c r="A658" s="3">
        <f>TITRES_STAT!B661</f>
        <v>42962</v>
      </c>
      <c r="B658" s="6">
        <f>TITRES_STAT!C661</f>
        <v>11.2</v>
      </c>
      <c r="C658" s="6">
        <f>TITRES_STAT!D661</f>
        <v>4.9903000000000004</v>
      </c>
      <c r="D658" s="6">
        <f>TITRES_STAT!E661</f>
        <v>0</v>
      </c>
      <c r="E658" s="2">
        <f t="shared" si="40"/>
        <v>36599</v>
      </c>
      <c r="F658" s="6" t="str">
        <f t="shared" si="43"/>
        <v>NEUTRAL</v>
      </c>
      <c r="G658" s="6" t="str">
        <f t="shared" si="42"/>
        <v>NEUTRAL</v>
      </c>
      <c r="H658" s="6" t="str">
        <f t="shared" si="41"/>
        <v>NEUTRAL</v>
      </c>
    </row>
    <row r="659" spans="1:8" ht="13.5" x14ac:dyDescent="0.25">
      <c r="A659" s="3">
        <f>TITRES_STAT!B662</f>
        <v>42963</v>
      </c>
      <c r="B659" s="6">
        <f>TITRES_STAT!C662</f>
        <v>11.2</v>
      </c>
      <c r="C659" s="6">
        <f>TITRES_STAT!D662</f>
        <v>4.9903000000000004</v>
      </c>
      <c r="D659" s="6">
        <f>TITRES_STAT!E662</f>
        <v>0</v>
      </c>
      <c r="E659" s="2">
        <f t="shared" si="40"/>
        <v>36599</v>
      </c>
      <c r="F659" s="6" t="str">
        <f t="shared" si="43"/>
        <v>NEUTRAL</v>
      </c>
      <c r="G659" s="6" t="str">
        <f t="shared" si="42"/>
        <v>NEUTRAL</v>
      </c>
      <c r="H659" s="6" t="str">
        <f t="shared" si="41"/>
        <v>NEUTRAL</v>
      </c>
    </row>
    <row r="660" spans="1:8" ht="13.5" x14ac:dyDescent="0.25">
      <c r="A660" s="3">
        <f>TITRES_STAT!B663</f>
        <v>42964</v>
      </c>
      <c r="B660" s="6">
        <f>TITRES_STAT!C663</f>
        <v>10.9</v>
      </c>
      <c r="C660" s="6">
        <f>TITRES_STAT!D663</f>
        <v>4.8567</v>
      </c>
      <c r="D660" s="6">
        <f>TITRES_STAT!E663</f>
        <v>4</v>
      </c>
      <c r="E660" s="2">
        <f t="shared" si="40"/>
        <v>36595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9.5</v>
      </c>
      <c r="C661" s="6">
        <f>TITRES_STAT!D664</f>
        <v>4.2328999999999999</v>
      </c>
      <c r="D661" s="6">
        <f>TITRES_STAT!E664</f>
        <v>0</v>
      </c>
      <c r="E661" s="2">
        <f t="shared" si="40"/>
        <v>36595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9.5</v>
      </c>
      <c r="C662" s="6">
        <f>TITRES_STAT!D665</f>
        <v>4.8369999999999997</v>
      </c>
      <c r="D662" s="6">
        <f>TITRES_STAT!E665</f>
        <v>0</v>
      </c>
      <c r="E662" s="2">
        <f t="shared" si="40"/>
        <v>36595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9.5</v>
      </c>
      <c r="C663" s="6">
        <f>TITRES_STAT!D666</f>
        <v>4.8369999999999997</v>
      </c>
      <c r="D663" s="6">
        <f>TITRES_STAT!E666</f>
        <v>0</v>
      </c>
      <c r="E663" s="2">
        <f t="shared" si="40"/>
        <v>36595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CONFIRMED BEARISH</v>
      </c>
    </row>
    <row r="664" spans="1:8" ht="13.5" x14ac:dyDescent="0.25">
      <c r="A664" s="3">
        <f>TITRES_STAT!B667</f>
        <v>42970</v>
      </c>
      <c r="B664" s="6">
        <f>TITRES_STAT!C667</f>
        <v>9.5</v>
      </c>
      <c r="C664" s="6">
        <f>TITRES_STAT!D667</f>
        <v>4.8369999999999997</v>
      </c>
      <c r="D664" s="6">
        <f>TITRES_STAT!E667</f>
        <v>0</v>
      </c>
      <c r="E664" s="2">
        <f t="shared" si="40"/>
        <v>36595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CONFIRMED BEARISH</v>
      </c>
    </row>
    <row r="665" spans="1:8" ht="13.5" x14ac:dyDescent="0.25">
      <c r="A665" s="3">
        <f>TITRES_STAT!B668</f>
        <v>42971</v>
      </c>
      <c r="B665" s="6">
        <f>TITRES_STAT!C668</f>
        <v>9.4499999999999993</v>
      </c>
      <c r="C665" s="6">
        <f>TITRES_STAT!D668</f>
        <v>4.8116000000000003</v>
      </c>
      <c r="D665" s="6">
        <f>TITRES_STAT!E668</f>
        <v>21</v>
      </c>
      <c r="E665" s="2">
        <f t="shared" si="40"/>
        <v>36574</v>
      </c>
      <c r="F665" s="6" t="str">
        <f t="shared" si="43"/>
        <v>BEARISH</v>
      </c>
      <c r="G665" s="6" t="str">
        <f t="shared" si="42"/>
        <v>NEUTRAL</v>
      </c>
      <c r="H665" s="6" t="str">
        <f t="shared" si="41"/>
        <v>CONFIRMED BEARISH</v>
      </c>
    </row>
    <row r="666" spans="1:8" ht="13.5" x14ac:dyDescent="0.25">
      <c r="A666" s="3">
        <f>TITRES_STAT!B669</f>
        <v>42972</v>
      </c>
      <c r="B666" s="6">
        <f>TITRES_STAT!C669</f>
        <v>9.4</v>
      </c>
      <c r="C666" s="6">
        <f>TITRES_STAT!D669</f>
        <v>4.7861000000000002</v>
      </c>
      <c r="D666" s="6">
        <f>TITRES_STAT!E669</f>
        <v>291</v>
      </c>
      <c r="E666" s="2">
        <f t="shared" si="40"/>
        <v>36283</v>
      </c>
      <c r="F666" s="6" t="str">
        <f t="shared" si="43"/>
        <v>BEARISH</v>
      </c>
      <c r="G666" s="6" t="str">
        <f t="shared" si="42"/>
        <v>NEUTRAL</v>
      </c>
      <c r="H666" s="6" t="str">
        <f t="shared" si="41"/>
        <v>CONFIRMED BEARISH</v>
      </c>
    </row>
    <row r="667" spans="1:8" ht="13.5" x14ac:dyDescent="0.25">
      <c r="A667" s="3">
        <f>TITRES_STAT!B670</f>
        <v>42975</v>
      </c>
      <c r="B667" s="6">
        <f>TITRES_STAT!C670</f>
        <v>9.35</v>
      </c>
      <c r="C667" s="6">
        <f>TITRES_STAT!D670</f>
        <v>4.7606000000000002</v>
      </c>
      <c r="D667" s="6">
        <f>TITRES_STAT!E670</f>
        <v>4</v>
      </c>
      <c r="E667" s="2">
        <f t="shared" si="40"/>
        <v>36279</v>
      </c>
      <c r="F667" s="6" t="str">
        <f t="shared" si="43"/>
        <v>BEARISH</v>
      </c>
      <c r="G667" s="6" t="str">
        <f t="shared" si="42"/>
        <v>NEUTRAL</v>
      </c>
      <c r="H667" s="6" t="str">
        <f t="shared" si="41"/>
        <v>CONFIRMED BEARISH</v>
      </c>
    </row>
    <row r="668" spans="1:8" ht="13.5" x14ac:dyDescent="0.25">
      <c r="A668" s="3">
        <f>TITRES_STAT!B671</f>
        <v>42976</v>
      </c>
      <c r="B668" s="6">
        <f>TITRES_STAT!C671</f>
        <v>9.35</v>
      </c>
      <c r="C668" s="6">
        <f>TITRES_STAT!D671</f>
        <v>4.7606000000000002</v>
      </c>
      <c r="D668" s="6">
        <f>TITRES_STAT!E671</f>
        <v>0</v>
      </c>
      <c r="E668" s="2">
        <f t="shared" si="40"/>
        <v>36279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42977</v>
      </c>
      <c r="B669" s="6">
        <f>TITRES_STAT!C672</f>
        <v>9.35</v>
      </c>
      <c r="C669" s="6">
        <f>TITRES_STAT!D672</f>
        <v>4.7606000000000002</v>
      </c>
      <c r="D669" s="6">
        <f>TITRES_STAT!E672</f>
        <v>0</v>
      </c>
      <c r="E669" s="2">
        <f t="shared" si="40"/>
        <v>36279</v>
      </c>
      <c r="F669" s="6" t="str">
        <f t="shared" si="43"/>
        <v>BEARISH</v>
      </c>
      <c r="G669" s="6" t="str">
        <f t="shared" si="42"/>
        <v>NEUTRAL</v>
      </c>
      <c r="H669" s="6" t="str">
        <f t="shared" si="41"/>
        <v>CONFIRMED BEARISH</v>
      </c>
    </row>
    <row r="670" spans="1:8" ht="13.5" x14ac:dyDescent="0.25">
      <c r="A670" s="3">
        <f>TITRES_STAT!B673</f>
        <v>42978</v>
      </c>
      <c r="B670" s="6">
        <f>TITRES_STAT!C673</f>
        <v>9.35</v>
      </c>
      <c r="C670" s="6">
        <f>TITRES_STAT!D673</f>
        <v>4.7606000000000002</v>
      </c>
      <c r="D670" s="6">
        <f>TITRES_STAT!E673</f>
        <v>0</v>
      </c>
      <c r="E670" s="2">
        <f t="shared" si="40"/>
        <v>36279</v>
      </c>
      <c r="F670" s="6" t="str">
        <f t="shared" si="43"/>
        <v>BEARISH</v>
      </c>
      <c r="G670" s="6" t="str">
        <f t="shared" si="42"/>
        <v>NEUTRAL</v>
      </c>
      <c r="H670" s="6" t="str">
        <f t="shared" si="41"/>
        <v>CONFIRMED BEARISH</v>
      </c>
    </row>
    <row r="671" spans="1:8" ht="13.5" x14ac:dyDescent="0.25">
      <c r="A671" s="3">
        <f>TITRES_STAT!B674</f>
        <v>42982</v>
      </c>
      <c r="B671" s="6">
        <f>TITRES_STAT!C674</f>
        <v>9.35</v>
      </c>
      <c r="C671" s="6">
        <f>TITRES_STAT!D674</f>
        <v>4.7606000000000002</v>
      </c>
      <c r="D671" s="6">
        <f>TITRES_STAT!E674</f>
        <v>0</v>
      </c>
      <c r="E671" s="2">
        <f t="shared" si="40"/>
        <v>36279</v>
      </c>
      <c r="F671" s="6" t="str">
        <f t="shared" si="43"/>
        <v>BEARISH</v>
      </c>
      <c r="G671" s="6" t="str">
        <f t="shared" si="42"/>
        <v>NEUTRAL</v>
      </c>
      <c r="H671" s="6" t="str">
        <f t="shared" si="41"/>
        <v>CONFIRMED BEARISH</v>
      </c>
    </row>
    <row r="672" spans="1:8" ht="13.5" x14ac:dyDescent="0.25">
      <c r="A672" s="3">
        <f>TITRES_STAT!B675</f>
        <v>42983</v>
      </c>
      <c r="B672" s="6">
        <f>TITRES_STAT!C675</f>
        <v>9.3000000000000007</v>
      </c>
      <c r="C672" s="6">
        <f>TITRES_STAT!D675</f>
        <v>4.7351999999999999</v>
      </c>
      <c r="D672" s="6">
        <f>TITRES_STAT!E675</f>
        <v>10</v>
      </c>
      <c r="E672" s="2">
        <f t="shared" si="40"/>
        <v>36269</v>
      </c>
      <c r="F672" s="6" t="str">
        <f t="shared" si="43"/>
        <v>BEARISH</v>
      </c>
      <c r="G672" s="6" t="str">
        <f t="shared" si="42"/>
        <v>NEUTRAL</v>
      </c>
      <c r="H672" s="6" t="str">
        <f t="shared" si="41"/>
        <v>CONFIRMED BEARISH</v>
      </c>
    </row>
    <row r="673" spans="1:8" ht="13.5" x14ac:dyDescent="0.25">
      <c r="A673" s="3">
        <f>TITRES_STAT!B676</f>
        <v>42984</v>
      </c>
      <c r="B673" s="6">
        <f>TITRES_STAT!C676</f>
        <v>9.3000000000000007</v>
      </c>
      <c r="C673" s="6">
        <f>TITRES_STAT!D676</f>
        <v>4.7351999999999999</v>
      </c>
      <c r="D673" s="6">
        <f>TITRES_STAT!E676</f>
        <v>721</v>
      </c>
      <c r="E673" s="2">
        <f t="shared" si="40"/>
        <v>36269</v>
      </c>
      <c r="F673" s="6" t="str">
        <f t="shared" si="43"/>
        <v>BEARISH</v>
      </c>
      <c r="G673" s="6" t="str">
        <f t="shared" si="42"/>
        <v>NEUTRAL</v>
      </c>
      <c r="H673" s="6" t="str">
        <f t="shared" si="41"/>
        <v>CONFIRMED BEARISH</v>
      </c>
    </row>
    <row r="674" spans="1:8" ht="13.5" x14ac:dyDescent="0.25">
      <c r="A674" s="3">
        <f>TITRES_STAT!B677</f>
        <v>42985</v>
      </c>
      <c r="B674" s="6">
        <f>TITRES_STAT!C677</f>
        <v>9.24</v>
      </c>
      <c r="C674" s="6">
        <f>TITRES_STAT!D677</f>
        <v>4.7046000000000001</v>
      </c>
      <c r="D674" s="6">
        <f>TITRES_STAT!E677</f>
        <v>100</v>
      </c>
      <c r="E674" s="2">
        <f t="shared" si="40"/>
        <v>36169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CONFIRMED BEARISH</v>
      </c>
    </row>
    <row r="675" spans="1:8" ht="13.5" x14ac:dyDescent="0.25">
      <c r="A675" s="3">
        <f>TITRES_STAT!B678</f>
        <v>42986</v>
      </c>
      <c r="B675" s="6">
        <f>TITRES_STAT!C678</f>
        <v>9.24</v>
      </c>
      <c r="C675" s="6">
        <f>TITRES_STAT!D678</f>
        <v>4.7046000000000001</v>
      </c>
      <c r="D675" s="6">
        <f>TITRES_STAT!E678</f>
        <v>0</v>
      </c>
      <c r="E675" s="2">
        <f t="shared" si="40"/>
        <v>36169</v>
      </c>
      <c r="F675" s="6" t="str">
        <f t="shared" si="43"/>
        <v>BEARISH</v>
      </c>
      <c r="G675" s="6" t="str">
        <f t="shared" si="42"/>
        <v>NEUTRAL</v>
      </c>
      <c r="H675" s="6" t="str">
        <f t="shared" si="41"/>
        <v>CONFIRMED BEARISH</v>
      </c>
    </row>
    <row r="676" spans="1:8" ht="13.5" x14ac:dyDescent="0.25">
      <c r="A676" s="3">
        <f>TITRES_STAT!B679</f>
        <v>42989</v>
      </c>
      <c r="B676" s="6">
        <f>TITRES_STAT!C679</f>
        <v>9</v>
      </c>
      <c r="C676" s="6">
        <f>TITRES_STAT!D679</f>
        <v>4.5823999999999998</v>
      </c>
      <c r="D676" s="6">
        <f>TITRES_STAT!E679</f>
        <v>1053</v>
      </c>
      <c r="E676" s="2">
        <f t="shared" si="40"/>
        <v>35116</v>
      </c>
      <c r="F676" s="6" t="str">
        <f t="shared" si="43"/>
        <v>BEARISH</v>
      </c>
      <c r="G676" s="6" t="str">
        <f t="shared" si="42"/>
        <v>WEAK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9.25</v>
      </c>
      <c r="C677" s="6">
        <f>TITRES_STAT!D680</f>
        <v>4.7096999999999998</v>
      </c>
      <c r="D677" s="6">
        <f>TITRES_STAT!E680</f>
        <v>366</v>
      </c>
      <c r="E677" s="2">
        <f t="shared" si="40"/>
        <v>35482</v>
      </c>
      <c r="F677" s="6" t="str">
        <f t="shared" si="43"/>
        <v>BEARISH</v>
      </c>
      <c r="G677" s="6" t="str">
        <f t="shared" si="42"/>
        <v>WEAK</v>
      </c>
      <c r="H677" s="6" t="str">
        <f t="shared" si="41"/>
        <v>CONFIRMED BEARISH</v>
      </c>
    </row>
    <row r="678" spans="1:8" ht="13.5" x14ac:dyDescent="0.25">
      <c r="A678" s="3">
        <f>TITRES_STAT!B681</f>
        <v>42991</v>
      </c>
      <c r="B678" s="6">
        <f>TITRES_STAT!C681</f>
        <v>9.1999999999999993</v>
      </c>
      <c r="C678" s="6">
        <f>TITRES_STAT!D681</f>
        <v>4.6843000000000004</v>
      </c>
      <c r="D678" s="6">
        <f>TITRES_STAT!E681</f>
        <v>10</v>
      </c>
      <c r="E678" s="2">
        <f t="shared" si="40"/>
        <v>35472</v>
      </c>
      <c r="F678" s="6" t="str">
        <f t="shared" si="43"/>
        <v>BEARISH</v>
      </c>
      <c r="G678" s="6" t="str">
        <f t="shared" si="42"/>
        <v>WEAK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8.93</v>
      </c>
      <c r="C679" s="6">
        <f>TITRES_STAT!D682</f>
        <v>4.5468000000000002</v>
      </c>
      <c r="D679" s="6">
        <f>TITRES_STAT!E682</f>
        <v>1800</v>
      </c>
      <c r="E679" s="2">
        <f t="shared" si="40"/>
        <v>33672</v>
      </c>
      <c r="F679" s="6" t="str">
        <f t="shared" si="43"/>
        <v>BEARISH</v>
      </c>
      <c r="G679" s="6" t="str">
        <f t="shared" si="42"/>
        <v>WEAK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8.9</v>
      </c>
      <c r="C680" s="6">
        <f>TITRES_STAT!D683</f>
        <v>4.5315000000000003</v>
      </c>
      <c r="D680" s="6">
        <f>TITRES_STAT!E683</f>
        <v>121</v>
      </c>
      <c r="E680" s="2">
        <f t="shared" si="40"/>
        <v>33551</v>
      </c>
      <c r="F680" s="6" t="str">
        <f t="shared" si="43"/>
        <v>BEARISH</v>
      </c>
      <c r="G680" s="6" t="str">
        <f t="shared" si="42"/>
        <v>WEAK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8.8800000000000008</v>
      </c>
      <c r="C681" s="6">
        <f>TITRES_STAT!D684</f>
        <v>4.5213000000000001</v>
      </c>
      <c r="D681" s="6">
        <f>TITRES_STAT!E684</f>
        <v>3</v>
      </c>
      <c r="E681" s="2">
        <f t="shared" si="40"/>
        <v>33548</v>
      </c>
      <c r="F681" s="6" t="str">
        <f t="shared" si="43"/>
        <v>BEARISH</v>
      </c>
      <c r="G681" s="6" t="str">
        <f t="shared" si="42"/>
        <v>WEAK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8.6999999999999993</v>
      </c>
      <c r="C682" s="6">
        <f>TITRES_STAT!D685</f>
        <v>4.4297000000000004</v>
      </c>
      <c r="D682" s="6">
        <f>TITRES_STAT!E685</f>
        <v>20</v>
      </c>
      <c r="E682" s="2">
        <f t="shared" si="40"/>
        <v>33528</v>
      </c>
      <c r="F682" s="6" t="str">
        <f t="shared" si="43"/>
        <v>BEARISH</v>
      </c>
      <c r="G682" s="6" t="str">
        <f t="shared" si="42"/>
        <v>WEAK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8.9</v>
      </c>
      <c r="C683" s="6">
        <f>TITRES_STAT!D686</f>
        <v>4.5315000000000003</v>
      </c>
      <c r="D683" s="6">
        <f>TITRES_STAT!E686</f>
        <v>330</v>
      </c>
      <c r="E683" s="2">
        <f t="shared" si="40"/>
        <v>33858</v>
      </c>
      <c r="F683" s="6" t="str">
        <f t="shared" si="43"/>
        <v>BEARISH</v>
      </c>
      <c r="G683" s="6" t="str">
        <f t="shared" si="42"/>
        <v>WEAK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8.9</v>
      </c>
      <c r="C684" s="6">
        <f>TITRES_STAT!D687</f>
        <v>4.5315000000000003</v>
      </c>
      <c r="D684" s="6">
        <f>TITRES_STAT!E687</f>
        <v>0</v>
      </c>
      <c r="E684" s="2">
        <f t="shared" si="40"/>
        <v>33858</v>
      </c>
      <c r="F684" s="6" t="str">
        <f t="shared" si="43"/>
        <v>BULLISH</v>
      </c>
      <c r="G684" s="6" t="str">
        <f t="shared" si="42"/>
        <v>NEUTRAL</v>
      </c>
      <c r="H684" s="6" t="str">
        <f t="shared" si="41"/>
        <v>BULLISH DIVERGENCE</v>
      </c>
    </row>
    <row r="685" spans="1:8" ht="13.5" x14ac:dyDescent="0.25">
      <c r="A685" s="3">
        <f>TITRES_STAT!B688</f>
        <v>43003</v>
      </c>
      <c r="B685" s="6">
        <f>TITRES_STAT!C688</f>
        <v>8.9</v>
      </c>
      <c r="C685" s="6">
        <f>TITRES_STAT!D688</f>
        <v>4.5315000000000003</v>
      </c>
      <c r="D685" s="6">
        <f>TITRES_STAT!E688</f>
        <v>0</v>
      </c>
      <c r="E685" s="2">
        <f t="shared" si="40"/>
        <v>33858</v>
      </c>
      <c r="F685" s="6" t="str">
        <f t="shared" si="43"/>
        <v>BULLISH</v>
      </c>
      <c r="G685" s="6" t="str">
        <f t="shared" si="42"/>
        <v>NEUTRAL</v>
      </c>
      <c r="H685" s="6" t="str">
        <f t="shared" si="41"/>
        <v>NEUTRAL</v>
      </c>
    </row>
    <row r="686" spans="1:8" ht="13.5" x14ac:dyDescent="0.25">
      <c r="A686" s="3">
        <f>TITRES_STAT!B689</f>
        <v>43004</v>
      </c>
      <c r="B686" s="6">
        <f>TITRES_STAT!C689</f>
        <v>8.9</v>
      </c>
      <c r="C686" s="6">
        <f>TITRES_STAT!D689</f>
        <v>4.5315000000000003</v>
      </c>
      <c r="D686" s="6">
        <f>TITRES_STAT!E689</f>
        <v>0</v>
      </c>
      <c r="E686" s="2">
        <f t="shared" si="40"/>
        <v>33858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43005</v>
      </c>
      <c r="B687" s="6">
        <f>TITRES_STAT!C690</f>
        <v>8.9</v>
      </c>
      <c r="C687" s="6">
        <f>TITRES_STAT!D690</f>
        <v>4.5315000000000003</v>
      </c>
      <c r="D687" s="6">
        <f>TITRES_STAT!E690</f>
        <v>0</v>
      </c>
      <c r="E687" s="2">
        <f t="shared" si="40"/>
        <v>33858</v>
      </c>
      <c r="F687" s="6" t="str">
        <f t="shared" si="43"/>
        <v>BULLISH</v>
      </c>
      <c r="G687" s="6" t="str">
        <f t="shared" si="42"/>
        <v>NEUTRAL</v>
      </c>
      <c r="H687" s="6" t="str">
        <f t="shared" si="41"/>
        <v>CONFIRMED BULLISH</v>
      </c>
    </row>
    <row r="688" spans="1:8" ht="13.5" x14ac:dyDescent="0.25">
      <c r="A688" s="3">
        <f>TITRES_STAT!B691</f>
        <v>43006</v>
      </c>
      <c r="B688" s="6">
        <f>TITRES_STAT!C691</f>
        <v>8.9</v>
      </c>
      <c r="C688" s="6">
        <f>TITRES_STAT!D691</f>
        <v>4.5315000000000003</v>
      </c>
      <c r="D688" s="6">
        <f>TITRES_STAT!E691</f>
        <v>0</v>
      </c>
      <c r="E688" s="2">
        <f t="shared" si="40"/>
        <v>33858</v>
      </c>
      <c r="F688" s="6" t="str">
        <f t="shared" si="43"/>
        <v>NEUTRAL</v>
      </c>
      <c r="G688" s="6" t="str">
        <f t="shared" si="42"/>
        <v>NEUTRAL</v>
      </c>
      <c r="H688" s="6" t="str">
        <f t="shared" si="41"/>
        <v>NEUTRAL</v>
      </c>
    </row>
    <row r="689" spans="1:8" ht="13.5" x14ac:dyDescent="0.25">
      <c r="A689" s="3">
        <f>TITRES_STAT!B692</f>
        <v>43007</v>
      </c>
      <c r="B689" s="6">
        <f>TITRES_STAT!C692</f>
        <v>8.9</v>
      </c>
      <c r="C689" s="6">
        <f>TITRES_STAT!D692</f>
        <v>4.5315000000000003</v>
      </c>
      <c r="D689" s="6">
        <f>TITRES_STAT!E692</f>
        <v>0</v>
      </c>
      <c r="E689" s="2">
        <f t="shared" si="40"/>
        <v>33858</v>
      </c>
      <c r="F689" s="6" t="str">
        <f t="shared" si="43"/>
        <v>NEUTRAL</v>
      </c>
      <c r="G689" s="6" t="str">
        <f t="shared" si="42"/>
        <v>NEUTRAL</v>
      </c>
      <c r="H689" s="6" t="str">
        <f t="shared" si="41"/>
        <v>NEUTRAL</v>
      </c>
    </row>
    <row r="690" spans="1:8" ht="13.5" x14ac:dyDescent="0.25">
      <c r="A690" s="3">
        <f>TITRES_STAT!B693</f>
        <v>43010</v>
      </c>
      <c r="B690" s="6">
        <f>TITRES_STAT!C693</f>
        <v>8.6999999999999993</v>
      </c>
      <c r="C690" s="6">
        <f>TITRES_STAT!D693</f>
        <v>4.4297000000000004</v>
      </c>
      <c r="D690" s="6">
        <f>TITRES_STAT!E693</f>
        <v>323</v>
      </c>
      <c r="E690" s="2">
        <f t="shared" si="40"/>
        <v>33535</v>
      </c>
      <c r="F690" s="6" t="str">
        <f t="shared" si="43"/>
        <v>BEARISH</v>
      </c>
      <c r="G690" s="6" t="str">
        <f t="shared" si="42"/>
        <v>NEUTRAL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8.6999999999999993</v>
      </c>
      <c r="C691" s="6">
        <f>TITRES_STAT!D694</f>
        <v>4.4297000000000004</v>
      </c>
      <c r="D691" s="6">
        <f>TITRES_STAT!E694</f>
        <v>0</v>
      </c>
      <c r="E691" s="2">
        <f t="shared" si="40"/>
        <v>33535</v>
      </c>
      <c r="F691" s="6" t="str">
        <f t="shared" si="43"/>
        <v>BEARISH</v>
      </c>
      <c r="G691" s="6" t="str">
        <f t="shared" si="42"/>
        <v>NEUTRAL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8.65</v>
      </c>
      <c r="C692" s="6">
        <f>TITRES_STAT!D695</f>
        <v>4.4042000000000003</v>
      </c>
      <c r="D692" s="6">
        <f>TITRES_STAT!E695</f>
        <v>20</v>
      </c>
      <c r="E692" s="2">
        <f t="shared" si="40"/>
        <v>33515</v>
      </c>
      <c r="F692" s="6" t="str">
        <f t="shared" si="43"/>
        <v>BEARISH</v>
      </c>
      <c r="G692" s="6" t="str">
        <f t="shared" si="42"/>
        <v>NEUTRAL</v>
      </c>
      <c r="H692" s="6" t="str">
        <f t="shared" si="41"/>
        <v>CONFIRMED BEARISH</v>
      </c>
    </row>
    <row r="693" spans="1:8" ht="13.5" x14ac:dyDescent="0.25">
      <c r="A693" s="3">
        <f>TITRES_STAT!B696</f>
        <v>43013</v>
      </c>
      <c r="B693" s="6">
        <f>TITRES_STAT!C696</f>
        <v>8.65</v>
      </c>
      <c r="C693" s="6">
        <f>TITRES_STAT!D696</f>
        <v>4.4042000000000003</v>
      </c>
      <c r="D693" s="6">
        <f>TITRES_STAT!E696</f>
        <v>0</v>
      </c>
      <c r="E693" s="2">
        <f t="shared" si="40"/>
        <v>33515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8.65</v>
      </c>
      <c r="C694" s="6">
        <f>TITRES_STAT!D697</f>
        <v>4.4042000000000003</v>
      </c>
      <c r="D694" s="6">
        <f>TITRES_STAT!E697</f>
        <v>0</v>
      </c>
      <c r="E694" s="2">
        <f t="shared" si="40"/>
        <v>33515</v>
      </c>
      <c r="F694" s="6" t="str">
        <f t="shared" si="43"/>
        <v>BEARISH</v>
      </c>
      <c r="G694" s="6" t="str">
        <f t="shared" si="42"/>
        <v>NEUTRAL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8.67</v>
      </c>
      <c r="C695" s="6">
        <f>TITRES_STAT!D698</f>
        <v>4.4143999999999997</v>
      </c>
      <c r="D695" s="6">
        <f>TITRES_STAT!E698</f>
        <v>640</v>
      </c>
      <c r="E695" s="2">
        <f t="shared" si="40"/>
        <v>34155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BULLISH DIVERGENCE</v>
      </c>
    </row>
    <row r="696" spans="1:8" ht="13.5" x14ac:dyDescent="0.25">
      <c r="A696" s="3">
        <f>TITRES_STAT!B699</f>
        <v>43018</v>
      </c>
      <c r="B696" s="6">
        <f>TITRES_STAT!C699</f>
        <v>8.65</v>
      </c>
      <c r="C696" s="6">
        <f>TITRES_STAT!D699</f>
        <v>4.4042000000000003</v>
      </c>
      <c r="D696" s="6">
        <f>TITRES_STAT!E699</f>
        <v>1023</v>
      </c>
      <c r="E696" s="2">
        <f t="shared" si="40"/>
        <v>33132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8.65</v>
      </c>
      <c r="C697" s="6">
        <f>TITRES_STAT!D700</f>
        <v>4.4042000000000003</v>
      </c>
      <c r="D697" s="6">
        <f>TITRES_STAT!E700</f>
        <v>0</v>
      </c>
      <c r="E697" s="2">
        <f t="shared" si="40"/>
        <v>33132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NEUTRAL</v>
      </c>
    </row>
    <row r="698" spans="1:8" ht="13.5" x14ac:dyDescent="0.25">
      <c r="A698" s="3">
        <f>TITRES_STAT!B701</f>
        <v>43020</v>
      </c>
      <c r="B698" s="6">
        <f>TITRES_STAT!C701</f>
        <v>8.65</v>
      </c>
      <c r="C698" s="6">
        <f>TITRES_STAT!D701</f>
        <v>4.4042000000000003</v>
      </c>
      <c r="D698" s="6">
        <f>TITRES_STAT!E701</f>
        <v>0</v>
      </c>
      <c r="E698" s="2">
        <f t="shared" si="40"/>
        <v>33132</v>
      </c>
      <c r="F698" s="6" t="str">
        <f t="shared" si="43"/>
        <v>BEARISH</v>
      </c>
      <c r="G698" s="6" t="str">
        <f t="shared" si="42"/>
        <v>NEUTRAL</v>
      </c>
      <c r="H698" s="6" t="str">
        <f t="shared" si="41"/>
        <v>NEUTRAL</v>
      </c>
    </row>
    <row r="699" spans="1:8" ht="13.5" x14ac:dyDescent="0.25">
      <c r="A699" s="3">
        <f>TITRES_STAT!B702</f>
        <v>43021</v>
      </c>
      <c r="B699" s="6">
        <f>TITRES_STAT!C702</f>
        <v>8.65</v>
      </c>
      <c r="C699" s="6">
        <f>TITRES_STAT!D702</f>
        <v>4.4042000000000003</v>
      </c>
      <c r="D699" s="6">
        <f>TITRES_STAT!E702</f>
        <v>0</v>
      </c>
      <c r="E699" s="2">
        <f t="shared" si="40"/>
        <v>33132</v>
      </c>
      <c r="F699" s="6" t="str">
        <f t="shared" si="43"/>
        <v>BEARISH</v>
      </c>
      <c r="G699" s="6" t="str">
        <f t="shared" si="42"/>
        <v>NEUTRAL</v>
      </c>
      <c r="H699" s="6" t="str">
        <f t="shared" si="41"/>
        <v>NEUTRAL</v>
      </c>
    </row>
    <row r="700" spans="1:8" ht="13.5" x14ac:dyDescent="0.25">
      <c r="A700" s="3">
        <f>TITRES_STAT!B703</f>
        <v>43024</v>
      </c>
      <c r="B700" s="6">
        <f>TITRES_STAT!C703</f>
        <v>8.65</v>
      </c>
      <c r="C700" s="6">
        <f>TITRES_STAT!D703</f>
        <v>4.4042000000000003</v>
      </c>
      <c r="D700" s="6">
        <f>TITRES_STAT!E703</f>
        <v>2119</v>
      </c>
      <c r="E700" s="2">
        <f t="shared" si="40"/>
        <v>33132</v>
      </c>
      <c r="F700" s="6" t="str">
        <f t="shared" si="43"/>
        <v>BEARISH</v>
      </c>
      <c r="G700" s="6" t="str">
        <f t="shared" si="42"/>
        <v>WEAK</v>
      </c>
      <c r="H700" s="6" t="str">
        <f t="shared" si="41"/>
        <v>CONFIRMED BEARISH</v>
      </c>
    </row>
    <row r="701" spans="1:8" ht="13.5" x14ac:dyDescent="0.25">
      <c r="A701" s="3">
        <f>TITRES_STAT!B704</f>
        <v>43025</v>
      </c>
      <c r="B701" s="6">
        <f>TITRES_STAT!C704</f>
        <v>8.69</v>
      </c>
      <c r="C701" s="6">
        <f>TITRES_STAT!D704</f>
        <v>4.4245999999999999</v>
      </c>
      <c r="D701" s="6">
        <f>TITRES_STAT!E704</f>
        <v>1086</v>
      </c>
      <c r="E701" s="2">
        <f t="shared" si="40"/>
        <v>34218</v>
      </c>
      <c r="F701" s="6" t="str">
        <f t="shared" si="43"/>
        <v>BULLISH</v>
      </c>
      <c r="G701" s="6" t="str">
        <f t="shared" si="42"/>
        <v>STRONG</v>
      </c>
      <c r="H701" s="6" t="str">
        <f t="shared" si="41"/>
        <v>CONFIRMED BULLISH</v>
      </c>
    </row>
    <row r="702" spans="1:8" ht="13.5" x14ac:dyDescent="0.25">
      <c r="A702" s="3">
        <f>TITRES_STAT!B705</f>
        <v>43026</v>
      </c>
      <c r="B702" s="6">
        <f>TITRES_STAT!C705</f>
        <v>8.69</v>
      </c>
      <c r="C702" s="6">
        <f>TITRES_STAT!D705</f>
        <v>4.4245999999999999</v>
      </c>
      <c r="D702" s="6">
        <f>TITRES_STAT!E705</f>
        <v>0</v>
      </c>
      <c r="E702" s="2">
        <f t="shared" si="40"/>
        <v>34218</v>
      </c>
      <c r="F702" s="6" t="str">
        <f t="shared" si="43"/>
        <v>BULLISH</v>
      </c>
      <c r="G702" s="6" t="str">
        <f t="shared" si="42"/>
        <v>STRONG</v>
      </c>
      <c r="H702" s="6" t="str">
        <f t="shared" si="41"/>
        <v>CONFIRMED BULLISH</v>
      </c>
    </row>
    <row r="703" spans="1:8" ht="13.5" x14ac:dyDescent="0.25">
      <c r="A703" s="3">
        <f>TITRES_STAT!B706</f>
        <v>43027</v>
      </c>
      <c r="B703" s="6">
        <f>TITRES_STAT!C706</f>
        <v>8.69</v>
      </c>
      <c r="C703" s="6">
        <f>TITRES_STAT!D706</f>
        <v>4.4245999999999999</v>
      </c>
      <c r="D703" s="6">
        <f>TITRES_STAT!E706</f>
        <v>0</v>
      </c>
      <c r="E703" s="2">
        <f t="shared" si="40"/>
        <v>34218</v>
      </c>
      <c r="F703" s="6" t="str">
        <f t="shared" si="43"/>
        <v>BULLISH</v>
      </c>
      <c r="G703" s="6" t="str">
        <f t="shared" si="42"/>
        <v>STRONG</v>
      </c>
      <c r="H703" s="6" t="str">
        <f t="shared" si="41"/>
        <v>CONFIRMED BULLISH</v>
      </c>
    </row>
    <row r="704" spans="1:8" ht="13.5" x14ac:dyDescent="0.25">
      <c r="A704" s="3">
        <f>TITRES_STAT!B707</f>
        <v>43028</v>
      </c>
      <c r="B704" s="6">
        <f>TITRES_STAT!C707</f>
        <v>8.69</v>
      </c>
      <c r="C704" s="6">
        <f>TITRES_STAT!D707</f>
        <v>4.4245999999999999</v>
      </c>
      <c r="D704" s="6">
        <f>TITRES_STAT!E707</f>
        <v>0</v>
      </c>
      <c r="E704" s="2">
        <f t="shared" si="40"/>
        <v>34218</v>
      </c>
      <c r="F704" s="6" t="str">
        <f t="shared" si="43"/>
        <v>BULLISH</v>
      </c>
      <c r="G704" s="6" t="str">
        <f t="shared" si="42"/>
        <v>STRONG</v>
      </c>
      <c r="H704" s="6" t="str">
        <f t="shared" si="41"/>
        <v>CONFIRMED BULLISH</v>
      </c>
    </row>
    <row r="705" spans="1:8" ht="13.5" x14ac:dyDescent="0.25">
      <c r="A705" s="3">
        <f>TITRES_STAT!B708</f>
        <v>43031</v>
      </c>
      <c r="B705" s="6">
        <f>TITRES_STAT!C708</f>
        <v>8.69</v>
      </c>
      <c r="C705" s="6">
        <f>TITRES_STAT!D708</f>
        <v>4.4245999999999999</v>
      </c>
      <c r="D705" s="6">
        <f>TITRES_STAT!E708</f>
        <v>0</v>
      </c>
      <c r="E705" s="2">
        <f t="shared" si="40"/>
        <v>34218</v>
      </c>
      <c r="F705" s="6" t="str">
        <f t="shared" si="43"/>
        <v>BULLISH</v>
      </c>
      <c r="G705" s="6" t="str">
        <f t="shared" si="42"/>
        <v>STRONG</v>
      </c>
      <c r="H705" s="6" t="str">
        <f t="shared" si="41"/>
        <v>CONFIRMED BULLISH</v>
      </c>
    </row>
    <row r="706" spans="1:8" ht="13.5" x14ac:dyDescent="0.25">
      <c r="A706" s="3">
        <f>TITRES_STAT!B709</f>
        <v>43032</v>
      </c>
      <c r="B706" s="6">
        <f>TITRES_STAT!C709</f>
        <v>8.65</v>
      </c>
      <c r="C706" s="6">
        <f>TITRES_STAT!D709</f>
        <v>4.4042000000000003</v>
      </c>
      <c r="D706" s="6">
        <f>TITRES_STAT!E709</f>
        <v>6728</v>
      </c>
      <c r="E706" s="2">
        <f t="shared" si="40"/>
        <v>27490</v>
      </c>
      <c r="F706" s="6" t="str">
        <f t="shared" si="43"/>
        <v>BEARISH</v>
      </c>
      <c r="G706" s="6" t="str">
        <f t="shared" si="42"/>
        <v>WEAK</v>
      </c>
      <c r="H706" s="6" t="str">
        <f t="shared" si="41"/>
        <v>CONFIRMED BEARISH</v>
      </c>
    </row>
    <row r="707" spans="1:8" ht="13.5" x14ac:dyDescent="0.25">
      <c r="A707" s="3">
        <f>TITRES_STAT!B710</f>
        <v>43033</v>
      </c>
      <c r="B707" s="6">
        <f>TITRES_STAT!C710</f>
        <v>8.4</v>
      </c>
      <c r="C707" s="6">
        <f>TITRES_STAT!D710</f>
        <v>4.2769000000000004</v>
      </c>
      <c r="D707" s="6">
        <f>TITRES_STAT!E710</f>
        <v>1263</v>
      </c>
      <c r="E707" s="2">
        <f t="shared" si="40"/>
        <v>26227</v>
      </c>
      <c r="F707" s="6" t="str">
        <f t="shared" si="43"/>
        <v>BEARISH</v>
      </c>
      <c r="G707" s="6" t="str">
        <f t="shared" si="42"/>
        <v>WEAK</v>
      </c>
      <c r="H707" s="6" t="str">
        <f t="shared" si="41"/>
        <v>CONFIRMED BEARISH</v>
      </c>
    </row>
    <row r="708" spans="1:8" ht="13.5" x14ac:dyDescent="0.25">
      <c r="A708" s="3">
        <f>TITRES_STAT!B711</f>
        <v>43034</v>
      </c>
      <c r="B708" s="6">
        <f>TITRES_STAT!C711</f>
        <v>8.15</v>
      </c>
      <c r="C708" s="6">
        <f>TITRES_STAT!D711</f>
        <v>4.1497000000000002</v>
      </c>
      <c r="D708" s="6">
        <f>TITRES_STAT!E711</f>
        <v>3010</v>
      </c>
      <c r="E708" s="2">
        <f t="shared" ref="E708:E771" si="44">IF(B708&gt;B707, E707+D708, IF(B708&lt;B707, E707-D708, E707))</f>
        <v>23217</v>
      </c>
      <c r="F708" s="6" t="str">
        <f t="shared" si="43"/>
        <v>BEARISH</v>
      </c>
      <c r="G708" s="6" t="str">
        <f t="shared" si="42"/>
        <v>WEAK</v>
      </c>
      <c r="H708" s="6" t="str">
        <f t="shared" si="41"/>
        <v>CONFIRMED BEARISH</v>
      </c>
    </row>
    <row r="709" spans="1:8" ht="13.5" x14ac:dyDescent="0.25">
      <c r="A709" s="3">
        <f>TITRES_STAT!B712</f>
        <v>43035</v>
      </c>
      <c r="B709" s="6">
        <f>TITRES_STAT!C712</f>
        <v>8.35</v>
      </c>
      <c r="C709" s="6">
        <f>TITRES_STAT!D712</f>
        <v>4.2515000000000001</v>
      </c>
      <c r="D709" s="6">
        <f>TITRES_STAT!E712</f>
        <v>1009</v>
      </c>
      <c r="E709" s="2">
        <f t="shared" si="44"/>
        <v>24226</v>
      </c>
      <c r="F709" s="6" t="str">
        <f t="shared" si="43"/>
        <v>BEARISH</v>
      </c>
      <c r="G709" s="6" t="str">
        <f t="shared" si="42"/>
        <v>WEAK</v>
      </c>
      <c r="H709" s="6" t="str">
        <f t="shared" si="41"/>
        <v>CONFIRMED BEARISH</v>
      </c>
    </row>
    <row r="710" spans="1:8" ht="13.5" x14ac:dyDescent="0.25">
      <c r="A710" s="3">
        <f>TITRES_STAT!B713</f>
        <v>43038</v>
      </c>
      <c r="B710" s="6">
        <f>TITRES_STAT!C713</f>
        <v>8.49</v>
      </c>
      <c r="C710" s="6">
        <f>TITRES_STAT!D713</f>
        <v>4.3228</v>
      </c>
      <c r="D710" s="6">
        <f>TITRES_STAT!E713</f>
        <v>348</v>
      </c>
      <c r="E710" s="2">
        <f t="shared" si="44"/>
        <v>24574</v>
      </c>
      <c r="F710" s="6" t="str">
        <f t="shared" si="43"/>
        <v>BEARISH</v>
      </c>
      <c r="G710" s="6" t="str">
        <f t="shared" si="42"/>
        <v>WEAK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43039</v>
      </c>
      <c r="B711" s="6">
        <f>TITRES_STAT!C714</f>
        <v>8.24</v>
      </c>
      <c r="C711" s="6">
        <f>TITRES_STAT!D714</f>
        <v>4.1955</v>
      </c>
      <c r="D711" s="6">
        <f>TITRES_STAT!E714</f>
        <v>2239</v>
      </c>
      <c r="E711" s="2">
        <f t="shared" si="44"/>
        <v>22335</v>
      </c>
      <c r="F711" s="6" t="str">
        <f t="shared" si="43"/>
        <v>BEARISH</v>
      </c>
      <c r="G711" s="6" t="str">
        <f t="shared" ref="G711:G774" si="46">IF((E711-E706)/E706 &gt; 0.02, "STRONG",
 IF((E711-E706)/E706 &lt; -0.02, "WEAK", "NEUTRAL"))</f>
        <v>WEAK</v>
      </c>
      <c r="H711" s="6" t="str">
        <f t="shared" si="45"/>
        <v>CONFIRMED BEARISH</v>
      </c>
    </row>
    <row r="712" spans="1:8" ht="13.5" x14ac:dyDescent="0.25">
      <c r="A712" s="3">
        <f>TITRES_STAT!B715</f>
        <v>43040</v>
      </c>
      <c r="B712" s="6">
        <f>TITRES_STAT!C715</f>
        <v>8.1999999999999993</v>
      </c>
      <c r="C712" s="6">
        <f>TITRES_STAT!D715</f>
        <v>4.1750999999999996</v>
      </c>
      <c r="D712" s="6">
        <f>TITRES_STAT!E715</f>
        <v>635</v>
      </c>
      <c r="E712" s="2">
        <f t="shared" si="44"/>
        <v>21700</v>
      </c>
      <c r="F712" s="6" t="str">
        <f t="shared" ref="F712:F775" si="47">IF(E712&gt;E707,"BULLISH",IF(E712&lt;E707,"BEARISH","NEUTRAL"))</f>
        <v>BEARISH</v>
      </c>
      <c r="G712" s="6" t="str">
        <f t="shared" si="46"/>
        <v>WEAK</v>
      </c>
      <c r="H712" s="6" t="str">
        <f t="shared" si="45"/>
        <v>CONFIRMED BEARISH</v>
      </c>
    </row>
    <row r="713" spans="1:8" ht="13.5" x14ac:dyDescent="0.25">
      <c r="A713" s="3">
        <f>TITRES_STAT!B716</f>
        <v>43041</v>
      </c>
      <c r="B713" s="6">
        <f>TITRES_STAT!C716</f>
        <v>8.2200000000000006</v>
      </c>
      <c r="C713" s="6">
        <f>TITRES_STAT!D716</f>
        <v>4.1852999999999998</v>
      </c>
      <c r="D713" s="6">
        <f>TITRES_STAT!E716</f>
        <v>30</v>
      </c>
      <c r="E713" s="2">
        <f t="shared" si="44"/>
        <v>21730</v>
      </c>
      <c r="F713" s="6" t="str">
        <f t="shared" si="47"/>
        <v>BEARISH</v>
      </c>
      <c r="G713" s="6" t="str">
        <f t="shared" si="46"/>
        <v>WEAK</v>
      </c>
      <c r="H713" s="6" t="str">
        <f t="shared" si="45"/>
        <v>BEARISH DIVERGENCE</v>
      </c>
    </row>
    <row r="714" spans="1:8" ht="13.5" x14ac:dyDescent="0.25">
      <c r="A714" s="3">
        <f>TITRES_STAT!B717</f>
        <v>43042</v>
      </c>
      <c r="B714" s="6">
        <f>TITRES_STAT!C717</f>
        <v>8.2200000000000006</v>
      </c>
      <c r="C714" s="6">
        <f>TITRES_STAT!D717</f>
        <v>4.1852999999999998</v>
      </c>
      <c r="D714" s="6">
        <f>TITRES_STAT!E717</f>
        <v>0</v>
      </c>
      <c r="E714" s="2">
        <f t="shared" si="44"/>
        <v>21730</v>
      </c>
      <c r="F714" s="6" t="str">
        <f t="shared" si="47"/>
        <v>BEARISH</v>
      </c>
      <c r="G714" s="6" t="str">
        <f t="shared" si="46"/>
        <v>WEAK</v>
      </c>
      <c r="H714" s="6" t="str">
        <f t="shared" si="45"/>
        <v>CONFIRMED BEARISH</v>
      </c>
    </row>
    <row r="715" spans="1:8" ht="13.5" x14ac:dyDescent="0.25">
      <c r="A715" s="3">
        <f>TITRES_STAT!B718</f>
        <v>43045</v>
      </c>
      <c r="B715" s="6">
        <f>TITRES_STAT!C718</f>
        <v>8.42</v>
      </c>
      <c r="C715" s="6">
        <f>TITRES_STAT!D718</f>
        <v>4.2870999999999997</v>
      </c>
      <c r="D715" s="6">
        <f>TITRES_STAT!E718</f>
        <v>546</v>
      </c>
      <c r="E715" s="2">
        <f t="shared" si="44"/>
        <v>22276</v>
      </c>
      <c r="F715" s="6" t="str">
        <f t="shared" si="47"/>
        <v>BEARISH</v>
      </c>
      <c r="G715" s="6" t="str">
        <f t="shared" si="46"/>
        <v>WEAK</v>
      </c>
      <c r="H715" s="6" t="str">
        <f t="shared" si="45"/>
        <v>CONFIRMED BEARISH</v>
      </c>
    </row>
    <row r="716" spans="1:8" ht="13.5" x14ac:dyDescent="0.25">
      <c r="A716" s="3">
        <f>TITRES_STAT!B719</f>
        <v>43046</v>
      </c>
      <c r="B716" s="6">
        <f>TITRES_STAT!C719</f>
        <v>8.42</v>
      </c>
      <c r="C716" s="6">
        <f>TITRES_STAT!D719</f>
        <v>4.2870999999999997</v>
      </c>
      <c r="D716" s="6">
        <f>TITRES_STAT!E719</f>
        <v>0</v>
      </c>
      <c r="E716" s="2">
        <f t="shared" si="44"/>
        <v>22276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BEARISH DIVERGENCE</v>
      </c>
    </row>
    <row r="717" spans="1:8" ht="13.5" x14ac:dyDescent="0.25">
      <c r="A717" s="3">
        <f>TITRES_STAT!B720</f>
        <v>43047</v>
      </c>
      <c r="B717" s="6">
        <f>TITRES_STAT!C720</f>
        <v>8.43</v>
      </c>
      <c r="C717" s="6">
        <f>TITRES_STAT!D720</f>
        <v>4.2922000000000002</v>
      </c>
      <c r="D717" s="6">
        <f>TITRES_STAT!E720</f>
        <v>1000</v>
      </c>
      <c r="E717" s="2">
        <f t="shared" si="44"/>
        <v>23276</v>
      </c>
      <c r="F717" s="6" t="str">
        <f t="shared" si="47"/>
        <v>BULLISH</v>
      </c>
      <c r="G717" s="6" t="str">
        <f t="shared" si="46"/>
        <v>STRONG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8.43</v>
      </c>
      <c r="C718" s="6">
        <f>TITRES_STAT!D721</f>
        <v>4.2922000000000002</v>
      </c>
      <c r="D718" s="6">
        <f>TITRES_STAT!E721</f>
        <v>2200</v>
      </c>
      <c r="E718" s="2">
        <f t="shared" si="44"/>
        <v>23276</v>
      </c>
      <c r="F718" s="6" t="str">
        <f t="shared" si="47"/>
        <v>BULLISH</v>
      </c>
      <c r="G718" s="6" t="str">
        <f t="shared" si="46"/>
        <v>STRONG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8.49</v>
      </c>
      <c r="C719" s="6">
        <f>TITRES_STAT!D722</f>
        <v>4.3228</v>
      </c>
      <c r="D719" s="6">
        <f>TITRES_STAT!E722</f>
        <v>5000</v>
      </c>
      <c r="E719" s="2">
        <f t="shared" si="44"/>
        <v>28276</v>
      </c>
      <c r="F719" s="6" t="str">
        <f t="shared" si="47"/>
        <v>BULLISH</v>
      </c>
      <c r="G719" s="6" t="str">
        <f t="shared" si="46"/>
        <v>STRONG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8.49</v>
      </c>
      <c r="C720" s="6">
        <f>TITRES_STAT!D723</f>
        <v>4.3228</v>
      </c>
      <c r="D720" s="6">
        <f>TITRES_STAT!E723</f>
        <v>0</v>
      </c>
      <c r="E720" s="2">
        <f t="shared" si="44"/>
        <v>28276</v>
      </c>
      <c r="F720" s="6" t="str">
        <f t="shared" si="47"/>
        <v>BULLISH</v>
      </c>
      <c r="G720" s="6" t="str">
        <f t="shared" si="46"/>
        <v>STRONG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8.4499999999999993</v>
      </c>
      <c r="C721" s="6">
        <f>TITRES_STAT!D724</f>
        <v>4.3023999999999996</v>
      </c>
      <c r="D721" s="6">
        <f>TITRES_STAT!E724</f>
        <v>10368</v>
      </c>
      <c r="E721" s="2">
        <f t="shared" si="44"/>
        <v>17908</v>
      </c>
      <c r="F721" s="6" t="str">
        <f t="shared" si="47"/>
        <v>BEARISH</v>
      </c>
      <c r="G721" s="6" t="str">
        <f t="shared" si="46"/>
        <v>WEAK</v>
      </c>
      <c r="H721" s="6" t="str">
        <f t="shared" si="45"/>
        <v>BEARISH DIVERGENCE</v>
      </c>
    </row>
    <row r="722" spans="1:8" ht="13.5" x14ac:dyDescent="0.25">
      <c r="A722" s="3">
        <f>TITRES_STAT!B725</f>
        <v>43054</v>
      </c>
      <c r="B722" s="6">
        <f>TITRES_STAT!C725</f>
        <v>8.4499999999999993</v>
      </c>
      <c r="C722" s="6">
        <f>TITRES_STAT!D725</f>
        <v>4.3023999999999996</v>
      </c>
      <c r="D722" s="6">
        <f>TITRES_STAT!E725</f>
        <v>0</v>
      </c>
      <c r="E722" s="2">
        <f t="shared" si="44"/>
        <v>17908</v>
      </c>
      <c r="F722" s="6" t="str">
        <f t="shared" si="47"/>
        <v>BEARISH</v>
      </c>
      <c r="G722" s="6" t="str">
        <f t="shared" si="46"/>
        <v>WEAK</v>
      </c>
      <c r="H722" s="6" t="str">
        <f t="shared" si="45"/>
        <v>BEARISH DIVERGENCE</v>
      </c>
    </row>
    <row r="723" spans="1:8" ht="13.5" x14ac:dyDescent="0.25">
      <c r="A723" s="3">
        <f>TITRES_STAT!B726</f>
        <v>43055</v>
      </c>
      <c r="B723" s="6">
        <f>TITRES_STAT!C726</f>
        <v>8.4499999999999993</v>
      </c>
      <c r="C723" s="6">
        <f>TITRES_STAT!D726</f>
        <v>4.3023999999999996</v>
      </c>
      <c r="D723" s="6">
        <f>TITRES_STAT!E726</f>
        <v>0</v>
      </c>
      <c r="E723" s="2">
        <f t="shared" si="44"/>
        <v>17908</v>
      </c>
      <c r="F723" s="6" t="str">
        <f t="shared" si="47"/>
        <v>BEARISH</v>
      </c>
      <c r="G723" s="6" t="str">
        <f t="shared" si="46"/>
        <v>WEAK</v>
      </c>
      <c r="H723" s="6" t="str">
        <f t="shared" si="45"/>
        <v>BEARISH DIVERGENCE</v>
      </c>
    </row>
    <row r="724" spans="1:8" ht="13.5" x14ac:dyDescent="0.25">
      <c r="A724" s="3">
        <f>TITRES_STAT!B727</f>
        <v>43056</v>
      </c>
      <c r="B724" s="6">
        <f>TITRES_STAT!C727</f>
        <v>8.4499999999999993</v>
      </c>
      <c r="C724" s="6">
        <f>TITRES_STAT!D727</f>
        <v>4.3023999999999996</v>
      </c>
      <c r="D724" s="6">
        <f>TITRES_STAT!E727</f>
        <v>0</v>
      </c>
      <c r="E724" s="2">
        <f t="shared" si="44"/>
        <v>17908</v>
      </c>
      <c r="F724" s="6" t="str">
        <f t="shared" si="47"/>
        <v>BEARISH</v>
      </c>
      <c r="G724" s="6" t="str">
        <f t="shared" si="46"/>
        <v>WEAK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8.4499999999999993</v>
      </c>
      <c r="C725" s="6">
        <f>TITRES_STAT!D728</f>
        <v>4.3023999999999996</v>
      </c>
      <c r="D725" s="6">
        <f>TITRES_STAT!E728</f>
        <v>0</v>
      </c>
      <c r="E725" s="2">
        <f t="shared" si="44"/>
        <v>17908</v>
      </c>
      <c r="F725" s="6" t="str">
        <f t="shared" si="47"/>
        <v>BEARISH</v>
      </c>
      <c r="G725" s="6" t="str">
        <f t="shared" si="46"/>
        <v>WEAK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8.4499999999999993</v>
      </c>
      <c r="C726" s="6">
        <f>TITRES_STAT!D729</f>
        <v>4.3023999999999996</v>
      </c>
      <c r="D726" s="6">
        <f>TITRES_STAT!E729</f>
        <v>0</v>
      </c>
      <c r="E726" s="2">
        <f t="shared" si="44"/>
        <v>17908</v>
      </c>
      <c r="F726" s="6" t="str">
        <f t="shared" si="47"/>
        <v>NEUTRAL</v>
      </c>
      <c r="G726" s="6" t="str">
        <f t="shared" si="46"/>
        <v>NEUTRAL</v>
      </c>
      <c r="H726" s="6" t="str">
        <f t="shared" si="45"/>
        <v>NEUTRAL</v>
      </c>
    </row>
    <row r="727" spans="1:8" ht="13.5" x14ac:dyDescent="0.25">
      <c r="A727" s="3">
        <f>TITRES_STAT!B730</f>
        <v>43061</v>
      </c>
      <c r="B727" s="6">
        <f>TITRES_STAT!C730</f>
        <v>8.1999999999999993</v>
      </c>
      <c r="C727" s="6">
        <f>TITRES_STAT!D730</f>
        <v>4.1750999999999996</v>
      </c>
      <c r="D727" s="6">
        <f>TITRES_STAT!E730</f>
        <v>5</v>
      </c>
      <c r="E727" s="2">
        <f t="shared" si="44"/>
        <v>17903</v>
      </c>
      <c r="F727" s="6" t="str">
        <f t="shared" si="47"/>
        <v>BEARISH</v>
      </c>
      <c r="G727" s="6" t="str">
        <f t="shared" si="46"/>
        <v>NEUTRAL</v>
      </c>
      <c r="H727" s="6" t="str">
        <f t="shared" si="45"/>
        <v>CONFIRMED BEARISH</v>
      </c>
    </row>
    <row r="728" spans="1:8" ht="13.5" x14ac:dyDescent="0.25">
      <c r="A728" s="3">
        <f>TITRES_STAT!B731</f>
        <v>43062</v>
      </c>
      <c r="B728" s="6">
        <f>TITRES_STAT!C731</f>
        <v>8.1999999999999993</v>
      </c>
      <c r="C728" s="6">
        <f>TITRES_STAT!D731</f>
        <v>4.1750999999999996</v>
      </c>
      <c r="D728" s="6">
        <f>TITRES_STAT!E731</f>
        <v>0</v>
      </c>
      <c r="E728" s="2">
        <f t="shared" si="44"/>
        <v>17903</v>
      </c>
      <c r="F728" s="6" t="str">
        <f t="shared" si="47"/>
        <v>BEARISH</v>
      </c>
      <c r="G728" s="6" t="str">
        <f t="shared" si="46"/>
        <v>NEUTRAL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8.4</v>
      </c>
      <c r="C729" s="6">
        <f>TITRES_STAT!D732</f>
        <v>4.2769000000000004</v>
      </c>
      <c r="D729" s="6">
        <f>TITRES_STAT!E732</f>
        <v>3627</v>
      </c>
      <c r="E729" s="2">
        <f t="shared" si="44"/>
        <v>21530</v>
      </c>
      <c r="F729" s="6" t="str">
        <f t="shared" si="47"/>
        <v>BULLISH</v>
      </c>
      <c r="G729" s="6" t="str">
        <f t="shared" si="46"/>
        <v>STRONG</v>
      </c>
      <c r="H729" s="6" t="str">
        <f t="shared" si="45"/>
        <v>BULLISH DIVERGENCE</v>
      </c>
    </row>
    <row r="730" spans="1:8" ht="13.5" x14ac:dyDescent="0.25">
      <c r="A730" s="3">
        <f>TITRES_STAT!B733</f>
        <v>43066</v>
      </c>
      <c r="B730" s="6">
        <f>TITRES_STAT!C733</f>
        <v>8.4</v>
      </c>
      <c r="C730" s="6">
        <f>TITRES_STAT!D733</f>
        <v>4.2769000000000004</v>
      </c>
      <c r="D730" s="6">
        <f>TITRES_STAT!E733</f>
        <v>3501</v>
      </c>
      <c r="E730" s="2">
        <f t="shared" si="44"/>
        <v>21530</v>
      </c>
      <c r="F730" s="6" t="str">
        <f t="shared" si="47"/>
        <v>BULLISH</v>
      </c>
      <c r="G730" s="6" t="str">
        <f t="shared" si="46"/>
        <v>STRONG</v>
      </c>
      <c r="H730" s="6" t="str">
        <f t="shared" si="45"/>
        <v>BULLISH DIVERGENCE</v>
      </c>
    </row>
    <row r="731" spans="1:8" ht="13.5" x14ac:dyDescent="0.25">
      <c r="A731" s="3">
        <f>TITRES_STAT!B734</f>
        <v>43067</v>
      </c>
      <c r="B731" s="6">
        <f>TITRES_STAT!C734</f>
        <v>8.44</v>
      </c>
      <c r="C731" s="6">
        <f>TITRES_STAT!D734</f>
        <v>4.2972999999999999</v>
      </c>
      <c r="D731" s="6">
        <f>TITRES_STAT!E734</f>
        <v>10</v>
      </c>
      <c r="E731" s="2">
        <f t="shared" si="44"/>
        <v>21540</v>
      </c>
      <c r="F731" s="6" t="str">
        <f t="shared" si="47"/>
        <v>BULLISH</v>
      </c>
      <c r="G731" s="6" t="str">
        <f t="shared" si="46"/>
        <v>STRONG</v>
      </c>
      <c r="H731" s="6" t="str">
        <f t="shared" si="45"/>
        <v>BULLISH DIVERGENCE</v>
      </c>
    </row>
    <row r="732" spans="1:8" ht="13.5" x14ac:dyDescent="0.25">
      <c r="A732" s="3">
        <f>TITRES_STAT!B735</f>
        <v>43068</v>
      </c>
      <c r="B732" s="6">
        <f>TITRES_STAT!C735</f>
        <v>8.4</v>
      </c>
      <c r="C732" s="6">
        <f>TITRES_STAT!D735</f>
        <v>4.2769000000000004</v>
      </c>
      <c r="D732" s="6">
        <f>TITRES_STAT!E735</f>
        <v>1235</v>
      </c>
      <c r="E732" s="2">
        <f t="shared" si="44"/>
        <v>20305</v>
      </c>
      <c r="F732" s="6" t="str">
        <f t="shared" si="47"/>
        <v>BULLISH</v>
      </c>
      <c r="G732" s="6" t="str">
        <f t="shared" si="46"/>
        <v>STRONG</v>
      </c>
      <c r="H732" s="6" t="str">
        <f t="shared" si="45"/>
        <v>CONFIRMED BULLISH</v>
      </c>
    </row>
    <row r="733" spans="1:8" ht="13.5" x14ac:dyDescent="0.25">
      <c r="A733" s="3">
        <f>TITRES_STAT!B736</f>
        <v>43069</v>
      </c>
      <c r="B733" s="6">
        <f>TITRES_STAT!C736</f>
        <v>8.3800000000000008</v>
      </c>
      <c r="C733" s="6">
        <f>TITRES_STAT!D736</f>
        <v>4.2667999999999999</v>
      </c>
      <c r="D733" s="6">
        <f>TITRES_STAT!E736</f>
        <v>292</v>
      </c>
      <c r="E733" s="2">
        <f t="shared" si="44"/>
        <v>20013</v>
      </c>
      <c r="F733" s="6" t="str">
        <f t="shared" si="47"/>
        <v>BULLISH</v>
      </c>
      <c r="G733" s="6" t="str">
        <f t="shared" si="46"/>
        <v>STRONG</v>
      </c>
      <c r="H733" s="6" t="str">
        <f t="shared" si="45"/>
        <v>CONFIRMED BULLISH</v>
      </c>
    </row>
    <row r="734" spans="1:8" ht="13.5" x14ac:dyDescent="0.25">
      <c r="A734" s="3">
        <f>TITRES_STAT!B737</f>
        <v>43073</v>
      </c>
      <c r="B734" s="6">
        <f>TITRES_STAT!C737</f>
        <v>8.3800000000000008</v>
      </c>
      <c r="C734" s="6">
        <f>TITRES_STAT!D737</f>
        <v>4.2667999999999999</v>
      </c>
      <c r="D734" s="6">
        <f>TITRES_STAT!E737</f>
        <v>915</v>
      </c>
      <c r="E734" s="2">
        <f t="shared" si="44"/>
        <v>20013</v>
      </c>
      <c r="F734" s="6" t="str">
        <f t="shared" si="47"/>
        <v>BEARISH</v>
      </c>
      <c r="G734" s="6" t="str">
        <f t="shared" si="46"/>
        <v>WEAK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8.3800000000000008</v>
      </c>
      <c r="C735" s="6">
        <f>TITRES_STAT!D738</f>
        <v>4.2667999999999999</v>
      </c>
      <c r="D735" s="6">
        <f>TITRES_STAT!E738</f>
        <v>0</v>
      </c>
      <c r="E735" s="2">
        <f t="shared" si="44"/>
        <v>20013</v>
      </c>
      <c r="F735" s="6" t="str">
        <f t="shared" si="47"/>
        <v>BEARISH</v>
      </c>
      <c r="G735" s="6" t="str">
        <f t="shared" si="46"/>
        <v>WEAK</v>
      </c>
      <c r="H735" s="6" t="str">
        <f t="shared" si="45"/>
        <v>CONFIRMED BEARISH</v>
      </c>
    </row>
    <row r="736" spans="1:8" ht="13.5" x14ac:dyDescent="0.25">
      <c r="A736" s="3">
        <f>TITRES_STAT!B739</f>
        <v>43075</v>
      </c>
      <c r="B736" s="6">
        <f>TITRES_STAT!C739</f>
        <v>8.3800000000000008</v>
      </c>
      <c r="C736" s="6">
        <f>TITRES_STAT!D739</f>
        <v>4.2667999999999999</v>
      </c>
      <c r="D736" s="6">
        <f>TITRES_STAT!E739</f>
        <v>0</v>
      </c>
      <c r="E736" s="2">
        <f t="shared" si="44"/>
        <v>20013</v>
      </c>
      <c r="F736" s="6" t="str">
        <f t="shared" si="47"/>
        <v>BEARISH</v>
      </c>
      <c r="G736" s="6" t="str">
        <f t="shared" si="46"/>
        <v>WEAK</v>
      </c>
      <c r="H736" s="6" t="str">
        <f t="shared" si="45"/>
        <v>CONFIRMED BEARISH</v>
      </c>
    </row>
    <row r="737" spans="1:8" ht="13.5" x14ac:dyDescent="0.25">
      <c r="A737" s="3">
        <f>TITRES_STAT!B740</f>
        <v>43076</v>
      </c>
      <c r="B737" s="6">
        <f>TITRES_STAT!C740</f>
        <v>8.3800000000000008</v>
      </c>
      <c r="C737" s="6">
        <f>TITRES_STAT!D740</f>
        <v>4.2667999999999999</v>
      </c>
      <c r="D737" s="6">
        <f>TITRES_STAT!E740</f>
        <v>0</v>
      </c>
      <c r="E737" s="2">
        <f t="shared" si="44"/>
        <v>20013</v>
      </c>
      <c r="F737" s="6" t="str">
        <f t="shared" si="47"/>
        <v>BEARISH</v>
      </c>
      <c r="G737" s="6" t="str">
        <f t="shared" si="46"/>
        <v>NEUTRAL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8.3800000000000008</v>
      </c>
      <c r="C738" s="6">
        <f>TITRES_STAT!D741</f>
        <v>4.2667999999999999</v>
      </c>
      <c r="D738" s="6">
        <f>TITRES_STAT!E741</f>
        <v>0</v>
      </c>
      <c r="E738" s="2">
        <f t="shared" si="44"/>
        <v>20013</v>
      </c>
      <c r="F738" s="6" t="str">
        <f t="shared" si="47"/>
        <v>NEUTRAL</v>
      </c>
      <c r="G738" s="6" t="str">
        <f t="shared" si="46"/>
        <v>NEUTRAL</v>
      </c>
      <c r="H738" s="6" t="str">
        <f t="shared" si="45"/>
        <v>NEUTRAL</v>
      </c>
    </row>
    <row r="739" spans="1:8" ht="13.5" x14ac:dyDescent="0.25">
      <c r="A739" s="3">
        <f>TITRES_STAT!B742</f>
        <v>43080</v>
      </c>
      <c r="B739" s="6">
        <f>TITRES_STAT!C742</f>
        <v>8.3800000000000008</v>
      </c>
      <c r="C739" s="6">
        <f>TITRES_STAT!D742</f>
        <v>4.2667999999999999</v>
      </c>
      <c r="D739" s="6">
        <f>TITRES_STAT!E742</f>
        <v>0</v>
      </c>
      <c r="E739" s="2">
        <f t="shared" si="44"/>
        <v>20013</v>
      </c>
      <c r="F739" s="6" t="str">
        <f t="shared" si="47"/>
        <v>NEUTRAL</v>
      </c>
      <c r="G739" s="6" t="str">
        <f t="shared" si="46"/>
        <v>NEUTRAL</v>
      </c>
      <c r="H739" s="6" t="str">
        <f t="shared" si="45"/>
        <v>NEUTRAL</v>
      </c>
    </row>
    <row r="740" spans="1:8" ht="13.5" x14ac:dyDescent="0.25">
      <c r="A740" s="3">
        <f>TITRES_STAT!B743</f>
        <v>43081</v>
      </c>
      <c r="B740" s="6">
        <f>TITRES_STAT!C743</f>
        <v>8.33</v>
      </c>
      <c r="C740" s="6">
        <f>TITRES_STAT!D743</f>
        <v>4.2412999999999998</v>
      </c>
      <c r="D740" s="6">
        <f>TITRES_STAT!E743</f>
        <v>100</v>
      </c>
      <c r="E740" s="2">
        <f t="shared" si="44"/>
        <v>19913</v>
      </c>
      <c r="F740" s="6" t="str">
        <f t="shared" si="47"/>
        <v>BEARISH</v>
      </c>
      <c r="G740" s="6" t="str">
        <f t="shared" si="46"/>
        <v>NEUTRAL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8.1999999999999993</v>
      </c>
      <c r="C741" s="6">
        <f>TITRES_STAT!D744</f>
        <v>4.1750999999999996</v>
      </c>
      <c r="D741" s="6">
        <f>TITRES_STAT!E744</f>
        <v>408</v>
      </c>
      <c r="E741" s="2">
        <f t="shared" si="44"/>
        <v>19505</v>
      </c>
      <c r="F741" s="6" t="str">
        <f t="shared" si="47"/>
        <v>BEARISH</v>
      </c>
      <c r="G741" s="6" t="str">
        <f t="shared" si="46"/>
        <v>WEAK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8.15</v>
      </c>
      <c r="C742" s="6">
        <f>TITRES_STAT!D745</f>
        <v>4.1497000000000002</v>
      </c>
      <c r="D742" s="6">
        <f>TITRES_STAT!E745</f>
        <v>5979</v>
      </c>
      <c r="E742" s="2">
        <f t="shared" si="44"/>
        <v>13526</v>
      </c>
      <c r="F742" s="6" t="str">
        <f t="shared" si="47"/>
        <v>BEARISH</v>
      </c>
      <c r="G742" s="6" t="str">
        <f t="shared" si="46"/>
        <v>WEAK</v>
      </c>
      <c r="H742" s="6" t="str">
        <f t="shared" si="45"/>
        <v>CONFIRMED BEARISH</v>
      </c>
    </row>
    <row r="743" spans="1:8" ht="13.5" x14ac:dyDescent="0.25">
      <c r="A743" s="3">
        <f>TITRES_STAT!B746</f>
        <v>43084</v>
      </c>
      <c r="B743" s="6">
        <f>TITRES_STAT!C746</f>
        <v>8.15</v>
      </c>
      <c r="C743" s="6">
        <f>TITRES_STAT!D746</f>
        <v>4.1497000000000002</v>
      </c>
      <c r="D743" s="6">
        <f>TITRES_STAT!E746</f>
        <v>597</v>
      </c>
      <c r="E743" s="2">
        <f t="shared" si="44"/>
        <v>13526</v>
      </c>
      <c r="F743" s="6" t="str">
        <f t="shared" si="47"/>
        <v>BEARISH</v>
      </c>
      <c r="G743" s="6" t="str">
        <f t="shared" si="46"/>
        <v>WEAK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8.15</v>
      </c>
      <c r="C744" s="6">
        <f>TITRES_STAT!D747</f>
        <v>4.1497000000000002</v>
      </c>
      <c r="D744" s="6">
        <f>TITRES_STAT!E747</f>
        <v>0</v>
      </c>
      <c r="E744" s="2">
        <f t="shared" si="44"/>
        <v>13526</v>
      </c>
      <c r="F744" s="6" t="str">
        <f t="shared" si="47"/>
        <v>BEARISH</v>
      </c>
      <c r="G744" s="6" t="str">
        <f t="shared" si="46"/>
        <v>WEAK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8.33</v>
      </c>
      <c r="C745" s="6">
        <f>TITRES_STAT!D748</f>
        <v>4.2412999999999998</v>
      </c>
      <c r="D745" s="6">
        <f>TITRES_STAT!E748</f>
        <v>1160</v>
      </c>
      <c r="E745" s="2">
        <f t="shared" si="44"/>
        <v>14686</v>
      </c>
      <c r="F745" s="6" t="str">
        <f t="shared" si="47"/>
        <v>BEARISH</v>
      </c>
      <c r="G745" s="6" t="str">
        <f t="shared" si="46"/>
        <v>WEAK</v>
      </c>
      <c r="H745" s="6" t="str">
        <f t="shared" si="45"/>
        <v>NEUTRAL</v>
      </c>
    </row>
    <row r="746" spans="1:8" ht="13.5" x14ac:dyDescent="0.25">
      <c r="A746" s="3">
        <f>TITRES_STAT!B749</f>
        <v>43089</v>
      </c>
      <c r="B746" s="6">
        <f>TITRES_STAT!C749</f>
        <v>8</v>
      </c>
      <c r="C746" s="6">
        <f>TITRES_STAT!D749</f>
        <v>4.0732999999999997</v>
      </c>
      <c r="D746" s="6">
        <f>TITRES_STAT!E749</f>
        <v>7430</v>
      </c>
      <c r="E746" s="2">
        <f t="shared" si="44"/>
        <v>7256</v>
      </c>
      <c r="F746" s="6" t="str">
        <f t="shared" si="47"/>
        <v>BEARISH</v>
      </c>
      <c r="G746" s="6" t="str">
        <f t="shared" si="46"/>
        <v>WEAK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7.78</v>
      </c>
      <c r="C747" s="6">
        <f>TITRES_STAT!D750</f>
        <v>3.9613</v>
      </c>
      <c r="D747" s="6">
        <f>TITRES_STAT!E750</f>
        <v>4219</v>
      </c>
      <c r="E747" s="2">
        <f t="shared" si="44"/>
        <v>3037</v>
      </c>
      <c r="F747" s="6" t="str">
        <f t="shared" si="47"/>
        <v>BEARISH</v>
      </c>
      <c r="G747" s="6" t="str">
        <f t="shared" si="46"/>
        <v>WEAK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7.99</v>
      </c>
      <c r="C748" s="6">
        <f>TITRES_STAT!D751</f>
        <v>4.0682</v>
      </c>
      <c r="D748" s="6">
        <f>TITRES_STAT!E751</f>
        <v>13484</v>
      </c>
      <c r="E748" s="2">
        <f t="shared" si="44"/>
        <v>16521</v>
      </c>
      <c r="F748" s="6" t="str">
        <f t="shared" si="47"/>
        <v>BULLISH</v>
      </c>
      <c r="G748" s="6" t="str">
        <f t="shared" si="46"/>
        <v>STRONG</v>
      </c>
      <c r="H748" s="6" t="str">
        <f t="shared" si="45"/>
        <v>BULLISH DIVERGENCE</v>
      </c>
    </row>
    <row r="749" spans="1:8" ht="13.5" x14ac:dyDescent="0.25">
      <c r="A749" s="3">
        <f>TITRES_STAT!B752</f>
        <v>43094</v>
      </c>
      <c r="B749" s="6">
        <f>TITRES_STAT!C752</f>
        <v>7.99</v>
      </c>
      <c r="C749" s="6">
        <f>TITRES_STAT!D752</f>
        <v>4.0682</v>
      </c>
      <c r="D749" s="6">
        <f>TITRES_STAT!E752</f>
        <v>0</v>
      </c>
      <c r="E749" s="2">
        <f t="shared" si="44"/>
        <v>16521</v>
      </c>
      <c r="F749" s="6" t="str">
        <f t="shared" si="47"/>
        <v>BULLISH</v>
      </c>
      <c r="G749" s="6" t="str">
        <f t="shared" si="46"/>
        <v>STRONG</v>
      </c>
      <c r="H749" s="6" t="str">
        <f t="shared" si="45"/>
        <v>BULLISH DIVERGENCE</v>
      </c>
    </row>
    <row r="750" spans="1:8" ht="13.5" x14ac:dyDescent="0.25">
      <c r="A750" s="3">
        <f>TITRES_STAT!B753</f>
        <v>43095</v>
      </c>
      <c r="B750" s="6">
        <f>TITRES_STAT!C753</f>
        <v>7.98</v>
      </c>
      <c r="C750" s="6">
        <f>TITRES_STAT!D753</f>
        <v>4.0631000000000004</v>
      </c>
      <c r="D750" s="6">
        <f>TITRES_STAT!E753</f>
        <v>3271</v>
      </c>
      <c r="E750" s="2">
        <f t="shared" si="44"/>
        <v>13250</v>
      </c>
      <c r="F750" s="6" t="str">
        <f t="shared" si="47"/>
        <v>BEARISH</v>
      </c>
      <c r="G750" s="6" t="str">
        <f t="shared" si="46"/>
        <v>WEAK</v>
      </c>
      <c r="H750" s="6" t="str">
        <f t="shared" si="45"/>
        <v>CONFIRMED BEARISH</v>
      </c>
    </row>
    <row r="751" spans="1:8" ht="13.5" x14ac:dyDescent="0.25">
      <c r="A751" s="3">
        <f>TITRES_STAT!B754</f>
        <v>43096</v>
      </c>
      <c r="B751" s="6">
        <f>TITRES_STAT!C754</f>
        <v>7.98</v>
      </c>
      <c r="C751" s="6">
        <f>TITRES_STAT!D754</f>
        <v>4.0631000000000004</v>
      </c>
      <c r="D751" s="6">
        <f>TITRES_STAT!E754</f>
        <v>2539</v>
      </c>
      <c r="E751" s="2">
        <f t="shared" si="44"/>
        <v>13250</v>
      </c>
      <c r="F751" s="6" t="str">
        <f t="shared" si="47"/>
        <v>BULLISH</v>
      </c>
      <c r="G751" s="6" t="str">
        <f t="shared" si="46"/>
        <v>STRONG</v>
      </c>
      <c r="H751" s="6" t="str">
        <f t="shared" si="45"/>
        <v>BULLISH DIVERGENCE</v>
      </c>
    </row>
    <row r="752" spans="1:8" ht="13.5" x14ac:dyDescent="0.25">
      <c r="A752" s="3">
        <f>TITRES_STAT!B755</f>
        <v>43097</v>
      </c>
      <c r="B752" s="6">
        <f>TITRES_STAT!C755</f>
        <v>8.2100000000000009</v>
      </c>
      <c r="C752" s="6">
        <f>TITRES_STAT!D755</f>
        <v>4.1802000000000001</v>
      </c>
      <c r="D752" s="6">
        <f>TITRES_STAT!E755</f>
        <v>255</v>
      </c>
      <c r="E752" s="2">
        <f t="shared" si="44"/>
        <v>13505</v>
      </c>
      <c r="F752" s="6" t="str">
        <f t="shared" si="47"/>
        <v>BULLISH</v>
      </c>
      <c r="G752" s="6" t="str">
        <f t="shared" si="46"/>
        <v>STRONG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8.3000000000000007</v>
      </c>
      <c r="C753" s="6">
        <f>TITRES_STAT!D756</f>
        <v>4.226</v>
      </c>
      <c r="D753" s="6">
        <f>TITRES_STAT!E756</f>
        <v>1950</v>
      </c>
      <c r="E753" s="2">
        <f t="shared" si="44"/>
        <v>15455</v>
      </c>
      <c r="F753" s="6" t="str">
        <f t="shared" si="47"/>
        <v>BEARISH</v>
      </c>
      <c r="G753" s="6" t="str">
        <f t="shared" si="46"/>
        <v>WEAK</v>
      </c>
      <c r="H753" s="6" t="str">
        <f t="shared" si="45"/>
        <v>BEARISH DIVERGENCE</v>
      </c>
    </row>
    <row r="754" spans="1:8" ht="13.5" x14ac:dyDescent="0.25">
      <c r="A754" s="3">
        <f>TITRES_STAT!B757</f>
        <v>43102</v>
      </c>
      <c r="B754" s="6">
        <f>TITRES_STAT!C757</f>
        <v>8.06</v>
      </c>
      <c r="C754" s="6">
        <f>TITRES_STAT!D757</f>
        <v>4.1037999999999997</v>
      </c>
      <c r="D754" s="6">
        <f>TITRES_STAT!E757</f>
        <v>1</v>
      </c>
      <c r="E754" s="2">
        <f t="shared" si="44"/>
        <v>15454</v>
      </c>
      <c r="F754" s="6" t="str">
        <f t="shared" si="47"/>
        <v>BEARISH</v>
      </c>
      <c r="G754" s="6" t="str">
        <f t="shared" si="46"/>
        <v>WEAK</v>
      </c>
      <c r="H754" s="6" t="str">
        <f t="shared" si="45"/>
        <v>BEARISH DIVERGENCE</v>
      </c>
    </row>
    <row r="755" spans="1:8" ht="13.5" x14ac:dyDescent="0.25">
      <c r="A755" s="3">
        <f>TITRES_STAT!B758</f>
        <v>43103</v>
      </c>
      <c r="B755" s="6">
        <f>TITRES_STAT!C758</f>
        <v>8.06</v>
      </c>
      <c r="C755" s="6">
        <f>TITRES_STAT!D758</f>
        <v>4.1037999999999997</v>
      </c>
      <c r="D755" s="6">
        <f>TITRES_STAT!E758</f>
        <v>0</v>
      </c>
      <c r="E755" s="2">
        <f t="shared" si="44"/>
        <v>15454</v>
      </c>
      <c r="F755" s="6" t="str">
        <f t="shared" si="47"/>
        <v>BULLISH</v>
      </c>
      <c r="G755" s="6" t="str">
        <f t="shared" si="46"/>
        <v>STRONG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8.09</v>
      </c>
      <c r="C756" s="6">
        <f>TITRES_STAT!D759</f>
        <v>4.1191000000000004</v>
      </c>
      <c r="D756" s="6">
        <f>TITRES_STAT!E759</f>
        <v>6080</v>
      </c>
      <c r="E756" s="2">
        <f t="shared" si="44"/>
        <v>21534</v>
      </c>
      <c r="F756" s="6" t="str">
        <f t="shared" si="47"/>
        <v>BULLISH</v>
      </c>
      <c r="G756" s="6" t="str">
        <f t="shared" si="46"/>
        <v>STRONG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8</v>
      </c>
      <c r="C757" s="6">
        <f>TITRES_STAT!D760</f>
        <v>4.0732999999999997</v>
      </c>
      <c r="D757" s="6">
        <f>TITRES_STAT!E760</f>
        <v>34573</v>
      </c>
      <c r="E757" s="2">
        <f t="shared" si="44"/>
        <v>-13039</v>
      </c>
      <c r="F757" s="6" t="str">
        <f t="shared" si="47"/>
        <v>BEARISH</v>
      </c>
      <c r="G757" s="6" t="str">
        <f t="shared" si="46"/>
        <v>WEAK</v>
      </c>
      <c r="H757" s="6" t="str">
        <f t="shared" si="45"/>
        <v>CONFIRMED BEARISH</v>
      </c>
    </row>
    <row r="758" spans="1:8" ht="13.5" x14ac:dyDescent="0.25">
      <c r="A758" s="3">
        <f>TITRES_STAT!B761</f>
        <v>43108</v>
      </c>
      <c r="B758" s="6">
        <f>TITRES_STAT!C761</f>
        <v>8</v>
      </c>
      <c r="C758" s="6">
        <f>TITRES_STAT!D761</f>
        <v>4.0732999999999997</v>
      </c>
      <c r="D758" s="6">
        <f>TITRES_STAT!E761</f>
        <v>35</v>
      </c>
      <c r="E758" s="2">
        <f t="shared" si="44"/>
        <v>-13039</v>
      </c>
      <c r="F758" s="6" t="str">
        <f t="shared" si="47"/>
        <v>BEARISH</v>
      </c>
      <c r="G758" s="6" t="str">
        <f t="shared" si="46"/>
        <v>WEAK</v>
      </c>
      <c r="H758" s="6" t="str">
        <f t="shared" si="45"/>
        <v>CONFIRMED BEARISH</v>
      </c>
    </row>
    <row r="759" spans="1:8" ht="13.5" x14ac:dyDescent="0.25">
      <c r="A759" s="3">
        <f>TITRES_STAT!B762</f>
        <v>43109</v>
      </c>
      <c r="B759" s="6">
        <f>TITRES_STAT!C762</f>
        <v>8</v>
      </c>
      <c r="C759" s="6">
        <f>TITRES_STAT!D762</f>
        <v>4.0732999999999997</v>
      </c>
      <c r="D759" s="6">
        <f>TITRES_STAT!E762</f>
        <v>380</v>
      </c>
      <c r="E759" s="2">
        <f t="shared" si="44"/>
        <v>-13039</v>
      </c>
      <c r="F759" s="6" t="str">
        <f t="shared" si="47"/>
        <v>BEARISH</v>
      </c>
      <c r="G759" s="6" t="str">
        <f t="shared" si="46"/>
        <v>WEAK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8</v>
      </c>
      <c r="C760" s="6">
        <f>TITRES_STAT!D763</f>
        <v>4.0732999999999997</v>
      </c>
      <c r="D760" s="6">
        <f>TITRES_STAT!E763</f>
        <v>1008</v>
      </c>
      <c r="E760" s="2">
        <f t="shared" si="44"/>
        <v>-13039</v>
      </c>
      <c r="F760" s="6" t="str">
        <f t="shared" si="47"/>
        <v>BEARISH</v>
      </c>
      <c r="G760" s="6" t="str">
        <f t="shared" si="46"/>
        <v>WEAK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8</v>
      </c>
      <c r="C761" s="6">
        <f>TITRES_STAT!D764</f>
        <v>4.0732999999999997</v>
      </c>
      <c r="D761" s="6">
        <f>TITRES_STAT!E764</f>
        <v>0</v>
      </c>
      <c r="E761" s="2">
        <f t="shared" si="44"/>
        <v>-13039</v>
      </c>
      <c r="F761" s="6" t="str">
        <f t="shared" si="47"/>
        <v>BEARISH</v>
      </c>
      <c r="G761" s="6" t="str">
        <f t="shared" si="46"/>
        <v>WEAK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8</v>
      </c>
      <c r="C762" s="6">
        <f>TITRES_STAT!D765</f>
        <v>4.0732999999999997</v>
      </c>
      <c r="D762" s="6">
        <f>TITRES_STAT!E765</f>
        <v>0</v>
      </c>
      <c r="E762" s="2">
        <f t="shared" si="44"/>
        <v>-13039</v>
      </c>
      <c r="F762" s="6" t="str">
        <f t="shared" si="47"/>
        <v>NEUTRAL</v>
      </c>
      <c r="G762" s="6" t="str">
        <f t="shared" si="46"/>
        <v>NEUTRAL</v>
      </c>
      <c r="H762" s="6" t="str">
        <f t="shared" si="45"/>
        <v>NEUTRAL</v>
      </c>
    </row>
    <row r="763" spans="1:8" ht="13.5" x14ac:dyDescent="0.25">
      <c r="A763" s="3">
        <f>TITRES_STAT!B766</f>
        <v>43115</v>
      </c>
      <c r="B763" s="6">
        <f>TITRES_STAT!C766</f>
        <v>8</v>
      </c>
      <c r="C763" s="6">
        <f>TITRES_STAT!D766</f>
        <v>4.0732999999999997</v>
      </c>
      <c r="D763" s="6">
        <f>TITRES_STAT!E766</f>
        <v>102</v>
      </c>
      <c r="E763" s="2">
        <f t="shared" si="44"/>
        <v>-13039</v>
      </c>
      <c r="F763" s="6" t="str">
        <f t="shared" si="47"/>
        <v>NEUTRAL</v>
      </c>
      <c r="G763" s="6" t="str">
        <f t="shared" si="46"/>
        <v>NEUTRAL</v>
      </c>
      <c r="H763" s="6" t="str">
        <f t="shared" si="45"/>
        <v>NEUTRAL</v>
      </c>
    </row>
    <row r="764" spans="1:8" ht="13.5" x14ac:dyDescent="0.25">
      <c r="A764" s="3">
        <f>TITRES_STAT!B767</f>
        <v>43116</v>
      </c>
      <c r="B764" s="6">
        <f>TITRES_STAT!C767</f>
        <v>8</v>
      </c>
      <c r="C764" s="6">
        <f>TITRES_STAT!D767</f>
        <v>4.0732999999999997</v>
      </c>
      <c r="D764" s="6">
        <f>TITRES_STAT!E767</f>
        <v>0</v>
      </c>
      <c r="E764" s="2">
        <f t="shared" si="44"/>
        <v>-13039</v>
      </c>
      <c r="F764" s="6" t="str">
        <f t="shared" si="47"/>
        <v>NEUTRAL</v>
      </c>
      <c r="G764" s="6" t="str">
        <f t="shared" si="46"/>
        <v>NEUTRAL</v>
      </c>
      <c r="H764" s="6" t="str">
        <f t="shared" si="45"/>
        <v>NEUTRAL</v>
      </c>
    </row>
    <row r="765" spans="1:8" ht="13.5" x14ac:dyDescent="0.25">
      <c r="A765" s="3">
        <f>TITRES_STAT!B768</f>
        <v>43117</v>
      </c>
      <c r="B765" s="6">
        <f>TITRES_STAT!C768</f>
        <v>7.99</v>
      </c>
      <c r="C765" s="6">
        <f>TITRES_STAT!D768</f>
        <v>4.0682</v>
      </c>
      <c r="D765" s="6">
        <f>TITRES_STAT!E768</f>
        <v>650</v>
      </c>
      <c r="E765" s="2">
        <f t="shared" si="44"/>
        <v>-13689</v>
      </c>
      <c r="F765" s="6" t="str">
        <f t="shared" si="47"/>
        <v>BEARISH</v>
      </c>
      <c r="G765" s="6" t="str">
        <f t="shared" si="46"/>
        <v>STRONG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7.97</v>
      </c>
      <c r="C766" s="6">
        <f>TITRES_STAT!D769</f>
        <v>4.0579999999999998</v>
      </c>
      <c r="D766" s="6">
        <f>TITRES_STAT!E769</f>
        <v>3551</v>
      </c>
      <c r="E766" s="2">
        <f t="shared" si="44"/>
        <v>-17240</v>
      </c>
      <c r="F766" s="6" t="str">
        <f t="shared" si="47"/>
        <v>BEARISH</v>
      </c>
      <c r="G766" s="6" t="str">
        <f t="shared" si="46"/>
        <v>STRONG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7.97</v>
      </c>
      <c r="C767" s="6">
        <f>TITRES_STAT!D770</f>
        <v>4.0579999999999998</v>
      </c>
      <c r="D767" s="6">
        <f>TITRES_STAT!E770</f>
        <v>950</v>
      </c>
      <c r="E767" s="2">
        <f t="shared" si="44"/>
        <v>-17240</v>
      </c>
      <c r="F767" s="6" t="str">
        <f t="shared" si="47"/>
        <v>BEARISH</v>
      </c>
      <c r="G767" s="6" t="str">
        <f t="shared" si="46"/>
        <v>STRONG</v>
      </c>
      <c r="H767" s="6" t="str">
        <f t="shared" si="45"/>
        <v>CONFIRMED BEARISH</v>
      </c>
    </row>
    <row r="768" spans="1:8" ht="13.5" x14ac:dyDescent="0.25">
      <c r="A768" s="3">
        <f>TITRES_STAT!B771</f>
        <v>43122</v>
      </c>
      <c r="B768" s="6">
        <f>TITRES_STAT!C771</f>
        <v>8.1</v>
      </c>
      <c r="C768" s="6">
        <f>TITRES_STAT!D771</f>
        <v>4.1242000000000001</v>
      </c>
      <c r="D768" s="6">
        <f>TITRES_STAT!E771</f>
        <v>15607</v>
      </c>
      <c r="E768" s="2">
        <f t="shared" si="44"/>
        <v>-1633</v>
      </c>
      <c r="F768" s="6" t="str">
        <f t="shared" si="47"/>
        <v>BULLISH</v>
      </c>
      <c r="G768" s="6" t="str">
        <f t="shared" si="46"/>
        <v>WEAK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8.1999999999999993</v>
      </c>
      <c r="C769" s="6">
        <f>TITRES_STAT!D772</f>
        <v>4.1750999999999996</v>
      </c>
      <c r="D769" s="6">
        <f>TITRES_STAT!E772</f>
        <v>914</v>
      </c>
      <c r="E769" s="2">
        <f t="shared" si="44"/>
        <v>-719</v>
      </c>
      <c r="F769" s="6" t="str">
        <f t="shared" si="47"/>
        <v>BULLISH</v>
      </c>
      <c r="G769" s="6" t="str">
        <f t="shared" si="46"/>
        <v>WEAK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8.16</v>
      </c>
      <c r="C770" s="6">
        <f>TITRES_STAT!D773</f>
        <v>4.1547000000000001</v>
      </c>
      <c r="D770" s="6">
        <f>TITRES_STAT!E773</f>
        <v>6280</v>
      </c>
      <c r="E770" s="2">
        <f t="shared" si="44"/>
        <v>-6999</v>
      </c>
      <c r="F770" s="6" t="str">
        <f t="shared" si="47"/>
        <v>BULLISH</v>
      </c>
      <c r="G770" s="6" t="str">
        <f t="shared" si="46"/>
        <v>WEAK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8.17</v>
      </c>
      <c r="C771" s="6">
        <f>TITRES_STAT!D774</f>
        <v>4.1597999999999997</v>
      </c>
      <c r="D771" s="6">
        <f>TITRES_STAT!E774</f>
        <v>5050</v>
      </c>
      <c r="E771" s="2">
        <f t="shared" si="44"/>
        <v>-1949</v>
      </c>
      <c r="F771" s="6" t="str">
        <f t="shared" si="47"/>
        <v>BULLISH</v>
      </c>
      <c r="G771" s="6" t="str">
        <f t="shared" si="46"/>
        <v>WEAK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8.17</v>
      </c>
      <c r="C772" s="6">
        <f>TITRES_STAT!D775</f>
        <v>4.1597999999999997</v>
      </c>
      <c r="D772" s="6">
        <f>TITRES_STAT!E775</f>
        <v>5222</v>
      </c>
      <c r="E772" s="2">
        <f t="shared" ref="E772:E835" si="48">IF(B772&gt;B771, E771+D772, IF(B772&lt;B771, E771-D772, E771))</f>
        <v>-1949</v>
      </c>
      <c r="F772" s="6" t="str">
        <f t="shared" si="47"/>
        <v>BULLISH</v>
      </c>
      <c r="G772" s="6" t="str">
        <f t="shared" si="46"/>
        <v>WEAK</v>
      </c>
      <c r="H772" s="6" t="str">
        <f t="shared" si="45"/>
        <v>CONFIRMED BULLISH</v>
      </c>
    </row>
    <row r="773" spans="1:8" ht="13.5" x14ac:dyDescent="0.25">
      <c r="A773" s="3">
        <f>TITRES_STAT!B776</f>
        <v>43129</v>
      </c>
      <c r="B773" s="6">
        <f>TITRES_STAT!C776</f>
        <v>8.17</v>
      </c>
      <c r="C773" s="6">
        <f>TITRES_STAT!D776</f>
        <v>4.1597999999999997</v>
      </c>
      <c r="D773" s="6">
        <f>TITRES_STAT!E776</f>
        <v>250</v>
      </c>
      <c r="E773" s="2">
        <f t="shared" si="48"/>
        <v>-1949</v>
      </c>
      <c r="F773" s="6" t="str">
        <f t="shared" si="47"/>
        <v>BEARISH</v>
      </c>
      <c r="G773" s="6" t="str">
        <f t="shared" si="46"/>
        <v>STRONG</v>
      </c>
      <c r="H773" s="6" t="str">
        <f t="shared" si="45"/>
        <v>BEARISH DIVERGENCE</v>
      </c>
    </row>
    <row r="774" spans="1:8" ht="13.5" x14ac:dyDescent="0.25">
      <c r="A774" s="3">
        <f>TITRES_STAT!B777</f>
        <v>43130</v>
      </c>
      <c r="B774" s="6">
        <f>TITRES_STAT!C777</f>
        <v>8.16</v>
      </c>
      <c r="C774" s="6">
        <f>TITRES_STAT!D777</f>
        <v>4.1547000000000001</v>
      </c>
      <c r="D774" s="6">
        <f>TITRES_STAT!E777</f>
        <v>8700</v>
      </c>
      <c r="E774" s="2">
        <f t="shared" si="48"/>
        <v>-10649</v>
      </c>
      <c r="F774" s="6" t="str">
        <f t="shared" si="47"/>
        <v>BEARISH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8.15</v>
      </c>
      <c r="C775" s="6">
        <f>TITRES_STAT!D778</f>
        <v>4.1497000000000002</v>
      </c>
      <c r="D775" s="6">
        <f>TITRES_STAT!E778</f>
        <v>436</v>
      </c>
      <c r="E775" s="2">
        <f t="shared" si="48"/>
        <v>-11085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STRONG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8.16</v>
      </c>
      <c r="C776" s="6">
        <f>TITRES_STAT!D779</f>
        <v>4.1547000000000001</v>
      </c>
      <c r="D776" s="6">
        <f>TITRES_STAT!E779</f>
        <v>4500</v>
      </c>
      <c r="E776" s="2">
        <f t="shared" si="48"/>
        <v>-6585</v>
      </c>
      <c r="F776" s="6" t="str">
        <f t="shared" ref="F776:F839" si="51">IF(E776&gt;E771,"BULLISH",IF(E776&lt;E771,"BEARISH","NEUTRAL"))</f>
        <v>BEARISH</v>
      </c>
      <c r="G776" s="6" t="str">
        <f t="shared" si="50"/>
        <v>STRONG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8.14</v>
      </c>
      <c r="C777" s="6">
        <f>TITRES_STAT!D780</f>
        <v>4.1445999999999996</v>
      </c>
      <c r="D777" s="6">
        <f>TITRES_STAT!E780</f>
        <v>1660</v>
      </c>
      <c r="E777" s="2">
        <f t="shared" si="48"/>
        <v>-8245</v>
      </c>
      <c r="F777" s="6" t="str">
        <f t="shared" si="51"/>
        <v>BEARISH</v>
      </c>
      <c r="G777" s="6" t="str">
        <f t="shared" si="50"/>
        <v>STRONG</v>
      </c>
      <c r="H777" s="6" t="str">
        <f t="shared" si="49"/>
        <v>CONFIRMED BEARISH</v>
      </c>
    </row>
    <row r="778" spans="1:8" ht="13.5" x14ac:dyDescent="0.25">
      <c r="A778" s="3">
        <f>TITRES_STAT!B781</f>
        <v>43136</v>
      </c>
      <c r="B778" s="6">
        <f>TITRES_STAT!C781</f>
        <v>8.14</v>
      </c>
      <c r="C778" s="6">
        <f>TITRES_STAT!D781</f>
        <v>4.1445999999999996</v>
      </c>
      <c r="D778" s="6">
        <f>TITRES_STAT!E781</f>
        <v>1204</v>
      </c>
      <c r="E778" s="2">
        <f t="shared" si="48"/>
        <v>-8245</v>
      </c>
      <c r="F778" s="6" t="str">
        <f t="shared" si="51"/>
        <v>BEARISH</v>
      </c>
      <c r="G778" s="6" t="str">
        <f t="shared" si="50"/>
        <v>STRONG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8.14</v>
      </c>
      <c r="C779" s="6">
        <f>TITRES_STAT!D782</f>
        <v>4.1445999999999996</v>
      </c>
      <c r="D779" s="6">
        <f>TITRES_STAT!E782</f>
        <v>721</v>
      </c>
      <c r="E779" s="2">
        <f t="shared" si="48"/>
        <v>-8245</v>
      </c>
      <c r="F779" s="6" t="str">
        <f t="shared" si="51"/>
        <v>BULLISH</v>
      </c>
      <c r="G779" s="6" t="str">
        <f t="shared" si="50"/>
        <v>WEAK</v>
      </c>
      <c r="H779" s="6" t="str">
        <f t="shared" si="49"/>
        <v>BULLISH DIVERGENCE</v>
      </c>
    </row>
    <row r="780" spans="1:8" ht="13.5" x14ac:dyDescent="0.25">
      <c r="A780" s="3">
        <f>TITRES_STAT!B783</f>
        <v>43138</v>
      </c>
      <c r="B780" s="6">
        <f>TITRES_STAT!C783</f>
        <v>7.98</v>
      </c>
      <c r="C780" s="6">
        <f>TITRES_STAT!D783</f>
        <v>4.0631000000000004</v>
      </c>
      <c r="D780" s="6">
        <f>TITRES_STAT!E783</f>
        <v>1</v>
      </c>
      <c r="E780" s="2">
        <f t="shared" si="48"/>
        <v>-8246</v>
      </c>
      <c r="F780" s="6" t="str">
        <f t="shared" si="51"/>
        <v>BULLISH</v>
      </c>
      <c r="G780" s="6" t="str">
        <f t="shared" si="50"/>
        <v>WEAK</v>
      </c>
      <c r="H780" s="6" t="str">
        <f t="shared" si="49"/>
        <v>BULLISH DIVERGENCE</v>
      </c>
    </row>
    <row r="781" spans="1:8" ht="13.5" x14ac:dyDescent="0.25">
      <c r="A781" s="3">
        <f>TITRES_STAT!B784</f>
        <v>43139</v>
      </c>
      <c r="B781" s="6">
        <f>TITRES_STAT!C784</f>
        <v>8.1</v>
      </c>
      <c r="C781" s="6">
        <f>TITRES_STAT!D784</f>
        <v>4.1242000000000001</v>
      </c>
      <c r="D781" s="6">
        <f>TITRES_STAT!E784</f>
        <v>180</v>
      </c>
      <c r="E781" s="2">
        <f t="shared" si="48"/>
        <v>-8066</v>
      </c>
      <c r="F781" s="6" t="str">
        <f t="shared" si="51"/>
        <v>BEARISH</v>
      </c>
      <c r="G781" s="6" t="str">
        <f t="shared" si="50"/>
        <v>STRONG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8.1199999999999992</v>
      </c>
      <c r="C782" s="6">
        <f>TITRES_STAT!D785</f>
        <v>4.1344000000000003</v>
      </c>
      <c r="D782" s="6">
        <f>TITRES_STAT!E785</f>
        <v>301</v>
      </c>
      <c r="E782" s="2">
        <f t="shared" si="48"/>
        <v>-7765</v>
      </c>
      <c r="F782" s="6" t="str">
        <f t="shared" si="51"/>
        <v>BULLISH</v>
      </c>
      <c r="G782" s="6" t="str">
        <f t="shared" si="50"/>
        <v>WEAK</v>
      </c>
      <c r="H782" s="6" t="str">
        <f t="shared" si="49"/>
        <v>BULLISH DIVERGENCE</v>
      </c>
    </row>
    <row r="783" spans="1:8" ht="13.5" x14ac:dyDescent="0.25">
      <c r="A783" s="3">
        <f>TITRES_STAT!B786</f>
        <v>43143</v>
      </c>
      <c r="B783" s="6">
        <f>TITRES_STAT!C786</f>
        <v>8.09</v>
      </c>
      <c r="C783" s="6">
        <f>TITRES_STAT!D786</f>
        <v>4.1191000000000004</v>
      </c>
      <c r="D783" s="6">
        <f>TITRES_STAT!E786</f>
        <v>5829</v>
      </c>
      <c r="E783" s="2">
        <f t="shared" si="48"/>
        <v>-13594</v>
      </c>
      <c r="F783" s="6" t="str">
        <f t="shared" si="51"/>
        <v>BEARISH</v>
      </c>
      <c r="G783" s="6" t="str">
        <f t="shared" si="50"/>
        <v>STRONG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8.09</v>
      </c>
      <c r="C784" s="6">
        <f>TITRES_STAT!D787</f>
        <v>4.1191000000000004</v>
      </c>
      <c r="D784" s="6">
        <f>TITRES_STAT!E787</f>
        <v>0</v>
      </c>
      <c r="E784" s="2">
        <f t="shared" si="48"/>
        <v>-13594</v>
      </c>
      <c r="F784" s="6" t="str">
        <f t="shared" si="51"/>
        <v>BEARISH</v>
      </c>
      <c r="G784" s="6" t="str">
        <f t="shared" si="50"/>
        <v>STRONG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8.08</v>
      </c>
      <c r="C785" s="6">
        <f>TITRES_STAT!D788</f>
        <v>4.1139999999999999</v>
      </c>
      <c r="D785" s="6">
        <f>TITRES_STAT!E788</f>
        <v>7321</v>
      </c>
      <c r="E785" s="2">
        <f t="shared" si="48"/>
        <v>-20915</v>
      </c>
      <c r="F785" s="6" t="str">
        <f t="shared" si="51"/>
        <v>BEARISH</v>
      </c>
      <c r="G785" s="6" t="str">
        <f t="shared" si="50"/>
        <v>STRONG</v>
      </c>
      <c r="H785" s="6" t="str">
        <f t="shared" si="49"/>
        <v>BEARISH DIVERGENCE</v>
      </c>
    </row>
    <row r="786" spans="1:8" ht="13.5" x14ac:dyDescent="0.25">
      <c r="A786" s="3">
        <f>TITRES_STAT!B789</f>
        <v>43146</v>
      </c>
      <c r="B786" s="6">
        <f>TITRES_STAT!C789</f>
        <v>8.08</v>
      </c>
      <c r="C786" s="6">
        <f>TITRES_STAT!D789</f>
        <v>4.1139999999999999</v>
      </c>
      <c r="D786" s="6">
        <f>TITRES_STAT!E789</f>
        <v>0</v>
      </c>
      <c r="E786" s="2">
        <f t="shared" si="48"/>
        <v>-20915</v>
      </c>
      <c r="F786" s="6" t="str">
        <f t="shared" si="51"/>
        <v>BEARISH</v>
      </c>
      <c r="G786" s="6" t="str">
        <f t="shared" si="50"/>
        <v>STRONG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8.08</v>
      </c>
      <c r="C787" s="6">
        <f>TITRES_STAT!D790</f>
        <v>4.1139999999999999</v>
      </c>
      <c r="D787" s="6">
        <f>TITRES_STAT!E790</f>
        <v>0</v>
      </c>
      <c r="E787" s="2">
        <f t="shared" si="48"/>
        <v>-20915</v>
      </c>
      <c r="F787" s="6" t="str">
        <f t="shared" si="51"/>
        <v>BEARISH</v>
      </c>
      <c r="G787" s="6" t="str">
        <f t="shared" si="50"/>
        <v>STRONG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8</v>
      </c>
      <c r="C788" s="6">
        <f>TITRES_STAT!D791</f>
        <v>4.0732999999999997</v>
      </c>
      <c r="D788" s="6">
        <f>TITRES_STAT!E791</f>
        <v>616</v>
      </c>
      <c r="E788" s="2">
        <f t="shared" si="48"/>
        <v>-21531</v>
      </c>
      <c r="F788" s="6" t="str">
        <f t="shared" si="51"/>
        <v>BEARISH</v>
      </c>
      <c r="G788" s="6" t="str">
        <f t="shared" si="50"/>
        <v>STRONG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8.08</v>
      </c>
      <c r="C789" s="6">
        <f>TITRES_STAT!D792</f>
        <v>4.1139999999999999</v>
      </c>
      <c r="D789" s="6">
        <f>TITRES_STAT!E792</f>
        <v>1</v>
      </c>
      <c r="E789" s="2">
        <f t="shared" si="48"/>
        <v>-21530</v>
      </c>
      <c r="F789" s="6" t="str">
        <f t="shared" si="51"/>
        <v>BEARISH</v>
      </c>
      <c r="G789" s="6" t="str">
        <f t="shared" si="50"/>
        <v>STRONG</v>
      </c>
      <c r="H789" s="6" t="str">
        <f t="shared" si="49"/>
        <v>CONFIRMED BEARISH</v>
      </c>
    </row>
    <row r="790" spans="1:8" ht="13.5" x14ac:dyDescent="0.25">
      <c r="A790" s="3">
        <f>TITRES_STAT!B793</f>
        <v>43152</v>
      </c>
      <c r="B790" s="6">
        <f>TITRES_STAT!C793</f>
        <v>8.08</v>
      </c>
      <c r="C790" s="6">
        <f>TITRES_STAT!D793</f>
        <v>4.1139999999999999</v>
      </c>
      <c r="D790" s="6">
        <f>TITRES_STAT!E793</f>
        <v>0</v>
      </c>
      <c r="E790" s="2">
        <f t="shared" si="48"/>
        <v>-21530</v>
      </c>
      <c r="F790" s="6" t="str">
        <f t="shared" si="51"/>
        <v>BEARISH</v>
      </c>
      <c r="G790" s="6" t="str">
        <f t="shared" si="50"/>
        <v>STRONG</v>
      </c>
      <c r="H790" s="6" t="str">
        <f t="shared" si="49"/>
        <v>NEUTRAL</v>
      </c>
    </row>
    <row r="791" spans="1:8" ht="13.5" x14ac:dyDescent="0.25">
      <c r="A791" s="3">
        <f>TITRES_STAT!B794</f>
        <v>43153</v>
      </c>
      <c r="B791" s="6">
        <f>TITRES_STAT!C794</f>
        <v>8.06</v>
      </c>
      <c r="C791" s="6">
        <f>TITRES_STAT!D794</f>
        <v>4.1037999999999997</v>
      </c>
      <c r="D791" s="6">
        <f>TITRES_STAT!E794</f>
        <v>50</v>
      </c>
      <c r="E791" s="2">
        <f t="shared" si="48"/>
        <v>-21580</v>
      </c>
      <c r="F791" s="6" t="str">
        <f t="shared" si="51"/>
        <v>BEARISH</v>
      </c>
      <c r="G791" s="6" t="str">
        <f t="shared" si="50"/>
        <v>STRONG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8</v>
      </c>
      <c r="C792" s="6">
        <f>TITRES_STAT!D795</f>
        <v>4.0732999999999997</v>
      </c>
      <c r="D792" s="6">
        <f>TITRES_STAT!E795</f>
        <v>2141</v>
      </c>
      <c r="E792" s="2">
        <f t="shared" si="48"/>
        <v>-23721</v>
      </c>
      <c r="F792" s="6" t="str">
        <f t="shared" si="51"/>
        <v>BEARISH</v>
      </c>
      <c r="G792" s="6" t="str">
        <f t="shared" si="50"/>
        <v>STRONG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8</v>
      </c>
      <c r="C793" s="6">
        <f>TITRES_STAT!D796</f>
        <v>4.0732999999999997</v>
      </c>
      <c r="D793" s="6">
        <f>TITRES_STAT!E796</f>
        <v>109</v>
      </c>
      <c r="E793" s="2">
        <f t="shared" si="48"/>
        <v>-23721</v>
      </c>
      <c r="F793" s="6" t="str">
        <f t="shared" si="51"/>
        <v>BEARISH</v>
      </c>
      <c r="G793" s="6" t="str">
        <f t="shared" si="50"/>
        <v>STRONG</v>
      </c>
      <c r="H793" s="6" t="str">
        <f t="shared" si="49"/>
        <v>NEUTRAL</v>
      </c>
    </row>
    <row r="794" spans="1:8" ht="13.5" x14ac:dyDescent="0.25">
      <c r="A794" s="3">
        <f>TITRES_STAT!B797</f>
        <v>43158</v>
      </c>
      <c r="B794" s="6">
        <f>TITRES_STAT!C797</f>
        <v>8</v>
      </c>
      <c r="C794" s="6">
        <f>TITRES_STAT!D797</f>
        <v>4.0732999999999997</v>
      </c>
      <c r="D794" s="6">
        <f>TITRES_STAT!E797</f>
        <v>991</v>
      </c>
      <c r="E794" s="2">
        <f t="shared" si="48"/>
        <v>-23721</v>
      </c>
      <c r="F794" s="6" t="str">
        <f t="shared" si="51"/>
        <v>BEARISH</v>
      </c>
      <c r="G794" s="6" t="str">
        <f t="shared" si="50"/>
        <v>STRONG</v>
      </c>
      <c r="H794" s="6" t="str">
        <f t="shared" si="49"/>
        <v>CONFIRMED BEARISH</v>
      </c>
    </row>
    <row r="795" spans="1:8" ht="13.5" x14ac:dyDescent="0.25">
      <c r="A795" s="3">
        <f>TITRES_STAT!B798</f>
        <v>43159</v>
      </c>
      <c r="B795" s="6">
        <f>TITRES_STAT!C798</f>
        <v>8</v>
      </c>
      <c r="C795" s="6">
        <f>TITRES_STAT!D798</f>
        <v>4.0732999999999997</v>
      </c>
      <c r="D795" s="6">
        <f>TITRES_STAT!E798</f>
        <v>7070</v>
      </c>
      <c r="E795" s="2">
        <f t="shared" si="48"/>
        <v>-23721</v>
      </c>
      <c r="F795" s="6" t="str">
        <f t="shared" si="51"/>
        <v>BEARISH</v>
      </c>
      <c r="G795" s="6" t="str">
        <f t="shared" si="50"/>
        <v>STRONG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8</v>
      </c>
      <c r="C796" s="6">
        <f>TITRES_STAT!D799</f>
        <v>4.0732999999999997</v>
      </c>
      <c r="D796" s="6">
        <f>TITRES_STAT!E799</f>
        <v>50</v>
      </c>
      <c r="E796" s="2">
        <f t="shared" si="48"/>
        <v>-23721</v>
      </c>
      <c r="F796" s="6" t="str">
        <f t="shared" si="51"/>
        <v>BEARISH</v>
      </c>
      <c r="G796" s="6" t="str">
        <f t="shared" si="50"/>
        <v>STRONG</v>
      </c>
      <c r="H796" s="6" t="str">
        <f t="shared" si="49"/>
        <v>CONFIRMED BEARISH</v>
      </c>
    </row>
    <row r="797" spans="1:8" ht="13.5" x14ac:dyDescent="0.25">
      <c r="A797" s="3">
        <f>TITRES_STAT!B800</f>
        <v>43161</v>
      </c>
      <c r="B797" s="6">
        <f>TITRES_STAT!C800</f>
        <v>8</v>
      </c>
      <c r="C797" s="6">
        <f>TITRES_STAT!D800</f>
        <v>4.0732999999999997</v>
      </c>
      <c r="D797" s="6">
        <f>TITRES_STAT!E800</f>
        <v>0</v>
      </c>
      <c r="E797" s="2">
        <f t="shared" si="48"/>
        <v>-23721</v>
      </c>
      <c r="F797" s="6" t="str">
        <f t="shared" si="51"/>
        <v>NEUTRAL</v>
      </c>
      <c r="G797" s="6" t="str">
        <f t="shared" si="50"/>
        <v>NEUTRAL</v>
      </c>
      <c r="H797" s="6" t="str">
        <f t="shared" si="49"/>
        <v>NEUTRAL</v>
      </c>
    </row>
    <row r="798" spans="1:8" ht="13.5" x14ac:dyDescent="0.25">
      <c r="A798" s="3">
        <f>TITRES_STAT!B801</f>
        <v>43164</v>
      </c>
      <c r="B798" s="6">
        <f>TITRES_STAT!C801</f>
        <v>7.97</v>
      </c>
      <c r="C798" s="6">
        <f>TITRES_STAT!D801</f>
        <v>4.0579999999999998</v>
      </c>
      <c r="D798" s="6">
        <f>TITRES_STAT!E801</f>
        <v>353</v>
      </c>
      <c r="E798" s="2">
        <f t="shared" si="48"/>
        <v>-24074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7.97</v>
      </c>
      <c r="C799" s="6">
        <f>TITRES_STAT!D802</f>
        <v>4.0579999999999998</v>
      </c>
      <c r="D799" s="6">
        <f>TITRES_STAT!E802</f>
        <v>0</v>
      </c>
      <c r="E799" s="2">
        <f t="shared" si="48"/>
        <v>-24074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7.97</v>
      </c>
      <c r="C800" s="6">
        <f>TITRES_STAT!D803</f>
        <v>4.0579999999999998</v>
      </c>
      <c r="D800" s="6">
        <f>TITRES_STAT!E803</f>
        <v>0</v>
      </c>
      <c r="E800" s="2">
        <f t="shared" si="48"/>
        <v>-24074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7.97</v>
      </c>
      <c r="C801" s="6">
        <f>TITRES_STAT!D804</f>
        <v>4.0579999999999998</v>
      </c>
      <c r="D801" s="6">
        <f>TITRES_STAT!E804</f>
        <v>529</v>
      </c>
      <c r="E801" s="2">
        <f t="shared" si="48"/>
        <v>-24074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CONFIRMED BEARISH</v>
      </c>
    </row>
    <row r="802" spans="1:8" ht="13.5" x14ac:dyDescent="0.25">
      <c r="A802" s="3">
        <f>TITRES_STAT!B805</f>
        <v>43168</v>
      </c>
      <c r="B802" s="6">
        <f>TITRES_STAT!C805</f>
        <v>7.97</v>
      </c>
      <c r="C802" s="6">
        <f>TITRES_STAT!D805</f>
        <v>4.0579999999999998</v>
      </c>
      <c r="D802" s="6">
        <f>TITRES_STAT!E805</f>
        <v>0</v>
      </c>
      <c r="E802" s="2">
        <f t="shared" si="48"/>
        <v>-24074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CONFIRMED BEARISH</v>
      </c>
    </row>
    <row r="803" spans="1:8" ht="13.5" x14ac:dyDescent="0.25">
      <c r="A803" s="3">
        <f>TITRES_STAT!B806</f>
        <v>43171</v>
      </c>
      <c r="B803" s="6">
        <f>TITRES_STAT!C806</f>
        <v>8</v>
      </c>
      <c r="C803" s="6">
        <f>TITRES_STAT!D806</f>
        <v>4.0732999999999997</v>
      </c>
      <c r="D803" s="6">
        <f>TITRES_STAT!E806</f>
        <v>3842</v>
      </c>
      <c r="E803" s="2">
        <f t="shared" si="48"/>
        <v>-20232</v>
      </c>
      <c r="F803" s="6" t="str">
        <f t="shared" si="51"/>
        <v>BULLISH</v>
      </c>
      <c r="G803" s="6" t="str">
        <f t="shared" si="50"/>
        <v>WEAK</v>
      </c>
      <c r="H803" s="6" t="str">
        <f t="shared" si="49"/>
        <v>CONFIRMED BULLISH</v>
      </c>
    </row>
    <row r="804" spans="1:8" ht="13.5" x14ac:dyDescent="0.25">
      <c r="A804" s="3">
        <f>TITRES_STAT!B807</f>
        <v>43172</v>
      </c>
      <c r="B804" s="6">
        <f>TITRES_STAT!C807</f>
        <v>7.99</v>
      </c>
      <c r="C804" s="6">
        <f>TITRES_STAT!D807</f>
        <v>4.0682</v>
      </c>
      <c r="D804" s="6">
        <f>TITRES_STAT!E807</f>
        <v>2965</v>
      </c>
      <c r="E804" s="2">
        <f t="shared" si="48"/>
        <v>-23197</v>
      </c>
      <c r="F804" s="6" t="str">
        <f t="shared" si="51"/>
        <v>BULLISH</v>
      </c>
      <c r="G804" s="6" t="str">
        <f t="shared" si="50"/>
        <v>WEAK</v>
      </c>
      <c r="H804" s="6" t="str">
        <f t="shared" si="49"/>
        <v>CONFIRMED BULLISH</v>
      </c>
    </row>
    <row r="805" spans="1:8" ht="13.5" x14ac:dyDescent="0.25">
      <c r="A805" s="3">
        <f>TITRES_STAT!B808</f>
        <v>43173</v>
      </c>
      <c r="B805" s="6">
        <f>TITRES_STAT!C808</f>
        <v>7.99</v>
      </c>
      <c r="C805" s="6">
        <f>TITRES_STAT!D808</f>
        <v>4.0682</v>
      </c>
      <c r="D805" s="6">
        <f>TITRES_STAT!E808</f>
        <v>0</v>
      </c>
      <c r="E805" s="2">
        <f t="shared" si="48"/>
        <v>-23197</v>
      </c>
      <c r="F805" s="6" t="str">
        <f t="shared" si="51"/>
        <v>BULLISH</v>
      </c>
      <c r="G805" s="6" t="str">
        <f t="shared" si="50"/>
        <v>WEAK</v>
      </c>
      <c r="H805" s="6" t="str">
        <f t="shared" si="49"/>
        <v>CONFIRMED BULLISH</v>
      </c>
    </row>
    <row r="806" spans="1:8" ht="13.5" x14ac:dyDescent="0.25">
      <c r="A806" s="3">
        <f>TITRES_STAT!B809</f>
        <v>43174</v>
      </c>
      <c r="B806" s="6">
        <f>TITRES_STAT!C809</f>
        <v>8.0299999999999994</v>
      </c>
      <c r="C806" s="6">
        <f>TITRES_STAT!D809</f>
        <v>4.0885999999999996</v>
      </c>
      <c r="D806" s="6">
        <f>TITRES_STAT!E809</f>
        <v>150</v>
      </c>
      <c r="E806" s="2">
        <f t="shared" si="48"/>
        <v>-23047</v>
      </c>
      <c r="F806" s="6" t="str">
        <f t="shared" si="51"/>
        <v>BULLISH</v>
      </c>
      <c r="G806" s="6" t="str">
        <f t="shared" si="50"/>
        <v>WEAK</v>
      </c>
      <c r="H806" s="6" t="str">
        <f t="shared" si="49"/>
        <v>CONFIRMED BULLISH</v>
      </c>
    </row>
    <row r="807" spans="1:8" ht="13.5" x14ac:dyDescent="0.25">
      <c r="A807" s="3">
        <f>TITRES_STAT!B810</f>
        <v>43175</v>
      </c>
      <c r="B807" s="6">
        <f>TITRES_STAT!C810</f>
        <v>8.0299999999999994</v>
      </c>
      <c r="C807" s="6">
        <f>TITRES_STAT!D810</f>
        <v>4.0885999999999996</v>
      </c>
      <c r="D807" s="6">
        <f>TITRES_STAT!E810</f>
        <v>0</v>
      </c>
      <c r="E807" s="2">
        <f t="shared" si="48"/>
        <v>-23047</v>
      </c>
      <c r="F807" s="6" t="str">
        <f t="shared" si="51"/>
        <v>BULLISH</v>
      </c>
      <c r="G807" s="6" t="str">
        <f t="shared" si="50"/>
        <v>WEAK</v>
      </c>
      <c r="H807" s="6" t="str">
        <f t="shared" si="49"/>
        <v>CONFIRMED BULLISH</v>
      </c>
    </row>
    <row r="808" spans="1:8" ht="13.5" x14ac:dyDescent="0.25">
      <c r="A808" s="3">
        <f>TITRES_STAT!B811</f>
        <v>43178</v>
      </c>
      <c r="B808" s="6">
        <f>TITRES_STAT!C811</f>
        <v>8.0299999999999994</v>
      </c>
      <c r="C808" s="6">
        <f>TITRES_STAT!D811</f>
        <v>4.0885999999999996</v>
      </c>
      <c r="D808" s="6">
        <f>TITRES_STAT!E811</f>
        <v>0</v>
      </c>
      <c r="E808" s="2">
        <f t="shared" si="48"/>
        <v>-23047</v>
      </c>
      <c r="F808" s="6" t="str">
        <f t="shared" si="51"/>
        <v>BEARISH</v>
      </c>
      <c r="G808" s="6" t="str">
        <f t="shared" si="50"/>
        <v>STRONG</v>
      </c>
      <c r="H808" s="6" t="str">
        <f t="shared" si="49"/>
        <v>BEARISH DIVERGENCE</v>
      </c>
    </row>
    <row r="809" spans="1:8" ht="13.5" x14ac:dyDescent="0.25">
      <c r="A809" s="3">
        <f>TITRES_STAT!B812</f>
        <v>43180</v>
      </c>
      <c r="B809" s="6">
        <f>TITRES_STAT!C812</f>
        <v>8</v>
      </c>
      <c r="C809" s="6">
        <f>TITRES_STAT!D812</f>
        <v>4.0732999999999997</v>
      </c>
      <c r="D809" s="6">
        <f>TITRES_STAT!E812</f>
        <v>1753</v>
      </c>
      <c r="E809" s="2">
        <f t="shared" si="48"/>
        <v>-24800</v>
      </c>
      <c r="F809" s="6" t="str">
        <f t="shared" si="51"/>
        <v>BEARISH</v>
      </c>
      <c r="G809" s="6" t="str">
        <f t="shared" si="50"/>
        <v>STRONG</v>
      </c>
      <c r="H809" s="6" t="str">
        <f t="shared" si="49"/>
        <v>BEARISH DIVERGENCE</v>
      </c>
    </row>
    <row r="810" spans="1:8" ht="13.5" x14ac:dyDescent="0.25">
      <c r="A810" s="3">
        <f>TITRES_STAT!B813</f>
        <v>43181</v>
      </c>
      <c r="B810" s="6">
        <f>TITRES_STAT!C813</f>
        <v>7.97</v>
      </c>
      <c r="C810" s="6">
        <f>TITRES_STAT!D813</f>
        <v>4.0579999999999998</v>
      </c>
      <c r="D810" s="6">
        <f>TITRES_STAT!E813</f>
        <v>1461</v>
      </c>
      <c r="E810" s="2">
        <f t="shared" si="48"/>
        <v>-26261</v>
      </c>
      <c r="F810" s="6" t="str">
        <f t="shared" si="51"/>
        <v>BEARISH</v>
      </c>
      <c r="G810" s="6" t="str">
        <f t="shared" si="50"/>
        <v>STRONG</v>
      </c>
      <c r="H810" s="6" t="str">
        <f t="shared" si="49"/>
        <v>CONFIRMED BEARISH</v>
      </c>
    </row>
    <row r="811" spans="1:8" ht="13.5" x14ac:dyDescent="0.25">
      <c r="A811" s="3">
        <f>TITRES_STAT!B814</f>
        <v>43182</v>
      </c>
      <c r="B811" s="6">
        <f>TITRES_STAT!C814</f>
        <v>7.96</v>
      </c>
      <c r="C811" s="6">
        <f>TITRES_STAT!D814</f>
        <v>4.0529000000000002</v>
      </c>
      <c r="D811" s="6">
        <f>TITRES_STAT!E814</f>
        <v>1000</v>
      </c>
      <c r="E811" s="2">
        <f t="shared" si="48"/>
        <v>-27261</v>
      </c>
      <c r="F811" s="6" t="str">
        <f t="shared" si="51"/>
        <v>BEARISH</v>
      </c>
      <c r="G811" s="6" t="str">
        <f t="shared" si="50"/>
        <v>STRONG</v>
      </c>
      <c r="H811" s="6" t="str">
        <f t="shared" si="49"/>
        <v>CONFIRMED BEARISH</v>
      </c>
    </row>
    <row r="812" spans="1:8" ht="13.5" x14ac:dyDescent="0.25">
      <c r="A812" s="3">
        <f>TITRES_STAT!B815</f>
        <v>43185</v>
      </c>
      <c r="B812" s="6">
        <f>TITRES_STAT!C815</f>
        <v>7.97</v>
      </c>
      <c r="C812" s="6">
        <f>TITRES_STAT!D815</f>
        <v>4.0579999999999998</v>
      </c>
      <c r="D812" s="6">
        <f>TITRES_STAT!E815</f>
        <v>110</v>
      </c>
      <c r="E812" s="2">
        <f t="shared" si="48"/>
        <v>-27151</v>
      </c>
      <c r="F812" s="6" t="str">
        <f t="shared" si="51"/>
        <v>BEARISH</v>
      </c>
      <c r="G812" s="6" t="str">
        <f t="shared" si="50"/>
        <v>STRONG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7.97</v>
      </c>
      <c r="C813" s="6">
        <f>TITRES_STAT!D816</f>
        <v>4.0579999999999998</v>
      </c>
      <c r="D813" s="6">
        <f>TITRES_STAT!E816</f>
        <v>434</v>
      </c>
      <c r="E813" s="2">
        <f t="shared" si="48"/>
        <v>-27151</v>
      </c>
      <c r="F813" s="6" t="str">
        <f t="shared" si="51"/>
        <v>BEARISH</v>
      </c>
      <c r="G813" s="6" t="str">
        <f t="shared" si="50"/>
        <v>STRONG</v>
      </c>
      <c r="H813" s="6" t="str">
        <f t="shared" si="49"/>
        <v>CONFIRMED BEARISH</v>
      </c>
    </row>
    <row r="814" spans="1:8" ht="13.5" x14ac:dyDescent="0.25">
      <c r="A814" s="3">
        <f>TITRES_STAT!B817</f>
        <v>43187</v>
      </c>
      <c r="B814" s="6">
        <f>TITRES_STAT!C817</f>
        <v>7.97</v>
      </c>
      <c r="C814" s="6">
        <f>TITRES_STAT!D817</f>
        <v>4.0579999999999998</v>
      </c>
      <c r="D814" s="6">
        <f>TITRES_STAT!E817</f>
        <v>172</v>
      </c>
      <c r="E814" s="2">
        <f t="shared" si="48"/>
        <v>-27151</v>
      </c>
      <c r="F814" s="6" t="str">
        <f t="shared" si="51"/>
        <v>BEARISH</v>
      </c>
      <c r="G814" s="6" t="str">
        <f t="shared" si="50"/>
        <v>STRONG</v>
      </c>
      <c r="H814" s="6" t="str">
        <f t="shared" si="49"/>
        <v>CONFIRMED BEARISH</v>
      </c>
    </row>
    <row r="815" spans="1:8" ht="13.5" x14ac:dyDescent="0.25">
      <c r="A815" s="3">
        <f>TITRES_STAT!B818</f>
        <v>43188</v>
      </c>
      <c r="B815" s="6">
        <f>TITRES_STAT!C818</f>
        <v>8</v>
      </c>
      <c r="C815" s="6">
        <f>TITRES_STAT!D818</f>
        <v>4.0732999999999997</v>
      </c>
      <c r="D815" s="6">
        <f>TITRES_STAT!E818</f>
        <v>94</v>
      </c>
      <c r="E815" s="2">
        <f t="shared" si="48"/>
        <v>-27057</v>
      </c>
      <c r="F815" s="6" t="str">
        <f t="shared" si="51"/>
        <v>BEARISH</v>
      </c>
      <c r="G815" s="6" t="str">
        <f t="shared" si="50"/>
        <v>STRONG</v>
      </c>
      <c r="H815" s="6" t="str">
        <f t="shared" si="49"/>
        <v>BEARISH DIVERGENCE</v>
      </c>
    </row>
    <row r="816" spans="1:8" ht="13.5" x14ac:dyDescent="0.25">
      <c r="A816" s="3">
        <f>TITRES_STAT!B819</f>
        <v>43189</v>
      </c>
      <c r="B816" s="6">
        <f>TITRES_STAT!C819</f>
        <v>8</v>
      </c>
      <c r="C816" s="6">
        <f>TITRES_STAT!D819</f>
        <v>4.0732999999999997</v>
      </c>
      <c r="D816" s="6">
        <f>TITRES_STAT!E819</f>
        <v>2000</v>
      </c>
      <c r="E816" s="2">
        <f t="shared" si="48"/>
        <v>-27057</v>
      </c>
      <c r="F816" s="6" t="str">
        <f t="shared" si="51"/>
        <v>BULLISH</v>
      </c>
      <c r="G816" s="6" t="str">
        <f t="shared" si="50"/>
        <v>NEUTRAL</v>
      </c>
      <c r="H816" s="6" t="str">
        <f t="shared" si="49"/>
        <v>CONFIRMED BULLISH</v>
      </c>
    </row>
    <row r="817" spans="1:8" ht="13.5" x14ac:dyDescent="0.25">
      <c r="A817" s="3">
        <f>TITRES_STAT!B820</f>
        <v>43192</v>
      </c>
      <c r="B817" s="6">
        <f>TITRES_STAT!C820</f>
        <v>8</v>
      </c>
      <c r="C817" s="6">
        <f>TITRES_STAT!D820</f>
        <v>4.0732999999999997</v>
      </c>
      <c r="D817" s="6">
        <f>TITRES_STAT!E820</f>
        <v>0</v>
      </c>
      <c r="E817" s="2">
        <f t="shared" si="48"/>
        <v>-27057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8</v>
      </c>
      <c r="C818" s="6">
        <f>TITRES_STAT!D821</f>
        <v>4.0732999999999997</v>
      </c>
      <c r="D818" s="6">
        <f>TITRES_STAT!E821</f>
        <v>1850</v>
      </c>
      <c r="E818" s="2">
        <f t="shared" si="48"/>
        <v>-27057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8</v>
      </c>
      <c r="C819" s="6">
        <f>TITRES_STAT!D822</f>
        <v>4.0732999999999997</v>
      </c>
      <c r="D819" s="6">
        <f>TITRES_STAT!E822</f>
        <v>0</v>
      </c>
      <c r="E819" s="2">
        <f t="shared" si="48"/>
        <v>-27057</v>
      </c>
      <c r="F819" s="6" t="str">
        <f t="shared" si="51"/>
        <v>BULLISH</v>
      </c>
      <c r="G819" s="6" t="str">
        <f t="shared" si="50"/>
        <v>NEUTRAL</v>
      </c>
      <c r="H819" s="6" t="str">
        <f t="shared" si="49"/>
        <v>CONFIRMED BULLISH</v>
      </c>
    </row>
    <row r="820" spans="1:8" ht="13.5" x14ac:dyDescent="0.25">
      <c r="A820" s="3">
        <f>TITRES_STAT!B823</f>
        <v>43195</v>
      </c>
      <c r="B820" s="6">
        <f>TITRES_STAT!C823</f>
        <v>8</v>
      </c>
      <c r="C820" s="6">
        <f>TITRES_STAT!D823</f>
        <v>4.0732999999999997</v>
      </c>
      <c r="D820" s="6">
        <f>TITRES_STAT!E823</f>
        <v>2923</v>
      </c>
      <c r="E820" s="2">
        <f t="shared" si="48"/>
        <v>-27057</v>
      </c>
      <c r="F820" s="6" t="str">
        <f t="shared" si="51"/>
        <v>NEUTRAL</v>
      </c>
      <c r="G820" s="6" t="str">
        <f t="shared" si="50"/>
        <v>NEUTRAL</v>
      </c>
      <c r="H820" s="6" t="str">
        <f t="shared" si="49"/>
        <v>NEUTRAL</v>
      </c>
    </row>
    <row r="821" spans="1:8" ht="13.5" x14ac:dyDescent="0.25">
      <c r="A821" s="3">
        <f>TITRES_STAT!B824</f>
        <v>43196</v>
      </c>
      <c r="B821" s="6">
        <f>TITRES_STAT!C824</f>
        <v>8</v>
      </c>
      <c r="C821" s="6">
        <f>TITRES_STAT!D824</f>
        <v>4.0732999999999997</v>
      </c>
      <c r="D821" s="6">
        <f>TITRES_STAT!E824</f>
        <v>3375</v>
      </c>
      <c r="E821" s="2">
        <f t="shared" si="48"/>
        <v>-27057</v>
      </c>
      <c r="F821" s="6" t="str">
        <f t="shared" si="51"/>
        <v>NEUTRAL</v>
      </c>
      <c r="G821" s="6" t="str">
        <f t="shared" si="50"/>
        <v>NEUTRAL</v>
      </c>
      <c r="H821" s="6" t="str">
        <f t="shared" si="49"/>
        <v>NEUTRAL</v>
      </c>
    </row>
    <row r="822" spans="1:8" ht="13.5" x14ac:dyDescent="0.25">
      <c r="A822" s="3">
        <f>TITRES_STAT!B825</f>
        <v>43200</v>
      </c>
      <c r="B822" s="6">
        <f>TITRES_STAT!C825</f>
        <v>7.99</v>
      </c>
      <c r="C822" s="6">
        <f>TITRES_STAT!D825</f>
        <v>4.0682</v>
      </c>
      <c r="D822" s="6">
        <f>TITRES_STAT!E825</f>
        <v>580</v>
      </c>
      <c r="E822" s="2">
        <f t="shared" si="48"/>
        <v>-27637</v>
      </c>
      <c r="F822" s="6" t="str">
        <f t="shared" si="51"/>
        <v>BEARISH</v>
      </c>
      <c r="G822" s="6" t="str">
        <f t="shared" si="50"/>
        <v>STRONG</v>
      </c>
      <c r="H822" s="6" t="str">
        <f t="shared" si="49"/>
        <v>CONFIRMED BEARISH</v>
      </c>
    </row>
    <row r="823" spans="1:8" ht="13.5" x14ac:dyDescent="0.25">
      <c r="A823" s="3">
        <f>TITRES_STAT!B826</f>
        <v>43201</v>
      </c>
      <c r="B823" s="6">
        <f>TITRES_STAT!C826</f>
        <v>7.99</v>
      </c>
      <c r="C823" s="6">
        <f>TITRES_STAT!D826</f>
        <v>4.0682</v>
      </c>
      <c r="D823" s="6">
        <f>TITRES_STAT!E826</f>
        <v>0</v>
      </c>
      <c r="E823" s="2">
        <f t="shared" si="48"/>
        <v>-27637</v>
      </c>
      <c r="F823" s="6" t="str">
        <f t="shared" si="51"/>
        <v>BEARISH</v>
      </c>
      <c r="G823" s="6" t="str">
        <f t="shared" si="50"/>
        <v>STRONG</v>
      </c>
      <c r="H823" s="6" t="str">
        <f t="shared" si="49"/>
        <v>CONFIRMED BEARISH</v>
      </c>
    </row>
    <row r="824" spans="1:8" ht="13.5" x14ac:dyDescent="0.25">
      <c r="A824" s="3">
        <f>TITRES_STAT!B827</f>
        <v>43202</v>
      </c>
      <c r="B824" s="6">
        <f>TITRES_STAT!C827</f>
        <v>7.99</v>
      </c>
      <c r="C824" s="6">
        <f>TITRES_STAT!D827</f>
        <v>4.0682</v>
      </c>
      <c r="D824" s="6">
        <f>TITRES_STAT!E827</f>
        <v>1550</v>
      </c>
      <c r="E824" s="2">
        <f t="shared" si="48"/>
        <v>-27637</v>
      </c>
      <c r="F824" s="6" t="str">
        <f t="shared" si="51"/>
        <v>BEARISH</v>
      </c>
      <c r="G824" s="6" t="str">
        <f t="shared" si="50"/>
        <v>STRONG</v>
      </c>
      <c r="H824" s="6" t="str">
        <f t="shared" si="49"/>
        <v>CONFIRMED BEARISH</v>
      </c>
    </row>
    <row r="825" spans="1:8" ht="13.5" x14ac:dyDescent="0.25">
      <c r="A825" s="3">
        <f>TITRES_STAT!B828</f>
        <v>43203</v>
      </c>
      <c r="B825" s="6">
        <f>TITRES_STAT!C828</f>
        <v>7.99</v>
      </c>
      <c r="C825" s="6">
        <f>TITRES_STAT!D828</f>
        <v>4.0682</v>
      </c>
      <c r="D825" s="6">
        <f>TITRES_STAT!E828</f>
        <v>0</v>
      </c>
      <c r="E825" s="2">
        <f t="shared" si="48"/>
        <v>-27637</v>
      </c>
      <c r="F825" s="6" t="str">
        <f t="shared" si="51"/>
        <v>BEARISH</v>
      </c>
      <c r="G825" s="6" t="str">
        <f t="shared" si="50"/>
        <v>STRONG</v>
      </c>
      <c r="H825" s="6" t="str">
        <f t="shared" si="49"/>
        <v>CONFIRMED BEARISH</v>
      </c>
    </row>
    <row r="826" spans="1:8" ht="13.5" x14ac:dyDescent="0.25">
      <c r="A826" s="3">
        <f>TITRES_STAT!B829</f>
        <v>43206</v>
      </c>
      <c r="B826" s="6">
        <f>TITRES_STAT!C829</f>
        <v>7.99</v>
      </c>
      <c r="C826" s="6">
        <f>TITRES_STAT!D829</f>
        <v>4.0682</v>
      </c>
      <c r="D826" s="6">
        <f>TITRES_STAT!E829</f>
        <v>0</v>
      </c>
      <c r="E826" s="2">
        <f t="shared" si="48"/>
        <v>-27637</v>
      </c>
      <c r="F826" s="6" t="str">
        <f t="shared" si="51"/>
        <v>BEARISH</v>
      </c>
      <c r="G826" s="6" t="str">
        <f t="shared" si="50"/>
        <v>STRONG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7.99</v>
      </c>
      <c r="C827" s="6">
        <f>TITRES_STAT!D830</f>
        <v>4.0682</v>
      </c>
      <c r="D827" s="6">
        <f>TITRES_STAT!E830</f>
        <v>0</v>
      </c>
      <c r="E827" s="2">
        <f t="shared" si="48"/>
        <v>-27637</v>
      </c>
      <c r="F827" s="6" t="str">
        <f t="shared" si="51"/>
        <v>NEUTRAL</v>
      </c>
      <c r="G827" s="6" t="str">
        <f t="shared" si="50"/>
        <v>NEUTRAL</v>
      </c>
      <c r="H827" s="6" t="str">
        <f t="shared" si="49"/>
        <v>NEUTRAL</v>
      </c>
    </row>
    <row r="828" spans="1:8" ht="13.5" x14ac:dyDescent="0.25">
      <c r="A828" s="3">
        <f>TITRES_STAT!B831</f>
        <v>43208</v>
      </c>
      <c r="B828" s="6">
        <f>TITRES_STAT!C831</f>
        <v>7.99</v>
      </c>
      <c r="C828" s="6">
        <f>TITRES_STAT!D831</f>
        <v>4.0682</v>
      </c>
      <c r="D828" s="6">
        <f>TITRES_STAT!E831</f>
        <v>55</v>
      </c>
      <c r="E828" s="2">
        <f t="shared" si="48"/>
        <v>-27637</v>
      </c>
      <c r="F828" s="6" t="str">
        <f t="shared" si="51"/>
        <v>NEUTRAL</v>
      </c>
      <c r="G828" s="6" t="str">
        <f t="shared" si="50"/>
        <v>NEUTRAL</v>
      </c>
      <c r="H828" s="6" t="str">
        <f t="shared" si="49"/>
        <v>NEUTRAL</v>
      </c>
    </row>
    <row r="829" spans="1:8" ht="13.5" x14ac:dyDescent="0.25">
      <c r="A829" s="3">
        <f>TITRES_STAT!B832</f>
        <v>43209</v>
      </c>
      <c r="B829" s="6">
        <f>TITRES_STAT!C832</f>
        <v>7.99</v>
      </c>
      <c r="C829" s="6">
        <f>TITRES_STAT!D832</f>
        <v>4.0682</v>
      </c>
      <c r="D829" s="6">
        <f>TITRES_STAT!E832</f>
        <v>1312</v>
      </c>
      <c r="E829" s="2">
        <f t="shared" si="48"/>
        <v>-27637</v>
      </c>
      <c r="F829" s="6" t="str">
        <f t="shared" si="51"/>
        <v>NEUTRAL</v>
      </c>
      <c r="G829" s="6" t="str">
        <f t="shared" si="50"/>
        <v>NEUTRAL</v>
      </c>
      <c r="H829" s="6" t="str">
        <f t="shared" si="49"/>
        <v>NEUTRAL</v>
      </c>
    </row>
    <row r="830" spans="1:8" ht="13.5" x14ac:dyDescent="0.25">
      <c r="A830" s="3">
        <f>TITRES_STAT!B833</f>
        <v>43210</v>
      </c>
      <c r="B830" s="6">
        <f>TITRES_STAT!C833</f>
        <v>7.8</v>
      </c>
      <c r="C830" s="6">
        <f>TITRES_STAT!D833</f>
        <v>3.9714999999999998</v>
      </c>
      <c r="D830" s="6">
        <f>TITRES_STAT!E833</f>
        <v>11549</v>
      </c>
      <c r="E830" s="2">
        <f t="shared" si="48"/>
        <v>-39186</v>
      </c>
      <c r="F830" s="6" t="str">
        <f t="shared" si="51"/>
        <v>BEARISH</v>
      </c>
      <c r="G830" s="6" t="str">
        <f t="shared" si="50"/>
        <v>STRONG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7.76</v>
      </c>
      <c r="C831" s="6">
        <f>TITRES_STAT!D834</f>
        <v>3.9510999999999998</v>
      </c>
      <c r="D831" s="6">
        <f>TITRES_STAT!E834</f>
        <v>2090</v>
      </c>
      <c r="E831" s="2">
        <f t="shared" si="48"/>
        <v>-41276</v>
      </c>
      <c r="F831" s="6" t="str">
        <f t="shared" si="51"/>
        <v>BEARISH</v>
      </c>
      <c r="G831" s="6" t="str">
        <f t="shared" si="50"/>
        <v>STRONG</v>
      </c>
      <c r="H831" s="6" t="str">
        <f t="shared" si="49"/>
        <v>CONFIRMED BEARISH</v>
      </c>
    </row>
    <row r="832" spans="1:8" ht="13.5" x14ac:dyDescent="0.25">
      <c r="A832" s="3">
        <f>TITRES_STAT!B835</f>
        <v>43214</v>
      </c>
      <c r="B832" s="6">
        <f>TITRES_STAT!C835</f>
        <v>7.7</v>
      </c>
      <c r="C832" s="6">
        <f>TITRES_STAT!D835</f>
        <v>3.9205000000000001</v>
      </c>
      <c r="D832" s="6">
        <f>TITRES_STAT!E835</f>
        <v>20</v>
      </c>
      <c r="E832" s="2">
        <f t="shared" si="48"/>
        <v>-41296</v>
      </c>
      <c r="F832" s="6" t="str">
        <f t="shared" si="51"/>
        <v>BEARISH</v>
      </c>
      <c r="G832" s="6" t="str">
        <f t="shared" si="50"/>
        <v>STRONG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7.93</v>
      </c>
      <c r="C833" s="6">
        <f>TITRES_STAT!D836</f>
        <v>4.0376000000000003</v>
      </c>
      <c r="D833" s="6">
        <f>TITRES_STAT!E836</f>
        <v>5080</v>
      </c>
      <c r="E833" s="2">
        <f t="shared" si="48"/>
        <v>-36216</v>
      </c>
      <c r="F833" s="6" t="str">
        <f t="shared" si="51"/>
        <v>BEARISH</v>
      </c>
      <c r="G833" s="6" t="str">
        <f t="shared" si="50"/>
        <v>STRONG</v>
      </c>
      <c r="H833" s="6" t="str">
        <f t="shared" si="49"/>
        <v>CONFIRMED BEARISH</v>
      </c>
    </row>
    <row r="834" spans="1:8" ht="13.5" x14ac:dyDescent="0.25">
      <c r="A834" s="3">
        <f>TITRES_STAT!B837</f>
        <v>43216</v>
      </c>
      <c r="B834" s="6">
        <f>TITRES_STAT!C837</f>
        <v>7.97</v>
      </c>
      <c r="C834" s="6">
        <f>TITRES_STAT!D837</f>
        <v>4.0579999999999998</v>
      </c>
      <c r="D834" s="6">
        <f>TITRES_STAT!E837</f>
        <v>1350</v>
      </c>
      <c r="E834" s="2">
        <f t="shared" si="48"/>
        <v>-34866</v>
      </c>
      <c r="F834" s="6" t="str">
        <f t="shared" si="51"/>
        <v>BEARISH</v>
      </c>
      <c r="G834" s="6" t="str">
        <f t="shared" si="50"/>
        <v>STRONG</v>
      </c>
      <c r="H834" s="6" t="str">
        <f t="shared" si="49"/>
        <v>CONFIRMED BEARISH</v>
      </c>
    </row>
    <row r="835" spans="1:8" ht="13.5" x14ac:dyDescent="0.25">
      <c r="A835" s="3">
        <f>TITRES_STAT!B838</f>
        <v>43217</v>
      </c>
      <c r="B835" s="6">
        <f>TITRES_STAT!C838</f>
        <v>7.97</v>
      </c>
      <c r="C835" s="6">
        <f>TITRES_STAT!D838</f>
        <v>4.0579999999999998</v>
      </c>
      <c r="D835" s="6">
        <f>TITRES_STAT!E838</f>
        <v>0</v>
      </c>
      <c r="E835" s="2">
        <f t="shared" si="48"/>
        <v>-34866</v>
      </c>
      <c r="F835" s="6" t="str">
        <f t="shared" si="51"/>
        <v>BULLISH</v>
      </c>
      <c r="G835" s="6" t="str">
        <f t="shared" si="50"/>
        <v>WEAK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7.9</v>
      </c>
      <c r="C836" s="6">
        <f>TITRES_STAT!D839</f>
        <v>4.0224000000000002</v>
      </c>
      <c r="D836" s="6">
        <f>TITRES_STAT!E839</f>
        <v>2246</v>
      </c>
      <c r="E836" s="2">
        <f t="shared" ref="E836:E899" si="52">IF(B836&gt;B835, E835+D836, IF(B836&lt;B835, E835-D836, E835))</f>
        <v>-37112</v>
      </c>
      <c r="F836" s="6" t="str">
        <f t="shared" si="51"/>
        <v>BULLISH</v>
      </c>
      <c r="G836" s="6" t="str">
        <f t="shared" si="50"/>
        <v>WEAK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7.9</v>
      </c>
      <c r="C837" s="6">
        <f>TITRES_STAT!D840</f>
        <v>4.0224000000000002</v>
      </c>
      <c r="D837" s="6">
        <f>TITRES_STAT!E840</f>
        <v>526</v>
      </c>
      <c r="E837" s="2">
        <f t="shared" si="52"/>
        <v>-37112</v>
      </c>
      <c r="F837" s="6" t="str">
        <f t="shared" si="51"/>
        <v>BULLISH</v>
      </c>
      <c r="G837" s="6" t="str">
        <f t="shared" si="50"/>
        <v>WEAK</v>
      </c>
      <c r="H837" s="6" t="str">
        <f t="shared" si="49"/>
        <v>CONFIRMED BULLISH</v>
      </c>
    </row>
    <row r="838" spans="1:8" ht="13.5" x14ac:dyDescent="0.25">
      <c r="A838" s="3">
        <f>TITRES_STAT!B841</f>
        <v>43223</v>
      </c>
      <c r="B838" s="6">
        <f>TITRES_STAT!C841</f>
        <v>8</v>
      </c>
      <c r="C838" s="6">
        <f>TITRES_STAT!D841</f>
        <v>4.0732999999999997</v>
      </c>
      <c r="D838" s="6">
        <f>TITRES_STAT!E841</f>
        <v>511</v>
      </c>
      <c r="E838" s="2">
        <f t="shared" si="52"/>
        <v>-36601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BEARISH DIVERGENCE</v>
      </c>
    </row>
    <row r="839" spans="1:8" ht="13.5" x14ac:dyDescent="0.25">
      <c r="A839" s="3">
        <f>TITRES_STAT!B842</f>
        <v>43224</v>
      </c>
      <c r="B839" s="6">
        <f>TITRES_STAT!C842</f>
        <v>8</v>
      </c>
      <c r="C839" s="6">
        <f>TITRES_STAT!D842</f>
        <v>4.0732999999999997</v>
      </c>
      <c r="D839" s="6">
        <f>TITRES_STAT!E842</f>
        <v>0</v>
      </c>
      <c r="E839" s="2">
        <f t="shared" si="52"/>
        <v>-36601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STRONG</v>
      </c>
      <c r="H839" s="6" t="str">
        <f t="shared" si="53"/>
        <v>BEARISH DIVERGENCE</v>
      </c>
    </row>
    <row r="840" spans="1:8" ht="13.5" x14ac:dyDescent="0.25">
      <c r="A840" s="3">
        <f>TITRES_STAT!B843</f>
        <v>43227</v>
      </c>
      <c r="B840" s="6">
        <f>TITRES_STAT!C843</f>
        <v>7.97</v>
      </c>
      <c r="C840" s="6">
        <f>TITRES_STAT!D843</f>
        <v>4.0579999999999998</v>
      </c>
      <c r="D840" s="6">
        <f>TITRES_STAT!E843</f>
        <v>879</v>
      </c>
      <c r="E840" s="2">
        <f t="shared" si="52"/>
        <v>-37480</v>
      </c>
      <c r="F840" s="6" t="str">
        <f t="shared" ref="F840:F903" si="55">IF(E840&gt;E835,"BULLISH",IF(E840&lt;E835,"BEARISH","NEUTRAL"))</f>
        <v>BEARISH</v>
      </c>
      <c r="G840" s="6" t="str">
        <f t="shared" si="54"/>
        <v>STRONG</v>
      </c>
      <c r="H840" s="6" t="str">
        <f t="shared" si="53"/>
        <v>NEUTRAL</v>
      </c>
    </row>
    <row r="841" spans="1:8" ht="13.5" x14ac:dyDescent="0.25">
      <c r="A841" s="3">
        <f>TITRES_STAT!B844</f>
        <v>43228</v>
      </c>
      <c r="B841" s="6">
        <f>TITRES_STAT!C844</f>
        <v>8</v>
      </c>
      <c r="C841" s="6">
        <f>TITRES_STAT!D844</f>
        <v>4.0732999999999997</v>
      </c>
      <c r="D841" s="6">
        <f>TITRES_STAT!E844</f>
        <v>2569</v>
      </c>
      <c r="E841" s="2">
        <f t="shared" si="52"/>
        <v>-34911</v>
      </c>
      <c r="F841" s="6" t="str">
        <f t="shared" si="55"/>
        <v>BULLISH</v>
      </c>
      <c r="G841" s="6" t="str">
        <f t="shared" si="54"/>
        <v>WEAK</v>
      </c>
      <c r="H841" s="6" t="str">
        <f t="shared" si="53"/>
        <v>CONFIRMED BULLISH</v>
      </c>
    </row>
    <row r="842" spans="1:8" ht="13.5" x14ac:dyDescent="0.25">
      <c r="A842" s="3">
        <f>TITRES_STAT!B845</f>
        <v>43229</v>
      </c>
      <c r="B842" s="6">
        <f>TITRES_STAT!C845</f>
        <v>8</v>
      </c>
      <c r="C842" s="6">
        <f>TITRES_STAT!D845</f>
        <v>4.0732999999999997</v>
      </c>
      <c r="D842" s="6">
        <f>TITRES_STAT!E845</f>
        <v>1685</v>
      </c>
      <c r="E842" s="2">
        <f t="shared" si="52"/>
        <v>-34911</v>
      </c>
      <c r="F842" s="6" t="str">
        <f t="shared" si="55"/>
        <v>BULLISH</v>
      </c>
      <c r="G842" s="6" t="str">
        <f t="shared" si="54"/>
        <v>WEAK</v>
      </c>
      <c r="H842" s="6" t="str">
        <f t="shared" si="53"/>
        <v>CONFIRMED BULLISH</v>
      </c>
    </row>
    <row r="843" spans="1:8" ht="13.5" x14ac:dyDescent="0.25">
      <c r="A843" s="3">
        <f>TITRES_STAT!B846</f>
        <v>43230</v>
      </c>
      <c r="B843" s="6">
        <f>TITRES_STAT!C846</f>
        <v>8</v>
      </c>
      <c r="C843" s="6">
        <f>TITRES_STAT!D846</f>
        <v>4.0732999999999997</v>
      </c>
      <c r="D843" s="6">
        <f>TITRES_STAT!E846</f>
        <v>0</v>
      </c>
      <c r="E843" s="2">
        <f t="shared" si="52"/>
        <v>-34911</v>
      </c>
      <c r="F843" s="6" t="str">
        <f t="shared" si="55"/>
        <v>BULLISH</v>
      </c>
      <c r="G843" s="6" t="str">
        <f t="shared" si="54"/>
        <v>WEAK</v>
      </c>
      <c r="H843" s="6" t="str">
        <f t="shared" si="53"/>
        <v>NEUTRAL</v>
      </c>
    </row>
    <row r="844" spans="1:8" ht="13.5" x14ac:dyDescent="0.25">
      <c r="A844" s="3">
        <f>TITRES_STAT!B847</f>
        <v>43231</v>
      </c>
      <c r="B844" s="6">
        <f>TITRES_STAT!C847</f>
        <v>8</v>
      </c>
      <c r="C844" s="6">
        <f>TITRES_STAT!D847</f>
        <v>4.0732999999999997</v>
      </c>
      <c r="D844" s="6">
        <f>TITRES_STAT!E847</f>
        <v>0</v>
      </c>
      <c r="E844" s="2">
        <f t="shared" si="52"/>
        <v>-34911</v>
      </c>
      <c r="F844" s="6" t="str">
        <f t="shared" si="55"/>
        <v>BULLISH</v>
      </c>
      <c r="G844" s="6" t="str">
        <f t="shared" si="54"/>
        <v>WEAK</v>
      </c>
      <c r="H844" s="6" t="str">
        <f t="shared" si="53"/>
        <v>NEUTRAL</v>
      </c>
    </row>
    <row r="845" spans="1:8" ht="13.5" x14ac:dyDescent="0.25">
      <c r="A845" s="3">
        <f>TITRES_STAT!B848</f>
        <v>43234</v>
      </c>
      <c r="B845" s="6">
        <f>TITRES_STAT!C848</f>
        <v>7.97</v>
      </c>
      <c r="C845" s="6">
        <f>TITRES_STAT!D848</f>
        <v>4.0579999999999998</v>
      </c>
      <c r="D845" s="6">
        <f>TITRES_STAT!E848</f>
        <v>170</v>
      </c>
      <c r="E845" s="2">
        <f t="shared" si="52"/>
        <v>-35081</v>
      </c>
      <c r="F845" s="6" t="str">
        <f t="shared" si="55"/>
        <v>BULLISH</v>
      </c>
      <c r="G845" s="6" t="str">
        <f t="shared" si="54"/>
        <v>WEAK</v>
      </c>
      <c r="H845" s="6" t="str">
        <f t="shared" si="53"/>
        <v>NEUTRAL</v>
      </c>
    </row>
    <row r="846" spans="1:8" ht="13.5" x14ac:dyDescent="0.25">
      <c r="A846" s="3">
        <f>TITRES_STAT!B849</f>
        <v>43235</v>
      </c>
      <c r="B846" s="6">
        <f>TITRES_STAT!C849</f>
        <v>7.96</v>
      </c>
      <c r="C846" s="6">
        <f>TITRES_STAT!D849</f>
        <v>4.0529000000000002</v>
      </c>
      <c r="D846" s="6">
        <f>TITRES_STAT!E849</f>
        <v>502</v>
      </c>
      <c r="E846" s="2">
        <f t="shared" si="52"/>
        <v>-35583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43236</v>
      </c>
      <c r="B847" s="6">
        <f>TITRES_STAT!C850</f>
        <v>8</v>
      </c>
      <c r="C847" s="6">
        <f>TITRES_STAT!D850</f>
        <v>4.0732999999999997</v>
      </c>
      <c r="D847" s="6">
        <f>TITRES_STAT!E850</f>
        <v>1579</v>
      </c>
      <c r="E847" s="2">
        <f t="shared" si="52"/>
        <v>-34004</v>
      </c>
      <c r="F847" s="6" t="str">
        <f t="shared" si="55"/>
        <v>BULLISH</v>
      </c>
      <c r="G847" s="6" t="str">
        <f t="shared" si="54"/>
        <v>WEAK</v>
      </c>
      <c r="H847" s="6" t="str">
        <f t="shared" si="53"/>
        <v>NEUTRAL</v>
      </c>
    </row>
    <row r="848" spans="1:8" ht="13.5" x14ac:dyDescent="0.25">
      <c r="A848" s="3">
        <f>TITRES_STAT!B851</f>
        <v>43237</v>
      </c>
      <c r="B848" s="6">
        <f>TITRES_STAT!C851</f>
        <v>7.9</v>
      </c>
      <c r="C848" s="6">
        <f>TITRES_STAT!D851</f>
        <v>4.0224000000000002</v>
      </c>
      <c r="D848" s="6">
        <f>TITRES_STAT!E851</f>
        <v>10</v>
      </c>
      <c r="E848" s="2">
        <f t="shared" si="52"/>
        <v>-34014</v>
      </c>
      <c r="F848" s="6" t="str">
        <f t="shared" si="55"/>
        <v>BULLISH</v>
      </c>
      <c r="G848" s="6" t="str">
        <f t="shared" si="54"/>
        <v>WEAK</v>
      </c>
      <c r="H848" s="6" t="str">
        <f t="shared" si="53"/>
        <v>BULLISH DIVERGENCE</v>
      </c>
    </row>
    <row r="849" spans="1:8" ht="13.5" x14ac:dyDescent="0.25">
      <c r="A849" s="3">
        <f>TITRES_STAT!B852</f>
        <v>43238</v>
      </c>
      <c r="B849" s="6">
        <f>TITRES_STAT!C852</f>
        <v>8</v>
      </c>
      <c r="C849" s="6">
        <f>TITRES_STAT!D852</f>
        <v>4.0732999999999997</v>
      </c>
      <c r="D849" s="6">
        <f>TITRES_STAT!E852</f>
        <v>4551</v>
      </c>
      <c r="E849" s="2">
        <f t="shared" si="52"/>
        <v>-29463</v>
      </c>
      <c r="F849" s="6" t="str">
        <f t="shared" si="55"/>
        <v>BULLISH</v>
      </c>
      <c r="G849" s="6" t="str">
        <f t="shared" si="54"/>
        <v>WEAK</v>
      </c>
      <c r="H849" s="6" t="str">
        <f t="shared" si="53"/>
        <v>NEUTRAL</v>
      </c>
    </row>
    <row r="850" spans="1:8" ht="13.5" x14ac:dyDescent="0.25">
      <c r="A850" s="3">
        <f>TITRES_STAT!B853</f>
        <v>43241</v>
      </c>
      <c r="B850" s="6">
        <f>TITRES_STAT!C853</f>
        <v>8</v>
      </c>
      <c r="C850" s="6">
        <f>TITRES_STAT!D853</f>
        <v>4.0732999999999997</v>
      </c>
      <c r="D850" s="6">
        <f>TITRES_STAT!E853</f>
        <v>0</v>
      </c>
      <c r="E850" s="2">
        <f t="shared" si="52"/>
        <v>-29463</v>
      </c>
      <c r="F850" s="6" t="str">
        <f t="shared" si="55"/>
        <v>BULLISH</v>
      </c>
      <c r="G850" s="6" t="str">
        <f t="shared" si="54"/>
        <v>WEAK</v>
      </c>
      <c r="H850" s="6" t="str">
        <f t="shared" si="53"/>
        <v>CONFIRMED BULLISH</v>
      </c>
    </row>
    <row r="851" spans="1:8" ht="13.5" x14ac:dyDescent="0.25">
      <c r="A851" s="3">
        <f>TITRES_STAT!B854</f>
        <v>43242</v>
      </c>
      <c r="B851" s="6">
        <f>TITRES_STAT!C854</f>
        <v>8</v>
      </c>
      <c r="C851" s="6">
        <f>TITRES_STAT!D854</f>
        <v>4.0732999999999997</v>
      </c>
      <c r="D851" s="6">
        <f>TITRES_STAT!E854</f>
        <v>201</v>
      </c>
      <c r="E851" s="2">
        <f t="shared" si="52"/>
        <v>-29463</v>
      </c>
      <c r="F851" s="6" t="str">
        <f t="shared" si="55"/>
        <v>BULLISH</v>
      </c>
      <c r="G851" s="6" t="str">
        <f t="shared" si="54"/>
        <v>WEAK</v>
      </c>
      <c r="H851" s="6" t="str">
        <f t="shared" si="53"/>
        <v>CONFIRMED BULLISH</v>
      </c>
    </row>
    <row r="852" spans="1:8" ht="13.5" x14ac:dyDescent="0.25">
      <c r="A852" s="3">
        <f>TITRES_STAT!B855</f>
        <v>43243</v>
      </c>
      <c r="B852" s="6">
        <f>TITRES_STAT!C855</f>
        <v>7.99</v>
      </c>
      <c r="C852" s="6">
        <f>TITRES_STAT!D855</f>
        <v>4.0682</v>
      </c>
      <c r="D852" s="6">
        <f>TITRES_STAT!E855</f>
        <v>21</v>
      </c>
      <c r="E852" s="2">
        <f t="shared" si="52"/>
        <v>-29484</v>
      </c>
      <c r="F852" s="6" t="str">
        <f t="shared" si="55"/>
        <v>BULLISH</v>
      </c>
      <c r="G852" s="6" t="str">
        <f t="shared" si="54"/>
        <v>WEAK</v>
      </c>
      <c r="H852" s="6" t="str">
        <f t="shared" si="53"/>
        <v>BULLISH DIVERGENCE</v>
      </c>
    </row>
    <row r="853" spans="1:8" ht="13.5" x14ac:dyDescent="0.25">
      <c r="A853" s="3">
        <f>TITRES_STAT!B856</f>
        <v>43244</v>
      </c>
      <c r="B853" s="6">
        <f>TITRES_STAT!C856</f>
        <v>7.99</v>
      </c>
      <c r="C853" s="6">
        <f>TITRES_STAT!D856</f>
        <v>4.0682</v>
      </c>
      <c r="D853" s="6">
        <f>TITRES_STAT!E856</f>
        <v>0</v>
      </c>
      <c r="E853" s="2">
        <f t="shared" si="52"/>
        <v>-29484</v>
      </c>
      <c r="F853" s="6" t="str">
        <f t="shared" si="55"/>
        <v>BULLISH</v>
      </c>
      <c r="G853" s="6" t="str">
        <f t="shared" si="54"/>
        <v>WEAK</v>
      </c>
      <c r="H853" s="6" t="str">
        <f t="shared" si="53"/>
        <v>CONFIRMED BULLISH</v>
      </c>
    </row>
    <row r="854" spans="1:8" ht="13.5" x14ac:dyDescent="0.25">
      <c r="A854" s="3">
        <f>TITRES_STAT!B857</f>
        <v>43245</v>
      </c>
      <c r="B854" s="6">
        <f>TITRES_STAT!C857</f>
        <v>8</v>
      </c>
      <c r="C854" s="6">
        <f>TITRES_STAT!D857</f>
        <v>4.0732999999999997</v>
      </c>
      <c r="D854" s="6">
        <f>TITRES_STAT!E857</f>
        <v>900</v>
      </c>
      <c r="E854" s="2">
        <f t="shared" si="52"/>
        <v>-28584</v>
      </c>
      <c r="F854" s="6" t="str">
        <f t="shared" si="55"/>
        <v>BULLISH</v>
      </c>
      <c r="G854" s="6" t="str">
        <f t="shared" si="54"/>
        <v>WEAK</v>
      </c>
      <c r="H854" s="6" t="str">
        <f t="shared" si="53"/>
        <v>NEUTRAL</v>
      </c>
    </row>
    <row r="855" spans="1:8" ht="13.5" x14ac:dyDescent="0.25">
      <c r="A855" s="3">
        <f>TITRES_STAT!B858</f>
        <v>43248</v>
      </c>
      <c r="B855" s="6">
        <f>TITRES_STAT!C858</f>
        <v>8</v>
      </c>
      <c r="C855" s="6">
        <f>TITRES_STAT!D858</f>
        <v>4.0732999999999997</v>
      </c>
      <c r="D855" s="6">
        <f>TITRES_STAT!E858</f>
        <v>0</v>
      </c>
      <c r="E855" s="2">
        <f t="shared" si="52"/>
        <v>-28584</v>
      </c>
      <c r="F855" s="6" t="str">
        <f t="shared" si="55"/>
        <v>BULLISH</v>
      </c>
      <c r="G855" s="6" t="str">
        <f t="shared" si="54"/>
        <v>WEAK</v>
      </c>
      <c r="H855" s="6" t="str">
        <f t="shared" si="53"/>
        <v>NEUTRAL</v>
      </c>
    </row>
    <row r="856" spans="1:8" ht="13.5" x14ac:dyDescent="0.25">
      <c r="A856" s="3">
        <f>TITRES_STAT!B859</f>
        <v>43249</v>
      </c>
      <c r="B856" s="6">
        <f>TITRES_STAT!C859</f>
        <v>8</v>
      </c>
      <c r="C856" s="6">
        <f>TITRES_STAT!D859</f>
        <v>4.0732999999999997</v>
      </c>
      <c r="D856" s="6">
        <f>TITRES_STAT!E859</f>
        <v>2</v>
      </c>
      <c r="E856" s="2">
        <f t="shared" si="52"/>
        <v>-28584</v>
      </c>
      <c r="F856" s="6" t="str">
        <f t="shared" si="55"/>
        <v>BULLISH</v>
      </c>
      <c r="G856" s="6" t="str">
        <f t="shared" si="54"/>
        <v>WEAK</v>
      </c>
      <c r="H856" s="6" t="str">
        <f t="shared" si="53"/>
        <v>NEUTRAL</v>
      </c>
    </row>
    <row r="857" spans="1:8" ht="13.5" x14ac:dyDescent="0.25">
      <c r="A857" s="3">
        <f>TITRES_STAT!B860</f>
        <v>43250</v>
      </c>
      <c r="B857" s="6">
        <f>TITRES_STAT!C860</f>
        <v>8</v>
      </c>
      <c r="C857" s="6">
        <f>TITRES_STAT!D860</f>
        <v>4.0732999999999997</v>
      </c>
      <c r="D857" s="6">
        <f>TITRES_STAT!E860</f>
        <v>1642</v>
      </c>
      <c r="E857" s="2">
        <f t="shared" si="52"/>
        <v>-28584</v>
      </c>
      <c r="F857" s="6" t="str">
        <f t="shared" si="55"/>
        <v>BULLISH</v>
      </c>
      <c r="G857" s="6" t="str">
        <f t="shared" si="54"/>
        <v>WEAK</v>
      </c>
      <c r="H857" s="6" t="str">
        <f t="shared" si="53"/>
        <v>CONFIRMED BULLISH</v>
      </c>
    </row>
    <row r="858" spans="1:8" ht="13.5" x14ac:dyDescent="0.25">
      <c r="A858" s="3">
        <f>TITRES_STAT!B861</f>
        <v>43251</v>
      </c>
      <c r="B858" s="6">
        <f>TITRES_STAT!C861</f>
        <v>8</v>
      </c>
      <c r="C858" s="6">
        <f>TITRES_STAT!D861</f>
        <v>4.0732999999999997</v>
      </c>
      <c r="D858" s="6">
        <f>TITRES_STAT!E861</f>
        <v>42</v>
      </c>
      <c r="E858" s="2">
        <f t="shared" si="52"/>
        <v>-28584</v>
      </c>
      <c r="F858" s="6" t="str">
        <f t="shared" si="55"/>
        <v>BULLISH</v>
      </c>
      <c r="G858" s="6" t="str">
        <f t="shared" si="54"/>
        <v>WEAK</v>
      </c>
      <c r="H858" s="6" t="str">
        <f t="shared" si="53"/>
        <v>CONFIRMED BULLISH</v>
      </c>
    </row>
    <row r="859" spans="1:8" ht="13.5" x14ac:dyDescent="0.25">
      <c r="A859" s="3">
        <f>TITRES_STAT!B862</f>
        <v>43252</v>
      </c>
      <c r="B859" s="6">
        <f>TITRES_STAT!C862</f>
        <v>8</v>
      </c>
      <c r="C859" s="6">
        <f>TITRES_STAT!D862</f>
        <v>4.0732999999999997</v>
      </c>
      <c r="D859" s="6">
        <f>TITRES_STAT!E862</f>
        <v>17</v>
      </c>
      <c r="E859" s="2">
        <f t="shared" si="52"/>
        <v>-28584</v>
      </c>
      <c r="F859" s="6" t="str">
        <f t="shared" si="55"/>
        <v>NEUTRAL</v>
      </c>
      <c r="G859" s="6" t="str">
        <f t="shared" si="54"/>
        <v>NEUTRAL</v>
      </c>
      <c r="H859" s="6" t="str">
        <f t="shared" si="53"/>
        <v>NEUTRAL</v>
      </c>
    </row>
    <row r="860" spans="1:8" ht="13.5" x14ac:dyDescent="0.25">
      <c r="A860" s="3">
        <f>TITRES_STAT!B863</f>
        <v>43255</v>
      </c>
      <c r="B860" s="6">
        <f>TITRES_STAT!C863</f>
        <v>7.99</v>
      </c>
      <c r="C860" s="6">
        <f>TITRES_STAT!D863</f>
        <v>4.0682</v>
      </c>
      <c r="D860" s="6">
        <f>TITRES_STAT!E863</f>
        <v>32</v>
      </c>
      <c r="E860" s="2">
        <f t="shared" si="52"/>
        <v>-28616</v>
      </c>
      <c r="F860" s="6" t="str">
        <f t="shared" si="55"/>
        <v>BEARISH</v>
      </c>
      <c r="G860" s="6" t="str">
        <f t="shared" si="54"/>
        <v>NEUTRAL</v>
      </c>
      <c r="H860" s="6" t="str">
        <f t="shared" si="53"/>
        <v>CONFIRMED BEARISH</v>
      </c>
    </row>
    <row r="861" spans="1:8" ht="13.5" x14ac:dyDescent="0.25">
      <c r="A861" s="3">
        <f>TITRES_STAT!B864</f>
        <v>43256</v>
      </c>
      <c r="B861" s="6">
        <f>TITRES_STAT!C864</f>
        <v>7.99</v>
      </c>
      <c r="C861" s="6">
        <f>TITRES_STAT!D864</f>
        <v>4.0682</v>
      </c>
      <c r="D861" s="6">
        <f>TITRES_STAT!E864</f>
        <v>0</v>
      </c>
      <c r="E861" s="2">
        <f t="shared" si="52"/>
        <v>-28616</v>
      </c>
      <c r="F861" s="6" t="str">
        <f t="shared" si="55"/>
        <v>BEARISH</v>
      </c>
      <c r="G861" s="6" t="str">
        <f t="shared" si="54"/>
        <v>NEUTRAL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7.99</v>
      </c>
      <c r="C862" s="6">
        <f>TITRES_STAT!D865</f>
        <v>4.0682</v>
      </c>
      <c r="D862" s="6">
        <f>TITRES_STAT!E865</f>
        <v>0</v>
      </c>
      <c r="E862" s="2">
        <f t="shared" si="52"/>
        <v>-28616</v>
      </c>
      <c r="F862" s="6" t="str">
        <f t="shared" si="55"/>
        <v>BEARISH</v>
      </c>
      <c r="G862" s="6" t="str">
        <f t="shared" si="54"/>
        <v>NEUTRAL</v>
      </c>
      <c r="H862" s="6" t="str">
        <f t="shared" si="53"/>
        <v>CONFIRMED BEARISH</v>
      </c>
    </row>
    <row r="863" spans="1:8" ht="13.5" x14ac:dyDescent="0.25">
      <c r="A863" s="3">
        <f>TITRES_STAT!B866</f>
        <v>43258</v>
      </c>
      <c r="B863" s="6">
        <f>TITRES_STAT!C866</f>
        <v>7.99</v>
      </c>
      <c r="C863" s="6">
        <f>TITRES_STAT!D866</f>
        <v>4.0682</v>
      </c>
      <c r="D863" s="6">
        <f>TITRES_STAT!E866</f>
        <v>0</v>
      </c>
      <c r="E863" s="2">
        <f t="shared" si="52"/>
        <v>-28616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43259</v>
      </c>
      <c r="B864" s="6">
        <f>TITRES_STAT!C867</f>
        <v>7.76</v>
      </c>
      <c r="C864" s="6">
        <f>TITRES_STAT!D867</f>
        <v>3.9510999999999998</v>
      </c>
      <c r="D864" s="6">
        <f>TITRES_STAT!E867</f>
        <v>15772</v>
      </c>
      <c r="E864" s="2">
        <f t="shared" si="52"/>
        <v>-44388</v>
      </c>
      <c r="F864" s="6" t="str">
        <f t="shared" si="55"/>
        <v>BEARISH</v>
      </c>
      <c r="G864" s="6" t="str">
        <f t="shared" si="54"/>
        <v>STRONG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7.76</v>
      </c>
      <c r="C865" s="6">
        <f>TITRES_STAT!D868</f>
        <v>3.9510999999999998</v>
      </c>
      <c r="D865" s="6">
        <f>TITRES_STAT!E868</f>
        <v>1719</v>
      </c>
      <c r="E865" s="2">
        <f t="shared" si="52"/>
        <v>-44388</v>
      </c>
      <c r="F865" s="6" t="str">
        <f t="shared" si="55"/>
        <v>BEARISH</v>
      </c>
      <c r="G865" s="6" t="str">
        <f t="shared" si="54"/>
        <v>STRONG</v>
      </c>
      <c r="H865" s="6" t="str">
        <f t="shared" si="53"/>
        <v>CONFIRMED BEARISH</v>
      </c>
    </row>
    <row r="866" spans="1:8" ht="13.5" x14ac:dyDescent="0.25">
      <c r="A866" s="3">
        <f>TITRES_STAT!B869</f>
        <v>43263</v>
      </c>
      <c r="B866" s="6">
        <f>TITRES_STAT!C869</f>
        <v>8</v>
      </c>
      <c r="C866" s="6">
        <f>TITRES_STAT!D869</f>
        <v>4.0732999999999997</v>
      </c>
      <c r="D866" s="6">
        <f>TITRES_STAT!E869</f>
        <v>9200</v>
      </c>
      <c r="E866" s="2">
        <f t="shared" si="52"/>
        <v>-35188</v>
      </c>
      <c r="F866" s="6" t="str">
        <f t="shared" si="55"/>
        <v>BEARISH</v>
      </c>
      <c r="G866" s="6" t="str">
        <f t="shared" si="54"/>
        <v>STRONG</v>
      </c>
      <c r="H866" s="6" t="str">
        <f t="shared" si="53"/>
        <v>BEARISH DIVERGENCE</v>
      </c>
    </row>
    <row r="867" spans="1:8" ht="13.5" x14ac:dyDescent="0.25">
      <c r="A867" s="3">
        <f>TITRES_STAT!B870</f>
        <v>43264</v>
      </c>
      <c r="B867" s="6">
        <f>TITRES_STAT!C870</f>
        <v>8.16</v>
      </c>
      <c r="C867" s="6">
        <f>TITRES_STAT!D870</f>
        <v>4.1547000000000001</v>
      </c>
      <c r="D867" s="6">
        <f>TITRES_STAT!E870</f>
        <v>2400</v>
      </c>
      <c r="E867" s="2">
        <f t="shared" si="52"/>
        <v>-32788</v>
      </c>
      <c r="F867" s="6" t="str">
        <f t="shared" si="55"/>
        <v>BEARISH</v>
      </c>
      <c r="G867" s="6" t="str">
        <f t="shared" si="54"/>
        <v>STRONG</v>
      </c>
      <c r="H867" s="6" t="str">
        <f t="shared" si="53"/>
        <v>BEARISH DIVERGENCE</v>
      </c>
    </row>
    <row r="868" spans="1:8" ht="13.5" x14ac:dyDescent="0.25">
      <c r="A868" s="3">
        <f>TITRES_STAT!B871</f>
        <v>43265</v>
      </c>
      <c r="B868" s="6">
        <f>TITRES_STAT!C871</f>
        <v>8.39</v>
      </c>
      <c r="C868" s="6">
        <f>TITRES_STAT!D871</f>
        <v>4.2718999999999996</v>
      </c>
      <c r="D868" s="6">
        <f>TITRES_STAT!E871</f>
        <v>7032</v>
      </c>
      <c r="E868" s="2">
        <f t="shared" si="52"/>
        <v>-25756</v>
      </c>
      <c r="F868" s="6" t="str">
        <f t="shared" si="55"/>
        <v>BULLISH</v>
      </c>
      <c r="G868" s="6" t="str">
        <f t="shared" si="54"/>
        <v>WEAK</v>
      </c>
      <c r="H868" s="6" t="str">
        <f t="shared" si="53"/>
        <v>CONFIRMED BULLISH</v>
      </c>
    </row>
    <row r="869" spans="1:8" ht="13.5" x14ac:dyDescent="0.25">
      <c r="A869" s="3">
        <f>TITRES_STAT!B872</f>
        <v>43269</v>
      </c>
      <c r="B869" s="6">
        <f>TITRES_STAT!C872</f>
        <v>8.09</v>
      </c>
      <c r="C869" s="6">
        <f>TITRES_STAT!D872</f>
        <v>4.3880999999999997</v>
      </c>
      <c r="D869" s="6">
        <f>TITRES_STAT!E872</f>
        <v>7157</v>
      </c>
      <c r="E869" s="2">
        <f t="shared" si="52"/>
        <v>-32913</v>
      </c>
      <c r="F869" s="6" t="str">
        <f t="shared" si="55"/>
        <v>BULLISH</v>
      </c>
      <c r="G869" s="6" t="str">
        <f t="shared" si="54"/>
        <v>WEAK</v>
      </c>
      <c r="H869" s="6" t="str">
        <f t="shared" si="53"/>
        <v>CONFIRMED BULLISH</v>
      </c>
    </row>
    <row r="870" spans="1:8" ht="13.5" x14ac:dyDescent="0.25">
      <c r="A870" s="3">
        <f>TITRES_STAT!B873</f>
        <v>43270</v>
      </c>
      <c r="B870" s="6">
        <f>TITRES_STAT!C873</f>
        <v>7.98</v>
      </c>
      <c r="C870" s="6">
        <f>TITRES_STAT!D873</f>
        <v>4.3284000000000002</v>
      </c>
      <c r="D870" s="6">
        <f>TITRES_STAT!E873</f>
        <v>2920</v>
      </c>
      <c r="E870" s="2">
        <f t="shared" si="52"/>
        <v>-35833</v>
      </c>
      <c r="F870" s="6" t="str">
        <f t="shared" si="55"/>
        <v>BULLISH</v>
      </c>
      <c r="G870" s="6" t="str">
        <f t="shared" si="54"/>
        <v>WEAK</v>
      </c>
      <c r="H870" s="6" t="str">
        <f t="shared" si="53"/>
        <v>CONFIRMED BULLISH</v>
      </c>
    </row>
    <row r="871" spans="1:8" ht="13.5" x14ac:dyDescent="0.25">
      <c r="A871" s="3">
        <f>TITRES_STAT!B874</f>
        <v>43271</v>
      </c>
      <c r="B871" s="6">
        <f>TITRES_STAT!C874</f>
        <v>8</v>
      </c>
      <c r="C871" s="6">
        <f>TITRES_STAT!D874</f>
        <v>4.3392999999999997</v>
      </c>
      <c r="D871" s="6">
        <f>TITRES_STAT!E874</f>
        <v>6880</v>
      </c>
      <c r="E871" s="2">
        <f t="shared" si="52"/>
        <v>-28953</v>
      </c>
      <c r="F871" s="6" t="str">
        <f t="shared" si="55"/>
        <v>BULLISH</v>
      </c>
      <c r="G871" s="6" t="str">
        <f t="shared" si="54"/>
        <v>WEAK</v>
      </c>
      <c r="H871" s="6" t="str">
        <f t="shared" si="53"/>
        <v>NEUTRAL</v>
      </c>
    </row>
    <row r="872" spans="1:8" ht="13.5" x14ac:dyDescent="0.25">
      <c r="A872" s="3">
        <f>TITRES_STAT!B875</f>
        <v>43272</v>
      </c>
      <c r="B872" s="6">
        <f>TITRES_STAT!C875</f>
        <v>8</v>
      </c>
      <c r="C872" s="6">
        <f>TITRES_STAT!D875</f>
        <v>4.3392999999999997</v>
      </c>
      <c r="D872" s="6">
        <f>TITRES_STAT!E875</f>
        <v>0</v>
      </c>
      <c r="E872" s="2">
        <f t="shared" si="52"/>
        <v>-28953</v>
      </c>
      <c r="F872" s="6" t="str">
        <f t="shared" si="55"/>
        <v>BULLISH</v>
      </c>
      <c r="G872" s="6" t="str">
        <f t="shared" si="54"/>
        <v>WEAK</v>
      </c>
      <c r="H872" s="6" t="str">
        <f t="shared" si="53"/>
        <v>BULLISH DIVERGENCE</v>
      </c>
    </row>
    <row r="873" spans="1:8" ht="13.5" x14ac:dyDescent="0.25">
      <c r="A873" s="3">
        <f>TITRES_STAT!B876</f>
        <v>43273</v>
      </c>
      <c r="B873" s="6">
        <f>TITRES_STAT!C876</f>
        <v>8</v>
      </c>
      <c r="C873" s="6">
        <f>TITRES_STAT!D876</f>
        <v>4.3392999999999997</v>
      </c>
      <c r="D873" s="6">
        <f>TITRES_STAT!E876</f>
        <v>118024</v>
      </c>
      <c r="E873" s="2">
        <f t="shared" si="52"/>
        <v>-28953</v>
      </c>
      <c r="F873" s="6" t="str">
        <f t="shared" si="55"/>
        <v>BEARISH</v>
      </c>
      <c r="G873" s="6" t="str">
        <f t="shared" si="54"/>
        <v>STRONG</v>
      </c>
      <c r="H873" s="6" t="str">
        <f t="shared" si="53"/>
        <v>CONFIRMED BEARISH</v>
      </c>
    </row>
    <row r="874" spans="1:8" ht="13.5" x14ac:dyDescent="0.25">
      <c r="A874" s="3">
        <f>TITRES_STAT!B877</f>
        <v>43276</v>
      </c>
      <c r="B874" s="6">
        <f>TITRES_STAT!C877</f>
        <v>8.24</v>
      </c>
      <c r="C874" s="6">
        <f>TITRES_STAT!D877</f>
        <v>4.4695</v>
      </c>
      <c r="D874" s="6">
        <f>TITRES_STAT!E877</f>
        <v>4586</v>
      </c>
      <c r="E874" s="2">
        <f t="shared" si="52"/>
        <v>-24367</v>
      </c>
      <c r="F874" s="6" t="str">
        <f t="shared" si="55"/>
        <v>BULLISH</v>
      </c>
      <c r="G874" s="6" t="str">
        <f t="shared" si="54"/>
        <v>WEAK</v>
      </c>
      <c r="H874" s="6" t="str">
        <f t="shared" si="53"/>
        <v>CONFIRMED BULLISH</v>
      </c>
    </row>
    <row r="875" spans="1:8" ht="13.5" x14ac:dyDescent="0.25">
      <c r="A875" s="3">
        <f>TITRES_STAT!B878</f>
        <v>43277</v>
      </c>
      <c r="B875" s="6">
        <f>TITRES_STAT!C878</f>
        <v>8.2899999999999991</v>
      </c>
      <c r="C875" s="6">
        <f>TITRES_STAT!D878</f>
        <v>4.4965999999999999</v>
      </c>
      <c r="D875" s="6">
        <f>TITRES_STAT!E878</f>
        <v>247</v>
      </c>
      <c r="E875" s="2">
        <f t="shared" si="52"/>
        <v>-24120</v>
      </c>
      <c r="F875" s="6" t="str">
        <f t="shared" si="55"/>
        <v>BULLISH</v>
      </c>
      <c r="G875" s="6" t="str">
        <f t="shared" si="54"/>
        <v>WEAK</v>
      </c>
      <c r="H875" s="6" t="str">
        <f t="shared" si="53"/>
        <v>CONFIRMED BULLISH</v>
      </c>
    </row>
    <row r="876" spans="1:8" ht="13.5" x14ac:dyDescent="0.25">
      <c r="A876" s="3">
        <f>TITRES_STAT!B879</f>
        <v>43278</v>
      </c>
      <c r="B876" s="6">
        <f>TITRES_STAT!C879</f>
        <v>8.5</v>
      </c>
      <c r="C876" s="6">
        <f>TITRES_STAT!D879</f>
        <v>4.6105</v>
      </c>
      <c r="D876" s="6">
        <f>TITRES_STAT!E879</f>
        <v>220592</v>
      </c>
      <c r="E876" s="2">
        <f t="shared" si="52"/>
        <v>196472</v>
      </c>
      <c r="F876" s="6" t="str">
        <f t="shared" si="55"/>
        <v>BULLISH</v>
      </c>
      <c r="G876" s="6" t="str">
        <f t="shared" si="54"/>
        <v>WEAK</v>
      </c>
      <c r="H876" s="6" t="str">
        <f t="shared" si="53"/>
        <v>CONFIRMED BULLISH</v>
      </c>
    </row>
    <row r="877" spans="1:8" ht="13.5" x14ac:dyDescent="0.25">
      <c r="A877" s="3">
        <f>TITRES_STAT!B880</f>
        <v>43279</v>
      </c>
      <c r="B877" s="6">
        <f>TITRES_STAT!C880</f>
        <v>8.6300000000000008</v>
      </c>
      <c r="C877" s="6">
        <f>TITRES_STAT!D880</f>
        <v>4.681</v>
      </c>
      <c r="D877" s="6">
        <f>TITRES_STAT!E880</f>
        <v>544</v>
      </c>
      <c r="E877" s="2">
        <f t="shared" si="52"/>
        <v>197016</v>
      </c>
      <c r="F877" s="6" t="str">
        <f t="shared" si="55"/>
        <v>BULLISH</v>
      </c>
      <c r="G877" s="6" t="str">
        <f t="shared" si="54"/>
        <v>WEAK</v>
      </c>
      <c r="H877" s="6" t="str">
        <f t="shared" si="53"/>
        <v>CONFIRMED BULLISH</v>
      </c>
    </row>
    <row r="878" spans="1:8" ht="13.5" x14ac:dyDescent="0.25">
      <c r="A878" s="3">
        <f>TITRES_STAT!B881</f>
        <v>43280</v>
      </c>
      <c r="B878" s="6">
        <f>TITRES_STAT!C881</f>
        <v>8.65</v>
      </c>
      <c r="C878" s="6">
        <f>TITRES_STAT!D881</f>
        <v>4.6917999999999997</v>
      </c>
      <c r="D878" s="6">
        <f>TITRES_STAT!E881</f>
        <v>500</v>
      </c>
      <c r="E878" s="2">
        <f t="shared" si="52"/>
        <v>197516</v>
      </c>
      <c r="F878" s="6" t="str">
        <f t="shared" si="55"/>
        <v>BULLISH</v>
      </c>
      <c r="G878" s="6" t="str">
        <f t="shared" si="54"/>
        <v>WEAK</v>
      </c>
      <c r="H878" s="6" t="str">
        <f t="shared" si="53"/>
        <v>CONFIRMED BULLISH</v>
      </c>
    </row>
    <row r="879" spans="1:8" ht="13.5" x14ac:dyDescent="0.25">
      <c r="A879" s="3">
        <f>TITRES_STAT!B882</f>
        <v>43283</v>
      </c>
      <c r="B879" s="6">
        <f>TITRES_STAT!C882</f>
        <v>8.65</v>
      </c>
      <c r="C879" s="6">
        <f>TITRES_STAT!D882</f>
        <v>4.6917999999999997</v>
      </c>
      <c r="D879" s="6">
        <f>TITRES_STAT!E882</f>
        <v>0</v>
      </c>
      <c r="E879" s="2">
        <f t="shared" si="52"/>
        <v>197516</v>
      </c>
      <c r="F879" s="6" t="str">
        <f t="shared" si="55"/>
        <v>BULLISH</v>
      </c>
      <c r="G879" s="6" t="str">
        <f t="shared" si="54"/>
        <v>WEAK</v>
      </c>
      <c r="H879" s="6" t="str">
        <f t="shared" si="53"/>
        <v>CONFIRMED BULLISH</v>
      </c>
    </row>
    <row r="880" spans="1:8" ht="13.5" x14ac:dyDescent="0.25">
      <c r="A880" s="3">
        <f>TITRES_STAT!B883</f>
        <v>43284</v>
      </c>
      <c r="B880" s="6">
        <f>TITRES_STAT!C883</f>
        <v>8.6999999999999993</v>
      </c>
      <c r="C880" s="6">
        <f>TITRES_STAT!D883</f>
        <v>4.7190000000000003</v>
      </c>
      <c r="D880" s="6">
        <f>TITRES_STAT!E883</f>
        <v>200</v>
      </c>
      <c r="E880" s="2">
        <f t="shared" si="52"/>
        <v>197716</v>
      </c>
      <c r="F880" s="6" t="str">
        <f t="shared" si="55"/>
        <v>BULLISH</v>
      </c>
      <c r="G880" s="6" t="str">
        <f t="shared" si="54"/>
        <v>WEAK</v>
      </c>
      <c r="H880" s="6" t="str">
        <f t="shared" si="53"/>
        <v>CONFIRMED BULLISH</v>
      </c>
    </row>
    <row r="881" spans="1:8" ht="13.5" x14ac:dyDescent="0.25">
      <c r="A881" s="3">
        <f>TITRES_STAT!B884</f>
        <v>43285</v>
      </c>
      <c r="B881" s="6">
        <f>TITRES_STAT!C884</f>
        <v>8.69</v>
      </c>
      <c r="C881" s="6">
        <f>TITRES_STAT!D884</f>
        <v>4.7134999999999998</v>
      </c>
      <c r="D881" s="6">
        <f>TITRES_STAT!E884</f>
        <v>500</v>
      </c>
      <c r="E881" s="2">
        <f t="shared" si="52"/>
        <v>197216</v>
      </c>
      <c r="F881" s="6" t="str">
        <f t="shared" si="55"/>
        <v>BULLISH</v>
      </c>
      <c r="G881" s="6" t="str">
        <f t="shared" si="54"/>
        <v>NEUTRAL</v>
      </c>
      <c r="H881" s="6" t="str">
        <f t="shared" si="53"/>
        <v>CONFIRMED BULLISH</v>
      </c>
    </row>
    <row r="882" spans="1:8" ht="13.5" x14ac:dyDescent="0.25">
      <c r="A882" s="3">
        <f>TITRES_STAT!B885</f>
        <v>43286</v>
      </c>
      <c r="B882" s="6">
        <f>TITRES_STAT!C885</f>
        <v>8.69</v>
      </c>
      <c r="C882" s="6">
        <f>TITRES_STAT!D885</f>
        <v>4.7134999999999998</v>
      </c>
      <c r="D882" s="6">
        <f>TITRES_STAT!E885</f>
        <v>0</v>
      </c>
      <c r="E882" s="2">
        <f t="shared" si="52"/>
        <v>197216</v>
      </c>
      <c r="F882" s="6" t="str">
        <f t="shared" si="55"/>
        <v>BULLISH</v>
      </c>
      <c r="G882" s="6" t="str">
        <f t="shared" si="54"/>
        <v>NEUTRAL</v>
      </c>
      <c r="H882" s="6" t="str">
        <f t="shared" si="53"/>
        <v>CONFIRMED BULLISH</v>
      </c>
    </row>
    <row r="883" spans="1:8" ht="13.5" x14ac:dyDescent="0.25">
      <c r="A883" s="3">
        <f>TITRES_STAT!B886</f>
        <v>43287</v>
      </c>
      <c r="B883" s="6">
        <f>TITRES_STAT!C886</f>
        <v>8.68</v>
      </c>
      <c r="C883" s="6">
        <f>TITRES_STAT!D886</f>
        <v>4.7081</v>
      </c>
      <c r="D883" s="6">
        <f>TITRES_STAT!E886</f>
        <v>931</v>
      </c>
      <c r="E883" s="2">
        <f t="shared" si="52"/>
        <v>196285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BEARISH DIVERGENCE</v>
      </c>
    </row>
    <row r="884" spans="1:8" ht="13.5" x14ac:dyDescent="0.25">
      <c r="A884" s="3">
        <f>TITRES_STAT!B887</f>
        <v>43290</v>
      </c>
      <c r="B884" s="6">
        <f>TITRES_STAT!C887</f>
        <v>8.68</v>
      </c>
      <c r="C884" s="6">
        <f>TITRES_STAT!D887</f>
        <v>4.7081</v>
      </c>
      <c r="D884" s="6">
        <f>TITRES_STAT!E887</f>
        <v>0</v>
      </c>
      <c r="E884" s="2">
        <f t="shared" si="52"/>
        <v>196285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BEARISH DIVERGENCE</v>
      </c>
    </row>
    <row r="885" spans="1:8" ht="13.5" x14ac:dyDescent="0.25">
      <c r="A885" s="3">
        <f>TITRES_STAT!B888</f>
        <v>43291</v>
      </c>
      <c r="B885" s="6">
        <f>TITRES_STAT!C888</f>
        <v>8.68</v>
      </c>
      <c r="C885" s="6">
        <f>TITRES_STAT!D888</f>
        <v>4.7081</v>
      </c>
      <c r="D885" s="6">
        <f>TITRES_STAT!E888</f>
        <v>0</v>
      </c>
      <c r="E885" s="2">
        <f t="shared" si="52"/>
        <v>196285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8.68</v>
      </c>
      <c r="C886" s="6">
        <f>TITRES_STAT!D889</f>
        <v>4.7081</v>
      </c>
      <c r="D886" s="6">
        <f>TITRES_STAT!E889</f>
        <v>0</v>
      </c>
      <c r="E886" s="2">
        <f t="shared" si="52"/>
        <v>196285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43293</v>
      </c>
      <c r="B887" s="6">
        <f>TITRES_STAT!C890</f>
        <v>8.65</v>
      </c>
      <c r="C887" s="6">
        <f>TITRES_STAT!D890</f>
        <v>4.6917999999999997</v>
      </c>
      <c r="D887" s="6">
        <f>TITRES_STAT!E890</f>
        <v>878</v>
      </c>
      <c r="E887" s="2">
        <f t="shared" si="52"/>
        <v>195407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43294</v>
      </c>
      <c r="B888" s="6">
        <f>TITRES_STAT!C891</f>
        <v>8.65</v>
      </c>
      <c r="C888" s="6">
        <f>TITRES_STAT!D891</f>
        <v>4.6917999999999997</v>
      </c>
      <c r="D888" s="6">
        <f>TITRES_STAT!E891</f>
        <v>0</v>
      </c>
      <c r="E888" s="2">
        <f t="shared" si="52"/>
        <v>195407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8.4</v>
      </c>
      <c r="C889" s="6">
        <f>TITRES_STAT!D892</f>
        <v>4.5561999999999996</v>
      </c>
      <c r="D889" s="6">
        <f>TITRES_STAT!E892</f>
        <v>2397</v>
      </c>
      <c r="E889" s="2">
        <f t="shared" si="52"/>
        <v>193010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8.4</v>
      </c>
      <c r="C890" s="6">
        <f>TITRES_STAT!D893</f>
        <v>4.5561999999999996</v>
      </c>
      <c r="D890" s="6">
        <f>TITRES_STAT!E893</f>
        <v>0</v>
      </c>
      <c r="E890" s="2">
        <f t="shared" si="52"/>
        <v>193010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43299</v>
      </c>
      <c r="B891" s="6">
        <f>TITRES_STAT!C894</f>
        <v>8.6</v>
      </c>
      <c r="C891" s="6">
        <f>TITRES_STAT!D894</f>
        <v>4.6646999999999998</v>
      </c>
      <c r="D891" s="6">
        <f>TITRES_STAT!E894</f>
        <v>8455</v>
      </c>
      <c r="E891" s="2">
        <f t="shared" si="52"/>
        <v>201465</v>
      </c>
      <c r="F891" s="6" t="str">
        <f t="shared" si="55"/>
        <v>BULLISH</v>
      </c>
      <c r="G891" s="6" t="str">
        <f t="shared" si="54"/>
        <v>STRONG</v>
      </c>
      <c r="H891" s="6" t="str">
        <f t="shared" si="53"/>
        <v>BULLISH DIVERGENCE</v>
      </c>
    </row>
    <row r="892" spans="1:8" ht="13.5" x14ac:dyDescent="0.25">
      <c r="A892" s="3">
        <f>TITRES_STAT!B895</f>
        <v>43300</v>
      </c>
      <c r="B892" s="6">
        <f>TITRES_STAT!C895</f>
        <v>8.6</v>
      </c>
      <c r="C892" s="6">
        <f>TITRES_STAT!D895</f>
        <v>4.6646999999999998</v>
      </c>
      <c r="D892" s="6">
        <f>TITRES_STAT!E895</f>
        <v>0</v>
      </c>
      <c r="E892" s="2">
        <f t="shared" si="52"/>
        <v>201465</v>
      </c>
      <c r="F892" s="6" t="str">
        <f t="shared" si="55"/>
        <v>BULLISH</v>
      </c>
      <c r="G892" s="6" t="str">
        <f t="shared" si="54"/>
        <v>STRONG</v>
      </c>
      <c r="H892" s="6" t="str">
        <f t="shared" si="53"/>
        <v>BULLISH DIVERGENCE</v>
      </c>
    </row>
    <row r="893" spans="1:8" ht="13.5" x14ac:dyDescent="0.25">
      <c r="A893" s="3">
        <f>TITRES_STAT!B896</f>
        <v>43301</v>
      </c>
      <c r="B893" s="6">
        <f>TITRES_STAT!C896</f>
        <v>8.5</v>
      </c>
      <c r="C893" s="6">
        <f>TITRES_STAT!D896</f>
        <v>4.6105</v>
      </c>
      <c r="D893" s="6">
        <f>TITRES_STAT!E896</f>
        <v>150</v>
      </c>
      <c r="E893" s="2">
        <f t="shared" si="52"/>
        <v>201315</v>
      </c>
      <c r="F893" s="6" t="str">
        <f t="shared" si="55"/>
        <v>BULLISH</v>
      </c>
      <c r="G893" s="6" t="str">
        <f t="shared" si="54"/>
        <v>STRONG</v>
      </c>
      <c r="H893" s="6" t="str">
        <f t="shared" si="53"/>
        <v>BULLISH DIVERGENCE</v>
      </c>
    </row>
    <row r="894" spans="1:8" ht="13.5" x14ac:dyDescent="0.25">
      <c r="A894" s="3">
        <f>TITRES_STAT!B897</f>
        <v>43304</v>
      </c>
      <c r="B894" s="6">
        <f>TITRES_STAT!C897</f>
        <v>8.5</v>
      </c>
      <c r="C894" s="6">
        <f>TITRES_STAT!D897</f>
        <v>4.6105</v>
      </c>
      <c r="D894" s="6">
        <f>TITRES_STAT!E897</f>
        <v>0</v>
      </c>
      <c r="E894" s="2">
        <f t="shared" si="52"/>
        <v>201315</v>
      </c>
      <c r="F894" s="6" t="str">
        <f t="shared" si="55"/>
        <v>BULLISH</v>
      </c>
      <c r="G894" s="6" t="str">
        <f t="shared" si="54"/>
        <v>STRONG</v>
      </c>
      <c r="H894" s="6" t="str">
        <f t="shared" si="53"/>
        <v>CONFIRMED BULLISH</v>
      </c>
    </row>
    <row r="895" spans="1:8" ht="13.5" x14ac:dyDescent="0.25">
      <c r="A895" s="3">
        <f>TITRES_STAT!B898</f>
        <v>43305</v>
      </c>
      <c r="B895" s="6">
        <f>TITRES_STAT!C898</f>
        <v>8.5</v>
      </c>
      <c r="C895" s="6">
        <f>TITRES_STAT!D898</f>
        <v>4.6105</v>
      </c>
      <c r="D895" s="6">
        <f>TITRES_STAT!E898</f>
        <v>6250</v>
      </c>
      <c r="E895" s="2">
        <f t="shared" si="52"/>
        <v>201315</v>
      </c>
      <c r="F895" s="6" t="str">
        <f t="shared" si="55"/>
        <v>BULLISH</v>
      </c>
      <c r="G895" s="6" t="str">
        <f t="shared" si="54"/>
        <v>STRONG</v>
      </c>
      <c r="H895" s="6" t="str">
        <f t="shared" si="53"/>
        <v>CONFIRMED BULLISH</v>
      </c>
    </row>
    <row r="896" spans="1:8" ht="13.5" x14ac:dyDescent="0.25">
      <c r="A896" s="3">
        <f>TITRES_STAT!B899</f>
        <v>43307</v>
      </c>
      <c r="B896" s="6">
        <f>TITRES_STAT!C899</f>
        <v>8.5</v>
      </c>
      <c r="C896" s="6">
        <f>TITRES_STAT!D899</f>
        <v>4.6105</v>
      </c>
      <c r="D896" s="6">
        <f>TITRES_STAT!E899</f>
        <v>0</v>
      </c>
      <c r="E896" s="2">
        <f t="shared" si="52"/>
        <v>201315</v>
      </c>
      <c r="F896" s="6" t="str">
        <f t="shared" si="55"/>
        <v>BEARISH</v>
      </c>
      <c r="G896" s="6" t="str">
        <f t="shared" si="54"/>
        <v>NEUTRAL</v>
      </c>
      <c r="H896" s="6" t="str">
        <f t="shared" si="53"/>
        <v>CONFIRMED BEARISH</v>
      </c>
    </row>
    <row r="897" spans="1:8" ht="13.5" x14ac:dyDescent="0.25">
      <c r="A897" s="3">
        <f>TITRES_STAT!B900</f>
        <v>43308</v>
      </c>
      <c r="B897" s="6">
        <f>TITRES_STAT!C900</f>
        <v>8.5</v>
      </c>
      <c r="C897" s="6">
        <f>TITRES_STAT!D900</f>
        <v>4.6105</v>
      </c>
      <c r="D897" s="6">
        <f>TITRES_STAT!E900</f>
        <v>6100</v>
      </c>
      <c r="E897" s="2">
        <f t="shared" si="52"/>
        <v>201315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8.5</v>
      </c>
      <c r="C898" s="6">
        <f>TITRES_STAT!D901</f>
        <v>4.6105</v>
      </c>
      <c r="D898" s="6">
        <f>TITRES_STAT!E901</f>
        <v>0</v>
      </c>
      <c r="E898" s="2">
        <f t="shared" si="52"/>
        <v>201315</v>
      </c>
      <c r="F898" s="6" t="str">
        <f t="shared" si="55"/>
        <v>NEUTRAL</v>
      </c>
      <c r="G898" s="6" t="str">
        <f t="shared" si="54"/>
        <v>NEUTRAL</v>
      </c>
      <c r="H898" s="6" t="str">
        <f t="shared" si="53"/>
        <v>NEUTRAL</v>
      </c>
    </row>
    <row r="899" spans="1:8" ht="13.5" x14ac:dyDescent="0.25">
      <c r="A899" s="3">
        <f>TITRES_STAT!B902</f>
        <v>43312</v>
      </c>
      <c r="B899" s="6">
        <f>TITRES_STAT!C902</f>
        <v>8.5</v>
      </c>
      <c r="C899" s="6">
        <f>TITRES_STAT!D902</f>
        <v>4.6105</v>
      </c>
      <c r="D899" s="6">
        <f>TITRES_STAT!E902</f>
        <v>618</v>
      </c>
      <c r="E899" s="2">
        <f t="shared" si="52"/>
        <v>201315</v>
      </c>
      <c r="F899" s="6" t="str">
        <f t="shared" si="55"/>
        <v>NEUTRAL</v>
      </c>
      <c r="G899" s="6" t="str">
        <f t="shared" si="54"/>
        <v>NEUTRAL</v>
      </c>
      <c r="H899" s="6" t="str">
        <f t="shared" si="53"/>
        <v>NEUTRAL</v>
      </c>
    </row>
    <row r="900" spans="1:8" ht="13.5" x14ac:dyDescent="0.25">
      <c r="A900" s="3">
        <f>TITRES_STAT!B903</f>
        <v>43313</v>
      </c>
      <c r="B900" s="6">
        <f>TITRES_STAT!C903</f>
        <v>8.5</v>
      </c>
      <c r="C900" s="6">
        <f>TITRES_STAT!D903</f>
        <v>4.6105</v>
      </c>
      <c r="D900" s="6">
        <f>TITRES_STAT!E903</f>
        <v>69</v>
      </c>
      <c r="E900" s="2">
        <f t="shared" ref="E900:E963" si="56">IF(B900&gt;B899, E899+D900, IF(B900&lt;B899, E899-D900, E899))</f>
        <v>201315</v>
      </c>
      <c r="F900" s="6" t="str">
        <f t="shared" si="55"/>
        <v>NEUTRAL</v>
      </c>
      <c r="G900" s="6" t="str">
        <f t="shared" si="54"/>
        <v>NEUTRAL</v>
      </c>
      <c r="H900" s="6" t="str">
        <f t="shared" si="53"/>
        <v>NEUTRAL</v>
      </c>
    </row>
    <row r="901" spans="1:8" ht="13.5" x14ac:dyDescent="0.25">
      <c r="A901" s="3">
        <f>TITRES_STAT!B904</f>
        <v>43314</v>
      </c>
      <c r="B901" s="6">
        <f>TITRES_STAT!C904</f>
        <v>8.5</v>
      </c>
      <c r="C901" s="6">
        <f>TITRES_STAT!D904</f>
        <v>4.6105</v>
      </c>
      <c r="D901" s="6">
        <f>TITRES_STAT!E904</f>
        <v>0</v>
      </c>
      <c r="E901" s="2">
        <f t="shared" si="56"/>
        <v>201315</v>
      </c>
      <c r="F901" s="6" t="str">
        <f t="shared" si="55"/>
        <v>NEUTRAL</v>
      </c>
      <c r="G901" s="6" t="str">
        <f t="shared" si="54"/>
        <v>NEUTRAL</v>
      </c>
      <c r="H901" s="6" t="str">
        <f t="shared" si="53"/>
        <v>NEUTRAL</v>
      </c>
    </row>
    <row r="902" spans="1:8" ht="13.5" x14ac:dyDescent="0.25">
      <c r="A902" s="3">
        <f>TITRES_STAT!B905</f>
        <v>43315</v>
      </c>
      <c r="B902" s="6">
        <f>TITRES_STAT!C905</f>
        <v>8.69</v>
      </c>
      <c r="C902" s="6">
        <f>TITRES_STAT!D905</f>
        <v>4.7134999999999998</v>
      </c>
      <c r="D902" s="6">
        <f>TITRES_STAT!E905</f>
        <v>1</v>
      </c>
      <c r="E902" s="2">
        <f t="shared" si="56"/>
        <v>201316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6">
        <f>TITRES_STAT!C906</f>
        <v>8.5</v>
      </c>
      <c r="C903" s="6">
        <f>TITRES_STAT!D906</f>
        <v>4.6105</v>
      </c>
      <c r="D903" s="6">
        <f>TITRES_STAT!E906</f>
        <v>200</v>
      </c>
      <c r="E903" s="2">
        <f t="shared" si="56"/>
        <v>201116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NEUTRAL</v>
      </c>
    </row>
    <row r="904" spans="1:8" ht="13.5" x14ac:dyDescent="0.25">
      <c r="A904" s="3">
        <f>TITRES_STAT!B907</f>
        <v>43319</v>
      </c>
      <c r="B904" s="6">
        <f>TITRES_STAT!C907</f>
        <v>8.5</v>
      </c>
      <c r="C904" s="6">
        <f>TITRES_STAT!D907</f>
        <v>4.6105</v>
      </c>
      <c r="D904" s="6">
        <f>TITRES_STAT!E907</f>
        <v>100</v>
      </c>
      <c r="E904" s="2">
        <f t="shared" si="56"/>
        <v>201116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NEUTRAL</v>
      </c>
    </row>
    <row r="905" spans="1:8" ht="13.5" x14ac:dyDescent="0.25">
      <c r="A905" s="3">
        <f>TITRES_STAT!B908</f>
        <v>43320</v>
      </c>
      <c r="B905" s="6">
        <f>TITRES_STAT!C908</f>
        <v>8.49</v>
      </c>
      <c r="C905" s="6">
        <f>TITRES_STAT!D908</f>
        <v>4.6051000000000002</v>
      </c>
      <c r="D905" s="6">
        <f>TITRES_STAT!E908</f>
        <v>100</v>
      </c>
      <c r="E905" s="2">
        <f t="shared" si="56"/>
        <v>201016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CONFIRMED BEARISH</v>
      </c>
    </row>
    <row r="906" spans="1:8" ht="13.5" x14ac:dyDescent="0.25">
      <c r="A906" s="3">
        <f>TITRES_STAT!B909</f>
        <v>43321</v>
      </c>
      <c r="B906" s="6">
        <f>TITRES_STAT!C909</f>
        <v>8.49</v>
      </c>
      <c r="C906" s="6">
        <f>TITRES_STAT!D909</f>
        <v>4.6051000000000002</v>
      </c>
      <c r="D906" s="6">
        <f>TITRES_STAT!E909</f>
        <v>0</v>
      </c>
      <c r="E906" s="2">
        <f t="shared" si="56"/>
        <v>201016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CONFIRMED BEARISH</v>
      </c>
    </row>
    <row r="907" spans="1:8" ht="13.5" x14ac:dyDescent="0.25">
      <c r="A907" s="3">
        <f>TITRES_STAT!B910</f>
        <v>43322</v>
      </c>
      <c r="B907" s="6">
        <f>TITRES_STAT!C910</f>
        <v>8.49</v>
      </c>
      <c r="C907" s="6">
        <f>TITRES_STAT!D910</f>
        <v>4.6051000000000002</v>
      </c>
      <c r="D907" s="6">
        <f>TITRES_STAT!E910</f>
        <v>150</v>
      </c>
      <c r="E907" s="2">
        <f t="shared" si="56"/>
        <v>201016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8.49</v>
      </c>
      <c r="C908" s="6">
        <f>TITRES_STAT!D911</f>
        <v>4.6051000000000002</v>
      </c>
      <c r="D908" s="6">
        <f>TITRES_STAT!E911</f>
        <v>50</v>
      </c>
      <c r="E908" s="2">
        <f t="shared" si="56"/>
        <v>201016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8.49</v>
      </c>
      <c r="C909" s="6">
        <f>TITRES_STAT!D912</f>
        <v>4.6051000000000002</v>
      </c>
      <c r="D909" s="6">
        <f>TITRES_STAT!E912</f>
        <v>0</v>
      </c>
      <c r="E909" s="2">
        <f t="shared" si="56"/>
        <v>201016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CONFIRMED BEARISH</v>
      </c>
    </row>
    <row r="910" spans="1:8" ht="13.5" x14ac:dyDescent="0.25">
      <c r="A910" s="3">
        <f>TITRES_STAT!B913</f>
        <v>43328</v>
      </c>
      <c r="B910" s="6">
        <f>TITRES_STAT!C913</f>
        <v>8.49</v>
      </c>
      <c r="C910" s="6">
        <f>TITRES_STAT!D913</f>
        <v>4.6051000000000002</v>
      </c>
      <c r="D910" s="6">
        <f>TITRES_STAT!E913</f>
        <v>0</v>
      </c>
      <c r="E910" s="2">
        <f t="shared" si="56"/>
        <v>201016</v>
      </c>
      <c r="F910" s="6" t="str">
        <f t="shared" si="59"/>
        <v>NEUTRAL</v>
      </c>
      <c r="G910" s="6" t="str">
        <f t="shared" si="58"/>
        <v>NEUTRAL</v>
      </c>
      <c r="H910" s="6" t="str">
        <f t="shared" si="57"/>
        <v>NEUTRAL</v>
      </c>
    </row>
    <row r="911" spans="1:8" ht="13.5" x14ac:dyDescent="0.25">
      <c r="A911" s="3">
        <f>TITRES_STAT!B914</f>
        <v>43329</v>
      </c>
      <c r="B911" s="6">
        <f>TITRES_STAT!C914</f>
        <v>8.49</v>
      </c>
      <c r="C911" s="6">
        <f>TITRES_STAT!D914</f>
        <v>4.6051000000000002</v>
      </c>
      <c r="D911" s="6">
        <f>TITRES_STAT!E914</f>
        <v>0</v>
      </c>
      <c r="E911" s="2">
        <f t="shared" si="56"/>
        <v>201016</v>
      </c>
      <c r="F911" s="6" t="str">
        <f t="shared" si="59"/>
        <v>NEUTRAL</v>
      </c>
      <c r="G911" s="6" t="str">
        <f t="shared" si="58"/>
        <v>NEUTRAL</v>
      </c>
      <c r="H911" s="6" t="str">
        <f t="shared" si="57"/>
        <v>NEUTRAL</v>
      </c>
    </row>
    <row r="912" spans="1:8" ht="13.5" x14ac:dyDescent="0.25">
      <c r="A912" s="3">
        <f>TITRES_STAT!B915</f>
        <v>43332</v>
      </c>
      <c r="B912" s="6">
        <f>TITRES_STAT!C915</f>
        <v>8.49</v>
      </c>
      <c r="C912" s="6">
        <f>TITRES_STAT!D915</f>
        <v>4.6051000000000002</v>
      </c>
      <c r="D912" s="6">
        <f>TITRES_STAT!E915</f>
        <v>0</v>
      </c>
      <c r="E912" s="2">
        <f t="shared" si="56"/>
        <v>201016</v>
      </c>
      <c r="F912" s="6" t="str">
        <f t="shared" si="59"/>
        <v>NEUTRAL</v>
      </c>
      <c r="G912" s="6" t="str">
        <f t="shared" si="58"/>
        <v>NEUTRAL</v>
      </c>
      <c r="H912" s="6" t="str">
        <f t="shared" si="57"/>
        <v>NEUTRAL</v>
      </c>
    </row>
    <row r="913" spans="1:8" ht="13.5" x14ac:dyDescent="0.25">
      <c r="A913" s="3">
        <f>TITRES_STAT!B916</f>
        <v>43335</v>
      </c>
      <c r="B913" s="6">
        <f>TITRES_STAT!C916</f>
        <v>8.49</v>
      </c>
      <c r="C913" s="6">
        <f>TITRES_STAT!D916</f>
        <v>4.6051000000000002</v>
      </c>
      <c r="D913" s="6">
        <f>TITRES_STAT!E916</f>
        <v>0</v>
      </c>
      <c r="E913" s="2">
        <f t="shared" si="56"/>
        <v>201016</v>
      </c>
      <c r="F913" s="6" t="str">
        <f t="shared" si="59"/>
        <v>NEUTRAL</v>
      </c>
      <c r="G913" s="6" t="str">
        <f t="shared" si="58"/>
        <v>NEUTRAL</v>
      </c>
      <c r="H913" s="6" t="str">
        <f t="shared" si="57"/>
        <v>NEUTRAL</v>
      </c>
    </row>
    <row r="914" spans="1:8" ht="13.5" x14ac:dyDescent="0.25">
      <c r="A914" s="3">
        <f>TITRES_STAT!B917</f>
        <v>43336</v>
      </c>
      <c r="B914" s="6">
        <f>TITRES_STAT!C917</f>
        <v>8.49</v>
      </c>
      <c r="C914" s="6">
        <f>TITRES_STAT!D917</f>
        <v>4.6051000000000002</v>
      </c>
      <c r="D914" s="6">
        <f>TITRES_STAT!E917</f>
        <v>0</v>
      </c>
      <c r="E914" s="2">
        <f t="shared" si="56"/>
        <v>201016</v>
      </c>
      <c r="F914" s="6" t="str">
        <f t="shared" si="59"/>
        <v>NEUTRAL</v>
      </c>
      <c r="G914" s="6" t="str">
        <f t="shared" si="58"/>
        <v>NEUTRAL</v>
      </c>
      <c r="H914" s="6" t="str">
        <f t="shared" si="57"/>
        <v>NEUTRAL</v>
      </c>
    </row>
    <row r="915" spans="1:8" ht="13.5" x14ac:dyDescent="0.25">
      <c r="A915" s="3">
        <f>TITRES_STAT!B918</f>
        <v>43339</v>
      </c>
      <c r="B915" s="6">
        <f>TITRES_STAT!C918</f>
        <v>8.49</v>
      </c>
      <c r="C915" s="6">
        <f>TITRES_STAT!D918</f>
        <v>4.6051000000000002</v>
      </c>
      <c r="D915" s="6">
        <f>TITRES_STAT!E918</f>
        <v>0</v>
      </c>
      <c r="E915" s="2">
        <f t="shared" si="56"/>
        <v>201016</v>
      </c>
      <c r="F915" s="6" t="str">
        <f t="shared" si="59"/>
        <v>NEUTRAL</v>
      </c>
      <c r="G915" s="6" t="str">
        <f t="shared" si="58"/>
        <v>NEUTRAL</v>
      </c>
      <c r="H915" s="6" t="str">
        <f t="shared" si="57"/>
        <v>NEUTRAL</v>
      </c>
    </row>
    <row r="916" spans="1:8" ht="13.5" x14ac:dyDescent="0.25">
      <c r="A916" s="3">
        <f>TITRES_STAT!B919</f>
        <v>43340</v>
      </c>
      <c r="B916" s="6">
        <f>TITRES_STAT!C919</f>
        <v>8.49</v>
      </c>
      <c r="C916" s="6">
        <f>TITRES_STAT!D919</f>
        <v>4.6051000000000002</v>
      </c>
      <c r="D916" s="6">
        <f>TITRES_STAT!E919</f>
        <v>0</v>
      </c>
      <c r="E916" s="2">
        <f t="shared" si="56"/>
        <v>201016</v>
      </c>
      <c r="F916" s="6" t="str">
        <f t="shared" si="59"/>
        <v>NEUTRAL</v>
      </c>
      <c r="G916" s="6" t="str">
        <f t="shared" si="58"/>
        <v>NEUTRAL</v>
      </c>
      <c r="H916" s="6" t="str">
        <f t="shared" si="57"/>
        <v>NEUTRAL</v>
      </c>
    </row>
    <row r="917" spans="1:8" ht="13.5" x14ac:dyDescent="0.25">
      <c r="A917" s="3">
        <f>TITRES_STAT!B920</f>
        <v>43341</v>
      </c>
      <c r="B917" s="6">
        <f>TITRES_STAT!C920</f>
        <v>8.49</v>
      </c>
      <c r="C917" s="6">
        <f>TITRES_STAT!D920</f>
        <v>4.6051000000000002</v>
      </c>
      <c r="D917" s="6">
        <f>TITRES_STAT!E920</f>
        <v>0</v>
      </c>
      <c r="E917" s="2">
        <f t="shared" si="56"/>
        <v>201016</v>
      </c>
      <c r="F917" s="6" t="str">
        <f t="shared" si="59"/>
        <v>NEUTRAL</v>
      </c>
      <c r="G917" s="6" t="str">
        <f t="shared" si="58"/>
        <v>NEUTRAL</v>
      </c>
      <c r="H917" s="6" t="str">
        <f t="shared" si="57"/>
        <v>NEUTRAL</v>
      </c>
    </row>
    <row r="918" spans="1:8" ht="13.5" x14ac:dyDescent="0.25">
      <c r="A918" s="3">
        <f>TITRES_STAT!B921</f>
        <v>43342</v>
      </c>
      <c r="B918" s="6">
        <f>TITRES_STAT!C921</f>
        <v>8.49</v>
      </c>
      <c r="C918" s="6">
        <f>TITRES_STAT!D921</f>
        <v>4.6051000000000002</v>
      </c>
      <c r="D918" s="6">
        <f>TITRES_STAT!E921</f>
        <v>151</v>
      </c>
      <c r="E918" s="2">
        <f t="shared" si="56"/>
        <v>201016</v>
      </c>
      <c r="F918" s="6" t="str">
        <f t="shared" si="59"/>
        <v>NEUTRAL</v>
      </c>
      <c r="G918" s="6" t="str">
        <f t="shared" si="58"/>
        <v>NEUTRAL</v>
      </c>
      <c r="H918" s="6" t="str">
        <f t="shared" si="57"/>
        <v>NEUTRAL</v>
      </c>
    </row>
    <row r="919" spans="1:8" ht="13.5" x14ac:dyDescent="0.25">
      <c r="A919" s="3">
        <f>TITRES_STAT!B922</f>
        <v>43343</v>
      </c>
      <c r="B919" s="6">
        <f>TITRES_STAT!C922</f>
        <v>8.49</v>
      </c>
      <c r="C919" s="6">
        <f>TITRES_STAT!D922</f>
        <v>4.6051000000000002</v>
      </c>
      <c r="D919" s="6">
        <f>TITRES_STAT!E922</f>
        <v>0</v>
      </c>
      <c r="E919" s="2">
        <f t="shared" si="56"/>
        <v>201016</v>
      </c>
      <c r="F919" s="6" t="str">
        <f t="shared" si="59"/>
        <v>NEUTRAL</v>
      </c>
      <c r="G919" s="6" t="str">
        <f t="shared" si="58"/>
        <v>NEUTRAL</v>
      </c>
      <c r="H919" s="6" t="str">
        <f t="shared" si="57"/>
        <v>NEUTRAL</v>
      </c>
    </row>
    <row r="920" spans="1:8" ht="13.5" x14ac:dyDescent="0.25">
      <c r="A920" s="3">
        <f>TITRES_STAT!B923</f>
        <v>43346</v>
      </c>
      <c r="B920" s="6">
        <f>TITRES_STAT!C923</f>
        <v>8.49</v>
      </c>
      <c r="C920" s="6">
        <f>TITRES_STAT!D923</f>
        <v>4.6051000000000002</v>
      </c>
      <c r="D920" s="6">
        <f>TITRES_STAT!E923</f>
        <v>0</v>
      </c>
      <c r="E920" s="2">
        <f t="shared" si="56"/>
        <v>201016</v>
      </c>
      <c r="F920" s="6" t="str">
        <f t="shared" si="59"/>
        <v>NEUTRAL</v>
      </c>
      <c r="G920" s="6" t="str">
        <f t="shared" si="58"/>
        <v>NEUTRAL</v>
      </c>
      <c r="H920" s="6" t="str">
        <f t="shared" si="57"/>
        <v>NEUTRAL</v>
      </c>
    </row>
    <row r="921" spans="1:8" ht="13.5" x14ac:dyDescent="0.25">
      <c r="A921" s="3">
        <f>TITRES_STAT!B924</f>
        <v>43347</v>
      </c>
      <c r="B921" s="6">
        <f>TITRES_STAT!C924</f>
        <v>8.4</v>
      </c>
      <c r="C921" s="6">
        <f>TITRES_STAT!D924</f>
        <v>4.5561999999999996</v>
      </c>
      <c r="D921" s="6">
        <f>TITRES_STAT!E924</f>
        <v>293</v>
      </c>
      <c r="E921" s="2">
        <f t="shared" si="56"/>
        <v>200723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8.4</v>
      </c>
      <c r="C922" s="6">
        <f>TITRES_STAT!D925</f>
        <v>4.5561999999999996</v>
      </c>
      <c r="D922" s="6">
        <f>TITRES_STAT!E925</f>
        <v>0</v>
      </c>
      <c r="E922" s="2">
        <f t="shared" si="56"/>
        <v>200723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8.4</v>
      </c>
      <c r="C923" s="6">
        <f>TITRES_STAT!D926</f>
        <v>4.5561999999999996</v>
      </c>
      <c r="D923" s="6">
        <f>TITRES_STAT!E926</f>
        <v>0</v>
      </c>
      <c r="E923" s="2">
        <f t="shared" si="56"/>
        <v>200723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8.1999999999999993</v>
      </c>
      <c r="C924" s="6">
        <f>TITRES_STAT!D927</f>
        <v>4.4478</v>
      </c>
      <c r="D924" s="6">
        <f>TITRES_STAT!E927</f>
        <v>251</v>
      </c>
      <c r="E924" s="2">
        <f t="shared" si="56"/>
        <v>200472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8.15</v>
      </c>
      <c r="C925" s="6">
        <f>TITRES_STAT!D928</f>
        <v>4.4206000000000003</v>
      </c>
      <c r="D925" s="6">
        <f>TITRES_STAT!E928</f>
        <v>224</v>
      </c>
      <c r="E925" s="2">
        <f t="shared" si="56"/>
        <v>200248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CONFIRMED BEARISH</v>
      </c>
    </row>
    <row r="926" spans="1:8" ht="13.5" x14ac:dyDescent="0.25">
      <c r="A926" s="3">
        <f>TITRES_STAT!B929</f>
        <v>43355</v>
      </c>
      <c r="B926" s="6">
        <f>TITRES_STAT!C929</f>
        <v>8.1999999999999993</v>
      </c>
      <c r="C926" s="6">
        <f>TITRES_STAT!D929</f>
        <v>4.4478</v>
      </c>
      <c r="D926" s="6">
        <f>TITRES_STAT!E929</f>
        <v>326</v>
      </c>
      <c r="E926" s="2">
        <f t="shared" si="56"/>
        <v>200574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43356</v>
      </c>
      <c r="B927" s="6">
        <f>TITRES_STAT!C930</f>
        <v>8.1</v>
      </c>
      <c r="C927" s="6">
        <f>TITRES_STAT!D930</f>
        <v>4.3935000000000004</v>
      </c>
      <c r="D927" s="6">
        <f>TITRES_STAT!E930</f>
        <v>148</v>
      </c>
      <c r="E927" s="2">
        <f t="shared" si="56"/>
        <v>200426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CONFIRMED BEARISH</v>
      </c>
    </row>
    <row r="928" spans="1:8" ht="13.5" x14ac:dyDescent="0.25">
      <c r="A928" s="3">
        <f>TITRES_STAT!B931</f>
        <v>43357</v>
      </c>
      <c r="B928" s="6">
        <f>TITRES_STAT!C931</f>
        <v>8.1</v>
      </c>
      <c r="C928" s="6">
        <f>TITRES_STAT!D931</f>
        <v>4.3935000000000004</v>
      </c>
      <c r="D928" s="6">
        <f>TITRES_STAT!E931</f>
        <v>0</v>
      </c>
      <c r="E928" s="2">
        <f t="shared" si="56"/>
        <v>200426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8.1</v>
      </c>
      <c r="C929" s="6">
        <f>TITRES_STAT!D932</f>
        <v>4.3935000000000004</v>
      </c>
      <c r="D929" s="6">
        <f>TITRES_STAT!E932</f>
        <v>168</v>
      </c>
      <c r="E929" s="2">
        <f t="shared" si="56"/>
        <v>200426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8.1</v>
      </c>
      <c r="C930" s="6">
        <f>TITRES_STAT!D933</f>
        <v>4.3935000000000004</v>
      </c>
      <c r="D930" s="6">
        <f>TITRES_STAT!E933</f>
        <v>0</v>
      </c>
      <c r="E930" s="2">
        <f t="shared" si="56"/>
        <v>200426</v>
      </c>
      <c r="F930" s="6" t="str">
        <f t="shared" si="59"/>
        <v>BULLISH</v>
      </c>
      <c r="G930" s="6" t="str">
        <f t="shared" si="58"/>
        <v>NEUTRAL</v>
      </c>
      <c r="H930" s="6" t="str">
        <f t="shared" si="57"/>
        <v>BULLISH DIVERGENCE</v>
      </c>
    </row>
    <row r="931" spans="1:8" ht="13.5" x14ac:dyDescent="0.25">
      <c r="A931" s="3">
        <f>TITRES_STAT!B934</f>
        <v>43362</v>
      </c>
      <c r="B931" s="6">
        <f>TITRES_STAT!C934</f>
        <v>8.1</v>
      </c>
      <c r="C931" s="6">
        <f>TITRES_STAT!D934</f>
        <v>4.3935000000000004</v>
      </c>
      <c r="D931" s="6">
        <f>TITRES_STAT!E934</f>
        <v>0</v>
      </c>
      <c r="E931" s="2">
        <f t="shared" si="56"/>
        <v>200426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8.1</v>
      </c>
      <c r="C932" s="6">
        <f>TITRES_STAT!D935</f>
        <v>4.3935000000000004</v>
      </c>
      <c r="D932" s="6">
        <f>TITRES_STAT!E935</f>
        <v>0</v>
      </c>
      <c r="E932" s="2">
        <f t="shared" si="56"/>
        <v>200426</v>
      </c>
      <c r="F932" s="6" t="str">
        <f t="shared" si="59"/>
        <v>NEUTRAL</v>
      </c>
      <c r="G932" s="6" t="str">
        <f t="shared" si="58"/>
        <v>NEUTRAL</v>
      </c>
      <c r="H932" s="6" t="str">
        <f t="shared" si="57"/>
        <v>NEUTRAL</v>
      </c>
    </row>
    <row r="933" spans="1:8" ht="13.5" x14ac:dyDescent="0.25">
      <c r="A933" s="3">
        <f>TITRES_STAT!B936</f>
        <v>43364</v>
      </c>
      <c r="B933" s="6">
        <f>TITRES_STAT!C936</f>
        <v>8.1</v>
      </c>
      <c r="C933" s="6">
        <f>TITRES_STAT!D936</f>
        <v>4.3935000000000004</v>
      </c>
      <c r="D933" s="6">
        <f>TITRES_STAT!E936</f>
        <v>0</v>
      </c>
      <c r="E933" s="2">
        <f t="shared" si="56"/>
        <v>200426</v>
      </c>
      <c r="F933" s="6" t="str">
        <f t="shared" si="59"/>
        <v>NEUTRAL</v>
      </c>
      <c r="G933" s="6" t="str">
        <f t="shared" si="58"/>
        <v>NEUTRAL</v>
      </c>
      <c r="H933" s="6" t="str">
        <f t="shared" si="57"/>
        <v>NEUTRAL</v>
      </c>
    </row>
    <row r="934" spans="1:8" ht="13.5" x14ac:dyDescent="0.25">
      <c r="A934" s="3">
        <f>TITRES_STAT!B937</f>
        <v>43367</v>
      </c>
      <c r="B934" s="6">
        <f>TITRES_STAT!C937</f>
        <v>8.1</v>
      </c>
      <c r="C934" s="6">
        <f>TITRES_STAT!D937</f>
        <v>4.3935000000000004</v>
      </c>
      <c r="D934" s="6">
        <f>TITRES_STAT!E937</f>
        <v>0</v>
      </c>
      <c r="E934" s="2">
        <f t="shared" si="56"/>
        <v>200426</v>
      </c>
      <c r="F934" s="6" t="str">
        <f t="shared" si="59"/>
        <v>NEUTRAL</v>
      </c>
      <c r="G934" s="6" t="str">
        <f t="shared" si="58"/>
        <v>NEUTRAL</v>
      </c>
      <c r="H934" s="6" t="str">
        <f t="shared" si="57"/>
        <v>NEUTRAL</v>
      </c>
    </row>
    <row r="935" spans="1:8" ht="13.5" x14ac:dyDescent="0.25">
      <c r="A935" s="3">
        <f>TITRES_STAT!B938</f>
        <v>43368</v>
      </c>
      <c r="B935" s="6">
        <f>TITRES_STAT!C938</f>
        <v>8.1</v>
      </c>
      <c r="C935" s="6">
        <f>TITRES_STAT!D938</f>
        <v>4.3935000000000004</v>
      </c>
      <c r="D935" s="6">
        <f>TITRES_STAT!E938</f>
        <v>0</v>
      </c>
      <c r="E935" s="2">
        <f t="shared" si="56"/>
        <v>200426</v>
      </c>
      <c r="F935" s="6" t="str">
        <f t="shared" si="59"/>
        <v>NEUTRAL</v>
      </c>
      <c r="G935" s="6" t="str">
        <f t="shared" si="58"/>
        <v>NEUTRAL</v>
      </c>
      <c r="H935" s="6" t="str">
        <f t="shared" si="57"/>
        <v>NEUTRAL</v>
      </c>
    </row>
    <row r="936" spans="1:8" ht="13.5" x14ac:dyDescent="0.25">
      <c r="A936" s="3">
        <f>TITRES_STAT!B939</f>
        <v>43369</v>
      </c>
      <c r="B936" s="6">
        <f>TITRES_STAT!C939</f>
        <v>8.1</v>
      </c>
      <c r="C936" s="6">
        <f>TITRES_STAT!D939</f>
        <v>4.3935000000000004</v>
      </c>
      <c r="D936" s="6">
        <f>TITRES_STAT!E939</f>
        <v>0</v>
      </c>
      <c r="E936" s="2">
        <f t="shared" si="56"/>
        <v>200426</v>
      </c>
      <c r="F936" s="6" t="str">
        <f t="shared" si="59"/>
        <v>NEUTRAL</v>
      </c>
      <c r="G936" s="6" t="str">
        <f t="shared" si="58"/>
        <v>NEUTRAL</v>
      </c>
      <c r="H936" s="6" t="str">
        <f t="shared" si="57"/>
        <v>NEUTRAL</v>
      </c>
    </row>
    <row r="937" spans="1:8" ht="13.5" x14ac:dyDescent="0.25">
      <c r="A937" s="3">
        <f>TITRES_STAT!B940</f>
        <v>43370</v>
      </c>
      <c r="B937" s="6">
        <f>TITRES_STAT!C940</f>
        <v>8.1</v>
      </c>
      <c r="C937" s="6">
        <f>TITRES_STAT!D940</f>
        <v>4.3935000000000004</v>
      </c>
      <c r="D937" s="6">
        <f>TITRES_STAT!E940</f>
        <v>0</v>
      </c>
      <c r="E937" s="2">
        <f t="shared" si="56"/>
        <v>200426</v>
      </c>
      <c r="F937" s="6" t="str">
        <f t="shared" si="59"/>
        <v>NEUTRAL</v>
      </c>
      <c r="G937" s="6" t="str">
        <f t="shared" si="58"/>
        <v>NEUTRAL</v>
      </c>
      <c r="H937" s="6" t="str">
        <f t="shared" si="57"/>
        <v>NEUTRAL</v>
      </c>
    </row>
    <row r="938" spans="1:8" ht="13.5" x14ac:dyDescent="0.25">
      <c r="A938" s="3">
        <f>TITRES_STAT!B941</f>
        <v>43371</v>
      </c>
      <c r="B938" s="6">
        <f>TITRES_STAT!C941</f>
        <v>8.1</v>
      </c>
      <c r="C938" s="6">
        <f>TITRES_STAT!D941</f>
        <v>4.3935000000000004</v>
      </c>
      <c r="D938" s="6">
        <f>TITRES_STAT!E941</f>
        <v>0</v>
      </c>
      <c r="E938" s="2">
        <f t="shared" si="56"/>
        <v>200426</v>
      </c>
      <c r="F938" s="6" t="str">
        <f t="shared" si="59"/>
        <v>NEUTRAL</v>
      </c>
      <c r="G938" s="6" t="str">
        <f t="shared" si="58"/>
        <v>NEUTRAL</v>
      </c>
      <c r="H938" s="6" t="str">
        <f t="shared" si="57"/>
        <v>NEUTRAL</v>
      </c>
    </row>
    <row r="939" spans="1:8" ht="13.5" x14ac:dyDescent="0.25">
      <c r="A939" s="3">
        <f>TITRES_STAT!B942</f>
        <v>43374</v>
      </c>
      <c r="B939" s="6">
        <f>TITRES_STAT!C942</f>
        <v>8.1</v>
      </c>
      <c r="C939" s="6">
        <f>TITRES_STAT!D942</f>
        <v>4.3935000000000004</v>
      </c>
      <c r="D939" s="6">
        <f>TITRES_STAT!E942</f>
        <v>0</v>
      </c>
      <c r="E939" s="2">
        <f t="shared" si="56"/>
        <v>200426</v>
      </c>
      <c r="F939" s="6" t="str">
        <f t="shared" si="59"/>
        <v>NEUTRAL</v>
      </c>
      <c r="G939" s="6" t="str">
        <f t="shared" si="58"/>
        <v>NEUTRAL</v>
      </c>
      <c r="H939" s="6" t="str">
        <f t="shared" si="57"/>
        <v>NEUTRAL</v>
      </c>
    </row>
    <row r="940" spans="1:8" ht="13.5" x14ac:dyDescent="0.25">
      <c r="A940" s="3">
        <f>TITRES_STAT!B943</f>
        <v>43375</v>
      </c>
      <c r="B940" s="6">
        <f>TITRES_STAT!C943</f>
        <v>8.1</v>
      </c>
      <c r="C940" s="6">
        <f>TITRES_STAT!D943</f>
        <v>4.3935000000000004</v>
      </c>
      <c r="D940" s="6">
        <f>TITRES_STAT!E943</f>
        <v>0</v>
      </c>
      <c r="E940" s="2">
        <f t="shared" si="56"/>
        <v>200426</v>
      </c>
      <c r="F940" s="6" t="str">
        <f t="shared" si="59"/>
        <v>NEUTRAL</v>
      </c>
      <c r="G940" s="6" t="str">
        <f t="shared" si="58"/>
        <v>NEUTRAL</v>
      </c>
      <c r="H940" s="6" t="str">
        <f t="shared" si="57"/>
        <v>NEUTRAL</v>
      </c>
    </row>
    <row r="941" spans="1:8" ht="13.5" x14ac:dyDescent="0.25">
      <c r="A941" s="3">
        <f>TITRES_STAT!B944</f>
        <v>43376</v>
      </c>
      <c r="B941" s="6">
        <f>TITRES_STAT!C944</f>
        <v>8.1</v>
      </c>
      <c r="C941" s="6">
        <f>TITRES_STAT!D944</f>
        <v>4.3935000000000004</v>
      </c>
      <c r="D941" s="6">
        <f>TITRES_STAT!E944</f>
        <v>0</v>
      </c>
      <c r="E941" s="2">
        <f t="shared" si="56"/>
        <v>200426</v>
      </c>
      <c r="F941" s="6" t="str">
        <f t="shared" si="59"/>
        <v>NEUTRAL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43377</v>
      </c>
      <c r="B942" s="6">
        <f>TITRES_STAT!C945</f>
        <v>8.1</v>
      </c>
      <c r="C942" s="6">
        <f>TITRES_STAT!D945</f>
        <v>4.3935000000000004</v>
      </c>
      <c r="D942" s="6">
        <f>TITRES_STAT!E945</f>
        <v>0</v>
      </c>
      <c r="E942" s="2">
        <f t="shared" si="56"/>
        <v>200426</v>
      </c>
      <c r="F942" s="6" t="str">
        <f t="shared" si="59"/>
        <v>NEUTRAL</v>
      </c>
      <c r="G942" s="6" t="str">
        <f t="shared" si="58"/>
        <v>NEUTRAL</v>
      </c>
      <c r="H942" s="6" t="str">
        <f t="shared" si="57"/>
        <v>NEUTRAL</v>
      </c>
    </row>
    <row r="943" spans="1:8" ht="13.5" x14ac:dyDescent="0.25">
      <c r="A943" s="3">
        <f>TITRES_STAT!B946</f>
        <v>43378</v>
      </c>
      <c r="B943" s="6">
        <f>TITRES_STAT!C946</f>
        <v>8.1</v>
      </c>
      <c r="C943" s="6">
        <f>TITRES_STAT!D946</f>
        <v>4.3935000000000004</v>
      </c>
      <c r="D943" s="6">
        <f>TITRES_STAT!E946</f>
        <v>0</v>
      </c>
      <c r="E943" s="2">
        <f t="shared" si="56"/>
        <v>200426</v>
      </c>
      <c r="F943" s="6" t="str">
        <f t="shared" si="59"/>
        <v>NEUTRAL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43381</v>
      </c>
      <c r="B944" s="6">
        <f>TITRES_STAT!C947</f>
        <v>8.1</v>
      </c>
      <c r="C944" s="6">
        <f>TITRES_STAT!D947</f>
        <v>4.3935000000000004</v>
      </c>
      <c r="D944" s="6">
        <f>TITRES_STAT!E947</f>
        <v>840</v>
      </c>
      <c r="E944" s="2">
        <f t="shared" si="56"/>
        <v>200426</v>
      </c>
      <c r="F944" s="6" t="str">
        <f t="shared" si="59"/>
        <v>NEUTRAL</v>
      </c>
      <c r="G944" s="6" t="str">
        <f t="shared" si="58"/>
        <v>NEUTRAL</v>
      </c>
      <c r="H944" s="6" t="str">
        <f t="shared" si="57"/>
        <v>NEUTRAL</v>
      </c>
    </row>
    <row r="945" spans="1:8" ht="13.5" x14ac:dyDescent="0.25">
      <c r="A945" s="3">
        <f>TITRES_STAT!B948</f>
        <v>43382</v>
      </c>
      <c r="B945" s="6">
        <f>TITRES_STAT!C948</f>
        <v>8.1</v>
      </c>
      <c r="C945" s="6">
        <f>TITRES_STAT!D948</f>
        <v>4.3935000000000004</v>
      </c>
      <c r="D945" s="6">
        <f>TITRES_STAT!E948</f>
        <v>0</v>
      </c>
      <c r="E945" s="2">
        <f t="shared" si="56"/>
        <v>200426</v>
      </c>
      <c r="F945" s="6" t="str">
        <f t="shared" si="59"/>
        <v>NEUTRAL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43383</v>
      </c>
      <c r="B946" s="6">
        <f>TITRES_STAT!C949</f>
        <v>8.1</v>
      </c>
      <c r="C946" s="6">
        <f>TITRES_STAT!D949</f>
        <v>4.3935000000000004</v>
      </c>
      <c r="D946" s="6">
        <f>TITRES_STAT!E949</f>
        <v>0</v>
      </c>
      <c r="E946" s="2">
        <f t="shared" si="56"/>
        <v>200426</v>
      </c>
      <c r="F946" s="6" t="str">
        <f t="shared" si="59"/>
        <v>NEUTRAL</v>
      </c>
      <c r="G946" s="6" t="str">
        <f t="shared" si="58"/>
        <v>NEUTRAL</v>
      </c>
      <c r="H946" s="6" t="str">
        <f t="shared" si="57"/>
        <v>NEUTRAL</v>
      </c>
    </row>
    <row r="947" spans="1:8" ht="13.5" x14ac:dyDescent="0.25">
      <c r="A947" s="3">
        <f>TITRES_STAT!B950</f>
        <v>43384</v>
      </c>
      <c r="B947" s="6">
        <f>TITRES_STAT!C950</f>
        <v>8.1</v>
      </c>
      <c r="C947" s="6">
        <f>TITRES_STAT!D950</f>
        <v>4.3935000000000004</v>
      </c>
      <c r="D947" s="6">
        <f>TITRES_STAT!E950</f>
        <v>0</v>
      </c>
      <c r="E947" s="2">
        <f t="shared" si="56"/>
        <v>200426</v>
      </c>
      <c r="F947" s="6" t="str">
        <f t="shared" si="59"/>
        <v>NEUTRAL</v>
      </c>
      <c r="G947" s="6" t="str">
        <f t="shared" si="58"/>
        <v>NEUTRAL</v>
      </c>
      <c r="H947" s="6" t="str">
        <f t="shared" si="57"/>
        <v>NEUTRAL</v>
      </c>
    </row>
    <row r="948" spans="1:8" ht="13.5" x14ac:dyDescent="0.25">
      <c r="A948" s="3">
        <f>TITRES_STAT!B951</f>
        <v>43385</v>
      </c>
      <c r="B948" s="6">
        <f>TITRES_STAT!C951</f>
        <v>8.1</v>
      </c>
      <c r="C948" s="6">
        <f>TITRES_STAT!D951</f>
        <v>4.3935000000000004</v>
      </c>
      <c r="D948" s="6">
        <f>TITRES_STAT!E951</f>
        <v>0</v>
      </c>
      <c r="E948" s="2">
        <f t="shared" si="56"/>
        <v>200426</v>
      </c>
      <c r="F948" s="6" t="str">
        <f t="shared" si="59"/>
        <v>NEUTRAL</v>
      </c>
      <c r="G948" s="6" t="str">
        <f t="shared" si="58"/>
        <v>NEUTRAL</v>
      </c>
      <c r="H948" s="6" t="str">
        <f t="shared" si="57"/>
        <v>NEUTRAL</v>
      </c>
    </row>
    <row r="949" spans="1:8" ht="13.5" x14ac:dyDescent="0.25">
      <c r="A949" s="3">
        <f>TITRES_STAT!B952</f>
        <v>43389</v>
      </c>
      <c r="B949" s="6">
        <f>TITRES_STAT!C952</f>
        <v>8.1</v>
      </c>
      <c r="C949" s="6">
        <f>TITRES_STAT!D952</f>
        <v>4.3935000000000004</v>
      </c>
      <c r="D949" s="6">
        <f>TITRES_STAT!E952</f>
        <v>0</v>
      </c>
      <c r="E949" s="2">
        <f t="shared" si="56"/>
        <v>200426</v>
      </c>
      <c r="F949" s="6" t="str">
        <f t="shared" si="59"/>
        <v>NEUTRAL</v>
      </c>
      <c r="G949" s="6" t="str">
        <f t="shared" si="58"/>
        <v>NEUTRAL</v>
      </c>
      <c r="H949" s="6" t="str">
        <f t="shared" si="57"/>
        <v>NEUTRAL</v>
      </c>
    </row>
    <row r="950" spans="1:8" ht="13.5" x14ac:dyDescent="0.25">
      <c r="A950" s="3">
        <f>TITRES_STAT!B953</f>
        <v>43390</v>
      </c>
      <c r="B950" s="6">
        <f>TITRES_STAT!C953</f>
        <v>8.1</v>
      </c>
      <c r="C950" s="6">
        <f>TITRES_STAT!D953</f>
        <v>4.3935000000000004</v>
      </c>
      <c r="D950" s="6">
        <f>TITRES_STAT!E953</f>
        <v>0</v>
      </c>
      <c r="E950" s="2">
        <f t="shared" si="56"/>
        <v>200426</v>
      </c>
      <c r="F950" s="6" t="str">
        <f t="shared" si="59"/>
        <v>NEUTRAL</v>
      </c>
      <c r="G950" s="6" t="str">
        <f t="shared" si="58"/>
        <v>NEUTRAL</v>
      </c>
      <c r="H950" s="6" t="str">
        <f t="shared" si="57"/>
        <v>NEUTRAL</v>
      </c>
    </row>
    <row r="951" spans="1:8" ht="13.5" x14ac:dyDescent="0.25">
      <c r="A951" s="3">
        <f>TITRES_STAT!B954</f>
        <v>43391</v>
      </c>
      <c r="B951" s="6">
        <f>TITRES_STAT!C954</f>
        <v>8.1</v>
      </c>
      <c r="C951" s="6">
        <f>TITRES_STAT!D954</f>
        <v>4.3935000000000004</v>
      </c>
      <c r="D951" s="6">
        <f>TITRES_STAT!E954</f>
        <v>0</v>
      </c>
      <c r="E951" s="2">
        <f t="shared" si="56"/>
        <v>200426</v>
      </c>
      <c r="F951" s="6" t="str">
        <f t="shared" si="59"/>
        <v>NEUTRAL</v>
      </c>
      <c r="G951" s="6" t="str">
        <f t="shared" si="58"/>
        <v>NEUTRAL</v>
      </c>
      <c r="H951" s="6" t="str">
        <f t="shared" si="57"/>
        <v>NEUTRAL</v>
      </c>
    </row>
    <row r="952" spans="1:8" ht="13.5" x14ac:dyDescent="0.25">
      <c r="A952" s="3">
        <f>TITRES_STAT!B955</f>
        <v>43392</v>
      </c>
      <c r="B952" s="6">
        <f>TITRES_STAT!C955</f>
        <v>7.86</v>
      </c>
      <c r="C952" s="6">
        <f>TITRES_STAT!D955</f>
        <v>4.2633000000000001</v>
      </c>
      <c r="D952" s="6">
        <f>TITRES_STAT!E955</f>
        <v>5</v>
      </c>
      <c r="E952" s="2">
        <f t="shared" si="56"/>
        <v>200421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7.86</v>
      </c>
      <c r="C953" s="6">
        <f>TITRES_STAT!D956</f>
        <v>4.2633000000000001</v>
      </c>
      <c r="D953" s="6">
        <f>TITRES_STAT!E956</f>
        <v>0</v>
      </c>
      <c r="E953" s="2">
        <f t="shared" si="56"/>
        <v>200421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7.86</v>
      </c>
      <c r="C954" s="6">
        <f>TITRES_STAT!D957</f>
        <v>4.2633000000000001</v>
      </c>
      <c r="D954" s="6">
        <f>TITRES_STAT!E957</f>
        <v>0</v>
      </c>
      <c r="E954" s="2">
        <f t="shared" si="56"/>
        <v>200421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7.86</v>
      </c>
      <c r="C955" s="6">
        <f>TITRES_STAT!D958</f>
        <v>4.2633000000000001</v>
      </c>
      <c r="D955" s="6">
        <f>TITRES_STAT!E958</f>
        <v>0</v>
      </c>
      <c r="E955" s="2">
        <f t="shared" si="56"/>
        <v>200421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7.86</v>
      </c>
      <c r="C956" s="6">
        <f>TITRES_STAT!D959</f>
        <v>4.2633000000000001</v>
      </c>
      <c r="D956" s="6">
        <f>TITRES_STAT!E959</f>
        <v>0</v>
      </c>
      <c r="E956" s="2">
        <f t="shared" si="56"/>
        <v>200421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CONFIRMED BEARISH</v>
      </c>
    </row>
    <row r="957" spans="1:8" ht="13.5" x14ac:dyDescent="0.25">
      <c r="A957" s="3">
        <f>TITRES_STAT!B960</f>
        <v>43399</v>
      </c>
      <c r="B957" s="6">
        <f>TITRES_STAT!C960</f>
        <v>7.86</v>
      </c>
      <c r="C957" s="6">
        <f>TITRES_STAT!D960</f>
        <v>4.2633000000000001</v>
      </c>
      <c r="D957" s="6">
        <f>TITRES_STAT!E960</f>
        <v>0</v>
      </c>
      <c r="E957" s="2">
        <f t="shared" si="56"/>
        <v>200421</v>
      </c>
      <c r="F957" s="6" t="str">
        <f t="shared" si="59"/>
        <v>NEUTRAL</v>
      </c>
      <c r="G957" s="6" t="str">
        <f t="shared" si="58"/>
        <v>NEUTRAL</v>
      </c>
      <c r="H957" s="6" t="str">
        <f t="shared" si="57"/>
        <v>NEUTRAL</v>
      </c>
    </row>
    <row r="958" spans="1:8" ht="13.5" x14ac:dyDescent="0.25">
      <c r="A958" s="3">
        <f>TITRES_STAT!B961</f>
        <v>43402</v>
      </c>
      <c r="B958" s="6">
        <f>TITRES_STAT!C961</f>
        <v>7.85</v>
      </c>
      <c r="C958" s="6">
        <f>TITRES_STAT!D961</f>
        <v>4.2579000000000002</v>
      </c>
      <c r="D958" s="6">
        <f>TITRES_STAT!E961</f>
        <v>44</v>
      </c>
      <c r="E958" s="2">
        <f t="shared" si="56"/>
        <v>200377</v>
      </c>
      <c r="F958" s="6" t="str">
        <f t="shared" si="59"/>
        <v>BEARISH</v>
      </c>
      <c r="G958" s="6" t="str">
        <f t="shared" si="58"/>
        <v>NEUTRAL</v>
      </c>
      <c r="H958" s="6" t="str">
        <f t="shared" si="57"/>
        <v>CONFIRMED BEARISH</v>
      </c>
    </row>
    <row r="959" spans="1:8" ht="13.5" x14ac:dyDescent="0.25">
      <c r="A959" s="3">
        <f>TITRES_STAT!B962</f>
        <v>43403</v>
      </c>
      <c r="B959" s="6">
        <f>TITRES_STAT!C962</f>
        <v>7.85</v>
      </c>
      <c r="C959" s="6">
        <f>TITRES_STAT!D962</f>
        <v>4.2579000000000002</v>
      </c>
      <c r="D959" s="6">
        <f>TITRES_STAT!E962</f>
        <v>0</v>
      </c>
      <c r="E959" s="2">
        <f t="shared" si="56"/>
        <v>200377</v>
      </c>
      <c r="F959" s="6" t="str">
        <f t="shared" si="59"/>
        <v>BEARISH</v>
      </c>
      <c r="G959" s="6" t="str">
        <f t="shared" si="58"/>
        <v>NEUTRAL</v>
      </c>
      <c r="H959" s="6" t="str">
        <f t="shared" si="57"/>
        <v>CONFIRMED BEARISH</v>
      </c>
    </row>
    <row r="960" spans="1:8" ht="13.5" x14ac:dyDescent="0.25">
      <c r="A960" s="3">
        <f>TITRES_STAT!B963</f>
        <v>43404</v>
      </c>
      <c r="B960" s="6">
        <f>TITRES_STAT!C963</f>
        <v>7.85</v>
      </c>
      <c r="C960" s="6">
        <f>TITRES_STAT!D963</f>
        <v>4.2579000000000002</v>
      </c>
      <c r="D960" s="6">
        <f>TITRES_STAT!E963</f>
        <v>0</v>
      </c>
      <c r="E960" s="2">
        <f t="shared" si="56"/>
        <v>200377</v>
      </c>
      <c r="F960" s="6" t="str">
        <f t="shared" si="59"/>
        <v>BEARISH</v>
      </c>
      <c r="G960" s="6" t="str">
        <f t="shared" si="58"/>
        <v>NEUTRAL</v>
      </c>
      <c r="H960" s="6" t="str">
        <f t="shared" si="57"/>
        <v>CONFIRMED BEARISH</v>
      </c>
    </row>
    <row r="961" spans="1:8" ht="13.5" x14ac:dyDescent="0.25">
      <c r="A961" s="3">
        <f>TITRES_STAT!B964</f>
        <v>43405</v>
      </c>
      <c r="B961" s="6">
        <f>TITRES_STAT!C964</f>
        <v>7.85</v>
      </c>
      <c r="C961" s="6">
        <f>TITRES_STAT!D964</f>
        <v>4.2579000000000002</v>
      </c>
      <c r="D961" s="6">
        <f>TITRES_STAT!E964</f>
        <v>0</v>
      </c>
      <c r="E961" s="2">
        <f t="shared" si="56"/>
        <v>200377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CONFIRMED BEARISH</v>
      </c>
    </row>
    <row r="962" spans="1:8" ht="13.5" x14ac:dyDescent="0.25">
      <c r="A962" s="3">
        <f>TITRES_STAT!B965</f>
        <v>43406</v>
      </c>
      <c r="B962" s="6">
        <f>TITRES_STAT!C965</f>
        <v>7.85</v>
      </c>
      <c r="C962" s="6">
        <f>TITRES_STAT!D965</f>
        <v>4.2579000000000002</v>
      </c>
      <c r="D962" s="6">
        <f>TITRES_STAT!E965</f>
        <v>0</v>
      </c>
      <c r="E962" s="2">
        <f t="shared" si="56"/>
        <v>200377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CONFIRMED BEARISH</v>
      </c>
    </row>
    <row r="963" spans="1:8" ht="13.5" x14ac:dyDescent="0.25">
      <c r="A963" s="3">
        <f>TITRES_STAT!B966</f>
        <v>43409</v>
      </c>
      <c r="B963" s="6">
        <f>TITRES_STAT!C966</f>
        <v>7.62</v>
      </c>
      <c r="C963" s="6">
        <f>TITRES_STAT!D966</f>
        <v>4.1332000000000004</v>
      </c>
      <c r="D963" s="6">
        <f>TITRES_STAT!E966</f>
        <v>0</v>
      </c>
      <c r="E963" s="2">
        <f t="shared" si="56"/>
        <v>200377</v>
      </c>
      <c r="F963" s="6" t="str">
        <f t="shared" si="59"/>
        <v>NEUTRAL</v>
      </c>
      <c r="G963" s="6" t="str">
        <f t="shared" si="58"/>
        <v>NEUTRAL</v>
      </c>
      <c r="H963" s="6" t="str">
        <f t="shared" si="57"/>
        <v>NEUTRAL</v>
      </c>
    </row>
    <row r="964" spans="1:8" ht="13.5" x14ac:dyDescent="0.25">
      <c r="A964" s="3">
        <f>TITRES_STAT!B967</f>
        <v>43410</v>
      </c>
      <c r="B964" s="6">
        <f>TITRES_STAT!C967</f>
        <v>7.4</v>
      </c>
      <c r="C964" s="6">
        <f>TITRES_STAT!D967</f>
        <v>4.0137999999999998</v>
      </c>
      <c r="D964" s="6">
        <f>TITRES_STAT!E967</f>
        <v>37</v>
      </c>
      <c r="E964" s="2">
        <f t="shared" ref="E964:E1027" si="60">IF(B964&gt;B963, E963+D964, IF(B964&lt;B963, E963-D964, E963))</f>
        <v>200340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7.62</v>
      </c>
      <c r="C965" s="6">
        <f>TITRES_STAT!D968</f>
        <v>4.1332000000000004</v>
      </c>
      <c r="D965" s="6">
        <f>TITRES_STAT!E968</f>
        <v>199</v>
      </c>
      <c r="E965" s="2">
        <f t="shared" si="60"/>
        <v>200539</v>
      </c>
      <c r="F965" s="6" t="str">
        <f t="shared" si="59"/>
        <v>BULLISH</v>
      </c>
      <c r="G965" s="6" t="str">
        <f t="shared" si="58"/>
        <v>NEUTRAL</v>
      </c>
      <c r="H965" s="6" t="str">
        <f t="shared" si="57"/>
        <v>BULLISH DIVERGENCE</v>
      </c>
    </row>
    <row r="966" spans="1:8" ht="13.5" x14ac:dyDescent="0.25">
      <c r="A966" s="3">
        <f>TITRES_STAT!B969</f>
        <v>43412</v>
      </c>
      <c r="B966" s="6">
        <f>TITRES_STAT!C969</f>
        <v>7.78</v>
      </c>
      <c r="C966" s="6">
        <f>TITRES_STAT!D969</f>
        <v>4.22</v>
      </c>
      <c r="D966" s="6">
        <f>TITRES_STAT!E969</f>
        <v>5</v>
      </c>
      <c r="E966" s="2">
        <f t="shared" si="60"/>
        <v>200544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f>TITRES_STAT!B970</f>
        <v>43413</v>
      </c>
      <c r="B967" s="6">
        <f>TITRES_STAT!C970</f>
        <v>7.77</v>
      </c>
      <c r="C967" s="6">
        <f>TITRES_STAT!D970</f>
        <v>4.2145000000000001</v>
      </c>
      <c r="D967" s="6">
        <f>TITRES_STAT!E970</f>
        <v>1</v>
      </c>
      <c r="E967" s="2">
        <f t="shared" si="60"/>
        <v>200543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BULLISH DIVERGENCE</v>
      </c>
    </row>
    <row r="968" spans="1:8" ht="13.5" x14ac:dyDescent="0.25">
      <c r="A968" s="3">
        <f>TITRES_STAT!B971</f>
        <v>43416</v>
      </c>
      <c r="B968" s="6">
        <f>TITRES_STAT!C971</f>
        <v>7.77</v>
      </c>
      <c r="C968" s="6">
        <f>TITRES_STAT!D971</f>
        <v>4.2145000000000001</v>
      </c>
      <c r="D968" s="6">
        <f>TITRES_STAT!E971</f>
        <v>0</v>
      </c>
      <c r="E968" s="2">
        <f t="shared" si="60"/>
        <v>200543</v>
      </c>
      <c r="F968" s="6" t="str">
        <f t="shared" ref="F968:F1031" si="63">IF(E968&gt;E963,"BULLISH",IF(E968&lt;E963,"BEARISH","NEUTRAL"))</f>
        <v>BULLISH</v>
      </c>
      <c r="G968" s="6" t="str">
        <f t="shared" si="62"/>
        <v>NEUTRAL</v>
      </c>
      <c r="H968" s="6" t="str">
        <f t="shared" si="61"/>
        <v>CONFIRMED BULLISH</v>
      </c>
    </row>
    <row r="969" spans="1:8" ht="13.5" x14ac:dyDescent="0.25">
      <c r="A969" s="3">
        <f>TITRES_STAT!B972</f>
        <v>43417</v>
      </c>
      <c r="B969" s="6">
        <f>TITRES_STAT!C972</f>
        <v>7.77</v>
      </c>
      <c r="C969" s="6">
        <f>TITRES_STAT!D972</f>
        <v>4.2145000000000001</v>
      </c>
      <c r="D969" s="6">
        <f>TITRES_STAT!E972</f>
        <v>0</v>
      </c>
      <c r="E969" s="2">
        <f t="shared" si="60"/>
        <v>200543</v>
      </c>
      <c r="F969" s="6" t="str">
        <f t="shared" si="63"/>
        <v>BULLISH</v>
      </c>
      <c r="G969" s="6" t="str">
        <f t="shared" si="62"/>
        <v>NEUTRAL</v>
      </c>
      <c r="H969" s="6" t="str">
        <f t="shared" si="61"/>
        <v>CONFIRMED BULLISH</v>
      </c>
    </row>
    <row r="970" spans="1:8" ht="13.5" x14ac:dyDescent="0.25">
      <c r="A970" s="3">
        <f>TITRES_STAT!B973</f>
        <v>43418</v>
      </c>
      <c r="B970" s="6">
        <f>TITRES_STAT!C973</f>
        <v>7.77</v>
      </c>
      <c r="C970" s="6">
        <f>TITRES_STAT!D973</f>
        <v>4.2145000000000001</v>
      </c>
      <c r="D970" s="6">
        <f>TITRES_STAT!E973</f>
        <v>0</v>
      </c>
      <c r="E970" s="2">
        <f t="shared" si="60"/>
        <v>200543</v>
      </c>
      <c r="F970" s="6" t="str">
        <f t="shared" si="63"/>
        <v>BULLISH</v>
      </c>
      <c r="G970" s="6" t="str">
        <f t="shared" si="62"/>
        <v>NEUTRAL</v>
      </c>
      <c r="H970" s="6" t="str">
        <f t="shared" si="61"/>
        <v>CONFIRMED BULLISH</v>
      </c>
    </row>
    <row r="971" spans="1:8" ht="13.5" x14ac:dyDescent="0.25">
      <c r="A971" s="3">
        <f>TITRES_STAT!B974</f>
        <v>43419</v>
      </c>
      <c r="B971" s="6">
        <f>TITRES_STAT!C974</f>
        <v>7.77</v>
      </c>
      <c r="C971" s="6">
        <f>TITRES_STAT!D974</f>
        <v>4.2145000000000001</v>
      </c>
      <c r="D971" s="6">
        <f>TITRES_STAT!E974</f>
        <v>0</v>
      </c>
      <c r="E971" s="2">
        <f t="shared" si="60"/>
        <v>200543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CONFIRMED BEARISH</v>
      </c>
    </row>
    <row r="972" spans="1:8" ht="13.5" x14ac:dyDescent="0.25">
      <c r="A972" s="3">
        <f>TITRES_STAT!B975</f>
        <v>43420</v>
      </c>
      <c r="B972" s="6">
        <f>TITRES_STAT!C975</f>
        <v>7.75</v>
      </c>
      <c r="C972" s="6">
        <f>TITRES_STAT!D975</f>
        <v>4.2037000000000004</v>
      </c>
      <c r="D972" s="6">
        <f>TITRES_STAT!E975</f>
        <v>4</v>
      </c>
      <c r="E972" s="2">
        <f t="shared" si="60"/>
        <v>200539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7.75</v>
      </c>
      <c r="C973" s="6">
        <f>TITRES_STAT!D976</f>
        <v>4.2037000000000004</v>
      </c>
      <c r="D973" s="6">
        <f>TITRES_STAT!E976</f>
        <v>0</v>
      </c>
      <c r="E973" s="2">
        <f t="shared" si="60"/>
        <v>200539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CONFIRMED BEARISH</v>
      </c>
    </row>
    <row r="974" spans="1:8" ht="13.5" x14ac:dyDescent="0.25">
      <c r="A974" s="3">
        <f>TITRES_STAT!B977</f>
        <v>43425</v>
      </c>
      <c r="B974" s="6">
        <f>TITRES_STAT!C977</f>
        <v>7.75</v>
      </c>
      <c r="C974" s="6">
        <f>TITRES_STAT!D977</f>
        <v>4.2037000000000004</v>
      </c>
      <c r="D974" s="6">
        <f>TITRES_STAT!E977</f>
        <v>0</v>
      </c>
      <c r="E974" s="2">
        <f t="shared" si="60"/>
        <v>200539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CONFIRMED BEARISH</v>
      </c>
    </row>
    <row r="975" spans="1:8" ht="13.5" x14ac:dyDescent="0.25">
      <c r="A975" s="3">
        <f>TITRES_STAT!B978</f>
        <v>43426</v>
      </c>
      <c r="B975" s="6">
        <f>TITRES_STAT!C978</f>
        <v>7.75</v>
      </c>
      <c r="C975" s="6">
        <f>TITRES_STAT!D978</f>
        <v>4.2037000000000004</v>
      </c>
      <c r="D975" s="6">
        <f>TITRES_STAT!E978</f>
        <v>0</v>
      </c>
      <c r="E975" s="2">
        <f t="shared" si="60"/>
        <v>200539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CONFIRMED BEARISH</v>
      </c>
    </row>
    <row r="976" spans="1:8" ht="13.5" x14ac:dyDescent="0.25">
      <c r="A976" s="3">
        <f>TITRES_STAT!B979</f>
        <v>43427</v>
      </c>
      <c r="B976" s="6">
        <f>TITRES_STAT!C979</f>
        <v>7.75</v>
      </c>
      <c r="C976" s="6">
        <f>TITRES_STAT!D979</f>
        <v>4.2037000000000004</v>
      </c>
      <c r="D976" s="6">
        <f>TITRES_STAT!E979</f>
        <v>0</v>
      </c>
      <c r="E976" s="2">
        <f t="shared" si="60"/>
        <v>200539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7.75</v>
      </c>
      <c r="C977" s="6">
        <f>TITRES_STAT!D980</f>
        <v>4.2037000000000004</v>
      </c>
      <c r="D977" s="6">
        <f>TITRES_STAT!E980</f>
        <v>0</v>
      </c>
      <c r="E977" s="2">
        <f t="shared" si="60"/>
        <v>200539</v>
      </c>
      <c r="F977" s="6" t="str">
        <f t="shared" si="63"/>
        <v>NEUTRAL</v>
      </c>
      <c r="G977" s="6" t="str">
        <f t="shared" si="62"/>
        <v>NEUTRAL</v>
      </c>
      <c r="H977" s="6" t="str">
        <f t="shared" si="61"/>
        <v>NEUTRAL</v>
      </c>
    </row>
    <row r="978" spans="1:8" ht="13.5" x14ac:dyDescent="0.25">
      <c r="A978" s="3">
        <f>TITRES_STAT!B981</f>
        <v>43431</v>
      </c>
      <c r="B978" s="6">
        <f>TITRES_STAT!C981</f>
        <v>7.75</v>
      </c>
      <c r="C978" s="6">
        <f>TITRES_STAT!D981</f>
        <v>4.2037000000000004</v>
      </c>
      <c r="D978" s="6">
        <f>TITRES_STAT!E981</f>
        <v>0</v>
      </c>
      <c r="E978" s="2">
        <f t="shared" si="60"/>
        <v>200539</v>
      </c>
      <c r="F978" s="6" t="str">
        <f t="shared" si="63"/>
        <v>NEUTRAL</v>
      </c>
      <c r="G978" s="6" t="str">
        <f t="shared" si="62"/>
        <v>NEUTRAL</v>
      </c>
      <c r="H978" s="6" t="str">
        <f t="shared" si="61"/>
        <v>NEUTRAL</v>
      </c>
    </row>
    <row r="979" spans="1:8" ht="13.5" x14ac:dyDescent="0.25">
      <c r="A979" s="3">
        <f>TITRES_STAT!B982</f>
        <v>43432</v>
      </c>
      <c r="B979" s="6">
        <f>TITRES_STAT!C982</f>
        <v>7.75</v>
      </c>
      <c r="C979" s="6">
        <f>TITRES_STAT!D982</f>
        <v>4.2037000000000004</v>
      </c>
      <c r="D979" s="6">
        <f>TITRES_STAT!E982</f>
        <v>0</v>
      </c>
      <c r="E979" s="2">
        <f t="shared" si="60"/>
        <v>200539</v>
      </c>
      <c r="F979" s="6" t="str">
        <f t="shared" si="63"/>
        <v>NEUTRAL</v>
      </c>
      <c r="G979" s="6" t="str">
        <f t="shared" si="62"/>
        <v>NEUTRAL</v>
      </c>
      <c r="H979" s="6" t="str">
        <f t="shared" si="61"/>
        <v>NEUTRAL</v>
      </c>
    </row>
    <row r="980" spans="1:8" ht="13.5" x14ac:dyDescent="0.25">
      <c r="A980" s="3">
        <f>TITRES_STAT!B983</f>
        <v>43433</v>
      </c>
      <c r="B980" s="6">
        <f>TITRES_STAT!C983</f>
        <v>7.75</v>
      </c>
      <c r="C980" s="6">
        <f>TITRES_STAT!D983</f>
        <v>4.2037000000000004</v>
      </c>
      <c r="D980" s="6">
        <f>TITRES_STAT!E983</f>
        <v>0</v>
      </c>
      <c r="E980" s="2">
        <f t="shared" si="60"/>
        <v>200539</v>
      </c>
      <c r="F980" s="6" t="str">
        <f t="shared" si="63"/>
        <v>NEUTRAL</v>
      </c>
      <c r="G980" s="6" t="str">
        <f t="shared" si="62"/>
        <v>NEUTRAL</v>
      </c>
      <c r="H980" s="6" t="str">
        <f t="shared" si="61"/>
        <v>NEUTRAL</v>
      </c>
    </row>
    <row r="981" spans="1:8" ht="13.5" x14ac:dyDescent="0.25">
      <c r="A981" s="3">
        <f>TITRES_STAT!B984</f>
        <v>43434</v>
      </c>
      <c r="B981" s="6">
        <f>TITRES_STAT!C984</f>
        <v>7.75</v>
      </c>
      <c r="C981" s="6">
        <f>TITRES_STAT!D984</f>
        <v>4.2037000000000004</v>
      </c>
      <c r="D981" s="6">
        <f>TITRES_STAT!E984</f>
        <v>0</v>
      </c>
      <c r="E981" s="2">
        <f t="shared" si="60"/>
        <v>200539</v>
      </c>
      <c r="F981" s="6" t="str">
        <f t="shared" si="63"/>
        <v>NEUTRAL</v>
      </c>
      <c r="G981" s="6" t="str">
        <f t="shared" si="62"/>
        <v>NEUTRAL</v>
      </c>
      <c r="H981" s="6" t="str">
        <f t="shared" si="61"/>
        <v>NEUTRAL</v>
      </c>
    </row>
    <row r="982" spans="1:8" ht="13.5" x14ac:dyDescent="0.25">
      <c r="A982" s="3">
        <f>TITRES_STAT!B985</f>
        <v>43437</v>
      </c>
      <c r="B982" s="6">
        <f>TITRES_STAT!C985</f>
        <v>7.75</v>
      </c>
      <c r="C982" s="6">
        <f>TITRES_STAT!D985</f>
        <v>4.2037000000000004</v>
      </c>
      <c r="D982" s="6">
        <f>TITRES_STAT!E985</f>
        <v>0</v>
      </c>
      <c r="E982" s="2">
        <f t="shared" si="60"/>
        <v>200539</v>
      </c>
      <c r="F982" s="6" t="str">
        <f t="shared" si="63"/>
        <v>NEUTRAL</v>
      </c>
      <c r="G982" s="6" t="str">
        <f t="shared" si="62"/>
        <v>NEUTRAL</v>
      </c>
      <c r="H982" s="6" t="str">
        <f t="shared" si="61"/>
        <v>NEUTRAL</v>
      </c>
    </row>
    <row r="983" spans="1:8" ht="13.5" x14ac:dyDescent="0.25">
      <c r="A983" s="3">
        <f>TITRES_STAT!B986</f>
        <v>43438</v>
      </c>
      <c r="B983" s="6">
        <f>TITRES_STAT!C986</f>
        <v>7.75</v>
      </c>
      <c r="C983" s="6">
        <f>TITRES_STAT!D986</f>
        <v>4.2037000000000004</v>
      </c>
      <c r="D983" s="6">
        <f>TITRES_STAT!E986</f>
        <v>0</v>
      </c>
      <c r="E983" s="2">
        <f t="shared" si="60"/>
        <v>200539</v>
      </c>
      <c r="F983" s="6" t="str">
        <f t="shared" si="63"/>
        <v>NEUTRAL</v>
      </c>
      <c r="G983" s="6" t="str">
        <f t="shared" si="62"/>
        <v>NEUTRAL</v>
      </c>
      <c r="H983" s="6" t="str">
        <f t="shared" si="61"/>
        <v>NEUTRAL</v>
      </c>
    </row>
    <row r="984" spans="1:8" ht="13.5" x14ac:dyDescent="0.25">
      <c r="A984" s="3">
        <f>TITRES_STAT!B987</f>
        <v>43439</v>
      </c>
      <c r="B984" s="6">
        <f>TITRES_STAT!C987</f>
        <v>7.75</v>
      </c>
      <c r="C984" s="6">
        <f>TITRES_STAT!D987</f>
        <v>4.2037000000000004</v>
      </c>
      <c r="D984" s="6">
        <f>TITRES_STAT!E987</f>
        <v>0</v>
      </c>
      <c r="E984" s="2">
        <f t="shared" si="60"/>
        <v>200539</v>
      </c>
      <c r="F984" s="6" t="str">
        <f t="shared" si="63"/>
        <v>NEUTRAL</v>
      </c>
      <c r="G984" s="6" t="str">
        <f t="shared" si="62"/>
        <v>NEUTRAL</v>
      </c>
      <c r="H984" s="6" t="str">
        <f t="shared" si="61"/>
        <v>NEUTRAL</v>
      </c>
    </row>
    <row r="985" spans="1:8" ht="13.5" x14ac:dyDescent="0.25">
      <c r="A985" s="3">
        <f>TITRES_STAT!B988</f>
        <v>43440</v>
      </c>
      <c r="B985" s="6">
        <f>TITRES_STAT!C988</f>
        <v>7.75</v>
      </c>
      <c r="C985" s="6">
        <f>TITRES_STAT!D988</f>
        <v>4.2037000000000004</v>
      </c>
      <c r="D985" s="6">
        <f>TITRES_STAT!E988</f>
        <v>0</v>
      </c>
      <c r="E985" s="2">
        <f t="shared" si="60"/>
        <v>200539</v>
      </c>
      <c r="F985" s="6" t="str">
        <f t="shared" si="63"/>
        <v>NEUTRAL</v>
      </c>
      <c r="G985" s="6" t="str">
        <f t="shared" si="62"/>
        <v>NEUTRAL</v>
      </c>
      <c r="H985" s="6" t="str">
        <f t="shared" si="61"/>
        <v>NEUTRAL</v>
      </c>
    </row>
    <row r="986" spans="1:8" ht="13.5" x14ac:dyDescent="0.25">
      <c r="A986" s="3">
        <f>TITRES_STAT!B989</f>
        <v>43441</v>
      </c>
      <c r="B986" s="6">
        <f>TITRES_STAT!C989</f>
        <v>7.75</v>
      </c>
      <c r="C986" s="6">
        <f>TITRES_STAT!D989</f>
        <v>4.2037000000000004</v>
      </c>
      <c r="D986" s="6">
        <f>TITRES_STAT!E989</f>
        <v>0</v>
      </c>
      <c r="E986" s="2">
        <f t="shared" si="60"/>
        <v>200539</v>
      </c>
      <c r="F986" s="6" t="str">
        <f t="shared" si="63"/>
        <v>NEUTRAL</v>
      </c>
      <c r="G986" s="6" t="str">
        <f t="shared" si="62"/>
        <v>NEUTRAL</v>
      </c>
      <c r="H986" s="6" t="str">
        <f t="shared" si="61"/>
        <v>NEUTRAL</v>
      </c>
    </row>
    <row r="987" spans="1:8" ht="13.5" x14ac:dyDescent="0.25">
      <c r="A987" s="3">
        <f>TITRES_STAT!B990</f>
        <v>43444</v>
      </c>
      <c r="B987" s="6">
        <f>TITRES_STAT!C990</f>
        <v>7.75</v>
      </c>
      <c r="C987" s="6">
        <f>TITRES_STAT!D990</f>
        <v>4.2037000000000004</v>
      </c>
      <c r="D987" s="6">
        <f>TITRES_STAT!E990</f>
        <v>0</v>
      </c>
      <c r="E987" s="2">
        <f t="shared" si="60"/>
        <v>200539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43445</v>
      </c>
      <c r="B988" s="6">
        <f>TITRES_STAT!C991</f>
        <v>7.68</v>
      </c>
      <c r="C988" s="6">
        <f>TITRES_STAT!D991</f>
        <v>4.1657000000000002</v>
      </c>
      <c r="D988" s="6">
        <f>TITRES_STAT!E991</f>
        <v>199</v>
      </c>
      <c r="E988" s="2">
        <f t="shared" si="60"/>
        <v>200340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7.68</v>
      </c>
      <c r="C989" s="6">
        <f>TITRES_STAT!D992</f>
        <v>4.1657000000000002</v>
      </c>
      <c r="D989" s="6">
        <f>TITRES_STAT!E992</f>
        <v>0</v>
      </c>
      <c r="E989" s="2">
        <f t="shared" si="60"/>
        <v>200340</v>
      </c>
      <c r="F989" s="6" t="str">
        <f t="shared" si="63"/>
        <v>BEARISH</v>
      </c>
      <c r="G989" s="6" t="str">
        <f t="shared" si="62"/>
        <v>NEUTRAL</v>
      </c>
      <c r="H989" s="6" t="str">
        <f t="shared" si="61"/>
        <v>CONFIRMED BEARISH</v>
      </c>
    </row>
    <row r="990" spans="1:8" ht="13.5" x14ac:dyDescent="0.25">
      <c r="A990" s="3">
        <f>TITRES_STAT!B993</f>
        <v>43447</v>
      </c>
      <c r="B990" s="6">
        <f>TITRES_STAT!C993</f>
        <v>7.68</v>
      </c>
      <c r="C990" s="6">
        <f>TITRES_STAT!D993</f>
        <v>4.1657000000000002</v>
      </c>
      <c r="D990" s="6">
        <f>TITRES_STAT!E993</f>
        <v>0</v>
      </c>
      <c r="E990" s="2">
        <f t="shared" si="60"/>
        <v>200340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7.68</v>
      </c>
      <c r="C991" s="6">
        <f>TITRES_STAT!D994</f>
        <v>4.1657000000000002</v>
      </c>
      <c r="D991" s="6">
        <f>TITRES_STAT!E994</f>
        <v>0</v>
      </c>
      <c r="E991" s="2">
        <f t="shared" si="60"/>
        <v>200340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7.45</v>
      </c>
      <c r="C992" s="6">
        <f>TITRES_STAT!D995</f>
        <v>4.0410000000000004</v>
      </c>
      <c r="D992" s="6">
        <f>TITRES_STAT!E995</f>
        <v>618</v>
      </c>
      <c r="E992" s="2">
        <f t="shared" si="60"/>
        <v>199722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CONFIRMED BEARISH</v>
      </c>
    </row>
    <row r="993" spans="1:8" ht="13.5" x14ac:dyDescent="0.25">
      <c r="A993" s="3">
        <f>TITRES_STAT!B996</f>
        <v>43452</v>
      </c>
      <c r="B993" s="6">
        <f>TITRES_STAT!C996</f>
        <v>7.45</v>
      </c>
      <c r="C993" s="6">
        <f>TITRES_STAT!D996</f>
        <v>4.0410000000000004</v>
      </c>
      <c r="D993" s="6">
        <f>TITRES_STAT!E996</f>
        <v>0</v>
      </c>
      <c r="E993" s="2">
        <f t="shared" si="60"/>
        <v>199722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7.45</v>
      </c>
      <c r="C994" s="6">
        <f>TITRES_STAT!D997</f>
        <v>4.0410000000000004</v>
      </c>
      <c r="D994" s="6">
        <f>TITRES_STAT!E997</f>
        <v>0</v>
      </c>
      <c r="E994" s="2">
        <f t="shared" si="60"/>
        <v>199722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7.45</v>
      </c>
      <c r="C995" s="6">
        <f>TITRES_STAT!D998</f>
        <v>4.0410000000000004</v>
      </c>
      <c r="D995" s="6">
        <f>TITRES_STAT!E998</f>
        <v>0</v>
      </c>
      <c r="E995" s="2">
        <f t="shared" si="60"/>
        <v>199722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7.45</v>
      </c>
      <c r="C996" s="6">
        <f>TITRES_STAT!D999</f>
        <v>4.0410000000000004</v>
      </c>
      <c r="D996" s="6">
        <f>TITRES_STAT!E999</f>
        <v>0</v>
      </c>
      <c r="E996" s="2">
        <f t="shared" si="60"/>
        <v>199722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7.45</v>
      </c>
      <c r="C997" s="6">
        <f>TITRES_STAT!D1000</f>
        <v>4.0410000000000004</v>
      </c>
      <c r="D997" s="6">
        <f>TITRES_STAT!E1000</f>
        <v>0</v>
      </c>
      <c r="E997" s="2">
        <f t="shared" si="60"/>
        <v>199722</v>
      </c>
      <c r="F997" s="6" t="str">
        <f t="shared" si="63"/>
        <v>NEUTRAL</v>
      </c>
      <c r="G997" s="6" t="str">
        <f t="shared" si="62"/>
        <v>NEUTRAL</v>
      </c>
      <c r="H997" s="6" t="str">
        <f t="shared" si="61"/>
        <v>NEUTRAL</v>
      </c>
    </row>
    <row r="998" spans="1:8" ht="13.5" x14ac:dyDescent="0.25">
      <c r="A998" s="3">
        <f>TITRES_STAT!B1001</f>
        <v>43459</v>
      </c>
      <c r="B998" s="6">
        <f>TITRES_STAT!C1001</f>
        <v>7.3</v>
      </c>
      <c r="C998" s="6">
        <f>TITRES_STAT!D1001</f>
        <v>3.9596</v>
      </c>
      <c r="D998" s="6">
        <f>TITRES_STAT!E1001</f>
        <v>550</v>
      </c>
      <c r="E998" s="2">
        <f t="shared" si="60"/>
        <v>199172</v>
      </c>
      <c r="F998" s="6" t="str">
        <f t="shared" si="63"/>
        <v>BEARISH</v>
      </c>
      <c r="G998" s="6" t="str">
        <f t="shared" si="62"/>
        <v>NEUTRAL</v>
      </c>
      <c r="H998" s="6" t="str">
        <f t="shared" si="61"/>
        <v>CONFIRMED BEARISH</v>
      </c>
    </row>
    <row r="999" spans="1:8" ht="13.5" x14ac:dyDescent="0.25">
      <c r="A999" s="3">
        <f>TITRES_STAT!B1002</f>
        <v>43460</v>
      </c>
      <c r="B999" s="6">
        <f>TITRES_STAT!C1002</f>
        <v>7.51</v>
      </c>
      <c r="C999" s="6">
        <f>TITRES_STAT!D1002</f>
        <v>4.0735000000000001</v>
      </c>
      <c r="D999" s="6">
        <f>TITRES_STAT!E1002</f>
        <v>25</v>
      </c>
      <c r="E999" s="2">
        <f t="shared" si="60"/>
        <v>199197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BEARISH DIVERGENCE</v>
      </c>
    </row>
    <row r="1000" spans="1:8" ht="13.5" x14ac:dyDescent="0.25">
      <c r="A1000" s="3">
        <f>TITRES_STAT!B1003</f>
        <v>43461</v>
      </c>
      <c r="B1000" s="6">
        <f>TITRES_STAT!C1003</f>
        <v>7.5</v>
      </c>
      <c r="C1000" s="6">
        <f>TITRES_STAT!D1003</f>
        <v>4.0681000000000003</v>
      </c>
      <c r="D1000" s="6">
        <f>TITRES_STAT!E1003</f>
        <v>10</v>
      </c>
      <c r="E1000" s="2">
        <f t="shared" si="60"/>
        <v>199187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BEARISH DIVERGENCE</v>
      </c>
    </row>
    <row r="1001" spans="1:8" ht="13.5" x14ac:dyDescent="0.25">
      <c r="A1001" s="3">
        <f>TITRES_STAT!B1004</f>
        <v>43462</v>
      </c>
      <c r="B1001" s="6">
        <f>TITRES_STAT!C1004</f>
        <v>7.59</v>
      </c>
      <c r="C1001" s="6">
        <f>TITRES_STAT!D1004</f>
        <v>4.1169000000000002</v>
      </c>
      <c r="D1001" s="6">
        <f>TITRES_STAT!E1004</f>
        <v>1532</v>
      </c>
      <c r="E1001" s="2">
        <f t="shared" si="60"/>
        <v>200719</v>
      </c>
      <c r="F1001" s="6" t="str">
        <f t="shared" si="63"/>
        <v>BULLISH</v>
      </c>
      <c r="G1001" s="6" t="str">
        <f t="shared" si="62"/>
        <v>NEUTRAL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7.6</v>
      </c>
      <c r="C1002" s="6">
        <f>TITRES_STAT!D1005</f>
        <v>4.1223000000000001</v>
      </c>
      <c r="D1002" s="6">
        <f>TITRES_STAT!E1005</f>
        <v>300</v>
      </c>
      <c r="E1002" s="2">
        <f t="shared" si="60"/>
        <v>201019</v>
      </c>
      <c r="F1002" s="6" t="str">
        <f t="shared" si="63"/>
        <v>BULLISH</v>
      </c>
      <c r="G1002" s="6" t="str">
        <f t="shared" si="62"/>
        <v>NEUTRAL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7.68</v>
      </c>
      <c r="C1003" s="6">
        <f>TITRES_STAT!D1006</f>
        <v>4.1657000000000002</v>
      </c>
      <c r="D1003" s="6">
        <f>TITRES_STAT!E1006</f>
        <v>10</v>
      </c>
      <c r="E1003" s="2">
        <f t="shared" si="60"/>
        <v>201029</v>
      </c>
      <c r="F1003" s="6" t="str">
        <f t="shared" si="63"/>
        <v>BULLISH</v>
      </c>
      <c r="G1003" s="6" t="str">
        <f t="shared" si="62"/>
        <v>NEUTRAL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7.68</v>
      </c>
      <c r="C1004" s="6">
        <f>TITRES_STAT!D1007</f>
        <v>4.1657000000000002</v>
      </c>
      <c r="D1004" s="6">
        <f>TITRES_STAT!E1007</f>
        <v>0</v>
      </c>
      <c r="E1004" s="2">
        <f t="shared" si="60"/>
        <v>201029</v>
      </c>
      <c r="F1004" s="6" t="str">
        <f t="shared" si="63"/>
        <v>BULLISH</v>
      </c>
      <c r="G1004" s="6" t="str">
        <f t="shared" si="62"/>
        <v>NEUTRAL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7.68</v>
      </c>
      <c r="C1005" s="6">
        <f>TITRES_STAT!D1008</f>
        <v>4.1657000000000002</v>
      </c>
      <c r="D1005" s="6">
        <f>TITRES_STAT!E1008</f>
        <v>0</v>
      </c>
      <c r="E1005" s="2">
        <f t="shared" si="60"/>
        <v>201029</v>
      </c>
      <c r="F1005" s="6" t="str">
        <f t="shared" si="63"/>
        <v>BULLISH</v>
      </c>
      <c r="G1005" s="6" t="str">
        <f t="shared" si="62"/>
        <v>NEUTRAL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7.68</v>
      </c>
      <c r="C1006" s="6">
        <f>TITRES_STAT!D1009</f>
        <v>4.1657000000000002</v>
      </c>
      <c r="D1006" s="6">
        <f>TITRES_STAT!E1009</f>
        <v>0</v>
      </c>
      <c r="E1006" s="2">
        <f t="shared" si="60"/>
        <v>201029</v>
      </c>
      <c r="F1006" s="6" t="str">
        <f t="shared" si="63"/>
        <v>BULLISH</v>
      </c>
      <c r="G1006" s="6" t="str">
        <f t="shared" si="62"/>
        <v>NEUTRAL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7.68</v>
      </c>
      <c r="C1007" s="6">
        <f>TITRES_STAT!D1010</f>
        <v>4.1657000000000002</v>
      </c>
      <c r="D1007" s="6">
        <f>TITRES_STAT!E1010</f>
        <v>0</v>
      </c>
      <c r="E1007" s="2">
        <f t="shared" si="60"/>
        <v>201029</v>
      </c>
      <c r="F1007" s="6" t="str">
        <f t="shared" si="63"/>
        <v>BULLISH</v>
      </c>
      <c r="G1007" s="6" t="str">
        <f t="shared" si="62"/>
        <v>NEUTRAL</v>
      </c>
      <c r="H1007" s="6" t="str">
        <f t="shared" si="61"/>
        <v>CONFIRMED BULLISH</v>
      </c>
    </row>
    <row r="1008" spans="1:8" ht="13.5" x14ac:dyDescent="0.25">
      <c r="A1008" s="3">
        <f>TITRES_STAT!B1011</f>
        <v>43474</v>
      </c>
      <c r="B1008" s="6">
        <f>TITRES_STAT!C1011</f>
        <v>7.6</v>
      </c>
      <c r="C1008" s="6">
        <f>TITRES_STAT!D1011</f>
        <v>4.1223000000000001</v>
      </c>
      <c r="D1008" s="6">
        <f>TITRES_STAT!E1011</f>
        <v>556</v>
      </c>
      <c r="E1008" s="2">
        <f t="shared" si="60"/>
        <v>200473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7.38</v>
      </c>
      <c r="C1009" s="6">
        <f>TITRES_STAT!D1012</f>
        <v>4.0030000000000001</v>
      </c>
      <c r="D1009" s="6">
        <f>TITRES_STAT!E1012</f>
        <v>5</v>
      </c>
      <c r="E1009" s="2">
        <f t="shared" si="60"/>
        <v>200468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7.38</v>
      </c>
      <c r="C1010" s="6">
        <f>TITRES_STAT!D1013</f>
        <v>4.0030000000000001</v>
      </c>
      <c r="D1010" s="6">
        <f>TITRES_STAT!E1013</f>
        <v>0</v>
      </c>
      <c r="E1010" s="2">
        <f t="shared" si="60"/>
        <v>200468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7.38</v>
      </c>
      <c r="C1011" s="6">
        <f>TITRES_STAT!D1014</f>
        <v>4.0030000000000001</v>
      </c>
      <c r="D1011" s="6">
        <f>TITRES_STAT!E1014</f>
        <v>0</v>
      </c>
      <c r="E1011" s="2">
        <f t="shared" si="60"/>
        <v>200468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7.5</v>
      </c>
      <c r="C1012" s="6">
        <f>TITRES_STAT!D1015</f>
        <v>4.0681000000000003</v>
      </c>
      <c r="D1012" s="6">
        <f>TITRES_STAT!E1015</f>
        <v>1</v>
      </c>
      <c r="E1012" s="2">
        <f t="shared" si="60"/>
        <v>200469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7.5</v>
      </c>
      <c r="C1013" s="6">
        <f>TITRES_STAT!D1016</f>
        <v>4.0681000000000003</v>
      </c>
      <c r="D1013" s="6">
        <f>TITRES_STAT!E1016</f>
        <v>0</v>
      </c>
      <c r="E1013" s="2">
        <f t="shared" si="60"/>
        <v>200469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7.28</v>
      </c>
      <c r="C1014" s="6">
        <f>TITRES_STAT!D1017</f>
        <v>3.9487000000000001</v>
      </c>
      <c r="D1014" s="6">
        <f>TITRES_STAT!E1017</f>
        <v>35</v>
      </c>
      <c r="E1014" s="2">
        <f t="shared" si="60"/>
        <v>200434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7.28</v>
      </c>
      <c r="C1015" s="6">
        <f>TITRES_STAT!D1018</f>
        <v>3.9487000000000001</v>
      </c>
      <c r="D1015" s="6">
        <f>TITRES_STAT!E1018</f>
        <v>0</v>
      </c>
      <c r="E1015" s="2">
        <f t="shared" si="60"/>
        <v>200434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7.28</v>
      </c>
      <c r="C1016" s="6">
        <f>TITRES_STAT!D1019</f>
        <v>3.9487000000000001</v>
      </c>
      <c r="D1016" s="6">
        <f>TITRES_STAT!E1019</f>
        <v>0</v>
      </c>
      <c r="E1016" s="2">
        <f t="shared" si="60"/>
        <v>200434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7.28</v>
      </c>
      <c r="C1017" s="6">
        <f>TITRES_STAT!D1020</f>
        <v>3.9487000000000001</v>
      </c>
      <c r="D1017" s="6">
        <f>TITRES_STAT!E1020</f>
        <v>0</v>
      </c>
      <c r="E1017" s="2">
        <f t="shared" si="60"/>
        <v>200434</v>
      </c>
      <c r="F1017" s="6" t="str">
        <f t="shared" si="63"/>
        <v>BEARISH</v>
      </c>
      <c r="G1017" s="6" t="str">
        <f t="shared" si="62"/>
        <v>NEUTRAL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7.28</v>
      </c>
      <c r="C1018" s="6">
        <f>TITRES_STAT!D1021</f>
        <v>3.9487000000000001</v>
      </c>
      <c r="D1018" s="6">
        <f>TITRES_STAT!E1021</f>
        <v>0</v>
      </c>
      <c r="E1018" s="2">
        <f t="shared" si="60"/>
        <v>200434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7.28</v>
      </c>
      <c r="C1019" s="6">
        <f>TITRES_STAT!D1022</f>
        <v>3.9487000000000001</v>
      </c>
      <c r="D1019" s="6">
        <f>TITRES_STAT!E1022</f>
        <v>0</v>
      </c>
      <c r="E1019" s="2">
        <f t="shared" si="60"/>
        <v>200434</v>
      </c>
      <c r="F1019" s="6" t="str">
        <f t="shared" si="63"/>
        <v>NEUTRAL</v>
      </c>
      <c r="G1019" s="6" t="str">
        <f t="shared" si="62"/>
        <v>NEUTRAL</v>
      </c>
      <c r="H1019" s="6" t="str">
        <f t="shared" si="61"/>
        <v>NEUTRAL</v>
      </c>
    </row>
    <row r="1020" spans="1:8" ht="13.5" x14ac:dyDescent="0.25">
      <c r="A1020" s="3">
        <f>TITRES_STAT!B1023</f>
        <v>43493</v>
      </c>
      <c r="B1020" s="6">
        <f>TITRES_STAT!C1023</f>
        <v>7.28</v>
      </c>
      <c r="C1020" s="6">
        <f>TITRES_STAT!D1023</f>
        <v>3.9487000000000001</v>
      </c>
      <c r="D1020" s="6">
        <f>TITRES_STAT!E1023</f>
        <v>0</v>
      </c>
      <c r="E1020" s="2">
        <f t="shared" si="60"/>
        <v>200434</v>
      </c>
      <c r="F1020" s="6" t="str">
        <f t="shared" si="63"/>
        <v>NEUTRAL</v>
      </c>
      <c r="G1020" s="6" t="str">
        <f t="shared" si="62"/>
        <v>NEUTRAL</v>
      </c>
      <c r="H1020" s="6" t="str">
        <f t="shared" si="61"/>
        <v>NEUTRAL</v>
      </c>
    </row>
    <row r="1021" spans="1:8" ht="13.5" x14ac:dyDescent="0.25">
      <c r="A1021" s="3">
        <f>TITRES_STAT!B1024</f>
        <v>43494</v>
      </c>
      <c r="B1021" s="6">
        <f>TITRES_STAT!C1024</f>
        <v>7.28</v>
      </c>
      <c r="C1021" s="6">
        <f>TITRES_STAT!D1024</f>
        <v>3.9487000000000001</v>
      </c>
      <c r="D1021" s="6">
        <f>TITRES_STAT!E1024</f>
        <v>0</v>
      </c>
      <c r="E1021" s="2">
        <f t="shared" si="60"/>
        <v>200434</v>
      </c>
      <c r="F1021" s="6" t="str">
        <f t="shared" si="63"/>
        <v>NEUTRAL</v>
      </c>
      <c r="G1021" s="6" t="str">
        <f t="shared" si="62"/>
        <v>NEUTRAL</v>
      </c>
      <c r="H1021" s="6" t="str">
        <f t="shared" si="61"/>
        <v>NEUTRAL</v>
      </c>
    </row>
    <row r="1022" spans="1:8" ht="13.5" x14ac:dyDescent="0.25">
      <c r="A1022" s="3">
        <f>TITRES_STAT!B1025</f>
        <v>43495</v>
      </c>
      <c r="B1022" s="6">
        <f>TITRES_STAT!C1025</f>
        <v>7.28</v>
      </c>
      <c r="C1022" s="6">
        <f>TITRES_STAT!D1025</f>
        <v>3.9487000000000001</v>
      </c>
      <c r="D1022" s="6">
        <f>TITRES_STAT!E1025</f>
        <v>6</v>
      </c>
      <c r="E1022" s="2">
        <f t="shared" si="60"/>
        <v>200434</v>
      </c>
      <c r="F1022" s="6" t="str">
        <f t="shared" si="63"/>
        <v>NEUTRAL</v>
      </c>
      <c r="G1022" s="6" t="str">
        <f t="shared" si="62"/>
        <v>NEUTRAL</v>
      </c>
      <c r="H1022" s="6" t="str">
        <f t="shared" si="61"/>
        <v>NEUTRAL</v>
      </c>
    </row>
    <row r="1023" spans="1:8" ht="13.5" x14ac:dyDescent="0.25">
      <c r="A1023" s="3">
        <f>TITRES_STAT!B1026</f>
        <v>43496</v>
      </c>
      <c r="B1023" s="6">
        <f>TITRES_STAT!C1026</f>
        <v>7.07</v>
      </c>
      <c r="C1023" s="6">
        <f>TITRES_STAT!D1026</f>
        <v>3.8348</v>
      </c>
      <c r="D1023" s="6">
        <f>TITRES_STAT!E1026</f>
        <v>0</v>
      </c>
      <c r="E1023" s="2">
        <f t="shared" si="60"/>
        <v>200434</v>
      </c>
      <c r="F1023" s="6" t="str">
        <f t="shared" si="63"/>
        <v>NEUTRAL</v>
      </c>
      <c r="G1023" s="6" t="str">
        <f t="shared" si="62"/>
        <v>NEUTRAL</v>
      </c>
      <c r="H1023" s="6" t="str">
        <f t="shared" si="61"/>
        <v>NEUTRAL</v>
      </c>
    </row>
    <row r="1024" spans="1:8" ht="13.5" x14ac:dyDescent="0.25">
      <c r="A1024" s="3">
        <f>TITRES_STAT!B1027</f>
        <v>43497</v>
      </c>
      <c r="B1024" s="6">
        <f>TITRES_STAT!C1027</f>
        <v>7.07</v>
      </c>
      <c r="C1024" s="6">
        <f>TITRES_STAT!D1027</f>
        <v>3.8348</v>
      </c>
      <c r="D1024" s="6">
        <f>TITRES_STAT!E1027</f>
        <v>214</v>
      </c>
      <c r="E1024" s="2">
        <f t="shared" si="60"/>
        <v>200434</v>
      </c>
      <c r="F1024" s="6" t="str">
        <f t="shared" si="63"/>
        <v>NEUTRAL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43500</v>
      </c>
      <c r="B1025" s="6">
        <f>TITRES_STAT!C1028</f>
        <v>7.28</v>
      </c>
      <c r="C1025" s="6">
        <f>TITRES_STAT!D1028</f>
        <v>3.9487000000000001</v>
      </c>
      <c r="D1025" s="6">
        <f>TITRES_STAT!E1028</f>
        <v>3685</v>
      </c>
      <c r="E1025" s="2">
        <f t="shared" si="60"/>
        <v>204119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43501</v>
      </c>
      <c r="B1026" s="6">
        <f>TITRES_STAT!C1029</f>
        <v>7.49</v>
      </c>
      <c r="C1026" s="6">
        <f>TITRES_STAT!D1029</f>
        <v>4.0627000000000004</v>
      </c>
      <c r="D1026" s="6">
        <f>TITRES_STAT!E1029</f>
        <v>1</v>
      </c>
      <c r="E1026" s="2">
        <f t="shared" si="60"/>
        <v>204120</v>
      </c>
      <c r="F1026" s="6" t="str">
        <f t="shared" si="63"/>
        <v>BULLISH</v>
      </c>
      <c r="G1026" s="6" t="str">
        <f t="shared" si="62"/>
        <v>NEUTRAL</v>
      </c>
      <c r="H1026" s="6" t="str">
        <f t="shared" si="61"/>
        <v>CONFIRMED BULLISH</v>
      </c>
    </row>
    <row r="1027" spans="1:8" ht="13.5" x14ac:dyDescent="0.25">
      <c r="A1027" s="3">
        <f>TITRES_STAT!B1030</f>
        <v>43502</v>
      </c>
      <c r="B1027" s="6">
        <f>TITRES_STAT!C1030</f>
        <v>7.49</v>
      </c>
      <c r="C1027" s="6">
        <f>TITRES_STAT!D1030</f>
        <v>4.0627000000000004</v>
      </c>
      <c r="D1027" s="6">
        <f>TITRES_STAT!E1030</f>
        <v>0</v>
      </c>
      <c r="E1027" s="2">
        <f t="shared" si="60"/>
        <v>204120</v>
      </c>
      <c r="F1027" s="6" t="str">
        <f t="shared" si="63"/>
        <v>BULLISH</v>
      </c>
      <c r="G1027" s="6" t="str">
        <f t="shared" si="62"/>
        <v>NEUTRAL</v>
      </c>
      <c r="H1027" s="6" t="str">
        <f t="shared" si="61"/>
        <v>CONFIRMED BULLISH</v>
      </c>
    </row>
    <row r="1028" spans="1:8" ht="13.5" x14ac:dyDescent="0.25">
      <c r="A1028" s="3">
        <f>TITRES_STAT!B1031</f>
        <v>43503</v>
      </c>
      <c r="B1028" s="6">
        <f>TITRES_STAT!C1031</f>
        <v>7.49</v>
      </c>
      <c r="C1028" s="6">
        <f>TITRES_STAT!D1031</f>
        <v>4.0627000000000004</v>
      </c>
      <c r="D1028" s="6">
        <f>TITRES_STAT!E1031</f>
        <v>70</v>
      </c>
      <c r="E1028" s="2">
        <f t="shared" ref="E1028:E1091" si="64">IF(B1028&gt;B1027, E1027+D1028, IF(B1028&lt;B1027, E1027-D1028, E1027))</f>
        <v>204120</v>
      </c>
      <c r="F1028" s="6" t="str">
        <f t="shared" si="63"/>
        <v>BULLISH</v>
      </c>
      <c r="G1028" s="6" t="str">
        <f t="shared" si="62"/>
        <v>NEUTRAL</v>
      </c>
      <c r="H1028" s="6" t="str">
        <f t="shared" si="61"/>
        <v>CONFIRMED BULLISH</v>
      </c>
    </row>
    <row r="1029" spans="1:8" ht="13.5" x14ac:dyDescent="0.25">
      <c r="A1029" s="3">
        <f>TITRES_STAT!B1032</f>
        <v>43504</v>
      </c>
      <c r="B1029" s="6">
        <f>TITRES_STAT!C1032</f>
        <v>7.49</v>
      </c>
      <c r="C1029" s="6">
        <f>TITRES_STAT!D1032</f>
        <v>4.0627000000000004</v>
      </c>
      <c r="D1029" s="6">
        <f>TITRES_STAT!E1032</f>
        <v>201</v>
      </c>
      <c r="E1029" s="2">
        <f t="shared" si="64"/>
        <v>204120</v>
      </c>
      <c r="F1029" s="6" t="str">
        <f t="shared" si="63"/>
        <v>BULLISH</v>
      </c>
      <c r="G1029" s="6" t="str">
        <f t="shared" si="62"/>
        <v>NEUTRAL</v>
      </c>
      <c r="H1029" s="6" t="str">
        <f t="shared" si="61"/>
        <v>CONFIRMED BULLISH</v>
      </c>
    </row>
    <row r="1030" spans="1:8" ht="13.5" x14ac:dyDescent="0.25">
      <c r="A1030" s="3">
        <f>TITRES_STAT!B1033</f>
        <v>43507</v>
      </c>
      <c r="B1030" s="6">
        <f>TITRES_STAT!C1033</f>
        <v>7.5</v>
      </c>
      <c r="C1030" s="6">
        <f>TITRES_STAT!D1033</f>
        <v>4.0681000000000003</v>
      </c>
      <c r="D1030" s="6">
        <f>TITRES_STAT!E1033</f>
        <v>100</v>
      </c>
      <c r="E1030" s="2">
        <f t="shared" si="64"/>
        <v>204220</v>
      </c>
      <c r="F1030" s="6" t="str">
        <f t="shared" si="63"/>
        <v>BULLISH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43508</v>
      </c>
      <c r="B1031" s="6">
        <f>TITRES_STAT!C1034</f>
        <v>7.5</v>
      </c>
      <c r="C1031" s="6">
        <f>TITRES_STAT!D1034</f>
        <v>4.0681000000000003</v>
      </c>
      <c r="D1031" s="6">
        <f>TITRES_STAT!E1034</f>
        <v>0</v>
      </c>
      <c r="E1031" s="2">
        <f t="shared" si="64"/>
        <v>204220</v>
      </c>
      <c r="F1031" s="6" t="str">
        <f t="shared" si="63"/>
        <v>BULLISH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BULLISH</v>
      </c>
    </row>
    <row r="1032" spans="1:8" ht="13.5" x14ac:dyDescent="0.25">
      <c r="A1032" s="3">
        <f>TITRES_STAT!B1035</f>
        <v>43509</v>
      </c>
      <c r="B1032" s="6">
        <f>TITRES_STAT!C1035</f>
        <v>7.5</v>
      </c>
      <c r="C1032" s="6">
        <f>TITRES_STAT!D1035</f>
        <v>4.0681000000000003</v>
      </c>
      <c r="D1032" s="6">
        <f>TITRES_STAT!E1035</f>
        <v>0</v>
      </c>
      <c r="E1032" s="2">
        <f t="shared" si="64"/>
        <v>204220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NEUTRAL</v>
      </c>
      <c r="H1032" s="6" t="str">
        <f t="shared" si="65"/>
        <v>CONFIRMED BULLISH</v>
      </c>
    </row>
    <row r="1033" spans="1:8" ht="13.5" x14ac:dyDescent="0.25">
      <c r="A1033" s="3">
        <f>TITRES_STAT!B1036</f>
        <v>43510</v>
      </c>
      <c r="B1033" s="6">
        <f>TITRES_STAT!C1036</f>
        <v>7.5</v>
      </c>
      <c r="C1033" s="6">
        <f>TITRES_STAT!D1036</f>
        <v>4.0681000000000003</v>
      </c>
      <c r="D1033" s="6">
        <f>TITRES_STAT!E1036</f>
        <v>0</v>
      </c>
      <c r="E1033" s="2">
        <f t="shared" si="64"/>
        <v>204220</v>
      </c>
      <c r="F1033" s="6" t="str">
        <f t="shared" si="67"/>
        <v>BULLISH</v>
      </c>
      <c r="G1033" s="6" t="str">
        <f t="shared" si="66"/>
        <v>NEUTRAL</v>
      </c>
      <c r="H1033" s="6" t="str">
        <f t="shared" si="65"/>
        <v>CONFIRMED BULLISH</v>
      </c>
    </row>
    <row r="1034" spans="1:8" ht="13.5" x14ac:dyDescent="0.25">
      <c r="A1034" s="3">
        <f>TITRES_STAT!B1037</f>
        <v>43511</v>
      </c>
      <c r="B1034" s="6">
        <f>TITRES_STAT!C1037</f>
        <v>7.26</v>
      </c>
      <c r="C1034" s="6">
        <f>TITRES_STAT!D1037</f>
        <v>3.9379</v>
      </c>
      <c r="D1034" s="6">
        <f>TITRES_STAT!E1037</f>
        <v>80</v>
      </c>
      <c r="E1034" s="2">
        <f t="shared" si="64"/>
        <v>204140</v>
      </c>
      <c r="F1034" s="6" t="str">
        <f t="shared" si="67"/>
        <v>BULLISH</v>
      </c>
      <c r="G1034" s="6" t="str">
        <f t="shared" si="66"/>
        <v>NEUTRAL</v>
      </c>
      <c r="H1034" s="6" t="str">
        <f t="shared" si="65"/>
        <v>BULLISH DIVERGENCE</v>
      </c>
    </row>
    <row r="1035" spans="1:8" ht="13.5" x14ac:dyDescent="0.25">
      <c r="A1035" s="3">
        <f>TITRES_STAT!B1038</f>
        <v>43514</v>
      </c>
      <c r="B1035" s="6">
        <f>TITRES_STAT!C1038</f>
        <v>7.26</v>
      </c>
      <c r="C1035" s="6">
        <f>TITRES_STAT!D1038</f>
        <v>3.9379</v>
      </c>
      <c r="D1035" s="6">
        <f>TITRES_STAT!E1038</f>
        <v>0</v>
      </c>
      <c r="E1035" s="2">
        <f t="shared" si="64"/>
        <v>204140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CONFIRMED BEARISH</v>
      </c>
    </row>
    <row r="1036" spans="1:8" ht="13.5" x14ac:dyDescent="0.25">
      <c r="A1036" s="3">
        <f>TITRES_STAT!B1039</f>
        <v>43515</v>
      </c>
      <c r="B1036" s="6">
        <f>TITRES_STAT!C1039</f>
        <v>7.26</v>
      </c>
      <c r="C1036" s="6">
        <f>TITRES_STAT!D1039</f>
        <v>3.9379</v>
      </c>
      <c r="D1036" s="6">
        <f>TITRES_STAT!E1039</f>
        <v>0</v>
      </c>
      <c r="E1036" s="2">
        <f t="shared" si="64"/>
        <v>204140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7.26</v>
      </c>
      <c r="C1037" s="6">
        <f>TITRES_STAT!D1040</f>
        <v>3.9379</v>
      </c>
      <c r="D1037" s="6">
        <f>TITRES_STAT!E1040</f>
        <v>18</v>
      </c>
      <c r="E1037" s="2">
        <f t="shared" si="64"/>
        <v>204140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7.26</v>
      </c>
      <c r="C1038" s="6">
        <f>TITRES_STAT!D1041</f>
        <v>3.9379</v>
      </c>
      <c r="D1038" s="6">
        <f>TITRES_STAT!E1041</f>
        <v>0</v>
      </c>
      <c r="E1038" s="2">
        <f t="shared" si="64"/>
        <v>204140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7.05</v>
      </c>
      <c r="C1039" s="6">
        <f>TITRES_STAT!D1042</f>
        <v>3.8239999999999998</v>
      </c>
      <c r="D1039" s="6">
        <f>TITRES_STAT!E1042</f>
        <v>0</v>
      </c>
      <c r="E1039" s="2">
        <f t="shared" si="64"/>
        <v>204140</v>
      </c>
      <c r="F1039" s="6" t="str">
        <f t="shared" si="67"/>
        <v>NEUTRAL</v>
      </c>
      <c r="G1039" s="6" t="str">
        <f t="shared" si="66"/>
        <v>NEUTRAL</v>
      </c>
      <c r="H1039" s="6" t="str">
        <f t="shared" si="65"/>
        <v>NEUTRAL</v>
      </c>
    </row>
    <row r="1040" spans="1:8" ht="13.5" x14ac:dyDescent="0.25">
      <c r="A1040" s="3">
        <f>TITRES_STAT!B1043</f>
        <v>43521</v>
      </c>
      <c r="B1040" s="6">
        <f>TITRES_STAT!C1043</f>
        <v>6.84</v>
      </c>
      <c r="C1040" s="6">
        <f>TITRES_STAT!D1043</f>
        <v>3.7101000000000002</v>
      </c>
      <c r="D1040" s="6">
        <f>TITRES_STAT!E1043</f>
        <v>0</v>
      </c>
      <c r="E1040" s="2">
        <f t="shared" si="64"/>
        <v>204140</v>
      </c>
      <c r="F1040" s="6" t="str">
        <f t="shared" si="67"/>
        <v>NEUTRAL</v>
      </c>
      <c r="G1040" s="6" t="str">
        <f t="shared" si="66"/>
        <v>NEUTRAL</v>
      </c>
      <c r="H1040" s="6" t="str">
        <f t="shared" si="65"/>
        <v>NEUTRAL</v>
      </c>
    </row>
    <row r="1041" spans="1:8" ht="13.5" x14ac:dyDescent="0.25">
      <c r="A1041" s="3">
        <f>TITRES_STAT!B1044</f>
        <v>43522</v>
      </c>
      <c r="B1041" s="6">
        <f>TITRES_STAT!C1044</f>
        <v>6.64</v>
      </c>
      <c r="C1041" s="6">
        <f>TITRES_STAT!D1044</f>
        <v>3.6015999999999999</v>
      </c>
      <c r="D1041" s="6">
        <f>TITRES_STAT!E1044</f>
        <v>7</v>
      </c>
      <c r="E1041" s="2">
        <f t="shared" si="64"/>
        <v>204133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6.35</v>
      </c>
      <c r="C1042" s="6">
        <f>TITRES_STAT!D1045</f>
        <v>3.4443000000000001</v>
      </c>
      <c r="D1042" s="6">
        <f>TITRES_STAT!E1045</f>
        <v>0</v>
      </c>
      <c r="E1042" s="2">
        <f t="shared" si="64"/>
        <v>204133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6.07</v>
      </c>
      <c r="C1043" s="6">
        <f>TITRES_STAT!D1046</f>
        <v>3.2924000000000002</v>
      </c>
      <c r="D1043" s="6">
        <f>TITRES_STAT!E1046</f>
        <v>0</v>
      </c>
      <c r="E1043" s="2">
        <f t="shared" si="64"/>
        <v>204133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6.15</v>
      </c>
      <c r="C1044" s="6">
        <f>TITRES_STAT!D1047</f>
        <v>3.3357999999999999</v>
      </c>
      <c r="D1044" s="6">
        <f>TITRES_STAT!E1047</f>
        <v>3317</v>
      </c>
      <c r="E1044" s="2">
        <f t="shared" si="64"/>
        <v>207450</v>
      </c>
      <c r="F1044" s="6" t="str">
        <f t="shared" si="67"/>
        <v>BULLISH</v>
      </c>
      <c r="G1044" s="6" t="str">
        <f t="shared" si="66"/>
        <v>NEUTRAL</v>
      </c>
      <c r="H1044" s="6" t="str">
        <f t="shared" si="65"/>
        <v>BULLISH DIVERGENCE</v>
      </c>
    </row>
    <row r="1045" spans="1:8" ht="13.5" x14ac:dyDescent="0.25">
      <c r="A1045" s="3">
        <f>TITRES_STAT!B1048</f>
        <v>43528</v>
      </c>
      <c r="B1045" s="6">
        <f>TITRES_STAT!C1048</f>
        <v>6.15</v>
      </c>
      <c r="C1045" s="6">
        <f>TITRES_STAT!D1048</f>
        <v>3.3357999999999999</v>
      </c>
      <c r="D1045" s="6">
        <f>TITRES_STAT!E1048</f>
        <v>0</v>
      </c>
      <c r="E1045" s="2">
        <f t="shared" si="64"/>
        <v>207450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BULLISH DIVERGENCE</v>
      </c>
    </row>
    <row r="1046" spans="1:8" ht="13.5" x14ac:dyDescent="0.25">
      <c r="A1046" s="3">
        <f>TITRES_STAT!B1049</f>
        <v>43529</v>
      </c>
      <c r="B1046" s="6">
        <f>TITRES_STAT!C1049</f>
        <v>6.18</v>
      </c>
      <c r="C1046" s="6">
        <f>TITRES_STAT!D1049</f>
        <v>3.3521000000000001</v>
      </c>
      <c r="D1046" s="6">
        <f>TITRES_STAT!E1049</f>
        <v>11529</v>
      </c>
      <c r="E1046" s="2">
        <f t="shared" si="64"/>
        <v>218979</v>
      </c>
      <c r="F1046" s="6" t="str">
        <f t="shared" si="67"/>
        <v>BULLISH</v>
      </c>
      <c r="G1046" s="6" t="str">
        <f t="shared" si="66"/>
        <v>STRONG</v>
      </c>
      <c r="H1046" s="6" t="str">
        <f t="shared" si="65"/>
        <v>BULLISH DIVERGENCE</v>
      </c>
    </row>
    <row r="1047" spans="1:8" ht="13.5" x14ac:dyDescent="0.25">
      <c r="A1047" s="3">
        <f>TITRES_STAT!B1050</f>
        <v>43530</v>
      </c>
      <c r="B1047" s="6">
        <f>TITRES_STAT!C1050</f>
        <v>6.18</v>
      </c>
      <c r="C1047" s="6">
        <f>TITRES_STAT!D1050</f>
        <v>3.3521000000000001</v>
      </c>
      <c r="D1047" s="6">
        <f>TITRES_STAT!E1050</f>
        <v>0</v>
      </c>
      <c r="E1047" s="2">
        <f t="shared" si="64"/>
        <v>218979</v>
      </c>
      <c r="F1047" s="6" t="str">
        <f t="shared" si="67"/>
        <v>BULLISH</v>
      </c>
      <c r="G1047" s="6" t="str">
        <f t="shared" si="66"/>
        <v>STRONG</v>
      </c>
      <c r="H1047" s="6" t="str">
        <f t="shared" si="65"/>
        <v>BULLISH DIVERGENCE</v>
      </c>
    </row>
    <row r="1048" spans="1:8" ht="13.5" x14ac:dyDescent="0.25">
      <c r="A1048" s="3">
        <f>TITRES_STAT!B1051</f>
        <v>43531</v>
      </c>
      <c r="B1048" s="6">
        <f>TITRES_STAT!C1051</f>
        <v>6.18</v>
      </c>
      <c r="C1048" s="6">
        <f>TITRES_STAT!D1051</f>
        <v>3.3521000000000001</v>
      </c>
      <c r="D1048" s="6">
        <f>TITRES_STAT!E1051</f>
        <v>0</v>
      </c>
      <c r="E1048" s="2">
        <f t="shared" si="64"/>
        <v>218979</v>
      </c>
      <c r="F1048" s="6" t="str">
        <f t="shared" si="67"/>
        <v>BULLISH</v>
      </c>
      <c r="G1048" s="6" t="str">
        <f t="shared" si="66"/>
        <v>STRONG</v>
      </c>
      <c r="H1048" s="6" t="str">
        <f t="shared" si="65"/>
        <v>CONFIRMED BULLISH</v>
      </c>
    </row>
    <row r="1049" spans="1:8" ht="13.5" x14ac:dyDescent="0.25">
      <c r="A1049" s="3">
        <f>TITRES_STAT!B1052</f>
        <v>43532</v>
      </c>
      <c r="B1049" s="6">
        <f>TITRES_STAT!C1052</f>
        <v>6.17</v>
      </c>
      <c r="C1049" s="6">
        <f>TITRES_STAT!D1052</f>
        <v>3.3466999999999998</v>
      </c>
      <c r="D1049" s="6">
        <f>TITRES_STAT!E1052</f>
        <v>16</v>
      </c>
      <c r="E1049" s="2">
        <f t="shared" si="64"/>
        <v>218963</v>
      </c>
      <c r="F1049" s="6" t="str">
        <f t="shared" si="67"/>
        <v>BULLISH</v>
      </c>
      <c r="G1049" s="6" t="str">
        <f t="shared" si="66"/>
        <v>STRONG</v>
      </c>
      <c r="H1049" s="6" t="str">
        <f t="shared" si="65"/>
        <v>CONFIRMED BULLISH</v>
      </c>
    </row>
    <row r="1050" spans="1:8" ht="13.5" x14ac:dyDescent="0.25">
      <c r="A1050" s="3">
        <f>TITRES_STAT!B1053</f>
        <v>43535</v>
      </c>
      <c r="B1050" s="6">
        <f>TITRES_STAT!C1053</f>
        <v>6.15</v>
      </c>
      <c r="C1050" s="6">
        <f>TITRES_STAT!D1053</f>
        <v>3.3357999999999999</v>
      </c>
      <c r="D1050" s="6">
        <f>TITRES_STAT!E1053</f>
        <v>1001</v>
      </c>
      <c r="E1050" s="2">
        <f t="shared" si="64"/>
        <v>217962</v>
      </c>
      <c r="F1050" s="6" t="str">
        <f t="shared" si="67"/>
        <v>BULLISH</v>
      </c>
      <c r="G1050" s="6" t="str">
        <f t="shared" si="66"/>
        <v>STRONG</v>
      </c>
      <c r="H1050" s="6" t="str">
        <f t="shared" si="65"/>
        <v>NEUTRAL</v>
      </c>
    </row>
    <row r="1051" spans="1:8" ht="13.5" x14ac:dyDescent="0.25">
      <c r="A1051" s="3">
        <f>TITRES_STAT!B1054</f>
        <v>43536</v>
      </c>
      <c r="B1051" s="6">
        <f>TITRES_STAT!C1054</f>
        <v>5.97</v>
      </c>
      <c r="C1051" s="6">
        <f>TITRES_STAT!D1054</f>
        <v>3.2382</v>
      </c>
      <c r="D1051" s="6">
        <f>TITRES_STAT!E1054</f>
        <v>0</v>
      </c>
      <c r="E1051" s="2">
        <f t="shared" si="64"/>
        <v>217962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6.14</v>
      </c>
      <c r="C1052" s="6">
        <f>TITRES_STAT!D1055</f>
        <v>3.3304</v>
      </c>
      <c r="D1052" s="6">
        <f>TITRES_STAT!E1055</f>
        <v>3024</v>
      </c>
      <c r="E1052" s="2">
        <f t="shared" si="64"/>
        <v>220986</v>
      </c>
      <c r="F1052" s="6" t="str">
        <f t="shared" si="67"/>
        <v>BULLISH</v>
      </c>
      <c r="G1052" s="6" t="str">
        <f t="shared" si="66"/>
        <v>NEUTRAL</v>
      </c>
      <c r="H1052" s="6" t="str">
        <f t="shared" si="65"/>
        <v>BULLISH DIVERGENCE</v>
      </c>
    </row>
    <row r="1053" spans="1:8" ht="13.5" x14ac:dyDescent="0.25">
      <c r="A1053" s="3">
        <f>TITRES_STAT!B1056</f>
        <v>43538</v>
      </c>
      <c r="B1053" s="6">
        <f>TITRES_STAT!C1056</f>
        <v>6.14</v>
      </c>
      <c r="C1053" s="6">
        <f>TITRES_STAT!D1056</f>
        <v>3.3304</v>
      </c>
      <c r="D1053" s="6">
        <f>TITRES_STAT!E1056</f>
        <v>0</v>
      </c>
      <c r="E1053" s="2">
        <f t="shared" si="64"/>
        <v>220986</v>
      </c>
      <c r="F1053" s="6" t="str">
        <f t="shared" si="67"/>
        <v>BULLISH</v>
      </c>
      <c r="G1053" s="6" t="str">
        <f t="shared" si="66"/>
        <v>NEUTRAL</v>
      </c>
      <c r="H1053" s="6" t="str">
        <f t="shared" si="65"/>
        <v>BULLISH DIVERGENCE</v>
      </c>
    </row>
    <row r="1054" spans="1:8" ht="13.5" x14ac:dyDescent="0.25">
      <c r="A1054" s="3">
        <f>TITRES_STAT!B1057</f>
        <v>43539</v>
      </c>
      <c r="B1054" s="6">
        <f>TITRES_STAT!C1057</f>
        <v>6.14</v>
      </c>
      <c r="C1054" s="6">
        <f>TITRES_STAT!D1057</f>
        <v>3.3304</v>
      </c>
      <c r="D1054" s="6">
        <f>TITRES_STAT!E1057</f>
        <v>0</v>
      </c>
      <c r="E1054" s="2">
        <f t="shared" si="64"/>
        <v>220986</v>
      </c>
      <c r="F1054" s="6" t="str">
        <f t="shared" si="67"/>
        <v>BULLISH</v>
      </c>
      <c r="G1054" s="6" t="str">
        <f t="shared" si="66"/>
        <v>NEUTRAL</v>
      </c>
      <c r="H1054" s="6" t="str">
        <f t="shared" si="65"/>
        <v>BULLISH DIVERGENCE</v>
      </c>
    </row>
    <row r="1055" spans="1:8" ht="13.5" x14ac:dyDescent="0.25">
      <c r="A1055" s="3">
        <f>TITRES_STAT!B1058</f>
        <v>43542</v>
      </c>
      <c r="B1055" s="6">
        <f>TITRES_STAT!C1058</f>
        <v>6.14</v>
      </c>
      <c r="C1055" s="6">
        <f>TITRES_STAT!D1058</f>
        <v>3.3304</v>
      </c>
      <c r="D1055" s="6">
        <f>TITRES_STAT!E1058</f>
        <v>0</v>
      </c>
      <c r="E1055" s="2">
        <f t="shared" si="64"/>
        <v>220986</v>
      </c>
      <c r="F1055" s="6" t="str">
        <f t="shared" si="67"/>
        <v>BULLISH</v>
      </c>
      <c r="G1055" s="6" t="str">
        <f t="shared" si="66"/>
        <v>NEUTRAL</v>
      </c>
      <c r="H1055" s="6" t="str">
        <f t="shared" si="65"/>
        <v>BULLISH DIVERGENCE</v>
      </c>
    </row>
    <row r="1056" spans="1:8" ht="13.5" x14ac:dyDescent="0.25">
      <c r="A1056" s="3">
        <f>TITRES_STAT!B1059</f>
        <v>43543</v>
      </c>
      <c r="B1056" s="6">
        <f>TITRES_STAT!C1059</f>
        <v>6.14</v>
      </c>
      <c r="C1056" s="6">
        <f>TITRES_STAT!D1059</f>
        <v>3.3304</v>
      </c>
      <c r="D1056" s="6">
        <f>TITRES_STAT!E1059</f>
        <v>0</v>
      </c>
      <c r="E1056" s="2">
        <f t="shared" si="64"/>
        <v>220986</v>
      </c>
      <c r="F1056" s="6" t="str">
        <f t="shared" si="67"/>
        <v>BULLISH</v>
      </c>
      <c r="G1056" s="6" t="str">
        <f t="shared" si="66"/>
        <v>NEUTRAL</v>
      </c>
      <c r="H1056" s="6" t="str">
        <f t="shared" si="65"/>
        <v>CONFIRMED BULLISH</v>
      </c>
    </row>
    <row r="1057" spans="1:8" ht="13.5" x14ac:dyDescent="0.25">
      <c r="A1057" s="3">
        <f>TITRES_STAT!B1060</f>
        <v>43545</v>
      </c>
      <c r="B1057" s="6">
        <f>TITRES_STAT!C1060</f>
        <v>6.14</v>
      </c>
      <c r="C1057" s="6">
        <f>TITRES_STAT!D1060</f>
        <v>3.3304</v>
      </c>
      <c r="D1057" s="6">
        <f>TITRES_STAT!E1060</f>
        <v>0</v>
      </c>
      <c r="E1057" s="2">
        <f t="shared" si="64"/>
        <v>220986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43546</v>
      </c>
      <c r="B1058" s="6">
        <f>TITRES_STAT!C1061</f>
        <v>6</v>
      </c>
      <c r="C1058" s="6">
        <f>TITRES_STAT!D1061</f>
        <v>3.2545000000000002</v>
      </c>
      <c r="D1058" s="6">
        <f>TITRES_STAT!E1061</f>
        <v>119</v>
      </c>
      <c r="E1058" s="2">
        <f t="shared" si="64"/>
        <v>220867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CONFIRMED BEARISH</v>
      </c>
    </row>
    <row r="1059" spans="1:8" ht="13.5" x14ac:dyDescent="0.25">
      <c r="A1059" s="3">
        <f>TITRES_STAT!B1062</f>
        <v>43549</v>
      </c>
      <c r="B1059" s="6">
        <f>TITRES_STAT!C1062</f>
        <v>6.17</v>
      </c>
      <c r="C1059" s="6">
        <f>TITRES_STAT!D1062</f>
        <v>3.3466999999999998</v>
      </c>
      <c r="D1059" s="6">
        <f>TITRES_STAT!E1062</f>
        <v>29822</v>
      </c>
      <c r="E1059" s="2">
        <f t="shared" si="64"/>
        <v>250689</v>
      </c>
      <c r="F1059" s="6" t="str">
        <f t="shared" si="67"/>
        <v>BULLISH</v>
      </c>
      <c r="G1059" s="6" t="str">
        <f t="shared" si="66"/>
        <v>STRONG</v>
      </c>
      <c r="H1059" s="6" t="str">
        <f t="shared" si="65"/>
        <v>CONFIRMED BULLISH</v>
      </c>
    </row>
    <row r="1060" spans="1:8" ht="13.5" x14ac:dyDescent="0.25">
      <c r="A1060" s="3">
        <f>TITRES_STAT!B1063</f>
        <v>43550</v>
      </c>
      <c r="B1060" s="6">
        <f>TITRES_STAT!C1063</f>
        <v>6.3</v>
      </c>
      <c r="C1060" s="6">
        <f>TITRES_STAT!D1063</f>
        <v>3.4171999999999998</v>
      </c>
      <c r="D1060" s="6">
        <f>TITRES_STAT!E1063</f>
        <v>113928</v>
      </c>
      <c r="E1060" s="2">
        <f t="shared" si="64"/>
        <v>364617</v>
      </c>
      <c r="F1060" s="6" t="str">
        <f t="shared" si="67"/>
        <v>BULLISH</v>
      </c>
      <c r="G1060" s="6" t="str">
        <f t="shared" si="66"/>
        <v>STRONG</v>
      </c>
      <c r="H1060" s="6" t="str">
        <f t="shared" si="65"/>
        <v>CONFIRMED BULLISH</v>
      </c>
    </row>
    <row r="1061" spans="1:8" ht="13.5" x14ac:dyDescent="0.25">
      <c r="A1061" s="3">
        <f>TITRES_STAT!B1064</f>
        <v>43551</v>
      </c>
      <c r="B1061" s="6">
        <f>TITRES_STAT!C1064</f>
        <v>6.3</v>
      </c>
      <c r="C1061" s="6">
        <f>TITRES_STAT!D1064</f>
        <v>3.4171999999999998</v>
      </c>
      <c r="D1061" s="6">
        <f>TITRES_STAT!E1064</f>
        <v>0</v>
      </c>
      <c r="E1061" s="2">
        <f t="shared" si="64"/>
        <v>364617</v>
      </c>
      <c r="F1061" s="6" t="str">
        <f t="shared" si="67"/>
        <v>BULLISH</v>
      </c>
      <c r="G1061" s="6" t="str">
        <f t="shared" si="66"/>
        <v>STRONG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6.58</v>
      </c>
      <c r="C1062" s="6">
        <f>TITRES_STAT!D1065</f>
        <v>3.5691000000000002</v>
      </c>
      <c r="D1062" s="6">
        <f>TITRES_STAT!E1065</f>
        <v>10000</v>
      </c>
      <c r="E1062" s="2">
        <f t="shared" si="64"/>
        <v>374617</v>
      </c>
      <c r="F1062" s="6" t="str">
        <f t="shared" si="67"/>
        <v>BULLISH</v>
      </c>
      <c r="G1062" s="6" t="str">
        <f t="shared" si="66"/>
        <v>STRONG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6.77</v>
      </c>
      <c r="C1063" s="6">
        <f>TITRES_STAT!D1066</f>
        <v>3.6720999999999999</v>
      </c>
      <c r="D1063" s="6">
        <f>TITRES_STAT!E1066</f>
        <v>5000</v>
      </c>
      <c r="E1063" s="2">
        <f t="shared" si="64"/>
        <v>379617</v>
      </c>
      <c r="F1063" s="6" t="str">
        <f t="shared" si="67"/>
        <v>BULLISH</v>
      </c>
      <c r="G1063" s="6" t="str">
        <f t="shared" si="66"/>
        <v>STRONG</v>
      </c>
      <c r="H1063" s="6" t="str">
        <f t="shared" si="65"/>
        <v>CONFIRMED BULLISH</v>
      </c>
    </row>
    <row r="1064" spans="1:8" ht="13.5" x14ac:dyDescent="0.25">
      <c r="A1064" s="3">
        <f>TITRES_STAT!B1067</f>
        <v>43556</v>
      </c>
      <c r="B1064" s="6">
        <f>TITRES_STAT!C1067</f>
        <v>6.95</v>
      </c>
      <c r="C1064" s="6">
        <f>TITRES_STAT!D1067</f>
        <v>3.7698</v>
      </c>
      <c r="D1064" s="6">
        <f>TITRES_STAT!E1067</f>
        <v>88</v>
      </c>
      <c r="E1064" s="2">
        <f t="shared" si="64"/>
        <v>379705</v>
      </c>
      <c r="F1064" s="6" t="str">
        <f t="shared" si="67"/>
        <v>BULLISH</v>
      </c>
      <c r="G1064" s="6" t="str">
        <f t="shared" si="66"/>
        <v>STRONG</v>
      </c>
      <c r="H1064" s="6" t="str">
        <f t="shared" si="65"/>
        <v>CONFIRMED BULLISH</v>
      </c>
    </row>
    <row r="1065" spans="1:8" ht="13.5" x14ac:dyDescent="0.25">
      <c r="A1065" s="3">
        <f>TITRES_STAT!B1068</f>
        <v>43557</v>
      </c>
      <c r="B1065" s="6">
        <f>TITRES_STAT!C1068</f>
        <v>6.75</v>
      </c>
      <c r="C1065" s="6">
        <f>TITRES_STAT!D1068</f>
        <v>3.6613000000000002</v>
      </c>
      <c r="D1065" s="6">
        <f>TITRES_STAT!E1068</f>
        <v>31</v>
      </c>
      <c r="E1065" s="2">
        <f t="shared" si="64"/>
        <v>379674</v>
      </c>
      <c r="F1065" s="6" t="str">
        <f t="shared" si="67"/>
        <v>BULLISH</v>
      </c>
      <c r="G1065" s="6" t="str">
        <f t="shared" si="66"/>
        <v>STRONG</v>
      </c>
      <c r="H1065" s="6" t="str">
        <f t="shared" si="65"/>
        <v>CONFIRMED BULLISH</v>
      </c>
    </row>
    <row r="1066" spans="1:8" ht="13.5" x14ac:dyDescent="0.25">
      <c r="A1066" s="3">
        <f>TITRES_STAT!B1069</f>
        <v>43558</v>
      </c>
      <c r="B1066" s="6">
        <f>TITRES_STAT!C1069</f>
        <v>6.94</v>
      </c>
      <c r="C1066" s="6">
        <f>TITRES_STAT!D1069</f>
        <v>3.7643</v>
      </c>
      <c r="D1066" s="6">
        <f>TITRES_STAT!E1069</f>
        <v>5</v>
      </c>
      <c r="E1066" s="2">
        <f t="shared" si="64"/>
        <v>379679</v>
      </c>
      <c r="F1066" s="6" t="str">
        <f t="shared" si="67"/>
        <v>BULLISH</v>
      </c>
      <c r="G1066" s="6" t="str">
        <f t="shared" si="66"/>
        <v>STRONG</v>
      </c>
      <c r="H1066" s="6" t="str">
        <f t="shared" si="65"/>
        <v>CONFIRMED BULLISH</v>
      </c>
    </row>
    <row r="1067" spans="1:8" ht="13.5" x14ac:dyDescent="0.25">
      <c r="A1067" s="3">
        <f>TITRES_STAT!B1070</f>
        <v>43559</v>
      </c>
      <c r="B1067" s="6">
        <f>TITRES_STAT!C1070</f>
        <v>6.94</v>
      </c>
      <c r="C1067" s="6">
        <f>TITRES_STAT!D1070</f>
        <v>3.7643</v>
      </c>
      <c r="D1067" s="6">
        <f>TITRES_STAT!E1070</f>
        <v>0</v>
      </c>
      <c r="E1067" s="2">
        <f t="shared" si="64"/>
        <v>379679</v>
      </c>
      <c r="F1067" s="6" t="str">
        <f t="shared" si="67"/>
        <v>BULLISH</v>
      </c>
      <c r="G1067" s="6" t="str">
        <f t="shared" si="66"/>
        <v>NEUTRAL</v>
      </c>
      <c r="H1067" s="6" t="str">
        <f t="shared" si="65"/>
        <v>CONFIRMED BULLISH</v>
      </c>
    </row>
    <row r="1068" spans="1:8" ht="13.5" x14ac:dyDescent="0.25">
      <c r="A1068" s="3">
        <f>TITRES_STAT!B1071</f>
        <v>43560</v>
      </c>
      <c r="B1068" s="6">
        <f>TITRES_STAT!C1071</f>
        <v>6.94</v>
      </c>
      <c r="C1068" s="6">
        <f>TITRES_STAT!D1071</f>
        <v>3.7643</v>
      </c>
      <c r="D1068" s="6">
        <f>TITRES_STAT!E1071</f>
        <v>0</v>
      </c>
      <c r="E1068" s="2">
        <f t="shared" si="64"/>
        <v>379679</v>
      </c>
      <c r="F1068" s="6" t="str">
        <f t="shared" si="67"/>
        <v>BULLISH</v>
      </c>
      <c r="G1068" s="6" t="str">
        <f t="shared" si="66"/>
        <v>NEUTRAL</v>
      </c>
      <c r="H1068" s="6" t="str">
        <f t="shared" si="65"/>
        <v>CONFIRMED BULLISH</v>
      </c>
    </row>
    <row r="1069" spans="1:8" ht="13.5" x14ac:dyDescent="0.25">
      <c r="A1069" s="3">
        <f>TITRES_STAT!B1072</f>
        <v>43563</v>
      </c>
      <c r="B1069" s="6">
        <f>TITRES_STAT!C1072</f>
        <v>6.94</v>
      </c>
      <c r="C1069" s="6">
        <f>TITRES_STAT!D1072</f>
        <v>3.7643</v>
      </c>
      <c r="D1069" s="6">
        <f>TITRES_STAT!E1072</f>
        <v>0</v>
      </c>
      <c r="E1069" s="2">
        <f t="shared" si="64"/>
        <v>379679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6.94</v>
      </c>
      <c r="C1070" s="6">
        <f>TITRES_STAT!D1073</f>
        <v>3.7643</v>
      </c>
      <c r="D1070" s="6">
        <f>TITRES_STAT!E1073</f>
        <v>0</v>
      </c>
      <c r="E1070" s="2">
        <f t="shared" si="64"/>
        <v>379679</v>
      </c>
      <c r="F1070" s="6" t="str">
        <f t="shared" si="67"/>
        <v>BULLISH</v>
      </c>
      <c r="G1070" s="6" t="str">
        <f t="shared" si="66"/>
        <v>NEUTRAL</v>
      </c>
      <c r="H1070" s="6" t="str">
        <f t="shared" si="65"/>
        <v>CONFIRMED BULLISH</v>
      </c>
    </row>
    <row r="1071" spans="1:8" ht="13.5" x14ac:dyDescent="0.25">
      <c r="A1071" s="3">
        <f>TITRES_STAT!B1074</f>
        <v>43566</v>
      </c>
      <c r="B1071" s="6">
        <f>TITRES_STAT!C1074</f>
        <v>6.94</v>
      </c>
      <c r="C1071" s="6">
        <f>TITRES_STAT!D1074</f>
        <v>3.7643</v>
      </c>
      <c r="D1071" s="6">
        <f>TITRES_STAT!E1074</f>
        <v>2088</v>
      </c>
      <c r="E1071" s="2">
        <f t="shared" si="64"/>
        <v>379679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43567</v>
      </c>
      <c r="B1072" s="6">
        <f>TITRES_STAT!C1075</f>
        <v>6.93</v>
      </c>
      <c r="C1072" s="6">
        <f>TITRES_STAT!D1075</f>
        <v>3.7589000000000001</v>
      </c>
      <c r="D1072" s="6">
        <f>TITRES_STAT!E1075</f>
        <v>1265</v>
      </c>
      <c r="E1072" s="2">
        <f t="shared" si="64"/>
        <v>378414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CONFIRMED BEARISH</v>
      </c>
    </row>
    <row r="1073" spans="1:8" ht="13.5" x14ac:dyDescent="0.25">
      <c r="A1073" s="3">
        <f>TITRES_STAT!B1076</f>
        <v>43570</v>
      </c>
      <c r="B1073" s="6">
        <f>TITRES_STAT!C1076</f>
        <v>6.93</v>
      </c>
      <c r="C1073" s="6">
        <f>TITRES_STAT!D1076</f>
        <v>3.7589000000000001</v>
      </c>
      <c r="D1073" s="6">
        <f>TITRES_STAT!E1076</f>
        <v>0</v>
      </c>
      <c r="E1073" s="2">
        <f t="shared" si="64"/>
        <v>378414</v>
      </c>
      <c r="F1073" s="6" t="str">
        <f t="shared" si="67"/>
        <v>BEARISH</v>
      </c>
      <c r="G1073" s="6" t="str">
        <f t="shared" si="66"/>
        <v>NEUTRAL</v>
      </c>
      <c r="H1073" s="6" t="str">
        <f t="shared" si="65"/>
        <v>CONFIRMED BEARISH</v>
      </c>
    </row>
    <row r="1074" spans="1:8" ht="13.5" x14ac:dyDescent="0.25">
      <c r="A1074" s="3">
        <f>TITRES_STAT!B1077</f>
        <v>43571</v>
      </c>
      <c r="B1074" s="6">
        <f>TITRES_STAT!C1077</f>
        <v>6.73</v>
      </c>
      <c r="C1074" s="6">
        <f>TITRES_STAT!D1077</f>
        <v>3.6503999999999999</v>
      </c>
      <c r="D1074" s="6">
        <f>TITRES_STAT!E1077</f>
        <v>0</v>
      </c>
      <c r="E1074" s="2">
        <f t="shared" si="64"/>
        <v>378414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CONFIRMED BEARISH</v>
      </c>
    </row>
    <row r="1075" spans="1:8" ht="13.5" x14ac:dyDescent="0.25">
      <c r="A1075" s="3">
        <f>TITRES_STAT!B1078</f>
        <v>43572</v>
      </c>
      <c r="B1075" s="6">
        <f>TITRES_STAT!C1078</f>
        <v>6.93</v>
      </c>
      <c r="C1075" s="6">
        <f>TITRES_STAT!D1078</f>
        <v>3.7589000000000001</v>
      </c>
      <c r="D1075" s="6">
        <f>TITRES_STAT!E1078</f>
        <v>376</v>
      </c>
      <c r="E1075" s="2">
        <f t="shared" si="64"/>
        <v>378790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6.93</v>
      </c>
      <c r="C1076" s="6">
        <f>TITRES_STAT!D1079</f>
        <v>3.7589000000000001</v>
      </c>
      <c r="D1076" s="6">
        <f>TITRES_STAT!E1079</f>
        <v>0</v>
      </c>
      <c r="E1076" s="2">
        <f t="shared" si="64"/>
        <v>378790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CONFIRMED BEARISH</v>
      </c>
    </row>
    <row r="1077" spans="1:8" ht="13.5" x14ac:dyDescent="0.25">
      <c r="A1077" s="3">
        <f>TITRES_STAT!B1080</f>
        <v>43574</v>
      </c>
      <c r="B1077" s="6">
        <f>TITRES_STAT!C1080</f>
        <v>6.93</v>
      </c>
      <c r="C1077" s="6">
        <f>TITRES_STAT!D1080</f>
        <v>3.7589000000000001</v>
      </c>
      <c r="D1077" s="6">
        <f>TITRES_STAT!E1080</f>
        <v>0</v>
      </c>
      <c r="E1077" s="2">
        <f t="shared" si="64"/>
        <v>378790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NEUTRAL</v>
      </c>
    </row>
    <row r="1078" spans="1:8" ht="13.5" x14ac:dyDescent="0.25">
      <c r="A1078" s="3">
        <f>TITRES_STAT!B1081</f>
        <v>43577</v>
      </c>
      <c r="B1078" s="6">
        <f>TITRES_STAT!C1081</f>
        <v>6.93</v>
      </c>
      <c r="C1078" s="6">
        <f>TITRES_STAT!D1081</f>
        <v>3.7589000000000001</v>
      </c>
      <c r="D1078" s="6">
        <f>TITRES_STAT!E1081</f>
        <v>0</v>
      </c>
      <c r="E1078" s="2">
        <f t="shared" si="64"/>
        <v>378790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NEUTRAL</v>
      </c>
    </row>
    <row r="1079" spans="1:8" ht="13.5" x14ac:dyDescent="0.25">
      <c r="A1079" s="3">
        <f>TITRES_STAT!B1082</f>
        <v>43578</v>
      </c>
      <c r="B1079" s="6">
        <f>TITRES_STAT!C1082</f>
        <v>6.93</v>
      </c>
      <c r="C1079" s="6">
        <f>TITRES_STAT!D1082</f>
        <v>3.7589000000000001</v>
      </c>
      <c r="D1079" s="6">
        <f>TITRES_STAT!E1082</f>
        <v>0</v>
      </c>
      <c r="E1079" s="2">
        <f t="shared" si="64"/>
        <v>378790</v>
      </c>
      <c r="F1079" s="6" t="str">
        <f t="shared" si="67"/>
        <v>BULLISH</v>
      </c>
      <c r="G1079" s="6" t="str">
        <f t="shared" si="66"/>
        <v>NEUTRAL</v>
      </c>
      <c r="H1079" s="6" t="str">
        <f t="shared" si="65"/>
        <v>CONFIRMED BULLISH</v>
      </c>
    </row>
    <row r="1080" spans="1:8" ht="13.5" x14ac:dyDescent="0.25">
      <c r="A1080" s="3">
        <f>TITRES_STAT!B1083</f>
        <v>43579</v>
      </c>
      <c r="B1080" s="6">
        <f>TITRES_STAT!C1083</f>
        <v>6.73</v>
      </c>
      <c r="C1080" s="6">
        <f>TITRES_STAT!D1083</f>
        <v>3.6503999999999999</v>
      </c>
      <c r="D1080" s="6">
        <f>TITRES_STAT!E1083</f>
        <v>0</v>
      </c>
      <c r="E1080" s="2">
        <f t="shared" si="64"/>
        <v>378790</v>
      </c>
      <c r="F1080" s="6" t="str">
        <f t="shared" si="67"/>
        <v>NEUTRAL</v>
      </c>
      <c r="G1080" s="6" t="str">
        <f t="shared" si="66"/>
        <v>NEUTRAL</v>
      </c>
      <c r="H1080" s="6" t="str">
        <f t="shared" si="65"/>
        <v>NEUTRAL</v>
      </c>
    </row>
    <row r="1081" spans="1:8" ht="13.5" x14ac:dyDescent="0.25">
      <c r="A1081" s="3">
        <f>TITRES_STAT!B1084</f>
        <v>43580</v>
      </c>
      <c r="B1081" s="6">
        <f>TITRES_STAT!C1084</f>
        <v>6.53</v>
      </c>
      <c r="C1081" s="6">
        <f>TITRES_STAT!D1084</f>
        <v>3.5419</v>
      </c>
      <c r="D1081" s="6">
        <f>TITRES_STAT!E1084</f>
        <v>0</v>
      </c>
      <c r="E1081" s="2">
        <f t="shared" si="64"/>
        <v>378790</v>
      </c>
      <c r="F1081" s="6" t="str">
        <f t="shared" si="67"/>
        <v>NEUTRAL</v>
      </c>
      <c r="G1081" s="6" t="str">
        <f t="shared" si="66"/>
        <v>NEUTRAL</v>
      </c>
      <c r="H1081" s="6" t="str">
        <f t="shared" si="65"/>
        <v>NEUTRAL</v>
      </c>
    </row>
    <row r="1082" spans="1:8" ht="13.5" x14ac:dyDescent="0.25">
      <c r="A1082" s="3">
        <f>TITRES_STAT!B1085</f>
        <v>43581</v>
      </c>
      <c r="B1082" s="6">
        <f>TITRES_STAT!C1085</f>
        <v>6.72</v>
      </c>
      <c r="C1082" s="6">
        <f>TITRES_STAT!D1085</f>
        <v>3.645</v>
      </c>
      <c r="D1082" s="6">
        <f>TITRES_STAT!E1085</f>
        <v>21</v>
      </c>
      <c r="E1082" s="2">
        <f t="shared" si="64"/>
        <v>378811</v>
      </c>
      <c r="F1082" s="6" t="str">
        <f t="shared" si="67"/>
        <v>BULLISH</v>
      </c>
      <c r="G1082" s="6" t="str">
        <f t="shared" si="66"/>
        <v>NEUTRAL</v>
      </c>
      <c r="H1082" s="6" t="str">
        <f t="shared" si="65"/>
        <v>BULLISH DIVERGENCE</v>
      </c>
    </row>
    <row r="1083" spans="1:8" ht="13.5" x14ac:dyDescent="0.25">
      <c r="A1083" s="3">
        <f>TITRES_STAT!B1086</f>
        <v>43584</v>
      </c>
      <c r="B1083" s="6">
        <f>TITRES_STAT!C1086</f>
        <v>6.9</v>
      </c>
      <c r="C1083" s="6">
        <f>TITRES_STAT!D1086</f>
        <v>3.7425999999999999</v>
      </c>
      <c r="D1083" s="6">
        <f>TITRES_STAT!E1086</f>
        <v>5</v>
      </c>
      <c r="E1083" s="2">
        <f t="shared" si="64"/>
        <v>378816</v>
      </c>
      <c r="F1083" s="6" t="str">
        <f t="shared" si="67"/>
        <v>BULLISH</v>
      </c>
      <c r="G1083" s="6" t="str">
        <f t="shared" si="66"/>
        <v>NEUTRAL</v>
      </c>
      <c r="H1083" s="6" t="str">
        <f t="shared" si="65"/>
        <v>BULLISH DIVERGENCE</v>
      </c>
    </row>
    <row r="1084" spans="1:8" ht="13.5" x14ac:dyDescent="0.25">
      <c r="A1084" s="3">
        <f>TITRES_STAT!B1087</f>
        <v>43585</v>
      </c>
      <c r="B1084" s="6">
        <f>TITRES_STAT!C1087</f>
        <v>6.9</v>
      </c>
      <c r="C1084" s="6">
        <f>TITRES_STAT!D1087</f>
        <v>3.7425999999999999</v>
      </c>
      <c r="D1084" s="6">
        <f>TITRES_STAT!E1087</f>
        <v>0</v>
      </c>
      <c r="E1084" s="2">
        <f t="shared" si="64"/>
        <v>378816</v>
      </c>
      <c r="F1084" s="6" t="str">
        <f t="shared" si="67"/>
        <v>BULLISH</v>
      </c>
      <c r="G1084" s="6" t="str">
        <f t="shared" si="66"/>
        <v>NEUTRAL</v>
      </c>
      <c r="H1084" s="6" t="str">
        <f t="shared" si="65"/>
        <v>BULLISH DIVERGENCE</v>
      </c>
    </row>
    <row r="1085" spans="1:8" ht="13.5" x14ac:dyDescent="0.25">
      <c r="A1085" s="3">
        <f>TITRES_STAT!B1088</f>
        <v>43587</v>
      </c>
      <c r="B1085" s="6">
        <f>TITRES_STAT!C1088</f>
        <v>6.89</v>
      </c>
      <c r="C1085" s="6">
        <f>TITRES_STAT!D1088</f>
        <v>3.7372000000000001</v>
      </c>
      <c r="D1085" s="6">
        <f>TITRES_STAT!E1088</f>
        <v>39</v>
      </c>
      <c r="E1085" s="2">
        <f t="shared" si="64"/>
        <v>378777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BEARISH DIVERGENCE</v>
      </c>
    </row>
    <row r="1086" spans="1:8" ht="13.5" x14ac:dyDescent="0.25">
      <c r="A1086" s="3">
        <f>TITRES_STAT!B1089</f>
        <v>43588</v>
      </c>
      <c r="B1086" s="6">
        <f>TITRES_STAT!C1089</f>
        <v>6.89</v>
      </c>
      <c r="C1086" s="6">
        <f>TITRES_STAT!D1089</f>
        <v>3.7372000000000001</v>
      </c>
      <c r="D1086" s="6">
        <f>TITRES_STAT!E1089</f>
        <v>1085</v>
      </c>
      <c r="E1086" s="2">
        <f t="shared" si="64"/>
        <v>378777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BEARISH DIVERGENCE</v>
      </c>
    </row>
    <row r="1087" spans="1:8" ht="13.5" x14ac:dyDescent="0.25">
      <c r="A1087" s="3">
        <f>TITRES_STAT!B1090</f>
        <v>43591</v>
      </c>
      <c r="B1087" s="6">
        <f>TITRES_STAT!C1090</f>
        <v>6.89</v>
      </c>
      <c r="C1087" s="6">
        <f>TITRES_STAT!D1090</f>
        <v>3.7372000000000001</v>
      </c>
      <c r="D1087" s="6">
        <f>TITRES_STAT!E1090</f>
        <v>0</v>
      </c>
      <c r="E1087" s="2">
        <f t="shared" si="64"/>
        <v>378777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BEARISH DIVERGENCE</v>
      </c>
    </row>
    <row r="1088" spans="1:8" ht="13.5" x14ac:dyDescent="0.25">
      <c r="A1088" s="3">
        <f>TITRES_STAT!B1091</f>
        <v>43592</v>
      </c>
      <c r="B1088" s="6">
        <f>TITRES_STAT!C1091</f>
        <v>6.89</v>
      </c>
      <c r="C1088" s="6">
        <f>TITRES_STAT!D1091</f>
        <v>3.7372000000000001</v>
      </c>
      <c r="D1088" s="6">
        <f>TITRES_STAT!E1091</f>
        <v>0</v>
      </c>
      <c r="E1088" s="2">
        <f t="shared" si="64"/>
        <v>378777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6.89</v>
      </c>
      <c r="C1089" s="6">
        <f>TITRES_STAT!D1092</f>
        <v>3.7372000000000001</v>
      </c>
      <c r="D1089" s="6">
        <f>TITRES_STAT!E1092</f>
        <v>0</v>
      </c>
      <c r="E1089" s="2">
        <f t="shared" si="64"/>
        <v>378777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6.9</v>
      </c>
      <c r="C1090" s="6">
        <f>TITRES_STAT!D1093</f>
        <v>3.7425999999999999</v>
      </c>
      <c r="D1090" s="6">
        <f>TITRES_STAT!E1093</f>
        <v>87</v>
      </c>
      <c r="E1090" s="2">
        <f t="shared" si="64"/>
        <v>378864</v>
      </c>
      <c r="F1090" s="6" t="str">
        <f t="shared" si="67"/>
        <v>BULLISH</v>
      </c>
      <c r="G1090" s="6" t="str">
        <f t="shared" si="66"/>
        <v>NEUTRAL</v>
      </c>
      <c r="H1090" s="6" t="str">
        <f t="shared" si="65"/>
        <v>CONFIRMED BULLISH</v>
      </c>
    </row>
    <row r="1091" spans="1:8" ht="13.5" x14ac:dyDescent="0.25">
      <c r="A1091" s="3">
        <f>TITRES_STAT!B1094</f>
        <v>43595</v>
      </c>
      <c r="B1091" s="6">
        <f>TITRES_STAT!C1094</f>
        <v>6.9</v>
      </c>
      <c r="C1091" s="6">
        <f>TITRES_STAT!D1094</f>
        <v>3.7425999999999999</v>
      </c>
      <c r="D1091" s="6">
        <f>TITRES_STAT!E1094</f>
        <v>0</v>
      </c>
      <c r="E1091" s="2">
        <f t="shared" si="64"/>
        <v>378864</v>
      </c>
      <c r="F1091" s="6" t="str">
        <f t="shared" si="67"/>
        <v>BULLISH</v>
      </c>
      <c r="G1091" s="6" t="str">
        <f t="shared" si="66"/>
        <v>NEUTRAL</v>
      </c>
      <c r="H1091" s="6" t="str">
        <f t="shared" si="65"/>
        <v>CONFIRMED BULLISH</v>
      </c>
    </row>
    <row r="1092" spans="1:8" ht="13.5" x14ac:dyDescent="0.25">
      <c r="A1092" s="3">
        <f>TITRES_STAT!B1095</f>
        <v>43598</v>
      </c>
      <c r="B1092" s="6">
        <f>TITRES_STAT!C1095</f>
        <v>6.9</v>
      </c>
      <c r="C1092" s="6">
        <f>TITRES_STAT!D1095</f>
        <v>3.7425999999999999</v>
      </c>
      <c r="D1092" s="6">
        <f>TITRES_STAT!E1095</f>
        <v>0</v>
      </c>
      <c r="E1092" s="2">
        <f t="shared" ref="E1092:E1155" si="68">IF(B1092&gt;B1091, E1091+D1092, IF(B1092&lt;B1091, E1091-D1092, E1091))</f>
        <v>378864</v>
      </c>
      <c r="F1092" s="6" t="str">
        <f t="shared" si="67"/>
        <v>BULLISH</v>
      </c>
      <c r="G1092" s="6" t="str">
        <f t="shared" si="66"/>
        <v>NEUTRAL</v>
      </c>
      <c r="H1092" s="6" t="str">
        <f t="shared" si="65"/>
        <v>CONFIRMED BULLISH</v>
      </c>
    </row>
    <row r="1093" spans="1:8" ht="13.5" x14ac:dyDescent="0.25">
      <c r="A1093" s="3">
        <f>TITRES_STAT!B1096</f>
        <v>43599</v>
      </c>
      <c r="B1093" s="6">
        <f>TITRES_STAT!C1096</f>
        <v>6.9</v>
      </c>
      <c r="C1093" s="6">
        <f>TITRES_STAT!D1096</f>
        <v>3.7425999999999999</v>
      </c>
      <c r="D1093" s="6">
        <f>TITRES_STAT!E1096</f>
        <v>0</v>
      </c>
      <c r="E1093" s="2">
        <f t="shared" si="68"/>
        <v>378864</v>
      </c>
      <c r="F1093" s="6" t="str">
        <f t="shared" si="67"/>
        <v>BULLISH</v>
      </c>
      <c r="G1093" s="6" t="str">
        <f t="shared" si="66"/>
        <v>NEUTRAL</v>
      </c>
      <c r="H1093" s="6" t="str">
        <f t="shared" si="65"/>
        <v>CONFIRMED BULLISH</v>
      </c>
    </row>
    <row r="1094" spans="1:8" ht="13.5" x14ac:dyDescent="0.25">
      <c r="A1094" s="3">
        <f>TITRES_STAT!B1097</f>
        <v>43600</v>
      </c>
      <c r="B1094" s="6">
        <f>TITRES_STAT!C1097</f>
        <v>6.9</v>
      </c>
      <c r="C1094" s="6">
        <f>TITRES_STAT!D1097</f>
        <v>3.7425999999999999</v>
      </c>
      <c r="D1094" s="6">
        <f>TITRES_STAT!E1097</f>
        <v>0</v>
      </c>
      <c r="E1094" s="2">
        <f t="shared" si="68"/>
        <v>378864</v>
      </c>
      <c r="F1094" s="6" t="str">
        <f t="shared" si="67"/>
        <v>BULLISH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43601</v>
      </c>
      <c r="B1095" s="6">
        <f>TITRES_STAT!C1098</f>
        <v>6.9</v>
      </c>
      <c r="C1095" s="6">
        <f>TITRES_STAT!D1098</f>
        <v>3.7425999999999999</v>
      </c>
      <c r="D1095" s="6">
        <f>TITRES_STAT!E1098</f>
        <v>0</v>
      </c>
      <c r="E1095" s="2">
        <f t="shared" si="68"/>
        <v>378864</v>
      </c>
      <c r="F1095" s="6" t="str">
        <f t="shared" si="67"/>
        <v>NEUTRAL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43602</v>
      </c>
      <c r="B1096" s="6">
        <f>TITRES_STAT!C1099</f>
        <v>6.9</v>
      </c>
      <c r="C1096" s="6">
        <f>TITRES_STAT!D1099</f>
        <v>3.7425999999999999</v>
      </c>
      <c r="D1096" s="6">
        <f>TITRES_STAT!E1099</f>
        <v>0</v>
      </c>
      <c r="E1096" s="2">
        <f t="shared" si="68"/>
        <v>378864</v>
      </c>
      <c r="F1096" s="6" t="str">
        <f t="shared" ref="F1096:F1159" si="71">IF(E1096&gt;E1091,"BULLISH",IF(E1096&lt;E1091,"BEARISH","NEUTRAL"))</f>
        <v>NEUTRAL</v>
      </c>
      <c r="G1096" s="6" t="str">
        <f t="shared" si="70"/>
        <v>NEUTRAL</v>
      </c>
      <c r="H1096" s="6" t="str">
        <f t="shared" si="69"/>
        <v>NEUTRAL</v>
      </c>
    </row>
    <row r="1097" spans="1:8" ht="13.5" x14ac:dyDescent="0.25">
      <c r="A1097" s="3">
        <f>TITRES_STAT!B1100</f>
        <v>43605</v>
      </c>
      <c r="B1097" s="6">
        <f>TITRES_STAT!C1100</f>
        <v>6.59</v>
      </c>
      <c r="C1097" s="6">
        <f>TITRES_STAT!D1100</f>
        <v>3.5745</v>
      </c>
      <c r="D1097" s="6">
        <f>TITRES_STAT!E1100</f>
        <v>0</v>
      </c>
      <c r="E1097" s="2">
        <f t="shared" si="68"/>
        <v>378864</v>
      </c>
      <c r="F1097" s="6" t="str">
        <f t="shared" si="71"/>
        <v>NEUTRAL</v>
      </c>
      <c r="G1097" s="6" t="str">
        <f t="shared" si="70"/>
        <v>NEUTRAL</v>
      </c>
      <c r="H1097" s="6" t="str">
        <f t="shared" si="69"/>
        <v>NEUTRAL</v>
      </c>
    </row>
    <row r="1098" spans="1:8" ht="13.5" x14ac:dyDescent="0.25">
      <c r="A1098" s="3">
        <f>TITRES_STAT!B1101</f>
        <v>43606</v>
      </c>
      <c r="B1098" s="6">
        <f>TITRES_STAT!C1101</f>
        <v>6.78</v>
      </c>
      <c r="C1098" s="6">
        <f>TITRES_STAT!D1101</f>
        <v>3.6775000000000002</v>
      </c>
      <c r="D1098" s="6">
        <f>TITRES_STAT!E1101</f>
        <v>1</v>
      </c>
      <c r="E1098" s="2">
        <f t="shared" si="68"/>
        <v>378865</v>
      </c>
      <c r="F1098" s="6" t="str">
        <f t="shared" si="71"/>
        <v>BULLISH</v>
      </c>
      <c r="G1098" s="6" t="str">
        <f t="shared" si="70"/>
        <v>NEUTRAL</v>
      </c>
      <c r="H1098" s="6" t="str">
        <f t="shared" si="69"/>
        <v>BULLISH DIVERGENCE</v>
      </c>
    </row>
    <row r="1099" spans="1:8" ht="13.5" x14ac:dyDescent="0.25">
      <c r="A1099" s="3">
        <f>TITRES_STAT!B1102</f>
        <v>43607</v>
      </c>
      <c r="B1099" s="6">
        <f>TITRES_STAT!C1102</f>
        <v>6.48</v>
      </c>
      <c r="C1099" s="6">
        <f>TITRES_STAT!D1102</f>
        <v>3.5148000000000001</v>
      </c>
      <c r="D1099" s="6">
        <f>TITRES_STAT!E1102</f>
        <v>0</v>
      </c>
      <c r="E1099" s="2">
        <f t="shared" si="68"/>
        <v>378865</v>
      </c>
      <c r="F1099" s="6" t="str">
        <f t="shared" si="71"/>
        <v>BULLISH</v>
      </c>
      <c r="G1099" s="6" t="str">
        <f t="shared" si="70"/>
        <v>NEUTRAL</v>
      </c>
      <c r="H1099" s="6" t="str">
        <f t="shared" si="69"/>
        <v>BULLISH DIVERGENCE</v>
      </c>
    </row>
    <row r="1100" spans="1:8" ht="13.5" x14ac:dyDescent="0.25">
      <c r="A1100" s="3">
        <f>TITRES_STAT!B1103</f>
        <v>43608</v>
      </c>
      <c r="B1100" s="6">
        <f>TITRES_STAT!C1103</f>
        <v>6.67</v>
      </c>
      <c r="C1100" s="6">
        <f>TITRES_STAT!D1103</f>
        <v>3.6179000000000001</v>
      </c>
      <c r="D1100" s="6">
        <f>TITRES_STAT!E1103</f>
        <v>1</v>
      </c>
      <c r="E1100" s="2">
        <f t="shared" si="68"/>
        <v>378866</v>
      </c>
      <c r="F1100" s="6" t="str">
        <f t="shared" si="71"/>
        <v>BULLISH</v>
      </c>
      <c r="G1100" s="6" t="str">
        <f t="shared" si="70"/>
        <v>NEUTRAL</v>
      </c>
      <c r="H1100" s="6" t="str">
        <f t="shared" si="69"/>
        <v>BULLISH DIVERGENCE</v>
      </c>
    </row>
    <row r="1101" spans="1:8" ht="13.5" x14ac:dyDescent="0.25">
      <c r="A1101" s="3">
        <f>TITRES_STAT!B1104</f>
        <v>43609</v>
      </c>
      <c r="B1101" s="6">
        <f>TITRES_STAT!C1104</f>
        <v>6.87</v>
      </c>
      <c r="C1101" s="6">
        <f>TITRES_STAT!D1104</f>
        <v>3.7263999999999999</v>
      </c>
      <c r="D1101" s="6">
        <f>TITRES_STAT!E1104</f>
        <v>1</v>
      </c>
      <c r="E1101" s="2">
        <f t="shared" si="68"/>
        <v>378867</v>
      </c>
      <c r="F1101" s="6" t="str">
        <f t="shared" si="71"/>
        <v>BULLISH</v>
      </c>
      <c r="G1101" s="6" t="str">
        <f t="shared" si="70"/>
        <v>NEUTRAL</v>
      </c>
      <c r="H1101" s="6" t="str">
        <f t="shared" si="69"/>
        <v>BULLISH DIVERGENCE</v>
      </c>
    </row>
    <row r="1102" spans="1:8" ht="13.5" x14ac:dyDescent="0.25">
      <c r="A1102" s="3">
        <f>TITRES_STAT!B1105</f>
        <v>43612</v>
      </c>
      <c r="B1102" s="6">
        <f>TITRES_STAT!C1105</f>
        <v>6.87</v>
      </c>
      <c r="C1102" s="6">
        <f>TITRES_STAT!D1105</f>
        <v>3.7263999999999999</v>
      </c>
      <c r="D1102" s="6">
        <f>TITRES_STAT!E1105</f>
        <v>0</v>
      </c>
      <c r="E1102" s="2">
        <f t="shared" si="68"/>
        <v>378867</v>
      </c>
      <c r="F1102" s="6" t="str">
        <f t="shared" si="71"/>
        <v>BULLISH</v>
      </c>
      <c r="G1102" s="6" t="str">
        <f t="shared" si="70"/>
        <v>NEUTRAL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6.87</v>
      </c>
      <c r="C1103" s="6">
        <f>TITRES_STAT!D1106</f>
        <v>3.7263999999999999</v>
      </c>
      <c r="D1103" s="6">
        <f>TITRES_STAT!E1106</f>
        <v>0</v>
      </c>
      <c r="E1103" s="2">
        <f t="shared" si="68"/>
        <v>378867</v>
      </c>
      <c r="F1103" s="6" t="str">
        <f t="shared" si="71"/>
        <v>BULLISH</v>
      </c>
      <c r="G1103" s="6" t="str">
        <f t="shared" si="70"/>
        <v>NEUTRAL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6.87</v>
      </c>
      <c r="C1104" s="6">
        <f>TITRES_STAT!D1107</f>
        <v>3.7263999999999999</v>
      </c>
      <c r="D1104" s="6">
        <f>TITRES_STAT!E1107</f>
        <v>0</v>
      </c>
      <c r="E1104" s="2">
        <f t="shared" si="68"/>
        <v>378867</v>
      </c>
      <c r="F1104" s="6" t="str">
        <f t="shared" si="71"/>
        <v>BULLISH</v>
      </c>
      <c r="G1104" s="6" t="str">
        <f t="shared" si="70"/>
        <v>NEUTRAL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6.57</v>
      </c>
      <c r="C1105" s="6">
        <f>TITRES_STAT!D1108</f>
        <v>3.7265000000000001</v>
      </c>
      <c r="D1105" s="6">
        <f>TITRES_STAT!E1108</f>
        <v>83</v>
      </c>
      <c r="E1105" s="2">
        <f t="shared" si="68"/>
        <v>378784</v>
      </c>
      <c r="F1105" s="6" t="str">
        <f t="shared" si="71"/>
        <v>BEARISH</v>
      </c>
      <c r="G1105" s="6" t="str">
        <f t="shared" si="70"/>
        <v>NEUTRAL</v>
      </c>
      <c r="H1105" s="6" t="str">
        <f t="shared" si="69"/>
        <v>CONFIRMED BEARISH</v>
      </c>
    </row>
    <row r="1106" spans="1:8" ht="13.5" x14ac:dyDescent="0.25">
      <c r="A1106" s="3">
        <f>TITRES_STAT!B1109</f>
        <v>43616</v>
      </c>
      <c r="B1106" s="6">
        <f>TITRES_STAT!C1109</f>
        <v>6.57</v>
      </c>
      <c r="C1106" s="6">
        <f>TITRES_STAT!D1109</f>
        <v>3.7265000000000001</v>
      </c>
      <c r="D1106" s="6">
        <f>TITRES_STAT!E1109</f>
        <v>0</v>
      </c>
      <c r="E1106" s="2">
        <f t="shared" si="68"/>
        <v>378784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6.76</v>
      </c>
      <c r="C1107" s="6">
        <f>TITRES_STAT!D1110</f>
        <v>3.8342000000000001</v>
      </c>
      <c r="D1107" s="6">
        <f>TITRES_STAT!E1110</f>
        <v>1</v>
      </c>
      <c r="E1107" s="2">
        <f t="shared" si="68"/>
        <v>378785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6.76</v>
      </c>
      <c r="C1108" s="6">
        <f>TITRES_STAT!D1111</f>
        <v>3.8342000000000001</v>
      </c>
      <c r="D1108" s="6">
        <f>TITRES_STAT!E1111</f>
        <v>0</v>
      </c>
      <c r="E1108" s="2">
        <f t="shared" si="68"/>
        <v>378785</v>
      </c>
      <c r="F1108" s="6" t="str">
        <f t="shared" si="71"/>
        <v>BEARISH</v>
      </c>
      <c r="G1108" s="6" t="str">
        <f t="shared" si="70"/>
        <v>NEUTRAL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6.76</v>
      </c>
      <c r="C1109" s="6">
        <f>TITRES_STAT!D1112</f>
        <v>3.8342000000000001</v>
      </c>
      <c r="D1109" s="6">
        <f>TITRES_STAT!E1112</f>
        <v>0</v>
      </c>
      <c r="E1109" s="2">
        <f t="shared" si="68"/>
        <v>378785</v>
      </c>
      <c r="F1109" s="6" t="str">
        <f t="shared" si="71"/>
        <v>BEARISH</v>
      </c>
      <c r="G1109" s="6" t="str">
        <f t="shared" si="70"/>
        <v>NEUTRAL</v>
      </c>
      <c r="H1109" s="6" t="str">
        <f t="shared" si="69"/>
        <v>CONFIRMED BEARISH</v>
      </c>
    </row>
    <row r="1110" spans="1:8" ht="13.5" x14ac:dyDescent="0.25">
      <c r="A1110" s="3">
        <f>TITRES_STAT!B1113</f>
        <v>43627</v>
      </c>
      <c r="B1110" s="6">
        <f>TITRES_STAT!C1113</f>
        <v>6.76</v>
      </c>
      <c r="C1110" s="6">
        <f>TITRES_STAT!D1113</f>
        <v>3.8342000000000001</v>
      </c>
      <c r="D1110" s="6">
        <f>TITRES_STAT!E1113</f>
        <v>0</v>
      </c>
      <c r="E1110" s="2">
        <f t="shared" si="68"/>
        <v>378785</v>
      </c>
      <c r="F1110" s="6" t="str">
        <f t="shared" si="71"/>
        <v>BULLISH</v>
      </c>
      <c r="G1110" s="6" t="str">
        <f t="shared" si="70"/>
        <v>NEUTRAL</v>
      </c>
      <c r="H1110" s="6" t="str">
        <f t="shared" si="69"/>
        <v>CONFIRMED BULLISH</v>
      </c>
    </row>
    <row r="1111" spans="1:8" ht="13.5" x14ac:dyDescent="0.25">
      <c r="A1111" s="3">
        <f>TITRES_STAT!B1114</f>
        <v>43628</v>
      </c>
      <c r="B1111" s="6">
        <f>TITRES_STAT!C1114</f>
        <v>6.76</v>
      </c>
      <c r="C1111" s="6">
        <f>TITRES_STAT!D1114</f>
        <v>3.8342000000000001</v>
      </c>
      <c r="D1111" s="6">
        <f>TITRES_STAT!E1114</f>
        <v>0</v>
      </c>
      <c r="E1111" s="2">
        <f t="shared" si="68"/>
        <v>378785</v>
      </c>
      <c r="F1111" s="6" t="str">
        <f t="shared" si="71"/>
        <v>BULLISH</v>
      </c>
      <c r="G1111" s="6" t="str">
        <f t="shared" si="70"/>
        <v>NEUTRAL</v>
      </c>
      <c r="H1111" s="6" t="str">
        <f t="shared" si="69"/>
        <v>CONFIRMED BULLISH</v>
      </c>
    </row>
    <row r="1112" spans="1:8" ht="13.5" x14ac:dyDescent="0.25">
      <c r="A1112" s="3">
        <f>TITRES_STAT!B1115</f>
        <v>43629</v>
      </c>
      <c r="B1112" s="6">
        <f>TITRES_STAT!C1115</f>
        <v>6.76</v>
      </c>
      <c r="C1112" s="6">
        <f>TITRES_STAT!D1115</f>
        <v>3.8342000000000001</v>
      </c>
      <c r="D1112" s="6">
        <f>TITRES_STAT!E1115</f>
        <v>0</v>
      </c>
      <c r="E1112" s="2">
        <f t="shared" si="68"/>
        <v>378785</v>
      </c>
      <c r="F1112" s="6" t="str">
        <f t="shared" si="71"/>
        <v>NEUTRAL</v>
      </c>
      <c r="G1112" s="6" t="str">
        <f t="shared" si="70"/>
        <v>NEUTRAL</v>
      </c>
      <c r="H1112" s="6" t="str">
        <f t="shared" si="69"/>
        <v>NEUTRAL</v>
      </c>
    </row>
    <row r="1113" spans="1:8" ht="13.5" x14ac:dyDescent="0.25">
      <c r="A1113" s="3">
        <f>TITRES_STAT!B1116</f>
        <v>43630</v>
      </c>
      <c r="B1113" s="6">
        <f>TITRES_STAT!C1116</f>
        <v>6.76</v>
      </c>
      <c r="C1113" s="6">
        <f>TITRES_STAT!D1116</f>
        <v>3.8342000000000001</v>
      </c>
      <c r="D1113" s="6">
        <f>TITRES_STAT!E1116</f>
        <v>0</v>
      </c>
      <c r="E1113" s="2">
        <f t="shared" si="68"/>
        <v>378785</v>
      </c>
      <c r="F1113" s="6" t="str">
        <f t="shared" si="71"/>
        <v>NEUTRAL</v>
      </c>
      <c r="G1113" s="6" t="str">
        <f t="shared" si="70"/>
        <v>NEUTRAL</v>
      </c>
      <c r="H1113" s="6" t="str">
        <f t="shared" si="69"/>
        <v>NEUTRAL</v>
      </c>
    </row>
    <row r="1114" spans="1:8" ht="13.5" x14ac:dyDescent="0.25">
      <c r="A1114" s="3">
        <f>TITRES_STAT!B1117</f>
        <v>43633</v>
      </c>
      <c r="B1114" s="6">
        <f>TITRES_STAT!C1117</f>
        <v>6.75</v>
      </c>
      <c r="C1114" s="6">
        <f>TITRES_STAT!D1117</f>
        <v>3.8285999999999998</v>
      </c>
      <c r="D1114" s="6">
        <f>TITRES_STAT!E1117</f>
        <v>232</v>
      </c>
      <c r="E1114" s="2">
        <f t="shared" si="68"/>
        <v>378553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6.75</v>
      </c>
      <c r="C1115" s="6">
        <f>TITRES_STAT!D1118</f>
        <v>3.8285999999999998</v>
      </c>
      <c r="D1115" s="6">
        <f>TITRES_STAT!E1118</f>
        <v>0</v>
      </c>
      <c r="E1115" s="2">
        <f t="shared" si="68"/>
        <v>378553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6.75</v>
      </c>
      <c r="C1116" s="6">
        <f>TITRES_STAT!D1119</f>
        <v>3.8285999999999998</v>
      </c>
      <c r="D1116" s="6">
        <f>TITRES_STAT!E1119</f>
        <v>0</v>
      </c>
      <c r="E1116" s="2">
        <f t="shared" si="68"/>
        <v>378553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CONFIRMED BEARISH</v>
      </c>
    </row>
    <row r="1117" spans="1:8" ht="13.5" x14ac:dyDescent="0.25">
      <c r="A1117" s="3">
        <f>TITRES_STAT!B1120</f>
        <v>43636</v>
      </c>
      <c r="B1117" s="6">
        <f>TITRES_STAT!C1120</f>
        <v>6.75</v>
      </c>
      <c r="C1117" s="6">
        <f>TITRES_STAT!D1120</f>
        <v>3.8285999999999998</v>
      </c>
      <c r="D1117" s="6">
        <f>TITRES_STAT!E1120</f>
        <v>0</v>
      </c>
      <c r="E1117" s="2">
        <f t="shared" si="68"/>
        <v>378553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CONFIRMED BEARISH</v>
      </c>
    </row>
    <row r="1118" spans="1:8" ht="13.5" x14ac:dyDescent="0.25">
      <c r="A1118" s="3">
        <f>TITRES_STAT!B1121</f>
        <v>43637</v>
      </c>
      <c r="B1118" s="6">
        <f>TITRES_STAT!C1121</f>
        <v>6.75</v>
      </c>
      <c r="C1118" s="6">
        <f>TITRES_STAT!D1121</f>
        <v>3.8285999999999998</v>
      </c>
      <c r="D1118" s="6">
        <f>TITRES_STAT!E1121</f>
        <v>0</v>
      </c>
      <c r="E1118" s="2">
        <f t="shared" si="68"/>
        <v>378553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6.75</v>
      </c>
      <c r="C1119" s="6">
        <f>TITRES_STAT!D1122</f>
        <v>3.8285999999999998</v>
      </c>
      <c r="D1119" s="6">
        <f>TITRES_STAT!E1122</f>
        <v>0</v>
      </c>
      <c r="E1119" s="2">
        <f t="shared" si="68"/>
        <v>378553</v>
      </c>
      <c r="F1119" s="6" t="str">
        <f t="shared" si="71"/>
        <v>NEUTRAL</v>
      </c>
      <c r="G1119" s="6" t="str">
        <f t="shared" si="70"/>
        <v>NEUTRAL</v>
      </c>
      <c r="H1119" s="6" t="str">
        <f t="shared" si="69"/>
        <v>NEUTRAL</v>
      </c>
    </row>
    <row r="1120" spans="1:8" ht="13.5" x14ac:dyDescent="0.25">
      <c r="A1120" s="3">
        <f>TITRES_STAT!B1123</f>
        <v>43641</v>
      </c>
      <c r="B1120" s="6">
        <f>TITRES_STAT!C1123</f>
        <v>6.75</v>
      </c>
      <c r="C1120" s="6">
        <f>TITRES_STAT!D1123</f>
        <v>3.8285999999999998</v>
      </c>
      <c r="D1120" s="6">
        <f>TITRES_STAT!E1123</f>
        <v>0</v>
      </c>
      <c r="E1120" s="2">
        <f t="shared" si="68"/>
        <v>378553</v>
      </c>
      <c r="F1120" s="6" t="str">
        <f t="shared" si="71"/>
        <v>NEUTRAL</v>
      </c>
      <c r="G1120" s="6" t="str">
        <f t="shared" si="70"/>
        <v>NEUTRAL</v>
      </c>
      <c r="H1120" s="6" t="str">
        <f t="shared" si="69"/>
        <v>NEUTRAL</v>
      </c>
    </row>
    <row r="1121" spans="1:8" ht="13.5" x14ac:dyDescent="0.25">
      <c r="A1121" s="3">
        <f>TITRES_STAT!B1124</f>
        <v>43642</v>
      </c>
      <c r="B1121" s="6">
        <f>TITRES_STAT!C1124</f>
        <v>6.75</v>
      </c>
      <c r="C1121" s="6">
        <f>TITRES_STAT!D1124</f>
        <v>3.8285999999999998</v>
      </c>
      <c r="D1121" s="6">
        <f>TITRES_STAT!E1124</f>
        <v>0</v>
      </c>
      <c r="E1121" s="2">
        <f t="shared" si="68"/>
        <v>378553</v>
      </c>
      <c r="F1121" s="6" t="str">
        <f t="shared" si="71"/>
        <v>NEUTRAL</v>
      </c>
      <c r="G1121" s="6" t="str">
        <f t="shared" si="70"/>
        <v>NEUTRAL</v>
      </c>
      <c r="H1121" s="6" t="str">
        <f t="shared" si="69"/>
        <v>NEUTRAL</v>
      </c>
    </row>
    <row r="1122" spans="1:8" ht="13.5" x14ac:dyDescent="0.25">
      <c r="A1122" s="3">
        <f>TITRES_STAT!B1125</f>
        <v>43643</v>
      </c>
      <c r="B1122" s="6">
        <f>TITRES_STAT!C1125</f>
        <v>6.75</v>
      </c>
      <c r="C1122" s="6">
        <f>TITRES_STAT!D1125</f>
        <v>3.8285999999999998</v>
      </c>
      <c r="D1122" s="6">
        <f>TITRES_STAT!E1125</f>
        <v>0</v>
      </c>
      <c r="E1122" s="2">
        <f t="shared" si="68"/>
        <v>378553</v>
      </c>
      <c r="F1122" s="6" t="str">
        <f t="shared" si="71"/>
        <v>NEUTRAL</v>
      </c>
      <c r="G1122" s="6" t="str">
        <f t="shared" si="70"/>
        <v>NEUTRAL</v>
      </c>
      <c r="H1122" s="6" t="str">
        <f t="shared" si="69"/>
        <v>NEUTRAL</v>
      </c>
    </row>
    <row r="1123" spans="1:8" ht="13.5" x14ac:dyDescent="0.25">
      <c r="A1123" s="3">
        <f>TITRES_STAT!B1126</f>
        <v>43644</v>
      </c>
      <c r="B1123" s="6">
        <f>TITRES_STAT!C1126</f>
        <v>6.75</v>
      </c>
      <c r="C1123" s="6">
        <f>TITRES_STAT!D1126</f>
        <v>3.8285999999999998</v>
      </c>
      <c r="D1123" s="6">
        <f>TITRES_STAT!E1126</f>
        <v>0</v>
      </c>
      <c r="E1123" s="2">
        <f t="shared" si="68"/>
        <v>378553</v>
      </c>
      <c r="F1123" s="6" t="str">
        <f t="shared" si="71"/>
        <v>NEUTRAL</v>
      </c>
      <c r="G1123" s="6" t="str">
        <f t="shared" si="70"/>
        <v>NEUTRAL</v>
      </c>
      <c r="H1123" s="6" t="str">
        <f t="shared" si="69"/>
        <v>NEUTRAL</v>
      </c>
    </row>
    <row r="1124" spans="1:8" ht="13.5" x14ac:dyDescent="0.25">
      <c r="A1124" s="3">
        <f>TITRES_STAT!B1127</f>
        <v>43647</v>
      </c>
      <c r="B1124" s="6">
        <f>TITRES_STAT!C1127</f>
        <v>6.75</v>
      </c>
      <c r="C1124" s="6">
        <f>TITRES_STAT!D1127</f>
        <v>3.8285999999999998</v>
      </c>
      <c r="D1124" s="6">
        <f>TITRES_STAT!E1127</f>
        <v>0</v>
      </c>
      <c r="E1124" s="2">
        <f t="shared" si="68"/>
        <v>378553</v>
      </c>
      <c r="F1124" s="6" t="str">
        <f t="shared" si="71"/>
        <v>NEUTRAL</v>
      </c>
      <c r="G1124" s="6" t="str">
        <f t="shared" si="70"/>
        <v>NEUTRAL</v>
      </c>
      <c r="H1124" s="6" t="str">
        <f t="shared" si="69"/>
        <v>NEUTRAL</v>
      </c>
    </row>
    <row r="1125" spans="1:8" ht="13.5" x14ac:dyDescent="0.25">
      <c r="A1125" s="3">
        <f>TITRES_STAT!B1128</f>
        <v>43648</v>
      </c>
      <c r="B1125" s="6">
        <f>TITRES_STAT!C1128</f>
        <v>6.75</v>
      </c>
      <c r="C1125" s="6">
        <f>TITRES_STAT!D1128</f>
        <v>3.8285999999999998</v>
      </c>
      <c r="D1125" s="6">
        <f>TITRES_STAT!E1128</f>
        <v>0</v>
      </c>
      <c r="E1125" s="2">
        <f t="shared" si="68"/>
        <v>378553</v>
      </c>
      <c r="F1125" s="6" t="str">
        <f t="shared" si="71"/>
        <v>NEUTRAL</v>
      </c>
      <c r="G1125" s="6" t="str">
        <f t="shared" si="70"/>
        <v>NEUTRAL</v>
      </c>
      <c r="H1125" s="6" t="str">
        <f t="shared" si="69"/>
        <v>NEUTRAL</v>
      </c>
    </row>
    <row r="1126" spans="1:8" ht="13.5" x14ac:dyDescent="0.25">
      <c r="A1126" s="3">
        <f>TITRES_STAT!B1129</f>
        <v>43649</v>
      </c>
      <c r="B1126" s="6">
        <f>TITRES_STAT!C1129</f>
        <v>6.75</v>
      </c>
      <c r="C1126" s="6">
        <f>TITRES_STAT!D1129</f>
        <v>3.8285999999999998</v>
      </c>
      <c r="D1126" s="6">
        <f>TITRES_STAT!E1129</f>
        <v>0</v>
      </c>
      <c r="E1126" s="2">
        <f t="shared" si="68"/>
        <v>378553</v>
      </c>
      <c r="F1126" s="6" t="str">
        <f t="shared" si="71"/>
        <v>NEUTRAL</v>
      </c>
      <c r="G1126" s="6" t="str">
        <f t="shared" si="70"/>
        <v>NEUTRAL</v>
      </c>
      <c r="H1126" s="6" t="str">
        <f t="shared" si="69"/>
        <v>NEUTRAL</v>
      </c>
    </row>
    <row r="1127" spans="1:8" ht="13.5" x14ac:dyDescent="0.25">
      <c r="A1127" s="3">
        <f>TITRES_STAT!B1130</f>
        <v>43650</v>
      </c>
      <c r="B1127" s="6">
        <f>TITRES_STAT!C1130</f>
        <v>6.75</v>
      </c>
      <c r="C1127" s="6">
        <f>TITRES_STAT!D1130</f>
        <v>3.8285999999999998</v>
      </c>
      <c r="D1127" s="6">
        <f>TITRES_STAT!E1130</f>
        <v>0</v>
      </c>
      <c r="E1127" s="2">
        <f t="shared" si="68"/>
        <v>378553</v>
      </c>
      <c r="F1127" s="6" t="str">
        <f t="shared" si="71"/>
        <v>NEUTRAL</v>
      </c>
      <c r="G1127" s="6" t="str">
        <f t="shared" si="70"/>
        <v>NEUTRAL</v>
      </c>
      <c r="H1127" s="6" t="str">
        <f t="shared" si="69"/>
        <v>NEUTRAL</v>
      </c>
    </row>
    <row r="1128" spans="1:8" ht="13.5" x14ac:dyDescent="0.25">
      <c r="A1128" s="3">
        <f>TITRES_STAT!B1131</f>
        <v>43651</v>
      </c>
      <c r="B1128" s="6">
        <f>TITRES_STAT!C1131</f>
        <v>6.75</v>
      </c>
      <c r="C1128" s="6">
        <f>TITRES_STAT!D1131</f>
        <v>3.8285999999999998</v>
      </c>
      <c r="D1128" s="6">
        <f>TITRES_STAT!E1131</f>
        <v>0</v>
      </c>
      <c r="E1128" s="2">
        <f t="shared" si="68"/>
        <v>378553</v>
      </c>
      <c r="F1128" s="6" t="str">
        <f t="shared" si="71"/>
        <v>NEUTRAL</v>
      </c>
      <c r="G1128" s="6" t="str">
        <f t="shared" si="70"/>
        <v>NEUTRAL</v>
      </c>
      <c r="H1128" s="6" t="str">
        <f t="shared" si="69"/>
        <v>NEUTRAL</v>
      </c>
    </row>
    <row r="1129" spans="1:8" ht="13.5" x14ac:dyDescent="0.25">
      <c r="A1129" s="3">
        <f>TITRES_STAT!B1132</f>
        <v>43654</v>
      </c>
      <c r="B1129" s="6">
        <f>TITRES_STAT!C1132</f>
        <v>6.75</v>
      </c>
      <c r="C1129" s="6">
        <f>TITRES_STAT!D1132</f>
        <v>3.8285999999999998</v>
      </c>
      <c r="D1129" s="6">
        <f>TITRES_STAT!E1132</f>
        <v>0</v>
      </c>
      <c r="E1129" s="2">
        <f t="shared" si="68"/>
        <v>378553</v>
      </c>
      <c r="F1129" s="6" t="str">
        <f t="shared" si="71"/>
        <v>NEUTRAL</v>
      </c>
      <c r="G1129" s="6" t="str">
        <f t="shared" si="70"/>
        <v>NEUTRAL</v>
      </c>
      <c r="H1129" s="6" t="str">
        <f t="shared" si="69"/>
        <v>NEUTRAL</v>
      </c>
    </row>
    <row r="1130" spans="1:8" ht="13.5" x14ac:dyDescent="0.25">
      <c r="A1130" s="3">
        <f>TITRES_STAT!B1133</f>
        <v>43655</v>
      </c>
      <c r="B1130" s="6">
        <f>TITRES_STAT!C1133</f>
        <v>6.75</v>
      </c>
      <c r="C1130" s="6">
        <f>TITRES_STAT!D1133</f>
        <v>3.8285999999999998</v>
      </c>
      <c r="D1130" s="6">
        <f>TITRES_STAT!E1133</f>
        <v>95</v>
      </c>
      <c r="E1130" s="2">
        <f t="shared" si="68"/>
        <v>378553</v>
      </c>
      <c r="F1130" s="6" t="str">
        <f t="shared" si="71"/>
        <v>NEUTRAL</v>
      </c>
      <c r="G1130" s="6" t="str">
        <f t="shared" si="70"/>
        <v>NEUTRAL</v>
      </c>
      <c r="H1130" s="6" t="str">
        <f t="shared" si="69"/>
        <v>NEUTRAL</v>
      </c>
    </row>
    <row r="1131" spans="1:8" ht="13.5" x14ac:dyDescent="0.25">
      <c r="A1131" s="3">
        <f>TITRES_STAT!B1134</f>
        <v>43656</v>
      </c>
      <c r="B1131" s="6">
        <f>TITRES_STAT!C1134</f>
        <v>6.75</v>
      </c>
      <c r="C1131" s="6">
        <f>TITRES_STAT!D1134</f>
        <v>3.8285999999999998</v>
      </c>
      <c r="D1131" s="6">
        <f>TITRES_STAT!E1134</f>
        <v>0</v>
      </c>
      <c r="E1131" s="2">
        <f t="shared" si="68"/>
        <v>378553</v>
      </c>
      <c r="F1131" s="6" t="str">
        <f t="shared" si="71"/>
        <v>NEUTRAL</v>
      </c>
      <c r="G1131" s="6" t="str">
        <f t="shared" si="70"/>
        <v>NEUTRAL</v>
      </c>
      <c r="H1131" s="6" t="str">
        <f t="shared" si="69"/>
        <v>NEUTRAL</v>
      </c>
    </row>
    <row r="1132" spans="1:8" ht="13.5" x14ac:dyDescent="0.25">
      <c r="A1132" s="3">
        <f>TITRES_STAT!B1135</f>
        <v>43657</v>
      </c>
      <c r="B1132" s="6">
        <f>TITRES_STAT!C1135</f>
        <v>6.75</v>
      </c>
      <c r="C1132" s="6">
        <f>TITRES_STAT!D1135</f>
        <v>3.8285999999999998</v>
      </c>
      <c r="D1132" s="6">
        <f>TITRES_STAT!E1135</f>
        <v>0</v>
      </c>
      <c r="E1132" s="2">
        <f t="shared" si="68"/>
        <v>378553</v>
      </c>
      <c r="F1132" s="6" t="str">
        <f t="shared" si="71"/>
        <v>NEUTRAL</v>
      </c>
      <c r="G1132" s="6" t="str">
        <f t="shared" si="70"/>
        <v>NEUTRAL</v>
      </c>
      <c r="H1132" s="6" t="str">
        <f t="shared" si="69"/>
        <v>NEUTRAL</v>
      </c>
    </row>
    <row r="1133" spans="1:8" ht="13.5" x14ac:dyDescent="0.25">
      <c r="A1133" s="3">
        <f>TITRES_STAT!B1136</f>
        <v>43658</v>
      </c>
      <c r="B1133" s="6">
        <f>TITRES_STAT!C1136</f>
        <v>6.75</v>
      </c>
      <c r="C1133" s="6">
        <f>TITRES_STAT!D1136</f>
        <v>3.8285999999999998</v>
      </c>
      <c r="D1133" s="6">
        <f>TITRES_STAT!E1136</f>
        <v>0</v>
      </c>
      <c r="E1133" s="2">
        <f t="shared" si="68"/>
        <v>378553</v>
      </c>
      <c r="F1133" s="6" t="str">
        <f t="shared" si="71"/>
        <v>NEUTRAL</v>
      </c>
      <c r="G1133" s="6" t="str">
        <f t="shared" si="70"/>
        <v>NEUTRAL</v>
      </c>
      <c r="H1133" s="6" t="str">
        <f t="shared" si="69"/>
        <v>NEUTRAL</v>
      </c>
    </row>
    <row r="1134" spans="1:8" ht="13.5" x14ac:dyDescent="0.25">
      <c r="A1134" s="3">
        <f>TITRES_STAT!B1137</f>
        <v>43661</v>
      </c>
      <c r="B1134" s="6">
        <f>TITRES_STAT!C1137</f>
        <v>6.75</v>
      </c>
      <c r="C1134" s="6">
        <f>TITRES_STAT!D1137</f>
        <v>3.8285999999999998</v>
      </c>
      <c r="D1134" s="6">
        <f>TITRES_STAT!E1137</f>
        <v>0</v>
      </c>
      <c r="E1134" s="2">
        <f t="shared" si="68"/>
        <v>378553</v>
      </c>
      <c r="F1134" s="6" t="str">
        <f t="shared" si="71"/>
        <v>NEUTRAL</v>
      </c>
      <c r="G1134" s="6" t="str">
        <f t="shared" si="70"/>
        <v>NEUTRAL</v>
      </c>
      <c r="H1134" s="6" t="str">
        <f t="shared" si="69"/>
        <v>NEUTRAL</v>
      </c>
    </row>
    <row r="1135" spans="1:8" ht="13.5" x14ac:dyDescent="0.25">
      <c r="A1135" s="3">
        <f>TITRES_STAT!B1138</f>
        <v>43662</v>
      </c>
      <c r="B1135" s="6">
        <f>TITRES_STAT!C1138</f>
        <v>6.75</v>
      </c>
      <c r="C1135" s="6">
        <f>TITRES_STAT!D1138</f>
        <v>3.8285999999999998</v>
      </c>
      <c r="D1135" s="6">
        <f>TITRES_STAT!E1138</f>
        <v>0</v>
      </c>
      <c r="E1135" s="2">
        <f t="shared" si="68"/>
        <v>378553</v>
      </c>
      <c r="F1135" s="6" t="str">
        <f t="shared" si="71"/>
        <v>NEUTRAL</v>
      </c>
      <c r="G1135" s="6" t="str">
        <f t="shared" si="70"/>
        <v>NEUTRAL</v>
      </c>
      <c r="H1135" s="6" t="str">
        <f t="shared" si="69"/>
        <v>NEUTRAL</v>
      </c>
    </row>
    <row r="1136" spans="1:8" ht="13.5" x14ac:dyDescent="0.25">
      <c r="A1136" s="3">
        <f>TITRES_STAT!B1139</f>
        <v>43663</v>
      </c>
      <c r="B1136" s="6">
        <f>TITRES_STAT!C1139</f>
        <v>6.55</v>
      </c>
      <c r="C1136" s="6">
        <f>TITRES_STAT!D1139</f>
        <v>3.7151000000000001</v>
      </c>
      <c r="D1136" s="6">
        <f>TITRES_STAT!E1139</f>
        <v>5474</v>
      </c>
      <c r="E1136" s="2">
        <f t="shared" si="68"/>
        <v>373079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6.55</v>
      </c>
      <c r="C1137" s="6">
        <f>TITRES_STAT!D1140</f>
        <v>3.7151000000000001</v>
      </c>
      <c r="D1137" s="6">
        <f>TITRES_STAT!E1140</f>
        <v>0</v>
      </c>
      <c r="E1137" s="2">
        <f t="shared" si="68"/>
        <v>373079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CONFIRMED BEARISH</v>
      </c>
    </row>
    <row r="1138" spans="1:8" ht="13.5" x14ac:dyDescent="0.25">
      <c r="A1138" s="3">
        <f>TITRES_STAT!B1141</f>
        <v>43665</v>
      </c>
      <c r="B1138" s="6">
        <f>TITRES_STAT!C1141</f>
        <v>6.55</v>
      </c>
      <c r="C1138" s="6">
        <f>TITRES_STAT!D1141</f>
        <v>3.7151000000000001</v>
      </c>
      <c r="D1138" s="6">
        <f>TITRES_STAT!E1141</f>
        <v>0</v>
      </c>
      <c r="E1138" s="2">
        <f t="shared" si="68"/>
        <v>373079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CONFIRMED BEARISH</v>
      </c>
    </row>
    <row r="1139" spans="1:8" ht="13.5" x14ac:dyDescent="0.25">
      <c r="A1139" s="3">
        <f>TITRES_STAT!B1142</f>
        <v>43668</v>
      </c>
      <c r="B1139" s="6">
        <f>TITRES_STAT!C1142</f>
        <v>6.55</v>
      </c>
      <c r="C1139" s="6">
        <f>TITRES_STAT!D1142</f>
        <v>3.7151000000000001</v>
      </c>
      <c r="D1139" s="6">
        <f>TITRES_STAT!E1142</f>
        <v>0</v>
      </c>
      <c r="E1139" s="2">
        <f t="shared" si="68"/>
        <v>373079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CONFIRMED BEARISH</v>
      </c>
    </row>
    <row r="1140" spans="1:8" ht="13.5" x14ac:dyDescent="0.25">
      <c r="A1140" s="3">
        <f>TITRES_STAT!B1143</f>
        <v>43669</v>
      </c>
      <c r="B1140" s="6">
        <f>TITRES_STAT!C1143</f>
        <v>6.55</v>
      </c>
      <c r="C1140" s="6">
        <f>TITRES_STAT!D1143</f>
        <v>3.7151000000000001</v>
      </c>
      <c r="D1140" s="6">
        <f>TITRES_STAT!E1143</f>
        <v>0</v>
      </c>
      <c r="E1140" s="2">
        <f t="shared" si="68"/>
        <v>373079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43670</v>
      </c>
      <c r="B1141" s="6">
        <f>TITRES_STAT!C1144</f>
        <v>6.55</v>
      </c>
      <c r="C1141" s="6">
        <f>TITRES_STAT!D1144</f>
        <v>3.7151000000000001</v>
      </c>
      <c r="D1141" s="6">
        <f>TITRES_STAT!E1144</f>
        <v>0</v>
      </c>
      <c r="E1141" s="2">
        <f t="shared" si="68"/>
        <v>373079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43672</v>
      </c>
      <c r="B1142" s="6">
        <f>TITRES_STAT!C1145</f>
        <v>6.55</v>
      </c>
      <c r="C1142" s="6">
        <f>TITRES_STAT!D1145</f>
        <v>3.7151000000000001</v>
      </c>
      <c r="D1142" s="6">
        <f>TITRES_STAT!E1145</f>
        <v>0</v>
      </c>
      <c r="E1142" s="2">
        <f t="shared" si="68"/>
        <v>373079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43675</v>
      </c>
      <c r="B1143" s="6">
        <f>TITRES_STAT!C1146</f>
        <v>6.55</v>
      </c>
      <c r="C1143" s="6">
        <f>TITRES_STAT!D1146</f>
        <v>3.7151000000000001</v>
      </c>
      <c r="D1143" s="6">
        <f>TITRES_STAT!E1146</f>
        <v>0</v>
      </c>
      <c r="E1143" s="2">
        <f t="shared" si="68"/>
        <v>373079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43676</v>
      </c>
      <c r="B1144" s="6">
        <f>TITRES_STAT!C1147</f>
        <v>6.55</v>
      </c>
      <c r="C1144" s="6">
        <f>TITRES_STAT!D1147</f>
        <v>3.7151000000000001</v>
      </c>
      <c r="D1144" s="6">
        <f>TITRES_STAT!E1147</f>
        <v>0</v>
      </c>
      <c r="E1144" s="2">
        <f t="shared" si="68"/>
        <v>373079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6.36</v>
      </c>
      <c r="C1145" s="6">
        <f>TITRES_STAT!D1148</f>
        <v>3.6074000000000002</v>
      </c>
      <c r="D1145" s="6">
        <f>TITRES_STAT!E1148</f>
        <v>0</v>
      </c>
      <c r="E1145" s="2">
        <f t="shared" si="68"/>
        <v>373079</v>
      </c>
      <c r="F1145" s="6" t="str">
        <f t="shared" si="71"/>
        <v>NEUTRAL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43678</v>
      </c>
      <c r="B1146" s="6">
        <f>TITRES_STAT!C1149</f>
        <v>6.36</v>
      </c>
      <c r="C1146" s="6">
        <f>TITRES_STAT!D1149</f>
        <v>3.6074000000000002</v>
      </c>
      <c r="D1146" s="6">
        <f>TITRES_STAT!E1149</f>
        <v>0</v>
      </c>
      <c r="E1146" s="2">
        <f t="shared" si="68"/>
        <v>373079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43679</v>
      </c>
      <c r="B1147" s="6">
        <f>TITRES_STAT!C1150</f>
        <v>6.5</v>
      </c>
      <c r="C1147" s="6">
        <f>TITRES_STAT!D1150</f>
        <v>3.6867999999999999</v>
      </c>
      <c r="D1147" s="6">
        <f>TITRES_STAT!E1150</f>
        <v>1</v>
      </c>
      <c r="E1147" s="2">
        <f t="shared" si="68"/>
        <v>373080</v>
      </c>
      <c r="F1147" s="6" t="str">
        <f t="shared" si="71"/>
        <v>BULLISH</v>
      </c>
      <c r="G1147" s="6" t="str">
        <f t="shared" si="70"/>
        <v>NEUTRAL</v>
      </c>
      <c r="H1147" s="6" t="str">
        <f t="shared" si="69"/>
        <v>BULLISH DIVERGENCE</v>
      </c>
    </row>
    <row r="1148" spans="1:8" ht="13.5" x14ac:dyDescent="0.25">
      <c r="A1148" s="3">
        <f>TITRES_STAT!B1151</f>
        <v>43682</v>
      </c>
      <c r="B1148" s="6">
        <f>TITRES_STAT!C1151</f>
        <v>6.5</v>
      </c>
      <c r="C1148" s="6">
        <f>TITRES_STAT!D1151</f>
        <v>3.6867999999999999</v>
      </c>
      <c r="D1148" s="6">
        <f>TITRES_STAT!E1151</f>
        <v>0</v>
      </c>
      <c r="E1148" s="2">
        <f t="shared" si="68"/>
        <v>373080</v>
      </c>
      <c r="F1148" s="6" t="str">
        <f t="shared" si="71"/>
        <v>BULLISH</v>
      </c>
      <c r="G1148" s="6" t="str">
        <f t="shared" si="70"/>
        <v>NEUTRAL</v>
      </c>
      <c r="H1148" s="6" t="str">
        <f t="shared" si="69"/>
        <v>BULLISH DIVERGENCE</v>
      </c>
    </row>
    <row r="1149" spans="1:8" ht="13.5" x14ac:dyDescent="0.25">
      <c r="A1149" s="3">
        <f>TITRES_STAT!B1152</f>
        <v>43683</v>
      </c>
      <c r="B1149" s="6">
        <f>TITRES_STAT!C1152</f>
        <v>6.5</v>
      </c>
      <c r="C1149" s="6">
        <f>TITRES_STAT!D1152</f>
        <v>3.6867999999999999</v>
      </c>
      <c r="D1149" s="6">
        <f>TITRES_STAT!E1152</f>
        <v>0</v>
      </c>
      <c r="E1149" s="2">
        <f t="shared" si="68"/>
        <v>373080</v>
      </c>
      <c r="F1149" s="6" t="str">
        <f t="shared" si="71"/>
        <v>BULLISH</v>
      </c>
      <c r="G1149" s="6" t="str">
        <f t="shared" si="70"/>
        <v>NEUTRAL</v>
      </c>
      <c r="H1149" s="6" t="str">
        <f t="shared" si="69"/>
        <v>BULLISH DIVERGENCE</v>
      </c>
    </row>
    <row r="1150" spans="1:8" ht="13.5" x14ac:dyDescent="0.25">
      <c r="A1150" s="3">
        <f>TITRES_STAT!B1153</f>
        <v>43684</v>
      </c>
      <c r="B1150" s="6">
        <f>TITRES_STAT!C1153</f>
        <v>6.5</v>
      </c>
      <c r="C1150" s="6">
        <f>TITRES_STAT!D1153</f>
        <v>3.6867999999999999</v>
      </c>
      <c r="D1150" s="6">
        <f>TITRES_STAT!E1153</f>
        <v>0</v>
      </c>
      <c r="E1150" s="2">
        <f t="shared" si="68"/>
        <v>373080</v>
      </c>
      <c r="F1150" s="6" t="str">
        <f t="shared" si="71"/>
        <v>BULLISH</v>
      </c>
      <c r="G1150" s="6" t="str">
        <f t="shared" si="70"/>
        <v>NEUTRAL</v>
      </c>
      <c r="H1150" s="6" t="str">
        <f t="shared" si="69"/>
        <v>CONFIRMED BULLISH</v>
      </c>
    </row>
    <row r="1151" spans="1:8" ht="13.5" x14ac:dyDescent="0.25">
      <c r="A1151" s="3">
        <f>TITRES_STAT!B1154</f>
        <v>43685</v>
      </c>
      <c r="B1151" s="6">
        <f>TITRES_STAT!C1154</f>
        <v>6.5</v>
      </c>
      <c r="C1151" s="6">
        <f>TITRES_STAT!D1154</f>
        <v>3.6867999999999999</v>
      </c>
      <c r="D1151" s="6">
        <f>TITRES_STAT!E1154</f>
        <v>0</v>
      </c>
      <c r="E1151" s="2">
        <f t="shared" si="68"/>
        <v>373080</v>
      </c>
      <c r="F1151" s="6" t="str">
        <f t="shared" si="71"/>
        <v>BULLISH</v>
      </c>
      <c r="G1151" s="6" t="str">
        <f t="shared" si="70"/>
        <v>NEUTRAL</v>
      </c>
      <c r="H1151" s="6" t="str">
        <f t="shared" si="69"/>
        <v>CONFIRMED BULLISH</v>
      </c>
    </row>
    <row r="1152" spans="1:8" ht="13.5" x14ac:dyDescent="0.25">
      <c r="A1152" s="3">
        <f>TITRES_STAT!B1155</f>
        <v>43686</v>
      </c>
      <c r="B1152" s="6">
        <f>TITRES_STAT!C1155</f>
        <v>6.5</v>
      </c>
      <c r="C1152" s="6">
        <f>TITRES_STAT!D1155</f>
        <v>3.6867999999999999</v>
      </c>
      <c r="D1152" s="6">
        <f>TITRES_STAT!E1155</f>
        <v>0</v>
      </c>
      <c r="E1152" s="2">
        <f t="shared" si="68"/>
        <v>373080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6.47</v>
      </c>
      <c r="C1153" s="6">
        <f>TITRES_STAT!D1156</f>
        <v>3.6698</v>
      </c>
      <c r="D1153" s="6">
        <f>TITRES_STAT!E1156</f>
        <v>840</v>
      </c>
      <c r="E1153" s="2">
        <f t="shared" si="68"/>
        <v>372240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6.47</v>
      </c>
      <c r="C1154" s="6">
        <f>TITRES_STAT!D1157</f>
        <v>3.6698</v>
      </c>
      <c r="D1154" s="6">
        <f>TITRES_STAT!E1157</f>
        <v>0</v>
      </c>
      <c r="E1154" s="2">
        <f t="shared" si="68"/>
        <v>372240</v>
      </c>
      <c r="F1154" s="6" t="str">
        <f t="shared" si="71"/>
        <v>BEARISH</v>
      </c>
      <c r="G1154" s="6" t="str">
        <f t="shared" si="70"/>
        <v>NEUTRAL</v>
      </c>
      <c r="H1154" s="6" t="str">
        <f t="shared" si="69"/>
        <v>CONFIRMED BEARISH</v>
      </c>
    </row>
    <row r="1155" spans="1:8" ht="13.5" x14ac:dyDescent="0.25">
      <c r="A1155" s="3">
        <f>TITRES_STAT!B1158</f>
        <v>43693</v>
      </c>
      <c r="B1155" s="6">
        <f>TITRES_STAT!C1158</f>
        <v>6.47</v>
      </c>
      <c r="C1155" s="6">
        <f>TITRES_STAT!D1158</f>
        <v>3.6698</v>
      </c>
      <c r="D1155" s="6">
        <f>TITRES_STAT!E1158</f>
        <v>0</v>
      </c>
      <c r="E1155" s="2">
        <f t="shared" si="68"/>
        <v>372240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CONFIRMED BEARISH</v>
      </c>
    </row>
    <row r="1156" spans="1:8" ht="13.5" x14ac:dyDescent="0.25">
      <c r="A1156" s="3">
        <f>TITRES_STAT!B1159</f>
        <v>43696</v>
      </c>
      <c r="B1156" s="6">
        <f>TITRES_STAT!C1159</f>
        <v>6.47</v>
      </c>
      <c r="C1156" s="6">
        <f>TITRES_STAT!D1159</f>
        <v>3.6698</v>
      </c>
      <c r="D1156" s="6">
        <f>TITRES_STAT!E1159</f>
        <v>0</v>
      </c>
      <c r="E1156" s="2">
        <f t="shared" ref="E1156:E1219" si="72">IF(B1156&gt;B1155, E1155+D1156, IF(B1156&lt;B1155, E1155-D1156, E1155))</f>
        <v>372240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6.47</v>
      </c>
      <c r="C1157" s="6">
        <f>TITRES_STAT!D1160</f>
        <v>3.6698</v>
      </c>
      <c r="D1157" s="6">
        <f>TITRES_STAT!E1160</f>
        <v>0</v>
      </c>
      <c r="E1157" s="2">
        <f t="shared" si="72"/>
        <v>372240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6.47</v>
      </c>
      <c r="C1158" s="6">
        <f>TITRES_STAT!D1161</f>
        <v>3.6698</v>
      </c>
      <c r="D1158" s="6">
        <f>TITRES_STAT!E1161</f>
        <v>0</v>
      </c>
      <c r="E1158" s="2">
        <f t="shared" si="72"/>
        <v>372240</v>
      </c>
      <c r="F1158" s="6" t="str">
        <f t="shared" si="71"/>
        <v>NEUTRAL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43699</v>
      </c>
      <c r="B1159" s="6">
        <f>TITRES_STAT!C1162</f>
        <v>6.47</v>
      </c>
      <c r="C1159" s="6">
        <f>TITRES_STAT!D1162</f>
        <v>3.6698</v>
      </c>
      <c r="D1159" s="6">
        <f>TITRES_STAT!E1162</f>
        <v>0</v>
      </c>
      <c r="E1159" s="2">
        <f t="shared" si="72"/>
        <v>372240</v>
      </c>
      <c r="F1159" s="6" t="str">
        <f t="shared" si="71"/>
        <v>NEUTRAL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NEUTRAL</v>
      </c>
    </row>
    <row r="1160" spans="1:8" ht="13.5" x14ac:dyDescent="0.25">
      <c r="A1160" s="3">
        <f>TITRES_STAT!B1163</f>
        <v>43700</v>
      </c>
      <c r="B1160" s="6">
        <f>TITRES_STAT!C1163</f>
        <v>6.47</v>
      </c>
      <c r="C1160" s="6">
        <f>TITRES_STAT!D1163</f>
        <v>3.6698</v>
      </c>
      <c r="D1160" s="6">
        <f>TITRES_STAT!E1163</f>
        <v>0</v>
      </c>
      <c r="E1160" s="2">
        <f t="shared" si="72"/>
        <v>372240</v>
      </c>
      <c r="F1160" s="6" t="str">
        <f t="shared" ref="F1160:F1223" si="75">IF(E1160&gt;E1155,"BULLISH",IF(E1160&lt;E1155,"BEARISH","NEUTRAL"))</f>
        <v>NEUTRAL</v>
      </c>
      <c r="G1160" s="6" t="str">
        <f t="shared" si="74"/>
        <v>NEUTRAL</v>
      </c>
      <c r="H1160" s="6" t="str">
        <f t="shared" si="73"/>
        <v>NEUTRAL</v>
      </c>
    </row>
    <row r="1161" spans="1:8" ht="13.5" x14ac:dyDescent="0.25">
      <c r="A1161" s="3">
        <f>TITRES_STAT!B1164</f>
        <v>43703</v>
      </c>
      <c r="B1161" s="6">
        <f>TITRES_STAT!C1164</f>
        <v>6.47</v>
      </c>
      <c r="C1161" s="6">
        <f>TITRES_STAT!D1164</f>
        <v>3.6698</v>
      </c>
      <c r="D1161" s="6">
        <f>TITRES_STAT!E1164</f>
        <v>0</v>
      </c>
      <c r="E1161" s="2">
        <f t="shared" si="72"/>
        <v>372240</v>
      </c>
      <c r="F1161" s="6" t="str">
        <f t="shared" si="75"/>
        <v>NEUTRAL</v>
      </c>
      <c r="G1161" s="6" t="str">
        <f t="shared" si="74"/>
        <v>NEUTRAL</v>
      </c>
      <c r="H1161" s="6" t="str">
        <f t="shared" si="73"/>
        <v>NEUTRAL</v>
      </c>
    </row>
    <row r="1162" spans="1:8" ht="13.5" x14ac:dyDescent="0.25">
      <c r="A1162" s="3">
        <f>TITRES_STAT!B1165</f>
        <v>43704</v>
      </c>
      <c r="B1162" s="6">
        <f>TITRES_STAT!C1165</f>
        <v>6.47</v>
      </c>
      <c r="C1162" s="6">
        <f>TITRES_STAT!D1165</f>
        <v>3.6698</v>
      </c>
      <c r="D1162" s="6">
        <f>TITRES_STAT!E1165</f>
        <v>0</v>
      </c>
      <c r="E1162" s="2">
        <f t="shared" si="72"/>
        <v>372240</v>
      </c>
      <c r="F1162" s="6" t="str">
        <f t="shared" si="75"/>
        <v>NEUTRAL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43705</v>
      </c>
      <c r="B1163" s="6">
        <f>TITRES_STAT!C1166</f>
        <v>6.47</v>
      </c>
      <c r="C1163" s="6">
        <f>TITRES_STAT!D1166</f>
        <v>3.6698</v>
      </c>
      <c r="D1163" s="6">
        <f>TITRES_STAT!E1166</f>
        <v>0</v>
      </c>
      <c r="E1163" s="2">
        <f t="shared" si="72"/>
        <v>372240</v>
      </c>
      <c r="F1163" s="6" t="str">
        <f t="shared" si="75"/>
        <v>NEUTRAL</v>
      </c>
      <c r="G1163" s="6" t="str">
        <f t="shared" si="74"/>
        <v>NEUTRAL</v>
      </c>
      <c r="H1163" s="6" t="str">
        <f t="shared" si="73"/>
        <v>NEUTRAL</v>
      </c>
    </row>
    <row r="1164" spans="1:8" ht="13.5" x14ac:dyDescent="0.25">
      <c r="A1164" s="3">
        <f>TITRES_STAT!B1167</f>
        <v>43706</v>
      </c>
      <c r="B1164" s="6">
        <f>TITRES_STAT!C1167</f>
        <v>6.47</v>
      </c>
      <c r="C1164" s="6">
        <f>TITRES_STAT!D1167</f>
        <v>3.6698</v>
      </c>
      <c r="D1164" s="6">
        <f>TITRES_STAT!E1167</f>
        <v>1484</v>
      </c>
      <c r="E1164" s="2">
        <f t="shared" si="72"/>
        <v>372240</v>
      </c>
      <c r="F1164" s="6" t="str">
        <f t="shared" si="75"/>
        <v>NEUTRAL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43707</v>
      </c>
      <c r="B1165" s="6">
        <f>TITRES_STAT!C1168</f>
        <v>6.47</v>
      </c>
      <c r="C1165" s="6">
        <f>TITRES_STAT!D1168</f>
        <v>3.6698</v>
      </c>
      <c r="D1165" s="6">
        <f>TITRES_STAT!E1168</f>
        <v>0</v>
      </c>
      <c r="E1165" s="2">
        <f t="shared" si="72"/>
        <v>372240</v>
      </c>
      <c r="F1165" s="6" t="str">
        <f t="shared" si="75"/>
        <v>NEUTRAL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43710</v>
      </c>
      <c r="B1166" s="6">
        <f>TITRES_STAT!C1169</f>
        <v>6.47</v>
      </c>
      <c r="C1166" s="6">
        <f>TITRES_STAT!D1169</f>
        <v>3.6698</v>
      </c>
      <c r="D1166" s="6">
        <f>TITRES_STAT!E1169</f>
        <v>0</v>
      </c>
      <c r="E1166" s="2">
        <f t="shared" si="72"/>
        <v>372240</v>
      </c>
      <c r="F1166" s="6" t="str">
        <f t="shared" si="75"/>
        <v>NEUTRAL</v>
      </c>
      <c r="G1166" s="6" t="str">
        <f t="shared" si="74"/>
        <v>NEUTRAL</v>
      </c>
      <c r="H1166" s="6" t="str">
        <f t="shared" si="73"/>
        <v>NEUTRAL</v>
      </c>
    </row>
    <row r="1167" spans="1:8" ht="13.5" x14ac:dyDescent="0.25">
      <c r="A1167" s="3">
        <f>TITRES_STAT!B1170</f>
        <v>43711</v>
      </c>
      <c r="B1167" s="6">
        <f>TITRES_STAT!C1170</f>
        <v>6.47</v>
      </c>
      <c r="C1167" s="6">
        <f>TITRES_STAT!D1170</f>
        <v>3.6698</v>
      </c>
      <c r="D1167" s="6">
        <f>TITRES_STAT!E1170</f>
        <v>0</v>
      </c>
      <c r="E1167" s="2">
        <f t="shared" si="72"/>
        <v>372240</v>
      </c>
      <c r="F1167" s="6" t="str">
        <f t="shared" si="75"/>
        <v>NEUTRAL</v>
      </c>
      <c r="G1167" s="6" t="str">
        <f t="shared" si="74"/>
        <v>NEUTRAL</v>
      </c>
      <c r="H1167" s="6" t="str">
        <f t="shared" si="73"/>
        <v>NEUTRAL</v>
      </c>
    </row>
    <row r="1168" spans="1:8" ht="13.5" x14ac:dyDescent="0.25">
      <c r="A1168" s="3">
        <f>TITRES_STAT!B1171</f>
        <v>43712</v>
      </c>
      <c r="B1168" s="6">
        <f>TITRES_STAT!C1171</f>
        <v>6.47</v>
      </c>
      <c r="C1168" s="6">
        <f>TITRES_STAT!D1171</f>
        <v>3.6698</v>
      </c>
      <c r="D1168" s="6">
        <f>TITRES_STAT!E1171</f>
        <v>0</v>
      </c>
      <c r="E1168" s="2">
        <f t="shared" si="72"/>
        <v>372240</v>
      </c>
      <c r="F1168" s="6" t="str">
        <f t="shared" si="75"/>
        <v>NEUTRAL</v>
      </c>
      <c r="G1168" s="6" t="str">
        <f t="shared" si="74"/>
        <v>NEUTRAL</v>
      </c>
      <c r="H1168" s="6" t="str">
        <f t="shared" si="73"/>
        <v>NEUTRAL</v>
      </c>
    </row>
    <row r="1169" spans="1:8" ht="13.5" x14ac:dyDescent="0.25">
      <c r="A1169" s="3">
        <f>TITRES_STAT!B1172</f>
        <v>43713</v>
      </c>
      <c r="B1169" s="6">
        <f>TITRES_STAT!C1172</f>
        <v>6.47</v>
      </c>
      <c r="C1169" s="6">
        <f>TITRES_STAT!D1172</f>
        <v>3.6698</v>
      </c>
      <c r="D1169" s="6">
        <f>TITRES_STAT!E1172</f>
        <v>0</v>
      </c>
      <c r="E1169" s="2">
        <f t="shared" si="72"/>
        <v>372240</v>
      </c>
      <c r="F1169" s="6" t="str">
        <f t="shared" si="75"/>
        <v>NEUTRAL</v>
      </c>
      <c r="G1169" s="6" t="str">
        <f t="shared" si="74"/>
        <v>NEUTRAL</v>
      </c>
      <c r="H1169" s="6" t="str">
        <f t="shared" si="73"/>
        <v>NEUTRAL</v>
      </c>
    </row>
    <row r="1170" spans="1:8" ht="13.5" x14ac:dyDescent="0.25">
      <c r="A1170" s="3">
        <f>TITRES_STAT!B1173</f>
        <v>43714</v>
      </c>
      <c r="B1170" s="6">
        <f>TITRES_STAT!C1173</f>
        <v>6.28</v>
      </c>
      <c r="C1170" s="6">
        <f>TITRES_STAT!D1173</f>
        <v>3.5619999999999998</v>
      </c>
      <c r="D1170" s="6">
        <f>TITRES_STAT!E1173</f>
        <v>83</v>
      </c>
      <c r="E1170" s="2">
        <f t="shared" si="72"/>
        <v>372157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6.28</v>
      </c>
      <c r="C1171" s="6">
        <f>TITRES_STAT!D1174</f>
        <v>3.5619999999999998</v>
      </c>
      <c r="D1171" s="6">
        <f>TITRES_STAT!E1174</f>
        <v>0</v>
      </c>
      <c r="E1171" s="2">
        <f t="shared" si="72"/>
        <v>372157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6.28</v>
      </c>
      <c r="C1172" s="6">
        <f>TITRES_STAT!D1175</f>
        <v>3.5619999999999998</v>
      </c>
      <c r="D1172" s="6">
        <f>TITRES_STAT!E1175</f>
        <v>0</v>
      </c>
      <c r="E1172" s="2">
        <f t="shared" si="72"/>
        <v>372157</v>
      </c>
      <c r="F1172" s="6" t="str">
        <f t="shared" si="75"/>
        <v>BEARISH</v>
      </c>
      <c r="G1172" s="6" t="str">
        <f t="shared" si="74"/>
        <v>NEUTRAL</v>
      </c>
      <c r="H1172" s="6" t="str">
        <f t="shared" si="73"/>
        <v>CONFIRMED BEARISH</v>
      </c>
    </row>
    <row r="1173" spans="1:8" ht="13.5" x14ac:dyDescent="0.25">
      <c r="A1173" s="3">
        <f>TITRES_STAT!B1176</f>
        <v>43719</v>
      </c>
      <c r="B1173" s="6">
        <f>TITRES_STAT!C1176</f>
        <v>6.28</v>
      </c>
      <c r="C1173" s="6">
        <f>TITRES_STAT!D1176</f>
        <v>3.5619999999999998</v>
      </c>
      <c r="D1173" s="6">
        <f>TITRES_STAT!E1176</f>
        <v>0</v>
      </c>
      <c r="E1173" s="2">
        <f t="shared" si="72"/>
        <v>372157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CONFIRMED BEARISH</v>
      </c>
    </row>
    <row r="1174" spans="1:8" ht="13.5" x14ac:dyDescent="0.25">
      <c r="A1174" s="3">
        <f>TITRES_STAT!B1177</f>
        <v>43720</v>
      </c>
      <c r="B1174" s="6">
        <f>TITRES_STAT!C1177</f>
        <v>6.2</v>
      </c>
      <c r="C1174" s="6">
        <f>TITRES_STAT!D1177</f>
        <v>3.5165999999999999</v>
      </c>
      <c r="D1174" s="6">
        <f>TITRES_STAT!E1177</f>
        <v>1</v>
      </c>
      <c r="E1174" s="2">
        <f t="shared" si="72"/>
        <v>372156</v>
      </c>
      <c r="F1174" s="6" t="str">
        <f t="shared" si="75"/>
        <v>BEARISH</v>
      </c>
      <c r="G1174" s="6" t="str">
        <f t="shared" si="74"/>
        <v>NEUTRAL</v>
      </c>
      <c r="H1174" s="6" t="str">
        <f t="shared" si="73"/>
        <v>CONFIRMED BEARISH</v>
      </c>
    </row>
    <row r="1175" spans="1:8" ht="13.5" x14ac:dyDescent="0.25">
      <c r="A1175" s="3">
        <f>TITRES_STAT!B1178</f>
        <v>43721</v>
      </c>
      <c r="B1175" s="6">
        <f>TITRES_STAT!C1178</f>
        <v>6.2</v>
      </c>
      <c r="C1175" s="6">
        <f>TITRES_STAT!D1178</f>
        <v>3.5165999999999999</v>
      </c>
      <c r="D1175" s="6">
        <f>TITRES_STAT!E1178</f>
        <v>0</v>
      </c>
      <c r="E1175" s="2">
        <f t="shared" si="72"/>
        <v>372156</v>
      </c>
      <c r="F1175" s="6" t="str">
        <f t="shared" si="75"/>
        <v>BEARISH</v>
      </c>
      <c r="G1175" s="6" t="str">
        <f t="shared" si="74"/>
        <v>NEUTRAL</v>
      </c>
      <c r="H1175" s="6" t="str">
        <f t="shared" si="73"/>
        <v>CONFIRMED BEARISH</v>
      </c>
    </row>
    <row r="1176" spans="1:8" ht="13.5" x14ac:dyDescent="0.25">
      <c r="A1176" s="3">
        <f>TITRES_STAT!B1179</f>
        <v>43724</v>
      </c>
      <c r="B1176" s="6">
        <f>TITRES_STAT!C1179</f>
        <v>6.2</v>
      </c>
      <c r="C1176" s="6">
        <f>TITRES_STAT!D1179</f>
        <v>3.5165999999999999</v>
      </c>
      <c r="D1176" s="6">
        <f>TITRES_STAT!E1179</f>
        <v>0</v>
      </c>
      <c r="E1176" s="2">
        <f t="shared" si="72"/>
        <v>372156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CONFIRMED BEARISH</v>
      </c>
    </row>
    <row r="1177" spans="1:8" ht="13.5" x14ac:dyDescent="0.25">
      <c r="A1177" s="3">
        <f>TITRES_STAT!B1180</f>
        <v>43725</v>
      </c>
      <c r="B1177" s="6">
        <f>TITRES_STAT!C1180</f>
        <v>6.2</v>
      </c>
      <c r="C1177" s="6">
        <f>TITRES_STAT!D1180</f>
        <v>3.5165999999999999</v>
      </c>
      <c r="D1177" s="6">
        <f>TITRES_STAT!E1180</f>
        <v>0</v>
      </c>
      <c r="E1177" s="2">
        <f t="shared" si="72"/>
        <v>372156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43726</v>
      </c>
      <c r="B1178" s="6">
        <f>TITRES_STAT!C1181</f>
        <v>6.2</v>
      </c>
      <c r="C1178" s="6">
        <f>TITRES_STAT!D1181</f>
        <v>3.5165999999999999</v>
      </c>
      <c r="D1178" s="6">
        <f>TITRES_STAT!E1181</f>
        <v>0</v>
      </c>
      <c r="E1178" s="2">
        <f t="shared" si="72"/>
        <v>372156</v>
      </c>
      <c r="F1178" s="6" t="str">
        <f t="shared" si="75"/>
        <v>BEARISH</v>
      </c>
      <c r="G1178" s="6" t="str">
        <f t="shared" si="74"/>
        <v>NEUTRAL</v>
      </c>
      <c r="H1178" s="6" t="str">
        <f t="shared" si="73"/>
        <v>CONFIRMED BEARISH</v>
      </c>
    </row>
    <row r="1179" spans="1:8" ht="13.5" x14ac:dyDescent="0.25">
      <c r="A1179" s="3">
        <f>TITRES_STAT!B1182</f>
        <v>43727</v>
      </c>
      <c r="B1179" s="6">
        <f>TITRES_STAT!C1182</f>
        <v>6.2</v>
      </c>
      <c r="C1179" s="6">
        <f>TITRES_STAT!D1182</f>
        <v>3.5165999999999999</v>
      </c>
      <c r="D1179" s="6">
        <f>TITRES_STAT!E1182</f>
        <v>0</v>
      </c>
      <c r="E1179" s="2">
        <f t="shared" si="72"/>
        <v>372156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43728</v>
      </c>
      <c r="B1180" s="6">
        <f>TITRES_STAT!C1183</f>
        <v>6.2</v>
      </c>
      <c r="C1180" s="6">
        <f>TITRES_STAT!D1183</f>
        <v>3.5165999999999999</v>
      </c>
      <c r="D1180" s="6">
        <f>TITRES_STAT!E1183</f>
        <v>0</v>
      </c>
      <c r="E1180" s="2">
        <f t="shared" si="72"/>
        <v>372156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43731</v>
      </c>
      <c r="B1181" s="6">
        <f>TITRES_STAT!C1184</f>
        <v>6.2</v>
      </c>
      <c r="C1181" s="6">
        <f>TITRES_STAT!D1184</f>
        <v>3.5165999999999999</v>
      </c>
      <c r="D1181" s="6">
        <f>TITRES_STAT!E1184</f>
        <v>0</v>
      </c>
      <c r="E1181" s="2">
        <f t="shared" si="72"/>
        <v>372156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43732</v>
      </c>
      <c r="B1182" s="6">
        <f>TITRES_STAT!C1185</f>
        <v>6.2</v>
      </c>
      <c r="C1182" s="6">
        <f>TITRES_STAT!D1185</f>
        <v>3.5165999999999999</v>
      </c>
      <c r="D1182" s="6">
        <f>TITRES_STAT!E1185</f>
        <v>0</v>
      </c>
      <c r="E1182" s="2">
        <f t="shared" si="72"/>
        <v>372156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43733</v>
      </c>
      <c r="B1183" s="6">
        <f>TITRES_STAT!C1186</f>
        <v>6.2</v>
      </c>
      <c r="C1183" s="6">
        <f>TITRES_STAT!D1186</f>
        <v>3.5165999999999999</v>
      </c>
      <c r="D1183" s="6">
        <f>TITRES_STAT!E1186</f>
        <v>0</v>
      </c>
      <c r="E1183" s="2">
        <f t="shared" si="72"/>
        <v>372156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43734</v>
      </c>
      <c r="B1184" s="6">
        <f>TITRES_STAT!C1187</f>
        <v>6.2</v>
      </c>
      <c r="C1184" s="6">
        <f>TITRES_STAT!D1187</f>
        <v>3.5165999999999999</v>
      </c>
      <c r="D1184" s="6">
        <f>TITRES_STAT!E1187</f>
        <v>0</v>
      </c>
      <c r="E1184" s="2">
        <f t="shared" si="72"/>
        <v>372156</v>
      </c>
      <c r="F1184" s="6" t="str">
        <f t="shared" si="75"/>
        <v>NEUTRAL</v>
      </c>
      <c r="G1184" s="6" t="str">
        <f t="shared" si="74"/>
        <v>NEUTRAL</v>
      </c>
      <c r="H1184" s="6" t="str">
        <f t="shared" si="73"/>
        <v>NEUTRAL</v>
      </c>
    </row>
    <row r="1185" spans="1:8" ht="13.5" x14ac:dyDescent="0.25">
      <c r="A1185" s="3">
        <f>TITRES_STAT!B1188</f>
        <v>43735</v>
      </c>
      <c r="B1185" s="6">
        <f>TITRES_STAT!C1188</f>
        <v>6.2</v>
      </c>
      <c r="C1185" s="6">
        <f>TITRES_STAT!D1188</f>
        <v>3.5165999999999999</v>
      </c>
      <c r="D1185" s="6">
        <f>TITRES_STAT!E1188</f>
        <v>0</v>
      </c>
      <c r="E1185" s="2">
        <f t="shared" si="72"/>
        <v>372156</v>
      </c>
      <c r="F1185" s="6" t="str">
        <f t="shared" si="75"/>
        <v>NEUTRAL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43738</v>
      </c>
      <c r="B1186" s="6">
        <f>TITRES_STAT!C1189</f>
        <v>6.2</v>
      </c>
      <c r="C1186" s="6">
        <f>TITRES_STAT!D1189</f>
        <v>3.5165999999999999</v>
      </c>
      <c r="D1186" s="6">
        <f>TITRES_STAT!E1189</f>
        <v>0</v>
      </c>
      <c r="E1186" s="2">
        <f t="shared" si="72"/>
        <v>372156</v>
      </c>
      <c r="F1186" s="6" t="str">
        <f t="shared" si="75"/>
        <v>NEUTRAL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43739</v>
      </c>
      <c r="B1187" s="6">
        <f>TITRES_STAT!C1190</f>
        <v>6.2</v>
      </c>
      <c r="C1187" s="6">
        <f>TITRES_STAT!D1190</f>
        <v>3.5165999999999999</v>
      </c>
      <c r="D1187" s="6">
        <f>TITRES_STAT!E1190</f>
        <v>0</v>
      </c>
      <c r="E1187" s="2">
        <f t="shared" si="72"/>
        <v>372156</v>
      </c>
      <c r="F1187" s="6" t="str">
        <f t="shared" si="75"/>
        <v>NEUTRAL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43740</v>
      </c>
      <c r="B1188" s="6">
        <f>TITRES_STAT!C1191</f>
        <v>6.2</v>
      </c>
      <c r="C1188" s="6">
        <f>TITRES_STAT!D1191</f>
        <v>3.5165999999999999</v>
      </c>
      <c r="D1188" s="6">
        <f>TITRES_STAT!E1191</f>
        <v>0</v>
      </c>
      <c r="E1188" s="2">
        <f t="shared" si="72"/>
        <v>372156</v>
      </c>
      <c r="F1188" s="6" t="str">
        <f t="shared" si="75"/>
        <v>NEUTRAL</v>
      </c>
      <c r="G1188" s="6" t="str">
        <f t="shared" si="74"/>
        <v>NEUTRAL</v>
      </c>
      <c r="H1188" s="6" t="str">
        <f t="shared" si="73"/>
        <v>NEUTRAL</v>
      </c>
    </row>
    <row r="1189" spans="1:8" ht="13.5" x14ac:dyDescent="0.25">
      <c r="A1189" s="3">
        <f>TITRES_STAT!B1192</f>
        <v>43741</v>
      </c>
      <c r="B1189" s="6">
        <f>TITRES_STAT!C1192</f>
        <v>6.2</v>
      </c>
      <c r="C1189" s="6">
        <f>TITRES_STAT!D1192</f>
        <v>3.5165999999999999</v>
      </c>
      <c r="D1189" s="6">
        <f>TITRES_STAT!E1192</f>
        <v>0</v>
      </c>
      <c r="E1189" s="2">
        <f t="shared" si="72"/>
        <v>372156</v>
      </c>
      <c r="F1189" s="6" t="str">
        <f t="shared" si="75"/>
        <v>NEUTRAL</v>
      </c>
      <c r="G1189" s="6" t="str">
        <f t="shared" si="74"/>
        <v>NEUTRAL</v>
      </c>
      <c r="H1189" s="6" t="str">
        <f t="shared" si="73"/>
        <v>NEUTRAL</v>
      </c>
    </row>
    <row r="1190" spans="1:8" ht="13.5" x14ac:dyDescent="0.25">
      <c r="A1190" s="3">
        <f>TITRES_STAT!B1193</f>
        <v>43742</v>
      </c>
      <c r="B1190" s="6">
        <f>TITRES_STAT!C1193</f>
        <v>6.2</v>
      </c>
      <c r="C1190" s="6">
        <f>TITRES_STAT!D1193</f>
        <v>3.5165999999999999</v>
      </c>
      <c r="D1190" s="6">
        <f>TITRES_STAT!E1193</f>
        <v>0</v>
      </c>
      <c r="E1190" s="2">
        <f t="shared" si="72"/>
        <v>372156</v>
      </c>
      <c r="F1190" s="6" t="str">
        <f t="shared" si="75"/>
        <v>NEUTRAL</v>
      </c>
      <c r="G1190" s="6" t="str">
        <f t="shared" si="74"/>
        <v>NEUTRAL</v>
      </c>
      <c r="H1190" s="6" t="str">
        <f t="shared" si="73"/>
        <v>NEUTRAL</v>
      </c>
    </row>
    <row r="1191" spans="1:8" ht="13.5" x14ac:dyDescent="0.25">
      <c r="A1191" s="3">
        <f>TITRES_STAT!B1194</f>
        <v>43745</v>
      </c>
      <c r="B1191" s="6">
        <f>TITRES_STAT!C1194</f>
        <v>6.2</v>
      </c>
      <c r="C1191" s="6">
        <f>TITRES_STAT!D1194</f>
        <v>3.5165999999999999</v>
      </c>
      <c r="D1191" s="6">
        <f>TITRES_STAT!E1194</f>
        <v>0</v>
      </c>
      <c r="E1191" s="2">
        <f t="shared" si="72"/>
        <v>372156</v>
      </c>
      <c r="F1191" s="6" t="str">
        <f t="shared" si="75"/>
        <v>NEUTRAL</v>
      </c>
      <c r="G1191" s="6" t="str">
        <f t="shared" si="74"/>
        <v>NEUTRAL</v>
      </c>
      <c r="H1191" s="6" t="str">
        <f t="shared" si="73"/>
        <v>NEUTRAL</v>
      </c>
    </row>
    <row r="1192" spans="1:8" ht="13.5" x14ac:dyDescent="0.25">
      <c r="A1192" s="3">
        <f>TITRES_STAT!B1195</f>
        <v>43746</v>
      </c>
      <c r="B1192" s="6">
        <f>TITRES_STAT!C1195</f>
        <v>6</v>
      </c>
      <c r="C1192" s="6">
        <f>TITRES_STAT!D1195</f>
        <v>3.4032</v>
      </c>
      <c r="D1192" s="6">
        <f>TITRES_STAT!E1195</f>
        <v>15</v>
      </c>
      <c r="E1192" s="2">
        <f t="shared" si="72"/>
        <v>372141</v>
      </c>
      <c r="F1192" s="6" t="str">
        <f t="shared" si="75"/>
        <v>BEARISH</v>
      </c>
      <c r="G1192" s="6" t="str">
        <f t="shared" si="74"/>
        <v>NEUTRAL</v>
      </c>
      <c r="H1192" s="6" t="str">
        <f t="shared" si="73"/>
        <v>CONFIRMED BEARISH</v>
      </c>
    </row>
    <row r="1193" spans="1:8" ht="13.5" x14ac:dyDescent="0.25">
      <c r="A1193" s="3">
        <f>TITRES_STAT!B1196</f>
        <v>43747</v>
      </c>
      <c r="B1193" s="6">
        <f>TITRES_STAT!C1196</f>
        <v>6</v>
      </c>
      <c r="C1193" s="6">
        <f>TITRES_STAT!D1196</f>
        <v>3.4032</v>
      </c>
      <c r="D1193" s="6">
        <f>TITRES_STAT!E1196</f>
        <v>6</v>
      </c>
      <c r="E1193" s="2">
        <f t="shared" si="72"/>
        <v>372141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CONFIRMED BEARISH</v>
      </c>
    </row>
    <row r="1194" spans="1:8" ht="13.5" x14ac:dyDescent="0.25">
      <c r="A1194" s="3">
        <f>TITRES_STAT!B1197</f>
        <v>43748</v>
      </c>
      <c r="B1194" s="6">
        <f>TITRES_STAT!C1197</f>
        <v>6</v>
      </c>
      <c r="C1194" s="6">
        <f>TITRES_STAT!D1197</f>
        <v>3.4032</v>
      </c>
      <c r="D1194" s="6">
        <f>TITRES_STAT!E1197</f>
        <v>0</v>
      </c>
      <c r="E1194" s="2">
        <f t="shared" si="72"/>
        <v>372141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43749</v>
      </c>
      <c r="B1195" s="6">
        <f>TITRES_STAT!C1198</f>
        <v>6</v>
      </c>
      <c r="C1195" s="6">
        <f>TITRES_STAT!D1198</f>
        <v>3.4032</v>
      </c>
      <c r="D1195" s="6">
        <f>TITRES_STAT!E1198</f>
        <v>0</v>
      </c>
      <c r="E1195" s="2">
        <f t="shared" si="72"/>
        <v>372141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6</v>
      </c>
      <c r="C1196" s="6">
        <f>TITRES_STAT!D1199</f>
        <v>3.4032</v>
      </c>
      <c r="D1196" s="6">
        <f>TITRES_STAT!E1199</f>
        <v>21</v>
      </c>
      <c r="E1196" s="2">
        <f t="shared" si="72"/>
        <v>372141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6</v>
      </c>
      <c r="C1197" s="6">
        <f>TITRES_STAT!D1200</f>
        <v>3.4032</v>
      </c>
      <c r="D1197" s="6">
        <f>TITRES_STAT!E1200</f>
        <v>0</v>
      </c>
      <c r="E1197" s="2">
        <f t="shared" si="72"/>
        <v>372141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6</v>
      </c>
      <c r="C1198" s="6">
        <f>TITRES_STAT!D1201</f>
        <v>3.4032</v>
      </c>
      <c r="D1198" s="6">
        <f>TITRES_STAT!E1201</f>
        <v>0</v>
      </c>
      <c r="E1198" s="2">
        <f t="shared" si="72"/>
        <v>372141</v>
      </c>
      <c r="F1198" s="6" t="str">
        <f t="shared" si="75"/>
        <v>NEUTRAL</v>
      </c>
      <c r="G1198" s="6" t="str">
        <f t="shared" si="74"/>
        <v>NEUTRAL</v>
      </c>
      <c r="H1198" s="6" t="str">
        <f t="shared" si="73"/>
        <v>NEUTRAL</v>
      </c>
    </row>
    <row r="1199" spans="1:8" ht="13.5" x14ac:dyDescent="0.25">
      <c r="A1199" s="3">
        <f>TITRES_STAT!B1202</f>
        <v>43756</v>
      </c>
      <c r="B1199" s="6">
        <f>TITRES_STAT!C1202</f>
        <v>5.99</v>
      </c>
      <c r="C1199" s="6">
        <f>TITRES_STAT!D1202</f>
        <v>3.3975</v>
      </c>
      <c r="D1199" s="6">
        <f>TITRES_STAT!E1202</f>
        <v>8</v>
      </c>
      <c r="E1199" s="2">
        <f t="shared" si="72"/>
        <v>372133</v>
      </c>
      <c r="F1199" s="6" t="str">
        <f t="shared" si="75"/>
        <v>BEARISH</v>
      </c>
      <c r="G1199" s="6" t="str">
        <f t="shared" si="74"/>
        <v>NEUTRAL</v>
      </c>
      <c r="H1199" s="6" t="str">
        <f t="shared" si="73"/>
        <v>CONFIRMED BEARISH</v>
      </c>
    </row>
    <row r="1200" spans="1:8" ht="13.5" x14ac:dyDescent="0.25">
      <c r="A1200" s="3">
        <f>TITRES_STAT!B1203</f>
        <v>43759</v>
      </c>
      <c r="B1200" s="6">
        <f>TITRES_STAT!C1203</f>
        <v>5.99</v>
      </c>
      <c r="C1200" s="6">
        <f>TITRES_STAT!D1203</f>
        <v>3.3975</v>
      </c>
      <c r="D1200" s="6">
        <f>TITRES_STAT!E1203</f>
        <v>8</v>
      </c>
      <c r="E1200" s="2">
        <f t="shared" si="72"/>
        <v>372133</v>
      </c>
      <c r="F1200" s="6" t="str">
        <f t="shared" si="75"/>
        <v>BEARISH</v>
      </c>
      <c r="G1200" s="6" t="str">
        <f t="shared" si="74"/>
        <v>NEUTRAL</v>
      </c>
      <c r="H1200" s="6" t="str">
        <f t="shared" si="73"/>
        <v>CONFIRMED BEARISH</v>
      </c>
    </row>
    <row r="1201" spans="1:8" ht="13.5" x14ac:dyDescent="0.25">
      <c r="A1201" s="3">
        <f>TITRES_STAT!B1204</f>
        <v>43760</v>
      </c>
      <c r="B1201" s="6">
        <f>TITRES_STAT!C1204</f>
        <v>5.99</v>
      </c>
      <c r="C1201" s="6">
        <f>TITRES_STAT!D1204</f>
        <v>3.3975</v>
      </c>
      <c r="D1201" s="6">
        <f>TITRES_STAT!E1204</f>
        <v>16</v>
      </c>
      <c r="E1201" s="2">
        <f t="shared" si="72"/>
        <v>372133</v>
      </c>
      <c r="F1201" s="6" t="str">
        <f t="shared" si="75"/>
        <v>BEARISH</v>
      </c>
      <c r="G1201" s="6" t="str">
        <f t="shared" si="74"/>
        <v>NEUTRAL</v>
      </c>
      <c r="H1201" s="6" t="str">
        <f t="shared" si="73"/>
        <v>CONFIRMED BEARISH</v>
      </c>
    </row>
    <row r="1202" spans="1:8" ht="13.5" x14ac:dyDescent="0.25">
      <c r="A1202" s="3">
        <f>TITRES_STAT!B1205</f>
        <v>43761</v>
      </c>
      <c r="B1202" s="6">
        <f>TITRES_STAT!C1205</f>
        <v>5.99</v>
      </c>
      <c r="C1202" s="6">
        <f>TITRES_STAT!D1205</f>
        <v>3.3975</v>
      </c>
      <c r="D1202" s="6">
        <f>TITRES_STAT!E1205</f>
        <v>0</v>
      </c>
      <c r="E1202" s="2">
        <f t="shared" si="72"/>
        <v>372133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5.99</v>
      </c>
      <c r="C1203" s="6">
        <f>TITRES_STAT!D1206</f>
        <v>3.3975</v>
      </c>
      <c r="D1203" s="6">
        <f>TITRES_STAT!E1206</f>
        <v>0</v>
      </c>
      <c r="E1203" s="2">
        <f t="shared" si="72"/>
        <v>372133</v>
      </c>
      <c r="F1203" s="6" t="str">
        <f t="shared" si="75"/>
        <v>BEARISH</v>
      </c>
      <c r="G1203" s="6" t="str">
        <f t="shared" si="74"/>
        <v>NEUTRAL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5.99</v>
      </c>
      <c r="C1204" s="6">
        <f>TITRES_STAT!D1207</f>
        <v>3.3975</v>
      </c>
      <c r="D1204" s="6">
        <f>TITRES_STAT!E1207</f>
        <v>0</v>
      </c>
      <c r="E1204" s="2">
        <f t="shared" si="72"/>
        <v>372133</v>
      </c>
      <c r="F1204" s="6" t="str">
        <f t="shared" si="75"/>
        <v>NEUTRAL</v>
      </c>
      <c r="G1204" s="6" t="str">
        <f t="shared" si="74"/>
        <v>NEUTRAL</v>
      </c>
      <c r="H1204" s="6" t="str">
        <f t="shared" si="73"/>
        <v>NEUTRAL</v>
      </c>
    </row>
    <row r="1205" spans="1:8" ht="13.5" x14ac:dyDescent="0.25">
      <c r="A1205" s="3">
        <f>TITRES_STAT!B1208</f>
        <v>43766</v>
      </c>
      <c r="B1205" s="6">
        <f>TITRES_STAT!C1208</f>
        <v>5.83</v>
      </c>
      <c r="C1205" s="6">
        <f>TITRES_STAT!D1208</f>
        <v>3.3068</v>
      </c>
      <c r="D1205" s="6">
        <f>TITRES_STAT!E1208</f>
        <v>7</v>
      </c>
      <c r="E1205" s="2">
        <f t="shared" si="72"/>
        <v>372126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5.83</v>
      </c>
      <c r="C1206" s="6">
        <f>TITRES_STAT!D1209</f>
        <v>3.3068</v>
      </c>
      <c r="D1206" s="6">
        <f>TITRES_STAT!E1209</f>
        <v>0</v>
      </c>
      <c r="E1206" s="2">
        <f t="shared" si="72"/>
        <v>372126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5.83</v>
      </c>
      <c r="C1207" s="6">
        <f>TITRES_STAT!D1210</f>
        <v>3.3068</v>
      </c>
      <c r="D1207" s="6">
        <f>TITRES_STAT!E1210</f>
        <v>0</v>
      </c>
      <c r="E1207" s="2">
        <f t="shared" si="72"/>
        <v>372126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5.57</v>
      </c>
      <c r="C1208" s="6">
        <f>TITRES_STAT!D1211</f>
        <v>3.1593</v>
      </c>
      <c r="D1208" s="6">
        <f>TITRES_STAT!E1211</f>
        <v>10</v>
      </c>
      <c r="E1208" s="2">
        <f t="shared" si="72"/>
        <v>372116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5.72</v>
      </c>
      <c r="C1209" s="6">
        <f>TITRES_STAT!D1212</f>
        <v>3.2444000000000002</v>
      </c>
      <c r="D1209" s="6">
        <f>TITRES_STAT!E1212</f>
        <v>377</v>
      </c>
      <c r="E1209" s="2">
        <f t="shared" si="72"/>
        <v>372493</v>
      </c>
      <c r="F1209" s="6" t="str">
        <f t="shared" si="75"/>
        <v>BULLISH</v>
      </c>
      <c r="G1209" s="6" t="str">
        <f t="shared" si="74"/>
        <v>NEUTRAL</v>
      </c>
      <c r="H1209" s="6" t="str">
        <f t="shared" si="73"/>
        <v>BULLISH DIVERGENCE</v>
      </c>
    </row>
    <row r="1210" spans="1:8" ht="13.5" x14ac:dyDescent="0.25">
      <c r="A1210" s="3">
        <f>TITRES_STAT!B1213</f>
        <v>43773</v>
      </c>
      <c r="B1210" s="6">
        <f>TITRES_STAT!C1213</f>
        <v>5.72</v>
      </c>
      <c r="C1210" s="6">
        <f>TITRES_STAT!D1213</f>
        <v>3.2444000000000002</v>
      </c>
      <c r="D1210" s="6">
        <f>TITRES_STAT!E1213</f>
        <v>0</v>
      </c>
      <c r="E1210" s="2">
        <f t="shared" si="72"/>
        <v>372493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BULLISH DIVERGENCE</v>
      </c>
    </row>
    <row r="1211" spans="1:8" ht="13.5" x14ac:dyDescent="0.25">
      <c r="A1211" s="3">
        <f>TITRES_STAT!B1214</f>
        <v>43774</v>
      </c>
      <c r="B1211" s="6">
        <f>TITRES_STAT!C1214</f>
        <v>5.72</v>
      </c>
      <c r="C1211" s="6">
        <f>TITRES_STAT!D1214</f>
        <v>3.2444000000000002</v>
      </c>
      <c r="D1211" s="6">
        <f>TITRES_STAT!E1214</f>
        <v>0</v>
      </c>
      <c r="E1211" s="2">
        <f t="shared" si="72"/>
        <v>372493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BULLISH DIVERGENCE</v>
      </c>
    </row>
    <row r="1212" spans="1:8" ht="13.5" x14ac:dyDescent="0.25">
      <c r="A1212" s="3">
        <f>TITRES_STAT!B1215</f>
        <v>43775</v>
      </c>
      <c r="B1212" s="6">
        <f>TITRES_STAT!C1215</f>
        <v>5.72</v>
      </c>
      <c r="C1212" s="6">
        <f>TITRES_STAT!D1215</f>
        <v>3.2444000000000002</v>
      </c>
      <c r="D1212" s="6">
        <f>TITRES_STAT!E1215</f>
        <v>0</v>
      </c>
      <c r="E1212" s="2">
        <f t="shared" si="72"/>
        <v>372493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BULLISH DIVERGENCE</v>
      </c>
    </row>
    <row r="1213" spans="1:8" ht="13.5" x14ac:dyDescent="0.25">
      <c r="A1213" s="3">
        <f>TITRES_STAT!B1216</f>
        <v>43776</v>
      </c>
      <c r="B1213" s="6">
        <f>TITRES_STAT!C1216</f>
        <v>5.72</v>
      </c>
      <c r="C1213" s="6">
        <f>TITRES_STAT!D1216</f>
        <v>3.2444000000000002</v>
      </c>
      <c r="D1213" s="6">
        <f>TITRES_STAT!E1216</f>
        <v>0</v>
      </c>
      <c r="E1213" s="2">
        <f t="shared" si="72"/>
        <v>372493</v>
      </c>
      <c r="F1213" s="6" t="str">
        <f t="shared" si="75"/>
        <v>BULLISH</v>
      </c>
      <c r="G1213" s="6" t="str">
        <f t="shared" si="74"/>
        <v>NEUTRAL</v>
      </c>
      <c r="H1213" s="6" t="str">
        <f t="shared" si="73"/>
        <v>CONFIRMED BULLISH</v>
      </c>
    </row>
    <row r="1214" spans="1:8" ht="13.5" x14ac:dyDescent="0.25">
      <c r="A1214" s="3">
        <f>TITRES_STAT!B1217</f>
        <v>43777</v>
      </c>
      <c r="B1214" s="6">
        <f>TITRES_STAT!C1217</f>
        <v>5.72</v>
      </c>
      <c r="C1214" s="6">
        <f>TITRES_STAT!D1217</f>
        <v>3.2444000000000002</v>
      </c>
      <c r="D1214" s="6">
        <f>TITRES_STAT!E1217</f>
        <v>0</v>
      </c>
      <c r="E1214" s="2">
        <f t="shared" si="72"/>
        <v>372493</v>
      </c>
      <c r="F1214" s="6" t="str">
        <f t="shared" si="75"/>
        <v>NEUTRAL</v>
      </c>
      <c r="G1214" s="6" t="str">
        <f t="shared" si="74"/>
        <v>NEUTRAL</v>
      </c>
      <c r="H1214" s="6" t="str">
        <f t="shared" si="73"/>
        <v>NEUTRAL</v>
      </c>
    </row>
    <row r="1215" spans="1:8" ht="13.5" x14ac:dyDescent="0.25">
      <c r="A1215" s="3">
        <f>TITRES_STAT!B1218</f>
        <v>43780</v>
      </c>
      <c r="B1215" s="6">
        <f>TITRES_STAT!C1218</f>
        <v>5.55</v>
      </c>
      <c r="C1215" s="6">
        <f>TITRES_STAT!D1218</f>
        <v>3.1478999999999999</v>
      </c>
      <c r="D1215" s="6">
        <f>TITRES_STAT!E1218</f>
        <v>0</v>
      </c>
      <c r="E1215" s="2">
        <f t="shared" si="72"/>
        <v>372493</v>
      </c>
      <c r="F1215" s="6" t="str">
        <f t="shared" si="75"/>
        <v>NEUTRAL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43781</v>
      </c>
      <c r="B1216" s="6">
        <f>TITRES_STAT!C1219</f>
        <v>5.39</v>
      </c>
      <c r="C1216" s="6">
        <f>TITRES_STAT!D1219</f>
        <v>3.0571999999999999</v>
      </c>
      <c r="D1216" s="6">
        <f>TITRES_STAT!E1219</f>
        <v>0</v>
      </c>
      <c r="E1216" s="2">
        <f t="shared" si="72"/>
        <v>372493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5.23</v>
      </c>
      <c r="C1217" s="6">
        <f>TITRES_STAT!D1220</f>
        <v>2.9664000000000001</v>
      </c>
      <c r="D1217" s="6">
        <f>TITRES_STAT!E1220</f>
        <v>27</v>
      </c>
      <c r="E1217" s="2">
        <f t="shared" si="72"/>
        <v>372466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CONFIRMED BEARISH</v>
      </c>
    </row>
    <row r="1218" spans="1:8" ht="13.5" x14ac:dyDescent="0.25">
      <c r="A1218" s="3">
        <f>TITRES_STAT!B1221</f>
        <v>43783</v>
      </c>
      <c r="B1218" s="6">
        <f>TITRES_STAT!C1221</f>
        <v>5.08</v>
      </c>
      <c r="C1218" s="6">
        <f>TITRES_STAT!D1221</f>
        <v>2.8814000000000002</v>
      </c>
      <c r="D1218" s="6">
        <f>TITRES_STAT!E1221</f>
        <v>62</v>
      </c>
      <c r="E1218" s="2">
        <f t="shared" si="72"/>
        <v>372404</v>
      </c>
      <c r="F1218" s="6" t="str">
        <f t="shared" si="75"/>
        <v>BEARISH</v>
      </c>
      <c r="G1218" s="6" t="str">
        <f t="shared" si="74"/>
        <v>NEUTRAL</v>
      </c>
      <c r="H1218" s="6" t="str">
        <f t="shared" si="73"/>
        <v>CONFIRMED BEARISH</v>
      </c>
    </row>
    <row r="1219" spans="1:8" ht="13.5" x14ac:dyDescent="0.25">
      <c r="A1219" s="3">
        <f>TITRES_STAT!B1222</f>
        <v>43784</v>
      </c>
      <c r="B1219" s="6">
        <f>TITRES_STAT!C1222</f>
        <v>4.93</v>
      </c>
      <c r="C1219" s="6">
        <f>TITRES_STAT!D1222</f>
        <v>2.7963</v>
      </c>
      <c r="D1219" s="6">
        <f>TITRES_STAT!E1222</f>
        <v>1172</v>
      </c>
      <c r="E1219" s="2">
        <f t="shared" si="72"/>
        <v>371232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CONFIRMED BEARISH</v>
      </c>
    </row>
    <row r="1220" spans="1:8" ht="13.5" x14ac:dyDescent="0.25">
      <c r="A1220" s="3">
        <f>TITRES_STAT!B1223</f>
        <v>43787</v>
      </c>
      <c r="B1220" s="6">
        <f>TITRES_STAT!C1223</f>
        <v>4.79</v>
      </c>
      <c r="C1220" s="6">
        <f>TITRES_STAT!D1223</f>
        <v>2.7168999999999999</v>
      </c>
      <c r="D1220" s="6">
        <f>TITRES_STAT!E1223</f>
        <v>127</v>
      </c>
      <c r="E1220" s="2">
        <f t="shared" ref="E1220:E1283" si="76">IF(B1220&gt;B1219, E1219+D1220, IF(B1220&lt;B1219, E1219-D1220, E1219))</f>
        <v>371105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CONFIRMED BEARISH</v>
      </c>
    </row>
    <row r="1221" spans="1:8" ht="13.5" x14ac:dyDescent="0.25">
      <c r="A1221" s="3">
        <f>TITRES_STAT!B1224</f>
        <v>43788</v>
      </c>
      <c r="B1221" s="6">
        <f>TITRES_STAT!C1224</f>
        <v>5</v>
      </c>
      <c r="C1221" s="6">
        <f>TITRES_STAT!D1224</f>
        <v>2.8359999999999999</v>
      </c>
      <c r="D1221" s="6">
        <f>TITRES_STAT!E1224</f>
        <v>2357</v>
      </c>
      <c r="E1221" s="2">
        <f t="shared" si="76"/>
        <v>373462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BULLISH DIVERGENCE</v>
      </c>
    </row>
    <row r="1222" spans="1:8" ht="13.5" x14ac:dyDescent="0.25">
      <c r="A1222" s="3">
        <f>TITRES_STAT!B1225</f>
        <v>43789</v>
      </c>
      <c r="B1222" s="6">
        <f>TITRES_STAT!C1225</f>
        <v>5</v>
      </c>
      <c r="C1222" s="6">
        <f>TITRES_STAT!D1225</f>
        <v>2.8359999999999999</v>
      </c>
      <c r="D1222" s="6">
        <f>TITRES_STAT!E1225</f>
        <v>0</v>
      </c>
      <c r="E1222" s="2">
        <f t="shared" si="76"/>
        <v>373462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BULLISH DIVERGENCE</v>
      </c>
    </row>
    <row r="1223" spans="1:8" ht="13.5" x14ac:dyDescent="0.25">
      <c r="A1223" s="3">
        <f>TITRES_STAT!B1226</f>
        <v>43790</v>
      </c>
      <c r="B1223" s="6">
        <f>TITRES_STAT!C1226</f>
        <v>5.0999999999999996</v>
      </c>
      <c r="C1223" s="6">
        <f>TITRES_STAT!D1226</f>
        <v>2.8927</v>
      </c>
      <c r="D1223" s="6">
        <f>TITRES_STAT!E1226</f>
        <v>61</v>
      </c>
      <c r="E1223" s="2">
        <f t="shared" si="76"/>
        <v>373523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BULLISH</v>
      </c>
    </row>
    <row r="1224" spans="1:8" ht="13.5" x14ac:dyDescent="0.25">
      <c r="A1224" s="3">
        <f>TITRES_STAT!B1227</f>
        <v>43791</v>
      </c>
      <c r="B1224" s="6">
        <f>TITRES_STAT!C1227</f>
        <v>5.0999999999999996</v>
      </c>
      <c r="C1224" s="6">
        <f>TITRES_STAT!D1227</f>
        <v>2.8927</v>
      </c>
      <c r="D1224" s="6">
        <f>TITRES_STAT!E1227</f>
        <v>1</v>
      </c>
      <c r="E1224" s="2">
        <f t="shared" si="76"/>
        <v>373523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NEUTRAL</v>
      </c>
      <c r="H1224" s="6" t="str">
        <f t="shared" si="77"/>
        <v>CONFIRMED BULLISH</v>
      </c>
    </row>
    <row r="1225" spans="1:8" ht="13.5" x14ac:dyDescent="0.25">
      <c r="A1225" s="3">
        <f>TITRES_STAT!B1228</f>
        <v>43794</v>
      </c>
      <c r="B1225" s="6">
        <f>TITRES_STAT!C1228</f>
        <v>5.0999999999999996</v>
      </c>
      <c r="C1225" s="6">
        <f>TITRES_STAT!D1228</f>
        <v>2.8927</v>
      </c>
      <c r="D1225" s="6">
        <f>TITRES_STAT!E1228</f>
        <v>0</v>
      </c>
      <c r="E1225" s="2">
        <f t="shared" si="76"/>
        <v>373523</v>
      </c>
      <c r="F1225" s="6" t="str">
        <f t="shared" si="79"/>
        <v>BULLISH</v>
      </c>
      <c r="G1225" s="6" t="str">
        <f t="shared" si="78"/>
        <v>NEUTRAL</v>
      </c>
      <c r="H1225" s="6" t="str">
        <f t="shared" si="77"/>
        <v>CONFIRMED BULLISH</v>
      </c>
    </row>
    <row r="1226" spans="1:8" ht="13.5" x14ac:dyDescent="0.25">
      <c r="A1226" s="3">
        <f>TITRES_STAT!B1229</f>
        <v>43795</v>
      </c>
      <c r="B1226" s="6">
        <f>TITRES_STAT!C1229</f>
        <v>5.0999999999999996</v>
      </c>
      <c r="C1226" s="6">
        <f>TITRES_STAT!D1229</f>
        <v>2.8927</v>
      </c>
      <c r="D1226" s="6">
        <f>TITRES_STAT!E1229</f>
        <v>0</v>
      </c>
      <c r="E1226" s="2">
        <f t="shared" si="76"/>
        <v>373523</v>
      </c>
      <c r="F1226" s="6" t="str">
        <f t="shared" si="79"/>
        <v>BULLISH</v>
      </c>
      <c r="G1226" s="6" t="str">
        <f t="shared" si="78"/>
        <v>NEUTRAL</v>
      </c>
      <c r="H1226" s="6" t="str">
        <f t="shared" si="77"/>
        <v>CONFIRMED BULLISH</v>
      </c>
    </row>
    <row r="1227" spans="1:8" ht="13.5" x14ac:dyDescent="0.25">
      <c r="A1227" s="3">
        <f>TITRES_STAT!B1230</f>
        <v>43796</v>
      </c>
      <c r="B1227" s="6">
        <f>TITRES_STAT!C1230</f>
        <v>5.0999999999999996</v>
      </c>
      <c r="C1227" s="6">
        <f>TITRES_STAT!D1230</f>
        <v>2.8927</v>
      </c>
      <c r="D1227" s="6">
        <f>TITRES_STAT!E1230</f>
        <v>0</v>
      </c>
      <c r="E1227" s="2">
        <f t="shared" si="76"/>
        <v>373523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CONFIRMED BULLISH</v>
      </c>
    </row>
    <row r="1228" spans="1:8" ht="13.5" x14ac:dyDescent="0.25">
      <c r="A1228" s="3">
        <f>TITRES_STAT!B1231</f>
        <v>43797</v>
      </c>
      <c r="B1228" s="6">
        <f>TITRES_STAT!C1231</f>
        <v>5.0999999999999996</v>
      </c>
      <c r="C1228" s="6">
        <f>TITRES_STAT!D1231</f>
        <v>2.8927</v>
      </c>
      <c r="D1228" s="6">
        <f>TITRES_STAT!E1231</f>
        <v>0</v>
      </c>
      <c r="E1228" s="2">
        <f t="shared" si="76"/>
        <v>373523</v>
      </c>
      <c r="F1228" s="6" t="str">
        <f t="shared" si="79"/>
        <v>NEUTRAL</v>
      </c>
      <c r="G1228" s="6" t="str">
        <f t="shared" si="78"/>
        <v>NEUTRAL</v>
      </c>
      <c r="H1228" s="6" t="str">
        <f t="shared" si="77"/>
        <v>NEUTRAL</v>
      </c>
    </row>
    <row r="1229" spans="1:8" ht="13.5" x14ac:dyDescent="0.25">
      <c r="A1229" s="3">
        <f>TITRES_STAT!B1232</f>
        <v>43798</v>
      </c>
      <c r="B1229" s="6">
        <f>TITRES_STAT!C1232</f>
        <v>4.95</v>
      </c>
      <c r="C1229" s="6">
        <f>TITRES_STAT!D1232</f>
        <v>2.8075999999999999</v>
      </c>
      <c r="D1229" s="6">
        <f>TITRES_STAT!E1232</f>
        <v>242</v>
      </c>
      <c r="E1229" s="2">
        <f t="shared" si="76"/>
        <v>373281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43801</v>
      </c>
      <c r="B1230" s="6">
        <f>TITRES_STAT!C1233</f>
        <v>4.95</v>
      </c>
      <c r="C1230" s="6">
        <f>TITRES_STAT!D1233</f>
        <v>2.8075999999999999</v>
      </c>
      <c r="D1230" s="6">
        <f>TITRES_STAT!E1233</f>
        <v>3</v>
      </c>
      <c r="E1230" s="2">
        <f t="shared" si="76"/>
        <v>373281</v>
      </c>
      <c r="F1230" s="6" t="str">
        <f t="shared" si="79"/>
        <v>BEARISH</v>
      </c>
      <c r="G1230" s="6" t="str">
        <f t="shared" si="78"/>
        <v>NEUTRAL</v>
      </c>
      <c r="H1230" s="6" t="str">
        <f t="shared" si="77"/>
        <v>CONFIRMED BEARISH</v>
      </c>
    </row>
    <row r="1231" spans="1:8" ht="13.5" x14ac:dyDescent="0.25">
      <c r="A1231" s="3">
        <f>TITRES_STAT!B1234</f>
        <v>43802</v>
      </c>
      <c r="B1231" s="6">
        <f>TITRES_STAT!C1234</f>
        <v>4.95</v>
      </c>
      <c r="C1231" s="6">
        <f>TITRES_STAT!D1234</f>
        <v>2.8075999999999999</v>
      </c>
      <c r="D1231" s="6">
        <f>TITRES_STAT!E1234</f>
        <v>0</v>
      </c>
      <c r="E1231" s="2">
        <f t="shared" si="76"/>
        <v>373281</v>
      </c>
      <c r="F1231" s="6" t="str">
        <f t="shared" si="79"/>
        <v>BEARISH</v>
      </c>
      <c r="G1231" s="6" t="str">
        <f t="shared" si="78"/>
        <v>NEUTRAL</v>
      </c>
      <c r="H1231" s="6" t="str">
        <f t="shared" si="77"/>
        <v>CONFIRMED BEARISH</v>
      </c>
    </row>
    <row r="1232" spans="1:8" ht="13.5" x14ac:dyDescent="0.25">
      <c r="A1232" s="3">
        <f>TITRES_STAT!B1235</f>
        <v>43803</v>
      </c>
      <c r="B1232" s="6">
        <f>TITRES_STAT!C1235</f>
        <v>4.95</v>
      </c>
      <c r="C1232" s="6">
        <f>TITRES_STAT!D1235</f>
        <v>2.8075999999999999</v>
      </c>
      <c r="D1232" s="6">
        <f>TITRES_STAT!E1235</f>
        <v>0</v>
      </c>
      <c r="E1232" s="2">
        <f t="shared" si="76"/>
        <v>373281</v>
      </c>
      <c r="F1232" s="6" t="str">
        <f t="shared" si="79"/>
        <v>BEARISH</v>
      </c>
      <c r="G1232" s="6" t="str">
        <f t="shared" si="78"/>
        <v>NEUTRAL</v>
      </c>
      <c r="H1232" s="6" t="str">
        <f t="shared" si="77"/>
        <v>CONFIRMED BEARISH</v>
      </c>
    </row>
    <row r="1233" spans="1:8" ht="13.5" x14ac:dyDescent="0.25">
      <c r="A1233" s="3">
        <f>TITRES_STAT!B1236</f>
        <v>43804</v>
      </c>
      <c r="B1233" s="6">
        <f>TITRES_STAT!C1236</f>
        <v>4.95</v>
      </c>
      <c r="C1233" s="6">
        <f>TITRES_STAT!D1236</f>
        <v>2.8075999999999999</v>
      </c>
      <c r="D1233" s="6">
        <f>TITRES_STAT!E1236</f>
        <v>0</v>
      </c>
      <c r="E1233" s="2">
        <f t="shared" si="76"/>
        <v>373281</v>
      </c>
      <c r="F1233" s="6" t="str">
        <f t="shared" si="79"/>
        <v>BEARISH</v>
      </c>
      <c r="G1233" s="6" t="str">
        <f t="shared" si="78"/>
        <v>NEUTRAL</v>
      </c>
      <c r="H1233" s="6" t="str">
        <f t="shared" si="77"/>
        <v>CONFIRMED BEARISH</v>
      </c>
    </row>
    <row r="1234" spans="1:8" ht="13.5" x14ac:dyDescent="0.25">
      <c r="A1234" s="3">
        <f>TITRES_STAT!B1237</f>
        <v>43805</v>
      </c>
      <c r="B1234" s="6">
        <f>TITRES_STAT!C1237</f>
        <v>4.95</v>
      </c>
      <c r="C1234" s="6">
        <f>TITRES_STAT!D1237</f>
        <v>2.8075999999999999</v>
      </c>
      <c r="D1234" s="6">
        <f>TITRES_STAT!E1237</f>
        <v>1</v>
      </c>
      <c r="E1234" s="2">
        <f t="shared" si="76"/>
        <v>373281</v>
      </c>
      <c r="F1234" s="6" t="str">
        <f t="shared" si="79"/>
        <v>NEUTRAL</v>
      </c>
      <c r="G1234" s="6" t="str">
        <f t="shared" si="78"/>
        <v>NEUTRAL</v>
      </c>
      <c r="H1234" s="6" t="str">
        <f t="shared" si="77"/>
        <v>NEUTRAL</v>
      </c>
    </row>
    <row r="1235" spans="1:8" ht="13.5" x14ac:dyDescent="0.25">
      <c r="A1235" s="3">
        <f>TITRES_STAT!B1238</f>
        <v>43808</v>
      </c>
      <c r="B1235" s="6">
        <f>TITRES_STAT!C1238</f>
        <v>4.95</v>
      </c>
      <c r="C1235" s="6">
        <f>TITRES_STAT!D1238</f>
        <v>2.8075999999999999</v>
      </c>
      <c r="D1235" s="6">
        <f>TITRES_STAT!E1238</f>
        <v>0</v>
      </c>
      <c r="E1235" s="2">
        <f t="shared" si="76"/>
        <v>373281</v>
      </c>
      <c r="F1235" s="6" t="str">
        <f t="shared" si="79"/>
        <v>NEUTRAL</v>
      </c>
      <c r="G1235" s="6" t="str">
        <f t="shared" si="78"/>
        <v>NEUTRAL</v>
      </c>
      <c r="H1235" s="6" t="str">
        <f t="shared" si="77"/>
        <v>NEUTRAL</v>
      </c>
    </row>
    <row r="1236" spans="1:8" ht="13.5" x14ac:dyDescent="0.25">
      <c r="A1236" s="3">
        <f>TITRES_STAT!B1239</f>
        <v>43809</v>
      </c>
      <c r="B1236" s="6">
        <f>TITRES_STAT!C1239</f>
        <v>4.95</v>
      </c>
      <c r="C1236" s="6">
        <f>TITRES_STAT!D1239</f>
        <v>2.8075999999999999</v>
      </c>
      <c r="D1236" s="6">
        <f>TITRES_STAT!E1239</f>
        <v>2</v>
      </c>
      <c r="E1236" s="2">
        <f t="shared" si="76"/>
        <v>373281</v>
      </c>
      <c r="F1236" s="6" t="str">
        <f t="shared" si="79"/>
        <v>NEUTRAL</v>
      </c>
      <c r="G1236" s="6" t="str">
        <f t="shared" si="78"/>
        <v>NEUTRAL</v>
      </c>
      <c r="H1236" s="6" t="str">
        <f t="shared" si="77"/>
        <v>NEUTRAL</v>
      </c>
    </row>
    <row r="1237" spans="1:8" ht="13.5" x14ac:dyDescent="0.25">
      <c r="A1237" s="3">
        <f>TITRES_STAT!B1240</f>
        <v>43810</v>
      </c>
      <c r="B1237" s="6">
        <f>TITRES_STAT!C1240</f>
        <v>4.95</v>
      </c>
      <c r="C1237" s="6">
        <f>TITRES_STAT!D1240</f>
        <v>2.8075999999999999</v>
      </c>
      <c r="D1237" s="6">
        <f>TITRES_STAT!E1240</f>
        <v>810</v>
      </c>
      <c r="E1237" s="2">
        <f t="shared" si="76"/>
        <v>373281</v>
      </c>
      <c r="F1237" s="6" t="str">
        <f t="shared" si="79"/>
        <v>NEUTRAL</v>
      </c>
      <c r="G1237" s="6" t="str">
        <f t="shared" si="78"/>
        <v>NEUTRAL</v>
      </c>
      <c r="H1237" s="6" t="str">
        <f t="shared" si="77"/>
        <v>NEUTRAL</v>
      </c>
    </row>
    <row r="1238" spans="1:8" ht="13.5" x14ac:dyDescent="0.25">
      <c r="A1238" s="3">
        <f>TITRES_STAT!B1241</f>
        <v>43811</v>
      </c>
      <c r="B1238" s="6">
        <f>TITRES_STAT!C1241</f>
        <v>5</v>
      </c>
      <c r="C1238" s="6">
        <f>TITRES_STAT!D1241</f>
        <v>2.8359999999999999</v>
      </c>
      <c r="D1238" s="6">
        <f>TITRES_STAT!E1241</f>
        <v>6757</v>
      </c>
      <c r="E1238" s="2">
        <f t="shared" si="76"/>
        <v>380038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CONFIRMED BULLISH</v>
      </c>
    </row>
    <row r="1239" spans="1:8" ht="13.5" x14ac:dyDescent="0.25">
      <c r="A1239" s="3">
        <f>TITRES_STAT!B1242</f>
        <v>43812</v>
      </c>
      <c r="B1239" s="6">
        <f>TITRES_STAT!C1242</f>
        <v>4.8499999999999996</v>
      </c>
      <c r="C1239" s="6">
        <f>TITRES_STAT!D1242</f>
        <v>2.7509000000000001</v>
      </c>
      <c r="D1239" s="6">
        <f>TITRES_STAT!E1242</f>
        <v>23</v>
      </c>
      <c r="E1239" s="2">
        <f t="shared" si="76"/>
        <v>380015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BULLISH DIVERGENCE</v>
      </c>
    </row>
    <row r="1240" spans="1:8" ht="13.5" x14ac:dyDescent="0.25">
      <c r="A1240" s="3">
        <f>TITRES_STAT!B1243</f>
        <v>43815</v>
      </c>
      <c r="B1240" s="6">
        <f>TITRES_STAT!C1243</f>
        <v>4.71</v>
      </c>
      <c r="C1240" s="6">
        <f>TITRES_STAT!D1243</f>
        <v>2.6715</v>
      </c>
      <c r="D1240" s="6">
        <f>TITRES_STAT!E1243</f>
        <v>267</v>
      </c>
      <c r="E1240" s="2">
        <f t="shared" si="76"/>
        <v>379748</v>
      </c>
      <c r="F1240" s="6" t="str">
        <f t="shared" si="79"/>
        <v>BULLISH</v>
      </c>
      <c r="G1240" s="6" t="str">
        <f t="shared" si="78"/>
        <v>NEUTRAL</v>
      </c>
      <c r="H1240" s="6" t="str">
        <f t="shared" si="77"/>
        <v>BULLISH DIVERGENCE</v>
      </c>
    </row>
    <row r="1241" spans="1:8" ht="13.5" x14ac:dyDescent="0.25">
      <c r="A1241" s="3">
        <f>TITRES_STAT!B1244</f>
        <v>43816</v>
      </c>
      <c r="B1241" s="6">
        <f>TITRES_STAT!C1244</f>
        <v>4.8499999999999996</v>
      </c>
      <c r="C1241" s="6">
        <f>TITRES_STAT!D1244</f>
        <v>2.7509000000000001</v>
      </c>
      <c r="D1241" s="6">
        <f>TITRES_STAT!E1244</f>
        <v>2309</v>
      </c>
      <c r="E1241" s="2">
        <f t="shared" si="76"/>
        <v>382057</v>
      </c>
      <c r="F1241" s="6" t="str">
        <f t="shared" si="79"/>
        <v>BULLISH</v>
      </c>
      <c r="G1241" s="6" t="str">
        <f t="shared" si="78"/>
        <v>STRONG</v>
      </c>
      <c r="H1241" s="6" t="str">
        <f t="shared" si="77"/>
        <v>BULLISH DIVERGENCE</v>
      </c>
    </row>
    <row r="1242" spans="1:8" ht="13.5" x14ac:dyDescent="0.25">
      <c r="A1242" s="3">
        <f>TITRES_STAT!B1245</f>
        <v>43817</v>
      </c>
      <c r="B1242" s="6">
        <f>TITRES_STAT!C1245</f>
        <v>4.71</v>
      </c>
      <c r="C1242" s="6">
        <f>TITRES_STAT!D1245</f>
        <v>2.6715</v>
      </c>
      <c r="D1242" s="6">
        <f>TITRES_STAT!E1245</f>
        <v>1345</v>
      </c>
      <c r="E1242" s="2">
        <f t="shared" si="76"/>
        <v>380712</v>
      </c>
      <c r="F1242" s="6" t="str">
        <f t="shared" si="79"/>
        <v>BULLISH</v>
      </c>
      <c r="G1242" s="6" t="str">
        <f t="shared" si="78"/>
        <v>NEUTRAL</v>
      </c>
      <c r="H1242" s="6" t="str">
        <f t="shared" si="77"/>
        <v>BULLISH DIVERGENCE</v>
      </c>
    </row>
    <row r="1243" spans="1:8" ht="13.5" x14ac:dyDescent="0.25">
      <c r="A1243" s="3">
        <f>TITRES_STAT!B1246</f>
        <v>43818</v>
      </c>
      <c r="B1243" s="6">
        <f>TITRES_STAT!C1246</f>
        <v>4.71</v>
      </c>
      <c r="C1243" s="6">
        <f>TITRES_STAT!D1246</f>
        <v>2.6715</v>
      </c>
      <c r="D1243" s="6">
        <f>TITRES_STAT!E1246</f>
        <v>0</v>
      </c>
      <c r="E1243" s="2">
        <f t="shared" si="76"/>
        <v>380712</v>
      </c>
      <c r="F1243" s="6" t="str">
        <f t="shared" si="79"/>
        <v>BULLISH</v>
      </c>
      <c r="G1243" s="6" t="str">
        <f t="shared" si="78"/>
        <v>NEUTRAL</v>
      </c>
      <c r="H1243" s="6" t="str">
        <f t="shared" si="77"/>
        <v>BULLISH DIVERGENCE</v>
      </c>
    </row>
    <row r="1244" spans="1:8" ht="13.5" x14ac:dyDescent="0.25">
      <c r="A1244" s="3">
        <f>TITRES_STAT!B1247</f>
        <v>43819</v>
      </c>
      <c r="B1244" s="6">
        <f>TITRES_STAT!C1247</f>
        <v>4.71</v>
      </c>
      <c r="C1244" s="6">
        <f>TITRES_STAT!D1247</f>
        <v>2.6715</v>
      </c>
      <c r="D1244" s="6">
        <f>TITRES_STAT!E1247</f>
        <v>885</v>
      </c>
      <c r="E1244" s="2">
        <f t="shared" si="76"/>
        <v>380712</v>
      </c>
      <c r="F1244" s="6" t="str">
        <f t="shared" si="79"/>
        <v>BULLISH</v>
      </c>
      <c r="G1244" s="6" t="str">
        <f t="shared" si="78"/>
        <v>NEUTRAL</v>
      </c>
      <c r="H1244" s="6" t="str">
        <f t="shared" si="77"/>
        <v>BULLISH DIVERGENCE</v>
      </c>
    </row>
    <row r="1245" spans="1:8" ht="13.5" x14ac:dyDescent="0.25">
      <c r="A1245" s="3">
        <f>TITRES_STAT!B1248</f>
        <v>43822</v>
      </c>
      <c r="B1245" s="6">
        <f>TITRES_STAT!C1248</f>
        <v>4.71</v>
      </c>
      <c r="C1245" s="6">
        <f>TITRES_STAT!D1248</f>
        <v>2.6715</v>
      </c>
      <c r="D1245" s="6">
        <f>TITRES_STAT!E1248</f>
        <v>0</v>
      </c>
      <c r="E1245" s="2">
        <f t="shared" si="76"/>
        <v>380712</v>
      </c>
      <c r="F1245" s="6" t="str">
        <f t="shared" si="79"/>
        <v>BULLISH</v>
      </c>
      <c r="G1245" s="6" t="str">
        <f t="shared" si="78"/>
        <v>NEUTRAL</v>
      </c>
      <c r="H1245" s="6" t="str">
        <f t="shared" si="77"/>
        <v>NEUTRAL</v>
      </c>
    </row>
    <row r="1246" spans="1:8" ht="13.5" x14ac:dyDescent="0.25">
      <c r="A1246" s="3">
        <f>TITRES_STAT!B1249</f>
        <v>43823</v>
      </c>
      <c r="B1246" s="6">
        <f>TITRES_STAT!C1249</f>
        <v>4.71</v>
      </c>
      <c r="C1246" s="6">
        <f>TITRES_STAT!D1249</f>
        <v>2.6715</v>
      </c>
      <c r="D1246" s="6">
        <f>TITRES_STAT!E1249</f>
        <v>0</v>
      </c>
      <c r="E1246" s="2">
        <f t="shared" si="76"/>
        <v>380712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CONFIRMED BEARISH</v>
      </c>
    </row>
    <row r="1247" spans="1:8" ht="13.5" x14ac:dyDescent="0.25">
      <c r="A1247" s="3">
        <f>TITRES_STAT!B1250</f>
        <v>43824</v>
      </c>
      <c r="B1247" s="6">
        <f>TITRES_STAT!C1250</f>
        <v>4.71</v>
      </c>
      <c r="C1247" s="6">
        <f>TITRES_STAT!D1250</f>
        <v>2.6715</v>
      </c>
      <c r="D1247" s="6">
        <f>TITRES_STAT!E1250</f>
        <v>0</v>
      </c>
      <c r="E1247" s="2">
        <f t="shared" si="76"/>
        <v>380712</v>
      </c>
      <c r="F1247" s="6" t="str">
        <f t="shared" si="79"/>
        <v>NEUTRAL</v>
      </c>
      <c r="G1247" s="6" t="str">
        <f t="shared" si="78"/>
        <v>NEUTRAL</v>
      </c>
      <c r="H1247" s="6" t="str">
        <f t="shared" si="77"/>
        <v>NEUTRAL</v>
      </c>
    </row>
    <row r="1248" spans="1:8" ht="13.5" x14ac:dyDescent="0.25">
      <c r="A1248" s="3">
        <f>TITRES_STAT!B1251</f>
        <v>43825</v>
      </c>
      <c r="B1248" s="6">
        <f>TITRES_STAT!C1251</f>
        <v>4.68</v>
      </c>
      <c r="C1248" s="6">
        <f>TITRES_STAT!D1251</f>
        <v>2.6545000000000001</v>
      </c>
      <c r="D1248" s="6">
        <f>TITRES_STAT!E1251</f>
        <v>1558</v>
      </c>
      <c r="E1248" s="2">
        <f t="shared" si="76"/>
        <v>379154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CONFIRMED BEARISH</v>
      </c>
    </row>
    <row r="1249" spans="1:8" ht="13.5" x14ac:dyDescent="0.25">
      <c r="A1249" s="3">
        <f>TITRES_STAT!B1252</f>
        <v>43826</v>
      </c>
      <c r="B1249" s="6">
        <f>TITRES_STAT!C1252</f>
        <v>4.54</v>
      </c>
      <c r="C1249" s="6">
        <f>TITRES_STAT!D1252</f>
        <v>2.5750999999999999</v>
      </c>
      <c r="D1249" s="6">
        <f>TITRES_STAT!E1252</f>
        <v>874</v>
      </c>
      <c r="E1249" s="2">
        <f t="shared" si="76"/>
        <v>378280</v>
      </c>
      <c r="F1249" s="6" t="str">
        <f t="shared" si="79"/>
        <v>BEARISH</v>
      </c>
      <c r="G1249" s="6" t="str">
        <f t="shared" si="78"/>
        <v>NEUTRAL</v>
      </c>
      <c r="H1249" s="6" t="str">
        <f t="shared" si="77"/>
        <v>CONFIRMED BEARISH</v>
      </c>
    </row>
    <row r="1250" spans="1:8" ht="13.5" x14ac:dyDescent="0.25">
      <c r="A1250" s="3">
        <f>TITRES_STAT!B1253</f>
        <v>43829</v>
      </c>
      <c r="B1250" s="6">
        <f>TITRES_STAT!C1253</f>
        <v>4.54</v>
      </c>
      <c r="C1250" s="6">
        <f>TITRES_STAT!D1253</f>
        <v>2.5750999999999999</v>
      </c>
      <c r="D1250" s="6">
        <f>TITRES_STAT!E1253</f>
        <v>25</v>
      </c>
      <c r="E1250" s="2">
        <f t="shared" si="76"/>
        <v>378280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43830</v>
      </c>
      <c r="B1251" s="6">
        <f>TITRES_STAT!C1254</f>
        <v>4.54</v>
      </c>
      <c r="C1251" s="6">
        <f>TITRES_STAT!D1254</f>
        <v>2.5750999999999999</v>
      </c>
      <c r="D1251" s="6">
        <f>TITRES_STAT!E1254</f>
        <v>93</v>
      </c>
      <c r="E1251" s="2">
        <f t="shared" si="76"/>
        <v>378280</v>
      </c>
      <c r="F1251" s="6" t="str">
        <f t="shared" si="79"/>
        <v>BEARISH</v>
      </c>
      <c r="G1251" s="6" t="str">
        <f t="shared" si="78"/>
        <v>NEUTRAL</v>
      </c>
      <c r="H1251" s="6" t="str">
        <f t="shared" si="77"/>
        <v>CONFIRMED BEARISH</v>
      </c>
    </row>
    <row r="1252" spans="1:8" ht="13.5" x14ac:dyDescent="0.25">
      <c r="A1252" s="3">
        <f>TITRES_STAT!B1255</f>
        <v>43832</v>
      </c>
      <c r="B1252" s="6">
        <f>TITRES_STAT!C1255</f>
        <v>4.54</v>
      </c>
      <c r="C1252" s="6">
        <f>TITRES_STAT!D1255</f>
        <v>2.5750999999999999</v>
      </c>
      <c r="D1252" s="6">
        <f>TITRES_STAT!E1255</f>
        <v>0</v>
      </c>
      <c r="E1252" s="2">
        <f t="shared" si="76"/>
        <v>378280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CONFIRMED BEARISH</v>
      </c>
    </row>
    <row r="1253" spans="1:8" ht="13.5" x14ac:dyDescent="0.25">
      <c r="A1253" s="3">
        <f>TITRES_STAT!B1256</f>
        <v>43833</v>
      </c>
      <c r="B1253" s="6">
        <f>TITRES_STAT!C1256</f>
        <v>4.5999999999999996</v>
      </c>
      <c r="C1253" s="6">
        <f>TITRES_STAT!D1256</f>
        <v>2.6091000000000002</v>
      </c>
      <c r="D1253" s="6">
        <f>TITRES_STAT!E1256</f>
        <v>1</v>
      </c>
      <c r="E1253" s="2">
        <f t="shared" si="76"/>
        <v>378281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4.5999999999999996</v>
      </c>
      <c r="C1254" s="6">
        <f>TITRES_STAT!D1257</f>
        <v>2.6091000000000002</v>
      </c>
      <c r="D1254" s="6">
        <f>TITRES_STAT!E1257</f>
        <v>0</v>
      </c>
      <c r="E1254" s="2">
        <f t="shared" si="76"/>
        <v>378281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CONFIRMED BULLISH</v>
      </c>
    </row>
    <row r="1255" spans="1:8" ht="13.5" x14ac:dyDescent="0.25">
      <c r="A1255" s="3">
        <f>TITRES_STAT!B1258</f>
        <v>43837</v>
      </c>
      <c r="B1255" s="6">
        <f>TITRES_STAT!C1258</f>
        <v>4.5999999999999996</v>
      </c>
      <c r="C1255" s="6">
        <f>TITRES_STAT!D1258</f>
        <v>2.6091000000000002</v>
      </c>
      <c r="D1255" s="6">
        <f>TITRES_STAT!E1258</f>
        <v>1008</v>
      </c>
      <c r="E1255" s="2">
        <f t="shared" si="76"/>
        <v>378281</v>
      </c>
      <c r="F1255" s="6" t="str">
        <f t="shared" si="79"/>
        <v>BULLISH</v>
      </c>
      <c r="G1255" s="6" t="str">
        <f t="shared" si="78"/>
        <v>NEUTRAL</v>
      </c>
      <c r="H1255" s="6" t="str">
        <f t="shared" si="77"/>
        <v>CONFIRMED BULLISH</v>
      </c>
    </row>
    <row r="1256" spans="1:8" ht="13.5" x14ac:dyDescent="0.25">
      <c r="A1256" s="3">
        <f>TITRES_STAT!B1259</f>
        <v>43838</v>
      </c>
      <c r="B1256" s="6">
        <f>TITRES_STAT!C1259</f>
        <v>4.5999999999999996</v>
      </c>
      <c r="C1256" s="6">
        <f>TITRES_STAT!D1259</f>
        <v>2.6091000000000002</v>
      </c>
      <c r="D1256" s="6">
        <f>TITRES_STAT!E1259</f>
        <v>510</v>
      </c>
      <c r="E1256" s="2">
        <f t="shared" si="76"/>
        <v>378281</v>
      </c>
      <c r="F1256" s="6" t="str">
        <f t="shared" si="79"/>
        <v>BULLISH</v>
      </c>
      <c r="G1256" s="6" t="str">
        <f t="shared" si="78"/>
        <v>NEUTRAL</v>
      </c>
      <c r="H1256" s="6" t="str">
        <f t="shared" si="77"/>
        <v>CONFIRMED BULLISH</v>
      </c>
    </row>
    <row r="1257" spans="1:8" ht="13.5" x14ac:dyDescent="0.25">
      <c r="A1257" s="3">
        <f>TITRES_STAT!B1260</f>
        <v>43839</v>
      </c>
      <c r="B1257" s="6">
        <f>TITRES_STAT!C1260</f>
        <v>4.57</v>
      </c>
      <c r="C1257" s="6">
        <f>TITRES_STAT!D1260</f>
        <v>2.5920999999999998</v>
      </c>
      <c r="D1257" s="6">
        <f>TITRES_STAT!E1260</f>
        <v>967</v>
      </c>
      <c r="E1257" s="2">
        <f t="shared" si="76"/>
        <v>377314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BEARISH DIVERGENCE</v>
      </c>
    </row>
    <row r="1258" spans="1:8" ht="13.5" x14ac:dyDescent="0.25">
      <c r="A1258" s="3">
        <f>TITRES_STAT!B1261</f>
        <v>43840</v>
      </c>
      <c r="B1258" s="6">
        <f>TITRES_STAT!C1261</f>
        <v>4.55</v>
      </c>
      <c r="C1258" s="6">
        <f>TITRES_STAT!D1261</f>
        <v>2.5807000000000002</v>
      </c>
      <c r="D1258" s="6">
        <f>TITRES_STAT!E1261</f>
        <v>1000</v>
      </c>
      <c r="E1258" s="2">
        <f t="shared" si="76"/>
        <v>376314</v>
      </c>
      <c r="F1258" s="6" t="str">
        <f t="shared" si="79"/>
        <v>BEARISH</v>
      </c>
      <c r="G1258" s="6" t="str">
        <f t="shared" si="78"/>
        <v>NEUTRAL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4.55</v>
      </c>
      <c r="C1259" s="6">
        <f>TITRES_STAT!D1262</f>
        <v>2.5807000000000002</v>
      </c>
      <c r="D1259" s="6">
        <f>TITRES_STAT!E1262</f>
        <v>0</v>
      </c>
      <c r="E1259" s="2">
        <f t="shared" si="76"/>
        <v>376314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4.55</v>
      </c>
      <c r="C1260" s="6">
        <f>TITRES_STAT!D1263</f>
        <v>2.5807000000000002</v>
      </c>
      <c r="D1260" s="6">
        <f>TITRES_STAT!E1263</f>
        <v>0</v>
      </c>
      <c r="E1260" s="2">
        <f t="shared" si="76"/>
        <v>376314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4.55</v>
      </c>
      <c r="C1261" s="6">
        <f>TITRES_STAT!D1264</f>
        <v>2.5807000000000002</v>
      </c>
      <c r="D1261" s="6">
        <f>TITRES_STAT!E1264</f>
        <v>0</v>
      </c>
      <c r="E1261" s="2">
        <f t="shared" si="76"/>
        <v>376314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4.54</v>
      </c>
      <c r="C1262" s="6">
        <f>TITRES_STAT!D1265</f>
        <v>2.5750999999999999</v>
      </c>
      <c r="D1262" s="6">
        <f>TITRES_STAT!E1265</f>
        <v>5</v>
      </c>
      <c r="E1262" s="2">
        <f t="shared" si="76"/>
        <v>376309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4.49</v>
      </c>
      <c r="C1263" s="6">
        <f>TITRES_STAT!D1266</f>
        <v>2.5467</v>
      </c>
      <c r="D1263" s="6">
        <f>TITRES_STAT!E1266</f>
        <v>2105</v>
      </c>
      <c r="E1263" s="2">
        <f t="shared" si="76"/>
        <v>374204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43851</v>
      </c>
      <c r="B1264" s="6">
        <f>TITRES_STAT!C1267</f>
        <v>4.3600000000000003</v>
      </c>
      <c r="C1264" s="6">
        <f>TITRES_STAT!D1267</f>
        <v>2.4729999999999999</v>
      </c>
      <c r="D1264" s="6">
        <f>TITRES_STAT!E1267</f>
        <v>50</v>
      </c>
      <c r="E1264" s="2">
        <f t="shared" si="76"/>
        <v>374154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CONFIRMED BEARISH</v>
      </c>
    </row>
    <row r="1265" spans="1:8" ht="13.5" x14ac:dyDescent="0.25">
      <c r="A1265" s="3">
        <f>TITRES_STAT!B1268</f>
        <v>43852</v>
      </c>
      <c r="B1265" s="6">
        <f>TITRES_STAT!C1268</f>
        <v>4.3600000000000003</v>
      </c>
      <c r="C1265" s="6">
        <f>TITRES_STAT!D1268</f>
        <v>2.4729999999999999</v>
      </c>
      <c r="D1265" s="6">
        <f>TITRES_STAT!E1268</f>
        <v>0</v>
      </c>
      <c r="E1265" s="2">
        <f t="shared" si="76"/>
        <v>374154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CONFIRMED BEARISH</v>
      </c>
    </row>
    <row r="1266" spans="1:8" ht="13.5" x14ac:dyDescent="0.25">
      <c r="A1266" s="3">
        <f>TITRES_STAT!B1269</f>
        <v>43853</v>
      </c>
      <c r="B1266" s="6">
        <f>TITRES_STAT!C1269</f>
        <v>4.3600000000000003</v>
      </c>
      <c r="C1266" s="6">
        <f>TITRES_STAT!D1269</f>
        <v>2.4729999999999999</v>
      </c>
      <c r="D1266" s="6">
        <f>TITRES_STAT!E1269</f>
        <v>0</v>
      </c>
      <c r="E1266" s="2">
        <f t="shared" si="76"/>
        <v>374154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CONFIRMED BEARISH</v>
      </c>
    </row>
    <row r="1267" spans="1:8" ht="13.5" x14ac:dyDescent="0.25">
      <c r="A1267" s="3">
        <f>TITRES_STAT!B1270</f>
        <v>43854</v>
      </c>
      <c r="B1267" s="6">
        <f>TITRES_STAT!C1270</f>
        <v>4.33</v>
      </c>
      <c r="C1267" s="6">
        <f>TITRES_STAT!D1270</f>
        <v>2.456</v>
      </c>
      <c r="D1267" s="6">
        <f>TITRES_STAT!E1270</f>
        <v>138</v>
      </c>
      <c r="E1267" s="2">
        <f t="shared" si="76"/>
        <v>374016</v>
      </c>
      <c r="F1267" s="6" t="str">
        <f t="shared" si="79"/>
        <v>BEARISH</v>
      </c>
      <c r="G1267" s="6" t="str">
        <f t="shared" si="78"/>
        <v>NEUTRAL</v>
      </c>
      <c r="H1267" s="6" t="str">
        <f t="shared" si="77"/>
        <v>CONFIRMED BEARISH</v>
      </c>
    </row>
    <row r="1268" spans="1:8" ht="13.5" x14ac:dyDescent="0.25">
      <c r="A1268" s="3">
        <f>TITRES_STAT!B1271</f>
        <v>43857</v>
      </c>
      <c r="B1268" s="6">
        <f>TITRES_STAT!C1271</f>
        <v>4.33</v>
      </c>
      <c r="C1268" s="6">
        <f>TITRES_STAT!D1271</f>
        <v>2.456</v>
      </c>
      <c r="D1268" s="6">
        <f>TITRES_STAT!E1271</f>
        <v>0</v>
      </c>
      <c r="E1268" s="2">
        <f t="shared" si="76"/>
        <v>374016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4.33</v>
      </c>
      <c r="C1269" s="6">
        <f>TITRES_STAT!D1272</f>
        <v>2.456</v>
      </c>
      <c r="D1269" s="6">
        <f>TITRES_STAT!E1272</f>
        <v>0</v>
      </c>
      <c r="E1269" s="2">
        <f t="shared" si="76"/>
        <v>374016</v>
      </c>
      <c r="F1269" s="6" t="str">
        <f t="shared" si="79"/>
        <v>BEARISH</v>
      </c>
      <c r="G1269" s="6" t="str">
        <f t="shared" si="78"/>
        <v>NEUTRAL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4.33</v>
      </c>
      <c r="C1270" s="6">
        <f>TITRES_STAT!D1273</f>
        <v>2.456</v>
      </c>
      <c r="D1270" s="6">
        <f>TITRES_STAT!E1273</f>
        <v>0</v>
      </c>
      <c r="E1270" s="2">
        <f t="shared" si="76"/>
        <v>374016</v>
      </c>
      <c r="F1270" s="6" t="str">
        <f t="shared" si="79"/>
        <v>BEARISH</v>
      </c>
      <c r="G1270" s="6" t="str">
        <f t="shared" si="78"/>
        <v>NEUTRAL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4.3600000000000003</v>
      </c>
      <c r="C1271" s="6">
        <f>TITRES_STAT!D1274</f>
        <v>2.4729999999999999</v>
      </c>
      <c r="D1271" s="6">
        <f>TITRES_STAT!E1274</f>
        <v>4115</v>
      </c>
      <c r="E1271" s="2">
        <f t="shared" si="76"/>
        <v>378131</v>
      </c>
      <c r="F1271" s="6" t="str">
        <f t="shared" si="79"/>
        <v>BULLISH</v>
      </c>
      <c r="G1271" s="6" t="str">
        <f t="shared" si="78"/>
        <v>NEUTRAL</v>
      </c>
      <c r="H1271" s="6" t="str">
        <f t="shared" si="77"/>
        <v>NEUTRAL</v>
      </c>
    </row>
    <row r="1272" spans="1:8" ht="13.5" x14ac:dyDescent="0.25">
      <c r="A1272" s="3">
        <f>TITRES_STAT!B1275</f>
        <v>43861</v>
      </c>
      <c r="B1272" s="6">
        <f>TITRES_STAT!C1275</f>
        <v>4.62</v>
      </c>
      <c r="C1272" s="6">
        <f>TITRES_STAT!D1275</f>
        <v>2.6204000000000001</v>
      </c>
      <c r="D1272" s="6">
        <f>TITRES_STAT!E1275</f>
        <v>18259</v>
      </c>
      <c r="E1272" s="2">
        <f t="shared" si="76"/>
        <v>396390</v>
      </c>
      <c r="F1272" s="6" t="str">
        <f t="shared" si="79"/>
        <v>BULLISH</v>
      </c>
      <c r="G1272" s="6" t="str">
        <f t="shared" si="78"/>
        <v>STRONG</v>
      </c>
      <c r="H1272" s="6" t="str">
        <f t="shared" si="77"/>
        <v>CONFIRMED BULLISH</v>
      </c>
    </row>
    <row r="1273" spans="1:8" ht="13.5" x14ac:dyDescent="0.25">
      <c r="A1273" s="3">
        <f>TITRES_STAT!B1276</f>
        <v>43864</v>
      </c>
      <c r="B1273" s="6">
        <f>TITRES_STAT!C1276</f>
        <v>4.8899999999999997</v>
      </c>
      <c r="C1273" s="6">
        <f>TITRES_STAT!D1276</f>
        <v>2.7736000000000001</v>
      </c>
      <c r="D1273" s="6">
        <f>TITRES_STAT!E1276</f>
        <v>9121</v>
      </c>
      <c r="E1273" s="2">
        <f t="shared" si="76"/>
        <v>405511</v>
      </c>
      <c r="F1273" s="6" t="str">
        <f t="shared" si="79"/>
        <v>BULLISH</v>
      </c>
      <c r="G1273" s="6" t="str">
        <f t="shared" si="78"/>
        <v>STRONG</v>
      </c>
      <c r="H1273" s="6" t="str">
        <f t="shared" si="77"/>
        <v>CONFIRMED BULLISH</v>
      </c>
    </row>
    <row r="1274" spans="1:8" ht="13.5" x14ac:dyDescent="0.25">
      <c r="A1274" s="3">
        <f>TITRES_STAT!B1277</f>
        <v>43865</v>
      </c>
      <c r="B1274" s="6">
        <f>TITRES_STAT!C1277</f>
        <v>4.99</v>
      </c>
      <c r="C1274" s="6">
        <f>TITRES_STAT!D1277</f>
        <v>2.8302999999999998</v>
      </c>
      <c r="D1274" s="6">
        <f>TITRES_STAT!E1277</f>
        <v>3525</v>
      </c>
      <c r="E1274" s="2">
        <f t="shared" si="76"/>
        <v>409036</v>
      </c>
      <c r="F1274" s="6" t="str">
        <f t="shared" si="79"/>
        <v>BULLISH</v>
      </c>
      <c r="G1274" s="6" t="str">
        <f t="shared" si="78"/>
        <v>STRONG</v>
      </c>
      <c r="H1274" s="6" t="str">
        <f t="shared" si="77"/>
        <v>CONFIRMED BULLISH</v>
      </c>
    </row>
    <row r="1275" spans="1:8" ht="13.5" x14ac:dyDescent="0.25">
      <c r="A1275" s="3">
        <f>TITRES_STAT!B1278</f>
        <v>43866</v>
      </c>
      <c r="B1275" s="6">
        <f>TITRES_STAT!C1278</f>
        <v>4.8499999999999996</v>
      </c>
      <c r="C1275" s="6">
        <f>TITRES_STAT!D1278</f>
        <v>2.7509000000000001</v>
      </c>
      <c r="D1275" s="6">
        <f>TITRES_STAT!E1278</f>
        <v>3009</v>
      </c>
      <c r="E1275" s="2">
        <f t="shared" si="76"/>
        <v>406027</v>
      </c>
      <c r="F1275" s="6" t="str">
        <f t="shared" si="79"/>
        <v>BULLISH</v>
      </c>
      <c r="G1275" s="6" t="str">
        <f t="shared" si="78"/>
        <v>STRONG</v>
      </c>
      <c r="H1275" s="6" t="str">
        <f t="shared" si="77"/>
        <v>CONFIRMED BULLISH</v>
      </c>
    </row>
    <row r="1276" spans="1:8" ht="13.5" x14ac:dyDescent="0.25">
      <c r="A1276" s="3">
        <f>TITRES_STAT!B1279</f>
        <v>43867</v>
      </c>
      <c r="B1276" s="6">
        <f>TITRES_STAT!C1279</f>
        <v>4.97</v>
      </c>
      <c r="C1276" s="6">
        <f>TITRES_STAT!D1279</f>
        <v>2.819</v>
      </c>
      <c r="D1276" s="6">
        <f>TITRES_STAT!E1279</f>
        <v>1</v>
      </c>
      <c r="E1276" s="2">
        <f t="shared" si="76"/>
        <v>406028</v>
      </c>
      <c r="F1276" s="6" t="str">
        <f t="shared" si="79"/>
        <v>BULLISH</v>
      </c>
      <c r="G1276" s="6" t="str">
        <f t="shared" si="78"/>
        <v>STRONG</v>
      </c>
      <c r="H1276" s="6" t="str">
        <f t="shared" si="77"/>
        <v>CONFIRMED BULLISH</v>
      </c>
    </row>
    <row r="1277" spans="1:8" ht="13.5" x14ac:dyDescent="0.25">
      <c r="A1277" s="3">
        <f>TITRES_STAT!B1280</f>
        <v>43868</v>
      </c>
      <c r="B1277" s="6">
        <f>TITRES_STAT!C1280</f>
        <v>4.83</v>
      </c>
      <c r="C1277" s="6">
        <f>TITRES_STAT!D1280</f>
        <v>2.7395999999999998</v>
      </c>
      <c r="D1277" s="6">
        <f>TITRES_STAT!E1280</f>
        <v>500</v>
      </c>
      <c r="E1277" s="2">
        <f t="shared" si="76"/>
        <v>405528</v>
      </c>
      <c r="F1277" s="6" t="str">
        <f t="shared" si="79"/>
        <v>BULLISH</v>
      </c>
      <c r="G1277" s="6" t="str">
        <f t="shared" si="78"/>
        <v>STRONG</v>
      </c>
      <c r="H1277" s="6" t="str">
        <f t="shared" si="77"/>
        <v>CONFIRMED BULLISH</v>
      </c>
    </row>
    <row r="1278" spans="1:8" ht="13.5" x14ac:dyDescent="0.25">
      <c r="A1278" s="3">
        <f>TITRES_STAT!B1281</f>
        <v>43871</v>
      </c>
      <c r="B1278" s="6">
        <f>TITRES_STAT!C1281</f>
        <v>4.97</v>
      </c>
      <c r="C1278" s="6">
        <f>TITRES_STAT!D1281</f>
        <v>2.819</v>
      </c>
      <c r="D1278" s="6">
        <f>TITRES_STAT!E1281</f>
        <v>1</v>
      </c>
      <c r="E1278" s="2">
        <f t="shared" si="76"/>
        <v>405529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CONFIRMED BULLISH</v>
      </c>
    </row>
    <row r="1279" spans="1:8" ht="13.5" x14ac:dyDescent="0.25">
      <c r="A1279" s="3">
        <f>TITRES_STAT!B1282</f>
        <v>43872</v>
      </c>
      <c r="B1279" s="6">
        <f>TITRES_STAT!C1282</f>
        <v>4.88</v>
      </c>
      <c r="C1279" s="6">
        <f>TITRES_STAT!D1282</f>
        <v>2.7679</v>
      </c>
      <c r="D1279" s="6">
        <f>TITRES_STAT!E1282</f>
        <v>500</v>
      </c>
      <c r="E1279" s="2">
        <f t="shared" si="76"/>
        <v>405029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4.67</v>
      </c>
      <c r="C1280" s="6">
        <f>TITRES_STAT!D1283</f>
        <v>2.6488</v>
      </c>
      <c r="D1280" s="6">
        <f>TITRES_STAT!E1283</f>
        <v>1798</v>
      </c>
      <c r="E1280" s="2">
        <f t="shared" si="76"/>
        <v>403231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4.53</v>
      </c>
      <c r="C1281" s="6">
        <f>TITRES_STAT!D1284</f>
        <v>2.5693999999999999</v>
      </c>
      <c r="D1281" s="6">
        <f>TITRES_STAT!E1284</f>
        <v>84</v>
      </c>
      <c r="E1281" s="2">
        <f t="shared" si="76"/>
        <v>403147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4.66</v>
      </c>
      <c r="C1282" s="6">
        <f>TITRES_STAT!D1285</f>
        <v>2.6431</v>
      </c>
      <c r="D1282" s="6">
        <f>TITRES_STAT!E1285</f>
        <v>1</v>
      </c>
      <c r="E1282" s="2">
        <f t="shared" si="76"/>
        <v>403148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43878</v>
      </c>
      <c r="B1283" s="6">
        <f>TITRES_STAT!C1286</f>
        <v>4.66</v>
      </c>
      <c r="C1283" s="6">
        <f>TITRES_STAT!D1286</f>
        <v>2.6431</v>
      </c>
      <c r="D1283" s="6">
        <f>TITRES_STAT!E1286</f>
        <v>0</v>
      </c>
      <c r="E1283" s="2">
        <f t="shared" si="76"/>
        <v>403148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43879</v>
      </c>
      <c r="B1284" s="6">
        <f>TITRES_STAT!C1287</f>
        <v>4.66</v>
      </c>
      <c r="C1284" s="6">
        <f>TITRES_STAT!D1287</f>
        <v>2.6431</v>
      </c>
      <c r="D1284" s="6">
        <f>TITRES_STAT!E1287</f>
        <v>0</v>
      </c>
      <c r="E1284" s="2">
        <f t="shared" ref="E1284:E1347" si="80">IF(B1284&gt;B1283, E1283+D1284, IF(B1284&lt;B1283, E1283-D1284, E1283))</f>
        <v>403148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43880</v>
      </c>
      <c r="B1285" s="6">
        <f>TITRES_STAT!C1288</f>
        <v>4.66</v>
      </c>
      <c r="C1285" s="6">
        <f>TITRES_STAT!D1288</f>
        <v>2.6431</v>
      </c>
      <c r="D1285" s="6">
        <f>TITRES_STAT!E1288</f>
        <v>0</v>
      </c>
      <c r="E1285" s="2">
        <f t="shared" si="80"/>
        <v>403148</v>
      </c>
      <c r="F1285" s="6" t="str">
        <f t="shared" si="79"/>
        <v>BEARISH</v>
      </c>
      <c r="G1285" s="6" t="str">
        <f t="shared" si="78"/>
        <v>NEUTRAL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4.67</v>
      </c>
      <c r="C1286" s="6">
        <f>TITRES_STAT!D1289</f>
        <v>2.6488</v>
      </c>
      <c r="D1286" s="6">
        <f>TITRES_STAT!E1289</f>
        <v>51</v>
      </c>
      <c r="E1286" s="2">
        <f t="shared" si="80"/>
        <v>403199</v>
      </c>
      <c r="F1286" s="6" t="str">
        <f t="shared" si="79"/>
        <v>BULLISH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6">
        <f>TITRES_STAT!C1290</f>
        <v>4.54</v>
      </c>
      <c r="C1287" s="6">
        <f>TITRES_STAT!D1290</f>
        <v>2.5750999999999999</v>
      </c>
      <c r="D1287" s="6">
        <f>TITRES_STAT!E1290</f>
        <v>15</v>
      </c>
      <c r="E1287" s="2">
        <f t="shared" si="80"/>
        <v>403184</v>
      </c>
      <c r="F1287" s="6" t="str">
        <f t="shared" si="79"/>
        <v>BULLISH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BULLISH DIVERGENCE</v>
      </c>
    </row>
    <row r="1288" spans="1:8" ht="13.5" x14ac:dyDescent="0.25">
      <c r="A1288" s="3">
        <f>TITRES_STAT!B1291</f>
        <v>43885</v>
      </c>
      <c r="B1288" s="6">
        <f>TITRES_STAT!C1291</f>
        <v>4.67</v>
      </c>
      <c r="C1288" s="6">
        <f>TITRES_STAT!D1291</f>
        <v>2.6488</v>
      </c>
      <c r="D1288" s="6">
        <f>TITRES_STAT!E1291</f>
        <v>1</v>
      </c>
      <c r="E1288" s="2">
        <f t="shared" si="80"/>
        <v>403185</v>
      </c>
      <c r="F1288" s="6" t="str">
        <f t="shared" ref="F1288:F1351" si="83">IF(E1288&gt;E1283,"BULLISH",IF(E1288&lt;E1283,"BEARISH","NEUTRAL"))</f>
        <v>BULLISH</v>
      </c>
      <c r="G1288" s="6" t="str">
        <f t="shared" si="82"/>
        <v>NEUTRAL</v>
      </c>
      <c r="H1288" s="6" t="str">
        <f t="shared" si="81"/>
        <v>CONFIRMED BULLISH</v>
      </c>
    </row>
    <row r="1289" spans="1:8" ht="13.5" x14ac:dyDescent="0.25">
      <c r="A1289" s="3">
        <f>TITRES_STAT!B1292</f>
        <v>43886</v>
      </c>
      <c r="B1289" s="6">
        <f>TITRES_STAT!C1292</f>
        <v>4.67</v>
      </c>
      <c r="C1289" s="6">
        <f>TITRES_STAT!D1292</f>
        <v>2.6488</v>
      </c>
      <c r="D1289" s="6">
        <f>TITRES_STAT!E1292</f>
        <v>0</v>
      </c>
      <c r="E1289" s="2">
        <f t="shared" si="80"/>
        <v>403185</v>
      </c>
      <c r="F1289" s="6" t="str">
        <f t="shared" si="83"/>
        <v>BULLISH</v>
      </c>
      <c r="G1289" s="6" t="str">
        <f t="shared" si="82"/>
        <v>NEUTRAL</v>
      </c>
      <c r="H1289" s="6" t="str">
        <f t="shared" si="81"/>
        <v>CONFIRMED BULLISH</v>
      </c>
    </row>
    <row r="1290" spans="1:8" ht="13.5" x14ac:dyDescent="0.25">
      <c r="A1290" s="3">
        <f>TITRES_STAT!B1293</f>
        <v>43887</v>
      </c>
      <c r="B1290" s="6">
        <f>TITRES_STAT!C1293</f>
        <v>4.67</v>
      </c>
      <c r="C1290" s="6">
        <f>TITRES_STAT!D1293</f>
        <v>2.6488</v>
      </c>
      <c r="D1290" s="6">
        <f>TITRES_STAT!E1293</f>
        <v>0</v>
      </c>
      <c r="E1290" s="2">
        <f t="shared" si="80"/>
        <v>403185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4.67</v>
      </c>
      <c r="C1291" s="6">
        <f>TITRES_STAT!D1294</f>
        <v>2.6488</v>
      </c>
      <c r="D1291" s="6">
        <f>TITRES_STAT!E1294</f>
        <v>0</v>
      </c>
      <c r="E1291" s="2">
        <f t="shared" si="80"/>
        <v>403185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NEUTRAL</v>
      </c>
    </row>
    <row r="1292" spans="1:8" ht="13.5" x14ac:dyDescent="0.25">
      <c r="A1292" s="3">
        <f>TITRES_STAT!B1295</f>
        <v>43889</v>
      </c>
      <c r="B1292" s="6">
        <f>TITRES_STAT!C1295</f>
        <v>4.67</v>
      </c>
      <c r="C1292" s="6">
        <f>TITRES_STAT!D1295</f>
        <v>2.6488</v>
      </c>
      <c r="D1292" s="6">
        <f>TITRES_STAT!E1295</f>
        <v>0</v>
      </c>
      <c r="E1292" s="2">
        <f t="shared" si="80"/>
        <v>403185</v>
      </c>
      <c r="F1292" s="6" t="str">
        <f t="shared" si="83"/>
        <v>BULLISH</v>
      </c>
      <c r="G1292" s="6" t="str">
        <f t="shared" si="82"/>
        <v>NEUTRAL</v>
      </c>
      <c r="H1292" s="6" t="str">
        <f t="shared" si="81"/>
        <v>CONFIRMED BULLISH</v>
      </c>
    </row>
    <row r="1293" spans="1:8" ht="13.5" x14ac:dyDescent="0.25">
      <c r="A1293" s="3">
        <f>TITRES_STAT!B1296</f>
        <v>43892</v>
      </c>
      <c r="B1293" s="6">
        <f>TITRES_STAT!C1296</f>
        <v>4.67</v>
      </c>
      <c r="C1293" s="6">
        <f>TITRES_STAT!D1296</f>
        <v>2.6488</v>
      </c>
      <c r="D1293" s="6">
        <f>TITRES_STAT!E1296</f>
        <v>0</v>
      </c>
      <c r="E1293" s="2">
        <f t="shared" si="80"/>
        <v>403185</v>
      </c>
      <c r="F1293" s="6" t="str">
        <f t="shared" si="83"/>
        <v>NEUTRAL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43893</v>
      </c>
      <c r="B1294" s="6">
        <f>TITRES_STAT!C1297</f>
        <v>4.67</v>
      </c>
      <c r="C1294" s="6">
        <f>TITRES_STAT!D1297</f>
        <v>2.6488</v>
      </c>
      <c r="D1294" s="6">
        <f>TITRES_STAT!E1297</f>
        <v>0</v>
      </c>
      <c r="E1294" s="2">
        <f t="shared" si="80"/>
        <v>403185</v>
      </c>
      <c r="F1294" s="6" t="str">
        <f t="shared" si="83"/>
        <v>NEUTRAL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43894</v>
      </c>
      <c r="B1295" s="6">
        <f>TITRES_STAT!C1298</f>
        <v>4.67</v>
      </c>
      <c r="C1295" s="6">
        <f>TITRES_STAT!D1298</f>
        <v>2.6488</v>
      </c>
      <c r="D1295" s="6">
        <f>TITRES_STAT!E1298</f>
        <v>0</v>
      </c>
      <c r="E1295" s="2">
        <f t="shared" si="80"/>
        <v>403185</v>
      </c>
      <c r="F1295" s="6" t="str">
        <f t="shared" si="83"/>
        <v>NEUTRAL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43895</v>
      </c>
      <c r="B1296" s="6">
        <f>TITRES_STAT!C1299</f>
        <v>4.67</v>
      </c>
      <c r="C1296" s="6">
        <f>TITRES_STAT!D1299</f>
        <v>2.6488</v>
      </c>
      <c r="D1296" s="6">
        <f>TITRES_STAT!E1299</f>
        <v>0</v>
      </c>
      <c r="E1296" s="2">
        <f t="shared" si="80"/>
        <v>403185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43896</v>
      </c>
      <c r="B1297" s="6">
        <f>TITRES_STAT!C1300</f>
        <v>4.67</v>
      </c>
      <c r="C1297" s="6">
        <f>TITRES_STAT!D1300</f>
        <v>2.6488</v>
      </c>
      <c r="D1297" s="6">
        <f>TITRES_STAT!E1300</f>
        <v>0</v>
      </c>
      <c r="E1297" s="2">
        <f t="shared" si="80"/>
        <v>403185</v>
      </c>
      <c r="F1297" s="6" t="str">
        <f t="shared" si="83"/>
        <v>NEUTRAL</v>
      </c>
      <c r="G1297" s="6" t="str">
        <f t="shared" si="82"/>
        <v>NEUTRAL</v>
      </c>
      <c r="H1297" s="6" t="str">
        <f t="shared" si="81"/>
        <v>NEUTRAL</v>
      </c>
    </row>
    <row r="1298" spans="1:8" ht="13.5" x14ac:dyDescent="0.25">
      <c r="A1298" s="3">
        <f>TITRES_STAT!B1301</f>
        <v>43899</v>
      </c>
      <c r="B1298" s="6">
        <f>TITRES_STAT!C1301</f>
        <v>4.67</v>
      </c>
      <c r="C1298" s="6">
        <f>TITRES_STAT!D1301</f>
        <v>2.6488</v>
      </c>
      <c r="D1298" s="6">
        <f>TITRES_STAT!E1301</f>
        <v>0</v>
      </c>
      <c r="E1298" s="2">
        <f t="shared" si="80"/>
        <v>403185</v>
      </c>
      <c r="F1298" s="6" t="str">
        <f t="shared" si="83"/>
        <v>NEUTRAL</v>
      </c>
      <c r="G1298" s="6" t="str">
        <f t="shared" si="82"/>
        <v>NEUTRAL</v>
      </c>
      <c r="H1298" s="6" t="str">
        <f t="shared" si="81"/>
        <v>NEUTRAL</v>
      </c>
    </row>
    <row r="1299" spans="1:8" ht="13.5" x14ac:dyDescent="0.25">
      <c r="A1299" s="3">
        <f>TITRES_STAT!B1302</f>
        <v>43900</v>
      </c>
      <c r="B1299" s="6">
        <f>TITRES_STAT!C1302</f>
        <v>4.67</v>
      </c>
      <c r="C1299" s="6">
        <f>TITRES_STAT!D1302</f>
        <v>2.6488</v>
      </c>
      <c r="D1299" s="6">
        <f>TITRES_STAT!E1302</f>
        <v>0</v>
      </c>
      <c r="E1299" s="2">
        <f t="shared" si="80"/>
        <v>403185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43901</v>
      </c>
      <c r="B1300" s="6">
        <f>TITRES_STAT!C1303</f>
        <v>4.53</v>
      </c>
      <c r="C1300" s="6">
        <f>TITRES_STAT!D1303</f>
        <v>2.5693999999999999</v>
      </c>
      <c r="D1300" s="6">
        <f>TITRES_STAT!E1303</f>
        <v>0</v>
      </c>
      <c r="E1300" s="2">
        <f t="shared" si="80"/>
        <v>403185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43902</v>
      </c>
      <c r="B1301" s="6">
        <f>TITRES_STAT!C1304</f>
        <v>4.4000000000000004</v>
      </c>
      <c r="C1301" s="6">
        <f>TITRES_STAT!D1304</f>
        <v>2.4956999999999998</v>
      </c>
      <c r="D1301" s="6">
        <f>TITRES_STAT!E1304</f>
        <v>38</v>
      </c>
      <c r="E1301" s="2">
        <f t="shared" si="80"/>
        <v>403147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4.5</v>
      </c>
      <c r="C1302" s="6">
        <f>TITRES_STAT!D1305</f>
        <v>2.5524</v>
      </c>
      <c r="D1302" s="6">
        <f>TITRES_STAT!E1305</f>
        <v>63</v>
      </c>
      <c r="E1302" s="2">
        <f t="shared" si="80"/>
        <v>403210</v>
      </c>
      <c r="F1302" s="6" t="str">
        <f t="shared" si="83"/>
        <v>BULLISH</v>
      </c>
      <c r="G1302" s="6" t="str">
        <f t="shared" si="82"/>
        <v>NEUTRAL</v>
      </c>
      <c r="H1302" s="6" t="str">
        <f t="shared" si="81"/>
        <v>BULLISH DIVERGENCE</v>
      </c>
    </row>
    <row r="1303" spans="1:8" ht="13.5" x14ac:dyDescent="0.25">
      <c r="A1303" s="3">
        <f>TITRES_STAT!B1306</f>
        <v>43906</v>
      </c>
      <c r="B1303" s="6">
        <f>TITRES_STAT!C1306</f>
        <v>4.5</v>
      </c>
      <c r="C1303" s="6">
        <f>TITRES_STAT!D1306</f>
        <v>2.5524</v>
      </c>
      <c r="D1303" s="6">
        <f>TITRES_STAT!E1306</f>
        <v>0</v>
      </c>
      <c r="E1303" s="2">
        <f t="shared" si="80"/>
        <v>403210</v>
      </c>
      <c r="F1303" s="6" t="str">
        <f t="shared" si="83"/>
        <v>BULLISH</v>
      </c>
      <c r="G1303" s="6" t="str">
        <f t="shared" si="82"/>
        <v>NEUTRAL</v>
      </c>
      <c r="H1303" s="6" t="str">
        <f t="shared" si="81"/>
        <v>BULLISH DIVERGENCE</v>
      </c>
    </row>
    <row r="1304" spans="1:8" ht="13.5" x14ac:dyDescent="0.25">
      <c r="A1304" s="3">
        <f>TITRES_STAT!B1307</f>
        <v>43907</v>
      </c>
      <c r="B1304" s="6">
        <f>TITRES_STAT!C1307</f>
        <v>4.5</v>
      </c>
      <c r="C1304" s="6">
        <f>TITRES_STAT!D1307</f>
        <v>2.5524</v>
      </c>
      <c r="D1304" s="6">
        <f>TITRES_STAT!E1307</f>
        <v>0</v>
      </c>
      <c r="E1304" s="2">
        <f t="shared" si="80"/>
        <v>403210</v>
      </c>
      <c r="F1304" s="6" t="str">
        <f t="shared" si="83"/>
        <v>BULLISH</v>
      </c>
      <c r="G1304" s="6" t="str">
        <f t="shared" si="82"/>
        <v>NEUTRAL</v>
      </c>
      <c r="H1304" s="6" t="str">
        <f t="shared" si="81"/>
        <v>BULLISH DIVERGENCE</v>
      </c>
    </row>
    <row r="1305" spans="1:8" ht="13.5" x14ac:dyDescent="0.25">
      <c r="A1305" s="3">
        <f>TITRES_STAT!B1308</f>
        <v>43908</v>
      </c>
      <c r="B1305" s="6">
        <f>TITRES_STAT!C1308</f>
        <v>4.63</v>
      </c>
      <c r="C1305" s="6">
        <f>TITRES_STAT!D1308</f>
        <v>2.6261000000000001</v>
      </c>
      <c r="D1305" s="6">
        <f>TITRES_STAT!E1308</f>
        <v>1</v>
      </c>
      <c r="E1305" s="2">
        <f t="shared" si="80"/>
        <v>403211</v>
      </c>
      <c r="F1305" s="6" t="str">
        <f t="shared" si="83"/>
        <v>BULLISH</v>
      </c>
      <c r="G1305" s="6" t="str">
        <f t="shared" si="82"/>
        <v>NEUTRAL</v>
      </c>
      <c r="H1305" s="6" t="str">
        <f t="shared" si="81"/>
        <v>CONFIRMED BULLISH</v>
      </c>
    </row>
    <row r="1306" spans="1:8" ht="13.5" x14ac:dyDescent="0.25">
      <c r="A1306" s="3">
        <f>TITRES_STAT!B1309</f>
        <v>43909</v>
      </c>
      <c r="B1306" s="6">
        <f>TITRES_STAT!C1309</f>
        <v>4.75</v>
      </c>
      <c r="C1306" s="6">
        <f>TITRES_STAT!D1309</f>
        <v>2.6941999999999999</v>
      </c>
      <c r="D1306" s="6">
        <f>TITRES_STAT!E1309</f>
        <v>1</v>
      </c>
      <c r="E1306" s="2">
        <f t="shared" si="80"/>
        <v>403212</v>
      </c>
      <c r="F1306" s="6" t="str">
        <f t="shared" si="83"/>
        <v>BULLISH</v>
      </c>
      <c r="G1306" s="6" t="str">
        <f t="shared" si="82"/>
        <v>NEUTRAL</v>
      </c>
      <c r="H1306" s="6" t="str">
        <f t="shared" si="81"/>
        <v>CONFIRMED BULLISH</v>
      </c>
    </row>
    <row r="1307" spans="1:8" ht="13.5" x14ac:dyDescent="0.25">
      <c r="A1307" s="3">
        <f>TITRES_STAT!B1310</f>
        <v>43913</v>
      </c>
      <c r="B1307" s="6">
        <f>TITRES_STAT!C1310</f>
        <v>4.75</v>
      </c>
      <c r="C1307" s="6">
        <f>TITRES_STAT!D1310</f>
        <v>2.6941999999999999</v>
      </c>
      <c r="D1307" s="6">
        <f>TITRES_STAT!E1310</f>
        <v>0</v>
      </c>
      <c r="E1307" s="2">
        <f t="shared" si="80"/>
        <v>403212</v>
      </c>
      <c r="F1307" s="6" t="str">
        <f t="shared" si="83"/>
        <v>BULLISH</v>
      </c>
      <c r="G1307" s="6" t="str">
        <f t="shared" si="82"/>
        <v>NEUTRAL</v>
      </c>
      <c r="H1307" s="6" t="str">
        <f t="shared" si="81"/>
        <v>CONFIRMED BULLISH</v>
      </c>
    </row>
    <row r="1308" spans="1:8" ht="13.5" x14ac:dyDescent="0.25">
      <c r="A1308" s="3">
        <f>TITRES_STAT!B1311</f>
        <v>43914</v>
      </c>
      <c r="B1308" s="6">
        <f>TITRES_STAT!C1311</f>
        <v>4.75</v>
      </c>
      <c r="C1308" s="6">
        <f>TITRES_STAT!D1311</f>
        <v>2.6941999999999999</v>
      </c>
      <c r="D1308" s="6">
        <f>TITRES_STAT!E1311</f>
        <v>0</v>
      </c>
      <c r="E1308" s="2">
        <f t="shared" si="80"/>
        <v>403212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CONFIRMED BULLISH</v>
      </c>
    </row>
    <row r="1309" spans="1:8" ht="13.5" x14ac:dyDescent="0.25">
      <c r="A1309" s="3">
        <f>TITRES_STAT!B1312</f>
        <v>43915</v>
      </c>
      <c r="B1309" s="6">
        <f>TITRES_STAT!C1312</f>
        <v>4.83</v>
      </c>
      <c r="C1309" s="6">
        <f>TITRES_STAT!D1312</f>
        <v>2.7395999999999998</v>
      </c>
      <c r="D1309" s="6">
        <f>TITRES_STAT!E1312</f>
        <v>4</v>
      </c>
      <c r="E1309" s="2">
        <f t="shared" si="80"/>
        <v>403216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4.95</v>
      </c>
      <c r="C1310" s="6">
        <f>TITRES_STAT!D1313</f>
        <v>2.8075999999999999</v>
      </c>
      <c r="D1310" s="6">
        <f>TITRES_STAT!E1313</f>
        <v>1</v>
      </c>
      <c r="E1310" s="2">
        <f t="shared" si="80"/>
        <v>403217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5</v>
      </c>
      <c r="C1311" s="6">
        <f>TITRES_STAT!D1314</f>
        <v>2.8359999999999999</v>
      </c>
      <c r="D1311" s="6">
        <f>TITRES_STAT!E1314</f>
        <v>1</v>
      </c>
      <c r="E1311" s="2">
        <f t="shared" si="80"/>
        <v>403218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5.15</v>
      </c>
      <c r="C1312" s="6">
        <f>TITRES_STAT!D1315</f>
        <v>2.9211</v>
      </c>
      <c r="D1312" s="6">
        <f>TITRES_STAT!E1315</f>
        <v>1</v>
      </c>
      <c r="E1312" s="2">
        <f t="shared" si="80"/>
        <v>403219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5.25</v>
      </c>
      <c r="C1313" s="6">
        <f>TITRES_STAT!D1316</f>
        <v>2.9777999999999998</v>
      </c>
      <c r="D1313" s="6">
        <f>TITRES_STAT!E1316</f>
        <v>1</v>
      </c>
      <c r="E1313" s="2">
        <f t="shared" si="80"/>
        <v>403220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CONFIRMED BULLISH</v>
      </c>
    </row>
    <row r="1314" spans="1:8" ht="13.5" x14ac:dyDescent="0.25">
      <c r="A1314" s="3">
        <f>TITRES_STAT!B1317</f>
        <v>43922</v>
      </c>
      <c r="B1314" s="6">
        <f>TITRES_STAT!C1317</f>
        <v>5.35</v>
      </c>
      <c r="C1314" s="6">
        <f>TITRES_STAT!D1317</f>
        <v>3.0345</v>
      </c>
      <c r="D1314" s="6">
        <f>TITRES_STAT!E1317</f>
        <v>1</v>
      </c>
      <c r="E1314" s="2">
        <f t="shared" si="80"/>
        <v>403221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5.45</v>
      </c>
      <c r="C1315" s="6">
        <f>TITRES_STAT!D1318</f>
        <v>3.0912000000000002</v>
      </c>
      <c r="D1315" s="6">
        <f>TITRES_STAT!E1318</f>
        <v>1</v>
      </c>
      <c r="E1315" s="2">
        <f t="shared" si="80"/>
        <v>403222</v>
      </c>
      <c r="F1315" s="6" t="str">
        <f t="shared" si="83"/>
        <v>BULLISH</v>
      </c>
      <c r="G1315" s="6" t="str">
        <f t="shared" si="82"/>
        <v>NEUTRAL</v>
      </c>
      <c r="H1315" s="6" t="str">
        <f t="shared" si="81"/>
        <v>CONFIRMED BULLISH</v>
      </c>
    </row>
    <row r="1316" spans="1:8" ht="13.5" x14ac:dyDescent="0.25">
      <c r="A1316" s="3">
        <f>TITRES_STAT!B1319</f>
        <v>43924</v>
      </c>
      <c r="B1316" s="6">
        <f>TITRES_STAT!C1319</f>
        <v>5.5</v>
      </c>
      <c r="C1316" s="6">
        <f>TITRES_STAT!D1319</f>
        <v>3.1196000000000002</v>
      </c>
      <c r="D1316" s="6">
        <f>TITRES_STAT!E1319</f>
        <v>1</v>
      </c>
      <c r="E1316" s="2">
        <f t="shared" si="80"/>
        <v>403223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CONFIRMED BULLISH</v>
      </c>
    </row>
    <row r="1317" spans="1:8" ht="13.5" x14ac:dyDescent="0.25">
      <c r="A1317" s="3">
        <f>TITRES_STAT!B1320</f>
        <v>43927</v>
      </c>
      <c r="B1317" s="6">
        <f>TITRES_STAT!C1320</f>
        <v>5.5</v>
      </c>
      <c r="C1317" s="6">
        <f>TITRES_STAT!D1320</f>
        <v>3.1196000000000002</v>
      </c>
      <c r="D1317" s="6">
        <f>TITRES_STAT!E1320</f>
        <v>0</v>
      </c>
      <c r="E1317" s="2">
        <f t="shared" si="80"/>
        <v>403223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CONFIRMED BULLISH</v>
      </c>
    </row>
    <row r="1318" spans="1:8" ht="13.5" x14ac:dyDescent="0.25">
      <c r="A1318" s="3">
        <f>TITRES_STAT!B1321</f>
        <v>43928</v>
      </c>
      <c r="B1318" s="6">
        <f>TITRES_STAT!C1321</f>
        <v>5.5</v>
      </c>
      <c r="C1318" s="6">
        <f>TITRES_STAT!D1321</f>
        <v>3.1196000000000002</v>
      </c>
      <c r="D1318" s="6">
        <f>TITRES_STAT!E1321</f>
        <v>0</v>
      </c>
      <c r="E1318" s="2">
        <f t="shared" si="80"/>
        <v>403223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CONFIRMED BULLISH</v>
      </c>
    </row>
    <row r="1319" spans="1:8" ht="13.5" x14ac:dyDescent="0.25">
      <c r="A1319" s="3">
        <f>TITRES_STAT!B1322</f>
        <v>43929</v>
      </c>
      <c r="B1319" s="6">
        <f>TITRES_STAT!C1322</f>
        <v>5.5</v>
      </c>
      <c r="C1319" s="6">
        <f>TITRES_STAT!D1322</f>
        <v>3.1196000000000002</v>
      </c>
      <c r="D1319" s="6">
        <f>TITRES_STAT!E1322</f>
        <v>0</v>
      </c>
      <c r="E1319" s="2">
        <f t="shared" si="80"/>
        <v>403223</v>
      </c>
      <c r="F1319" s="6" t="str">
        <f t="shared" si="83"/>
        <v>BULLISH</v>
      </c>
      <c r="G1319" s="6" t="str">
        <f t="shared" si="82"/>
        <v>NEUTRAL</v>
      </c>
      <c r="H1319" s="6" t="str">
        <f t="shared" si="81"/>
        <v>CONFIRMED BULLISH</v>
      </c>
    </row>
    <row r="1320" spans="1:8" ht="13.5" x14ac:dyDescent="0.25">
      <c r="A1320" s="3">
        <f>TITRES_STAT!B1323</f>
        <v>43934</v>
      </c>
      <c r="B1320" s="6">
        <f>TITRES_STAT!C1323</f>
        <v>5.66</v>
      </c>
      <c r="C1320" s="6">
        <f>TITRES_STAT!D1323</f>
        <v>3.2103000000000002</v>
      </c>
      <c r="D1320" s="6">
        <f>TITRES_STAT!E1323</f>
        <v>1</v>
      </c>
      <c r="E1320" s="2">
        <f t="shared" si="80"/>
        <v>403224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CONFIRMED BULLISH</v>
      </c>
    </row>
    <row r="1321" spans="1:8" ht="13.5" x14ac:dyDescent="0.25">
      <c r="A1321" s="3">
        <f>TITRES_STAT!B1324</f>
        <v>43935</v>
      </c>
      <c r="B1321" s="6">
        <f>TITRES_STAT!C1324</f>
        <v>5.8</v>
      </c>
      <c r="C1321" s="6">
        <f>TITRES_STAT!D1324</f>
        <v>3.2896999999999998</v>
      </c>
      <c r="D1321" s="6">
        <f>TITRES_STAT!E1324</f>
        <v>1</v>
      </c>
      <c r="E1321" s="2">
        <f t="shared" si="80"/>
        <v>403225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CONFIRMED BULLISH</v>
      </c>
    </row>
    <row r="1322" spans="1:8" ht="13.5" x14ac:dyDescent="0.25">
      <c r="A1322" s="3">
        <f>TITRES_STAT!B1325</f>
        <v>43936</v>
      </c>
      <c r="B1322" s="6">
        <f>TITRES_STAT!C1325</f>
        <v>5.94</v>
      </c>
      <c r="C1322" s="6">
        <f>TITRES_STAT!D1325</f>
        <v>3.3691</v>
      </c>
      <c r="D1322" s="6">
        <f>TITRES_STAT!E1325</f>
        <v>1</v>
      </c>
      <c r="E1322" s="2">
        <f t="shared" si="80"/>
        <v>403226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CONFIRMED BULLISH</v>
      </c>
    </row>
    <row r="1323" spans="1:8" ht="13.5" x14ac:dyDescent="0.25">
      <c r="A1323" s="3">
        <f>TITRES_STAT!B1326</f>
        <v>43937</v>
      </c>
      <c r="B1323" s="6">
        <f>TITRES_STAT!C1326</f>
        <v>5.99</v>
      </c>
      <c r="C1323" s="6">
        <f>TITRES_STAT!D1326</f>
        <v>3.3975</v>
      </c>
      <c r="D1323" s="6">
        <f>TITRES_STAT!E1326</f>
        <v>1</v>
      </c>
      <c r="E1323" s="2">
        <f t="shared" si="80"/>
        <v>403227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CONFIRMED BULLISH</v>
      </c>
    </row>
    <row r="1324" spans="1:8" ht="13.5" x14ac:dyDescent="0.25">
      <c r="A1324" s="3">
        <f>TITRES_STAT!B1327</f>
        <v>43938</v>
      </c>
      <c r="B1324" s="6">
        <f>TITRES_STAT!C1327</f>
        <v>5.99</v>
      </c>
      <c r="C1324" s="6">
        <f>TITRES_STAT!D1327</f>
        <v>3.3975</v>
      </c>
      <c r="D1324" s="6">
        <f>TITRES_STAT!E1327</f>
        <v>0</v>
      </c>
      <c r="E1324" s="2">
        <f t="shared" si="80"/>
        <v>403227</v>
      </c>
      <c r="F1324" s="6" t="str">
        <f t="shared" si="83"/>
        <v>BULLISH</v>
      </c>
      <c r="G1324" s="6" t="str">
        <f t="shared" si="82"/>
        <v>NEUTRAL</v>
      </c>
      <c r="H1324" s="6" t="str">
        <f t="shared" si="81"/>
        <v>CONFIRMED BULLISH</v>
      </c>
    </row>
    <row r="1325" spans="1:8" ht="13.5" x14ac:dyDescent="0.25">
      <c r="A1325" s="3">
        <f>TITRES_STAT!B1328</f>
        <v>43941</v>
      </c>
      <c r="B1325" s="6">
        <f>TITRES_STAT!C1328</f>
        <v>5.99</v>
      </c>
      <c r="C1325" s="6">
        <f>TITRES_STAT!D1328</f>
        <v>3.3975</v>
      </c>
      <c r="D1325" s="6">
        <f>TITRES_STAT!E1328</f>
        <v>0</v>
      </c>
      <c r="E1325" s="2">
        <f t="shared" si="80"/>
        <v>403227</v>
      </c>
      <c r="F1325" s="6" t="str">
        <f t="shared" si="83"/>
        <v>BULLISH</v>
      </c>
      <c r="G1325" s="6" t="str">
        <f t="shared" si="82"/>
        <v>NEUTRAL</v>
      </c>
      <c r="H1325" s="6" t="str">
        <f t="shared" si="81"/>
        <v>CONFIRMED BULLISH</v>
      </c>
    </row>
    <row r="1326" spans="1:8" ht="13.5" x14ac:dyDescent="0.25">
      <c r="A1326" s="3">
        <f>TITRES_STAT!B1329</f>
        <v>43942</v>
      </c>
      <c r="B1326" s="6">
        <f>TITRES_STAT!C1329</f>
        <v>5.99</v>
      </c>
      <c r="C1326" s="6">
        <f>TITRES_STAT!D1329</f>
        <v>3.3975</v>
      </c>
      <c r="D1326" s="6">
        <f>TITRES_STAT!E1329</f>
        <v>0</v>
      </c>
      <c r="E1326" s="2">
        <f t="shared" si="80"/>
        <v>403227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43943</v>
      </c>
      <c r="B1327" s="6">
        <f>TITRES_STAT!C1330</f>
        <v>5.99</v>
      </c>
      <c r="C1327" s="6">
        <f>TITRES_STAT!D1330</f>
        <v>3.3975</v>
      </c>
      <c r="D1327" s="6">
        <f>TITRES_STAT!E1330</f>
        <v>0</v>
      </c>
      <c r="E1327" s="2">
        <f t="shared" si="80"/>
        <v>403227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5.99</v>
      </c>
      <c r="C1328" s="6">
        <f>TITRES_STAT!D1331</f>
        <v>3.3975</v>
      </c>
      <c r="D1328" s="6">
        <f>TITRES_STAT!E1331</f>
        <v>0</v>
      </c>
      <c r="E1328" s="2">
        <f t="shared" si="80"/>
        <v>403227</v>
      </c>
      <c r="F1328" s="6" t="str">
        <f t="shared" si="83"/>
        <v>NEUTRAL</v>
      </c>
      <c r="G1328" s="6" t="str">
        <f t="shared" si="82"/>
        <v>NEUTRAL</v>
      </c>
      <c r="H1328" s="6" t="str">
        <f t="shared" si="81"/>
        <v>NEUTRAL</v>
      </c>
    </row>
    <row r="1329" spans="1:8" ht="13.5" x14ac:dyDescent="0.25">
      <c r="A1329" s="3">
        <f>TITRES_STAT!B1332</f>
        <v>43945</v>
      </c>
      <c r="B1329" s="6">
        <f>TITRES_STAT!C1332</f>
        <v>5.99</v>
      </c>
      <c r="C1329" s="6">
        <f>TITRES_STAT!D1332</f>
        <v>3.3975</v>
      </c>
      <c r="D1329" s="6">
        <f>TITRES_STAT!E1332</f>
        <v>0</v>
      </c>
      <c r="E1329" s="2">
        <f t="shared" si="80"/>
        <v>403227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43948</v>
      </c>
      <c r="B1330" s="6">
        <f>TITRES_STAT!C1333</f>
        <v>5.99</v>
      </c>
      <c r="C1330" s="6">
        <f>TITRES_STAT!D1333</f>
        <v>3.3975</v>
      </c>
      <c r="D1330" s="6">
        <f>TITRES_STAT!E1333</f>
        <v>0</v>
      </c>
      <c r="E1330" s="2">
        <f t="shared" si="80"/>
        <v>403227</v>
      </c>
      <c r="F1330" s="6" t="str">
        <f t="shared" si="83"/>
        <v>NEUTRAL</v>
      </c>
      <c r="G1330" s="6" t="str">
        <f t="shared" si="82"/>
        <v>NEUTRAL</v>
      </c>
      <c r="H1330" s="6" t="str">
        <f t="shared" si="81"/>
        <v>NEUTRAL</v>
      </c>
    </row>
    <row r="1331" spans="1:8" ht="13.5" x14ac:dyDescent="0.25">
      <c r="A1331" s="3">
        <f>TITRES_STAT!B1334</f>
        <v>43949</v>
      </c>
      <c r="B1331" s="6">
        <f>TITRES_STAT!C1334</f>
        <v>5.82</v>
      </c>
      <c r="C1331" s="6">
        <f>TITRES_STAT!D1334</f>
        <v>3.3010999999999999</v>
      </c>
      <c r="D1331" s="6">
        <f>TITRES_STAT!E1334</f>
        <v>3</v>
      </c>
      <c r="E1331" s="2">
        <f t="shared" si="80"/>
        <v>403224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5.82</v>
      </c>
      <c r="C1332" s="6">
        <f>TITRES_STAT!D1335</f>
        <v>3.3010999999999999</v>
      </c>
      <c r="D1332" s="6">
        <f>TITRES_STAT!E1335</f>
        <v>0</v>
      </c>
      <c r="E1332" s="2">
        <f t="shared" si="80"/>
        <v>403224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5.99</v>
      </c>
      <c r="C1333" s="6">
        <f>TITRES_STAT!D1336</f>
        <v>3.3975</v>
      </c>
      <c r="D1333" s="6">
        <f>TITRES_STAT!E1336</f>
        <v>1</v>
      </c>
      <c r="E1333" s="2">
        <f t="shared" si="80"/>
        <v>403225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43955</v>
      </c>
      <c r="B1334" s="6">
        <f>TITRES_STAT!C1337</f>
        <v>5.99</v>
      </c>
      <c r="C1334" s="6">
        <f>TITRES_STAT!D1337</f>
        <v>3.3975</v>
      </c>
      <c r="D1334" s="6">
        <f>TITRES_STAT!E1337</f>
        <v>0</v>
      </c>
      <c r="E1334" s="2">
        <f t="shared" si="80"/>
        <v>403225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43956</v>
      </c>
      <c r="B1335" s="6">
        <f>TITRES_STAT!C1338</f>
        <v>5.99</v>
      </c>
      <c r="C1335" s="6">
        <f>TITRES_STAT!D1338</f>
        <v>3.3975</v>
      </c>
      <c r="D1335" s="6">
        <f>TITRES_STAT!E1338</f>
        <v>0</v>
      </c>
      <c r="E1335" s="2">
        <f t="shared" si="80"/>
        <v>403225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43957</v>
      </c>
      <c r="B1336" s="6">
        <f>TITRES_STAT!C1339</f>
        <v>5.9</v>
      </c>
      <c r="C1336" s="6">
        <f>TITRES_STAT!D1339</f>
        <v>3.3464999999999998</v>
      </c>
      <c r="D1336" s="6">
        <f>TITRES_STAT!E1339</f>
        <v>20</v>
      </c>
      <c r="E1336" s="2">
        <f t="shared" si="80"/>
        <v>403205</v>
      </c>
      <c r="F1336" s="6" t="str">
        <f t="shared" si="83"/>
        <v>BEARISH</v>
      </c>
      <c r="G1336" s="6" t="str">
        <f t="shared" si="82"/>
        <v>NEUTRAL</v>
      </c>
      <c r="H1336" s="6" t="str">
        <f t="shared" si="81"/>
        <v>BEARISH DIVERGENCE</v>
      </c>
    </row>
    <row r="1337" spans="1:8" ht="13.5" x14ac:dyDescent="0.25">
      <c r="A1337" s="3">
        <f>TITRES_STAT!B1340</f>
        <v>43958</v>
      </c>
      <c r="B1337" s="6">
        <f>TITRES_STAT!C1340</f>
        <v>5.9</v>
      </c>
      <c r="C1337" s="6">
        <f>TITRES_STAT!D1340</f>
        <v>3.3464999999999998</v>
      </c>
      <c r="D1337" s="6">
        <f>TITRES_STAT!E1340</f>
        <v>0</v>
      </c>
      <c r="E1337" s="2">
        <f t="shared" si="80"/>
        <v>403205</v>
      </c>
      <c r="F1337" s="6" t="str">
        <f t="shared" si="83"/>
        <v>BEARISH</v>
      </c>
      <c r="G1337" s="6" t="str">
        <f t="shared" si="82"/>
        <v>NEUTRAL</v>
      </c>
      <c r="H1337" s="6" t="str">
        <f t="shared" si="81"/>
        <v>BEARISH DIVERGENCE</v>
      </c>
    </row>
    <row r="1338" spans="1:8" ht="13.5" x14ac:dyDescent="0.25">
      <c r="A1338" s="3">
        <f>TITRES_STAT!B1341</f>
        <v>43959</v>
      </c>
      <c r="B1338" s="6">
        <f>TITRES_STAT!C1341</f>
        <v>5.73</v>
      </c>
      <c r="C1338" s="6">
        <f>TITRES_STAT!D1341</f>
        <v>3.25</v>
      </c>
      <c r="D1338" s="6">
        <f>TITRES_STAT!E1341</f>
        <v>7</v>
      </c>
      <c r="E1338" s="2">
        <f t="shared" si="80"/>
        <v>403198</v>
      </c>
      <c r="F1338" s="6" t="str">
        <f t="shared" si="83"/>
        <v>BEARISH</v>
      </c>
      <c r="G1338" s="6" t="str">
        <f t="shared" si="82"/>
        <v>NEUTRAL</v>
      </c>
      <c r="H1338" s="6" t="str">
        <f t="shared" si="81"/>
        <v>CONFIRMED BEARISH</v>
      </c>
    </row>
    <row r="1339" spans="1:8" ht="13.5" x14ac:dyDescent="0.25">
      <c r="A1339" s="3">
        <f>TITRES_STAT!B1342</f>
        <v>43962</v>
      </c>
      <c r="B1339" s="6">
        <f>TITRES_STAT!C1342</f>
        <v>5.73</v>
      </c>
      <c r="C1339" s="6">
        <f>TITRES_STAT!D1342</f>
        <v>3.25</v>
      </c>
      <c r="D1339" s="6">
        <f>TITRES_STAT!E1342</f>
        <v>0</v>
      </c>
      <c r="E1339" s="2">
        <f t="shared" si="80"/>
        <v>403198</v>
      </c>
      <c r="F1339" s="6" t="str">
        <f t="shared" si="83"/>
        <v>BEARISH</v>
      </c>
      <c r="G1339" s="6" t="str">
        <f t="shared" si="82"/>
        <v>NEUTRAL</v>
      </c>
      <c r="H1339" s="6" t="str">
        <f t="shared" si="81"/>
        <v>CONFIRMED BEARISH</v>
      </c>
    </row>
    <row r="1340" spans="1:8" ht="13.5" x14ac:dyDescent="0.25">
      <c r="A1340" s="3">
        <f>TITRES_STAT!B1343</f>
        <v>43963</v>
      </c>
      <c r="B1340" s="6">
        <f>TITRES_STAT!C1343</f>
        <v>5.73</v>
      </c>
      <c r="C1340" s="6">
        <f>TITRES_STAT!D1343</f>
        <v>3.25</v>
      </c>
      <c r="D1340" s="6">
        <f>TITRES_STAT!E1343</f>
        <v>0</v>
      </c>
      <c r="E1340" s="2">
        <f t="shared" si="80"/>
        <v>403198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CONFIRMED BEARISH</v>
      </c>
    </row>
    <row r="1341" spans="1:8" ht="13.5" x14ac:dyDescent="0.25">
      <c r="A1341" s="3">
        <f>TITRES_STAT!B1344</f>
        <v>43964</v>
      </c>
      <c r="B1341" s="6">
        <f>TITRES_STAT!C1344</f>
        <v>5.73</v>
      </c>
      <c r="C1341" s="6">
        <f>TITRES_STAT!D1344</f>
        <v>3.25</v>
      </c>
      <c r="D1341" s="6">
        <f>TITRES_STAT!E1344</f>
        <v>0</v>
      </c>
      <c r="E1341" s="2">
        <f t="shared" si="80"/>
        <v>403198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CONFIRMED BEARISH</v>
      </c>
    </row>
    <row r="1342" spans="1:8" ht="13.5" x14ac:dyDescent="0.25">
      <c r="A1342" s="3">
        <f>TITRES_STAT!B1345</f>
        <v>43965</v>
      </c>
      <c r="B1342" s="6">
        <f>TITRES_STAT!C1345</f>
        <v>5.6</v>
      </c>
      <c r="C1342" s="6">
        <f>TITRES_STAT!D1345</f>
        <v>3.1762999999999999</v>
      </c>
      <c r="D1342" s="6">
        <f>TITRES_STAT!E1345</f>
        <v>7</v>
      </c>
      <c r="E1342" s="2">
        <f t="shared" si="80"/>
        <v>403191</v>
      </c>
      <c r="F1342" s="6" t="str">
        <f t="shared" si="83"/>
        <v>BEARISH</v>
      </c>
      <c r="G1342" s="6" t="str">
        <f t="shared" si="82"/>
        <v>NEUTRAL</v>
      </c>
      <c r="H1342" s="6" t="str">
        <f t="shared" si="81"/>
        <v>CONFIRMED BEARISH</v>
      </c>
    </row>
    <row r="1343" spans="1:8" ht="13.5" x14ac:dyDescent="0.25">
      <c r="A1343" s="3">
        <f>TITRES_STAT!B1346</f>
        <v>43966</v>
      </c>
      <c r="B1343" s="6">
        <f>TITRES_STAT!C1346</f>
        <v>5.69</v>
      </c>
      <c r="C1343" s="6">
        <f>TITRES_STAT!D1346</f>
        <v>3.2273000000000001</v>
      </c>
      <c r="D1343" s="6">
        <f>TITRES_STAT!E1346</f>
        <v>8</v>
      </c>
      <c r="E1343" s="2">
        <f t="shared" si="80"/>
        <v>403199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BULLISH DIVERGENCE</v>
      </c>
    </row>
    <row r="1344" spans="1:8" ht="13.5" x14ac:dyDescent="0.25">
      <c r="A1344" s="3">
        <f>TITRES_STAT!B1347</f>
        <v>43969</v>
      </c>
      <c r="B1344" s="6">
        <f>TITRES_STAT!C1347</f>
        <v>5.52</v>
      </c>
      <c r="C1344" s="6">
        <f>TITRES_STAT!D1347</f>
        <v>3.1309</v>
      </c>
      <c r="D1344" s="6">
        <f>TITRES_STAT!E1347</f>
        <v>14</v>
      </c>
      <c r="E1344" s="2">
        <f t="shared" si="80"/>
        <v>403185</v>
      </c>
      <c r="F1344" s="6" t="str">
        <f t="shared" si="83"/>
        <v>BEARISH</v>
      </c>
      <c r="G1344" s="6" t="str">
        <f t="shared" si="82"/>
        <v>NEUTRAL</v>
      </c>
      <c r="H1344" s="6" t="str">
        <f t="shared" si="81"/>
        <v>CONFIRMED BEARISH</v>
      </c>
    </row>
    <row r="1345" spans="1:8" ht="13.5" x14ac:dyDescent="0.25">
      <c r="A1345" s="3">
        <f>TITRES_STAT!B1348</f>
        <v>43970</v>
      </c>
      <c r="B1345" s="6">
        <f>TITRES_STAT!C1348</f>
        <v>5.52</v>
      </c>
      <c r="C1345" s="6">
        <f>TITRES_STAT!D1348</f>
        <v>3.1309</v>
      </c>
      <c r="D1345" s="6">
        <f>TITRES_STAT!E1348</f>
        <v>0</v>
      </c>
      <c r="E1345" s="2">
        <f t="shared" si="80"/>
        <v>403185</v>
      </c>
      <c r="F1345" s="6" t="str">
        <f t="shared" si="83"/>
        <v>BEARISH</v>
      </c>
      <c r="G1345" s="6" t="str">
        <f t="shared" si="82"/>
        <v>NEUTRAL</v>
      </c>
      <c r="H1345" s="6" t="str">
        <f t="shared" si="81"/>
        <v>CONFIRMED BEARISH</v>
      </c>
    </row>
    <row r="1346" spans="1:8" ht="13.5" x14ac:dyDescent="0.25">
      <c r="A1346" s="3">
        <f>TITRES_STAT!B1349</f>
        <v>43971</v>
      </c>
      <c r="B1346" s="6">
        <f>TITRES_STAT!C1349</f>
        <v>5.45</v>
      </c>
      <c r="C1346" s="6">
        <f>TITRES_STAT!D1349</f>
        <v>3.0912000000000002</v>
      </c>
      <c r="D1346" s="6">
        <f>TITRES_STAT!E1349</f>
        <v>7</v>
      </c>
      <c r="E1346" s="2">
        <f t="shared" si="80"/>
        <v>403178</v>
      </c>
      <c r="F1346" s="6" t="str">
        <f t="shared" si="83"/>
        <v>BEARISH</v>
      </c>
      <c r="G1346" s="6" t="str">
        <f t="shared" si="82"/>
        <v>NEUTRAL</v>
      </c>
      <c r="H1346" s="6" t="str">
        <f t="shared" si="81"/>
        <v>CONFIRMED BEARISH</v>
      </c>
    </row>
    <row r="1347" spans="1:8" ht="13.5" x14ac:dyDescent="0.25">
      <c r="A1347" s="3">
        <f>TITRES_STAT!B1350</f>
        <v>43972</v>
      </c>
      <c r="B1347" s="6">
        <f>TITRES_STAT!C1350</f>
        <v>5.45</v>
      </c>
      <c r="C1347" s="6">
        <f>TITRES_STAT!D1350</f>
        <v>3.0912000000000002</v>
      </c>
      <c r="D1347" s="6">
        <f>TITRES_STAT!E1350</f>
        <v>0</v>
      </c>
      <c r="E1347" s="2">
        <f t="shared" si="80"/>
        <v>403178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CONFIRMED BEARISH</v>
      </c>
    </row>
    <row r="1348" spans="1:8" ht="13.5" x14ac:dyDescent="0.25">
      <c r="A1348" s="3">
        <f>TITRES_STAT!B1351</f>
        <v>43973</v>
      </c>
      <c r="B1348" s="6">
        <f>TITRES_STAT!C1351</f>
        <v>5.45</v>
      </c>
      <c r="C1348" s="6">
        <f>TITRES_STAT!D1351</f>
        <v>3.0912000000000002</v>
      </c>
      <c r="D1348" s="6">
        <f>TITRES_STAT!E1351</f>
        <v>0</v>
      </c>
      <c r="E1348" s="2">
        <f t="shared" ref="E1348:E1411" si="84">IF(B1348&gt;B1347, E1347+D1348, IF(B1348&lt;B1347, E1347-D1348, E1347))</f>
        <v>403178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CONFIRMED BEARISH</v>
      </c>
    </row>
    <row r="1349" spans="1:8" ht="13.5" x14ac:dyDescent="0.25">
      <c r="A1349" s="3">
        <f>TITRES_STAT!B1352</f>
        <v>43977</v>
      </c>
      <c r="B1349" s="6">
        <f>TITRES_STAT!C1352</f>
        <v>5.61</v>
      </c>
      <c r="C1349" s="6">
        <f>TITRES_STAT!D1352</f>
        <v>3.1819999999999999</v>
      </c>
      <c r="D1349" s="6">
        <f>TITRES_STAT!E1352</f>
        <v>16</v>
      </c>
      <c r="E1349" s="2">
        <f t="shared" si="84"/>
        <v>403194</v>
      </c>
      <c r="F1349" s="6" t="str">
        <f t="shared" si="83"/>
        <v>BULLISH</v>
      </c>
      <c r="G1349" s="6" t="str">
        <f t="shared" si="82"/>
        <v>NEUTRAL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5.73</v>
      </c>
      <c r="C1350" s="6">
        <f>TITRES_STAT!D1353</f>
        <v>3.25</v>
      </c>
      <c r="D1350" s="6">
        <f>TITRES_STAT!E1353</f>
        <v>1</v>
      </c>
      <c r="E1350" s="2">
        <f t="shared" si="84"/>
        <v>403195</v>
      </c>
      <c r="F1350" s="6" t="str">
        <f t="shared" si="83"/>
        <v>BULLISH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43979</v>
      </c>
      <c r="B1351" s="6">
        <f>TITRES_STAT!C1354</f>
        <v>5.86</v>
      </c>
      <c r="C1351" s="6">
        <f>TITRES_STAT!D1354</f>
        <v>3.3237999999999999</v>
      </c>
      <c r="D1351" s="6">
        <f>TITRES_STAT!E1354</f>
        <v>1</v>
      </c>
      <c r="E1351" s="2">
        <f t="shared" si="84"/>
        <v>403196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BULLISH</v>
      </c>
    </row>
    <row r="1352" spans="1:8" ht="13.5" x14ac:dyDescent="0.25">
      <c r="A1352" s="3">
        <f>TITRES_STAT!B1355</f>
        <v>43980</v>
      </c>
      <c r="B1352" s="6">
        <f>TITRES_STAT!C1355</f>
        <v>5.98</v>
      </c>
      <c r="C1352" s="6">
        <f>TITRES_STAT!D1355</f>
        <v>3.3917999999999999</v>
      </c>
      <c r="D1352" s="6">
        <f>TITRES_STAT!E1355</f>
        <v>1</v>
      </c>
      <c r="E1352" s="2">
        <f t="shared" si="84"/>
        <v>403197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NEUTRAL</v>
      </c>
      <c r="H1352" s="6" t="str">
        <f t="shared" si="85"/>
        <v>CONFIRMED BULLISH</v>
      </c>
    </row>
    <row r="1353" spans="1:8" ht="13.5" x14ac:dyDescent="0.25">
      <c r="A1353" s="3">
        <f>TITRES_STAT!B1356</f>
        <v>43983</v>
      </c>
      <c r="B1353" s="6">
        <f>TITRES_STAT!C1356</f>
        <v>5.98</v>
      </c>
      <c r="C1353" s="6">
        <f>TITRES_STAT!D1356</f>
        <v>3.3917999999999999</v>
      </c>
      <c r="D1353" s="6">
        <f>TITRES_STAT!E1356</f>
        <v>16</v>
      </c>
      <c r="E1353" s="2">
        <f t="shared" si="84"/>
        <v>403197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CONFIRMED BULLISH</v>
      </c>
    </row>
    <row r="1354" spans="1:8" ht="13.5" x14ac:dyDescent="0.25">
      <c r="A1354" s="3">
        <f>TITRES_STAT!B1357</f>
        <v>43984</v>
      </c>
      <c r="B1354" s="6">
        <f>TITRES_STAT!C1357</f>
        <v>5.98</v>
      </c>
      <c r="C1354" s="6">
        <f>TITRES_STAT!D1357</f>
        <v>3.3917999999999999</v>
      </c>
      <c r="D1354" s="6">
        <f>TITRES_STAT!E1357</f>
        <v>0</v>
      </c>
      <c r="E1354" s="2">
        <f t="shared" si="84"/>
        <v>403197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CONFIRMED BULLISH</v>
      </c>
    </row>
    <row r="1355" spans="1:8" ht="13.5" x14ac:dyDescent="0.25">
      <c r="A1355" s="3">
        <f>TITRES_STAT!B1358</f>
        <v>43985</v>
      </c>
      <c r="B1355" s="6">
        <f>TITRES_STAT!C1358</f>
        <v>5.98</v>
      </c>
      <c r="C1355" s="6">
        <f>TITRES_STAT!D1358</f>
        <v>3.3917999999999999</v>
      </c>
      <c r="D1355" s="6">
        <f>TITRES_STAT!E1358</f>
        <v>306</v>
      </c>
      <c r="E1355" s="2">
        <f t="shared" si="84"/>
        <v>403197</v>
      </c>
      <c r="F1355" s="6" t="str">
        <f t="shared" si="87"/>
        <v>BULLISH</v>
      </c>
      <c r="G1355" s="6" t="str">
        <f t="shared" si="86"/>
        <v>NEUTRAL</v>
      </c>
      <c r="H1355" s="6" t="str">
        <f t="shared" si="85"/>
        <v>CONFIRMED BULLISH</v>
      </c>
    </row>
    <row r="1356" spans="1:8" ht="13.5" x14ac:dyDescent="0.25">
      <c r="A1356" s="3">
        <f>TITRES_STAT!B1359</f>
        <v>43986</v>
      </c>
      <c r="B1356" s="6">
        <f>TITRES_STAT!C1359</f>
        <v>5.92</v>
      </c>
      <c r="C1356" s="6">
        <f>TITRES_STAT!D1359</f>
        <v>3.3578000000000001</v>
      </c>
      <c r="D1356" s="6">
        <f>TITRES_STAT!E1359</f>
        <v>33</v>
      </c>
      <c r="E1356" s="2">
        <f t="shared" si="84"/>
        <v>403164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BEARISH DIVERGENCE</v>
      </c>
    </row>
    <row r="1357" spans="1:8" ht="13.5" x14ac:dyDescent="0.25">
      <c r="A1357" s="3">
        <f>TITRES_STAT!B1360</f>
        <v>43987</v>
      </c>
      <c r="B1357" s="6">
        <f>TITRES_STAT!C1360</f>
        <v>5.94</v>
      </c>
      <c r="C1357" s="6">
        <f>TITRES_STAT!D1360</f>
        <v>3.3691</v>
      </c>
      <c r="D1357" s="6">
        <f>TITRES_STAT!E1360</f>
        <v>1</v>
      </c>
      <c r="E1357" s="2">
        <f t="shared" si="84"/>
        <v>403165</v>
      </c>
      <c r="F1357" s="6" t="str">
        <f t="shared" si="87"/>
        <v>BEARISH</v>
      </c>
      <c r="G1357" s="6" t="str">
        <f t="shared" si="86"/>
        <v>NEUTRAL</v>
      </c>
      <c r="H1357" s="6" t="str">
        <f t="shared" si="85"/>
        <v>CONFIRMED BEARISH</v>
      </c>
    </row>
    <row r="1358" spans="1:8" ht="13.5" x14ac:dyDescent="0.25">
      <c r="A1358" s="3">
        <f>TITRES_STAT!B1361</f>
        <v>43990</v>
      </c>
      <c r="B1358" s="6">
        <f>TITRES_STAT!C1361</f>
        <v>5.94</v>
      </c>
      <c r="C1358" s="6">
        <f>TITRES_STAT!D1361</f>
        <v>3.3691</v>
      </c>
      <c r="D1358" s="6">
        <f>TITRES_STAT!E1361</f>
        <v>0</v>
      </c>
      <c r="E1358" s="2">
        <f t="shared" si="84"/>
        <v>403165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43991</v>
      </c>
      <c r="B1359" s="6">
        <f>TITRES_STAT!C1362</f>
        <v>5.94</v>
      </c>
      <c r="C1359" s="6">
        <f>TITRES_STAT!D1362</f>
        <v>3.3691</v>
      </c>
      <c r="D1359" s="6">
        <f>TITRES_STAT!E1362</f>
        <v>0</v>
      </c>
      <c r="E1359" s="2">
        <f t="shared" si="84"/>
        <v>403165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5.94</v>
      </c>
      <c r="C1360" s="6">
        <f>TITRES_STAT!D1363</f>
        <v>3.3691</v>
      </c>
      <c r="D1360" s="6">
        <f>TITRES_STAT!E1363</f>
        <v>0</v>
      </c>
      <c r="E1360" s="2">
        <f t="shared" si="84"/>
        <v>403165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5.94</v>
      </c>
      <c r="C1361" s="6">
        <f>TITRES_STAT!D1364</f>
        <v>3.3691</v>
      </c>
      <c r="D1361" s="6">
        <f>TITRES_STAT!E1364</f>
        <v>0</v>
      </c>
      <c r="E1361" s="2">
        <f t="shared" si="84"/>
        <v>403165</v>
      </c>
      <c r="F1361" s="6" t="str">
        <f t="shared" si="87"/>
        <v>BULLISH</v>
      </c>
      <c r="G1361" s="6" t="str">
        <f t="shared" si="86"/>
        <v>NEUTRAL</v>
      </c>
      <c r="H1361" s="6" t="str">
        <f t="shared" si="85"/>
        <v>CONFIRMED BULLISH</v>
      </c>
    </row>
    <row r="1362" spans="1:8" ht="13.5" x14ac:dyDescent="0.25">
      <c r="A1362" s="3">
        <f>TITRES_STAT!B1365</f>
        <v>43994</v>
      </c>
      <c r="B1362" s="6">
        <f>TITRES_STAT!C1365</f>
        <v>5.94</v>
      </c>
      <c r="C1362" s="6">
        <f>TITRES_STAT!D1365</f>
        <v>3.3691</v>
      </c>
      <c r="D1362" s="6">
        <f>TITRES_STAT!E1365</f>
        <v>0</v>
      </c>
      <c r="E1362" s="2">
        <f t="shared" si="84"/>
        <v>403165</v>
      </c>
      <c r="F1362" s="6" t="str">
        <f t="shared" si="87"/>
        <v>NEUTRAL</v>
      </c>
      <c r="G1362" s="6" t="str">
        <f t="shared" si="86"/>
        <v>NEUTRAL</v>
      </c>
      <c r="H1362" s="6" t="str">
        <f t="shared" si="85"/>
        <v>NEUTRAL</v>
      </c>
    </row>
    <row r="1363" spans="1:8" ht="13.5" x14ac:dyDescent="0.25">
      <c r="A1363" s="3">
        <f>TITRES_STAT!B1366</f>
        <v>43997</v>
      </c>
      <c r="B1363" s="6">
        <f>TITRES_STAT!C1366</f>
        <v>5.94</v>
      </c>
      <c r="C1363" s="6">
        <f>TITRES_STAT!D1366</f>
        <v>3.3691</v>
      </c>
      <c r="D1363" s="6">
        <f>TITRES_STAT!E1366</f>
        <v>0</v>
      </c>
      <c r="E1363" s="2">
        <f t="shared" si="84"/>
        <v>403165</v>
      </c>
      <c r="F1363" s="6" t="str">
        <f t="shared" si="87"/>
        <v>NEUTRAL</v>
      </c>
      <c r="G1363" s="6" t="str">
        <f t="shared" si="86"/>
        <v>NEUTRAL</v>
      </c>
      <c r="H1363" s="6" t="str">
        <f t="shared" si="85"/>
        <v>NEUTRAL</v>
      </c>
    </row>
    <row r="1364" spans="1:8" ht="13.5" x14ac:dyDescent="0.25">
      <c r="A1364" s="3">
        <f>TITRES_STAT!B1367</f>
        <v>43998</v>
      </c>
      <c r="B1364" s="6">
        <f>TITRES_STAT!C1367</f>
        <v>5.77</v>
      </c>
      <c r="C1364" s="6">
        <f>TITRES_STAT!D1367</f>
        <v>3.2726999999999999</v>
      </c>
      <c r="D1364" s="6">
        <f>TITRES_STAT!E1367</f>
        <v>2114</v>
      </c>
      <c r="E1364" s="2">
        <f t="shared" si="84"/>
        <v>401051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5.77</v>
      </c>
      <c r="C1365" s="6">
        <f>TITRES_STAT!D1368</f>
        <v>3.2726999999999999</v>
      </c>
      <c r="D1365" s="6">
        <f>TITRES_STAT!E1368</f>
        <v>5</v>
      </c>
      <c r="E1365" s="2">
        <f t="shared" si="84"/>
        <v>401051</v>
      </c>
      <c r="F1365" s="6" t="str">
        <f t="shared" si="87"/>
        <v>BEARISH</v>
      </c>
      <c r="G1365" s="6" t="str">
        <f t="shared" si="86"/>
        <v>NEUTRAL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5.77</v>
      </c>
      <c r="C1366" s="6">
        <f>TITRES_STAT!D1369</f>
        <v>3.2726999999999999</v>
      </c>
      <c r="D1366" s="6">
        <f>TITRES_STAT!E1369</f>
        <v>0</v>
      </c>
      <c r="E1366" s="2">
        <f t="shared" si="84"/>
        <v>401051</v>
      </c>
      <c r="F1366" s="6" t="str">
        <f t="shared" si="87"/>
        <v>BEARISH</v>
      </c>
      <c r="G1366" s="6" t="str">
        <f t="shared" si="86"/>
        <v>NEUTRAL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5.77</v>
      </c>
      <c r="C1367" s="6">
        <f>TITRES_STAT!D1370</f>
        <v>3.2726999999999999</v>
      </c>
      <c r="D1367" s="6">
        <f>TITRES_STAT!E1370</f>
        <v>0</v>
      </c>
      <c r="E1367" s="2">
        <f t="shared" si="84"/>
        <v>401051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CONFIRMED BEARISH</v>
      </c>
    </row>
    <row r="1368" spans="1:8" ht="13.5" x14ac:dyDescent="0.25">
      <c r="A1368" s="3">
        <f>TITRES_STAT!B1371</f>
        <v>44004</v>
      </c>
      <c r="B1368" s="6">
        <f>TITRES_STAT!C1371</f>
        <v>5.6</v>
      </c>
      <c r="C1368" s="6">
        <f>TITRES_STAT!D1371</f>
        <v>3.1762999999999999</v>
      </c>
      <c r="D1368" s="6">
        <f>TITRES_STAT!E1371</f>
        <v>80</v>
      </c>
      <c r="E1368" s="2">
        <f t="shared" si="84"/>
        <v>400971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5.6</v>
      </c>
      <c r="C1369" s="6">
        <f>TITRES_STAT!D1372</f>
        <v>3.1762999999999999</v>
      </c>
      <c r="D1369" s="6">
        <f>TITRES_STAT!E1372</f>
        <v>0</v>
      </c>
      <c r="E1369" s="2">
        <f t="shared" si="84"/>
        <v>400971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5.6</v>
      </c>
      <c r="C1370" s="6">
        <f>TITRES_STAT!D1373</f>
        <v>3.1762999999999999</v>
      </c>
      <c r="D1370" s="6">
        <f>TITRES_STAT!E1373</f>
        <v>125</v>
      </c>
      <c r="E1370" s="2">
        <f t="shared" si="84"/>
        <v>400971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5.6</v>
      </c>
      <c r="C1371" s="6">
        <f>TITRES_STAT!D1374</f>
        <v>3.1762999999999999</v>
      </c>
      <c r="D1371" s="6">
        <f>TITRES_STAT!E1374</f>
        <v>0</v>
      </c>
      <c r="E1371" s="2">
        <f t="shared" si="84"/>
        <v>400971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CONFIRMED BEARISH</v>
      </c>
    </row>
    <row r="1372" spans="1:8" ht="13.5" x14ac:dyDescent="0.25">
      <c r="A1372" s="3">
        <f>TITRES_STAT!B1375</f>
        <v>44008</v>
      </c>
      <c r="B1372" s="6">
        <f>TITRES_STAT!C1375</f>
        <v>5.6</v>
      </c>
      <c r="C1372" s="6">
        <f>TITRES_STAT!D1375</f>
        <v>3.1762999999999999</v>
      </c>
      <c r="D1372" s="6">
        <f>TITRES_STAT!E1375</f>
        <v>85</v>
      </c>
      <c r="E1372" s="2">
        <f t="shared" si="84"/>
        <v>400971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5.6</v>
      </c>
      <c r="C1373" s="6">
        <f>TITRES_STAT!D1376</f>
        <v>3.1762999999999999</v>
      </c>
      <c r="D1373" s="6">
        <f>TITRES_STAT!E1376</f>
        <v>0</v>
      </c>
      <c r="E1373" s="2">
        <f t="shared" si="84"/>
        <v>400971</v>
      </c>
      <c r="F1373" s="6" t="str">
        <f t="shared" si="87"/>
        <v>NEUTRAL</v>
      </c>
      <c r="G1373" s="6" t="str">
        <f t="shared" si="86"/>
        <v>NEUTRAL</v>
      </c>
      <c r="H1373" s="6" t="str">
        <f t="shared" si="85"/>
        <v>NEUTRAL</v>
      </c>
    </row>
    <row r="1374" spans="1:8" ht="13.5" x14ac:dyDescent="0.25">
      <c r="A1374" s="3">
        <f>TITRES_STAT!B1377</f>
        <v>44012</v>
      </c>
      <c r="B1374" s="6">
        <f>TITRES_STAT!C1377</f>
        <v>5.6</v>
      </c>
      <c r="C1374" s="6">
        <f>TITRES_STAT!D1377</f>
        <v>3.1762999999999999</v>
      </c>
      <c r="D1374" s="6">
        <f>TITRES_STAT!E1377</f>
        <v>0</v>
      </c>
      <c r="E1374" s="2">
        <f t="shared" si="84"/>
        <v>400971</v>
      </c>
      <c r="F1374" s="6" t="str">
        <f t="shared" si="87"/>
        <v>NEUTRAL</v>
      </c>
      <c r="G1374" s="6" t="str">
        <f t="shared" si="86"/>
        <v>NEUTRAL</v>
      </c>
      <c r="H1374" s="6" t="str">
        <f t="shared" si="85"/>
        <v>NEUTRAL</v>
      </c>
    </row>
    <row r="1375" spans="1:8" ht="13.5" x14ac:dyDescent="0.25">
      <c r="A1375" s="3">
        <f>TITRES_STAT!B1378</f>
        <v>44013</v>
      </c>
      <c r="B1375" s="6">
        <f>TITRES_STAT!C1378</f>
        <v>5.6</v>
      </c>
      <c r="C1375" s="6">
        <f>TITRES_STAT!D1378</f>
        <v>3.1762999999999999</v>
      </c>
      <c r="D1375" s="6">
        <f>TITRES_STAT!E1378</f>
        <v>0</v>
      </c>
      <c r="E1375" s="2">
        <f t="shared" si="84"/>
        <v>400971</v>
      </c>
      <c r="F1375" s="6" t="str">
        <f t="shared" si="87"/>
        <v>NEUTRAL</v>
      </c>
      <c r="G1375" s="6" t="str">
        <f t="shared" si="86"/>
        <v>NEUTRAL</v>
      </c>
      <c r="H1375" s="6" t="str">
        <f t="shared" si="85"/>
        <v>NEUTRAL</v>
      </c>
    </row>
    <row r="1376" spans="1:8" ht="13.5" x14ac:dyDescent="0.25">
      <c r="A1376" s="3">
        <f>TITRES_STAT!B1379</f>
        <v>44014</v>
      </c>
      <c r="B1376" s="6">
        <f>TITRES_STAT!C1379</f>
        <v>5.6</v>
      </c>
      <c r="C1376" s="6">
        <f>TITRES_STAT!D1379</f>
        <v>3.1762999999999999</v>
      </c>
      <c r="D1376" s="6">
        <f>TITRES_STAT!E1379</f>
        <v>0</v>
      </c>
      <c r="E1376" s="2">
        <f t="shared" si="84"/>
        <v>400971</v>
      </c>
      <c r="F1376" s="6" t="str">
        <f t="shared" si="87"/>
        <v>NEUTRAL</v>
      </c>
      <c r="G1376" s="6" t="str">
        <f t="shared" si="86"/>
        <v>NEUTRAL</v>
      </c>
      <c r="H1376" s="6" t="str">
        <f t="shared" si="85"/>
        <v>NEUTRAL</v>
      </c>
    </row>
    <row r="1377" spans="1:8" ht="13.5" x14ac:dyDescent="0.25">
      <c r="A1377" s="3">
        <f>TITRES_STAT!B1380</f>
        <v>44015</v>
      </c>
      <c r="B1377" s="6">
        <f>TITRES_STAT!C1380</f>
        <v>5.6</v>
      </c>
      <c r="C1377" s="6">
        <f>TITRES_STAT!D1380</f>
        <v>3.1762999999999999</v>
      </c>
      <c r="D1377" s="6">
        <f>TITRES_STAT!E1380</f>
        <v>0</v>
      </c>
      <c r="E1377" s="2">
        <f t="shared" si="84"/>
        <v>400971</v>
      </c>
      <c r="F1377" s="6" t="str">
        <f t="shared" si="87"/>
        <v>NEUTRAL</v>
      </c>
      <c r="G1377" s="6" t="str">
        <f t="shared" si="86"/>
        <v>NEUTRAL</v>
      </c>
      <c r="H1377" s="6" t="str">
        <f t="shared" si="85"/>
        <v>NEUTRAL</v>
      </c>
    </row>
    <row r="1378" spans="1:8" ht="13.5" x14ac:dyDescent="0.25">
      <c r="A1378" s="3">
        <f>TITRES_STAT!B1381</f>
        <v>44018</v>
      </c>
      <c r="B1378" s="6">
        <f>TITRES_STAT!C1381</f>
        <v>5.6</v>
      </c>
      <c r="C1378" s="6">
        <f>TITRES_STAT!D1381</f>
        <v>3.1762999999999999</v>
      </c>
      <c r="D1378" s="6">
        <f>TITRES_STAT!E1381</f>
        <v>0</v>
      </c>
      <c r="E1378" s="2">
        <f t="shared" si="84"/>
        <v>400971</v>
      </c>
      <c r="F1378" s="6" t="str">
        <f t="shared" si="87"/>
        <v>NEUTRAL</v>
      </c>
      <c r="G1378" s="6" t="str">
        <f t="shared" si="86"/>
        <v>NEUTRAL</v>
      </c>
      <c r="H1378" s="6" t="str">
        <f t="shared" si="85"/>
        <v>NEUTRAL</v>
      </c>
    </row>
    <row r="1379" spans="1:8" ht="13.5" x14ac:dyDescent="0.25">
      <c r="A1379" s="3">
        <f>TITRES_STAT!B1382</f>
        <v>44019</v>
      </c>
      <c r="B1379" s="6">
        <f>TITRES_STAT!C1382</f>
        <v>5.6</v>
      </c>
      <c r="C1379" s="6">
        <f>TITRES_STAT!D1382</f>
        <v>3.1762999999999999</v>
      </c>
      <c r="D1379" s="6">
        <f>TITRES_STAT!E1382</f>
        <v>0</v>
      </c>
      <c r="E1379" s="2">
        <f t="shared" si="84"/>
        <v>400971</v>
      </c>
      <c r="F1379" s="6" t="str">
        <f t="shared" si="87"/>
        <v>NEUTRAL</v>
      </c>
      <c r="G1379" s="6" t="str">
        <f t="shared" si="86"/>
        <v>NEUTRAL</v>
      </c>
      <c r="H1379" s="6" t="str">
        <f t="shared" si="85"/>
        <v>NEUTRAL</v>
      </c>
    </row>
    <row r="1380" spans="1:8" ht="13.5" x14ac:dyDescent="0.25">
      <c r="A1380" s="3">
        <f>TITRES_STAT!B1383</f>
        <v>44020</v>
      </c>
      <c r="B1380" s="6">
        <f>TITRES_STAT!C1383</f>
        <v>5.6</v>
      </c>
      <c r="C1380" s="6">
        <f>TITRES_STAT!D1383</f>
        <v>3.1762999999999999</v>
      </c>
      <c r="D1380" s="6">
        <f>TITRES_STAT!E1383</f>
        <v>0</v>
      </c>
      <c r="E1380" s="2">
        <f t="shared" si="84"/>
        <v>400971</v>
      </c>
      <c r="F1380" s="6" t="str">
        <f t="shared" si="87"/>
        <v>NEUTRAL</v>
      </c>
      <c r="G1380" s="6" t="str">
        <f t="shared" si="86"/>
        <v>NEUTRAL</v>
      </c>
      <c r="H1380" s="6" t="str">
        <f t="shared" si="85"/>
        <v>NEUTRAL</v>
      </c>
    </row>
    <row r="1381" spans="1:8" ht="13.5" x14ac:dyDescent="0.25">
      <c r="A1381" s="3">
        <f>TITRES_STAT!B1384</f>
        <v>44021</v>
      </c>
      <c r="B1381" s="6">
        <f>TITRES_STAT!C1384</f>
        <v>4.08</v>
      </c>
      <c r="C1381" s="6">
        <f>TITRES_STAT!D1384</f>
        <v>3.1766000000000001</v>
      </c>
      <c r="D1381" s="6">
        <f>TITRES_STAT!E1384</f>
        <v>0</v>
      </c>
      <c r="E1381" s="2">
        <f t="shared" si="84"/>
        <v>400971</v>
      </c>
      <c r="F1381" s="6" t="str">
        <f t="shared" si="87"/>
        <v>NEUTRAL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44022</v>
      </c>
      <c r="B1382" s="6">
        <f>TITRES_STAT!C1385</f>
        <v>4.08</v>
      </c>
      <c r="C1382" s="6">
        <f>TITRES_STAT!D1385</f>
        <v>3.1766000000000001</v>
      </c>
      <c r="D1382" s="6">
        <f>TITRES_STAT!E1385</f>
        <v>0</v>
      </c>
      <c r="E1382" s="2">
        <f t="shared" si="84"/>
        <v>400971</v>
      </c>
      <c r="F1382" s="6" t="str">
        <f t="shared" si="87"/>
        <v>NEUTRAL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44025</v>
      </c>
      <c r="B1383" s="6">
        <f>TITRES_STAT!C1386</f>
        <v>4.1900000000000004</v>
      </c>
      <c r="C1383" s="6">
        <f>TITRES_STAT!D1386</f>
        <v>3.2623000000000002</v>
      </c>
      <c r="D1383" s="6">
        <f>TITRES_STAT!E1386</f>
        <v>4908</v>
      </c>
      <c r="E1383" s="2">
        <f t="shared" si="84"/>
        <v>405879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BULLISH DIVERGENCE</v>
      </c>
    </row>
    <row r="1384" spans="1:8" ht="13.5" x14ac:dyDescent="0.25">
      <c r="A1384" s="3">
        <f>TITRES_STAT!B1387</f>
        <v>44026</v>
      </c>
      <c r="B1384" s="6">
        <f>TITRES_STAT!C1387</f>
        <v>4.1900000000000004</v>
      </c>
      <c r="C1384" s="6">
        <f>TITRES_STAT!D1387</f>
        <v>3.2623000000000002</v>
      </c>
      <c r="D1384" s="6">
        <f>TITRES_STAT!E1387</f>
        <v>0</v>
      </c>
      <c r="E1384" s="2">
        <f t="shared" si="84"/>
        <v>405879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BULLISH DIVERGENCE</v>
      </c>
    </row>
    <row r="1385" spans="1:8" ht="13.5" x14ac:dyDescent="0.25">
      <c r="A1385" s="3">
        <f>TITRES_STAT!B1388</f>
        <v>44027</v>
      </c>
      <c r="B1385" s="6">
        <f>TITRES_STAT!C1388</f>
        <v>4.17</v>
      </c>
      <c r="C1385" s="6">
        <f>TITRES_STAT!D1388</f>
        <v>3.2467000000000001</v>
      </c>
      <c r="D1385" s="6">
        <f>TITRES_STAT!E1388</f>
        <v>1776</v>
      </c>
      <c r="E1385" s="2">
        <f t="shared" si="84"/>
        <v>404103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BULLISH DIVERGENCE</v>
      </c>
    </row>
    <row r="1386" spans="1:8" ht="13.5" x14ac:dyDescent="0.25">
      <c r="A1386" s="3">
        <f>TITRES_STAT!B1389</f>
        <v>44028</v>
      </c>
      <c r="B1386" s="6">
        <f>TITRES_STAT!C1389</f>
        <v>4.18</v>
      </c>
      <c r="C1386" s="6">
        <f>TITRES_STAT!D1389</f>
        <v>3.2545000000000002</v>
      </c>
      <c r="D1386" s="6">
        <f>TITRES_STAT!E1389</f>
        <v>20</v>
      </c>
      <c r="E1386" s="2">
        <f t="shared" si="84"/>
        <v>404123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CONFIRMED BULLISH</v>
      </c>
    </row>
    <row r="1387" spans="1:8" ht="13.5" x14ac:dyDescent="0.25">
      <c r="A1387" s="3">
        <f>TITRES_STAT!B1390</f>
        <v>44029</v>
      </c>
      <c r="B1387" s="6">
        <f>TITRES_STAT!C1390</f>
        <v>4.18</v>
      </c>
      <c r="C1387" s="6">
        <f>TITRES_STAT!D1390</f>
        <v>3.2545000000000002</v>
      </c>
      <c r="D1387" s="6">
        <f>TITRES_STAT!E1390</f>
        <v>0</v>
      </c>
      <c r="E1387" s="2">
        <f t="shared" si="84"/>
        <v>404123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CONFIRMED BULLISH</v>
      </c>
    </row>
    <row r="1388" spans="1:8" ht="13.5" x14ac:dyDescent="0.25">
      <c r="A1388" s="3">
        <f>TITRES_STAT!B1391</f>
        <v>44032</v>
      </c>
      <c r="B1388" s="6">
        <f>TITRES_STAT!C1391</f>
        <v>4.18</v>
      </c>
      <c r="C1388" s="6">
        <f>TITRES_STAT!D1391</f>
        <v>3.2545000000000002</v>
      </c>
      <c r="D1388" s="6">
        <f>TITRES_STAT!E1391</f>
        <v>0</v>
      </c>
      <c r="E1388" s="2">
        <f t="shared" si="84"/>
        <v>404123</v>
      </c>
      <c r="F1388" s="6" t="str">
        <f t="shared" si="87"/>
        <v>BEARISH</v>
      </c>
      <c r="G1388" s="6" t="str">
        <f t="shared" si="86"/>
        <v>NEUTRAL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4.18</v>
      </c>
      <c r="C1389" s="6">
        <f>TITRES_STAT!D1392</f>
        <v>3.2545000000000002</v>
      </c>
      <c r="D1389" s="6">
        <f>TITRES_STAT!E1392</f>
        <v>0</v>
      </c>
      <c r="E1389" s="2">
        <f t="shared" si="84"/>
        <v>404123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4.18</v>
      </c>
      <c r="C1390" s="6">
        <f>TITRES_STAT!D1393</f>
        <v>3.2545000000000002</v>
      </c>
      <c r="D1390" s="6">
        <f>TITRES_STAT!E1393</f>
        <v>0</v>
      </c>
      <c r="E1390" s="2">
        <f t="shared" si="84"/>
        <v>404123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CONFIRMED BULLISH</v>
      </c>
    </row>
    <row r="1391" spans="1:8" ht="13.5" x14ac:dyDescent="0.25">
      <c r="A1391" s="3">
        <f>TITRES_STAT!B1394</f>
        <v>44035</v>
      </c>
      <c r="B1391" s="6">
        <f>TITRES_STAT!C1394</f>
        <v>4.18</v>
      </c>
      <c r="C1391" s="6">
        <f>TITRES_STAT!D1394</f>
        <v>3.2545000000000002</v>
      </c>
      <c r="D1391" s="6">
        <f>TITRES_STAT!E1394</f>
        <v>0</v>
      </c>
      <c r="E1391" s="2">
        <f t="shared" si="84"/>
        <v>404123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44036</v>
      </c>
      <c r="B1392" s="6">
        <f>TITRES_STAT!C1395</f>
        <v>4.18</v>
      </c>
      <c r="C1392" s="6">
        <f>TITRES_STAT!D1395</f>
        <v>3.2545000000000002</v>
      </c>
      <c r="D1392" s="6">
        <f>TITRES_STAT!E1395</f>
        <v>0</v>
      </c>
      <c r="E1392" s="2">
        <f t="shared" si="84"/>
        <v>404123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4.18</v>
      </c>
      <c r="C1393" s="6">
        <f>TITRES_STAT!D1396</f>
        <v>3.2545000000000002</v>
      </c>
      <c r="D1393" s="6">
        <f>TITRES_STAT!E1396</f>
        <v>0</v>
      </c>
      <c r="E1393" s="2">
        <f t="shared" si="84"/>
        <v>404123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44040</v>
      </c>
      <c r="B1394" s="6">
        <f>TITRES_STAT!C1397</f>
        <v>4.18</v>
      </c>
      <c r="C1394" s="6">
        <f>TITRES_STAT!D1397</f>
        <v>3.2545000000000002</v>
      </c>
      <c r="D1394" s="6">
        <f>TITRES_STAT!E1397</f>
        <v>0</v>
      </c>
      <c r="E1394" s="2">
        <f t="shared" si="84"/>
        <v>404123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4.18</v>
      </c>
      <c r="C1395" s="6">
        <f>TITRES_STAT!D1398</f>
        <v>3.2545000000000002</v>
      </c>
      <c r="D1395" s="6">
        <f>TITRES_STAT!E1398</f>
        <v>0</v>
      </c>
      <c r="E1395" s="2">
        <f t="shared" si="84"/>
        <v>404123</v>
      </c>
      <c r="F1395" s="6" t="str">
        <f t="shared" si="87"/>
        <v>NEUTRAL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44042</v>
      </c>
      <c r="B1396" s="6">
        <f>TITRES_STAT!C1399</f>
        <v>4.18</v>
      </c>
      <c r="C1396" s="6">
        <f>TITRES_STAT!D1399</f>
        <v>3.2545000000000002</v>
      </c>
      <c r="D1396" s="6">
        <f>TITRES_STAT!E1399</f>
        <v>0</v>
      </c>
      <c r="E1396" s="2">
        <f t="shared" si="84"/>
        <v>404123</v>
      </c>
      <c r="F1396" s="6" t="str">
        <f t="shared" si="87"/>
        <v>NEUTRAL</v>
      </c>
      <c r="G1396" s="6" t="str">
        <f t="shared" si="86"/>
        <v>NEUTRAL</v>
      </c>
      <c r="H1396" s="6" t="str">
        <f t="shared" si="85"/>
        <v>NEUTRAL</v>
      </c>
    </row>
    <row r="1397" spans="1:8" ht="13.5" x14ac:dyDescent="0.25">
      <c r="A1397" s="3">
        <f>TITRES_STAT!B1400</f>
        <v>44046</v>
      </c>
      <c r="B1397" s="6">
        <f>TITRES_STAT!C1400</f>
        <v>4.18</v>
      </c>
      <c r="C1397" s="6">
        <f>TITRES_STAT!D1400</f>
        <v>3.2545000000000002</v>
      </c>
      <c r="D1397" s="6">
        <f>TITRES_STAT!E1400</f>
        <v>1</v>
      </c>
      <c r="E1397" s="2">
        <f t="shared" si="84"/>
        <v>404123</v>
      </c>
      <c r="F1397" s="6" t="str">
        <f t="shared" si="87"/>
        <v>NEUTRAL</v>
      </c>
      <c r="G1397" s="6" t="str">
        <f t="shared" si="86"/>
        <v>NEUTRAL</v>
      </c>
      <c r="H1397" s="6" t="str">
        <f t="shared" si="85"/>
        <v>NEUTRAL</v>
      </c>
    </row>
    <row r="1398" spans="1:8" ht="13.5" x14ac:dyDescent="0.25">
      <c r="A1398" s="3">
        <f>TITRES_STAT!B1401</f>
        <v>44047</v>
      </c>
      <c r="B1398" s="6">
        <f>TITRES_STAT!C1401</f>
        <v>4.18</v>
      </c>
      <c r="C1398" s="6">
        <f>TITRES_STAT!D1401</f>
        <v>3.2545000000000002</v>
      </c>
      <c r="D1398" s="6">
        <f>TITRES_STAT!E1401</f>
        <v>0</v>
      </c>
      <c r="E1398" s="2">
        <f t="shared" si="84"/>
        <v>404123</v>
      </c>
      <c r="F1398" s="6" t="str">
        <f t="shared" si="87"/>
        <v>NEUTRAL</v>
      </c>
      <c r="G1398" s="6" t="str">
        <f t="shared" si="86"/>
        <v>NEUTRAL</v>
      </c>
      <c r="H1398" s="6" t="str">
        <f t="shared" si="85"/>
        <v>NEUTRAL</v>
      </c>
    </row>
    <row r="1399" spans="1:8" ht="13.5" x14ac:dyDescent="0.25">
      <c r="A1399" s="3">
        <f>TITRES_STAT!B1402</f>
        <v>44048</v>
      </c>
      <c r="B1399" s="6">
        <f>TITRES_STAT!C1402</f>
        <v>4.18</v>
      </c>
      <c r="C1399" s="6">
        <f>TITRES_STAT!D1402</f>
        <v>3.2545000000000002</v>
      </c>
      <c r="D1399" s="6">
        <f>TITRES_STAT!E1402</f>
        <v>0</v>
      </c>
      <c r="E1399" s="2">
        <f t="shared" si="84"/>
        <v>404123</v>
      </c>
      <c r="F1399" s="6" t="str">
        <f t="shared" si="87"/>
        <v>NEUTRAL</v>
      </c>
      <c r="G1399" s="6" t="str">
        <f t="shared" si="86"/>
        <v>NEUTRAL</v>
      </c>
      <c r="H1399" s="6" t="str">
        <f t="shared" si="85"/>
        <v>NEUTRAL</v>
      </c>
    </row>
    <row r="1400" spans="1:8" ht="13.5" x14ac:dyDescent="0.25">
      <c r="A1400" s="3">
        <f>TITRES_STAT!B1403</f>
        <v>44049</v>
      </c>
      <c r="B1400" s="6">
        <f>TITRES_STAT!C1403</f>
        <v>4.18</v>
      </c>
      <c r="C1400" s="6">
        <f>TITRES_STAT!D1403</f>
        <v>3.2545000000000002</v>
      </c>
      <c r="D1400" s="6">
        <f>TITRES_STAT!E1403</f>
        <v>0</v>
      </c>
      <c r="E1400" s="2">
        <f t="shared" si="84"/>
        <v>404123</v>
      </c>
      <c r="F1400" s="6" t="str">
        <f t="shared" si="87"/>
        <v>NEUTRAL</v>
      </c>
      <c r="G1400" s="6" t="str">
        <f t="shared" si="86"/>
        <v>NEUTRAL</v>
      </c>
      <c r="H1400" s="6" t="str">
        <f t="shared" si="85"/>
        <v>NEUTRAL</v>
      </c>
    </row>
    <row r="1401" spans="1:8" ht="13.5" x14ac:dyDescent="0.25">
      <c r="A1401" s="3">
        <f>TITRES_STAT!B1404</f>
        <v>44050</v>
      </c>
      <c r="B1401" s="6">
        <f>TITRES_STAT!C1404</f>
        <v>4.18</v>
      </c>
      <c r="C1401" s="6">
        <f>TITRES_STAT!D1404</f>
        <v>3.2545000000000002</v>
      </c>
      <c r="D1401" s="6">
        <f>TITRES_STAT!E1404</f>
        <v>0</v>
      </c>
      <c r="E1401" s="2">
        <f t="shared" si="84"/>
        <v>404123</v>
      </c>
      <c r="F1401" s="6" t="str">
        <f t="shared" si="87"/>
        <v>NEUTRAL</v>
      </c>
      <c r="G1401" s="6" t="str">
        <f t="shared" si="86"/>
        <v>NEUTRAL</v>
      </c>
      <c r="H1401" s="6" t="str">
        <f t="shared" si="85"/>
        <v>NEUTRAL</v>
      </c>
    </row>
    <row r="1402" spans="1:8" ht="13.5" x14ac:dyDescent="0.25">
      <c r="A1402" s="3">
        <f>TITRES_STAT!B1405</f>
        <v>44053</v>
      </c>
      <c r="B1402" s="6">
        <f>TITRES_STAT!C1405</f>
        <v>4.17</v>
      </c>
      <c r="C1402" s="6">
        <f>TITRES_STAT!D1405</f>
        <v>3.2467000000000001</v>
      </c>
      <c r="D1402" s="6">
        <f>TITRES_STAT!E1405</f>
        <v>20</v>
      </c>
      <c r="E1402" s="2">
        <f t="shared" si="84"/>
        <v>404103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44054</v>
      </c>
      <c r="B1403" s="6">
        <f>TITRES_STAT!C1406</f>
        <v>4.18</v>
      </c>
      <c r="C1403" s="6">
        <f>TITRES_STAT!D1406</f>
        <v>3.2545000000000002</v>
      </c>
      <c r="D1403" s="6">
        <f>TITRES_STAT!E1406</f>
        <v>8</v>
      </c>
      <c r="E1403" s="2">
        <f t="shared" si="84"/>
        <v>404111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NEUTRAL</v>
      </c>
    </row>
    <row r="1404" spans="1:8" ht="13.5" x14ac:dyDescent="0.25">
      <c r="A1404" s="3">
        <f>TITRES_STAT!B1407</f>
        <v>44055</v>
      </c>
      <c r="B1404" s="6">
        <f>TITRES_STAT!C1407</f>
        <v>4.18</v>
      </c>
      <c r="C1404" s="6">
        <f>TITRES_STAT!D1407</f>
        <v>3.2545000000000002</v>
      </c>
      <c r="D1404" s="6">
        <f>TITRES_STAT!E1407</f>
        <v>3995</v>
      </c>
      <c r="E1404" s="2">
        <f t="shared" si="84"/>
        <v>404111</v>
      </c>
      <c r="F1404" s="6" t="str">
        <f t="shared" si="87"/>
        <v>BEARISH</v>
      </c>
      <c r="G1404" s="6" t="str">
        <f t="shared" si="86"/>
        <v>NEUTRAL</v>
      </c>
      <c r="H1404" s="6" t="str">
        <f t="shared" si="85"/>
        <v>NEUTRAL</v>
      </c>
    </row>
    <row r="1405" spans="1:8" ht="13.5" x14ac:dyDescent="0.25">
      <c r="A1405" s="3">
        <f>TITRES_STAT!B1408</f>
        <v>44057</v>
      </c>
      <c r="B1405" s="6">
        <f>TITRES_STAT!C1408</f>
        <v>4.18</v>
      </c>
      <c r="C1405" s="6">
        <f>TITRES_STAT!D1408</f>
        <v>3.2545000000000002</v>
      </c>
      <c r="D1405" s="6">
        <f>TITRES_STAT!E1408</f>
        <v>0</v>
      </c>
      <c r="E1405" s="2">
        <f t="shared" si="84"/>
        <v>404111</v>
      </c>
      <c r="F1405" s="6" t="str">
        <f t="shared" si="87"/>
        <v>BEARISH</v>
      </c>
      <c r="G1405" s="6" t="str">
        <f t="shared" si="86"/>
        <v>NEUTRAL</v>
      </c>
      <c r="H1405" s="6" t="str">
        <f t="shared" si="85"/>
        <v>NEUTRAL</v>
      </c>
    </row>
    <row r="1406" spans="1:8" ht="13.5" x14ac:dyDescent="0.25">
      <c r="A1406" s="3">
        <f>TITRES_STAT!B1409</f>
        <v>44060</v>
      </c>
      <c r="B1406" s="6">
        <f>TITRES_STAT!C1409</f>
        <v>4.12</v>
      </c>
      <c r="C1406" s="6">
        <f>TITRES_STAT!D1409</f>
        <v>3.2078000000000002</v>
      </c>
      <c r="D1406" s="6">
        <f>TITRES_STAT!E1409</f>
        <v>1577</v>
      </c>
      <c r="E1406" s="2">
        <f t="shared" si="84"/>
        <v>402534</v>
      </c>
      <c r="F1406" s="6" t="str">
        <f t="shared" si="87"/>
        <v>BEARISH</v>
      </c>
      <c r="G1406" s="6" t="str">
        <f t="shared" si="86"/>
        <v>NEUTRAL</v>
      </c>
      <c r="H1406" s="6" t="str">
        <f t="shared" si="85"/>
        <v>CONFIRMED BEARISH</v>
      </c>
    </row>
    <row r="1407" spans="1:8" ht="13.5" x14ac:dyDescent="0.25">
      <c r="A1407" s="3">
        <f>TITRES_STAT!B1410</f>
        <v>44061</v>
      </c>
      <c r="B1407" s="6">
        <f>TITRES_STAT!C1410</f>
        <v>4.18</v>
      </c>
      <c r="C1407" s="6">
        <f>TITRES_STAT!D1410</f>
        <v>3.2545000000000002</v>
      </c>
      <c r="D1407" s="6">
        <f>TITRES_STAT!E1410</f>
        <v>57</v>
      </c>
      <c r="E1407" s="2">
        <f t="shared" si="84"/>
        <v>402591</v>
      </c>
      <c r="F1407" s="6" t="str">
        <f t="shared" si="87"/>
        <v>BEARISH</v>
      </c>
      <c r="G1407" s="6" t="str">
        <f t="shared" si="86"/>
        <v>NEUTRAL</v>
      </c>
      <c r="H1407" s="6" t="str">
        <f t="shared" si="85"/>
        <v>BEARISH DIVERGENCE</v>
      </c>
    </row>
    <row r="1408" spans="1:8" ht="13.5" x14ac:dyDescent="0.25">
      <c r="A1408" s="3">
        <f>TITRES_STAT!B1411</f>
        <v>44062</v>
      </c>
      <c r="B1408" s="6">
        <f>TITRES_STAT!C1411</f>
        <v>4.18</v>
      </c>
      <c r="C1408" s="6">
        <f>TITRES_STAT!D1411</f>
        <v>3.2545000000000002</v>
      </c>
      <c r="D1408" s="6">
        <f>TITRES_STAT!E1411</f>
        <v>0</v>
      </c>
      <c r="E1408" s="2">
        <f t="shared" si="84"/>
        <v>402591</v>
      </c>
      <c r="F1408" s="6" t="str">
        <f t="shared" si="87"/>
        <v>BEARISH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4.16</v>
      </c>
      <c r="C1409" s="6">
        <f>TITRES_STAT!D1412</f>
        <v>3.2389000000000001</v>
      </c>
      <c r="D1409" s="6">
        <f>TITRES_STAT!E1412</f>
        <v>33</v>
      </c>
      <c r="E1409" s="2">
        <f t="shared" si="84"/>
        <v>402558</v>
      </c>
      <c r="F1409" s="6" t="str">
        <f t="shared" si="87"/>
        <v>BEARISH</v>
      </c>
      <c r="G1409" s="6" t="str">
        <f t="shared" si="86"/>
        <v>NEUTRAL</v>
      </c>
      <c r="H1409" s="6" t="str">
        <f t="shared" si="85"/>
        <v>CONFIRMED BEARISH</v>
      </c>
    </row>
    <row r="1410" spans="1:8" ht="13.5" x14ac:dyDescent="0.25">
      <c r="A1410" s="3">
        <f>TITRES_STAT!B1413</f>
        <v>44067</v>
      </c>
      <c r="B1410" s="6">
        <f>TITRES_STAT!C1413</f>
        <v>4.05</v>
      </c>
      <c r="C1410" s="6">
        <f>TITRES_STAT!D1413</f>
        <v>3.1533000000000002</v>
      </c>
      <c r="D1410" s="6">
        <f>TITRES_STAT!E1413</f>
        <v>51</v>
      </c>
      <c r="E1410" s="2">
        <f t="shared" si="84"/>
        <v>402507</v>
      </c>
      <c r="F1410" s="6" t="str">
        <f t="shared" si="87"/>
        <v>BEARISH</v>
      </c>
      <c r="G1410" s="6" t="str">
        <f t="shared" si="86"/>
        <v>NEUTRAL</v>
      </c>
      <c r="H1410" s="6" t="str">
        <f t="shared" si="85"/>
        <v>CONFIRMED BEARISH</v>
      </c>
    </row>
    <row r="1411" spans="1:8" ht="13.5" x14ac:dyDescent="0.25">
      <c r="A1411" s="3">
        <f>TITRES_STAT!B1414</f>
        <v>44068</v>
      </c>
      <c r="B1411" s="6">
        <f>TITRES_STAT!C1414</f>
        <v>4.05</v>
      </c>
      <c r="C1411" s="6">
        <f>TITRES_STAT!D1414</f>
        <v>3.1533000000000002</v>
      </c>
      <c r="D1411" s="6">
        <f>TITRES_STAT!E1414</f>
        <v>0</v>
      </c>
      <c r="E1411" s="2">
        <f t="shared" si="84"/>
        <v>402507</v>
      </c>
      <c r="F1411" s="6" t="str">
        <f t="shared" si="87"/>
        <v>BEARISH</v>
      </c>
      <c r="G1411" s="6" t="str">
        <f t="shared" si="86"/>
        <v>NEUTRAL</v>
      </c>
      <c r="H1411" s="6" t="str">
        <f t="shared" si="85"/>
        <v>CONFIRMED BEARISH</v>
      </c>
    </row>
    <row r="1412" spans="1:8" ht="13.5" x14ac:dyDescent="0.25">
      <c r="A1412" s="3">
        <f>TITRES_STAT!B1415</f>
        <v>44069</v>
      </c>
      <c r="B1412" s="6">
        <f>TITRES_STAT!C1415</f>
        <v>4</v>
      </c>
      <c r="C1412" s="6">
        <f>TITRES_STAT!D1415</f>
        <v>3.1143000000000001</v>
      </c>
      <c r="D1412" s="6">
        <f>TITRES_STAT!E1415</f>
        <v>19</v>
      </c>
      <c r="E1412" s="2">
        <f t="shared" ref="E1412:E1475" si="88">IF(B1412&gt;B1411, E1411+D1412, IF(B1412&lt;B1411, E1411-D1412, E1411))</f>
        <v>402488</v>
      </c>
      <c r="F1412" s="6" t="str">
        <f t="shared" si="87"/>
        <v>BEARISH</v>
      </c>
      <c r="G1412" s="6" t="str">
        <f t="shared" si="86"/>
        <v>NEUTRAL</v>
      </c>
      <c r="H1412" s="6" t="str">
        <f t="shared" si="85"/>
        <v>CONFIRMED BEARISH</v>
      </c>
    </row>
    <row r="1413" spans="1:8" ht="13.5" x14ac:dyDescent="0.25">
      <c r="A1413" s="3">
        <f>TITRES_STAT!B1416</f>
        <v>44070</v>
      </c>
      <c r="B1413" s="6">
        <f>TITRES_STAT!C1416</f>
        <v>3.88</v>
      </c>
      <c r="C1413" s="6">
        <f>TITRES_STAT!D1416</f>
        <v>3.0209000000000001</v>
      </c>
      <c r="D1413" s="6">
        <f>TITRES_STAT!E1416</f>
        <v>603</v>
      </c>
      <c r="E1413" s="2">
        <f t="shared" si="88"/>
        <v>401885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CONFIRMED BEARISH</v>
      </c>
    </row>
    <row r="1414" spans="1:8" ht="13.5" x14ac:dyDescent="0.25">
      <c r="A1414" s="3">
        <f>TITRES_STAT!B1417</f>
        <v>44071</v>
      </c>
      <c r="B1414" s="6">
        <f>TITRES_STAT!C1417</f>
        <v>3.77</v>
      </c>
      <c r="C1414" s="6">
        <f>TITRES_STAT!D1417</f>
        <v>2.9352999999999998</v>
      </c>
      <c r="D1414" s="6">
        <f>TITRES_STAT!E1417</f>
        <v>3712</v>
      </c>
      <c r="E1414" s="2">
        <f t="shared" si="88"/>
        <v>398173</v>
      </c>
      <c r="F1414" s="6" t="str">
        <f t="shared" si="87"/>
        <v>BEARISH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6">
        <f>TITRES_STAT!C1418</f>
        <v>3.88</v>
      </c>
      <c r="C1415" s="6">
        <f>TITRES_STAT!D1418</f>
        <v>3.0209000000000001</v>
      </c>
      <c r="D1415" s="6">
        <f>TITRES_STAT!E1418</f>
        <v>21</v>
      </c>
      <c r="E1415" s="2">
        <f t="shared" si="88"/>
        <v>398194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CONFIRMED BEARISH</v>
      </c>
    </row>
    <row r="1416" spans="1:8" ht="13.5" x14ac:dyDescent="0.25">
      <c r="A1416" s="3">
        <f>TITRES_STAT!B1419</f>
        <v>44075</v>
      </c>
      <c r="B1416" s="6">
        <f>TITRES_STAT!C1419</f>
        <v>3.77</v>
      </c>
      <c r="C1416" s="6">
        <f>TITRES_STAT!D1419</f>
        <v>2.9352999999999998</v>
      </c>
      <c r="D1416" s="6">
        <f>TITRES_STAT!E1419</f>
        <v>333</v>
      </c>
      <c r="E1416" s="2">
        <f t="shared" si="88"/>
        <v>397861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3.66</v>
      </c>
      <c r="C1417" s="6">
        <f>TITRES_STAT!D1420</f>
        <v>2.8496000000000001</v>
      </c>
      <c r="D1417" s="6">
        <f>TITRES_STAT!E1420</f>
        <v>9320</v>
      </c>
      <c r="E1417" s="2">
        <f t="shared" si="88"/>
        <v>388541</v>
      </c>
      <c r="F1417" s="6" t="str">
        <f t="shared" si="91"/>
        <v>BEARISH</v>
      </c>
      <c r="G1417" s="6" t="str">
        <f t="shared" si="90"/>
        <v>WEAK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3.66</v>
      </c>
      <c r="C1418" s="6">
        <f>TITRES_STAT!D1421</f>
        <v>2.8496000000000001</v>
      </c>
      <c r="D1418" s="6">
        <f>TITRES_STAT!E1421</f>
        <v>0</v>
      </c>
      <c r="E1418" s="2">
        <f t="shared" si="88"/>
        <v>388541</v>
      </c>
      <c r="F1418" s="6" t="str">
        <f t="shared" si="91"/>
        <v>BEARISH</v>
      </c>
      <c r="G1418" s="6" t="str">
        <f t="shared" si="90"/>
        <v>WEAK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3.76</v>
      </c>
      <c r="C1419" s="6">
        <f>TITRES_STAT!D1422</f>
        <v>2.9275000000000002</v>
      </c>
      <c r="D1419" s="6">
        <f>TITRES_STAT!E1422</f>
        <v>1</v>
      </c>
      <c r="E1419" s="2">
        <f t="shared" si="88"/>
        <v>388542</v>
      </c>
      <c r="F1419" s="6" t="str">
        <f t="shared" si="91"/>
        <v>BEARISH</v>
      </c>
      <c r="G1419" s="6" t="str">
        <f t="shared" si="90"/>
        <v>WEAK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3.76</v>
      </c>
      <c r="C1420" s="6">
        <f>TITRES_STAT!D1423</f>
        <v>2.9275000000000002</v>
      </c>
      <c r="D1420" s="6">
        <f>TITRES_STAT!E1423</f>
        <v>0</v>
      </c>
      <c r="E1420" s="2">
        <f t="shared" si="88"/>
        <v>388542</v>
      </c>
      <c r="F1420" s="6" t="str">
        <f t="shared" si="91"/>
        <v>BEARISH</v>
      </c>
      <c r="G1420" s="6" t="str">
        <f t="shared" si="90"/>
        <v>WEAK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3.76</v>
      </c>
      <c r="C1421" s="6">
        <f>TITRES_STAT!D1424</f>
        <v>2.9275000000000002</v>
      </c>
      <c r="D1421" s="6">
        <f>TITRES_STAT!E1424</f>
        <v>0</v>
      </c>
      <c r="E1421" s="2">
        <f t="shared" si="88"/>
        <v>388542</v>
      </c>
      <c r="F1421" s="6" t="str">
        <f t="shared" si="91"/>
        <v>BEARISH</v>
      </c>
      <c r="G1421" s="6" t="str">
        <f t="shared" si="90"/>
        <v>WEAK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3.76</v>
      </c>
      <c r="C1422" s="6">
        <f>TITRES_STAT!D1425</f>
        <v>2.9275000000000002</v>
      </c>
      <c r="D1422" s="6">
        <f>TITRES_STAT!E1425</f>
        <v>0</v>
      </c>
      <c r="E1422" s="2">
        <f t="shared" si="88"/>
        <v>388542</v>
      </c>
      <c r="F1422" s="6" t="str">
        <f t="shared" si="91"/>
        <v>BULLISH</v>
      </c>
      <c r="G1422" s="6" t="str">
        <f t="shared" si="90"/>
        <v>NEUTRAL</v>
      </c>
      <c r="H1422" s="6" t="str">
        <f t="shared" si="89"/>
        <v>CONFIRMED BULLISH</v>
      </c>
    </row>
    <row r="1423" spans="1:8" ht="13.5" x14ac:dyDescent="0.25">
      <c r="A1423" s="3">
        <f>TITRES_STAT!B1426</f>
        <v>44084</v>
      </c>
      <c r="B1423" s="6">
        <f>TITRES_STAT!C1426</f>
        <v>3.65</v>
      </c>
      <c r="C1423" s="6">
        <f>TITRES_STAT!D1426</f>
        <v>2.8418000000000001</v>
      </c>
      <c r="D1423" s="6">
        <f>TITRES_STAT!E1426</f>
        <v>21</v>
      </c>
      <c r="E1423" s="2">
        <f t="shared" si="88"/>
        <v>388521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3.59</v>
      </c>
      <c r="C1424" s="6">
        <f>TITRES_STAT!D1427</f>
        <v>2.7951000000000001</v>
      </c>
      <c r="D1424" s="6">
        <f>TITRES_STAT!E1427</f>
        <v>10</v>
      </c>
      <c r="E1424" s="2">
        <f t="shared" si="88"/>
        <v>388511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3.59</v>
      </c>
      <c r="C1425" s="6">
        <f>TITRES_STAT!D1428</f>
        <v>2.7951000000000001</v>
      </c>
      <c r="D1425" s="6">
        <f>TITRES_STAT!E1428</f>
        <v>0</v>
      </c>
      <c r="E1425" s="2">
        <f t="shared" si="88"/>
        <v>388511</v>
      </c>
      <c r="F1425" s="6" t="str">
        <f t="shared" si="91"/>
        <v>BEARISH</v>
      </c>
      <c r="G1425" s="6" t="str">
        <f t="shared" si="90"/>
        <v>NEUTRAL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3.51</v>
      </c>
      <c r="C1426" s="6">
        <f>TITRES_STAT!D1429</f>
        <v>2.7328000000000001</v>
      </c>
      <c r="D1426" s="6">
        <f>TITRES_STAT!E1429</f>
        <v>1805</v>
      </c>
      <c r="E1426" s="2">
        <f t="shared" si="88"/>
        <v>386706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3.51</v>
      </c>
      <c r="C1427" s="6">
        <f>TITRES_STAT!D1430</f>
        <v>2.7328000000000001</v>
      </c>
      <c r="D1427" s="6">
        <f>TITRES_STAT!E1430</f>
        <v>0</v>
      </c>
      <c r="E1427" s="2">
        <f t="shared" si="88"/>
        <v>386706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3.51</v>
      </c>
      <c r="C1428" s="6">
        <f>TITRES_STAT!D1431</f>
        <v>2.7328000000000001</v>
      </c>
      <c r="D1428" s="6">
        <f>TITRES_STAT!E1431</f>
        <v>698</v>
      </c>
      <c r="E1428" s="2">
        <f t="shared" si="88"/>
        <v>386706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3.49</v>
      </c>
      <c r="C1429" s="6">
        <f>TITRES_STAT!D1432</f>
        <v>2.7172000000000001</v>
      </c>
      <c r="D1429" s="6">
        <f>TITRES_STAT!E1432</f>
        <v>16</v>
      </c>
      <c r="E1429" s="2">
        <f t="shared" si="88"/>
        <v>386690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3.49</v>
      </c>
      <c r="C1430" s="6">
        <f>TITRES_STAT!D1433</f>
        <v>2.7172000000000001</v>
      </c>
      <c r="D1430" s="6">
        <f>TITRES_STAT!E1433</f>
        <v>16</v>
      </c>
      <c r="E1430" s="2">
        <f t="shared" si="88"/>
        <v>386690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3.49</v>
      </c>
      <c r="C1431" s="6">
        <f>TITRES_STAT!D1434</f>
        <v>2.7172000000000001</v>
      </c>
      <c r="D1431" s="6">
        <f>TITRES_STAT!E1434</f>
        <v>0</v>
      </c>
      <c r="E1431" s="2">
        <f t="shared" si="88"/>
        <v>386690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3.49</v>
      </c>
      <c r="C1432" s="6">
        <f>TITRES_STAT!D1435</f>
        <v>2.7172000000000001</v>
      </c>
      <c r="D1432" s="6">
        <f>TITRES_STAT!E1435</f>
        <v>0</v>
      </c>
      <c r="E1432" s="2">
        <f t="shared" si="88"/>
        <v>386690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CONFIRMED BEARISH</v>
      </c>
    </row>
    <row r="1433" spans="1:8" ht="13.5" x14ac:dyDescent="0.25">
      <c r="A1433" s="3">
        <f>TITRES_STAT!B1436</f>
        <v>44098</v>
      </c>
      <c r="B1433" s="6">
        <f>TITRES_STAT!C1436</f>
        <v>3.49</v>
      </c>
      <c r="C1433" s="6">
        <f>TITRES_STAT!D1436</f>
        <v>2.7172000000000001</v>
      </c>
      <c r="D1433" s="6">
        <f>TITRES_STAT!E1436</f>
        <v>0</v>
      </c>
      <c r="E1433" s="2">
        <f t="shared" si="88"/>
        <v>386690</v>
      </c>
      <c r="F1433" s="6" t="str">
        <f t="shared" si="91"/>
        <v>BEARISH</v>
      </c>
      <c r="G1433" s="6" t="str">
        <f t="shared" si="90"/>
        <v>NEUTRAL</v>
      </c>
      <c r="H1433" s="6" t="str">
        <f t="shared" si="89"/>
        <v>CONFIRMED BEARISH</v>
      </c>
    </row>
    <row r="1434" spans="1:8" ht="13.5" x14ac:dyDescent="0.25">
      <c r="A1434" s="3">
        <f>TITRES_STAT!B1437</f>
        <v>44099</v>
      </c>
      <c r="B1434" s="6">
        <f>TITRES_STAT!C1437</f>
        <v>3.49</v>
      </c>
      <c r="C1434" s="6">
        <f>TITRES_STAT!D1437</f>
        <v>2.7172000000000001</v>
      </c>
      <c r="D1434" s="6">
        <f>TITRES_STAT!E1437</f>
        <v>0</v>
      </c>
      <c r="E1434" s="2">
        <f t="shared" si="88"/>
        <v>386690</v>
      </c>
      <c r="F1434" s="6" t="str">
        <f t="shared" si="91"/>
        <v>NEUTRAL</v>
      </c>
      <c r="G1434" s="6" t="str">
        <f t="shared" si="90"/>
        <v>NEUTRAL</v>
      </c>
      <c r="H1434" s="6" t="str">
        <f t="shared" si="89"/>
        <v>NEUTRAL</v>
      </c>
    </row>
    <row r="1435" spans="1:8" ht="13.5" x14ac:dyDescent="0.25">
      <c r="A1435" s="3">
        <f>TITRES_STAT!B1438</f>
        <v>44102</v>
      </c>
      <c r="B1435" s="6">
        <f>TITRES_STAT!C1438</f>
        <v>3.49</v>
      </c>
      <c r="C1435" s="6">
        <f>TITRES_STAT!D1438</f>
        <v>2.7172000000000001</v>
      </c>
      <c r="D1435" s="6">
        <f>TITRES_STAT!E1438</f>
        <v>0</v>
      </c>
      <c r="E1435" s="2">
        <f t="shared" si="88"/>
        <v>386690</v>
      </c>
      <c r="F1435" s="6" t="str">
        <f t="shared" si="91"/>
        <v>NEUTRAL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44103</v>
      </c>
      <c r="B1436" s="6">
        <f>TITRES_STAT!C1439</f>
        <v>3.49</v>
      </c>
      <c r="C1436" s="6">
        <f>TITRES_STAT!D1439</f>
        <v>2.7172000000000001</v>
      </c>
      <c r="D1436" s="6">
        <f>TITRES_STAT!E1439</f>
        <v>0</v>
      </c>
      <c r="E1436" s="2">
        <f t="shared" si="88"/>
        <v>386690</v>
      </c>
      <c r="F1436" s="6" t="str">
        <f t="shared" si="91"/>
        <v>NEUTRAL</v>
      </c>
      <c r="G1436" s="6" t="str">
        <f t="shared" si="90"/>
        <v>NEUTRAL</v>
      </c>
      <c r="H1436" s="6" t="str">
        <f t="shared" si="89"/>
        <v>NEUTRAL</v>
      </c>
    </row>
    <row r="1437" spans="1:8" ht="13.5" x14ac:dyDescent="0.25">
      <c r="A1437" s="3">
        <f>TITRES_STAT!B1440</f>
        <v>44104</v>
      </c>
      <c r="B1437" s="6">
        <f>TITRES_STAT!C1440</f>
        <v>3.5</v>
      </c>
      <c r="C1437" s="6">
        <f>TITRES_STAT!D1440</f>
        <v>2.7250000000000001</v>
      </c>
      <c r="D1437" s="6">
        <f>TITRES_STAT!E1440</f>
        <v>558</v>
      </c>
      <c r="E1437" s="2">
        <f t="shared" si="88"/>
        <v>387248</v>
      </c>
      <c r="F1437" s="6" t="str">
        <f t="shared" si="91"/>
        <v>BULLISH</v>
      </c>
      <c r="G1437" s="6" t="str">
        <f t="shared" si="90"/>
        <v>NEUTRAL</v>
      </c>
      <c r="H1437" s="6" t="str">
        <f t="shared" si="89"/>
        <v>CONFIRMED BULLISH</v>
      </c>
    </row>
    <row r="1438" spans="1:8" ht="13.5" x14ac:dyDescent="0.25">
      <c r="A1438" s="3">
        <f>TITRES_STAT!B1441</f>
        <v>44105</v>
      </c>
      <c r="B1438" s="6">
        <f>TITRES_STAT!C1441</f>
        <v>3.5</v>
      </c>
      <c r="C1438" s="6">
        <f>TITRES_STAT!D1441</f>
        <v>2.7250000000000001</v>
      </c>
      <c r="D1438" s="6">
        <f>TITRES_STAT!E1441</f>
        <v>42</v>
      </c>
      <c r="E1438" s="2">
        <f t="shared" si="88"/>
        <v>387248</v>
      </c>
      <c r="F1438" s="6" t="str">
        <f t="shared" si="91"/>
        <v>BULLISH</v>
      </c>
      <c r="G1438" s="6" t="str">
        <f t="shared" si="90"/>
        <v>NEUTRAL</v>
      </c>
      <c r="H1438" s="6" t="str">
        <f t="shared" si="89"/>
        <v>CONFIRMED BULLISH</v>
      </c>
    </row>
    <row r="1439" spans="1:8" ht="13.5" x14ac:dyDescent="0.25">
      <c r="A1439" s="3">
        <f>TITRES_STAT!B1442</f>
        <v>44106</v>
      </c>
      <c r="B1439" s="6">
        <f>TITRES_STAT!C1442</f>
        <v>3.5</v>
      </c>
      <c r="C1439" s="6">
        <f>TITRES_STAT!D1442</f>
        <v>2.7250000000000001</v>
      </c>
      <c r="D1439" s="6">
        <f>TITRES_STAT!E1442</f>
        <v>20</v>
      </c>
      <c r="E1439" s="2">
        <f t="shared" si="88"/>
        <v>387248</v>
      </c>
      <c r="F1439" s="6" t="str">
        <f t="shared" si="91"/>
        <v>BULLISH</v>
      </c>
      <c r="G1439" s="6" t="str">
        <f t="shared" si="90"/>
        <v>NEUTRAL</v>
      </c>
      <c r="H1439" s="6" t="str">
        <f t="shared" si="89"/>
        <v>CONFIRMED BULLISH</v>
      </c>
    </row>
    <row r="1440" spans="1:8" ht="13.5" x14ac:dyDescent="0.25">
      <c r="A1440" s="3">
        <f>TITRES_STAT!B1443</f>
        <v>44109</v>
      </c>
      <c r="B1440" s="6">
        <f>TITRES_STAT!C1443</f>
        <v>3.47</v>
      </c>
      <c r="C1440" s="6">
        <f>TITRES_STAT!D1443</f>
        <v>2.7017000000000002</v>
      </c>
      <c r="D1440" s="6">
        <f>TITRES_STAT!E1443</f>
        <v>21</v>
      </c>
      <c r="E1440" s="2">
        <f t="shared" si="88"/>
        <v>387227</v>
      </c>
      <c r="F1440" s="6" t="str">
        <f t="shared" si="91"/>
        <v>BULLISH</v>
      </c>
      <c r="G1440" s="6" t="str">
        <f t="shared" si="90"/>
        <v>NEUTRAL</v>
      </c>
      <c r="H1440" s="6" t="str">
        <f t="shared" si="89"/>
        <v>BULLISH DIVERGENCE</v>
      </c>
    </row>
    <row r="1441" spans="1:8" ht="13.5" x14ac:dyDescent="0.25">
      <c r="A1441" s="3">
        <f>TITRES_STAT!B1444</f>
        <v>44110</v>
      </c>
      <c r="B1441" s="6">
        <f>TITRES_STAT!C1444</f>
        <v>3.5</v>
      </c>
      <c r="C1441" s="6">
        <f>TITRES_STAT!D1444</f>
        <v>2.7250000000000001</v>
      </c>
      <c r="D1441" s="6">
        <f>TITRES_STAT!E1444</f>
        <v>33</v>
      </c>
      <c r="E1441" s="2">
        <f t="shared" si="88"/>
        <v>387260</v>
      </c>
      <c r="F1441" s="6" t="str">
        <f t="shared" si="91"/>
        <v>BULLISH</v>
      </c>
      <c r="G1441" s="6" t="str">
        <f t="shared" si="90"/>
        <v>NEUTRAL</v>
      </c>
      <c r="H1441" s="6" t="str">
        <f t="shared" si="89"/>
        <v>CONFIRMED BULLISH</v>
      </c>
    </row>
    <row r="1442" spans="1:8" ht="13.5" x14ac:dyDescent="0.25">
      <c r="A1442" s="3">
        <f>TITRES_STAT!B1445</f>
        <v>44111</v>
      </c>
      <c r="B1442" s="6">
        <f>TITRES_STAT!C1445</f>
        <v>3.5</v>
      </c>
      <c r="C1442" s="6">
        <f>TITRES_STAT!D1445</f>
        <v>2.7250000000000001</v>
      </c>
      <c r="D1442" s="6">
        <f>TITRES_STAT!E1445</f>
        <v>22</v>
      </c>
      <c r="E1442" s="2">
        <f t="shared" si="88"/>
        <v>387260</v>
      </c>
      <c r="F1442" s="6" t="str">
        <f t="shared" si="91"/>
        <v>BULLISH</v>
      </c>
      <c r="G1442" s="6" t="str">
        <f t="shared" si="90"/>
        <v>NEUTRAL</v>
      </c>
      <c r="H1442" s="6" t="str">
        <f t="shared" si="89"/>
        <v>NEUTRAL</v>
      </c>
    </row>
    <row r="1443" spans="1:8" ht="13.5" x14ac:dyDescent="0.25">
      <c r="A1443" s="3">
        <f>TITRES_STAT!B1446</f>
        <v>44112</v>
      </c>
      <c r="B1443" s="6">
        <f>TITRES_STAT!C1446</f>
        <v>3.5</v>
      </c>
      <c r="C1443" s="6">
        <f>TITRES_STAT!D1446</f>
        <v>2.7250000000000001</v>
      </c>
      <c r="D1443" s="6">
        <f>TITRES_STAT!E1446</f>
        <v>0</v>
      </c>
      <c r="E1443" s="2">
        <f t="shared" si="88"/>
        <v>387260</v>
      </c>
      <c r="F1443" s="6" t="str">
        <f t="shared" si="91"/>
        <v>BULLISH</v>
      </c>
      <c r="G1443" s="6" t="str">
        <f t="shared" si="90"/>
        <v>NEUTRAL</v>
      </c>
      <c r="H1443" s="6" t="str">
        <f t="shared" si="89"/>
        <v>NEUTRAL</v>
      </c>
    </row>
    <row r="1444" spans="1:8" ht="13.5" x14ac:dyDescent="0.25">
      <c r="A1444" s="3">
        <f>TITRES_STAT!B1447</f>
        <v>44113</v>
      </c>
      <c r="B1444" s="6">
        <f>TITRES_STAT!C1447</f>
        <v>3.5</v>
      </c>
      <c r="C1444" s="6">
        <f>TITRES_STAT!D1447</f>
        <v>2.7250000000000001</v>
      </c>
      <c r="D1444" s="6">
        <f>TITRES_STAT!E1447</f>
        <v>1</v>
      </c>
      <c r="E1444" s="2">
        <f t="shared" si="88"/>
        <v>387260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NEUTRAL</v>
      </c>
    </row>
    <row r="1445" spans="1:8" ht="13.5" x14ac:dyDescent="0.25">
      <c r="A1445" s="3">
        <f>TITRES_STAT!B1448</f>
        <v>44116</v>
      </c>
      <c r="B1445" s="6">
        <f>TITRES_STAT!C1448</f>
        <v>3.5</v>
      </c>
      <c r="C1445" s="6">
        <f>TITRES_STAT!D1448</f>
        <v>2.7250000000000001</v>
      </c>
      <c r="D1445" s="6">
        <f>TITRES_STAT!E1448</f>
        <v>46</v>
      </c>
      <c r="E1445" s="2">
        <f t="shared" si="88"/>
        <v>387260</v>
      </c>
      <c r="F1445" s="6" t="str">
        <f t="shared" si="91"/>
        <v>BULLISH</v>
      </c>
      <c r="G1445" s="6" t="str">
        <f t="shared" si="90"/>
        <v>NEUTRAL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3.4</v>
      </c>
      <c r="C1446" s="6">
        <f>TITRES_STAT!D1449</f>
        <v>2.6472000000000002</v>
      </c>
      <c r="D1446" s="6">
        <f>TITRES_STAT!E1449</f>
        <v>75</v>
      </c>
      <c r="E1446" s="2">
        <f t="shared" si="88"/>
        <v>387185</v>
      </c>
      <c r="F1446" s="6" t="str">
        <f t="shared" si="91"/>
        <v>BEARISH</v>
      </c>
      <c r="G1446" s="6" t="str">
        <f t="shared" si="90"/>
        <v>NEUTRAL</v>
      </c>
      <c r="H1446" s="6" t="str">
        <f t="shared" si="89"/>
        <v>CONFIRMED BEARISH</v>
      </c>
    </row>
    <row r="1447" spans="1:8" ht="13.5" x14ac:dyDescent="0.25">
      <c r="A1447" s="3">
        <f>TITRES_STAT!B1450</f>
        <v>44118</v>
      </c>
      <c r="B1447" s="6">
        <f>TITRES_STAT!C1450</f>
        <v>3.39</v>
      </c>
      <c r="C1447" s="6">
        <f>TITRES_STAT!D1450</f>
        <v>2.6394000000000002</v>
      </c>
      <c r="D1447" s="6">
        <f>TITRES_STAT!E1450</f>
        <v>81</v>
      </c>
      <c r="E1447" s="2">
        <f t="shared" si="88"/>
        <v>387104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3.49</v>
      </c>
      <c r="C1448" s="6">
        <f>TITRES_STAT!D1451</f>
        <v>2.7172000000000001</v>
      </c>
      <c r="D1448" s="6">
        <f>TITRES_STAT!E1451</f>
        <v>5</v>
      </c>
      <c r="E1448" s="2">
        <f t="shared" si="88"/>
        <v>387109</v>
      </c>
      <c r="F1448" s="6" t="str">
        <f t="shared" si="91"/>
        <v>BEARISH</v>
      </c>
      <c r="G1448" s="6" t="str">
        <f t="shared" si="90"/>
        <v>NEUTRAL</v>
      </c>
      <c r="H1448" s="6" t="str">
        <f t="shared" si="89"/>
        <v>CONFIRMED BEARISH</v>
      </c>
    </row>
    <row r="1449" spans="1:8" ht="13.5" x14ac:dyDescent="0.25">
      <c r="A1449" s="3">
        <f>TITRES_STAT!B1452</f>
        <v>44123</v>
      </c>
      <c r="B1449" s="6">
        <f>TITRES_STAT!C1452</f>
        <v>3.49</v>
      </c>
      <c r="C1449" s="6">
        <f>TITRES_STAT!D1452</f>
        <v>2.7172000000000001</v>
      </c>
      <c r="D1449" s="6">
        <f>TITRES_STAT!E1452</f>
        <v>0</v>
      </c>
      <c r="E1449" s="2">
        <f t="shared" si="88"/>
        <v>387109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CONFIRMED BEARISH</v>
      </c>
    </row>
    <row r="1450" spans="1:8" ht="13.5" x14ac:dyDescent="0.25">
      <c r="A1450" s="3">
        <f>TITRES_STAT!B1453</f>
        <v>44124</v>
      </c>
      <c r="B1450" s="6">
        <f>TITRES_STAT!C1453</f>
        <v>3.5</v>
      </c>
      <c r="C1450" s="6">
        <f>TITRES_STAT!D1453</f>
        <v>2.7250000000000001</v>
      </c>
      <c r="D1450" s="6">
        <f>TITRES_STAT!E1453</f>
        <v>22</v>
      </c>
      <c r="E1450" s="2">
        <f t="shared" si="88"/>
        <v>387131</v>
      </c>
      <c r="F1450" s="6" t="str">
        <f t="shared" si="91"/>
        <v>BEARISH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44125</v>
      </c>
      <c r="B1451" s="6">
        <f>TITRES_STAT!C1454</f>
        <v>3.5</v>
      </c>
      <c r="C1451" s="6">
        <f>TITRES_STAT!D1454</f>
        <v>2.7250000000000001</v>
      </c>
      <c r="D1451" s="6">
        <f>TITRES_STAT!E1454</f>
        <v>0</v>
      </c>
      <c r="E1451" s="2">
        <f t="shared" si="88"/>
        <v>387131</v>
      </c>
      <c r="F1451" s="6" t="str">
        <f t="shared" si="91"/>
        <v>BEARISH</v>
      </c>
      <c r="G1451" s="6" t="str">
        <f t="shared" si="90"/>
        <v>NEUTRAL</v>
      </c>
      <c r="H1451" s="6" t="str">
        <f t="shared" si="89"/>
        <v>BEARISH DIVERGENCE</v>
      </c>
    </row>
    <row r="1452" spans="1:8" ht="13.5" x14ac:dyDescent="0.25">
      <c r="A1452" s="3">
        <f>TITRES_STAT!B1455</f>
        <v>44126</v>
      </c>
      <c r="B1452" s="6">
        <f>TITRES_STAT!C1455</f>
        <v>3.5</v>
      </c>
      <c r="C1452" s="6">
        <f>TITRES_STAT!D1455</f>
        <v>2.7250000000000001</v>
      </c>
      <c r="D1452" s="6">
        <f>TITRES_STAT!E1455</f>
        <v>0</v>
      </c>
      <c r="E1452" s="2">
        <f t="shared" si="88"/>
        <v>387131</v>
      </c>
      <c r="F1452" s="6" t="str">
        <f t="shared" si="91"/>
        <v>BULLISH</v>
      </c>
      <c r="G1452" s="6" t="str">
        <f t="shared" si="90"/>
        <v>NEUTRAL</v>
      </c>
      <c r="H1452" s="6" t="str">
        <f t="shared" si="89"/>
        <v>CONFIRMED BULLISH</v>
      </c>
    </row>
    <row r="1453" spans="1:8" ht="13.5" x14ac:dyDescent="0.25">
      <c r="A1453" s="3">
        <f>TITRES_STAT!B1456</f>
        <v>44127</v>
      </c>
      <c r="B1453" s="6">
        <f>TITRES_STAT!C1456</f>
        <v>3.4</v>
      </c>
      <c r="C1453" s="6">
        <f>TITRES_STAT!D1456</f>
        <v>2.6472000000000002</v>
      </c>
      <c r="D1453" s="6">
        <f>TITRES_STAT!E1456</f>
        <v>188</v>
      </c>
      <c r="E1453" s="2">
        <f t="shared" si="88"/>
        <v>386943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3.4</v>
      </c>
      <c r="C1454" s="6">
        <f>TITRES_STAT!D1457</f>
        <v>2.6472000000000002</v>
      </c>
      <c r="D1454" s="6">
        <f>TITRES_STAT!E1457</f>
        <v>0</v>
      </c>
      <c r="E1454" s="2">
        <f t="shared" si="88"/>
        <v>386943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3.4</v>
      </c>
      <c r="C1455" s="6">
        <f>TITRES_STAT!D1458</f>
        <v>2.6472000000000002</v>
      </c>
      <c r="D1455" s="6">
        <f>TITRES_STAT!E1458</f>
        <v>21</v>
      </c>
      <c r="E1455" s="2">
        <f t="shared" si="88"/>
        <v>386943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3.4</v>
      </c>
      <c r="C1456" s="6">
        <f>TITRES_STAT!D1459</f>
        <v>2.6472000000000002</v>
      </c>
      <c r="D1456" s="6">
        <f>TITRES_STAT!E1459</f>
        <v>0</v>
      </c>
      <c r="E1456" s="2">
        <f t="shared" si="88"/>
        <v>386943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3.4</v>
      </c>
      <c r="C1457" s="6">
        <f>TITRES_STAT!D1460</f>
        <v>2.6472000000000002</v>
      </c>
      <c r="D1457" s="6">
        <f>TITRES_STAT!E1460</f>
        <v>0</v>
      </c>
      <c r="E1457" s="2">
        <f t="shared" si="88"/>
        <v>386943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3.4</v>
      </c>
      <c r="C1458" s="6">
        <f>TITRES_STAT!D1461</f>
        <v>2.6472000000000002</v>
      </c>
      <c r="D1458" s="6">
        <f>TITRES_STAT!E1461</f>
        <v>0</v>
      </c>
      <c r="E1458" s="2">
        <f t="shared" si="88"/>
        <v>386943</v>
      </c>
      <c r="F1458" s="6" t="str">
        <f t="shared" si="91"/>
        <v>NEUTRAL</v>
      </c>
      <c r="G1458" s="6" t="str">
        <f t="shared" si="90"/>
        <v>NEUTRAL</v>
      </c>
      <c r="H1458" s="6" t="str">
        <f t="shared" si="89"/>
        <v>NEUTRAL</v>
      </c>
    </row>
    <row r="1459" spans="1:8" ht="13.5" x14ac:dyDescent="0.25">
      <c r="A1459" s="3">
        <f>TITRES_STAT!B1462</f>
        <v>44138</v>
      </c>
      <c r="B1459" s="6">
        <f>TITRES_STAT!C1462</f>
        <v>3.39</v>
      </c>
      <c r="C1459" s="6">
        <f>TITRES_STAT!D1462</f>
        <v>2.6394000000000002</v>
      </c>
      <c r="D1459" s="6">
        <f>TITRES_STAT!E1462</f>
        <v>65</v>
      </c>
      <c r="E1459" s="2">
        <f t="shared" si="88"/>
        <v>386878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3.37</v>
      </c>
      <c r="C1460" s="6">
        <f>TITRES_STAT!D1463</f>
        <v>2.6238000000000001</v>
      </c>
      <c r="D1460" s="6">
        <f>TITRES_STAT!E1463</f>
        <v>2222</v>
      </c>
      <c r="E1460" s="2">
        <f t="shared" si="88"/>
        <v>384656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3.37</v>
      </c>
      <c r="C1461" s="6">
        <f>TITRES_STAT!D1464</f>
        <v>2.6238000000000001</v>
      </c>
      <c r="D1461" s="6">
        <f>TITRES_STAT!E1464</f>
        <v>0</v>
      </c>
      <c r="E1461" s="2">
        <f t="shared" si="88"/>
        <v>384656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CONFIRMED BEARISH</v>
      </c>
    </row>
    <row r="1462" spans="1:8" ht="13.5" x14ac:dyDescent="0.25">
      <c r="A1462" s="3">
        <f>TITRES_STAT!B1465</f>
        <v>44141</v>
      </c>
      <c r="B1462" s="6">
        <f>TITRES_STAT!C1465</f>
        <v>3.37</v>
      </c>
      <c r="C1462" s="6">
        <f>TITRES_STAT!D1465</f>
        <v>2.6238000000000001</v>
      </c>
      <c r="D1462" s="6">
        <f>TITRES_STAT!E1465</f>
        <v>0</v>
      </c>
      <c r="E1462" s="2">
        <f t="shared" si="88"/>
        <v>384656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CONFIRMED BEARISH</v>
      </c>
    </row>
    <row r="1463" spans="1:8" ht="13.5" x14ac:dyDescent="0.25">
      <c r="A1463" s="3">
        <f>TITRES_STAT!B1466</f>
        <v>44144</v>
      </c>
      <c r="B1463" s="6">
        <f>TITRES_STAT!C1466</f>
        <v>3.38</v>
      </c>
      <c r="C1463" s="6">
        <f>TITRES_STAT!D1466</f>
        <v>2.6316000000000002</v>
      </c>
      <c r="D1463" s="6">
        <f>TITRES_STAT!E1466</f>
        <v>234</v>
      </c>
      <c r="E1463" s="2">
        <f t="shared" si="88"/>
        <v>384890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CONFIRMED BEARISH</v>
      </c>
    </row>
    <row r="1464" spans="1:8" ht="13.5" x14ac:dyDescent="0.25">
      <c r="A1464" s="3">
        <f>TITRES_STAT!B1467</f>
        <v>44145</v>
      </c>
      <c r="B1464" s="6">
        <f>TITRES_STAT!C1467</f>
        <v>3.38</v>
      </c>
      <c r="C1464" s="6">
        <f>TITRES_STAT!D1467</f>
        <v>2.6316000000000002</v>
      </c>
      <c r="D1464" s="6">
        <f>TITRES_STAT!E1467</f>
        <v>0</v>
      </c>
      <c r="E1464" s="2">
        <f t="shared" si="88"/>
        <v>384890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44146</v>
      </c>
      <c r="B1465" s="6">
        <f>TITRES_STAT!C1468</f>
        <v>3.38</v>
      </c>
      <c r="C1465" s="6">
        <f>TITRES_STAT!D1468</f>
        <v>2.6316000000000002</v>
      </c>
      <c r="D1465" s="6">
        <f>TITRES_STAT!E1468</f>
        <v>0</v>
      </c>
      <c r="E1465" s="2">
        <f t="shared" si="88"/>
        <v>384890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CONFIRMED BULLISH</v>
      </c>
    </row>
    <row r="1466" spans="1:8" ht="13.5" x14ac:dyDescent="0.25">
      <c r="A1466" s="3">
        <f>TITRES_STAT!B1469</f>
        <v>44147</v>
      </c>
      <c r="B1466" s="6">
        <f>TITRES_STAT!C1469</f>
        <v>3.38</v>
      </c>
      <c r="C1466" s="6">
        <f>TITRES_STAT!D1469</f>
        <v>2.6316000000000002</v>
      </c>
      <c r="D1466" s="6">
        <f>TITRES_STAT!E1469</f>
        <v>0</v>
      </c>
      <c r="E1466" s="2">
        <f t="shared" si="88"/>
        <v>384890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3.38</v>
      </c>
      <c r="C1467" s="6">
        <f>TITRES_STAT!D1470</f>
        <v>2.6316000000000002</v>
      </c>
      <c r="D1467" s="6">
        <f>TITRES_STAT!E1470</f>
        <v>0</v>
      </c>
      <c r="E1467" s="2">
        <f t="shared" si="88"/>
        <v>384890</v>
      </c>
      <c r="F1467" s="6" t="str">
        <f t="shared" si="91"/>
        <v>BULLISH</v>
      </c>
      <c r="G1467" s="6" t="str">
        <f t="shared" si="90"/>
        <v>NEUTRAL</v>
      </c>
      <c r="H1467" s="6" t="str">
        <f t="shared" si="89"/>
        <v>CONFIRMED BULLISH</v>
      </c>
    </row>
    <row r="1468" spans="1:8" ht="13.5" x14ac:dyDescent="0.25">
      <c r="A1468" s="3">
        <f>TITRES_STAT!B1471</f>
        <v>44151</v>
      </c>
      <c r="B1468" s="6">
        <f>TITRES_STAT!C1471</f>
        <v>3.38</v>
      </c>
      <c r="C1468" s="6">
        <f>TITRES_STAT!D1471</f>
        <v>2.6316000000000002</v>
      </c>
      <c r="D1468" s="6">
        <f>TITRES_STAT!E1471</f>
        <v>0</v>
      </c>
      <c r="E1468" s="2">
        <f t="shared" si="88"/>
        <v>384890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44152</v>
      </c>
      <c r="B1469" s="6">
        <f>TITRES_STAT!C1472</f>
        <v>3.38</v>
      </c>
      <c r="C1469" s="6">
        <f>TITRES_STAT!D1472</f>
        <v>2.6316000000000002</v>
      </c>
      <c r="D1469" s="6">
        <f>TITRES_STAT!E1472</f>
        <v>0</v>
      </c>
      <c r="E1469" s="2">
        <f t="shared" si="88"/>
        <v>384890</v>
      </c>
      <c r="F1469" s="6" t="str">
        <f t="shared" si="91"/>
        <v>NEUTRAL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44153</v>
      </c>
      <c r="B1470" s="6">
        <f>TITRES_STAT!C1473</f>
        <v>3.38</v>
      </c>
      <c r="C1470" s="6">
        <f>TITRES_STAT!D1473</f>
        <v>2.6316000000000002</v>
      </c>
      <c r="D1470" s="6">
        <f>TITRES_STAT!E1473</f>
        <v>0</v>
      </c>
      <c r="E1470" s="2">
        <f t="shared" si="88"/>
        <v>384890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44154</v>
      </c>
      <c r="B1471" s="6">
        <f>TITRES_STAT!C1474</f>
        <v>3.38</v>
      </c>
      <c r="C1471" s="6">
        <f>TITRES_STAT!D1474</f>
        <v>2.6316000000000002</v>
      </c>
      <c r="D1471" s="6">
        <f>TITRES_STAT!E1474</f>
        <v>0</v>
      </c>
      <c r="E1471" s="2">
        <f t="shared" si="88"/>
        <v>384890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44155</v>
      </c>
      <c r="B1472" s="6">
        <f>TITRES_STAT!C1475</f>
        <v>3.38</v>
      </c>
      <c r="C1472" s="6">
        <f>TITRES_STAT!D1475</f>
        <v>2.6316000000000002</v>
      </c>
      <c r="D1472" s="6">
        <f>TITRES_STAT!E1475</f>
        <v>21</v>
      </c>
      <c r="E1472" s="2">
        <f t="shared" si="88"/>
        <v>384890</v>
      </c>
      <c r="F1472" s="6" t="str">
        <f t="shared" si="91"/>
        <v>NEUTRAL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44158</v>
      </c>
      <c r="B1473" s="6">
        <f>TITRES_STAT!C1476</f>
        <v>3.38</v>
      </c>
      <c r="C1473" s="6">
        <f>TITRES_STAT!D1476</f>
        <v>2.6316000000000002</v>
      </c>
      <c r="D1473" s="6">
        <f>TITRES_STAT!E1476</f>
        <v>0</v>
      </c>
      <c r="E1473" s="2">
        <f t="shared" si="88"/>
        <v>384890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44159</v>
      </c>
      <c r="B1474" s="6">
        <f>TITRES_STAT!C1477</f>
        <v>3.34</v>
      </c>
      <c r="C1474" s="6">
        <f>TITRES_STAT!D1477</f>
        <v>2.6004999999999998</v>
      </c>
      <c r="D1474" s="6">
        <f>TITRES_STAT!E1477</f>
        <v>84</v>
      </c>
      <c r="E1474" s="2">
        <f t="shared" si="88"/>
        <v>384806</v>
      </c>
      <c r="F1474" s="6" t="str">
        <f t="shared" si="91"/>
        <v>BEARISH</v>
      </c>
      <c r="G1474" s="6" t="str">
        <f t="shared" si="90"/>
        <v>NEUTRAL</v>
      </c>
      <c r="H1474" s="6" t="str">
        <f t="shared" si="89"/>
        <v>CONFIRMED BEARISH</v>
      </c>
    </row>
    <row r="1475" spans="1:8" ht="13.5" x14ac:dyDescent="0.25">
      <c r="A1475" s="3">
        <f>TITRES_STAT!B1478</f>
        <v>44160</v>
      </c>
      <c r="B1475" s="6">
        <f>TITRES_STAT!C1478</f>
        <v>3.34</v>
      </c>
      <c r="C1475" s="6">
        <f>TITRES_STAT!D1478</f>
        <v>2.6004999999999998</v>
      </c>
      <c r="D1475" s="6">
        <f>TITRES_STAT!E1478</f>
        <v>0</v>
      </c>
      <c r="E1475" s="2">
        <f t="shared" si="88"/>
        <v>384806</v>
      </c>
      <c r="F1475" s="6" t="str">
        <f t="shared" si="91"/>
        <v>BEARISH</v>
      </c>
      <c r="G1475" s="6" t="str">
        <f t="shared" si="90"/>
        <v>NEUTRAL</v>
      </c>
      <c r="H1475" s="6" t="str">
        <f t="shared" si="89"/>
        <v>CONFIRMED BEARISH</v>
      </c>
    </row>
    <row r="1476" spans="1:8" ht="13.5" x14ac:dyDescent="0.25">
      <c r="A1476" s="3">
        <f>TITRES_STAT!B1479</f>
        <v>44161</v>
      </c>
      <c r="B1476" s="6">
        <f>TITRES_STAT!C1479</f>
        <v>3.34</v>
      </c>
      <c r="C1476" s="6">
        <f>TITRES_STAT!D1479</f>
        <v>2.6004999999999998</v>
      </c>
      <c r="D1476" s="6">
        <f>TITRES_STAT!E1479</f>
        <v>0</v>
      </c>
      <c r="E1476" s="2">
        <f t="shared" ref="E1476:E1539" si="92">IF(B1476&gt;B1475, E1475+D1476, IF(B1476&lt;B1475, E1475-D1476, E1475))</f>
        <v>384806</v>
      </c>
      <c r="F1476" s="6" t="str">
        <f t="shared" si="91"/>
        <v>BEARISH</v>
      </c>
      <c r="G1476" s="6" t="str">
        <f t="shared" si="90"/>
        <v>NEUTRAL</v>
      </c>
      <c r="H1476" s="6" t="str">
        <f t="shared" si="89"/>
        <v>CONFIRMED BEARISH</v>
      </c>
    </row>
    <row r="1477" spans="1:8" ht="13.5" x14ac:dyDescent="0.25">
      <c r="A1477" s="3">
        <f>TITRES_STAT!B1480</f>
        <v>44162</v>
      </c>
      <c r="B1477" s="6">
        <f>TITRES_STAT!C1480</f>
        <v>3.34</v>
      </c>
      <c r="C1477" s="6">
        <f>TITRES_STAT!D1480</f>
        <v>2.6004999999999998</v>
      </c>
      <c r="D1477" s="6">
        <f>TITRES_STAT!E1480</f>
        <v>0</v>
      </c>
      <c r="E1477" s="2">
        <f t="shared" si="92"/>
        <v>384806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CONFIRMED BEARISH</v>
      </c>
    </row>
    <row r="1478" spans="1:8" ht="13.5" x14ac:dyDescent="0.25">
      <c r="A1478" s="3">
        <f>TITRES_STAT!B1481</f>
        <v>44165</v>
      </c>
      <c r="B1478" s="6">
        <f>TITRES_STAT!C1481</f>
        <v>3.34</v>
      </c>
      <c r="C1478" s="6">
        <f>TITRES_STAT!D1481</f>
        <v>2.6004999999999998</v>
      </c>
      <c r="D1478" s="6">
        <f>TITRES_STAT!E1481</f>
        <v>21</v>
      </c>
      <c r="E1478" s="2">
        <f t="shared" si="92"/>
        <v>384806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44166</v>
      </c>
      <c r="B1479" s="6">
        <f>TITRES_STAT!C1482</f>
        <v>3.31</v>
      </c>
      <c r="C1479" s="6">
        <f>TITRES_STAT!D1482</f>
        <v>2.5771000000000002</v>
      </c>
      <c r="D1479" s="6">
        <f>TITRES_STAT!E1482</f>
        <v>43</v>
      </c>
      <c r="E1479" s="2">
        <f t="shared" si="92"/>
        <v>384763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3.31</v>
      </c>
      <c r="C1480" s="6">
        <f>TITRES_STAT!D1483</f>
        <v>2.5771000000000002</v>
      </c>
      <c r="D1480" s="6">
        <f>TITRES_STAT!E1483</f>
        <v>0</v>
      </c>
      <c r="E1480" s="2">
        <f t="shared" si="92"/>
        <v>384763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NEUTRAL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3.31</v>
      </c>
      <c r="C1481" s="6">
        <f>TITRES_STAT!D1484</f>
        <v>2.5771000000000002</v>
      </c>
      <c r="D1481" s="6">
        <f>TITRES_STAT!E1484</f>
        <v>54</v>
      </c>
      <c r="E1481" s="2">
        <f t="shared" si="92"/>
        <v>384763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44169</v>
      </c>
      <c r="B1482" s="6">
        <f>TITRES_STAT!C1485</f>
        <v>3.31</v>
      </c>
      <c r="C1482" s="6">
        <f>TITRES_STAT!D1485</f>
        <v>2.5771000000000002</v>
      </c>
      <c r="D1482" s="6">
        <f>TITRES_STAT!E1485</f>
        <v>420</v>
      </c>
      <c r="E1482" s="2">
        <f t="shared" si="92"/>
        <v>384763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44172</v>
      </c>
      <c r="B1483" s="6">
        <f>TITRES_STAT!C1486</f>
        <v>3.31</v>
      </c>
      <c r="C1483" s="6">
        <f>TITRES_STAT!D1486</f>
        <v>2.5771000000000002</v>
      </c>
      <c r="D1483" s="6">
        <f>TITRES_STAT!E1486</f>
        <v>527</v>
      </c>
      <c r="E1483" s="2">
        <f t="shared" si="92"/>
        <v>384763</v>
      </c>
      <c r="F1483" s="6" t="str">
        <f t="shared" si="95"/>
        <v>BEARISH</v>
      </c>
      <c r="G1483" s="6" t="str">
        <f t="shared" si="94"/>
        <v>NEUTRAL</v>
      </c>
      <c r="H1483" s="6" t="str">
        <f t="shared" si="93"/>
        <v>CONFIRMED BEARISH</v>
      </c>
    </row>
    <row r="1484" spans="1:8" ht="13.5" x14ac:dyDescent="0.25">
      <c r="A1484" s="3">
        <f>TITRES_STAT!B1487</f>
        <v>44173</v>
      </c>
      <c r="B1484" s="6">
        <f>TITRES_STAT!C1487</f>
        <v>3.28</v>
      </c>
      <c r="C1484" s="6">
        <f>TITRES_STAT!D1487</f>
        <v>2.5537000000000001</v>
      </c>
      <c r="D1484" s="6">
        <f>TITRES_STAT!E1487</f>
        <v>392</v>
      </c>
      <c r="E1484" s="2">
        <f t="shared" si="92"/>
        <v>384371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3.31</v>
      </c>
      <c r="C1485" s="6">
        <f>TITRES_STAT!D1488</f>
        <v>2.5771000000000002</v>
      </c>
      <c r="D1485" s="6">
        <f>TITRES_STAT!E1488</f>
        <v>33</v>
      </c>
      <c r="E1485" s="2">
        <f t="shared" si="92"/>
        <v>384404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NEUTRAL</v>
      </c>
    </row>
    <row r="1486" spans="1:8" ht="13.5" x14ac:dyDescent="0.25">
      <c r="A1486" s="3">
        <f>TITRES_STAT!B1489</f>
        <v>44175</v>
      </c>
      <c r="B1486" s="6">
        <f>TITRES_STAT!C1489</f>
        <v>3.31</v>
      </c>
      <c r="C1486" s="6">
        <f>TITRES_STAT!D1489</f>
        <v>2.5771000000000002</v>
      </c>
      <c r="D1486" s="6">
        <f>TITRES_STAT!E1489</f>
        <v>0</v>
      </c>
      <c r="E1486" s="2">
        <f t="shared" si="92"/>
        <v>384404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NEUTRAL</v>
      </c>
    </row>
    <row r="1487" spans="1:8" ht="13.5" x14ac:dyDescent="0.25">
      <c r="A1487" s="3">
        <f>TITRES_STAT!B1490</f>
        <v>44176</v>
      </c>
      <c r="B1487" s="6">
        <f>TITRES_STAT!C1490</f>
        <v>3.31</v>
      </c>
      <c r="C1487" s="6">
        <f>TITRES_STAT!D1490</f>
        <v>2.5771000000000002</v>
      </c>
      <c r="D1487" s="6">
        <f>TITRES_STAT!E1490</f>
        <v>0</v>
      </c>
      <c r="E1487" s="2">
        <f t="shared" si="92"/>
        <v>384404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NEUTRAL</v>
      </c>
    </row>
    <row r="1488" spans="1:8" ht="13.5" x14ac:dyDescent="0.25">
      <c r="A1488" s="3">
        <f>TITRES_STAT!B1491</f>
        <v>44179</v>
      </c>
      <c r="B1488" s="6">
        <f>TITRES_STAT!C1491</f>
        <v>3.31</v>
      </c>
      <c r="C1488" s="6">
        <f>TITRES_STAT!D1491</f>
        <v>2.5771000000000002</v>
      </c>
      <c r="D1488" s="6">
        <f>TITRES_STAT!E1491</f>
        <v>0</v>
      </c>
      <c r="E1488" s="2">
        <f t="shared" si="92"/>
        <v>384404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44180</v>
      </c>
      <c r="B1489" s="6">
        <f>TITRES_STAT!C1492</f>
        <v>3.31</v>
      </c>
      <c r="C1489" s="6">
        <f>TITRES_STAT!D1492</f>
        <v>2.5771000000000002</v>
      </c>
      <c r="D1489" s="6">
        <f>TITRES_STAT!E1492</f>
        <v>0</v>
      </c>
      <c r="E1489" s="2">
        <f t="shared" si="92"/>
        <v>384404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CONFIRMED BULLISH</v>
      </c>
    </row>
    <row r="1490" spans="1:8" ht="13.5" x14ac:dyDescent="0.25">
      <c r="A1490" s="3">
        <f>TITRES_STAT!B1493</f>
        <v>44181</v>
      </c>
      <c r="B1490" s="6">
        <f>TITRES_STAT!C1493</f>
        <v>3.31</v>
      </c>
      <c r="C1490" s="6">
        <f>TITRES_STAT!D1493</f>
        <v>2.5771000000000002</v>
      </c>
      <c r="D1490" s="6">
        <f>TITRES_STAT!E1493</f>
        <v>0</v>
      </c>
      <c r="E1490" s="2">
        <f t="shared" si="92"/>
        <v>384404</v>
      </c>
      <c r="F1490" s="6" t="str">
        <f t="shared" si="95"/>
        <v>NEUTRAL</v>
      </c>
      <c r="G1490" s="6" t="str">
        <f t="shared" si="94"/>
        <v>NEUTRAL</v>
      </c>
      <c r="H1490" s="6" t="str">
        <f t="shared" si="93"/>
        <v>NEUTRAL</v>
      </c>
    </row>
    <row r="1491" spans="1:8" ht="13.5" x14ac:dyDescent="0.25">
      <c r="A1491" s="3">
        <f>TITRES_STAT!B1494</f>
        <v>44182</v>
      </c>
      <c r="B1491" s="6">
        <f>TITRES_STAT!C1494</f>
        <v>3.22</v>
      </c>
      <c r="C1491" s="6">
        <f>TITRES_STAT!D1494</f>
        <v>2.5070000000000001</v>
      </c>
      <c r="D1491" s="6">
        <f>TITRES_STAT!E1494</f>
        <v>296</v>
      </c>
      <c r="E1491" s="2">
        <f t="shared" si="92"/>
        <v>384108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CONFIRMED BEARISH</v>
      </c>
    </row>
    <row r="1492" spans="1:8" ht="13.5" x14ac:dyDescent="0.25">
      <c r="A1492" s="3">
        <f>TITRES_STAT!B1495</f>
        <v>44183</v>
      </c>
      <c r="B1492" s="6">
        <f>TITRES_STAT!C1495</f>
        <v>3.22</v>
      </c>
      <c r="C1492" s="6">
        <f>TITRES_STAT!D1495</f>
        <v>2.5070000000000001</v>
      </c>
      <c r="D1492" s="6">
        <f>TITRES_STAT!E1495</f>
        <v>0</v>
      </c>
      <c r="E1492" s="2">
        <f t="shared" si="92"/>
        <v>384108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CONFIRMED BEARISH</v>
      </c>
    </row>
    <row r="1493" spans="1:8" ht="13.5" x14ac:dyDescent="0.25">
      <c r="A1493" s="3">
        <f>TITRES_STAT!B1496</f>
        <v>44186</v>
      </c>
      <c r="B1493" s="6">
        <f>TITRES_STAT!C1496</f>
        <v>3.22</v>
      </c>
      <c r="C1493" s="6">
        <f>TITRES_STAT!D1496</f>
        <v>2.5070000000000001</v>
      </c>
      <c r="D1493" s="6">
        <f>TITRES_STAT!E1496</f>
        <v>0</v>
      </c>
      <c r="E1493" s="2">
        <f t="shared" si="92"/>
        <v>384108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CONFIRMED BEARISH</v>
      </c>
    </row>
    <row r="1494" spans="1:8" ht="13.5" x14ac:dyDescent="0.25">
      <c r="A1494" s="3">
        <f>TITRES_STAT!B1497</f>
        <v>44187</v>
      </c>
      <c r="B1494" s="6">
        <f>TITRES_STAT!C1497</f>
        <v>3.22</v>
      </c>
      <c r="C1494" s="6">
        <f>TITRES_STAT!D1497</f>
        <v>2.5070000000000001</v>
      </c>
      <c r="D1494" s="6">
        <f>TITRES_STAT!E1497</f>
        <v>0</v>
      </c>
      <c r="E1494" s="2">
        <f t="shared" si="92"/>
        <v>384108</v>
      </c>
      <c r="F1494" s="6" t="str">
        <f t="shared" si="95"/>
        <v>BEARISH</v>
      </c>
      <c r="G1494" s="6" t="str">
        <f t="shared" si="94"/>
        <v>NEUTRAL</v>
      </c>
      <c r="H1494" s="6" t="str">
        <f t="shared" si="93"/>
        <v>CONFIRMED BEARISH</v>
      </c>
    </row>
    <row r="1495" spans="1:8" ht="13.5" x14ac:dyDescent="0.25">
      <c r="A1495" s="3">
        <f>TITRES_STAT!B1498</f>
        <v>44188</v>
      </c>
      <c r="B1495" s="6">
        <f>TITRES_STAT!C1498</f>
        <v>3.15</v>
      </c>
      <c r="C1495" s="6">
        <f>TITRES_STAT!D1498</f>
        <v>2.4525000000000001</v>
      </c>
      <c r="D1495" s="6">
        <f>TITRES_STAT!E1498</f>
        <v>3133</v>
      </c>
      <c r="E1495" s="2">
        <f t="shared" si="92"/>
        <v>380975</v>
      </c>
      <c r="F1495" s="6" t="str">
        <f t="shared" si="95"/>
        <v>BEARISH</v>
      </c>
      <c r="G1495" s="6" t="str">
        <f t="shared" si="94"/>
        <v>NEUTRAL</v>
      </c>
      <c r="H1495" s="6" t="str">
        <f t="shared" si="93"/>
        <v>CONFIRMED BEARISH</v>
      </c>
    </row>
    <row r="1496" spans="1:8" ht="13.5" x14ac:dyDescent="0.25">
      <c r="A1496" s="3">
        <f>TITRES_STAT!B1499</f>
        <v>44189</v>
      </c>
      <c r="B1496" s="6">
        <f>TITRES_STAT!C1499</f>
        <v>3.15</v>
      </c>
      <c r="C1496" s="6">
        <f>TITRES_STAT!D1499</f>
        <v>2.4525000000000001</v>
      </c>
      <c r="D1496" s="6">
        <f>TITRES_STAT!E1499</f>
        <v>0</v>
      </c>
      <c r="E1496" s="2">
        <f t="shared" si="92"/>
        <v>380975</v>
      </c>
      <c r="F1496" s="6" t="str">
        <f t="shared" si="95"/>
        <v>BEARISH</v>
      </c>
      <c r="G1496" s="6" t="str">
        <f t="shared" si="94"/>
        <v>NEUTRAL</v>
      </c>
      <c r="H1496" s="6" t="str">
        <f t="shared" si="93"/>
        <v>CONFIRMED BEARISH</v>
      </c>
    </row>
    <row r="1497" spans="1:8" ht="13.5" x14ac:dyDescent="0.25">
      <c r="A1497" s="3">
        <f>TITRES_STAT!B1500</f>
        <v>44190</v>
      </c>
      <c r="B1497" s="6">
        <f>TITRES_STAT!C1500</f>
        <v>3.22</v>
      </c>
      <c r="C1497" s="6">
        <f>TITRES_STAT!D1500</f>
        <v>2.5070000000000001</v>
      </c>
      <c r="D1497" s="6">
        <f>TITRES_STAT!E1500</f>
        <v>262</v>
      </c>
      <c r="E1497" s="2">
        <f t="shared" si="92"/>
        <v>381237</v>
      </c>
      <c r="F1497" s="6" t="str">
        <f t="shared" si="95"/>
        <v>BEARISH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3.2</v>
      </c>
      <c r="C1498" s="6">
        <f>TITRES_STAT!D1501</f>
        <v>2.4914999999999998</v>
      </c>
      <c r="D1498" s="6">
        <f>TITRES_STAT!E1501</f>
        <v>1370</v>
      </c>
      <c r="E1498" s="2">
        <f t="shared" si="92"/>
        <v>379867</v>
      </c>
      <c r="F1498" s="6" t="str">
        <f t="shared" si="95"/>
        <v>BEARISH</v>
      </c>
      <c r="G1498" s="6" t="str">
        <f t="shared" si="94"/>
        <v>NEUTRAL</v>
      </c>
      <c r="H1498" s="6" t="str">
        <f t="shared" si="93"/>
        <v>CONFIRMED BEARISH</v>
      </c>
    </row>
    <row r="1499" spans="1:8" ht="13.5" x14ac:dyDescent="0.25">
      <c r="A1499" s="3">
        <f>TITRES_STAT!B1502</f>
        <v>44194</v>
      </c>
      <c r="B1499" s="6">
        <f>TITRES_STAT!C1502</f>
        <v>3.2</v>
      </c>
      <c r="C1499" s="6">
        <f>TITRES_STAT!D1502</f>
        <v>2.4914999999999998</v>
      </c>
      <c r="D1499" s="6">
        <f>TITRES_STAT!E1502</f>
        <v>0</v>
      </c>
      <c r="E1499" s="2">
        <f t="shared" si="92"/>
        <v>379867</v>
      </c>
      <c r="F1499" s="6" t="str">
        <f t="shared" si="95"/>
        <v>BEARISH</v>
      </c>
      <c r="G1499" s="6" t="str">
        <f t="shared" si="94"/>
        <v>NEUTRAL</v>
      </c>
      <c r="H1499" s="6" t="str">
        <f t="shared" si="93"/>
        <v>CONFIRMED BEARISH</v>
      </c>
    </row>
    <row r="1500" spans="1:8" ht="13.5" x14ac:dyDescent="0.25">
      <c r="A1500" s="3">
        <f>TITRES_STAT!B1503</f>
        <v>44195</v>
      </c>
      <c r="B1500" s="6">
        <f>TITRES_STAT!C1503</f>
        <v>3.2</v>
      </c>
      <c r="C1500" s="6">
        <f>TITRES_STAT!D1503</f>
        <v>2.4914999999999998</v>
      </c>
      <c r="D1500" s="6">
        <f>TITRES_STAT!E1503</f>
        <v>1544</v>
      </c>
      <c r="E1500" s="2">
        <f t="shared" si="92"/>
        <v>379867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BEARISH DIVERGENCE</v>
      </c>
    </row>
    <row r="1501" spans="1:8" ht="13.5" x14ac:dyDescent="0.25">
      <c r="A1501" s="3">
        <f>TITRES_STAT!B1504</f>
        <v>44196</v>
      </c>
      <c r="B1501" s="6">
        <f>TITRES_STAT!C1504</f>
        <v>3.2</v>
      </c>
      <c r="C1501" s="6">
        <f>TITRES_STAT!D1504</f>
        <v>2.4914999999999998</v>
      </c>
      <c r="D1501" s="6">
        <f>TITRES_STAT!E1504</f>
        <v>0</v>
      </c>
      <c r="E1501" s="2">
        <f t="shared" si="92"/>
        <v>379867</v>
      </c>
      <c r="F1501" s="6" t="str">
        <f t="shared" si="95"/>
        <v>BEARISH</v>
      </c>
      <c r="G1501" s="6" t="str">
        <f t="shared" si="94"/>
        <v>NEUTRAL</v>
      </c>
      <c r="H1501" s="6" t="str">
        <f t="shared" si="93"/>
        <v>BEARISH DIVERGENCE</v>
      </c>
    </row>
    <row r="1502" spans="1:8" ht="13.5" x14ac:dyDescent="0.25">
      <c r="A1502" s="3">
        <f>TITRES_STAT!B1505</f>
        <v>44200</v>
      </c>
      <c r="B1502" s="6">
        <f>TITRES_STAT!C1505</f>
        <v>3.2</v>
      </c>
      <c r="C1502" s="6">
        <f>TITRES_STAT!D1505</f>
        <v>2.4914999999999998</v>
      </c>
      <c r="D1502" s="6">
        <f>TITRES_STAT!E1505</f>
        <v>0</v>
      </c>
      <c r="E1502" s="2">
        <f t="shared" si="92"/>
        <v>379867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44201</v>
      </c>
      <c r="B1503" s="6">
        <f>TITRES_STAT!C1506</f>
        <v>3.2</v>
      </c>
      <c r="C1503" s="6">
        <f>TITRES_STAT!D1506</f>
        <v>2.4914999999999998</v>
      </c>
      <c r="D1503" s="6">
        <f>TITRES_STAT!E1506</f>
        <v>526</v>
      </c>
      <c r="E1503" s="2">
        <f t="shared" si="92"/>
        <v>379867</v>
      </c>
      <c r="F1503" s="6" t="str">
        <f t="shared" si="95"/>
        <v>NEUTRAL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3.2</v>
      </c>
      <c r="C1504" s="6">
        <f>TITRES_STAT!D1507</f>
        <v>2.4914999999999998</v>
      </c>
      <c r="D1504" s="6">
        <f>TITRES_STAT!E1507</f>
        <v>0</v>
      </c>
      <c r="E1504" s="2">
        <f t="shared" si="92"/>
        <v>379867</v>
      </c>
      <c r="F1504" s="6" t="str">
        <f t="shared" si="95"/>
        <v>NEUTRAL</v>
      </c>
      <c r="G1504" s="6" t="str">
        <f t="shared" si="94"/>
        <v>NEUTRAL</v>
      </c>
      <c r="H1504" s="6" t="str">
        <f t="shared" si="93"/>
        <v>NEUTRAL</v>
      </c>
    </row>
    <row r="1505" spans="1:8" ht="13.5" x14ac:dyDescent="0.25">
      <c r="A1505" s="3">
        <f>TITRES_STAT!B1508</f>
        <v>44203</v>
      </c>
      <c r="B1505" s="6">
        <f>TITRES_STAT!C1508</f>
        <v>3.06</v>
      </c>
      <c r="C1505" s="6">
        <f>TITRES_STAT!D1508</f>
        <v>2.3824999999999998</v>
      </c>
      <c r="D1505" s="6">
        <f>TITRES_STAT!E1508</f>
        <v>39</v>
      </c>
      <c r="E1505" s="2">
        <f t="shared" si="92"/>
        <v>379828</v>
      </c>
      <c r="F1505" s="6" t="str">
        <f t="shared" si="95"/>
        <v>BEARISH</v>
      </c>
      <c r="G1505" s="6" t="str">
        <f t="shared" si="94"/>
        <v>NEUTRAL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3.19</v>
      </c>
      <c r="C1506" s="6">
        <f>TITRES_STAT!D1509</f>
        <v>2.4836999999999998</v>
      </c>
      <c r="D1506" s="6">
        <f>TITRES_STAT!E1509</f>
        <v>821</v>
      </c>
      <c r="E1506" s="2">
        <f t="shared" si="92"/>
        <v>380649</v>
      </c>
      <c r="F1506" s="6" t="str">
        <f t="shared" si="95"/>
        <v>BULLISH</v>
      </c>
      <c r="G1506" s="6" t="str">
        <f t="shared" si="94"/>
        <v>NEUTRAL</v>
      </c>
      <c r="H1506" s="6" t="str">
        <f t="shared" si="93"/>
        <v>BULLISH DIVERGENCE</v>
      </c>
    </row>
    <row r="1507" spans="1:8" ht="13.5" x14ac:dyDescent="0.25">
      <c r="A1507" s="3">
        <f>TITRES_STAT!B1510</f>
        <v>44207</v>
      </c>
      <c r="B1507" s="6">
        <f>TITRES_STAT!C1510</f>
        <v>3.19</v>
      </c>
      <c r="C1507" s="6">
        <f>TITRES_STAT!D1510</f>
        <v>2.4836999999999998</v>
      </c>
      <c r="D1507" s="6">
        <f>TITRES_STAT!E1510</f>
        <v>0</v>
      </c>
      <c r="E1507" s="2">
        <f t="shared" si="92"/>
        <v>380649</v>
      </c>
      <c r="F1507" s="6" t="str">
        <f t="shared" si="95"/>
        <v>BULLISH</v>
      </c>
      <c r="G1507" s="6" t="str">
        <f t="shared" si="94"/>
        <v>NEUTRAL</v>
      </c>
      <c r="H1507" s="6" t="str">
        <f t="shared" si="93"/>
        <v>BULLISH DIVERGENCE</v>
      </c>
    </row>
    <row r="1508" spans="1:8" ht="13.5" x14ac:dyDescent="0.25">
      <c r="A1508" s="3">
        <f>TITRES_STAT!B1511</f>
        <v>44208</v>
      </c>
      <c r="B1508" s="6">
        <f>TITRES_STAT!C1511</f>
        <v>3.19</v>
      </c>
      <c r="C1508" s="6">
        <f>TITRES_STAT!D1511</f>
        <v>2.4836999999999998</v>
      </c>
      <c r="D1508" s="6">
        <f>TITRES_STAT!E1511</f>
        <v>0</v>
      </c>
      <c r="E1508" s="2">
        <f t="shared" si="92"/>
        <v>380649</v>
      </c>
      <c r="F1508" s="6" t="str">
        <f t="shared" si="95"/>
        <v>BULLISH</v>
      </c>
      <c r="G1508" s="6" t="str">
        <f t="shared" si="94"/>
        <v>NEUTRAL</v>
      </c>
      <c r="H1508" s="6" t="str">
        <f t="shared" si="93"/>
        <v>BULLISH DIVERGENCE</v>
      </c>
    </row>
    <row r="1509" spans="1:8" ht="13.5" x14ac:dyDescent="0.25">
      <c r="A1509" s="3">
        <f>TITRES_STAT!B1512</f>
        <v>44209</v>
      </c>
      <c r="B1509" s="6">
        <f>TITRES_STAT!C1512</f>
        <v>3.19</v>
      </c>
      <c r="C1509" s="6">
        <f>TITRES_STAT!D1512</f>
        <v>2.4836999999999998</v>
      </c>
      <c r="D1509" s="6">
        <f>TITRES_STAT!E1512</f>
        <v>0</v>
      </c>
      <c r="E1509" s="2">
        <f t="shared" si="92"/>
        <v>380649</v>
      </c>
      <c r="F1509" s="6" t="str">
        <f t="shared" si="95"/>
        <v>BULLISH</v>
      </c>
      <c r="G1509" s="6" t="str">
        <f t="shared" si="94"/>
        <v>NEUTRAL</v>
      </c>
      <c r="H1509" s="6" t="str">
        <f t="shared" si="93"/>
        <v>BULLISH DIVERGENCE</v>
      </c>
    </row>
    <row r="1510" spans="1:8" ht="13.5" x14ac:dyDescent="0.25">
      <c r="A1510" s="3">
        <f>TITRES_STAT!B1513</f>
        <v>44211</v>
      </c>
      <c r="B1510" s="6">
        <f>TITRES_STAT!C1513</f>
        <v>3.19</v>
      </c>
      <c r="C1510" s="6">
        <f>TITRES_STAT!D1513</f>
        <v>2.4836999999999998</v>
      </c>
      <c r="D1510" s="6">
        <f>TITRES_STAT!E1513</f>
        <v>0</v>
      </c>
      <c r="E1510" s="2">
        <f t="shared" si="92"/>
        <v>380649</v>
      </c>
      <c r="F1510" s="6" t="str">
        <f t="shared" si="95"/>
        <v>BULLISH</v>
      </c>
      <c r="G1510" s="6" t="str">
        <f t="shared" si="94"/>
        <v>NEUTRAL</v>
      </c>
      <c r="H1510" s="6" t="str">
        <f t="shared" si="93"/>
        <v>CONFIRMED BULLISH</v>
      </c>
    </row>
    <row r="1511" spans="1:8" ht="13.5" x14ac:dyDescent="0.25">
      <c r="A1511" s="3">
        <f>TITRES_STAT!B1514</f>
        <v>44214</v>
      </c>
      <c r="B1511" s="6">
        <f>TITRES_STAT!C1514</f>
        <v>3.19</v>
      </c>
      <c r="C1511" s="6">
        <f>TITRES_STAT!D1514</f>
        <v>2.4836999999999998</v>
      </c>
      <c r="D1511" s="6">
        <f>TITRES_STAT!E1514</f>
        <v>0</v>
      </c>
      <c r="E1511" s="2">
        <f t="shared" si="92"/>
        <v>380649</v>
      </c>
      <c r="F1511" s="6" t="str">
        <f t="shared" si="95"/>
        <v>NEUTRAL</v>
      </c>
      <c r="G1511" s="6" t="str">
        <f t="shared" si="94"/>
        <v>NEUTRAL</v>
      </c>
      <c r="H1511" s="6" t="str">
        <f t="shared" si="93"/>
        <v>NEUTRAL</v>
      </c>
    </row>
    <row r="1512" spans="1:8" ht="13.5" x14ac:dyDescent="0.25">
      <c r="A1512" s="3">
        <f>TITRES_STAT!B1515</f>
        <v>44215</v>
      </c>
      <c r="B1512" s="6">
        <f>TITRES_STAT!C1515</f>
        <v>3.28</v>
      </c>
      <c r="C1512" s="6">
        <f>TITRES_STAT!D1515</f>
        <v>2.5537000000000001</v>
      </c>
      <c r="D1512" s="6">
        <f>TITRES_STAT!E1515</f>
        <v>1188</v>
      </c>
      <c r="E1512" s="2">
        <f t="shared" si="92"/>
        <v>381837</v>
      </c>
      <c r="F1512" s="6" t="str">
        <f t="shared" si="95"/>
        <v>BULLISH</v>
      </c>
      <c r="G1512" s="6" t="str">
        <f t="shared" si="94"/>
        <v>NEUTRAL</v>
      </c>
      <c r="H1512" s="6" t="str">
        <f t="shared" si="93"/>
        <v>CONFIRMED BULLISH</v>
      </c>
    </row>
    <row r="1513" spans="1:8" ht="13.5" x14ac:dyDescent="0.25">
      <c r="A1513" s="3">
        <f>TITRES_STAT!B1516</f>
        <v>44216</v>
      </c>
      <c r="B1513" s="6">
        <f>TITRES_STAT!C1516</f>
        <v>3.3</v>
      </c>
      <c r="C1513" s="6">
        <f>TITRES_STAT!D1516</f>
        <v>2.5693000000000001</v>
      </c>
      <c r="D1513" s="6">
        <f>TITRES_STAT!E1516</f>
        <v>2776</v>
      </c>
      <c r="E1513" s="2">
        <f t="shared" si="92"/>
        <v>384613</v>
      </c>
      <c r="F1513" s="6" t="str">
        <f t="shared" si="95"/>
        <v>BULLISH</v>
      </c>
      <c r="G1513" s="6" t="str">
        <f t="shared" si="94"/>
        <v>NEUTRAL</v>
      </c>
      <c r="H1513" s="6" t="str">
        <f t="shared" si="93"/>
        <v>CONFIRMED BULLISH</v>
      </c>
    </row>
    <row r="1514" spans="1:8" ht="13.5" x14ac:dyDescent="0.25">
      <c r="A1514" s="3">
        <f>TITRES_STAT!B1517</f>
        <v>44217</v>
      </c>
      <c r="B1514" s="6">
        <f>TITRES_STAT!C1517</f>
        <v>3.3</v>
      </c>
      <c r="C1514" s="6">
        <f>TITRES_STAT!D1517</f>
        <v>2.5693000000000001</v>
      </c>
      <c r="D1514" s="6">
        <f>TITRES_STAT!E1517</f>
        <v>130</v>
      </c>
      <c r="E1514" s="2">
        <f t="shared" si="92"/>
        <v>384613</v>
      </c>
      <c r="F1514" s="6" t="str">
        <f t="shared" si="95"/>
        <v>BULLISH</v>
      </c>
      <c r="G1514" s="6" t="str">
        <f t="shared" si="94"/>
        <v>NEUTRAL</v>
      </c>
      <c r="H1514" s="6" t="str">
        <f t="shared" si="93"/>
        <v>CONFIRMED BULLISH</v>
      </c>
    </row>
    <row r="1515" spans="1:8" ht="13.5" x14ac:dyDescent="0.25">
      <c r="A1515" s="3">
        <f>TITRES_STAT!B1518</f>
        <v>44218</v>
      </c>
      <c r="B1515" s="6">
        <f>TITRES_STAT!C1518</f>
        <v>3.3</v>
      </c>
      <c r="C1515" s="6">
        <f>TITRES_STAT!D1518</f>
        <v>2.5693000000000001</v>
      </c>
      <c r="D1515" s="6">
        <f>TITRES_STAT!E1518</f>
        <v>0</v>
      </c>
      <c r="E1515" s="2">
        <f t="shared" si="92"/>
        <v>384613</v>
      </c>
      <c r="F1515" s="6" t="str">
        <f t="shared" si="95"/>
        <v>BULLISH</v>
      </c>
      <c r="G1515" s="6" t="str">
        <f t="shared" si="94"/>
        <v>NEUTRAL</v>
      </c>
      <c r="H1515" s="6" t="str">
        <f t="shared" si="93"/>
        <v>CONFIRMED BULLISH</v>
      </c>
    </row>
    <row r="1516" spans="1:8" ht="13.5" x14ac:dyDescent="0.25">
      <c r="A1516" s="3">
        <f>TITRES_STAT!B1519</f>
        <v>44221</v>
      </c>
      <c r="B1516" s="6">
        <f>TITRES_STAT!C1519</f>
        <v>3.34</v>
      </c>
      <c r="C1516" s="6">
        <f>TITRES_STAT!D1519</f>
        <v>2.6004999999999998</v>
      </c>
      <c r="D1516" s="6">
        <f>TITRES_STAT!E1519</f>
        <v>1000</v>
      </c>
      <c r="E1516" s="2">
        <f t="shared" si="92"/>
        <v>385613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CONFIRMED BULLISH</v>
      </c>
    </row>
    <row r="1517" spans="1:8" ht="13.5" x14ac:dyDescent="0.25">
      <c r="A1517" s="3">
        <f>TITRES_STAT!B1520</f>
        <v>44222</v>
      </c>
      <c r="B1517" s="6">
        <f>TITRES_STAT!C1520</f>
        <v>3.34</v>
      </c>
      <c r="C1517" s="6">
        <f>TITRES_STAT!D1520</f>
        <v>2.6004999999999998</v>
      </c>
      <c r="D1517" s="6">
        <f>TITRES_STAT!E1520</f>
        <v>0</v>
      </c>
      <c r="E1517" s="2">
        <f t="shared" si="92"/>
        <v>385613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CONFIRMED BULLISH</v>
      </c>
    </row>
    <row r="1518" spans="1:8" ht="13.5" x14ac:dyDescent="0.25">
      <c r="A1518" s="3">
        <f>TITRES_STAT!B1521</f>
        <v>44223</v>
      </c>
      <c r="B1518" s="6">
        <f>TITRES_STAT!C1521</f>
        <v>3.33</v>
      </c>
      <c r="C1518" s="6">
        <f>TITRES_STAT!D1521</f>
        <v>2.5926999999999998</v>
      </c>
      <c r="D1518" s="6">
        <f>TITRES_STAT!E1521</f>
        <v>1160</v>
      </c>
      <c r="E1518" s="2">
        <f t="shared" si="92"/>
        <v>384453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BEARISH DIVERGENCE</v>
      </c>
    </row>
    <row r="1519" spans="1:8" ht="13.5" x14ac:dyDescent="0.25">
      <c r="A1519" s="3">
        <f>TITRES_STAT!B1522</f>
        <v>44224</v>
      </c>
      <c r="B1519" s="6">
        <f>TITRES_STAT!C1522</f>
        <v>3.36</v>
      </c>
      <c r="C1519" s="6">
        <f>TITRES_STAT!D1522</f>
        <v>2.6160000000000001</v>
      </c>
      <c r="D1519" s="6">
        <f>TITRES_STAT!E1522</f>
        <v>1350</v>
      </c>
      <c r="E1519" s="2">
        <f t="shared" si="92"/>
        <v>385803</v>
      </c>
      <c r="F1519" s="6" t="str">
        <f t="shared" si="95"/>
        <v>BULLISH</v>
      </c>
      <c r="G1519" s="6" t="str">
        <f t="shared" si="94"/>
        <v>NEUTRAL</v>
      </c>
      <c r="H1519" s="6" t="str">
        <f t="shared" si="93"/>
        <v>CONFIRMED BULLISH</v>
      </c>
    </row>
    <row r="1520" spans="1:8" ht="13.5" x14ac:dyDescent="0.25">
      <c r="A1520" s="3">
        <f>TITRES_STAT!B1523</f>
        <v>44225</v>
      </c>
      <c r="B1520" s="6">
        <f>TITRES_STAT!C1523</f>
        <v>3.36</v>
      </c>
      <c r="C1520" s="6">
        <f>TITRES_STAT!D1523</f>
        <v>2.6160000000000001</v>
      </c>
      <c r="D1520" s="6">
        <f>TITRES_STAT!E1523</f>
        <v>901</v>
      </c>
      <c r="E1520" s="2">
        <f t="shared" si="92"/>
        <v>385803</v>
      </c>
      <c r="F1520" s="6" t="str">
        <f t="shared" si="95"/>
        <v>BULLISH</v>
      </c>
      <c r="G1520" s="6" t="str">
        <f t="shared" si="94"/>
        <v>NEUTRAL</v>
      </c>
      <c r="H1520" s="6" t="str">
        <f t="shared" si="93"/>
        <v>CONFIRMED BULLISH</v>
      </c>
    </row>
    <row r="1521" spans="1:8" ht="13.5" x14ac:dyDescent="0.25">
      <c r="A1521" s="3">
        <f>TITRES_STAT!B1524</f>
        <v>44228</v>
      </c>
      <c r="B1521" s="6">
        <f>TITRES_STAT!C1524</f>
        <v>3.36</v>
      </c>
      <c r="C1521" s="6">
        <f>TITRES_STAT!D1524</f>
        <v>2.6160000000000001</v>
      </c>
      <c r="D1521" s="6">
        <f>TITRES_STAT!E1524</f>
        <v>1358</v>
      </c>
      <c r="E1521" s="2">
        <f t="shared" si="92"/>
        <v>385803</v>
      </c>
      <c r="F1521" s="6" t="str">
        <f t="shared" si="95"/>
        <v>BULLISH</v>
      </c>
      <c r="G1521" s="6" t="str">
        <f t="shared" si="94"/>
        <v>NEUTRAL</v>
      </c>
      <c r="H1521" s="6" t="str">
        <f t="shared" si="93"/>
        <v>CONFIRMED BULLISH</v>
      </c>
    </row>
    <row r="1522" spans="1:8" ht="13.5" x14ac:dyDescent="0.25">
      <c r="A1522" s="3">
        <f>TITRES_STAT!B1525</f>
        <v>44229</v>
      </c>
      <c r="B1522" s="6">
        <f>TITRES_STAT!C1525</f>
        <v>3.36</v>
      </c>
      <c r="C1522" s="6">
        <f>TITRES_STAT!D1525</f>
        <v>2.6160000000000001</v>
      </c>
      <c r="D1522" s="6">
        <f>TITRES_STAT!E1525</f>
        <v>1832</v>
      </c>
      <c r="E1522" s="2">
        <f t="shared" si="92"/>
        <v>385803</v>
      </c>
      <c r="F1522" s="6" t="str">
        <f t="shared" si="95"/>
        <v>BULLISH</v>
      </c>
      <c r="G1522" s="6" t="str">
        <f t="shared" si="94"/>
        <v>NEUTRAL</v>
      </c>
      <c r="H1522" s="6" t="str">
        <f t="shared" si="93"/>
        <v>CONFIRMED BULLISH</v>
      </c>
    </row>
    <row r="1523" spans="1:8" ht="13.5" x14ac:dyDescent="0.25">
      <c r="A1523" s="3">
        <f>TITRES_STAT!B1526</f>
        <v>44230</v>
      </c>
      <c r="B1523" s="6">
        <f>TITRES_STAT!C1526</f>
        <v>3.37</v>
      </c>
      <c r="C1523" s="6">
        <f>TITRES_STAT!D1526</f>
        <v>2.6238000000000001</v>
      </c>
      <c r="D1523" s="6">
        <f>TITRES_STAT!E1526</f>
        <v>1507</v>
      </c>
      <c r="E1523" s="2">
        <f t="shared" si="92"/>
        <v>387310</v>
      </c>
      <c r="F1523" s="6" t="str">
        <f t="shared" si="95"/>
        <v>BULLISH</v>
      </c>
      <c r="G1523" s="6" t="str">
        <f t="shared" si="94"/>
        <v>NEUTRAL</v>
      </c>
      <c r="H1523" s="6" t="str">
        <f t="shared" si="93"/>
        <v>CONFIRMED BULLISH</v>
      </c>
    </row>
    <row r="1524" spans="1:8" ht="13.5" x14ac:dyDescent="0.25">
      <c r="A1524" s="3">
        <f>TITRES_STAT!B1527</f>
        <v>44231</v>
      </c>
      <c r="B1524" s="6">
        <f>TITRES_STAT!C1527</f>
        <v>3.36</v>
      </c>
      <c r="C1524" s="6">
        <f>TITRES_STAT!D1527</f>
        <v>2.6160000000000001</v>
      </c>
      <c r="D1524" s="6">
        <f>TITRES_STAT!E1527</f>
        <v>1358</v>
      </c>
      <c r="E1524" s="2">
        <f t="shared" si="92"/>
        <v>385952</v>
      </c>
      <c r="F1524" s="6" t="str">
        <f t="shared" si="95"/>
        <v>BULLISH</v>
      </c>
      <c r="G1524" s="6" t="str">
        <f t="shared" si="94"/>
        <v>NEUTRAL</v>
      </c>
      <c r="H1524" s="6" t="str">
        <f t="shared" si="93"/>
        <v>NEUTRAL</v>
      </c>
    </row>
    <row r="1525" spans="1:8" ht="13.5" x14ac:dyDescent="0.25">
      <c r="A1525" s="3">
        <f>TITRES_STAT!B1528</f>
        <v>44232</v>
      </c>
      <c r="B1525" s="6">
        <f>TITRES_STAT!C1528</f>
        <v>3.38</v>
      </c>
      <c r="C1525" s="6">
        <f>TITRES_STAT!D1528</f>
        <v>2.6316000000000002</v>
      </c>
      <c r="D1525" s="6">
        <f>TITRES_STAT!E1528</f>
        <v>1530</v>
      </c>
      <c r="E1525" s="2">
        <f t="shared" si="92"/>
        <v>387482</v>
      </c>
      <c r="F1525" s="6" t="str">
        <f t="shared" si="95"/>
        <v>BULLISH</v>
      </c>
      <c r="G1525" s="6" t="str">
        <f t="shared" si="94"/>
        <v>NEUTRAL</v>
      </c>
      <c r="H1525" s="6" t="str">
        <f t="shared" si="93"/>
        <v>CONFIRMED BULLISH</v>
      </c>
    </row>
    <row r="1526" spans="1:8" ht="13.5" x14ac:dyDescent="0.25">
      <c r="A1526" s="3">
        <f>TITRES_STAT!B1529</f>
        <v>44235</v>
      </c>
      <c r="B1526" s="6">
        <f>TITRES_STAT!C1529</f>
        <v>3.37</v>
      </c>
      <c r="C1526" s="6">
        <f>TITRES_STAT!D1529</f>
        <v>2.6238000000000001</v>
      </c>
      <c r="D1526" s="6">
        <f>TITRES_STAT!E1529</f>
        <v>1500</v>
      </c>
      <c r="E1526" s="2">
        <f t="shared" si="92"/>
        <v>385982</v>
      </c>
      <c r="F1526" s="6" t="str">
        <f t="shared" si="95"/>
        <v>BULLISH</v>
      </c>
      <c r="G1526" s="6" t="str">
        <f t="shared" si="94"/>
        <v>NEUTRAL</v>
      </c>
      <c r="H1526" s="6" t="str">
        <f t="shared" si="93"/>
        <v>CONFIRMED BULLISH</v>
      </c>
    </row>
    <row r="1527" spans="1:8" ht="13.5" x14ac:dyDescent="0.25">
      <c r="A1527" s="3">
        <f>TITRES_STAT!B1530</f>
        <v>44236</v>
      </c>
      <c r="B1527" s="6">
        <f>TITRES_STAT!C1530</f>
        <v>3.37</v>
      </c>
      <c r="C1527" s="6">
        <f>TITRES_STAT!D1530</f>
        <v>2.6238000000000001</v>
      </c>
      <c r="D1527" s="6">
        <f>TITRES_STAT!E1530</f>
        <v>1500</v>
      </c>
      <c r="E1527" s="2">
        <f t="shared" si="92"/>
        <v>385982</v>
      </c>
      <c r="F1527" s="6" t="str">
        <f t="shared" si="95"/>
        <v>BULLISH</v>
      </c>
      <c r="G1527" s="6" t="str">
        <f t="shared" si="94"/>
        <v>NEUTRAL</v>
      </c>
      <c r="H1527" s="6" t="str">
        <f t="shared" si="93"/>
        <v>CONFIRMED BULLISH</v>
      </c>
    </row>
    <row r="1528" spans="1:8" ht="13.5" x14ac:dyDescent="0.25">
      <c r="A1528" s="3">
        <f>TITRES_STAT!B1531</f>
        <v>44237</v>
      </c>
      <c r="B1528" s="6">
        <f>TITRES_STAT!C1531</f>
        <v>3.36</v>
      </c>
      <c r="C1528" s="6">
        <f>TITRES_STAT!D1531</f>
        <v>2.6160000000000001</v>
      </c>
      <c r="D1528" s="6">
        <f>TITRES_STAT!E1531</f>
        <v>1750</v>
      </c>
      <c r="E1528" s="2">
        <f t="shared" si="92"/>
        <v>384232</v>
      </c>
      <c r="F1528" s="6" t="str">
        <f t="shared" si="95"/>
        <v>BEARISH</v>
      </c>
      <c r="G1528" s="6" t="str">
        <f t="shared" si="94"/>
        <v>NEUTRAL</v>
      </c>
      <c r="H1528" s="6" t="str">
        <f t="shared" si="93"/>
        <v>CONFIRMED BEARISH</v>
      </c>
    </row>
    <row r="1529" spans="1:8" ht="13.5" x14ac:dyDescent="0.25">
      <c r="A1529" s="3">
        <f>TITRES_STAT!B1532</f>
        <v>44238</v>
      </c>
      <c r="B1529" s="6">
        <f>TITRES_STAT!C1532</f>
        <v>3.36</v>
      </c>
      <c r="C1529" s="6">
        <f>TITRES_STAT!D1532</f>
        <v>2.6160000000000001</v>
      </c>
      <c r="D1529" s="6">
        <f>TITRES_STAT!E1532</f>
        <v>1750</v>
      </c>
      <c r="E1529" s="2">
        <f t="shared" si="92"/>
        <v>384232</v>
      </c>
      <c r="F1529" s="6" t="str">
        <f t="shared" si="95"/>
        <v>BEARISH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3.36</v>
      </c>
      <c r="C1530" s="6">
        <f>TITRES_STAT!D1533</f>
        <v>2.6160000000000001</v>
      </c>
      <c r="D1530" s="6">
        <f>TITRES_STAT!E1533</f>
        <v>1750</v>
      </c>
      <c r="E1530" s="2">
        <f t="shared" si="92"/>
        <v>384232</v>
      </c>
      <c r="F1530" s="6" t="str">
        <f t="shared" si="95"/>
        <v>BEARISH</v>
      </c>
      <c r="G1530" s="6" t="str">
        <f t="shared" si="94"/>
        <v>NEUTRAL</v>
      </c>
      <c r="H1530" s="6" t="str">
        <f t="shared" si="93"/>
        <v>CONFIRMED BEARISH</v>
      </c>
    </row>
    <row r="1531" spans="1:8" ht="13.5" x14ac:dyDescent="0.25">
      <c r="A1531" s="3">
        <f>TITRES_STAT!B1534</f>
        <v>44242</v>
      </c>
      <c r="B1531" s="6">
        <f>TITRES_STAT!C1534</f>
        <v>3.36</v>
      </c>
      <c r="C1531" s="6">
        <f>TITRES_STAT!D1534</f>
        <v>2.6160000000000001</v>
      </c>
      <c r="D1531" s="6">
        <f>TITRES_STAT!E1534</f>
        <v>2000</v>
      </c>
      <c r="E1531" s="2">
        <f t="shared" si="92"/>
        <v>384232</v>
      </c>
      <c r="F1531" s="6" t="str">
        <f t="shared" si="95"/>
        <v>BEARISH</v>
      </c>
      <c r="G1531" s="6" t="str">
        <f t="shared" si="94"/>
        <v>NEUTRAL</v>
      </c>
      <c r="H1531" s="6" t="str">
        <f t="shared" si="93"/>
        <v>CONFIRMED BEARISH</v>
      </c>
    </row>
    <row r="1532" spans="1:8" ht="13.5" x14ac:dyDescent="0.25">
      <c r="A1532" s="3">
        <f>TITRES_STAT!B1535</f>
        <v>44243</v>
      </c>
      <c r="B1532" s="6">
        <f>TITRES_STAT!C1535</f>
        <v>3.36</v>
      </c>
      <c r="C1532" s="6">
        <f>TITRES_STAT!D1535</f>
        <v>2.6160000000000001</v>
      </c>
      <c r="D1532" s="6">
        <f>TITRES_STAT!E1535</f>
        <v>1750</v>
      </c>
      <c r="E1532" s="2">
        <f t="shared" si="92"/>
        <v>384232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3.36</v>
      </c>
      <c r="C1533" s="6">
        <f>TITRES_STAT!D1536</f>
        <v>2.6160000000000001</v>
      </c>
      <c r="D1533" s="6">
        <f>TITRES_STAT!E1536</f>
        <v>1770</v>
      </c>
      <c r="E1533" s="2">
        <f t="shared" si="92"/>
        <v>384232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44245</v>
      </c>
      <c r="B1534" s="6">
        <f>TITRES_STAT!C1537</f>
        <v>3.36</v>
      </c>
      <c r="C1534" s="6">
        <f>TITRES_STAT!D1537</f>
        <v>2.6160000000000001</v>
      </c>
      <c r="D1534" s="6">
        <f>TITRES_STAT!E1537</f>
        <v>1755</v>
      </c>
      <c r="E1534" s="2">
        <f t="shared" si="92"/>
        <v>384232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44246</v>
      </c>
      <c r="B1535" s="6">
        <f>TITRES_STAT!C1538</f>
        <v>3.36</v>
      </c>
      <c r="C1535" s="6">
        <f>TITRES_STAT!D1538</f>
        <v>2.6160000000000001</v>
      </c>
      <c r="D1535" s="6">
        <f>TITRES_STAT!E1538</f>
        <v>1292</v>
      </c>
      <c r="E1535" s="2">
        <f t="shared" si="92"/>
        <v>384232</v>
      </c>
      <c r="F1535" s="6" t="str">
        <f t="shared" si="95"/>
        <v>NEUTRAL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44249</v>
      </c>
      <c r="B1536" s="6">
        <f>TITRES_STAT!C1539</f>
        <v>3.36</v>
      </c>
      <c r="C1536" s="6">
        <f>TITRES_STAT!D1539</f>
        <v>2.6160000000000001</v>
      </c>
      <c r="D1536" s="6">
        <f>TITRES_STAT!E1539</f>
        <v>25</v>
      </c>
      <c r="E1536" s="2">
        <f t="shared" si="92"/>
        <v>384232</v>
      </c>
      <c r="F1536" s="6" t="str">
        <f t="shared" si="95"/>
        <v>NEUTRAL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44250</v>
      </c>
      <c r="B1537" s="6">
        <f>TITRES_STAT!C1540</f>
        <v>3.36</v>
      </c>
      <c r="C1537" s="6">
        <f>TITRES_STAT!D1540</f>
        <v>2.6160000000000001</v>
      </c>
      <c r="D1537" s="6">
        <f>TITRES_STAT!E1540</f>
        <v>0</v>
      </c>
      <c r="E1537" s="2">
        <f t="shared" si="92"/>
        <v>384232</v>
      </c>
      <c r="F1537" s="6" t="str">
        <f t="shared" si="95"/>
        <v>NEUTRAL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44251</v>
      </c>
      <c r="B1538" s="6">
        <f>TITRES_STAT!C1541</f>
        <v>3.36</v>
      </c>
      <c r="C1538" s="6">
        <f>TITRES_STAT!D1541</f>
        <v>2.6160000000000001</v>
      </c>
      <c r="D1538" s="6">
        <f>TITRES_STAT!E1541</f>
        <v>0</v>
      </c>
      <c r="E1538" s="2">
        <f t="shared" si="92"/>
        <v>384232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44252</v>
      </c>
      <c r="B1539" s="6">
        <f>TITRES_STAT!C1542</f>
        <v>3.36</v>
      </c>
      <c r="C1539" s="6">
        <f>TITRES_STAT!D1542</f>
        <v>2.6160000000000001</v>
      </c>
      <c r="D1539" s="6">
        <f>TITRES_STAT!E1542</f>
        <v>0</v>
      </c>
      <c r="E1539" s="2">
        <f t="shared" si="92"/>
        <v>384232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44253</v>
      </c>
      <c r="B1540" s="6">
        <f>TITRES_STAT!C1543</f>
        <v>3.36</v>
      </c>
      <c r="C1540" s="6">
        <f>TITRES_STAT!D1543</f>
        <v>2.6160000000000001</v>
      </c>
      <c r="D1540" s="6">
        <f>TITRES_STAT!E1543</f>
        <v>0</v>
      </c>
      <c r="E1540" s="2">
        <f t="shared" ref="E1540:E1603" si="96">IF(B1540&gt;B1539, E1539+D1540, IF(B1540&lt;B1539, E1539-D1540, E1539))</f>
        <v>384232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44256</v>
      </c>
      <c r="B1541" s="6">
        <f>TITRES_STAT!C1544</f>
        <v>3.36</v>
      </c>
      <c r="C1541" s="6">
        <f>TITRES_STAT!D1544</f>
        <v>2.6160000000000001</v>
      </c>
      <c r="D1541" s="6">
        <f>TITRES_STAT!E1544</f>
        <v>0</v>
      </c>
      <c r="E1541" s="2">
        <f t="shared" si="96"/>
        <v>384232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44257</v>
      </c>
      <c r="B1542" s="6">
        <f>TITRES_STAT!C1545</f>
        <v>3.36</v>
      </c>
      <c r="C1542" s="6">
        <f>TITRES_STAT!D1545</f>
        <v>2.6160000000000001</v>
      </c>
      <c r="D1542" s="6">
        <f>TITRES_STAT!E1545</f>
        <v>0</v>
      </c>
      <c r="E1542" s="2">
        <f t="shared" si="96"/>
        <v>384232</v>
      </c>
      <c r="F1542" s="6" t="str">
        <f t="shared" si="95"/>
        <v>NEUTRAL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44258</v>
      </c>
      <c r="B1543" s="6">
        <f>TITRES_STAT!C1546</f>
        <v>3.36</v>
      </c>
      <c r="C1543" s="6">
        <f>TITRES_STAT!D1546</f>
        <v>2.6160000000000001</v>
      </c>
      <c r="D1543" s="6">
        <f>TITRES_STAT!E1546</f>
        <v>0</v>
      </c>
      <c r="E1543" s="2">
        <f t="shared" si="96"/>
        <v>384232</v>
      </c>
      <c r="F1543" s="6" t="str">
        <f t="shared" si="95"/>
        <v>NEUTRAL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NEUTRAL</v>
      </c>
    </row>
    <row r="1544" spans="1:8" ht="13.5" x14ac:dyDescent="0.25">
      <c r="A1544" s="3">
        <f>TITRES_STAT!B1547</f>
        <v>44259</v>
      </c>
      <c r="B1544" s="6">
        <f>TITRES_STAT!C1547</f>
        <v>3.36</v>
      </c>
      <c r="C1544" s="6">
        <f>TITRES_STAT!D1547</f>
        <v>2.6160000000000001</v>
      </c>
      <c r="D1544" s="6">
        <f>TITRES_STAT!E1547</f>
        <v>0</v>
      </c>
      <c r="E1544" s="2">
        <f t="shared" si="96"/>
        <v>384232</v>
      </c>
      <c r="F1544" s="6" t="str">
        <f t="shared" ref="F1544:F1607" si="99">IF(E1544&gt;E1539,"BULLISH",IF(E1544&lt;E1539,"BEARISH","NEUTRAL"))</f>
        <v>NEUTRAL</v>
      </c>
      <c r="G1544" s="6" t="str">
        <f t="shared" si="98"/>
        <v>NEUTRAL</v>
      </c>
      <c r="H1544" s="6" t="str">
        <f t="shared" si="97"/>
        <v>NEUTRAL</v>
      </c>
    </row>
    <row r="1545" spans="1:8" ht="13.5" x14ac:dyDescent="0.25">
      <c r="A1545" s="3">
        <f>TITRES_STAT!B1548</f>
        <v>44260</v>
      </c>
      <c r="B1545" s="6">
        <f>TITRES_STAT!C1548</f>
        <v>3.34</v>
      </c>
      <c r="C1545" s="6">
        <f>TITRES_STAT!D1548</f>
        <v>2.6004999999999998</v>
      </c>
      <c r="D1545" s="6">
        <f>TITRES_STAT!E1548</f>
        <v>2758</v>
      </c>
      <c r="E1545" s="2">
        <f t="shared" si="96"/>
        <v>381474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44263</v>
      </c>
      <c r="B1546" s="6">
        <f>TITRES_STAT!C1549</f>
        <v>3.34</v>
      </c>
      <c r="C1546" s="6">
        <f>TITRES_STAT!D1549</f>
        <v>2.6004999999999998</v>
      </c>
      <c r="D1546" s="6">
        <f>TITRES_STAT!E1549</f>
        <v>0</v>
      </c>
      <c r="E1546" s="2">
        <f t="shared" si="96"/>
        <v>381474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3.33</v>
      </c>
      <c r="C1547" s="6">
        <f>TITRES_STAT!D1550</f>
        <v>2.5926999999999998</v>
      </c>
      <c r="D1547" s="6">
        <f>TITRES_STAT!E1550</f>
        <v>500</v>
      </c>
      <c r="E1547" s="2">
        <f t="shared" si="96"/>
        <v>380974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CONFIRMED BEARISH</v>
      </c>
    </row>
    <row r="1548" spans="1:8" ht="13.5" x14ac:dyDescent="0.25">
      <c r="A1548" s="3">
        <f>TITRES_STAT!B1551</f>
        <v>44265</v>
      </c>
      <c r="B1548" s="6">
        <f>TITRES_STAT!C1551</f>
        <v>3.33</v>
      </c>
      <c r="C1548" s="6">
        <f>TITRES_STAT!D1551</f>
        <v>2.5926999999999998</v>
      </c>
      <c r="D1548" s="6">
        <f>TITRES_STAT!E1551</f>
        <v>0</v>
      </c>
      <c r="E1548" s="2">
        <f t="shared" si="96"/>
        <v>380974</v>
      </c>
      <c r="F1548" s="6" t="str">
        <f t="shared" si="99"/>
        <v>BEARISH</v>
      </c>
      <c r="G1548" s="6" t="str">
        <f t="shared" si="98"/>
        <v>NEUTRAL</v>
      </c>
      <c r="H1548" s="6" t="str">
        <f t="shared" si="97"/>
        <v>CONFIRMED BEARISH</v>
      </c>
    </row>
    <row r="1549" spans="1:8" ht="13.5" x14ac:dyDescent="0.25">
      <c r="A1549" s="3">
        <f>TITRES_STAT!B1552</f>
        <v>44266</v>
      </c>
      <c r="B1549" s="6">
        <f>TITRES_STAT!C1552</f>
        <v>3.33</v>
      </c>
      <c r="C1549" s="6">
        <f>TITRES_STAT!D1552</f>
        <v>2.5926999999999998</v>
      </c>
      <c r="D1549" s="6">
        <f>TITRES_STAT!E1552</f>
        <v>40</v>
      </c>
      <c r="E1549" s="2">
        <f t="shared" si="96"/>
        <v>380974</v>
      </c>
      <c r="F1549" s="6" t="str">
        <f t="shared" si="99"/>
        <v>BEARISH</v>
      </c>
      <c r="G1549" s="6" t="str">
        <f t="shared" si="98"/>
        <v>NEUTRAL</v>
      </c>
      <c r="H1549" s="6" t="str">
        <f t="shared" si="97"/>
        <v>CONFIRMED BEARISH</v>
      </c>
    </row>
    <row r="1550" spans="1:8" ht="13.5" x14ac:dyDescent="0.25">
      <c r="A1550" s="3">
        <f>TITRES_STAT!B1553</f>
        <v>44267</v>
      </c>
      <c r="B1550" s="6">
        <f>TITRES_STAT!C1553</f>
        <v>3.33</v>
      </c>
      <c r="C1550" s="6">
        <f>TITRES_STAT!D1553</f>
        <v>2.5926999999999998</v>
      </c>
      <c r="D1550" s="6">
        <f>TITRES_STAT!E1553</f>
        <v>0</v>
      </c>
      <c r="E1550" s="2">
        <f t="shared" si="96"/>
        <v>380974</v>
      </c>
      <c r="F1550" s="6" t="str">
        <f t="shared" si="99"/>
        <v>BEARISH</v>
      </c>
      <c r="G1550" s="6" t="str">
        <f t="shared" si="98"/>
        <v>NEUTRAL</v>
      </c>
      <c r="H1550" s="6" t="str">
        <f t="shared" si="97"/>
        <v>CONFIRMED BEARISH</v>
      </c>
    </row>
    <row r="1551" spans="1:8" ht="13.5" x14ac:dyDescent="0.25">
      <c r="A1551" s="3">
        <f>TITRES_STAT!B1554</f>
        <v>44270</v>
      </c>
      <c r="B1551" s="6">
        <f>TITRES_STAT!C1554</f>
        <v>3.33</v>
      </c>
      <c r="C1551" s="6">
        <f>TITRES_STAT!D1554</f>
        <v>2.5926999999999998</v>
      </c>
      <c r="D1551" s="6">
        <f>TITRES_STAT!E1554</f>
        <v>0</v>
      </c>
      <c r="E1551" s="2">
        <f t="shared" si="96"/>
        <v>380974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CONFIRMED BEARISH</v>
      </c>
    </row>
    <row r="1552" spans="1:8" ht="13.5" x14ac:dyDescent="0.25">
      <c r="A1552" s="3">
        <f>TITRES_STAT!B1555</f>
        <v>44271</v>
      </c>
      <c r="B1552" s="6">
        <f>TITRES_STAT!C1555</f>
        <v>3.33</v>
      </c>
      <c r="C1552" s="6">
        <f>TITRES_STAT!D1555</f>
        <v>2.5926999999999998</v>
      </c>
      <c r="D1552" s="6">
        <f>TITRES_STAT!E1555</f>
        <v>0</v>
      </c>
      <c r="E1552" s="2">
        <f t="shared" si="96"/>
        <v>380974</v>
      </c>
      <c r="F1552" s="6" t="str">
        <f t="shared" si="99"/>
        <v>NEUTRAL</v>
      </c>
      <c r="G1552" s="6" t="str">
        <f t="shared" si="98"/>
        <v>NEUTRAL</v>
      </c>
      <c r="H1552" s="6" t="str">
        <f t="shared" si="97"/>
        <v>NEUTRAL</v>
      </c>
    </row>
    <row r="1553" spans="1:8" ht="13.5" x14ac:dyDescent="0.25">
      <c r="A1553" s="3">
        <f>TITRES_STAT!B1556</f>
        <v>44272</v>
      </c>
      <c r="B1553" s="6">
        <f>TITRES_STAT!C1556</f>
        <v>3.33</v>
      </c>
      <c r="C1553" s="6">
        <f>TITRES_STAT!D1556</f>
        <v>2.5926999999999998</v>
      </c>
      <c r="D1553" s="6">
        <f>TITRES_STAT!E1556</f>
        <v>0</v>
      </c>
      <c r="E1553" s="2">
        <f t="shared" si="96"/>
        <v>380974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44273</v>
      </c>
      <c r="B1554" s="6">
        <f>TITRES_STAT!C1557</f>
        <v>3.33</v>
      </c>
      <c r="C1554" s="6">
        <f>TITRES_STAT!D1557</f>
        <v>2.5926999999999998</v>
      </c>
      <c r="D1554" s="6">
        <f>TITRES_STAT!E1557</f>
        <v>0</v>
      </c>
      <c r="E1554" s="2">
        <f t="shared" si="96"/>
        <v>380974</v>
      </c>
      <c r="F1554" s="6" t="str">
        <f t="shared" si="99"/>
        <v>NEUTRAL</v>
      </c>
      <c r="G1554" s="6" t="str">
        <f t="shared" si="98"/>
        <v>NEUTRAL</v>
      </c>
      <c r="H1554" s="6" t="str">
        <f t="shared" si="97"/>
        <v>NEUTRAL</v>
      </c>
    </row>
    <row r="1555" spans="1:8" ht="13.5" x14ac:dyDescent="0.25">
      <c r="A1555" s="3">
        <f>TITRES_STAT!B1558</f>
        <v>44274</v>
      </c>
      <c r="B1555" s="6">
        <f>TITRES_STAT!C1558</f>
        <v>3.33</v>
      </c>
      <c r="C1555" s="6">
        <f>TITRES_STAT!D1558</f>
        <v>2.5926999999999998</v>
      </c>
      <c r="D1555" s="6">
        <f>TITRES_STAT!E1558</f>
        <v>0</v>
      </c>
      <c r="E1555" s="2">
        <f t="shared" si="96"/>
        <v>380974</v>
      </c>
      <c r="F1555" s="6" t="str">
        <f t="shared" si="99"/>
        <v>NEUTRAL</v>
      </c>
      <c r="G1555" s="6" t="str">
        <f t="shared" si="98"/>
        <v>NEUTRAL</v>
      </c>
      <c r="H1555" s="6" t="str">
        <f t="shared" si="97"/>
        <v>NEUTRAL</v>
      </c>
    </row>
    <row r="1556" spans="1:8" ht="13.5" x14ac:dyDescent="0.25">
      <c r="A1556" s="3">
        <f>TITRES_STAT!B1559</f>
        <v>44277</v>
      </c>
      <c r="B1556" s="6">
        <f>TITRES_STAT!C1559</f>
        <v>3.33</v>
      </c>
      <c r="C1556" s="6">
        <f>TITRES_STAT!D1559</f>
        <v>2.5926999999999998</v>
      </c>
      <c r="D1556" s="6">
        <f>TITRES_STAT!E1559</f>
        <v>0</v>
      </c>
      <c r="E1556" s="2">
        <f t="shared" si="96"/>
        <v>380974</v>
      </c>
      <c r="F1556" s="6" t="str">
        <f t="shared" si="99"/>
        <v>NEUTRAL</v>
      </c>
      <c r="G1556" s="6" t="str">
        <f t="shared" si="98"/>
        <v>NEUTRAL</v>
      </c>
      <c r="H1556" s="6" t="str">
        <f t="shared" si="97"/>
        <v>NEUTRAL</v>
      </c>
    </row>
    <row r="1557" spans="1:8" ht="13.5" x14ac:dyDescent="0.25">
      <c r="A1557" s="3">
        <f>TITRES_STAT!B1560</f>
        <v>44278</v>
      </c>
      <c r="B1557" s="6">
        <f>TITRES_STAT!C1560</f>
        <v>3.33</v>
      </c>
      <c r="C1557" s="6">
        <f>TITRES_STAT!D1560</f>
        <v>2.5926999999999998</v>
      </c>
      <c r="D1557" s="6">
        <f>TITRES_STAT!E1560</f>
        <v>0</v>
      </c>
      <c r="E1557" s="2">
        <f t="shared" si="96"/>
        <v>380974</v>
      </c>
      <c r="F1557" s="6" t="str">
        <f t="shared" si="99"/>
        <v>NEUTRAL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44279</v>
      </c>
      <c r="B1558" s="6">
        <f>TITRES_STAT!C1561</f>
        <v>3.33</v>
      </c>
      <c r="C1558" s="6">
        <f>TITRES_STAT!D1561</f>
        <v>2.5926999999999998</v>
      </c>
      <c r="D1558" s="6">
        <f>TITRES_STAT!E1561</f>
        <v>0</v>
      </c>
      <c r="E1558" s="2">
        <f t="shared" si="96"/>
        <v>380974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3.33</v>
      </c>
      <c r="C1559" s="6">
        <f>TITRES_STAT!D1562</f>
        <v>2.5926999999999998</v>
      </c>
      <c r="D1559" s="6">
        <f>TITRES_STAT!E1562</f>
        <v>0</v>
      </c>
      <c r="E1559" s="2">
        <f t="shared" si="96"/>
        <v>380974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3.33</v>
      </c>
      <c r="C1560" s="6">
        <f>TITRES_STAT!D1563</f>
        <v>2.5926999999999998</v>
      </c>
      <c r="D1560" s="6">
        <f>TITRES_STAT!E1563</f>
        <v>0</v>
      </c>
      <c r="E1560" s="2">
        <f t="shared" si="96"/>
        <v>380974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44284</v>
      </c>
      <c r="B1561" s="6">
        <f>TITRES_STAT!C1564</f>
        <v>3.33</v>
      </c>
      <c r="C1561" s="6">
        <f>TITRES_STAT!D1564</f>
        <v>2.5926999999999998</v>
      </c>
      <c r="D1561" s="6">
        <f>TITRES_STAT!E1564</f>
        <v>0</v>
      </c>
      <c r="E1561" s="2">
        <f t="shared" si="96"/>
        <v>380974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3.33</v>
      </c>
      <c r="C1562" s="6">
        <f>TITRES_STAT!D1565</f>
        <v>2.5926999999999998</v>
      </c>
      <c r="D1562" s="6">
        <f>TITRES_STAT!E1565</f>
        <v>0</v>
      </c>
      <c r="E1562" s="2">
        <f t="shared" si="96"/>
        <v>380974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3.29</v>
      </c>
      <c r="C1563" s="6">
        <f>TITRES_STAT!D1566</f>
        <v>2.5615000000000001</v>
      </c>
      <c r="D1563" s="6">
        <f>TITRES_STAT!E1566</f>
        <v>1609</v>
      </c>
      <c r="E1563" s="2">
        <f t="shared" si="96"/>
        <v>379365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CONFIRMED BEARISH</v>
      </c>
    </row>
    <row r="1564" spans="1:8" ht="13.5" x14ac:dyDescent="0.25">
      <c r="A1564" s="3">
        <f>TITRES_STAT!B1567</f>
        <v>44287</v>
      </c>
      <c r="B1564" s="6">
        <f>TITRES_STAT!C1567</f>
        <v>3.2</v>
      </c>
      <c r="C1564" s="6">
        <f>TITRES_STAT!D1567</f>
        <v>2.4914999999999998</v>
      </c>
      <c r="D1564" s="6">
        <f>TITRES_STAT!E1567</f>
        <v>32</v>
      </c>
      <c r="E1564" s="2">
        <f t="shared" si="96"/>
        <v>379333</v>
      </c>
      <c r="F1564" s="6" t="str">
        <f t="shared" si="99"/>
        <v>BEARISH</v>
      </c>
      <c r="G1564" s="6" t="str">
        <f t="shared" si="98"/>
        <v>NEUTRAL</v>
      </c>
      <c r="H1564" s="6" t="str">
        <f t="shared" si="97"/>
        <v>CONFIRMED BEARISH</v>
      </c>
    </row>
    <row r="1565" spans="1:8" ht="13.5" x14ac:dyDescent="0.25">
      <c r="A1565" s="3">
        <f>TITRES_STAT!B1568</f>
        <v>44288</v>
      </c>
      <c r="B1565" s="6">
        <f>TITRES_STAT!C1568</f>
        <v>3.2</v>
      </c>
      <c r="C1565" s="6">
        <f>TITRES_STAT!D1568</f>
        <v>2.4914999999999998</v>
      </c>
      <c r="D1565" s="6">
        <f>TITRES_STAT!E1568</f>
        <v>0</v>
      </c>
      <c r="E1565" s="2">
        <f t="shared" si="96"/>
        <v>379333</v>
      </c>
      <c r="F1565" s="6" t="str">
        <f t="shared" si="99"/>
        <v>BEARISH</v>
      </c>
      <c r="G1565" s="6" t="str">
        <f t="shared" si="98"/>
        <v>NEUTRAL</v>
      </c>
      <c r="H1565" s="6" t="str">
        <f t="shared" si="97"/>
        <v>CONFIRMED BEARISH</v>
      </c>
    </row>
    <row r="1566" spans="1:8" ht="13.5" x14ac:dyDescent="0.25">
      <c r="A1566" s="3">
        <f>TITRES_STAT!B1569</f>
        <v>44291</v>
      </c>
      <c r="B1566" s="6">
        <f>TITRES_STAT!C1569</f>
        <v>3.2</v>
      </c>
      <c r="C1566" s="6">
        <f>TITRES_STAT!D1569</f>
        <v>2.4914999999999998</v>
      </c>
      <c r="D1566" s="6">
        <f>TITRES_STAT!E1569</f>
        <v>0</v>
      </c>
      <c r="E1566" s="2">
        <f t="shared" si="96"/>
        <v>379333</v>
      </c>
      <c r="F1566" s="6" t="str">
        <f t="shared" si="99"/>
        <v>BEARISH</v>
      </c>
      <c r="G1566" s="6" t="str">
        <f t="shared" si="98"/>
        <v>NEUTRAL</v>
      </c>
      <c r="H1566" s="6" t="str">
        <f t="shared" si="97"/>
        <v>CONFIRMED BEARISH</v>
      </c>
    </row>
    <row r="1567" spans="1:8" ht="13.5" x14ac:dyDescent="0.25">
      <c r="A1567" s="3">
        <f>TITRES_STAT!B1570</f>
        <v>44292</v>
      </c>
      <c r="B1567" s="6">
        <f>TITRES_STAT!C1570</f>
        <v>3.2</v>
      </c>
      <c r="C1567" s="6">
        <f>TITRES_STAT!D1570</f>
        <v>2.4914999999999998</v>
      </c>
      <c r="D1567" s="6">
        <f>TITRES_STAT!E1570</f>
        <v>0</v>
      </c>
      <c r="E1567" s="2">
        <f t="shared" si="96"/>
        <v>379333</v>
      </c>
      <c r="F1567" s="6" t="str">
        <f t="shared" si="99"/>
        <v>BEARISH</v>
      </c>
      <c r="G1567" s="6" t="str">
        <f t="shared" si="98"/>
        <v>NEUTRAL</v>
      </c>
      <c r="H1567" s="6" t="str">
        <f t="shared" si="97"/>
        <v>CONFIRMED BEARISH</v>
      </c>
    </row>
    <row r="1568" spans="1:8" ht="13.5" x14ac:dyDescent="0.25">
      <c r="A1568" s="3">
        <f>TITRES_STAT!B1571</f>
        <v>44293</v>
      </c>
      <c r="B1568" s="6">
        <f>TITRES_STAT!C1571</f>
        <v>3.2</v>
      </c>
      <c r="C1568" s="6">
        <f>TITRES_STAT!D1571</f>
        <v>2.4914999999999998</v>
      </c>
      <c r="D1568" s="6">
        <f>TITRES_STAT!E1571</f>
        <v>0</v>
      </c>
      <c r="E1568" s="2">
        <f t="shared" si="96"/>
        <v>379333</v>
      </c>
      <c r="F1568" s="6" t="str">
        <f t="shared" si="99"/>
        <v>BEARISH</v>
      </c>
      <c r="G1568" s="6" t="str">
        <f t="shared" si="98"/>
        <v>NEUTRAL</v>
      </c>
      <c r="H1568" s="6" t="str">
        <f t="shared" si="97"/>
        <v>CONFIRMED BEARISH</v>
      </c>
    </row>
    <row r="1569" spans="1:8" ht="13.5" x14ac:dyDescent="0.25">
      <c r="A1569" s="3">
        <f>TITRES_STAT!B1572</f>
        <v>44294</v>
      </c>
      <c r="B1569" s="6">
        <f>TITRES_STAT!C1572</f>
        <v>3.19</v>
      </c>
      <c r="C1569" s="6">
        <f>TITRES_STAT!D1572</f>
        <v>2.4836999999999998</v>
      </c>
      <c r="D1569" s="6">
        <f>TITRES_STAT!E1572</f>
        <v>965</v>
      </c>
      <c r="E1569" s="2">
        <f t="shared" si="96"/>
        <v>378368</v>
      </c>
      <c r="F1569" s="6" t="str">
        <f t="shared" si="99"/>
        <v>BEARISH</v>
      </c>
      <c r="G1569" s="6" t="str">
        <f t="shared" si="98"/>
        <v>NEUTRAL</v>
      </c>
      <c r="H1569" s="6" t="str">
        <f t="shared" si="97"/>
        <v>CONFIRMED BEARISH</v>
      </c>
    </row>
    <row r="1570" spans="1:8" ht="13.5" x14ac:dyDescent="0.25">
      <c r="A1570" s="3">
        <f>TITRES_STAT!B1573</f>
        <v>44298</v>
      </c>
      <c r="B1570" s="6">
        <f>TITRES_STAT!C1573</f>
        <v>3.18</v>
      </c>
      <c r="C1570" s="6">
        <f>TITRES_STAT!D1573</f>
        <v>2.4759000000000002</v>
      </c>
      <c r="D1570" s="6">
        <f>TITRES_STAT!E1573</f>
        <v>10</v>
      </c>
      <c r="E1570" s="2">
        <f t="shared" si="96"/>
        <v>378358</v>
      </c>
      <c r="F1570" s="6" t="str">
        <f t="shared" si="99"/>
        <v>BEARISH</v>
      </c>
      <c r="G1570" s="6" t="str">
        <f t="shared" si="98"/>
        <v>NEUTRAL</v>
      </c>
      <c r="H1570" s="6" t="str">
        <f t="shared" si="97"/>
        <v>CONFIRMED BEARISH</v>
      </c>
    </row>
    <row r="1571" spans="1:8" ht="13.5" x14ac:dyDescent="0.25">
      <c r="A1571" s="3">
        <f>TITRES_STAT!B1574</f>
        <v>44299</v>
      </c>
      <c r="B1571" s="6">
        <f>TITRES_STAT!C1574</f>
        <v>3.18</v>
      </c>
      <c r="C1571" s="6">
        <f>TITRES_STAT!D1574</f>
        <v>2.4759000000000002</v>
      </c>
      <c r="D1571" s="6">
        <f>TITRES_STAT!E1574</f>
        <v>0</v>
      </c>
      <c r="E1571" s="2">
        <f t="shared" si="96"/>
        <v>378358</v>
      </c>
      <c r="F1571" s="6" t="str">
        <f t="shared" si="99"/>
        <v>BEARISH</v>
      </c>
      <c r="G1571" s="6" t="str">
        <f t="shared" si="98"/>
        <v>NEUTRAL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3.18</v>
      </c>
      <c r="C1572" s="6">
        <f>TITRES_STAT!D1575</f>
        <v>2.4759000000000002</v>
      </c>
      <c r="D1572" s="6">
        <f>TITRES_STAT!E1575</f>
        <v>0</v>
      </c>
      <c r="E1572" s="2">
        <f t="shared" si="96"/>
        <v>378358</v>
      </c>
      <c r="F1572" s="6" t="str">
        <f t="shared" si="99"/>
        <v>BEARISH</v>
      </c>
      <c r="G1572" s="6" t="str">
        <f t="shared" si="98"/>
        <v>NEUTRAL</v>
      </c>
      <c r="H1572" s="6" t="str">
        <f t="shared" si="97"/>
        <v>CONFIRMED BEARISH</v>
      </c>
    </row>
    <row r="1573" spans="1:8" ht="13.5" x14ac:dyDescent="0.25">
      <c r="A1573" s="3">
        <f>TITRES_STAT!B1576</f>
        <v>44301</v>
      </c>
      <c r="B1573" s="6">
        <f>TITRES_STAT!C1576</f>
        <v>3.18</v>
      </c>
      <c r="C1573" s="6">
        <f>TITRES_STAT!D1576</f>
        <v>2.4759000000000002</v>
      </c>
      <c r="D1573" s="6">
        <f>TITRES_STAT!E1576</f>
        <v>0</v>
      </c>
      <c r="E1573" s="2">
        <f t="shared" si="96"/>
        <v>378358</v>
      </c>
      <c r="F1573" s="6" t="str">
        <f t="shared" si="99"/>
        <v>BEARISH</v>
      </c>
      <c r="G1573" s="6" t="str">
        <f t="shared" si="98"/>
        <v>NEUTRAL</v>
      </c>
      <c r="H1573" s="6" t="str">
        <f t="shared" si="97"/>
        <v>CONFIRMED BEARISH</v>
      </c>
    </row>
    <row r="1574" spans="1:8" ht="13.5" x14ac:dyDescent="0.25">
      <c r="A1574" s="3">
        <f>TITRES_STAT!B1577</f>
        <v>44302</v>
      </c>
      <c r="B1574" s="6">
        <f>TITRES_STAT!C1577</f>
        <v>3.18</v>
      </c>
      <c r="C1574" s="6">
        <f>TITRES_STAT!D1577</f>
        <v>2.4759000000000002</v>
      </c>
      <c r="D1574" s="6">
        <f>TITRES_STAT!E1577</f>
        <v>34</v>
      </c>
      <c r="E1574" s="2">
        <f t="shared" si="96"/>
        <v>378358</v>
      </c>
      <c r="F1574" s="6" t="str">
        <f t="shared" si="99"/>
        <v>BEARISH</v>
      </c>
      <c r="G1574" s="6" t="str">
        <f t="shared" si="98"/>
        <v>NEUTRAL</v>
      </c>
      <c r="H1574" s="6" t="str">
        <f t="shared" si="97"/>
        <v>CONFIRMED BEARISH</v>
      </c>
    </row>
    <row r="1575" spans="1:8" ht="13.5" x14ac:dyDescent="0.25">
      <c r="A1575" s="3">
        <f>TITRES_STAT!B1578</f>
        <v>44305</v>
      </c>
      <c r="B1575" s="6">
        <f>TITRES_STAT!C1578</f>
        <v>3.18</v>
      </c>
      <c r="C1575" s="6">
        <f>TITRES_STAT!D1578</f>
        <v>2.4759000000000002</v>
      </c>
      <c r="D1575" s="6">
        <f>TITRES_STAT!E1578</f>
        <v>0</v>
      </c>
      <c r="E1575" s="2">
        <f t="shared" si="96"/>
        <v>378358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44306</v>
      </c>
      <c r="B1576" s="6">
        <f>TITRES_STAT!C1579</f>
        <v>3.18</v>
      </c>
      <c r="C1576" s="6">
        <f>TITRES_STAT!D1579</f>
        <v>2.4759000000000002</v>
      </c>
      <c r="D1576" s="6">
        <f>TITRES_STAT!E1579</f>
        <v>0</v>
      </c>
      <c r="E1576" s="2">
        <f t="shared" si="96"/>
        <v>378358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44307</v>
      </c>
      <c r="B1577" s="6">
        <f>TITRES_STAT!C1580</f>
        <v>3.2</v>
      </c>
      <c r="C1577" s="6">
        <f>TITRES_STAT!D1580</f>
        <v>2.4914999999999998</v>
      </c>
      <c r="D1577" s="6">
        <f>TITRES_STAT!E1580</f>
        <v>1715</v>
      </c>
      <c r="E1577" s="2">
        <f t="shared" si="96"/>
        <v>380073</v>
      </c>
      <c r="F1577" s="6" t="str">
        <f t="shared" si="99"/>
        <v>BULLISH</v>
      </c>
      <c r="G1577" s="6" t="str">
        <f t="shared" si="98"/>
        <v>NEUTRAL</v>
      </c>
      <c r="H1577" s="6" t="str">
        <f t="shared" si="97"/>
        <v>CONFIRMED BULLISH</v>
      </c>
    </row>
    <row r="1578" spans="1:8" ht="13.5" x14ac:dyDescent="0.25">
      <c r="A1578" s="3">
        <f>TITRES_STAT!B1581</f>
        <v>44308</v>
      </c>
      <c r="B1578" s="6">
        <f>TITRES_STAT!C1581</f>
        <v>3.2</v>
      </c>
      <c r="C1578" s="6">
        <f>TITRES_STAT!D1581</f>
        <v>2.4914999999999998</v>
      </c>
      <c r="D1578" s="6">
        <f>TITRES_STAT!E1581</f>
        <v>0</v>
      </c>
      <c r="E1578" s="2">
        <f t="shared" si="96"/>
        <v>380073</v>
      </c>
      <c r="F1578" s="6" t="str">
        <f t="shared" si="99"/>
        <v>BULLISH</v>
      </c>
      <c r="G1578" s="6" t="str">
        <f t="shared" si="98"/>
        <v>NEUTRAL</v>
      </c>
      <c r="H1578" s="6" t="str">
        <f t="shared" si="97"/>
        <v>CONFIRMED BULLISH</v>
      </c>
    </row>
    <row r="1579" spans="1:8" ht="13.5" x14ac:dyDescent="0.25">
      <c r="A1579" s="3">
        <f>TITRES_STAT!B1582</f>
        <v>44309</v>
      </c>
      <c r="B1579" s="6">
        <f>TITRES_STAT!C1582</f>
        <v>3.2</v>
      </c>
      <c r="C1579" s="6">
        <f>TITRES_STAT!D1582</f>
        <v>2.4914999999999998</v>
      </c>
      <c r="D1579" s="6">
        <f>TITRES_STAT!E1582</f>
        <v>0</v>
      </c>
      <c r="E1579" s="2">
        <f t="shared" si="96"/>
        <v>380073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3.19</v>
      </c>
      <c r="C1580" s="6">
        <f>TITRES_STAT!D1583</f>
        <v>2.4836999999999998</v>
      </c>
      <c r="D1580" s="6">
        <f>TITRES_STAT!E1583</f>
        <v>3</v>
      </c>
      <c r="E1580" s="2">
        <f t="shared" si="96"/>
        <v>380070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CONFIRMED BULLISH</v>
      </c>
    </row>
    <row r="1581" spans="1:8" ht="13.5" x14ac:dyDescent="0.25">
      <c r="A1581" s="3">
        <f>TITRES_STAT!B1584</f>
        <v>44313</v>
      </c>
      <c r="B1581" s="6">
        <f>TITRES_STAT!C1584</f>
        <v>3.2</v>
      </c>
      <c r="C1581" s="6">
        <f>TITRES_STAT!D1584</f>
        <v>2.4914999999999998</v>
      </c>
      <c r="D1581" s="6">
        <f>TITRES_STAT!E1584</f>
        <v>10477</v>
      </c>
      <c r="E1581" s="2">
        <f t="shared" si="96"/>
        <v>390547</v>
      </c>
      <c r="F1581" s="6" t="str">
        <f t="shared" si="99"/>
        <v>BULLISH</v>
      </c>
      <c r="G1581" s="6" t="str">
        <f t="shared" si="98"/>
        <v>STRONG</v>
      </c>
      <c r="H1581" s="6" t="str">
        <f t="shared" si="97"/>
        <v>CONFIRMED BULLISH</v>
      </c>
    </row>
    <row r="1582" spans="1:8" ht="13.5" x14ac:dyDescent="0.25">
      <c r="A1582" s="3">
        <f>TITRES_STAT!B1585</f>
        <v>44314</v>
      </c>
      <c r="B1582" s="6">
        <f>TITRES_STAT!C1585</f>
        <v>3.2</v>
      </c>
      <c r="C1582" s="6">
        <f>TITRES_STAT!D1585</f>
        <v>2.4914999999999998</v>
      </c>
      <c r="D1582" s="6">
        <f>TITRES_STAT!E1585</f>
        <v>0</v>
      </c>
      <c r="E1582" s="2">
        <f t="shared" si="96"/>
        <v>390547</v>
      </c>
      <c r="F1582" s="6" t="str">
        <f t="shared" si="99"/>
        <v>BULLISH</v>
      </c>
      <c r="G1582" s="6" t="str">
        <f t="shared" si="98"/>
        <v>STRONG</v>
      </c>
      <c r="H1582" s="6" t="str">
        <f t="shared" si="97"/>
        <v>NEUTRAL</v>
      </c>
    </row>
    <row r="1583" spans="1:8" ht="13.5" x14ac:dyDescent="0.25">
      <c r="A1583" s="3">
        <f>TITRES_STAT!B1586</f>
        <v>44315</v>
      </c>
      <c r="B1583" s="6">
        <f>TITRES_STAT!C1586</f>
        <v>3.2</v>
      </c>
      <c r="C1583" s="6">
        <f>TITRES_STAT!D1586</f>
        <v>2.4914999999999998</v>
      </c>
      <c r="D1583" s="6">
        <f>TITRES_STAT!E1586</f>
        <v>0</v>
      </c>
      <c r="E1583" s="2">
        <f t="shared" si="96"/>
        <v>390547</v>
      </c>
      <c r="F1583" s="6" t="str">
        <f t="shared" si="99"/>
        <v>BULLISH</v>
      </c>
      <c r="G1583" s="6" t="str">
        <f t="shared" si="98"/>
        <v>STRONG</v>
      </c>
      <c r="H1583" s="6" t="str">
        <f t="shared" si="97"/>
        <v>NEUTRAL</v>
      </c>
    </row>
    <row r="1584" spans="1:8" ht="13.5" x14ac:dyDescent="0.25">
      <c r="A1584" s="3">
        <f>TITRES_STAT!B1587</f>
        <v>44316</v>
      </c>
      <c r="B1584" s="6">
        <f>TITRES_STAT!C1587</f>
        <v>3.2</v>
      </c>
      <c r="C1584" s="6">
        <f>TITRES_STAT!D1587</f>
        <v>2.4914999999999998</v>
      </c>
      <c r="D1584" s="6">
        <f>TITRES_STAT!E1587</f>
        <v>0</v>
      </c>
      <c r="E1584" s="2">
        <f t="shared" si="96"/>
        <v>390547</v>
      </c>
      <c r="F1584" s="6" t="str">
        <f t="shared" si="99"/>
        <v>BULLISH</v>
      </c>
      <c r="G1584" s="6" t="str">
        <f t="shared" si="98"/>
        <v>STRONG</v>
      </c>
      <c r="H1584" s="6" t="str">
        <f t="shared" si="97"/>
        <v>NEUTRAL</v>
      </c>
    </row>
    <row r="1585" spans="1:8" ht="13.5" x14ac:dyDescent="0.25">
      <c r="A1585" s="3">
        <f>TITRES_STAT!B1588</f>
        <v>44319</v>
      </c>
      <c r="B1585" s="6">
        <f>TITRES_STAT!C1588</f>
        <v>3.2</v>
      </c>
      <c r="C1585" s="6">
        <f>TITRES_STAT!D1588</f>
        <v>2.4914999999999998</v>
      </c>
      <c r="D1585" s="6">
        <f>TITRES_STAT!E1588</f>
        <v>0</v>
      </c>
      <c r="E1585" s="2">
        <f t="shared" si="96"/>
        <v>390547</v>
      </c>
      <c r="F1585" s="6" t="str">
        <f t="shared" si="99"/>
        <v>BULLISH</v>
      </c>
      <c r="G1585" s="6" t="str">
        <f t="shared" si="98"/>
        <v>STRONG</v>
      </c>
      <c r="H1585" s="6" t="str">
        <f t="shared" si="97"/>
        <v>CONFIRMED BULLISH</v>
      </c>
    </row>
    <row r="1586" spans="1:8" ht="13.5" x14ac:dyDescent="0.25">
      <c r="A1586" s="3">
        <f>TITRES_STAT!B1589</f>
        <v>44320</v>
      </c>
      <c r="B1586" s="6">
        <f>TITRES_STAT!C1589</f>
        <v>3.2</v>
      </c>
      <c r="C1586" s="6">
        <f>TITRES_STAT!D1589</f>
        <v>2.4914999999999998</v>
      </c>
      <c r="D1586" s="6">
        <f>TITRES_STAT!E1589</f>
        <v>0</v>
      </c>
      <c r="E1586" s="2">
        <f t="shared" si="96"/>
        <v>390547</v>
      </c>
      <c r="F1586" s="6" t="str">
        <f t="shared" si="99"/>
        <v>NEUTRAL</v>
      </c>
      <c r="G1586" s="6" t="str">
        <f t="shared" si="98"/>
        <v>NEUTRAL</v>
      </c>
      <c r="H1586" s="6" t="str">
        <f t="shared" si="97"/>
        <v>NEUTRAL</v>
      </c>
    </row>
    <row r="1587" spans="1:8" ht="13.5" x14ac:dyDescent="0.25">
      <c r="A1587" s="3">
        <f>TITRES_STAT!B1590</f>
        <v>44321</v>
      </c>
      <c r="B1587" s="6">
        <f>TITRES_STAT!C1590</f>
        <v>3.2</v>
      </c>
      <c r="C1587" s="6">
        <f>TITRES_STAT!D1590</f>
        <v>2.4914999999999998</v>
      </c>
      <c r="D1587" s="6">
        <f>TITRES_STAT!E1590</f>
        <v>0</v>
      </c>
      <c r="E1587" s="2">
        <f t="shared" si="96"/>
        <v>390547</v>
      </c>
      <c r="F1587" s="6" t="str">
        <f t="shared" si="99"/>
        <v>NEUTRAL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44322</v>
      </c>
      <c r="B1588" s="6">
        <f>TITRES_STAT!C1591</f>
        <v>3.2</v>
      </c>
      <c r="C1588" s="6">
        <f>TITRES_STAT!D1591</f>
        <v>2.4914999999999998</v>
      </c>
      <c r="D1588" s="6">
        <f>TITRES_STAT!E1591</f>
        <v>0</v>
      </c>
      <c r="E1588" s="2">
        <f t="shared" si="96"/>
        <v>390547</v>
      </c>
      <c r="F1588" s="6" t="str">
        <f t="shared" si="99"/>
        <v>NEUTRAL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44323</v>
      </c>
      <c r="B1589" s="6">
        <f>TITRES_STAT!C1592</f>
        <v>3.2</v>
      </c>
      <c r="C1589" s="6">
        <f>TITRES_STAT!D1592</f>
        <v>2.4914999999999998</v>
      </c>
      <c r="D1589" s="6">
        <f>TITRES_STAT!E1592</f>
        <v>0</v>
      </c>
      <c r="E1589" s="2">
        <f t="shared" si="96"/>
        <v>390547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44326</v>
      </c>
      <c r="B1590" s="6">
        <f>TITRES_STAT!C1593</f>
        <v>3.2</v>
      </c>
      <c r="C1590" s="6">
        <f>TITRES_STAT!D1593</f>
        <v>2.4914999999999998</v>
      </c>
      <c r="D1590" s="6">
        <f>TITRES_STAT!E1593</f>
        <v>0</v>
      </c>
      <c r="E1590" s="2">
        <f t="shared" si="96"/>
        <v>390547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44327</v>
      </c>
      <c r="B1591" s="6">
        <f>TITRES_STAT!C1594</f>
        <v>3.25</v>
      </c>
      <c r="C1591" s="6">
        <f>TITRES_STAT!D1594</f>
        <v>2.5304000000000002</v>
      </c>
      <c r="D1591" s="6">
        <f>TITRES_STAT!E1594</f>
        <v>1000</v>
      </c>
      <c r="E1591" s="2">
        <f t="shared" si="96"/>
        <v>391547</v>
      </c>
      <c r="F1591" s="6" t="str">
        <f t="shared" si="99"/>
        <v>BULLISH</v>
      </c>
      <c r="G1591" s="6" t="str">
        <f t="shared" si="98"/>
        <v>NEUTRAL</v>
      </c>
      <c r="H1591" s="6" t="str">
        <f t="shared" si="97"/>
        <v>CONFIRMED BULLISH</v>
      </c>
    </row>
    <row r="1592" spans="1:8" ht="13.5" x14ac:dyDescent="0.25">
      <c r="A1592" s="3">
        <f>TITRES_STAT!B1595</f>
        <v>44333</v>
      </c>
      <c r="B1592" s="6">
        <f>TITRES_STAT!C1595</f>
        <v>3.25</v>
      </c>
      <c r="C1592" s="6">
        <f>TITRES_STAT!D1595</f>
        <v>2.5304000000000002</v>
      </c>
      <c r="D1592" s="6">
        <f>TITRES_STAT!E1595</f>
        <v>0</v>
      </c>
      <c r="E1592" s="2">
        <f t="shared" si="96"/>
        <v>391547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3.25</v>
      </c>
      <c r="C1593" s="6">
        <f>TITRES_STAT!D1596</f>
        <v>2.5304000000000002</v>
      </c>
      <c r="D1593" s="6">
        <f>TITRES_STAT!E1596</f>
        <v>0</v>
      </c>
      <c r="E1593" s="2">
        <f t="shared" si="96"/>
        <v>391547</v>
      </c>
      <c r="F1593" s="6" t="str">
        <f t="shared" si="99"/>
        <v>BULLISH</v>
      </c>
      <c r="G1593" s="6" t="str">
        <f t="shared" si="98"/>
        <v>NEUTRAL</v>
      </c>
      <c r="H1593" s="6" t="str">
        <f t="shared" si="97"/>
        <v>CONFIRMED BULLISH</v>
      </c>
    </row>
    <row r="1594" spans="1:8" ht="13.5" x14ac:dyDescent="0.25">
      <c r="A1594" s="3">
        <f>TITRES_STAT!B1597</f>
        <v>44335</v>
      </c>
      <c r="B1594" s="6">
        <f>TITRES_STAT!C1597</f>
        <v>3.25</v>
      </c>
      <c r="C1594" s="6">
        <f>TITRES_STAT!D1597</f>
        <v>2.5304000000000002</v>
      </c>
      <c r="D1594" s="6">
        <f>TITRES_STAT!E1597</f>
        <v>100</v>
      </c>
      <c r="E1594" s="2">
        <f t="shared" si="96"/>
        <v>391547</v>
      </c>
      <c r="F1594" s="6" t="str">
        <f t="shared" si="99"/>
        <v>BULLISH</v>
      </c>
      <c r="G1594" s="6" t="str">
        <f t="shared" si="98"/>
        <v>NEUTRAL</v>
      </c>
      <c r="H1594" s="6" t="str">
        <f t="shared" si="97"/>
        <v>CONFIRMED BULLISH</v>
      </c>
    </row>
    <row r="1595" spans="1:8" ht="13.5" x14ac:dyDescent="0.25">
      <c r="A1595" s="3">
        <f>TITRES_STAT!B1598</f>
        <v>44336</v>
      </c>
      <c r="B1595" s="6">
        <f>TITRES_STAT!C1598</f>
        <v>3.25</v>
      </c>
      <c r="C1595" s="6">
        <f>TITRES_STAT!D1598</f>
        <v>2.5304000000000002</v>
      </c>
      <c r="D1595" s="6">
        <f>TITRES_STAT!E1598</f>
        <v>0</v>
      </c>
      <c r="E1595" s="2">
        <f t="shared" si="96"/>
        <v>391547</v>
      </c>
      <c r="F1595" s="6" t="str">
        <f t="shared" si="99"/>
        <v>BULLISH</v>
      </c>
      <c r="G1595" s="6" t="str">
        <f t="shared" si="98"/>
        <v>NEUTRAL</v>
      </c>
      <c r="H1595" s="6" t="str">
        <f t="shared" si="97"/>
        <v>CONFIRMED BULLISH</v>
      </c>
    </row>
    <row r="1596" spans="1:8" ht="13.5" x14ac:dyDescent="0.25">
      <c r="A1596" s="3">
        <f>TITRES_STAT!B1599</f>
        <v>44337</v>
      </c>
      <c r="B1596" s="6">
        <f>TITRES_STAT!C1599</f>
        <v>3.25</v>
      </c>
      <c r="C1596" s="6">
        <f>TITRES_STAT!D1599</f>
        <v>2.5304000000000002</v>
      </c>
      <c r="D1596" s="6">
        <f>TITRES_STAT!E1599</f>
        <v>500</v>
      </c>
      <c r="E1596" s="2">
        <f t="shared" si="96"/>
        <v>391547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3.25</v>
      </c>
      <c r="C1597" s="6">
        <f>TITRES_STAT!D1600</f>
        <v>2.5304000000000002</v>
      </c>
      <c r="D1597" s="6">
        <f>TITRES_STAT!E1600</f>
        <v>23</v>
      </c>
      <c r="E1597" s="2">
        <f t="shared" si="96"/>
        <v>391547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3.25</v>
      </c>
      <c r="C1598" s="6">
        <f>TITRES_STAT!D1601</f>
        <v>2.5304000000000002</v>
      </c>
      <c r="D1598" s="6">
        <f>TITRES_STAT!E1601</f>
        <v>0</v>
      </c>
      <c r="E1598" s="2">
        <f t="shared" si="96"/>
        <v>391547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44342</v>
      </c>
      <c r="B1599" s="6">
        <f>TITRES_STAT!C1602</f>
        <v>3.25</v>
      </c>
      <c r="C1599" s="6">
        <f>TITRES_STAT!D1602</f>
        <v>2.5304000000000002</v>
      </c>
      <c r="D1599" s="6">
        <f>TITRES_STAT!E1602</f>
        <v>20222</v>
      </c>
      <c r="E1599" s="2">
        <f t="shared" si="96"/>
        <v>391547</v>
      </c>
      <c r="F1599" s="6" t="str">
        <f t="shared" si="99"/>
        <v>NEUTRAL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3.25</v>
      </c>
      <c r="C1600" s="6">
        <f>TITRES_STAT!D1603</f>
        <v>2.5304000000000002</v>
      </c>
      <c r="D1600" s="6">
        <f>TITRES_STAT!E1603</f>
        <v>20222</v>
      </c>
      <c r="E1600" s="2">
        <f t="shared" si="96"/>
        <v>391547</v>
      </c>
      <c r="F1600" s="6" t="str">
        <f t="shared" si="99"/>
        <v>NEUTRAL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44344</v>
      </c>
      <c r="B1601" s="6">
        <f>TITRES_STAT!C1604</f>
        <v>3.25</v>
      </c>
      <c r="C1601" s="6">
        <f>TITRES_STAT!D1604</f>
        <v>2.5304000000000002</v>
      </c>
      <c r="D1601" s="6">
        <f>TITRES_STAT!E1604</f>
        <v>20222</v>
      </c>
      <c r="E1601" s="2">
        <f t="shared" si="96"/>
        <v>391547</v>
      </c>
      <c r="F1601" s="6" t="str">
        <f t="shared" si="99"/>
        <v>NEUTRAL</v>
      </c>
      <c r="G1601" s="6" t="str">
        <f t="shared" si="98"/>
        <v>NEUTRAL</v>
      </c>
      <c r="H1601" s="6" t="str">
        <f t="shared" si="97"/>
        <v>NEUTRAL</v>
      </c>
    </row>
    <row r="1602" spans="1:8" ht="13.5" x14ac:dyDescent="0.25">
      <c r="A1602" s="3">
        <f>TITRES_STAT!B1605</f>
        <v>44347</v>
      </c>
      <c r="B1602" s="6">
        <f>TITRES_STAT!C1605</f>
        <v>3.25</v>
      </c>
      <c r="C1602" s="6">
        <f>TITRES_STAT!D1605</f>
        <v>2.5304000000000002</v>
      </c>
      <c r="D1602" s="6">
        <f>TITRES_STAT!E1605</f>
        <v>0</v>
      </c>
      <c r="E1602" s="2">
        <f t="shared" si="96"/>
        <v>391547</v>
      </c>
      <c r="F1602" s="6" t="str">
        <f t="shared" si="99"/>
        <v>NEUTRAL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44348</v>
      </c>
      <c r="B1603" s="6">
        <f>TITRES_STAT!C1606</f>
        <v>3.25</v>
      </c>
      <c r="C1603" s="6">
        <f>TITRES_STAT!D1606</f>
        <v>2.5304000000000002</v>
      </c>
      <c r="D1603" s="6">
        <f>TITRES_STAT!E1606</f>
        <v>2332</v>
      </c>
      <c r="E1603" s="2">
        <f t="shared" si="96"/>
        <v>391547</v>
      </c>
      <c r="F1603" s="6" t="str">
        <f t="shared" si="99"/>
        <v>NEUTRAL</v>
      </c>
      <c r="G1603" s="6" t="str">
        <f t="shared" si="98"/>
        <v>NEUTRAL</v>
      </c>
      <c r="H1603" s="6" t="str">
        <f t="shared" si="97"/>
        <v>NEUTRAL</v>
      </c>
    </row>
    <row r="1604" spans="1:8" ht="13.5" x14ac:dyDescent="0.25">
      <c r="A1604" s="3">
        <f>TITRES_STAT!B1607</f>
        <v>44349</v>
      </c>
      <c r="B1604" s="6">
        <f>TITRES_STAT!C1607</f>
        <v>3.33</v>
      </c>
      <c r="C1604" s="6">
        <f>TITRES_STAT!D1607</f>
        <v>2.5926999999999998</v>
      </c>
      <c r="D1604" s="6">
        <f>TITRES_STAT!E1607</f>
        <v>50</v>
      </c>
      <c r="E1604" s="2">
        <f t="shared" ref="E1604:E1667" si="100">IF(B1604&gt;B1603, E1603+D1604, IF(B1604&lt;B1603, E1603-D1604, E1603))</f>
        <v>391597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3.33</v>
      </c>
      <c r="C1605" s="6">
        <f>TITRES_STAT!D1608</f>
        <v>2.5926999999999998</v>
      </c>
      <c r="D1605" s="6">
        <f>TITRES_STAT!E1608</f>
        <v>50</v>
      </c>
      <c r="E1605" s="2">
        <f t="shared" si="100"/>
        <v>391597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3.33</v>
      </c>
      <c r="C1606" s="6">
        <f>TITRES_STAT!D1609</f>
        <v>2.5926999999999998</v>
      </c>
      <c r="D1606" s="6">
        <f>TITRES_STAT!E1609</f>
        <v>50</v>
      </c>
      <c r="E1606" s="2">
        <f t="shared" si="100"/>
        <v>391597</v>
      </c>
      <c r="F1606" s="6" t="str">
        <f t="shared" si="99"/>
        <v>BULLISH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44354</v>
      </c>
      <c r="B1607" s="6">
        <f>TITRES_STAT!C1610</f>
        <v>3.33</v>
      </c>
      <c r="C1607" s="6">
        <f>TITRES_STAT!D1610</f>
        <v>2.5926999999999998</v>
      </c>
      <c r="D1607" s="6">
        <f>TITRES_STAT!E1610</f>
        <v>21</v>
      </c>
      <c r="E1607" s="2">
        <f t="shared" si="100"/>
        <v>391597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BULLISH</v>
      </c>
    </row>
    <row r="1608" spans="1:8" ht="13.5" x14ac:dyDescent="0.25">
      <c r="A1608" s="3">
        <f>TITRES_STAT!B1611</f>
        <v>44355</v>
      </c>
      <c r="B1608" s="6">
        <f>TITRES_STAT!C1611</f>
        <v>3.29</v>
      </c>
      <c r="C1608" s="6">
        <f>TITRES_STAT!D1611</f>
        <v>2.5615000000000001</v>
      </c>
      <c r="D1608" s="6">
        <f>TITRES_STAT!E1611</f>
        <v>22</v>
      </c>
      <c r="E1608" s="2">
        <f t="shared" si="100"/>
        <v>391575</v>
      </c>
      <c r="F1608" s="6" t="str">
        <f t="shared" ref="F1608:F1671" si="103">IF(E1608&gt;E1603,"BULLISH",IF(E1608&lt;E1603,"BEARISH","NEUTRAL"))</f>
        <v>BULLISH</v>
      </c>
      <c r="G1608" s="6" t="str">
        <f t="shared" si="102"/>
        <v>NEUTRAL</v>
      </c>
      <c r="H1608" s="6" t="str">
        <f t="shared" si="101"/>
        <v>CONFIRMED BULLISH</v>
      </c>
    </row>
    <row r="1609" spans="1:8" ht="13.5" x14ac:dyDescent="0.25">
      <c r="A1609" s="3">
        <f>TITRES_STAT!B1612</f>
        <v>44356</v>
      </c>
      <c r="B1609" s="6">
        <f>TITRES_STAT!C1612</f>
        <v>3.33</v>
      </c>
      <c r="C1609" s="6">
        <f>TITRES_STAT!D1612</f>
        <v>2.5926999999999998</v>
      </c>
      <c r="D1609" s="6">
        <f>TITRES_STAT!E1612</f>
        <v>105</v>
      </c>
      <c r="E1609" s="2">
        <f t="shared" si="100"/>
        <v>391680</v>
      </c>
      <c r="F1609" s="6" t="str">
        <f t="shared" si="103"/>
        <v>BULLISH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44357</v>
      </c>
      <c r="B1610" s="6">
        <f>TITRES_STAT!C1613</f>
        <v>3.33</v>
      </c>
      <c r="C1610" s="6">
        <f>TITRES_STAT!D1613</f>
        <v>2.5926999999999998</v>
      </c>
      <c r="D1610" s="6">
        <f>TITRES_STAT!E1613</f>
        <v>0</v>
      </c>
      <c r="E1610" s="2">
        <f t="shared" si="100"/>
        <v>391680</v>
      </c>
      <c r="F1610" s="6" t="str">
        <f t="shared" si="103"/>
        <v>BULLISH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44358</v>
      </c>
      <c r="B1611" s="6">
        <f>TITRES_STAT!C1614</f>
        <v>3.33</v>
      </c>
      <c r="C1611" s="6">
        <f>TITRES_STAT!D1614</f>
        <v>2.5926999999999998</v>
      </c>
      <c r="D1611" s="6">
        <f>TITRES_STAT!E1614</f>
        <v>0</v>
      </c>
      <c r="E1611" s="2">
        <f t="shared" si="100"/>
        <v>391680</v>
      </c>
      <c r="F1611" s="6" t="str">
        <f t="shared" si="103"/>
        <v>BULLISH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44361</v>
      </c>
      <c r="B1612" s="6">
        <f>TITRES_STAT!C1615</f>
        <v>3.24</v>
      </c>
      <c r="C1612" s="6">
        <f>TITRES_STAT!D1615</f>
        <v>2.5226000000000002</v>
      </c>
      <c r="D1612" s="6">
        <f>TITRES_STAT!E1615</f>
        <v>66</v>
      </c>
      <c r="E1612" s="2">
        <f t="shared" si="100"/>
        <v>391614</v>
      </c>
      <c r="F1612" s="6" t="str">
        <f t="shared" si="103"/>
        <v>BULLISH</v>
      </c>
      <c r="G1612" s="6" t="str">
        <f t="shared" si="102"/>
        <v>NEUTRAL</v>
      </c>
      <c r="H1612" s="6" t="str">
        <f t="shared" si="101"/>
        <v>BULLISH DIVERGENCE</v>
      </c>
    </row>
    <row r="1613" spans="1:8" ht="13.5" x14ac:dyDescent="0.25">
      <c r="A1613" s="3">
        <f>TITRES_STAT!B1616</f>
        <v>44362</v>
      </c>
      <c r="B1613" s="6">
        <f>TITRES_STAT!C1616</f>
        <v>3.24</v>
      </c>
      <c r="C1613" s="6">
        <f>TITRES_STAT!D1616</f>
        <v>2.5226000000000002</v>
      </c>
      <c r="D1613" s="6">
        <f>TITRES_STAT!E1616</f>
        <v>66</v>
      </c>
      <c r="E1613" s="2">
        <f t="shared" si="100"/>
        <v>391614</v>
      </c>
      <c r="F1613" s="6" t="str">
        <f t="shared" si="103"/>
        <v>BULLISH</v>
      </c>
      <c r="G1613" s="6" t="str">
        <f t="shared" si="102"/>
        <v>NEUTRAL</v>
      </c>
      <c r="H1613" s="6" t="str">
        <f t="shared" si="101"/>
        <v>BULLISH DIVERGENCE</v>
      </c>
    </row>
    <row r="1614" spans="1:8" ht="13.5" x14ac:dyDescent="0.25">
      <c r="A1614" s="3">
        <f>TITRES_STAT!B1617</f>
        <v>44363</v>
      </c>
      <c r="B1614" s="6">
        <f>TITRES_STAT!C1617</f>
        <v>3.31</v>
      </c>
      <c r="C1614" s="6">
        <f>TITRES_STAT!D1617</f>
        <v>2.5771000000000002</v>
      </c>
      <c r="D1614" s="6">
        <f>TITRES_STAT!E1617</f>
        <v>5298</v>
      </c>
      <c r="E1614" s="2">
        <f t="shared" si="100"/>
        <v>396912</v>
      </c>
      <c r="F1614" s="6" t="str">
        <f t="shared" si="103"/>
        <v>BULLISH</v>
      </c>
      <c r="G1614" s="6" t="str">
        <f t="shared" si="102"/>
        <v>NEUTRAL</v>
      </c>
      <c r="H1614" s="6" t="str">
        <f t="shared" si="101"/>
        <v>BULLISH DIVERGENCE</v>
      </c>
    </row>
    <row r="1615" spans="1:8" ht="13.5" x14ac:dyDescent="0.25">
      <c r="A1615" s="3">
        <f>TITRES_STAT!B1618</f>
        <v>44364</v>
      </c>
      <c r="B1615" s="6">
        <f>TITRES_STAT!C1618</f>
        <v>3.31</v>
      </c>
      <c r="C1615" s="6">
        <f>TITRES_STAT!D1618</f>
        <v>2.5771000000000002</v>
      </c>
      <c r="D1615" s="6">
        <f>TITRES_STAT!E1618</f>
        <v>5298</v>
      </c>
      <c r="E1615" s="2">
        <f t="shared" si="100"/>
        <v>396912</v>
      </c>
      <c r="F1615" s="6" t="str">
        <f t="shared" si="103"/>
        <v>BULLISH</v>
      </c>
      <c r="G1615" s="6" t="str">
        <f t="shared" si="102"/>
        <v>NEUTRAL</v>
      </c>
      <c r="H1615" s="6" t="str">
        <f t="shared" si="101"/>
        <v>BULLISH DIVERGENCE</v>
      </c>
    </row>
    <row r="1616" spans="1:8" ht="13.5" x14ac:dyDescent="0.25">
      <c r="A1616" s="3">
        <f>TITRES_STAT!B1619</f>
        <v>44365</v>
      </c>
      <c r="B1616" s="6">
        <f>TITRES_STAT!C1619</f>
        <v>3.31</v>
      </c>
      <c r="C1616" s="6">
        <f>TITRES_STAT!D1619</f>
        <v>2.5771000000000002</v>
      </c>
      <c r="D1616" s="6">
        <f>TITRES_STAT!E1619</f>
        <v>5298</v>
      </c>
      <c r="E1616" s="2">
        <f t="shared" si="100"/>
        <v>396912</v>
      </c>
      <c r="F1616" s="6" t="str">
        <f t="shared" si="103"/>
        <v>BULLISH</v>
      </c>
      <c r="G1616" s="6" t="str">
        <f t="shared" si="102"/>
        <v>NEUTRAL</v>
      </c>
      <c r="H1616" s="6" t="str">
        <f t="shared" si="101"/>
        <v>BULLISH DIVERGENCE</v>
      </c>
    </row>
    <row r="1617" spans="1:8" ht="13.5" x14ac:dyDescent="0.25">
      <c r="A1617" s="3">
        <f>TITRES_STAT!B1620</f>
        <v>44368</v>
      </c>
      <c r="B1617" s="6">
        <f>TITRES_STAT!C1620</f>
        <v>3.31</v>
      </c>
      <c r="C1617" s="6">
        <f>TITRES_STAT!D1620</f>
        <v>2.5771000000000002</v>
      </c>
      <c r="D1617" s="6">
        <f>TITRES_STAT!E1620</f>
        <v>0</v>
      </c>
      <c r="E1617" s="2">
        <f t="shared" si="100"/>
        <v>396912</v>
      </c>
      <c r="F1617" s="6" t="str">
        <f t="shared" si="103"/>
        <v>BULLISH</v>
      </c>
      <c r="G1617" s="6" t="str">
        <f t="shared" si="102"/>
        <v>NEUTRAL</v>
      </c>
      <c r="H1617" s="6" t="str">
        <f t="shared" si="101"/>
        <v>CONFIRMED BULLISH</v>
      </c>
    </row>
    <row r="1618" spans="1:8" ht="13.5" x14ac:dyDescent="0.25">
      <c r="A1618" s="3">
        <f>TITRES_STAT!B1621</f>
        <v>44369</v>
      </c>
      <c r="B1618" s="6">
        <f>TITRES_STAT!C1621</f>
        <v>3.31</v>
      </c>
      <c r="C1618" s="6">
        <f>TITRES_STAT!D1621</f>
        <v>2.5771000000000002</v>
      </c>
      <c r="D1618" s="6">
        <f>TITRES_STAT!E1621</f>
        <v>0</v>
      </c>
      <c r="E1618" s="2">
        <f t="shared" si="100"/>
        <v>396912</v>
      </c>
      <c r="F1618" s="6" t="str">
        <f t="shared" si="103"/>
        <v>BULLISH</v>
      </c>
      <c r="G1618" s="6" t="str">
        <f t="shared" si="102"/>
        <v>NEUTRAL</v>
      </c>
      <c r="H1618" s="6" t="str">
        <f t="shared" si="101"/>
        <v>CONFIRMED BULLISH</v>
      </c>
    </row>
    <row r="1619" spans="1:8" ht="13.5" x14ac:dyDescent="0.25">
      <c r="A1619" s="3">
        <f>TITRES_STAT!B1622</f>
        <v>44370</v>
      </c>
      <c r="B1619" s="6">
        <f>TITRES_STAT!C1622</f>
        <v>3.31</v>
      </c>
      <c r="C1619" s="6">
        <f>TITRES_STAT!D1622</f>
        <v>2.5771000000000002</v>
      </c>
      <c r="D1619" s="6">
        <f>TITRES_STAT!E1622</f>
        <v>0</v>
      </c>
      <c r="E1619" s="2">
        <f t="shared" si="100"/>
        <v>396912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3.31</v>
      </c>
      <c r="C1620" s="6">
        <f>TITRES_STAT!D1623</f>
        <v>2.5771000000000002</v>
      </c>
      <c r="D1620" s="6">
        <f>TITRES_STAT!E1623</f>
        <v>0</v>
      </c>
      <c r="E1620" s="2">
        <f t="shared" si="100"/>
        <v>396912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44372</v>
      </c>
      <c r="B1621" s="6">
        <f>TITRES_STAT!C1624</f>
        <v>3.3</v>
      </c>
      <c r="C1621" s="6">
        <f>TITRES_STAT!D1624</f>
        <v>2.5693000000000001</v>
      </c>
      <c r="D1621" s="6">
        <f>TITRES_STAT!E1624</f>
        <v>20</v>
      </c>
      <c r="E1621" s="2">
        <f t="shared" si="100"/>
        <v>396892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44375</v>
      </c>
      <c r="B1622" s="6">
        <f>TITRES_STAT!C1625</f>
        <v>3.3</v>
      </c>
      <c r="C1622" s="6">
        <f>TITRES_STAT!D1625</f>
        <v>2.5693000000000001</v>
      </c>
      <c r="D1622" s="6">
        <f>TITRES_STAT!E1625</f>
        <v>0</v>
      </c>
      <c r="E1622" s="2">
        <f t="shared" si="100"/>
        <v>396892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44376</v>
      </c>
      <c r="B1623" s="6">
        <f>TITRES_STAT!C1626</f>
        <v>3.3</v>
      </c>
      <c r="C1623" s="6">
        <f>TITRES_STAT!D1626</f>
        <v>2.5693000000000001</v>
      </c>
      <c r="D1623" s="6">
        <f>TITRES_STAT!E1626</f>
        <v>0</v>
      </c>
      <c r="E1623" s="2">
        <f t="shared" si="100"/>
        <v>396892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3.3</v>
      </c>
      <c r="C1624" s="6">
        <f>TITRES_STAT!D1627</f>
        <v>2.5693000000000001</v>
      </c>
      <c r="D1624" s="6">
        <f>TITRES_STAT!E1627</f>
        <v>0</v>
      </c>
      <c r="E1624" s="2">
        <f t="shared" si="100"/>
        <v>396892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CONFIRMED BEARISH</v>
      </c>
    </row>
    <row r="1625" spans="1:8" ht="13.5" x14ac:dyDescent="0.25">
      <c r="A1625" s="3">
        <f>TITRES_STAT!B1628</f>
        <v>44378</v>
      </c>
      <c r="B1625" s="6">
        <f>TITRES_STAT!C1628</f>
        <v>3.38</v>
      </c>
      <c r="C1625" s="6">
        <f>TITRES_STAT!D1628</f>
        <v>2.6316000000000002</v>
      </c>
      <c r="D1625" s="6">
        <f>TITRES_STAT!E1628</f>
        <v>23</v>
      </c>
      <c r="E1625" s="2">
        <f t="shared" si="100"/>
        <v>396915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3.38</v>
      </c>
      <c r="C1626" s="6">
        <f>TITRES_STAT!D1629</f>
        <v>2.6316000000000002</v>
      </c>
      <c r="D1626" s="6">
        <f>TITRES_STAT!E1629</f>
        <v>0</v>
      </c>
      <c r="E1626" s="2">
        <f t="shared" si="100"/>
        <v>396915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3.38</v>
      </c>
      <c r="C1627" s="6">
        <f>TITRES_STAT!D1630</f>
        <v>2.6316000000000002</v>
      </c>
      <c r="D1627" s="6">
        <f>TITRES_STAT!E1630</f>
        <v>1001</v>
      </c>
      <c r="E1627" s="2">
        <f t="shared" si="100"/>
        <v>396915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3.38</v>
      </c>
      <c r="C1628" s="6">
        <f>TITRES_STAT!D1631</f>
        <v>2.6316000000000002</v>
      </c>
      <c r="D1628" s="6">
        <f>TITRES_STAT!E1631</f>
        <v>0</v>
      </c>
      <c r="E1628" s="2">
        <f t="shared" si="100"/>
        <v>396915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CONFIRMED BULLISH</v>
      </c>
    </row>
    <row r="1629" spans="1:8" ht="13.5" x14ac:dyDescent="0.25">
      <c r="A1629" s="3">
        <f>TITRES_STAT!B1632</f>
        <v>44384</v>
      </c>
      <c r="B1629" s="6">
        <f>TITRES_STAT!C1632</f>
        <v>3.38</v>
      </c>
      <c r="C1629" s="6">
        <f>TITRES_STAT!D1632</f>
        <v>2.6316000000000002</v>
      </c>
      <c r="D1629" s="6">
        <f>TITRES_STAT!E1632</f>
        <v>0</v>
      </c>
      <c r="E1629" s="2">
        <f t="shared" si="100"/>
        <v>396915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44385</v>
      </c>
      <c r="B1630" s="6">
        <f>TITRES_STAT!C1633</f>
        <v>3.3</v>
      </c>
      <c r="C1630" s="6">
        <f>TITRES_STAT!D1633</f>
        <v>2.5693000000000001</v>
      </c>
      <c r="D1630" s="6">
        <f>TITRES_STAT!E1633</f>
        <v>21</v>
      </c>
      <c r="E1630" s="2">
        <f t="shared" si="100"/>
        <v>396894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CONFIRMED BEARISH</v>
      </c>
    </row>
    <row r="1631" spans="1:8" ht="13.5" x14ac:dyDescent="0.25">
      <c r="A1631" s="3">
        <f>TITRES_STAT!B1634</f>
        <v>44386</v>
      </c>
      <c r="B1631" s="6">
        <f>TITRES_STAT!C1634</f>
        <v>3.3</v>
      </c>
      <c r="C1631" s="6">
        <f>TITRES_STAT!D1634</f>
        <v>2.5693000000000001</v>
      </c>
      <c r="D1631" s="6">
        <f>TITRES_STAT!E1634</f>
        <v>0</v>
      </c>
      <c r="E1631" s="2">
        <f t="shared" si="100"/>
        <v>396894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44389</v>
      </c>
      <c r="B1632" s="6">
        <f>TITRES_STAT!C1635</f>
        <v>3.3</v>
      </c>
      <c r="C1632" s="6">
        <f>TITRES_STAT!D1635</f>
        <v>2.5693000000000001</v>
      </c>
      <c r="D1632" s="6">
        <f>TITRES_STAT!E1635</f>
        <v>0</v>
      </c>
      <c r="E1632" s="2">
        <f t="shared" si="100"/>
        <v>396894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44390</v>
      </c>
      <c r="B1633" s="6">
        <f>TITRES_STAT!C1636</f>
        <v>3.3</v>
      </c>
      <c r="C1633" s="6">
        <f>TITRES_STAT!D1636</f>
        <v>2.5693000000000001</v>
      </c>
      <c r="D1633" s="6">
        <f>TITRES_STAT!E1636</f>
        <v>0</v>
      </c>
      <c r="E1633" s="2">
        <f t="shared" si="100"/>
        <v>396894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CONFIRMED BEARISH</v>
      </c>
    </row>
    <row r="1634" spans="1:8" ht="13.5" x14ac:dyDescent="0.25">
      <c r="A1634" s="3">
        <f>TITRES_STAT!B1637</f>
        <v>44391</v>
      </c>
      <c r="B1634" s="6">
        <f>TITRES_STAT!C1637</f>
        <v>3.3</v>
      </c>
      <c r="C1634" s="6">
        <f>TITRES_STAT!D1637</f>
        <v>2.5693000000000001</v>
      </c>
      <c r="D1634" s="6">
        <f>TITRES_STAT!E1637</f>
        <v>0</v>
      </c>
      <c r="E1634" s="2">
        <f t="shared" si="100"/>
        <v>396894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3.3</v>
      </c>
      <c r="C1635" s="6">
        <f>TITRES_STAT!D1638</f>
        <v>2.5693000000000001</v>
      </c>
      <c r="D1635" s="6">
        <f>TITRES_STAT!E1638</f>
        <v>0</v>
      </c>
      <c r="E1635" s="2">
        <f t="shared" si="100"/>
        <v>396894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3.3</v>
      </c>
      <c r="C1636" s="6">
        <f>TITRES_STAT!D1639</f>
        <v>2.5693000000000001</v>
      </c>
      <c r="D1636" s="6">
        <f>TITRES_STAT!E1639</f>
        <v>502</v>
      </c>
      <c r="E1636" s="2">
        <f t="shared" si="100"/>
        <v>396894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3.3</v>
      </c>
      <c r="C1637" s="6">
        <f>TITRES_STAT!D1640</f>
        <v>2.5693000000000001</v>
      </c>
      <c r="D1637" s="6">
        <f>TITRES_STAT!E1640</f>
        <v>502</v>
      </c>
      <c r="E1637" s="2">
        <f t="shared" si="100"/>
        <v>396894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44399</v>
      </c>
      <c r="B1638" s="6">
        <f>TITRES_STAT!C1641</f>
        <v>3.3</v>
      </c>
      <c r="C1638" s="6">
        <f>TITRES_STAT!D1641</f>
        <v>2.5693000000000001</v>
      </c>
      <c r="D1638" s="6">
        <f>TITRES_STAT!E1641</f>
        <v>502</v>
      </c>
      <c r="E1638" s="2">
        <f t="shared" si="100"/>
        <v>396894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44400</v>
      </c>
      <c r="B1639" s="6">
        <f>TITRES_STAT!C1642</f>
        <v>3.3</v>
      </c>
      <c r="C1639" s="6">
        <f>TITRES_STAT!D1642</f>
        <v>2.5693000000000001</v>
      </c>
      <c r="D1639" s="6">
        <f>TITRES_STAT!E1642</f>
        <v>502</v>
      </c>
      <c r="E1639" s="2">
        <f t="shared" si="100"/>
        <v>396894</v>
      </c>
      <c r="F1639" s="6" t="str">
        <f t="shared" si="103"/>
        <v>NEUTRAL</v>
      </c>
      <c r="G1639" s="6" t="str">
        <f t="shared" si="102"/>
        <v>NEUTRAL</v>
      </c>
      <c r="H1639" s="6" t="str">
        <f t="shared" si="101"/>
        <v>NEUTRAL</v>
      </c>
    </row>
    <row r="1640" spans="1:8" ht="13.5" x14ac:dyDescent="0.25">
      <c r="A1640" s="3">
        <f>TITRES_STAT!B1643</f>
        <v>44403</v>
      </c>
      <c r="B1640" s="6">
        <f>TITRES_STAT!C1643</f>
        <v>3.3</v>
      </c>
      <c r="C1640" s="6">
        <f>TITRES_STAT!D1643</f>
        <v>2.5693000000000001</v>
      </c>
      <c r="D1640" s="6">
        <f>TITRES_STAT!E1643</f>
        <v>0</v>
      </c>
      <c r="E1640" s="2">
        <f t="shared" si="100"/>
        <v>396894</v>
      </c>
      <c r="F1640" s="6" t="str">
        <f t="shared" si="103"/>
        <v>NEUTRAL</v>
      </c>
      <c r="G1640" s="6" t="str">
        <f t="shared" si="102"/>
        <v>NEUTRAL</v>
      </c>
      <c r="H1640" s="6" t="str">
        <f t="shared" si="101"/>
        <v>NEUTRAL</v>
      </c>
    </row>
    <row r="1641" spans="1:8" ht="13.5" x14ac:dyDescent="0.25">
      <c r="A1641" s="3">
        <f>TITRES_STAT!B1644</f>
        <v>44404</v>
      </c>
      <c r="B1641" s="6">
        <f>TITRES_STAT!C1644</f>
        <v>3.3</v>
      </c>
      <c r="C1641" s="6">
        <f>TITRES_STAT!D1644</f>
        <v>2.5693000000000001</v>
      </c>
      <c r="D1641" s="6">
        <f>TITRES_STAT!E1644</f>
        <v>0</v>
      </c>
      <c r="E1641" s="2">
        <f t="shared" si="100"/>
        <v>396894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44405</v>
      </c>
      <c r="B1642" s="6">
        <f>TITRES_STAT!C1645</f>
        <v>3.3</v>
      </c>
      <c r="C1642" s="6">
        <f>TITRES_STAT!D1645</f>
        <v>2.5693000000000001</v>
      </c>
      <c r="D1642" s="6">
        <f>TITRES_STAT!E1645</f>
        <v>0</v>
      </c>
      <c r="E1642" s="2">
        <f t="shared" si="100"/>
        <v>396894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44406</v>
      </c>
      <c r="B1643" s="6">
        <f>TITRES_STAT!C1646</f>
        <v>3.3</v>
      </c>
      <c r="C1643" s="6">
        <f>TITRES_STAT!D1646</f>
        <v>2.5693000000000001</v>
      </c>
      <c r="D1643" s="6">
        <f>TITRES_STAT!E1646</f>
        <v>0</v>
      </c>
      <c r="E1643" s="2">
        <f t="shared" si="100"/>
        <v>396894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44407</v>
      </c>
      <c r="B1644" s="6">
        <f>TITRES_STAT!C1647</f>
        <v>3.3</v>
      </c>
      <c r="C1644" s="6">
        <f>TITRES_STAT!D1647</f>
        <v>2.5693000000000001</v>
      </c>
      <c r="D1644" s="6">
        <f>TITRES_STAT!E1647</f>
        <v>0</v>
      </c>
      <c r="E1644" s="2">
        <f t="shared" si="100"/>
        <v>396894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44410</v>
      </c>
      <c r="B1645" s="6">
        <f>TITRES_STAT!C1648</f>
        <v>3.3</v>
      </c>
      <c r="C1645" s="6">
        <f>TITRES_STAT!D1648</f>
        <v>2.5693000000000001</v>
      </c>
      <c r="D1645" s="6">
        <f>TITRES_STAT!E1648</f>
        <v>0</v>
      </c>
      <c r="E1645" s="2">
        <f t="shared" si="100"/>
        <v>396894</v>
      </c>
      <c r="F1645" s="6" t="str">
        <f t="shared" si="103"/>
        <v>NEUTRAL</v>
      </c>
      <c r="G1645" s="6" t="str">
        <f t="shared" si="102"/>
        <v>NEUTRAL</v>
      </c>
      <c r="H1645" s="6" t="str">
        <f t="shared" si="101"/>
        <v>NEUTRAL</v>
      </c>
    </row>
    <row r="1646" spans="1:8" ht="13.5" x14ac:dyDescent="0.25">
      <c r="A1646" s="3">
        <f>TITRES_STAT!B1649</f>
        <v>44411</v>
      </c>
      <c r="B1646" s="6">
        <f>TITRES_STAT!C1649</f>
        <v>3.3</v>
      </c>
      <c r="C1646" s="6">
        <f>TITRES_STAT!D1649</f>
        <v>2.5693000000000001</v>
      </c>
      <c r="D1646" s="6">
        <f>TITRES_STAT!E1649</f>
        <v>0</v>
      </c>
      <c r="E1646" s="2">
        <f t="shared" si="100"/>
        <v>396894</v>
      </c>
      <c r="F1646" s="6" t="str">
        <f t="shared" si="103"/>
        <v>NEUTRAL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44412</v>
      </c>
      <c r="B1647" s="6">
        <f>TITRES_STAT!C1650</f>
        <v>3.3</v>
      </c>
      <c r="C1647" s="6">
        <f>TITRES_STAT!D1650</f>
        <v>2.5693000000000001</v>
      </c>
      <c r="D1647" s="6">
        <f>TITRES_STAT!E1650</f>
        <v>21</v>
      </c>
      <c r="E1647" s="2">
        <f t="shared" si="100"/>
        <v>396894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3.29</v>
      </c>
      <c r="C1648" s="6">
        <f>TITRES_STAT!D1651</f>
        <v>2.5615000000000001</v>
      </c>
      <c r="D1648" s="6">
        <f>TITRES_STAT!E1651</f>
        <v>21</v>
      </c>
      <c r="E1648" s="2">
        <f t="shared" si="100"/>
        <v>396873</v>
      </c>
      <c r="F1648" s="6" t="str">
        <f t="shared" si="103"/>
        <v>BEARISH</v>
      </c>
      <c r="G1648" s="6" t="str">
        <f t="shared" si="102"/>
        <v>NEUTRAL</v>
      </c>
      <c r="H1648" s="6" t="str">
        <f t="shared" si="101"/>
        <v>CONFIRMED BEARISH</v>
      </c>
    </row>
    <row r="1649" spans="1:8" ht="13.5" x14ac:dyDescent="0.25">
      <c r="A1649" s="3">
        <f>TITRES_STAT!B1652</f>
        <v>44414</v>
      </c>
      <c r="B1649" s="6">
        <f>TITRES_STAT!C1652</f>
        <v>3.29</v>
      </c>
      <c r="C1649" s="6">
        <f>TITRES_STAT!D1652</f>
        <v>2.5615000000000001</v>
      </c>
      <c r="D1649" s="6">
        <f>TITRES_STAT!E1652</f>
        <v>0</v>
      </c>
      <c r="E1649" s="2">
        <f t="shared" si="100"/>
        <v>396873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CONFIRMED BEARISH</v>
      </c>
    </row>
    <row r="1650" spans="1:8" ht="13.5" x14ac:dyDescent="0.25">
      <c r="A1650" s="3">
        <f>TITRES_STAT!B1653</f>
        <v>44417</v>
      </c>
      <c r="B1650" s="6">
        <f>TITRES_STAT!C1653</f>
        <v>3.29</v>
      </c>
      <c r="C1650" s="6">
        <f>TITRES_STAT!D1653</f>
        <v>2.5615000000000001</v>
      </c>
      <c r="D1650" s="6">
        <f>TITRES_STAT!E1653</f>
        <v>0</v>
      </c>
      <c r="E1650" s="2">
        <f t="shared" si="100"/>
        <v>396873</v>
      </c>
      <c r="F1650" s="6" t="str">
        <f t="shared" si="103"/>
        <v>BEARISH</v>
      </c>
      <c r="G1650" s="6" t="str">
        <f t="shared" si="102"/>
        <v>NEUTRAL</v>
      </c>
      <c r="H1650" s="6" t="str">
        <f t="shared" si="101"/>
        <v>CONFIRMED BEARISH</v>
      </c>
    </row>
    <row r="1651" spans="1:8" ht="13.5" x14ac:dyDescent="0.25">
      <c r="A1651" s="3">
        <f>TITRES_STAT!B1654</f>
        <v>44419</v>
      </c>
      <c r="B1651" s="6">
        <f>TITRES_STAT!C1654</f>
        <v>3.29</v>
      </c>
      <c r="C1651" s="6">
        <f>TITRES_STAT!D1654</f>
        <v>2.5615000000000001</v>
      </c>
      <c r="D1651" s="6">
        <f>TITRES_STAT!E1654</f>
        <v>22</v>
      </c>
      <c r="E1651" s="2">
        <f t="shared" si="100"/>
        <v>396873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CONFIRMED BEARISH</v>
      </c>
    </row>
    <row r="1652" spans="1:8" ht="13.5" x14ac:dyDescent="0.25">
      <c r="A1652" s="3">
        <f>TITRES_STAT!B1655</f>
        <v>44420</v>
      </c>
      <c r="B1652" s="6">
        <f>TITRES_STAT!C1655</f>
        <v>3.29</v>
      </c>
      <c r="C1652" s="6">
        <f>TITRES_STAT!D1655</f>
        <v>2.5615000000000001</v>
      </c>
      <c r="D1652" s="6">
        <f>TITRES_STAT!E1655</f>
        <v>0</v>
      </c>
      <c r="E1652" s="2">
        <f t="shared" si="100"/>
        <v>396873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CONFIRMED BEARISH</v>
      </c>
    </row>
    <row r="1653" spans="1:8" ht="13.5" x14ac:dyDescent="0.25">
      <c r="A1653" s="3">
        <f>TITRES_STAT!B1656</f>
        <v>44424</v>
      </c>
      <c r="B1653" s="6">
        <f>TITRES_STAT!C1656</f>
        <v>3.29</v>
      </c>
      <c r="C1653" s="6">
        <f>TITRES_STAT!D1656</f>
        <v>2.5615000000000001</v>
      </c>
      <c r="D1653" s="6">
        <f>TITRES_STAT!E1656</f>
        <v>0</v>
      </c>
      <c r="E1653" s="2">
        <f t="shared" si="100"/>
        <v>396873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3.29</v>
      </c>
      <c r="C1654" s="6">
        <f>TITRES_STAT!D1657</f>
        <v>2.5615000000000001</v>
      </c>
      <c r="D1654" s="6">
        <f>TITRES_STAT!E1657</f>
        <v>0</v>
      </c>
      <c r="E1654" s="2">
        <f t="shared" si="100"/>
        <v>396873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3.29</v>
      </c>
      <c r="C1655" s="6">
        <f>TITRES_STAT!D1658</f>
        <v>2.5615000000000001</v>
      </c>
      <c r="D1655" s="6">
        <f>TITRES_STAT!E1658</f>
        <v>0</v>
      </c>
      <c r="E1655" s="2">
        <f t="shared" si="100"/>
        <v>396873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3.29</v>
      </c>
      <c r="C1656" s="6">
        <f>TITRES_STAT!D1659</f>
        <v>2.5615000000000001</v>
      </c>
      <c r="D1656" s="6">
        <f>TITRES_STAT!E1659</f>
        <v>43</v>
      </c>
      <c r="E1656" s="2">
        <f t="shared" si="100"/>
        <v>396873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3.29</v>
      </c>
      <c r="C1657" s="6">
        <f>TITRES_STAT!D1660</f>
        <v>2.5615000000000001</v>
      </c>
      <c r="D1657" s="6">
        <f>TITRES_STAT!E1660</f>
        <v>21</v>
      </c>
      <c r="E1657" s="2">
        <f t="shared" si="100"/>
        <v>396873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44431</v>
      </c>
      <c r="B1658" s="6">
        <f>TITRES_STAT!C1661</f>
        <v>3.29</v>
      </c>
      <c r="C1658" s="6">
        <f>TITRES_STAT!D1661</f>
        <v>2.5615000000000001</v>
      </c>
      <c r="D1658" s="6">
        <f>TITRES_STAT!E1661</f>
        <v>0</v>
      </c>
      <c r="E1658" s="2">
        <f t="shared" si="100"/>
        <v>396873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3.29</v>
      </c>
      <c r="C1659" s="6">
        <f>TITRES_STAT!D1662</f>
        <v>2.5615000000000001</v>
      </c>
      <c r="D1659" s="6">
        <f>TITRES_STAT!E1662</f>
        <v>0</v>
      </c>
      <c r="E1659" s="2">
        <f t="shared" si="100"/>
        <v>396873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3.29</v>
      </c>
      <c r="C1660" s="6">
        <f>TITRES_STAT!D1663</f>
        <v>2.5615000000000001</v>
      </c>
      <c r="D1660" s="6">
        <f>TITRES_STAT!E1663</f>
        <v>1001</v>
      </c>
      <c r="E1660" s="2">
        <f t="shared" si="100"/>
        <v>396873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44434</v>
      </c>
      <c r="B1661" s="6">
        <f>TITRES_STAT!C1664</f>
        <v>3.29</v>
      </c>
      <c r="C1661" s="6">
        <f>TITRES_STAT!D1664</f>
        <v>2.5615000000000001</v>
      </c>
      <c r="D1661" s="6">
        <f>TITRES_STAT!E1664</f>
        <v>0</v>
      </c>
      <c r="E1661" s="2">
        <f t="shared" si="100"/>
        <v>396873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44435</v>
      </c>
      <c r="B1662" s="6">
        <f>TITRES_STAT!C1665</f>
        <v>3.29</v>
      </c>
      <c r="C1662" s="6">
        <f>TITRES_STAT!D1665</f>
        <v>2.5615000000000001</v>
      </c>
      <c r="D1662" s="6">
        <f>TITRES_STAT!E1665</f>
        <v>0</v>
      </c>
      <c r="E1662" s="2">
        <f t="shared" si="100"/>
        <v>396873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44438</v>
      </c>
      <c r="B1663" s="6">
        <f>TITRES_STAT!C1666</f>
        <v>3.29</v>
      </c>
      <c r="C1663" s="6">
        <f>TITRES_STAT!D1666</f>
        <v>2.5615000000000001</v>
      </c>
      <c r="D1663" s="6">
        <f>TITRES_STAT!E1666</f>
        <v>0</v>
      </c>
      <c r="E1663" s="2">
        <f t="shared" si="100"/>
        <v>396873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44439</v>
      </c>
      <c r="B1664" s="6">
        <f>TITRES_STAT!C1667</f>
        <v>3.29</v>
      </c>
      <c r="C1664" s="6">
        <f>TITRES_STAT!D1667</f>
        <v>2.5615000000000001</v>
      </c>
      <c r="D1664" s="6">
        <f>TITRES_STAT!E1667</f>
        <v>0</v>
      </c>
      <c r="E1664" s="2">
        <f t="shared" si="100"/>
        <v>396873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44440</v>
      </c>
      <c r="B1665" s="6">
        <f>TITRES_STAT!C1668</f>
        <v>3.29</v>
      </c>
      <c r="C1665" s="6">
        <f>TITRES_STAT!D1668</f>
        <v>2.5615000000000001</v>
      </c>
      <c r="D1665" s="6">
        <f>TITRES_STAT!E1668</f>
        <v>300</v>
      </c>
      <c r="E1665" s="2">
        <f t="shared" si="100"/>
        <v>396873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3.29</v>
      </c>
      <c r="C1666" s="6">
        <f>TITRES_STAT!D1669</f>
        <v>2.5615000000000001</v>
      </c>
      <c r="D1666" s="6">
        <f>TITRES_STAT!E1669</f>
        <v>0</v>
      </c>
      <c r="E1666" s="2">
        <f t="shared" si="100"/>
        <v>396873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3.29</v>
      </c>
      <c r="C1667" s="6">
        <f>TITRES_STAT!D1670</f>
        <v>2.5615000000000001</v>
      </c>
      <c r="D1667" s="6">
        <f>TITRES_STAT!E1670</f>
        <v>0</v>
      </c>
      <c r="E1667" s="2">
        <f t="shared" si="100"/>
        <v>396873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3.29</v>
      </c>
      <c r="C1668" s="6">
        <f>TITRES_STAT!D1671</f>
        <v>2.5615000000000001</v>
      </c>
      <c r="D1668" s="6">
        <f>TITRES_STAT!E1671</f>
        <v>0</v>
      </c>
      <c r="E1668" s="2">
        <f t="shared" ref="E1668:E1731" si="104">IF(B1668&gt;B1667, E1667+D1668, IF(B1668&lt;B1667, E1667-D1668, E1667))</f>
        <v>396873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3.29</v>
      </c>
      <c r="C1669" s="6">
        <f>TITRES_STAT!D1672</f>
        <v>2.5615000000000001</v>
      </c>
      <c r="D1669" s="6">
        <f>TITRES_STAT!E1672</f>
        <v>0</v>
      </c>
      <c r="E1669" s="2">
        <f t="shared" si="104"/>
        <v>396873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3.29</v>
      </c>
      <c r="C1670" s="6">
        <f>TITRES_STAT!D1673</f>
        <v>2.5615000000000001</v>
      </c>
      <c r="D1670" s="6">
        <f>TITRES_STAT!E1673</f>
        <v>0</v>
      </c>
      <c r="E1670" s="2">
        <f t="shared" si="104"/>
        <v>396873</v>
      </c>
      <c r="F1670" s="6" t="str">
        <f t="shared" si="103"/>
        <v>NEUTRAL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6">
        <f>TITRES_STAT!C1674</f>
        <v>3.29</v>
      </c>
      <c r="C1671" s="6">
        <f>TITRES_STAT!D1674</f>
        <v>2.5615000000000001</v>
      </c>
      <c r="D1671" s="6">
        <f>TITRES_STAT!E1674</f>
        <v>0</v>
      </c>
      <c r="E1671" s="2">
        <f t="shared" si="104"/>
        <v>396873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3.29</v>
      </c>
      <c r="C1672" s="6">
        <f>TITRES_STAT!D1675</f>
        <v>2.5615000000000001</v>
      </c>
      <c r="D1672" s="6">
        <f>TITRES_STAT!E1675</f>
        <v>0</v>
      </c>
      <c r="E1672" s="2">
        <f t="shared" si="104"/>
        <v>396873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44452</v>
      </c>
      <c r="B1673" s="6">
        <f>TITRES_STAT!C1676</f>
        <v>3.29</v>
      </c>
      <c r="C1673" s="6">
        <f>TITRES_STAT!D1676</f>
        <v>2.5615000000000001</v>
      </c>
      <c r="D1673" s="6">
        <f>TITRES_STAT!E1676</f>
        <v>0</v>
      </c>
      <c r="E1673" s="2">
        <f t="shared" si="104"/>
        <v>396873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44453</v>
      </c>
      <c r="B1674" s="6">
        <f>TITRES_STAT!C1677</f>
        <v>3.29</v>
      </c>
      <c r="C1674" s="6">
        <f>TITRES_STAT!D1677</f>
        <v>2.5615000000000001</v>
      </c>
      <c r="D1674" s="6">
        <f>TITRES_STAT!E1677</f>
        <v>0</v>
      </c>
      <c r="E1674" s="2">
        <f t="shared" si="104"/>
        <v>396873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44454</v>
      </c>
      <c r="B1675" s="6">
        <f>TITRES_STAT!C1678</f>
        <v>3.29</v>
      </c>
      <c r="C1675" s="6">
        <f>TITRES_STAT!D1678</f>
        <v>2.5615000000000001</v>
      </c>
      <c r="D1675" s="6">
        <f>TITRES_STAT!E1678</f>
        <v>22</v>
      </c>
      <c r="E1675" s="2">
        <f t="shared" si="104"/>
        <v>396873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3.28</v>
      </c>
      <c r="C1676" s="6">
        <f>TITRES_STAT!D1679</f>
        <v>2.5537000000000001</v>
      </c>
      <c r="D1676" s="6">
        <f>TITRES_STAT!E1679</f>
        <v>8</v>
      </c>
      <c r="E1676" s="2">
        <f t="shared" si="104"/>
        <v>396865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3.29</v>
      </c>
      <c r="C1677" s="6">
        <f>TITRES_STAT!D1680</f>
        <v>2.5615000000000001</v>
      </c>
      <c r="D1677" s="6">
        <f>TITRES_STAT!E1680</f>
        <v>10</v>
      </c>
      <c r="E1677" s="2">
        <f t="shared" si="104"/>
        <v>396875</v>
      </c>
      <c r="F1677" s="6" t="str">
        <f t="shared" si="107"/>
        <v>BULLISH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44459</v>
      </c>
      <c r="B1678" s="6">
        <f>TITRES_STAT!C1681</f>
        <v>3.29</v>
      </c>
      <c r="C1678" s="6">
        <f>TITRES_STAT!D1681</f>
        <v>2.5615000000000001</v>
      </c>
      <c r="D1678" s="6">
        <f>TITRES_STAT!E1681</f>
        <v>0</v>
      </c>
      <c r="E1678" s="2">
        <f t="shared" si="104"/>
        <v>396875</v>
      </c>
      <c r="F1678" s="6" t="str">
        <f t="shared" si="107"/>
        <v>BULLISH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44460</v>
      </c>
      <c r="B1679" s="6">
        <f>TITRES_STAT!C1682</f>
        <v>3.29</v>
      </c>
      <c r="C1679" s="6">
        <f>TITRES_STAT!D1682</f>
        <v>2.5615000000000001</v>
      </c>
      <c r="D1679" s="6">
        <f>TITRES_STAT!E1682</f>
        <v>0</v>
      </c>
      <c r="E1679" s="2">
        <f t="shared" si="104"/>
        <v>396875</v>
      </c>
      <c r="F1679" s="6" t="str">
        <f t="shared" si="107"/>
        <v>BULLISH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3.28</v>
      </c>
      <c r="C1680" s="6">
        <f>TITRES_STAT!D1683</f>
        <v>2.5537000000000001</v>
      </c>
      <c r="D1680" s="6">
        <f>TITRES_STAT!E1683</f>
        <v>21</v>
      </c>
      <c r="E1680" s="2">
        <f t="shared" si="104"/>
        <v>396854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CONFIRMED BEARISH</v>
      </c>
    </row>
    <row r="1681" spans="1:8" ht="13.5" x14ac:dyDescent="0.25">
      <c r="A1681" s="3">
        <f>TITRES_STAT!B1684</f>
        <v>44462</v>
      </c>
      <c r="B1681" s="6">
        <f>TITRES_STAT!C1684</f>
        <v>3.28</v>
      </c>
      <c r="C1681" s="6">
        <f>TITRES_STAT!D1684</f>
        <v>2.5537000000000001</v>
      </c>
      <c r="D1681" s="6">
        <f>TITRES_STAT!E1684</f>
        <v>35</v>
      </c>
      <c r="E1681" s="2">
        <f t="shared" si="104"/>
        <v>396854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3.28</v>
      </c>
      <c r="C1682" s="6">
        <f>TITRES_STAT!D1685</f>
        <v>2.5537000000000001</v>
      </c>
      <c r="D1682" s="6">
        <f>TITRES_STAT!E1685</f>
        <v>0</v>
      </c>
      <c r="E1682" s="2">
        <f t="shared" si="104"/>
        <v>396854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CONFIRMED BEARISH</v>
      </c>
    </row>
    <row r="1683" spans="1:8" ht="13.5" x14ac:dyDescent="0.25">
      <c r="A1683" s="3">
        <f>TITRES_STAT!B1686</f>
        <v>44466</v>
      </c>
      <c r="B1683" s="6">
        <f>TITRES_STAT!C1686</f>
        <v>3.28</v>
      </c>
      <c r="C1683" s="6">
        <f>TITRES_STAT!D1686</f>
        <v>2.5537000000000001</v>
      </c>
      <c r="D1683" s="6">
        <f>TITRES_STAT!E1686</f>
        <v>0</v>
      </c>
      <c r="E1683" s="2">
        <f t="shared" si="104"/>
        <v>396854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44467</v>
      </c>
      <c r="B1684" s="6">
        <f>TITRES_STAT!C1687</f>
        <v>3.15</v>
      </c>
      <c r="C1684" s="6">
        <f>TITRES_STAT!D1687</f>
        <v>2.4525000000000001</v>
      </c>
      <c r="D1684" s="6">
        <f>TITRES_STAT!E1687</f>
        <v>87</v>
      </c>
      <c r="E1684" s="2">
        <f t="shared" si="104"/>
        <v>396767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CONFIRMED BEARISH</v>
      </c>
    </row>
    <row r="1685" spans="1:8" ht="13.5" x14ac:dyDescent="0.25">
      <c r="A1685" s="3">
        <f>TITRES_STAT!B1688</f>
        <v>44468</v>
      </c>
      <c r="B1685" s="6">
        <f>TITRES_STAT!C1688</f>
        <v>3.15</v>
      </c>
      <c r="C1685" s="6">
        <f>TITRES_STAT!D1688</f>
        <v>2.4525000000000001</v>
      </c>
      <c r="D1685" s="6">
        <f>TITRES_STAT!E1688</f>
        <v>172</v>
      </c>
      <c r="E1685" s="2">
        <f t="shared" si="104"/>
        <v>396767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3.15</v>
      </c>
      <c r="C1686" s="6">
        <f>TITRES_STAT!D1689</f>
        <v>2.4525000000000001</v>
      </c>
      <c r="D1686" s="6">
        <f>TITRES_STAT!E1689</f>
        <v>0</v>
      </c>
      <c r="E1686" s="2">
        <f t="shared" si="104"/>
        <v>396767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3.15</v>
      </c>
      <c r="C1687" s="6">
        <f>TITRES_STAT!D1690</f>
        <v>2.4525000000000001</v>
      </c>
      <c r="D1687" s="6">
        <f>TITRES_STAT!E1690</f>
        <v>0</v>
      </c>
      <c r="E1687" s="2">
        <f t="shared" si="104"/>
        <v>396767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3.03</v>
      </c>
      <c r="C1688" s="6">
        <f>TITRES_STAT!D1691</f>
        <v>2.3591000000000002</v>
      </c>
      <c r="D1688" s="6">
        <f>TITRES_STAT!E1691</f>
        <v>156</v>
      </c>
      <c r="E1688" s="2">
        <f t="shared" si="104"/>
        <v>396611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3.07</v>
      </c>
      <c r="C1689" s="6">
        <f>TITRES_STAT!D1692</f>
        <v>2.3902000000000001</v>
      </c>
      <c r="D1689" s="6">
        <f>TITRES_STAT!E1692</f>
        <v>82000</v>
      </c>
      <c r="E1689" s="2">
        <f t="shared" si="104"/>
        <v>478611</v>
      </c>
      <c r="F1689" s="6" t="str">
        <f t="shared" si="107"/>
        <v>BULLISH</v>
      </c>
      <c r="G1689" s="6" t="str">
        <f t="shared" si="106"/>
        <v>STRONG</v>
      </c>
      <c r="H1689" s="6" t="str">
        <f t="shared" si="105"/>
        <v>BULLISH DIVERGENCE</v>
      </c>
    </row>
    <row r="1690" spans="1:8" ht="13.5" x14ac:dyDescent="0.25">
      <c r="A1690" s="3">
        <f>TITRES_STAT!B1693</f>
        <v>44475</v>
      </c>
      <c r="B1690" s="6">
        <f>TITRES_STAT!C1693</f>
        <v>3.07</v>
      </c>
      <c r="C1690" s="6">
        <f>TITRES_STAT!D1693</f>
        <v>2.3902000000000001</v>
      </c>
      <c r="D1690" s="6">
        <f>TITRES_STAT!E1693</f>
        <v>1000</v>
      </c>
      <c r="E1690" s="2">
        <f t="shared" si="104"/>
        <v>478611</v>
      </c>
      <c r="F1690" s="6" t="str">
        <f t="shared" si="107"/>
        <v>BULLISH</v>
      </c>
      <c r="G1690" s="6" t="str">
        <f t="shared" si="106"/>
        <v>STRONG</v>
      </c>
      <c r="H1690" s="6" t="str">
        <f t="shared" si="105"/>
        <v>BULLISH DIVERGENCE</v>
      </c>
    </row>
    <row r="1691" spans="1:8" ht="13.5" x14ac:dyDescent="0.25">
      <c r="A1691" s="3">
        <f>TITRES_STAT!B1694</f>
        <v>44476</v>
      </c>
      <c r="B1691" s="6">
        <f>TITRES_STAT!C1694</f>
        <v>3.05</v>
      </c>
      <c r="C1691" s="6">
        <f>TITRES_STAT!D1694</f>
        <v>2.3746999999999998</v>
      </c>
      <c r="D1691" s="6">
        <f>TITRES_STAT!E1694</f>
        <v>480</v>
      </c>
      <c r="E1691" s="2">
        <f t="shared" si="104"/>
        <v>478131</v>
      </c>
      <c r="F1691" s="6" t="str">
        <f t="shared" si="107"/>
        <v>BULLISH</v>
      </c>
      <c r="G1691" s="6" t="str">
        <f t="shared" si="106"/>
        <v>STRONG</v>
      </c>
      <c r="H1691" s="6" t="str">
        <f t="shared" si="105"/>
        <v>BULLISH DIVERGENCE</v>
      </c>
    </row>
    <row r="1692" spans="1:8" ht="13.5" x14ac:dyDescent="0.25">
      <c r="A1692" s="3">
        <f>TITRES_STAT!B1695</f>
        <v>44477</v>
      </c>
      <c r="B1692" s="6">
        <f>TITRES_STAT!C1695</f>
        <v>3.06</v>
      </c>
      <c r="C1692" s="6">
        <f>TITRES_STAT!D1695</f>
        <v>2.3824999999999998</v>
      </c>
      <c r="D1692" s="6">
        <f>TITRES_STAT!E1695</f>
        <v>3</v>
      </c>
      <c r="E1692" s="2">
        <f t="shared" si="104"/>
        <v>478134</v>
      </c>
      <c r="F1692" s="6" t="str">
        <f t="shared" si="107"/>
        <v>BULLISH</v>
      </c>
      <c r="G1692" s="6" t="str">
        <f t="shared" si="106"/>
        <v>STRONG</v>
      </c>
      <c r="H1692" s="6" t="str">
        <f t="shared" si="105"/>
        <v>BULLISH DIVERGENCE</v>
      </c>
    </row>
    <row r="1693" spans="1:8" ht="13.5" x14ac:dyDescent="0.25">
      <c r="A1693" s="3">
        <f>TITRES_STAT!B1696</f>
        <v>44480</v>
      </c>
      <c r="B1693" s="6">
        <f>TITRES_STAT!C1696</f>
        <v>3.04</v>
      </c>
      <c r="C1693" s="6">
        <f>TITRES_STAT!D1696</f>
        <v>2.3668999999999998</v>
      </c>
      <c r="D1693" s="6">
        <f>TITRES_STAT!E1696</f>
        <v>834</v>
      </c>
      <c r="E1693" s="2">
        <f t="shared" si="104"/>
        <v>477300</v>
      </c>
      <c r="F1693" s="6" t="str">
        <f t="shared" si="107"/>
        <v>BULLISH</v>
      </c>
      <c r="G1693" s="6" t="str">
        <f t="shared" si="106"/>
        <v>STRONG</v>
      </c>
      <c r="H1693" s="6" t="str">
        <f t="shared" si="105"/>
        <v>CONFIRMED BULLISH</v>
      </c>
    </row>
    <row r="1694" spans="1:8" ht="13.5" x14ac:dyDescent="0.25">
      <c r="A1694" s="3">
        <f>TITRES_STAT!B1697</f>
        <v>44481</v>
      </c>
      <c r="B1694" s="6">
        <f>TITRES_STAT!C1697</f>
        <v>3.04</v>
      </c>
      <c r="C1694" s="6">
        <f>TITRES_STAT!D1697</f>
        <v>2.3668999999999998</v>
      </c>
      <c r="D1694" s="6">
        <f>TITRES_STAT!E1697</f>
        <v>0</v>
      </c>
      <c r="E1694" s="2">
        <f t="shared" si="104"/>
        <v>477300</v>
      </c>
      <c r="F1694" s="6" t="str">
        <f t="shared" si="107"/>
        <v>BEARISH</v>
      </c>
      <c r="G1694" s="6" t="str">
        <f t="shared" si="106"/>
        <v>NEUTRAL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3.04</v>
      </c>
      <c r="C1695" s="6">
        <f>TITRES_STAT!D1698</f>
        <v>2.3668999999999998</v>
      </c>
      <c r="D1695" s="6">
        <f>TITRES_STAT!E1698</f>
        <v>0</v>
      </c>
      <c r="E1695" s="2">
        <f t="shared" si="104"/>
        <v>477300</v>
      </c>
      <c r="F1695" s="6" t="str">
        <f t="shared" si="107"/>
        <v>BEARISH</v>
      </c>
      <c r="G1695" s="6" t="str">
        <f t="shared" si="106"/>
        <v>NEUTRAL</v>
      </c>
      <c r="H1695" s="6" t="str">
        <f t="shared" si="105"/>
        <v>CONFIRMED BEARISH</v>
      </c>
    </row>
    <row r="1696" spans="1:8" ht="13.5" x14ac:dyDescent="0.25">
      <c r="A1696" s="3">
        <f>TITRES_STAT!B1699</f>
        <v>44483</v>
      </c>
      <c r="B1696" s="6">
        <f>TITRES_STAT!C1699</f>
        <v>2.98</v>
      </c>
      <c r="C1696" s="6">
        <f>TITRES_STAT!D1699</f>
        <v>2.3201999999999998</v>
      </c>
      <c r="D1696" s="6">
        <f>TITRES_STAT!E1699</f>
        <v>1000</v>
      </c>
      <c r="E1696" s="2">
        <f t="shared" si="104"/>
        <v>476300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CONFIRMED BEARISH</v>
      </c>
    </row>
    <row r="1697" spans="1:8" ht="13.5" x14ac:dyDescent="0.25">
      <c r="A1697" s="3">
        <f>TITRES_STAT!B1700</f>
        <v>44488</v>
      </c>
      <c r="B1697" s="6">
        <f>TITRES_STAT!C1700</f>
        <v>2.98</v>
      </c>
      <c r="C1697" s="6">
        <f>TITRES_STAT!D1700</f>
        <v>2.3201999999999998</v>
      </c>
      <c r="D1697" s="6">
        <f>TITRES_STAT!E1700</f>
        <v>0</v>
      </c>
      <c r="E1697" s="2">
        <f t="shared" si="104"/>
        <v>476300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CONFIRMED BEARISH</v>
      </c>
    </row>
    <row r="1698" spans="1:8" ht="13.5" x14ac:dyDescent="0.25">
      <c r="A1698" s="3">
        <f>TITRES_STAT!B1701</f>
        <v>44489</v>
      </c>
      <c r="B1698" s="6">
        <f>TITRES_STAT!C1701</f>
        <v>2.98</v>
      </c>
      <c r="C1698" s="6">
        <f>TITRES_STAT!D1701</f>
        <v>2.3201999999999998</v>
      </c>
      <c r="D1698" s="6">
        <f>TITRES_STAT!E1701</f>
        <v>0</v>
      </c>
      <c r="E1698" s="2">
        <f t="shared" si="104"/>
        <v>476300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2.99</v>
      </c>
      <c r="C1699" s="6">
        <f>TITRES_STAT!D1702</f>
        <v>2.3279999999999998</v>
      </c>
      <c r="D1699" s="6">
        <f>TITRES_STAT!E1702</f>
        <v>1089</v>
      </c>
      <c r="E1699" s="2">
        <f t="shared" si="104"/>
        <v>477389</v>
      </c>
      <c r="F1699" s="6" t="str">
        <f t="shared" si="107"/>
        <v>BULLISH</v>
      </c>
      <c r="G1699" s="6" t="str">
        <f t="shared" si="106"/>
        <v>NEUTRAL</v>
      </c>
      <c r="H1699" s="6" t="str">
        <f t="shared" si="105"/>
        <v>BULLISH DIVERGENCE</v>
      </c>
    </row>
    <row r="1700" spans="1:8" ht="13.5" x14ac:dyDescent="0.25">
      <c r="A1700" s="3">
        <f>TITRES_STAT!B1703</f>
        <v>44491</v>
      </c>
      <c r="B1700" s="6">
        <f>TITRES_STAT!C1703</f>
        <v>2.99</v>
      </c>
      <c r="C1700" s="6">
        <f>TITRES_STAT!D1703</f>
        <v>2.3279999999999998</v>
      </c>
      <c r="D1700" s="6">
        <f>TITRES_STAT!E1703</f>
        <v>0</v>
      </c>
      <c r="E1700" s="2">
        <f t="shared" si="104"/>
        <v>477389</v>
      </c>
      <c r="F1700" s="6" t="str">
        <f t="shared" si="107"/>
        <v>BULLISH</v>
      </c>
      <c r="G1700" s="6" t="str">
        <f t="shared" si="106"/>
        <v>NEUTRAL</v>
      </c>
      <c r="H1700" s="6" t="str">
        <f t="shared" si="105"/>
        <v>BULLISH DIVERGENCE</v>
      </c>
    </row>
    <row r="1701" spans="1:8" ht="13.5" x14ac:dyDescent="0.25">
      <c r="A1701" s="3">
        <f>TITRES_STAT!B1704</f>
        <v>44494</v>
      </c>
      <c r="B1701" s="6">
        <f>TITRES_STAT!C1704</f>
        <v>2.98</v>
      </c>
      <c r="C1701" s="6">
        <f>TITRES_STAT!D1704</f>
        <v>2.3201999999999998</v>
      </c>
      <c r="D1701" s="6">
        <f>TITRES_STAT!E1704</f>
        <v>36692</v>
      </c>
      <c r="E1701" s="2">
        <f t="shared" si="104"/>
        <v>440697</v>
      </c>
      <c r="F1701" s="6" t="str">
        <f t="shared" si="107"/>
        <v>BEARISH</v>
      </c>
      <c r="G1701" s="6" t="str">
        <f t="shared" si="106"/>
        <v>WEAK</v>
      </c>
      <c r="H1701" s="6" t="str">
        <f t="shared" si="105"/>
        <v>NEUTRAL</v>
      </c>
    </row>
    <row r="1702" spans="1:8" ht="13.5" x14ac:dyDescent="0.25">
      <c r="A1702" s="3">
        <f>TITRES_STAT!B1705</f>
        <v>44495</v>
      </c>
      <c r="B1702" s="6">
        <f>TITRES_STAT!C1705</f>
        <v>2.98</v>
      </c>
      <c r="C1702" s="6">
        <f>TITRES_STAT!D1705</f>
        <v>2.3201999999999998</v>
      </c>
      <c r="D1702" s="6">
        <f>TITRES_STAT!E1705</f>
        <v>0</v>
      </c>
      <c r="E1702" s="2">
        <f t="shared" si="104"/>
        <v>440697</v>
      </c>
      <c r="F1702" s="6" t="str">
        <f t="shared" si="107"/>
        <v>BEARISH</v>
      </c>
      <c r="G1702" s="6" t="str">
        <f t="shared" si="106"/>
        <v>WEAK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2.98</v>
      </c>
      <c r="C1703" s="6">
        <f>TITRES_STAT!D1706</f>
        <v>2.3201999999999998</v>
      </c>
      <c r="D1703" s="6">
        <f>TITRES_STAT!E1706</f>
        <v>0</v>
      </c>
      <c r="E1703" s="2">
        <f t="shared" si="104"/>
        <v>440697</v>
      </c>
      <c r="F1703" s="6" t="str">
        <f t="shared" si="107"/>
        <v>BEARISH</v>
      </c>
      <c r="G1703" s="6" t="str">
        <f t="shared" si="106"/>
        <v>WEAK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2.98</v>
      </c>
      <c r="C1704" s="6">
        <f>TITRES_STAT!D1707</f>
        <v>2.3201999999999998</v>
      </c>
      <c r="D1704" s="6">
        <f>TITRES_STAT!E1707</f>
        <v>0</v>
      </c>
      <c r="E1704" s="2">
        <f t="shared" si="104"/>
        <v>440697</v>
      </c>
      <c r="F1704" s="6" t="str">
        <f t="shared" si="107"/>
        <v>BEARISH</v>
      </c>
      <c r="G1704" s="6" t="str">
        <f t="shared" si="106"/>
        <v>WEAK</v>
      </c>
      <c r="H1704" s="6" t="str">
        <f t="shared" si="105"/>
        <v>CONFIRMED BEARISH</v>
      </c>
    </row>
    <row r="1705" spans="1:8" ht="13.5" x14ac:dyDescent="0.25">
      <c r="A1705" s="3">
        <f>TITRES_STAT!B1708</f>
        <v>44498</v>
      </c>
      <c r="B1705" s="6">
        <f>TITRES_STAT!C1708</f>
        <v>2.98</v>
      </c>
      <c r="C1705" s="6">
        <f>TITRES_STAT!D1708</f>
        <v>2.3201999999999998</v>
      </c>
      <c r="D1705" s="6">
        <f>TITRES_STAT!E1708</f>
        <v>0</v>
      </c>
      <c r="E1705" s="2">
        <f t="shared" si="104"/>
        <v>440697</v>
      </c>
      <c r="F1705" s="6" t="str">
        <f t="shared" si="107"/>
        <v>BEARISH</v>
      </c>
      <c r="G1705" s="6" t="str">
        <f t="shared" si="106"/>
        <v>WEAK</v>
      </c>
      <c r="H1705" s="6" t="str">
        <f t="shared" si="105"/>
        <v>CONFIRMED BEARISH</v>
      </c>
    </row>
    <row r="1706" spans="1:8" ht="13.5" x14ac:dyDescent="0.25">
      <c r="A1706" s="3">
        <f>TITRES_STAT!B1709</f>
        <v>44501</v>
      </c>
      <c r="B1706" s="6">
        <f>TITRES_STAT!C1709</f>
        <v>2.98</v>
      </c>
      <c r="C1706" s="6">
        <f>TITRES_STAT!D1709</f>
        <v>2.3201999999999998</v>
      </c>
      <c r="D1706" s="6">
        <f>TITRES_STAT!E1709</f>
        <v>0</v>
      </c>
      <c r="E1706" s="2">
        <f t="shared" si="104"/>
        <v>440697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2.98</v>
      </c>
      <c r="C1707" s="6">
        <f>TITRES_STAT!D1710</f>
        <v>2.3201999999999998</v>
      </c>
      <c r="D1707" s="6">
        <f>TITRES_STAT!E1710</f>
        <v>0</v>
      </c>
      <c r="E1707" s="2">
        <f t="shared" si="104"/>
        <v>440697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44503</v>
      </c>
      <c r="B1708" s="6">
        <f>TITRES_STAT!C1711</f>
        <v>2.98</v>
      </c>
      <c r="C1708" s="6">
        <f>TITRES_STAT!D1711</f>
        <v>2.3201999999999998</v>
      </c>
      <c r="D1708" s="6">
        <f>TITRES_STAT!E1711</f>
        <v>0</v>
      </c>
      <c r="E1708" s="2">
        <f t="shared" si="104"/>
        <v>440697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2.98</v>
      </c>
      <c r="C1709" s="6">
        <f>TITRES_STAT!D1712</f>
        <v>2.3201999999999998</v>
      </c>
      <c r="D1709" s="6">
        <f>TITRES_STAT!E1712</f>
        <v>0</v>
      </c>
      <c r="E1709" s="2">
        <f t="shared" si="104"/>
        <v>440697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44505</v>
      </c>
      <c r="B1710" s="6">
        <f>TITRES_STAT!C1713</f>
        <v>2.97</v>
      </c>
      <c r="C1710" s="6">
        <f>TITRES_STAT!D1713</f>
        <v>2.3123999999999998</v>
      </c>
      <c r="D1710" s="6">
        <f>TITRES_STAT!E1713</f>
        <v>1313</v>
      </c>
      <c r="E1710" s="2">
        <f t="shared" si="104"/>
        <v>439384</v>
      </c>
      <c r="F1710" s="6" t="str">
        <f t="shared" si="107"/>
        <v>BEARISH</v>
      </c>
      <c r="G1710" s="6" t="str">
        <f t="shared" si="106"/>
        <v>NEUTRAL</v>
      </c>
      <c r="H1710" s="6" t="str">
        <f t="shared" si="105"/>
        <v>CONFIRMED BEARISH</v>
      </c>
    </row>
    <row r="1711" spans="1:8" ht="13.5" x14ac:dyDescent="0.25">
      <c r="A1711" s="3">
        <f>TITRES_STAT!B1714</f>
        <v>44508</v>
      </c>
      <c r="B1711" s="6">
        <f>TITRES_STAT!C1714</f>
        <v>2.97</v>
      </c>
      <c r="C1711" s="6">
        <f>TITRES_STAT!D1714</f>
        <v>2.3123999999999998</v>
      </c>
      <c r="D1711" s="6">
        <f>TITRES_STAT!E1714</f>
        <v>0</v>
      </c>
      <c r="E1711" s="2">
        <f t="shared" si="104"/>
        <v>439384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CONFIRMED BEARISH</v>
      </c>
    </row>
    <row r="1712" spans="1:8" ht="13.5" x14ac:dyDescent="0.25">
      <c r="A1712" s="3">
        <f>TITRES_STAT!B1715</f>
        <v>44509</v>
      </c>
      <c r="B1712" s="6">
        <f>TITRES_STAT!C1715</f>
        <v>2.97</v>
      </c>
      <c r="C1712" s="6">
        <f>TITRES_STAT!D1715</f>
        <v>2.3123999999999998</v>
      </c>
      <c r="D1712" s="6">
        <f>TITRES_STAT!E1715</f>
        <v>0</v>
      </c>
      <c r="E1712" s="2">
        <f t="shared" si="104"/>
        <v>439384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CONFIRMED BEARISH</v>
      </c>
    </row>
    <row r="1713" spans="1:8" ht="13.5" x14ac:dyDescent="0.25">
      <c r="A1713" s="3">
        <f>TITRES_STAT!B1716</f>
        <v>44510</v>
      </c>
      <c r="B1713" s="6">
        <f>TITRES_STAT!C1716</f>
        <v>2.97</v>
      </c>
      <c r="C1713" s="6">
        <f>TITRES_STAT!D1716</f>
        <v>2.3123999999999998</v>
      </c>
      <c r="D1713" s="6">
        <f>TITRES_STAT!E1716</f>
        <v>0</v>
      </c>
      <c r="E1713" s="2">
        <f t="shared" si="104"/>
        <v>439384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2.98</v>
      </c>
      <c r="C1714" s="6">
        <f>TITRES_STAT!D1717</f>
        <v>2.3201999999999998</v>
      </c>
      <c r="D1714" s="6">
        <f>TITRES_STAT!E1717</f>
        <v>1000</v>
      </c>
      <c r="E1714" s="2">
        <f t="shared" si="104"/>
        <v>440384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NEUTRAL</v>
      </c>
    </row>
    <row r="1715" spans="1:8" ht="13.5" x14ac:dyDescent="0.25">
      <c r="A1715" s="3">
        <f>TITRES_STAT!B1718</f>
        <v>44512</v>
      </c>
      <c r="B1715" s="6">
        <f>TITRES_STAT!C1718</f>
        <v>2.98</v>
      </c>
      <c r="C1715" s="6">
        <f>TITRES_STAT!D1718</f>
        <v>2.3201999999999998</v>
      </c>
      <c r="D1715" s="6">
        <f>TITRES_STAT!E1718</f>
        <v>0</v>
      </c>
      <c r="E1715" s="2">
        <f t="shared" si="104"/>
        <v>440384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CONFIRMED BULLISH</v>
      </c>
    </row>
    <row r="1716" spans="1:8" ht="13.5" x14ac:dyDescent="0.25">
      <c r="A1716" s="3">
        <f>TITRES_STAT!B1719</f>
        <v>44515</v>
      </c>
      <c r="B1716" s="6">
        <f>TITRES_STAT!C1719</f>
        <v>2.95</v>
      </c>
      <c r="C1716" s="6">
        <f>TITRES_STAT!D1719</f>
        <v>2.2968000000000002</v>
      </c>
      <c r="D1716" s="6">
        <f>TITRES_STAT!E1719</f>
        <v>3020</v>
      </c>
      <c r="E1716" s="2">
        <f t="shared" si="104"/>
        <v>437364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CONFIRMED BEARISH</v>
      </c>
    </row>
    <row r="1717" spans="1:8" ht="13.5" x14ac:dyDescent="0.25">
      <c r="A1717" s="3">
        <f>TITRES_STAT!B1720</f>
        <v>44516</v>
      </c>
      <c r="B1717" s="6">
        <f>TITRES_STAT!C1720</f>
        <v>2.95</v>
      </c>
      <c r="C1717" s="6">
        <f>TITRES_STAT!D1720</f>
        <v>2.2968000000000002</v>
      </c>
      <c r="D1717" s="6">
        <f>TITRES_STAT!E1720</f>
        <v>0</v>
      </c>
      <c r="E1717" s="2">
        <f t="shared" si="104"/>
        <v>437364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CONFIRMED BEARISH</v>
      </c>
    </row>
    <row r="1718" spans="1:8" ht="13.5" x14ac:dyDescent="0.25">
      <c r="A1718" s="3">
        <f>TITRES_STAT!B1721</f>
        <v>44517</v>
      </c>
      <c r="B1718" s="6">
        <f>TITRES_STAT!C1721</f>
        <v>2.95</v>
      </c>
      <c r="C1718" s="6">
        <f>TITRES_STAT!D1721</f>
        <v>2.2968000000000002</v>
      </c>
      <c r="D1718" s="6">
        <f>TITRES_STAT!E1721</f>
        <v>0</v>
      </c>
      <c r="E1718" s="2">
        <f t="shared" si="104"/>
        <v>437364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CONFIRMED BEARISH</v>
      </c>
    </row>
    <row r="1719" spans="1:8" ht="13.5" x14ac:dyDescent="0.25">
      <c r="A1719" s="3">
        <f>TITRES_STAT!B1722</f>
        <v>44518</v>
      </c>
      <c r="B1719" s="6">
        <f>TITRES_STAT!C1722</f>
        <v>2.96</v>
      </c>
      <c r="C1719" s="6">
        <f>TITRES_STAT!D1722</f>
        <v>2.3046000000000002</v>
      </c>
      <c r="D1719" s="6">
        <f>TITRES_STAT!E1722</f>
        <v>508</v>
      </c>
      <c r="E1719" s="2">
        <f t="shared" si="104"/>
        <v>437872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2.96</v>
      </c>
      <c r="C1720" s="6">
        <f>TITRES_STAT!D1723</f>
        <v>2.3046000000000002</v>
      </c>
      <c r="D1720" s="6">
        <f>TITRES_STAT!E1723</f>
        <v>0</v>
      </c>
      <c r="E1720" s="2">
        <f t="shared" si="104"/>
        <v>437872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2.81</v>
      </c>
      <c r="C1721" s="6">
        <f>TITRES_STAT!D1724</f>
        <v>2.1878000000000002</v>
      </c>
      <c r="D1721" s="6">
        <f>TITRES_STAT!E1724</f>
        <v>2000</v>
      </c>
      <c r="E1721" s="2">
        <f t="shared" si="104"/>
        <v>435872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CONFIRMED BEARISH</v>
      </c>
    </row>
    <row r="1722" spans="1:8" ht="13.5" x14ac:dyDescent="0.25">
      <c r="A1722" s="3">
        <f>TITRES_STAT!B1725</f>
        <v>44523</v>
      </c>
      <c r="B1722" s="6">
        <f>TITRES_STAT!C1725</f>
        <v>2.96</v>
      </c>
      <c r="C1722" s="6">
        <f>TITRES_STAT!D1725</f>
        <v>2.3046000000000002</v>
      </c>
      <c r="D1722" s="6">
        <f>TITRES_STAT!E1725</f>
        <v>666</v>
      </c>
      <c r="E1722" s="2">
        <f t="shared" si="104"/>
        <v>436538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BEARISH DIVERGENCE</v>
      </c>
    </row>
    <row r="1723" spans="1:8" ht="13.5" x14ac:dyDescent="0.25">
      <c r="A1723" s="3">
        <f>TITRES_STAT!B1726</f>
        <v>44524</v>
      </c>
      <c r="B1723" s="6">
        <f>TITRES_STAT!C1726</f>
        <v>2.96</v>
      </c>
      <c r="C1723" s="6">
        <f>TITRES_STAT!D1726</f>
        <v>2.3046000000000002</v>
      </c>
      <c r="D1723" s="6">
        <f>TITRES_STAT!E1726</f>
        <v>0</v>
      </c>
      <c r="E1723" s="2">
        <f t="shared" si="104"/>
        <v>436538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BEARISH DIVERGENCE</v>
      </c>
    </row>
    <row r="1724" spans="1:8" ht="13.5" x14ac:dyDescent="0.25">
      <c r="A1724" s="3">
        <f>TITRES_STAT!B1727</f>
        <v>44525</v>
      </c>
      <c r="B1724" s="6">
        <f>TITRES_STAT!C1727</f>
        <v>2.97</v>
      </c>
      <c r="C1724" s="6">
        <f>TITRES_STAT!D1727</f>
        <v>2.3123999999999998</v>
      </c>
      <c r="D1724" s="6">
        <f>TITRES_STAT!E1727</f>
        <v>6</v>
      </c>
      <c r="E1724" s="2">
        <f t="shared" si="104"/>
        <v>436544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BEARISH DIVERGENCE</v>
      </c>
    </row>
    <row r="1725" spans="1:8" ht="13.5" x14ac:dyDescent="0.25">
      <c r="A1725" s="3">
        <f>TITRES_STAT!B1728</f>
        <v>44526</v>
      </c>
      <c r="B1725" s="6">
        <f>TITRES_STAT!C1728</f>
        <v>2.97</v>
      </c>
      <c r="C1725" s="6">
        <f>TITRES_STAT!D1728</f>
        <v>2.3123999999999998</v>
      </c>
      <c r="D1725" s="6">
        <f>TITRES_STAT!E1728</f>
        <v>0</v>
      </c>
      <c r="E1725" s="2">
        <f t="shared" si="104"/>
        <v>436544</v>
      </c>
      <c r="F1725" s="6" t="str">
        <f t="shared" si="107"/>
        <v>BEARISH</v>
      </c>
      <c r="G1725" s="6" t="str">
        <f t="shared" si="106"/>
        <v>NEUTRAL</v>
      </c>
      <c r="H1725" s="6" t="str">
        <f t="shared" si="105"/>
        <v>BEARISH DIVERGENCE</v>
      </c>
    </row>
    <row r="1726" spans="1:8" ht="13.5" x14ac:dyDescent="0.25">
      <c r="A1726" s="3">
        <f>TITRES_STAT!B1729</f>
        <v>44529</v>
      </c>
      <c r="B1726" s="6">
        <f>TITRES_STAT!C1729</f>
        <v>2.97</v>
      </c>
      <c r="C1726" s="6">
        <f>TITRES_STAT!D1729</f>
        <v>2.3123999999999998</v>
      </c>
      <c r="D1726" s="6">
        <f>TITRES_STAT!E1729</f>
        <v>0</v>
      </c>
      <c r="E1726" s="2">
        <f t="shared" si="104"/>
        <v>436544</v>
      </c>
      <c r="F1726" s="6" t="str">
        <f t="shared" si="107"/>
        <v>BULLISH</v>
      </c>
      <c r="G1726" s="6" t="str">
        <f t="shared" si="106"/>
        <v>NEUTRAL</v>
      </c>
      <c r="H1726" s="6" t="str">
        <f t="shared" si="105"/>
        <v>CONFIRMED BULLISH</v>
      </c>
    </row>
    <row r="1727" spans="1:8" ht="13.5" x14ac:dyDescent="0.25">
      <c r="A1727" s="3">
        <f>TITRES_STAT!B1730</f>
        <v>44530</v>
      </c>
      <c r="B1727" s="6">
        <f>TITRES_STAT!C1730</f>
        <v>2.92</v>
      </c>
      <c r="C1727" s="6">
        <f>TITRES_STAT!D1730</f>
        <v>2.2734999999999999</v>
      </c>
      <c r="D1727" s="6">
        <f>TITRES_STAT!E1730</f>
        <v>73</v>
      </c>
      <c r="E1727" s="2">
        <f t="shared" si="104"/>
        <v>436471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44531</v>
      </c>
      <c r="B1728" s="6">
        <f>TITRES_STAT!C1731</f>
        <v>2.96</v>
      </c>
      <c r="C1728" s="6">
        <f>TITRES_STAT!D1731</f>
        <v>2.3046000000000002</v>
      </c>
      <c r="D1728" s="6">
        <f>TITRES_STAT!E1731</f>
        <v>385</v>
      </c>
      <c r="E1728" s="2">
        <f t="shared" si="104"/>
        <v>436856</v>
      </c>
      <c r="F1728" s="6" t="str">
        <f t="shared" si="107"/>
        <v>BULLISH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44532</v>
      </c>
      <c r="B1729" s="6">
        <f>TITRES_STAT!C1732</f>
        <v>2.96</v>
      </c>
      <c r="C1729" s="6">
        <f>TITRES_STAT!D1732</f>
        <v>2.3046000000000002</v>
      </c>
      <c r="D1729" s="6">
        <f>TITRES_STAT!E1732</f>
        <v>0</v>
      </c>
      <c r="E1729" s="2">
        <f t="shared" si="104"/>
        <v>436856</v>
      </c>
      <c r="F1729" s="6" t="str">
        <f t="shared" si="107"/>
        <v>BULLISH</v>
      </c>
      <c r="G1729" s="6" t="str">
        <f t="shared" si="106"/>
        <v>NEUTRAL</v>
      </c>
      <c r="H1729" s="6" t="str">
        <f t="shared" si="105"/>
        <v>BULLISH DIVERGENCE</v>
      </c>
    </row>
    <row r="1730" spans="1:8" ht="13.5" x14ac:dyDescent="0.25">
      <c r="A1730" s="3">
        <f>TITRES_STAT!B1733</f>
        <v>44533</v>
      </c>
      <c r="B1730" s="6">
        <f>TITRES_STAT!C1733</f>
        <v>2.96</v>
      </c>
      <c r="C1730" s="6">
        <f>TITRES_STAT!D1733</f>
        <v>2.3046000000000002</v>
      </c>
      <c r="D1730" s="6">
        <f>TITRES_STAT!E1733</f>
        <v>0</v>
      </c>
      <c r="E1730" s="2">
        <f t="shared" si="104"/>
        <v>436856</v>
      </c>
      <c r="F1730" s="6" t="str">
        <f t="shared" si="107"/>
        <v>BULLISH</v>
      </c>
      <c r="G1730" s="6" t="str">
        <f t="shared" si="106"/>
        <v>NEUTRAL</v>
      </c>
      <c r="H1730" s="6" t="str">
        <f t="shared" si="105"/>
        <v>BULLISH DIVERGENCE</v>
      </c>
    </row>
    <row r="1731" spans="1:8" ht="13.5" x14ac:dyDescent="0.25">
      <c r="A1731" s="3">
        <f>TITRES_STAT!B1734</f>
        <v>44536</v>
      </c>
      <c r="B1731" s="6">
        <f>TITRES_STAT!C1734</f>
        <v>2.95</v>
      </c>
      <c r="C1731" s="6">
        <f>TITRES_STAT!D1734</f>
        <v>2.2968000000000002</v>
      </c>
      <c r="D1731" s="6">
        <f>TITRES_STAT!E1734</f>
        <v>100</v>
      </c>
      <c r="E1731" s="2">
        <f t="shared" si="104"/>
        <v>436756</v>
      </c>
      <c r="F1731" s="6" t="str">
        <f t="shared" si="107"/>
        <v>BULLISH</v>
      </c>
      <c r="G1731" s="6" t="str">
        <f t="shared" si="106"/>
        <v>NEUTRAL</v>
      </c>
      <c r="H1731" s="6" t="str">
        <f t="shared" si="105"/>
        <v>BULLISH DIVERGENCE</v>
      </c>
    </row>
    <row r="1732" spans="1:8" ht="13.5" x14ac:dyDescent="0.25">
      <c r="A1732" s="3">
        <f>TITRES_STAT!B1735</f>
        <v>44537</v>
      </c>
      <c r="B1732" s="6">
        <f>TITRES_STAT!C1735</f>
        <v>2.94</v>
      </c>
      <c r="C1732" s="6">
        <f>TITRES_STAT!D1735</f>
        <v>2.2890000000000001</v>
      </c>
      <c r="D1732" s="6">
        <f>TITRES_STAT!E1735</f>
        <v>24</v>
      </c>
      <c r="E1732" s="2">
        <f t="shared" ref="E1732:E1795" si="108">IF(B1732&gt;B1731, E1731+D1732, IF(B1732&lt;B1731, E1731-D1732, E1731))</f>
        <v>436732</v>
      </c>
      <c r="F1732" s="6" t="str">
        <f t="shared" si="107"/>
        <v>BULLISH</v>
      </c>
      <c r="G1732" s="6" t="str">
        <f t="shared" si="106"/>
        <v>NEUTRAL</v>
      </c>
      <c r="H1732" s="6" t="str">
        <f t="shared" si="105"/>
        <v>CONFIRMED BULLISH</v>
      </c>
    </row>
    <row r="1733" spans="1:8" ht="13.5" x14ac:dyDescent="0.25">
      <c r="A1733" s="3">
        <f>TITRES_STAT!B1736</f>
        <v>44538</v>
      </c>
      <c r="B1733" s="6">
        <f>TITRES_STAT!C1736</f>
        <v>2.94</v>
      </c>
      <c r="C1733" s="6">
        <f>TITRES_STAT!D1736</f>
        <v>2.2890000000000001</v>
      </c>
      <c r="D1733" s="6">
        <f>TITRES_STAT!E1736</f>
        <v>0</v>
      </c>
      <c r="E1733" s="2">
        <f t="shared" si="108"/>
        <v>436732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44539</v>
      </c>
      <c r="B1734" s="6">
        <f>TITRES_STAT!C1737</f>
        <v>2.94</v>
      </c>
      <c r="C1734" s="6">
        <f>TITRES_STAT!D1737</f>
        <v>2.2890000000000001</v>
      </c>
      <c r="D1734" s="6">
        <f>TITRES_STAT!E1737</f>
        <v>0</v>
      </c>
      <c r="E1734" s="2">
        <f t="shared" si="108"/>
        <v>436732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6">
        <f>TITRES_STAT!C1738</f>
        <v>2.94</v>
      </c>
      <c r="C1735" s="6">
        <f>TITRES_STAT!D1738</f>
        <v>2.2890000000000001</v>
      </c>
      <c r="D1735" s="6">
        <f>TITRES_STAT!E1738</f>
        <v>0</v>
      </c>
      <c r="E1735" s="2">
        <f t="shared" si="108"/>
        <v>436732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2.94</v>
      </c>
      <c r="C1736" s="6">
        <f>TITRES_STAT!D1739</f>
        <v>2.2890000000000001</v>
      </c>
      <c r="D1736" s="6">
        <f>TITRES_STAT!E1739</f>
        <v>0</v>
      </c>
      <c r="E1736" s="2">
        <f t="shared" si="108"/>
        <v>436732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44544</v>
      </c>
      <c r="B1737" s="6">
        <f>TITRES_STAT!C1740</f>
        <v>2.94</v>
      </c>
      <c r="C1737" s="6">
        <f>TITRES_STAT!D1740</f>
        <v>2.2890000000000001</v>
      </c>
      <c r="D1737" s="6">
        <f>TITRES_STAT!E1740</f>
        <v>0</v>
      </c>
      <c r="E1737" s="2">
        <f t="shared" si="108"/>
        <v>436732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44545</v>
      </c>
      <c r="B1738" s="6">
        <f>TITRES_STAT!C1741</f>
        <v>2.94</v>
      </c>
      <c r="C1738" s="6">
        <f>TITRES_STAT!D1741</f>
        <v>2.2890000000000001</v>
      </c>
      <c r="D1738" s="6">
        <f>TITRES_STAT!E1741</f>
        <v>0</v>
      </c>
      <c r="E1738" s="2">
        <f t="shared" si="108"/>
        <v>436732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44546</v>
      </c>
      <c r="B1739" s="6">
        <f>TITRES_STAT!C1742</f>
        <v>2.77</v>
      </c>
      <c r="C1739" s="6">
        <f>TITRES_STAT!D1742</f>
        <v>2.1566999999999998</v>
      </c>
      <c r="D1739" s="6">
        <f>TITRES_STAT!E1742</f>
        <v>279</v>
      </c>
      <c r="E1739" s="2">
        <f t="shared" si="108"/>
        <v>436453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2.77</v>
      </c>
      <c r="C1740" s="6">
        <f>TITRES_STAT!D1743</f>
        <v>2.1566999999999998</v>
      </c>
      <c r="D1740" s="6">
        <f>TITRES_STAT!E1743</f>
        <v>0</v>
      </c>
      <c r="E1740" s="2">
        <f t="shared" si="108"/>
        <v>436453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CONFIRMED BEARISH</v>
      </c>
    </row>
    <row r="1741" spans="1:8" ht="13.5" x14ac:dyDescent="0.25">
      <c r="A1741" s="3">
        <f>TITRES_STAT!B1744</f>
        <v>44551</v>
      </c>
      <c r="B1741" s="6">
        <f>TITRES_STAT!C1744</f>
        <v>2.77</v>
      </c>
      <c r="C1741" s="6">
        <f>TITRES_STAT!D1744</f>
        <v>2.1566999999999998</v>
      </c>
      <c r="D1741" s="6">
        <f>TITRES_STAT!E1744</f>
        <v>0</v>
      </c>
      <c r="E1741" s="2">
        <f t="shared" si="108"/>
        <v>436453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2.77</v>
      </c>
      <c r="C1742" s="6">
        <f>TITRES_STAT!D1745</f>
        <v>2.1566999999999998</v>
      </c>
      <c r="D1742" s="6">
        <f>TITRES_STAT!E1745</f>
        <v>0</v>
      </c>
      <c r="E1742" s="2">
        <f t="shared" si="108"/>
        <v>436453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2.77</v>
      </c>
      <c r="C1743" s="6">
        <f>TITRES_STAT!D1746</f>
        <v>2.1566999999999998</v>
      </c>
      <c r="D1743" s="6">
        <f>TITRES_STAT!E1746</f>
        <v>0</v>
      </c>
      <c r="E1743" s="2">
        <f t="shared" si="108"/>
        <v>436453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2.92</v>
      </c>
      <c r="C1744" s="6">
        <f>TITRES_STAT!D1747</f>
        <v>2.2734999999999999</v>
      </c>
      <c r="D1744" s="6">
        <f>TITRES_STAT!E1747</f>
        <v>10</v>
      </c>
      <c r="E1744" s="2">
        <f t="shared" si="108"/>
        <v>436463</v>
      </c>
      <c r="F1744" s="6" t="str">
        <f t="shared" si="111"/>
        <v>BULLISH</v>
      </c>
      <c r="G1744" s="6" t="str">
        <f t="shared" si="110"/>
        <v>NEUTRAL</v>
      </c>
      <c r="H1744" s="6" t="str">
        <f t="shared" si="109"/>
        <v>CONFIRMED BULLISH</v>
      </c>
    </row>
    <row r="1745" spans="1:8" ht="13.5" x14ac:dyDescent="0.25">
      <c r="A1745" s="3">
        <f>TITRES_STAT!B1748</f>
        <v>44557</v>
      </c>
      <c r="B1745" s="6">
        <f>TITRES_STAT!C1748</f>
        <v>2.92</v>
      </c>
      <c r="C1745" s="6">
        <f>TITRES_STAT!D1748</f>
        <v>2.2734999999999999</v>
      </c>
      <c r="D1745" s="6">
        <f>TITRES_STAT!E1748</f>
        <v>0</v>
      </c>
      <c r="E1745" s="2">
        <f t="shared" si="108"/>
        <v>436463</v>
      </c>
      <c r="F1745" s="6" t="str">
        <f t="shared" si="111"/>
        <v>BULLISH</v>
      </c>
      <c r="G1745" s="6" t="str">
        <f t="shared" si="110"/>
        <v>NEUTRAL</v>
      </c>
      <c r="H1745" s="6" t="str">
        <f t="shared" si="109"/>
        <v>CONFIRMED BULLISH</v>
      </c>
    </row>
    <row r="1746" spans="1:8" ht="13.5" x14ac:dyDescent="0.25">
      <c r="A1746" s="3">
        <f>TITRES_STAT!B1749</f>
        <v>44558</v>
      </c>
      <c r="B1746" s="6">
        <f>TITRES_STAT!C1749</f>
        <v>2.92</v>
      </c>
      <c r="C1746" s="6">
        <f>TITRES_STAT!D1749</f>
        <v>2.2734999999999999</v>
      </c>
      <c r="D1746" s="6">
        <f>TITRES_STAT!E1749</f>
        <v>0</v>
      </c>
      <c r="E1746" s="2">
        <f t="shared" si="108"/>
        <v>436463</v>
      </c>
      <c r="F1746" s="6" t="str">
        <f t="shared" si="111"/>
        <v>BULLISH</v>
      </c>
      <c r="G1746" s="6" t="str">
        <f t="shared" si="110"/>
        <v>NEUTRAL</v>
      </c>
      <c r="H1746" s="6" t="str">
        <f t="shared" si="109"/>
        <v>CONFIRMED BULLISH</v>
      </c>
    </row>
    <row r="1747" spans="1:8" ht="13.5" x14ac:dyDescent="0.25">
      <c r="A1747" s="3">
        <f>TITRES_STAT!B1750</f>
        <v>44559</v>
      </c>
      <c r="B1747" s="6">
        <f>TITRES_STAT!C1750</f>
        <v>2.91</v>
      </c>
      <c r="C1747" s="6">
        <f>TITRES_STAT!D1750</f>
        <v>2.2656999999999998</v>
      </c>
      <c r="D1747" s="6">
        <f>TITRES_STAT!E1750</f>
        <v>1500</v>
      </c>
      <c r="E1747" s="2">
        <f t="shared" si="108"/>
        <v>434963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BEARISH DIVERGENCE</v>
      </c>
    </row>
    <row r="1748" spans="1:8" ht="13.5" x14ac:dyDescent="0.25">
      <c r="A1748" s="3">
        <f>TITRES_STAT!B1751</f>
        <v>44560</v>
      </c>
      <c r="B1748" s="6">
        <f>TITRES_STAT!C1751</f>
        <v>2.91</v>
      </c>
      <c r="C1748" s="6">
        <f>TITRES_STAT!D1751</f>
        <v>2.2656999999999998</v>
      </c>
      <c r="D1748" s="6">
        <f>TITRES_STAT!E1751</f>
        <v>0</v>
      </c>
      <c r="E1748" s="2">
        <f t="shared" si="108"/>
        <v>434963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BEARISH DIVERGENCE</v>
      </c>
    </row>
    <row r="1749" spans="1:8" ht="13.5" x14ac:dyDescent="0.25">
      <c r="A1749" s="3">
        <f>TITRES_STAT!B1752</f>
        <v>44561</v>
      </c>
      <c r="B1749" s="6">
        <f>TITRES_STAT!C1752</f>
        <v>2.91</v>
      </c>
      <c r="C1749" s="6">
        <f>TITRES_STAT!D1752</f>
        <v>2.2656999999999998</v>
      </c>
      <c r="D1749" s="6">
        <f>TITRES_STAT!E1752</f>
        <v>0</v>
      </c>
      <c r="E1749" s="2">
        <f t="shared" si="108"/>
        <v>434963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CONFIRMED BEARISH</v>
      </c>
    </row>
    <row r="1750" spans="1:8" ht="13.5" x14ac:dyDescent="0.25">
      <c r="A1750" s="3">
        <f>TITRES_STAT!B1753</f>
        <v>44564</v>
      </c>
      <c r="B1750" s="6">
        <f>TITRES_STAT!C1753</f>
        <v>2.91</v>
      </c>
      <c r="C1750" s="6">
        <f>TITRES_STAT!D1753</f>
        <v>2.2656999999999998</v>
      </c>
      <c r="D1750" s="6">
        <f>TITRES_STAT!E1753</f>
        <v>0</v>
      </c>
      <c r="E1750" s="2">
        <f t="shared" si="108"/>
        <v>434963</v>
      </c>
      <c r="F1750" s="6" t="str">
        <f t="shared" si="111"/>
        <v>BEARISH</v>
      </c>
      <c r="G1750" s="6" t="str">
        <f t="shared" si="110"/>
        <v>NEUTRAL</v>
      </c>
      <c r="H1750" s="6" t="str">
        <f t="shared" si="109"/>
        <v>CONFIRMED BEARISH</v>
      </c>
    </row>
    <row r="1751" spans="1:8" ht="13.5" x14ac:dyDescent="0.25">
      <c r="A1751" s="3">
        <f>TITRES_STAT!B1754</f>
        <v>44565</v>
      </c>
      <c r="B1751" s="6">
        <f>TITRES_STAT!C1754</f>
        <v>2.91</v>
      </c>
      <c r="C1751" s="6">
        <f>TITRES_STAT!D1754</f>
        <v>2.2656999999999998</v>
      </c>
      <c r="D1751" s="6">
        <f>TITRES_STAT!E1754</f>
        <v>0</v>
      </c>
      <c r="E1751" s="2">
        <f t="shared" si="108"/>
        <v>434963</v>
      </c>
      <c r="F1751" s="6" t="str">
        <f t="shared" si="111"/>
        <v>BEARISH</v>
      </c>
      <c r="G1751" s="6" t="str">
        <f t="shared" si="110"/>
        <v>NEUTRAL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2.91</v>
      </c>
      <c r="C1752" s="6">
        <f>TITRES_STAT!D1755</f>
        <v>2.2656999999999998</v>
      </c>
      <c r="D1752" s="6">
        <f>TITRES_STAT!E1755</f>
        <v>0</v>
      </c>
      <c r="E1752" s="2">
        <f t="shared" si="108"/>
        <v>434963</v>
      </c>
      <c r="F1752" s="6" t="str">
        <f t="shared" si="111"/>
        <v>NEUTRAL</v>
      </c>
      <c r="G1752" s="6" t="str">
        <f t="shared" si="110"/>
        <v>NEUTRAL</v>
      </c>
      <c r="H1752" s="6" t="str">
        <f t="shared" si="109"/>
        <v>NEUTRAL</v>
      </c>
    </row>
    <row r="1753" spans="1:8" ht="13.5" x14ac:dyDescent="0.25">
      <c r="A1753" s="3">
        <f>TITRES_STAT!B1756</f>
        <v>44567</v>
      </c>
      <c r="B1753" s="6">
        <f>TITRES_STAT!C1756</f>
        <v>2.91</v>
      </c>
      <c r="C1753" s="6">
        <f>TITRES_STAT!D1756</f>
        <v>2.2656999999999998</v>
      </c>
      <c r="D1753" s="6">
        <f>TITRES_STAT!E1756</f>
        <v>12</v>
      </c>
      <c r="E1753" s="2">
        <f t="shared" si="108"/>
        <v>434963</v>
      </c>
      <c r="F1753" s="6" t="str">
        <f t="shared" si="111"/>
        <v>NEUTRAL</v>
      </c>
      <c r="G1753" s="6" t="str">
        <f t="shared" si="110"/>
        <v>NEUTRAL</v>
      </c>
      <c r="H1753" s="6" t="str">
        <f t="shared" si="109"/>
        <v>NEUTRAL</v>
      </c>
    </row>
    <row r="1754" spans="1:8" ht="13.5" x14ac:dyDescent="0.25">
      <c r="A1754" s="3">
        <f>TITRES_STAT!B1757</f>
        <v>44568</v>
      </c>
      <c r="B1754" s="6">
        <f>TITRES_STAT!C1757</f>
        <v>2.91</v>
      </c>
      <c r="C1754" s="6">
        <f>TITRES_STAT!D1757</f>
        <v>2.2656999999999998</v>
      </c>
      <c r="D1754" s="6">
        <f>TITRES_STAT!E1757</f>
        <v>0</v>
      </c>
      <c r="E1754" s="2">
        <f t="shared" si="108"/>
        <v>434963</v>
      </c>
      <c r="F1754" s="6" t="str">
        <f t="shared" si="111"/>
        <v>NEUTRAL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44571</v>
      </c>
      <c r="B1755" s="6">
        <f>TITRES_STAT!C1758</f>
        <v>2.91</v>
      </c>
      <c r="C1755" s="6">
        <f>TITRES_STAT!D1758</f>
        <v>2.2656999999999998</v>
      </c>
      <c r="D1755" s="6">
        <f>TITRES_STAT!E1758</f>
        <v>0</v>
      </c>
      <c r="E1755" s="2">
        <f t="shared" si="108"/>
        <v>434963</v>
      </c>
      <c r="F1755" s="6" t="str">
        <f t="shared" si="111"/>
        <v>NEUTRAL</v>
      </c>
      <c r="G1755" s="6" t="str">
        <f t="shared" si="110"/>
        <v>NEUTRAL</v>
      </c>
      <c r="H1755" s="6" t="str">
        <f t="shared" si="109"/>
        <v>NEUTRAL</v>
      </c>
    </row>
    <row r="1756" spans="1:8" ht="13.5" x14ac:dyDescent="0.25">
      <c r="A1756" s="3">
        <f>TITRES_STAT!B1759</f>
        <v>44572</v>
      </c>
      <c r="B1756" s="6">
        <f>TITRES_STAT!C1759</f>
        <v>2.91</v>
      </c>
      <c r="C1756" s="6">
        <f>TITRES_STAT!D1759</f>
        <v>2.2656999999999998</v>
      </c>
      <c r="D1756" s="6">
        <f>TITRES_STAT!E1759</f>
        <v>0</v>
      </c>
      <c r="E1756" s="2">
        <f t="shared" si="108"/>
        <v>434963</v>
      </c>
      <c r="F1756" s="6" t="str">
        <f t="shared" si="111"/>
        <v>NEUTRAL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44573</v>
      </c>
      <c r="B1757" s="6">
        <f>TITRES_STAT!C1760</f>
        <v>2.91</v>
      </c>
      <c r="C1757" s="6">
        <f>TITRES_STAT!D1760</f>
        <v>2.2656999999999998</v>
      </c>
      <c r="D1757" s="6">
        <f>TITRES_STAT!E1760</f>
        <v>0</v>
      </c>
      <c r="E1757" s="2">
        <f t="shared" si="108"/>
        <v>434963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44574</v>
      </c>
      <c r="B1758" s="6">
        <f>TITRES_STAT!C1761</f>
        <v>2.91</v>
      </c>
      <c r="C1758" s="6">
        <f>TITRES_STAT!D1761</f>
        <v>2.2656999999999998</v>
      </c>
      <c r="D1758" s="6">
        <f>TITRES_STAT!E1761</f>
        <v>0</v>
      </c>
      <c r="E1758" s="2">
        <f t="shared" si="108"/>
        <v>434963</v>
      </c>
      <c r="F1758" s="6" t="str">
        <f t="shared" si="111"/>
        <v>NEUTRAL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44575</v>
      </c>
      <c r="B1759" s="6">
        <f>TITRES_STAT!C1762</f>
        <v>2.91</v>
      </c>
      <c r="C1759" s="6">
        <f>TITRES_STAT!D1762</f>
        <v>2.2656999999999998</v>
      </c>
      <c r="D1759" s="6">
        <f>TITRES_STAT!E1762</f>
        <v>0</v>
      </c>
      <c r="E1759" s="2">
        <f t="shared" si="108"/>
        <v>434963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44578</v>
      </c>
      <c r="B1760" s="6">
        <f>TITRES_STAT!C1763</f>
        <v>2.91</v>
      </c>
      <c r="C1760" s="6">
        <f>TITRES_STAT!D1763</f>
        <v>2.2656999999999998</v>
      </c>
      <c r="D1760" s="6">
        <f>TITRES_STAT!E1763</f>
        <v>206</v>
      </c>
      <c r="E1760" s="2">
        <f t="shared" si="108"/>
        <v>434963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44579</v>
      </c>
      <c r="B1761" s="6">
        <f>TITRES_STAT!C1764</f>
        <v>3.04</v>
      </c>
      <c r="C1761" s="6">
        <f>TITRES_STAT!D1764</f>
        <v>2.3668999999999998</v>
      </c>
      <c r="D1761" s="6">
        <f>TITRES_STAT!E1764</f>
        <v>624</v>
      </c>
      <c r="E1761" s="2">
        <f t="shared" si="108"/>
        <v>435587</v>
      </c>
      <c r="F1761" s="6" t="str">
        <f t="shared" si="111"/>
        <v>BULLISH</v>
      </c>
      <c r="G1761" s="6" t="str">
        <f t="shared" si="110"/>
        <v>NEUTRAL</v>
      </c>
      <c r="H1761" s="6" t="str">
        <f t="shared" si="109"/>
        <v>CONFIRMED BULLISH</v>
      </c>
    </row>
    <row r="1762" spans="1:8" ht="13.5" x14ac:dyDescent="0.25">
      <c r="A1762" s="3">
        <f>TITRES_STAT!B1765</f>
        <v>44580</v>
      </c>
      <c r="B1762" s="6">
        <f>TITRES_STAT!C1765</f>
        <v>3.08</v>
      </c>
      <c r="C1762" s="6">
        <f>TITRES_STAT!D1765</f>
        <v>2.3980000000000001</v>
      </c>
      <c r="D1762" s="6">
        <f>TITRES_STAT!E1765</f>
        <v>133</v>
      </c>
      <c r="E1762" s="2">
        <f t="shared" si="108"/>
        <v>435720</v>
      </c>
      <c r="F1762" s="6" t="str">
        <f t="shared" si="111"/>
        <v>BULLISH</v>
      </c>
      <c r="G1762" s="6" t="str">
        <f t="shared" si="110"/>
        <v>NEUTRAL</v>
      </c>
      <c r="H1762" s="6" t="str">
        <f t="shared" si="109"/>
        <v>CONFIRMED BULLISH</v>
      </c>
    </row>
    <row r="1763" spans="1:8" ht="13.5" x14ac:dyDescent="0.25">
      <c r="A1763" s="3">
        <f>TITRES_STAT!B1766</f>
        <v>44581</v>
      </c>
      <c r="B1763" s="6">
        <f>TITRES_STAT!C1766</f>
        <v>3.08</v>
      </c>
      <c r="C1763" s="6">
        <f>TITRES_STAT!D1766</f>
        <v>2.3980000000000001</v>
      </c>
      <c r="D1763" s="6">
        <f>TITRES_STAT!E1766</f>
        <v>0</v>
      </c>
      <c r="E1763" s="2">
        <f t="shared" si="108"/>
        <v>435720</v>
      </c>
      <c r="F1763" s="6" t="str">
        <f t="shared" si="111"/>
        <v>BULLISH</v>
      </c>
      <c r="G1763" s="6" t="str">
        <f t="shared" si="110"/>
        <v>NEUTRAL</v>
      </c>
      <c r="H1763" s="6" t="str">
        <f t="shared" si="109"/>
        <v>CONFIRMED BULLISH</v>
      </c>
    </row>
    <row r="1764" spans="1:8" ht="13.5" x14ac:dyDescent="0.25">
      <c r="A1764" s="3">
        <f>TITRES_STAT!B1767</f>
        <v>44582</v>
      </c>
      <c r="B1764" s="6">
        <f>TITRES_STAT!C1767</f>
        <v>3.08</v>
      </c>
      <c r="C1764" s="6">
        <f>TITRES_STAT!D1767</f>
        <v>2.3980000000000001</v>
      </c>
      <c r="D1764" s="6">
        <f>TITRES_STAT!E1767</f>
        <v>0</v>
      </c>
      <c r="E1764" s="2">
        <f t="shared" si="108"/>
        <v>435720</v>
      </c>
      <c r="F1764" s="6" t="str">
        <f t="shared" si="111"/>
        <v>BULLISH</v>
      </c>
      <c r="G1764" s="6" t="str">
        <f t="shared" si="110"/>
        <v>NEUTRAL</v>
      </c>
      <c r="H1764" s="6" t="str">
        <f t="shared" si="109"/>
        <v>CONFIRMED BULLISH</v>
      </c>
    </row>
    <row r="1765" spans="1:8" ht="13.5" x14ac:dyDescent="0.25">
      <c r="A1765" s="3">
        <f>TITRES_STAT!B1768</f>
        <v>44585</v>
      </c>
      <c r="B1765" s="6">
        <f>TITRES_STAT!C1768</f>
        <v>3.08</v>
      </c>
      <c r="C1765" s="6">
        <f>TITRES_STAT!D1768</f>
        <v>2.3980000000000001</v>
      </c>
      <c r="D1765" s="6">
        <f>TITRES_STAT!E1768</f>
        <v>0</v>
      </c>
      <c r="E1765" s="2">
        <f t="shared" si="108"/>
        <v>435720</v>
      </c>
      <c r="F1765" s="6" t="str">
        <f t="shared" si="111"/>
        <v>BULLISH</v>
      </c>
      <c r="G1765" s="6" t="str">
        <f t="shared" si="110"/>
        <v>NEUTRAL</v>
      </c>
      <c r="H1765" s="6" t="str">
        <f t="shared" si="109"/>
        <v>CONFIRMED BULLISH</v>
      </c>
    </row>
    <row r="1766" spans="1:8" ht="13.5" x14ac:dyDescent="0.25">
      <c r="A1766" s="3">
        <f>TITRES_STAT!B1769</f>
        <v>44586</v>
      </c>
      <c r="B1766" s="6">
        <f>TITRES_STAT!C1769</f>
        <v>3.08</v>
      </c>
      <c r="C1766" s="6">
        <f>TITRES_STAT!D1769</f>
        <v>2.3980000000000001</v>
      </c>
      <c r="D1766" s="6">
        <f>TITRES_STAT!E1769</f>
        <v>363</v>
      </c>
      <c r="E1766" s="2">
        <f t="shared" si="108"/>
        <v>435720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CONFIRMED BULLISH</v>
      </c>
    </row>
    <row r="1767" spans="1:8" ht="13.5" x14ac:dyDescent="0.25">
      <c r="A1767" s="3">
        <f>TITRES_STAT!B1770</f>
        <v>44587</v>
      </c>
      <c r="B1767" s="6">
        <f>TITRES_STAT!C1770</f>
        <v>3.08</v>
      </c>
      <c r="C1767" s="6">
        <f>TITRES_STAT!D1770</f>
        <v>2.3980000000000001</v>
      </c>
      <c r="D1767" s="6">
        <f>TITRES_STAT!E1770</f>
        <v>645</v>
      </c>
      <c r="E1767" s="2">
        <f t="shared" si="108"/>
        <v>435720</v>
      </c>
      <c r="F1767" s="6" t="str">
        <f t="shared" si="111"/>
        <v>NEUTRAL</v>
      </c>
      <c r="G1767" s="6" t="str">
        <f t="shared" si="110"/>
        <v>NEUTRAL</v>
      </c>
      <c r="H1767" s="6" t="str">
        <f t="shared" si="109"/>
        <v>NEUTRAL</v>
      </c>
    </row>
    <row r="1768" spans="1:8" ht="13.5" x14ac:dyDescent="0.25">
      <c r="A1768" s="3">
        <f>TITRES_STAT!B1771</f>
        <v>44588</v>
      </c>
      <c r="B1768" s="6">
        <f>TITRES_STAT!C1771</f>
        <v>3.08</v>
      </c>
      <c r="C1768" s="6">
        <f>TITRES_STAT!D1771</f>
        <v>2.3980000000000001</v>
      </c>
      <c r="D1768" s="6">
        <f>TITRES_STAT!E1771</f>
        <v>0</v>
      </c>
      <c r="E1768" s="2">
        <f t="shared" si="108"/>
        <v>435720</v>
      </c>
      <c r="F1768" s="6" t="str">
        <f t="shared" si="111"/>
        <v>NEUTRAL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44589</v>
      </c>
      <c r="B1769" s="6">
        <f>TITRES_STAT!C1772</f>
        <v>3.08</v>
      </c>
      <c r="C1769" s="6">
        <f>TITRES_STAT!D1772</f>
        <v>2.3980000000000001</v>
      </c>
      <c r="D1769" s="6">
        <f>TITRES_STAT!E1772</f>
        <v>0</v>
      </c>
      <c r="E1769" s="2">
        <f t="shared" si="108"/>
        <v>435720</v>
      </c>
      <c r="F1769" s="6" t="str">
        <f t="shared" si="111"/>
        <v>NEUTRAL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44592</v>
      </c>
      <c r="B1770" s="6">
        <f>TITRES_STAT!C1773</f>
        <v>3.08</v>
      </c>
      <c r="C1770" s="6">
        <f>TITRES_STAT!D1773</f>
        <v>2.3980000000000001</v>
      </c>
      <c r="D1770" s="6">
        <f>TITRES_STAT!E1773</f>
        <v>0</v>
      </c>
      <c r="E1770" s="2">
        <f t="shared" si="108"/>
        <v>435720</v>
      </c>
      <c r="F1770" s="6" t="str">
        <f t="shared" si="111"/>
        <v>NEUTRAL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44593</v>
      </c>
      <c r="B1771" s="6">
        <f>TITRES_STAT!C1774</f>
        <v>3.08</v>
      </c>
      <c r="C1771" s="6">
        <f>TITRES_STAT!D1774</f>
        <v>2.3980000000000001</v>
      </c>
      <c r="D1771" s="6">
        <f>TITRES_STAT!E1774</f>
        <v>0</v>
      </c>
      <c r="E1771" s="2">
        <f t="shared" si="108"/>
        <v>435720</v>
      </c>
      <c r="F1771" s="6" t="str">
        <f t="shared" si="111"/>
        <v>NEUTRAL</v>
      </c>
      <c r="G1771" s="6" t="str">
        <f t="shared" si="110"/>
        <v>NEUTRAL</v>
      </c>
      <c r="H1771" s="6" t="str">
        <f t="shared" si="109"/>
        <v>NEUTRAL</v>
      </c>
    </row>
    <row r="1772" spans="1:8" ht="13.5" x14ac:dyDescent="0.25">
      <c r="A1772" s="3">
        <f>TITRES_STAT!B1775</f>
        <v>44594</v>
      </c>
      <c r="B1772" s="6">
        <f>TITRES_STAT!C1775</f>
        <v>3.08</v>
      </c>
      <c r="C1772" s="6">
        <f>TITRES_STAT!D1775</f>
        <v>2.3980000000000001</v>
      </c>
      <c r="D1772" s="6">
        <f>TITRES_STAT!E1775</f>
        <v>0</v>
      </c>
      <c r="E1772" s="2">
        <f t="shared" si="108"/>
        <v>435720</v>
      </c>
      <c r="F1772" s="6" t="str">
        <f t="shared" si="111"/>
        <v>NEUTRAL</v>
      </c>
      <c r="G1772" s="6" t="str">
        <f t="shared" si="110"/>
        <v>NEUTRAL</v>
      </c>
      <c r="H1772" s="6" t="str">
        <f t="shared" si="109"/>
        <v>NEUTRAL</v>
      </c>
    </row>
    <row r="1773" spans="1:8" ht="13.5" x14ac:dyDescent="0.25">
      <c r="A1773" s="3">
        <f>TITRES_STAT!B1776</f>
        <v>44595</v>
      </c>
      <c r="B1773" s="6">
        <f>TITRES_STAT!C1776</f>
        <v>3.08</v>
      </c>
      <c r="C1773" s="6">
        <f>TITRES_STAT!D1776</f>
        <v>2.3980000000000001</v>
      </c>
      <c r="D1773" s="6">
        <f>TITRES_STAT!E1776</f>
        <v>0</v>
      </c>
      <c r="E1773" s="2">
        <f t="shared" si="108"/>
        <v>435720</v>
      </c>
      <c r="F1773" s="6" t="str">
        <f t="shared" si="111"/>
        <v>NEUTRAL</v>
      </c>
      <c r="G1773" s="6" t="str">
        <f t="shared" si="110"/>
        <v>NEUTRAL</v>
      </c>
      <c r="H1773" s="6" t="str">
        <f t="shared" si="109"/>
        <v>NEUTRAL</v>
      </c>
    </row>
    <row r="1774" spans="1:8" ht="13.5" x14ac:dyDescent="0.25">
      <c r="A1774" s="3">
        <f>TITRES_STAT!B1777</f>
        <v>44596</v>
      </c>
      <c r="B1774" s="6">
        <f>TITRES_STAT!C1777</f>
        <v>3.08</v>
      </c>
      <c r="C1774" s="6">
        <f>TITRES_STAT!D1777</f>
        <v>2.3980000000000001</v>
      </c>
      <c r="D1774" s="6">
        <f>TITRES_STAT!E1777</f>
        <v>0</v>
      </c>
      <c r="E1774" s="2">
        <f t="shared" si="108"/>
        <v>435720</v>
      </c>
      <c r="F1774" s="6" t="str">
        <f t="shared" si="111"/>
        <v>NEUTRAL</v>
      </c>
      <c r="G1774" s="6" t="str">
        <f t="shared" si="110"/>
        <v>NEUTRAL</v>
      </c>
      <c r="H1774" s="6" t="str">
        <f t="shared" si="109"/>
        <v>NEUTRAL</v>
      </c>
    </row>
    <row r="1775" spans="1:8" ht="13.5" x14ac:dyDescent="0.25">
      <c r="A1775" s="3">
        <f>TITRES_STAT!B1778</f>
        <v>44599</v>
      </c>
      <c r="B1775" s="6">
        <f>TITRES_STAT!C1778</f>
        <v>3.08</v>
      </c>
      <c r="C1775" s="6">
        <f>TITRES_STAT!D1778</f>
        <v>2.3980000000000001</v>
      </c>
      <c r="D1775" s="6">
        <f>TITRES_STAT!E1778</f>
        <v>0</v>
      </c>
      <c r="E1775" s="2">
        <f t="shared" si="108"/>
        <v>435720</v>
      </c>
      <c r="F1775" s="6" t="str">
        <f t="shared" si="111"/>
        <v>NEUTRAL</v>
      </c>
      <c r="G1775" s="6" t="str">
        <f t="shared" si="110"/>
        <v>NEUTRAL</v>
      </c>
      <c r="H1775" s="6" t="str">
        <f t="shared" si="109"/>
        <v>NEUTRAL</v>
      </c>
    </row>
    <row r="1776" spans="1:8" ht="13.5" x14ac:dyDescent="0.25">
      <c r="A1776" s="3">
        <f>TITRES_STAT!B1779</f>
        <v>44600</v>
      </c>
      <c r="B1776" s="6">
        <f>TITRES_STAT!C1779</f>
        <v>3.08</v>
      </c>
      <c r="C1776" s="6">
        <f>TITRES_STAT!D1779</f>
        <v>2.3980000000000001</v>
      </c>
      <c r="D1776" s="6">
        <f>TITRES_STAT!E1779</f>
        <v>0</v>
      </c>
      <c r="E1776" s="2">
        <f t="shared" si="108"/>
        <v>435720</v>
      </c>
      <c r="F1776" s="6" t="str">
        <f t="shared" si="111"/>
        <v>NEUTRAL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44601</v>
      </c>
      <c r="B1777" s="6">
        <f>TITRES_STAT!C1780</f>
        <v>3.08</v>
      </c>
      <c r="C1777" s="6">
        <f>TITRES_STAT!D1780</f>
        <v>2.3980000000000001</v>
      </c>
      <c r="D1777" s="6">
        <f>TITRES_STAT!E1780</f>
        <v>0</v>
      </c>
      <c r="E1777" s="2">
        <f t="shared" si="108"/>
        <v>435720</v>
      </c>
      <c r="F1777" s="6" t="str">
        <f t="shared" si="111"/>
        <v>NEUTRAL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44602</v>
      </c>
      <c r="B1778" s="6">
        <f>TITRES_STAT!C1781</f>
        <v>3.08</v>
      </c>
      <c r="C1778" s="6">
        <f>TITRES_STAT!D1781</f>
        <v>2.3980000000000001</v>
      </c>
      <c r="D1778" s="6">
        <f>TITRES_STAT!E1781</f>
        <v>0</v>
      </c>
      <c r="E1778" s="2">
        <f t="shared" si="108"/>
        <v>435720</v>
      </c>
      <c r="F1778" s="6" t="str">
        <f t="shared" si="111"/>
        <v>NEUTRAL</v>
      </c>
      <c r="G1778" s="6" t="str">
        <f t="shared" si="110"/>
        <v>NEUTRAL</v>
      </c>
      <c r="H1778" s="6" t="str">
        <f t="shared" si="109"/>
        <v>NEUTRAL</v>
      </c>
    </row>
    <row r="1779" spans="1:8" ht="13.5" x14ac:dyDescent="0.25">
      <c r="A1779" s="3">
        <f>TITRES_STAT!B1782</f>
        <v>44603</v>
      </c>
      <c r="B1779" s="6">
        <f>TITRES_STAT!C1782</f>
        <v>3.08</v>
      </c>
      <c r="C1779" s="6">
        <f>TITRES_STAT!D1782</f>
        <v>2.3980000000000001</v>
      </c>
      <c r="D1779" s="6">
        <f>TITRES_STAT!E1782</f>
        <v>0</v>
      </c>
      <c r="E1779" s="2">
        <f t="shared" si="108"/>
        <v>435720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44606</v>
      </c>
      <c r="B1780" s="6">
        <f>TITRES_STAT!C1783</f>
        <v>3.07</v>
      </c>
      <c r="C1780" s="6">
        <f>TITRES_STAT!D1783</f>
        <v>2.3902000000000001</v>
      </c>
      <c r="D1780" s="6">
        <f>TITRES_STAT!E1783</f>
        <v>23</v>
      </c>
      <c r="E1780" s="2">
        <f t="shared" si="108"/>
        <v>435697</v>
      </c>
      <c r="F1780" s="6" t="str">
        <f t="shared" si="111"/>
        <v>BEARISH</v>
      </c>
      <c r="G1780" s="6" t="str">
        <f t="shared" si="110"/>
        <v>NEUTRAL</v>
      </c>
      <c r="H1780" s="6" t="str">
        <f t="shared" si="109"/>
        <v>CONFIRMED BEARISH</v>
      </c>
    </row>
    <row r="1781" spans="1:8" ht="13.5" x14ac:dyDescent="0.25">
      <c r="A1781" s="3">
        <f>TITRES_STAT!B1784</f>
        <v>44607</v>
      </c>
      <c r="B1781" s="6">
        <f>TITRES_STAT!C1784</f>
        <v>3.07</v>
      </c>
      <c r="C1781" s="6">
        <f>TITRES_STAT!D1784</f>
        <v>2.3902000000000001</v>
      </c>
      <c r="D1781" s="6">
        <f>TITRES_STAT!E1784</f>
        <v>23</v>
      </c>
      <c r="E1781" s="2">
        <f t="shared" si="108"/>
        <v>435697</v>
      </c>
      <c r="F1781" s="6" t="str">
        <f t="shared" si="111"/>
        <v>BEARISH</v>
      </c>
      <c r="G1781" s="6" t="str">
        <f t="shared" si="110"/>
        <v>NEUTRAL</v>
      </c>
      <c r="H1781" s="6" t="str">
        <f t="shared" si="109"/>
        <v>CONFIRMED BEARISH</v>
      </c>
    </row>
    <row r="1782" spans="1:8" ht="13.5" x14ac:dyDescent="0.25">
      <c r="A1782" s="3">
        <f>TITRES_STAT!B1785</f>
        <v>44608</v>
      </c>
      <c r="B1782" s="6">
        <f>TITRES_STAT!C1785</f>
        <v>3.07</v>
      </c>
      <c r="C1782" s="6">
        <f>TITRES_STAT!D1785</f>
        <v>2.3902000000000001</v>
      </c>
      <c r="D1782" s="6">
        <f>TITRES_STAT!E1785</f>
        <v>0</v>
      </c>
      <c r="E1782" s="2">
        <f t="shared" si="108"/>
        <v>435697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CONFIRMED BEARISH</v>
      </c>
    </row>
    <row r="1783" spans="1:8" ht="13.5" x14ac:dyDescent="0.25">
      <c r="A1783" s="3">
        <f>TITRES_STAT!B1786</f>
        <v>44609</v>
      </c>
      <c r="B1783" s="6">
        <f>TITRES_STAT!C1786</f>
        <v>3.07</v>
      </c>
      <c r="C1783" s="6">
        <f>TITRES_STAT!D1786</f>
        <v>2.3902000000000001</v>
      </c>
      <c r="D1783" s="6">
        <f>TITRES_STAT!E1786</f>
        <v>0</v>
      </c>
      <c r="E1783" s="2">
        <f t="shared" si="108"/>
        <v>435697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CONFIRMED BEARISH</v>
      </c>
    </row>
    <row r="1784" spans="1:8" ht="13.5" x14ac:dyDescent="0.25">
      <c r="A1784" s="3">
        <f>TITRES_STAT!B1787</f>
        <v>44610</v>
      </c>
      <c r="B1784" s="6">
        <f>TITRES_STAT!C1787</f>
        <v>3.07</v>
      </c>
      <c r="C1784" s="6">
        <f>TITRES_STAT!D1787</f>
        <v>2.3902000000000001</v>
      </c>
      <c r="D1784" s="6">
        <f>TITRES_STAT!E1787</f>
        <v>0</v>
      </c>
      <c r="E1784" s="2">
        <f t="shared" si="108"/>
        <v>435697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CONFIRMED BEARISH</v>
      </c>
    </row>
    <row r="1785" spans="1:8" ht="13.5" x14ac:dyDescent="0.25">
      <c r="A1785" s="3">
        <f>TITRES_STAT!B1788</f>
        <v>44613</v>
      </c>
      <c r="B1785" s="6">
        <f>TITRES_STAT!C1788</f>
        <v>3.07</v>
      </c>
      <c r="C1785" s="6">
        <f>TITRES_STAT!D1788</f>
        <v>2.3902000000000001</v>
      </c>
      <c r="D1785" s="6">
        <f>TITRES_STAT!E1788</f>
        <v>0</v>
      </c>
      <c r="E1785" s="2">
        <f t="shared" si="108"/>
        <v>435697</v>
      </c>
      <c r="F1785" s="6" t="str">
        <f t="shared" si="111"/>
        <v>NEUTRAL</v>
      </c>
      <c r="G1785" s="6" t="str">
        <f t="shared" si="110"/>
        <v>NEUTRAL</v>
      </c>
      <c r="H1785" s="6" t="str">
        <f t="shared" si="109"/>
        <v>NEUTRAL</v>
      </c>
    </row>
    <row r="1786" spans="1:8" ht="13.5" x14ac:dyDescent="0.25">
      <c r="A1786" s="3">
        <f>TITRES_STAT!B1789</f>
        <v>44614</v>
      </c>
      <c r="B1786" s="6">
        <f>TITRES_STAT!C1789</f>
        <v>3.07</v>
      </c>
      <c r="C1786" s="6">
        <f>TITRES_STAT!D1789</f>
        <v>2.3902000000000001</v>
      </c>
      <c r="D1786" s="6">
        <f>TITRES_STAT!E1789</f>
        <v>0</v>
      </c>
      <c r="E1786" s="2">
        <f t="shared" si="108"/>
        <v>435697</v>
      </c>
      <c r="F1786" s="6" t="str">
        <f t="shared" si="111"/>
        <v>NEUTRAL</v>
      </c>
      <c r="G1786" s="6" t="str">
        <f t="shared" si="110"/>
        <v>NEUTRAL</v>
      </c>
      <c r="H1786" s="6" t="str">
        <f t="shared" si="109"/>
        <v>NEUTRAL</v>
      </c>
    </row>
    <row r="1787" spans="1:8" ht="13.5" x14ac:dyDescent="0.25">
      <c r="A1787" s="3">
        <f>TITRES_STAT!B1790</f>
        <v>44615</v>
      </c>
      <c r="B1787" s="6">
        <f>TITRES_STAT!C1790</f>
        <v>3.07</v>
      </c>
      <c r="C1787" s="6">
        <f>TITRES_STAT!D1790</f>
        <v>2.3902000000000001</v>
      </c>
      <c r="D1787" s="6">
        <f>TITRES_STAT!E1790</f>
        <v>23</v>
      </c>
      <c r="E1787" s="2">
        <f t="shared" si="108"/>
        <v>435697</v>
      </c>
      <c r="F1787" s="6" t="str">
        <f t="shared" si="111"/>
        <v>NEUTRAL</v>
      </c>
      <c r="G1787" s="6" t="str">
        <f t="shared" si="110"/>
        <v>NEUTRAL</v>
      </c>
      <c r="H1787" s="6" t="str">
        <f t="shared" si="109"/>
        <v>NEUTRAL</v>
      </c>
    </row>
    <row r="1788" spans="1:8" ht="13.5" x14ac:dyDescent="0.25">
      <c r="A1788" s="3">
        <f>TITRES_STAT!B1791</f>
        <v>44616</v>
      </c>
      <c r="B1788" s="6">
        <f>TITRES_STAT!C1791</f>
        <v>3.07</v>
      </c>
      <c r="C1788" s="6">
        <f>TITRES_STAT!D1791</f>
        <v>2.3902000000000001</v>
      </c>
      <c r="D1788" s="6">
        <f>TITRES_STAT!E1791</f>
        <v>0</v>
      </c>
      <c r="E1788" s="2">
        <f t="shared" si="108"/>
        <v>435697</v>
      </c>
      <c r="F1788" s="6" t="str">
        <f t="shared" si="111"/>
        <v>NEUTRAL</v>
      </c>
      <c r="G1788" s="6" t="str">
        <f t="shared" si="110"/>
        <v>NEUTRAL</v>
      </c>
      <c r="H1788" s="6" t="str">
        <f t="shared" si="109"/>
        <v>NEUTRAL</v>
      </c>
    </row>
    <row r="1789" spans="1:8" ht="13.5" x14ac:dyDescent="0.25">
      <c r="A1789" s="3">
        <f>TITRES_STAT!B1792</f>
        <v>44617</v>
      </c>
      <c r="B1789" s="6">
        <f>TITRES_STAT!C1792</f>
        <v>2.94</v>
      </c>
      <c r="C1789" s="6">
        <f>TITRES_STAT!D1792</f>
        <v>2.2890000000000001</v>
      </c>
      <c r="D1789" s="6">
        <f>TITRES_STAT!E1792</f>
        <v>0</v>
      </c>
      <c r="E1789" s="2">
        <f t="shared" si="108"/>
        <v>435697</v>
      </c>
      <c r="F1789" s="6" t="str">
        <f t="shared" si="111"/>
        <v>NEUTRAL</v>
      </c>
      <c r="G1789" s="6" t="str">
        <f t="shared" si="110"/>
        <v>NEUTRAL</v>
      </c>
      <c r="H1789" s="6" t="str">
        <f t="shared" si="109"/>
        <v>NEUTRAL</v>
      </c>
    </row>
    <row r="1790" spans="1:8" ht="13.5" x14ac:dyDescent="0.25">
      <c r="A1790" s="3">
        <f>TITRES_STAT!B1793</f>
        <v>44620</v>
      </c>
      <c r="B1790" s="6">
        <f>TITRES_STAT!C1793</f>
        <v>3.07</v>
      </c>
      <c r="C1790" s="6">
        <f>TITRES_STAT!D1793</f>
        <v>2.3902000000000001</v>
      </c>
      <c r="D1790" s="6">
        <f>TITRES_STAT!E1793</f>
        <v>75</v>
      </c>
      <c r="E1790" s="2">
        <f t="shared" si="108"/>
        <v>435772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NEUTRAL</v>
      </c>
    </row>
    <row r="1791" spans="1:8" ht="13.5" x14ac:dyDescent="0.25">
      <c r="A1791" s="3">
        <f>TITRES_STAT!B1794</f>
        <v>44621</v>
      </c>
      <c r="B1791" s="6">
        <f>TITRES_STAT!C1794</f>
        <v>3</v>
      </c>
      <c r="C1791" s="6">
        <f>TITRES_STAT!D1794</f>
        <v>2.3357000000000001</v>
      </c>
      <c r="D1791" s="6">
        <f>TITRES_STAT!E1794</f>
        <v>37</v>
      </c>
      <c r="E1791" s="2">
        <f t="shared" si="108"/>
        <v>435735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BULLISH DIVERGENCE</v>
      </c>
    </row>
    <row r="1792" spans="1:8" ht="13.5" x14ac:dyDescent="0.25">
      <c r="A1792" s="3">
        <f>TITRES_STAT!B1795</f>
        <v>44622</v>
      </c>
      <c r="B1792" s="6">
        <f>TITRES_STAT!C1795</f>
        <v>3</v>
      </c>
      <c r="C1792" s="6">
        <f>TITRES_STAT!D1795</f>
        <v>2.3357000000000001</v>
      </c>
      <c r="D1792" s="6">
        <f>TITRES_STAT!E1795</f>
        <v>0</v>
      </c>
      <c r="E1792" s="2">
        <f t="shared" si="108"/>
        <v>435735</v>
      </c>
      <c r="F1792" s="6" t="str">
        <f t="shared" si="111"/>
        <v>BULLISH</v>
      </c>
      <c r="G1792" s="6" t="str">
        <f t="shared" si="110"/>
        <v>NEUTRAL</v>
      </c>
      <c r="H1792" s="6" t="str">
        <f t="shared" si="109"/>
        <v>BULLISH DIVERGENCE</v>
      </c>
    </row>
    <row r="1793" spans="1:8" ht="13.5" x14ac:dyDescent="0.25">
      <c r="A1793" s="3">
        <f>TITRES_STAT!B1796</f>
        <v>44623</v>
      </c>
      <c r="B1793" s="6">
        <f>TITRES_STAT!C1796</f>
        <v>2.99</v>
      </c>
      <c r="C1793" s="6">
        <f>TITRES_STAT!D1796</f>
        <v>2.3279999999999998</v>
      </c>
      <c r="D1793" s="6">
        <f>TITRES_STAT!E1796</f>
        <v>46</v>
      </c>
      <c r="E1793" s="2">
        <f t="shared" si="108"/>
        <v>435689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3.08</v>
      </c>
      <c r="C1794" s="6">
        <f>TITRES_STAT!D1797</f>
        <v>2.3980000000000001</v>
      </c>
      <c r="D1794" s="6">
        <f>TITRES_STAT!E1797</f>
        <v>5</v>
      </c>
      <c r="E1794" s="2">
        <f t="shared" si="108"/>
        <v>435694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BEARISH DIVERGENCE</v>
      </c>
    </row>
    <row r="1795" spans="1:8" ht="13.5" x14ac:dyDescent="0.25">
      <c r="A1795" s="3">
        <f>TITRES_STAT!B1798</f>
        <v>44627</v>
      </c>
      <c r="B1795" s="6">
        <f>TITRES_STAT!C1798</f>
        <v>3.08</v>
      </c>
      <c r="C1795" s="6">
        <f>TITRES_STAT!D1798</f>
        <v>2.3980000000000001</v>
      </c>
      <c r="D1795" s="6">
        <f>TITRES_STAT!E1798</f>
        <v>50</v>
      </c>
      <c r="E1795" s="2">
        <f t="shared" si="108"/>
        <v>435694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BEARISH DIVERGENCE</v>
      </c>
    </row>
    <row r="1796" spans="1:8" ht="13.5" x14ac:dyDescent="0.25">
      <c r="A1796" s="3">
        <f>TITRES_STAT!B1799</f>
        <v>44628</v>
      </c>
      <c r="B1796" s="6">
        <f>TITRES_STAT!C1799</f>
        <v>3.08</v>
      </c>
      <c r="C1796" s="6">
        <f>TITRES_STAT!D1799</f>
        <v>2.3980000000000001</v>
      </c>
      <c r="D1796" s="6">
        <f>TITRES_STAT!E1799</f>
        <v>0</v>
      </c>
      <c r="E1796" s="2">
        <f t="shared" ref="E1796:E1859" si="112">IF(B1796&gt;B1795, E1795+D1796, IF(B1796&lt;B1795, E1795-D1796, E1795))</f>
        <v>435694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BEARISH DIVERGENCE</v>
      </c>
    </row>
    <row r="1797" spans="1:8" ht="13.5" x14ac:dyDescent="0.25">
      <c r="A1797" s="3">
        <f>TITRES_STAT!B1800</f>
        <v>44629</v>
      </c>
      <c r="B1797" s="6">
        <f>TITRES_STAT!C1800</f>
        <v>3.08</v>
      </c>
      <c r="C1797" s="6">
        <f>TITRES_STAT!D1800</f>
        <v>2.3980000000000001</v>
      </c>
      <c r="D1797" s="6">
        <f>TITRES_STAT!E1800</f>
        <v>0</v>
      </c>
      <c r="E1797" s="2">
        <f t="shared" si="112"/>
        <v>435694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BEARISH DIVERGENCE</v>
      </c>
    </row>
    <row r="1798" spans="1:8" ht="13.5" x14ac:dyDescent="0.25">
      <c r="A1798" s="3">
        <f>TITRES_STAT!B1801</f>
        <v>44630</v>
      </c>
      <c r="B1798" s="6">
        <f>TITRES_STAT!C1801</f>
        <v>2.95</v>
      </c>
      <c r="C1798" s="6">
        <f>TITRES_STAT!D1801</f>
        <v>2.2968000000000002</v>
      </c>
      <c r="D1798" s="6">
        <f>TITRES_STAT!E1801</f>
        <v>0</v>
      </c>
      <c r="E1798" s="2">
        <f t="shared" si="112"/>
        <v>435694</v>
      </c>
      <c r="F1798" s="6" t="str">
        <f t="shared" si="111"/>
        <v>BULLISH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BULLISH DIVERGENCE</v>
      </c>
    </row>
    <row r="1799" spans="1:8" ht="13.5" x14ac:dyDescent="0.25">
      <c r="A1799" s="3">
        <f>TITRES_STAT!B1802</f>
        <v>44631</v>
      </c>
      <c r="B1799" s="6">
        <f>TITRES_STAT!C1802</f>
        <v>2.95</v>
      </c>
      <c r="C1799" s="6">
        <f>TITRES_STAT!D1802</f>
        <v>2.2968000000000002</v>
      </c>
      <c r="D1799" s="6">
        <f>TITRES_STAT!E1802</f>
        <v>85</v>
      </c>
      <c r="E1799" s="2">
        <f t="shared" si="112"/>
        <v>435694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2.95</v>
      </c>
      <c r="C1800" s="6">
        <f>TITRES_STAT!D1803</f>
        <v>2.2968000000000002</v>
      </c>
      <c r="D1800" s="6">
        <f>TITRES_STAT!E1803</f>
        <v>0</v>
      </c>
      <c r="E1800" s="2">
        <f t="shared" si="112"/>
        <v>435694</v>
      </c>
      <c r="F1800" s="6" t="str">
        <f t="shared" ref="F1800:F1863" si="115">IF(E1800&gt;E1795,"BULLISH",IF(E1800&lt;E1795,"BEARISH","NEUTRAL"))</f>
        <v>NEUTRAL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44635</v>
      </c>
      <c r="B1801" s="6">
        <f>TITRES_STAT!C1804</f>
        <v>2.82</v>
      </c>
      <c r="C1801" s="6">
        <f>TITRES_STAT!D1804</f>
        <v>2.1956000000000002</v>
      </c>
      <c r="D1801" s="6">
        <f>TITRES_STAT!E1804</f>
        <v>1534</v>
      </c>
      <c r="E1801" s="2">
        <f t="shared" si="112"/>
        <v>434160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2.82</v>
      </c>
      <c r="C1802" s="6">
        <f>TITRES_STAT!D1805</f>
        <v>2.1956000000000002</v>
      </c>
      <c r="D1802" s="6">
        <f>TITRES_STAT!E1805</f>
        <v>25</v>
      </c>
      <c r="E1802" s="2">
        <f t="shared" si="112"/>
        <v>434160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CONFIRMED BEARISH</v>
      </c>
    </row>
    <row r="1803" spans="1:8" ht="13.5" x14ac:dyDescent="0.25">
      <c r="A1803" s="3">
        <f>TITRES_STAT!B1806</f>
        <v>44637</v>
      </c>
      <c r="B1803" s="6">
        <f>TITRES_STAT!C1806</f>
        <v>2.82</v>
      </c>
      <c r="C1803" s="6">
        <f>TITRES_STAT!D1806</f>
        <v>2.1956000000000002</v>
      </c>
      <c r="D1803" s="6">
        <f>TITRES_STAT!E1806</f>
        <v>0</v>
      </c>
      <c r="E1803" s="2">
        <f t="shared" si="112"/>
        <v>434160</v>
      </c>
      <c r="F1803" s="6" t="str">
        <f t="shared" si="115"/>
        <v>BEARISH</v>
      </c>
      <c r="G1803" s="6" t="str">
        <f t="shared" si="114"/>
        <v>NEUTRAL</v>
      </c>
      <c r="H1803" s="6" t="str">
        <f t="shared" si="113"/>
        <v>CONFIRMED BEARISH</v>
      </c>
    </row>
    <row r="1804" spans="1:8" ht="13.5" x14ac:dyDescent="0.25">
      <c r="A1804" s="3">
        <f>TITRES_STAT!B1807</f>
        <v>44638</v>
      </c>
      <c r="B1804" s="6">
        <f>TITRES_STAT!C1807</f>
        <v>2.82</v>
      </c>
      <c r="C1804" s="6">
        <f>TITRES_STAT!D1807</f>
        <v>2.1956000000000002</v>
      </c>
      <c r="D1804" s="6">
        <f>TITRES_STAT!E1807</f>
        <v>0</v>
      </c>
      <c r="E1804" s="2">
        <f t="shared" si="112"/>
        <v>434160</v>
      </c>
      <c r="F1804" s="6" t="str">
        <f t="shared" si="115"/>
        <v>BEARISH</v>
      </c>
      <c r="G1804" s="6" t="str">
        <f t="shared" si="114"/>
        <v>NEUTRAL</v>
      </c>
      <c r="H1804" s="6" t="str">
        <f t="shared" si="113"/>
        <v>CONFIRMED BEARISH</v>
      </c>
    </row>
    <row r="1805" spans="1:8" ht="13.5" x14ac:dyDescent="0.25">
      <c r="A1805" s="3">
        <f>TITRES_STAT!B1808</f>
        <v>44641</v>
      </c>
      <c r="B1805" s="6">
        <f>TITRES_STAT!C1808</f>
        <v>2.82</v>
      </c>
      <c r="C1805" s="6">
        <f>TITRES_STAT!D1808</f>
        <v>2.1956000000000002</v>
      </c>
      <c r="D1805" s="6">
        <f>TITRES_STAT!E1808</f>
        <v>85</v>
      </c>
      <c r="E1805" s="2">
        <f t="shared" si="112"/>
        <v>434160</v>
      </c>
      <c r="F1805" s="6" t="str">
        <f t="shared" si="115"/>
        <v>BEARISH</v>
      </c>
      <c r="G1805" s="6" t="str">
        <f t="shared" si="114"/>
        <v>NEUTRAL</v>
      </c>
      <c r="H1805" s="6" t="str">
        <f t="shared" si="113"/>
        <v>CONFIRMED BEARISH</v>
      </c>
    </row>
    <row r="1806" spans="1:8" ht="13.5" x14ac:dyDescent="0.25">
      <c r="A1806" s="3">
        <f>TITRES_STAT!B1809</f>
        <v>44642</v>
      </c>
      <c r="B1806" s="6">
        <f>TITRES_STAT!C1809</f>
        <v>2.82</v>
      </c>
      <c r="C1806" s="6">
        <f>TITRES_STAT!D1809</f>
        <v>2.1956000000000002</v>
      </c>
      <c r="D1806" s="6">
        <f>TITRES_STAT!E1809</f>
        <v>0</v>
      </c>
      <c r="E1806" s="2">
        <f t="shared" si="112"/>
        <v>434160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44643</v>
      </c>
      <c r="B1807" s="6">
        <f>TITRES_STAT!C1810</f>
        <v>2.82</v>
      </c>
      <c r="C1807" s="6">
        <f>TITRES_STAT!D1810</f>
        <v>2.1956000000000002</v>
      </c>
      <c r="D1807" s="6">
        <f>TITRES_STAT!E1810</f>
        <v>5000</v>
      </c>
      <c r="E1807" s="2">
        <f t="shared" si="112"/>
        <v>434160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44644</v>
      </c>
      <c r="B1808" s="6">
        <f>TITRES_STAT!C1811</f>
        <v>2.75</v>
      </c>
      <c r="C1808" s="6">
        <f>TITRES_STAT!D1811</f>
        <v>2.1410999999999998</v>
      </c>
      <c r="D1808" s="6">
        <f>TITRES_STAT!E1811</f>
        <v>102129</v>
      </c>
      <c r="E1808" s="2">
        <f t="shared" si="112"/>
        <v>332031</v>
      </c>
      <c r="F1808" s="6" t="str">
        <f t="shared" si="115"/>
        <v>BEARISH</v>
      </c>
      <c r="G1808" s="6" t="str">
        <f t="shared" si="114"/>
        <v>WEAK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2.82</v>
      </c>
      <c r="C1809" s="6">
        <f>TITRES_STAT!D1812</f>
        <v>2.1956000000000002</v>
      </c>
      <c r="D1809" s="6">
        <f>TITRES_STAT!E1812</f>
        <v>4</v>
      </c>
      <c r="E1809" s="2">
        <f t="shared" si="112"/>
        <v>332035</v>
      </c>
      <c r="F1809" s="6" t="str">
        <f t="shared" si="115"/>
        <v>BEARISH</v>
      </c>
      <c r="G1809" s="6" t="str">
        <f t="shared" si="114"/>
        <v>WEAK</v>
      </c>
      <c r="H1809" s="6" t="str">
        <f t="shared" si="113"/>
        <v>NEUTRAL</v>
      </c>
    </row>
    <row r="1810" spans="1:8" ht="13.5" x14ac:dyDescent="0.25">
      <c r="A1810" s="3">
        <f>TITRES_STAT!B1813</f>
        <v>44648</v>
      </c>
      <c r="B1810" s="6">
        <f>TITRES_STAT!C1813</f>
        <v>2.82</v>
      </c>
      <c r="C1810" s="6">
        <f>TITRES_STAT!D1813</f>
        <v>2.1956000000000002</v>
      </c>
      <c r="D1810" s="6">
        <f>TITRES_STAT!E1813</f>
        <v>6181</v>
      </c>
      <c r="E1810" s="2">
        <f t="shared" si="112"/>
        <v>332035</v>
      </c>
      <c r="F1810" s="6" t="str">
        <f t="shared" si="115"/>
        <v>BEARISH</v>
      </c>
      <c r="G1810" s="6" t="str">
        <f t="shared" si="114"/>
        <v>WEAK</v>
      </c>
      <c r="H1810" s="6" t="str">
        <f t="shared" si="113"/>
        <v>NEUTRAL</v>
      </c>
    </row>
    <row r="1811" spans="1:8" ht="13.5" x14ac:dyDescent="0.25">
      <c r="A1811" s="3">
        <f>TITRES_STAT!B1814</f>
        <v>44649</v>
      </c>
      <c r="B1811" s="6">
        <f>TITRES_STAT!C1814</f>
        <v>2.94</v>
      </c>
      <c r="C1811" s="6">
        <f>TITRES_STAT!D1814</f>
        <v>2.2890000000000001</v>
      </c>
      <c r="D1811" s="6">
        <f>TITRES_STAT!E1814</f>
        <v>10</v>
      </c>
      <c r="E1811" s="2">
        <f t="shared" si="112"/>
        <v>332045</v>
      </c>
      <c r="F1811" s="6" t="str">
        <f t="shared" si="115"/>
        <v>BEARISH</v>
      </c>
      <c r="G1811" s="6" t="str">
        <f t="shared" si="114"/>
        <v>WEAK</v>
      </c>
      <c r="H1811" s="6" t="str">
        <f t="shared" si="113"/>
        <v>BEARISH DIVERGENCE</v>
      </c>
    </row>
    <row r="1812" spans="1:8" ht="13.5" x14ac:dyDescent="0.25">
      <c r="A1812" s="3">
        <f>TITRES_STAT!B1815</f>
        <v>44650</v>
      </c>
      <c r="B1812" s="6">
        <f>TITRES_STAT!C1815</f>
        <v>2.99</v>
      </c>
      <c r="C1812" s="6">
        <f>TITRES_STAT!D1815</f>
        <v>2.3279999999999998</v>
      </c>
      <c r="D1812" s="6">
        <f>TITRES_STAT!E1815</f>
        <v>1</v>
      </c>
      <c r="E1812" s="2">
        <f t="shared" si="112"/>
        <v>332046</v>
      </c>
      <c r="F1812" s="6" t="str">
        <f t="shared" si="115"/>
        <v>BEARISH</v>
      </c>
      <c r="G1812" s="6" t="str">
        <f t="shared" si="114"/>
        <v>WEAK</v>
      </c>
      <c r="H1812" s="6" t="str">
        <f t="shared" si="113"/>
        <v>BEARISH DIVERGENCE</v>
      </c>
    </row>
    <row r="1813" spans="1:8" ht="13.5" x14ac:dyDescent="0.25">
      <c r="A1813" s="3">
        <f>TITRES_STAT!B1816</f>
        <v>44651</v>
      </c>
      <c r="B1813" s="6">
        <f>TITRES_STAT!C1816</f>
        <v>3.12</v>
      </c>
      <c r="C1813" s="6">
        <f>TITRES_STAT!D1816</f>
        <v>2.4291999999999998</v>
      </c>
      <c r="D1813" s="6">
        <f>TITRES_STAT!E1816</f>
        <v>360</v>
      </c>
      <c r="E1813" s="2">
        <f t="shared" si="112"/>
        <v>332406</v>
      </c>
      <c r="F1813" s="6" t="str">
        <f t="shared" si="115"/>
        <v>BULLISH</v>
      </c>
      <c r="G1813" s="6" t="str">
        <f t="shared" si="114"/>
        <v>NEUTRAL</v>
      </c>
      <c r="H1813" s="6" t="str">
        <f t="shared" si="113"/>
        <v>CONFIRMED BULLISH</v>
      </c>
    </row>
    <row r="1814" spans="1:8" ht="13.5" x14ac:dyDescent="0.25">
      <c r="A1814" s="3">
        <f>TITRES_STAT!B1817</f>
        <v>44652</v>
      </c>
      <c r="B1814" s="6">
        <f>TITRES_STAT!C1817</f>
        <v>3.12</v>
      </c>
      <c r="C1814" s="6">
        <f>TITRES_STAT!D1817</f>
        <v>2.4291999999999998</v>
      </c>
      <c r="D1814" s="6">
        <f>TITRES_STAT!E1817</f>
        <v>1501</v>
      </c>
      <c r="E1814" s="2">
        <f t="shared" si="112"/>
        <v>332406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CONFIRMED BULLISH</v>
      </c>
    </row>
    <row r="1815" spans="1:8" ht="13.5" x14ac:dyDescent="0.25">
      <c r="A1815" s="3">
        <f>TITRES_STAT!B1818</f>
        <v>44655</v>
      </c>
      <c r="B1815" s="6">
        <f>TITRES_STAT!C1818</f>
        <v>3.12</v>
      </c>
      <c r="C1815" s="6">
        <f>TITRES_STAT!D1818</f>
        <v>2.4291999999999998</v>
      </c>
      <c r="D1815" s="6">
        <f>TITRES_STAT!E1818</f>
        <v>5001</v>
      </c>
      <c r="E1815" s="2">
        <f t="shared" si="112"/>
        <v>332406</v>
      </c>
      <c r="F1815" s="6" t="str">
        <f t="shared" si="115"/>
        <v>BULLISH</v>
      </c>
      <c r="G1815" s="6" t="str">
        <f t="shared" si="114"/>
        <v>NEUTRAL</v>
      </c>
      <c r="H1815" s="6" t="str">
        <f t="shared" si="113"/>
        <v>CONFIRMED BULLISH</v>
      </c>
    </row>
    <row r="1816" spans="1:8" ht="13.5" x14ac:dyDescent="0.25">
      <c r="A1816" s="3">
        <f>TITRES_STAT!B1819</f>
        <v>44656</v>
      </c>
      <c r="B1816" s="6">
        <f>TITRES_STAT!C1819</f>
        <v>3.12</v>
      </c>
      <c r="C1816" s="6">
        <f>TITRES_STAT!D1819</f>
        <v>2.4291999999999998</v>
      </c>
      <c r="D1816" s="6">
        <f>TITRES_STAT!E1819</f>
        <v>0</v>
      </c>
      <c r="E1816" s="2">
        <f t="shared" si="112"/>
        <v>332406</v>
      </c>
      <c r="F1816" s="6" t="str">
        <f t="shared" si="115"/>
        <v>BULLISH</v>
      </c>
      <c r="G1816" s="6" t="str">
        <f t="shared" si="114"/>
        <v>NEUTRAL</v>
      </c>
      <c r="H1816" s="6" t="str">
        <f t="shared" si="113"/>
        <v>CONFIRMED BULLISH</v>
      </c>
    </row>
    <row r="1817" spans="1:8" ht="13.5" x14ac:dyDescent="0.25">
      <c r="A1817" s="3">
        <f>TITRES_STAT!B1820</f>
        <v>44657</v>
      </c>
      <c r="B1817" s="6">
        <f>TITRES_STAT!C1820</f>
        <v>3.12</v>
      </c>
      <c r="C1817" s="6">
        <f>TITRES_STAT!D1820</f>
        <v>2.4291999999999998</v>
      </c>
      <c r="D1817" s="6">
        <f>TITRES_STAT!E1820</f>
        <v>0</v>
      </c>
      <c r="E1817" s="2">
        <f t="shared" si="112"/>
        <v>332406</v>
      </c>
      <c r="F1817" s="6" t="str">
        <f t="shared" si="115"/>
        <v>BULLISH</v>
      </c>
      <c r="G1817" s="6" t="str">
        <f t="shared" si="114"/>
        <v>NEUTRAL</v>
      </c>
      <c r="H1817" s="6" t="str">
        <f t="shared" si="113"/>
        <v>CONFIRMED BULLISH</v>
      </c>
    </row>
    <row r="1818" spans="1:8" ht="13.5" x14ac:dyDescent="0.25">
      <c r="A1818" s="3">
        <f>TITRES_STAT!B1821</f>
        <v>44658</v>
      </c>
      <c r="B1818" s="6">
        <f>TITRES_STAT!C1821</f>
        <v>3.12</v>
      </c>
      <c r="C1818" s="6">
        <f>TITRES_STAT!D1821</f>
        <v>2.4291999999999998</v>
      </c>
      <c r="D1818" s="6">
        <f>TITRES_STAT!E1821</f>
        <v>0</v>
      </c>
      <c r="E1818" s="2">
        <f t="shared" si="112"/>
        <v>332406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44659</v>
      </c>
      <c r="B1819" s="6">
        <f>TITRES_STAT!C1822</f>
        <v>3.12</v>
      </c>
      <c r="C1819" s="6">
        <f>TITRES_STAT!D1822</f>
        <v>2.4291999999999998</v>
      </c>
      <c r="D1819" s="6">
        <f>TITRES_STAT!E1822</f>
        <v>0</v>
      </c>
      <c r="E1819" s="2">
        <f t="shared" si="112"/>
        <v>332406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44662</v>
      </c>
      <c r="B1820" s="6">
        <f>TITRES_STAT!C1823</f>
        <v>3.12</v>
      </c>
      <c r="C1820" s="6">
        <f>TITRES_STAT!D1823</f>
        <v>2.4291999999999998</v>
      </c>
      <c r="D1820" s="6">
        <f>TITRES_STAT!E1823</f>
        <v>0</v>
      </c>
      <c r="E1820" s="2">
        <f t="shared" si="112"/>
        <v>332406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3.12</v>
      </c>
      <c r="C1821" s="6">
        <f>TITRES_STAT!D1824</f>
        <v>2.4291999999999998</v>
      </c>
      <c r="D1821" s="6">
        <f>TITRES_STAT!E1824</f>
        <v>0</v>
      </c>
      <c r="E1821" s="2">
        <f t="shared" si="112"/>
        <v>332406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44664</v>
      </c>
      <c r="B1822" s="6">
        <f>TITRES_STAT!C1825</f>
        <v>3.12</v>
      </c>
      <c r="C1822" s="6">
        <f>TITRES_STAT!D1825</f>
        <v>2.4291999999999998</v>
      </c>
      <c r="D1822" s="6">
        <f>TITRES_STAT!E1825</f>
        <v>0</v>
      </c>
      <c r="E1822" s="2">
        <f t="shared" si="112"/>
        <v>332406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44665</v>
      </c>
      <c r="B1823" s="6">
        <f>TITRES_STAT!C1826</f>
        <v>3.12</v>
      </c>
      <c r="C1823" s="6">
        <f>TITRES_STAT!D1826</f>
        <v>2.4291999999999998</v>
      </c>
      <c r="D1823" s="6">
        <f>TITRES_STAT!E1826</f>
        <v>0</v>
      </c>
      <c r="E1823" s="2">
        <f t="shared" si="112"/>
        <v>332406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44666</v>
      </c>
      <c r="B1824" s="6">
        <f>TITRES_STAT!C1827</f>
        <v>2.98</v>
      </c>
      <c r="C1824" s="6">
        <f>TITRES_STAT!D1827</f>
        <v>2.3201999999999998</v>
      </c>
      <c r="D1824" s="6">
        <f>TITRES_STAT!E1827</f>
        <v>5036</v>
      </c>
      <c r="E1824" s="2">
        <f t="shared" si="112"/>
        <v>327370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CONFIRMED BEARISH</v>
      </c>
    </row>
    <row r="1825" spans="1:8" ht="13.5" x14ac:dyDescent="0.25">
      <c r="A1825" s="3">
        <f>TITRES_STAT!B1828</f>
        <v>44669</v>
      </c>
      <c r="B1825" s="6">
        <f>TITRES_STAT!C1828</f>
        <v>2.98</v>
      </c>
      <c r="C1825" s="6">
        <f>TITRES_STAT!D1828</f>
        <v>2.3201999999999998</v>
      </c>
      <c r="D1825" s="6">
        <f>TITRES_STAT!E1828</f>
        <v>45</v>
      </c>
      <c r="E1825" s="2">
        <f t="shared" si="112"/>
        <v>327370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CONFIRMED BEARISH</v>
      </c>
    </row>
    <row r="1826" spans="1:8" ht="13.5" x14ac:dyDescent="0.25">
      <c r="A1826" s="3">
        <f>TITRES_STAT!B1829</f>
        <v>44670</v>
      </c>
      <c r="B1826" s="6">
        <f>TITRES_STAT!C1829</f>
        <v>3.11</v>
      </c>
      <c r="C1826" s="6">
        <f>TITRES_STAT!D1829</f>
        <v>2.4214000000000002</v>
      </c>
      <c r="D1826" s="6">
        <f>TITRES_STAT!E1829</f>
        <v>0</v>
      </c>
      <c r="E1826" s="2">
        <f t="shared" si="112"/>
        <v>327370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3.11</v>
      </c>
      <c r="C1827" s="6">
        <f>TITRES_STAT!D1830</f>
        <v>2.4214000000000002</v>
      </c>
      <c r="D1827" s="6">
        <f>TITRES_STAT!E1830</f>
        <v>0</v>
      </c>
      <c r="E1827" s="2">
        <f t="shared" si="112"/>
        <v>327370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CONFIRMED BEARISH</v>
      </c>
    </row>
    <row r="1828" spans="1:8" ht="13.5" x14ac:dyDescent="0.25">
      <c r="A1828" s="3">
        <f>TITRES_STAT!B1831</f>
        <v>44672</v>
      </c>
      <c r="B1828" s="6">
        <f>TITRES_STAT!C1831</f>
        <v>3.11</v>
      </c>
      <c r="C1828" s="6">
        <f>TITRES_STAT!D1831</f>
        <v>2.4214000000000002</v>
      </c>
      <c r="D1828" s="6">
        <f>TITRES_STAT!E1831</f>
        <v>0</v>
      </c>
      <c r="E1828" s="2">
        <f t="shared" si="112"/>
        <v>327370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CONFIRMED BEARISH</v>
      </c>
    </row>
    <row r="1829" spans="1:8" ht="13.5" x14ac:dyDescent="0.25">
      <c r="A1829" s="3">
        <f>TITRES_STAT!B1832</f>
        <v>44673</v>
      </c>
      <c r="B1829" s="6">
        <f>TITRES_STAT!C1832</f>
        <v>3.11</v>
      </c>
      <c r="C1829" s="6">
        <f>TITRES_STAT!D1832</f>
        <v>2.4214000000000002</v>
      </c>
      <c r="D1829" s="6">
        <f>TITRES_STAT!E1832</f>
        <v>0</v>
      </c>
      <c r="E1829" s="2">
        <f t="shared" si="112"/>
        <v>327370</v>
      </c>
      <c r="F1829" s="6" t="str">
        <f t="shared" si="115"/>
        <v>NEUTRAL</v>
      </c>
      <c r="G1829" s="6" t="str">
        <f t="shared" si="114"/>
        <v>NEUTRAL</v>
      </c>
      <c r="H1829" s="6" t="str">
        <f t="shared" si="113"/>
        <v>NEUTRAL</v>
      </c>
    </row>
    <row r="1830" spans="1:8" ht="13.5" x14ac:dyDescent="0.25">
      <c r="A1830" s="3">
        <f>TITRES_STAT!B1833</f>
        <v>44676</v>
      </c>
      <c r="B1830" s="6">
        <f>TITRES_STAT!C1833</f>
        <v>3.11</v>
      </c>
      <c r="C1830" s="6">
        <f>TITRES_STAT!D1833</f>
        <v>2.4214000000000002</v>
      </c>
      <c r="D1830" s="6">
        <f>TITRES_STAT!E1833</f>
        <v>0</v>
      </c>
      <c r="E1830" s="2">
        <f t="shared" si="112"/>
        <v>327370</v>
      </c>
      <c r="F1830" s="6" t="str">
        <f t="shared" si="115"/>
        <v>NEUTRAL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44677</v>
      </c>
      <c r="B1831" s="6">
        <f>TITRES_STAT!C1834</f>
        <v>3.11</v>
      </c>
      <c r="C1831" s="6">
        <f>TITRES_STAT!D1834</f>
        <v>2.4214000000000002</v>
      </c>
      <c r="D1831" s="6">
        <f>TITRES_STAT!E1834</f>
        <v>0</v>
      </c>
      <c r="E1831" s="2">
        <f t="shared" si="112"/>
        <v>327370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44678</v>
      </c>
      <c r="B1832" s="6">
        <f>TITRES_STAT!C1835</f>
        <v>3.1</v>
      </c>
      <c r="C1832" s="6">
        <f>TITRES_STAT!D1835</f>
        <v>2.4136000000000002</v>
      </c>
      <c r="D1832" s="6">
        <f>TITRES_STAT!E1835</f>
        <v>2000</v>
      </c>
      <c r="E1832" s="2">
        <f t="shared" si="112"/>
        <v>325370</v>
      </c>
      <c r="F1832" s="6" t="str">
        <f t="shared" si="115"/>
        <v>BEARISH</v>
      </c>
      <c r="G1832" s="6" t="str">
        <f t="shared" si="114"/>
        <v>NEUTRAL</v>
      </c>
      <c r="H1832" s="6" t="str">
        <f t="shared" si="113"/>
        <v>CONFIRMED BEARISH</v>
      </c>
    </row>
    <row r="1833" spans="1:8" ht="13.5" x14ac:dyDescent="0.25">
      <c r="A1833" s="3">
        <f>TITRES_STAT!B1836</f>
        <v>44679</v>
      </c>
      <c r="B1833" s="6">
        <f>TITRES_STAT!C1836</f>
        <v>3.1</v>
      </c>
      <c r="C1833" s="6">
        <f>TITRES_STAT!D1836</f>
        <v>2.4136000000000002</v>
      </c>
      <c r="D1833" s="6">
        <f>TITRES_STAT!E1836</f>
        <v>8997</v>
      </c>
      <c r="E1833" s="2">
        <f t="shared" si="112"/>
        <v>325370</v>
      </c>
      <c r="F1833" s="6" t="str">
        <f t="shared" si="115"/>
        <v>BEARISH</v>
      </c>
      <c r="G1833" s="6" t="str">
        <f t="shared" si="114"/>
        <v>NEUTRAL</v>
      </c>
      <c r="H1833" s="6" t="str">
        <f t="shared" si="113"/>
        <v>CONFIRMED BEARISH</v>
      </c>
    </row>
    <row r="1834" spans="1:8" ht="13.5" x14ac:dyDescent="0.25">
      <c r="A1834" s="3">
        <f>TITRES_STAT!B1837</f>
        <v>44680</v>
      </c>
      <c r="B1834" s="6">
        <f>TITRES_STAT!C1837</f>
        <v>3.15</v>
      </c>
      <c r="C1834" s="6">
        <f>TITRES_STAT!D1837</f>
        <v>2.4525000000000001</v>
      </c>
      <c r="D1834" s="6">
        <f>TITRES_STAT!E1837</f>
        <v>8620</v>
      </c>
      <c r="E1834" s="2">
        <f t="shared" si="112"/>
        <v>333990</v>
      </c>
      <c r="F1834" s="6" t="str">
        <f t="shared" si="115"/>
        <v>BULLISH</v>
      </c>
      <c r="G1834" s="6" t="str">
        <f t="shared" si="114"/>
        <v>STRONG</v>
      </c>
      <c r="H1834" s="6" t="str">
        <f t="shared" si="113"/>
        <v>CONFIRMED BULLISH</v>
      </c>
    </row>
    <row r="1835" spans="1:8" ht="13.5" x14ac:dyDescent="0.25">
      <c r="A1835" s="3">
        <f>TITRES_STAT!B1838</f>
        <v>44685</v>
      </c>
      <c r="B1835" s="6">
        <f>TITRES_STAT!C1838</f>
        <v>3.2</v>
      </c>
      <c r="C1835" s="6">
        <f>TITRES_STAT!D1838</f>
        <v>2.4914999999999998</v>
      </c>
      <c r="D1835" s="6">
        <f>TITRES_STAT!E1838</f>
        <v>21055</v>
      </c>
      <c r="E1835" s="2">
        <f t="shared" si="112"/>
        <v>355045</v>
      </c>
      <c r="F1835" s="6" t="str">
        <f t="shared" si="115"/>
        <v>BULLISH</v>
      </c>
      <c r="G1835" s="6" t="str">
        <f t="shared" si="114"/>
        <v>STRONG</v>
      </c>
      <c r="H1835" s="6" t="str">
        <f t="shared" si="113"/>
        <v>CONFIRMED BULLISH</v>
      </c>
    </row>
    <row r="1836" spans="1:8" ht="13.5" x14ac:dyDescent="0.25">
      <c r="A1836" s="3">
        <f>TITRES_STAT!B1839</f>
        <v>44686</v>
      </c>
      <c r="B1836" s="6">
        <f>TITRES_STAT!C1839</f>
        <v>3.3</v>
      </c>
      <c r="C1836" s="6">
        <f>TITRES_STAT!D1839</f>
        <v>2.5693000000000001</v>
      </c>
      <c r="D1836" s="6">
        <f>TITRES_STAT!E1839</f>
        <v>9302</v>
      </c>
      <c r="E1836" s="2">
        <f t="shared" si="112"/>
        <v>364347</v>
      </c>
      <c r="F1836" s="6" t="str">
        <f t="shared" si="115"/>
        <v>BULLISH</v>
      </c>
      <c r="G1836" s="6" t="str">
        <f t="shared" si="114"/>
        <v>STRONG</v>
      </c>
      <c r="H1836" s="6" t="str">
        <f t="shared" si="113"/>
        <v>CONFIRMED BULLISH</v>
      </c>
    </row>
    <row r="1837" spans="1:8" ht="13.5" x14ac:dyDescent="0.25">
      <c r="A1837" s="3">
        <f>TITRES_STAT!B1840</f>
        <v>44687</v>
      </c>
      <c r="B1837" s="6">
        <f>TITRES_STAT!C1840</f>
        <v>3.44</v>
      </c>
      <c r="C1837" s="6">
        <f>TITRES_STAT!D1840</f>
        <v>2.6783000000000001</v>
      </c>
      <c r="D1837" s="6">
        <f>TITRES_STAT!E1840</f>
        <v>2750</v>
      </c>
      <c r="E1837" s="2">
        <f t="shared" si="112"/>
        <v>367097</v>
      </c>
      <c r="F1837" s="6" t="str">
        <f t="shared" si="115"/>
        <v>BULLISH</v>
      </c>
      <c r="G1837" s="6" t="str">
        <f t="shared" si="114"/>
        <v>STRONG</v>
      </c>
      <c r="H1837" s="6" t="str">
        <f t="shared" si="113"/>
        <v>CONFIRMED BULLISH</v>
      </c>
    </row>
    <row r="1838" spans="1:8" ht="13.5" x14ac:dyDescent="0.25">
      <c r="A1838" s="3">
        <f>TITRES_STAT!B1841</f>
        <v>44690</v>
      </c>
      <c r="B1838" s="6">
        <f>TITRES_STAT!C1841</f>
        <v>3.58</v>
      </c>
      <c r="C1838" s="6">
        <f>TITRES_STAT!D1841</f>
        <v>2.7873000000000001</v>
      </c>
      <c r="D1838" s="6">
        <f>TITRES_STAT!E1841</f>
        <v>1290</v>
      </c>
      <c r="E1838" s="2">
        <f t="shared" si="112"/>
        <v>368387</v>
      </c>
      <c r="F1838" s="6" t="str">
        <f t="shared" si="115"/>
        <v>BULLISH</v>
      </c>
      <c r="G1838" s="6" t="str">
        <f t="shared" si="114"/>
        <v>STRONG</v>
      </c>
      <c r="H1838" s="6" t="str">
        <f t="shared" si="113"/>
        <v>CONFIRMED BULLISH</v>
      </c>
    </row>
    <row r="1839" spans="1:8" ht="13.5" x14ac:dyDescent="0.25">
      <c r="A1839" s="3">
        <f>TITRES_STAT!B1842</f>
        <v>44691</v>
      </c>
      <c r="B1839" s="6">
        <f>TITRES_STAT!C1842</f>
        <v>3.58</v>
      </c>
      <c r="C1839" s="6">
        <f>TITRES_STAT!D1842</f>
        <v>2.7873000000000001</v>
      </c>
      <c r="D1839" s="6">
        <f>TITRES_STAT!E1842</f>
        <v>0</v>
      </c>
      <c r="E1839" s="2">
        <f t="shared" si="112"/>
        <v>368387</v>
      </c>
      <c r="F1839" s="6" t="str">
        <f t="shared" si="115"/>
        <v>BULLISH</v>
      </c>
      <c r="G1839" s="6" t="str">
        <f t="shared" si="114"/>
        <v>STRONG</v>
      </c>
      <c r="H1839" s="6" t="str">
        <f t="shared" si="113"/>
        <v>CONFIRMED BULLISH</v>
      </c>
    </row>
    <row r="1840" spans="1:8" ht="13.5" x14ac:dyDescent="0.25">
      <c r="A1840" s="3">
        <f>TITRES_STAT!B1843</f>
        <v>44692</v>
      </c>
      <c r="B1840" s="6">
        <f>TITRES_STAT!C1843</f>
        <v>3.58</v>
      </c>
      <c r="C1840" s="6">
        <f>TITRES_STAT!D1843</f>
        <v>2.7873000000000001</v>
      </c>
      <c r="D1840" s="6">
        <f>TITRES_STAT!E1843</f>
        <v>0</v>
      </c>
      <c r="E1840" s="2">
        <f t="shared" si="112"/>
        <v>368387</v>
      </c>
      <c r="F1840" s="6" t="str">
        <f t="shared" si="115"/>
        <v>BULLISH</v>
      </c>
      <c r="G1840" s="6" t="str">
        <f t="shared" si="114"/>
        <v>STRONG</v>
      </c>
      <c r="H1840" s="6" t="str">
        <f t="shared" si="113"/>
        <v>CONFIRMED BULLISH</v>
      </c>
    </row>
    <row r="1841" spans="1:8" ht="13.5" x14ac:dyDescent="0.25">
      <c r="A1841" s="3">
        <f>TITRES_STAT!B1844</f>
        <v>44693</v>
      </c>
      <c r="B1841" s="6">
        <f>TITRES_STAT!C1844</f>
        <v>3.6</v>
      </c>
      <c r="C1841" s="6">
        <f>TITRES_STAT!D1844</f>
        <v>2.8029000000000002</v>
      </c>
      <c r="D1841" s="6">
        <f>TITRES_STAT!E1844</f>
        <v>12906</v>
      </c>
      <c r="E1841" s="2">
        <f t="shared" si="112"/>
        <v>381293</v>
      </c>
      <c r="F1841" s="6" t="str">
        <f t="shared" si="115"/>
        <v>BULLISH</v>
      </c>
      <c r="G1841" s="6" t="str">
        <f t="shared" si="114"/>
        <v>STRONG</v>
      </c>
      <c r="H1841" s="6" t="str">
        <f t="shared" si="113"/>
        <v>CONFIRMED BULLISH</v>
      </c>
    </row>
    <row r="1842" spans="1:8" ht="13.5" x14ac:dyDescent="0.25">
      <c r="A1842" s="3">
        <f>TITRES_STAT!B1845</f>
        <v>44694</v>
      </c>
      <c r="B1842" s="6">
        <f>TITRES_STAT!C1845</f>
        <v>3.6</v>
      </c>
      <c r="C1842" s="6">
        <f>TITRES_STAT!D1845</f>
        <v>2.8029000000000002</v>
      </c>
      <c r="D1842" s="6">
        <f>TITRES_STAT!E1845</f>
        <v>1000</v>
      </c>
      <c r="E1842" s="2">
        <f t="shared" si="112"/>
        <v>381293</v>
      </c>
      <c r="F1842" s="6" t="str">
        <f t="shared" si="115"/>
        <v>BULLISH</v>
      </c>
      <c r="G1842" s="6" t="str">
        <f t="shared" si="114"/>
        <v>STRONG</v>
      </c>
      <c r="H1842" s="6" t="str">
        <f t="shared" si="113"/>
        <v>CONFIRMED BULLISH</v>
      </c>
    </row>
    <row r="1843" spans="1:8" ht="13.5" x14ac:dyDescent="0.25">
      <c r="A1843" s="3">
        <f>TITRES_STAT!B1846</f>
        <v>44697</v>
      </c>
      <c r="B1843" s="6">
        <f>TITRES_STAT!C1846</f>
        <v>3.6</v>
      </c>
      <c r="C1843" s="6">
        <f>TITRES_STAT!D1846</f>
        <v>2.8029000000000002</v>
      </c>
      <c r="D1843" s="6">
        <f>TITRES_STAT!E1846</f>
        <v>875</v>
      </c>
      <c r="E1843" s="2">
        <f t="shared" si="112"/>
        <v>381293</v>
      </c>
      <c r="F1843" s="6" t="str">
        <f t="shared" si="115"/>
        <v>BULLISH</v>
      </c>
      <c r="G1843" s="6" t="str">
        <f t="shared" si="114"/>
        <v>STRONG</v>
      </c>
      <c r="H1843" s="6" t="str">
        <f t="shared" si="113"/>
        <v>CONFIRMED BULLISH</v>
      </c>
    </row>
    <row r="1844" spans="1:8" ht="13.5" x14ac:dyDescent="0.25">
      <c r="A1844" s="3">
        <f>TITRES_STAT!B1847</f>
        <v>44698</v>
      </c>
      <c r="B1844" s="6">
        <f>TITRES_STAT!C1847</f>
        <v>3.62</v>
      </c>
      <c r="C1844" s="6">
        <f>TITRES_STAT!D1847</f>
        <v>2.8184999999999998</v>
      </c>
      <c r="D1844" s="6">
        <f>TITRES_STAT!E1847</f>
        <v>525</v>
      </c>
      <c r="E1844" s="2">
        <f t="shared" si="112"/>
        <v>381818</v>
      </c>
      <c r="F1844" s="6" t="str">
        <f t="shared" si="115"/>
        <v>BULLISH</v>
      </c>
      <c r="G1844" s="6" t="str">
        <f t="shared" si="114"/>
        <v>STRONG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3.6</v>
      </c>
      <c r="C1845" s="6">
        <f>TITRES_STAT!D1848</f>
        <v>2.8029000000000002</v>
      </c>
      <c r="D1845" s="6">
        <f>TITRES_STAT!E1848</f>
        <v>228</v>
      </c>
      <c r="E1845" s="2">
        <f t="shared" si="112"/>
        <v>381590</v>
      </c>
      <c r="F1845" s="6" t="str">
        <f t="shared" si="115"/>
        <v>BULLISH</v>
      </c>
      <c r="G1845" s="6" t="str">
        <f t="shared" si="114"/>
        <v>STRONG</v>
      </c>
      <c r="H1845" s="6" t="str">
        <f t="shared" si="113"/>
        <v>CONFIRMED BULLISH</v>
      </c>
    </row>
    <row r="1846" spans="1:8" ht="13.5" x14ac:dyDescent="0.25">
      <c r="A1846" s="3">
        <f>TITRES_STAT!B1849</f>
        <v>44700</v>
      </c>
      <c r="B1846" s="6">
        <f>TITRES_STAT!C1849</f>
        <v>3.76</v>
      </c>
      <c r="C1846" s="6">
        <f>TITRES_STAT!D1849</f>
        <v>2.9275000000000002</v>
      </c>
      <c r="D1846" s="6">
        <f>TITRES_STAT!E1849</f>
        <v>100</v>
      </c>
      <c r="E1846" s="2">
        <f t="shared" si="112"/>
        <v>381690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CONFIRMED BULLISH</v>
      </c>
    </row>
    <row r="1847" spans="1:8" ht="13.5" x14ac:dyDescent="0.25">
      <c r="A1847" s="3">
        <f>TITRES_STAT!B1850</f>
        <v>44701</v>
      </c>
      <c r="B1847" s="6">
        <f>TITRES_STAT!C1850</f>
        <v>3.76</v>
      </c>
      <c r="C1847" s="6">
        <f>TITRES_STAT!D1850</f>
        <v>2.9275000000000002</v>
      </c>
      <c r="D1847" s="6">
        <f>TITRES_STAT!E1850</f>
        <v>0</v>
      </c>
      <c r="E1847" s="2">
        <f t="shared" si="112"/>
        <v>381690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CONFIRMED BULLISH</v>
      </c>
    </row>
    <row r="1848" spans="1:8" ht="13.5" x14ac:dyDescent="0.25">
      <c r="A1848" s="3">
        <f>TITRES_STAT!B1851</f>
        <v>44704</v>
      </c>
      <c r="B1848" s="6">
        <f>TITRES_STAT!C1851</f>
        <v>3.92</v>
      </c>
      <c r="C1848" s="6">
        <f>TITRES_STAT!D1851</f>
        <v>3.052</v>
      </c>
      <c r="D1848" s="6">
        <f>TITRES_STAT!E1851</f>
        <v>100</v>
      </c>
      <c r="E1848" s="2">
        <f t="shared" si="112"/>
        <v>381790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44705</v>
      </c>
      <c r="B1849" s="6">
        <f>TITRES_STAT!C1852</f>
        <v>4</v>
      </c>
      <c r="C1849" s="6">
        <f>TITRES_STAT!D1852</f>
        <v>3.1143000000000001</v>
      </c>
      <c r="D1849" s="6">
        <f>TITRES_STAT!E1852</f>
        <v>421</v>
      </c>
      <c r="E1849" s="2">
        <f t="shared" si="112"/>
        <v>382211</v>
      </c>
      <c r="F1849" s="6" t="str">
        <f t="shared" si="115"/>
        <v>BULLISH</v>
      </c>
      <c r="G1849" s="6" t="str">
        <f t="shared" si="114"/>
        <v>NEUTRAL</v>
      </c>
      <c r="H1849" s="6" t="str">
        <f t="shared" si="113"/>
        <v>CONFIRMED BULLISH</v>
      </c>
    </row>
    <row r="1850" spans="1:8" ht="13.5" x14ac:dyDescent="0.25">
      <c r="A1850" s="3">
        <f>TITRES_STAT!B1853</f>
        <v>44706</v>
      </c>
      <c r="B1850" s="6">
        <f>TITRES_STAT!C1853</f>
        <v>3.9</v>
      </c>
      <c r="C1850" s="6">
        <f>TITRES_STAT!D1853</f>
        <v>3.0365000000000002</v>
      </c>
      <c r="D1850" s="6">
        <f>TITRES_STAT!E1853</f>
        <v>190</v>
      </c>
      <c r="E1850" s="2">
        <f t="shared" si="112"/>
        <v>382021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CONFIRMED BULLISH</v>
      </c>
    </row>
    <row r="1851" spans="1:8" ht="13.5" x14ac:dyDescent="0.25">
      <c r="A1851" s="3">
        <f>TITRES_STAT!B1854</f>
        <v>44707</v>
      </c>
      <c r="B1851" s="6">
        <f>TITRES_STAT!C1854</f>
        <v>3.7</v>
      </c>
      <c r="C1851" s="6">
        <f>TITRES_STAT!D1854</f>
        <v>3.0324</v>
      </c>
      <c r="D1851" s="6">
        <f>TITRES_STAT!E1854</f>
        <v>0</v>
      </c>
      <c r="E1851" s="2">
        <f t="shared" si="112"/>
        <v>382021</v>
      </c>
      <c r="F1851" s="6" t="str">
        <f t="shared" si="115"/>
        <v>BULLISH</v>
      </c>
      <c r="G1851" s="6" t="str">
        <f t="shared" si="114"/>
        <v>NEUTRAL</v>
      </c>
      <c r="H1851" s="6" t="str">
        <f t="shared" si="113"/>
        <v>BULLISH DIVERGENCE</v>
      </c>
    </row>
    <row r="1852" spans="1:8" ht="13.5" x14ac:dyDescent="0.25">
      <c r="A1852" s="3">
        <f>TITRES_STAT!B1855</f>
        <v>44708</v>
      </c>
      <c r="B1852" s="6">
        <f>TITRES_STAT!C1855</f>
        <v>3.7</v>
      </c>
      <c r="C1852" s="6">
        <f>TITRES_STAT!D1855</f>
        <v>3.0324</v>
      </c>
      <c r="D1852" s="6">
        <f>TITRES_STAT!E1855</f>
        <v>0</v>
      </c>
      <c r="E1852" s="2">
        <f t="shared" si="112"/>
        <v>382021</v>
      </c>
      <c r="F1852" s="6" t="str">
        <f t="shared" si="115"/>
        <v>BULLISH</v>
      </c>
      <c r="G1852" s="6" t="str">
        <f t="shared" si="114"/>
        <v>NEUTRAL</v>
      </c>
      <c r="H1852" s="6" t="str">
        <f t="shared" si="113"/>
        <v>BULLISH DIVERGENCE</v>
      </c>
    </row>
    <row r="1853" spans="1:8" ht="13.5" x14ac:dyDescent="0.25">
      <c r="A1853" s="3">
        <f>TITRES_STAT!B1856</f>
        <v>44711</v>
      </c>
      <c r="B1853" s="6">
        <f>TITRES_STAT!C1856</f>
        <v>3.7</v>
      </c>
      <c r="C1853" s="6">
        <f>TITRES_STAT!D1856</f>
        <v>3.0324</v>
      </c>
      <c r="D1853" s="6">
        <f>TITRES_STAT!E1856</f>
        <v>0</v>
      </c>
      <c r="E1853" s="2">
        <f t="shared" si="112"/>
        <v>382021</v>
      </c>
      <c r="F1853" s="6" t="str">
        <f t="shared" si="115"/>
        <v>BULLISH</v>
      </c>
      <c r="G1853" s="6" t="str">
        <f t="shared" si="114"/>
        <v>NEUTRAL</v>
      </c>
      <c r="H1853" s="6" t="str">
        <f t="shared" si="113"/>
        <v>BULLISH DIVERGENCE</v>
      </c>
    </row>
    <row r="1854" spans="1:8" ht="13.5" x14ac:dyDescent="0.25">
      <c r="A1854" s="3">
        <f>TITRES_STAT!B1857</f>
        <v>44712</v>
      </c>
      <c r="B1854" s="6">
        <f>TITRES_STAT!C1857</f>
        <v>3.7</v>
      </c>
      <c r="C1854" s="6">
        <f>TITRES_STAT!D1857</f>
        <v>3.0324</v>
      </c>
      <c r="D1854" s="6">
        <f>TITRES_STAT!E1857</f>
        <v>0</v>
      </c>
      <c r="E1854" s="2">
        <f t="shared" si="112"/>
        <v>382021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3.7</v>
      </c>
      <c r="C1855" s="6">
        <f>TITRES_STAT!D1858</f>
        <v>3.0324</v>
      </c>
      <c r="D1855" s="6">
        <f>TITRES_STAT!E1858</f>
        <v>0</v>
      </c>
      <c r="E1855" s="2">
        <f t="shared" si="112"/>
        <v>382021</v>
      </c>
      <c r="F1855" s="6" t="str">
        <f t="shared" si="115"/>
        <v>NEUTRAL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3.7</v>
      </c>
      <c r="C1856" s="6">
        <f>TITRES_STAT!D1859</f>
        <v>3.0324</v>
      </c>
      <c r="D1856" s="6">
        <f>TITRES_STAT!E1859</f>
        <v>1345</v>
      </c>
      <c r="E1856" s="2">
        <f t="shared" si="112"/>
        <v>382021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44715</v>
      </c>
      <c r="B1857" s="6">
        <f>TITRES_STAT!C1860</f>
        <v>3.7</v>
      </c>
      <c r="C1857" s="6">
        <f>TITRES_STAT!D1860</f>
        <v>3.0324</v>
      </c>
      <c r="D1857" s="6">
        <f>TITRES_STAT!E1860</f>
        <v>3042</v>
      </c>
      <c r="E1857" s="2">
        <f t="shared" si="112"/>
        <v>382021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44718</v>
      </c>
      <c r="B1858" s="6">
        <f>TITRES_STAT!C1861</f>
        <v>3.86</v>
      </c>
      <c r="C1858" s="6">
        <f>TITRES_STAT!D1861</f>
        <v>3.1635</v>
      </c>
      <c r="D1858" s="6">
        <f>TITRES_STAT!E1861</f>
        <v>5812</v>
      </c>
      <c r="E1858" s="2">
        <f t="shared" si="112"/>
        <v>387833</v>
      </c>
      <c r="F1858" s="6" t="str">
        <f t="shared" si="115"/>
        <v>BULLISH</v>
      </c>
      <c r="G1858" s="6" t="str">
        <f t="shared" si="114"/>
        <v>NEUTRAL</v>
      </c>
      <c r="H1858" s="6" t="str">
        <f t="shared" si="113"/>
        <v>CONFIRMED BULLISH</v>
      </c>
    </row>
    <row r="1859" spans="1:8" ht="13.5" x14ac:dyDescent="0.25">
      <c r="A1859" s="3">
        <f>TITRES_STAT!B1862</f>
        <v>44719</v>
      </c>
      <c r="B1859" s="6">
        <f>TITRES_STAT!C1862</f>
        <v>3.86</v>
      </c>
      <c r="C1859" s="6">
        <f>TITRES_STAT!D1862</f>
        <v>3.1635</v>
      </c>
      <c r="D1859" s="6">
        <f>TITRES_STAT!E1862</f>
        <v>829</v>
      </c>
      <c r="E1859" s="2">
        <f t="shared" si="112"/>
        <v>387833</v>
      </c>
      <c r="F1859" s="6" t="str">
        <f t="shared" si="115"/>
        <v>BULLISH</v>
      </c>
      <c r="G1859" s="6" t="str">
        <f t="shared" si="114"/>
        <v>NEUTRAL</v>
      </c>
      <c r="H1859" s="6" t="str">
        <f t="shared" si="113"/>
        <v>CONFIRMED BULLISH</v>
      </c>
    </row>
    <row r="1860" spans="1:8" ht="13.5" x14ac:dyDescent="0.25">
      <c r="A1860" s="3">
        <f>TITRES_STAT!B1863</f>
        <v>44720</v>
      </c>
      <c r="B1860" s="6">
        <f>TITRES_STAT!C1863</f>
        <v>3.86</v>
      </c>
      <c r="C1860" s="6">
        <f>TITRES_STAT!D1863</f>
        <v>3.1635</v>
      </c>
      <c r="D1860" s="6">
        <f>TITRES_STAT!E1863</f>
        <v>912</v>
      </c>
      <c r="E1860" s="2">
        <f t="shared" ref="E1860:E1923" si="116">IF(B1860&gt;B1859, E1859+D1860, IF(B1860&lt;B1859, E1859-D1860, E1859))</f>
        <v>387833</v>
      </c>
      <c r="F1860" s="6" t="str">
        <f t="shared" si="115"/>
        <v>BULLISH</v>
      </c>
      <c r="G1860" s="6" t="str">
        <f t="shared" si="114"/>
        <v>NEUTRAL</v>
      </c>
      <c r="H1860" s="6" t="str">
        <f t="shared" si="113"/>
        <v>CONFIRMED BULLISH</v>
      </c>
    </row>
    <row r="1861" spans="1:8" ht="13.5" x14ac:dyDescent="0.25">
      <c r="A1861" s="3">
        <f>TITRES_STAT!B1864</f>
        <v>44721</v>
      </c>
      <c r="B1861" s="6">
        <f>TITRES_STAT!C1864</f>
        <v>3.81</v>
      </c>
      <c r="C1861" s="6">
        <f>TITRES_STAT!D1864</f>
        <v>3.1225000000000001</v>
      </c>
      <c r="D1861" s="6">
        <f>TITRES_STAT!E1864</f>
        <v>42</v>
      </c>
      <c r="E1861" s="2">
        <f t="shared" si="116"/>
        <v>387791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CONFIRMED BULLISH</v>
      </c>
    </row>
    <row r="1862" spans="1:8" ht="13.5" x14ac:dyDescent="0.25">
      <c r="A1862" s="3">
        <f>TITRES_STAT!B1865</f>
        <v>44722</v>
      </c>
      <c r="B1862" s="6">
        <f>TITRES_STAT!C1865</f>
        <v>3.81</v>
      </c>
      <c r="C1862" s="6">
        <f>TITRES_STAT!D1865</f>
        <v>3.1225000000000001</v>
      </c>
      <c r="D1862" s="6">
        <f>TITRES_STAT!E1865</f>
        <v>0</v>
      </c>
      <c r="E1862" s="2">
        <f t="shared" si="116"/>
        <v>387791</v>
      </c>
      <c r="F1862" s="6" t="str">
        <f t="shared" si="115"/>
        <v>BULLISH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44725</v>
      </c>
      <c r="B1863" s="6">
        <f>TITRES_STAT!C1866</f>
        <v>3.64</v>
      </c>
      <c r="C1863" s="6">
        <f>TITRES_STAT!D1866</f>
        <v>2.9832000000000001</v>
      </c>
      <c r="D1863" s="6">
        <f>TITRES_STAT!E1866</f>
        <v>1020</v>
      </c>
      <c r="E1863" s="2">
        <f t="shared" si="116"/>
        <v>386771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BEARISH</v>
      </c>
    </row>
    <row r="1864" spans="1:8" ht="13.5" x14ac:dyDescent="0.25">
      <c r="A1864" s="3">
        <f>TITRES_STAT!B1867</f>
        <v>44726</v>
      </c>
      <c r="B1864" s="6">
        <f>TITRES_STAT!C1867</f>
        <v>3.48</v>
      </c>
      <c r="C1864" s="6">
        <f>TITRES_STAT!D1867</f>
        <v>2.8521000000000001</v>
      </c>
      <c r="D1864" s="6">
        <f>TITRES_STAT!E1867</f>
        <v>1070</v>
      </c>
      <c r="E1864" s="2">
        <f t="shared" si="116"/>
        <v>385701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3.33</v>
      </c>
      <c r="C1865" s="6">
        <f>TITRES_STAT!D1868</f>
        <v>2.7290999999999999</v>
      </c>
      <c r="D1865" s="6">
        <f>TITRES_STAT!E1868</f>
        <v>273893</v>
      </c>
      <c r="E1865" s="2">
        <f t="shared" si="116"/>
        <v>111808</v>
      </c>
      <c r="F1865" s="6" t="str">
        <f t="shared" si="119"/>
        <v>BEARISH</v>
      </c>
      <c r="G1865" s="6" t="str">
        <f t="shared" si="118"/>
        <v>WEAK</v>
      </c>
      <c r="H1865" s="6" t="str">
        <f t="shared" si="117"/>
        <v>CONFIRMED BEARISH</v>
      </c>
    </row>
    <row r="1866" spans="1:8" ht="13.5" x14ac:dyDescent="0.25">
      <c r="A1866" s="3">
        <f>TITRES_STAT!B1869</f>
        <v>44728</v>
      </c>
      <c r="B1866" s="6">
        <f>TITRES_STAT!C1869</f>
        <v>3.33</v>
      </c>
      <c r="C1866" s="6">
        <f>TITRES_STAT!D1869</f>
        <v>2.7290999999999999</v>
      </c>
      <c r="D1866" s="6">
        <f>TITRES_STAT!E1869</f>
        <v>8377</v>
      </c>
      <c r="E1866" s="2">
        <f t="shared" si="116"/>
        <v>111808</v>
      </c>
      <c r="F1866" s="6" t="str">
        <f t="shared" si="119"/>
        <v>BEARISH</v>
      </c>
      <c r="G1866" s="6" t="str">
        <f t="shared" si="118"/>
        <v>WEAK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3.47</v>
      </c>
      <c r="C1867" s="6">
        <f>TITRES_STAT!D1870</f>
        <v>2.8439000000000001</v>
      </c>
      <c r="D1867" s="6">
        <f>TITRES_STAT!E1870</f>
        <v>0</v>
      </c>
      <c r="E1867" s="2">
        <f t="shared" si="116"/>
        <v>111808</v>
      </c>
      <c r="F1867" s="6" t="str">
        <f t="shared" si="119"/>
        <v>BEARISH</v>
      </c>
      <c r="G1867" s="6" t="str">
        <f t="shared" si="118"/>
        <v>WEAK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3.62</v>
      </c>
      <c r="C1868" s="6">
        <f>TITRES_STAT!D1871</f>
        <v>2.9668000000000001</v>
      </c>
      <c r="D1868" s="6">
        <f>TITRES_STAT!E1871</f>
        <v>3000</v>
      </c>
      <c r="E1868" s="2">
        <f t="shared" si="116"/>
        <v>114808</v>
      </c>
      <c r="F1868" s="6" t="str">
        <f t="shared" si="119"/>
        <v>BEARISH</v>
      </c>
      <c r="G1868" s="6" t="str">
        <f t="shared" si="118"/>
        <v>WEAK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3.78</v>
      </c>
      <c r="C1869" s="6">
        <f>TITRES_STAT!D1872</f>
        <v>3.0979000000000001</v>
      </c>
      <c r="D1869" s="6">
        <f>TITRES_STAT!E1872</f>
        <v>1000</v>
      </c>
      <c r="E1869" s="2">
        <f t="shared" si="116"/>
        <v>115808</v>
      </c>
      <c r="F1869" s="6" t="str">
        <f t="shared" si="119"/>
        <v>BEARISH</v>
      </c>
      <c r="G1869" s="6" t="str">
        <f t="shared" si="118"/>
        <v>WEAK</v>
      </c>
      <c r="H1869" s="6" t="str">
        <f t="shared" si="117"/>
        <v>BEARISH DIVERGENCE</v>
      </c>
    </row>
    <row r="1870" spans="1:8" ht="13.5" x14ac:dyDescent="0.25">
      <c r="A1870" s="3">
        <f>TITRES_STAT!B1873</f>
        <v>44734</v>
      </c>
      <c r="B1870" s="6">
        <f>TITRES_STAT!C1873</f>
        <v>3.95</v>
      </c>
      <c r="C1870" s="6">
        <f>TITRES_STAT!D1873</f>
        <v>3.2372999999999998</v>
      </c>
      <c r="D1870" s="6">
        <f>TITRES_STAT!E1873</f>
        <v>7337</v>
      </c>
      <c r="E1870" s="2">
        <f t="shared" si="116"/>
        <v>123145</v>
      </c>
      <c r="F1870" s="6" t="str">
        <f t="shared" si="119"/>
        <v>BULLISH</v>
      </c>
      <c r="G1870" s="6" t="str">
        <f t="shared" si="118"/>
        <v>STRONG</v>
      </c>
      <c r="H1870" s="6" t="str">
        <f t="shared" si="117"/>
        <v>CONFIRMED BULLISH</v>
      </c>
    </row>
    <row r="1871" spans="1:8" ht="13.5" x14ac:dyDescent="0.25">
      <c r="A1871" s="3">
        <f>TITRES_STAT!B1874</f>
        <v>44735</v>
      </c>
      <c r="B1871" s="6">
        <f>TITRES_STAT!C1874</f>
        <v>4.12</v>
      </c>
      <c r="C1871" s="6">
        <f>TITRES_STAT!D1874</f>
        <v>3.3765999999999998</v>
      </c>
      <c r="D1871" s="6">
        <f>TITRES_STAT!E1874</f>
        <v>4090</v>
      </c>
      <c r="E1871" s="2">
        <f t="shared" si="116"/>
        <v>127235</v>
      </c>
      <c r="F1871" s="6" t="str">
        <f t="shared" si="119"/>
        <v>BULLISH</v>
      </c>
      <c r="G1871" s="6" t="str">
        <f t="shared" si="118"/>
        <v>STRONG</v>
      </c>
      <c r="H1871" s="6" t="str">
        <f t="shared" si="117"/>
        <v>CONFIRMED BULLISH</v>
      </c>
    </row>
    <row r="1872" spans="1:8" ht="13.5" x14ac:dyDescent="0.25">
      <c r="A1872" s="3">
        <f>TITRES_STAT!B1875</f>
        <v>44736</v>
      </c>
      <c r="B1872" s="6">
        <f>TITRES_STAT!C1875</f>
        <v>4.3</v>
      </c>
      <c r="C1872" s="6">
        <f>TITRES_STAT!D1875</f>
        <v>3.5240999999999998</v>
      </c>
      <c r="D1872" s="6">
        <f>TITRES_STAT!E1875</f>
        <v>5500</v>
      </c>
      <c r="E1872" s="2">
        <f t="shared" si="116"/>
        <v>132735</v>
      </c>
      <c r="F1872" s="6" t="str">
        <f t="shared" si="119"/>
        <v>BULLISH</v>
      </c>
      <c r="G1872" s="6" t="str">
        <f t="shared" si="118"/>
        <v>STRONG</v>
      </c>
      <c r="H1872" s="6" t="str">
        <f t="shared" si="117"/>
        <v>CONFIRMED BULLISH</v>
      </c>
    </row>
    <row r="1873" spans="1:8" ht="13.5" x14ac:dyDescent="0.25">
      <c r="A1873" s="3">
        <f>TITRES_STAT!B1876</f>
        <v>44739</v>
      </c>
      <c r="B1873" s="6">
        <f>TITRES_STAT!C1876</f>
        <v>4.3</v>
      </c>
      <c r="C1873" s="6">
        <f>TITRES_STAT!D1876</f>
        <v>3.5240999999999998</v>
      </c>
      <c r="D1873" s="6">
        <f>TITRES_STAT!E1876</f>
        <v>5940</v>
      </c>
      <c r="E1873" s="2">
        <f t="shared" si="116"/>
        <v>132735</v>
      </c>
      <c r="F1873" s="6" t="str">
        <f t="shared" si="119"/>
        <v>BULLISH</v>
      </c>
      <c r="G1873" s="6" t="str">
        <f t="shared" si="118"/>
        <v>STRONG</v>
      </c>
      <c r="H1873" s="6" t="str">
        <f t="shared" si="117"/>
        <v>CONFIRMED BULLISH</v>
      </c>
    </row>
    <row r="1874" spans="1:8" ht="13.5" x14ac:dyDescent="0.25">
      <c r="A1874" s="3">
        <f>TITRES_STAT!B1877</f>
        <v>44740</v>
      </c>
      <c r="B1874" s="6">
        <f>TITRES_STAT!C1877</f>
        <v>4.3</v>
      </c>
      <c r="C1874" s="6">
        <f>TITRES_STAT!D1877</f>
        <v>3.5240999999999998</v>
      </c>
      <c r="D1874" s="6">
        <f>TITRES_STAT!E1877</f>
        <v>11910</v>
      </c>
      <c r="E1874" s="2">
        <f t="shared" si="116"/>
        <v>132735</v>
      </c>
      <c r="F1874" s="6" t="str">
        <f t="shared" si="119"/>
        <v>BULLISH</v>
      </c>
      <c r="G1874" s="6" t="str">
        <f t="shared" si="118"/>
        <v>STRONG</v>
      </c>
      <c r="H1874" s="6" t="str">
        <f t="shared" si="117"/>
        <v>CONFIRMED BULLISH</v>
      </c>
    </row>
    <row r="1875" spans="1:8" ht="13.5" x14ac:dyDescent="0.25">
      <c r="A1875" s="3">
        <f>TITRES_STAT!B1878</f>
        <v>44741</v>
      </c>
      <c r="B1875" s="6">
        <f>TITRES_STAT!C1878</f>
        <v>4.3600000000000003</v>
      </c>
      <c r="C1875" s="6">
        <f>TITRES_STAT!D1878</f>
        <v>3.5733000000000001</v>
      </c>
      <c r="D1875" s="6">
        <f>TITRES_STAT!E1878</f>
        <v>1700</v>
      </c>
      <c r="E1875" s="2">
        <f t="shared" si="116"/>
        <v>134435</v>
      </c>
      <c r="F1875" s="6" t="str">
        <f t="shared" si="119"/>
        <v>BULLISH</v>
      </c>
      <c r="G1875" s="6" t="str">
        <f t="shared" si="118"/>
        <v>STRONG</v>
      </c>
      <c r="H1875" s="6" t="str">
        <f t="shared" si="117"/>
        <v>CONFIRMED BULLISH</v>
      </c>
    </row>
    <row r="1876" spans="1:8" ht="13.5" x14ac:dyDescent="0.25">
      <c r="A1876" s="3">
        <f>TITRES_STAT!B1879</f>
        <v>44742</v>
      </c>
      <c r="B1876" s="6">
        <f>TITRES_STAT!C1879</f>
        <v>4.3600000000000003</v>
      </c>
      <c r="C1876" s="6">
        <f>TITRES_STAT!D1879</f>
        <v>3.5733000000000001</v>
      </c>
      <c r="D1876" s="6">
        <f>TITRES_STAT!E1879</f>
        <v>1500</v>
      </c>
      <c r="E1876" s="2">
        <f t="shared" si="116"/>
        <v>134435</v>
      </c>
      <c r="F1876" s="6" t="str">
        <f t="shared" si="119"/>
        <v>BULLISH</v>
      </c>
      <c r="G1876" s="6" t="str">
        <f t="shared" si="118"/>
        <v>STRONG</v>
      </c>
      <c r="H1876" s="6" t="str">
        <f t="shared" si="117"/>
        <v>CONFIRMED BULLISH</v>
      </c>
    </row>
    <row r="1877" spans="1:8" ht="13.5" x14ac:dyDescent="0.25">
      <c r="A1877" s="3">
        <f>TITRES_STAT!B1880</f>
        <v>44743</v>
      </c>
      <c r="B1877" s="6">
        <f>TITRES_STAT!C1880</f>
        <v>4.3600000000000003</v>
      </c>
      <c r="C1877" s="6">
        <f>TITRES_STAT!D1880</f>
        <v>3.5733000000000001</v>
      </c>
      <c r="D1877" s="6">
        <f>TITRES_STAT!E1880</f>
        <v>2018</v>
      </c>
      <c r="E1877" s="2">
        <f t="shared" si="116"/>
        <v>134435</v>
      </c>
      <c r="F1877" s="6" t="str">
        <f t="shared" si="119"/>
        <v>BULLISH</v>
      </c>
      <c r="G1877" s="6" t="str">
        <f t="shared" si="118"/>
        <v>NEUTRAL</v>
      </c>
      <c r="H1877" s="6" t="str">
        <f t="shared" si="117"/>
        <v>CONFIRMED BULLISH</v>
      </c>
    </row>
    <row r="1878" spans="1:8" ht="13.5" x14ac:dyDescent="0.25">
      <c r="A1878" s="3">
        <f>TITRES_STAT!B1881</f>
        <v>44746</v>
      </c>
      <c r="B1878" s="6">
        <f>TITRES_STAT!C1881</f>
        <v>4.3600000000000003</v>
      </c>
      <c r="C1878" s="6">
        <f>TITRES_STAT!D1881</f>
        <v>3.5733000000000001</v>
      </c>
      <c r="D1878" s="6">
        <f>TITRES_STAT!E1881</f>
        <v>4601</v>
      </c>
      <c r="E1878" s="2">
        <f t="shared" si="116"/>
        <v>134435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CONFIRMED BULLISH</v>
      </c>
    </row>
    <row r="1879" spans="1:8" ht="13.5" x14ac:dyDescent="0.25">
      <c r="A1879" s="3">
        <f>TITRES_STAT!B1882</f>
        <v>44747</v>
      </c>
      <c r="B1879" s="6">
        <f>TITRES_STAT!C1882</f>
        <v>4.45</v>
      </c>
      <c r="C1879" s="6">
        <f>TITRES_STAT!D1882</f>
        <v>3.6469999999999998</v>
      </c>
      <c r="D1879" s="6">
        <f>TITRES_STAT!E1882</f>
        <v>2000</v>
      </c>
      <c r="E1879" s="2">
        <f t="shared" si="116"/>
        <v>136435</v>
      </c>
      <c r="F1879" s="6" t="str">
        <f t="shared" si="119"/>
        <v>BULLISH</v>
      </c>
      <c r="G1879" s="6" t="str">
        <f t="shared" si="118"/>
        <v>STRONG</v>
      </c>
      <c r="H1879" s="6" t="str">
        <f t="shared" si="117"/>
        <v>CONFIRMED BULLISH</v>
      </c>
    </row>
    <row r="1880" spans="1:8" ht="13.5" x14ac:dyDescent="0.25">
      <c r="A1880" s="3">
        <f>TITRES_STAT!B1883</f>
        <v>44748</v>
      </c>
      <c r="B1880" s="6">
        <f>TITRES_STAT!C1883</f>
        <v>4.45</v>
      </c>
      <c r="C1880" s="6">
        <f>TITRES_STAT!D1883</f>
        <v>3.6469999999999998</v>
      </c>
      <c r="D1880" s="6">
        <f>TITRES_STAT!E1883</f>
        <v>1500</v>
      </c>
      <c r="E1880" s="2">
        <f t="shared" si="116"/>
        <v>136435</v>
      </c>
      <c r="F1880" s="6" t="str">
        <f t="shared" si="119"/>
        <v>BULLISH</v>
      </c>
      <c r="G1880" s="6" t="str">
        <f t="shared" si="118"/>
        <v>NEUTRAL</v>
      </c>
      <c r="H1880" s="6" t="str">
        <f t="shared" si="117"/>
        <v>CONFIRMED BULLISH</v>
      </c>
    </row>
    <row r="1881" spans="1:8" ht="13.5" x14ac:dyDescent="0.25">
      <c r="A1881" s="3">
        <f>TITRES_STAT!B1884</f>
        <v>44749</v>
      </c>
      <c r="B1881" s="6">
        <f>TITRES_STAT!C1884</f>
        <v>4.45</v>
      </c>
      <c r="C1881" s="6">
        <f>TITRES_STAT!D1884</f>
        <v>3.6469999999999998</v>
      </c>
      <c r="D1881" s="6">
        <f>TITRES_STAT!E1884</f>
        <v>1025</v>
      </c>
      <c r="E1881" s="2">
        <f t="shared" si="116"/>
        <v>136435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44750</v>
      </c>
      <c r="B1882" s="6">
        <f>TITRES_STAT!C1885</f>
        <v>4.45</v>
      </c>
      <c r="C1882" s="6">
        <f>TITRES_STAT!D1885</f>
        <v>3.6469999999999998</v>
      </c>
      <c r="D1882" s="6">
        <f>TITRES_STAT!E1885</f>
        <v>7000</v>
      </c>
      <c r="E1882" s="2">
        <f t="shared" si="116"/>
        <v>136435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4.45</v>
      </c>
      <c r="C1883" s="6">
        <f>TITRES_STAT!D1886</f>
        <v>3.6469999999999998</v>
      </c>
      <c r="D1883" s="6">
        <f>TITRES_STAT!E1886</f>
        <v>0</v>
      </c>
      <c r="E1883" s="2">
        <f t="shared" si="116"/>
        <v>136435</v>
      </c>
      <c r="F1883" s="6" t="str">
        <f t="shared" si="119"/>
        <v>BULLISH</v>
      </c>
      <c r="G1883" s="6" t="str">
        <f t="shared" si="118"/>
        <v>NEUTRAL</v>
      </c>
      <c r="H1883" s="6" t="str">
        <f t="shared" si="117"/>
        <v>CONFIRMED BULLISH</v>
      </c>
    </row>
    <row r="1884" spans="1:8" ht="13.5" x14ac:dyDescent="0.25">
      <c r="A1884" s="3">
        <f>TITRES_STAT!B1887</f>
        <v>44754</v>
      </c>
      <c r="B1884" s="6">
        <f>TITRES_STAT!C1887</f>
        <v>4.25</v>
      </c>
      <c r="C1884" s="6">
        <f>TITRES_STAT!D1887</f>
        <v>3.4830999999999999</v>
      </c>
      <c r="D1884" s="6">
        <f>TITRES_STAT!E1887</f>
        <v>1</v>
      </c>
      <c r="E1884" s="2">
        <f t="shared" si="116"/>
        <v>136434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44755</v>
      </c>
      <c r="B1885" s="6">
        <f>TITRES_STAT!C1888</f>
        <v>4.4400000000000004</v>
      </c>
      <c r="C1885" s="6">
        <f>TITRES_STAT!D1888</f>
        <v>3.6387999999999998</v>
      </c>
      <c r="D1885" s="6">
        <f>TITRES_STAT!E1888</f>
        <v>454</v>
      </c>
      <c r="E1885" s="2">
        <f t="shared" si="116"/>
        <v>136888</v>
      </c>
      <c r="F1885" s="6" t="str">
        <f t="shared" si="119"/>
        <v>BULLISH</v>
      </c>
      <c r="G1885" s="6" t="str">
        <f t="shared" si="118"/>
        <v>NEUTRAL</v>
      </c>
      <c r="H1885" s="6" t="str">
        <f t="shared" si="117"/>
        <v>BULLISH DIVERGENCE</v>
      </c>
    </row>
    <row r="1886" spans="1:8" ht="13.5" x14ac:dyDescent="0.25">
      <c r="A1886" s="3">
        <f>TITRES_STAT!B1889</f>
        <v>44756</v>
      </c>
      <c r="B1886" s="6">
        <f>TITRES_STAT!C1889</f>
        <v>4.45</v>
      </c>
      <c r="C1886" s="6">
        <f>TITRES_STAT!D1889</f>
        <v>3.6469999999999998</v>
      </c>
      <c r="D1886" s="6">
        <f>TITRES_STAT!E1889</f>
        <v>9910</v>
      </c>
      <c r="E1886" s="2">
        <f t="shared" si="116"/>
        <v>146798</v>
      </c>
      <c r="F1886" s="6" t="str">
        <f t="shared" si="119"/>
        <v>BULLISH</v>
      </c>
      <c r="G1886" s="6" t="str">
        <f t="shared" si="118"/>
        <v>STRONG</v>
      </c>
      <c r="H1886" s="6" t="str">
        <f t="shared" si="117"/>
        <v>NEUTRAL</v>
      </c>
    </row>
    <row r="1887" spans="1:8" ht="13.5" x14ac:dyDescent="0.25">
      <c r="A1887" s="3">
        <f>TITRES_STAT!B1890</f>
        <v>44757</v>
      </c>
      <c r="B1887" s="6">
        <f>TITRES_STAT!C1890</f>
        <v>4.45</v>
      </c>
      <c r="C1887" s="6">
        <f>TITRES_STAT!D1890</f>
        <v>3.6469999999999998</v>
      </c>
      <c r="D1887" s="6">
        <f>TITRES_STAT!E1890</f>
        <v>0</v>
      </c>
      <c r="E1887" s="2">
        <f t="shared" si="116"/>
        <v>146798</v>
      </c>
      <c r="F1887" s="6" t="str">
        <f t="shared" si="119"/>
        <v>BULLISH</v>
      </c>
      <c r="G1887" s="6" t="str">
        <f t="shared" si="118"/>
        <v>STRONG</v>
      </c>
      <c r="H1887" s="6" t="str">
        <f t="shared" si="117"/>
        <v>NEUTRAL</v>
      </c>
    </row>
    <row r="1888" spans="1:8" ht="13.5" x14ac:dyDescent="0.25">
      <c r="A1888" s="3">
        <f>TITRES_STAT!B1891</f>
        <v>44760</v>
      </c>
      <c r="B1888" s="6">
        <f>TITRES_STAT!C1891</f>
        <v>4.4400000000000004</v>
      </c>
      <c r="C1888" s="6">
        <f>TITRES_STAT!D1891</f>
        <v>3.6387999999999998</v>
      </c>
      <c r="D1888" s="6">
        <f>TITRES_STAT!E1891</f>
        <v>5110</v>
      </c>
      <c r="E1888" s="2">
        <f t="shared" si="116"/>
        <v>141688</v>
      </c>
      <c r="F1888" s="6" t="str">
        <f t="shared" si="119"/>
        <v>BULLISH</v>
      </c>
      <c r="G1888" s="6" t="str">
        <f t="shared" si="118"/>
        <v>STRONG</v>
      </c>
      <c r="H1888" s="6" t="str">
        <f t="shared" si="117"/>
        <v>BULLISH DIVERGENCE</v>
      </c>
    </row>
    <row r="1889" spans="1:8" ht="13.5" x14ac:dyDescent="0.25">
      <c r="A1889" s="3">
        <f>TITRES_STAT!B1892</f>
        <v>44761</v>
      </c>
      <c r="B1889" s="6">
        <f>TITRES_STAT!C1892</f>
        <v>4.4400000000000004</v>
      </c>
      <c r="C1889" s="6">
        <f>TITRES_STAT!D1892</f>
        <v>3.6387999999999998</v>
      </c>
      <c r="D1889" s="6">
        <f>TITRES_STAT!E1892</f>
        <v>0</v>
      </c>
      <c r="E1889" s="2">
        <f t="shared" si="116"/>
        <v>141688</v>
      </c>
      <c r="F1889" s="6" t="str">
        <f t="shared" si="119"/>
        <v>BULLISH</v>
      </c>
      <c r="G1889" s="6" t="str">
        <f t="shared" si="118"/>
        <v>STRONG</v>
      </c>
      <c r="H1889" s="6" t="str">
        <f t="shared" si="117"/>
        <v>CONFIRMED BULLISH</v>
      </c>
    </row>
    <row r="1890" spans="1:8" ht="13.5" x14ac:dyDescent="0.25">
      <c r="A1890" s="3">
        <f>TITRES_STAT!B1893</f>
        <v>44762</v>
      </c>
      <c r="B1890" s="6">
        <f>TITRES_STAT!C1893</f>
        <v>4.4400000000000004</v>
      </c>
      <c r="C1890" s="6">
        <f>TITRES_STAT!D1893</f>
        <v>3.6387999999999998</v>
      </c>
      <c r="D1890" s="6">
        <f>TITRES_STAT!E1893</f>
        <v>0</v>
      </c>
      <c r="E1890" s="2">
        <f t="shared" si="116"/>
        <v>141688</v>
      </c>
      <c r="F1890" s="6" t="str">
        <f t="shared" si="119"/>
        <v>BULLISH</v>
      </c>
      <c r="G1890" s="6" t="str">
        <f t="shared" si="118"/>
        <v>STRONG</v>
      </c>
      <c r="H1890" s="6" t="str">
        <f t="shared" si="117"/>
        <v>NEUTRAL</v>
      </c>
    </row>
    <row r="1891" spans="1:8" ht="13.5" x14ac:dyDescent="0.25">
      <c r="A1891" s="3">
        <f>TITRES_STAT!B1894</f>
        <v>44763</v>
      </c>
      <c r="B1891" s="6">
        <f>TITRES_STAT!C1894</f>
        <v>4.4400000000000004</v>
      </c>
      <c r="C1891" s="6">
        <f>TITRES_STAT!D1894</f>
        <v>3.6387999999999998</v>
      </c>
      <c r="D1891" s="6">
        <f>TITRES_STAT!E1894</f>
        <v>0</v>
      </c>
      <c r="E1891" s="2">
        <f t="shared" si="116"/>
        <v>141688</v>
      </c>
      <c r="F1891" s="6" t="str">
        <f t="shared" si="119"/>
        <v>BEARISH</v>
      </c>
      <c r="G1891" s="6" t="str">
        <f t="shared" si="118"/>
        <v>WEAK</v>
      </c>
      <c r="H1891" s="6" t="str">
        <f t="shared" si="117"/>
        <v>CONFIRMED BEARISH</v>
      </c>
    </row>
    <row r="1892" spans="1:8" ht="13.5" x14ac:dyDescent="0.25">
      <c r="A1892" s="3">
        <f>TITRES_STAT!B1895</f>
        <v>44764</v>
      </c>
      <c r="B1892" s="6">
        <f>TITRES_STAT!C1895</f>
        <v>4.25</v>
      </c>
      <c r="C1892" s="6">
        <f>TITRES_STAT!D1895</f>
        <v>3.4830999999999999</v>
      </c>
      <c r="D1892" s="6">
        <f>TITRES_STAT!E1895</f>
        <v>900</v>
      </c>
      <c r="E1892" s="2">
        <f t="shared" si="116"/>
        <v>140788</v>
      </c>
      <c r="F1892" s="6" t="str">
        <f t="shared" si="119"/>
        <v>BEARISH</v>
      </c>
      <c r="G1892" s="6" t="str">
        <f t="shared" si="118"/>
        <v>WEAK</v>
      </c>
      <c r="H1892" s="6" t="str">
        <f t="shared" si="117"/>
        <v>CONFIRMED BEARISH</v>
      </c>
    </row>
    <row r="1893" spans="1:8" ht="13.5" x14ac:dyDescent="0.25">
      <c r="A1893" s="3">
        <f>TITRES_STAT!B1896</f>
        <v>44768</v>
      </c>
      <c r="B1893" s="6">
        <f>TITRES_STAT!C1896</f>
        <v>4.25</v>
      </c>
      <c r="C1893" s="6">
        <f>TITRES_STAT!D1896</f>
        <v>3.4830999999999999</v>
      </c>
      <c r="D1893" s="6">
        <f>TITRES_STAT!E1896</f>
        <v>2730</v>
      </c>
      <c r="E1893" s="2">
        <f t="shared" si="116"/>
        <v>140788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4.25</v>
      </c>
      <c r="C1894" s="6">
        <f>TITRES_STAT!D1897</f>
        <v>3.4830999999999999</v>
      </c>
      <c r="D1894" s="6">
        <f>TITRES_STAT!E1897</f>
        <v>0</v>
      </c>
      <c r="E1894" s="2">
        <f t="shared" si="116"/>
        <v>140788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4.25</v>
      </c>
      <c r="C1895" s="6">
        <f>TITRES_STAT!D1898</f>
        <v>3.4830999999999999</v>
      </c>
      <c r="D1895" s="6">
        <f>TITRES_STAT!E1898</f>
        <v>0</v>
      </c>
      <c r="E1895" s="2">
        <f t="shared" si="116"/>
        <v>140788</v>
      </c>
      <c r="F1895" s="6" t="str">
        <f t="shared" si="119"/>
        <v>BEARISH</v>
      </c>
      <c r="G1895" s="6" t="str">
        <f t="shared" si="118"/>
        <v>NEUTRAL</v>
      </c>
      <c r="H1895" s="6" t="str">
        <f t="shared" si="117"/>
        <v>CONFIRMED BEARISH</v>
      </c>
    </row>
    <row r="1896" spans="1:8" ht="13.5" x14ac:dyDescent="0.25">
      <c r="A1896" s="3">
        <f>TITRES_STAT!B1899</f>
        <v>44771</v>
      </c>
      <c r="B1896" s="6">
        <f>TITRES_STAT!C1899</f>
        <v>4.3</v>
      </c>
      <c r="C1896" s="6">
        <f>TITRES_STAT!D1899</f>
        <v>3.5240999999999998</v>
      </c>
      <c r="D1896" s="6">
        <f>TITRES_STAT!E1899</f>
        <v>4000</v>
      </c>
      <c r="E1896" s="2">
        <f t="shared" si="116"/>
        <v>144788</v>
      </c>
      <c r="F1896" s="6" t="str">
        <f t="shared" si="119"/>
        <v>BULLISH</v>
      </c>
      <c r="G1896" s="6" t="str">
        <f t="shared" si="118"/>
        <v>STRONG</v>
      </c>
      <c r="H1896" s="6" t="str">
        <f t="shared" si="117"/>
        <v>BULLISH DIVERGENCE</v>
      </c>
    </row>
    <row r="1897" spans="1:8" ht="13.5" x14ac:dyDescent="0.25">
      <c r="A1897" s="3">
        <f>TITRES_STAT!B1900</f>
        <v>44774</v>
      </c>
      <c r="B1897" s="6">
        <f>TITRES_STAT!C1900</f>
        <v>4.3</v>
      </c>
      <c r="C1897" s="6">
        <f>TITRES_STAT!D1900</f>
        <v>3.5240999999999998</v>
      </c>
      <c r="D1897" s="6">
        <f>TITRES_STAT!E1900</f>
        <v>14005</v>
      </c>
      <c r="E1897" s="2">
        <f t="shared" si="116"/>
        <v>144788</v>
      </c>
      <c r="F1897" s="6" t="str">
        <f t="shared" si="119"/>
        <v>BULLISH</v>
      </c>
      <c r="G1897" s="6" t="str">
        <f t="shared" si="118"/>
        <v>STRONG</v>
      </c>
      <c r="H1897" s="6" t="str">
        <f t="shared" si="117"/>
        <v>CONFIRMED BULLISH</v>
      </c>
    </row>
    <row r="1898" spans="1:8" ht="13.5" x14ac:dyDescent="0.25">
      <c r="A1898" s="3">
        <f>TITRES_STAT!B1901</f>
        <v>44775</v>
      </c>
      <c r="B1898" s="6">
        <f>TITRES_STAT!C1901</f>
        <v>4.3</v>
      </c>
      <c r="C1898" s="6">
        <f>TITRES_STAT!D1901</f>
        <v>3.5240999999999998</v>
      </c>
      <c r="D1898" s="6">
        <f>TITRES_STAT!E1901</f>
        <v>4000</v>
      </c>
      <c r="E1898" s="2">
        <f t="shared" si="116"/>
        <v>144788</v>
      </c>
      <c r="F1898" s="6" t="str">
        <f t="shared" si="119"/>
        <v>BULLISH</v>
      </c>
      <c r="G1898" s="6" t="str">
        <f t="shared" si="118"/>
        <v>STRONG</v>
      </c>
      <c r="H1898" s="6" t="str">
        <f t="shared" si="117"/>
        <v>CONFIRMED BULLISH</v>
      </c>
    </row>
    <row r="1899" spans="1:8" ht="13.5" x14ac:dyDescent="0.25">
      <c r="A1899" s="3">
        <f>TITRES_STAT!B1902</f>
        <v>44776</v>
      </c>
      <c r="B1899" s="6">
        <f>TITRES_STAT!C1902</f>
        <v>4.3</v>
      </c>
      <c r="C1899" s="6">
        <f>TITRES_STAT!D1902</f>
        <v>3.5240999999999998</v>
      </c>
      <c r="D1899" s="6">
        <f>TITRES_STAT!E1902</f>
        <v>10</v>
      </c>
      <c r="E1899" s="2">
        <f t="shared" si="116"/>
        <v>144788</v>
      </c>
      <c r="F1899" s="6" t="str">
        <f t="shared" si="119"/>
        <v>BULLISH</v>
      </c>
      <c r="G1899" s="6" t="str">
        <f t="shared" si="118"/>
        <v>STRONG</v>
      </c>
      <c r="H1899" s="6" t="str">
        <f t="shared" si="117"/>
        <v>CONFIRMED BULLISH</v>
      </c>
    </row>
    <row r="1900" spans="1:8" ht="13.5" x14ac:dyDescent="0.25">
      <c r="A1900" s="3">
        <f>TITRES_STAT!B1903</f>
        <v>44777</v>
      </c>
      <c r="B1900" s="6">
        <f>TITRES_STAT!C1903</f>
        <v>4.3</v>
      </c>
      <c r="C1900" s="6">
        <f>TITRES_STAT!D1903</f>
        <v>3.5240999999999998</v>
      </c>
      <c r="D1900" s="6">
        <f>TITRES_STAT!E1903</f>
        <v>2500</v>
      </c>
      <c r="E1900" s="2">
        <f t="shared" si="116"/>
        <v>144788</v>
      </c>
      <c r="F1900" s="6" t="str">
        <f t="shared" si="119"/>
        <v>BULLISH</v>
      </c>
      <c r="G1900" s="6" t="str">
        <f t="shared" si="118"/>
        <v>STRONG</v>
      </c>
      <c r="H1900" s="6" t="str">
        <f t="shared" si="117"/>
        <v>CONFIRMED BULLISH</v>
      </c>
    </row>
    <row r="1901" spans="1:8" ht="13.5" x14ac:dyDescent="0.25">
      <c r="A1901" s="3">
        <f>TITRES_STAT!B1904</f>
        <v>44778</v>
      </c>
      <c r="B1901" s="6">
        <f>TITRES_STAT!C1904</f>
        <v>4.3</v>
      </c>
      <c r="C1901" s="6">
        <f>TITRES_STAT!D1904</f>
        <v>3.5240999999999998</v>
      </c>
      <c r="D1901" s="6">
        <f>TITRES_STAT!E1904</f>
        <v>594</v>
      </c>
      <c r="E1901" s="2">
        <f t="shared" si="116"/>
        <v>144788</v>
      </c>
      <c r="F1901" s="6" t="str">
        <f t="shared" si="119"/>
        <v>NEUTRAL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44781</v>
      </c>
      <c r="B1902" s="6">
        <f>TITRES_STAT!C1905</f>
        <v>4.3</v>
      </c>
      <c r="C1902" s="6">
        <f>TITRES_STAT!D1905</f>
        <v>3.5240999999999998</v>
      </c>
      <c r="D1902" s="6">
        <f>TITRES_STAT!E1905</f>
        <v>2693</v>
      </c>
      <c r="E1902" s="2">
        <f t="shared" si="116"/>
        <v>144788</v>
      </c>
      <c r="F1902" s="6" t="str">
        <f t="shared" si="119"/>
        <v>NEUTRAL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44782</v>
      </c>
      <c r="B1903" s="6">
        <f>TITRES_STAT!C1906</f>
        <v>4.3</v>
      </c>
      <c r="C1903" s="6">
        <f>TITRES_STAT!D1906</f>
        <v>3.5240999999999998</v>
      </c>
      <c r="D1903" s="6">
        <f>TITRES_STAT!E1906</f>
        <v>0</v>
      </c>
      <c r="E1903" s="2">
        <f t="shared" si="116"/>
        <v>144788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4.4000000000000004</v>
      </c>
      <c r="C1904" s="6">
        <f>TITRES_STAT!D1907</f>
        <v>3.6061000000000001</v>
      </c>
      <c r="D1904" s="6">
        <f>TITRES_STAT!E1907</f>
        <v>1519</v>
      </c>
      <c r="E1904" s="2">
        <f t="shared" si="116"/>
        <v>146307</v>
      </c>
      <c r="F1904" s="6" t="str">
        <f t="shared" si="119"/>
        <v>BULLISH</v>
      </c>
      <c r="G1904" s="6" t="str">
        <f t="shared" si="118"/>
        <v>NEUTRAL</v>
      </c>
      <c r="H1904" s="6" t="str">
        <f t="shared" si="117"/>
        <v>CONFIRMED BULLISH</v>
      </c>
    </row>
    <row r="1905" spans="1:8" ht="13.5" x14ac:dyDescent="0.25">
      <c r="A1905" s="3">
        <f>TITRES_STAT!B1908</f>
        <v>44784</v>
      </c>
      <c r="B1905" s="6">
        <f>TITRES_STAT!C1908</f>
        <v>4.45</v>
      </c>
      <c r="C1905" s="6">
        <f>TITRES_STAT!D1908</f>
        <v>3.6469999999999998</v>
      </c>
      <c r="D1905" s="6">
        <f>TITRES_STAT!E1908</f>
        <v>1036</v>
      </c>
      <c r="E1905" s="2">
        <f t="shared" si="116"/>
        <v>147343</v>
      </c>
      <c r="F1905" s="6" t="str">
        <f t="shared" si="119"/>
        <v>BULLISH</v>
      </c>
      <c r="G1905" s="6" t="str">
        <f t="shared" si="118"/>
        <v>NEUTRAL</v>
      </c>
      <c r="H1905" s="6" t="str">
        <f t="shared" si="117"/>
        <v>CONFIRMED BULLISH</v>
      </c>
    </row>
    <row r="1906" spans="1:8" ht="13.5" x14ac:dyDescent="0.25">
      <c r="A1906" s="3">
        <f>TITRES_STAT!B1909</f>
        <v>44785</v>
      </c>
      <c r="B1906" s="6">
        <f>TITRES_STAT!C1909</f>
        <v>4.6399999999999997</v>
      </c>
      <c r="C1906" s="6">
        <f>TITRES_STAT!D1909</f>
        <v>3.8028</v>
      </c>
      <c r="D1906" s="6">
        <f>TITRES_STAT!E1909</f>
        <v>2336</v>
      </c>
      <c r="E1906" s="2">
        <f t="shared" si="116"/>
        <v>149679</v>
      </c>
      <c r="F1906" s="6" t="str">
        <f t="shared" si="119"/>
        <v>BULLISH</v>
      </c>
      <c r="G1906" s="6" t="str">
        <f t="shared" si="118"/>
        <v>STRONG</v>
      </c>
      <c r="H1906" s="6" t="str">
        <f t="shared" si="117"/>
        <v>CONFIRMED BULLISH</v>
      </c>
    </row>
    <row r="1907" spans="1:8" ht="13.5" x14ac:dyDescent="0.25">
      <c r="A1907" s="3">
        <f>TITRES_STAT!B1910</f>
        <v>44788</v>
      </c>
      <c r="B1907" s="6">
        <f>TITRES_STAT!C1910</f>
        <v>4.6399999999999997</v>
      </c>
      <c r="C1907" s="6">
        <f>TITRES_STAT!D1910</f>
        <v>3.8028</v>
      </c>
      <c r="D1907" s="6">
        <f>TITRES_STAT!E1910</f>
        <v>0</v>
      </c>
      <c r="E1907" s="2">
        <f t="shared" si="116"/>
        <v>149679</v>
      </c>
      <c r="F1907" s="6" t="str">
        <f t="shared" si="119"/>
        <v>BULLISH</v>
      </c>
      <c r="G1907" s="6" t="str">
        <f t="shared" si="118"/>
        <v>STRONG</v>
      </c>
      <c r="H1907" s="6" t="str">
        <f t="shared" si="117"/>
        <v>CONFIRMED BULLISH</v>
      </c>
    </row>
    <row r="1908" spans="1:8" ht="13.5" x14ac:dyDescent="0.25">
      <c r="A1908" s="3">
        <f>TITRES_STAT!B1911</f>
        <v>44789</v>
      </c>
      <c r="B1908" s="6">
        <f>TITRES_STAT!C1911</f>
        <v>4.6399999999999997</v>
      </c>
      <c r="C1908" s="6">
        <f>TITRES_STAT!D1911</f>
        <v>3.8028</v>
      </c>
      <c r="D1908" s="6">
        <f>TITRES_STAT!E1911</f>
        <v>0</v>
      </c>
      <c r="E1908" s="2">
        <f t="shared" si="116"/>
        <v>149679</v>
      </c>
      <c r="F1908" s="6" t="str">
        <f t="shared" si="119"/>
        <v>BULLISH</v>
      </c>
      <c r="G1908" s="6" t="str">
        <f t="shared" si="118"/>
        <v>STRONG</v>
      </c>
      <c r="H1908" s="6" t="str">
        <f t="shared" si="117"/>
        <v>CONFIRMED BULLISH</v>
      </c>
    </row>
    <row r="1909" spans="1:8" ht="13.5" x14ac:dyDescent="0.25">
      <c r="A1909" s="3">
        <f>TITRES_STAT!B1912</f>
        <v>44790</v>
      </c>
      <c r="B1909" s="6">
        <f>TITRES_STAT!C1912</f>
        <v>4.6399999999999997</v>
      </c>
      <c r="C1909" s="6">
        <f>TITRES_STAT!D1912</f>
        <v>3.8028</v>
      </c>
      <c r="D1909" s="6">
        <f>TITRES_STAT!E1912</f>
        <v>0</v>
      </c>
      <c r="E1909" s="2">
        <f t="shared" si="116"/>
        <v>149679</v>
      </c>
      <c r="F1909" s="6" t="str">
        <f t="shared" si="119"/>
        <v>BULLISH</v>
      </c>
      <c r="G1909" s="6" t="str">
        <f t="shared" si="118"/>
        <v>STRONG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4.6399999999999997</v>
      </c>
      <c r="C1910" s="6">
        <f>TITRES_STAT!D1913</f>
        <v>3.8028</v>
      </c>
      <c r="D1910" s="6">
        <f>TITRES_STAT!E1913</f>
        <v>0</v>
      </c>
      <c r="E1910" s="2">
        <f t="shared" si="116"/>
        <v>149679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4.6399999999999997</v>
      </c>
      <c r="C1911" s="6">
        <f>TITRES_STAT!D1914</f>
        <v>3.8028</v>
      </c>
      <c r="D1911" s="6">
        <f>TITRES_STAT!E1914</f>
        <v>0</v>
      </c>
      <c r="E1911" s="2">
        <f t="shared" si="116"/>
        <v>149679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4.4400000000000004</v>
      </c>
      <c r="C1912" s="6">
        <f>TITRES_STAT!D1915</f>
        <v>3.6387999999999998</v>
      </c>
      <c r="D1912" s="6">
        <f>TITRES_STAT!E1915</f>
        <v>6570</v>
      </c>
      <c r="E1912" s="2">
        <f t="shared" si="116"/>
        <v>143109</v>
      </c>
      <c r="F1912" s="6" t="str">
        <f t="shared" si="119"/>
        <v>BEARISH</v>
      </c>
      <c r="G1912" s="6" t="str">
        <f t="shared" si="118"/>
        <v>WEAK</v>
      </c>
      <c r="H1912" s="6" t="str">
        <f t="shared" si="117"/>
        <v>CONFIRMED BEARISH</v>
      </c>
    </row>
    <row r="1913" spans="1:8" ht="13.5" x14ac:dyDescent="0.25">
      <c r="A1913" s="3">
        <f>TITRES_STAT!B1916</f>
        <v>44796</v>
      </c>
      <c r="B1913" s="6">
        <f>TITRES_STAT!C1916</f>
        <v>4.5999999999999996</v>
      </c>
      <c r="C1913" s="6">
        <f>TITRES_STAT!D1916</f>
        <v>3.77</v>
      </c>
      <c r="D1913" s="6">
        <f>TITRES_STAT!E1916</f>
        <v>28690</v>
      </c>
      <c r="E1913" s="2">
        <f t="shared" si="116"/>
        <v>171799</v>
      </c>
      <c r="F1913" s="6" t="str">
        <f t="shared" si="119"/>
        <v>BULLISH</v>
      </c>
      <c r="G1913" s="6" t="str">
        <f t="shared" si="118"/>
        <v>STRONG</v>
      </c>
      <c r="H1913" s="6" t="str">
        <f t="shared" si="117"/>
        <v>BULLISH DIVERGENCE</v>
      </c>
    </row>
    <row r="1914" spans="1:8" ht="13.5" x14ac:dyDescent="0.25">
      <c r="A1914" s="3">
        <f>TITRES_STAT!B1917</f>
        <v>44797</v>
      </c>
      <c r="B1914" s="6">
        <f>TITRES_STAT!C1917</f>
        <v>4.5999999999999996</v>
      </c>
      <c r="C1914" s="6">
        <f>TITRES_STAT!D1917</f>
        <v>3.77</v>
      </c>
      <c r="D1914" s="6">
        <f>TITRES_STAT!E1917</f>
        <v>0</v>
      </c>
      <c r="E1914" s="2">
        <f t="shared" si="116"/>
        <v>171799</v>
      </c>
      <c r="F1914" s="6" t="str">
        <f t="shared" si="119"/>
        <v>BULLISH</v>
      </c>
      <c r="G1914" s="6" t="str">
        <f t="shared" si="118"/>
        <v>STRONG</v>
      </c>
      <c r="H1914" s="6" t="str">
        <f t="shared" si="117"/>
        <v>BULLISH DIVERGENCE</v>
      </c>
    </row>
    <row r="1915" spans="1:8" ht="13.5" x14ac:dyDescent="0.25">
      <c r="A1915" s="3">
        <f>TITRES_STAT!B1918</f>
        <v>44798</v>
      </c>
      <c r="B1915" s="6">
        <f>TITRES_STAT!C1918</f>
        <v>4.5999999999999996</v>
      </c>
      <c r="C1915" s="6">
        <f>TITRES_STAT!D1918</f>
        <v>3.77</v>
      </c>
      <c r="D1915" s="6">
        <f>TITRES_STAT!E1918</f>
        <v>0</v>
      </c>
      <c r="E1915" s="2">
        <f t="shared" si="116"/>
        <v>171799</v>
      </c>
      <c r="F1915" s="6" t="str">
        <f t="shared" si="119"/>
        <v>BULLISH</v>
      </c>
      <c r="G1915" s="6" t="str">
        <f t="shared" si="118"/>
        <v>STRONG</v>
      </c>
      <c r="H1915" s="6" t="str">
        <f t="shared" si="117"/>
        <v>BULLISH DIVERGENCE</v>
      </c>
    </row>
    <row r="1916" spans="1:8" ht="13.5" x14ac:dyDescent="0.25">
      <c r="A1916" s="3">
        <f>TITRES_STAT!B1919</f>
        <v>44799</v>
      </c>
      <c r="B1916" s="6">
        <f>TITRES_STAT!C1919</f>
        <v>4.5999999999999996</v>
      </c>
      <c r="C1916" s="6">
        <f>TITRES_STAT!D1919</f>
        <v>3.77</v>
      </c>
      <c r="D1916" s="6">
        <f>TITRES_STAT!E1919</f>
        <v>0</v>
      </c>
      <c r="E1916" s="2">
        <f t="shared" si="116"/>
        <v>171799</v>
      </c>
      <c r="F1916" s="6" t="str">
        <f t="shared" si="119"/>
        <v>BULLISH</v>
      </c>
      <c r="G1916" s="6" t="str">
        <f t="shared" si="118"/>
        <v>STRONG</v>
      </c>
      <c r="H1916" s="6" t="str">
        <f t="shared" si="117"/>
        <v>BULLISH DIVERGENCE</v>
      </c>
    </row>
    <row r="1917" spans="1:8" ht="13.5" x14ac:dyDescent="0.25">
      <c r="A1917" s="3">
        <f>TITRES_STAT!B1920</f>
        <v>44802</v>
      </c>
      <c r="B1917" s="6">
        <f>TITRES_STAT!C1920</f>
        <v>4.5999999999999996</v>
      </c>
      <c r="C1917" s="6">
        <f>TITRES_STAT!D1920</f>
        <v>3.77</v>
      </c>
      <c r="D1917" s="6">
        <f>TITRES_STAT!E1920</f>
        <v>0</v>
      </c>
      <c r="E1917" s="2">
        <f t="shared" si="116"/>
        <v>171799</v>
      </c>
      <c r="F1917" s="6" t="str">
        <f t="shared" si="119"/>
        <v>BULLISH</v>
      </c>
      <c r="G1917" s="6" t="str">
        <f t="shared" si="118"/>
        <v>STRONG</v>
      </c>
      <c r="H1917" s="6" t="str">
        <f t="shared" si="117"/>
        <v>CONFIRMED BULLISH</v>
      </c>
    </row>
    <row r="1918" spans="1:8" ht="13.5" x14ac:dyDescent="0.25">
      <c r="A1918" s="3">
        <f>TITRES_STAT!B1921</f>
        <v>44803</v>
      </c>
      <c r="B1918" s="6">
        <f>TITRES_STAT!C1921</f>
        <v>4.58</v>
      </c>
      <c r="C1918" s="6">
        <f>TITRES_STAT!D1921</f>
        <v>3.7536</v>
      </c>
      <c r="D1918" s="6">
        <f>TITRES_STAT!E1921</f>
        <v>200</v>
      </c>
      <c r="E1918" s="2">
        <f t="shared" si="116"/>
        <v>171599</v>
      </c>
      <c r="F1918" s="6" t="str">
        <f t="shared" si="119"/>
        <v>BEARISH</v>
      </c>
      <c r="G1918" s="6" t="str">
        <f t="shared" si="118"/>
        <v>NEUTRAL</v>
      </c>
      <c r="H1918" s="6" t="str">
        <f t="shared" si="117"/>
        <v>CONFIRMED BEARISH</v>
      </c>
    </row>
    <row r="1919" spans="1:8" ht="13.5" x14ac:dyDescent="0.25">
      <c r="A1919" s="3">
        <f>TITRES_STAT!B1922</f>
        <v>44804</v>
      </c>
      <c r="B1919" s="6">
        <f>TITRES_STAT!C1922</f>
        <v>4.4000000000000004</v>
      </c>
      <c r="C1919" s="6">
        <f>TITRES_STAT!D1922</f>
        <v>3.6061000000000001</v>
      </c>
      <c r="D1919" s="6">
        <f>TITRES_STAT!E1922</f>
        <v>1484</v>
      </c>
      <c r="E1919" s="2">
        <f t="shared" si="116"/>
        <v>170115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CONFIRMED BEARISH</v>
      </c>
    </row>
    <row r="1920" spans="1:8" ht="13.5" x14ac:dyDescent="0.25">
      <c r="A1920" s="3">
        <f>TITRES_STAT!B1923</f>
        <v>44805</v>
      </c>
      <c r="B1920" s="6">
        <f>TITRES_STAT!C1923</f>
        <v>4.59</v>
      </c>
      <c r="C1920" s="6">
        <f>TITRES_STAT!D1923</f>
        <v>3.7618</v>
      </c>
      <c r="D1920" s="6">
        <f>TITRES_STAT!E1923</f>
        <v>0</v>
      </c>
      <c r="E1920" s="2">
        <f t="shared" si="116"/>
        <v>170115</v>
      </c>
      <c r="F1920" s="6" t="str">
        <f t="shared" si="119"/>
        <v>BEARISH</v>
      </c>
      <c r="G1920" s="6" t="str">
        <f t="shared" si="118"/>
        <v>NEUTRAL</v>
      </c>
      <c r="H1920" s="6" t="str">
        <f t="shared" si="117"/>
        <v>CONFIRMED BEARISH</v>
      </c>
    </row>
    <row r="1921" spans="1:8" ht="13.5" x14ac:dyDescent="0.25">
      <c r="A1921" s="3">
        <f>TITRES_STAT!B1924</f>
        <v>44806</v>
      </c>
      <c r="B1921" s="6">
        <f>TITRES_STAT!C1924</f>
        <v>4.6399999999999997</v>
      </c>
      <c r="C1921" s="6">
        <f>TITRES_STAT!D1924</f>
        <v>3.8028</v>
      </c>
      <c r="D1921" s="6">
        <f>TITRES_STAT!E1924</f>
        <v>29890</v>
      </c>
      <c r="E1921" s="2">
        <f t="shared" si="116"/>
        <v>200005</v>
      </c>
      <c r="F1921" s="6" t="str">
        <f t="shared" si="119"/>
        <v>BULLISH</v>
      </c>
      <c r="G1921" s="6" t="str">
        <f t="shared" si="118"/>
        <v>STRONG</v>
      </c>
      <c r="H1921" s="6" t="str">
        <f t="shared" si="117"/>
        <v>CONFIRMED BULLISH</v>
      </c>
    </row>
    <row r="1922" spans="1:8" ht="13.5" x14ac:dyDescent="0.25">
      <c r="A1922" s="3">
        <f>TITRES_STAT!B1925</f>
        <v>44809</v>
      </c>
      <c r="B1922" s="6">
        <f>TITRES_STAT!C1925</f>
        <v>4.4400000000000004</v>
      </c>
      <c r="C1922" s="6">
        <f>TITRES_STAT!D1925</f>
        <v>3.6387999999999998</v>
      </c>
      <c r="D1922" s="6">
        <f>TITRES_STAT!E1925</f>
        <v>1404</v>
      </c>
      <c r="E1922" s="2">
        <f t="shared" si="116"/>
        <v>198601</v>
      </c>
      <c r="F1922" s="6" t="str">
        <f t="shared" si="119"/>
        <v>BULLISH</v>
      </c>
      <c r="G1922" s="6" t="str">
        <f t="shared" si="118"/>
        <v>STRONG</v>
      </c>
      <c r="H1922" s="6" t="str">
        <f t="shared" si="117"/>
        <v>BULLISH DIVERGENCE</v>
      </c>
    </row>
    <row r="1923" spans="1:8" ht="13.5" x14ac:dyDescent="0.25">
      <c r="A1923" s="3">
        <f>TITRES_STAT!B1926</f>
        <v>44810</v>
      </c>
      <c r="B1923" s="6">
        <f>TITRES_STAT!C1926</f>
        <v>4.45</v>
      </c>
      <c r="C1923" s="6">
        <f>TITRES_STAT!D1926</f>
        <v>3.6469999999999998</v>
      </c>
      <c r="D1923" s="6">
        <f>TITRES_STAT!E1926</f>
        <v>12467</v>
      </c>
      <c r="E1923" s="2">
        <f t="shared" si="116"/>
        <v>211068</v>
      </c>
      <c r="F1923" s="6" t="str">
        <f t="shared" si="119"/>
        <v>BULLISH</v>
      </c>
      <c r="G1923" s="6" t="str">
        <f t="shared" si="118"/>
        <v>STRONG</v>
      </c>
      <c r="H1923" s="6" t="str">
        <f t="shared" si="117"/>
        <v>BULLISH DIVERGENCE</v>
      </c>
    </row>
    <row r="1924" spans="1:8" ht="13.5" x14ac:dyDescent="0.25">
      <c r="A1924" s="3">
        <f>TITRES_STAT!B1927</f>
        <v>44811</v>
      </c>
      <c r="B1924" s="6">
        <f>TITRES_STAT!C1927</f>
        <v>4.25</v>
      </c>
      <c r="C1924" s="6">
        <f>TITRES_STAT!D1927</f>
        <v>3.4830999999999999</v>
      </c>
      <c r="D1924" s="6">
        <f>TITRES_STAT!E1927</f>
        <v>5000</v>
      </c>
      <c r="E1924" s="2">
        <f t="shared" ref="E1924:E1987" si="120">IF(B1924&gt;B1923, E1923+D1924, IF(B1924&lt;B1923, E1923-D1924, E1923))</f>
        <v>206068</v>
      </c>
      <c r="F1924" s="6" t="str">
        <f t="shared" si="119"/>
        <v>BULLISH</v>
      </c>
      <c r="G1924" s="6" t="str">
        <f t="shared" si="118"/>
        <v>STRONG</v>
      </c>
      <c r="H1924" s="6" t="str">
        <f t="shared" si="117"/>
        <v>BULLISH DIVERGENCE</v>
      </c>
    </row>
    <row r="1925" spans="1:8" ht="13.5" x14ac:dyDescent="0.25">
      <c r="A1925" s="3">
        <f>TITRES_STAT!B1928</f>
        <v>44812</v>
      </c>
      <c r="B1925" s="6">
        <f>TITRES_STAT!C1928</f>
        <v>4.25</v>
      </c>
      <c r="C1925" s="6">
        <f>TITRES_STAT!D1928</f>
        <v>3.4830999999999999</v>
      </c>
      <c r="D1925" s="6">
        <f>TITRES_STAT!E1928</f>
        <v>5010</v>
      </c>
      <c r="E1925" s="2">
        <f t="shared" si="120"/>
        <v>206068</v>
      </c>
      <c r="F1925" s="6" t="str">
        <f t="shared" si="119"/>
        <v>BULLISH</v>
      </c>
      <c r="G1925" s="6" t="str">
        <f t="shared" si="118"/>
        <v>STRONG</v>
      </c>
      <c r="H1925" s="6" t="str">
        <f t="shared" si="117"/>
        <v>BULLISH DIVERGENCE</v>
      </c>
    </row>
    <row r="1926" spans="1:8" ht="13.5" x14ac:dyDescent="0.25">
      <c r="A1926" s="3">
        <f>TITRES_STAT!B1929</f>
        <v>44813</v>
      </c>
      <c r="B1926" s="6">
        <f>TITRES_STAT!C1929</f>
        <v>4.4400000000000004</v>
      </c>
      <c r="C1926" s="6">
        <f>TITRES_STAT!D1929</f>
        <v>3.6387999999999998</v>
      </c>
      <c r="D1926" s="6">
        <f>TITRES_STAT!E1929</f>
        <v>55</v>
      </c>
      <c r="E1926" s="2">
        <f t="shared" si="120"/>
        <v>206123</v>
      </c>
      <c r="F1926" s="6" t="str">
        <f t="shared" si="119"/>
        <v>BULLISH</v>
      </c>
      <c r="G1926" s="6" t="str">
        <f t="shared" si="118"/>
        <v>STRONG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BULLISH DIVERGENCE</v>
      </c>
    </row>
    <row r="1927" spans="1:8" ht="13.5" x14ac:dyDescent="0.25">
      <c r="A1927" s="3">
        <f>TITRES_STAT!B1930</f>
        <v>44816</v>
      </c>
      <c r="B1927" s="6">
        <f>TITRES_STAT!C1930</f>
        <v>4.4400000000000004</v>
      </c>
      <c r="C1927" s="6">
        <f>TITRES_STAT!D1930</f>
        <v>3.6387999999999998</v>
      </c>
      <c r="D1927" s="6">
        <f>TITRES_STAT!E1930</f>
        <v>0</v>
      </c>
      <c r="E1927" s="2">
        <f t="shared" si="120"/>
        <v>206123</v>
      </c>
      <c r="F1927" s="6" t="str">
        <f t="shared" si="119"/>
        <v>BULLISH</v>
      </c>
      <c r="G1927" s="6" t="str">
        <f t="shared" ref="G1927:G1990" si="122">IF((E1927-E1922)/E1922 &gt; 0.02, "STRONG",
 IF((E1927-E1922)/E1922 &lt; -0.02, "WEAK", "NEUTRAL"))</f>
        <v>STRONG</v>
      </c>
      <c r="H1927" s="6" t="str">
        <f t="shared" si="121"/>
        <v>NEUTRAL</v>
      </c>
    </row>
    <row r="1928" spans="1:8" ht="13.5" x14ac:dyDescent="0.25">
      <c r="A1928" s="3">
        <f>TITRES_STAT!B1931</f>
        <v>44817</v>
      </c>
      <c r="B1928" s="6">
        <f>TITRES_STAT!C1931</f>
        <v>4.63</v>
      </c>
      <c r="C1928" s="6">
        <f>TITRES_STAT!D1931</f>
        <v>3.7946</v>
      </c>
      <c r="D1928" s="6">
        <f>TITRES_STAT!E1931</f>
        <v>200</v>
      </c>
      <c r="E1928" s="2">
        <f t="shared" si="120"/>
        <v>206323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WEAK</v>
      </c>
      <c r="H1928" s="6" t="str">
        <f t="shared" si="121"/>
        <v>BEARISH DIVERGENCE</v>
      </c>
    </row>
    <row r="1929" spans="1:8" ht="13.5" x14ac:dyDescent="0.25">
      <c r="A1929" s="3">
        <f>TITRES_STAT!B1932</f>
        <v>44818</v>
      </c>
      <c r="B1929" s="6">
        <f>TITRES_STAT!C1932</f>
        <v>4.63</v>
      </c>
      <c r="C1929" s="6">
        <f>TITRES_STAT!D1932</f>
        <v>3.7946</v>
      </c>
      <c r="D1929" s="6">
        <f>TITRES_STAT!E1932</f>
        <v>0</v>
      </c>
      <c r="E1929" s="2">
        <f t="shared" si="120"/>
        <v>206323</v>
      </c>
      <c r="F1929" s="6" t="str">
        <f t="shared" si="123"/>
        <v>BULLISH</v>
      </c>
      <c r="G1929" s="6" t="str">
        <f t="shared" si="122"/>
        <v>NEUTRAL</v>
      </c>
      <c r="H1929" s="6" t="str">
        <f t="shared" si="121"/>
        <v>CONFIRMED BULLISH</v>
      </c>
    </row>
    <row r="1930" spans="1:8" ht="13.5" x14ac:dyDescent="0.25">
      <c r="A1930" s="3">
        <f>TITRES_STAT!B1933</f>
        <v>44819</v>
      </c>
      <c r="B1930" s="6">
        <f>TITRES_STAT!C1933</f>
        <v>4.63</v>
      </c>
      <c r="C1930" s="6">
        <f>TITRES_STAT!D1933</f>
        <v>3.7946</v>
      </c>
      <c r="D1930" s="6">
        <f>TITRES_STAT!E1933</f>
        <v>0</v>
      </c>
      <c r="E1930" s="2">
        <f t="shared" si="120"/>
        <v>206323</v>
      </c>
      <c r="F1930" s="6" t="str">
        <f t="shared" si="123"/>
        <v>BULLISH</v>
      </c>
      <c r="G1930" s="6" t="str">
        <f t="shared" si="122"/>
        <v>NEUTRAL</v>
      </c>
      <c r="H1930" s="6" t="str">
        <f t="shared" si="121"/>
        <v>CONFIRMED BULLISH</v>
      </c>
    </row>
    <row r="1931" spans="1:8" ht="13.5" x14ac:dyDescent="0.25">
      <c r="A1931" s="3">
        <f>TITRES_STAT!B1934</f>
        <v>44820</v>
      </c>
      <c r="B1931" s="6">
        <f>TITRES_STAT!C1934</f>
        <v>4.63</v>
      </c>
      <c r="C1931" s="6">
        <f>TITRES_STAT!D1934</f>
        <v>3.7946</v>
      </c>
      <c r="D1931" s="6">
        <f>TITRES_STAT!E1934</f>
        <v>250</v>
      </c>
      <c r="E1931" s="2">
        <f t="shared" si="120"/>
        <v>206323</v>
      </c>
      <c r="F1931" s="6" t="str">
        <f t="shared" si="123"/>
        <v>BULLISH</v>
      </c>
      <c r="G1931" s="6" t="str">
        <f t="shared" si="122"/>
        <v>NEUTRAL</v>
      </c>
      <c r="H1931" s="6" t="str">
        <f t="shared" si="121"/>
        <v>CONFIRMED BULLISH</v>
      </c>
    </row>
    <row r="1932" spans="1:8" ht="13.5" x14ac:dyDescent="0.25">
      <c r="A1932" s="3">
        <f>TITRES_STAT!B1935</f>
        <v>44823</v>
      </c>
      <c r="B1932" s="6">
        <f>TITRES_STAT!C1935</f>
        <v>4.63</v>
      </c>
      <c r="C1932" s="6">
        <f>TITRES_STAT!D1935</f>
        <v>3.7946</v>
      </c>
      <c r="D1932" s="6">
        <f>TITRES_STAT!E1935</f>
        <v>0</v>
      </c>
      <c r="E1932" s="2">
        <f t="shared" si="120"/>
        <v>206323</v>
      </c>
      <c r="F1932" s="6" t="str">
        <f t="shared" si="123"/>
        <v>BULLISH</v>
      </c>
      <c r="G1932" s="6" t="str">
        <f t="shared" si="122"/>
        <v>NEUTRAL</v>
      </c>
      <c r="H1932" s="6" t="str">
        <f t="shared" si="121"/>
        <v>CONFIRMED BULLISH</v>
      </c>
    </row>
    <row r="1933" spans="1:8" ht="13.5" x14ac:dyDescent="0.25">
      <c r="A1933" s="3">
        <f>TITRES_STAT!B1936</f>
        <v>44824</v>
      </c>
      <c r="B1933" s="6">
        <f>TITRES_STAT!C1936</f>
        <v>4.43</v>
      </c>
      <c r="C1933" s="6">
        <f>TITRES_STAT!D1936</f>
        <v>3.6305999999999998</v>
      </c>
      <c r="D1933" s="6">
        <f>TITRES_STAT!E1936</f>
        <v>0</v>
      </c>
      <c r="E1933" s="2">
        <f t="shared" si="120"/>
        <v>206323</v>
      </c>
      <c r="F1933" s="6" t="str">
        <f t="shared" si="123"/>
        <v>NEUTRAL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4.43</v>
      </c>
      <c r="C1934" s="6">
        <f>TITRES_STAT!D1937</f>
        <v>3.6305999999999998</v>
      </c>
      <c r="D1934" s="6">
        <f>TITRES_STAT!E1937</f>
        <v>0</v>
      </c>
      <c r="E1934" s="2">
        <f t="shared" si="120"/>
        <v>206323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4.43</v>
      </c>
      <c r="C1935" s="6">
        <f>TITRES_STAT!D1938</f>
        <v>3.6305999999999998</v>
      </c>
      <c r="D1935" s="6">
        <f>TITRES_STAT!E1938</f>
        <v>0</v>
      </c>
      <c r="E1935" s="2">
        <f t="shared" si="120"/>
        <v>206323</v>
      </c>
      <c r="F1935" s="6" t="str">
        <f t="shared" si="123"/>
        <v>NEUTRAL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44827</v>
      </c>
      <c r="B1936" s="6">
        <f>TITRES_STAT!C1939</f>
        <v>4.3899999999999997</v>
      </c>
      <c r="C1936" s="6">
        <f>TITRES_STAT!D1939</f>
        <v>3.5979000000000001</v>
      </c>
      <c r="D1936" s="6">
        <f>TITRES_STAT!E1939</f>
        <v>400</v>
      </c>
      <c r="E1936" s="2">
        <f t="shared" si="120"/>
        <v>205923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CONFIRMED BEARISH</v>
      </c>
    </row>
    <row r="1937" spans="1:8" ht="13.5" x14ac:dyDescent="0.25">
      <c r="A1937" s="3">
        <f>TITRES_STAT!B1940</f>
        <v>44830</v>
      </c>
      <c r="B1937" s="6">
        <f>TITRES_STAT!C1940</f>
        <v>4.43</v>
      </c>
      <c r="C1937" s="6">
        <f>TITRES_STAT!D1940</f>
        <v>3.6305999999999998</v>
      </c>
      <c r="D1937" s="6">
        <f>TITRES_STAT!E1940</f>
        <v>232</v>
      </c>
      <c r="E1937" s="2">
        <f t="shared" si="120"/>
        <v>206155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4.5999999999999996</v>
      </c>
      <c r="C1938" s="6">
        <f>TITRES_STAT!D1941</f>
        <v>3.77</v>
      </c>
      <c r="D1938" s="6">
        <f>TITRES_STAT!E1941</f>
        <v>10</v>
      </c>
      <c r="E1938" s="2">
        <f t="shared" si="120"/>
        <v>206165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BEARISH DIVERGENCE</v>
      </c>
    </row>
    <row r="1939" spans="1:8" ht="13.5" x14ac:dyDescent="0.25">
      <c r="A1939" s="3">
        <f>TITRES_STAT!B1942</f>
        <v>44832</v>
      </c>
      <c r="B1939" s="6">
        <f>TITRES_STAT!C1942</f>
        <v>4.5999999999999996</v>
      </c>
      <c r="C1939" s="6">
        <f>TITRES_STAT!D1942</f>
        <v>3.77</v>
      </c>
      <c r="D1939" s="6">
        <f>TITRES_STAT!E1942</f>
        <v>0</v>
      </c>
      <c r="E1939" s="2">
        <f t="shared" si="120"/>
        <v>206165</v>
      </c>
      <c r="F1939" s="6" t="str">
        <f t="shared" si="123"/>
        <v>BEARISH</v>
      </c>
      <c r="G1939" s="6" t="str">
        <f t="shared" si="122"/>
        <v>NEUTRAL</v>
      </c>
      <c r="H1939" s="6" t="str">
        <f t="shared" si="121"/>
        <v>BEARISH DIVERGENCE</v>
      </c>
    </row>
    <row r="1940" spans="1:8" ht="13.5" x14ac:dyDescent="0.25">
      <c r="A1940" s="3">
        <f>TITRES_STAT!B1943</f>
        <v>44833</v>
      </c>
      <c r="B1940" s="6">
        <f>TITRES_STAT!C1943</f>
        <v>4.45</v>
      </c>
      <c r="C1940" s="6">
        <f>TITRES_STAT!D1943</f>
        <v>3.6469999999999998</v>
      </c>
      <c r="D1940" s="6">
        <f>TITRES_STAT!E1943</f>
        <v>2020</v>
      </c>
      <c r="E1940" s="2">
        <f t="shared" si="120"/>
        <v>204145</v>
      </c>
      <c r="F1940" s="6" t="str">
        <f t="shared" si="123"/>
        <v>BEARISH</v>
      </c>
      <c r="G1940" s="6" t="str">
        <f t="shared" si="122"/>
        <v>NEUTRAL</v>
      </c>
      <c r="H1940" s="6" t="str">
        <f t="shared" si="121"/>
        <v>BEARISH DIVERGENCE</v>
      </c>
    </row>
    <row r="1941" spans="1:8" ht="13.5" x14ac:dyDescent="0.25">
      <c r="A1941" s="3">
        <f>TITRES_STAT!B1944</f>
        <v>44834</v>
      </c>
      <c r="B1941" s="6">
        <f>TITRES_STAT!C1944</f>
        <v>4.59</v>
      </c>
      <c r="C1941" s="6">
        <f>TITRES_STAT!D1944</f>
        <v>3.7618</v>
      </c>
      <c r="D1941" s="6">
        <f>TITRES_STAT!E1944</f>
        <v>23</v>
      </c>
      <c r="E1941" s="2">
        <f t="shared" si="120"/>
        <v>204168</v>
      </c>
      <c r="F1941" s="6" t="str">
        <f t="shared" si="123"/>
        <v>BEARISH</v>
      </c>
      <c r="G1941" s="6" t="str">
        <f t="shared" si="122"/>
        <v>NEUTRAL</v>
      </c>
      <c r="H1941" s="6" t="str">
        <f t="shared" si="121"/>
        <v>BEARISH DIVERGENCE</v>
      </c>
    </row>
    <row r="1942" spans="1:8" ht="13.5" x14ac:dyDescent="0.25">
      <c r="A1942" s="3">
        <f>TITRES_STAT!B1945</f>
        <v>44837</v>
      </c>
      <c r="B1942" s="6">
        <f>TITRES_STAT!C1945</f>
        <v>4.59</v>
      </c>
      <c r="C1942" s="6">
        <f>TITRES_STAT!D1945</f>
        <v>3.7618</v>
      </c>
      <c r="D1942" s="6">
        <f>TITRES_STAT!E1945</f>
        <v>0</v>
      </c>
      <c r="E1942" s="2">
        <f t="shared" si="120"/>
        <v>204168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BEARISH DIVERGENCE</v>
      </c>
    </row>
    <row r="1943" spans="1:8" ht="13.5" x14ac:dyDescent="0.25">
      <c r="A1943" s="3">
        <f>TITRES_STAT!B1946</f>
        <v>44838</v>
      </c>
      <c r="B1943" s="6">
        <f>TITRES_STAT!C1946</f>
        <v>4.3899999999999997</v>
      </c>
      <c r="C1943" s="6">
        <f>TITRES_STAT!D1946</f>
        <v>3.5979000000000001</v>
      </c>
      <c r="D1943" s="6">
        <f>TITRES_STAT!E1946</f>
        <v>36</v>
      </c>
      <c r="E1943" s="2">
        <f t="shared" si="120"/>
        <v>204132</v>
      </c>
      <c r="F1943" s="6" t="str">
        <f t="shared" si="123"/>
        <v>BEARISH</v>
      </c>
      <c r="G1943" s="6" t="str">
        <f t="shared" si="122"/>
        <v>NEUTRAL</v>
      </c>
      <c r="H1943" s="6" t="str">
        <f t="shared" si="121"/>
        <v>CONFIRMED BEARISH</v>
      </c>
    </row>
    <row r="1944" spans="1:8" ht="13.5" x14ac:dyDescent="0.25">
      <c r="A1944" s="3">
        <f>TITRES_STAT!B1947</f>
        <v>44839</v>
      </c>
      <c r="B1944" s="6">
        <f>TITRES_STAT!C1947</f>
        <v>4.3899999999999997</v>
      </c>
      <c r="C1944" s="6">
        <f>TITRES_STAT!D1947</f>
        <v>3.5979000000000001</v>
      </c>
      <c r="D1944" s="6">
        <f>TITRES_STAT!E1947</f>
        <v>0</v>
      </c>
      <c r="E1944" s="2">
        <f t="shared" si="120"/>
        <v>204132</v>
      </c>
      <c r="F1944" s="6" t="str">
        <f t="shared" si="123"/>
        <v>BEARISH</v>
      </c>
      <c r="G1944" s="6" t="str">
        <f t="shared" si="122"/>
        <v>NEUTRAL</v>
      </c>
      <c r="H1944" s="6" t="str">
        <f t="shared" si="121"/>
        <v>CONFIRMED BEARISH</v>
      </c>
    </row>
    <row r="1945" spans="1:8" ht="13.5" x14ac:dyDescent="0.25">
      <c r="A1945" s="3">
        <f>TITRES_STAT!B1948</f>
        <v>44840</v>
      </c>
      <c r="B1945" s="6">
        <f>TITRES_STAT!C1948</f>
        <v>4.3899999999999997</v>
      </c>
      <c r="C1945" s="6">
        <f>TITRES_STAT!D1948</f>
        <v>3.5979000000000001</v>
      </c>
      <c r="D1945" s="6">
        <f>TITRES_STAT!E1948</f>
        <v>0</v>
      </c>
      <c r="E1945" s="2">
        <f t="shared" si="120"/>
        <v>204132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CONFIRMED BEARISH</v>
      </c>
    </row>
    <row r="1946" spans="1:8" ht="13.5" x14ac:dyDescent="0.25">
      <c r="A1946" s="3">
        <f>TITRES_STAT!B1949</f>
        <v>44841</v>
      </c>
      <c r="B1946" s="6">
        <f>TITRES_STAT!C1949</f>
        <v>4.3</v>
      </c>
      <c r="C1946" s="6">
        <f>TITRES_STAT!D1949</f>
        <v>3.5240999999999998</v>
      </c>
      <c r="D1946" s="6">
        <f>TITRES_STAT!E1949</f>
        <v>4150</v>
      </c>
      <c r="E1946" s="2">
        <f t="shared" si="120"/>
        <v>199982</v>
      </c>
      <c r="F1946" s="6" t="str">
        <f t="shared" si="123"/>
        <v>BEARISH</v>
      </c>
      <c r="G1946" s="6" t="str">
        <f t="shared" si="122"/>
        <v>WEAK</v>
      </c>
      <c r="H1946" s="6" t="str">
        <f t="shared" si="121"/>
        <v>CONFIRMED BEARISH</v>
      </c>
    </row>
    <row r="1947" spans="1:8" ht="13.5" x14ac:dyDescent="0.25">
      <c r="A1947" s="3">
        <f>TITRES_STAT!B1950</f>
        <v>44844</v>
      </c>
      <c r="B1947" s="6">
        <f>TITRES_STAT!C1950</f>
        <v>4.3</v>
      </c>
      <c r="C1947" s="6">
        <f>TITRES_STAT!D1950</f>
        <v>3.5240999999999998</v>
      </c>
      <c r="D1947" s="6">
        <f>TITRES_STAT!E1950</f>
        <v>0</v>
      </c>
      <c r="E1947" s="2">
        <f t="shared" si="120"/>
        <v>199982</v>
      </c>
      <c r="F1947" s="6" t="str">
        <f t="shared" si="123"/>
        <v>BEARISH</v>
      </c>
      <c r="G1947" s="6" t="str">
        <f t="shared" si="122"/>
        <v>WEAK</v>
      </c>
      <c r="H1947" s="6" t="str">
        <f t="shared" si="121"/>
        <v>CONFIRMED BEARISH</v>
      </c>
    </row>
    <row r="1948" spans="1:8" ht="13.5" x14ac:dyDescent="0.25">
      <c r="A1948" s="3">
        <f>TITRES_STAT!B1951</f>
        <v>44845</v>
      </c>
      <c r="B1948" s="6">
        <f>TITRES_STAT!C1951</f>
        <v>4.32</v>
      </c>
      <c r="C1948" s="6">
        <f>TITRES_STAT!D1951</f>
        <v>3.5405000000000002</v>
      </c>
      <c r="D1948" s="6">
        <f>TITRES_STAT!E1951</f>
        <v>1250</v>
      </c>
      <c r="E1948" s="2">
        <f t="shared" si="120"/>
        <v>201232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CONFIRMED BEARISH</v>
      </c>
    </row>
    <row r="1949" spans="1:8" ht="13.5" x14ac:dyDescent="0.25">
      <c r="A1949" s="3">
        <f>TITRES_STAT!B1952</f>
        <v>44846</v>
      </c>
      <c r="B1949" s="6">
        <f>TITRES_STAT!C1952</f>
        <v>4.32</v>
      </c>
      <c r="C1949" s="6">
        <f>TITRES_STAT!D1952</f>
        <v>3.5405000000000002</v>
      </c>
      <c r="D1949" s="6">
        <f>TITRES_STAT!E1952</f>
        <v>500</v>
      </c>
      <c r="E1949" s="2">
        <f t="shared" si="120"/>
        <v>201232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4.32</v>
      </c>
      <c r="C1950" s="6">
        <f>TITRES_STAT!D1953</f>
        <v>3.5405000000000002</v>
      </c>
      <c r="D1950" s="6">
        <f>TITRES_STAT!E1953</f>
        <v>47</v>
      </c>
      <c r="E1950" s="2">
        <f t="shared" si="120"/>
        <v>201232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4.32</v>
      </c>
      <c r="C1951" s="6">
        <f>TITRES_STAT!D1954</f>
        <v>3.5405000000000002</v>
      </c>
      <c r="D1951" s="6">
        <f>TITRES_STAT!E1954</f>
        <v>0</v>
      </c>
      <c r="E1951" s="2">
        <f t="shared" si="120"/>
        <v>201232</v>
      </c>
      <c r="F1951" s="6" t="str">
        <f t="shared" si="123"/>
        <v>BULLISH</v>
      </c>
      <c r="G1951" s="6" t="str">
        <f t="shared" si="122"/>
        <v>NEUTRAL</v>
      </c>
      <c r="H1951" s="6" t="str">
        <f t="shared" si="121"/>
        <v>CONFIRMED BULLISH</v>
      </c>
    </row>
    <row r="1952" spans="1:8" ht="13.5" x14ac:dyDescent="0.25">
      <c r="A1952" s="3">
        <f>TITRES_STAT!B1955</f>
        <v>44851</v>
      </c>
      <c r="B1952" s="6">
        <f>TITRES_STAT!C1955</f>
        <v>4.3</v>
      </c>
      <c r="C1952" s="6">
        <f>TITRES_STAT!D1955</f>
        <v>3.5240999999999998</v>
      </c>
      <c r="D1952" s="6">
        <f>TITRES_STAT!E1955</f>
        <v>750</v>
      </c>
      <c r="E1952" s="2">
        <f t="shared" si="120"/>
        <v>200482</v>
      </c>
      <c r="F1952" s="6" t="str">
        <f t="shared" si="123"/>
        <v>BULLISH</v>
      </c>
      <c r="G1952" s="6" t="str">
        <f t="shared" si="122"/>
        <v>NEUTRAL</v>
      </c>
      <c r="H1952" s="6" t="str">
        <f t="shared" si="121"/>
        <v>NEUTRAL</v>
      </c>
    </row>
    <row r="1953" spans="1:8" ht="13.5" x14ac:dyDescent="0.25">
      <c r="A1953" s="3">
        <f>TITRES_STAT!B1956</f>
        <v>44852</v>
      </c>
      <c r="B1953" s="6">
        <f>TITRES_STAT!C1956</f>
        <v>4.3</v>
      </c>
      <c r="C1953" s="6">
        <f>TITRES_STAT!D1956</f>
        <v>3.5240999999999998</v>
      </c>
      <c r="D1953" s="6">
        <f>TITRES_STAT!E1956</f>
        <v>0</v>
      </c>
      <c r="E1953" s="2">
        <f t="shared" si="120"/>
        <v>200482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4.49</v>
      </c>
      <c r="C1954" s="6">
        <f>TITRES_STAT!D1957</f>
        <v>3.6798000000000002</v>
      </c>
      <c r="D1954" s="6">
        <f>TITRES_STAT!E1957</f>
        <v>2500</v>
      </c>
      <c r="E1954" s="2">
        <f t="shared" si="120"/>
        <v>202982</v>
      </c>
      <c r="F1954" s="6" t="str">
        <f t="shared" si="123"/>
        <v>BULLISH</v>
      </c>
      <c r="G1954" s="6" t="str">
        <f t="shared" si="122"/>
        <v>NEUTRAL</v>
      </c>
      <c r="H1954" s="6" t="str">
        <f t="shared" si="121"/>
        <v>CONFIRMED BULLISH</v>
      </c>
    </row>
    <row r="1955" spans="1:8" ht="13.5" x14ac:dyDescent="0.25">
      <c r="A1955" s="3">
        <f>TITRES_STAT!B1958</f>
        <v>44854</v>
      </c>
      <c r="B1955" s="6">
        <f>TITRES_STAT!C1958</f>
        <v>4.3899999999999997</v>
      </c>
      <c r="C1955" s="6">
        <f>TITRES_STAT!D1958</f>
        <v>3.5979000000000001</v>
      </c>
      <c r="D1955" s="6">
        <f>TITRES_STAT!E1958</f>
        <v>60</v>
      </c>
      <c r="E1955" s="2">
        <f t="shared" si="120"/>
        <v>202922</v>
      </c>
      <c r="F1955" s="6" t="str">
        <f t="shared" si="123"/>
        <v>BULLISH</v>
      </c>
      <c r="G1955" s="6" t="str">
        <f t="shared" si="122"/>
        <v>NEUTRAL</v>
      </c>
      <c r="H1955" s="6" t="str">
        <f t="shared" si="121"/>
        <v>CONFIRMED BULLISH</v>
      </c>
    </row>
    <row r="1956" spans="1:8" ht="13.5" x14ac:dyDescent="0.25">
      <c r="A1956" s="3">
        <f>TITRES_STAT!B1959</f>
        <v>44855</v>
      </c>
      <c r="B1956" s="6">
        <f>TITRES_STAT!C1959</f>
        <v>4.58</v>
      </c>
      <c r="C1956" s="6">
        <f>TITRES_STAT!D1959</f>
        <v>3.7536</v>
      </c>
      <c r="D1956" s="6">
        <f>TITRES_STAT!E1959</f>
        <v>1</v>
      </c>
      <c r="E1956" s="2">
        <f t="shared" si="120"/>
        <v>202923</v>
      </c>
      <c r="F1956" s="6" t="str">
        <f t="shared" si="123"/>
        <v>BULLISH</v>
      </c>
      <c r="G1956" s="6" t="str">
        <f t="shared" si="122"/>
        <v>NEUTRAL</v>
      </c>
      <c r="H1956" s="6" t="str">
        <f t="shared" si="121"/>
        <v>CONFIRMED BULLISH</v>
      </c>
    </row>
    <row r="1957" spans="1:8" ht="13.5" x14ac:dyDescent="0.25">
      <c r="A1957" s="3">
        <f>TITRES_STAT!B1960</f>
        <v>44858</v>
      </c>
      <c r="B1957" s="6">
        <f>TITRES_STAT!C1960</f>
        <v>4.55</v>
      </c>
      <c r="C1957" s="6">
        <f>TITRES_STAT!D1960</f>
        <v>3.7290000000000001</v>
      </c>
      <c r="D1957" s="6">
        <f>TITRES_STAT!E1960</f>
        <v>2</v>
      </c>
      <c r="E1957" s="2">
        <f t="shared" si="120"/>
        <v>202921</v>
      </c>
      <c r="F1957" s="6" t="str">
        <f t="shared" si="123"/>
        <v>BULLISH</v>
      </c>
      <c r="G1957" s="6" t="str">
        <f t="shared" si="122"/>
        <v>NEUTRAL</v>
      </c>
      <c r="H1957" s="6" t="str">
        <f t="shared" si="121"/>
        <v>CONFIRMED BULLISH</v>
      </c>
    </row>
    <row r="1958" spans="1:8" ht="13.5" x14ac:dyDescent="0.25">
      <c r="A1958" s="3">
        <f>TITRES_STAT!B1961</f>
        <v>44859</v>
      </c>
      <c r="B1958" s="6">
        <f>TITRES_STAT!C1961</f>
        <v>4.54</v>
      </c>
      <c r="C1958" s="6">
        <f>TITRES_STAT!D1961</f>
        <v>3.7208000000000001</v>
      </c>
      <c r="D1958" s="6">
        <f>TITRES_STAT!E1961</f>
        <v>1000</v>
      </c>
      <c r="E1958" s="2">
        <f t="shared" si="120"/>
        <v>201921</v>
      </c>
      <c r="F1958" s="6" t="str">
        <f t="shared" si="123"/>
        <v>BULLISH</v>
      </c>
      <c r="G1958" s="6" t="str">
        <f t="shared" si="122"/>
        <v>NEUTRAL</v>
      </c>
      <c r="H1958" s="6" t="str">
        <f t="shared" si="121"/>
        <v>CONFIRMED BULLISH</v>
      </c>
    </row>
    <row r="1959" spans="1:8" ht="13.5" x14ac:dyDescent="0.25">
      <c r="A1959" s="3">
        <f>TITRES_STAT!B1962</f>
        <v>44860</v>
      </c>
      <c r="B1959" s="6">
        <f>TITRES_STAT!C1962</f>
        <v>4.54</v>
      </c>
      <c r="C1959" s="6">
        <f>TITRES_STAT!D1962</f>
        <v>3.7208000000000001</v>
      </c>
      <c r="D1959" s="6">
        <f>TITRES_STAT!E1962</f>
        <v>0</v>
      </c>
      <c r="E1959" s="2">
        <f t="shared" si="120"/>
        <v>201921</v>
      </c>
      <c r="F1959" s="6" t="str">
        <f t="shared" si="123"/>
        <v>BEARISH</v>
      </c>
      <c r="G1959" s="6" t="str">
        <f t="shared" si="122"/>
        <v>NEUTRAL</v>
      </c>
      <c r="H1959" s="6" t="str">
        <f t="shared" si="121"/>
        <v>BEARISH DIVERGENCE</v>
      </c>
    </row>
    <row r="1960" spans="1:8" ht="13.5" x14ac:dyDescent="0.25">
      <c r="A1960" s="3">
        <f>TITRES_STAT!B1963</f>
        <v>44861</v>
      </c>
      <c r="B1960" s="6">
        <f>TITRES_STAT!C1963</f>
        <v>4.54</v>
      </c>
      <c r="C1960" s="6">
        <f>TITRES_STAT!D1963</f>
        <v>3.7208000000000001</v>
      </c>
      <c r="D1960" s="6">
        <f>TITRES_STAT!E1963</f>
        <v>0</v>
      </c>
      <c r="E1960" s="2">
        <f t="shared" si="120"/>
        <v>201921</v>
      </c>
      <c r="F1960" s="6" t="str">
        <f t="shared" si="123"/>
        <v>BEARISH</v>
      </c>
      <c r="G1960" s="6" t="str">
        <f t="shared" si="122"/>
        <v>NEUTRAL</v>
      </c>
      <c r="H1960" s="6" t="str">
        <f t="shared" si="121"/>
        <v>BEARISH DIVERGENCE</v>
      </c>
    </row>
    <row r="1961" spans="1:8" ht="13.5" x14ac:dyDescent="0.25">
      <c r="A1961" s="3">
        <f>TITRES_STAT!B1964</f>
        <v>44862</v>
      </c>
      <c r="B1961" s="6">
        <f>TITRES_STAT!C1964</f>
        <v>4.55</v>
      </c>
      <c r="C1961" s="6">
        <f>TITRES_STAT!D1964</f>
        <v>3.7290000000000001</v>
      </c>
      <c r="D1961" s="6">
        <f>TITRES_STAT!E1964</f>
        <v>4090</v>
      </c>
      <c r="E1961" s="2">
        <f t="shared" si="120"/>
        <v>206011</v>
      </c>
      <c r="F1961" s="6" t="str">
        <f t="shared" si="123"/>
        <v>BULLISH</v>
      </c>
      <c r="G1961" s="6" t="str">
        <f t="shared" si="122"/>
        <v>NEUTRAL</v>
      </c>
      <c r="H1961" s="6" t="str">
        <f t="shared" si="121"/>
        <v>BULLISH DIVERGENCE</v>
      </c>
    </row>
    <row r="1962" spans="1:8" ht="13.5" x14ac:dyDescent="0.25">
      <c r="A1962" s="3">
        <f>TITRES_STAT!B1965</f>
        <v>44865</v>
      </c>
      <c r="B1962" s="6">
        <f>TITRES_STAT!C1965</f>
        <v>4.55</v>
      </c>
      <c r="C1962" s="6">
        <f>TITRES_STAT!D1965</f>
        <v>3.7290000000000001</v>
      </c>
      <c r="D1962" s="6">
        <f>TITRES_STAT!E1965</f>
        <v>4052</v>
      </c>
      <c r="E1962" s="2">
        <f t="shared" si="120"/>
        <v>206011</v>
      </c>
      <c r="F1962" s="6" t="str">
        <f t="shared" si="123"/>
        <v>BULLISH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44866</v>
      </c>
      <c r="B1963" s="6">
        <f>TITRES_STAT!C1966</f>
        <v>4.3499999999999996</v>
      </c>
      <c r="C1963" s="6">
        <f>TITRES_STAT!D1966</f>
        <v>3.5651000000000002</v>
      </c>
      <c r="D1963" s="6">
        <f>TITRES_STAT!E1966</f>
        <v>0</v>
      </c>
      <c r="E1963" s="2">
        <f t="shared" si="120"/>
        <v>206011</v>
      </c>
      <c r="F1963" s="6" t="str">
        <f t="shared" si="123"/>
        <v>BULLISH</v>
      </c>
      <c r="G1963" s="6" t="str">
        <f t="shared" si="122"/>
        <v>STRONG</v>
      </c>
      <c r="H1963" s="6" t="str">
        <f t="shared" si="121"/>
        <v>BULLISH DIVERGENCE</v>
      </c>
    </row>
    <row r="1964" spans="1:8" ht="13.5" x14ac:dyDescent="0.25">
      <c r="A1964" s="3">
        <f>TITRES_STAT!B1967</f>
        <v>44867</v>
      </c>
      <c r="B1964" s="6">
        <f>TITRES_STAT!C1967</f>
        <v>4.3</v>
      </c>
      <c r="C1964" s="6">
        <f>TITRES_STAT!D1967</f>
        <v>3.5240999999999998</v>
      </c>
      <c r="D1964" s="6">
        <f>TITRES_STAT!E1967</f>
        <v>7099</v>
      </c>
      <c r="E1964" s="2">
        <f t="shared" si="120"/>
        <v>198912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4.1100000000000003</v>
      </c>
      <c r="C1965" s="6">
        <f>TITRES_STAT!D1968</f>
        <v>3.3683999999999998</v>
      </c>
      <c r="D1965" s="6">
        <f>TITRES_STAT!E1968</f>
        <v>6252</v>
      </c>
      <c r="E1965" s="2">
        <f t="shared" si="120"/>
        <v>192660</v>
      </c>
      <c r="F1965" s="6" t="str">
        <f t="shared" si="123"/>
        <v>BEARISH</v>
      </c>
      <c r="G1965" s="6" t="str">
        <f t="shared" si="122"/>
        <v>WEAK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4.29</v>
      </c>
      <c r="C1966" s="6">
        <f>TITRES_STAT!D1969</f>
        <v>3.5158999999999998</v>
      </c>
      <c r="D1966" s="6">
        <f>TITRES_STAT!E1969</f>
        <v>545</v>
      </c>
      <c r="E1966" s="2">
        <f t="shared" si="120"/>
        <v>193205</v>
      </c>
      <c r="F1966" s="6" t="str">
        <f t="shared" si="123"/>
        <v>BEARISH</v>
      </c>
      <c r="G1966" s="6" t="str">
        <f t="shared" si="122"/>
        <v>WEAK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4.29</v>
      </c>
      <c r="C1967" s="6">
        <f>TITRES_STAT!D1970</f>
        <v>3.5158999999999998</v>
      </c>
      <c r="D1967" s="6">
        <f>TITRES_STAT!E1970</f>
        <v>0</v>
      </c>
      <c r="E1967" s="2">
        <f t="shared" si="120"/>
        <v>193205</v>
      </c>
      <c r="F1967" s="6" t="str">
        <f t="shared" si="123"/>
        <v>BEARISH</v>
      </c>
      <c r="G1967" s="6" t="str">
        <f t="shared" si="122"/>
        <v>WEAK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4.29</v>
      </c>
      <c r="C1968" s="6">
        <f>TITRES_STAT!D1971</f>
        <v>3.5158999999999998</v>
      </c>
      <c r="D1968" s="6">
        <f>TITRES_STAT!E1971</f>
        <v>0</v>
      </c>
      <c r="E1968" s="2">
        <f t="shared" si="120"/>
        <v>193205</v>
      </c>
      <c r="F1968" s="6" t="str">
        <f t="shared" si="123"/>
        <v>BEARISH</v>
      </c>
      <c r="G1968" s="6" t="str">
        <f t="shared" si="122"/>
        <v>WEAK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4.3</v>
      </c>
      <c r="C1969" s="6">
        <f>TITRES_STAT!D1972</f>
        <v>3.5240999999999998</v>
      </c>
      <c r="D1969" s="6">
        <f>TITRES_STAT!E1972</f>
        <v>5200</v>
      </c>
      <c r="E1969" s="2">
        <f t="shared" si="120"/>
        <v>198405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NEUTRAL</v>
      </c>
    </row>
    <row r="1970" spans="1:8" ht="13.5" x14ac:dyDescent="0.25">
      <c r="A1970" s="3">
        <f>TITRES_STAT!B1973</f>
        <v>44875</v>
      </c>
      <c r="B1970" s="6">
        <f>TITRES_STAT!C1973</f>
        <v>4.3</v>
      </c>
      <c r="C1970" s="6">
        <f>TITRES_STAT!D1973</f>
        <v>3.5240999999999998</v>
      </c>
      <c r="D1970" s="6">
        <f>TITRES_STAT!E1973</f>
        <v>120</v>
      </c>
      <c r="E1970" s="2">
        <f t="shared" si="120"/>
        <v>198405</v>
      </c>
      <c r="F1970" s="6" t="str">
        <f t="shared" si="123"/>
        <v>BULLISH</v>
      </c>
      <c r="G1970" s="6" t="str">
        <f t="shared" si="122"/>
        <v>STRONG</v>
      </c>
      <c r="H1970" s="6" t="str">
        <f t="shared" si="121"/>
        <v>CONFIRMED BULLISH</v>
      </c>
    </row>
    <row r="1971" spans="1:8" ht="13.5" x14ac:dyDescent="0.25">
      <c r="A1971" s="3">
        <f>TITRES_STAT!B1974</f>
        <v>44876</v>
      </c>
      <c r="B1971" s="6">
        <f>TITRES_STAT!C1974</f>
        <v>4.3</v>
      </c>
      <c r="C1971" s="6">
        <f>TITRES_STAT!D1974</f>
        <v>3.5240999999999998</v>
      </c>
      <c r="D1971" s="6">
        <f>TITRES_STAT!E1974</f>
        <v>0</v>
      </c>
      <c r="E1971" s="2">
        <f t="shared" si="120"/>
        <v>198405</v>
      </c>
      <c r="F1971" s="6" t="str">
        <f t="shared" si="123"/>
        <v>BULLISH</v>
      </c>
      <c r="G1971" s="6" t="str">
        <f t="shared" si="122"/>
        <v>STRONG</v>
      </c>
      <c r="H1971" s="6" t="str">
        <f t="shared" si="121"/>
        <v>CONFIRMED BULLISH</v>
      </c>
    </row>
    <row r="1972" spans="1:8" ht="13.5" x14ac:dyDescent="0.25">
      <c r="A1972" s="3">
        <f>TITRES_STAT!B1975</f>
        <v>44879</v>
      </c>
      <c r="B1972" s="6">
        <f>TITRES_STAT!C1975</f>
        <v>4.3</v>
      </c>
      <c r="C1972" s="6">
        <f>TITRES_STAT!D1975</f>
        <v>3.5240999999999998</v>
      </c>
      <c r="D1972" s="6">
        <f>TITRES_STAT!E1975</f>
        <v>0</v>
      </c>
      <c r="E1972" s="2">
        <f t="shared" si="120"/>
        <v>198405</v>
      </c>
      <c r="F1972" s="6" t="str">
        <f t="shared" si="123"/>
        <v>BULLISH</v>
      </c>
      <c r="G1972" s="6" t="str">
        <f t="shared" si="122"/>
        <v>STRONG</v>
      </c>
      <c r="H1972" s="6" t="str">
        <f t="shared" si="121"/>
        <v>CONFIRMED BULLISH</v>
      </c>
    </row>
    <row r="1973" spans="1:8" ht="13.5" x14ac:dyDescent="0.25">
      <c r="A1973" s="3">
        <f>TITRES_STAT!B1976</f>
        <v>44880</v>
      </c>
      <c r="B1973" s="6">
        <f>TITRES_STAT!C1976</f>
        <v>4.3</v>
      </c>
      <c r="C1973" s="6">
        <f>TITRES_STAT!D1976</f>
        <v>3.5240999999999998</v>
      </c>
      <c r="D1973" s="6">
        <f>TITRES_STAT!E1976</f>
        <v>800</v>
      </c>
      <c r="E1973" s="2">
        <f t="shared" si="120"/>
        <v>198405</v>
      </c>
      <c r="F1973" s="6" t="str">
        <f t="shared" si="123"/>
        <v>BULLISH</v>
      </c>
      <c r="G1973" s="6" t="str">
        <f t="shared" si="122"/>
        <v>STRONG</v>
      </c>
      <c r="H1973" s="6" t="str">
        <f t="shared" si="121"/>
        <v>CONFIRMED BULLISH</v>
      </c>
    </row>
    <row r="1974" spans="1:8" ht="13.5" x14ac:dyDescent="0.25">
      <c r="A1974" s="3">
        <f>TITRES_STAT!B1977</f>
        <v>44881</v>
      </c>
      <c r="B1974" s="6">
        <f>TITRES_STAT!C1977</f>
        <v>4.3</v>
      </c>
      <c r="C1974" s="6">
        <f>TITRES_STAT!D1977</f>
        <v>3.5240999999999998</v>
      </c>
      <c r="D1974" s="6">
        <f>TITRES_STAT!E1977</f>
        <v>0</v>
      </c>
      <c r="E1974" s="2">
        <f t="shared" si="120"/>
        <v>198405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4.12</v>
      </c>
      <c r="C1975" s="6">
        <f>TITRES_STAT!D1978</f>
        <v>3.3765999999999998</v>
      </c>
      <c r="D1975" s="6">
        <f>TITRES_STAT!E1978</f>
        <v>38</v>
      </c>
      <c r="E1975" s="2">
        <f t="shared" si="120"/>
        <v>198367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4.12</v>
      </c>
      <c r="C1976" s="6">
        <f>TITRES_STAT!D1979</f>
        <v>3.3765999999999998</v>
      </c>
      <c r="D1976" s="6">
        <f>TITRES_STAT!E1979</f>
        <v>0</v>
      </c>
      <c r="E1976" s="2">
        <f t="shared" si="120"/>
        <v>198367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CONFIRMED BEARISH</v>
      </c>
    </row>
    <row r="1977" spans="1:8" ht="13.5" x14ac:dyDescent="0.25">
      <c r="A1977" s="3">
        <f>TITRES_STAT!B1980</f>
        <v>44886</v>
      </c>
      <c r="B1977" s="6">
        <f>TITRES_STAT!C1980</f>
        <v>4.29</v>
      </c>
      <c r="C1977" s="6">
        <f>TITRES_STAT!D1980</f>
        <v>3.5158999999999998</v>
      </c>
      <c r="D1977" s="6">
        <f>TITRES_STAT!E1980</f>
        <v>50</v>
      </c>
      <c r="E1977" s="2">
        <f t="shared" si="120"/>
        <v>198417</v>
      </c>
      <c r="F1977" s="6" t="str">
        <f t="shared" si="123"/>
        <v>BULLISH</v>
      </c>
      <c r="G1977" s="6" t="str">
        <f t="shared" si="122"/>
        <v>NEUTRAL</v>
      </c>
      <c r="H1977" s="6" t="str">
        <f t="shared" si="121"/>
        <v>BULLISH DIVERGENCE</v>
      </c>
    </row>
    <row r="1978" spans="1:8" ht="13.5" x14ac:dyDescent="0.25">
      <c r="A1978" s="3">
        <f>TITRES_STAT!B1981</f>
        <v>44887</v>
      </c>
      <c r="B1978" s="6">
        <f>TITRES_STAT!C1981</f>
        <v>4.29</v>
      </c>
      <c r="C1978" s="6">
        <f>TITRES_STAT!D1981</f>
        <v>3.5158999999999998</v>
      </c>
      <c r="D1978" s="6">
        <f>TITRES_STAT!E1981</f>
        <v>0</v>
      </c>
      <c r="E1978" s="2">
        <f t="shared" si="120"/>
        <v>198417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BULLISH DIVERGENCE</v>
      </c>
    </row>
    <row r="1979" spans="1:8" ht="13.5" x14ac:dyDescent="0.25">
      <c r="A1979" s="3">
        <f>TITRES_STAT!B1982</f>
        <v>44888</v>
      </c>
      <c r="B1979" s="6">
        <f>TITRES_STAT!C1982</f>
        <v>4.29</v>
      </c>
      <c r="C1979" s="6">
        <f>TITRES_STAT!D1982</f>
        <v>3.5158999999999998</v>
      </c>
      <c r="D1979" s="6">
        <f>TITRES_STAT!E1982</f>
        <v>0</v>
      </c>
      <c r="E1979" s="2">
        <f t="shared" si="120"/>
        <v>198417</v>
      </c>
      <c r="F1979" s="6" t="str">
        <f t="shared" si="123"/>
        <v>BULLISH</v>
      </c>
      <c r="G1979" s="6" t="str">
        <f t="shared" si="122"/>
        <v>NEUTRAL</v>
      </c>
      <c r="H1979" s="6" t="str">
        <f t="shared" si="121"/>
        <v>BULLISH DIVERGENCE</v>
      </c>
    </row>
    <row r="1980" spans="1:8" ht="13.5" x14ac:dyDescent="0.25">
      <c r="A1980" s="3">
        <f>TITRES_STAT!B1983</f>
        <v>44889</v>
      </c>
      <c r="B1980" s="6">
        <f>TITRES_STAT!C1983</f>
        <v>4.29</v>
      </c>
      <c r="C1980" s="6">
        <f>TITRES_STAT!D1983</f>
        <v>3.5158999999999998</v>
      </c>
      <c r="D1980" s="6">
        <f>TITRES_STAT!E1983</f>
        <v>4</v>
      </c>
      <c r="E1980" s="2">
        <f t="shared" si="120"/>
        <v>198417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CONFIRMED BULLISH</v>
      </c>
    </row>
    <row r="1981" spans="1:8" ht="13.5" x14ac:dyDescent="0.25">
      <c r="A1981" s="3">
        <f>TITRES_STAT!B1984</f>
        <v>44890</v>
      </c>
      <c r="B1981" s="6">
        <f>TITRES_STAT!C1984</f>
        <v>4.29</v>
      </c>
      <c r="C1981" s="6">
        <f>TITRES_STAT!D1984</f>
        <v>3.5158999999999998</v>
      </c>
      <c r="D1981" s="6">
        <f>TITRES_STAT!E1984</f>
        <v>0</v>
      </c>
      <c r="E1981" s="2">
        <f t="shared" si="120"/>
        <v>198417</v>
      </c>
      <c r="F1981" s="6" t="str">
        <f t="shared" si="123"/>
        <v>BULLISH</v>
      </c>
      <c r="G1981" s="6" t="str">
        <f t="shared" si="122"/>
        <v>NEUTRAL</v>
      </c>
      <c r="H1981" s="6" t="str">
        <f t="shared" si="121"/>
        <v>CONFIRMED BULLISH</v>
      </c>
    </row>
    <row r="1982" spans="1:8" ht="13.5" x14ac:dyDescent="0.25">
      <c r="A1982" s="3">
        <f>TITRES_STAT!B1985</f>
        <v>44893</v>
      </c>
      <c r="B1982" s="6">
        <f>TITRES_STAT!C1985</f>
        <v>4.29</v>
      </c>
      <c r="C1982" s="6">
        <f>TITRES_STAT!D1985</f>
        <v>3.5158999999999998</v>
      </c>
      <c r="D1982" s="6">
        <f>TITRES_STAT!E1985</f>
        <v>0</v>
      </c>
      <c r="E1982" s="2">
        <f t="shared" si="120"/>
        <v>198417</v>
      </c>
      <c r="F1982" s="6" t="str">
        <f t="shared" si="123"/>
        <v>NEUTRAL</v>
      </c>
      <c r="G1982" s="6" t="str">
        <f t="shared" si="122"/>
        <v>NEUTRAL</v>
      </c>
      <c r="H1982" s="6" t="str">
        <f t="shared" si="121"/>
        <v>NEUTRAL</v>
      </c>
    </row>
    <row r="1983" spans="1:8" ht="13.5" x14ac:dyDescent="0.25">
      <c r="A1983" s="3">
        <f>TITRES_STAT!B1986</f>
        <v>44894</v>
      </c>
      <c r="B1983" s="6">
        <f>TITRES_STAT!C1986</f>
        <v>4.1500000000000004</v>
      </c>
      <c r="C1983" s="6">
        <f>TITRES_STAT!D1986</f>
        <v>3.4011999999999998</v>
      </c>
      <c r="D1983" s="6">
        <f>TITRES_STAT!E1986</f>
        <v>1125</v>
      </c>
      <c r="E1983" s="2">
        <f t="shared" si="120"/>
        <v>197292</v>
      </c>
      <c r="F1983" s="6" t="str">
        <f t="shared" si="123"/>
        <v>BEARISH</v>
      </c>
      <c r="G1983" s="6" t="str">
        <f t="shared" si="122"/>
        <v>NEUTRAL</v>
      </c>
      <c r="H1983" s="6" t="str">
        <f t="shared" si="121"/>
        <v>CONFIRMED BEARISH</v>
      </c>
    </row>
    <row r="1984" spans="1:8" ht="13.5" x14ac:dyDescent="0.25">
      <c r="A1984" s="3">
        <f>TITRES_STAT!B1987</f>
        <v>44895</v>
      </c>
      <c r="B1984" s="6">
        <f>TITRES_STAT!C1987</f>
        <v>4.28</v>
      </c>
      <c r="C1984" s="6">
        <f>TITRES_STAT!D1987</f>
        <v>3.5076999999999998</v>
      </c>
      <c r="D1984" s="6">
        <f>TITRES_STAT!E1987</f>
        <v>50</v>
      </c>
      <c r="E1984" s="2">
        <f t="shared" si="120"/>
        <v>197342</v>
      </c>
      <c r="F1984" s="6" t="str">
        <f t="shared" si="123"/>
        <v>BEARISH</v>
      </c>
      <c r="G1984" s="6" t="str">
        <f t="shared" si="122"/>
        <v>NEUTRAL</v>
      </c>
      <c r="H1984" s="6" t="str">
        <f t="shared" si="121"/>
        <v>CONFIRMED BEARISH</v>
      </c>
    </row>
    <row r="1985" spans="1:8" ht="13.5" x14ac:dyDescent="0.25">
      <c r="A1985" s="3">
        <f>TITRES_STAT!B1988</f>
        <v>44896</v>
      </c>
      <c r="B1985" s="6">
        <f>TITRES_STAT!C1988</f>
        <v>4.28</v>
      </c>
      <c r="C1985" s="6">
        <f>TITRES_STAT!D1988</f>
        <v>3.5076999999999998</v>
      </c>
      <c r="D1985" s="6">
        <f>TITRES_STAT!E1988</f>
        <v>0</v>
      </c>
      <c r="E1985" s="2">
        <f t="shared" si="120"/>
        <v>197342</v>
      </c>
      <c r="F1985" s="6" t="str">
        <f t="shared" si="123"/>
        <v>BEARISH</v>
      </c>
      <c r="G1985" s="6" t="str">
        <f t="shared" si="122"/>
        <v>NEUTRAL</v>
      </c>
      <c r="H1985" s="6" t="str">
        <f t="shared" si="121"/>
        <v>CONFIRMED BEARISH</v>
      </c>
    </row>
    <row r="1986" spans="1:8" ht="13.5" x14ac:dyDescent="0.25">
      <c r="A1986" s="3">
        <f>TITRES_STAT!B1989</f>
        <v>44897</v>
      </c>
      <c r="B1986" s="6">
        <f>TITRES_STAT!C1989</f>
        <v>4.28</v>
      </c>
      <c r="C1986" s="6">
        <f>TITRES_STAT!D1989</f>
        <v>3.5076999999999998</v>
      </c>
      <c r="D1986" s="6">
        <f>TITRES_STAT!E1989</f>
        <v>0</v>
      </c>
      <c r="E1986" s="2">
        <f t="shared" si="120"/>
        <v>197342</v>
      </c>
      <c r="F1986" s="6" t="str">
        <f t="shared" si="123"/>
        <v>BEARISH</v>
      </c>
      <c r="G1986" s="6" t="str">
        <f t="shared" si="122"/>
        <v>NEUTRAL</v>
      </c>
      <c r="H1986" s="6" t="str">
        <f t="shared" si="121"/>
        <v>CONFIRMED BEARISH</v>
      </c>
    </row>
    <row r="1987" spans="1:8" ht="13.5" x14ac:dyDescent="0.25">
      <c r="A1987" s="3">
        <f>TITRES_STAT!B1990</f>
        <v>44900</v>
      </c>
      <c r="B1987" s="6">
        <f>TITRES_STAT!C1990</f>
        <v>4.28</v>
      </c>
      <c r="C1987" s="6">
        <f>TITRES_STAT!D1990</f>
        <v>3.5076999999999998</v>
      </c>
      <c r="D1987" s="6">
        <f>TITRES_STAT!E1990</f>
        <v>0</v>
      </c>
      <c r="E1987" s="2">
        <f t="shared" si="120"/>
        <v>197342</v>
      </c>
      <c r="F1987" s="6" t="str">
        <f t="shared" si="123"/>
        <v>BEARISH</v>
      </c>
      <c r="G1987" s="6" t="str">
        <f t="shared" si="122"/>
        <v>NEUTRAL</v>
      </c>
      <c r="H1987" s="6" t="str">
        <f t="shared" si="121"/>
        <v>CONFIRMED BEARISH</v>
      </c>
    </row>
    <row r="1988" spans="1:8" ht="13.5" x14ac:dyDescent="0.25">
      <c r="A1988" s="3">
        <f>TITRES_STAT!B1991</f>
        <v>44901</v>
      </c>
      <c r="B1988" s="6">
        <f>TITRES_STAT!C1991</f>
        <v>4.28</v>
      </c>
      <c r="C1988" s="6">
        <f>TITRES_STAT!D1991</f>
        <v>3.5076999999999998</v>
      </c>
      <c r="D1988" s="6">
        <f>TITRES_STAT!E1991</f>
        <v>0</v>
      </c>
      <c r="E1988" s="2">
        <f t="shared" ref="E1988:E2051" si="124">IF(B1988&gt;B1987, E1987+D1988, IF(B1988&lt;B1987, E1987-D1988, E1987))</f>
        <v>197342</v>
      </c>
      <c r="F1988" s="6" t="str">
        <f t="shared" si="123"/>
        <v>BULLISH</v>
      </c>
      <c r="G1988" s="6" t="str">
        <f t="shared" si="122"/>
        <v>NEUTRAL</v>
      </c>
      <c r="H1988" s="6" t="str">
        <f t="shared" si="121"/>
        <v>CONFIRMED BULLISH</v>
      </c>
    </row>
    <row r="1989" spans="1:8" ht="13.5" x14ac:dyDescent="0.25">
      <c r="A1989" s="3">
        <f>TITRES_STAT!B1992</f>
        <v>44902</v>
      </c>
      <c r="B1989" s="6">
        <f>TITRES_STAT!C1992</f>
        <v>4.16</v>
      </c>
      <c r="C1989" s="6">
        <f>TITRES_STAT!D1992</f>
        <v>3.4094000000000002</v>
      </c>
      <c r="D1989" s="6">
        <f>TITRES_STAT!E1992</f>
        <v>5</v>
      </c>
      <c r="E1989" s="2">
        <f t="shared" si="124"/>
        <v>197337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CONFIRMED BEARISH</v>
      </c>
    </row>
    <row r="1990" spans="1:8" ht="13.5" x14ac:dyDescent="0.25">
      <c r="A1990" s="3">
        <f>TITRES_STAT!B1993</f>
        <v>44903</v>
      </c>
      <c r="B1990" s="6">
        <f>TITRES_STAT!C1993</f>
        <v>4.28</v>
      </c>
      <c r="C1990" s="6">
        <f>TITRES_STAT!D1993</f>
        <v>3.5076999999999998</v>
      </c>
      <c r="D1990" s="6">
        <f>TITRES_STAT!E1993</f>
        <v>52</v>
      </c>
      <c r="E1990" s="2">
        <f t="shared" si="124"/>
        <v>197389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44904</v>
      </c>
      <c r="B1991" s="6">
        <f>TITRES_STAT!C1994</f>
        <v>4.28</v>
      </c>
      <c r="C1991" s="6">
        <f>TITRES_STAT!D1994</f>
        <v>3.5076999999999998</v>
      </c>
      <c r="D1991" s="6">
        <f>TITRES_STAT!E1994</f>
        <v>0</v>
      </c>
      <c r="E1991" s="2">
        <f t="shared" si="124"/>
        <v>197389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44907</v>
      </c>
      <c r="B1992" s="6">
        <f>TITRES_STAT!C1995</f>
        <v>4.47</v>
      </c>
      <c r="C1992" s="6">
        <f>TITRES_STAT!D1995</f>
        <v>3.6634000000000002</v>
      </c>
      <c r="D1992" s="6">
        <f>TITRES_STAT!E1995</f>
        <v>5100</v>
      </c>
      <c r="E1992" s="2">
        <f t="shared" si="124"/>
        <v>202489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STRONG</v>
      </c>
      <c r="H1992" s="6" t="str">
        <f t="shared" si="125"/>
        <v>CONFIRMED BULLISH</v>
      </c>
    </row>
    <row r="1993" spans="1:8" ht="13.5" x14ac:dyDescent="0.25">
      <c r="A1993" s="3">
        <f>TITRES_STAT!B1996</f>
        <v>44908</v>
      </c>
      <c r="B1993" s="6">
        <f>TITRES_STAT!C1996</f>
        <v>4.47</v>
      </c>
      <c r="C1993" s="6">
        <f>TITRES_STAT!D1996</f>
        <v>3.6634000000000002</v>
      </c>
      <c r="D1993" s="6">
        <f>TITRES_STAT!E1996</f>
        <v>0</v>
      </c>
      <c r="E1993" s="2">
        <f t="shared" si="124"/>
        <v>202489</v>
      </c>
      <c r="F1993" s="6" t="str">
        <f t="shared" si="127"/>
        <v>BULLISH</v>
      </c>
      <c r="G1993" s="6" t="str">
        <f t="shared" si="126"/>
        <v>STRONG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4.47</v>
      </c>
      <c r="C1994" s="6">
        <f>TITRES_STAT!D1997</f>
        <v>3.6634000000000002</v>
      </c>
      <c r="D1994" s="6">
        <f>TITRES_STAT!E1997</f>
        <v>0</v>
      </c>
      <c r="E1994" s="2">
        <f t="shared" si="124"/>
        <v>202489</v>
      </c>
      <c r="F1994" s="6" t="str">
        <f t="shared" si="127"/>
        <v>BULLISH</v>
      </c>
      <c r="G1994" s="6" t="str">
        <f t="shared" si="126"/>
        <v>STRONG</v>
      </c>
      <c r="H1994" s="6" t="str">
        <f t="shared" si="125"/>
        <v>CONFIRMED BULLISH</v>
      </c>
    </row>
    <row r="1995" spans="1:8" ht="13.5" x14ac:dyDescent="0.25">
      <c r="A1995" s="3">
        <f>TITRES_STAT!B1998</f>
        <v>44910</v>
      </c>
      <c r="B1995" s="6">
        <f>TITRES_STAT!C1998</f>
        <v>4.47</v>
      </c>
      <c r="C1995" s="6">
        <f>TITRES_STAT!D1998</f>
        <v>3.6634000000000002</v>
      </c>
      <c r="D1995" s="6">
        <f>TITRES_STAT!E1998</f>
        <v>0</v>
      </c>
      <c r="E1995" s="2">
        <f t="shared" si="124"/>
        <v>202489</v>
      </c>
      <c r="F1995" s="6" t="str">
        <f t="shared" si="127"/>
        <v>BULLISH</v>
      </c>
      <c r="G1995" s="6" t="str">
        <f t="shared" si="126"/>
        <v>STRONG</v>
      </c>
      <c r="H1995" s="6" t="str">
        <f t="shared" si="125"/>
        <v>CONFIRMED BULLISH</v>
      </c>
    </row>
    <row r="1996" spans="1:8" ht="13.5" x14ac:dyDescent="0.25">
      <c r="A1996" s="3">
        <f>TITRES_STAT!B1999</f>
        <v>44911</v>
      </c>
      <c r="B1996" s="6">
        <f>TITRES_STAT!C1999</f>
        <v>4.4000000000000004</v>
      </c>
      <c r="C1996" s="6">
        <f>TITRES_STAT!D1999</f>
        <v>3.6061000000000001</v>
      </c>
      <c r="D1996" s="6">
        <f>TITRES_STAT!E1999</f>
        <v>200</v>
      </c>
      <c r="E1996" s="2">
        <f t="shared" si="124"/>
        <v>202289</v>
      </c>
      <c r="F1996" s="6" t="str">
        <f t="shared" si="127"/>
        <v>BULLISH</v>
      </c>
      <c r="G1996" s="6" t="str">
        <f t="shared" si="126"/>
        <v>STRONG</v>
      </c>
      <c r="H1996" s="6" t="str">
        <f t="shared" si="125"/>
        <v>CONFIRMED BULLISH</v>
      </c>
    </row>
    <row r="1997" spans="1:8" ht="13.5" x14ac:dyDescent="0.25">
      <c r="A1997" s="3">
        <f>TITRES_STAT!B2000</f>
        <v>44914</v>
      </c>
      <c r="B1997" s="6">
        <f>TITRES_STAT!C2000</f>
        <v>4.4000000000000004</v>
      </c>
      <c r="C1997" s="6">
        <f>TITRES_STAT!D2000</f>
        <v>3.6061000000000001</v>
      </c>
      <c r="D1997" s="6">
        <f>TITRES_STAT!E2000</f>
        <v>176</v>
      </c>
      <c r="E1997" s="2">
        <f t="shared" si="124"/>
        <v>202289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4.4000000000000004</v>
      </c>
      <c r="C1998" s="6">
        <f>TITRES_STAT!D2001</f>
        <v>3.6061000000000001</v>
      </c>
      <c r="D1998" s="6">
        <f>TITRES_STAT!E2001</f>
        <v>0</v>
      </c>
      <c r="E1998" s="2">
        <f t="shared" si="124"/>
        <v>202289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4.4000000000000004</v>
      </c>
      <c r="C1999" s="6">
        <f>TITRES_STAT!D2002</f>
        <v>3.6061000000000001</v>
      </c>
      <c r="D1999" s="6">
        <f>TITRES_STAT!E2002</f>
        <v>0</v>
      </c>
      <c r="E1999" s="2">
        <f t="shared" si="124"/>
        <v>202289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CONFIRMED BEARISH</v>
      </c>
    </row>
    <row r="2000" spans="1:8" ht="13.5" x14ac:dyDescent="0.25">
      <c r="A2000" s="3">
        <f>TITRES_STAT!B2003</f>
        <v>44917</v>
      </c>
      <c r="B2000" s="6">
        <f>TITRES_STAT!C2003</f>
        <v>4.21</v>
      </c>
      <c r="C2000" s="6">
        <f>TITRES_STAT!D2003</f>
        <v>3.4502999999999999</v>
      </c>
      <c r="D2000" s="6">
        <f>TITRES_STAT!E2003</f>
        <v>0</v>
      </c>
      <c r="E2000" s="2">
        <f t="shared" si="124"/>
        <v>202289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44918</v>
      </c>
      <c r="B2001" s="6">
        <f>TITRES_STAT!C2004</f>
        <v>4.1500000000000004</v>
      </c>
      <c r="C2001" s="6">
        <f>TITRES_STAT!D2004</f>
        <v>3.4011999999999998</v>
      </c>
      <c r="D2001" s="6">
        <f>TITRES_STAT!E2004</f>
        <v>2180</v>
      </c>
      <c r="E2001" s="2">
        <f t="shared" si="124"/>
        <v>200109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4.2</v>
      </c>
      <c r="C2002" s="6">
        <f>TITRES_STAT!D2005</f>
        <v>3.4420999999999999</v>
      </c>
      <c r="D2002" s="6">
        <f>TITRES_STAT!E2005</f>
        <v>675</v>
      </c>
      <c r="E2002" s="2">
        <f t="shared" si="124"/>
        <v>200784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44922</v>
      </c>
      <c r="B2003" s="6">
        <f>TITRES_STAT!C2006</f>
        <v>4.2</v>
      </c>
      <c r="C2003" s="6">
        <f>TITRES_STAT!D2006</f>
        <v>3.4420999999999999</v>
      </c>
      <c r="D2003" s="6">
        <f>TITRES_STAT!E2006</f>
        <v>2218</v>
      </c>
      <c r="E2003" s="2">
        <f t="shared" si="124"/>
        <v>200784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CONFIRMED BEARISH</v>
      </c>
    </row>
    <row r="2004" spans="1:8" ht="13.5" x14ac:dyDescent="0.25">
      <c r="A2004" s="3">
        <f>TITRES_STAT!B2007</f>
        <v>44923</v>
      </c>
      <c r="B2004" s="6">
        <f>TITRES_STAT!C2007</f>
        <v>4.2</v>
      </c>
      <c r="C2004" s="6">
        <f>TITRES_STAT!D2007</f>
        <v>3.4420999999999999</v>
      </c>
      <c r="D2004" s="6">
        <f>TITRES_STAT!E2007</f>
        <v>0</v>
      </c>
      <c r="E2004" s="2">
        <f t="shared" si="124"/>
        <v>200784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CONFIRMED BEARISH</v>
      </c>
    </row>
    <row r="2005" spans="1:8" ht="13.5" x14ac:dyDescent="0.25">
      <c r="A2005" s="3">
        <f>TITRES_STAT!B2008</f>
        <v>44924</v>
      </c>
      <c r="B2005" s="6">
        <f>TITRES_STAT!C2008</f>
        <v>4.38</v>
      </c>
      <c r="C2005" s="6">
        <f>TITRES_STAT!D2008</f>
        <v>3.5897000000000001</v>
      </c>
      <c r="D2005" s="6">
        <f>TITRES_STAT!E2008</f>
        <v>2600</v>
      </c>
      <c r="E2005" s="2">
        <f t="shared" si="124"/>
        <v>203384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CONFIRMED BULLISH</v>
      </c>
    </row>
    <row r="2006" spans="1:8" ht="13.5" x14ac:dyDescent="0.25">
      <c r="A2006" s="3">
        <f>TITRES_STAT!B2009</f>
        <v>44925</v>
      </c>
      <c r="B2006" s="6">
        <f>TITRES_STAT!C2009</f>
        <v>4.4000000000000004</v>
      </c>
      <c r="C2006" s="6">
        <f>TITRES_STAT!D2009</f>
        <v>3.6061000000000001</v>
      </c>
      <c r="D2006" s="6">
        <f>TITRES_STAT!E2009</f>
        <v>950</v>
      </c>
      <c r="E2006" s="2">
        <f t="shared" si="124"/>
        <v>204334</v>
      </c>
      <c r="F2006" s="6" t="str">
        <f t="shared" si="127"/>
        <v>BULLISH</v>
      </c>
      <c r="G2006" s="6" t="str">
        <f t="shared" si="126"/>
        <v>STRONG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4.4000000000000004</v>
      </c>
      <c r="C2007" s="6">
        <f>TITRES_STAT!D2010</f>
        <v>3.6061000000000001</v>
      </c>
      <c r="D2007" s="6">
        <f>TITRES_STAT!E2010</f>
        <v>58</v>
      </c>
      <c r="E2007" s="2">
        <f t="shared" si="124"/>
        <v>204334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CONFIRMED BULLISH</v>
      </c>
    </row>
    <row r="2008" spans="1:8" ht="13.5" x14ac:dyDescent="0.25">
      <c r="A2008" s="3">
        <f>TITRES_STAT!B2011</f>
        <v>44929</v>
      </c>
      <c r="B2008" s="6">
        <f>TITRES_STAT!C2011</f>
        <v>4.4000000000000004</v>
      </c>
      <c r="C2008" s="6">
        <f>TITRES_STAT!D2011</f>
        <v>3.6061000000000001</v>
      </c>
      <c r="D2008" s="6">
        <f>TITRES_STAT!E2011</f>
        <v>0</v>
      </c>
      <c r="E2008" s="2">
        <f t="shared" si="124"/>
        <v>204334</v>
      </c>
      <c r="F2008" s="6" t="str">
        <f t="shared" si="127"/>
        <v>BULLISH</v>
      </c>
      <c r="G2008" s="6" t="str">
        <f t="shared" si="126"/>
        <v>NEUTRAL</v>
      </c>
      <c r="H2008" s="6" t="str">
        <f t="shared" si="125"/>
        <v>CONFIRMED BULLISH</v>
      </c>
    </row>
    <row r="2009" spans="1:8" ht="13.5" x14ac:dyDescent="0.25">
      <c r="A2009" s="3">
        <f>TITRES_STAT!B2012</f>
        <v>44930</v>
      </c>
      <c r="B2009" s="6">
        <f>TITRES_STAT!C2012</f>
        <v>4.4000000000000004</v>
      </c>
      <c r="C2009" s="6">
        <f>TITRES_STAT!D2012</f>
        <v>3.6061000000000001</v>
      </c>
      <c r="D2009" s="6">
        <f>TITRES_STAT!E2012</f>
        <v>0</v>
      </c>
      <c r="E2009" s="2">
        <f t="shared" si="124"/>
        <v>204334</v>
      </c>
      <c r="F2009" s="6" t="str">
        <f t="shared" si="127"/>
        <v>BULLISH</v>
      </c>
      <c r="G2009" s="6" t="str">
        <f t="shared" si="126"/>
        <v>NEUTRAL</v>
      </c>
      <c r="H2009" s="6" t="str">
        <f t="shared" si="125"/>
        <v>CONFIRMED BULLISH</v>
      </c>
    </row>
    <row r="2010" spans="1:8" ht="13.5" x14ac:dyDescent="0.25">
      <c r="A2010" s="3">
        <f>TITRES_STAT!B2013</f>
        <v>44931</v>
      </c>
      <c r="B2010" s="6">
        <f>TITRES_STAT!C2013</f>
        <v>4.4000000000000004</v>
      </c>
      <c r="C2010" s="6">
        <f>TITRES_STAT!D2013</f>
        <v>3.6061000000000001</v>
      </c>
      <c r="D2010" s="6">
        <f>TITRES_STAT!E2013</f>
        <v>0</v>
      </c>
      <c r="E2010" s="2">
        <f t="shared" si="124"/>
        <v>204334</v>
      </c>
      <c r="F2010" s="6" t="str">
        <f t="shared" si="127"/>
        <v>BULLISH</v>
      </c>
      <c r="G2010" s="6" t="str">
        <f t="shared" si="126"/>
        <v>NEUTRAL</v>
      </c>
      <c r="H2010" s="6" t="str">
        <f t="shared" si="125"/>
        <v>CONFIRMED BULLISH</v>
      </c>
    </row>
    <row r="2011" spans="1:8" ht="13.5" x14ac:dyDescent="0.25">
      <c r="A2011" s="3">
        <f>TITRES_STAT!B2014</f>
        <v>44932</v>
      </c>
      <c r="B2011" s="6">
        <f>TITRES_STAT!C2014</f>
        <v>4.4000000000000004</v>
      </c>
      <c r="C2011" s="6">
        <f>TITRES_STAT!D2014</f>
        <v>3.6061000000000001</v>
      </c>
      <c r="D2011" s="6">
        <f>TITRES_STAT!E2014</f>
        <v>0</v>
      </c>
      <c r="E2011" s="2">
        <f t="shared" si="124"/>
        <v>204334</v>
      </c>
      <c r="F2011" s="6" t="str">
        <f t="shared" si="127"/>
        <v>NEUTRAL</v>
      </c>
      <c r="G2011" s="6" t="str">
        <f t="shared" si="126"/>
        <v>NEUTRAL</v>
      </c>
      <c r="H2011" s="6" t="str">
        <f t="shared" si="125"/>
        <v>NEUTRAL</v>
      </c>
    </row>
    <row r="2012" spans="1:8" ht="13.5" x14ac:dyDescent="0.25">
      <c r="A2012" s="3">
        <f>TITRES_STAT!B2015</f>
        <v>44935</v>
      </c>
      <c r="B2012" s="6">
        <f>TITRES_STAT!C2015</f>
        <v>4.4000000000000004</v>
      </c>
      <c r="C2012" s="6">
        <f>TITRES_STAT!D2015</f>
        <v>3.6061000000000001</v>
      </c>
      <c r="D2012" s="6">
        <f>TITRES_STAT!E2015</f>
        <v>3785</v>
      </c>
      <c r="E2012" s="2">
        <f t="shared" si="124"/>
        <v>204334</v>
      </c>
      <c r="F2012" s="6" t="str">
        <f t="shared" si="127"/>
        <v>NEUTRAL</v>
      </c>
      <c r="G2012" s="6" t="str">
        <f t="shared" si="126"/>
        <v>NEUTRAL</v>
      </c>
      <c r="H2012" s="6" t="str">
        <f t="shared" si="125"/>
        <v>NEUTRAL</v>
      </c>
    </row>
    <row r="2013" spans="1:8" ht="13.5" x14ac:dyDescent="0.25">
      <c r="A2013" s="3">
        <f>TITRES_STAT!B2016</f>
        <v>44936</v>
      </c>
      <c r="B2013" s="6">
        <f>TITRES_STAT!C2016</f>
        <v>4.4000000000000004</v>
      </c>
      <c r="C2013" s="6">
        <f>TITRES_STAT!D2016</f>
        <v>3.6061000000000001</v>
      </c>
      <c r="D2013" s="6">
        <f>TITRES_STAT!E2016</f>
        <v>85</v>
      </c>
      <c r="E2013" s="2">
        <f t="shared" si="124"/>
        <v>204334</v>
      </c>
      <c r="F2013" s="6" t="str">
        <f t="shared" si="127"/>
        <v>NEUTRAL</v>
      </c>
      <c r="G2013" s="6" t="str">
        <f t="shared" si="126"/>
        <v>NEUTRAL</v>
      </c>
      <c r="H2013" s="6" t="str">
        <f t="shared" si="125"/>
        <v>NEUTRAL</v>
      </c>
    </row>
    <row r="2014" spans="1:8" ht="13.5" x14ac:dyDescent="0.25">
      <c r="A2014" s="3">
        <f>TITRES_STAT!B2017</f>
        <v>44937</v>
      </c>
      <c r="B2014" s="6">
        <f>TITRES_STAT!C2017</f>
        <v>4.4000000000000004</v>
      </c>
      <c r="C2014" s="6">
        <f>TITRES_STAT!D2017</f>
        <v>3.6061000000000001</v>
      </c>
      <c r="D2014" s="6">
        <f>TITRES_STAT!E2017</f>
        <v>0</v>
      </c>
      <c r="E2014" s="2">
        <f t="shared" si="124"/>
        <v>204334</v>
      </c>
      <c r="F2014" s="6" t="str">
        <f t="shared" si="127"/>
        <v>NEUTRAL</v>
      </c>
      <c r="G2014" s="6" t="str">
        <f t="shared" si="126"/>
        <v>NEUTRAL</v>
      </c>
      <c r="H2014" s="6" t="str">
        <f t="shared" si="125"/>
        <v>NEUTRAL</v>
      </c>
    </row>
    <row r="2015" spans="1:8" ht="13.5" x14ac:dyDescent="0.25">
      <c r="A2015" s="3">
        <f>TITRES_STAT!B2018</f>
        <v>44938</v>
      </c>
      <c r="B2015" s="6">
        <f>TITRES_STAT!C2018</f>
        <v>4.4000000000000004</v>
      </c>
      <c r="C2015" s="6">
        <f>TITRES_STAT!D2018</f>
        <v>3.6061000000000001</v>
      </c>
      <c r="D2015" s="6">
        <f>TITRES_STAT!E2018</f>
        <v>0</v>
      </c>
      <c r="E2015" s="2">
        <f t="shared" si="124"/>
        <v>204334</v>
      </c>
      <c r="F2015" s="6" t="str">
        <f t="shared" si="127"/>
        <v>NEUTRAL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44939</v>
      </c>
      <c r="B2016" s="6">
        <f>TITRES_STAT!C2019</f>
        <v>4.4000000000000004</v>
      </c>
      <c r="C2016" s="6">
        <f>TITRES_STAT!D2019</f>
        <v>3.6061000000000001</v>
      </c>
      <c r="D2016" s="6">
        <f>TITRES_STAT!E2019</f>
        <v>0</v>
      </c>
      <c r="E2016" s="2">
        <f t="shared" si="124"/>
        <v>204334</v>
      </c>
      <c r="F2016" s="6" t="str">
        <f t="shared" si="127"/>
        <v>NEUTRAL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44942</v>
      </c>
      <c r="B2017" s="6">
        <f>TITRES_STAT!C2020</f>
        <v>4.45</v>
      </c>
      <c r="C2017" s="6">
        <f>TITRES_STAT!D2020</f>
        <v>3.6469999999999998</v>
      </c>
      <c r="D2017" s="6">
        <f>TITRES_STAT!E2020</f>
        <v>1175</v>
      </c>
      <c r="E2017" s="2">
        <f t="shared" si="124"/>
        <v>205509</v>
      </c>
      <c r="F2017" s="6" t="str">
        <f t="shared" si="127"/>
        <v>BULLISH</v>
      </c>
      <c r="G2017" s="6" t="str">
        <f t="shared" si="126"/>
        <v>NEUTRAL</v>
      </c>
      <c r="H2017" s="6" t="str">
        <f t="shared" si="125"/>
        <v>CONFIRMED BULLISH</v>
      </c>
    </row>
    <row r="2018" spans="1:8" ht="13.5" x14ac:dyDescent="0.25">
      <c r="A2018" s="3">
        <f>TITRES_STAT!B2021</f>
        <v>44943</v>
      </c>
      <c r="B2018" s="6">
        <f>TITRES_STAT!C2021</f>
        <v>4.45</v>
      </c>
      <c r="C2018" s="6">
        <f>TITRES_STAT!D2021</f>
        <v>3.6469999999999998</v>
      </c>
      <c r="D2018" s="6">
        <f>TITRES_STAT!E2021</f>
        <v>0</v>
      </c>
      <c r="E2018" s="2">
        <f t="shared" si="124"/>
        <v>205509</v>
      </c>
      <c r="F2018" s="6" t="str">
        <f t="shared" si="127"/>
        <v>BULLISH</v>
      </c>
      <c r="G2018" s="6" t="str">
        <f t="shared" si="126"/>
        <v>NEUTRAL</v>
      </c>
      <c r="H2018" s="6" t="str">
        <f t="shared" si="125"/>
        <v>CONFIRMED BULLISH</v>
      </c>
    </row>
    <row r="2019" spans="1:8" ht="13.5" x14ac:dyDescent="0.25">
      <c r="A2019" s="3">
        <f>TITRES_STAT!B2022</f>
        <v>44944</v>
      </c>
      <c r="B2019" s="6">
        <f>TITRES_STAT!C2022</f>
        <v>4.45</v>
      </c>
      <c r="C2019" s="6">
        <f>TITRES_STAT!D2022</f>
        <v>3.6469999999999998</v>
      </c>
      <c r="D2019" s="6">
        <f>TITRES_STAT!E2022</f>
        <v>0</v>
      </c>
      <c r="E2019" s="2">
        <f t="shared" si="124"/>
        <v>205509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CONFIRMED BULLISH</v>
      </c>
    </row>
    <row r="2020" spans="1:8" ht="13.5" x14ac:dyDescent="0.25">
      <c r="A2020" s="3">
        <f>TITRES_STAT!B2023</f>
        <v>44945</v>
      </c>
      <c r="B2020" s="6">
        <f>TITRES_STAT!C2023</f>
        <v>4.5999999999999996</v>
      </c>
      <c r="C2020" s="6">
        <f>TITRES_STAT!D2023</f>
        <v>3.77</v>
      </c>
      <c r="D2020" s="6">
        <f>TITRES_STAT!E2023</f>
        <v>20</v>
      </c>
      <c r="E2020" s="2">
        <f t="shared" si="124"/>
        <v>205529</v>
      </c>
      <c r="F2020" s="6" t="str">
        <f t="shared" si="127"/>
        <v>BULLISH</v>
      </c>
      <c r="G2020" s="6" t="str">
        <f t="shared" si="126"/>
        <v>NEUTRAL</v>
      </c>
      <c r="H2020" s="6" t="str">
        <f t="shared" si="125"/>
        <v>CONFIRMED BULLISH</v>
      </c>
    </row>
    <row r="2021" spans="1:8" ht="13.5" x14ac:dyDescent="0.25">
      <c r="A2021" s="3">
        <f>TITRES_STAT!B2024</f>
        <v>44946</v>
      </c>
      <c r="B2021" s="6">
        <f>TITRES_STAT!C2024</f>
        <v>4.5999999999999996</v>
      </c>
      <c r="C2021" s="6">
        <f>TITRES_STAT!D2024</f>
        <v>3.77</v>
      </c>
      <c r="D2021" s="6">
        <f>TITRES_STAT!E2024</f>
        <v>0</v>
      </c>
      <c r="E2021" s="2">
        <f t="shared" si="124"/>
        <v>205529</v>
      </c>
      <c r="F2021" s="6" t="str">
        <f t="shared" si="127"/>
        <v>BULLISH</v>
      </c>
      <c r="G2021" s="6" t="str">
        <f t="shared" si="126"/>
        <v>NEUTRAL</v>
      </c>
      <c r="H2021" s="6" t="str">
        <f t="shared" si="125"/>
        <v>CONFIRMED BULLISH</v>
      </c>
    </row>
    <row r="2022" spans="1:8" ht="13.5" x14ac:dyDescent="0.25">
      <c r="A2022" s="3">
        <f>TITRES_STAT!B2025</f>
        <v>44949</v>
      </c>
      <c r="B2022" s="6">
        <f>TITRES_STAT!C2025</f>
        <v>4.5</v>
      </c>
      <c r="C2022" s="6">
        <f>TITRES_STAT!D2025</f>
        <v>3.6880000000000002</v>
      </c>
      <c r="D2022" s="6">
        <f>TITRES_STAT!E2025</f>
        <v>3350</v>
      </c>
      <c r="E2022" s="2">
        <f t="shared" si="124"/>
        <v>202179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BEARISH DIVERGENCE</v>
      </c>
    </row>
    <row r="2023" spans="1:8" ht="13.5" x14ac:dyDescent="0.25">
      <c r="A2023" s="3">
        <f>TITRES_STAT!B2026</f>
        <v>44950</v>
      </c>
      <c r="B2023" s="6">
        <f>TITRES_STAT!C2026</f>
        <v>4.5</v>
      </c>
      <c r="C2023" s="6">
        <f>TITRES_STAT!D2026</f>
        <v>3.6880000000000002</v>
      </c>
      <c r="D2023" s="6">
        <f>TITRES_STAT!E2026</f>
        <v>5</v>
      </c>
      <c r="E2023" s="2">
        <f t="shared" si="124"/>
        <v>202179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BEARISH DIVERGENCE</v>
      </c>
    </row>
    <row r="2024" spans="1:8" ht="13.5" x14ac:dyDescent="0.25">
      <c r="A2024" s="3">
        <f>TITRES_STAT!B2027</f>
        <v>44951</v>
      </c>
      <c r="B2024" s="6">
        <f>TITRES_STAT!C2027</f>
        <v>4.5</v>
      </c>
      <c r="C2024" s="6">
        <f>TITRES_STAT!D2027</f>
        <v>3.6880000000000002</v>
      </c>
      <c r="D2024" s="6">
        <f>TITRES_STAT!E2027</f>
        <v>0</v>
      </c>
      <c r="E2024" s="2">
        <f t="shared" si="124"/>
        <v>202179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BEARISH DIVERGENCE</v>
      </c>
    </row>
    <row r="2025" spans="1:8" ht="13.5" x14ac:dyDescent="0.25">
      <c r="A2025" s="3">
        <f>TITRES_STAT!B2028</f>
        <v>44952</v>
      </c>
      <c r="B2025" s="6">
        <f>TITRES_STAT!C2028</f>
        <v>4.3</v>
      </c>
      <c r="C2025" s="6">
        <f>TITRES_STAT!D2028</f>
        <v>3.5240999999999998</v>
      </c>
      <c r="D2025" s="6">
        <f>TITRES_STAT!E2028</f>
        <v>0</v>
      </c>
      <c r="E2025" s="2">
        <f t="shared" si="124"/>
        <v>202179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4.49</v>
      </c>
      <c r="C2026" s="6">
        <f>TITRES_STAT!D2029</f>
        <v>3.6798000000000002</v>
      </c>
      <c r="D2026" s="6">
        <f>TITRES_STAT!E2029</f>
        <v>0</v>
      </c>
      <c r="E2026" s="2">
        <f t="shared" si="124"/>
        <v>202179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4.49</v>
      </c>
      <c r="C2027" s="6">
        <f>TITRES_STAT!D2030</f>
        <v>3.6798000000000002</v>
      </c>
      <c r="D2027" s="6">
        <f>TITRES_STAT!E2030</f>
        <v>0</v>
      </c>
      <c r="E2027" s="2">
        <f t="shared" si="124"/>
        <v>202179</v>
      </c>
      <c r="F2027" s="6" t="str">
        <f t="shared" si="127"/>
        <v>NEUTRAL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44957</v>
      </c>
      <c r="B2028" s="6">
        <f>TITRES_STAT!C2031</f>
        <v>4.5</v>
      </c>
      <c r="C2028" s="6">
        <f>TITRES_STAT!D2031</f>
        <v>3.6880000000000002</v>
      </c>
      <c r="D2028" s="6">
        <f>TITRES_STAT!E2031</f>
        <v>250</v>
      </c>
      <c r="E2028" s="2">
        <f t="shared" si="124"/>
        <v>202429</v>
      </c>
      <c r="F2028" s="6" t="str">
        <f t="shared" si="127"/>
        <v>BULLISH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44958</v>
      </c>
      <c r="B2029" s="6">
        <f>TITRES_STAT!C2032</f>
        <v>4.3</v>
      </c>
      <c r="C2029" s="6">
        <f>TITRES_STAT!D2032</f>
        <v>3.5240999999999998</v>
      </c>
      <c r="D2029" s="6">
        <f>TITRES_STAT!E2032</f>
        <v>1608</v>
      </c>
      <c r="E2029" s="2">
        <f t="shared" si="124"/>
        <v>200821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4.1500000000000004</v>
      </c>
      <c r="C2030" s="6">
        <f>TITRES_STAT!D2033</f>
        <v>3.4011999999999998</v>
      </c>
      <c r="D2030" s="6">
        <f>TITRES_STAT!E2033</f>
        <v>223</v>
      </c>
      <c r="E2030" s="2">
        <f t="shared" si="124"/>
        <v>200598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44960</v>
      </c>
      <c r="B2031" s="6">
        <f>TITRES_STAT!C2034</f>
        <v>4.25</v>
      </c>
      <c r="C2031" s="6">
        <f>TITRES_STAT!D2034</f>
        <v>3.4830999999999999</v>
      </c>
      <c r="D2031" s="6">
        <f>TITRES_STAT!E2034</f>
        <v>112</v>
      </c>
      <c r="E2031" s="2">
        <f t="shared" si="124"/>
        <v>200710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44963</v>
      </c>
      <c r="B2032" s="6">
        <f>TITRES_STAT!C2035</f>
        <v>4.25</v>
      </c>
      <c r="C2032" s="6">
        <f>TITRES_STAT!D2035</f>
        <v>3.4830999999999999</v>
      </c>
      <c r="D2032" s="6">
        <f>TITRES_STAT!E2035</f>
        <v>0</v>
      </c>
      <c r="E2032" s="2">
        <f t="shared" si="124"/>
        <v>200710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44964</v>
      </c>
      <c r="B2033" s="6">
        <f>TITRES_STAT!C2036</f>
        <v>4.25</v>
      </c>
      <c r="C2033" s="6">
        <f>TITRES_STAT!D2036</f>
        <v>3.4830999999999999</v>
      </c>
      <c r="D2033" s="6">
        <f>TITRES_STAT!E2036</f>
        <v>400025</v>
      </c>
      <c r="E2033" s="2">
        <f t="shared" si="124"/>
        <v>200710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CONFIRMED BEARISH</v>
      </c>
    </row>
    <row r="2034" spans="1:8" ht="13.5" x14ac:dyDescent="0.25">
      <c r="A2034" s="3">
        <f>TITRES_STAT!B2037</f>
        <v>44965</v>
      </c>
      <c r="B2034" s="6">
        <f>TITRES_STAT!C2037</f>
        <v>4.3</v>
      </c>
      <c r="C2034" s="6">
        <f>TITRES_STAT!D2037</f>
        <v>3.5240999999999998</v>
      </c>
      <c r="D2034" s="6">
        <f>TITRES_STAT!E2037</f>
        <v>7002</v>
      </c>
      <c r="E2034" s="2">
        <f t="shared" si="124"/>
        <v>207712</v>
      </c>
      <c r="F2034" s="6" t="str">
        <f t="shared" si="127"/>
        <v>BULLISH</v>
      </c>
      <c r="G2034" s="6" t="str">
        <f t="shared" si="126"/>
        <v>STRONG</v>
      </c>
      <c r="H2034" s="6" t="str">
        <f t="shared" si="125"/>
        <v>NEUTRAL</v>
      </c>
    </row>
    <row r="2035" spans="1:8" ht="13.5" x14ac:dyDescent="0.25">
      <c r="A2035" s="3">
        <f>TITRES_STAT!B2038</f>
        <v>44966</v>
      </c>
      <c r="B2035" s="6">
        <f>TITRES_STAT!C2038</f>
        <v>4.3</v>
      </c>
      <c r="C2035" s="6">
        <f>TITRES_STAT!D2038</f>
        <v>3.5240999999999998</v>
      </c>
      <c r="D2035" s="6">
        <f>TITRES_STAT!E2038</f>
        <v>0</v>
      </c>
      <c r="E2035" s="2">
        <f t="shared" si="124"/>
        <v>207712</v>
      </c>
      <c r="F2035" s="6" t="str">
        <f t="shared" si="127"/>
        <v>BULLISH</v>
      </c>
      <c r="G2035" s="6" t="str">
        <f t="shared" si="126"/>
        <v>STRONG</v>
      </c>
      <c r="H2035" s="6" t="str">
        <f t="shared" si="125"/>
        <v>CONFIRMED BULLISH</v>
      </c>
    </row>
    <row r="2036" spans="1:8" ht="13.5" x14ac:dyDescent="0.25">
      <c r="A2036" s="3">
        <f>TITRES_STAT!B2039</f>
        <v>44967</v>
      </c>
      <c r="B2036" s="6">
        <f>TITRES_STAT!C2039</f>
        <v>4.45</v>
      </c>
      <c r="C2036" s="6">
        <f>TITRES_STAT!D2039</f>
        <v>3.6469999999999998</v>
      </c>
      <c r="D2036" s="6">
        <f>TITRES_STAT!E2039</f>
        <v>312</v>
      </c>
      <c r="E2036" s="2">
        <f t="shared" si="124"/>
        <v>208024</v>
      </c>
      <c r="F2036" s="6" t="str">
        <f t="shared" si="127"/>
        <v>BULLISH</v>
      </c>
      <c r="G2036" s="6" t="str">
        <f t="shared" si="126"/>
        <v>STRONG</v>
      </c>
      <c r="H2036" s="6" t="str">
        <f t="shared" si="125"/>
        <v>CONFIRMED BULLISH</v>
      </c>
    </row>
    <row r="2037" spans="1:8" ht="13.5" x14ac:dyDescent="0.25">
      <c r="A2037" s="3">
        <f>TITRES_STAT!B2040</f>
        <v>44970</v>
      </c>
      <c r="B2037" s="6">
        <f>TITRES_STAT!C2040</f>
        <v>4.45</v>
      </c>
      <c r="C2037" s="6">
        <f>TITRES_STAT!D2040</f>
        <v>3.6469999999999998</v>
      </c>
      <c r="D2037" s="6">
        <f>TITRES_STAT!E2040</f>
        <v>0</v>
      </c>
      <c r="E2037" s="2">
        <f t="shared" si="124"/>
        <v>208024</v>
      </c>
      <c r="F2037" s="6" t="str">
        <f t="shared" si="127"/>
        <v>BULLISH</v>
      </c>
      <c r="G2037" s="6" t="str">
        <f t="shared" si="126"/>
        <v>STRONG</v>
      </c>
      <c r="H2037" s="6" t="str">
        <f t="shared" si="125"/>
        <v>CONFIRMED BULLISH</v>
      </c>
    </row>
    <row r="2038" spans="1:8" ht="13.5" x14ac:dyDescent="0.25">
      <c r="A2038" s="3">
        <f>TITRES_STAT!B2041</f>
        <v>44971</v>
      </c>
      <c r="B2038" s="6">
        <f>TITRES_STAT!C2041</f>
        <v>4.5</v>
      </c>
      <c r="C2038" s="6">
        <f>TITRES_STAT!D2041</f>
        <v>3.6880000000000002</v>
      </c>
      <c r="D2038" s="6">
        <f>TITRES_STAT!E2041</f>
        <v>500</v>
      </c>
      <c r="E2038" s="2">
        <f t="shared" si="124"/>
        <v>208524</v>
      </c>
      <c r="F2038" s="6" t="str">
        <f t="shared" si="127"/>
        <v>BULLISH</v>
      </c>
      <c r="G2038" s="6" t="str">
        <f t="shared" si="126"/>
        <v>STRONG</v>
      </c>
      <c r="H2038" s="6" t="str">
        <f t="shared" si="125"/>
        <v>CONFIRMED BULLISH</v>
      </c>
    </row>
    <row r="2039" spans="1:8" ht="13.5" x14ac:dyDescent="0.25">
      <c r="A2039" s="3">
        <f>TITRES_STAT!B2042</f>
        <v>44972</v>
      </c>
      <c r="B2039" s="6">
        <f>TITRES_STAT!C2042</f>
        <v>4.5</v>
      </c>
      <c r="C2039" s="6">
        <f>TITRES_STAT!D2042</f>
        <v>3.6880000000000002</v>
      </c>
      <c r="D2039" s="6">
        <f>TITRES_STAT!E2042</f>
        <v>0</v>
      </c>
      <c r="E2039" s="2">
        <f t="shared" si="124"/>
        <v>208524</v>
      </c>
      <c r="F2039" s="6" t="str">
        <f t="shared" si="127"/>
        <v>BULLISH</v>
      </c>
      <c r="G2039" s="6" t="str">
        <f t="shared" si="126"/>
        <v>NEUTRAL</v>
      </c>
      <c r="H2039" s="6" t="str">
        <f t="shared" si="125"/>
        <v>CONFIRMED BULLISH</v>
      </c>
    </row>
    <row r="2040" spans="1:8" ht="13.5" x14ac:dyDescent="0.25">
      <c r="A2040" s="3">
        <f>TITRES_STAT!B2043</f>
        <v>44973</v>
      </c>
      <c r="B2040" s="6">
        <f>TITRES_STAT!C2043</f>
        <v>4.5</v>
      </c>
      <c r="C2040" s="6">
        <f>TITRES_STAT!D2043</f>
        <v>3.6880000000000002</v>
      </c>
      <c r="D2040" s="6">
        <f>TITRES_STAT!E2043</f>
        <v>0</v>
      </c>
      <c r="E2040" s="2">
        <f t="shared" si="124"/>
        <v>208524</v>
      </c>
      <c r="F2040" s="6" t="str">
        <f t="shared" si="127"/>
        <v>BULLISH</v>
      </c>
      <c r="G2040" s="6" t="str">
        <f t="shared" si="126"/>
        <v>NEUTRAL</v>
      </c>
      <c r="H2040" s="6" t="str">
        <f t="shared" si="125"/>
        <v>CONFIRMED BULLISH</v>
      </c>
    </row>
    <row r="2041" spans="1:8" ht="13.5" x14ac:dyDescent="0.25">
      <c r="A2041" s="3">
        <f>TITRES_STAT!B2044</f>
        <v>44974</v>
      </c>
      <c r="B2041" s="6">
        <f>TITRES_STAT!C2044</f>
        <v>4.5</v>
      </c>
      <c r="C2041" s="6">
        <f>TITRES_STAT!D2044</f>
        <v>3.6880000000000002</v>
      </c>
      <c r="D2041" s="6">
        <f>TITRES_STAT!E2044</f>
        <v>0</v>
      </c>
      <c r="E2041" s="2">
        <f t="shared" si="124"/>
        <v>208524</v>
      </c>
      <c r="F2041" s="6" t="str">
        <f t="shared" si="127"/>
        <v>BULLISH</v>
      </c>
      <c r="G2041" s="6" t="str">
        <f t="shared" si="126"/>
        <v>NEUTRAL</v>
      </c>
      <c r="H2041" s="6" t="str">
        <f t="shared" si="125"/>
        <v>CONFIRMED BULLISH</v>
      </c>
    </row>
    <row r="2042" spans="1:8" ht="13.5" x14ac:dyDescent="0.25">
      <c r="A2042" s="3">
        <f>TITRES_STAT!B2045</f>
        <v>44977</v>
      </c>
      <c r="B2042" s="6">
        <f>TITRES_STAT!C2045</f>
        <v>4.5</v>
      </c>
      <c r="C2042" s="6">
        <f>TITRES_STAT!D2045</f>
        <v>3.6880000000000002</v>
      </c>
      <c r="D2042" s="6">
        <f>TITRES_STAT!E2045</f>
        <v>0</v>
      </c>
      <c r="E2042" s="2">
        <f t="shared" si="124"/>
        <v>208524</v>
      </c>
      <c r="F2042" s="6" t="str">
        <f t="shared" si="127"/>
        <v>BULLISH</v>
      </c>
      <c r="G2042" s="6" t="str">
        <f t="shared" si="126"/>
        <v>NEUTRAL</v>
      </c>
      <c r="H2042" s="6" t="str">
        <f t="shared" si="125"/>
        <v>CONFIRMED BULLISH</v>
      </c>
    </row>
    <row r="2043" spans="1:8" ht="13.5" x14ac:dyDescent="0.25">
      <c r="A2043" s="3">
        <f>TITRES_STAT!B2046</f>
        <v>44978</v>
      </c>
      <c r="B2043" s="6">
        <f>TITRES_STAT!C2046</f>
        <v>4.5</v>
      </c>
      <c r="C2043" s="6">
        <f>TITRES_STAT!D2046</f>
        <v>3.6880000000000002</v>
      </c>
      <c r="D2043" s="6">
        <f>TITRES_STAT!E2046</f>
        <v>0</v>
      </c>
      <c r="E2043" s="2">
        <f t="shared" si="124"/>
        <v>208524</v>
      </c>
      <c r="F2043" s="6" t="str">
        <f t="shared" si="127"/>
        <v>NEUTRAL</v>
      </c>
      <c r="G2043" s="6" t="str">
        <f t="shared" si="126"/>
        <v>NEUTRAL</v>
      </c>
      <c r="H2043" s="6" t="str">
        <f t="shared" si="125"/>
        <v>NEUTRAL</v>
      </c>
    </row>
    <row r="2044" spans="1:8" ht="13.5" x14ac:dyDescent="0.25">
      <c r="A2044" s="3">
        <f>TITRES_STAT!B2047</f>
        <v>44979</v>
      </c>
      <c r="B2044" s="6">
        <f>TITRES_STAT!C2047</f>
        <v>4.5</v>
      </c>
      <c r="C2044" s="6">
        <f>TITRES_STAT!D2047</f>
        <v>3.6880000000000002</v>
      </c>
      <c r="D2044" s="6">
        <f>TITRES_STAT!E2047</f>
        <v>0</v>
      </c>
      <c r="E2044" s="2">
        <f t="shared" si="124"/>
        <v>208524</v>
      </c>
      <c r="F2044" s="6" t="str">
        <f t="shared" si="127"/>
        <v>NEUTRAL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44980</v>
      </c>
      <c r="B2045" s="6">
        <f>TITRES_STAT!C2048</f>
        <v>4.5</v>
      </c>
      <c r="C2045" s="6">
        <f>TITRES_STAT!D2048</f>
        <v>3.6880000000000002</v>
      </c>
      <c r="D2045" s="6">
        <f>TITRES_STAT!E2048</f>
        <v>0</v>
      </c>
      <c r="E2045" s="2">
        <f t="shared" si="124"/>
        <v>208524</v>
      </c>
      <c r="F2045" s="6" t="str">
        <f t="shared" si="127"/>
        <v>NEUTRAL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4.5</v>
      </c>
      <c r="C2046" s="6">
        <f>TITRES_STAT!D2049</f>
        <v>3.6880000000000002</v>
      </c>
      <c r="D2046" s="6">
        <f>TITRES_STAT!E2049</f>
        <v>0</v>
      </c>
      <c r="E2046" s="2">
        <f t="shared" si="124"/>
        <v>208524</v>
      </c>
      <c r="F2046" s="6" t="str">
        <f t="shared" si="127"/>
        <v>NEUTRAL</v>
      </c>
      <c r="G2046" s="6" t="str">
        <f t="shared" si="126"/>
        <v>NEUTRAL</v>
      </c>
      <c r="H2046" s="6" t="str">
        <f t="shared" si="125"/>
        <v>NEUTRAL</v>
      </c>
    </row>
    <row r="2047" spans="1:8" ht="13.5" x14ac:dyDescent="0.25">
      <c r="A2047" s="3">
        <f>TITRES_STAT!B2050</f>
        <v>44984</v>
      </c>
      <c r="B2047" s="6">
        <f>TITRES_STAT!C2050</f>
        <v>4.5</v>
      </c>
      <c r="C2047" s="6">
        <f>TITRES_STAT!D2050</f>
        <v>3.6880000000000002</v>
      </c>
      <c r="D2047" s="6">
        <f>TITRES_STAT!E2050</f>
        <v>5000</v>
      </c>
      <c r="E2047" s="2">
        <f t="shared" si="124"/>
        <v>208524</v>
      </c>
      <c r="F2047" s="6" t="str">
        <f t="shared" si="127"/>
        <v>NEUTRAL</v>
      </c>
      <c r="G2047" s="6" t="str">
        <f t="shared" si="126"/>
        <v>NEUTRAL</v>
      </c>
      <c r="H2047" s="6" t="str">
        <f t="shared" si="125"/>
        <v>NEUTRAL</v>
      </c>
    </row>
    <row r="2048" spans="1:8" ht="13.5" x14ac:dyDescent="0.25">
      <c r="A2048" s="3">
        <f>TITRES_STAT!B2051</f>
        <v>44985</v>
      </c>
      <c r="B2048" s="6">
        <f>TITRES_STAT!C2051</f>
        <v>4.5</v>
      </c>
      <c r="C2048" s="6">
        <f>TITRES_STAT!D2051</f>
        <v>3.6880000000000002</v>
      </c>
      <c r="D2048" s="6">
        <f>TITRES_STAT!E2051</f>
        <v>0</v>
      </c>
      <c r="E2048" s="2">
        <f t="shared" si="124"/>
        <v>208524</v>
      </c>
      <c r="F2048" s="6" t="str">
        <f t="shared" si="127"/>
        <v>NEUTRAL</v>
      </c>
      <c r="G2048" s="6" t="str">
        <f t="shared" si="126"/>
        <v>NEUTRAL</v>
      </c>
      <c r="H2048" s="6" t="str">
        <f t="shared" si="125"/>
        <v>NEUTRAL</v>
      </c>
    </row>
    <row r="2049" spans="1:8" ht="13.5" x14ac:dyDescent="0.25">
      <c r="A2049" s="3">
        <f>TITRES_STAT!B2052</f>
        <v>44986</v>
      </c>
      <c r="B2049" s="6">
        <f>TITRES_STAT!C2052</f>
        <v>4.5</v>
      </c>
      <c r="C2049" s="6">
        <f>TITRES_STAT!D2052</f>
        <v>3.6880000000000002</v>
      </c>
      <c r="D2049" s="6">
        <f>TITRES_STAT!E2052</f>
        <v>1649</v>
      </c>
      <c r="E2049" s="2">
        <f t="shared" si="124"/>
        <v>208524</v>
      </c>
      <c r="F2049" s="6" t="str">
        <f t="shared" si="127"/>
        <v>NEUTRAL</v>
      </c>
      <c r="G2049" s="6" t="str">
        <f t="shared" si="126"/>
        <v>NEUTRAL</v>
      </c>
      <c r="H2049" s="6" t="str">
        <f t="shared" si="125"/>
        <v>NEUTRAL</v>
      </c>
    </row>
    <row r="2050" spans="1:8" ht="13.5" x14ac:dyDescent="0.25">
      <c r="A2050" s="3">
        <f>TITRES_STAT!B2053</f>
        <v>44987</v>
      </c>
      <c r="B2050" s="6">
        <f>TITRES_STAT!C2053</f>
        <v>4.5</v>
      </c>
      <c r="C2050" s="6">
        <f>TITRES_STAT!D2053</f>
        <v>3.6880000000000002</v>
      </c>
      <c r="D2050" s="6">
        <f>TITRES_STAT!E2053</f>
        <v>0</v>
      </c>
      <c r="E2050" s="2">
        <f t="shared" si="124"/>
        <v>208524</v>
      </c>
      <c r="F2050" s="6" t="str">
        <f t="shared" si="127"/>
        <v>NEUTRAL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44988</v>
      </c>
      <c r="B2051" s="6">
        <f>TITRES_STAT!C2054</f>
        <v>4.5</v>
      </c>
      <c r="C2051" s="6">
        <f>TITRES_STAT!D2054</f>
        <v>3.6880000000000002</v>
      </c>
      <c r="D2051" s="6">
        <f>TITRES_STAT!E2054</f>
        <v>0</v>
      </c>
      <c r="E2051" s="2">
        <f t="shared" si="124"/>
        <v>208524</v>
      </c>
      <c r="F2051" s="6" t="str">
        <f t="shared" si="127"/>
        <v>NEUTRAL</v>
      </c>
      <c r="G2051" s="6" t="str">
        <f t="shared" si="126"/>
        <v>NEUTRAL</v>
      </c>
      <c r="H2051" s="6" t="str">
        <f t="shared" si="125"/>
        <v>NEUTRAL</v>
      </c>
    </row>
    <row r="2052" spans="1:8" ht="13.5" x14ac:dyDescent="0.25">
      <c r="A2052" s="3">
        <f>TITRES_STAT!B2055</f>
        <v>44991</v>
      </c>
      <c r="B2052" s="6">
        <f>TITRES_STAT!C2055</f>
        <v>4.5</v>
      </c>
      <c r="C2052" s="6">
        <f>TITRES_STAT!D2055</f>
        <v>3.6880000000000002</v>
      </c>
      <c r="D2052" s="6">
        <f>TITRES_STAT!E2055</f>
        <v>0</v>
      </c>
      <c r="E2052" s="2">
        <f t="shared" ref="E2052:E2115" si="128">IF(B2052&gt;B2051, E2051+D2052, IF(B2052&lt;B2051, E2051-D2052, E2051))</f>
        <v>208524</v>
      </c>
      <c r="F2052" s="6" t="str">
        <f t="shared" si="127"/>
        <v>NEUTRAL</v>
      </c>
      <c r="G2052" s="6" t="str">
        <f t="shared" si="126"/>
        <v>NEUTRAL</v>
      </c>
      <c r="H2052" s="6" t="str">
        <f t="shared" si="125"/>
        <v>NEUTRAL</v>
      </c>
    </row>
    <row r="2053" spans="1:8" ht="13.5" x14ac:dyDescent="0.25">
      <c r="A2053" s="3">
        <f>TITRES_STAT!B2056</f>
        <v>44992</v>
      </c>
      <c r="B2053" s="6">
        <f>TITRES_STAT!C2056</f>
        <v>4.5</v>
      </c>
      <c r="C2053" s="6">
        <f>TITRES_STAT!D2056</f>
        <v>3.6880000000000002</v>
      </c>
      <c r="D2053" s="6">
        <f>TITRES_STAT!E2056</f>
        <v>0</v>
      </c>
      <c r="E2053" s="2">
        <f t="shared" si="128"/>
        <v>208524</v>
      </c>
      <c r="F2053" s="6" t="str">
        <f t="shared" si="127"/>
        <v>NEUTRAL</v>
      </c>
      <c r="G2053" s="6" t="str">
        <f t="shared" si="126"/>
        <v>NEUTRAL</v>
      </c>
      <c r="H2053" s="6" t="str">
        <f t="shared" si="125"/>
        <v>NEUTRAL</v>
      </c>
    </row>
    <row r="2054" spans="1:8" ht="13.5" x14ac:dyDescent="0.25">
      <c r="A2054" s="3">
        <f>TITRES_STAT!B2057</f>
        <v>44993</v>
      </c>
      <c r="B2054" s="6">
        <f>TITRES_STAT!C2057</f>
        <v>4.5</v>
      </c>
      <c r="C2054" s="6">
        <f>TITRES_STAT!D2057</f>
        <v>3.6880000000000002</v>
      </c>
      <c r="D2054" s="6">
        <f>TITRES_STAT!E2057</f>
        <v>0</v>
      </c>
      <c r="E2054" s="2">
        <f t="shared" si="128"/>
        <v>208524</v>
      </c>
      <c r="F2054" s="6" t="str">
        <f t="shared" si="127"/>
        <v>NEUTRAL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44994</v>
      </c>
      <c r="B2055" s="6">
        <f>TITRES_STAT!C2058</f>
        <v>4.5</v>
      </c>
      <c r="C2055" s="6">
        <f>TITRES_STAT!D2058</f>
        <v>3.6880000000000002</v>
      </c>
      <c r="D2055" s="6">
        <f>TITRES_STAT!E2058</f>
        <v>337</v>
      </c>
      <c r="E2055" s="2">
        <f t="shared" si="128"/>
        <v>208524</v>
      </c>
      <c r="F2055" s="6" t="str">
        <f t="shared" si="127"/>
        <v>NEUTRAL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44995</v>
      </c>
      <c r="B2056" s="6">
        <f>TITRES_STAT!C2059</f>
        <v>4.5</v>
      </c>
      <c r="C2056" s="6">
        <f>TITRES_STAT!D2059</f>
        <v>3.6880000000000002</v>
      </c>
      <c r="D2056" s="6">
        <f>TITRES_STAT!E2059</f>
        <v>0</v>
      </c>
      <c r="E2056" s="2">
        <f t="shared" si="128"/>
        <v>208524</v>
      </c>
      <c r="F2056" s="6" t="str">
        <f t="shared" ref="F2056:F2119" si="131">IF(E2056&gt;E2051,"BULLISH",IF(E2056&lt;E2051,"BEARISH","NEUTRAL"))</f>
        <v>NEUTRAL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44998</v>
      </c>
      <c r="B2057" s="6">
        <f>TITRES_STAT!C2060</f>
        <v>4.5</v>
      </c>
      <c r="C2057" s="6">
        <f>TITRES_STAT!D2060</f>
        <v>3.6880000000000002</v>
      </c>
      <c r="D2057" s="6">
        <f>TITRES_STAT!E2060</f>
        <v>0</v>
      </c>
      <c r="E2057" s="2">
        <f t="shared" si="128"/>
        <v>208524</v>
      </c>
      <c r="F2057" s="6" t="str">
        <f t="shared" si="131"/>
        <v>NEUTRAL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44999</v>
      </c>
      <c r="B2058" s="6">
        <f>TITRES_STAT!C2061</f>
        <v>4.5</v>
      </c>
      <c r="C2058" s="6">
        <f>TITRES_STAT!D2061</f>
        <v>3.6880000000000002</v>
      </c>
      <c r="D2058" s="6">
        <f>TITRES_STAT!E2061</f>
        <v>0</v>
      </c>
      <c r="E2058" s="2">
        <f t="shared" si="128"/>
        <v>208524</v>
      </c>
      <c r="F2058" s="6" t="str">
        <f t="shared" si="131"/>
        <v>NEUTRAL</v>
      </c>
      <c r="G2058" s="6" t="str">
        <f t="shared" si="130"/>
        <v>NEUTRAL</v>
      </c>
      <c r="H2058" s="6" t="str">
        <f t="shared" si="129"/>
        <v>NEUTRAL</v>
      </c>
    </row>
    <row r="2059" spans="1:8" ht="13.5" x14ac:dyDescent="0.25">
      <c r="A2059" s="3">
        <f>TITRES_STAT!B2062</f>
        <v>45000</v>
      </c>
      <c r="B2059" s="6">
        <f>TITRES_STAT!C2062</f>
        <v>4.5</v>
      </c>
      <c r="C2059" s="6">
        <f>TITRES_STAT!D2062</f>
        <v>3.6880000000000002</v>
      </c>
      <c r="D2059" s="6">
        <f>TITRES_STAT!E2062</f>
        <v>1856</v>
      </c>
      <c r="E2059" s="2">
        <f t="shared" si="128"/>
        <v>208524</v>
      </c>
      <c r="F2059" s="6" t="str">
        <f t="shared" si="131"/>
        <v>NEUTRAL</v>
      </c>
      <c r="G2059" s="6" t="str">
        <f t="shared" si="130"/>
        <v>NEUTRAL</v>
      </c>
      <c r="H2059" s="6" t="str">
        <f t="shared" si="129"/>
        <v>NEUTRAL</v>
      </c>
    </row>
    <row r="2060" spans="1:8" ht="13.5" x14ac:dyDescent="0.25">
      <c r="A2060" s="3">
        <f>TITRES_STAT!B2063</f>
        <v>45001</v>
      </c>
      <c r="B2060" s="6">
        <f>TITRES_STAT!C2063</f>
        <v>4.5</v>
      </c>
      <c r="C2060" s="6">
        <f>TITRES_STAT!D2063</f>
        <v>3.6880000000000002</v>
      </c>
      <c r="D2060" s="6">
        <f>TITRES_STAT!E2063</f>
        <v>0</v>
      </c>
      <c r="E2060" s="2">
        <f t="shared" si="128"/>
        <v>208524</v>
      </c>
      <c r="F2060" s="6" t="str">
        <f t="shared" si="131"/>
        <v>NEUTRAL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45002</v>
      </c>
      <c r="B2061" s="6">
        <f>TITRES_STAT!C2064</f>
        <v>4.5</v>
      </c>
      <c r="C2061" s="6">
        <f>TITRES_STAT!D2064</f>
        <v>3.6880000000000002</v>
      </c>
      <c r="D2061" s="6">
        <f>TITRES_STAT!E2064</f>
        <v>11080</v>
      </c>
      <c r="E2061" s="2">
        <f t="shared" si="128"/>
        <v>208524</v>
      </c>
      <c r="F2061" s="6" t="str">
        <f t="shared" si="131"/>
        <v>NEUTRAL</v>
      </c>
      <c r="G2061" s="6" t="str">
        <f t="shared" si="130"/>
        <v>NEUTRAL</v>
      </c>
      <c r="H2061" s="6" t="str">
        <f t="shared" si="129"/>
        <v>NEUTRAL</v>
      </c>
    </row>
    <row r="2062" spans="1:8" ht="13.5" x14ac:dyDescent="0.25">
      <c r="A2062" s="3">
        <f>TITRES_STAT!B2065</f>
        <v>45006</v>
      </c>
      <c r="B2062" s="6">
        <f>TITRES_STAT!C2065</f>
        <v>4.5</v>
      </c>
      <c r="C2062" s="6">
        <f>TITRES_STAT!D2065</f>
        <v>3.6880000000000002</v>
      </c>
      <c r="D2062" s="6">
        <f>TITRES_STAT!E2065</f>
        <v>0</v>
      </c>
      <c r="E2062" s="2">
        <f t="shared" si="128"/>
        <v>208524</v>
      </c>
      <c r="F2062" s="6" t="str">
        <f t="shared" si="131"/>
        <v>NEUTRAL</v>
      </c>
      <c r="G2062" s="6" t="str">
        <f t="shared" si="130"/>
        <v>NEUTRAL</v>
      </c>
      <c r="H2062" s="6" t="str">
        <f t="shared" si="129"/>
        <v>NEUTRAL</v>
      </c>
    </row>
    <row r="2063" spans="1:8" ht="13.5" x14ac:dyDescent="0.25">
      <c r="A2063" s="3">
        <f>TITRES_STAT!B2066</f>
        <v>45007</v>
      </c>
      <c r="B2063" s="6">
        <f>TITRES_STAT!C2066</f>
        <v>4.5</v>
      </c>
      <c r="C2063" s="6">
        <f>TITRES_STAT!D2066</f>
        <v>3.6880000000000002</v>
      </c>
      <c r="D2063" s="6">
        <f>TITRES_STAT!E2066</f>
        <v>0</v>
      </c>
      <c r="E2063" s="2">
        <f t="shared" si="128"/>
        <v>208524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45008</v>
      </c>
      <c r="B2064" s="6">
        <f>TITRES_STAT!C2067</f>
        <v>4.5</v>
      </c>
      <c r="C2064" s="6">
        <f>TITRES_STAT!D2067</f>
        <v>3.6880000000000002</v>
      </c>
      <c r="D2064" s="6">
        <f>TITRES_STAT!E2067</f>
        <v>0</v>
      </c>
      <c r="E2064" s="2">
        <f t="shared" si="128"/>
        <v>208524</v>
      </c>
      <c r="F2064" s="6" t="str">
        <f t="shared" si="131"/>
        <v>NEUTRAL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45009</v>
      </c>
      <c r="B2065" s="6">
        <f>TITRES_STAT!C2068</f>
        <v>4.5</v>
      </c>
      <c r="C2065" s="6">
        <f>TITRES_STAT!D2068</f>
        <v>3.6880000000000002</v>
      </c>
      <c r="D2065" s="6">
        <f>TITRES_STAT!E2068</f>
        <v>0</v>
      </c>
      <c r="E2065" s="2">
        <f t="shared" si="128"/>
        <v>208524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45012</v>
      </c>
      <c r="B2066" s="6">
        <f>TITRES_STAT!C2069</f>
        <v>4.5</v>
      </c>
      <c r="C2066" s="6">
        <f>TITRES_STAT!D2069</f>
        <v>3.6880000000000002</v>
      </c>
      <c r="D2066" s="6">
        <f>TITRES_STAT!E2069</f>
        <v>0</v>
      </c>
      <c r="E2066" s="2">
        <f t="shared" si="128"/>
        <v>208524</v>
      </c>
      <c r="F2066" s="6" t="str">
        <f t="shared" si="131"/>
        <v>NEUTRAL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45013</v>
      </c>
      <c r="B2067" s="6">
        <f>TITRES_STAT!C2070</f>
        <v>4.5</v>
      </c>
      <c r="C2067" s="6">
        <f>TITRES_STAT!D2070</f>
        <v>3.6880000000000002</v>
      </c>
      <c r="D2067" s="6">
        <f>TITRES_STAT!E2070</f>
        <v>0</v>
      </c>
      <c r="E2067" s="2">
        <f t="shared" si="128"/>
        <v>208524</v>
      </c>
      <c r="F2067" s="6" t="str">
        <f t="shared" si="131"/>
        <v>NEUTRAL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45014</v>
      </c>
      <c r="B2068" s="6">
        <f>TITRES_STAT!C2071</f>
        <v>4.5</v>
      </c>
      <c r="C2068" s="6">
        <f>TITRES_STAT!D2071</f>
        <v>3.6880000000000002</v>
      </c>
      <c r="D2068" s="6">
        <f>TITRES_STAT!E2071</f>
        <v>2000</v>
      </c>
      <c r="E2068" s="2">
        <f t="shared" si="128"/>
        <v>208524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45015</v>
      </c>
      <c r="B2069" s="6">
        <f>TITRES_STAT!C2072</f>
        <v>4.5</v>
      </c>
      <c r="C2069" s="6">
        <f>TITRES_STAT!D2072</f>
        <v>3.6880000000000002</v>
      </c>
      <c r="D2069" s="6">
        <f>TITRES_STAT!E2072</f>
        <v>0</v>
      </c>
      <c r="E2069" s="2">
        <f t="shared" si="128"/>
        <v>208524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45016</v>
      </c>
      <c r="B2070" s="6">
        <f>TITRES_STAT!C2073</f>
        <v>4.5999999999999996</v>
      </c>
      <c r="C2070" s="6">
        <f>TITRES_STAT!D2073</f>
        <v>3.77</v>
      </c>
      <c r="D2070" s="6">
        <f>TITRES_STAT!E2073</f>
        <v>30</v>
      </c>
      <c r="E2070" s="2">
        <f t="shared" si="128"/>
        <v>208554</v>
      </c>
      <c r="F2070" s="6" t="str">
        <f t="shared" si="131"/>
        <v>BULLISH</v>
      </c>
      <c r="G2070" s="6" t="str">
        <f t="shared" si="130"/>
        <v>NEUTRAL</v>
      </c>
      <c r="H2070" s="6" t="str">
        <f t="shared" si="129"/>
        <v>CONFIRMED BULLISH</v>
      </c>
    </row>
    <row r="2071" spans="1:8" ht="13.5" x14ac:dyDescent="0.25">
      <c r="A2071" s="3">
        <f>TITRES_STAT!B2074</f>
        <v>45019</v>
      </c>
      <c r="B2071" s="6">
        <f>TITRES_STAT!C2074</f>
        <v>4.5999999999999996</v>
      </c>
      <c r="C2071" s="6">
        <f>TITRES_STAT!D2074</f>
        <v>3.77</v>
      </c>
      <c r="D2071" s="6">
        <f>TITRES_STAT!E2074</f>
        <v>0</v>
      </c>
      <c r="E2071" s="2">
        <f t="shared" si="128"/>
        <v>208554</v>
      </c>
      <c r="F2071" s="6" t="str">
        <f t="shared" si="131"/>
        <v>BULLISH</v>
      </c>
      <c r="G2071" s="6" t="str">
        <f t="shared" si="130"/>
        <v>NEUTRAL</v>
      </c>
      <c r="H2071" s="6" t="str">
        <f t="shared" si="129"/>
        <v>CONFIRMED BULLISH</v>
      </c>
    </row>
    <row r="2072" spans="1:8" ht="13.5" x14ac:dyDescent="0.25">
      <c r="A2072" s="3">
        <f>TITRES_STAT!B2075</f>
        <v>45020</v>
      </c>
      <c r="B2072" s="6">
        <f>TITRES_STAT!C2075</f>
        <v>4.5999999999999996</v>
      </c>
      <c r="C2072" s="6">
        <f>TITRES_STAT!D2075</f>
        <v>3.77</v>
      </c>
      <c r="D2072" s="6">
        <f>TITRES_STAT!E2075</f>
        <v>0</v>
      </c>
      <c r="E2072" s="2">
        <f t="shared" si="128"/>
        <v>208554</v>
      </c>
      <c r="F2072" s="6" t="str">
        <f t="shared" si="131"/>
        <v>BULLISH</v>
      </c>
      <c r="G2072" s="6" t="str">
        <f t="shared" si="130"/>
        <v>NEUTRAL</v>
      </c>
      <c r="H2072" s="6" t="str">
        <f t="shared" si="129"/>
        <v>CONFIRMED BULLISH</v>
      </c>
    </row>
    <row r="2073" spans="1:8" ht="13.5" x14ac:dyDescent="0.25">
      <c r="A2073" s="3">
        <f>TITRES_STAT!B2076</f>
        <v>45021</v>
      </c>
      <c r="B2073" s="6">
        <f>TITRES_STAT!C2076</f>
        <v>4.5999999999999996</v>
      </c>
      <c r="C2073" s="6">
        <f>TITRES_STAT!D2076</f>
        <v>3.77</v>
      </c>
      <c r="D2073" s="6">
        <f>TITRES_STAT!E2076</f>
        <v>0</v>
      </c>
      <c r="E2073" s="2">
        <f t="shared" si="128"/>
        <v>208554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CONFIRMED BULLISH</v>
      </c>
    </row>
    <row r="2074" spans="1:8" ht="13.5" x14ac:dyDescent="0.25">
      <c r="A2074" s="3">
        <f>TITRES_STAT!B2077</f>
        <v>45022</v>
      </c>
      <c r="B2074" s="6">
        <f>TITRES_STAT!C2077</f>
        <v>4.5999999999999996</v>
      </c>
      <c r="C2074" s="6">
        <f>TITRES_STAT!D2077</f>
        <v>3.77</v>
      </c>
      <c r="D2074" s="6">
        <f>TITRES_STAT!E2077</f>
        <v>0</v>
      </c>
      <c r="E2074" s="2">
        <f t="shared" si="128"/>
        <v>208554</v>
      </c>
      <c r="F2074" s="6" t="str">
        <f t="shared" si="131"/>
        <v>BULLISH</v>
      </c>
      <c r="G2074" s="6" t="str">
        <f t="shared" si="130"/>
        <v>NEUTRAL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4.5999999999999996</v>
      </c>
      <c r="C2075" s="6">
        <f>TITRES_STAT!D2078</f>
        <v>3.77</v>
      </c>
      <c r="D2075" s="6">
        <f>TITRES_STAT!E2078</f>
        <v>0</v>
      </c>
      <c r="E2075" s="2">
        <f t="shared" si="128"/>
        <v>208554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45026</v>
      </c>
      <c r="B2076" s="6">
        <f>TITRES_STAT!C2079</f>
        <v>4.5999999999999996</v>
      </c>
      <c r="C2076" s="6">
        <f>TITRES_STAT!D2079</f>
        <v>3.77</v>
      </c>
      <c r="D2076" s="6">
        <f>TITRES_STAT!E2079</f>
        <v>0</v>
      </c>
      <c r="E2076" s="2">
        <f t="shared" si="128"/>
        <v>208554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45027</v>
      </c>
      <c r="B2077" s="6">
        <f>TITRES_STAT!C2080</f>
        <v>4.5999999999999996</v>
      </c>
      <c r="C2077" s="6">
        <f>TITRES_STAT!D2080</f>
        <v>3.77</v>
      </c>
      <c r="D2077" s="6">
        <f>TITRES_STAT!E2080</f>
        <v>0</v>
      </c>
      <c r="E2077" s="2">
        <f t="shared" si="128"/>
        <v>208554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45028</v>
      </c>
      <c r="B2078" s="6">
        <f>TITRES_STAT!C2081</f>
        <v>4.5999999999999996</v>
      </c>
      <c r="C2078" s="6">
        <f>TITRES_STAT!D2081</f>
        <v>3.77</v>
      </c>
      <c r="D2078" s="6">
        <f>TITRES_STAT!E2081</f>
        <v>0</v>
      </c>
      <c r="E2078" s="2">
        <f t="shared" si="128"/>
        <v>208554</v>
      </c>
      <c r="F2078" s="6" t="str">
        <f t="shared" si="131"/>
        <v>NEUTRAL</v>
      </c>
      <c r="G2078" s="6" t="str">
        <f t="shared" si="130"/>
        <v>NEUTRAL</v>
      </c>
      <c r="H2078" s="6" t="str">
        <f t="shared" si="129"/>
        <v>NEUTRAL</v>
      </c>
    </row>
    <row r="2079" spans="1:8" ht="13.5" x14ac:dyDescent="0.25">
      <c r="A2079" s="3">
        <f>TITRES_STAT!B2082</f>
        <v>45029</v>
      </c>
      <c r="B2079" s="6">
        <f>TITRES_STAT!C2082</f>
        <v>4.59</v>
      </c>
      <c r="C2079" s="6">
        <f>TITRES_STAT!D2082</f>
        <v>3.7618</v>
      </c>
      <c r="D2079" s="6">
        <f>TITRES_STAT!E2082</f>
        <v>2045</v>
      </c>
      <c r="E2079" s="2">
        <f t="shared" si="128"/>
        <v>206509</v>
      </c>
      <c r="F2079" s="6" t="str">
        <f t="shared" si="131"/>
        <v>BEARISH</v>
      </c>
      <c r="G2079" s="6" t="str">
        <f t="shared" si="130"/>
        <v>NEUTRAL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4.59</v>
      </c>
      <c r="C2080" s="6">
        <f>TITRES_STAT!D2083</f>
        <v>3.7618</v>
      </c>
      <c r="D2080" s="6">
        <f>TITRES_STAT!E2083</f>
        <v>865</v>
      </c>
      <c r="E2080" s="2">
        <f t="shared" si="128"/>
        <v>206509</v>
      </c>
      <c r="F2080" s="6" t="str">
        <f t="shared" si="131"/>
        <v>BEARISH</v>
      </c>
      <c r="G2080" s="6" t="str">
        <f t="shared" si="130"/>
        <v>NEUTRAL</v>
      </c>
      <c r="H2080" s="6" t="str">
        <f t="shared" si="129"/>
        <v>CONFIRMED BEARISH</v>
      </c>
    </row>
    <row r="2081" spans="1:8" ht="13.5" x14ac:dyDescent="0.25">
      <c r="A2081" s="3">
        <f>TITRES_STAT!B2084</f>
        <v>45033</v>
      </c>
      <c r="B2081" s="6">
        <f>TITRES_STAT!C2084</f>
        <v>4.59</v>
      </c>
      <c r="C2081" s="6">
        <f>TITRES_STAT!D2084</f>
        <v>3.7618</v>
      </c>
      <c r="D2081" s="6">
        <f>TITRES_STAT!E2084</f>
        <v>520</v>
      </c>
      <c r="E2081" s="2">
        <f t="shared" si="128"/>
        <v>206509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CONFIRMED BEARISH</v>
      </c>
    </row>
    <row r="2082" spans="1:8" ht="13.5" x14ac:dyDescent="0.25">
      <c r="A2082" s="3">
        <f>TITRES_STAT!B2085</f>
        <v>45034</v>
      </c>
      <c r="B2082" s="6">
        <f>TITRES_STAT!C2085</f>
        <v>4.59</v>
      </c>
      <c r="C2082" s="6">
        <f>TITRES_STAT!D2085</f>
        <v>3.7618</v>
      </c>
      <c r="D2082" s="6">
        <f>TITRES_STAT!E2085</f>
        <v>0</v>
      </c>
      <c r="E2082" s="2">
        <f t="shared" si="128"/>
        <v>206509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CONFIRMED BEARISH</v>
      </c>
    </row>
    <row r="2083" spans="1:8" ht="13.5" x14ac:dyDescent="0.25">
      <c r="A2083" s="3">
        <f>TITRES_STAT!B2086</f>
        <v>45035</v>
      </c>
      <c r="B2083" s="6">
        <f>TITRES_STAT!C2086</f>
        <v>4.5</v>
      </c>
      <c r="C2083" s="6">
        <f>TITRES_STAT!D2086</f>
        <v>3.6880000000000002</v>
      </c>
      <c r="D2083" s="6">
        <f>TITRES_STAT!E2086</f>
        <v>1274</v>
      </c>
      <c r="E2083" s="2">
        <f t="shared" si="128"/>
        <v>205235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4.5999999999999996</v>
      </c>
      <c r="C2084" s="6">
        <f>TITRES_STAT!D2087</f>
        <v>3.77</v>
      </c>
      <c r="D2084" s="6">
        <f>TITRES_STAT!E2087</f>
        <v>5240</v>
      </c>
      <c r="E2084" s="2">
        <f t="shared" si="128"/>
        <v>210475</v>
      </c>
      <c r="F2084" s="6" t="str">
        <f t="shared" si="131"/>
        <v>BULLISH</v>
      </c>
      <c r="G2084" s="6" t="str">
        <f t="shared" si="130"/>
        <v>NEUTRAL</v>
      </c>
      <c r="H2084" s="6" t="str">
        <f t="shared" si="129"/>
        <v>CONFIRMED BULLISH</v>
      </c>
    </row>
    <row r="2085" spans="1:8" ht="13.5" x14ac:dyDescent="0.25">
      <c r="A2085" s="3">
        <f>TITRES_STAT!B2088</f>
        <v>45040</v>
      </c>
      <c r="B2085" s="6">
        <f>TITRES_STAT!C2088</f>
        <v>4.5999999999999996</v>
      </c>
      <c r="C2085" s="6">
        <f>TITRES_STAT!D2088</f>
        <v>3.77</v>
      </c>
      <c r="D2085" s="6">
        <f>TITRES_STAT!E2088</f>
        <v>21522</v>
      </c>
      <c r="E2085" s="2">
        <f t="shared" si="128"/>
        <v>210475</v>
      </c>
      <c r="F2085" s="6" t="str">
        <f t="shared" si="131"/>
        <v>BULLISH</v>
      </c>
      <c r="G2085" s="6" t="str">
        <f t="shared" si="130"/>
        <v>NEUTRAL</v>
      </c>
      <c r="H2085" s="6" t="str">
        <f t="shared" si="129"/>
        <v>CONFIRMED BULLISH</v>
      </c>
    </row>
    <row r="2086" spans="1:8" ht="13.5" x14ac:dyDescent="0.25">
      <c r="A2086" s="3">
        <f>TITRES_STAT!B2089</f>
        <v>45041</v>
      </c>
      <c r="B2086" s="6">
        <f>TITRES_STAT!C2089</f>
        <v>4.5999999999999996</v>
      </c>
      <c r="C2086" s="6">
        <f>TITRES_STAT!D2089</f>
        <v>3.77</v>
      </c>
      <c r="D2086" s="6">
        <f>TITRES_STAT!E2089</f>
        <v>166</v>
      </c>
      <c r="E2086" s="2">
        <f t="shared" si="128"/>
        <v>210475</v>
      </c>
      <c r="F2086" s="6" t="str">
        <f t="shared" si="131"/>
        <v>BULLISH</v>
      </c>
      <c r="G2086" s="6" t="str">
        <f t="shared" si="130"/>
        <v>NEUTRAL</v>
      </c>
      <c r="H2086" s="6" t="str">
        <f t="shared" si="129"/>
        <v>CONFIRMED BULLISH</v>
      </c>
    </row>
    <row r="2087" spans="1:8" ht="13.5" x14ac:dyDescent="0.25">
      <c r="A2087" s="3">
        <f>TITRES_STAT!B2090</f>
        <v>45042</v>
      </c>
      <c r="B2087" s="6">
        <f>TITRES_STAT!C2090</f>
        <v>4.5999999999999996</v>
      </c>
      <c r="C2087" s="6">
        <f>TITRES_STAT!D2090</f>
        <v>3.77</v>
      </c>
      <c r="D2087" s="6">
        <f>TITRES_STAT!E2090</f>
        <v>0</v>
      </c>
      <c r="E2087" s="2">
        <f t="shared" si="128"/>
        <v>210475</v>
      </c>
      <c r="F2087" s="6" t="str">
        <f t="shared" si="131"/>
        <v>BULLISH</v>
      </c>
      <c r="G2087" s="6" t="str">
        <f t="shared" si="130"/>
        <v>NEUTRAL</v>
      </c>
      <c r="H2087" s="6" t="str">
        <f t="shared" si="129"/>
        <v>CONFIRMED BULLISH</v>
      </c>
    </row>
    <row r="2088" spans="1:8" ht="13.5" x14ac:dyDescent="0.25">
      <c r="A2088" s="3">
        <f>TITRES_STAT!B2091</f>
        <v>45043</v>
      </c>
      <c r="B2088" s="6">
        <f>TITRES_STAT!C2091</f>
        <v>4.62</v>
      </c>
      <c r="C2088" s="6">
        <f>TITRES_STAT!D2091</f>
        <v>3.7864</v>
      </c>
      <c r="D2088" s="6">
        <f>TITRES_STAT!E2091</f>
        <v>450</v>
      </c>
      <c r="E2088" s="2">
        <f t="shared" si="128"/>
        <v>210925</v>
      </c>
      <c r="F2088" s="6" t="str">
        <f t="shared" si="131"/>
        <v>BULLISH</v>
      </c>
      <c r="G2088" s="6" t="str">
        <f t="shared" si="130"/>
        <v>STRONG</v>
      </c>
      <c r="H2088" s="6" t="str">
        <f t="shared" si="129"/>
        <v>CONFIRMED BULLISH</v>
      </c>
    </row>
    <row r="2089" spans="1:8" ht="13.5" x14ac:dyDescent="0.25">
      <c r="A2089" s="3">
        <f>TITRES_STAT!B2092</f>
        <v>45044</v>
      </c>
      <c r="B2089" s="6">
        <f>TITRES_STAT!C2092</f>
        <v>4.62</v>
      </c>
      <c r="C2089" s="6">
        <f>TITRES_STAT!D2092</f>
        <v>3.7864</v>
      </c>
      <c r="D2089" s="6">
        <f>TITRES_STAT!E2092</f>
        <v>0</v>
      </c>
      <c r="E2089" s="2">
        <f t="shared" si="128"/>
        <v>210925</v>
      </c>
      <c r="F2089" s="6" t="str">
        <f t="shared" si="131"/>
        <v>BULLISH</v>
      </c>
      <c r="G2089" s="6" t="str">
        <f t="shared" si="130"/>
        <v>NEUTRAL</v>
      </c>
      <c r="H2089" s="6" t="str">
        <f t="shared" si="129"/>
        <v>CONFIRMED BULLISH</v>
      </c>
    </row>
    <row r="2090" spans="1:8" ht="13.5" x14ac:dyDescent="0.25">
      <c r="A2090" s="3">
        <f>TITRES_STAT!B2093</f>
        <v>45048</v>
      </c>
      <c r="B2090" s="6">
        <f>TITRES_STAT!C2093</f>
        <v>4.62</v>
      </c>
      <c r="C2090" s="6">
        <f>TITRES_STAT!D2093</f>
        <v>3.7864</v>
      </c>
      <c r="D2090" s="6">
        <f>TITRES_STAT!E2093</f>
        <v>600</v>
      </c>
      <c r="E2090" s="2">
        <f t="shared" si="128"/>
        <v>210925</v>
      </c>
      <c r="F2090" s="6" t="str">
        <f t="shared" si="131"/>
        <v>BULLISH</v>
      </c>
      <c r="G2090" s="6" t="str">
        <f t="shared" si="130"/>
        <v>NEUTRAL</v>
      </c>
      <c r="H2090" s="6" t="str">
        <f t="shared" si="129"/>
        <v>CONFIRMED BULLISH</v>
      </c>
    </row>
    <row r="2091" spans="1:8" ht="13.5" x14ac:dyDescent="0.25">
      <c r="A2091" s="3">
        <f>TITRES_STAT!B2094</f>
        <v>45049</v>
      </c>
      <c r="B2091" s="6">
        <f>TITRES_STAT!C2094</f>
        <v>4.62</v>
      </c>
      <c r="C2091" s="6">
        <f>TITRES_STAT!D2094</f>
        <v>3.7864</v>
      </c>
      <c r="D2091" s="6">
        <f>TITRES_STAT!E2094</f>
        <v>400</v>
      </c>
      <c r="E2091" s="2">
        <f t="shared" si="128"/>
        <v>210925</v>
      </c>
      <c r="F2091" s="6" t="str">
        <f t="shared" si="131"/>
        <v>BULLISH</v>
      </c>
      <c r="G2091" s="6" t="str">
        <f t="shared" si="130"/>
        <v>NEUTRAL</v>
      </c>
      <c r="H2091" s="6" t="str">
        <f t="shared" si="129"/>
        <v>CONFIRMED BULLISH</v>
      </c>
    </row>
    <row r="2092" spans="1:8" ht="13.5" x14ac:dyDescent="0.25">
      <c r="A2092" s="3">
        <f>TITRES_STAT!B2095</f>
        <v>45050</v>
      </c>
      <c r="B2092" s="6">
        <f>TITRES_STAT!C2095</f>
        <v>4.62</v>
      </c>
      <c r="C2092" s="6">
        <f>TITRES_STAT!D2095</f>
        <v>3.7864</v>
      </c>
      <c r="D2092" s="6">
        <f>TITRES_STAT!E2095</f>
        <v>0</v>
      </c>
      <c r="E2092" s="2">
        <f t="shared" si="128"/>
        <v>210925</v>
      </c>
      <c r="F2092" s="6" t="str">
        <f t="shared" si="131"/>
        <v>BULLISH</v>
      </c>
      <c r="G2092" s="6" t="str">
        <f t="shared" si="130"/>
        <v>NEUTRAL</v>
      </c>
      <c r="H2092" s="6" t="str">
        <f t="shared" si="129"/>
        <v>CONFIRMED BULLISH</v>
      </c>
    </row>
    <row r="2093" spans="1:8" ht="13.5" x14ac:dyDescent="0.25">
      <c r="A2093" s="3">
        <f>TITRES_STAT!B2096</f>
        <v>45051</v>
      </c>
      <c r="B2093" s="6">
        <f>TITRES_STAT!C2096</f>
        <v>4.68</v>
      </c>
      <c r="C2093" s="6">
        <f>TITRES_STAT!D2096</f>
        <v>3.8355000000000001</v>
      </c>
      <c r="D2093" s="6">
        <f>TITRES_STAT!E2096</f>
        <v>17</v>
      </c>
      <c r="E2093" s="2">
        <f t="shared" si="128"/>
        <v>210942</v>
      </c>
      <c r="F2093" s="6" t="str">
        <f t="shared" si="131"/>
        <v>BULLISH</v>
      </c>
      <c r="G2093" s="6" t="str">
        <f t="shared" si="130"/>
        <v>NEUTRAL</v>
      </c>
      <c r="H2093" s="6" t="str">
        <f t="shared" si="129"/>
        <v>CONFIRMED BULLISH</v>
      </c>
    </row>
    <row r="2094" spans="1:8" ht="13.5" x14ac:dyDescent="0.25">
      <c r="A2094" s="3">
        <f>TITRES_STAT!B2097</f>
        <v>45054</v>
      </c>
      <c r="B2094" s="6">
        <f>TITRES_STAT!C2097</f>
        <v>4.5</v>
      </c>
      <c r="C2094" s="6">
        <f>TITRES_STAT!D2097</f>
        <v>3.6880000000000002</v>
      </c>
      <c r="D2094" s="6">
        <f>TITRES_STAT!E2097</f>
        <v>63118</v>
      </c>
      <c r="E2094" s="2">
        <f t="shared" si="128"/>
        <v>147824</v>
      </c>
      <c r="F2094" s="6" t="str">
        <f t="shared" si="131"/>
        <v>BEARISH</v>
      </c>
      <c r="G2094" s="6" t="str">
        <f t="shared" si="130"/>
        <v>WEAK</v>
      </c>
      <c r="H2094" s="6" t="str">
        <f t="shared" si="129"/>
        <v>CONFIRMED BEARISH</v>
      </c>
    </row>
    <row r="2095" spans="1:8" ht="13.5" x14ac:dyDescent="0.25">
      <c r="A2095" s="3">
        <f>TITRES_STAT!B2098</f>
        <v>45055</v>
      </c>
      <c r="B2095" s="6">
        <f>TITRES_STAT!C2098</f>
        <v>4.7</v>
      </c>
      <c r="C2095" s="6">
        <f>TITRES_STAT!D2098</f>
        <v>3.8519000000000001</v>
      </c>
      <c r="D2095" s="6">
        <f>TITRES_STAT!E2098</f>
        <v>45</v>
      </c>
      <c r="E2095" s="2">
        <f t="shared" si="128"/>
        <v>147869</v>
      </c>
      <c r="F2095" s="6" t="str">
        <f t="shared" si="131"/>
        <v>BEARISH</v>
      </c>
      <c r="G2095" s="6" t="str">
        <f t="shared" si="130"/>
        <v>WEAK</v>
      </c>
      <c r="H2095" s="6" t="str">
        <f t="shared" si="129"/>
        <v>BEARISH DIVERGENCE</v>
      </c>
    </row>
    <row r="2096" spans="1:8" ht="13.5" x14ac:dyDescent="0.25">
      <c r="A2096" s="3">
        <f>TITRES_STAT!B2099</f>
        <v>45056</v>
      </c>
      <c r="B2096" s="6">
        <f>TITRES_STAT!C2099</f>
        <v>4.79</v>
      </c>
      <c r="C2096" s="6">
        <f>TITRES_STAT!D2099</f>
        <v>3.9257</v>
      </c>
      <c r="D2096" s="6">
        <f>TITRES_STAT!E2099</f>
        <v>4289</v>
      </c>
      <c r="E2096" s="2">
        <f t="shared" si="128"/>
        <v>152158</v>
      </c>
      <c r="F2096" s="6" t="str">
        <f t="shared" si="131"/>
        <v>BEARISH</v>
      </c>
      <c r="G2096" s="6" t="str">
        <f t="shared" si="130"/>
        <v>WEAK</v>
      </c>
      <c r="H2096" s="6" t="str">
        <f t="shared" si="129"/>
        <v>BEARISH DIVERGENCE</v>
      </c>
    </row>
    <row r="2097" spans="1:8" ht="13.5" x14ac:dyDescent="0.25">
      <c r="A2097" s="3">
        <f>TITRES_STAT!B2100</f>
        <v>45057</v>
      </c>
      <c r="B2097" s="6">
        <f>TITRES_STAT!C2100</f>
        <v>4.8099999999999996</v>
      </c>
      <c r="C2097" s="6">
        <f>TITRES_STAT!D2100</f>
        <v>3.9420999999999999</v>
      </c>
      <c r="D2097" s="6">
        <f>TITRES_STAT!E2100</f>
        <v>4723</v>
      </c>
      <c r="E2097" s="2">
        <f t="shared" si="128"/>
        <v>156881</v>
      </c>
      <c r="F2097" s="6" t="str">
        <f t="shared" si="131"/>
        <v>BEARISH</v>
      </c>
      <c r="G2097" s="6" t="str">
        <f t="shared" si="130"/>
        <v>WEAK</v>
      </c>
      <c r="H2097" s="6" t="str">
        <f t="shared" si="129"/>
        <v>BEARISH DIVERGENCE</v>
      </c>
    </row>
    <row r="2098" spans="1:8" ht="13.5" x14ac:dyDescent="0.25">
      <c r="A2098" s="3">
        <f>TITRES_STAT!B2101</f>
        <v>45058</v>
      </c>
      <c r="B2098" s="6">
        <f>TITRES_STAT!C2101</f>
        <v>4.8099999999999996</v>
      </c>
      <c r="C2098" s="6">
        <f>TITRES_STAT!D2101</f>
        <v>3.9420999999999999</v>
      </c>
      <c r="D2098" s="6">
        <f>TITRES_STAT!E2101</f>
        <v>1150</v>
      </c>
      <c r="E2098" s="2">
        <f t="shared" si="128"/>
        <v>156881</v>
      </c>
      <c r="F2098" s="6" t="str">
        <f t="shared" si="131"/>
        <v>BEARISH</v>
      </c>
      <c r="G2098" s="6" t="str">
        <f t="shared" si="130"/>
        <v>WEAK</v>
      </c>
      <c r="H2098" s="6" t="str">
        <f t="shared" si="129"/>
        <v>BEARISH DIVERGENCE</v>
      </c>
    </row>
    <row r="2099" spans="1:8" ht="13.5" x14ac:dyDescent="0.25">
      <c r="A2099" s="3">
        <f>TITRES_STAT!B2102</f>
        <v>45061</v>
      </c>
      <c r="B2099" s="6">
        <f>TITRES_STAT!C2102</f>
        <v>4.8099999999999996</v>
      </c>
      <c r="C2099" s="6">
        <f>TITRES_STAT!D2102</f>
        <v>3.9420999999999999</v>
      </c>
      <c r="D2099" s="6">
        <f>TITRES_STAT!E2102</f>
        <v>68</v>
      </c>
      <c r="E2099" s="2">
        <f t="shared" si="128"/>
        <v>156881</v>
      </c>
      <c r="F2099" s="6" t="str">
        <f t="shared" si="131"/>
        <v>BULLISH</v>
      </c>
      <c r="G2099" s="6" t="str">
        <f t="shared" si="130"/>
        <v>STRONG</v>
      </c>
      <c r="H2099" s="6" t="str">
        <f t="shared" si="129"/>
        <v>CONFIRMED BULLISH</v>
      </c>
    </row>
    <row r="2100" spans="1:8" ht="13.5" x14ac:dyDescent="0.25">
      <c r="A2100" s="3">
        <f>TITRES_STAT!B2103</f>
        <v>45062</v>
      </c>
      <c r="B2100" s="6">
        <f>TITRES_STAT!C2103</f>
        <v>4.8099999999999996</v>
      </c>
      <c r="C2100" s="6">
        <f>TITRES_STAT!D2103</f>
        <v>3.9420999999999999</v>
      </c>
      <c r="D2100" s="6">
        <f>TITRES_STAT!E2103</f>
        <v>1450</v>
      </c>
      <c r="E2100" s="2">
        <f t="shared" si="128"/>
        <v>156881</v>
      </c>
      <c r="F2100" s="6" t="str">
        <f t="shared" si="131"/>
        <v>BULLISH</v>
      </c>
      <c r="G2100" s="6" t="str">
        <f t="shared" si="130"/>
        <v>STRONG</v>
      </c>
      <c r="H2100" s="6" t="str">
        <f t="shared" si="129"/>
        <v>CONFIRMED BULLISH</v>
      </c>
    </row>
    <row r="2101" spans="1:8" ht="13.5" x14ac:dyDescent="0.25">
      <c r="A2101" s="3">
        <f>TITRES_STAT!B2104</f>
        <v>45063</v>
      </c>
      <c r="B2101" s="6">
        <f>TITRES_STAT!C2104</f>
        <v>4.8099999999999996</v>
      </c>
      <c r="C2101" s="6">
        <f>TITRES_STAT!D2104</f>
        <v>3.9420999999999999</v>
      </c>
      <c r="D2101" s="6">
        <f>TITRES_STAT!E2104</f>
        <v>0</v>
      </c>
      <c r="E2101" s="2">
        <f t="shared" si="128"/>
        <v>156881</v>
      </c>
      <c r="F2101" s="6" t="str">
        <f t="shared" si="131"/>
        <v>BULLISH</v>
      </c>
      <c r="G2101" s="6" t="str">
        <f t="shared" si="130"/>
        <v>STRONG</v>
      </c>
      <c r="H2101" s="6" t="str">
        <f t="shared" si="129"/>
        <v>CONFIRMED BULLISH</v>
      </c>
    </row>
    <row r="2102" spans="1:8" ht="13.5" x14ac:dyDescent="0.25">
      <c r="A2102" s="3">
        <f>TITRES_STAT!B2105</f>
        <v>45064</v>
      </c>
      <c r="B2102" s="6">
        <f>TITRES_STAT!C2105</f>
        <v>4.8499999999999996</v>
      </c>
      <c r="C2102" s="6">
        <f>TITRES_STAT!D2105</f>
        <v>3.9748999999999999</v>
      </c>
      <c r="D2102" s="6">
        <f>TITRES_STAT!E2105</f>
        <v>1370</v>
      </c>
      <c r="E2102" s="2">
        <f t="shared" si="128"/>
        <v>158251</v>
      </c>
      <c r="F2102" s="6" t="str">
        <f t="shared" si="131"/>
        <v>BULLISH</v>
      </c>
      <c r="G2102" s="6" t="str">
        <f t="shared" si="130"/>
        <v>NEUTRAL</v>
      </c>
      <c r="H2102" s="6" t="str">
        <f t="shared" si="129"/>
        <v>CONFIRMED BULLISH</v>
      </c>
    </row>
    <row r="2103" spans="1:8" ht="13.5" x14ac:dyDescent="0.25">
      <c r="A2103" s="3">
        <f>TITRES_STAT!B2106</f>
        <v>45065</v>
      </c>
      <c r="B2103" s="6">
        <f>TITRES_STAT!C2106</f>
        <v>4.9000000000000004</v>
      </c>
      <c r="C2103" s="6">
        <f>TITRES_STAT!D2106</f>
        <v>4.0157999999999996</v>
      </c>
      <c r="D2103" s="6">
        <f>TITRES_STAT!E2106</f>
        <v>100</v>
      </c>
      <c r="E2103" s="2">
        <f t="shared" si="128"/>
        <v>158351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CONFIRMED BULLISH</v>
      </c>
    </row>
    <row r="2104" spans="1:8" ht="13.5" x14ac:dyDescent="0.25">
      <c r="A2104" s="3">
        <f>TITRES_STAT!B2107</f>
        <v>45068</v>
      </c>
      <c r="B2104" s="6">
        <f>TITRES_STAT!C2107</f>
        <v>4.9000000000000004</v>
      </c>
      <c r="C2104" s="6">
        <f>TITRES_STAT!D2107</f>
        <v>4.0157999999999996</v>
      </c>
      <c r="D2104" s="6">
        <f>TITRES_STAT!E2107</f>
        <v>0</v>
      </c>
      <c r="E2104" s="2">
        <f t="shared" si="128"/>
        <v>158351</v>
      </c>
      <c r="F2104" s="6" t="str">
        <f t="shared" si="131"/>
        <v>BULLISH</v>
      </c>
      <c r="G2104" s="6" t="str">
        <f t="shared" si="130"/>
        <v>NEUTRAL</v>
      </c>
      <c r="H2104" s="6" t="str">
        <f t="shared" si="129"/>
        <v>CONFIRMED BULLISH</v>
      </c>
    </row>
    <row r="2105" spans="1:8" ht="13.5" x14ac:dyDescent="0.25">
      <c r="A2105" s="3">
        <f>TITRES_STAT!B2108</f>
        <v>45069</v>
      </c>
      <c r="B2105" s="6">
        <f>TITRES_STAT!C2108</f>
        <v>4.9000000000000004</v>
      </c>
      <c r="C2105" s="6">
        <f>TITRES_STAT!D2108</f>
        <v>4.0157999999999996</v>
      </c>
      <c r="D2105" s="6">
        <f>TITRES_STAT!E2108</f>
        <v>26</v>
      </c>
      <c r="E2105" s="2">
        <f t="shared" si="128"/>
        <v>158351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CONFIRMED BULLISH</v>
      </c>
    </row>
    <row r="2106" spans="1:8" ht="13.5" x14ac:dyDescent="0.25">
      <c r="A2106" s="3">
        <f>TITRES_STAT!B2109</f>
        <v>45070</v>
      </c>
      <c r="B2106" s="6">
        <f>TITRES_STAT!C2109</f>
        <v>4.88</v>
      </c>
      <c r="C2106" s="6">
        <f>TITRES_STAT!D2109</f>
        <v>3.9994999999999998</v>
      </c>
      <c r="D2106" s="6">
        <f>TITRES_STAT!E2109</f>
        <v>2900</v>
      </c>
      <c r="E2106" s="2">
        <f t="shared" si="128"/>
        <v>155451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BEARISH DIVERGENCE</v>
      </c>
    </row>
    <row r="2107" spans="1:8" ht="13.5" x14ac:dyDescent="0.25">
      <c r="A2107" s="3">
        <f>TITRES_STAT!B2110</f>
        <v>45071</v>
      </c>
      <c r="B2107" s="6">
        <f>TITRES_STAT!C2110</f>
        <v>4.88</v>
      </c>
      <c r="C2107" s="6">
        <f>TITRES_STAT!D2110</f>
        <v>3.9994999999999998</v>
      </c>
      <c r="D2107" s="6">
        <f>TITRES_STAT!E2110</f>
        <v>3578</v>
      </c>
      <c r="E2107" s="2">
        <f t="shared" si="128"/>
        <v>155451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BEARISH DIVERGENCE</v>
      </c>
    </row>
    <row r="2108" spans="1:8" ht="13.5" x14ac:dyDescent="0.25">
      <c r="A2108" s="3">
        <f>TITRES_STAT!B2111</f>
        <v>45072</v>
      </c>
      <c r="B2108" s="6">
        <f>TITRES_STAT!C2111</f>
        <v>4.88</v>
      </c>
      <c r="C2108" s="6">
        <f>TITRES_STAT!D2111</f>
        <v>3.9994999999999998</v>
      </c>
      <c r="D2108" s="6">
        <f>TITRES_STAT!E2111</f>
        <v>52</v>
      </c>
      <c r="E2108" s="2">
        <f t="shared" si="128"/>
        <v>155451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4.7</v>
      </c>
      <c r="C2109" s="6">
        <f>TITRES_STAT!D2112</f>
        <v>4.1043000000000003</v>
      </c>
      <c r="D2109" s="6">
        <f>TITRES_STAT!E2112</f>
        <v>100</v>
      </c>
      <c r="E2109" s="2">
        <f t="shared" si="128"/>
        <v>155351</v>
      </c>
      <c r="F2109" s="6" t="str">
        <f t="shared" si="131"/>
        <v>BEARISH</v>
      </c>
      <c r="G2109" s="6" t="str">
        <f t="shared" si="130"/>
        <v>NEUTRAL</v>
      </c>
      <c r="H2109" s="6" t="str">
        <f t="shared" si="129"/>
        <v>CONFIRMED BEARISH</v>
      </c>
    </row>
    <row r="2110" spans="1:8" ht="13.5" x14ac:dyDescent="0.25">
      <c r="A2110" s="3">
        <f>TITRES_STAT!B2113</f>
        <v>45076</v>
      </c>
      <c r="B2110" s="6">
        <f>TITRES_STAT!C2113</f>
        <v>4.7</v>
      </c>
      <c r="C2110" s="6">
        <f>TITRES_STAT!D2113</f>
        <v>4.1043000000000003</v>
      </c>
      <c r="D2110" s="6">
        <f>TITRES_STAT!E2113</f>
        <v>0</v>
      </c>
      <c r="E2110" s="2">
        <f t="shared" si="128"/>
        <v>155351</v>
      </c>
      <c r="F2110" s="6" t="str">
        <f t="shared" si="131"/>
        <v>BEARISH</v>
      </c>
      <c r="G2110" s="6" t="str">
        <f t="shared" si="130"/>
        <v>NEUTRAL</v>
      </c>
      <c r="H2110" s="6" t="str">
        <f t="shared" si="129"/>
        <v>CONFIRMED BEARISH</v>
      </c>
    </row>
    <row r="2111" spans="1:8" ht="13.5" x14ac:dyDescent="0.25">
      <c r="A2111" s="3">
        <f>TITRES_STAT!B2114</f>
        <v>45077</v>
      </c>
      <c r="B2111" s="6">
        <f>TITRES_STAT!C2114</f>
        <v>4.7</v>
      </c>
      <c r="C2111" s="6">
        <f>TITRES_STAT!D2114</f>
        <v>4.1043000000000003</v>
      </c>
      <c r="D2111" s="6">
        <f>TITRES_STAT!E2114</f>
        <v>0</v>
      </c>
      <c r="E2111" s="2">
        <f t="shared" si="128"/>
        <v>155351</v>
      </c>
      <c r="F2111" s="6" t="str">
        <f t="shared" si="131"/>
        <v>BEARISH</v>
      </c>
      <c r="G2111" s="6" t="str">
        <f t="shared" si="130"/>
        <v>NEUTRAL</v>
      </c>
      <c r="H2111" s="6" t="str">
        <f t="shared" si="129"/>
        <v>CONFIRMED BEARISH</v>
      </c>
    </row>
    <row r="2112" spans="1:8" ht="13.5" x14ac:dyDescent="0.25">
      <c r="A2112" s="3">
        <f>TITRES_STAT!B2115</f>
        <v>45078</v>
      </c>
      <c r="B2112" s="6">
        <f>TITRES_STAT!C2115</f>
        <v>4.7</v>
      </c>
      <c r="C2112" s="6">
        <f>TITRES_STAT!D2115</f>
        <v>4.1043000000000003</v>
      </c>
      <c r="D2112" s="6">
        <f>TITRES_STAT!E2115</f>
        <v>9809</v>
      </c>
      <c r="E2112" s="2">
        <f t="shared" si="128"/>
        <v>155351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CONFIRMED BEARISH</v>
      </c>
    </row>
    <row r="2113" spans="1:8" ht="13.5" x14ac:dyDescent="0.25">
      <c r="A2113" s="3">
        <f>TITRES_STAT!B2116</f>
        <v>45079</v>
      </c>
      <c r="B2113" s="6">
        <f>TITRES_STAT!C2116</f>
        <v>4.7</v>
      </c>
      <c r="C2113" s="6">
        <f>TITRES_STAT!D2116</f>
        <v>4.1043000000000003</v>
      </c>
      <c r="D2113" s="6">
        <f>TITRES_STAT!E2116</f>
        <v>6300</v>
      </c>
      <c r="E2113" s="2">
        <f t="shared" si="128"/>
        <v>155351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4.7</v>
      </c>
      <c r="C2114" s="6">
        <f>TITRES_STAT!D2117</f>
        <v>4.1043000000000003</v>
      </c>
      <c r="D2114" s="6">
        <f>TITRES_STAT!E2117</f>
        <v>0</v>
      </c>
      <c r="E2114" s="2">
        <f t="shared" si="128"/>
        <v>155351</v>
      </c>
      <c r="F2114" s="6" t="str">
        <f t="shared" si="131"/>
        <v>NEUTRAL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45083</v>
      </c>
      <c r="B2115" s="6">
        <f>TITRES_STAT!C2118</f>
        <v>4.7</v>
      </c>
      <c r="C2115" s="6">
        <f>TITRES_STAT!D2118</f>
        <v>4.1043000000000003</v>
      </c>
      <c r="D2115" s="6">
        <f>TITRES_STAT!E2118</f>
        <v>6593</v>
      </c>
      <c r="E2115" s="2">
        <f t="shared" si="128"/>
        <v>155351</v>
      </c>
      <c r="F2115" s="6" t="str">
        <f t="shared" si="131"/>
        <v>NEUTRAL</v>
      </c>
      <c r="G2115" s="6" t="str">
        <f t="shared" si="130"/>
        <v>NEUTRAL</v>
      </c>
      <c r="H2115" s="6" t="str">
        <f t="shared" si="129"/>
        <v>NEUTRAL</v>
      </c>
    </row>
    <row r="2116" spans="1:8" ht="13.5" x14ac:dyDescent="0.25">
      <c r="A2116" s="3">
        <f>TITRES_STAT!B2119</f>
        <v>45084</v>
      </c>
      <c r="B2116" s="6">
        <f>TITRES_STAT!C2119</f>
        <v>4.7</v>
      </c>
      <c r="C2116" s="6">
        <f>TITRES_STAT!D2119</f>
        <v>4.1043000000000003</v>
      </c>
      <c r="D2116" s="6">
        <f>TITRES_STAT!E2119</f>
        <v>0</v>
      </c>
      <c r="E2116" s="2">
        <f t="shared" ref="E2116:E2179" si="132">IF(B2116&gt;B2115, E2115+D2116, IF(B2116&lt;B2115, E2115-D2116, E2115))</f>
        <v>155351</v>
      </c>
      <c r="F2116" s="6" t="str">
        <f t="shared" si="131"/>
        <v>NEUTRAL</v>
      </c>
      <c r="G2116" s="6" t="str">
        <f t="shared" si="130"/>
        <v>NEUTRAL</v>
      </c>
      <c r="H2116" s="6" t="str">
        <f t="shared" si="129"/>
        <v>NEUTRAL</v>
      </c>
    </row>
    <row r="2117" spans="1:8" ht="13.5" x14ac:dyDescent="0.25">
      <c r="A2117" s="3">
        <f>TITRES_STAT!B2120</f>
        <v>45085</v>
      </c>
      <c r="B2117" s="6">
        <f>TITRES_STAT!C2120</f>
        <v>4.7</v>
      </c>
      <c r="C2117" s="6">
        <f>TITRES_STAT!D2120</f>
        <v>4.1043000000000003</v>
      </c>
      <c r="D2117" s="6">
        <f>TITRES_STAT!E2120</f>
        <v>0</v>
      </c>
      <c r="E2117" s="2">
        <f t="shared" si="132"/>
        <v>155351</v>
      </c>
      <c r="F2117" s="6" t="str">
        <f t="shared" si="131"/>
        <v>NEUTRAL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45086</v>
      </c>
      <c r="B2118" s="6">
        <f>TITRES_STAT!C2121</f>
        <v>4.7</v>
      </c>
      <c r="C2118" s="6">
        <f>TITRES_STAT!D2121</f>
        <v>4.1043000000000003</v>
      </c>
      <c r="D2118" s="6">
        <f>TITRES_STAT!E2121</f>
        <v>9015</v>
      </c>
      <c r="E2118" s="2">
        <f t="shared" si="132"/>
        <v>155351</v>
      </c>
      <c r="F2118" s="6" t="str">
        <f t="shared" si="131"/>
        <v>NEUTRAL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6">
        <f>TITRES_STAT!C2122</f>
        <v>4.7</v>
      </c>
      <c r="C2119" s="6">
        <f>TITRES_STAT!D2122</f>
        <v>4.1043000000000003</v>
      </c>
      <c r="D2119" s="6">
        <f>TITRES_STAT!E2122</f>
        <v>6520</v>
      </c>
      <c r="E2119" s="2">
        <f t="shared" si="132"/>
        <v>155351</v>
      </c>
      <c r="F2119" s="6" t="str">
        <f t="shared" si="131"/>
        <v>NEUTRAL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45090</v>
      </c>
      <c r="B2120" s="6">
        <f>TITRES_STAT!C2123</f>
        <v>4.7</v>
      </c>
      <c r="C2120" s="6">
        <f>TITRES_STAT!D2123</f>
        <v>4.1043000000000003</v>
      </c>
      <c r="D2120" s="6">
        <f>TITRES_STAT!E2123</f>
        <v>2001</v>
      </c>
      <c r="E2120" s="2">
        <f t="shared" si="132"/>
        <v>155351</v>
      </c>
      <c r="F2120" s="6" t="str">
        <f t="shared" ref="F2120:F2183" si="135">IF(E2120&gt;E2115,"BULLISH",IF(E2120&lt;E2115,"BEARISH","NEUTRAL"))</f>
        <v>NEUTRAL</v>
      </c>
      <c r="G2120" s="6" t="str">
        <f t="shared" si="134"/>
        <v>NEUTRAL</v>
      </c>
      <c r="H2120" s="6" t="str">
        <f t="shared" si="133"/>
        <v>NEUTRAL</v>
      </c>
    </row>
    <row r="2121" spans="1:8" ht="13.5" x14ac:dyDescent="0.25">
      <c r="A2121" s="3">
        <f>TITRES_STAT!B2124</f>
        <v>45091</v>
      </c>
      <c r="B2121" s="6">
        <f>TITRES_STAT!C2124</f>
        <v>4.7</v>
      </c>
      <c r="C2121" s="6">
        <f>TITRES_STAT!D2124</f>
        <v>4.1043000000000003</v>
      </c>
      <c r="D2121" s="6">
        <f>TITRES_STAT!E2124</f>
        <v>1500</v>
      </c>
      <c r="E2121" s="2">
        <f t="shared" si="132"/>
        <v>155351</v>
      </c>
      <c r="F2121" s="6" t="str">
        <f t="shared" si="135"/>
        <v>NEUTRAL</v>
      </c>
      <c r="G2121" s="6" t="str">
        <f t="shared" si="134"/>
        <v>NEUTRAL</v>
      </c>
      <c r="H2121" s="6" t="str">
        <f t="shared" si="133"/>
        <v>NEUTRAL</v>
      </c>
    </row>
    <row r="2122" spans="1:8" ht="13.5" x14ac:dyDescent="0.25">
      <c r="A2122" s="3">
        <f>TITRES_STAT!B2125</f>
        <v>45092</v>
      </c>
      <c r="B2122" s="6">
        <f>TITRES_STAT!C2125</f>
        <v>4.71</v>
      </c>
      <c r="C2122" s="6">
        <f>TITRES_STAT!D2125</f>
        <v>4.1131000000000002</v>
      </c>
      <c r="D2122" s="6">
        <f>TITRES_STAT!E2125</f>
        <v>100</v>
      </c>
      <c r="E2122" s="2">
        <f t="shared" si="132"/>
        <v>155451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CONFIRMED BULLISH</v>
      </c>
    </row>
    <row r="2123" spans="1:8" ht="13.5" x14ac:dyDescent="0.25">
      <c r="A2123" s="3">
        <f>TITRES_STAT!B2126</f>
        <v>45093</v>
      </c>
      <c r="B2123" s="6">
        <f>TITRES_STAT!C2126</f>
        <v>4.8899999999999997</v>
      </c>
      <c r="C2123" s="6">
        <f>TITRES_STAT!D2126</f>
        <v>4.2702999999999998</v>
      </c>
      <c r="D2123" s="6">
        <f>TITRES_STAT!E2126</f>
        <v>50</v>
      </c>
      <c r="E2123" s="2">
        <f t="shared" si="132"/>
        <v>155501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4.8899999999999997</v>
      </c>
      <c r="C2124" s="6">
        <f>TITRES_STAT!D2127</f>
        <v>4.2702999999999998</v>
      </c>
      <c r="D2124" s="6">
        <f>TITRES_STAT!E2127</f>
        <v>0</v>
      </c>
      <c r="E2124" s="2">
        <f t="shared" si="132"/>
        <v>155501</v>
      </c>
      <c r="F2124" s="6" t="str">
        <f t="shared" si="135"/>
        <v>BULLISH</v>
      </c>
      <c r="G2124" s="6" t="str">
        <f t="shared" si="134"/>
        <v>NEUTRAL</v>
      </c>
      <c r="H2124" s="6" t="str">
        <f t="shared" si="133"/>
        <v>CONFIRMED BULLISH</v>
      </c>
    </row>
    <row r="2125" spans="1:8" ht="13.5" x14ac:dyDescent="0.25">
      <c r="A2125" s="3">
        <f>TITRES_STAT!B2128</f>
        <v>45097</v>
      </c>
      <c r="B2125" s="6">
        <f>TITRES_STAT!C2128</f>
        <v>4.8899999999999997</v>
      </c>
      <c r="C2125" s="6">
        <f>TITRES_STAT!D2128</f>
        <v>4.2702999999999998</v>
      </c>
      <c r="D2125" s="6">
        <f>TITRES_STAT!E2128</f>
        <v>0</v>
      </c>
      <c r="E2125" s="2">
        <f t="shared" si="132"/>
        <v>155501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CONFIRMED BULLISH</v>
      </c>
    </row>
    <row r="2126" spans="1:8" ht="13.5" x14ac:dyDescent="0.25">
      <c r="A2126" s="3">
        <f>TITRES_STAT!B2129</f>
        <v>45098</v>
      </c>
      <c r="B2126" s="6">
        <f>TITRES_STAT!C2129</f>
        <v>4.8899999999999997</v>
      </c>
      <c r="C2126" s="6">
        <f>TITRES_STAT!D2129</f>
        <v>4.2702999999999998</v>
      </c>
      <c r="D2126" s="6">
        <f>TITRES_STAT!E2129</f>
        <v>0</v>
      </c>
      <c r="E2126" s="2">
        <f t="shared" si="132"/>
        <v>155501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CONFIRMED BULLISH</v>
      </c>
    </row>
    <row r="2127" spans="1:8" ht="13.5" x14ac:dyDescent="0.25">
      <c r="A2127" s="3">
        <f>TITRES_STAT!B2130</f>
        <v>45099</v>
      </c>
      <c r="B2127" s="6">
        <f>TITRES_STAT!C2130</f>
        <v>4.8899999999999997</v>
      </c>
      <c r="C2127" s="6">
        <f>TITRES_STAT!D2130</f>
        <v>4.2702999999999998</v>
      </c>
      <c r="D2127" s="6">
        <f>TITRES_STAT!E2130</f>
        <v>0</v>
      </c>
      <c r="E2127" s="2">
        <f t="shared" si="132"/>
        <v>155501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CONFIRMED BULLISH</v>
      </c>
    </row>
    <row r="2128" spans="1:8" ht="13.5" x14ac:dyDescent="0.25">
      <c r="A2128" s="3">
        <f>TITRES_STAT!B2131</f>
        <v>45100</v>
      </c>
      <c r="B2128" s="6">
        <f>TITRES_STAT!C2131</f>
        <v>4.8899999999999997</v>
      </c>
      <c r="C2128" s="6">
        <f>TITRES_STAT!D2131</f>
        <v>4.2702999999999998</v>
      </c>
      <c r="D2128" s="6">
        <f>TITRES_STAT!E2131</f>
        <v>0</v>
      </c>
      <c r="E2128" s="2">
        <f t="shared" si="132"/>
        <v>155501</v>
      </c>
      <c r="F2128" s="6" t="str">
        <f t="shared" si="135"/>
        <v>NEUTRAL</v>
      </c>
      <c r="G2128" s="6" t="str">
        <f t="shared" si="134"/>
        <v>NEUTRAL</v>
      </c>
      <c r="H2128" s="6" t="str">
        <f t="shared" si="133"/>
        <v>NEUTRAL</v>
      </c>
    </row>
    <row r="2129" spans="1:8" ht="13.5" x14ac:dyDescent="0.25">
      <c r="A2129" s="3">
        <f>TITRES_STAT!B2132</f>
        <v>45103</v>
      </c>
      <c r="B2129" s="6">
        <f>TITRES_STAT!C2132</f>
        <v>4.8899999999999997</v>
      </c>
      <c r="C2129" s="6">
        <f>TITRES_STAT!D2132</f>
        <v>4.2702999999999998</v>
      </c>
      <c r="D2129" s="6">
        <f>TITRES_STAT!E2132</f>
        <v>0</v>
      </c>
      <c r="E2129" s="2">
        <f t="shared" si="132"/>
        <v>155501</v>
      </c>
      <c r="F2129" s="6" t="str">
        <f t="shared" si="135"/>
        <v>NEUTRAL</v>
      </c>
      <c r="G2129" s="6" t="str">
        <f t="shared" si="134"/>
        <v>NEUTRAL</v>
      </c>
      <c r="H2129" s="6" t="str">
        <f t="shared" si="133"/>
        <v>NEUTRAL</v>
      </c>
    </row>
    <row r="2130" spans="1:8" ht="13.5" x14ac:dyDescent="0.25">
      <c r="A2130" s="3">
        <f>TITRES_STAT!B2133</f>
        <v>45104</v>
      </c>
      <c r="B2130" s="6">
        <f>TITRES_STAT!C2133</f>
        <v>4.8499999999999996</v>
      </c>
      <c r="C2130" s="6">
        <f>TITRES_STAT!D2133</f>
        <v>4.2352999999999996</v>
      </c>
      <c r="D2130" s="6">
        <f>TITRES_STAT!E2133</f>
        <v>90</v>
      </c>
      <c r="E2130" s="2">
        <f t="shared" si="132"/>
        <v>155411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CONFIRMED BEARISH</v>
      </c>
    </row>
    <row r="2131" spans="1:8" ht="13.5" x14ac:dyDescent="0.25">
      <c r="A2131" s="3">
        <f>TITRES_STAT!B2134</f>
        <v>45107</v>
      </c>
      <c r="B2131" s="6">
        <f>TITRES_STAT!C2134</f>
        <v>4.8499999999999996</v>
      </c>
      <c r="C2131" s="6">
        <f>TITRES_STAT!D2134</f>
        <v>4.2352999999999996</v>
      </c>
      <c r="D2131" s="6">
        <f>TITRES_STAT!E2134</f>
        <v>0</v>
      </c>
      <c r="E2131" s="2">
        <f t="shared" si="132"/>
        <v>155411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4.8499999999999996</v>
      </c>
      <c r="C2132" s="6">
        <f>TITRES_STAT!D2135</f>
        <v>4.2352999999999996</v>
      </c>
      <c r="D2132" s="6">
        <f>TITRES_STAT!E2135</f>
        <v>0</v>
      </c>
      <c r="E2132" s="2">
        <f t="shared" si="132"/>
        <v>155411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CONFIRMED BEARISH</v>
      </c>
    </row>
    <row r="2133" spans="1:8" ht="13.5" x14ac:dyDescent="0.25">
      <c r="A2133" s="3">
        <f>TITRES_STAT!B2136</f>
        <v>45111</v>
      </c>
      <c r="B2133" s="6">
        <f>TITRES_STAT!C2136</f>
        <v>4.8499999999999996</v>
      </c>
      <c r="C2133" s="6">
        <f>TITRES_STAT!D2136</f>
        <v>4.2352999999999996</v>
      </c>
      <c r="D2133" s="6">
        <f>TITRES_STAT!E2136</f>
        <v>0</v>
      </c>
      <c r="E2133" s="2">
        <f t="shared" si="132"/>
        <v>155411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4.8499999999999996</v>
      </c>
      <c r="C2134" s="6">
        <f>TITRES_STAT!D2137</f>
        <v>4.2352999999999996</v>
      </c>
      <c r="D2134" s="6">
        <f>TITRES_STAT!E2137</f>
        <v>0</v>
      </c>
      <c r="E2134" s="2">
        <f t="shared" si="132"/>
        <v>155411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4.9000000000000004</v>
      </c>
      <c r="C2135" s="6">
        <f>TITRES_STAT!D2138</f>
        <v>4.2789999999999999</v>
      </c>
      <c r="D2135" s="6">
        <f>TITRES_STAT!E2138</f>
        <v>20000</v>
      </c>
      <c r="E2135" s="2">
        <f t="shared" si="132"/>
        <v>175411</v>
      </c>
      <c r="F2135" s="6" t="str">
        <f t="shared" si="135"/>
        <v>BULLISH</v>
      </c>
      <c r="G2135" s="6" t="str">
        <f t="shared" si="134"/>
        <v>STRONG</v>
      </c>
      <c r="H2135" s="6" t="str">
        <f t="shared" si="133"/>
        <v>CONFIRMED BULLISH</v>
      </c>
    </row>
    <row r="2136" spans="1:8" ht="13.5" x14ac:dyDescent="0.25">
      <c r="A2136" s="3">
        <f>TITRES_STAT!B2139</f>
        <v>45114</v>
      </c>
      <c r="B2136" s="6">
        <f>TITRES_STAT!C2139</f>
        <v>4.8899999999999997</v>
      </c>
      <c r="C2136" s="6">
        <f>TITRES_STAT!D2139</f>
        <v>4.2702999999999998</v>
      </c>
      <c r="D2136" s="6">
        <f>TITRES_STAT!E2139</f>
        <v>50</v>
      </c>
      <c r="E2136" s="2">
        <f t="shared" si="132"/>
        <v>175361</v>
      </c>
      <c r="F2136" s="6" t="str">
        <f t="shared" si="135"/>
        <v>BULLISH</v>
      </c>
      <c r="G2136" s="6" t="str">
        <f t="shared" si="134"/>
        <v>STRONG</v>
      </c>
      <c r="H2136" s="6" t="str">
        <f t="shared" si="133"/>
        <v>CONFIRMED BULLISH</v>
      </c>
    </row>
    <row r="2137" spans="1:8" ht="13.5" x14ac:dyDescent="0.25">
      <c r="A2137" s="3">
        <f>TITRES_STAT!B2140</f>
        <v>45117</v>
      </c>
      <c r="B2137" s="6">
        <f>TITRES_STAT!C2140</f>
        <v>4.8899999999999997</v>
      </c>
      <c r="C2137" s="6">
        <f>TITRES_STAT!D2140</f>
        <v>4.2702999999999998</v>
      </c>
      <c r="D2137" s="6">
        <f>TITRES_STAT!E2140</f>
        <v>0</v>
      </c>
      <c r="E2137" s="2">
        <f t="shared" si="132"/>
        <v>175361</v>
      </c>
      <c r="F2137" s="6" t="str">
        <f t="shared" si="135"/>
        <v>BULLISH</v>
      </c>
      <c r="G2137" s="6" t="str">
        <f t="shared" si="134"/>
        <v>STRONG</v>
      </c>
      <c r="H2137" s="6" t="str">
        <f t="shared" si="133"/>
        <v>CONFIRMED BULLISH</v>
      </c>
    </row>
    <row r="2138" spans="1:8" ht="13.5" x14ac:dyDescent="0.25">
      <c r="A2138" s="3">
        <f>TITRES_STAT!B2141</f>
        <v>45118</v>
      </c>
      <c r="B2138" s="6">
        <f>TITRES_STAT!C2141</f>
        <v>4.8899999999999997</v>
      </c>
      <c r="C2138" s="6">
        <f>TITRES_STAT!D2141</f>
        <v>4.2702999999999998</v>
      </c>
      <c r="D2138" s="6">
        <f>TITRES_STAT!E2141</f>
        <v>0</v>
      </c>
      <c r="E2138" s="2">
        <f t="shared" si="132"/>
        <v>175361</v>
      </c>
      <c r="F2138" s="6" t="str">
        <f t="shared" si="135"/>
        <v>BULLISH</v>
      </c>
      <c r="G2138" s="6" t="str">
        <f t="shared" si="134"/>
        <v>STRONG</v>
      </c>
      <c r="H2138" s="6" t="str">
        <f t="shared" si="133"/>
        <v>CONFIRMED BULLISH</v>
      </c>
    </row>
    <row r="2139" spans="1:8" ht="13.5" x14ac:dyDescent="0.25">
      <c r="A2139" s="3">
        <f>TITRES_STAT!B2142</f>
        <v>45119</v>
      </c>
      <c r="B2139" s="6">
        <f>TITRES_STAT!C2142</f>
        <v>4.8899999999999997</v>
      </c>
      <c r="C2139" s="6">
        <f>TITRES_STAT!D2142</f>
        <v>4.2702999999999998</v>
      </c>
      <c r="D2139" s="6">
        <f>TITRES_STAT!E2142</f>
        <v>0</v>
      </c>
      <c r="E2139" s="2">
        <f t="shared" si="132"/>
        <v>175361</v>
      </c>
      <c r="F2139" s="6" t="str">
        <f t="shared" si="135"/>
        <v>BULLISH</v>
      </c>
      <c r="G2139" s="6" t="str">
        <f t="shared" si="134"/>
        <v>STRONG</v>
      </c>
      <c r="H2139" s="6" t="str">
        <f t="shared" si="133"/>
        <v>CONFIRMED BULLISH</v>
      </c>
    </row>
    <row r="2140" spans="1:8" ht="13.5" x14ac:dyDescent="0.25">
      <c r="A2140" s="3">
        <f>TITRES_STAT!B2143</f>
        <v>45120</v>
      </c>
      <c r="B2140" s="6">
        <f>TITRES_STAT!C2143</f>
        <v>4.8899999999999997</v>
      </c>
      <c r="C2140" s="6">
        <f>TITRES_STAT!D2143</f>
        <v>4.2702999999999998</v>
      </c>
      <c r="D2140" s="6">
        <f>TITRES_STAT!E2143</f>
        <v>0</v>
      </c>
      <c r="E2140" s="2">
        <f t="shared" si="132"/>
        <v>175361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4.8899999999999997</v>
      </c>
      <c r="C2141" s="6">
        <f>TITRES_STAT!D2144</f>
        <v>4.2702999999999998</v>
      </c>
      <c r="D2141" s="6">
        <f>TITRES_STAT!E2144</f>
        <v>0</v>
      </c>
      <c r="E2141" s="2">
        <f t="shared" si="132"/>
        <v>175361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45124</v>
      </c>
      <c r="B2142" s="6">
        <f>TITRES_STAT!C2145</f>
        <v>4.8899999999999997</v>
      </c>
      <c r="C2142" s="6">
        <f>TITRES_STAT!D2145</f>
        <v>4.2702999999999998</v>
      </c>
      <c r="D2142" s="6">
        <f>TITRES_STAT!E2145</f>
        <v>0</v>
      </c>
      <c r="E2142" s="2">
        <f t="shared" si="132"/>
        <v>175361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45125</v>
      </c>
      <c r="B2143" s="6">
        <f>TITRES_STAT!C2146</f>
        <v>4.8899999999999997</v>
      </c>
      <c r="C2143" s="6">
        <f>TITRES_STAT!D2146</f>
        <v>4.2702999999999998</v>
      </c>
      <c r="D2143" s="6">
        <f>TITRES_STAT!E2146</f>
        <v>0</v>
      </c>
      <c r="E2143" s="2">
        <f t="shared" si="132"/>
        <v>175361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45127</v>
      </c>
      <c r="B2144" s="6">
        <f>TITRES_STAT!C2147</f>
        <v>4.8899999999999997</v>
      </c>
      <c r="C2144" s="6">
        <f>TITRES_STAT!D2147</f>
        <v>4.2702999999999998</v>
      </c>
      <c r="D2144" s="6">
        <f>TITRES_STAT!E2147</f>
        <v>0</v>
      </c>
      <c r="E2144" s="2">
        <f t="shared" si="132"/>
        <v>175361</v>
      </c>
      <c r="F2144" s="6" t="str">
        <f t="shared" si="135"/>
        <v>NEUTRAL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45128</v>
      </c>
      <c r="B2145" s="6">
        <f>TITRES_STAT!C2148</f>
        <v>4.8899999999999997</v>
      </c>
      <c r="C2145" s="6">
        <f>TITRES_STAT!D2148</f>
        <v>4.2702999999999998</v>
      </c>
      <c r="D2145" s="6">
        <f>TITRES_STAT!E2148</f>
        <v>0</v>
      </c>
      <c r="E2145" s="2">
        <f t="shared" si="132"/>
        <v>175361</v>
      </c>
      <c r="F2145" s="6" t="str">
        <f t="shared" si="135"/>
        <v>NEUTRAL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45131</v>
      </c>
      <c r="B2146" s="6">
        <f>TITRES_STAT!C2149</f>
        <v>4.8899999999999997</v>
      </c>
      <c r="C2146" s="6">
        <f>TITRES_STAT!D2149</f>
        <v>4.2702999999999998</v>
      </c>
      <c r="D2146" s="6">
        <f>TITRES_STAT!E2149</f>
        <v>0</v>
      </c>
      <c r="E2146" s="2">
        <f t="shared" si="132"/>
        <v>175361</v>
      </c>
      <c r="F2146" s="6" t="str">
        <f t="shared" si="135"/>
        <v>NEUTRAL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45133</v>
      </c>
      <c r="B2147" s="6">
        <f>TITRES_STAT!C2150</f>
        <v>4.8899999999999997</v>
      </c>
      <c r="C2147" s="6">
        <f>TITRES_STAT!D2150</f>
        <v>4.2702999999999998</v>
      </c>
      <c r="D2147" s="6">
        <f>TITRES_STAT!E2150</f>
        <v>0</v>
      </c>
      <c r="E2147" s="2">
        <f t="shared" si="132"/>
        <v>175361</v>
      </c>
      <c r="F2147" s="6" t="str">
        <f t="shared" si="135"/>
        <v>NEUTRAL</v>
      </c>
      <c r="G2147" s="6" t="str">
        <f t="shared" si="134"/>
        <v>NEUTRAL</v>
      </c>
      <c r="H2147" s="6" t="str">
        <f t="shared" si="133"/>
        <v>NEUTRAL</v>
      </c>
    </row>
    <row r="2148" spans="1:8" ht="13.5" x14ac:dyDescent="0.25">
      <c r="A2148" s="3">
        <f>TITRES_STAT!B2151</f>
        <v>45134</v>
      </c>
      <c r="B2148" s="6">
        <f>TITRES_STAT!C2151</f>
        <v>4.8899999999999997</v>
      </c>
      <c r="C2148" s="6">
        <f>TITRES_STAT!D2151</f>
        <v>4.2702999999999998</v>
      </c>
      <c r="D2148" s="6">
        <f>TITRES_STAT!E2151</f>
        <v>0</v>
      </c>
      <c r="E2148" s="2">
        <f t="shared" si="132"/>
        <v>175361</v>
      </c>
      <c r="F2148" s="6" t="str">
        <f t="shared" si="135"/>
        <v>NEUTRAL</v>
      </c>
      <c r="G2148" s="6" t="str">
        <f t="shared" si="134"/>
        <v>NEUTRAL</v>
      </c>
      <c r="H2148" s="6" t="str">
        <f t="shared" si="133"/>
        <v>NEUTRAL</v>
      </c>
    </row>
    <row r="2149" spans="1:8" ht="13.5" x14ac:dyDescent="0.25">
      <c r="A2149" s="3">
        <f>TITRES_STAT!B2152</f>
        <v>45135</v>
      </c>
      <c r="B2149" s="6">
        <f>TITRES_STAT!C2152</f>
        <v>4.8899999999999997</v>
      </c>
      <c r="C2149" s="6">
        <f>TITRES_STAT!D2152</f>
        <v>4.2702999999999998</v>
      </c>
      <c r="D2149" s="6">
        <f>TITRES_STAT!E2152</f>
        <v>0</v>
      </c>
      <c r="E2149" s="2">
        <f t="shared" si="132"/>
        <v>175361</v>
      </c>
      <c r="F2149" s="6" t="str">
        <f t="shared" si="135"/>
        <v>NEUTRAL</v>
      </c>
      <c r="G2149" s="6" t="str">
        <f t="shared" si="134"/>
        <v>NEUTRAL</v>
      </c>
      <c r="H2149" s="6" t="str">
        <f t="shared" si="133"/>
        <v>NEUTRAL</v>
      </c>
    </row>
    <row r="2150" spans="1:8" ht="13.5" x14ac:dyDescent="0.25">
      <c r="A2150" s="3">
        <f>TITRES_STAT!B2153</f>
        <v>45138</v>
      </c>
      <c r="B2150" s="6">
        <f>TITRES_STAT!C2153</f>
        <v>4.8899999999999997</v>
      </c>
      <c r="C2150" s="6">
        <f>TITRES_STAT!D2153</f>
        <v>4.2702999999999998</v>
      </c>
      <c r="D2150" s="6">
        <f>TITRES_STAT!E2153</f>
        <v>0</v>
      </c>
      <c r="E2150" s="2">
        <f t="shared" si="132"/>
        <v>175361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45139</v>
      </c>
      <c r="B2151" s="6">
        <f>TITRES_STAT!C2154</f>
        <v>4.8899999999999997</v>
      </c>
      <c r="C2151" s="6">
        <f>TITRES_STAT!D2154</f>
        <v>4.2702999999999998</v>
      </c>
      <c r="D2151" s="6">
        <f>TITRES_STAT!E2154</f>
        <v>0</v>
      </c>
      <c r="E2151" s="2">
        <f t="shared" si="132"/>
        <v>175361</v>
      </c>
      <c r="F2151" s="6" t="str">
        <f t="shared" si="135"/>
        <v>NEUTRAL</v>
      </c>
      <c r="G2151" s="6" t="str">
        <f t="shared" si="134"/>
        <v>NEUTRAL</v>
      </c>
      <c r="H2151" s="6" t="str">
        <f t="shared" si="133"/>
        <v>NEUTRAL</v>
      </c>
    </row>
    <row r="2152" spans="1:8" ht="13.5" x14ac:dyDescent="0.25">
      <c r="A2152" s="3">
        <f>TITRES_STAT!B2155</f>
        <v>45140</v>
      </c>
      <c r="B2152" s="6">
        <f>TITRES_STAT!C2155</f>
        <v>4.8899999999999997</v>
      </c>
      <c r="C2152" s="6">
        <f>TITRES_STAT!D2155</f>
        <v>4.2702999999999998</v>
      </c>
      <c r="D2152" s="6">
        <f>TITRES_STAT!E2155</f>
        <v>0</v>
      </c>
      <c r="E2152" s="2">
        <f t="shared" si="132"/>
        <v>175361</v>
      </c>
      <c r="F2152" s="6" t="str">
        <f t="shared" si="135"/>
        <v>NEUTRAL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45141</v>
      </c>
      <c r="B2153" s="6">
        <f>TITRES_STAT!C2156</f>
        <v>4.8899999999999997</v>
      </c>
      <c r="C2153" s="6">
        <f>TITRES_STAT!D2156</f>
        <v>4.2702999999999998</v>
      </c>
      <c r="D2153" s="6">
        <f>TITRES_STAT!E2156</f>
        <v>0</v>
      </c>
      <c r="E2153" s="2">
        <f t="shared" si="132"/>
        <v>175361</v>
      </c>
      <c r="F2153" s="6" t="str">
        <f t="shared" si="135"/>
        <v>NEUTRAL</v>
      </c>
      <c r="G2153" s="6" t="str">
        <f t="shared" si="134"/>
        <v>NEUTRAL</v>
      </c>
      <c r="H2153" s="6" t="str">
        <f t="shared" si="133"/>
        <v>NEUTRAL</v>
      </c>
    </row>
    <row r="2154" spans="1:8" ht="13.5" x14ac:dyDescent="0.25">
      <c r="A2154" s="3">
        <f>TITRES_STAT!B2157</f>
        <v>45142</v>
      </c>
      <c r="B2154" s="6">
        <f>TITRES_STAT!C2157</f>
        <v>4.8</v>
      </c>
      <c r="C2154" s="6">
        <f>TITRES_STAT!D2157</f>
        <v>4.1917</v>
      </c>
      <c r="D2154" s="6">
        <f>TITRES_STAT!E2157</f>
        <v>42</v>
      </c>
      <c r="E2154" s="2">
        <f t="shared" si="132"/>
        <v>175319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4.8</v>
      </c>
      <c r="C2155" s="6">
        <f>TITRES_STAT!D2158</f>
        <v>4.1917</v>
      </c>
      <c r="D2155" s="6">
        <f>TITRES_STAT!E2158</f>
        <v>0</v>
      </c>
      <c r="E2155" s="2">
        <f t="shared" si="132"/>
        <v>175319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5</v>
      </c>
      <c r="C2156" s="6">
        <f>TITRES_STAT!D2159</f>
        <v>4.3662999999999998</v>
      </c>
      <c r="D2156" s="6">
        <f>TITRES_STAT!E2159</f>
        <v>1000</v>
      </c>
      <c r="E2156" s="2">
        <f t="shared" si="132"/>
        <v>176319</v>
      </c>
      <c r="F2156" s="6" t="str">
        <f t="shared" si="135"/>
        <v>BULLISH</v>
      </c>
      <c r="G2156" s="6" t="str">
        <f t="shared" si="134"/>
        <v>NEUTRAL</v>
      </c>
      <c r="H2156" s="6" t="str">
        <f t="shared" si="133"/>
        <v>CONFIRMED BULLISH</v>
      </c>
    </row>
    <row r="2157" spans="1:8" ht="13.5" x14ac:dyDescent="0.25">
      <c r="A2157" s="3">
        <f>TITRES_STAT!B2160</f>
        <v>45147</v>
      </c>
      <c r="B2157" s="6">
        <f>TITRES_STAT!C2160</f>
        <v>5</v>
      </c>
      <c r="C2157" s="6">
        <f>TITRES_STAT!D2160</f>
        <v>4.3662999999999998</v>
      </c>
      <c r="D2157" s="6">
        <f>TITRES_STAT!E2160</f>
        <v>0</v>
      </c>
      <c r="E2157" s="2">
        <f t="shared" si="132"/>
        <v>176319</v>
      </c>
      <c r="F2157" s="6" t="str">
        <f t="shared" si="135"/>
        <v>BULLISH</v>
      </c>
      <c r="G2157" s="6" t="str">
        <f t="shared" si="134"/>
        <v>NEUTRAL</v>
      </c>
      <c r="H2157" s="6" t="str">
        <f t="shared" si="133"/>
        <v>CONFIRMED BULLISH</v>
      </c>
    </row>
    <row r="2158" spans="1:8" ht="13.5" x14ac:dyDescent="0.25">
      <c r="A2158" s="3">
        <f>TITRES_STAT!B2161</f>
        <v>45148</v>
      </c>
      <c r="B2158" s="6">
        <f>TITRES_STAT!C2161</f>
        <v>5</v>
      </c>
      <c r="C2158" s="6">
        <f>TITRES_STAT!D2161</f>
        <v>4.3662999999999998</v>
      </c>
      <c r="D2158" s="6">
        <f>TITRES_STAT!E2161</f>
        <v>0</v>
      </c>
      <c r="E2158" s="2">
        <f t="shared" si="132"/>
        <v>176319</v>
      </c>
      <c r="F2158" s="6" t="str">
        <f t="shared" si="135"/>
        <v>BULLISH</v>
      </c>
      <c r="G2158" s="6" t="str">
        <f t="shared" si="134"/>
        <v>NEUTRAL</v>
      </c>
      <c r="H2158" s="6" t="str">
        <f t="shared" si="133"/>
        <v>CONFIRMED BULLISH</v>
      </c>
    </row>
    <row r="2159" spans="1:8" ht="13.5" x14ac:dyDescent="0.25">
      <c r="A2159" s="3">
        <f>TITRES_STAT!B2162</f>
        <v>45149</v>
      </c>
      <c r="B2159" s="6">
        <f>TITRES_STAT!C2162</f>
        <v>5</v>
      </c>
      <c r="C2159" s="6">
        <f>TITRES_STAT!D2162</f>
        <v>4.3662999999999998</v>
      </c>
      <c r="D2159" s="6">
        <f>TITRES_STAT!E2162</f>
        <v>0</v>
      </c>
      <c r="E2159" s="2">
        <f t="shared" si="132"/>
        <v>176319</v>
      </c>
      <c r="F2159" s="6" t="str">
        <f t="shared" si="135"/>
        <v>BULLISH</v>
      </c>
      <c r="G2159" s="6" t="str">
        <f t="shared" si="134"/>
        <v>NEUTRAL</v>
      </c>
      <c r="H2159" s="6" t="str">
        <f t="shared" si="133"/>
        <v>CONFIRMED BULLISH</v>
      </c>
    </row>
    <row r="2160" spans="1:8" ht="13.5" x14ac:dyDescent="0.25">
      <c r="A2160" s="3">
        <f>TITRES_STAT!B2163</f>
        <v>45152</v>
      </c>
      <c r="B2160" s="6">
        <f>TITRES_STAT!C2163</f>
        <v>5</v>
      </c>
      <c r="C2160" s="6">
        <f>TITRES_STAT!D2163</f>
        <v>4.3662999999999998</v>
      </c>
      <c r="D2160" s="6">
        <f>TITRES_STAT!E2163</f>
        <v>0</v>
      </c>
      <c r="E2160" s="2">
        <f t="shared" si="132"/>
        <v>176319</v>
      </c>
      <c r="F2160" s="6" t="str">
        <f t="shared" si="135"/>
        <v>BULLISH</v>
      </c>
      <c r="G2160" s="6" t="str">
        <f t="shared" si="134"/>
        <v>NEUTRAL</v>
      </c>
      <c r="H2160" s="6" t="str">
        <f t="shared" si="133"/>
        <v>CONFIRMED BULLISH</v>
      </c>
    </row>
    <row r="2161" spans="1:8" ht="13.5" x14ac:dyDescent="0.25">
      <c r="A2161" s="3">
        <f>TITRES_STAT!B2164</f>
        <v>45153</v>
      </c>
      <c r="B2161" s="6">
        <f>TITRES_STAT!C2164</f>
        <v>5</v>
      </c>
      <c r="C2161" s="6">
        <f>TITRES_STAT!D2164</f>
        <v>4.3662999999999998</v>
      </c>
      <c r="D2161" s="6">
        <f>TITRES_STAT!E2164</f>
        <v>0</v>
      </c>
      <c r="E2161" s="2">
        <f t="shared" si="132"/>
        <v>176319</v>
      </c>
      <c r="F2161" s="6" t="str">
        <f t="shared" si="135"/>
        <v>NEUTRAL</v>
      </c>
      <c r="G2161" s="6" t="str">
        <f t="shared" si="134"/>
        <v>NEUTRAL</v>
      </c>
      <c r="H2161" s="6" t="str">
        <f t="shared" si="133"/>
        <v>NEUTRAL</v>
      </c>
    </row>
    <row r="2162" spans="1:8" ht="13.5" x14ac:dyDescent="0.25">
      <c r="A2162" s="3">
        <f>TITRES_STAT!B2165</f>
        <v>45154</v>
      </c>
      <c r="B2162" s="6">
        <f>TITRES_STAT!C2165</f>
        <v>5</v>
      </c>
      <c r="C2162" s="6">
        <f>TITRES_STAT!D2165</f>
        <v>4.3662999999999998</v>
      </c>
      <c r="D2162" s="6">
        <f>TITRES_STAT!E2165</f>
        <v>0</v>
      </c>
      <c r="E2162" s="2">
        <f t="shared" si="132"/>
        <v>176319</v>
      </c>
      <c r="F2162" s="6" t="str">
        <f t="shared" si="135"/>
        <v>NEUTRAL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5</v>
      </c>
      <c r="C2163" s="6">
        <f>TITRES_STAT!D2166</f>
        <v>4.3662999999999998</v>
      </c>
      <c r="D2163" s="6">
        <f>TITRES_STAT!E2166</f>
        <v>0</v>
      </c>
      <c r="E2163" s="2">
        <f t="shared" si="132"/>
        <v>176319</v>
      </c>
      <c r="F2163" s="6" t="str">
        <f t="shared" si="135"/>
        <v>NEUTRAL</v>
      </c>
      <c r="G2163" s="6" t="str">
        <f t="shared" si="134"/>
        <v>NEUTRAL</v>
      </c>
      <c r="H2163" s="6" t="str">
        <f t="shared" si="133"/>
        <v>NEUTRAL</v>
      </c>
    </row>
    <row r="2164" spans="1:8" ht="13.5" x14ac:dyDescent="0.25">
      <c r="A2164" s="3">
        <f>TITRES_STAT!B2167</f>
        <v>45156</v>
      </c>
      <c r="B2164" s="6">
        <f>TITRES_STAT!C2167</f>
        <v>5</v>
      </c>
      <c r="C2164" s="6">
        <f>TITRES_STAT!D2167</f>
        <v>4.3662999999999998</v>
      </c>
      <c r="D2164" s="6">
        <f>TITRES_STAT!E2167</f>
        <v>0</v>
      </c>
      <c r="E2164" s="2">
        <f t="shared" si="132"/>
        <v>176319</v>
      </c>
      <c r="F2164" s="6" t="str">
        <f t="shared" si="135"/>
        <v>NEUTRAL</v>
      </c>
      <c r="G2164" s="6" t="str">
        <f t="shared" si="134"/>
        <v>NEUTRAL</v>
      </c>
      <c r="H2164" s="6" t="str">
        <f t="shared" si="133"/>
        <v>NEUTRAL</v>
      </c>
    </row>
    <row r="2165" spans="1:8" ht="13.5" x14ac:dyDescent="0.25">
      <c r="A2165" s="3">
        <f>TITRES_STAT!B2168</f>
        <v>45159</v>
      </c>
      <c r="B2165" s="6">
        <f>TITRES_STAT!C2168</f>
        <v>5</v>
      </c>
      <c r="C2165" s="6">
        <f>TITRES_STAT!D2168</f>
        <v>4.3662999999999998</v>
      </c>
      <c r="D2165" s="6">
        <f>TITRES_STAT!E2168</f>
        <v>0</v>
      </c>
      <c r="E2165" s="2">
        <f t="shared" si="132"/>
        <v>176319</v>
      </c>
      <c r="F2165" s="6" t="str">
        <f t="shared" si="135"/>
        <v>NEUTRAL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45160</v>
      </c>
      <c r="B2166" s="6">
        <f>TITRES_STAT!C2169</f>
        <v>5</v>
      </c>
      <c r="C2166" s="6">
        <f>TITRES_STAT!D2169</f>
        <v>4.3662999999999998</v>
      </c>
      <c r="D2166" s="6">
        <f>TITRES_STAT!E2169</f>
        <v>22</v>
      </c>
      <c r="E2166" s="2">
        <f t="shared" si="132"/>
        <v>176319</v>
      </c>
      <c r="F2166" s="6" t="str">
        <f t="shared" si="135"/>
        <v>NEUTRAL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45161</v>
      </c>
      <c r="B2167" s="6">
        <f>TITRES_STAT!C2170</f>
        <v>5</v>
      </c>
      <c r="C2167" s="6">
        <f>TITRES_STAT!D2170</f>
        <v>4.3662999999999998</v>
      </c>
      <c r="D2167" s="6">
        <f>TITRES_STAT!E2170</f>
        <v>0</v>
      </c>
      <c r="E2167" s="2">
        <f t="shared" si="132"/>
        <v>176319</v>
      </c>
      <c r="F2167" s="6" t="str">
        <f t="shared" si="135"/>
        <v>NEUTRAL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45162</v>
      </c>
      <c r="B2168" s="6">
        <f>TITRES_STAT!C2171</f>
        <v>5</v>
      </c>
      <c r="C2168" s="6">
        <f>TITRES_STAT!D2171</f>
        <v>4.3662999999999998</v>
      </c>
      <c r="D2168" s="6">
        <f>TITRES_STAT!E2171</f>
        <v>0</v>
      </c>
      <c r="E2168" s="2">
        <f t="shared" si="132"/>
        <v>176319</v>
      </c>
      <c r="F2168" s="6" t="str">
        <f t="shared" si="135"/>
        <v>NEUTRAL</v>
      </c>
      <c r="G2168" s="6" t="str">
        <f t="shared" si="134"/>
        <v>NEUTRAL</v>
      </c>
      <c r="H2168" s="6" t="str">
        <f t="shared" si="133"/>
        <v>NEUTRAL</v>
      </c>
    </row>
    <row r="2169" spans="1:8" ht="13.5" x14ac:dyDescent="0.25">
      <c r="A2169" s="3">
        <f>TITRES_STAT!B2172</f>
        <v>45163</v>
      </c>
      <c r="B2169" s="6">
        <f>TITRES_STAT!C2172</f>
        <v>5</v>
      </c>
      <c r="C2169" s="6">
        <f>TITRES_STAT!D2172</f>
        <v>4.3662999999999998</v>
      </c>
      <c r="D2169" s="6">
        <f>TITRES_STAT!E2172</f>
        <v>20</v>
      </c>
      <c r="E2169" s="2">
        <f t="shared" si="132"/>
        <v>176319</v>
      </c>
      <c r="F2169" s="6" t="str">
        <f t="shared" si="135"/>
        <v>NEUTRAL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45166</v>
      </c>
      <c r="B2170" s="6">
        <f>TITRES_STAT!C2173</f>
        <v>5</v>
      </c>
      <c r="C2170" s="6">
        <f>TITRES_STAT!D2173</f>
        <v>4.3662999999999998</v>
      </c>
      <c r="D2170" s="6">
        <f>TITRES_STAT!E2173</f>
        <v>0</v>
      </c>
      <c r="E2170" s="2">
        <f t="shared" si="132"/>
        <v>176319</v>
      </c>
      <c r="F2170" s="6" t="str">
        <f t="shared" si="135"/>
        <v>NEUTRAL</v>
      </c>
      <c r="G2170" s="6" t="str">
        <f t="shared" si="134"/>
        <v>NEUTRAL</v>
      </c>
      <c r="H2170" s="6" t="str">
        <f t="shared" si="133"/>
        <v>NEUTRAL</v>
      </c>
    </row>
    <row r="2171" spans="1:8" ht="13.5" x14ac:dyDescent="0.25">
      <c r="A2171" s="3">
        <f>TITRES_STAT!B2174</f>
        <v>45167</v>
      </c>
      <c r="B2171" s="6">
        <f>TITRES_STAT!C2174</f>
        <v>4.8</v>
      </c>
      <c r="C2171" s="6">
        <f>TITRES_STAT!D2174</f>
        <v>4.1917</v>
      </c>
      <c r="D2171" s="6">
        <f>TITRES_STAT!E2174</f>
        <v>15</v>
      </c>
      <c r="E2171" s="2">
        <f t="shared" si="132"/>
        <v>176304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45168</v>
      </c>
      <c r="B2172" s="6">
        <f>TITRES_STAT!C2175</f>
        <v>4.9400000000000004</v>
      </c>
      <c r="C2172" s="6">
        <f>TITRES_STAT!D2175</f>
        <v>4.3139000000000003</v>
      </c>
      <c r="D2172" s="6">
        <f>TITRES_STAT!E2175</f>
        <v>10</v>
      </c>
      <c r="E2172" s="2">
        <f t="shared" si="132"/>
        <v>176314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CONFIRMED BEARISH</v>
      </c>
    </row>
    <row r="2173" spans="1:8" ht="13.5" x14ac:dyDescent="0.25">
      <c r="A2173" s="3">
        <f>TITRES_STAT!B2176</f>
        <v>45169</v>
      </c>
      <c r="B2173" s="6">
        <f>TITRES_STAT!C2176</f>
        <v>5</v>
      </c>
      <c r="C2173" s="6">
        <f>TITRES_STAT!D2176</f>
        <v>4.3662999999999998</v>
      </c>
      <c r="D2173" s="6">
        <f>TITRES_STAT!E2176</f>
        <v>25</v>
      </c>
      <c r="E2173" s="2">
        <f t="shared" si="132"/>
        <v>176339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5</v>
      </c>
      <c r="C2174" s="6">
        <f>TITRES_STAT!D2177</f>
        <v>4.3662999999999998</v>
      </c>
      <c r="D2174" s="6">
        <f>TITRES_STAT!E2177</f>
        <v>1823</v>
      </c>
      <c r="E2174" s="2">
        <f t="shared" si="132"/>
        <v>176339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45173</v>
      </c>
      <c r="B2175" s="6">
        <f>TITRES_STAT!C2178</f>
        <v>5</v>
      </c>
      <c r="C2175" s="6">
        <f>TITRES_STAT!D2178</f>
        <v>4.3662999999999998</v>
      </c>
      <c r="D2175" s="6">
        <f>TITRES_STAT!E2178</f>
        <v>695</v>
      </c>
      <c r="E2175" s="2">
        <f t="shared" si="132"/>
        <v>176339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NEUTRAL</v>
      </c>
    </row>
    <row r="2176" spans="1:8" ht="13.5" x14ac:dyDescent="0.25">
      <c r="A2176" s="3">
        <f>TITRES_STAT!B2179</f>
        <v>45174</v>
      </c>
      <c r="B2176" s="6">
        <f>TITRES_STAT!C2179</f>
        <v>5</v>
      </c>
      <c r="C2176" s="6">
        <f>TITRES_STAT!D2179</f>
        <v>4.3662999999999998</v>
      </c>
      <c r="D2176" s="6">
        <f>TITRES_STAT!E2179</f>
        <v>0</v>
      </c>
      <c r="E2176" s="2">
        <f t="shared" si="132"/>
        <v>176339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45175</v>
      </c>
      <c r="B2177" s="6">
        <f>TITRES_STAT!C2180</f>
        <v>5</v>
      </c>
      <c r="C2177" s="6">
        <f>TITRES_STAT!D2180</f>
        <v>4.3662999999999998</v>
      </c>
      <c r="D2177" s="6">
        <f>TITRES_STAT!E2180</f>
        <v>0</v>
      </c>
      <c r="E2177" s="2">
        <f t="shared" si="132"/>
        <v>176339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CONFIRMED BULLISH</v>
      </c>
    </row>
    <row r="2178" spans="1:8" ht="13.5" x14ac:dyDescent="0.25">
      <c r="A2178" s="3">
        <f>TITRES_STAT!B2181</f>
        <v>45176</v>
      </c>
      <c r="B2178" s="6">
        <f>TITRES_STAT!C2181</f>
        <v>4.99</v>
      </c>
      <c r="C2178" s="6">
        <f>TITRES_STAT!D2181</f>
        <v>4.3575999999999997</v>
      </c>
      <c r="D2178" s="6">
        <f>TITRES_STAT!E2181</f>
        <v>895</v>
      </c>
      <c r="E2178" s="2">
        <f t="shared" si="132"/>
        <v>175444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4.99</v>
      </c>
      <c r="C2179" s="6">
        <f>TITRES_STAT!D2182</f>
        <v>4.3575999999999997</v>
      </c>
      <c r="D2179" s="6">
        <f>TITRES_STAT!E2182</f>
        <v>0</v>
      </c>
      <c r="E2179" s="2">
        <f t="shared" si="132"/>
        <v>175444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5</v>
      </c>
      <c r="C2180" s="6">
        <f>TITRES_STAT!D2183</f>
        <v>4.3662999999999998</v>
      </c>
      <c r="D2180" s="6">
        <f>TITRES_STAT!E2183</f>
        <v>25</v>
      </c>
      <c r="E2180" s="2">
        <f t="shared" ref="E2180:E2243" si="136">IF(B2180&gt;B2179, E2179+D2180, IF(B2180&lt;B2179, E2179-D2180, E2179))</f>
        <v>175469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45181</v>
      </c>
      <c r="B2181" s="6">
        <f>TITRES_STAT!C2184</f>
        <v>5</v>
      </c>
      <c r="C2181" s="6">
        <f>TITRES_STAT!D2184</f>
        <v>4.3662999999999998</v>
      </c>
      <c r="D2181" s="6">
        <f>TITRES_STAT!E2184</f>
        <v>0</v>
      </c>
      <c r="E2181" s="2">
        <f t="shared" si="136"/>
        <v>175469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45182</v>
      </c>
      <c r="B2182" s="6">
        <f>TITRES_STAT!C2185</f>
        <v>4.8</v>
      </c>
      <c r="C2182" s="6">
        <f>TITRES_STAT!D2185</f>
        <v>4.1917</v>
      </c>
      <c r="D2182" s="6">
        <f>TITRES_STAT!E2185</f>
        <v>2000</v>
      </c>
      <c r="E2182" s="2">
        <f t="shared" si="136"/>
        <v>173469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5</v>
      </c>
      <c r="C2183" s="6">
        <f>TITRES_STAT!D2186</f>
        <v>4.3662999999999998</v>
      </c>
      <c r="D2183" s="6">
        <f>TITRES_STAT!E2186</f>
        <v>5017</v>
      </c>
      <c r="E2183" s="2">
        <f t="shared" si="136"/>
        <v>178486</v>
      </c>
      <c r="F2183" s="6" t="str">
        <f t="shared" si="135"/>
        <v>BULLISH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BULLISH</v>
      </c>
    </row>
    <row r="2184" spans="1:8" ht="13.5" x14ac:dyDescent="0.25">
      <c r="A2184" s="3">
        <f>TITRES_STAT!B2187</f>
        <v>45184</v>
      </c>
      <c r="B2184" s="6">
        <f>TITRES_STAT!C2187</f>
        <v>5</v>
      </c>
      <c r="C2184" s="6">
        <f>TITRES_STAT!D2187</f>
        <v>4.3662999999999998</v>
      </c>
      <c r="D2184" s="6">
        <f>TITRES_STAT!E2187</f>
        <v>0</v>
      </c>
      <c r="E2184" s="2">
        <f t="shared" si="136"/>
        <v>178486</v>
      </c>
      <c r="F2184" s="6" t="str">
        <f t="shared" ref="F2184:F2247" si="139">IF(E2184&gt;E2179,"BULLISH",IF(E2184&lt;E2179,"BEARISH","NEUTRAL"))</f>
        <v>BULLISH</v>
      </c>
      <c r="G2184" s="6" t="str">
        <f t="shared" si="138"/>
        <v>NEUTRAL</v>
      </c>
      <c r="H2184" s="6" t="str">
        <f t="shared" si="137"/>
        <v>CONFIRMED BULLISH</v>
      </c>
    </row>
    <row r="2185" spans="1:8" ht="13.5" x14ac:dyDescent="0.25">
      <c r="A2185" s="3">
        <f>TITRES_STAT!B2188</f>
        <v>45187</v>
      </c>
      <c r="B2185" s="6">
        <f>TITRES_STAT!C2188</f>
        <v>5</v>
      </c>
      <c r="C2185" s="6">
        <f>TITRES_STAT!D2188</f>
        <v>4.3662999999999998</v>
      </c>
      <c r="D2185" s="6">
        <f>TITRES_STAT!E2188</f>
        <v>0</v>
      </c>
      <c r="E2185" s="2">
        <f t="shared" si="136"/>
        <v>178486</v>
      </c>
      <c r="F2185" s="6" t="str">
        <f t="shared" si="139"/>
        <v>BULLISH</v>
      </c>
      <c r="G2185" s="6" t="str">
        <f t="shared" si="138"/>
        <v>NEUTRAL</v>
      </c>
      <c r="H2185" s="6" t="str">
        <f t="shared" si="137"/>
        <v>NEUTRAL</v>
      </c>
    </row>
    <row r="2186" spans="1:8" ht="13.5" x14ac:dyDescent="0.25">
      <c r="A2186" s="3">
        <f>TITRES_STAT!B2189</f>
        <v>45188</v>
      </c>
      <c r="B2186" s="6">
        <f>TITRES_STAT!C2189</f>
        <v>5</v>
      </c>
      <c r="C2186" s="6">
        <f>TITRES_STAT!D2189</f>
        <v>4.3662999999999998</v>
      </c>
      <c r="D2186" s="6">
        <f>TITRES_STAT!E2189</f>
        <v>0</v>
      </c>
      <c r="E2186" s="2">
        <f t="shared" si="136"/>
        <v>178486</v>
      </c>
      <c r="F2186" s="6" t="str">
        <f t="shared" si="139"/>
        <v>BULLISH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45189</v>
      </c>
      <c r="B2187" s="6">
        <f>TITRES_STAT!C2190</f>
        <v>4.99</v>
      </c>
      <c r="C2187" s="6">
        <f>TITRES_STAT!D2190</f>
        <v>4.3575999999999997</v>
      </c>
      <c r="D2187" s="6">
        <f>TITRES_STAT!E2190</f>
        <v>25</v>
      </c>
      <c r="E2187" s="2">
        <f t="shared" si="136"/>
        <v>178461</v>
      </c>
      <c r="F2187" s="6" t="str">
        <f t="shared" si="139"/>
        <v>BULLISH</v>
      </c>
      <c r="G2187" s="6" t="str">
        <f t="shared" si="138"/>
        <v>STRONG</v>
      </c>
      <c r="H2187" s="6" t="str">
        <f t="shared" si="137"/>
        <v>CONFIRMED BULLISH</v>
      </c>
    </row>
    <row r="2188" spans="1:8" ht="13.5" x14ac:dyDescent="0.25">
      <c r="A2188" s="3">
        <f>TITRES_STAT!B2191</f>
        <v>45190</v>
      </c>
      <c r="B2188" s="6">
        <f>TITRES_STAT!C2191</f>
        <v>4.99</v>
      </c>
      <c r="C2188" s="6">
        <f>TITRES_STAT!D2191</f>
        <v>4.3575999999999997</v>
      </c>
      <c r="D2188" s="6">
        <f>TITRES_STAT!E2191</f>
        <v>2975</v>
      </c>
      <c r="E2188" s="2">
        <f t="shared" si="136"/>
        <v>178461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4.99</v>
      </c>
      <c r="C2189" s="6">
        <f>TITRES_STAT!D2192</f>
        <v>4.3575999999999997</v>
      </c>
      <c r="D2189" s="6">
        <f>TITRES_STAT!E2192</f>
        <v>10</v>
      </c>
      <c r="E2189" s="2">
        <f t="shared" si="136"/>
        <v>178461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4.99</v>
      </c>
      <c r="C2190" s="6">
        <f>TITRES_STAT!D2193</f>
        <v>4.3575999999999997</v>
      </c>
      <c r="D2190" s="6">
        <f>TITRES_STAT!E2193</f>
        <v>0</v>
      </c>
      <c r="E2190" s="2">
        <f t="shared" si="136"/>
        <v>178461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4.9400000000000004</v>
      </c>
      <c r="C2191" s="6">
        <f>TITRES_STAT!D2194</f>
        <v>4.3139000000000003</v>
      </c>
      <c r="D2191" s="6">
        <f>TITRES_STAT!E2194</f>
        <v>42</v>
      </c>
      <c r="E2191" s="2">
        <f t="shared" si="136"/>
        <v>178419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4.9400000000000004</v>
      </c>
      <c r="C2192" s="6">
        <f>TITRES_STAT!D2195</f>
        <v>4.3139000000000003</v>
      </c>
      <c r="D2192" s="6">
        <f>TITRES_STAT!E2195</f>
        <v>0</v>
      </c>
      <c r="E2192" s="2">
        <f t="shared" si="136"/>
        <v>178419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4.9400000000000004</v>
      </c>
      <c r="C2193" s="6">
        <f>TITRES_STAT!D2196</f>
        <v>4.3139000000000003</v>
      </c>
      <c r="D2193" s="6">
        <f>TITRES_STAT!E2196</f>
        <v>0</v>
      </c>
      <c r="E2193" s="2">
        <f t="shared" si="136"/>
        <v>178419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CONFIRMED BEARISH</v>
      </c>
    </row>
    <row r="2194" spans="1:8" ht="13.5" x14ac:dyDescent="0.25">
      <c r="A2194" s="3">
        <f>TITRES_STAT!B2197</f>
        <v>45201</v>
      </c>
      <c r="B2194" s="6">
        <f>TITRES_STAT!C2197</f>
        <v>4.75</v>
      </c>
      <c r="C2194" s="6">
        <f>TITRES_STAT!D2197</f>
        <v>4.1479999999999997</v>
      </c>
      <c r="D2194" s="6">
        <f>TITRES_STAT!E2197</f>
        <v>270</v>
      </c>
      <c r="E2194" s="2">
        <f t="shared" si="136"/>
        <v>178149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CONFIRMED BEARISH</v>
      </c>
    </row>
    <row r="2195" spans="1:8" ht="13.5" x14ac:dyDescent="0.25">
      <c r="A2195" s="3">
        <f>TITRES_STAT!B2198</f>
        <v>45202</v>
      </c>
      <c r="B2195" s="6">
        <f>TITRES_STAT!C2198</f>
        <v>4.96</v>
      </c>
      <c r="C2195" s="6">
        <f>TITRES_STAT!D2198</f>
        <v>4.3314000000000004</v>
      </c>
      <c r="D2195" s="6">
        <f>TITRES_STAT!E2198</f>
        <v>0</v>
      </c>
      <c r="E2195" s="2">
        <f t="shared" si="136"/>
        <v>178149</v>
      </c>
      <c r="F2195" s="6" t="str">
        <f t="shared" si="139"/>
        <v>BEARISH</v>
      </c>
      <c r="G2195" s="6" t="str">
        <f t="shared" si="138"/>
        <v>NEUTRAL</v>
      </c>
      <c r="H2195" s="6" t="str">
        <f t="shared" si="137"/>
        <v>CONFIRMED BEARISH</v>
      </c>
    </row>
    <row r="2196" spans="1:8" ht="13.5" x14ac:dyDescent="0.25">
      <c r="A2196" s="3">
        <f>TITRES_STAT!B2199</f>
        <v>45203</v>
      </c>
      <c r="B2196" s="6">
        <f>TITRES_STAT!C2199</f>
        <v>5</v>
      </c>
      <c r="C2196" s="6">
        <f>TITRES_STAT!D2199</f>
        <v>4.3662999999999998</v>
      </c>
      <c r="D2196" s="6">
        <f>TITRES_STAT!E2199</f>
        <v>30000</v>
      </c>
      <c r="E2196" s="2">
        <f t="shared" si="136"/>
        <v>208149</v>
      </c>
      <c r="F2196" s="6" t="str">
        <f t="shared" si="139"/>
        <v>BULLISH</v>
      </c>
      <c r="G2196" s="6" t="str">
        <f t="shared" si="138"/>
        <v>STRONG</v>
      </c>
      <c r="H2196" s="6" t="str">
        <f t="shared" si="137"/>
        <v>CONFIRMED BULLISH</v>
      </c>
    </row>
    <row r="2197" spans="1:8" ht="13.5" x14ac:dyDescent="0.25">
      <c r="A2197" s="3">
        <f>TITRES_STAT!B2200</f>
        <v>45204</v>
      </c>
      <c r="B2197" s="6">
        <f>TITRES_STAT!C2200</f>
        <v>5.0999999999999996</v>
      </c>
      <c r="C2197" s="6">
        <f>TITRES_STAT!D2200</f>
        <v>4.4537000000000004</v>
      </c>
      <c r="D2197" s="6">
        <f>TITRES_STAT!E2200</f>
        <v>500</v>
      </c>
      <c r="E2197" s="2">
        <f t="shared" si="136"/>
        <v>208649</v>
      </c>
      <c r="F2197" s="6" t="str">
        <f t="shared" si="139"/>
        <v>BULLISH</v>
      </c>
      <c r="G2197" s="6" t="str">
        <f t="shared" si="138"/>
        <v>STRONG</v>
      </c>
      <c r="H2197" s="6" t="str">
        <f t="shared" si="137"/>
        <v>CONFIRMED BULLISH</v>
      </c>
    </row>
    <row r="2198" spans="1:8" ht="13.5" x14ac:dyDescent="0.25">
      <c r="A2198" s="3">
        <f>TITRES_STAT!B2201</f>
        <v>45205</v>
      </c>
      <c r="B2198" s="6">
        <f>TITRES_STAT!C2201</f>
        <v>5.0999999999999996</v>
      </c>
      <c r="C2198" s="6">
        <f>TITRES_STAT!D2201</f>
        <v>4.4537000000000004</v>
      </c>
      <c r="D2198" s="6">
        <f>TITRES_STAT!E2201</f>
        <v>0</v>
      </c>
      <c r="E2198" s="2">
        <f t="shared" si="136"/>
        <v>208649</v>
      </c>
      <c r="F2198" s="6" t="str">
        <f t="shared" si="139"/>
        <v>BULLISH</v>
      </c>
      <c r="G2198" s="6" t="str">
        <f t="shared" si="138"/>
        <v>STRONG</v>
      </c>
      <c r="H2198" s="6" t="str">
        <f t="shared" si="137"/>
        <v>CONFIRMED BULLISH</v>
      </c>
    </row>
    <row r="2199" spans="1:8" ht="13.5" x14ac:dyDescent="0.25">
      <c r="A2199" s="3">
        <f>TITRES_STAT!B2202</f>
        <v>45208</v>
      </c>
      <c r="B2199" s="6">
        <f>TITRES_STAT!C2202</f>
        <v>5.0999999999999996</v>
      </c>
      <c r="C2199" s="6">
        <f>TITRES_STAT!D2202</f>
        <v>4.4537000000000004</v>
      </c>
      <c r="D2199" s="6">
        <f>TITRES_STAT!E2202</f>
        <v>0</v>
      </c>
      <c r="E2199" s="2">
        <f t="shared" si="136"/>
        <v>208649</v>
      </c>
      <c r="F2199" s="6" t="str">
        <f t="shared" si="139"/>
        <v>BULLISH</v>
      </c>
      <c r="G2199" s="6" t="str">
        <f t="shared" si="138"/>
        <v>STRONG</v>
      </c>
      <c r="H2199" s="6" t="str">
        <f t="shared" si="137"/>
        <v>CONFIRMED BULLISH</v>
      </c>
    </row>
    <row r="2200" spans="1:8" ht="13.5" x14ac:dyDescent="0.25">
      <c r="A2200" s="3">
        <f>TITRES_STAT!B2203</f>
        <v>45209</v>
      </c>
      <c r="B2200" s="6">
        <f>TITRES_STAT!C2203</f>
        <v>5.0999999999999996</v>
      </c>
      <c r="C2200" s="6">
        <f>TITRES_STAT!D2203</f>
        <v>4.4537000000000004</v>
      </c>
      <c r="D2200" s="6">
        <f>TITRES_STAT!E2203</f>
        <v>0</v>
      </c>
      <c r="E2200" s="2">
        <f t="shared" si="136"/>
        <v>208649</v>
      </c>
      <c r="F2200" s="6" t="str">
        <f t="shared" si="139"/>
        <v>BULLISH</v>
      </c>
      <c r="G2200" s="6" t="str">
        <f t="shared" si="138"/>
        <v>STRONG</v>
      </c>
      <c r="H2200" s="6" t="str">
        <f t="shared" si="137"/>
        <v>CONFIRMED BULLISH</v>
      </c>
    </row>
    <row r="2201" spans="1:8" ht="13.5" x14ac:dyDescent="0.25">
      <c r="A2201" s="3">
        <f>TITRES_STAT!B2204</f>
        <v>45210</v>
      </c>
      <c r="B2201" s="6">
        <f>TITRES_STAT!C2204</f>
        <v>5.0999999999999996</v>
      </c>
      <c r="C2201" s="6">
        <f>TITRES_STAT!D2204</f>
        <v>4.4537000000000004</v>
      </c>
      <c r="D2201" s="6">
        <f>TITRES_STAT!E2204</f>
        <v>0</v>
      </c>
      <c r="E2201" s="2">
        <f t="shared" si="136"/>
        <v>208649</v>
      </c>
      <c r="F2201" s="6" t="str">
        <f t="shared" si="139"/>
        <v>BULLISH</v>
      </c>
      <c r="G2201" s="6" t="str">
        <f t="shared" si="138"/>
        <v>NEUTRAL</v>
      </c>
      <c r="H2201" s="6" t="str">
        <f t="shared" si="137"/>
        <v>CONFIRMED BULLISH</v>
      </c>
    </row>
    <row r="2202" spans="1:8" ht="13.5" x14ac:dyDescent="0.25">
      <c r="A2202" s="3">
        <f>TITRES_STAT!B2205</f>
        <v>45211</v>
      </c>
      <c r="B2202" s="6">
        <f>TITRES_STAT!C2205</f>
        <v>5.0999999999999996</v>
      </c>
      <c r="C2202" s="6">
        <f>TITRES_STAT!D2205</f>
        <v>4.4537000000000004</v>
      </c>
      <c r="D2202" s="6">
        <f>TITRES_STAT!E2205</f>
        <v>0</v>
      </c>
      <c r="E2202" s="2">
        <f t="shared" si="136"/>
        <v>208649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45212</v>
      </c>
      <c r="B2203" s="6">
        <f>TITRES_STAT!C2206</f>
        <v>5.0999999999999996</v>
      </c>
      <c r="C2203" s="6">
        <f>TITRES_STAT!D2206</f>
        <v>4.4537000000000004</v>
      </c>
      <c r="D2203" s="6">
        <f>TITRES_STAT!E2206</f>
        <v>0</v>
      </c>
      <c r="E2203" s="2">
        <f t="shared" si="136"/>
        <v>208649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5.0999999999999996</v>
      </c>
      <c r="C2204" s="6">
        <f>TITRES_STAT!D2207</f>
        <v>4.4537000000000004</v>
      </c>
      <c r="D2204" s="6">
        <f>TITRES_STAT!E2207</f>
        <v>0</v>
      </c>
      <c r="E2204" s="2">
        <f t="shared" si="136"/>
        <v>208649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5.0999999999999996</v>
      </c>
      <c r="C2205" s="6">
        <f>TITRES_STAT!D2208</f>
        <v>4.4537000000000004</v>
      </c>
      <c r="D2205" s="6">
        <f>TITRES_STAT!E2208</f>
        <v>0</v>
      </c>
      <c r="E2205" s="2">
        <f t="shared" si="136"/>
        <v>208649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5.0999999999999996</v>
      </c>
      <c r="C2206" s="6">
        <f>TITRES_STAT!D2209</f>
        <v>4.4537000000000004</v>
      </c>
      <c r="D2206" s="6">
        <f>TITRES_STAT!E2209</f>
        <v>0</v>
      </c>
      <c r="E2206" s="2">
        <f t="shared" si="136"/>
        <v>208649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45218</v>
      </c>
      <c r="B2207" s="6">
        <f>TITRES_STAT!C2210</f>
        <v>5.0999999999999996</v>
      </c>
      <c r="C2207" s="6">
        <f>TITRES_STAT!D2210</f>
        <v>4.4537000000000004</v>
      </c>
      <c r="D2207" s="6">
        <f>TITRES_STAT!E2210</f>
        <v>0</v>
      </c>
      <c r="E2207" s="2">
        <f t="shared" si="136"/>
        <v>208649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45219</v>
      </c>
      <c r="B2208" s="6">
        <f>TITRES_STAT!C2211</f>
        <v>5.0999999999999996</v>
      </c>
      <c r="C2208" s="6">
        <f>TITRES_STAT!D2211</f>
        <v>4.4537000000000004</v>
      </c>
      <c r="D2208" s="6">
        <f>TITRES_STAT!E2211</f>
        <v>0</v>
      </c>
      <c r="E2208" s="2">
        <f t="shared" si="136"/>
        <v>208649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45222</v>
      </c>
      <c r="B2209" s="6">
        <f>TITRES_STAT!C2212</f>
        <v>5.0999999999999996</v>
      </c>
      <c r="C2209" s="6">
        <f>TITRES_STAT!D2212</f>
        <v>4.4537000000000004</v>
      </c>
      <c r="D2209" s="6">
        <f>TITRES_STAT!E2212</f>
        <v>0</v>
      </c>
      <c r="E2209" s="2">
        <f t="shared" si="136"/>
        <v>208649</v>
      </c>
      <c r="F2209" s="6" t="str">
        <f t="shared" si="139"/>
        <v>NEUTRAL</v>
      </c>
      <c r="G2209" s="6" t="str">
        <f t="shared" si="138"/>
        <v>NEUTRAL</v>
      </c>
      <c r="H2209" s="6" t="str">
        <f t="shared" si="137"/>
        <v>NEUTRAL</v>
      </c>
    </row>
    <row r="2210" spans="1:8" ht="13.5" x14ac:dyDescent="0.25">
      <c r="A2210" s="3">
        <f>TITRES_STAT!B2213</f>
        <v>45223</v>
      </c>
      <c r="B2210" s="6">
        <f>TITRES_STAT!C2213</f>
        <v>5.0999999999999996</v>
      </c>
      <c r="C2210" s="6">
        <f>TITRES_STAT!D2213</f>
        <v>4.4537000000000004</v>
      </c>
      <c r="D2210" s="6">
        <f>TITRES_STAT!E2213</f>
        <v>0</v>
      </c>
      <c r="E2210" s="2">
        <f t="shared" si="136"/>
        <v>208649</v>
      </c>
      <c r="F2210" s="6" t="str">
        <f t="shared" si="139"/>
        <v>NEUTRAL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45224</v>
      </c>
      <c r="B2211" s="6">
        <f>TITRES_STAT!C2214</f>
        <v>5.0999999999999996</v>
      </c>
      <c r="C2211" s="6">
        <f>TITRES_STAT!D2214</f>
        <v>4.4537000000000004</v>
      </c>
      <c r="D2211" s="6">
        <f>TITRES_STAT!E2214</f>
        <v>0</v>
      </c>
      <c r="E2211" s="2">
        <f t="shared" si="136"/>
        <v>208649</v>
      </c>
      <c r="F2211" s="6" t="str">
        <f t="shared" si="139"/>
        <v>NEUTRAL</v>
      </c>
      <c r="G2211" s="6" t="str">
        <f t="shared" si="138"/>
        <v>NEUTRAL</v>
      </c>
      <c r="H2211" s="6" t="str">
        <f t="shared" si="137"/>
        <v>NEUTRAL</v>
      </c>
    </row>
    <row r="2212" spans="1:8" ht="13.5" x14ac:dyDescent="0.25">
      <c r="A2212" s="3">
        <f>TITRES_STAT!B2215</f>
        <v>45225</v>
      </c>
      <c r="B2212" s="6">
        <f>TITRES_STAT!C2215</f>
        <v>5.0999999999999996</v>
      </c>
      <c r="C2212" s="6">
        <f>TITRES_STAT!D2215</f>
        <v>4.4537000000000004</v>
      </c>
      <c r="D2212" s="6">
        <f>TITRES_STAT!E2215</f>
        <v>0</v>
      </c>
      <c r="E2212" s="2">
        <f t="shared" si="136"/>
        <v>208649</v>
      </c>
      <c r="F2212" s="6" t="str">
        <f t="shared" si="139"/>
        <v>NEUTRAL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45226</v>
      </c>
      <c r="B2213" s="6">
        <f>TITRES_STAT!C2216</f>
        <v>5.0999999999999996</v>
      </c>
      <c r="C2213" s="6">
        <f>TITRES_STAT!D2216</f>
        <v>4.4537000000000004</v>
      </c>
      <c r="D2213" s="6">
        <f>TITRES_STAT!E2216</f>
        <v>0</v>
      </c>
      <c r="E2213" s="2">
        <f t="shared" si="136"/>
        <v>208649</v>
      </c>
      <c r="F2213" s="6" t="str">
        <f t="shared" si="139"/>
        <v>NEUTRAL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45229</v>
      </c>
      <c r="B2214" s="6">
        <f>TITRES_STAT!C2217</f>
        <v>5.0999999999999996</v>
      </c>
      <c r="C2214" s="6">
        <f>TITRES_STAT!D2217</f>
        <v>4.4537000000000004</v>
      </c>
      <c r="D2214" s="6">
        <f>TITRES_STAT!E2217</f>
        <v>0</v>
      </c>
      <c r="E2214" s="2">
        <f t="shared" si="136"/>
        <v>208649</v>
      </c>
      <c r="F2214" s="6" t="str">
        <f t="shared" si="139"/>
        <v>NEUTRAL</v>
      </c>
      <c r="G2214" s="6" t="str">
        <f t="shared" si="138"/>
        <v>NEUTRAL</v>
      </c>
      <c r="H2214" s="6" t="str">
        <f t="shared" si="137"/>
        <v>NEUTRAL</v>
      </c>
    </row>
    <row r="2215" spans="1:8" ht="13.5" x14ac:dyDescent="0.25">
      <c r="A2215" s="3">
        <f>TITRES_STAT!B2218</f>
        <v>45230</v>
      </c>
      <c r="B2215" s="6">
        <f>TITRES_STAT!C2218</f>
        <v>5.0999999999999996</v>
      </c>
      <c r="C2215" s="6">
        <f>TITRES_STAT!D2218</f>
        <v>4.4537000000000004</v>
      </c>
      <c r="D2215" s="6">
        <f>TITRES_STAT!E2218</f>
        <v>0</v>
      </c>
      <c r="E2215" s="2">
        <f t="shared" si="136"/>
        <v>208649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45231</v>
      </c>
      <c r="B2216" s="6">
        <f>TITRES_STAT!C2219</f>
        <v>5.0999999999999996</v>
      </c>
      <c r="C2216" s="6">
        <f>TITRES_STAT!D2219</f>
        <v>4.4537000000000004</v>
      </c>
      <c r="D2216" s="6">
        <f>TITRES_STAT!E2219</f>
        <v>0</v>
      </c>
      <c r="E2216" s="2">
        <f t="shared" si="136"/>
        <v>208649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45232</v>
      </c>
      <c r="B2217" s="6">
        <f>TITRES_STAT!C2220</f>
        <v>5</v>
      </c>
      <c r="C2217" s="6">
        <f>TITRES_STAT!D2220</f>
        <v>4.3662999999999998</v>
      </c>
      <c r="D2217" s="6">
        <f>TITRES_STAT!E2220</f>
        <v>1712</v>
      </c>
      <c r="E2217" s="2">
        <f t="shared" si="136"/>
        <v>206937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5.0999999999999996</v>
      </c>
      <c r="C2218" s="6">
        <f>TITRES_STAT!D2221</f>
        <v>4.4537000000000004</v>
      </c>
      <c r="D2218" s="6">
        <f>TITRES_STAT!E2221</f>
        <v>27000</v>
      </c>
      <c r="E2218" s="2">
        <f t="shared" si="136"/>
        <v>233937</v>
      </c>
      <c r="F2218" s="6" t="str">
        <f t="shared" si="139"/>
        <v>BULLISH</v>
      </c>
      <c r="G2218" s="6" t="str">
        <f t="shared" si="138"/>
        <v>STRONG</v>
      </c>
      <c r="H2218" s="6" t="str">
        <f t="shared" si="137"/>
        <v>NEUTRAL</v>
      </c>
    </row>
    <row r="2219" spans="1:8" ht="13.5" x14ac:dyDescent="0.25">
      <c r="A2219" s="3">
        <f>TITRES_STAT!B2222</f>
        <v>45236</v>
      </c>
      <c r="B2219" s="6">
        <f>TITRES_STAT!C2222</f>
        <v>5.15</v>
      </c>
      <c r="C2219" s="6">
        <f>TITRES_STAT!D2222</f>
        <v>4.4973000000000001</v>
      </c>
      <c r="D2219" s="6">
        <f>TITRES_STAT!E2222</f>
        <v>5280</v>
      </c>
      <c r="E2219" s="2">
        <f t="shared" si="136"/>
        <v>239217</v>
      </c>
      <c r="F2219" s="6" t="str">
        <f t="shared" si="139"/>
        <v>BULLISH</v>
      </c>
      <c r="G2219" s="6" t="str">
        <f t="shared" si="138"/>
        <v>STRONG</v>
      </c>
      <c r="H2219" s="6" t="str">
        <f t="shared" si="137"/>
        <v>CONFIRMED BULLISH</v>
      </c>
    </row>
    <row r="2220" spans="1:8" ht="13.5" x14ac:dyDescent="0.25">
      <c r="A2220" s="3">
        <f>TITRES_STAT!B2223</f>
        <v>45237</v>
      </c>
      <c r="B2220" s="6">
        <f>TITRES_STAT!C2223</f>
        <v>5.15</v>
      </c>
      <c r="C2220" s="6">
        <f>TITRES_STAT!D2223</f>
        <v>4.4973000000000001</v>
      </c>
      <c r="D2220" s="6">
        <f>TITRES_STAT!E2223</f>
        <v>4208</v>
      </c>
      <c r="E2220" s="2">
        <f t="shared" si="136"/>
        <v>239217</v>
      </c>
      <c r="F2220" s="6" t="str">
        <f t="shared" si="139"/>
        <v>BULLISH</v>
      </c>
      <c r="G2220" s="6" t="str">
        <f t="shared" si="138"/>
        <v>STRONG</v>
      </c>
      <c r="H2220" s="6" t="str">
        <f t="shared" si="137"/>
        <v>CONFIRMED BULLISH</v>
      </c>
    </row>
    <row r="2221" spans="1:8" ht="13.5" x14ac:dyDescent="0.25">
      <c r="A2221" s="3">
        <f>TITRES_STAT!B2224</f>
        <v>45238</v>
      </c>
      <c r="B2221" s="6">
        <f>TITRES_STAT!C2224</f>
        <v>5.18</v>
      </c>
      <c r="C2221" s="6">
        <f>TITRES_STAT!D2224</f>
        <v>4.5235000000000003</v>
      </c>
      <c r="D2221" s="6">
        <f>TITRES_STAT!E2224</f>
        <v>6101</v>
      </c>
      <c r="E2221" s="2">
        <f t="shared" si="136"/>
        <v>245318</v>
      </c>
      <c r="F2221" s="6" t="str">
        <f t="shared" si="139"/>
        <v>BULLISH</v>
      </c>
      <c r="G2221" s="6" t="str">
        <f t="shared" si="138"/>
        <v>STRONG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5.13</v>
      </c>
      <c r="C2222" s="6">
        <f>TITRES_STAT!D2225</f>
        <v>4.4798999999999998</v>
      </c>
      <c r="D2222" s="6">
        <f>TITRES_STAT!E2225</f>
        <v>3000</v>
      </c>
      <c r="E2222" s="2">
        <f t="shared" si="136"/>
        <v>242318</v>
      </c>
      <c r="F2222" s="6" t="str">
        <f t="shared" si="139"/>
        <v>BULLISH</v>
      </c>
      <c r="G2222" s="6" t="str">
        <f t="shared" si="138"/>
        <v>STRONG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5.2</v>
      </c>
      <c r="C2223" s="6">
        <f>TITRES_STAT!D2226</f>
        <v>4.5410000000000004</v>
      </c>
      <c r="D2223" s="6">
        <f>TITRES_STAT!E2226</f>
        <v>300</v>
      </c>
      <c r="E2223" s="2">
        <f t="shared" si="136"/>
        <v>242618</v>
      </c>
      <c r="F2223" s="6" t="str">
        <f t="shared" si="139"/>
        <v>BULLISH</v>
      </c>
      <c r="G2223" s="6" t="str">
        <f t="shared" si="138"/>
        <v>STRONG</v>
      </c>
      <c r="H2223" s="6" t="str">
        <f t="shared" si="137"/>
        <v>CONFIRMED BULLISH</v>
      </c>
    </row>
    <row r="2224" spans="1:8" ht="13.5" x14ac:dyDescent="0.25">
      <c r="A2224" s="3">
        <f>TITRES_STAT!B2227</f>
        <v>45243</v>
      </c>
      <c r="B2224" s="6">
        <f>TITRES_STAT!C2227</f>
        <v>5.2</v>
      </c>
      <c r="C2224" s="6">
        <f>TITRES_STAT!D2227</f>
        <v>4.5410000000000004</v>
      </c>
      <c r="D2224" s="6">
        <f>TITRES_STAT!E2227</f>
        <v>2502</v>
      </c>
      <c r="E2224" s="2">
        <f t="shared" si="136"/>
        <v>242618</v>
      </c>
      <c r="F2224" s="6" t="str">
        <f t="shared" si="139"/>
        <v>BULLISH</v>
      </c>
      <c r="G2224" s="6" t="str">
        <f t="shared" si="138"/>
        <v>NEUTRAL</v>
      </c>
      <c r="H2224" s="6" t="str">
        <f t="shared" si="137"/>
        <v>CONFIRMED BULLISH</v>
      </c>
    </row>
    <row r="2225" spans="1:8" ht="13.5" x14ac:dyDescent="0.25">
      <c r="A2225" s="3">
        <f>TITRES_STAT!B2228</f>
        <v>45244</v>
      </c>
      <c r="B2225" s="6">
        <f>TITRES_STAT!C2228</f>
        <v>5.0999999999999996</v>
      </c>
      <c r="C2225" s="6">
        <f>TITRES_STAT!D2228</f>
        <v>4.4537000000000004</v>
      </c>
      <c r="D2225" s="6">
        <f>TITRES_STAT!E2228</f>
        <v>50</v>
      </c>
      <c r="E2225" s="2">
        <f t="shared" si="136"/>
        <v>242568</v>
      </c>
      <c r="F2225" s="6" t="str">
        <f t="shared" si="139"/>
        <v>BULLISH</v>
      </c>
      <c r="G2225" s="6" t="str">
        <f t="shared" si="138"/>
        <v>NEUTRAL</v>
      </c>
      <c r="H2225" s="6" t="str">
        <f t="shared" si="137"/>
        <v>BULLISH DIVERGENCE</v>
      </c>
    </row>
    <row r="2226" spans="1:8" ht="13.5" x14ac:dyDescent="0.25">
      <c r="A2226" s="3">
        <f>TITRES_STAT!B2229</f>
        <v>45245</v>
      </c>
      <c r="B2226" s="6">
        <f>TITRES_STAT!C2229</f>
        <v>5.2</v>
      </c>
      <c r="C2226" s="6">
        <f>TITRES_STAT!D2229</f>
        <v>4.5410000000000004</v>
      </c>
      <c r="D2226" s="6">
        <f>TITRES_STAT!E2229</f>
        <v>100</v>
      </c>
      <c r="E2226" s="2">
        <f t="shared" si="136"/>
        <v>242668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BEARISH DIVERGENCE</v>
      </c>
    </row>
    <row r="2227" spans="1:8" ht="13.5" x14ac:dyDescent="0.25">
      <c r="A2227" s="3">
        <f>TITRES_STAT!B2230</f>
        <v>45246</v>
      </c>
      <c r="B2227" s="6">
        <f>TITRES_STAT!C2230</f>
        <v>5.15</v>
      </c>
      <c r="C2227" s="6">
        <f>TITRES_STAT!D2230</f>
        <v>4.4973000000000001</v>
      </c>
      <c r="D2227" s="6">
        <f>TITRES_STAT!E2230</f>
        <v>2217</v>
      </c>
      <c r="E2227" s="2">
        <f t="shared" si="136"/>
        <v>240451</v>
      </c>
      <c r="F2227" s="6" t="str">
        <f t="shared" si="139"/>
        <v>BEARISH</v>
      </c>
      <c r="G2227" s="6" t="str">
        <f t="shared" si="138"/>
        <v>NEUTRAL</v>
      </c>
      <c r="H2227" s="6" t="str">
        <f t="shared" si="137"/>
        <v>BEARISH DIVERGENCE</v>
      </c>
    </row>
    <row r="2228" spans="1:8" ht="13.5" x14ac:dyDescent="0.25">
      <c r="A2228" s="3">
        <f>TITRES_STAT!B2231</f>
        <v>45247</v>
      </c>
      <c r="B2228" s="6">
        <f>TITRES_STAT!C2231</f>
        <v>5.2</v>
      </c>
      <c r="C2228" s="6">
        <f>TITRES_STAT!D2231</f>
        <v>4.5410000000000004</v>
      </c>
      <c r="D2228" s="6">
        <f>TITRES_STAT!E2231</f>
        <v>500</v>
      </c>
      <c r="E2228" s="2">
        <f t="shared" si="136"/>
        <v>240951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NEUTRAL</v>
      </c>
    </row>
    <row r="2229" spans="1:8" ht="13.5" x14ac:dyDescent="0.25">
      <c r="A2229" s="3">
        <f>TITRES_STAT!B2232</f>
        <v>45250</v>
      </c>
      <c r="B2229" s="6">
        <f>TITRES_STAT!C2232</f>
        <v>5.2</v>
      </c>
      <c r="C2229" s="6">
        <f>TITRES_STAT!D2232</f>
        <v>4.5410000000000004</v>
      </c>
      <c r="D2229" s="6">
        <f>TITRES_STAT!E2232</f>
        <v>1133</v>
      </c>
      <c r="E2229" s="2">
        <f t="shared" si="136"/>
        <v>240951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NEUTRAL</v>
      </c>
    </row>
    <row r="2230" spans="1:8" ht="13.5" x14ac:dyDescent="0.25">
      <c r="A2230" s="3">
        <f>TITRES_STAT!B2233</f>
        <v>45251</v>
      </c>
      <c r="B2230" s="6">
        <f>TITRES_STAT!C2233</f>
        <v>5.19</v>
      </c>
      <c r="C2230" s="6">
        <f>TITRES_STAT!D2233</f>
        <v>4.5321999999999996</v>
      </c>
      <c r="D2230" s="6">
        <f>TITRES_STAT!E2233</f>
        <v>16700</v>
      </c>
      <c r="E2230" s="2">
        <f t="shared" si="136"/>
        <v>224251</v>
      </c>
      <c r="F2230" s="6" t="str">
        <f t="shared" si="139"/>
        <v>BEARISH</v>
      </c>
      <c r="G2230" s="6" t="str">
        <f t="shared" si="138"/>
        <v>WEAK</v>
      </c>
      <c r="H2230" s="6" t="str">
        <f t="shared" si="137"/>
        <v>BEARISH DIVERGENCE</v>
      </c>
    </row>
    <row r="2231" spans="1:8" ht="13.5" x14ac:dyDescent="0.25">
      <c r="A2231" s="3">
        <f>TITRES_STAT!B2234</f>
        <v>45252</v>
      </c>
      <c r="B2231" s="6">
        <f>TITRES_STAT!C2234</f>
        <v>5.2</v>
      </c>
      <c r="C2231" s="6">
        <f>TITRES_STAT!D2234</f>
        <v>4.5410000000000004</v>
      </c>
      <c r="D2231" s="6">
        <f>TITRES_STAT!E2234</f>
        <v>1520</v>
      </c>
      <c r="E2231" s="2">
        <f t="shared" si="136"/>
        <v>225771</v>
      </c>
      <c r="F2231" s="6" t="str">
        <f t="shared" si="139"/>
        <v>BEARISH</v>
      </c>
      <c r="G2231" s="6" t="str">
        <f t="shared" si="138"/>
        <v>WEAK</v>
      </c>
      <c r="H2231" s="6" t="str">
        <f t="shared" si="137"/>
        <v>NEUTRAL</v>
      </c>
    </row>
    <row r="2232" spans="1:8" ht="13.5" x14ac:dyDescent="0.25">
      <c r="A2232" s="3">
        <f>TITRES_STAT!B2235</f>
        <v>45253</v>
      </c>
      <c r="B2232" s="6">
        <f>TITRES_STAT!C2235</f>
        <v>5.2</v>
      </c>
      <c r="C2232" s="6">
        <f>TITRES_STAT!D2235</f>
        <v>4.5410000000000004</v>
      </c>
      <c r="D2232" s="6">
        <f>TITRES_STAT!E2235</f>
        <v>813</v>
      </c>
      <c r="E2232" s="2">
        <f t="shared" si="136"/>
        <v>225771</v>
      </c>
      <c r="F2232" s="6" t="str">
        <f t="shared" si="139"/>
        <v>BEARISH</v>
      </c>
      <c r="G2232" s="6" t="str">
        <f t="shared" si="138"/>
        <v>WEAK</v>
      </c>
      <c r="H2232" s="6" t="str">
        <f t="shared" si="137"/>
        <v>BEARISH DIVERGENCE</v>
      </c>
    </row>
    <row r="2233" spans="1:8" ht="13.5" x14ac:dyDescent="0.25">
      <c r="A2233" s="3">
        <f>TITRES_STAT!B2236</f>
        <v>45254</v>
      </c>
      <c r="B2233" s="6">
        <f>TITRES_STAT!C2236</f>
        <v>5.2</v>
      </c>
      <c r="C2233" s="6">
        <f>TITRES_STAT!D2236</f>
        <v>4.5410000000000004</v>
      </c>
      <c r="D2233" s="6">
        <f>TITRES_STAT!E2236</f>
        <v>0</v>
      </c>
      <c r="E2233" s="2">
        <f t="shared" si="136"/>
        <v>225771</v>
      </c>
      <c r="F2233" s="6" t="str">
        <f t="shared" si="139"/>
        <v>BEARISH</v>
      </c>
      <c r="G2233" s="6" t="str">
        <f t="shared" si="138"/>
        <v>WEAK</v>
      </c>
      <c r="H2233" s="6" t="str">
        <f t="shared" si="137"/>
        <v>NEUTRAL</v>
      </c>
    </row>
    <row r="2234" spans="1:8" ht="13.5" x14ac:dyDescent="0.25">
      <c r="A2234" s="3">
        <f>TITRES_STAT!B2237</f>
        <v>45257</v>
      </c>
      <c r="B2234" s="6">
        <f>TITRES_STAT!C2237</f>
        <v>5.2</v>
      </c>
      <c r="C2234" s="6">
        <f>TITRES_STAT!D2237</f>
        <v>4.5410000000000004</v>
      </c>
      <c r="D2234" s="6">
        <f>TITRES_STAT!E2237</f>
        <v>1000</v>
      </c>
      <c r="E2234" s="2">
        <f t="shared" si="136"/>
        <v>225771</v>
      </c>
      <c r="F2234" s="6" t="str">
        <f t="shared" si="139"/>
        <v>BEARISH</v>
      </c>
      <c r="G2234" s="6" t="str">
        <f t="shared" si="138"/>
        <v>WEAK</v>
      </c>
      <c r="H2234" s="6" t="str">
        <f t="shared" si="137"/>
        <v>NEUTRAL</v>
      </c>
    </row>
    <row r="2235" spans="1:8" ht="13.5" x14ac:dyDescent="0.25">
      <c r="A2235" s="3">
        <f>TITRES_STAT!B2238</f>
        <v>45258</v>
      </c>
      <c r="B2235" s="6">
        <f>TITRES_STAT!C2238</f>
        <v>5.2</v>
      </c>
      <c r="C2235" s="6">
        <f>TITRES_STAT!D2238</f>
        <v>4.5410000000000004</v>
      </c>
      <c r="D2235" s="6">
        <f>TITRES_STAT!E2238</f>
        <v>4877</v>
      </c>
      <c r="E2235" s="2">
        <f t="shared" si="136"/>
        <v>225771</v>
      </c>
      <c r="F2235" s="6" t="str">
        <f t="shared" si="139"/>
        <v>BULLISH</v>
      </c>
      <c r="G2235" s="6" t="str">
        <f t="shared" si="138"/>
        <v>NEUTRAL</v>
      </c>
      <c r="H2235" s="6" t="str">
        <f t="shared" si="137"/>
        <v>CONFIRMED BULLISH</v>
      </c>
    </row>
    <row r="2236" spans="1:8" ht="13.5" x14ac:dyDescent="0.25">
      <c r="A2236" s="3">
        <f>TITRES_STAT!B2239</f>
        <v>45259</v>
      </c>
      <c r="B2236" s="6">
        <f>TITRES_STAT!C2239</f>
        <v>5.25</v>
      </c>
      <c r="C2236" s="6">
        <f>TITRES_STAT!D2239</f>
        <v>4.5846</v>
      </c>
      <c r="D2236" s="6">
        <f>TITRES_STAT!E2239</f>
        <v>2573</v>
      </c>
      <c r="E2236" s="2">
        <f t="shared" si="136"/>
        <v>228344</v>
      </c>
      <c r="F2236" s="6" t="str">
        <f t="shared" si="139"/>
        <v>BULLISH</v>
      </c>
      <c r="G2236" s="6" t="str">
        <f t="shared" si="138"/>
        <v>NEUTRAL</v>
      </c>
      <c r="H2236" s="6" t="str">
        <f t="shared" si="137"/>
        <v>CONFIRMED BULLISH</v>
      </c>
    </row>
    <row r="2237" spans="1:8" ht="13.5" x14ac:dyDescent="0.25">
      <c r="A2237" s="3">
        <f>TITRES_STAT!B2240</f>
        <v>45260</v>
      </c>
      <c r="B2237" s="6">
        <f>TITRES_STAT!C2240</f>
        <v>5.25</v>
      </c>
      <c r="C2237" s="6">
        <f>TITRES_STAT!D2240</f>
        <v>4.5846</v>
      </c>
      <c r="D2237" s="6">
        <f>TITRES_STAT!E2240</f>
        <v>6544</v>
      </c>
      <c r="E2237" s="2">
        <f t="shared" si="136"/>
        <v>228344</v>
      </c>
      <c r="F2237" s="6" t="str">
        <f t="shared" si="139"/>
        <v>BULLISH</v>
      </c>
      <c r="G2237" s="6" t="str">
        <f t="shared" si="138"/>
        <v>NEUTRAL</v>
      </c>
      <c r="H2237" s="6" t="str">
        <f t="shared" si="137"/>
        <v>CONFIRMED BULLISH</v>
      </c>
    </row>
    <row r="2238" spans="1:8" ht="13.5" x14ac:dyDescent="0.25">
      <c r="A2238" s="3">
        <f>TITRES_STAT!B2241</f>
        <v>45261</v>
      </c>
      <c r="B2238" s="6">
        <f>TITRES_STAT!C2241</f>
        <v>5.25</v>
      </c>
      <c r="C2238" s="6">
        <f>TITRES_STAT!D2241</f>
        <v>4.5846</v>
      </c>
      <c r="D2238" s="6">
        <f>TITRES_STAT!E2241</f>
        <v>2015</v>
      </c>
      <c r="E2238" s="2">
        <f t="shared" si="136"/>
        <v>228344</v>
      </c>
      <c r="F2238" s="6" t="str">
        <f t="shared" si="139"/>
        <v>BULLISH</v>
      </c>
      <c r="G2238" s="6" t="str">
        <f t="shared" si="138"/>
        <v>NEUTRAL</v>
      </c>
      <c r="H2238" s="6" t="str">
        <f t="shared" si="137"/>
        <v>CONFIRMED BULLISH</v>
      </c>
    </row>
    <row r="2239" spans="1:8" ht="13.5" x14ac:dyDescent="0.25">
      <c r="A2239" s="3">
        <f>TITRES_STAT!B2242</f>
        <v>45264</v>
      </c>
      <c r="B2239" s="6">
        <f>TITRES_STAT!C2242</f>
        <v>5.25</v>
      </c>
      <c r="C2239" s="6">
        <f>TITRES_STAT!D2242</f>
        <v>4.5846</v>
      </c>
      <c r="D2239" s="6">
        <f>TITRES_STAT!E2242</f>
        <v>0</v>
      </c>
      <c r="E2239" s="2">
        <f t="shared" si="136"/>
        <v>228344</v>
      </c>
      <c r="F2239" s="6" t="str">
        <f t="shared" si="139"/>
        <v>BULLISH</v>
      </c>
      <c r="G2239" s="6" t="str">
        <f t="shared" si="138"/>
        <v>NEUTRAL</v>
      </c>
      <c r="H2239" s="6" t="str">
        <f t="shared" si="137"/>
        <v>CONFIRMED BULLISH</v>
      </c>
    </row>
    <row r="2240" spans="1:8" ht="13.5" x14ac:dyDescent="0.25">
      <c r="A2240" s="3">
        <f>TITRES_STAT!B2243</f>
        <v>45265</v>
      </c>
      <c r="B2240" s="6">
        <f>TITRES_STAT!C2243</f>
        <v>5.25</v>
      </c>
      <c r="C2240" s="6">
        <f>TITRES_STAT!D2243</f>
        <v>4.5846</v>
      </c>
      <c r="D2240" s="6">
        <f>TITRES_STAT!E2243</f>
        <v>2000</v>
      </c>
      <c r="E2240" s="2">
        <f t="shared" si="136"/>
        <v>228344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CONFIRMED BULLISH</v>
      </c>
    </row>
    <row r="2241" spans="1:8" ht="13.5" x14ac:dyDescent="0.25">
      <c r="A2241" s="3">
        <f>TITRES_STAT!B2244</f>
        <v>45266</v>
      </c>
      <c r="B2241" s="6">
        <f>TITRES_STAT!C2244</f>
        <v>5.25</v>
      </c>
      <c r="C2241" s="6">
        <f>TITRES_STAT!D2244</f>
        <v>4.5846</v>
      </c>
      <c r="D2241" s="6">
        <f>TITRES_STAT!E2244</f>
        <v>1509</v>
      </c>
      <c r="E2241" s="2">
        <f t="shared" si="136"/>
        <v>228344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45267</v>
      </c>
      <c r="B2242" s="6">
        <f>TITRES_STAT!C2245</f>
        <v>5.25</v>
      </c>
      <c r="C2242" s="6">
        <f>TITRES_STAT!D2245</f>
        <v>4.5846</v>
      </c>
      <c r="D2242" s="6">
        <f>TITRES_STAT!E2245</f>
        <v>3100</v>
      </c>
      <c r="E2242" s="2">
        <f t="shared" si="136"/>
        <v>228344</v>
      </c>
      <c r="F2242" s="6" t="str">
        <f t="shared" si="139"/>
        <v>NEUTRAL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45268</v>
      </c>
      <c r="B2243" s="6">
        <f>TITRES_STAT!C2246</f>
        <v>5.25</v>
      </c>
      <c r="C2243" s="6">
        <f>TITRES_STAT!D2246</f>
        <v>4.5846</v>
      </c>
      <c r="D2243" s="6">
        <f>TITRES_STAT!E2246</f>
        <v>4336</v>
      </c>
      <c r="E2243" s="2">
        <f t="shared" si="136"/>
        <v>228344</v>
      </c>
      <c r="F2243" s="6" t="str">
        <f t="shared" si="139"/>
        <v>NEUTRAL</v>
      </c>
      <c r="G2243" s="6" t="str">
        <f t="shared" si="138"/>
        <v>NEUTRAL</v>
      </c>
      <c r="H2243" s="6" t="str">
        <f t="shared" si="137"/>
        <v>NEUTRAL</v>
      </c>
    </row>
    <row r="2244" spans="1:8" ht="13.5" x14ac:dyDescent="0.25">
      <c r="A2244" s="3">
        <f>TITRES_STAT!B2247</f>
        <v>45271</v>
      </c>
      <c r="B2244" s="6">
        <f>TITRES_STAT!C2247</f>
        <v>5.3</v>
      </c>
      <c r="C2244" s="6">
        <f>TITRES_STAT!D2247</f>
        <v>4.6283000000000003</v>
      </c>
      <c r="D2244" s="6">
        <f>TITRES_STAT!E2247</f>
        <v>1300</v>
      </c>
      <c r="E2244" s="2">
        <f t="shared" ref="E2244:E2307" si="140">IF(B2244&gt;B2243, E2243+D2244, IF(B2244&lt;B2243, E2243-D2244, E2243))</f>
        <v>229644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CONFIRMED BULLISH</v>
      </c>
    </row>
    <row r="2245" spans="1:8" ht="13.5" x14ac:dyDescent="0.25">
      <c r="A2245" s="3">
        <f>TITRES_STAT!B2248</f>
        <v>45272</v>
      </c>
      <c r="B2245" s="6">
        <f>TITRES_STAT!C2248</f>
        <v>5.3</v>
      </c>
      <c r="C2245" s="6">
        <f>TITRES_STAT!D2248</f>
        <v>4.6283000000000003</v>
      </c>
      <c r="D2245" s="6">
        <f>TITRES_STAT!E2248</f>
        <v>2235</v>
      </c>
      <c r="E2245" s="2">
        <f t="shared" si="140"/>
        <v>229644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CONFIRMED BULLISH</v>
      </c>
    </row>
    <row r="2246" spans="1:8" ht="13.5" x14ac:dyDescent="0.25">
      <c r="A2246" s="3">
        <f>TITRES_STAT!B2249</f>
        <v>45273</v>
      </c>
      <c r="B2246" s="6">
        <f>TITRES_STAT!C2249</f>
        <v>5.29</v>
      </c>
      <c r="C2246" s="6">
        <f>TITRES_STAT!D2249</f>
        <v>4.6196000000000002</v>
      </c>
      <c r="D2246" s="6">
        <f>TITRES_STAT!E2249</f>
        <v>2470</v>
      </c>
      <c r="E2246" s="2">
        <f t="shared" si="140"/>
        <v>227174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f>TITRES_STAT!B2250</f>
        <v>45274</v>
      </c>
      <c r="B2247" s="6">
        <f>TITRES_STAT!C2250</f>
        <v>5.3</v>
      </c>
      <c r="C2247" s="6">
        <f>TITRES_STAT!D2250</f>
        <v>4.6283000000000003</v>
      </c>
      <c r="D2247" s="6">
        <f>TITRES_STAT!E2250</f>
        <v>9120</v>
      </c>
      <c r="E2247" s="2">
        <f t="shared" si="140"/>
        <v>236294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STRONG</v>
      </c>
      <c r="H2247" s="6" t="str">
        <f t="shared" si="141"/>
        <v>CONFIRMED BULLISH</v>
      </c>
    </row>
    <row r="2248" spans="1:8" ht="13.5" x14ac:dyDescent="0.25">
      <c r="A2248" s="3">
        <f>TITRES_STAT!B2251</f>
        <v>45275</v>
      </c>
      <c r="B2248" s="6">
        <f>TITRES_STAT!C2251</f>
        <v>5.3</v>
      </c>
      <c r="C2248" s="6">
        <f>TITRES_STAT!D2251</f>
        <v>4.6283000000000003</v>
      </c>
      <c r="D2248" s="6">
        <f>TITRES_STAT!E2251</f>
        <v>0</v>
      </c>
      <c r="E2248" s="2">
        <f t="shared" si="140"/>
        <v>236294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STRONG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5.3</v>
      </c>
      <c r="C2249" s="6">
        <f>TITRES_STAT!D2252</f>
        <v>4.6283000000000003</v>
      </c>
      <c r="D2249" s="6">
        <f>TITRES_STAT!E2252</f>
        <v>0</v>
      </c>
      <c r="E2249" s="2">
        <f t="shared" si="140"/>
        <v>236294</v>
      </c>
      <c r="F2249" s="6" t="str">
        <f t="shared" si="143"/>
        <v>BULLISH</v>
      </c>
      <c r="G2249" s="6" t="str">
        <f t="shared" si="142"/>
        <v>STRONG</v>
      </c>
      <c r="H2249" s="6" t="str">
        <f t="shared" si="141"/>
        <v>NEUTRAL</v>
      </c>
    </row>
    <row r="2250" spans="1:8" ht="13.5" x14ac:dyDescent="0.25">
      <c r="A2250" s="3">
        <f>TITRES_STAT!B2253</f>
        <v>45279</v>
      </c>
      <c r="B2250" s="6">
        <f>TITRES_STAT!C2253</f>
        <v>5.3</v>
      </c>
      <c r="C2250" s="6">
        <f>TITRES_STAT!D2253</f>
        <v>4.6283000000000003</v>
      </c>
      <c r="D2250" s="6">
        <f>TITRES_STAT!E2253</f>
        <v>0</v>
      </c>
      <c r="E2250" s="2">
        <f t="shared" si="140"/>
        <v>236294</v>
      </c>
      <c r="F2250" s="6" t="str">
        <f t="shared" si="143"/>
        <v>BULLISH</v>
      </c>
      <c r="G2250" s="6" t="str">
        <f t="shared" si="142"/>
        <v>STRONG</v>
      </c>
      <c r="H2250" s="6" t="str">
        <f t="shared" si="141"/>
        <v>NEUTRAL</v>
      </c>
    </row>
    <row r="2251" spans="1:8" ht="13.5" x14ac:dyDescent="0.25">
      <c r="A2251" s="3">
        <f>TITRES_STAT!B2254</f>
        <v>45280</v>
      </c>
      <c r="B2251" s="6">
        <f>TITRES_STAT!C2254</f>
        <v>5.3</v>
      </c>
      <c r="C2251" s="6">
        <f>TITRES_STAT!D2254</f>
        <v>4.6283000000000003</v>
      </c>
      <c r="D2251" s="6">
        <f>TITRES_STAT!E2254</f>
        <v>0</v>
      </c>
      <c r="E2251" s="2">
        <f t="shared" si="140"/>
        <v>236294</v>
      </c>
      <c r="F2251" s="6" t="str">
        <f t="shared" si="143"/>
        <v>BULLISH</v>
      </c>
      <c r="G2251" s="6" t="str">
        <f t="shared" si="142"/>
        <v>STRONG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5.28</v>
      </c>
      <c r="C2252" s="6">
        <f>TITRES_STAT!D2255</f>
        <v>4.6108000000000002</v>
      </c>
      <c r="D2252" s="6">
        <f>TITRES_STAT!E2255</f>
        <v>1050</v>
      </c>
      <c r="E2252" s="2">
        <f t="shared" si="140"/>
        <v>235244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CONFIRMED BEARISH</v>
      </c>
    </row>
    <row r="2253" spans="1:8" ht="13.5" x14ac:dyDescent="0.25">
      <c r="A2253" s="3">
        <f>TITRES_STAT!B2256</f>
        <v>45282</v>
      </c>
      <c r="B2253" s="6">
        <f>TITRES_STAT!C2256</f>
        <v>5.28</v>
      </c>
      <c r="C2253" s="6">
        <f>TITRES_STAT!D2256</f>
        <v>4.6108000000000002</v>
      </c>
      <c r="D2253" s="6">
        <f>TITRES_STAT!E2256</f>
        <v>90500</v>
      </c>
      <c r="E2253" s="2">
        <f t="shared" si="140"/>
        <v>235244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CONFIRMED BEARISH</v>
      </c>
    </row>
    <row r="2254" spans="1:8" ht="13.5" x14ac:dyDescent="0.25">
      <c r="A2254" s="3">
        <f>TITRES_STAT!B2257</f>
        <v>45285</v>
      </c>
      <c r="B2254" s="6">
        <f>TITRES_STAT!C2257</f>
        <v>5.28</v>
      </c>
      <c r="C2254" s="6">
        <f>TITRES_STAT!D2257</f>
        <v>4.6108000000000002</v>
      </c>
      <c r="D2254" s="6">
        <f>TITRES_STAT!E2257</f>
        <v>0</v>
      </c>
      <c r="E2254" s="2">
        <f t="shared" si="140"/>
        <v>235244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45286</v>
      </c>
      <c r="B2255" s="6">
        <f>TITRES_STAT!C2258</f>
        <v>5.28</v>
      </c>
      <c r="C2255" s="6">
        <f>TITRES_STAT!D2258</f>
        <v>4.6108000000000002</v>
      </c>
      <c r="D2255" s="6">
        <f>TITRES_STAT!E2258</f>
        <v>0</v>
      </c>
      <c r="E2255" s="2">
        <f t="shared" si="140"/>
        <v>235244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CONFIRMED BEARISH</v>
      </c>
    </row>
    <row r="2256" spans="1:8" ht="13.5" x14ac:dyDescent="0.25">
      <c r="A2256" s="3">
        <f>TITRES_STAT!B2259</f>
        <v>45287</v>
      </c>
      <c r="B2256" s="6">
        <f>TITRES_STAT!C2259</f>
        <v>5.26</v>
      </c>
      <c r="C2256" s="6">
        <f>TITRES_STAT!D2259</f>
        <v>4.5933999999999999</v>
      </c>
      <c r="D2256" s="6">
        <f>TITRES_STAT!E2259</f>
        <v>555</v>
      </c>
      <c r="E2256" s="2">
        <f t="shared" si="140"/>
        <v>234689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CONFIRMED BEARISH</v>
      </c>
    </row>
    <row r="2257" spans="1:8" ht="13.5" x14ac:dyDescent="0.25">
      <c r="A2257" s="3">
        <f>TITRES_STAT!B2260</f>
        <v>45288</v>
      </c>
      <c r="B2257" s="6">
        <f>TITRES_STAT!C2260</f>
        <v>5.27</v>
      </c>
      <c r="C2257" s="6">
        <f>TITRES_STAT!D2260</f>
        <v>4.6021000000000001</v>
      </c>
      <c r="D2257" s="6">
        <f>TITRES_STAT!E2260</f>
        <v>2674</v>
      </c>
      <c r="E2257" s="2">
        <f t="shared" si="140"/>
        <v>237363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BULLISH DIVERGENCE</v>
      </c>
    </row>
    <row r="2258" spans="1:8" ht="13.5" x14ac:dyDescent="0.25">
      <c r="A2258" s="3">
        <f>TITRES_STAT!B2261</f>
        <v>45289</v>
      </c>
      <c r="B2258" s="6">
        <f>TITRES_STAT!C2261</f>
        <v>5.27</v>
      </c>
      <c r="C2258" s="6">
        <f>TITRES_STAT!D2261</f>
        <v>4.6021000000000001</v>
      </c>
      <c r="D2258" s="6">
        <f>TITRES_STAT!E2261</f>
        <v>100</v>
      </c>
      <c r="E2258" s="2">
        <f t="shared" si="140"/>
        <v>237363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BULLISH DIVERGENCE</v>
      </c>
    </row>
    <row r="2259" spans="1:8" ht="13.5" x14ac:dyDescent="0.25">
      <c r="A2259" s="3">
        <f>TITRES_STAT!B2262</f>
        <v>45293</v>
      </c>
      <c r="B2259" s="6">
        <f>TITRES_STAT!C2262</f>
        <v>5.27</v>
      </c>
      <c r="C2259" s="6">
        <f>TITRES_STAT!D2262</f>
        <v>4.6021000000000001</v>
      </c>
      <c r="D2259" s="6">
        <f>TITRES_STAT!E2262</f>
        <v>0</v>
      </c>
      <c r="E2259" s="2">
        <f t="shared" si="140"/>
        <v>237363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BULLISH DIVERGENCE</v>
      </c>
    </row>
    <row r="2260" spans="1:8" ht="13.5" x14ac:dyDescent="0.25">
      <c r="A2260" s="3">
        <f>TITRES_STAT!B2263</f>
        <v>45294</v>
      </c>
      <c r="B2260" s="6">
        <f>TITRES_STAT!C2263</f>
        <v>5.27</v>
      </c>
      <c r="C2260" s="6">
        <f>TITRES_STAT!D2263</f>
        <v>4.6021000000000001</v>
      </c>
      <c r="D2260" s="6">
        <f>TITRES_STAT!E2263</f>
        <v>10</v>
      </c>
      <c r="E2260" s="2">
        <f t="shared" si="140"/>
        <v>237363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BULLISH DIVERGENCE</v>
      </c>
    </row>
    <row r="2261" spans="1:8" ht="13.5" x14ac:dyDescent="0.25">
      <c r="A2261" s="3">
        <f>TITRES_STAT!B2264</f>
        <v>45295</v>
      </c>
      <c r="B2261" s="6">
        <f>TITRES_STAT!C2264</f>
        <v>5.04</v>
      </c>
      <c r="C2261" s="6">
        <f>TITRES_STAT!D2264</f>
        <v>4.4013</v>
      </c>
      <c r="D2261" s="6">
        <f>TITRES_STAT!E2264</f>
        <v>0</v>
      </c>
      <c r="E2261" s="2">
        <f t="shared" si="140"/>
        <v>237363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BULLISH DIVERGENCE</v>
      </c>
    </row>
    <row r="2262" spans="1:8" ht="13.5" x14ac:dyDescent="0.25">
      <c r="A2262" s="3">
        <f>TITRES_STAT!B2265</f>
        <v>45296</v>
      </c>
      <c r="B2262" s="6">
        <f>TITRES_STAT!C2265</f>
        <v>5</v>
      </c>
      <c r="C2262" s="6">
        <f>TITRES_STAT!D2265</f>
        <v>4.3662999999999998</v>
      </c>
      <c r="D2262" s="6">
        <f>TITRES_STAT!E2265</f>
        <v>89</v>
      </c>
      <c r="E2262" s="2">
        <f t="shared" si="140"/>
        <v>237274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5</v>
      </c>
      <c r="C2263" s="6">
        <f>TITRES_STAT!D2266</f>
        <v>4.3662999999999998</v>
      </c>
      <c r="D2263" s="6">
        <f>TITRES_STAT!E2266</f>
        <v>0</v>
      </c>
      <c r="E2263" s="2">
        <f t="shared" si="140"/>
        <v>237274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5</v>
      </c>
      <c r="C2264" s="6">
        <f>TITRES_STAT!D2267</f>
        <v>4.3662999999999998</v>
      </c>
      <c r="D2264" s="6">
        <f>TITRES_STAT!E2267</f>
        <v>25000</v>
      </c>
      <c r="E2264" s="2">
        <f t="shared" si="140"/>
        <v>237274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5.01</v>
      </c>
      <c r="C2265" s="6">
        <f>TITRES_STAT!D2268</f>
        <v>4.3750999999999998</v>
      </c>
      <c r="D2265" s="6">
        <f>TITRES_STAT!E2268</f>
        <v>50</v>
      </c>
      <c r="E2265" s="2">
        <f t="shared" si="140"/>
        <v>237324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5</v>
      </c>
      <c r="C2266" s="6">
        <f>TITRES_STAT!D2269</f>
        <v>4.3662999999999998</v>
      </c>
      <c r="D2266" s="6">
        <f>TITRES_STAT!E2269</f>
        <v>12306</v>
      </c>
      <c r="E2266" s="2">
        <f t="shared" si="140"/>
        <v>225018</v>
      </c>
      <c r="F2266" s="6" t="str">
        <f t="shared" si="143"/>
        <v>BEARISH</v>
      </c>
      <c r="G2266" s="6" t="str">
        <f t="shared" si="142"/>
        <v>WEAK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5</v>
      </c>
      <c r="C2267" s="6">
        <f>TITRES_STAT!D2270</f>
        <v>4.3662999999999998</v>
      </c>
      <c r="D2267" s="6">
        <f>TITRES_STAT!E2270</f>
        <v>0</v>
      </c>
      <c r="E2267" s="2">
        <f t="shared" si="140"/>
        <v>225018</v>
      </c>
      <c r="F2267" s="6" t="str">
        <f t="shared" si="143"/>
        <v>BEARISH</v>
      </c>
      <c r="G2267" s="6" t="str">
        <f t="shared" si="142"/>
        <v>WEAK</v>
      </c>
      <c r="H2267" s="6" t="str">
        <f t="shared" si="141"/>
        <v>NEUTRAL</v>
      </c>
    </row>
    <row r="2268" spans="1:8" ht="13.5" x14ac:dyDescent="0.25">
      <c r="A2268" s="3">
        <f>TITRES_STAT!B2271</f>
        <v>45306</v>
      </c>
      <c r="B2268" s="6">
        <f>TITRES_STAT!C2271</f>
        <v>5</v>
      </c>
      <c r="C2268" s="6">
        <f>TITRES_STAT!D2271</f>
        <v>4.3662999999999998</v>
      </c>
      <c r="D2268" s="6">
        <f>TITRES_STAT!E2271</f>
        <v>0</v>
      </c>
      <c r="E2268" s="2">
        <f t="shared" si="140"/>
        <v>225018</v>
      </c>
      <c r="F2268" s="6" t="str">
        <f t="shared" si="143"/>
        <v>BEARISH</v>
      </c>
      <c r="G2268" s="6" t="str">
        <f t="shared" si="142"/>
        <v>WEAK</v>
      </c>
      <c r="H2268" s="6" t="str">
        <f t="shared" si="141"/>
        <v>NEUTRAL</v>
      </c>
    </row>
    <row r="2269" spans="1:8" ht="13.5" x14ac:dyDescent="0.25">
      <c r="A2269" s="3">
        <f>TITRES_STAT!B2272</f>
        <v>45307</v>
      </c>
      <c r="B2269" s="6">
        <f>TITRES_STAT!C2272</f>
        <v>5.22</v>
      </c>
      <c r="C2269" s="6">
        <f>TITRES_STAT!D2272</f>
        <v>4.5583999999999998</v>
      </c>
      <c r="D2269" s="6">
        <f>TITRES_STAT!E2272</f>
        <v>50</v>
      </c>
      <c r="E2269" s="2">
        <f t="shared" si="140"/>
        <v>225068</v>
      </c>
      <c r="F2269" s="6" t="str">
        <f t="shared" si="143"/>
        <v>BEARISH</v>
      </c>
      <c r="G2269" s="6" t="str">
        <f t="shared" si="142"/>
        <v>WEAK</v>
      </c>
      <c r="H2269" s="6" t="str">
        <f t="shared" si="141"/>
        <v>BEARISH DIVERGENCE</v>
      </c>
    </row>
    <row r="2270" spans="1:8" ht="13.5" x14ac:dyDescent="0.25">
      <c r="A2270" s="3">
        <f>TITRES_STAT!B2273</f>
        <v>45308</v>
      </c>
      <c r="B2270" s="6">
        <f>TITRES_STAT!C2273</f>
        <v>5</v>
      </c>
      <c r="C2270" s="6">
        <f>TITRES_STAT!D2273</f>
        <v>4.3662999999999998</v>
      </c>
      <c r="D2270" s="6">
        <f>TITRES_STAT!E2273</f>
        <v>35250</v>
      </c>
      <c r="E2270" s="2">
        <f t="shared" si="140"/>
        <v>189818</v>
      </c>
      <c r="F2270" s="6" t="str">
        <f t="shared" si="143"/>
        <v>BEARISH</v>
      </c>
      <c r="G2270" s="6" t="str">
        <f t="shared" si="142"/>
        <v>WEAK</v>
      </c>
      <c r="H2270" s="6" t="str">
        <f t="shared" si="141"/>
        <v>CONFIRMED BEARISH</v>
      </c>
    </row>
    <row r="2271" spans="1:8" ht="13.5" x14ac:dyDescent="0.25">
      <c r="A2271" s="3">
        <f>TITRES_STAT!B2274</f>
        <v>45309</v>
      </c>
      <c r="B2271" s="6">
        <f>TITRES_STAT!C2274</f>
        <v>5.22</v>
      </c>
      <c r="C2271" s="6">
        <f>TITRES_STAT!D2274</f>
        <v>4.5583999999999998</v>
      </c>
      <c r="D2271" s="6">
        <f>TITRES_STAT!E2274</f>
        <v>0</v>
      </c>
      <c r="E2271" s="2">
        <f t="shared" si="140"/>
        <v>189818</v>
      </c>
      <c r="F2271" s="6" t="str">
        <f t="shared" si="143"/>
        <v>BEARISH</v>
      </c>
      <c r="G2271" s="6" t="str">
        <f t="shared" si="142"/>
        <v>WEAK</v>
      </c>
      <c r="H2271" s="6" t="str">
        <f t="shared" si="141"/>
        <v>BEARISH DIVERGENCE</v>
      </c>
    </row>
    <row r="2272" spans="1:8" ht="13.5" x14ac:dyDescent="0.25">
      <c r="A2272" s="3">
        <f>TITRES_STAT!B2275</f>
        <v>45310</v>
      </c>
      <c r="B2272" s="6">
        <f>TITRES_STAT!C2275</f>
        <v>5.27</v>
      </c>
      <c r="C2272" s="6">
        <f>TITRES_STAT!D2275</f>
        <v>4.6021000000000001</v>
      </c>
      <c r="D2272" s="6">
        <f>TITRES_STAT!E2275</f>
        <v>3000</v>
      </c>
      <c r="E2272" s="2">
        <f t="shared" si="140"/>
        <v>192818</v>
      </c>
      <c r="F2272" s="6" t="str">
        <f t="shared" si="143"/>
        <v>BEARISH</v>
      </c>
      <c r="G2272" s="6" t="str">
        <f t="shared" si="142"/>
        <v>WEAK</v>
      </c>
      <c r="H2272" s="6" t="str">
        <f t="shared" si="141"/>
        <v>BEARISH DIVERGENCE</v>
      </c>
    </row>
    <row r="2273" spans="1:8" ht="13.5" x14ac:dyDescent="0.25">
      <c r="A2273" s="3">
        <f>TITRES_STAT!B2276</f>
        <v>45313</v>
      </c>
      <c r="B2273" s="6">
        <f>TITRES_STAT!C2276</f>
        <v>5.27</v>
      </c>
      <c r="C2273" s="6">
        <f>TITRES_STAT!D2276</f>
        <v>4.6021000000000001</v>
      </c>
      <c r="D2273" s="6">
        <f>TITRES_STAT!E2276</f>
        <v>0</v>
      </c>
      <c r="E2273" s="2">
        <f t="shared" si="140"/>
        <v>192818</v>
      </c>
      <c r="F2273" s="6" t="str">
        <f t="shared" si="143"/>
        <v>BEARISH</v>
      </c>
      <c r="G2273" s="6" t="str">
        <f t="shared" si="142"/>
        <v>WEAK</v>
      </c>
      <c r="H2273" s="6" t="str">
        <f t="shared" si="141"/>
        <v>BEARISH DIVERGENCE</v>
      </c>
    </row>
    <row r="2274" spans="1:8" ht="13.5" x14ac:dyDescent="0.25">
      <c r="A2274" s="3">
        <f>TITRES_STAT!B2277</f>
        <v>45314</v>
      </c>
      <c r="B2274" s="6">
        <f>TITRES_STAT!C2277</f>
        <v>5.27</v>
      </c>
      <c r="C2274" s="6">
        <f>TITRES_STAT!D2277</f>
        <v>4.6021000000000001</v>
      </c>
      <c r="D2274" s="6">
        <f>TITRES_STAT!E2277</f>
        <v>0</v>
      </c>
      <c r="E2274" s="2">
        <f t="shared" si="140"/>
        <v>192818</v>
      </c>
      <c r="F2274" s="6" t="str">
        <f t="shared" si="143"/>
        <v>BEARISH</v>
      </c>
      <c r="G2274" s="6" t="str">
        <f t="shared" si="142"/>
        <v>WEAK</v>
      </c>
      <c r="H2274" s="6" t="str">
        <f t="shared" si="141"/>
        <v>BEARISH DIVERGENCE</v>
      </c>
    </row>
    <row r="2275" spans="1:8" ht="13.5" x14ac:dyDescent="0.25">
      <c r="A2275" s="3">
        <f>TITRES_STAT!B2278</f>
        <v>45315</v>
      </c>
      <c r="B2275" s="6">
        <f>TITRES_STAT!C2278</f>
        <v>5.27</v>
      </c>
      <c r="C2275" s="6">
        <f>TITRES_STAT!D2278</f>
        <v>4.6021000000000001</v>
      </c>
      <c r="D2275" s="6">
        <f>TITRES_STAT!E2278</f>
        <v>8971</v>
      </c>
      <c r="E2275" s="2">
        <f t="shared" si="140"/>
        <v>192818</v>
      </c>
      <c r="F2275" s="6" t="str">
        <f t="shared" si="143"/>
        <v>BULLISH</v>
      </c>
      <c r="G2275" s="6" t="str">
        <f t="shared" si="142"/>
        <v>NEUTRAL</v>
      </c>
      <c r="H2275" s="6" t="str">
        <f t="shared" si="141"/>
        <v>CONFIRMED BULLISH</v>
      </c>
    </row>
    <row r="2276" spans="1:8" ht="13.5" x14ac:dyDescent="0.25">
      <c r="A2276" s="3">
        <f>TITRES_STAT!B2279</f>
        <v>45316</v>
      </c>
      <c r="B2276" s="6">
        <f>TITRES_STAT!C2279</f>
        <v>5.27</v>
      </c>
      <c r="C2276" s="6">
        <f>TITRES_STAT!D2279</f>
        <v>4.6021000000000001</v>
      </c>
      <c r="D2276" s="6">
        <f>TITRES_STAT!E2279</f>
        <v>0</v>
      </c>
      <c r="E2276" s="2">
        <f t="shared" si="140"/>
        <v>192818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CONFIRMED BULLISH</v>
      </c>
    </row>
    <row r="2277" spans="1:8" ht="13.5" x14ac:dyDescent="0.25">
      <c r="A2277" s="3">
        <f>TITRES_STAT!B2280</f>
        <v>45317</v>
      </c>
      <c r="B2277" s="6">
        <f>TITRES_STAT!C2280</f>
        <v>5.04</v>
      </c>
      <c r="C2277" s="6">
        <f>TITRES_STAT!D2280</f>
        <v>4.4013</v>
      </c>
      <c r="D2277" s="6">
        <f>TITRES_STAT!E2280</f>
        <v>0</v>
      </c>
      <c r="E2277" s="2">
        <f t="shared" si="140"/>
        <v>192818</v>
      </c>
      <c r="F2277" s="6" t="str">
        <f t="shared" si="143"/>
        <v>NEUTRAL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45320</v>
      </c>
      <c r="B2278" s="6">
        <f>TITRES_STAT!C2281</f>
        <v>5.04</v>
      </c>
      <c r="C2278" s="6">
        <f>TITRES_STAT!D2281</f>
        <v>4.4013</v>
      </c>
      <c r="D2278" s="6">
        <f>TITRES_STAT!E2281</f>
        <v>0</v>
      </c>
      <c r="E2278" s="2">
        <f t="shared" si="140"/>
        <v>192818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45321</v>
      </c>
      <c r="B2279" s="6">
        <f>TITRES_STAT!C2282</f>
        <v>5.2</v>
      </c>
      <c r="C2279" s="6">
        <f>TITRES_STAT!D2282</f>
        <v>4.5410000000000004</v>
      </c>
      <c r="D2279" s="6">
        <f>TITRES_STAT!E2282</f>
        <v>59490</v>
      </c>
      <c r="E2279" s="2">
        <f t="shared" si="140"/>
        <v>252308</v>
      </c>
      <c r="F2279" s="6" t="str">
        <f t="shared" si="143"/>
        <v>BULLISH</v>
      </c>
      <c r="G2279" s="6" t="str">
        <f t="shared" si="142"/>
        <v>STRONG</v>
      </c>
      <c r="H2279" s="6" t="str">
        <f t="shared" si="141"/>
        <v>BULLISH DIVERGENCE</v>
      </c>
    </row>
    <row r="2280" spans="1:8" ht="13.5" x14ac:dyDescent="0.25">
      <c r="A2280" s="3">
        <f>TITRES_STAT!B2283</f>
        <v>45322</v>
      </c>
      <c r="B2280" s="6">
        <f>TITRES_STAT!C2283</f>
        <v>5.26</v>
      </c>
      <c r="C2280" s="6">
        <f>TITRES_STAT!D2283</f>
        <v>4.5933999999999999</v>
      </c>
      <c r="D2280" s="6">
        <f>TITRES_STAT!E2283</f>
        <v>684</v>
      </c>
      <c r="E2280" s="2">
        <f t="shared" si="140"/>
        <v>252992</v>
      </c>
      <c r="F2280" s="6" t="str">
        <f t="shared" si="143"/>
        <v>BULLISH</v>
      </c>
      <c r="G2280" s="6" t="str">
        <f t="shared" si="142"/>
        <v>STRONG</v>
      </c>
      <c r="H2280" s="6" t="str">
        <f t="shared" si="141"/>
        <v>BULLISH DIVERGENCE</v>
      </c>
    </row>
    <row r="2281" spans="1:8" ht="13.5" x14ac:dyDescent="0.25">
      <c r="A2281" s="3">
        <f>TITRES_STAT!B2284</f>
        <v>45323</v>
      </c>
      <c r="B2281" s="6">
        <f>TITRES_STAT!C2284</f>
        <v>5.26</v>
      </c>
      <c r="C2281" s="6">
        <f>TITRES_STAT!D2284</f>
        <v>4.5933999999999999</v>
      </c>
      <c r="D2281" s="6">
        <f>TITRES_STAT!E2284</f>
        <v>0</v>
      </c>
      <c r="E2281" s="2">
        <f t="shared" si="140"/>
        <v>252992</v>
      </c>
      <c r="F2281" s="6" t="str">
        <f t="shared" si="143"/>
        <v>BULLISH</v>
      </c>
      <c r="G2281" s="6" t="str">
        <f t="shared" si="142"/>
        <v>STRONG</v>
      </c>
      <c r="H2281" s="6" t="str">
        <f t="shared" si="141"/>
        <v>BULLISH DIVERGENCE</v>
      </c>
    </row>
    <row r="2282" spans="1:8" ht="13.5" x14ac:dyDescent="0.25">
      <c r="A2282" s="3">
        <f>TITRES_STAT!B2285</f>
        <v>45324</v>
      </c>
      <c r="B2282" s="6">
        <f>TITRES_STAT!C2285</f>
        <v>5.26</v>
      </c>
      <c r="C2282" s="6">
        <f>TITRES_STAT!D2285</f>
        <v>4.5933999999999999</v>
      </c>
      <c r="D2282" s="6">
        <f>TITRES_STAT!E2285</f>
        <v>0</v>
      </c>
      <c r="E2282" s="2">
        <f t="shared" si="140"/>
        <v>252992</v>
      </c>
      <c r="F2282" s="6" t="str">
        <f t="shared" si="143"/>
        <v>BULLISH</v>
      </c>
      <c r="G2282" s="6" t="str">
        <f t="shared" si="142"/>
        <v>STRONG</v>
      </c>
      <c r="H2282" s="6" t="str">
        <f t="shared" si="141"/>
        <v>CONFIRMED BULLISH</v>
      </c>
    </row>
    <row r="2283" spans="1:8" ht="13.5" x14ac:dyDescent="0.25">
      <c r="A2283" s="3">
        <f>TITRES_STAT!B2286</f>
        <v>45327</v>
      </c>
      <c r="B2283" s="6">
        <f>TITRES_STAT!C2286</f>
        <v>5.26</v>
      </c>
      <c r="C2283" s="6">
        <f>TITRES_STAT!D2286</f>
        <v>4.5933999999999999</v>
      </c>
      <c r="D2283" s="6">
        <f>TITRES_STAT!E2286</f>
        <v>0</v>
      </c>
      <c r="E2283" s="2">
        <f t="shared" si="140"/>
        <v>252992</v>
      </c>
      <c r="F2283" s="6" t="str">
        <f t="shared" si="143"/>
        <v>BULLISH</v>
      </c>
      <c r="G2283" s="6" t="str">
        <f t="shared" si="142"/>
        <v>STRONG</v>
      </c>
      <c r="H2283" s="6" t="str">
        <f t="shared" si="141"/>
        <v>CONFIRMED BULLISH</v>
      </c>
    </row>
    <row r="2284" spans="1:8" ht="13.5" x14ac:dyDescent="0.25">
      <c r="A2284" s="3">
        <f>TITRES_STAT!B2287</f>
        <v>45328</v>
      </c>
      <c r="B2284" s="6">
        <f>TITRES_STAT!C2287</f>
        <v>5.26</v>
      </c>
      <c r="C2284" s="6">
        <f>TITRES_STAT!D2287</f>
        <v>4.5933999999999999</v>
      </c>
      <c r="D2284" s="6">
        <f>TITRES_STAT!E2287</f>
        <v>0</v>
      </c>
      <c r="E2284" s="2">
        <f t="shared" si="140"/>
        <v>252992</v>
      </c>
      <c r="F2284" s="6" t="str">
        <f t="shared" si="143"/>
        <v>BULLISH</v>
      </c>
      <c r="G2284" s="6" t="str">
        <f t="shared" si="142"/>
        <v>NEUTRAL</v>
      </c>
      <c r="H2284" s="6" t="str">
        <f t="shared" si="141"/>
        <v>CONFIRMED BULLISH</v>
      </c>
    </row>
    <row r="2285" spans="1:8" ht="13.5" x14ac:dyDescent="0.25">
      <c r="A2285" s="3">
        <f>TITRES_STAT!B2288</f>
        <v>45329</v>
      </c>
      <c r="B2285" s="6">
        <f>TITRES_STAT!C2288</f>
        <v>5.26</v>
      </c>
      <c r="C2285" s="6">
        <f>TITRES_STAT!D2288</f>
        <v>4.5933999999999999</v>
      </c>
      <c r="D2285" s="6">
        <f>TITRES_STAT!E2288</f>
        <v>0</v>
      </c>
      <c r="E2285" s="2">
        <f t="shared" si="140"/>
        <v>252992</v>
      </c>
      <c r="F2285" s="6" t="str">
        <f t="shared" si="143"/>
        <v>NEUTRAL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45330</v>
      </c>
      <c r="B2286" s="6">
        <f>TITRES_STAT!C2289</f>
        <v>5.26</v>
      </c>
      <c r="C2286" s="6">
        <f>TITRES_STAT!D2289</f>
        <v>4.5933999999999999</v>
      </c>
      <c r="D2286" s="6">
        <f>TITRES_STAT!E2289</f>
        <v>0</v>
      </c>
      <c r="E2286" s="2">
        <f t="shared" si="140"/>
        <v>252992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45331</v>
      </c>
      <c r="B2287" s="6">
        <f>TITRES_STAT!C2290</f>
        <v>5.2</v>
      </c>
      <c r="C2287" s="6">
        <f>TITRES_STAT!D2290</f>
        <v>4.5410000000000004</v>
      </c>
      <c r="D2287" s="6">
        <f>TITRES_STAT!E2290</f>
        <v>300</v>
      </c>
      <c r="E2287" s="2">
        <f t="shared" si="140"/>
        <v>252692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5.27</v>
      </c>
      <c r="C2288" s="6">
        <f>TITRES_STAT!D2291</f>
        <v>4.6021000000000001</v>
      </c>
      <c r="D2288" s="6">
        <f>TITRES_STAT!E2291</f>
        <v>2000</v>
      </c>
      <c r="E2288" s="2">
        <f t="shared" si="140"/>
        <v>254692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CONFIRMED BULLISH</v>
      </c>
    </row>
    <row r="2289" spans="1:8" ht="13.5" x14ac:dyDescent="0.25">
      <c r="A2289" s="3">
        <f>TITRES_STAT!B2292</f>
        <v>45335</v>
      </c>
      <c r="B2289" s="6">
        <f>TITRES_STAT!C2292</f>
        <v>5.27</v>
      </c>
      <c r="C2289" s="6">
        <f>TITRES_STAT!D2292</f>
        <v>4.6021000000000001</v>
      </c>
      <c r="D2289" s="6">
        <f>TITRES_STAT!E2292</f>
        <v>500</v>
      </c>
      <c r="E2289" s="2">
        <f t="shared" si="140"/>
        <v>254692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CONFIRMED BULLISH</v>
      </c>
    </row>
    <row r="2290" spans="1:8" ht="13.5" x14ac:dyDescent="0.25">
      <c r="A2290" s="3">
        <f>TITRES_STAT!B2293</f>
        <v>45336</v>
      </c>
      <c r="B2290" s="6">
        <f>TITRES_STAT!C2293</f>
        <v>5.27</v>
      </c>
      <c r="C2290" s="6">
        <f>TITRES_STAT!D2293</f>
        <v>4.6021000000000001</v>
      </c>
      <c r="D2290" s="6">
        <f>TITRES_STAT!E2293</f>
        <v>1000</v>
      </c>
      <c r="E2290" s="2">
        <f t="shared" si="140"/>
        <v>254692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CONFIRMED BULLISH</v>
      </c>
    </row>
    <row r="2291" spans="1:8" ht="13.5" x14ac:dyDescent="0.25">
      <c r="A2291" s="3">
        <f>TITRES_STAT!B2294</f>
        <v>45337</v>
      </c>
      <c r="B2291" s="6">
        <f>TITRES_STAT!C2294</f>
        <v>5.27</v>
      </c>
      <c r="C2291" s="6">
        <f>TITRES_STAT!D2294</f>
        <v>4.6021000000000001</v>
      </c>
      <c r="D2291" s="6">
        <f>TITRES_STAT!E2294</f>
        <v>3570</v>
      </c>
      <c r="E2291" s="2">
        <f t="shared" si="140"/>
        <v>254692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CONFIRMED BULLISH</v>
      </c>
    </row>
    <row r="2292" spans="1:8" ht="13.5" x14ac:dyDescent="0.25">
      <c r="A2292" s="3">
        <f>TITRES_STAT!B2295</f>
        <v>45338</v>
      </c>
      <c r="B2292" s="6">
        <f>TITRES_STAT!C2295</f>
        <v>5.3</v>
      </c>
      <c r="C2292" s="6">
        <f>TITRES_STAT!D2295</f>
        <v>4.6283000000000003</v>
      </c>
      <c r="D2292" s="6">
        <f>TITRES_STAT!E2295</f>
        <v>12600</v>
      </c>
      <c r="E2292" s="2">
        <f t="shared" si="140"/>
        <v>267292</v>
      </c>
      <c r="F2292" s="6" t="str">
        <f t="shared" si="143"/>
        <v>BULLISH</v>
      </c>
      <c r="G2292" s="6" t="str">
        <f t="shared" si="142"/>
        <v>STRONG</v>
      </c>
      <c r="H2292" s="6" t="str">
        <f t="shared" si="141"/>
        <v>CONFIRMED BULLISH</v>
      </c>
    </row>
    <row r="2293" spans="1:8" ht="13.5" x14ac:dyDescent="0.25">
      <c r="A2293" s="3">
        <f>TITRES_STAT!B2296</f>
        <v>45341</v>
      </c>
      <c r="B2293" s="6">
        <f>TITRES_STAT!C2296</f>
        <v>5.3</v>
      </c>
      <c r="C2293" s="6">
        <f>TITRES_STAT!D2296</f>
        <v>4.6283000000000003</v>
      </c>
      <c r="D2293" s="6">
        <f>TITRES_STAT!E2296</f>
        <v>2700</v>
      </c>
      <c r="E2293" s="2">
        <f t="shared" si="140"/>
        <v>267292</v>
      </c>
      <c r="F2293" s="6" t="str">
        <f t="shared" si="143"/>
        <v>BULLISH</v>
      </c>
      <c r="G2293" s="6" t="str">
        <f t="shared" si="142"/>
        <v>STRONG</v>
      </c>
      <c r="H2293" s="6" t="str">
        <f t="shared" si="141"/>
        <v>CONFIRMED BULLISH</v>
      </c>
    </row>
    <row r="2294" spans="1:8" ht="13.5" x14ac:dyDescent="0.25">
      <c r="A2294" s="3">
        <f>TITRES_STAT!B2297</f>
        <v>45342</v>
      </c>
      <c r="B2294" s="6">
        <f>TITRES_STAT!C2297</f>
        <v>5.3</v>
      </c>
      <c r="C2294" s="6">
        <f>TITRES_STAT!D2297</f>
        <v>4.6283000000000003</v>
      </c>
      <c r="D2294" s="6">
        <f>TITRES_STAT!E2297</f>
        <v>2000</v>
      </c>
      <c r="E2294" s="2">
        <f t="shared" si="140"/>
        <v>267292</v>
      </c>
      <c r="F2294" s="6" t="str">
        <f t="shared" si="143"/>
        <v>BULLISH</v>
      </c>
      <c r="G2294" s="6" t="str">
        <f t="shared" si="142"/>
        <v>STRONG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5.35</v>
      </c>
      <c r="C2295" s="6">
        <f>TITRES_STAT!D2298</f>
        <v>4.6719999999999997</v>
      </c>
      <c r="D2295" s="6">
        <f>TITRES_STAT!E2298</f>
        <v>5091</v>
      </c>
      <c r="E2295" s="2">
        <f t="shared" si="140"/>
        <v>272383</v>
      </c>
      <c r="F2295" s="6" t="str">
        <f t="shared" si="143"/>
        <v>BULLISH</v>
      </c>
      <c r="G2295" s="6" t="str">
        <f t="shared" si="142"/>
        <v>STRONG</v>
      </c>
      <c r="H2295" s="6" t="str">
        <f t="shared" si="141"/>
        <v>CONFIRMED BULLISH</v>
      </c>
    </row>
    <row r="2296" spans="1:8" ht="13.5" x14ac:dyDescent="0.25">
      <c r="A2296" s="3">
        <f>TITRES_STAT!B2299</f>
        <v>45344</v>
      </c>
      <c r="B2296" s="6">
        <f>TITRES_STAT!C2299</f>
        <v>5.35</v>
      </c>
      <c r="C2296" s="6">
        <f>TITRES_STAT!D2299</f>
        <v>4.6719999999999997</v>
      </c>
      <c r="D2296" s="6">
        <f>TITRES_STAT!E2299</f>
        <v>0</v>
      </c>
      <c r="E2296" s="2">
        <f t="shared" si="140"/>
        <v>272383</v>
      </c>
      <c r="F2296" s="6" t="str">
        <f t="shared" si="143"/>
        <v>BULLISH</v>
      </c>
      <c r="G2296" s="6" t="str">
        <f t="shared" si="142"/>
        <v>STRONG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5.3</v>
      </c>
      <c r="C2297" s="6">
        <f>TITRES_STAT!D2300</f>
        <v>4.6283000000000003</v>
      </c>
      <c r="D2297" s="6">
        <f>TITRES_STAT!E2300</f>
        <v>500</v>
      </c>
      <c r="E2297" s="2">
        <f t="shared" si="140"/>
        <v>271883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45348</v>
      </c>
      <c r="B2298" s="6">
        <f>TITRES_STAT!C2301</f>
        <v>5.3</v>
      </c>
      <c r="C2298" s="6">
        <f>TITRES_STAT!D2301</f>
        <v>4.6283000000000003</v>
      </c>
      <c r="D2298" s="6">
        <f>TITRES_STAT!E2301</f>
        <v>0</v>
      </c>
      <c r="E2298" s="2">
        <f t="shared" si="140"/>
        <v>271883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45349</v>
      </c>
      <c r="B2299" s="6">
        <f>TITRES_STAT!C2302</f>
        <v>5.35</v>
      </c>
      <c r="C2299" s="6">
        <f>TITRES_STAT!D2302</f>
        <v>4.6719999999999997</v>
      </c>
      <c r="D2299" s="6">
        <f>TITRES_STAT!E2302</f>
        <v>10</v>
      </c>
      <c r="E2299" s="2">
        <f t="shared" si="140"/>
        <v>271893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45350</v>
      </c>
      <c r="B2300" s="6">
        <f>TITRES_STAT!C2303</f>
        <v>5.35</v>
      </c>
      <c r="C2300" s="6">
        <f>TITRES_STAT!D2303</f>
        <v>4.6719999999999997</v>
      </c>
      <c r="D2300" s="6">
        <f>TITRES_STAT!E2303</f>
        <v>0</v>
      </c>
      <c r="E2300" s="2">
        <f t="shared" si="140"/>
        <v>271893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45351</v>
      </c>
      <c r="B2301" s="6">
        <f>TITRES_STAT!C2304</f>
        <v>5.35</v>
      </c>
      <c r="C2301" s="6">
        <f>TITRES_STAT!D2304</f>
        <v>4.6719999999999997</v>
      </c>
      <c r="D2301" s="6">
        <f>TITRES_STAT!E2304</f>
        <v>0</v>
      </c>
      <c r="E2301" s="2">
        <f t="shared" si="140"/>
        <v>271893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45352</v>
      </c>
      <c r="B2302" s="6">
        <f>TITRES_STAT!C2305</f>
        <v>5.35</v>
      </c>
      <c r="C2302" s="6">
        <f>TITRES_STAT!D2305</f>
        <v>4.6719999999999997</v>
      </c>
      <c r="D2302" s="6">
        <f>TITRES_STAT!E2305</f>
        <v>0</v>
      </c>
      <c r="E2302" s="2">
        <f t="shared" si="140"/>
        <v>271893</v>
      </c>
      <c r="F2302" s="6" t="str">
        <f t="shared" si="143"/>
        <v>BULLISH</v>
      </c>
      <c r="G2302" s="6" t="str">
        <f t="shared" si="142"/>
        <v>NEUTRAL</v>
      </c>
      <c r="H2302" s="6" t="str">
        <f t="shared" si="141"/>
        <v>CONFIRMED BULLISH</v>
      </c>
    </row>
    <row r="2303" spans="1:8" ht="13.5" x14ac:dyDescent="0.25">
      <c r="A2303" s="3">
        <f>TITRES_STAT!B2306</f>
        <v>45355</v>
      </c>
      <c r="B2303" s="6">
        <f>TITRES_STAT!C2306</f>
        <v>5.35</v>
      </c>
      <c r="C2303" s="6">
        <f>TITRES_STAT!D2306</f>
        <v>4.6719999999999997</v>
      </c>
      <c r="D2303" s="6">
        <f>TITRES_STAT!E2306</f>
        <v>0</v>
      </c>
      <c r="E2303" s="2">
        <f t="shared" si="140"/>
        <v>271893</v>
      </c>
      <c r="F2303" s="6" t="str">
        <f t="shared" si="143"/>
        <v>BULLISH</v>
      </c>
      <c r="G2303" s="6" t="str">
        <f t="shared" si="142"/>
        <v>NEUTRAL</v>
      </c>
      <c r="H2303" s="6" t="str">
        <f t="shared" si="141"/>
        <v>CONFIRMED BULLISH</v>
      </c>
    </row>
    <row r="2304" spans="1:8" ht="13.5" x14ac:dyDescent="0.25">
      <c r="A2304" s="3">
        <f>TITRES_STAT!B2307</f>
        <v>45356</v>
      </c>
      <c r="B2304" s="6">
        <f>TITRES_STAT!C2307</f>
        <v>5.35</v>
      </c>
      <c r="C2304" s="6">
        <f>TITRES_STAT!D2307</f>
        <v>4.6719999999999997</v>
      </c>
      <c r="D2304" s="6">
        <f>TITRES_STAT!E2307</f>
        <v>8980</v>
      </c>
      <c r="E2304" s="2">
        <f t="shared" si="140"/>
        <v>271893</v>
      </c>
      <c r="F2304" s="6" t="str">
        <f t="shared" si="143"/>
        <v>NEUTRAL</v>
      </c>
      <c r="G2304" s="6" t="str">
        <f t="shared" si="142"/>
        <v>NEUTRAL</v>
      </c>
      <c r="H2304" s="6" t="str">
        <f t="shared" si="141"/>
        <v>NEUTRAL</v>
      </c>
    </row>
    <row r="2305" spans="1:8" ht="13.5" x14ac:dyDescent="0.25">
      <c r="A2305" s="3">
        <f>TITRES_STAT!B2308</f>
        <v>45357</v>
      </c>
      <c r="B2305" s="6">
        <f>TITRES_STAT!C2308</f>
        <v>5.35</v>
      </c>
      <c r="C2305" s="6">
        <f>TITRES_STAT!D2308</f>
        <v>4.6719999999999997</v>
      </c>
      <c r="D2305" s="6">
        <f>TITRES_STAT!E2308</f>
        <v>80</v>
      </c>
      <c r="E2305" s="2">
        <f t="shared" si="140"/>
        <v>271893</v>
      </c>
      <c r="F2305" s="6" t="str">
        <f t="shared" si="143"/>
        <v>NEUTRAL</v>
      </c>
      <c r="G2305" s="6" t="str">
        <f t="shared" si="142"/>
        <v>NEUTRAL</v>
      </c>
      <c r="H2305" s="6" t="str">
        <f t="shared" si="141"/>
        <v>NEUTRAL</v>
      </c>
    </row>
    <row r="2306" spans="1:8" ht="13.5" x14ac:dyDescent="0.25">
      <c r="A2306" s="3">
        <f>TITRES_STAT!B2309</f>
        <v>45358</v>
      </c>
      <c r="B2306" s="6">
        <f>TITRES_STAT!C2309</f>
        <v>5.35</v>
      </c>
      <c r="C2306" s="6">
        <f>TITRES_STAT!D2309</f>
        <v>4.6719999999999997</v>
      </c>
      <c r="D2306" s="6">
        <f>TITRES_STAT!E2309</f>
        <v>0</v>
      </c>
      <c r="E2306" s="2">
        <f t="shared" si="140"/>
        <v>271893</v>
      </c>
      <c r="F2306" s="6" t="str">
        <f t="shared" si="143"/>
        <v>NEUTRAL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45359</v>
      </c>
      <c r="B2307" s="6">
        <f>TITRES_STAT!C2310</f>
        <v>5.35</v>
      </c>
      <c r="C2307" s="6">
        <f>TITRES_STAT!D2310</f>
        <v>4.6719999999999997</v>
      </c>
      <c r="D2307" s="6">
        <f>TITRES_STAT!E2310</f>
        <v>0</v>
      </c>
      <c r="E2307" s="2">
        <f t="shared" si="140"/>
        <v>271893</v>
      </c>
      <c r="F2307" s="6" t="str">
        <f t="shared" si="143"/>
        <v>NEUTRAL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45362</v>
      </c>
      <c r="B2308" s="6">
        <f>TITRES_STAT!C2311</f>
        <v>5.35</v>
      </c>
      <c r="C2308" s="6">
        <f>TITRES_STAT!D2311</f>
        <v>4.6719999999999997</v>
      </c>
      <c r="D2308" s="6">
        <f>TITRES_STAT!E2311</f>
        <v>0</v>
      </c>
      <c r="E2308" s="2">
        <f t="shared" ref="E2308:E2371" si="144">IF(B2308&gt;B2307, E2307+D2308, IF(B2308&lt;B2307, E2307-D2308, E2307))</f>
        <v>271893</v>
      </c>
      <c r="F2308" s="6" t="str">
        <f t="shared" si="143"/>
        <v>NEUTRAL</v>
      </c>
      <c r="G2308" s="6" t="str">
        <f t="shared" si="142"/>
        <v>NEUTRAL</v>
      </c>
      <c r="H2308" s="6" t="str">
        <f t="shared" si="141"/>
        <v>NEUTRAL</v>
      </c>
    </row>
    <row r="2309" spans="1:8" ht="13.5" x14ac:dyDescent="0.25">
      <c r="A2309" s="3">
        <f>TITRES_STAT!B2312</f>
        <v>45363</v>
      </c>
      <c r="B2309" s="6">
        <f>TITRES_STAT!C2312</f>
        <v>5.35</v>
      </c>
      <c r="C2309" s="6">
        <f>TITRES_STAT!D2312</f>
        <v>4.6719999999999997</v>
      </c>
      <c r="D2309" s="6">
        <f>TITRES_STAT!E2312</f>
        <v>0</v>
      </c>
      <c r="E2309" s="2">
        <f t="shared" si="144"/>
        <v>271893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45364</v>
      </c>
      <c r="B2310" s="6">
        <f>TITRES_STAT!C2313</f>
        <v>5.35</v>
      </c>
      <c r="C2310" s="6">
        <f>TITRES_STAT!D2313</f>
        <v>4.6719999999999997</v>
      </c>
      <c r="D2310" s="6">
        <f>TITRES_STAT!E2313</f>
        <v>0</v>
      </c>
      <c r="E2310" s="2">
        <f t="shared" si="144"/>
        <v>271893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6">
        <f>TITRES_STAT!C2314</f>
        <v>5.54</v>
      </c>
      <c r="C2311" s="6">
        <f>TITRES_STAT!D2314</f>
        <v>4.8379000000000003</v>
      </c>
      <c r="D2311" s="6">
        <f>TITRES_STAT!E2314</f>
        <v>8950</v>
      </c>
      <c r="E2311" s="2">
        <f t="shared" si="144"/>
        <v>280843</v>
      </c>
      <c r="F2311" s="6" t="str">
        <f t="shared" si="143"/>
        <v>BULLISH</v>
      </c>
      <c r="G2311" s="6" t="str">
        <f t="shared" ref="G2311:G2374" si="146">IF((E2311-E2306)/E2306 &gt; 0.02, "STRONG",
 IF((E2311-E2306)/E2306 &lt; -0.02, "WEAK", "NEUTRAL"))</f>
        <v>STRONG</v>
      </c>
      <c r="H2311" s="6" t="str">
        <f t="shared" si="145"/>
        <v>CONFIRMED BULLISH</v>
      </c>
    </row>
    <row r="2312" spans="1:8" ht="13.5" x14ac:dyDescent="0.25">
      <c r="A2312" s="3">
        <f>TITRES_STAT!B2315</f>
        <v>45366</v>
      </c>
      <c r="B2312" s="6">
        <f>TITRES_STAT!C2315</f>
        <v>5.35</v>
      </c>
      <c r="C2312" s="6">
        <f>TITRES_STAT!D2315</f>
        <v>4.6719999999999997</v>
      </c>
      <c r="D2312" s="6">
        <f>TITRES_STAT!E2315</f>
        <v>52</v>
      </c>
      <c r="E2312" s="2">
        <f t="shared" si="144"/>
        <v>280791</v>
      </c>
      <c r="F2312" s="6" t="str">
        <f t="shared" ref="F2312:F2375" si="147">IF(E2312&gt;E2307,"BULLISH",IF(E2312&lt;E2307,"BEARISH","NEUTRAL"))</f>
        <v>BULLISH</v>
      </c>
      <c r="G2312" s="6" t="str">
        <f t="shared" si="146"/>
        <v>STRONG</v>
      </c>
      <c r="H2312" s="6" t="str">
        <f t="shared" si="145"/>
        <v>NEUTRAL</v>
      </c>
    </row>
    <row r="2313" spans="1:8" ht="13.5" x14ac:dyDescent="0.25">
      <c r="A2313" s="3">
        <f>TITRES_STAT!B2316</f>
        <v>45369</v>
      </c>
      <c r="B2313" s="6">
        <f>TITRES_STAT!C2316</f>
        <v>5.4</v>
      </c>
      <c r="C2313" s="6">
        <f>TITRES_STAT!D2316</f>
        <v>4.7156000000000002</v>
      </c>
      <c r="D2313" s="6">
        <f>TITRES_STAT!E2316</f>
        <v>5</v>
      </c>
      <c r="E2313" s="2">
        <f t="shared" si="144"/>
        <v>280796</v>
      </c>
      <c r="F2313" s="6" t="str">
        <f t="shared" si="147"/>
        <v>BULLISH</v>
      </c>
      <c r="G2313" s="6" t="str">
        <f t="shared" si="146"/>
        <v>STRONG</v>
      </c>
      <c r="H2313" s="6" t="str">
        <f t="shared" si="145"/>
        <v>CONFIRMED BULLISH</v>
      </c>
    </row>
    <row r="2314" spans="1:8" ht="13.5" x14ac:dyDescent="0.25">
      <c r="A2314" s="3">
        <f>TITRES_STAT!B2317</f>
        <v>45370</v>
      </c>
      <c r="B2314" s="6">
        <f>TITRES_STAT!C2317</f>
        <v>5.4</v>
      </c>
      <c r="C2314" s="6">
        <f>TITRES_STAT!D2317</f>
        <v>4.7156000000000002</v>
      </c>
      <c r="D2314" s="6">
        <f>TITRES_STAT!E2317</f>
        <v>0</v>
      </c>
      <c r="E2314" s="2">
        <f t="shared" si="144"/>
        <v>280796</v>
      </c>
      <c r="F2314" s="6" t="str">
        <f t="shared" si="147"/>
        <v>BULLISH</v>
      </c>
      <c r="G2314" s="6" t="str">
        <f t="shared" si="146"/>
        <v>STRONG</v>
      </c>
      <c r="H2314" s="6" t="str">
        <f t="shared" si="145"/>
        <v>CONFIRMED BULLISH</v>
      </c>
    </row>
    <row r="2315" spans="1:8" ht="13.5" x14ac:dyDescent="0.25">
      <c r="A2315" s="3">
        <f>TITRES_STAT!B2318</f>
        <v>45372</v>
      </c>
      <c r="B2315" s="6">
        <f>TITRES_STAT!C2318</f>
        <v>5.4</v>
      </c>
      <c r="C2315" s="6">
        <f>TITRES_STAT!D2318</f>
        <v>4.7156000000000002</v>
      </c>
      <c r="D2315" s="6">
        <f>TITRES_STAT!E2318</f>
        <v>0</v>
      </c>
      <c r="E2315" s="2">
        <f t="shared" si="144"/>
        <v>280796</v>
      </c>
      <c r="F2315" s="6" t="str">
        <f t="shared" si="147"/>
        <v>BULLISH</v>
      </c>
      <c r="G2315" s="6" t="str">
        <f t="shared" si="146"/>
        <v>STRONG</v>
      </c>
      <c r="H2315" s="6" t="str">
        <f t="shared" si="145"/>
        <v>CONFIRMED BULLISH</v>
      </c>
    </row>
    <row r="2316" spans="1:8" ht="13.5" x14ac:dyDescent="0.25">
      <c r="A2316" s="3">
        <f>TITRES_STAT!B2319</f>
        <v>45373</v>
      </c>
      <c r="B2316" s="6">
        <f>TITRES_STAT!C2319</f>
        <v>5.4</v>
      </c>
      <c r="C2316" s="6">
        <f>TITRES_STAT!D2319</f>
        <v>4.7156000000000002</v>
      </c>
      <c r="D2316" s="6">
        <f>TITRES_STAT!E2319</f>
        <v>0</v>
      </c>
      <c r="E2316" s="2">
        <f t="shared" si="144"/>
        <v>280796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45376</v>
      </c>
      <c r="B2317" s="6">
        <f>TITRES_STAT!C2320</f>
        <v>5.29</v>
      </c>
      <c r="C2317" s="6">
        <f>TITRES_STAT!D2320</f>
        <v>4.6196000000000002</v>
      </c>
      <c r="D2317" s="6">
        <f>TITRES_STAT!E2320</f>
        <v>2973</v>
      </c>
      <c r="E2317" s="2">
        <f t="shared" si="144"/>
        <v>277823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5.39</v>
      </c>
      <c r="C2318" s="6">
        <f>TITRES_STAT!D2321</f>
        <v>4.7069000000000001</v>
      </c>
      <c r="D2318" s="6">
        <f>TITRES_STAT!E2321</f>
        <v>42</v>
      </c>
      <c r="E2318" s="2">
        <f t="shared" si="144"/>
        <v>277865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5.39</v>
      </c>
      <c r="C2319" s="6">
        <f>TITRES_STAT!D2322</f>
        <v>4.7069000000000001</v>
      </c>
      <c r="D2319" s="6">
        <f>TITRES_STAT!E2322</f>
        <v>0</v>
      </c>
      <c r="E2319" s="2">
        <f t="shared" si="144"/>
        <v>277865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5.54</v>
      </c>
      <c r="C2320" s="6">
        <f>TITRES_STAT!D2323</f>
        <v>4.8379000000000003</v>
      </c>
      <c r="D2320" s="6">
        <f>TITRES_STAT!E2323</f>
        <v>5</v>
      </c>
      <c r="E2320" s="2">
        <f t="shared" si="144"/>
        <v>277870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BEARISH DIVERGENCE</v>
      </c>
    </row>
    <row r="2321" spans="1:8" ht="13.5" x14ac:dyDescent="0.25">
      <c r="A2321" s="3">
        <f>TITRES_STAT!B2324</f>
        <v>45380</v>
      </c>
      <c r="B2321" s="6">
        <f>TITRES_STAT!C2324</f>
        <v>5.51</v>
      </c>
      <c r="C2321" s="6">
        <f>TITRES_STAT!D2324</f>
        <v>4.8117000000000001</v>
      </c>
      <c r="D2321" s="6">
        <f>TITRES_STAT!E2324</f>
        <v>3625</v>
      </c>
      <c r="E2321" s="2">
        <f t="shared" si="144"/>
        <v>274245</v>
      </c>
      <c r="F2321" s="6" t="str">
        <f t="shared" si="147"/>
        <v>BEARISH</v>
      </c>
      <c r="G2321" s="6" t="str">
        <f t="shared" si="146"/>
        <v>WEAK</v>
      </c>
      <c r="H2321" s="6" t="str">
        <f t="shared" si="145"/>
        <v>BEARISH DIVERGENCE</v>
      </c>
    </row>
    <row r="2322" spans="1:8" ht="13.5" x14ac:dyDescent="0.25">
      <c r="A2322" s="3">
        <f>TITRES_STAT!B2325</f>
        <v>45383</v>
      </c>
      <c r="B2322" s="6">
        <f>TITRES_STAT!C2325</f>
        <v>5.51</v>
      </c>
      <c r="C2322" s="6">
        <f>TITRES_STAT!D2325</f>
        <v>4.8117000000000001</v>
      </c>
      <c r="D2322" s="6">
        <f>TITRES_STAT!E2325</f>
        <v>0</v>
      </c>
      <c r="E2322" s="2">
        <f t="shared" si="144"/>
        <v>274245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BEARISH DIVERGENCE</v>
      </c>
    </row>
    <row r="2323" spans="1:8" ht="13.5" x14ac:dyDescent="0.25">
      <c r="A2323" s="3">
        <f>TITRES_STAT!B2326</f>
        <v>45384</v>
      </c>
      <c r="B2323" s="6">
        <f>TITRES_STAT!C2326</f>
        <v>5.48</v>
      </c>
      <c r="C2323" s="6">
        <f>TITRES_STAT!D2326</f>
        <v>4.7854999999999999</v>
      </c>
      <c r="D2323" s="6">
        <f>TITRES_STAT!E2326</f>
        <v>1255</v>
      </c>
      <c r="E2323" s="2">
        <f t="shared" si="144"/>
        <v>272990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BEARISH DIVERGENCE</v>
      </c>
    </row>
    <row r="2324" spans="1:8" ht="13.5" x14ac:dyDescent="0.25">
      <c r="A2324" s="3">
        <f>TITRES_STAT!B2327</f>
        <v>45385</v>
      </c>
      <c r="B2324" s="6">
        <f>TITRES_STAT!C2327</f>
        <v>5.4</v>
      </c>
      <c r="C2324" s="6">
        <f>TITRES_STAT!D2327</f>
        <v>4.7156000000000002</v>
      </c>
      <c r="D2324" s="6">
        <f>TITRES_STAT!E2327</f>
        <v>1828</v>
      </c>
      <c r="E2324" s="2">
        <f t="shared" si="144"/>
        <v>271162</v>
      </c>
      <c r="F2324" s="6" t="str">
        <f t="shared" si="147"/>
        <v>BEARISH</v>
      </c>
      <c r="G2324" s="6" t="str">
        <f t="shared" si="146"/>
        <v>WEAK</v>
      </c>
      <c r="H2324" s="6" t="str">
        <f t="shared" si="145"/>
        <v>BEARISH DIVERGENCE</v>
      </c>
    </row>
    <row r="2325" spans="1:8" ht="13.5" x14ac:dyDescent="0.25">
      <c r="A2325" s="3">
        <f>TITRES_STAT!B2328</f>
        <v>45386</v>
      </c>
      <c r="B2325" s="6">
        <f>TITRES_STAT!C2328</f>
        <v>5.4</v>
      </c>
      <c r="C2325" s="6">
        <f>TITRES_STAT!D2328</f>
        <v>4.7156000000000002</v>
      </c>
      <c r="D2325" s="6">
        <f>TITRES_STAT!E2328</f>
        <v>0</v>
      </c>
      <c r="E2325" s="2">
        <f t="shared" si="144"/>
        <v>271162</v>
      </c>
      <c r="F2325" s="6" t="str">
        <f t="shared" si="147"/>
        <v>BEARISH</v>
      </c>
      <c r="G2325" s="6" t="str">
        <f t="shared" si="146"/>
        <v>WEAK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5.33</v>
      </c>
      <c r="C2326" s="6">
        <f>TITRES_STAT!D2329</f>
        <v>4.6544999999999996</v>
      </c>
      <c r="D2326" s="6">
        <f>TITRES_STAT!E2329</f>
        <v>725</v>
      </c>
      <c r="E2326" s="2">
        <f t="shared" si="144"/>
        <v>270437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5.3</v>
      </c>
      <c r="C2327" s="6">
        <f>TITRES_STAT!D2330</f>
        <v>4.6283000000000003</v>
      </c>
      <c r="D2327" s="6">
        <f>TITRES_STAT!E2330</f>
        <v>10</v>
      </c>
      <c r="E2327" s="2">
        <f t="shared" si="144"/>
        <v>270427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CONFIRMED BEARISH</v>
      </c>
    </row>
    <row r="2328" spans="1:8" ht="13.5" x14ac:dyDescent="0.25">
      <c r="A2328" s="3">
        <f>TITRES_STAT!B2331</f>
        <v>45394</v>
      </c>
      <c r="B2328" s="6">
        <f>TITRES_STAT!C2331</f>
        <v>5.2</v>
      </c>
      <c r="C2328" s="6">
        <f>TITRES_STAT!D2331</f>
        <v>4.5410000000000004</v>
      </c>
      <c r="D2328" s="6">
        <f>TITRES_STAT!E2331</f>
        <v>2485</v>
      </c>
      <c r="E2328" s="2">
        <f t="shared" si="144"/>
        <v>267942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CONFIRMED BEARISH</v>
      </c>
    </row>
    <row r="2329" spans="1:8" ht="13.5" x14ac:dyDescent="0.25">
      <c r="A2329" s="3">
        <f>TITRES_STAT!B2332</f>
        <v>45397</v>
      </c>
      <c r="B2329" s="6">
        <f>TITRES_STAT!C2332</f>
        <v>5.2</v>
      </c>
      <c r="C2329" s="6">
        <f>TITRES_STAT!D2332</f>
        <v>4.5410000000000004</v>
      </c>
      <c r="D2329" s="6">
        <f>TITRES_STAT!E2332</f>
        <v>0</v>
      </c>
      <c r="E2329" s="2">
        <f t="shared" si="144"/>
        <v>267942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CONFIRMED BEARISH</v>
      </c>
    </row>
    <row r="2330" spans="1:8" ht="13.5" x14ac:dyDescent="0.25">
      <c r="A2330" s="3">
        <f>TITRES_STAT!B2333</f>
        <v>45398</v>
      </c>
      <c r="B2330" s="6">
        <f>TITRES_STAT!C2333</f>
        <v>5.25</v>
      </c>
      <c r="C2330" s="6">
        <f>TITRES_STAT!D2333</f>
        <v>4.5846</v>
      </c>
      <c r="D2330" s="6">
        <f>TITRES_STAT!E2333</f>
        <v>2500</v>
      </c>
      <c r="E2330" s="2">
        <f t="shared" si="144"/>
        <v>270442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CONFIRMED BEARISH</v>
      </c>
    </row>
    <row r="2331" spans="1:8" ht="13.5" x14ac:dyDescent="0.25">
      <c r="A2331" s="3">
        <f>TITRES_STAT!B2334</f>
        <v>45399</v>
      </c>
      <c r="B2331" s="6">
        <f>TITRES_STAT!C2334</f>
        <v>5.25</v>
      </c>
      <c r="C2331" s="6">
        <f>TITRES_STAT!D2334</f>
        <v>4.5846</v>
      </c>
      <c r="D2331" s="6">
        <f>TITRES_STAT!E2334</f>
        <v>0</v>
      </c>
      <c r="E2331" s="2">
        <f t="shared" si="144"/>
        <v>270442</v>
      </c>
      <c r="F2331" s="6" t="str">
        <f t="shared" si="147"/>
        <v>BULLISH</v>
      </c>
      <c r="G2331" s="6" t="str">
        <f t="shared" si="146"/>
        <v>NEUTRAL</v>
      </c>
      <c r="H2331" s="6" t="str">
        <f t="shared" si="145"/>
        <v>BULLISH DIVERGENCE</v>
      </c>
    </row>
    <row r="2332" spans="1:8" ht="13.5" x14ac:dyDescent="0.25">
      <c r="A2332" s="3">
        <f>TITRES_STAT!B2335</f>
        <v>45400</v>
      </c>
      <c r="B2332" s="6">
        <f>TITRES_STAT!C2335</f>
        <v>5.25</v>
      </c>
      <c r="C2332" s="6">
        <f>TITRES_STAT!D2335</f>
        <v>4.5846</v>
      </c>
      <c r="D2332" s="6">
        <f>TITRES_STAT!E2335</f>
        <v>4500</v>
      </c>
      <c r="E2332" s="2">
        <f t="shared" si="144"/>
        <v>270442</v>
      </c>
      <c r="F2332" s="6" t="str">
        <f t="shared" si="147"/>
        <v>BULLISH</v>
      </c>
      <c r="G2332" s="6" t="str">
        <f t="shared" si="146"/>
        <v>NEUTRAL</v>
      </c>
      <c r="H2332" s="6" t="str">
        <f t="shared" si="145"/>
        <v>BULLISH DIVERGENCE</v>
      </c>
    </row>
    <row r="2333" spans="1:8" ht="13.5" x14ac:dyDescent="0.25">
      <c r="A2333" s="3">
        <f>TITRES_STAT!B2336</f>
        <v>45401</v>
      </c>
      <c r="B2333" s="6">
        <f>TITRES_STAT!C2336</f>
        <v>5.25</v>
      </c>
      <c r="C2333" s="6">
        <f>TITRES_STAT!D2336</f>
        <v>4.5846</v>
      </c>
      <c r="D2333" s="6">
        <f>TITRES_STAT!E2336</f>
        <v>24400</v>
      </c>
      <c r="E2333" s="2">
        <f t="shared" si="144"/>
        <v>270442</v>
      </c>
      <c r="F2333" s="6" t="str">
        <f t="shared" si="147"/>
        <v>BULLISH</v>
      </c>
      <c r="G2333" s="6" t="str">
        <f t="shared" si="146"/>
        <v>NEUTRAL</v>
      </c>
      <c r="H2333" s="6" t="str">
        <f t="shared" si="145"/>
        <v>CONFIRMED BULLISH</v>
      </c>
    </row>
    <row r="2334" spans="1:8" ht="13.5" x14ac:dyDescent="0.25">
      <c r="A2334" s="3">
        <f>TITRES_STAT!B2337</f>
        <v>45404</v>
      </c>
      <c r="B2334" s="6">
        <f>TITRES_STAT!C2337</f>
        <v>5.25</v>
      </c>
      <c r="C2334" s="6">
        <f>TITRES_STAT!D2337</f>
        <v>4.5846</v>
      </c>
      <c r="D2334" s="6">
        <f>TITRES_STAT!E2337</f>
        <v>0</v>
      </c>
      <c r="E2334" s="2">
        <f t="shared" si="144"/>
        <v>270442</v>
      </c>
      <c r="F2334" s="6" t="str">
        <f t="shared" si="147"/>
        <v>BULLISH</v>
      </c>
      <c r="G2334" s="6" t="str">
        <f t="shared" si="146"/>
        <v>NEUTRAL</v>
      </c>
      <c r="H2334" s="6" t="str">
        <f t="shared" si="145"/>
        <v>CONFIRMED BULLISH</v>
      </c>
    </row>
    <row r="2335" spans="1:8" ht="13.5" x14ac:dyDescent="0.25">
      <c r="A2335" s="3">
        <f>TITRES_STAT!B2338</f>
        <v>45405</v>
      </c>
      <c r="B2335" s="6">
        <f>TITRES_STAT!C2338</f>
        <v>5.25</v>
      </c>
      <c r="C2335" s="6">
        <f>TITRES_STAT!D2338</f>
        <v>4.5846</v>
      </c>
      <c r="D2335" s="6">
        <f>TITRES_STAT!E2338</f>
        <v>0</v>
      </c>
      <c r="E2335" s="2">
        <f t="shared" si="144"/>
        <v>270442</v>
      </c>
      <c r="F2335" s="6" t="str">
        <f t="shared" si="147"/>
        <v>NEUTRAL</v>
      </c>
      <c r="G2335" s="6" t="str">
        <f t="shared" si="146"/>
        <v>NEUTRAL</v>
      </c>
      <c r="H2335" s="6" t="str">
        <f t="shared" si="145"/>
        <v>NEUTRAL</v>
      </c>
    </row>
    <row r="2336" spans="1:8" ht="13.5" x14ac:dyDescent="0.25">
      <c r="A2336" s="3">
        <f>TITRES_STAT!B2339</f>
        <v>45406</v>
      </c>
      <c r="B2336" s="6">
        <f>TITRES_STAT!C2339</f>
        <v>5.4</v>
      </c>
      <c r="C2336" s="6">
        <f>TITRES_STAT!D2339</f>
        <v>4.7156000000000002</v>
      </c>
      <c r="D2336" s="6">
        <f>TITRES_STAT!E2339</f>
        <v>20</v>
      </c>
      <c r="E2336" s="2">
        <f t="shared" si="144"/>
        <v>270462</v>
      </c>
      <c r="F2336" s="6" t="str">
        <f t="shared" si="147"/>
        <v>BULLISH</v>
      </c>
      <c r="G2336" s="6" t="str">
        <f t="shared" si="146"/>
        <v>NEUTRAL</v>
      </c>
      <c r="H2336" s="6" t="str">
        <f t="shared" si="145"/>
        <v>CONFIRMED BULLISH</v>
      </c>
    </row>
    <row r="2337" spans="1:8" ht="13.5" x14ac:dyDescent="0.25">
      <c r="A2337" s="3">
        <f>TITRES_STAT!B2340</f>
        <v>45407</v>
      </c>
      <c r="B2337" s="6">
        <f>TITRES_STAT!C2340</f>
        <v>5.4</v>
      </c>
      <c r="C2337" s="6">
        <f>TITRES_STAT!D2340</f>
        <v>4.7156000000000002</v>
      </c>
      <c r="D2337" s="6">
        <f>TITRES_STAT!E2340</f>
        <v>0</v>
      </c>
      <c r="E2337" s="2">
        <f t="shared" si="144"/>
        <v>270462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CONFIRMED BULLISH</v>
      </c>
    </row>
    <row r="2338" spans="1:8" ht="13.5" x14ac:dyDescent="0.25">
      <c r="A2338" s="3">
        <f>TITRES_STAT!B2341</f>
        <v>45408</v>
      </c>
      <c r="B2338" s="6">
        <f>TITRES_STAT!C2341</f>
        <v>5.4</v>
      </c>
      <c r="C2338" s="6">
        <f>TITRES_STAT!D2341</f>
        <v>4.7156000000000002</v>
      </c>
      <c r="D2338" s="6">
        <f>TITRES_STAT!E2341</f>
        <v>0</v>
      </c>
      <c r="E2338" s="2">
        <f t="shared" si="144"/>
        <v>270462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5.4</v>
      </c>
      <c r="C2339" s="6">
        <f>TITRES_STAT!D2342</f>
        <v>4.7156000000000002</v>
      </c>
      <c r="D2339" s="6">
        <f>TITRES_STAT!E2342</f>
        <v>0</v>
      </c>
      <c r="E2339" s="2">
        <f t="shared" si="144"/>
        <v>270462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45412</v>
      </c>
      <c r="B2340" s="6">
        <f>TITRES_STAT!C2343</f>
        <v>5.35</v>
      </c>
      <c r="C2340" s="6">
        <f>TITRES_STAT!D2343</f>
        <v>4.6719999999999997</v>
      </c>
      <c r="D2340" s="6">
        <f>TITRES_STAT!E2343</f>
        <v>200</v>
      </c>
      <c r="E2340" s="2">
        <f t="shared" si="144"/>
        <v>270262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BEARISH DIVERGENCE</v>
      </c>
    </row>
    <row r="2341" spans="1:8" ht="13.5" x14ac:dyDescent="0.25">
      <c r="A2341" s="3">
        <f>TITRES_STAT!B2344</f>
        <v>45414</v>
      </c>
      <c r="B2341" s="6">
        <f>TITRES_STAT!C2344</f>
        <v>5.3</v>
      </c>
      <c r="C2341" s="6">
        <f>TITRES_STAT!D2344</f>
        <v>4.6283000000000003</v>
      </c>
      <c r="D2341" s="6">
        <f>TITRES_STAT!E2344</f>
        <v>100</v>
      </c>
      <c r="E2341" s="2">
        <f t="shared" si="144"/>
        <v>270162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CONFIRMED BEARISH</v>
      </c>
    </row>
    <row r="2342" spans="1:8" ht="13.5" x14ac:dyDescent="0.25">
      <c r="A2342" s="3">
        <f>TITRES_STAT!B2345</f>
        <v>45415</v>
      </c>
      <c r="B2342" s="6">
        <f>TITRES_STAT!C2345</f>
        <v>5.3</v>
      </c>
      <c r="C2342" s="6">
        <f>TITRES_STAT!D2345</f>
        <v>4.6283000000000003</v>
      </c>
      <c r="D2342" s="6">
        <f>TITRES_STAT!E2345</f>
        <v>928</v>
      </c>
      <c r="E2342" s="2">
        <f t="shared" si="144"/>
        <v>270162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CONFIRMED BEARISH</v>
      </c>
    </row>
    <row r="2343" spans="1:8" ht="13.5" x14ac:dyDescent="0.25">
      <c r="A2343" s="3">
        <f>TITRES_STAT!B2346</f>
        <v>45418</v>
      </c>
      <c r="B2343" s="6">
        <f>TITRES_STAT!C2346</f>
        <v>5.3</v>
      </c>
      <c r="C2343" s="6">
        <f>TITRES_STAT!D2346</f>
        <v>4.6283000000000003</v>
      </c>
      <c r="D2343" s="6">
        <f>TITRES_STAT!E2346</f>
        <v>0</v>
      </c>
      <c r="E2343" s="2">
        <f t="shared" si="144"/>
        <v>270162</v>
      </c>
      <c r="F2343" s="6" t="str">
        <f t="shared" si="147"/>
        <v>BEARISH</v>
      </c>
      <c r="G2343" s="6" t="str">
        <f t="shared" si="146"/>
        <v>NEUTRAL</v>
      </c>
      <c r="H2343" s="6" t="str">
        <f t="shared" si="145"/>
        <v>CONFIRMED BEARISH</v>
      </c>
    </row>
    <row r="2344" spans="1:8" ht="13.5" x14ac:dyDescent="0.25">
      <c r="A2344" s="3">
        <f>TITRES_STAT!B2347</f>
        <v>45419</v>
      </c>
      <c r="B2344" s="6">
        <f>TITRES_STAT!C2347</f>
        <v>5.4</v>
      </c>
      <c r="C2344" s="6">
        <f>TITRES_STAT!D2347</f>
        <v>4.7156000000000002</v>
      </c>
      <c r="D2344" s="6">
        <f>TITRES_STAT!E2347</f>
        <v>14</v>
      </c>
      <c r="E2344" s="2">
        <f t="shared" si="144"/>
        <v>270176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NEUTRAL</v>
      </c>
    </row>
    <row r="2345" spans="1:8" ht="13.5" x14ac:dyDescent="0.25">
      <c r="A2345" s="3">
        <f>TITRES_STAT!B2348</f>
        <v>45420</v>
      </c>
      <c r="B2345" s="6">
        <f>TITRES_STAT!C2348</f>
        <v>5.4</v>
      </c>
      <c r="C2345" s="6">
        <f>TITRES_STAT!D2348</f>
        <v>4.7156000000000002</v>
      </c>
      <c r="D2345" s="6">
        <f>TITRES_STAT!E2348</f>
        <v>0</v>
      </c>
      <c r="E2345" s="2">
        <f t="shared" si="144"/>
        <v>270176</v>
      </c>
      <c r="F2345" s="6" t="str">
        <f t="shared" si="147"/>
        <v>BEARISH</v>
      </c>
      <c r="G2345" s="6" t="str">
        <f t="shared" si="146"/>
        <v>NEUTRAL</v>
      </c>
      <c r="H2345" s="6" t="str">
        <f t="shared" si="145"/>
        <v>BEARISH DIVERGENCE</v>
      </c>
    </row>
    <row r="2346" spans="1:8" ht="13.5" x14ac:dyDescent="0.25">
      <c r="A2346" s="3">
        <f>TITRES_STAT!B2349</f>
        <v>45421</v>
      </c>
      <c r="B2346" s="6">
        <f>TITRES_STAT!C2349</f>
        <v>5.4</v>
      </c>
      <c r="C2346" s="6">
        <f>TITRES_STAT!D2349</f>
        <v>4.7156000000000002</v>
      </c>
      <c r="D2346" s="6">
        <f>TITRES_STAT!E2349</f>
        <v>0</v>
      </c>
      <c r="E2346" s="2">
        <f t="shared" si="144"/>
        <v>270176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CONFIRMED BULLISH</v>
      </c>
    </row>
    <row r="2347" spans="1:8" ht="13.5" x14ac:dyDescent="0.25">
      <c r="A2347" s="3">
        <f>TITRES_STAT!B2350</f>
        <v>45422</v>
      </c>
      <c r="B2347" s="6">
        <f>TITRES_STAT!C2350</f>
        <v>5.4</v>
      </c>
      <c r="C2347" s="6">
        <f>TITRES_STAT!D2350</f>
        <v>4.7156000000000002</v>
      </c>
      <c r="D2347" s="6">
        <f>TITRES_STAT!E2350</f>
        <v>0</v>
      </c>
      <c r="E2347" s="2">
        <f t="shared" si="144"/>
        <v>270176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CONFIRMED BULLISH</v>
      </c>
    </row>
    <row r="2348" spans="1:8" ht="13.5" x14ac:dyDescent="0.25">
      <c r="A2348" s="3">
        <f>TITRES_STAT!B2351</f>
        <v>45425</v>
      </c>
      <c r="B2348" s="6">
        <f>TITRES_STAT!C2351</f>
        <v>5.4</v>
      </c>
      <c r="C2348" s="6">
        <f>TITRES_STAT!D2351</f>
        <v>4.7156000000000002</v>
      </c>
      <c r="D2348" s="6">
        <f>TITRES_STAT!E2351</f>
        <v>0</v>
      </c>
      <c r="E2348" s="2">
        <f t="shared" si="144"/>
        <v>270176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CONFIRMED BULLISH</v>
      </c>
    </row>
    <row r="2349" spans="1:8" ht="13.5" x14ac:dyDescent="0.25">
      <c r="A2349" s="3">
        <f>TITRES_STAT!B2352</f>
        <v>45426</v>
      </c>
      <c r="B2349" s="6">
        <f>TITRES_STAT!C2352</f>
        <v>5.39</v>
      </c>
      <c r="C2349" s="6">
        <f>TITRES_STAT!D2352</f>
        <v>4.7069000000000001</v>
      </c>
      <c r="D2349" s="6">
        <f>TITRES_STAT!E2352</f>
        <v>14</v>
      </c>
      <c r="E2349" s="2">
        <f t="shared" si="144"/>
        <v>270162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5.39</v>
      </c>
      <c r="C2350" s="6">
        <f>TITRES_STAT!D2353</f>
        <v>4.7069000000000001</v>
      </c>
      <c r="D2350" s="6">
        <f>TITRES_STAT!E2353</f>
        <v>0</v>
      </c>
      <c r="E2350" s="2">
        <f t="shared" si="144"/>
        <v>270162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5.35</v>
      </c>
      <c r="C2351" s="6">
        <f>TITRES_STAT!D2354</f>
        <v>4.6719999999999997</v>
      </c>
      <c r="D2351" s="6">
        <f>TITRES_STAT!E2354</f>
        <v>136</v>
      </c>
      <c r="E2351" s="2">
        <f t="shared" si="144"/>
        <v>270026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5.35</v>
      </c>
      <c r="C2352" s="6">
        <f>TITRES_STAT!D2355</f>
        <v>4.6719999999999997</v>
      </c>
      <c r="D2352" s="6">
        <f>TITRES_STAT!E2355</f>
        <v>0</v>
      </c>
      <c r="E2352" s="2">
        <f t="shared" si="144"/>
        <v>270026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CONFIRMED BEARISH</v>
      </c>
    </row>
    <row r="2353" spans="1:8" ht="13.5" x14ac:dyDescent="0.25">
      <c r="A2353" s="3">
        <f>TITRES_STAT!B2356</f>
        <v>45432</v>
      </c>
      <c r="B2353" s="6">
        <f>TITRES_STAT!C2356</f>
        <v>5.35</v>
      </c>
      <c r="C2353" s="6">
        <f>TITRES_STAT!D2356</f>
        <v>4.6719999999999997</v>
      </c>
      <c r="D2353" s="6">
        <f>TITRES_STAT!E2356</f>
        <v>0</v>
      </c>
      <c r="E2353" s="2">
        <f t="shared" si="144"/>
        <v>270026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CONFIRMED BEARISH</v>
      </c>
    </row>
    <row r="2354" spans="1:8" ht="13.5" x14ac:dyDescent="0.25">
      <c r="A2354" s="3">
        <f>TITRES_STAT!B2357</f>
        <v>45433</v>
      </c>
      <c r="B2354" s="6">
        <f>TITRES_STAT!C2357</f>
        <v>5.4</v>
      </c>
      <c r="C2354" s="6">
        <f>TITRES_STAT!D2357</f>
        <v>4.7156000000000002</v>
      </c>
      <c r="D2354" s="6">
        <f>TITRES_STAT!E2357</f>
        <v>3600</v>
      </c>
      <c r="E2354" s="2">
        <f t="shared" si="144"/>
        <v>273626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CONFIRMED BULLISH</v>
      </c>
    </row>
    <row r="2355" spans="1:8" ht="13.5" x14ac:dyDescent="0.25">
      <c r="A2355" s="3">
        <f>TITRES_STAT!B2358</f>
        <v>45434</v>
      </c>
      <c r="B2355" s="6">
        <f>TITRES_STAT!C2358</f>
        <v>5.4</v>
      </c>
      <c r="C2355" s="6">
        <f>TITRES_STAT!D2358</f>
        <v>4.7156000000000002</v>
      </c>
      <c r="D2355" s="6">
        <f>TITRES_STAT!E2358</f>
        <v>0</v>
      </c>
      <c r="E2355" s="2">
        <f t="shared" si="144"/>
        <v>273626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5.57</v>
      </c>
      <c r="C2356" s="6">
        <f>TITRES_STAT!D2359</f>
        <v>4.8640999999999996</v>
      </c>
      <c r="D2356" s="6">
        <f>TITRES_STAT!E2359</f>
        <v>6092</v>
      </c>
      <c r="E2356" s="2">
        <f t="shared" si="144"/>
        <v>279718</v>
      </c>
      <c r="F2356" s="6" t="str">
        <f t="shared" si="147"/>
        <v>BULLISH</v>
      </c>
      <c r="G2356" s="6" t="str">
        <f t="shared" si="146"/>
        <v>STRONG</v>
      </c>
      <c r="H2356" s="6" t="str">
        <f t="shared" si="145"/>
        <v>CONFIRMED BULLISH</v>
      </c>
    </row>
    <row r="2357" spans="1:8" ht="13.5" x14ac:dyDescent="0.25">
      <c r="A2357" s="3">
        <f>TITRES_STAT!B2360</f>
        <v>45436</v>
      </c>
      <c r="B2357" s="6">
        <f>TITRES_STAT!C2360</f>
        <v>5.68</v>
      </c>
      <c r="C2357" s="6">
        <f>TITRES_STAT!D2360</f>
        <v>4.9600999999999997</v>
      </c>
      <c r="D2357" s="6">
        <f>TITRES_STAT!E2360</f>
        <v>1600</v>
      </c>
      <c r="E2357" s="2">
        <f t="shared" si="144"/>
        <v>281318</v>
      </c>
      <c r="F2357" s="6" t="str">
        <f t="shared" si="147"/>
        <v>BULLISH</v>
      </c>
      <c r="G2357" s="6" t="str">
        <f t="shared" si="146"/>
        <v>STRONG</v>
      </c>
      <c r="H2357" s="6" t="str">
        <f t="shared" si="145"/>
        <v>CONFIRMED BULLISH</v>
      </c>
    </row>
    <row r="2358" spans="1:8" ht="13.5" x14ac:dyDescent="0.25">
      <c r="A2358" s="3">
        <f>TITRES_STAT!B2361</f>
        <v>45439</v>
      </c>
      <c r="B2358" s="6">
        <f>TITRES_STAT!C2361</f>
        <v>5.7</v>
      </c>
      <c r="C2358" s="6">
        <f>TITRES_STAT!D2361</f>
        <v>4.9775999999999998</v>
      </c>
      <c r="D2358" s="6">
        <f>TITRES_STAT!E2361</f>
        <v>5581</v>
      </c>
      <c r="E2358" s="2">
        <f t="shared" si="144"/>
        <v>286899</v>
      </c>
      <c r="F2358" s="6" t="str">
        <f t="shared" si="147"/>
        <v>BULLISH</v>
      </c>
      <c r="G2358" s="6" t="str">
        <f t="shared" si="146"/>
        <v>STRONG</v>
      </c>
      <c r="H2358" s="6" t="str">
        <f t="shared" si="145"/>
        <v>CONFIRMED BULLISH</v>
      </c>
    </row>
    <row r="2359" spans="1:8" ht="13.5" x14ac:dyDescent="0.25">
      <c r="A2359" s="3">
        <f>TITRES_STAT!B2362</f>
        <v>45440</v>
      </c>
      <c r="B2359" s="6">
        <f>TITRES_STAT!C2362</f>
        <v>5.5</v>
      </c>
      <c r="C2359" s="6">
        <f>TITRES_STAT!D2362</f>
        <v>5.1673</v>
      </c>
      <c r="D2359" s="6">
        <f>TITRES_STAT!E2362</f>
        <v>1168074</v>
      </c>
      <c r="E2359" s="2">
        <f t="shared" si="144"/>
        <v>-881175</v>
      </c>
      <c r="F2359" s="6" t="str">
        <f t="shared" si="147"/>
        <v>BEARISH</v>
      </c>
      <c r="G2359" s="6" t="str">
        <f t="shared" si="146"/>
        <v>WEAK</v>
      </c>
      <c r="H2359" s="6" t="str">
        <f t="shared" si="145"/>
        <v>BEARISH DIVERGENCE</v>
      </c>
    </row>
    <row r="2360" spans="1:8" ht="13.5" x14ac:dyDescent="0.25">
      <c r="A2360" s="3">
        <f>TITRES_STAT!B2363</f>
        <v>45441</v>
      </c>
      <c r="B2360" s="6">
        <f>TITRES_STAT!C2363</f>
        <v>5.5</v>
      </c>
      <c r="C2360" s="6">
        <f>TITRES_STAT!D2363</f>
        <v>5.1673</v>
      </c>
      <c r="D2360" s="6">
        <f>TITRES_STAT!E2363</f>
        <v>362388</v>
      </c>
      <c r="E2360" s="2">
        <f t="shared" si="144"/>
        <v>-881175</v>
      </c>
      <c r="F2360" s="6" t="str">
        <f t="shared" si="147"/>
        <v>BEARISH</v>
      </c>
      <c r="G2360" s="6" t="str">
        <f t="shared" si="146"/>
        <v>WEAK</v>
      </c>
      <c r="H2360" s="6" t="str">
        <f t="shared" si="145"/>
        <v>BEARISH DIVERGENCE</v>
      </c>
    </row>
    <row r="2361" spans="1:8" ht="13.5" x14ac:dyDescent="0.25">
      <c r="A2361" s="3">
        <f>TITRES_STAT!B2364</f>
        <v>45442</v>
      </c>
      <c r="B2361" s="6">
        <f>TITRES_STAT!C2364</f>
        <v>5.5</v>
      </c>
      <c r="C2361" s="6">
        <f>TITRES_STAT!D2364</f>
        <v>5.1673</v>
      </c>
      <c r="D2361" s="6">
        <f>TITRES_STAT!E2364</f>
        <v>600</v>
      </c>
      <c r="E2361" s="2">
        <f t="shared" si="144"/>
        <v>-881175</v>
      </c>
      <c r="F2361" s="6" t="str">
        <f t="shared" si="147"/>
        <v>BEARISH</v>
      </c>
      <c r="G2361" s="6" t="str">
        <f t="shared" si="146"/>
        <v>WEAK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5.5</v>
      </c>
      <c r="C2362" s="6">
        <f>TITRES_STAT!D2365</f>
        <v>5.1673</v>
      </c>
      <c r="D2362" s="6">
        <f>TITRES_STAT!E2365</f>
        <v>30573</v>
      </c>
      <c r="E2362" s="2">
        <f t="shared" si="144"/>
        <v>-881175</v>
      </c>
      <c r="F2362" s="6" t="str">
        <f t="shared" si="147"/>
        <v>BEARISH</v>
      </c>
      <c r="G2362" s="6" t="str">
        <f t="shared" si="146"/>
        <v>WEAK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5.7</v>
      </c>
      <c r="C2363" s="6">
        <f>TITRES_STAT!D2366</f>
        <v>5.3552</v>
      </c>
      <c r="D2363" s="6">
        <f>TITRES_STAT!E2366</f>
        <v>200</v>
      </c>
      <c r="E2363" s="2">
        <f t="shared" si="144"/>
        <v>-880975</v>
      </c>
      <c r="F2363" s="6" t="str">
        <f t="shared" si="147"/>
        <v>BEARISH</v>
      </c>
      <c r="G2363" s="6" t="str">
        <f t="shared" si="146"/>
        <v>WEAK</v>
      </c>
      <c r="H2363" s="6" t="str">
        <f t="shared" si="145"/>
        <v>NEUTRAL</v>
      </c>
    </row>
    <row r="2364" spans="1:8" ht="13.5" x14ac:dyDescent="0.25">
      <c r="A2364" s="3">
        <f>TITRES_STAT!B2367</f>
        <v>45447</v>
      </c>
      <c r="B2364" s="6">
        <f>TITRES_STAT!C2367</f>
        <v>5.5</v>
      </c>
      <c r="C2364" s="6">
        <f>TITRES_STAT!D2367</f>
        <v>5.1673</v>
      </c>
      <c r="D2364" s="6">
        <f>TITRES_STAT!E2367</f>
        <v>5132</v>
      </c>
      <c r="E2364" s="2">
        <f t="shared" si="144"/>
        <v>-886107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45448</v>
      </c>
      <c r="B2365" s="6">
        <f>TITRES_STAT!C2368</f>
        <v>5.5</v>
      </c>
      <c r="C2365" s="6">
        <f>TITRES_STAT!D2368</f>
        <v>5.1673</v>
      </c>
      <c r="D2365" s="6">
        <f>TITRES_STAT!E2368</f>
        <v>81202</v>
      </c>
      <c r="E2365" s="2">
        <f t="shared" si="144"/>
        <v>-886107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NEUTRAL</v>
      </c>
    </row>
    <row r="2366" spans="1:8" ht="13.5" x14ac:dyDescent="0.25">
      <c r="A2366" s="3">
        <f>TITRES_STAT!B2369</f>
        <v>45449</v>
      </c>
      <c r="B2366" s="6">
        <f>TITRES_STAT!C2369</f>
        <v>5.74</v>
      </c>
      <c r="C2366" s="6">
        <f>TITRES_STAT!D2369</f>
        <v>5.3926999999999996</v>
      </c>
      <c r="D2366" s="6">
        <f>TITRES_STAT!E2369</f>
        <v>274</v>
      </c>
      <c r="E2366" s="2">
        <f t="shared" si="144"/>
        <v>-885833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BEARISH DIVERGENCE</v>
      </c>
    </row>
    <row r="2367" spans="1:8" ht="13.5" x14ac:dyDescent="0.25">
      <c r="A2367" s="3">
        <f>TITRES_STAT!B2370</f>
        <v>45450</v>
      </c>
      <c r="B2367" s="6">
        <f>TITRES_STAT!C2370</f>
        <v>5.99</v>
      </c>
      <c r="C2367" s="6">
        <f>TITRES_STAT!D2370</f>
        <v>5.6276000000000002</v>
      </c>
      <c r="D2367" s="6">
        <f>TITRES_STAT!E2370</f>
        <v>2561</v>
      </c>
      <c r="E2367" s="2">
        <f t="shared" si="144"/>
        <v>-883272</v>
      </c>
      <c r="F2367" s="6" t="str">
        <f t="shared" si="147"/>
        <v>BEARISH</v>
      </c>
      <c r="G2367" s="6" t="str">
        <f t="shared" si="146"/>
        <v>NEUTRAL</v>
      </c>
      <c r="H2367" s="6" t="str">
        <f t="shared" si="145"/>
        <v>BEARISH DIVERGENCE</v>
      </c>
    </row>
    <row r="2368" spans="1:8" ht="13.5" x14ac:dyDescent="0.25">
      <c r="A2368" s="3">
        <f>TITRES_STAT!B2371</f>
        <v>45453</v>
      </c>
      <c r="B2368" s="6">
        <f>TITRES_STAT!C2371</f>
        <v>5.99</v>
      </c>
      <c r="C2368" s="6">
        <f>TITRES_STAT!D2371</f>
        <v>5.6276000000000002</v>
      </c>
      <c r="D2368" s="6">
        <f>TITRES_STAT!E2371</f>
        <v>0</v>
      </c>
      <c r="E2368" s="2">
        <f t="shared" si="144"/>
        <v>-883272</v>
      </c>
      <c r="F2368" s="6" t="str">
        <f t="shared" si="147"/>
        <v>BEARISH</v>
      </c>
      <c r="G2368" s="6" t="str">
        <f t="shared" si="146"/>
        <v>NEUTRAL</v>
      </c>
      <c r="H2368" s="6" t="str">
        <f t="shared" si="145"/>
        <v>BEARISH DIVERGENCE</v>
      </c>
    </row>
    <row r="2369" spans="1:8" ht="13.5" x14ac:dyDescent="0.25">
      <c r="A2369" s="3">
        <f>TITRES_STAT!B2372</f>
        <v>45454</v>
      </c>
      <c r="B2369" s="6">
        <f>TITRES_STAT!C2372</f>
        <v>6</v>
      </c>
      <c r="C2369" s="6">
        <f>TITRES_STAT!D2372</f>
        <v>5.6369999999999996</v>
      </c>
      <c r="D2369" s="6">
        <f>TITRES_STAT!E2372</f>
        <v>1255</v>
      </c>
      <c r="E2369" s="2">
        <f t="shared" si="144"/>
        <v>-882017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CONFIRMED BULLISH</v>
      </c>
    </row>
    <row r="2370" spans="1:8" ht="13.5" x14ac:dyDescent="0.25">
      <c r="A2370" s="3">
        <f>TITRES_STAT!B2373</f>
        <v>45455</v>
      </c>
      <c r="B2370" s="6">
        <f>TITRES_STAT!C2373</f>
        <v>6</v>
      </c>
      <c r="C2370" s="6">
        <f>TITRES_STAT!D2373</f>
        <v>5.6369999999999996</v>
      </c>
      <c r="D2370" s="6">
        <f>TITRES_STAT!E2373</f>
        <v>0</v>
      </c>
      <c r="E2370" s="2">
        <f t="shared" si="144"/>
        <v>-882017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6</v>
      </c>
      <c r="C2371" s="6">
        <f>TITRES_STAT!D2374</f>
        <v>5.6369999999999996</v>
      </c>
      <c r="D2371" s="6">
        <f>TITRES_STAT!E2374</f>
        <v>0</v>
      </c>
      <c r="E2371" s="2">
        <f t="shared" si="144"/>
        <v>-882017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45457</v>
      </c>
      <c r="B2372" s="6">
        <f>TITRES_STAT!C2375</f>
        <v>6</v>
      </c>
      <c r="C2372" s="6">
        <f>TITRES_STAT!D2375</f>
        <v>5.6369999999999996</v>
      </c>
      <c r="D2372" s="6">
        <f>TITRES_STAT!E2375</f>
        <v>0</v>
      </c>
      <c r="E2372" s="2">
        <f t="shared" ref="E2372:E2435" si="148">IF(B2372&gt;B2371, E2371+D2372, IF(B2372&lt;B2371, E2371-D2372, E2371))</f>
        <v>-882017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45461</v>
      </c>
      <c r="B2373" s="6">
        <f>TITRES_STAT!C2376</f>
        <v>6</v>
      </c>
      <c r="C2373" s="6">
        <f>TITRES_STAT!D2376</f>
        <v>5.6369999999999996</v>
      </c>
      <c r="D2373" s="6">
        <f>TITRES_STAT!E2376</f>
        <v>2300</v>
      </c>
      <c r="E2373" s="2">
        <f t="shared" si="148"/>
        <v>-882017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CONFIRMED BULLISH</v>
      </c>
    </row>
    <row r="2374" spans="1:8" ht="13.5" x14ac:dyDescent="0.25">
      <c r="A2374" s="3">
        <f>TITRES_STAT!B2377</f>
        <v>45462</v>
      </c>
      <c r="B2374" s="6">
        <f>TITRES_STAT!C2377</f>
        <v>6</v>
      </c>
      <c r="C2374" s="6">
        <f>TITRES_STAT!D2377</f>
        <v>5.6369999999999996</v>
      </c>
      <c r="D2374" s="6">
        <f>TITRES_STAT!E2377</f>
        <v>0</v>
      </c>
      <c r="E2374" s="2">
        <f t="shared" si="148"/>
        <v>-882017</v>
      </c>
      <c r="F2374" s="6" t="str">
        <f t="shared" si="147"/>
        <v>NEUTRAL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45463</v>
      </c>
      <c r="B2375" s="6">
        <f>TITRES_STAT!C2378</f>
        <v>6</v>
      </c>
      <c r="C2375" s="6">
        <f>TITRES_STAT!D2378</f>
        <v>5.6369999999999996</v>
      </c>
      <c r="D2375" s="6">
        <f>TITRES_STAT!E2378</f>
        <v>0</v>
      </c>
      <c r="E2375" s="2">
        <f t="shared" si="148"/>
        <v>-882017</v>
      </c>
      <c r="F2375" s="6" t="str">
        <f t="shared" si="147"/>
        <v>NEUTRAL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45464</v>
      </c>
      <c r="B2376" s="6">
        <f>TITRES_STAT!C2379</f>
        <v>6</v>
      </c>
      <c r="C2376" s="6">
        <f>TITRES_STAT!D2379</f>
        <v>5.6369999999999996</v>
      </c>
      <c r="D2376" s="6">
        <f>TITRES_STAT!E2379</f>
        <v>0</v>
      </c>
      <c r="E2376" s="2">
        <f t="shared" si="148"/>
        <v>-882017</v>
      </c>
      <c r="F2376" s="6" t="str">
        <f t="shared" ref="F2376:F2439" si="151">IF(E2376&gt;E2371,"BULLISH",IF(E2376&lt;E2371,"BEARISH","NEUTRAL"))</f>
        <v>NEUTRAL</v>
      </c>
      <c r="G2376" s="6" t="str">
        <f t="shared" si="150"/>
        <v>NEUTRAL</v>
      </c>
      <c r="H2376" s="6" t="str">
        <f t="shared" si="149"/>
        <v>NEUTRAL</v>
      </c>
    </row>
    <row r="2377" spans="1:8" ht="13.5" x14ac:dyDescent="0.25">
      <c r="A2377" s="3">
        <f>TITRES_STAT!B2380</f>
        <v>45467</v>
      </c>
      <c r="B2377" s="6">
        <f>TITRES_STAT!C2380</f>
        <v>6</v>
      </c>
      <c r="C2377" s="6">
        <f>TITRES_STAT!D2380</f>
        <v>5.6369999999999996</v>
      </c>
      <c r="D2377" s="6">
        <f>TITRES_STAT!E2380</f>
        <v>0</v>
      </c>
      <c r="E2377" s="2">
        <f t="shared" si="148"/>
        <v>-882017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45468</v>
      </c>
      <c r="B2378" s="6">
        <f>TITRES_STAT!C2381</f>
        <v>6</v>
      </c>
      <c r="C2378" s="6">
        <f>TITRES_STAT!D2381</f>
        <v>5.6369999999999996</v>
      </c>
      <c r="D2378" s="6">
        <f>TITRES_STAT!E2381</f>
        <v>10</v>
      </c>
      <c r="E2378" s="2">
        <f t="shared" si="148"/>
        <v>-882017</v>
      </c>
      <c r="F2378" s="6" t="str">
        <f t="shared" si="151"/>
        <v>NEUTRAL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45469</v>
      </c>
      <c r="B2379" s="6">
        <f>TITRES_STAT!C2382</f>
        <v>6</v>
      </c>
      <c r="C2379" s="6">
        <f>TITRES_STAT!D2382</f>
        <v>5.6369999999999996</v>
      </c>
      <c r="D2379" s="6">
        <f>TITRES_STAT!E2382</f>
        <v>0</v>
      </c>
      <c r="E2379" s="2">
        <f t="shared" si="148"/>
        <v>-882017</v>
      </c>
      <c r="F2379" s="6" t="str">
        <f t="shared" si="151"/>
        <v>NEUTRAL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45470</v>
      </c>
      <c r="B2380" s="6">
        <f>TITRES_STAT!C2383</f>
        <v>5.73</v>
      </c>
      <c r="C2380" s="6">
        <f>TITRES_STAT!D2383</f>
        <v>5.3833000000000002</v>
      </c>
      <c r="D2380" s="6">
        <f>TITRES_STAT!E2383</f>
        <v>10</v>
      </c>
      <c r="E2380" s="2">
        <f t="shared" si="148"/>
        <v>-882027</v>
      </c>
      <c r="F2380" s="6" t="str">
        <f t="shared" si="151"/>
        <v>BEARISH</v>
      </c>
      <c r="G2380" s="6" t="str">
        <f t="shared" si="150"/>
        <v>NEUTRAL</v>
      </c>
      <c r="H2380" s="6" t="str">
        <f t="shared" si="149"/>
        <v>CONFIRMED BEARISH</v>
      </c>
    </row>
    <row r="2381" spans="1:8" ht="13.5" x14ac:dyDescent="0.25">
      <c r="A2381" s="3">
        <f>TITRES_STAT!B2384</f>
        <v>45471</v>
      </c>
      <c r="B2381" s="6">
        <f>TITRES_STAT!C2384</f>
        <v>5.73</v>
      </c>
      <c r="C2381" s="6">
        <f>TITRES_STAT!D2384</f>
        <v>5.3833000000000002</v>
      </c>
      <c r="D2381" s="6">
        <f>TITRES_STAT!E2384</f>
        <v>1000</v>
      </c>
      <c r="E2381" s="2">
        <f t="shared" si="148"/>
        <v>-882027</v>
      </c>
      <c r="F2381" s="6" t="str">
        <f t="shared" si="151"/>
        <v>BEARISH</v>
      </c>
      <c r="G2381" s="6" t="str">
        <f t="shared" si="150"/>
        <v>NEUTRAL</v>
      </c>
      <c r="H2381" s="6" t="str">
        <f t="shared" si="149"/>
        <v>CONFIRMED BEARISH</v>
      </c>
    </row>
    <row r="2382" spans="1:8" ht="13.5" x14ac:dyDescent="0.25">
      <c r="A2382" s="3">
        <f>TITRES_STAT!B2385</f>
        <v>45474</v>
      </c>
      <c r="B2382" s="6">
        <f>TITRES_STAT!C2385</f>
        <v>5.73</v>
      </c>
      <c r="C2382" s="6">
        <f>TITRES_STAT!D2385</f>
        <v>5.3833000000000002</v>
      </c>
      <c r="D2382" s="6">
        <f>TITRES_STAT!E2385</f>
        <v>150</v>
      </c>
      <c r="E2382" s="2">
        <f t="shared" si="148"/>
        <v>-882027</v>
      </c>
      <c r="F2382" s="6" t="str">
        <f t="shared" si="151"/>
        <v>BEARISH</v>
      </c>
      <c r="G2382" s="6" t="str">
        <f t="shared" si="150"/>
        <v>NEUTRAL</v>
      </c>
      <c r="H2382" s="6" t="str">
        <f t="shared" si="149"/>
        <v>CONFIRMED BEARISH</v>
      </c>
    </row>
    <row r="2383" spans="1:8" ht="13.5" x14ac:dyDescent="0.25">
      <c r="A2383" s="3">
        <f>TITRES_STAT!B2386</f>
        <v>45475</v>
      </c>
      <c r="B2383" s="6">
        <f>TITRES_STAT!C2386</f>
        <v>5.73</v>
      </c>
      <c r="C2383" s="6">
        <f>TITRES_STAT!D2386</f>
        <v>5.3833000000000002</v>
      </c>
      <c r="D2383" s="6">
        <f>TITRES_STAT!E2386</f>
        <v>30</v>
      </c>
      <c r="E2383" s="2">
        <f t="shared" si="148"/>
        <v>-882027</v>
      </c>
      <c r="F2383" s="6" t="str">
        <f t="shared" si="151"/>
        <v>BEARISH</v>
      </c>
      <c r="G2383" s="6" t="str">
        <f t="shared" si="150"/>
        <v>NEUTRAL</v>
      </c>
      <c r="H2383" s="6" t="str">
        <f t="shared" si="149"/>
        <v>CONFIRMED BEARISH</v>
      </c>
    </row>
    <row r="2384" spans="1:8" ht="13.5" x14ac:dyDescent="0.25">
      <c r="A2384" s="3">
        <f>TITRES_STAT!B2387</f>
        <v>45476</v>
      </c>
      <c r="B2384" s="6">
        <f>TITRES_STAT!C2387</f>
        <v>5.51</v>
      </c>
      <c r="C2384" s="6">
        <f>TITRES_STAT!D2387</f>
        <v>5.1765999999999996</v>
      </c>
      <c r="D2384" s="6">
        <f>TITRES_STAT!E2387</f>
        <v>2076</v>
      </c>
      <c r="E2384" s="2">
        <f t="shared" si="148"/>
        <v>-884103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CONFIRMED BEARISH</v>
      </c>
    </row>
    <row r="2385" spans="1:8" ht="13.5" x14ac:dyDescent="0.25">
      <c r="A2385" s="3">
        <f>TITRES_STAT!B2388</f>
        <v>45477</v>
      </c>
      <c r="B2385" s="6">
        <f>TITRES_STAT!C2388</f>
        <v>5.73</v>
      </c>
      <c r="C2385" s="6">
        <f>TITRES_STAT!D2388</f>
        <v>5.3833000000000002</v>
      </c>
      <c r="D2385" s="6">
        <f>TITRES_STAT!E2388</f>
        <v>234</v>
      </c>
      <c r="E2385" s="2">
        <f t="shared" si="148"/>
        <v>-883869</v>
      </c>
      <c r="F2385" s="6" t="str">
        <f t="shared" si="151"/>
        <v>BEARISH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45478</v>
      </c>
      <c r="B2386" s="6">
        <f>TITRES_STAT!C2389</f>
        <v>5.73</v>
      </c>
      <c r="C2386" s="6">
        <f>TITRES_STAT!D2389</f>
        <v>5.3833000000000002</v>
      </c>
      <c r="D2386" s="6">
        <f>TITRES_STAT!E2389</f>
        <v>0</v>
      </c>
      <c r="E2386" s="2">
        <f t="shared" si="148"/>
        <v>-883869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NEUTRAL</v>
      </c>
    </row>
    <row r="2387" spans="1:8" ht="13.5" x14ac:dyDescent="0.25">
      <c r="A2387" s="3">
        <f>TITRES_STAT!B2390</f>
        <v>45481</v>
      </c>
      <c r="B2387" s="6">
        <f>TITRES_STAT!C2390</f>
        <v>5.73</v>
      </c>
      <c r="C2387" s="6">
        <f>TITRES_STAT!D2390</f>
        <v>5.3833000000000002</v>
      </c>
      <c r="D2387" s="6">
        <f>TITRES_STAT!E2390</f>
        <v>186</v>
      </c>
      <c r="E2387" s="2">
        <f t="shared" si="148"/>
        <v>-883869</v>
      </c>
      <c r="F2387" s="6" t="str">
        <f t="shared" si="151"/>
        <v>BEARISH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45482</v>
      </c>
      <c r="B2388" s="6">
        <f>TITRES_STAT!C2391</f>
        <v>5.73</v>
      </c>
      <c r="C2388" s="6">
        <f>TITRES_STAT!D2391</f>
        <v>5.3833000000000002</v>
      </c>
      <c r="D2388" s="6">
        <f>TITRES_STAT!E2391</f>
        <v>2953</v>
      </c>
      <c r="E2388" s="2">
        <f t="shared" si="148"/>
        <v>-883869</v>
      </c>
      <c r="F2388" s="6" t="str">
        <f t="shared" si="151"/>
        <v>BEARISH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45483</v>
      </c>
      <c r="B2389" s="6">
        <f>TITRES_STAT!C2392</f>
        <v>5.73</v>
      </c>
      <c r="C2389" s="6">
        <f>TITRES_STAT!D2392</f>
        <v>5.3833000000000002</v>
      </c>
      <c r="D2389" s="6">
        <f>TITRES_STAT!E2392</f>
        <v>0</v>
      </c>
      <c r="E2389" s="2">
        <f t="shared" si="148"/>
        <v>-883869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CONFIRMED BULLISH</v>
      </c>
    </row>
    <row r="2390" spans="1:8" ht="13.5" x14ac:dyDescent="0.25">
      <c r="A2390" s="3">
        <f>TITRES_STAT!B2393</f>
        <v>45484</v>
      </c>
      <c r="B2390" s="6">
        <f>TITRES_STAT!C2393</f>
        <v>5.98</v>
      </c>
      <c r="C2390" s="6">
        <f>TITRES_STAT!D2393</f>
        <v>5.6181999999999999</v>
      </c>
      <c r="D2390" s="6">
        <f>TITRES_STAT!E2393</f>
        <v>304</v>
      </c>
      <c r="E2390" s="2">
        <f t="shared" si="148"/>
        <v>-883565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5.98</v>
      </c>
      <c r="C2391" s="6">
        <f>TITRES_STAT!D2394</f>
        <v>5.6181999999999999</v>
      </c>
      <c r="D2391" s="6">
        <f>TITRES_STAT!E2394</f>
        <v>222</v>
      </c>
      <c r="E2391" s="2">
        <f t="shared" si="148"/>
        <v>-883565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CONFIRMED BULLISH</v>
      </c>
    </row>
    <row r="2392" spans="1:8" ht="13.5" x14ac:dyDescent="0.25">
      <c r="A2392" s="3">
        <f>TITRES_STAT!B2395</f>
        <v>45488</v>
      </c>
      <c r="B2392" s="6">
        <f>TITRES_STAT!C2395</f>
        <v>6</v>
      </c>
      <c r="C2392" s="6">
        <f>TITRES_STAT!D2395</f>
        <v>5.6369999999999996</v>
      </c>
      <c r="D2392" s="6">
        <f>TITRES_STAT!E2395</f>
        <v>5000</v>
      </c>
      <c r="E2392" s="2">
        <f t="shared" si="148"/>
        <v>-878565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6</v>
      </c>
      <c r="C2393" s="6">
        <f>TITRES_STAT!D2396</f>
        <v>5.6369999999999996</v>
      </c>
      <c r="D2393" s="6">
        <f>TITRES_STAT!E2396</f>
        <v>0</v>
      </c>
      <c r="E2393" s="2">
        <f t="shared" si="148"/>
        <v>-878565</v>
      </c>
      <c r="F2393" s="6" t="str">
        <f t="shared" si="151"/>
        <v>BULLISH</v>
      </c>
      <c r="G2393" s="6" t="str">
        <f t="shared" si="150"/>
        <v>NEUTRAL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6.27</v>
      </c>
      <c r="C2394" s="6">
        <f>TITRES_STAT!D2397</f>
        <v>5.8906999999999998</v>
      </c>
      <c r="D2394" s="6">
        <f>TITRES_STAT!E2397</f>
        <v>180</v>
      </c>
      <c r="E2394" s="2">
        <f t="shared" si="148"/>
        <v>-878385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CONFIRMED BULLISH</v>
      </c>
    </row>
    <row r="2395" spans="1:8" ht="13.5" x14ac:dyDescent="0.25">
      <c r="A2395" s="3">
        <f>TITRES_STAT!B2398</f>
        <v>45491</v>
      </c>
      <c r="B2395" s="6">
        <f>TITRES_STAT!C2398</f>
        <v>6.27</v>
      </c>
      <c r="C2395" s="6">
        <f>TITRES_STAT!D2398</f>
        <v>5.8906999999999998</v>
      </c>
      <c r="D2395" s="6">
        <f>TITRES_STAT!E2398</f>
        <v>0</v>
      </c>
      <c r="E2395" s="2">
        <f t="shared" si="148"/>
        <v>-878385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45492</v>
      </c>
      <c r="B2396" s="6">
        <f>TITRES_STAT!C2399</f>
        <v>6.27</v>
      </c>
      <c r="C2396" s="6">
        <f>TITRES_STAT!D2399</f>
        <v>5.8906999999999998</v>
      </c>
      <c r="D2396" s="6">
        <f>TITRES_STAT!E2399</f>
        <v>70</v>
      </c>
      <c r="E2396" s="2">
        <f t="shared" si="148"/>
        <v>-878385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6.5</v>
      </c>
      <c r="C2397" s="6">
        <f>TITRES_STAT!D2400</f>
        <v>6.1067999999999998</v>
      </c>
      <c r="D2397" s="6">
        <f>TITRES_STAT!E2400</f>
        <v>1332</v>
      </c>
      <c r="E2397" s="2">
        <f t="shared" si="148"/>
        <v>-877053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6.55</v>
      </c>
      <c r="C2398" s="6">
        <f>TITRES_STAT!D2401</f>
        <v>6.1536999999999997</v>
      </c>
      <c r="D2398" s="6">
        <f>TITRES_STAT!E2401</f>
        <v>555</v>
      </c>
      <c r="E2398" s="2">
        <f t="shared" si="148"/>
        <v>-876498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CONFIRMED BULLISH</v>
      </c>
    </row>
    <row r="2399" spans="1:8" ht="13.5" x14ac:dyDescent="0.25">
      <c r="A2399" s="3">
        <f>TITRES_STAT!B2402</f>
        <v>45497</v>
      </c>
      <c r="B2399" s="6">
        <f>TITRES_STAT!C2402</f>
        <v>6.55</v>
      </c>
      <c r="C2399" s="6">
        <f>TITRES_STAT!D2402</f>
        <v>6.1536999999999997</v>
      </c>
      <c r="D2399" s="6">
        <f>TITRES_STAT!E2402</f>
        <v>0</v>
      </c>
      <c r="E2399" s="2">
        <f t="shared" si="148"/>
        <v>-876498</v>
      </c>
      <c r="F2399" s="6" t="str">
        <f t="shared" si="151"/>
        <v>BULLISH</v>
      </c>
      <c r="G2399" s="6" t="str">
        <f t="shared" si="150"/>
        <v>NEUTRAL</v>
      </c>
      <c r="H2399" s="6" t="str">
        <f t="shared" si="149"/>
        <v>CONFIRMED BULLISH</v>
      </c>
    </row>
    <row r="2400" spans="1:8" ht="13.5" x14ac:dyDescent="0.25">
      <c r="A2400" s="3">
        <f>TITRES_STAT!B2403</f>
        <v>45499</v>
      </c>
      <c r="B2400" s="6">
        <f>TITRES_STAT!C2403</f>
        <v>6.55</v>
      </c>
      <c r="C2400" s="6">
        <f>TITRES_STAT!D2403</f>
        <v>6.1536999999999997</v>
      </c>
      <c r="D2400" s="6">
        <f>TITRES_STAT!E2403</f>
        <v>0</v>
      </c>
      <c r="E2400" s="2">
        <f t="shared" si="148"/>
        <v>-876498</v>
      </c>
      <c r="F2400" s="6" t="str">
        <f t="shared" si="151"/>
        <v>BULLISH</v>
      </c>
      <c r="G2400" s="6" t="str">
        <f t="shared" si="150"/>
        <v>NEUTRAL</v>
      </c>
      <c r="H2400" s="6" t="str">
        <f t="shared" si="149"/>
        <v>CONFIRMED BULLISH</v>
      </c>
    </row>
    <row r="2401" spans="1:8" ht="13.5" x14ac:dyDescent="0.25">
      <c r="A2401" s="3">
        <f>TITRES_STAT!B2404</f>
        <v>45502</v>
      </c>
      <c r="B2401" s="6">
        <f>TITRES_STAT!C2404</f>
        <v>6.5</v>
      </c>
      <c r="C2401" s="6">
        <f>TITRES_STAT!D2404</f>
        <v>6.1067999999999998</v>
      </c>
      <c r="D2401" s="6">
        <f>TITRES_STAT!E2404</f>
        <v>50</v>
      </c>
      <c r="E2401" s="2">
        <f t="shared" si="148"/>
        <v>-876548</v>
      </c>
      <c r="F2401" s="6" t="str">
        <f t="shared" si="151"/>
        <v>BULLISH</v>
      </c>
      <c r="G2401" s="6" t="str">
        <f t="shared" si="150"/>
        <v>NEUTRAL</v>
      </c>
      <c r="H2401" s="6" t="str">
        <f t="shared" si="149"/>
        <v>CONFIRMED BULLISH</v>
      </c>
    </row>
    <row r="2402" spans="1:8" ht="13.5" x14ac:dyDescent="0.25">
      <c r="A2402" s="3">
        <f>TITRES_STAT!B2405</f>
        <v>45503</v>
      </c>
      <c r="B2402" s="6">
        <f>TITRES_STAT!C2405</f>
        <v>6.5</v>
      </c>
      <c r="C2402" s="6">
        <f>TITRES_STAT!D2405</f>
        <v>6.1067999999999998</v>
      </c>
      <c r="D2402" s="6">
        <f>TITRES_STAT!E2405</f>
        <v>0</v>
      </c>
      <c r="E2402" s="2">
        <f t="shared" si="148"/>
        <v>-876548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NEUTRAL</v>
      </c>
    </row>
    <row r="2403" spans="1:8" ht="13.5" x14ac:dyDescent="0.25">
      <c r="A2403" s="3">
        <f>TITRES_STAT!B2406</f>
        <v>45504</v>
      </c>
      <c r="B2403" s="6">
        <f>TITRES_STAT!C2406</f>
        <v>6.3</v>
      </c>
      <c r="C2403" s="6">
        <f>TITRES_STAT!D2406</f>
        <v>5.9188999999999998</v>
      </c>
      <c r="D2403" s="6">
        <f>TITRES_STAT!E2406</f>
        <v>1568946</v>
      </c>
      <c r="E2403" s="2">
        <f t="shared" si="148"/>
        <v>-2445494</v>
      </c>
      <c r="F2403" s="6" t="str">
        <f t="shared" si="151"/>
        <v>BEARISH</v>
      </c>
      <c r="G2403" s="6" t="str">
        <f t="shared" si="150"/>
        <v>STRONG</v>
      </c>
      <c r="H2403" s="6" t="str">
        <f t="shared" si="149"/>
        <v>CONFIRMED BEARISH</v>
      </c>
    </row>
    <row r="2404" spans="1:8" ht="13.5" x14ac:dyDescent="0.25">
      <c r="A2404" s="3">
        <f>TITRES_STAT!B2407</f>
        <v>45505</v>
      </c>
      <c r="B2404" s="6">
        <f>TITRES_STAT!C2407</f>
        <v>6.58</v>
      </c>
      <c r="C2404" s="6">
        <f>TITRES_STAT!D2407</f>
        <v>6.1818999999999997</v>
      </c>
      <c r="D2404" s="6">
        <f>TITRES_STAT!E2407</f>
        <v>250</v>
      </c>
      <c r="E2404" s="2">
        <f t="shared" si="148"/>
        <v>-2445244</v>
      </c>
      <c r="F2404" s="6" t="str">
        <f t="shared" si="151"/>
        <v>BEARISH</v>
      </c>
      <c r="G2404" s="6" t="str">
        <f t="shared" si="150"/>
        <v>STRONG</v>
      </c>
      <c r="H2404" s="6" t="str">
        <f t="shared" si="149"/>
        <v>BEARISH DIVERGENCE</v>
      </c>
    </row>
    <row r="2405" spans="1:8" ht="13.5" x14ac:dyDescent="0.25">
      <c r="A2405" s="3">
        <f>TITRES_STAT!B2408</f>
        <v>45506</v>
      </c>
      <c r="B2405" s="6">
        <f>TITRES_STAT!C2408</f>
        <v>6.8</v>
      </c>
      <c r="C2405" s="6">
        <f>TITRES_STAT!D2408</f>
        <v>6.3886000000000003</v>
      </c>
      <c r="D2405" s="6">
        <f>TITRES_STAT!E2408</f>
        <v>1000</v>
      </c>
      <c r="E2405" s="2">
        <f t="shared" si="148"/>
        <v>-2444244</v>
      </c>
      <c r="F2405" s="6" t="str">
        <f t="shared" si="151"/>
        <v>BEARISH</v>
      </c>
      <c r="G2405" s="6" t="str">
        <f t="shared" si="150"/>
        <v>STRONG</v>
      </c>
      <c r="H2405" s="6" t="str">
        <f t="shared" si="149"/>
        <v>BEARISH DIVERGENCE</v>
      </c>
    </row>
    <row r="2406" spans="1:8" ht="13.5" x14ac:dyDescent="0.25">
      <c r="A2406" s="3">
        <f>TITRES_STAT!B2409</f>
        <v>45509</v>
      </c>
      <c r="B2406" s="6">
        <f>TITRES_STAT!C2409</f>
        <v>7</v>
      </c>
      <c r="C2406" s="6">
        <f>TITRES_STAT!D2409</f>
        <v>6.5765000000000002</v>
      </c>
      <c r="D2406" s="6">
        <f>TITRES_STAT!E2409</f>
        <v>445</v>
      </c>
      <c r="E2406" s="2">
        <f t="shared" si="148"/>
        <v>-2443799</v>
      </c>
      <c r="F2406" s="6" t="str">
        <f t="shared" si="151"/>
        <v>BEARISH</v>
      </c>
      <c r="G2406" s="6" t="str">
        <f t="shared" si="150"/>
        <v>STRONG</v>
      </c>
      <c r="H2406" s="6" t="str">
        <f t="shared" si="149"/>
        <v>BEARISH DIVERGENCE</v>
      </c>
    </row>
    <row r="2407" spans="1:8" ht="13.5" x14ac:dyDescent="0.25">
      <c r="A2407" s="3">
        <f>TITRES_STAT!B2410</f>
        <v>45510</v>
      </c>
      <c r="B2407" s="6">
        <f>TITRES_STAT!C2410</f>
        <v>7</v>
      </c>
      <c r="C2407" s="6">
        <f>TITRES_STAT!D2410</f>
        <v>6.5765000000000002</v>
      </c>
      <c r="D2407" s="6">
        <f>TITRES_STAT!E2410</f>
        <v>1</v>
      </c>
      <c r="E2407" s="2">
        <f t="shared" si="148"/>
        <v>-2443799</v>
      </c>
      <c r="F2407" s="6" t="str">
        <f t="shared" si="151"/>
        <v>BEARISH</v>
      </c>
      <c r="G2407" s="6" t="str">
        <f t="shared" si="150"/>
        <v>STRONG</v>
      </c>
      <c r="H2407" s="6" t="str">
        <f t="shared" si="149"/>
        <v>BEARISH DIVERGENCE</v>
      </c>
    </row>
    <row r="2408" spans="1:8" ht="13.5" x14ac:dyDescent="0.25">
      <c r="A2408" s="3">
        <f>TITRES_STAT!B2411</f>
        <v>45511</v>
      </c>
      <c r="B2408" s="6">
        <f>TITRES_STAT!C2411</f>
        <v>7.09</v>
      </c>
      <c r="C2408" s="6">
        <f>TITRES_STAT!D2411</f>
        <v>6.6611000000000002</v>
      </c>
      <c r="D2408" s="6">
        <f>TITRES_STAT!E2411</f>
        <v>1500</v>
      </c>
      <c r="E2408" s="2">
        <f t="shared" si="148"/>
        <v>-2442299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CONFIRMED BULLISH</v>
      </c>
    </row>
    <row r="2409" spans="1:8" ht="13.5" x14ac:dyDescent="0.25">
      <c r="A2409" s="3">
        <f>TITRES_STAT!B2412</f>
        <v>45512</v>
      </c>
      <c r="B2409" s="6">
        <f>TITRES_STAT!C2412</f>
        <v>7.09</v>
      </c>
      <c r="C2409" s="6">
        <f>TITRES_STAT!D2412</f>
        <v>6.6611000000000002</v>
      </c>
      <c r="D2409" s="6">
        <f>TITRES_STAT!E2412</f>
        <v>510</v>
      </c>
      <c r="E2409" s="2">
        <f t="shared" si="148"/>
        <v>-2442299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45513</v>
      </c>
      <c r="B2410" s="6">
        <f>TITRES_STAT!C2413</f>
        <v>7.1</v>
      </c>
      <c r="C2410" s="6">
        <f>TITRES_STAT!D2413</f>
        <v>6.6704999999999997</v>
      </c>
      <c r="D2410" s="6">
        <f>TITRES_STAT!E2413</f>
        <v>10474</v>
      </c>
      <c r="E2410" s="2">
        <f t="shared" si="148"/>
        <v>-2431825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CONFIRMED BULLISH</v>
      </c>
    </row>
    <row r="2411" spans="1:8" ht="13.5" x14ac:dyDescent="0.25">
      <c r="A2411" s="3">
        <f>TITRES_STAT!B2414</f>
        <v>45516</v>
      </c>
      <c r="B2411" s="6">
        <f>TITRES_STAT!C2414</f>
        <v>7.41</v>
      </c>
      <c r="C2411" s="6">
        <f>TITRES_STAT!D2414</f>
        <v>6.9617000000000004</v>
      </c>
      <c r="D2411" s="6">
        <f>TITRES_STAT!E2414</f>
        <v>37</v>
      </c>
      <c r="E2411" s="2">
        <f t="shared" si="148"/>
        <v>-2431788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CONFIRMED BULLISH</v>
      </c>
    </row>
    <row r="2412" spans="1:8" ht="13.5" x14ac:dyDescent="0.25">
      <c r="A2412" s="3">
        <f>TITRES_STAT!B2415</f>
        <v>45518</v>
      </c>
      <c r="B2412" s="6">
        <f>TITRES_STAT!C2415</f>
        <v>7.5</v>
      </c>
      <c r="C2412" s="6">
        <f>TITRES_STAT!D2415</f>
        <v>7.0462999999999996</v>
      </c>
      <c r="D2412" s="6">
        <f>TITRES_STAT!E2415</f>
        <v>4000</v>
      </c>
      <c r="E2412" s="2">
        <f t="shared" si="148"/>
        <v>-2427788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CONFIRMED BULLISH</v>
      </c>
    </row>
    <row r="2413" spans="1:8" ht="13.5" x14ac:dyDescent="0.25">
      <c r="A2413" s="3">
        <f>TITRES_STAT!B2416</f>
        <v>45519</v>
      </c>
      <c r="B2413" s="6">
        <f>TITRES_STAT!C2416</f>
        <v>7.5</v>
      </c>
      <c r="C2413" s="6">
        <f>TITRES_STAT!D2416</f>
        <v>7.0462999999999996</v>
      </c>
      <c r="D2413" s="6">
        <f>TITRES_STAT!E2416</f>
        <v>2000</v>
      </c>
      <c r="E2413" s="2">
        <f t="shared" si="148"/>
        <v>-2427788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7.5</v>
      </c>
      <c r="C2414" s="6">
        <f>TITRES_STAT!D2417</f>
        <v>7.0462999999999996</v>
      </c>
      <c r="D2414" s="6">
        <f>TITRES_STAT!E2417</f>
        <v>5000</v>
      </c>
      <c r="E2414" s="2">
        <f t="shared" si="148"/>
        <v>-2427788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CONFIRMED BULLISH</v>
      </c>
    </row>
    <row r="2415" spans="1:8" ht="13.5" x14ac:dyDescent="0.25">
      <c r="A2415" s="3">
        <f>TITRES_STAT!B2418</f>
        <v>45523</v>
      </c>
      <c r="B2415" s="6">
        <f>TITRES_STAT!C2418</f>
        <v>7.5</v>
      </c>
      <c r="C2415" s="6">
        <f>TITRES_STAT!D2418</f>
        <v>7.0462999999999996</v>
      </c>
      <c r="D2415" s="6">
        <f>TITRES_STAT!E2418</f>
        <v>100</v>
      </c>
      <c r="E2415" s="2">
        <f t="shared" si="148"/>
        <v>-2427788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CONFIRMED BULLISH</v>
      </c>
    </row>
    <row r="2416" spans="1:8" ht="13.5" x14ac:dyDescent="0.25">
      <c r="A2416" s="3">
        <f>TITRES_STAT!B2419</f>
        <v>45524</v>
      </c>
      <c r="B2416" s="6">
        <f>TITRES_STAT!C2419</f>
        <v>7.48</v>
      </c>
      <c r="C2416" s="6">
        <f>TITRES_STAT!D2419</f>
        <v>7.0274999999999999</v>
      </c>
      <c r="D2416" s="6">
        <f>TITRES_STAT!E2419</f>
        <v>5000</v>
      </c>
      <c r="E2416" s="2">
        <f t="shared" si="148"/>
        <v>-2432788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BEARISH DIVERGENCE</v>
      </c>
    </row>
    <row r="2417" spans="1:8" ht="13.5" x14ac:dyDescent="0.25">
      <c r="A2417" s="3">
        <f>TITRES_STAT!B2420</f>
        <v>45525</v>
      </c>
      <c r="B2417" s="6">
        <f>TITRES_STAT!C2420</f>
        <v>7.48</v>
      </c>
      <c r="C2417" s="6">
        <f>TITRES_STAT!D2420</f>
        <v>7.0274999999999999</v>
      </c>
      <c r="D2417" s="6">
        <f>TITRES_STAT!E2420</f>
        <v>2100</v>
      </c>
      <c r="E2417" s="2">
        <f t="shared" si="148"/>
        <v>-2432788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7.48</v>
      </c>
      <c r="C2418" s="6">
        <f>TITRES_STAT!D2421</f>
        <v>7.0274999999999999</v>
      </c>
      <c r="D2418" s="6">
        <f>TITRES_STAT!E2421</f>
        <v>0</v>
      </c>
      <c r="E2418" s="2">
        <f t="shared" si="148"/>
        <v>-2432788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7.48</v>
      </c>
      <c r="C2419" s="6">
        <f>TITRES_STAT!D2422</f>
        <v>7.0274999999999999</v>
      </c>
      <c r="D2419" s="6">
        <f>TITRES_STAT!E2422</f>
        <v>0</v>
      </c>
      <c r="E2419" s="2">
        <f t="shared" si="148"/>
        <v>-2432788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CONFIRMED BEARISH</v>
      </c>
    </row>
    <row r="2420" spans="1:8" ht="13.5" x14ac:dyDescent="0.25">
      <c r="A2420" s="3">
        <f>TITRES_STAT!B2423</f>
        <v>45530</v>
      </c>
      <c r="B2420" s="6">
        <f>TITRES_STAT!C2423</f>
        <v>7.48</v>
      </c>
      <c r="C2420" s="6">
        <f>TITRES_STAT!D2423</f>
        <v>7.0274999999999999</v>
      </c>
      <c r="D2420" s="6">
        <f>TITRES_STAT!E2423</f>
        <v>0</v>
      </c>
      <c r="E2420" s="2">
        <f t="shared" si="148"/>
        <v>-2432788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CONFIRMED BEARISH</v>
      </c>
    </row>
    <row r="2421" spans="1:8" ht="13.5" x14ac:dyDescent="0.25">
      <c r="A2421" s="3">
        <f>TITRES_STAT!B2424</f>
        <v>45531</v>
      </c>
      <c r="B2421" s="6">
        <f>TITRES_STAT!C2424</f>
        <v>7.48</v>
      </c>
      <c r="C2421" s="6">
        <f>TITRES_STAT!D2424</f>
        <v>7.0274999999999999</v>
      </c>
      <c r="D2421" s="6">
        <f>TITRES_STAT!E2424</f>
        <v>230</v>
      </c>
      <c r="E2421" s="2">
        <f t="shared" si="148"/>
        <v>-2432788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45532</v>
      </c>
      <c r="B2422" s="6">
        <f>TITRES_STAT!C2425</f>
        <v>7.48</v>
      </c>
      <c r="C2422" s="6">
        <f>TITRES_STAT!D2425</f>
        <v>7.0274999999999999</v>
      </c>
      <c r="D2422" s="6">
        <f>TITRES_STAT!E2425</f>
        <v>0</v>
      </c>
      <c r="E2422" s="2">
        <f t="shared" si="148"/>
        <v>-2432788</v>
      </c>
      <c r="F2422" s="6" t="str">
        <f t="shared" si="151"/>
        <v>NEUTRAL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45533</v>
      </c>
      <c r="B2423" s="6">
        <f>TITRES_STAT!C2426</f>
        <v>7.48</v>
      </c>
      <c r="C2423" s="6">
        <f>TITRES_STAT!D2426</f>
        <v>7.0274999999999999</v>
      </c>
      <c r="D2423" s="6">
        <f>TITRES_STAT!E2426</f>
        <v>6000</v>
      </c>
      <c r="E2423" s="2">
        <f t="shared" si="148"/>
        <v>-2432788</v>
      </c>
      <c r="F2423" s="6" t="str">
        <f t="shared" si="151"/>
        <v>NEUTRAL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7.5</v>
      </c>
      <c r="C2424" s="6">
        <f>TITRES_STAT!D2427</f>
        <v>7.0462999999999996</v>
      </c>
      <c r="D2424" s="6">
        <f>TITRES_STAT!E2427</f>
        <v>1500</v>
      </c>
      <c r="E2424" s="2">
        <f t="shared" si="148"/>
        <v>-2431288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CONFIRMED BULLISH</v>
      </c>
    </row>
    <row r="2425" spans="1:8" ht="13.5" x14ac:dyDescent="0.25">
      <c r="A2425" s="3">
        <f>TITRES_STAT!B2428</f>
        <v>45537</v>
      </c>
      <c r="B2425" s="6">
        <f>TITRES_STAT!C2428</f>
        <v>7.5</v>
      </c>
      <c r="C2425" s="6">
        <f>TITRES_STAT!D2428</f>
        <v>7.0462999999999996</v>
      </c>
      <c r="D2425" s="6">
        <f>TITRES_STAT!E2428</f>
        <v>1000</v>
      </c>
      <c r="E2425" s="2">
        <f t="shared" si="148"/>
        <v>-2431288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45538</v>
      </c>
      <c r="B2426" s="6">
        <f>TITRES_STAT!C2429</f>
        <v>7.5</v>
      </c>
      <c r="C2426" s="6">
        <f>TITRES_STAT!D2429</f>
        <v>7.0462999999999996</v>
      </c>
      <c r="D2426" s="6">
        <f>TITRES_STAT!E2429</f>
        <v>10418</v>
      </c>
      <c r="E2426" s="2">
        <f t="shared" si="148"/>
        <v>-2431288</v>
      </c>
      <c r="F2426" s="6" t="str">
        <f t="shared" si="151"/>
        <v>BULLISH</v>
      </c>
      <c r="G2426" s="6" t="str">
        <f t="shared" si="150"/>
        <v>NEUTRAL</v>
      </c>
      <c r="H2426" s="6" t="str">
        <f t="shared" si="149"/>
        <v>CONFIRMED BULLISH</v>
      </c>
    </row>
    <row r="2427" spans="1:8" ht="13.5" x14ac:dyDescent="0.25">
      <c r="A2427" s="3">
        <f>TITRES_STAT!B2430</f>
        <v>45539</v>
      </c>
      <c r="B2427" s="6">
        <f>TITRES_STAT!C2430</f>
        <v>7.5</v>
      </c>
      <c r="C2427" s="6">
        <f>TITRES_STAT!D2430</f>
        <v>7.0462999999999996</v>
      </c>
      <c r="D2427" s="6">
        <f>TITRES_STAT!E2430</f>
        <v>1080</v>
      </c>
      <c r="E2427" s="2">
        <f t="shared" si="148"/>
        <v>-2431288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CONFIRMED BULLISH</v>
      </c>
    </row>
    <row r="2428" spans="1:8" ht="13.5" x14ac:dyDescent="0.25">
      <c r="A2428" s="3">
        <f>TITRES_STAT!B2431</f>
        <v>45540</v>
      </c>
      <c r="B2428" s="6">
        <f>TITRES_STAT!C2431</f>
        <v>7.5</v>
      </c>
      <c r="C2428" s="6">
        <f>TITRES_STAT!D2431</f>
        <v>7.0462999999999996</v>
      </c>
      <c r="D2428" s="6">
        <f>TITRES_STAT!E2431</f>
        <v>2000</v>
      </c>
      <c r="E2428" s="2">
        <f t="shared" si="148"/>
        <v>-2431288</v>
      </c>
      <c r="F2428" s="6" t="str">
        <f t="shared" si="151"/>
        <v>BULLISH</v>
      </c>
      <c r="G2428" s="6" t="str">
        <f t="shared" si="150"/>
        <v>NEUTRAL</v>
      </c>
      <c r="H2428" s="6" t="str">
        <f t="shared" si="149"/>
        <v>CONFIRMED BULLISH</v>
      </c>
    </row>
    <row r="2429" spans="1:8" ht="13.5" x14ac:dyDescent="0.25">
      <c r="A2429" s="3">
        <f>TITRES_STAT!B2432</f>
        <v>45541</v>
      </c>
      <c r="B2429" s="6">
        <f>TITRES_STAT!C2432</f>
        <v>7.5</v>
      </c>
      <c r="C2429" s="6">
        <f>TITRES_STAT!D2432</f>
        <v>7.0462999999999996</v>
      </c>
      <c r="D2429" s="6">
        <f>TITRES_STAT!E2432</f>
        <v>2000</v>
      </c>
      <c r="E2429" s="2">
        <f t="shared" si="148"/>
        <v>-2431288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7.49</v>
      </c>
      <c r="C2430" s="6">
        <f>TITRES_STAT!D2433</f>
        <v>7.0369000000000002</v>
      </c>
      <c r="D2430" s="6">
        <f>TITRES_STAT!E2433</f>
        <v>2500</v>
      </c>
      <c r="E2430" s="2">
        <f t="shared" si="148"/>
        <v>-2433788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CONFIRMED BEARISH</v>
      </c>
    </row>
    <row r="2431" spans="1:8" ht="13.5" x14ac:dyDescent="0.25">
      <c r="A2431" s="3">
        <f>TITRES_STAT!B2434</f>
        <v>45545</v>
      </c>
      <c r="B2431" s="6">
        <f>TITRES_STAT!C2434</f>
        <v>7.5</v>
      </c>
      <c r="C2431" s="6">
        <f>TITRES_STAT!D2434</f>
        <v>7.0462999999999996</v>
      </c>
      <c r="D2431" s="6">
        <f>TITRES_STAT!E2434</f>
        <v>2000</v>
      </c>
      <c r="E2431" s="2">
        <f t="shared" si="148"/>
        <v>-2431788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45546</v>
      </c>
      <c r="B2432" s="6">
        <f>TITRES_STAT!C2435</f>
        <v>7.49</v>
      </c>
      <c r="C2432" s="6">
        <f>TITRES_STAT!D2435</f>
        <v>7.0369000000000002</v>
      </c>
      <c r="D2432" s="6">
        <f>TITRES_STAT!E2435</f>
        <v>478</v>
      </c>
      <c r="E2432" s="2">
        <f t="shared" si="148"/>
        <v>-2432266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45547</v>
      </c>
      <c r="B2433" s="6">
        <f>TITRES_STAT!C2436</f>
        <v>7.48</v>
      </c>
      <c r="C2433" s="6">
        <f>TITRES_STAT!D2436</f>
        <v>7.0274999999999999</v>
      </c>
      <c r="D2433" s="6">
        <f>TITRES_STAT!E2436</f>
        <v>2560</v>
      </c>
      <c r="E2433" s="2">
        <f t="shared" si="148"/>
        <v>-2434826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7.48</v>
      </c>
      <c r="C2434" s="6">
        <f>TITRES_STAT!D2437</f>
        <v>7.0274999999999999</v>
      </c>
      <c r="D2434" s="6">
        <f>TITRES_STAT!E2437</f>
        <v>400</v>
      </c>
      <c r="E2434" s="2">
        <f t="shared" si="148"/>
        <v>-2434826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7.48</v>
      </c>
      <c r="C2435" s="6">
        <f>TITRES_STAT!D2438</f>
        <v>7.0274999999999999</v>
      </c>
      <c r="D2435" s="6">
        <f>TITRES_STAT!E2438</f>
        <v>0</v>
      </c>
      <c r="E2435" s="2">
        <f t="shared" si="148"/>
        <v>-2434826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7.45</v>
      </c>
      <c r="C2436" s="6">
        <f>TITRES_STAT!D2439</f>
        <v>6.9992999999999999</v>
      </c>
      <c r="D2436" s="6">
        <f>TITRES_STAT!E2439</f>
        <v>2500</v>
      </c>
      <c r="E2436" s="2">
        <f t="shared" ref="E2436:E2499" si="152">IF(B2436&gt;B2435, E2435+D2436, IF(B2436&lt;B2435, E2435-D2436, E2435))</f>
        <v>-2437326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CONFIRMED BEARISH</v>
      </c>
    </row>
    <row r="2437" spans="1:8" ht="13.5" x14ac:dyDescent="0.25">
      <c r="A2437" s="3">
        <f>TITRES_STAT!B2440</f>
        <v>45553</v>
      </c>
      <c r="B2437" s="6">
        <f>TITRES_STAT!C2440</f>
        <v>7.45</v>
      </c>
      <c r="C2437" s="6">
        <f>TITRES_STAT!D2440</f>
        <v>6.9992999999999999</v>
      </c>
      <c r="D2437" s="6">
        <f>TITRES_STAT!E2440</f>
        <v>0</v>
      </c>
      <c r="E2437" s="2">
        <f t="shared" si="152"/>
        <v>-2437326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CONFIRMED BEARISH</v>
      </c>
    </row>
    <row r="2438" spans="1:8" ht="13.5" x14ac:dyDescent="0.25">
      <c r="A2438" s="3">
        <f>TITRES_STAT!B2441</f>
        <v>45554</v>
      </c>
      <c r="B2438" s="6">
        <f>TITRES_STAT!C2441</f>
        <v>7.45</v>
      </c>
      <c r="C2438" s="6">
        <f>TITRES_STAT!D2441</f>
        <v>6.9992999999999999</v>
      </c>
      <c r="D2438" s="6">
        <f>TITRES_STAT!E2441</f>
        <v>0</v>
      </c>
      <c r="E2438" s="2">
        <f t="shared" si="152"/>
        <v>-2437326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7.45</v>
      </c>
      <c r="C2439" s="6">
        <f>TITRES_STAT!D2442</f>
        <v>6.9992999999999999</v>
      </c>
      <c r="D2439" s="6">
        <f>TITRES_STAT!E2442</f>
        <v>2500</v>
      </c>
      <c r="E2439" s="2">
        <f t="shared" si="152"/>
        <v>-2437326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BEARISH</v>
      </c>
    </row>
    <row r="2440" spans="1:8" ht="13.5" x14ac:dyDescent="0.25">
      <c r="A2440" s="3">
        <f>TITRES_STAT!B2443</f>
        <v>45558</v>
      </c>
      <c r="B2440" s="6">
        <f>TITRES_STAT!C2443</f>
        <v>7.45</v>
      </c>
      <c r="C2440" s="6">
        <f>TITRES_STAT!D2443</f>
        <v>6.9992999999999999</v>
      </c>
      <c r="D2440" s="6">
        <f>TITRES_STAT!E2443</f>
        <v>2000</v>
      </c>
      <c r="E2440" s="2">
        <f t="shared" si="152"/>
        <v>-2437326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CONFIRMED BEARISH</v>
      </c>
    </row>
    <row r="2441" spans="1:8" ht="13.5" x14ac:dyDescent="0.25">
      <c r="A2441" s="3">
        <f>TITRES_STAT!B2444</f>
        <v>45559</v>
      </c>
      <c r="B2441" s="6">
        <f>TITRES_STAT!C2444</f>
        <v>7.45</v>
      </c>
      <c r="C2441" s="6">
        <f>TITRES_STAT!D2444</f>
        <v>6.9992999999999999</v>
      </c>
      <c r="D2441" s="6">
        <f>TITRES_STAT!E2444</f>
        <v>0</v>
      </c>
      <c r="E2441" s="2">
        <f t="shared" si="152"/>
        <v>-2437326</v>
      </c>
      <c r="F2441" s="6" t="str">
        <f t="shared" si="155"/>
        <v>NEUTRAL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45560</v>
      </c>
      <c r="B2442" s="6">
        <f>TITRES_STAT!C2445</f>
        <v>7.45</v>
      </c>
      <c r="C2442" s="6">
        <f>TITRES_STAT!D2445</f>
        <v>6.9992999999999999</v>
      </c>
      <c r="D2442" s="6">
        <f>TITRES_STAT!E2445</f>
        <v>185</v>
      </c>
      <c r="E2442" s="2">
        <f t="shared" si="152"/>
        <v>-2437326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45561</v>
      </c>
      <c r="B2443" s="6">
        <f>TITRES_STAT!C2446</f>
        <v>7.45</v>
      </c>
      <c r="C2443" s="6">
        <f>TITRES_STAT!D2446</f>
        <v>6.9992999999999999</v>
      </c>
      <c r="D2443" s="6">
        <f>TITRES_STAT!E2446</f>
        <v>0</v>
      </c>
      <c r="E2443" s="2">
        <f t="shared" si="152"/>
        <v>-2437326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45562</v>
      </c>
      <c r="B2444" s="6">
        <f>TITRES_STAT!C2447</f>
        <v>7.45</v>
      </c>
      <c r="C2444" s="6">
        <f>TITRES_STAT!D2447</f>
        <v>6.9992999999999999</v>
      </c>
      <c r="D2444" s="6">
        <f>TITRES_STAT!E2447</f>
        <v>0</v>
      </c>
      <c r="E2444" s="2">
        <f t="shared" si="152"/>
        <v>-2437326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45565</v>
      </c>
      <c r="B2445" s="6">
        <f>TITRES_STAT!C2448</f>
        <v>7.45</v>
      </c>
      <c r="C2445" s="6">
        <f>TITRES_STAT!D2448</f>
        <v>6.9992999999999999</v>
      </c>
      <c r="D2445" s="6">
        <f>TITRES_STAT!E2448</f>
        <v>0</v>
      </c>
      <c r="E2445" s="2">
        <f t="shared" si="152"/>
        <v>-2437326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45566</v>
      </c>
      <c r="B2446" s="6">
        <f>TITRES_STAT!C2449</f>
        <v>7.45</v>
      </c>
      <c r="C2446" s="6">
        <f>TITRES_STAT!D2449</f>
        <v>6.9992999999999999</v>
      </c>
      <c r="D2446" s="6">
        <f>TITRES_STAT!E2449</f>
        <v>0</v>
      </c>
      <c r="E2446" s="2">
        <f t="shared" si="152"/>
        <v>-2437326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45567</v>
      </c>
      <c r="B2447" s="6">
        <f>TITRES_STAT!C2450</f>
        <v>7.45</v>
      </c>
      <c r="C2447" s="6">
        <f>TITRES_STAT!D2450</f>
        <v>6.9992999999999999</v>
      </c>
      <c r="D2447" s="6">
        <f>TITRES_STAT!E2450</f>
        <v>0</v>
      </c>
      <c r="E2447" s="2">
        <f t="shared" si="152"/>
        <v>-2437326</v>
      </c>
      <c r="F2447" s="6" t="str">
        <f t="shared" si="155"/>
        <v>NEUTRAL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45568</v>
      </c>
      <c r="B2448" s="6">
        <f>TITRES_STAT!C2451</f>
        <v>7.45</v>
      </c>
      <c r="C2448" s="6">
        <f>TITRES_STAT!D2451</f>
        <v>6.9992999999999999</v>
      </c>
      <c r="D2448" s="6">
        <f>TITRES_STAT!E2451</f>
        <v>0</v>
      </c>
      <c r="E2448" s="2">
        <f t="shared" si="152"/>
        <v>-2437326</v>
      </c>
      <c r="F2448" s="6" t="str">
        <f t="shared" si="155"/>
        <v>NEUTRAL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45569</v>
      </c>
      <c r="B2449" s="6">
        <f>TITRES_STAT!C2452</f>
        <v>7.45</v>
      </c>
      <c r="C2449" s="6">
        <f>TITRES_STAT!D2452</f>
        <v>6.9992999999999999</v>
      </c>
      <c r="D2449" s="6">
        <f>TITRES_STAT!E2452</f>
        <v>65</v>
      </c>
      <c r="E2449" s="2">
        <f t="shared" si="152"/>
        <v>-2437326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45572</v>
      </c>
      <c r="B2450" s="6">
        <f>TITRES_STAT!C2453</f>
        <v>7.45</v>
      </c>
      <c r="C2450" s="6">
        <f>TITRES_STAT!D2453</f>
        <v>6.9992999999999999</v>
      </c>
      <c r="D2450" s="6">
        <f>TITRES_STAT!E2453</f>
        <v>41</v>
      </c>
      <c r="E2450" s="2">
        <f t="shared" si="152"/>
        <v>-2437326</v>
      </c>
      <c r="F2450" s="6" t="str">
        <f t="shared" si="155"/>
        <v>NEUTRAL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45573</v>
      </c>
      <c r="B2451" s="6">
        <f>TITRES_STAT!C2454</f>
        <v>7.45</v>
      </c>
      <c r="C2451" s="6">
        <f>TITRES_STAT!D2454</f>
        <v>6.9992999999999999</v>
      </c>
      <c r="D2451" s="6">
        <f>TITRES_STAT!E2454</f>
        <v>3</v>
      </c>
      <c r="E2451" s="2">
        <f t="shared" si="152"/>
        <v>-2437326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45574</v>
      </c>
      <c r="B2452" s="6">
        <f>TITRES_STAT!C2455</f>
        <v>7.45</v>
      </c>
      <c r="C2452" s="6">
        <f>TITRES_STAT!D2455</f>
        <v>6.9992999999999999</v>
      </c>
      <c r="D2452" s="6">
        <f>TITRES_STAT!E2455</f>
        <v>30</v>
      </c>
      <c r="E2452" s="2">
        <f t="shared" si="152"/>
        <v>-2437326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45575</v>
      </c>
      <c r="B2453" s="6">
        <f>TITRES_STAT!C2456</f>
        <v>7.45</v>
      </c>
      <c r="C2453" s="6">
        <f>TITRES_STAT!D2456</f>
        <v>6.9992999999999999</v>
      </c>
      <c r="D2453" s="6">
        <f>TITRES_STAT!E2456</f>
        <v>0</v>
      </c>
      <c r="E2453" s="2">
        <f t="shared" si="152"/>
        <v>-2437326</v>
      </c>
      <c r="F2453" s="6" t="str">
        <f t="shared" si="155"/>
        <v>NEUTRAL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45576</v>
      </c>
      <c r="B2454" s="6">
        <f>TITRES_STAT!C2457</f>
        <v>7.45</v>
      </c>
      <c r="C2454" s="6">
        <f>TITRES_STAT!D2457</f>
        <v>6.9992999999999999</v>
      </c>
      <c r="D2454" s="6">
        <f>TITRES_STAT!E2457</f>
        <v>60</v>
      </c>
      <c r="E2454" s="2">
        <f t="shared" si="152"/>
        <v>-2437326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45579</v>
      </c>
      <c r="B2455" s="6">
        <f>TITRES_STAT!C2458</f>
        <v>7.45</v>
      </c>
      <c r="C2455" s="6">
        <f>TITRES_STAT!D2458</f>
        <v>6.9992999999999999</v>
      </c>
      <c r="D2455" s="6">
        <f>TITRES_STAT!E2458</f>
        <v>0</v>
      </c>
      <c r="E2455" s="2">
        <f t="shared" si="152"/>
        <v>-2437326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45581</v>
      </c>
      <c r="B2456" s="6">
        <f>TITRES_STAT!C2459</f>
        <v>7.44</v>
      </c>
      <c r="C2456" s="6">
        <f>TITRES_STAT!D2459</f>
        <v>6.9898999999999996</v>
      </c>
      <c r="D2456" s="6">
        <f>TITRES_STAT!E2459</f>
        <v>6000</v>
      </c>
      <c r="E2456" s="2">
        <f t="shared" si="152"/>
        <v>-2443326</v>
      </c>
      <c r="F2456" s="6" t="str">
        <f t="shared" si="155"/>
        <v>BEARISH</v>
      </c>
      <c r="G2456" s="6" t="str">
        <f t="shared" si="154"/>
        <v>NEUTRAL</v>
      </c>
      <c r="H2456" s="6" t="str">
        <f t="shared" si="153"/>
        <v>CONFIRMED BEARISH</v>
      </c>
    </row>
    <row r="2457" spans="1:8" ht="13.5" x14ac:dyDescent="0.25">
      <c r="A2457" s="3">
        <f>TITRES_STAT!B2460</f>
        <v>45582</v>
      </c>
      <c r="B2457" s="6">
        <f>TITRES_STAT!C2460</f>
        <v>7.44</v>
      </c>
      <c r="C2457" s="6">
        <f>TITRES_STAT!D2460</f>
        <v>6.9898999999999996</v>
      </c>
      <c r="D2457" s="6">
        <f>TITRES_STAT!E2460</f>
        <v>0</v>
      </c>
      <c r="E2457" s="2">
        <f t="shared" si="152"/>
        <v>-2443326</v>
      </c>
      <c r="F2457" s="6" t="str">
        <f t="shared" si="155"/>
        <v>BEARISH</v>
      </c>
      <c r="G2457" s="6" t="str">
        <f t="shared" si="154"/>
        <v>NEUTRAL</v>
      </c>
      <c r="H2457" s="6" t="str">
        <f t="shared" si="153"/>
        <v>CONFIRMED BEARISH</v>
      </c>
    </row>
    <row r="2458" spans="1:8" ht="13.5" x14ac:dyDescent="0.25">
      <c r="A2458" s="3">
        <f>TITRES_STAT!B2461</f>
        <v>45583</v>
      </c>
      <c r="B2458" s="6">
        <f>TITRES_STAT!C2461</f>
        <v>7.44</v>
      </c>
      <c r="C2458" s="6">
        <f>TITRES_STAT!D2461</f>
        <v>6.9898999999999996</v>
      </c>
      <c r="D2458" s="6">
        <f>TITRES_STAT!E2461</f>
        <v>0</v>
      </c>
      <c r="E2458" s="2">
        <f t="shared" si="152"/>
        <v>-2443326</v>
      </c>
      <c r="F2458" s="6" t="str">
        <f t="shared" si="155"/>
        <v>BEARISH</v>
      </c>
      <c r="G2458" s="6" t="str">
        <f t="shared" si="154"/>
        <v>NEUTRAL</v>
      </c>
      <c r="H2458" s="6" t="str">
        <f t="shared" si="153"/>
        <v>CONFIRMED BEARISH</v>
      </c>
    </row>
    <row r="2459" spans="1:8" ht="13.5" x14ac:dyDescent="0.25">
      <c r="A2459" s="3">
        <f>TITRES_STAT!B2462</f>
        <v>45586</v>
      </c>
      <c r="B2459" s="6">
        <f>TITRES_STAT!C2462</f>
        <v>7.44</v>
      </c>
      <c r="C2459" s="6">
        <f>TITRES_STAT!D2462</f>
        <v>6.9898999999999996</v>
      </c>
      <c r="D2459" s="6">
        <f>TITRES_STAT!E2462</f>
        <v>0</v>
      </c>
      <c r="E2459" s="2">
        <f t="shared" si="152"/>
        <v>-2443326</v>
      </c>
      <c r="F2459" s="6" t="str">
        <f t="shared" si="155"/>
        <v>BEARISH</v>
      </c>
      <c r="G2459" s="6" t="str">
        <f t="shared" si="154"/>
        <v>NEUTRAL</v>
      </c>
      <c r="H2459" s="6" t="str">
        <f t="shared" si="153"/>
        <v>CONFIRMED BEARISH</v>
      </c>
    </row>
    <row r="2460" spans="1:8" ht="13.5" x14ac:dyDescent="0.25">
      <c r="A2460" s="3">
        <f>TITRES_STAT!B2463</f>
        <v>45587</v>
      </c>
      <c r="B2460" s="6">
        <f>TITRES_STAT!C2463</f>
        <v>7.43</v>
      </c>
      <c r="C2460" s="6">
        <f>TITRES_STAT!D2463</f>
        <v>6.9805000000000001</v>
      </c>
      <c r="D2460" s="6">
        <f>TITRES_STAT!E2463</f>
        <v>2500</v>
      </c>
      <c r="E2460" s="2">
        <f t="shared" si="152"/>
        <v>-2445826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45588</v>
      </c>
      <c r="B2461" s="6">
        <f>TITRES_STAT!C2464</f>
        <v>7.43</v>
      </c>
      <c r="C2461" s="6">
        <f>TITRES_STAT!D2464</f>
        <v>6.9805000000000001</v>
      </c>
      <c r="D2461" s="6">
        <f>TITRES_STAT!E2464</f>
        <v>0</v>
      </c>
      <c r="E2461" s="2">
        <f t="shared" si="152"/>
        <v>-2445826</v>
      </c>
      <c r="F2461" s="6" t="str">
        <f t="shared" si="155"/>
        <v>BEARISH</v>
      </c>
      <c r="G2461" s="6" t="str">
        <f t="shared" si="154"/>
        <v>NEUTRAL</v>
      </c>
      <c r="H2461" s="6" t="str">
        <f t="shared" si="153"/>
        <v>CONFIRMED BEARISH</v>
      </c>
    </row>
    <row r="2462" spans="1:8" ht="13.5" x14ac:dyDescent="0.25">
      <c r="A2462" s="3">
        <f>TITRES_STAT!B2465</f>
        <v>45589</v>
      </c>
      <c r="B2462" s="6">
        <f>TITRES_STAT!C2465</f>
        <v>7.43</v>
      </c>
      <c r="C2462" s="6">
        <f>TITRES_STAT!D2465</f>
        <v>6.9805000000000001</v>
      </c>
      <c r="D2462" s="6">
        <f>TITRES_STAT!E2465</f>
        <v>350</v>
      </c>
      <c r="E2462" s="2">
        <f t="shared" si="152"/>
        <v>-2445826</v>
      </c>
      <c r="F2462" s="6" t="str">
        <f t="shared" si="155"/>
        <v>BEARISH</v>
      </c>
      <c r="G2462" s="6" t="str">
        <f t="shared" si="154"/>
        <v>NEUTRAL</v>
      </c>
      <c r="H2462" s="6" t="str">
        <f t="shared" si="153"/>
        <v>CONFIRMED BEARISH</v>
      </c>
    </row>
    <row r="2463" spans="1:8" ht="13.5" x14ac:dyDescent="0.25">
      <c r="A2463" s="3">
        <f>TITRES_STAT!B2466</f>
        <v>45590</v>
      </c>
      <c r="B2463" s="6">
        <f>TITRES_STAT!C2466</f>
        <v>7.4</v>
      </c>
      <c r="C2463" s="6">
        <f>TITRES_STAT!D2466</f>
        <v>6.9523000000000001</v>
      </c>
      <c r="D2463" s="6">
        <f>TITRES_STAT!E2466</f>
        <v>6050</v>
      </c>
      <c r="E2463" s="2">
        <f t="shared" si="152"/>
        <v>-2451876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7.4</v>
      </c>
      <c r="C2464" s="6">
        <f>TITRES_STAT!D2467</f>
        <v>6.9523000000000001</v>
      </c>
      <c r="D2464" s="6">
        <f>TITRES_STAT!E2467</f>
        <v>0</v>
      </c>
      <c r="E2464" s="2">
        <f t="shared" si="152"/>
        <v>-2451876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7.4</v>
      </c>
      <c r="C2465" s="6">
        <f>TITRES_STAT!D2468</f>
        <v>6.9523000000000001</v>
      </c>
      <c r="D2465" s="6">
        <f>TITRES_STAT!E2468</f>
        <v>0</v>
      </c>
      <c r="E2465" s="2">
        <f t="shared" si="152"/>
        <v>-2451876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7.4</v>
      </c>
      <c r="C2466" s="6">
        <f>TITRES_STAT!D2469</f>
        <v>6.9523000000000001</v>
      </c>
      <c r="D2466" s="6">
        <f>TITRES_STAT!E2469</f>
        <v>0</v>
      </c>
      <c r="E2466" s="2">
        <f t="shared" si="152"/>
        <v>-2451876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CONFIRMED BEARISH</v>
      </c>
    </row>
    <row r="2467" spans="1:8" ht="13.5" x14ac:dyDescent="0.25">
      <c r="A2467" s="3">
        <f>TITRES_STAT!B2470</f>
        <v>45596</v>
      </c>
      <c r="B2467" s="6">
        <f>TITRES_STAT!C2470</f>
        <v>7.4</v>
      </c>
      <c r="C2467" s="6">
        <f>TITRES_STAT!D2470</f>
        <v>6.9523000000000001</v>
      </c>
      <c r="D2467" s="6">
        <f>TITRES_STAT!E2470</f>
        <v>0</v>
      </c>
      <c r="E2467" s="2">
        <f t="shared" si="152"/>
        <v>-2451876</v>
      </c>
      <c r="F2467" s="6" t="str">
        <f t="shared" si="155"/>
        <v>BEARISH</v>
      </c>
      <c r="G2467" s="6" t="str">
        <f t="shared" si="154"/>
        <v>NEUTRAL</v>
      </c>
      <c r="H2467" s="6" t="str">
        <f t="shared" si="153"/>
        <v>CONFIRMED BEARISH</v>
      </c>
    </row>
    <row r="2468" spans="1:8" ht="13.5" x14ac:dyDescent="0.25">
      <c r="A2468" s="3">
        <f>TITRES_STAT!B2471</f>
        <v>45597</v>
      </c>
      <c r="B2468" s="6">
        <f>TITRES_STAT!C2471</f>
        <v>7.4</v>
      </c>
      <c r="C2468" s="6">
        <f>TITRES_STAT!D2471</f>
        <v>6.9523000000000001</v>
      </c>
      <c r="D2468" s="6">
        <f>TITRES_STAT!E2471</f>
        <v>0</v>
      </c>
      <c r="E2468" s="2">
        <f t="shared" si="152"/>
        <v>-2451876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7.4</v>
      </c>
      <c r="C2469" s="6">
        <f>TITRES_STAT!D2472</f>
        <v>6.9523000000000001</v>
      </c>
      <c r="D2469" s="6">
        <f>TITRES_STAT!E2472</f>
        <v>200</v>
      </c>
      <c r="E2469" s="2">
        <f t="shared" si="152"/>
        <v>-2451876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7.4</v>
      </c>
      <c r="C2470" s="6">
        <f>TITRES_STAT!D2473</f>
        <v>6.9523000000000001</v>
      </c>
      <c r="D2470" s="6">
        <f>TITRES_STAT!E2473</f>
        <v>0</v>
      </c>
      <c r="E2470" s="2">
        <f t="shared" si="152"/>
        <v>-2451876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7.4</v>
      </c>
      <c r="C2471" s="6">
        <f>TITRES_STAT!D2474</f>
        <v>6.9523000000000001</v>
      </c>
      <c r="D2471" s="6">
        <f>TITRES_STAT!E2474</f>
        <v>45</v>
      </c>
      <c r="E2471" s="2">
        <f t="shared" si="152"/>
        <v>-2451876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7.4</v>
      </c>
      <c r="C2472" s="6">
        <f>TITRES_STAT!D2475</f>
        <v>6.9523000000000001</v>
      </c>
      <c r="D2472" s="6">
        <f>TITRES_STAT!E2475</f>
        <v>6</v>
      </c>
      <c r="E2472" s="2">
        <f t="shared" si="152"/>
        <v>-2451876</v>
      </c>
      <c r="F2472" s="6" t="str">
        <f t="shared" si="155"/>
        <v>NEUTRAL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45604</v>
      </c>
      <c r="B2473" s="6">
        <f>TITRES_STAT!C2476</f>
        <v>7.4</v>
      </c>
      <c r="C2473" s="6">
        <f>TITRES_STAT!D2476</f>
        <v>6.9523000000000001</v>
      </c>
      <c r="D2473" s="6">
        <f>TITRES_STAT!E2476</f>
        <v>0</v>
      </c>
      <c r="E2473" s="2">
        <f t="shared" si="152"/>
        <v>-2451876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45607</v>
      </c>
      <c r="B2474" s="6">
        <f>TITRES_STAT!C2477</f>
        <v>7.4</v>
      </c>
      <c r="C2474" s="6">
        <f>TITRES_STAT!D2477</f>
        <v>6.9523000000000001</v>
      </c>
      <c r="D2474" s="6">
        <f>TITRES_STAT!E2477</f>
        <v>0</v>
      </c>
      <c r="E2474" s="2">
        <f t="shared" si="152"/>
        <v>-2451876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45608</v>
      </c>
      <c r="B2475" s="6">
        <f>TITRES_STAT!C2478</f>
        <v>7.4</v>
      </c>
      <c r="C2475" s="6">
        <f>TITRES_STAT!D2478</f>
        <v>6.9523000000000001</v>
      </c>
      <c r="D2475" s="6">
        <f>TITRES_STAT!E2478</f>
        <v>0</v>
      </c>
      <c r="E2475" s="2">
        <f t="shared" si="152"/>
        <v>-2451876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45609</v>
      </c>
      <c r="B2476" s="6">
        <f>TITRES_STAT!C2479</f>
        <v>7.4</v>
      </c>
      <c r="C2476" s="6">
        <f>TITRES_STAT!D2479</f>
        <v>6.9523000000000001</v>
      </c>
      <c r="D2476" s="6">
        <f>TITRES_STAT!E2479</f>
        <v>0</v>
      </c>
      <c r="E2476" s="2">
        <f t="shared" si="152"/>
        <v>-2451876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7.4</v>
      </c>
      <c r="C2477" s="6">
        <f>TITRES_STAT!D2480</f>
        <v>6.9523000000000001</v>
      </c>
      <c r="D2477" s="6">
        <f>TITRES_STAT!E2480</f>
        <v>0</v>
      </c>
      <c r="E2477" s="2">
        <f t="shared" si="152"/>
        <v>-2451876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7.4</v>
      </c>
      <c r="C2478" s="6">
        <f>TITRES_STAT!D2481</f>
        <v>6.9523000000000001</v>
      </c>
      <c r="D2478" s="6">
        <f>TITRES_STAT!E2481</f>
        <v>0</v>
      </c>
      <c r="E2478" s="2">
        <f t="shared" si="152"/>
        <v>-2451876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7.4</v>
      </c>
      <c r="C2479" s="6">
        <f>TITRES_STAT!D2482</f>
        <v>6.9523000000000001</v>
      </c>
      <c r="D2479" s="6">
        <f>TITRES_STAT!E2482</f>
        <v>0</v>
      </c>
      <c r="E2479" s="2">
        <f t="shared" si="152"/>
        <v>-2451876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7.4</v>
      </c>
      <c r="C2480" s="6">
        <f>TITRES_STAT!D2483</f>
        <v>6.9523000000000001</v>
      </c>
      <c r="D2480" s="6">
        <f>TITRES_STAT!E2483</f>
        <v>0</v>
      </c>
      <c r="E2480" s="2">
        <f t="shared" si="152"/>
        <v>-2451876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7.4</v>
      </c>
      <c r="C2481" s="6">
        <f>TITRES_STAT!D2484</f>
        <v>6.9523000000000001</v>
      </c>
      <c r="D2481" s="6">
        <f>TITRES_STAT!E2484</f>
        <v>0</v>
      </c>
      <c r="E2481" s="2">
        <f t="shared" si="152"/>
        <v>-2451876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7.4</v>
      </c>
      <c r="C2482" s="6">
        <f>TITRES_STAT!D2485</f>
        <v>6.9523000000000001</v>
      </c>
      <c r="D2482" s="6">
        <f>TITRES_STAT!E2485</f>
        <v>0</v>
      </c>
      <c r="E2482" s="2">
        <f t="shared" si="152"/>
        <v>-2451876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45618</v>
      </c>
      <c r="B2483" s="6">
        <f>TITRES_STAT!C2486</f>
        <v>7.4</v>
      </c>
      <c r="C2483" s="6">
        <f>TITRES_STAT!D2486</f>
        <v>6.9523000000000001</v>
      </c>
      <c r="D2483" s="6">
        <f>TITRES_STAT!E2486</f>
        <v>0</v>
      </c>
      <c r="E2483" s="2">
        <f t="shared" si="152"/>
        <v>-2451876</v>
      </c>
      <c r="F2483" s="6" t="str">
        <f t="shared" si="155"/>
        <v>NEUTRAL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45621</v>
      </c>
      <c r="B2484" s="6">
        <f>TITRES_STAT!C2487</f>
        <v>7.35</v>
      </c>
      <c r="C2484" s="6">
        <f>TITRES_STAT!D2487</f>
        <v>6.9053000000000004</v>
      </c>
      <c r="D2484" s="6">
        <f>TITRES_STAT!E2487</f>
        <v>3100</v>
      </c>
      <c r="E2484" s="2">
        <f t="shared" si="152"/>
        <v>-2454976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7.02</v>
      </c>
      <c r="C2485" s="6">
        <f>TITRES_STAT!D2488</f>
        <v>6.5952999999999999</v>
      </c>
      <c r="D2485" s="6">
        <f>TITRES_STAT!E2488</f>
        <v>647</v>
      </c>
      <c r="E2485" s="2">
        <f t="shared" si="152"/>
        <v>-2455623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45623</v>
      </c>
      <c r="B2486" s="6">
        <f>TITRES_STAT!C2489</f>
        <v>7.2</v>
      </c>
      <c r="C2486" s="6">
        <f>TITRES_STAT!D2489</f>
        <v>6.7644000000000002</v>
      </c>
      <c r="D2486" s="6">
        <f>TITRES_STAT!E2489</f>
        <v>296</v>
      </c>
      <c r="E2486" s="2">
        <f t="shared" si="152"/>
        <v>-2455327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CONFIRMED BEARISH</v>
      </c>
    </row>
    <row r="2487" spans="1:8" ht="13.5" x14ac:dyDescent="0.25">
      <c r="A2487" s="3">
        <f>TITRES_STAT!B2490</f>
        <v>45624</v>
      </c>
      <c r="B2487" s="6">
        <f>TITRES_STAT!C2490</f>
        <v>7.39</v>
      </c>
      <c r="C2487" s="6">
        <f>TITRES_STAT!D2490</f>
        <v>6.9428999999999998</v>
      </c>
      <c r="D2487" s="6">
        <f>TITRES_STAT!E2490</f>
        <v>20</v>
      </c>
      <c r="E2487" s="2">
        <f t="shared" si="152"/>
        <v>-2455307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CONFIRMED BEARISH</v>
      </c>
    </row>
    <row r="2488" spans="1:8" ht="13.5" x14ac:dyDescent="0.25">
      <c r="A2488" s="3">
        <f>TITRES_STAT!B2491</f>
        <v>45625</v>
      </c>
      <c r="B2488" s="6">
        <f>TITRES_STAT!C2491</f>
        <v>7.39</v>
      </c>
      <c r="C2488" s="6">
        <f>TITRES_STAT!D2491</f>
        <v>6.9428999999999998</v>
      </c>
      <c r="D2488" s="6">
        <f>TITRES_STAT!E2491</f>
        <v>87</v>
      </c>
      <c r="E2488" s="2">
        <f t="shared" si="152"/>
        <v>-2455307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45628</v>
      </c>
      <c r="B2489" s="6">
        <f>TITRES_STAT!C2492</f>
        <v>7.39</v>
      </c>
      <c r="C2489" s="6">
        <f>TITRES_STAT!D2492</f>
        <v>6.9428999999999998</v>
      </c>
      <c r="D2489" s="6">
        <f>TITRES_STAT!E2492</f>
        <v>0</v>
      </c>
      <c r="E2489" s="2">
        <f t="shared" si="152"/>
        <v>-2455307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BEARISH DIVERGENCE</v>
      </c>
    </row>
    <row r="2490" spans="1:8" ht="13.5" x14ac:dyDescent="0.25">
      <c r="A2490" s="3">
        <f>TITRES_STAT!B2493</f>
        <v>45629</v>
      </c>
      <c r="B2490" s="6">
        <f>TITRES_STAT!C2493</f>
        <v>7.39</v>
      </c>
      <c r="C2490" s="6">
        <f>TITRES_STAT!D2493</f>
        <v>6.9428999999999998</v>
      </c>
      <c r="D2490" s="6">
        <f>TITRES_STAT!E2493</f>
        <v>0</v>
      </c>
      <c r="E2490" s="2">
        <f t="shared" si="152"/>
        <v>-2455307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CONFIRMED BULLISH</v>
      </c>
    </row>
    <row r="2491" spans="1:8" ht="13.5" x14ac:dyDescent="0.25">
      <c r="A2491" s="3">
        <f>TITRES_STAT!B2494</f>
        <v>45630</v>
      </c>
      <c r="B2491" s="6">
        <f>TITRES_STAT!C2494</f>
        <v>7.39</v>
      </c>
      <c r="C2491" s="6">
        <f>TITRES_STAT!D2494</f>
        <v>6.9428999999999998</v>
      </c>
      <c r="D2491" s="6">
        <f>TITRES_STAT!E2494</f>
        <v>0</v>
      </c>
      <c r="E2491" s="2">
        <f t="shared" si="152"/>
        <v>-2455307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45631</v>
      </c>
      <c r="B2492" s="6">
        <f>TITRES_STAT!C2495</f>
        <v>7.39</v>
      </c>
      <c r="C2492" s="6">
        <f>TITRES_STAT!D2495</f>
        <v>6.9428999999999998</v>
      </c>
      <c r="D2492" s="6">
        <f>TITRES_STAT!E2495</f>
        <v>0</v>
      </c>
      <c r="E2492" s="2">
        <f t="shared" si="152"/>
        <v>-2455307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45632</v>
      </c>
      <c r="B2493" s="6">
        <f>TITRES_STAT!C2496</f>
        <v>7.4</v>
      </c>
      <c r="C2493" s="6">
        <f>TITRES_STAT!D2496</f>
        <v>6.9523000000000001</v>
      </c>
      <c r="D2493" s="6">
        <f>TITRES_STAT!E2496</f>
        <v>100</v>
      </c>
      <c r="E2493" s="2">
        <f t="shared" si="152"/>
        <v>-2455207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CONFIRMED BULLISH</v>
      </c>
    </row>
    <row r="2494" spans="1:8" ht="13.5" x14ac:dyDescent="0.25">
      <c r="A2494" s="3">
        <f>TITRES_STAT!B2497</f>
        <v>45635</v>
      </c>
      <c r="B2494" s="6">
        <f>TITRES_STAT!C2497</f>
        <v>7.4</v>
      </c>
      <c r="C2494" s="6">
        <f>TITRES_STAT!D2497</f>
        <v>6.9523000000000001</v>
      </c>
      <c r="D2494" s="6">
        <f>TITRES_STAT!E2497</f>
        <v>0</v>
      </c>
      <c r="E2494" s="2">
        <f t="shared" si="152"/>
        <v>-2455207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CONFIRMED BULLISH</v>
      </c>
    </row>
    <row r="2495" spans="1:8" ht="13.5" x14ac:dyDescent="0.25">
      <c r="A2495" s="3">
        <f>TITRES_STAT!B2498</f>
        <v>45636</v>
      </c>
      <c r="B2495" s="6">
        <f>TITRES_STAT!C2498</f>
        <v>7.07</v>
      </c>
      <c r="C2495" s="6">
        <f>TITRES_STAT!D2498</f>
        <v>6.6422999999999996</v>
      </c>
      <c r="D2495" s="6">
        <f>TITRES_STAT!E2498</f>
        <v>1224</v>
      </c>
      <c r="E2495" s="2">
        <f t="shared" si="152"/>
        <v>-2456431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CONFIRMED BEARISH</v>
      </c>
    </row>
    <row r="2496" spans="1:8" ht="13.5" x14ac:dyDescent="0.25">
      <c r="A2496" s="3">
        <f>TITRES_STAT!B2499</f>
        <v>45637</v>
      </c>
      <c r="B2496" s="6">
        <f>TITRES_STAT!C2499</f>
        <v>7</v>
      </c>
      <c r="C2496" s="6">
        <f>TITRES_STAT!D2499</f>
        <v>6.5765000000000002</v>
      </c>
      <c r="D2496" s="6">
        <f>TITRES_STAT!E2499</f>
        <v>6917</v>
      </c>
      <c r="E2496" s="2">
        <f t="shared" si="152"/>
        <v>-2463348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45638</v>
      </c>
      <c r="B2497" s="6">
        <f>TITRES_STAT!C2500</f>
        <v>7.05</v>
      </c>
      <c r="C2497" s="6">
        <f>TITRES_STAT!D2500</f>
        <v>6.6234999999999999</v>
      </c>
      <c r="D2497" s="6">
        <f>TITRES_STAT!E2500</f>
        <v>7392</v>
      </c>
      <c r="E2497" s="2">
        <f t="shared" si="152"/>
        <v>-2455956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CONFIRMED BEARISH</v>
      </c>
    </row>
    <row r="2498" spans="1:8" ht="13.5" x14ac:dyDescent="0.25">
      <c r="A2498" s="3">
        <f>TITRES_STAT!B2501</f>
        <v>45639</v>
      </c>
      <c r="B2498" s="6">
        <f>TITRES_STAT!C2501</f>
        <v>7</v>
      </c>
      <c r="C2498" s="6">
        <f>TITRES_STAT!D2501</f>
        <v>6.5765000000000002</v>
      </c>
      <c r="D2498" s="6">
        <f>TITRES_STAT!E2501</f>
        <v>4060</v>
      </c>
      <c r="E2498" s="2">
        <f t="shared" si="152"/>
        <v>-2460016</v>
      </c>
      <c r="F2498" s="6" t="str">
        <f t="shared" si="155"/>
        <v>BEARISH</v>
      </c>
      <c r="G2498" s="6" t="str">
        <f t="shared" si="154"/>
        <v>NEUTRAL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7.31</v>
      </c>
      <c r="C2499" s="6">
        <f>TITRES_STAT!D2502</f>
        <v>6.8677000000000001</v>
      </c>
      <c r="D2499" s="6">
        <f>TITRES_STAT!E2502</f>
        <v>0</v>
      </c>
      <c r="E2499" s="2">
        <f t="shared" si="152"/>
        <v>-2460016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CONFIRMED BEARISH</v>
      </c>
    </row>
    <row r="2500" spans="1:8" ht="13.5" x14ac:dyDescent="0.25">
      <c r="A2500" s="3">
        <f>TITRES_STAT!B2503</f>
        <v>45644</v>
      </c>
      <c r="B2500" s="6">
        <f>TITRES_STAT!C2503</f>
        <v>7</v>
      </c>
      <c r="C2500" s="6">
        <f>TITRES_STAT!D2503</f>
        <v>6.5765000000000002</v>
      </c>
      <c r="D2500" s="6">
        <f>TITRES_STAT!E2503</f>
        <v>2811</v>
      </c>
      <c r="E2500" s="2">
        <f t="shared" ref="E2500:E2563" si="156">IF(B2500&gt;B2499, E2499+D2500, IF(B2500&lt;B2499, E2499-D2500, E2499))</f>
        <v>-2462827</v>
      </c>
      <c r="F2500" s="6" t="str">
        <f t="shared" si="155"/>
        <v>BEARISH</v>
      </c>
      <c r="G2500" s="6" t="str">
        <f t="shared" si="154"/>
        <v>NEUTRAL</v>
      </c>
      <c r="H2500" s="6" t="str">
        <f t="shared" si="153"/>
        <v>CONFIRMED BEARISH</v>
      </c>
    </row>
    <row r="2501" spans="1:8" ht="13.5" x14ac:dyDescent="0.25">
      <c r="A2501" s="3">
        <f>TITRES_STAT!B2504</f>
        <v>45645</v>
      </c>
      <c r="B2501" s="6">
        <f>TITRES_STAT!C2504</f>
        <v>7.31</v>
      </c>
      <c r="C2501" s="6">
        <f>TITRES_STAT!D2504</f>
        <v>6.8677000000000001</v>
      </c>
      <c r="D2501" s="6">
        <f>TITRES_STAT!E2504</f>
        <v>0</v>
      </c>
      <c r="E2501" s="2">
        <f t="shared" si="156"/>
        <v>-2462827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CONFIRMED BULLISH</v>
      </c>
    </row>
    <row r="2502" spans="1:8" ht="13.5" x14ac:dyDescent="0.25">
      <c r="A2502" s="3">
        <f>TITRES_STAT!B2505</f>
        <v>45646</v>
      </c>
      <c r="B2502" s="6">
        <f>TITRES_STAT!C2505</f>
        <v>7.31</v>
      </c>
      <c r="C2502" s="6">
        <f>TITRES_STAT!D2505</f>
        <v>6.8677000000000001</v>
      </c>
      <c r="D2502" s="6">
        <f>TITRES_STAT!E2505</f>
        <v>0</v>
      </c>
      <c r="E2502" s="2">
        <f t="shared" si="156"/>
        <v>-2462827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BEARISH DIVERGENCE</v>
      </c>
    </row>
    <row r="2503" spans="1:8" ht="13.5" x14ac:dyDescent="0.25">
      <c r="A2503" s="3">
        <f>TITRES_STAT!B2506</f>
        <v>45649</v>
      </c>
      <c r="B2503" s="6">
        <f>TITRES_STAT!C2506</f>
        <v>7.4</v>
      </c>
      <c r="C2503" s="6">
        <f>TITRES_STAT!D2506</f>
        <v>6.9523000000000001</v>
      </c>
      <c r="D2503" s="6">
        <f>TITRES_STAT!E2506</f>
        <v>200</v>
      </c>
      <c r="E2503" s="2">
        <f t="shared" si="156"/>
        <v>-2462627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BEARISH DIVERGENCE</v>
      </c>
    </row>
    <row r="2504" spans="1:8" ht="13.5" x14ac:dyDescent="0.25">
      <c r="A2504" s="3">
        <f>TITRES_STAT!B2507</f>
        <v>45650</v>
      </c>
      <c r="B2504" s="6">
        <f>TITRES_STAT!C2507</f>
        <v>7.4</v>
      </c>
      <c r="C2504" s="6">
        <f>TITRES_STAT!D2507</f>
        <v>6.9523000000000001</v>
      </c>
      <c r="D2504" s="6">
        <f>TITRES_STAT!E2507</f>
        <v>220</v>
      </c>
      <c r="E2504" s="2">
        <f t="shared" si="156"/>
        <v>-2462627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BEARISH DIVERGENCE</v>
      </c>
    </row>
    <row r="2505" spans="1:8" ht="13.5" x14ac:dyDescent="0.25">
      <c r="A2505" s="3">
        <f>TITRES_STAT!B2508</f>
        <v>45651</v>
      </c>
      <c r="B2505" s="6">
        <f>TITRES_STAT!C2508</f>
        <v>7.4</v>
      </c>
      <c r="C2505" s="6">
        <f>TITRES_STAT!D2508</f>
        <v>6.9523000000000001</v>
      </c>
      <c r="D2505" s="6">
        <f>TITRES_STAT!E2508</f>
        <v>0</v>
      </c>
      <c r="E2505" s="2">
        <f t="shared" si="156"/>
        <v>-2462627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CONFIRMED BULLISH</v>
      </c>
    </row>
    <row r="2506" spans="1:8" ht="13.5" x14ac:dyDescent="0.25">
      <c r="A2506" s="3">
        <f>TITRES_STAT!B2509</f>
        <v>45652</v>
      </c>
      <c r="B2506" s="6">
        <f>TITRES_STAT!C2509</f>
        <v>7.4</v>
      </c>
      <c r="C2506" s="6">
        <f>TITRES_STAT!D2509</f>
        <v>6.9523000000000001</v>
      </c>
      <c r="D2506" s="6">
        <f>TITRES_STAT!E2509</f>
        <v>2232</v>
      </c>
      <c r="E2506" s="2">
        <f t="shared" si="156"/>
        <v>-2462627</v>
      </c>
      <c r="F2506" s="6" t="str">
        <f t="shared" si="159"/>
        <v>BULLISH</v>
      </c>
      <c r="G2506" s="6" t="str">
        <f t="shared" si="158"/>
        <v>NEUTRAL</v>
      </c>
      <c r="H2506" s="6" t="str">
        <f t="shared" si="157"/>
        <v>CONFIRMED BULLISH</v>
      </c>
    </row>
    <row r="2507" spans="1:8" ht="13.5" x14ac:dyDescent="0.25">
      <c r="A2507" s="3">
        <f>TITRES_STAT!B2510</f>
        <v>45653</v>
      </c>
      <c r="B2507" s="6">
        <f>TITRES_STAT!C2510</f>
        <v>7.4</v>
      </c>
      <c r="C2507" s="6">
        <f>TITRES_STAT!D2510</f>
        <v>6.9523000000000001</v>
      </c>
      <c r="D2507" s="6">
        <f>TITRES_STAT!E2510</f>
        <v>68</v>
      </c>
      <c r="E2507" s="2">
        <f t="shared" si="156"/>
        <v>-2462627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7.4</v>
      </c>
      <c r="C2508" s="6">
        <f>TITRES_STAT!D2511</f>
        <v>6.9523000000000001</v>
      </c>
      <c r="D2508" s="6">
        <f>TITRES_STAT!E2511</f>
        <v>0</v>
      </c>
      <c r="E2508" s="2">
        <f t="shared" si="156"/>
        <v>-2462627</v>
      </c>
      <c r="F2508" s="6" t="str">
        <f t="shared" si="159"/>
        <v>NEUTRAL</v>
      </c>
      <c r="G2508" s="6" t="str">
        <f t="shared" si="158"/>
        <v>NEUTRAL</v>
      </c>
      <c r="H2508" s="6" t="str">
        <f t="shared" si="157"/>
        <v>NEUTRAL</v>
      </c>
    </row>
    <row r="2509" spans="1:8" ht="13.5" x14ac:dyDescent="0.25">
      <c r="A2509" s="3">
        <f>TITRES_STAT!B2512</f>
        <v>45657</v>
      </c>
      <c r="B2509" s="6">
        <f>TITRES_STAT!C2512</f>
        <v>7.4</v>
      </c>
      <c r="C2509" s="6">
        <f>TITRES_STAT!D2512</f>
        <v>6.9523000000000001</v>
      </c>
      <c r="D2509" s="6">
        <f>TITRES_STAT!E2512</f>
        <v>50</v>
      </c>
      <c r="E2509" s="2">
        <f t="shared" si="156"/>
        <v>-2462627</v>
      </c>
      <c r="F2509" s="6" t="str">
        <f t="shared" si="159"/>
        <v>NEUTRAL</v>
      </c>
      <c r="G2509" s="6" t="str">
        <f t="shared" si="158"/>
        <v>NEUTRAL</v>
      </c>
      <c r="H2509" s="6" t="str">
        <f t="shared" si="157"/>
        <v>NEUTRAL</v>
      </c>
    </row>
    <row r="2510" spans="1:8" ht="13.5" x14ac:dyDescent="0.25">
      <c r="A2510" s="3">
        <f>TITRES_STAT!B2513</f>
        <v>45659</v>
      </c>
      <c r="B2510" s="6">
        <f>TITRES_STAT!C2513</f>
        <v>7.07</v>
      </c>
      <c r="C2510" s="6">
        <f>TITRES_STAT!D2513</f>
        <v>6.6422999999999996</v>
      </c>
      <c r="D2510" s="6">
        <f>TITRES_STAT!E2513</f>
        <v>0</v>
      </c>
      <c r="E2510" s="2">
        <f t="shared" si="156"/>
        <v>-2462627</v>
      </c>
      <c r="F2510" s="6" t="str">
        <f t="shared" si="159"/>
        <v>NEUTRAL</v>
      </c>
      <c r="G2510" s="6" t="str">
        <f t="shared" si="158"/>
        <v>NEUTRAL</v>
      </c>
      <c r="H2510" s="6" t="str">
        <f t="shared" si="157"/>
        <v>NEUTRAL</v>
      </c>
    </row>
    <row r="2511" spans="1:8" ht="13.5" x14ac:dyDescent="0.25">
      <c r="A2511" s="3">
        <f>TITRES_STAT!B2514</f>
        <v>45660</v>
      </c>
      <c r="B2511" s="6">
        <f>TITRES_STAT!C2514</f>
        <v>7</v>
      </c>
      <c r="C2511" s="6">
        <f>TITRES_STAT!D2514</f>
        <v>6.5765000000000002</v>
      </c>
      <c r="D2511" s="6">
        <f>TITRES_STAT!E2514</f>
        <v>5000</v>
      </c>
      <c r="E2511" s="2">
        <f t="shared" si="156"/>
        <v>-2467627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CONFIRMED BEARISH</v>
      </c>
    </row>
    <row r="2512" spans="1:8" ht="13.5" x14ac:dyDescent="0.25">
      <c r="A2512" s="3">
        <f>TITRES_STAT!B2515</f>
        <v>45663</v>
      </c>
      <c r="B2512" s="6">
        <f>TITRES_STAT!C2515</f>
        <v>7</v>
      </c>
      <c r="C2512" s="6">
        <f>TITRES_STAT!D2515</f>
        <v>6.5765000000000002</v>
      </c>
      <c r="D2512" s="6">
        <f>TITRES_STAT!E2515</f>
        <v>0</v>
      </c>
      <c r="E2512" s="2">
        <f t="shared" si="156"/>
        <v>-2467627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45664</v>
      </c>
      <c r="B2513" s="6">
        <f>TITRES_STAT!C2516</f>
        <v>7</v>
      </c>
      <c r="C2513" s="6">
        <f>TITRES_STAT!D2516</f>
        <v>6.5765000000000002</v>
      </c>
      <c r="D2513" s="6">
        <f>TITRES_STAT!E2516</f>
        <v>1216</v>
      </c>
      <c r="E2513" s="2">
        <f t="shared" si="156"/>
        <v>-2467627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CONFIRMED BEARISH</v>
      </c>
    </row>
    <row r="2514" spans="1:8" ht="13.5" x14ac:dyDescent="0.25">
      <c r="A2514" s="3">
        <f>TITRES_STAT!B2517</f>
        <v>45665</v>
      </c>
      <c r="B2514" s="6">
        <f>TITRES_STAT!C2517</f>
        <v>7</v>
      </c>
      <c r="C2514" s="6">
        <f>TITRES_STAT!D2517</f>
        <v>6.5765000000000002</v>
      </c>
      <c r="D2514" s="6">
        <f>TITRES_STAT!E2517</f>
        <v>0</v>
      </c>
      <c r="E2514" s="2">
        <f t="shared" si="156"/>
        <v>-2467627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7</v>
      </c>
      <c r="C2515" s="6">
        <f>TITRES_STAT!D2518</f>
        <v>6.5765000000000002</v>
      </c>
      <c r="D2515" s="6">
        <f>TITRES_STAT!E2518</f>
        <v>2729</v>
      </c>
      <c r="E2515" s="2">
        <f t="shared" si="156"/>
        <v>-2467627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7.31</v>
      </c>
      <c r="C2516" s="6">
        <f>TITRES_STAT!D2519</f>
        <v>6.8677000000000001</v>
      </c>
      <c r="D2516" s="6">
        <f>TITRES_STAT!E2519</f>
        <v>475</v>
      </c>
      <c r="E2516" s="2">
        <f t="shared" si="156"/>
        <v>-2467152</v>
      </c>
      <c r="F2516" s="6" t="str">
        <f t="shared" si="159"/>
        <v>BULLISH</v>
      </c>
      <c r="G2516" s="6" t="str">
        <f t="shared" si="158"/>
        <v>NEUTRAL</v>
      </c>
      <c r="H2516" s="6" t="str">
        <f t="shared" si="157"/>
        <v>CONFIRMED BULLISH</v>
      </c>
    </row>
    <row r="2517" spans="1:8" ht="13.5" x14ac:dyDescent="0.25">
      <c r="A2517" s="3">
        <f>TITRES_STAT!B2520</f>
        <v>45670</v>
      </c>
      <c r="B2517" s="6">
        <f>TITRES_STAT!C2520</f>
        <v>7.4</v>
      </c>
      <c r="C2517" s="6">
        <f>TITRES_STAT!D2520</f>
        <v>6.9523000000000001</v>
      </c>
      <c r="D2517" s="6">
        <f>TITRES_STAT!E2520</f>
        <v>1</v>
      </c>
      <c r="E2517" s="2">
        <f t="shared" si="156"/>
        <v>-2467151</v>
      </c>
      <c r="F2517" s="6" t="str">
        <f t="shared" si="159"/>
        <v>BULLISH</v>
      </c>
      <c r="G2517" s="6" t="str">
        <f t="shared" si="158"/>
        <v>NEUTRAL</v>
      </c>
      <c r="H2517" s="6" t="str">
        <f t="shared" si="157"/>
        <v>CONFIRMED BULLISH</v>
      </c>
    </row>
    <row r="2518" spans="1:8" ht="13.5" x14ac:dyDescent="0.25">
      <c r="A2518" s="3">
        <f>TITRES_STAT!B2521</f>
        <v>45671</v>
      </c>
      <c r="B2518" s="6">
        <f>TITRES_STAT!C2521</f>
        <v>7.4</v>
      </c>
      <c r="C2518" s="6">
        <f>TITRES_STAT!D2521</f>
        <v>6.9523000000000001</v>
      </c>
      <c r="D2518" s="6">
        <f>TITRES_STAT!E2521</f>
        <v>0</v>
      </c>
      <c r="E2518" s="2">
        <f t="shared" si="156"/>
        <v>-2467151</v>
      </c>
      <c r="F2518" s="6" t="str">
        <f t="shared" si="159"/>
        <v>BULLISH</v>
      </c>
      <c r="G2518" s="6" t="str">
        <f t="shared" si="158"/>
        <v>NEUTRAL</v>
      </c>
      <c r="H2518" s="6" t="str">
        <f t="shared" si="157"/>
        <v>CONFIRMED BULLISH</v>
      </c>
    </row>
    <row r="2519" spans="1:8" ht="13.5" x14ac:dyDescent="0.25">
      <c r="A2519" s="3">
        <f>TITRES_STAT!B2522</f>
        <v>45672</v>
      </c>
      <c r="B2519" s="6">
        <f>TITRES_STAT!C2522</f>
        <v>7.4</v>
      </c>
      <c r="C2519" s="6">
        <f>TITRES_STAT!D2522</f>
        <v>6.9523000000000001</v>
      </c>
      <c r="D2519" s="6">
        <f>TITRES_STAT!E2522</f>
        <v>0</v>
      </c>
      <c r="E2519" s="2">
        <f t="shared" si="156"/>
        <v>-2467151</v>
      </c>
      <c r="F2519" s="6" t="str">
        <f t="shared" si="159"/>
        <v>BULLISH</v>
      </c>
      <c r="G2519" s="6" t="str">
        <f t="shared" si="158"/>
        <v>NEUTRAL</v>
      </c>
      <c r="H2519" s="6" t="str">
        <f t="shared" si="157"/>
        <v>CONFIRMED BULLISH</v>
      </c>
    </row>
    <row r="2520" spans="1:8" ht="13.5" x14ac:dyDescent="0.25">
      <c r="A2520" s="3">
        <f>TITRES_STAT!B2523</f>
        <v>45673</v>
      </c>
      <c r="B2520" s="6">
        <f>TITRES_STAT!C2523</f>
        <v>7.3</v>
      </c>
      <c r="C2520" s="6">
        <f>TITRES_STAT!D2523</f>
        <v>6.8583999999999996</v>
      </c>
      <c r="D2520" s="6">
        <f>TITRES_STAT!E2523</f>
        <v>5000</v>
      </c>
      <c r="E2520" s="2">
        <f t="shared" si="156"/>
        <v>-2472151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BEARISH DIVERGENCE</v>
      </c>
    </row>
    <row r="2521" spans="1:8" ht="13.5" x14ac:dyDescent="0.25">
      <c r="A2521" s="3">
        <f>TITRES_STAT!B2524</f>
        <v>45674</v>
      </c>
      <c r="B2521" s="6">
        <f>TITRES_STAT!C2524</f>
        <v>7.29</v>
      </c>
      <c r="C2521" s="6">
        <f>TITRES_STAT!D2524</f>
        <v>6.8490000000000002</v>
      </c>
      <c r="D2521" s="6">
        <f>TITRES_STAT!E2524</f>
        <v>41055</v>
      </c>
      <c r="E2521" s="2">
        <f t="shared" si="156"/>
        <v>-2513206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7.29</v>
      </c>
      <c r="C2522" s="6">
        <f>TITRES_STAT!D2525</f>
        <v>6.8490000000000002</v>
      </c>
      <c r="D2522" s="6">
        <f>TITRES_STAT!E2525</f>
        <v>150</v>
      </c>
      <c r="E2522" s="2">
        <f t="shared" si="156"/>
        <v>-2513206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7.28</v>
      </c>
      <c r="C2523" s="6">
        <f>TITRES_STAT!D2526</f>
        <v>6.8395999999999999</v>
      </c>
      <c r="D2523" s="6">
        <f>TITRES_STAT!E2526</f>
        <v>85</v>
      </c>
      <c r="E2523" s="2">
        <f t="shared" si="156"/>
        <v>-2513291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7.28</v>
      </c>
      <c r="C2524" s="6">
        <f>TITRES_STAT!D2527</f>
        <v>6.8395999999999999</v>
      </c>
      <c r="D2524" s="6">
        <f>TITRES_STAT!E2527</f>
        <v>400</v>
      </c>
      <c r="E2524" s="2">
        <f t="shared" si="156"/>
        <v>-2513291</v>
      </c>
      <c r="F2524" s="6" t="str">
        <f t="shared" si="159"/>
        <v>BEARISH</v>
      </c>
      <c r="G2524" s="6" t="str">
        <f t="shared" si="158"/>
        <v>NEUTRAL</v>
      </c>
      <c r="H2524" s="6" t="str">
        <f t="shared" si="157"/>
        <v>CONFIRMED BEARISH</v>
      </c>
    </row>
    <row r="2525" spans="1:8" ht="13.5" x14ac:dyDescent="0.25">
      <c r="A2525" s="3">
        <f>TITRES_STAT!B2528</f>
        <v>45680</v>
      </c>
      <c r="B2525" s="6">
        <f>TITRES_STAT!C2528</f>
        <v>7.28</v>
      </c>
      <c r="C2525" s="6">
        <f>TITRES_STAT!D2528</f>
        <v>6.8395999999999999</v>
      </c>
      <c r="D2525" s="6">
        <f>TITRES_STAT!E2528</f>
        <v>0</v>
      </c>
      <c r="E2525" s="2">
        <f t="shared" si="156"/>
        <v>-2513291</v>
      </c>
      <c r="F2525" s="6" t="str">
        <f t="shared" si="159"/>
        <v>BEARISH</v>
      </c>
      <c r="G2525" s="6" t="str">
        <f t="shared" si="158"/>
        <v>NEUTRAL</v>
      </c>
      <c r="H2525" s="6" t="str">
        <f t="shared" si="157"/>
        <v>CONFIRMED BEARISH</v>
      </c>
    </row>
    <row r="2526" spans="1:8" ht="13.5" x14ac:dyDescent="0.25">
      <c r="A2526" s="3">
        <f>TITRES_STAT!B2529</f>
        <v>45681</v>
      </c>
      <c r="B2526" s="6">
        <f>TITRES_STAT!C2529</f>
        <v>7.28</v>
      </c>
      <c r="C2526" s="6">
        <f>TITRES_STAT!D2529</f>
        <v>6.8395999999999999</v>
      </c>
      <c r="D2526" s="6">
        <f>TITRES_STAT!E2529</f>
        <v>170</v>
      </c>
      <c r="E2526" s="2">
        <f t="shared" si="156"/>
        <v>-2513291</v>
      </c>
      <c r="F2526" s="6" t="str">
        <f t="shared" si="159"/>
        <v>BEARISH</v>
      </c>
      <c r="G2526" s="6" t="str">
        <f t="shared" si="158"/>
        <v>NEUTRAL</v>
      </c>
      <c r="H2526" s="6" t="str">
        <f t="shared" si="157"/>
        <v>CONFIRMED BEARISH</v>
      </c>
    </row>
    <row r="2527" spans="1:8" ht="13.5" x14ac:dyDescent="0.25">
      <c r="A2527" s="3">
        <f>TITRES_STAT!B2530</f>
        <v>45684</v>
      </c>
      <c r="B2527" s="6">
        <f>TITRES_STAT!C2530</f>
        <v>7.3</v>
      </c>
      <c r="C2527" s="6">
        <f>TITRES_STAT!D2530</f>
        <v>6.8583999999999996</v>
      </c>
      <c r="D2527" s="6">
        <f>TITRES_STAT!E2530</f>
        <v>331</v>
      </c>
      <c r="E2527" s="2">
        <f t="shared" si="156"/>
        <v>-2512960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7.05</v>
      </c>
      <c r="C2528" s="6">
        <f>TITRES_STAT!D2531</f>
        <v>6.6234999999999999</v>
      </c>
      <c r="D2528" s="6">
        <f>TITRES_STAT!E2531</f>
        <v>26447</v>
      </c>
      <c r="E2528" s="2">
        <f t="shared" si="156"/>
        <v>-2539407</v>
      </c>
      <c r="F2528" s="6" t="str">
        <f t="shared" si="159"/>
        <v>BEARISH</v>
      </c>
      <c r="G2528" s="6" t="str">
        <f t="shared" si="158"/>
        <v>NEUTRAL</v>
      </c>
      <c r="H2528" s="6" t="str">
        <f t="shared" si="157"/>
        <v>CONFIRMED BEARISH</v>
      </c>
    </row>
    <row r="2529" spans="1:8" ht="13.5" x14ac:dyDescent="0.25">
      <c r="A2529" s="3">
        <f>TITRES_STAT!B2532</f>
        <v>45686</v>
      </c>
      <c r="B2529" s="6">
        <f>TITRES_STAT!C2532</f>
        <v>7.06</v>
      </c>
      <c r="C2529" s="6">
        <f>TITRES_STAT!D2532</f>
        <v>6.6329000000000002</v>
      </c>
      <c r="D2529" s="6">
        <f>TITRES_STAT!E2532</f>
        <v>2068</v>
      </c>
      <c r="E2529" s="2">
        <f t="shared" si="156"/>
        <v>-2537339</v>
      </c>
      <c r="F2529" s="6" t="str">
        <f t="shared" si="159"/>
        <v>BEARISH</v>
      </c>
      <c r="G2529" s="6" t="str">
        <f t="shared" si="158"/>
        <v>NEUTRAL</v>
      </c>
      <c r="H2529" s="6" t="str">
        <f t="shared" si="157"/>
        <v>CONFIRMED BEARISH</v>
      </c>
    </row>
    <row r="2530" spans="1:8" ht="13.5" x14ac:dyDescent="0.25">
      <c r="A2530" s="3">
        <f>TITRES_STAT!B2533</f>
        <v>45687</v>
      </c>
      <c r="B2530" s="6">
        <f>TITRES_STAT!C2533</f>
        <v>7.06</v>
      </c>
      <c r="C2530" s="6">
        <f>TITRES_STAT!D2533</f>
        <v>6.6329000000000002</v>
      </c>
      <c r="D2530" s="6">
        <f>TITRES_STAT!E2533</f>
        <v>0</v>
      </c>
      <c r="E2530" s="2">
        <f t="shared" si="156"/>
        <v>-2537339</v>
      </c>
      <c r="F2530" s="6" t="str">
        <f t="shared" si="159"/>
        <v>BEARISH</v>
      </c>
      <c r="G2530" s="6" t="str">
        <f t="shared" si="158"/>
        <v>NEUTRAL</v>
      </c>
      <c r="H2530" s="6" t="str">
        <f t="shared" si="157"/>
        <v>CONFIRMED BEARISH</v>
      </c>
    </row>
    <row r="2531" spans="1:8" ht="13.5" x14ac:dyDescent="0.25">
      <c r="A2531" s="3">
        <f>TITRES_STAT!B2534</f>
        <v>45688</v>
      </c>
      <c r="B2531" s="6">
        <f>TITRES_STAT!C2534</f>
        <v>7.28</v>
      </c>
      <c r="C2531" s="6">
        <f>TITRES_STAT!D2534</f>
        <v>6.8395999999999999</v>
      </c>
      <c r="D2531" s="6">
        <f>TITRES_STAT!E2534</f>
        <v>109</v>
      </c>
      <c r="E2531" s="2">
        <f t="shared" si="156"/>
        <v>-2537230</v>
      </c>
      <c r="F2531" s="6" t="str">
        <f t="shared" si="159"/>
        <v>BEARISH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45691</v>
      </c>
      <c r="B2532" s="6">
        <f>TITRES_STAT!C2535</f>
        <v>7</v>
      </c>
      <c r="C2532" s="6">
        <f>TITRES_STAT!D2535</f>
        <v>6.5765000000000002</v>
      </c>
      <c r="D2532" s="6">
        <f>TITRES_STAT!E2535</f>
        <v>2416</v>
      </c>
      <c r="E2532" s="2">
        <f t="shared" si="156"/>
        <v>-2539646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7</v>
      </c>
      <c r="C2533" s="6">
        <f>TITRES_STAT!D2536</f>
        <v>6.5765000000000002</v>
      </c>
      <c r="D2533" s="6">
        <f>TITRES_STAT!E2536</f>
        <v>2180</v>
      </c>
      <c r="E2533" s="2">
        <f t="shared" si="156"/>
        <v>-2539646</v>
      </c>
      <c r="F2533" s="6" t="str">
        <f t="shared" si="159"/>
        <v>BEARISH</v>
      </c>
      <c r="G2533" s="6" t="str">
        <f t="shared" si="158"/>
        <v>NEUTRAL</v>
      </c>
      <c r="H2533" s="6" t="str">
        <f t="shared" si="157"/>
        <v>CONFIRMED BEARISH</v>
      </c>
    </row>
    <row r="2534" spans="1:8" ht="13.5" x14ac:dyDescent="0.25">
      <c r="A2534" s="3">
        <f>TITRES_STAT!B2537</f>
        <v>45693</v>
      </c>
      <c r="B2534" s="6">
        <f>TITRES_STAT!C2537</f>
        <v>7</v>
      </c>
      <c r="C2534" s="6">
        <f>TITRES_STAT!D2537</f>
        <v>6.5765000000000002</v>
      </c>
      <c r="D2534" s="6">
        <f>TITRES_STAT!E2537</f>
        <v>1500</v>
      </c>
      <c r="E2534" s="2">
        <f t="shared" si="156"/>
        <v>-2539646</v>
      </c>
      <c r="F2534" s="6" t="str">
        <f t="shared" si="159"/>
        <v>BEARISH</v>
      </c>
      <c r="G2534" s="6" t="str">
        <f t="shared" si="158"/>
        <v>NEUTRAL</v>
      </c>
      <c r="H2534" s="6" t="str">
        <f t="shared" si="157"/>
        <v>CONFIRMED BEARISH</v>
      </c>
    </row>
    <row r="2535" spans="1:8" ht="13.5" x14ac:dyDescent="0.25">
      <c r="A2535" s="3">
        <f>TITRES_STAT!B2538</f>
        <v>45694</v>
      </c>
      <c r="B2535" s="6">
        <f>TITRES_STAT!C2538</f>
        <v>7</v>
      </c>
      <c r="C2535" s="6">
        <f>TITRES_STAT!D2538</f>
        <v>6.5765000000000002</v>
      </c>
      <c r="D2535" s="6">
        <f>TITRES_STAT!E2538</f>
        <v>1304</v>
      </c>
      <c r="E2535" s="2">
        <f t="shared" si="156"/>
        <v>-2539646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CONFIRMED BEARISH</v>
      </c>
    </row>
    <row r="2536" spans="1:8" ht="13.5" x14ac:dyDescent="0.25">
      <c r="A2536" s="3">
        <f>TITRES_STAT!B2539</f>
        <v>45695</v>
      </c>
      <c r="B2536" s="6">
        <f>TITRES_STAT!C2539</f>
        <v>7.29</v>
      </c>
      <c r="C2536" s="6">
        <f>TITRES_STAT!D2539</f>
        <v>6.8490000000000002</v>
      </c>
      <c r="D2536" s="6">
        <f>TITRES_STAT!E2539</f>
        <v>3072</v>
      </c>
      <c r="E2536" s="2">
        <f t="shared" si="156"/>
        <v>-2536574</v>
      </c>
      <c r="F2536" s="6" t="str">
        <f t="shared" si="159"/>
        <v>BULLISH</v>
      </c>
      <c r="G2536" s="6" t="str">
        <f t="shared" si="158"/>
        <v>NEUTRAL</v>
      </c>
      <c r="H2536" s="6" t="str">
        <f t="shared" si="157"/>
        <v>CONFIRMED BULLISH</v>
      </c>
    </row>
    <row r="2537" spans="1:8" ht="13.5" x14ac:dyDescent="0.25">
      <c r="A2537" s="3">
        <f>TITRES_STAT!B2540</f>
        <v>45698</v>
      </c>
      <c r="B2537" s="6">
        <f>TITRES_STAT!C2540</f>
        <v>7.4</v>
      </c>
      <c r="C2537" s="6">
        <f>TITRES_STAT!D2540</f>
        <v>6.9523000000000001</v>
      </c>
      <c r="D2537" s="6">
        <f>TITRES_STAT!E2540</f>
        <v>1014</v>
      </c>
      <c r="E2537" s="2">
        <f t="shared" si="156"/>
        <v>-2535560</v>
      </c>
      <c r="F2537" s="6" t="str">
        <f t="shared" si="159"/>
        <v>BULLISH</v>
      </c>
      <c r="G2537" s="6" t="str">
        <f t="shared" si="158"/>
        <v>NEUTRAL</v>
      </c>
      <c r="H2537" s="6" t="str">
        <f t="shared" si="157"/>
        <v>CONFIRMED BULLISH</v>
      </c>
    </row>
    <row r="2538" spans="1:8" ht="13.5" x14ac:dyDescent="0.25">
      <c r="A2538" s="3">
        <f>TITRES_STAT!B2541</f>
        <v>45699</v>
      </c>
      <c r="B2538" s="6">
        <f>TITRES_STAT!C2541</f>
        <v>7.4</v>
      </c>
      <c r="C2538" s="6">
        <f>TITRES_STAT!D2541</f>
        <v>6.9523000000000001</v>
      </c>
      <c r="D2538" s="6">
        <f>TITRES_STAT!E2541</f>
        <v>255</v>
      </c>
      <c r="E2538" s="2">
        <f t="shared" si="156"/>
        <v>-2535560</v>
      </c>
      <c r="F2538" s="6" t="str">
        <f t="shared" si="159"/>
        <v>BULLISH</v>
      </c>
      <c r="G2538" s="6" t="str">
        <f t="shared" si="158"/>
        <v>NEUTRAL</v>
      </c>
      <c r="H2538" s="6" t="str">
        <f t="shared" si="157"/>
        <v>CONFIRMED BULLISH</v>
      </c>
    </row>
    <row r="2539" spans="1:8" ht="13.5" x14ac:dyDescent="0.25">
      <c r="A2539" s="3">
        <f>TITRES_STAT!B2542</f>
        <v>45700</v>
      </c>
      <c r="B2539" s="6">
        <f>TITRES_STAT!C2542</f>
        <v>7.4</v>
      </c>
      <c r="C2539" s="6">
        <f>TITRES_STAT!D2542</f>
        <v>6.9523000000000001</v>
      </c>
      <c r="D2539" s="6">
        <f>TITRES_STAT!E2542</f>
        <v>723</v>
      </c>
      <c r="E2539" s="2">
        <f t="shared" si="156"/>
        <v>-2535560</v>
      </c>
      <c r="F2539" s="6" t="str">
        <f t="shared" si="159"/>
        <v>BULLISH</v>
      </c>
      <c r="G2539" s="6" t="str">
        <f t="shared" si="158"/>
        <v>NEUTRAL</v>
      </c>
      <c r="H2539" s="6" t="str">
        <f t="shared" si="157"/>
        <v>CONFIRMED BULLISH</v>
      </c>
    </row>
    <row r="2540" spans="1:8" ht="13.5" x14ac:dyDescent="0.25">
      <c r="A2540" s="3">
        <f>TITRES_STAT!B2543</f>
        <v>45701</v>
      </c>
      <c r="B2540" s="6">
        <f>TITRES_STAT!C2543</f>
        <v>7.4</v>
      </c>
      <c r="C2540" s="6">
        <f>TITRES_STAT!D2543</f>
        <v>6.9523000000000001</v>
      </c>
      <c r="D2540" s="6">
        <f>TITRES_STAT!E2543</f>
        <v>1075</v>
      </c>
      <c r="E2540" s="2">
        <f t="shared" si="156"/>
        <v>-2535560</v>
      </c>
      <c r="F2540" s="6" t="str">
        <f t="shared" si="159"/>
        <v>BULLISH</v>
      </c>
      <c r="G2540" s="6" t="str">
        <f t="shared" si="158"/>
        <v>NEUTRAL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7.4</v>
      </c>
      <c r="C2541" s="6">
        <f>TITRES_STAT!D2544</f>
        <v>6.9523000000000001</v>
      </c>
      <c r="D2541" s="6">
        <f>TITRES_STAT!E2544</f>
        <v>2752</v>
      </c>
      <c r="E2541" s="2">
        <f t="shared" si="156"/>
        <v>-2535560</v>
      </c>
      <c r="F2541" s="6" t="str">
        <f t="shared" si="159"/>
        <v>BULLISH</v>
      </c>
      <c r="G2541" s="6" t="str">
        <f t="shared" si="158"/>
        <v>NEUTRAL</v>
      </c>
      <c r="H2541" s="6" t="str">
        <f t="shared" si="157"/>
        <v>CONFIRMED BULLISH</v>
      </c>
    </row>
    <row r="2542" spans="1:8" ht="13.5" x14ac:dyDescent="0.25">
      <c r="A2542" s="3">
        <f>TITRES_STAT!B2545</f>
        <v>45705</v>
      </c>
      <c r="B2542" s="6">
        <f>TITRES_STAT!C2545</f>
        <v>7.4</v>
      </c>
      <c r="C2542" s="6">
        <f>TITRES_STAT!D2545</f>
        <v>6.9523000000000001</v>
      </c>
      <c r="D2542" s="6">
        <f>TITRES_STAT!E2545</f>
        <v>690</v>
      </c>
      <c r="E2542" s="2">
        <f t="shared" si="156"/>
        <v>-2535560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45706</v>
      </c>
      <c r="B2543" s="6">
        <f>TITRES_STAT!C2546</f>
        <v>7.39</v>
      </c>
      <c r="C2543" s="6">
        <f>TITRES_STAT!D2546</f>
        <v>6.9428999999999998</v>
      </c>
      <c r="D2543" s="6">
        <f>TITRES_STAT!E2546</f>
        <v>77</v>
      </c>
      <c r="E2543" s="2">
        <f t="shared" si="156"/>
        <v>-2535637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7.39</v>
      </c>
      <c r="C2544" s="6">
        <f>TITRES_STAT!D2547</f>
        <v>6.9428999999999998</v>
      </c>
      <c r="D2544" s="6">
        <f>TITRES_STAT!E2547</f>
        <v>200</v>
      </c>
      <c r="E2544" s="2">
        <f t="shared" si="156"/>
        <v>-2535637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7.3</v>
      </c>
      <c r="C2545" s="6">
        <f>TITRES_STAT!D2548</f>
        <v>6.8583999999999996</v>
      </c>
      <c r="D2545" s="6">
        <f>TITRES_STAT!E2548</f>
        <v>200</v>
      </c>
      <c r="E2545" s="2">
        <f t="shared" si="156"/>
        <v>-2535837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7.3</v>
      </c>
      <c r="C2546" s="6">
        <f>TITRES_STAT!D2549</f>
        <v>6.8583999999999996</v>
      </c>
      <c r="D2546" s="6">
        <f>TITRES_STAT!E2549</f>
        <v>0</v>
      </c>
      <c r="E2546" s="2">
        <f t="shared" si="156"/>
        <v>-2535837</v>
      </c>
      <c r="F2546" s="6" t="str">
        <f t="shared" si="159"/>
        <v>BEARISH</v>
      </c>
      <c r="G2546" s="6" t="str">
        <f t="shared" si="158"/>
        <v>NEUTRAL</v>
      </c>
      <c r="H2546" s="6" t="str">
        <f t="shared" si="157"/>
        <v>CONFIRMED BEARISH</v>
      </c>
    </row>
    <row r="2547" spans="1:8" ht="13.5" x14ac:dyDescent="0.25">
      <c r="A2547" s="3">
        <f>TITRES_STAT!B2550</f>
        <v>45712</v>
      </c>
      <c r="B2547" s="6">
        <f>TITRES_STAT!C2550</f>
        <v>7.35</v>
      </c>
      <c r="C2547" s="6">
        <f>TITRES_STAT!D2550</f>
        <v>6.9053000000000004</v>
      </c>
      <c r="D2547" s="6">
        <f>TITRES_STAT!E2550</f>
        <v>177</v>
      </c>
      <c r="E2547" s="2">
        <f t="shared" si="156"/>
        <v>-2535660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CONFIRMED BEARISH</v>
      </c>
    </row>
    <row r="2548" spans="1:8" ht="13.5" x14ac:dyDescent="0.25">
      <c r="A2548" s="3">
        <f>TITRES_STAT!B2551</f>
        <v>45713</v>
      </c>
      <c r="B2548" s="6">
        <f>TITRES_STAT!C2551</f>
        <v>7.35</v>
      </c>
      <c r="C2548" s="6">
        <f>TITRES_STAT!D2551</f>
        <v>6.9053000000000004</v>
      </c>
      <c r="D2548" s="6">
        <f>TITRES_STAT!E2551</f>
        <v>100</v>
      </c>
      <c r="E2548" s="2">
        <f t="shared" si="156"/>
        <v>-2535660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CONFIRMED BEARISH</v>
      </c>
    </row>
    <row r="2549" spans="1:8" ht="13.5" x14ac:dyDescent="0.25">
      <c r="A2549" s="3">
        <f>TITRES_STAT!B2552</f>
        <v>45714</v>
      </c>
      <c r="B2549" s="6">
        <f>TITRES_STAT!C2552</f>
        <v>7.35</v>
      </c>
      <c r="C2549" s="6">
        <f>TITRES_STAT!D2552</f>
        <v>6.9053000000000004</v>
      </c>
      <c r="D2549" s="6">
        <f>TITRES_STAT!E2552</f>
        <v>0</v>
      </c>
      <c r="E2549" s="2">
        <f t="shared" si="156"/>
        <v>-2535660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CONFIRMED BEARISH</v>
      </c>
    </row>
    <row r="2550" spans="1:8" ht="13.5" x14ac:dyDescent="0.25">
      <c r="A2550" s="3">
        <f>TITRES_STAT!B2553</f>
        <v>45715</v>
      </c>
      <c r="B2550" s="6">
        <f>TITRES_STAT!C2553</f>
        <v>7.4</v>
      </c>
      <c r="C2550" s="6">
        <f>TITRES_STAT!D2553</f>
        <v>6.9523000000000001</v>
      </c>
      <c r="D2550" s="6">
        <f>TITRES_STAT!E2553</f>
        <v>2100</v>
      </c>
      <c r="E2550" s="2">
        <f t="shared" si="156"/>
        <v>-2533560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7.4</v>
      </c>
      <c r="C2551" s="6">
        <f>TITRES_STAT!D2554</f>
        <v>6.9523000000000001</v>
      </c>
      <c r="D2551" s="6">
        <f>TITRES_STAT!E2554</f>
        <v>2100</v>
      </c>
      <c r="E2551" s="2">
        <f t="shared" si="156"/>
        <v>-2533560</v>
      </c>
      <c r="F2551" s="6" t="str">
        <f t="shared" si="159"/>
        <v>BULLISH</v>
      </c>
      <c r="G2551" s="6" t="str">
        <f t="shared" si="158"/>
        <v>NEUTRAL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7.4</v>
      </c>
      <c r="C2552" s="6">
        <f>TITRES_STAT!D2555</f>
        <v>6.9523000000000001</v>
      </c>
      <c r="D2552" s="6">
        <f>TITRES_STAT!E2555</f>
        <v>12228</v>
      </c>
      <c r="E2552" s="2">
        <f t="shared" si="156"/>
        <v>-2533560</v>
      </c>
      <c r="F2552" s="6" t="str">
        <f t="shared" si="159"/>
        <v>BULLISH</v>
      </c>
      <c r="G2552" s="6" t="str">
        <f t="shared" si="158"/>
        <v>NEUTRAL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7.4</v>
      </c>
      <c r="C2553" s="6">
        <f>TITRES_STAT!D2556</f>
        <v>6.9523000000000001</v>
      </c>
      <c r="D2553" s="6">
        <f>TITRES_STAT!E2556</f>
        <v>2000</v>
      </c>
      <c r="E2553" s="2">
        <f t="shared" si="156"/>
        <v>-2533560</v>
      </c>
      <c r="F2553" s="6" t="str">
        <f t="shared" si="159"/>
        <v>BULLISH</v>
      </c>
      <c r="G2553" s="6" t="str">
        <f t="shared" si="158"/>
        <v>NEUTRAL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7.4</v>
      </c>
      <c r="C2554" s="6">
        <f>TITRES_STAT!D2557</f>
        <v>6.9523000000000001</v>
      </c>
      <c r="D2554" s="6">
        <f>TITRES_STAT!E2557</f>
        <v>2215</v>
      </c>
      <c r="E2554" s="2">
        <f t="shared" si="156"/>
        <v>-2533560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7.4</v>
      </c>
      <c r="C2555" s="6">
        <f>TITRES_STAT!D2558</f>
        <v>6.9523000000000001</v>
      </c>
      <c r="D2555" s="6">
        <f>TITRES_STAT!E2558</f>
        <v>3380</v>
      </c>
      <c r="E2555" s="2">
        <f t="shared" si="156"/>
        <v>-2533560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45723</v>
      </c>
      <c r="B2556" s="6">
        <f>TITRES_STAT!C2559</f>
        <v>7.4</v>
      </c>
      <c r="C2556" s="6">
        <f>TITRES_STAT!D2559</f>
        <v>6.9523000000000001</v>
      </c>
      <c r="D2556" s="6">
        <f>TITRES_STAT!E2559</f>
        <v>0</v>
      </c>
      <c r="E2556" s="2">
        <f t="shared" si="156"/>
        <v>-2533560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45726</v>
      </c>
      <c r="B2557" s="6">
        <f>TITRES_STAT!C2560</f>
        <v>7.39</v>
      </c>
      <c r="C2557" s="6">
        <f>TITRES_STAT!D2560</f>
        <v>6.9428999999999998</v>
      </c>
      <c r="D2557" s="6">
        <f>TITRES_STAT!E2560</f>
        <v>1700</v>
      </c>
      <c r="E2557" s="2">
        <f t="shared" si="156"/>
        <v>-2535260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CONFIRMED BEARISH</v>
      </c>
    </row>
    <row r="2558" spans="1:8" ht="13.5" x14ac:dyDescent="0.25">
      <c r="A2558" s="3">
        <f>TITRES_STAT!B2561</f>
        <v>45727</v>
      </c>
      <c r="B2558" s="6">
        <f>TITRES_STAT!C2561</f>
        <v>7.4</v>
      </c>
      <c r="C2558" s="6">
        <f>TITRES_STAT!D2561</f>
        <v>6.9523000000000001</v>
      </c>
      <c r="D2558" s="6">
        <f>TITRES_STAT!E2561</f>
        <v>2000</v>
      </c>
      <c r="E2558" s="2">
        <f t="shared" si="156"/>
        <v>-2533260</v>
      </c>
      <c r="F2558" s="6" t="str">
        <f t="shared" si="159"/>
        <v>BULLISH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45728</v>
      </c>
      <c r="B2559" s="6">
        <f>TITRES_STAT!C2562</f>
        <v>7.4</v>
      </c>
      <c r="C2559" s="6">
        <f>TITRES_STAT!D2562</f>
        <v>6.9523000000000001</v>
      </c>
      <c r="D2559" s="6">
        <f>TITRES_STAT!E2562</f>
        <v>0</v>
      </c>
      <c r="E2559" s="2">
        <f t="shared" si="156"/>
        <v>-2533260</v>
      </c>
      <c r="F2559" s="6" t="str">
        <f t="shared" si="159"/>
        <v>BULLISH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45729</v>
      </c>
      <c r="B2560" s="6">
        <f>TITRES_STAT!C2563</f>
        <v>7.4</v>
      </c>
      <c r="C2560" s="6">
        <f>TITRES_STAT!D2563</f>
        <v>6.9523000000000001</v>
      </c>
      <c r="D2560" s="6">
        <f>TITRES_STAT!E2563</f>
        <v>0</v>
      </c>
      <c r="E2560" s="2">
        <f t="shared" si="156"/>
        <v>-2533260</v>
      </c>
      <c r="F2560" s="6" t="str">
        <f t="shared" si="159"/>
        <v>BULLISH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45730</v>
      </c>
      <c r="B2561" s="6">
        <f>TITRES_STAT!C2564</f>
        <v>7.4</v>
      </c>
      <c r="C2561" s="6">
        <f>TITRES_STAT!D2564</f>
        <v>6.9523000000000001</v>
      </c>
      <c r="D2561" s="6">
        <f>TITRES_STAT!E2564</f>
        <v>0</v>
      </c>
      <c r="E2561" s="2">
        <f t="shared" si="156"/>
        <v>-2533260</v>
      </c>
      <c r="F2561" s="6" t="str">
        <f t="shared" si="159"/>
        <v>BULLISH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45733</v>
      </c>
      <c r="B2562" s="6">
        <f>TITRES_STAT!C2565</f>
        <v>7.4</v>
      </c>
      <c r="C2562" s="6">
        <f>TITRES_STAT!D2565</f>
        <v>6.9523000000000001</v>
      </c>
      <c r="D2562" s="6">
        <f>TITRES_STAT!E2565</f>
        <v>0</v>
      </c>
      <c r="E2562" s="2">
        <f t="shared" si="156"/>
        <v>-2533260</v>
      </c>
      <c r="F2562" s="6" t="str">
        <f t="shared" si="159"/>
        <v>BULLISH</v>
      </c>
      <c r="G2562" s="6" t="str">
        <f t="shared" si="158"/>
        <v>NEUTRAL</v>
      </c>
      <c r="H2562" s="6" t="str">
        <f t="shared" si="157"/>
        <v>CONFIRMED BULLISH</v>
      </c>
    </row>
    <row r="2563" spans="1:8" ht="13.5" x14ac:dyDescent="0.25">
      <c r="A2563" s="3">
        <f>TITRES_STAT!B2566</f>
        <v>45734</v>
      </c>
      <c r="B2563" s="6">
        <f>TITRES_STAT!C2566</f>
        <v>7.4</v>
      </c>
      <c r="C2563" s="6">
        <f>TITRES_STAT!D2566</f>
        <v>6.9523000000000001</v>
      </c>
      <c r="D2563" s="6">
        <f>TITRES_STAT!E2566</f>
        <v>101</v>
      </c>
      <c r="E2563" s="2">
        <f t="shared" si="156"/>
        <v>-2533260</v>
      </c>
      <c r="F2563" s="6" t="str">
        <f t="shared" si="159"/>
        <v>NEUTRAL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45735</v>
      </c>
      <c r="B2564" s="6">
        <f>TITRES_STAT!C2567</f>
        <v>7.4</v>
      </c>
      <c r="C2564" s="6">
        <f>TITRES_STAT!D2567</f>
        <v>6.9523000000000001</v>
      </c>
      <c r="D2564" s="6">
        <f>TITRES_STAT!E2567</f>
        <v>0</v>
      </c>
      <c r="E2564" s="2">
        <f t="shared" ref="E2564:E2627" si="160">IF(B2564&gt;B2563, E2563+D2564, IF(B2564&lt;B2563, E2563-D2564, E2563))</f>
        <v>-2533260</v>
      </c>
      <c r="F2564" s="6" t="str">
        <f t="shared" si="159"/>
        <v>NEUTRAL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45737</v>
      </c>
      <c r="B2565" s="6">
        <f>TITRES_STAT!C2568</f>
        <v>7.38</v>
      </c>
      <c r="C2565" s="6">
        <f>TITRES_STAT!D2568</f>
        <v>6.9335000000000004</v>
      </c>
      <c r="D2565" s="6">
        <f>TITRES_STAT!E2568</f>
        <v>2600</v>
      </c>
      <c r="E2565" s="2">
        <f t="shared" si="160"/>
        <v>-2535860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7.38</v>
      </c>
      <c r="C2566" s="6">
        <f>TITRES_STAT!D2569</f>
        <v>6.9335000000000004</v>
      </c>
      <c r="D2566" s="6">
        <f>TITRES_STAT!E2569</f>
        <v>100</v>
      </c>
      <c r="E2566" s="2">
        <f t="shared" si="160"/>
        <v>-2535860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6">
        <f>TITRES_STAT!C2570</f>
        <v>7.38</v>
      </c>
      <c r="C2567" s="6">
        <f>TITRES_STAT!D2570</f>
        <v>6.9335000000000004</v>
      </c>
      <c r="D2567" s="6">
        <f>TITRES_STAT!E2570</f>
        <v>0</v>
      </c>
      <c r="E2567" s="2">
        <f t="shared" si="160"/>
        <v>-2535860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BEARISH</v>
      </c>
    </row>
    <row r="2568" spans="1:8" ht="13.5" x14ac:dyDescent="0.25">
      <c r="A2568" s="3">
        <f>TITRES_STAT!B2571</f>
        <v>45742</v>
      </c>
      <c r="B2568" s="6">
        <f>TITRES_STAT!C2571</f>
        <v>7.38</v>
      </c>
      <c r="C2568" s="6">
        <f>TITRES_STAT!D2571</f>
        <v>6.9335000000000004</v>
      </c>
      <c r="D2568" s="6">
        <f>TITRES_STAT!E2571</f>
        <v>0</v>
      </c>
      <c r="E2568" s="2">
        <f t="shared" si="160"/>
        <v>-2535860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NEUTRAL</v>
      </c>
      <c r="H2568" s="6" t="str">
        <f t="shared" si="161"/>
        <v>CONFIRMED BEARISH</v>
      </c>
    </row>
    <row r="2569" spans="1:8" ht="13.5" x14ac:dyDescent="0.25">
      <c r="A2569" s="3">
        <f>TITRES_STAT!B2572</f>
        <v>45743</v>
      </c>
      <c r="B2569" s="6">
        <f>TITRES_STAT!C2572</f>
        <v>7.38</v>
      </c>
      <c r="C2569" s="6">
        <f>TITRES_STAT!D2572</f>
        <v>6.9335000000000004</v>
      </c>
      <c r="D2569" s="6">
        <f>TITRES_STAT!E2572</f>
        <v>0</v>
      </c>
      <c r="E2569" s="2">
        <f t="shared" si="160"/>
        <v>-2535860</v>
      </c>
      <c r="F2569" s="6" t="str">
        <f t="shared" si="163"/>
        <v>BEARISH</v>
      </c>
      <c r="G2569" s="6" t="str">
        <f t="shared" si="162"/>
        <v>NEUTRAL</v>
      </c>
      <c r="H2569" s="6" t="str">
        <f t="shared" si="161"/>
        <v>CONFIRMED BEARISH</v>
      </c>
    </row>
    <row r="2570" spans="1:8" ht="13.5" x14ac:dyDescent="0.25">
      <c r="A2570" s="3">
        <f>TITRES_STAT!B2573</f>
        <v>45744</v>
      </c>
      <c r="B2570" s="6">
        <f>TITRES_STAT!C2573</f>
        <v>7.38</v>
      </c>
      <c r="C2570" s="6">
        <f>TITRES_STAT!D2573</f>
        <v>6.9335000000000004</v>
      </c>
      <c r="D2570" s="6">
        <f>TITRES_STAT!E2573</f>
        <v>0</v>
      </c>
      <c r="E2570" s="2">
        <f t="shared" si="160"/>
        <v>-2535860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45749</v>
      </c>
      <c r="B2571" s="6">
        <f>TITRES_STAT!C2574</f>
        <v>7.05</v>
      </c>
      <c r="C2571" s="6">
        <f>TITRES_STAT!D2574</f>
        <v>6.6234999999999999</v>
      </c>
      <c r="D2571" s="6">
        <f>TITRES_STAT!E2574</f>
        <v>13796</v>
      </c>
      <c r="E2571" s="2">
        <f t="shared" si="160"/>
        <v>-2549656</v>
      </c>
      <c r="F2571" s="6" t="str">
        <f t="shared" si="163"/>
        <v>BEARISH</v>
      </c>
      <c r="G2571" s="6" t="str">
        <f t="shared" si="162"/>
        <v>NEUTRAL</v>
      </c>
      <c r="H2571" s="6" t="str">
        <f t="shared" si="161"/>
        <v>CONFIRMED BEARISH</v>
      </c>
    </row>
    <row r="2572" spans="1:8" ht="13.5" x14ac:dyDescent="0.25">
      <c r="A2572" s="3">
        <f>TITRES_STAT!B2575</f>
        <v>45750</v>
      </c>
      <c r="B2572" s="6">
        <f>TITRES_STAT!C2575</f>
        <v>7.36</v>
      </c>
      <c r="C2572" s="6">
        <f>TITRES_STAT!D2575</f>
        <v>6.9146999999999998</v>
      </c>
      <c r="D2572" s="6">
        <f>TITRES_STAT!E2575</f>
        <v>2334</v>
      </c>
      <c r="E2572" s="2">
        <f t="shared" si="160"/>
        <v>-2547322</v>
      </c>
      <c r="F2572" s="6" t="str">
        <f t="shared" si="163"/>
        <v>BEARISH</v>
      </c>
      <c r="G2572" s="6" t="str">
        <f t="shared" si="162"/>
        <v>NEUTRAL</v>
      </c>
      <c r="H2572" s="6" t="str">
        <f t="shared" si="161"/>
        <v>CONFIRMED BEARISH</v>
      </c>
    </row>
    <row r="2573" spans="1:8" ht="13.5" x14ac:dyDescent="0.25">
      <c r="A2573" s="3">
        <f>TITRES_STAT!B2576</f>
        <v>45751</v>
      </c>
      <c r="B2573" s="6">
        <f>TITRES_STAT!C2576</f>
        <v>7.36</v>
      </c>
      <c r="C2573" s="6">
        <f>TITRES_STAT!D2576</f>
        <v>6.9146999999999998</v>
      </c>
      <c r="D2573" s="6">
        <f>TITRES_STAT!E2576</f>
        <v>0</v>
      </c>
      <c r="E2573" s="2">
        <f t="shared" si="160"/>
        <v>-2547322</v>
      </c>
      <c r="F2573" s="6" t="str">
        <f t="shared" si="163"/>
        <v>BEARISH</v>
      </c>
      <c r="G2573" s="6" t="str">
        <f t="shared" si="162"/>
        <v>NEUTRAL</v>
      </c>
      <c r="H2573" s="6" t="str">
        <f t="shared" si="161"/>
        <v>CONFIRMED BEARISH</v>
      </c>
    </row>
    <row r="2574" spans="1:8" ht="13.5" x14ac:dyDescent="0.25">
      <c r="A2574" s="3">
        <f>TITRES_STAT!B2577</f>
        <v>45754</v>
      </c>
      <c r="B2574" s="6">
        <f>TITRES_STAT!C2577</f>
        <v>7.15</v>
      </c>
      <c r="C2574" s="6">
        <f>TITRES_STAT!D2577</f>
        <v>6.7173999999999996</v>
      </c>
      <c r="D2574" s="6">
        <f>TITRES_STAT!E2577</f>
        <v>3545</v>
      </c>
      <c r="E2574" s="2">
        <f t="shared" si="160"/>
        <v>-2550867</v>
      </c>
      <c r="F2574" s="6" t="str">
        <f t="shared" si="163"/>
        <v>BEARISH</v>
      </c>
      <c r="G2574" s="6" t="str">
        <f t="shared" si="162"/>
        <v>NEUTRAL</v>
      </c>
      <c r="H2574" s="6" t="str">
        <f t="shared" si="161"/>
        <v>CONFIRMED BEARISH</v>
      </c>
    </row>
    <row r="2575" spans="1:8" ht="13.5" x14ac:dyDescent="0.25">
      <c r="A2575" s="3">
        <f>TITRES_STAT!B2578</f>
        <v>45755</v>
      </c>
      <c r="B2575" s="6">
        <f>TITRES_STAT!C2578</f>
        <v>7.15</v>
      </c>
      <c r="C2575" s="6">
        <f>TITRES_STAT!D2578</f>
        <v>6.7173999999999996</v>
      </c>
      <c r="D2575" s="6">
        <f>TITRES_STAT!E2578</f>
        <v>0</v>
      </c>
      <c r="E2575" s="2">
        <f t="shared" si="160"/>
        <v>-2550867</v>
      </c>
      <c r="F2575" s="6" t="str">
        <f t="shared" si="163"/>
        <v>BEARISH</v>
      </c>
      <c r="G2575" s="6" t="str">
        <f t="shared" si="162"/>
        <v>NEUTRAL</v>
      </c>
      <c r="H2575" s="6" t="str">
        <f t="shared" si="161"/>
        <v>CONFIRMED BEARISH</v>
      </c>
    </row>
    <row r="2576" spans="1:8" ht="13.5" x14ac:dyDescent="0.25">
      <c r="A2576" s="3">
        <f>TITRES_STAT!B2579</f>
        <v>45757</v>
      </c>
      <c r="B2576" s="6">
        <f>TITRES_STAT!C2579</f>
        <v>7.2</v>
      </c>
      <c r="C2576" s="6">
        <f>TITRES_STAT!D2579</f>
        <v>6.7644000000000002</v>
      </c>
      <c r="D2576" s="6">
        <f>TITRES_STAT!E2579</f>
        <v>12195</v>
      </c>
      <c r="E2576" s="2">
        <f t="shared" si="160"/>
        <v>-2538672</v>
      </c>
      <c r="F2576" s="6" t="str">
        <f t="shared" si="163"/>
        <v>BULLISH</v>
      </c>
      <c r="G2576" s="6" t="str">
        <f t="shared" si="162"/>
        <v>NEUTRAL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7.4</v>
      </c>
      <c r="C2577" s="6">
        <f>TITRES_STAT!D2580</f>
        <v>6.9523000000000001</v>
      </c>
      <c r="D2577" s="6">
        <f>TITRES_STAT!E2580</f>
        <v>5</v>
      </c>
      <c r="E2577" s="2">
        <f t="shared" si="160"/>
        <v>-2538667</v>
      </c>
      <c r="F2577" s="6" t="str">
        <f t="shared" si="163"/>
        <v>BULLISH</v>
      </c>
      <c r="G2577" s="6" t="str">
        <f t="shared" si="162"/>
        <v>NEUTRAL</v>
      </c>
      <c r="H2577" s="6" t="str">
        <f t="shared" si="161"/>
        <v>CONFIRMED BULLISH</v>
      </c>
    </row>
    <row r="2578" spans="1:8" ht="13.5" x14ac:dyDescent="0.25">
      <c r="A2578" s="3">
        <f>TITRES_STAT!B2581</f>
        <v>45761</v>
      </c>
      <c r="B2578" s="6">
        <f>TITRES_STAT!C2581</f>
        <v>7.2</v>
      </c>
      <c r="C2578" s="6">
        <f>TITRES_STAT!D2581</f>
        <v>6.7644000000000002</v>
      </c>
      <c r="D2578" s="6">
        <f>TITRES_STAT!E2581</f>
        <v>27256</v>
      </c>
      <c r="E2578" s="2">
        <f t="shared" si="160"/>
        <v>-2565923</v>
      </c>
      <c r="F2578" s="6" t="str">
        <f t="shared" si="163"/>
        <v>BEARISH</v>
      </c>
      <c r="G2578" s="6" t="str">
        <f t="shared" si="162"/>
        <v>NEUTRAL</v>
      </c>
      <c r="H2578" s="6" t="str">
        <f t="shared" si="161"/>
        <v>CONFIRMED BEARISH</v>
      </c>
    </row>
    <row r="2579" spans="1:8" ht="13.5" x14ac:dyDescent="0.25">
      <c r="A2579" s="3">
        <f>TITRES_STAT!B2582</f>
        <v>45762</v>
      </c>
      <c r="B2579" s="6">
        <f>TITRES_STAT!C2582</f>
        <v>7.39</v>
      </c>
      <c r="C2579" s="6">
        <f>TITRES_STAT!D2582</f>
        <v>6.9428999999999998</v>
      </c>
      <c r="D2579" s="6">
        <f>TITRES_STAT!E2582</f>
        <v>100</v>
      </c>
      <c r="E2579" s="2">
        <f t="shared" si="160"/>
        <v>-2565823</v>
      </c>
      <c r="F2579" s="6" t="str">
        <f t="shared" si="163"/>
        <v>BEARISH</v>
      </c>
      <c r="G2579" s="6" t="str">
        <f t="shared" si="162"/>
        <v>NEUTRAL</v>
      </c>
      <c r="H2579" s="6" t="str">
        <f t="shared" si="161"/>
        <v>BEARISH DIVERGENCE</v>
      </c>
    </row>
    <row r="2580" spans="1:8" ht="13.5" x14ac:dyDescent="0.25">
      <c r="A2580" s="3">
        <f>TITRES_STAT!B2583</f>
        <v>45763</v>
      </c>
      <c r="B2580" s="6">
        <f>TITRES_STAT!C2583</f>
        <v>7.4</v>
      </c>
      <c r="C2580" s="6">
        <f>TITRES_STAT!D2583</f>
        <v>6.9523000000000001</v>
      </c>
      <c r="D2580" s="6">
        <f>TITRES_STAT!E2583</f>
        <v>5772</v>
      </c>
      <c r="E2580" s="2">
        <f t="shared" si="160"/>
        <v>-2560051</v>
      </c>
      <c r="F2580" s="6" t="str">
        <f t="shared" si="163"/>
        <v>BEARISH</v>
      </c>
      <c r="G2580" s="6" t="str">
        <f t="shared" si="162"/>
        <v>NEUTRAL</v>
      </c>
      <c r="H2580" s="6" t="str">
        <f t="shared" si="161"/>
        <v>BEARISH DIVERGENCE</v>
      </c>
    </row>
    <row r="2581" spans="1:8" ht="13.5" x14ac:dyDescent="0.25">
      <c r="A2581" s="3">
        <f>TITRES_STAT!B2584</f>
        <v>45764</v>
      </c>
      <c r="B2581" s="6">
        <f>TITRES_STAT!C2584</f>
        <v>7.4</v>
      </c>
      <c r="C2581" s="6">
        <f>TITRES_STAT!D2584</f>
        <v>6.9523000000000001</v>
      </c>
      <c r="D2581" s="6">
        <f>TITRES_STAT!E2584</f>
        <v>0</v>
      </c>
      <c r="E2581" s="2">
        <f t="shared" si="160"/>
        <v>-2560051</v>
      </c>
      <c r="F2581" s="6" t="str">
        <f t="shared" si="163"/>
        <v>BEARISH</v>
      </c>
      <c r="G2581" s="6" t="str">
        <f t="shared" si="162"/>
        <v>NEUTRAL</v>
      </c>
      <c r="H2581" s="6" t="str">
        <f t="shared" si="161"/>
        <v>BEARISH DIVERGENCE</v>
      </c>
    </row>
    <row r="2582" spans="1:8" ht="13.5" x14ac:dyDescent="0.25">
      <c r="A2582" s="3">
        <f>TITRES_STAT!B2585</f>
        <v>45765</v>
      </c>
      <c r="B2582" s="6">
        <f>TITRES_STAT!C2585</f>
        <v>7.4</v>
      </c>
      <c r="C2582" s="6">
        <f>TITRES_STAT!D2585</f>
        <v>6.9523000000000001</v>
      </c>
      <c r="D2582" s="6">
        <f>TITRES_STAT!E2585</f>
        <v>0</v>
      </c>
      <c r="E2582" s="2">
        <f t="shared" si="160"/>
        <v>-2560051</v>
      </c>
      <c r="F2582" s="6" t="str">
        <f t="shared" si="163"/>
        <v>BEARISH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45768</v>
      </c>
      <c r="B2583" s="6">
        <f>TITRES_STAT!C2586</f>
        <v>7.4</v>
      </c>
      <c r="C2583" s="6">
        <f>TITRES_STAT!D2586</f>
        <v>6.9523000000000001</v>
      </c>
      <c r="D2583" s="6">
        <f>TITRES_STAT!E2586</f>
        <v>0</v>
      </c>
      <c r="E2583" s="2">
        <f t="shared" si="160"/>
        <v>-2560051</v>
      </c>
      <c r="F2583" s="6" t="str">
        <f t="shared" si="163"/>
        <v>BULLISH</v>
      </c>
      <c r="G2583" s="6" t="str">
        <f t="shared" si="162"/>
        <v>NEUTRAL</v>
      </c>
      <c r="H2583" s="6" t="str">
        <f t="shared" si="161"/>
        <v>CONFIRMED BULLISH</v>
      </c>
    </row>
    <row r="2584" spans="1:8" ht="13.5" x14ac:dyDescent="0.25">
      <c r="A2584" s="3">
        <f>TITRES_STAT!B2587</f>
        <v>45769</v>
      </c>
      <c r="B2584" s="6">
        <f>TITRES_STAT!C2587</f>
        <v>7.4</v>
      </c>
      <c r="C2584" s="6">
        <f>TITRES_STAT!D2587</f>
        <v>6.9523000000000001</v>
      </c>
      <c r="D2584" s="6">
        <f>TITRES_STAT!E2587</f>
        <v>0</v>
      </c>
      <c r="E2584" s="2">
        <f t="shared" si="160"/>
        <v>-2560051</v>
      </c>
      <c r="F2584" s="6" t="str">
        <f t="shared" si="163"/>
        <v>BULLISH</v>
      </c>
      <c r="G2584" s="6" t="str">
        <f t="shared" si="162"/>
        <v>NEUTRAL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7.4</v>
      </c>
      <c r="C2585" s="6">
        <f>TITRES_STAT!D2588</f>
        <v>6.9523000000000001</v>
      </c>
      <c r="D2585" s="6">
        <f>TITRES_STAT!E2588</f>
        <v>326</v>
      </c>
      <c r="E2585" s="2">
        <f t="shared" si="160"/>
        <v>-2560051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45771</v>
      </c>
      <c r="B2586" s="6">
        <f>TITRES_STAT!C2589</f>
        <v>7.4</v>
      </c>
      <c r="C2586" s="6">
        <f>TITRES_STAT!D2589</f>
        <v>6.9523000000000001</v>
      </c>
      <c r="D2586" s="6">
        <f>TITRES_STAT!E2589</f>
        <v>0</v>
      </c>
      <c r="E2586" s="2">
        <f t="shared" si="160"/>
        <v>-2560051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45772</v>
      </c>
      <c r="B2587" s="6">
        <f>TITRES_STAT!C2590</f>
        <v>7.4</v>
      </c>
      <c r="C2587" s="6">
        <f>TITRES_STAT!D2590</f>
        <v>6.9523000000000001</v>
      </c>
      <c r="D2587" s="6">
        <f>TITRES_STAT!E2590</f>
        <v>740</v>
      </c>
      <c r="E2587" s="2">
        <f t="shared" si="160"/>
        <v>-2560051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45775</v>
      </c>
      <c r="B2588" s="6">
        <f>TITRES_STAT!C2591</f>
        <v>7.4</v>
      </c>
      <c r="C2588" s="6">
        <f>TITRES_STAT!D2591</f>
        <v>6.9523000000000001</v>
      </c>
      <c r="D2588" s="6">
        <f>TITRES_STAT!E2591</f>
        <v>153</v>
      </c>
      <c r="E2588" s="2">
        <f t="shared" si="160"/>
        <v>-2560051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45776</v>
      </c>
      <c r="B2589" s="6">
        <f>TITRES_STAT!C2592</f>
        <v>7.4</v>
      </c>
      <c r="C2589" s="6">
        <f>TITRES_STAT!D2592</f>
        <v>6.9523000000000001</v>
      </c>
      <c r="D2589" s="6">
        <f>TITRES_STAT!E2592</f>
        <v>40780</v>
      </c>
      <c r="E2589" s="2">
        <f t="shared" si="160"/>
        <v>-2560051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45777</v>
      </c>
      <c r="B2590" s="6">
        <f>TITRES_STAT!C2593</f>
        <v>7.4</v>
      </c>
      <c r="C2590" s="6">
        <f>TITRES_STAT!D2593</f>
        <v>6.9523000000000001</v>
      </c>
      <c r="D2590" s="6">
        <f>TITRES_STAT!E2593</f>
        <v>5</v>
      </c>
      <c r="E2590" s="2">
        <f t="shared" si="160"/>
        <v>-2560051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45779</v>
      </c>
      <c r="B2591" s="6">
        <f>TITRES_STAT!C2594</f>
        <v>7.4</v>
      </c>
      <c r="C2591" s="6">
        <f>TITRES_STAT!D2594</f>
        <v>6.9523000000000001</v>
      </c>
      <c r="D2591" s="6">
        <f>TITRES_STAT!E2594</f>
        <v>154</v>
      </c>
      <c r="E2591" s="2">
        <f t="shared" si="160"/>
        <v>-2560051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45782</v>
      </c>
      <c r="B2592" s="6">
        <f>TITRES_STAT!C2595</f>
        <v>7.4</v>
      </c>
      <c r="C2592" s="6">
        <f>TITRES_STAT!D2595</f>
        <v>6.9523000000000001</v>
      </c>
      <c r="D2592" s="6">
        <f>TITRES_STAT!E2595</f>
        <v>0</v>
      </c>
      <c r="E2592" s="2">
        <f t="shared" si="160"/>
        <v>-2560051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45783</v>
      </c>
      <c r="B2593" s="6">
        <f>TITRES_STAT!C2596</f>
        <v>7.4</v>
      </c>
      <c r="C2593" s="6">
        <f>TITRES_STAT!D2596</f>
        <v>6.9523000000000001</v>
      </c>
      <c r="D2593" s="6">
        <f>TITRES_STAT!E2596</f>
        <v>25</v>
      </c>
      <c r="E2593" s="2">
        <f t="shared" si="160"/>
        <v>-2560051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45784</v>
      </c>
      <c r="B2594" s="6">
        <f>TITRES_STAT!C2597</f>
        <v>7.4</v>
      </c>
      <c r="C2594" s="6">
        <f>TITRES_STAT!D2597</f>
        <v>6.9523000000000001</v>
      </c>
      <c r="D2594" s="6">
        <f>TITRES_STAT!E2597</f>
        <v>0</v>
      </c>
      <c r="E2594" s="2">
        <f t="shared" si="160"/>
        <v>-2560051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45785</v>
      </c>
      <c r="B2595" s="6">
        <f>TITRES_STAT!C2598</f>
        <v>7.4</v>
      </c>
      <c r="C2595" s="6">
        <f>TITRES_STAT!D2598</f>
        <v>6.9523000000000001</v>
      </c>
      <c r="D2595" s="6">
        <f>TITRES_STAT!E2598</f>
        <v>0</v>
      </c>
      <c r="E2595" s="2">
        <f t="shared" si="160"/>
        <v>-2560051</v>
      </c>
      <c r="F2595" s="6" t="str">
        <f t="shared" si="163"/>
        <v>NEUTRAL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45786</v>
      </c>
      <c r="B2596" s="6">
        <f>TITRES_STAT!C2599</f>
        <v>7.45</v>
      </c>
      <c r="C2596" s="6">
        <f>TITRES_STAT!D2599</f>
        <v>6.9992999999999999</v>
      </c>
      <c r="D2596" s="6">
        <f>TITRES_STAT!E2599</f>
        <v>660</v>
      </c>
      <c r="E2596" s="2">
        <f t="shared" si="160"/>
        <v>-2559391</v>
      </c>
      <c r="F2596" s="6" t="str">
        <f t="shared" si="163"/>
        <v>BULLISH</v>
      </c>
      <c r="G2596" s="6" t="str">
        <f t="shared" si="162"/>
        <v>NEUTRAL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7.45</v>
      </c>
      <c r="C2597" s="6">
        <f>TITRES_STAT!D2600</f>
        <v>6.9992999999999999</v>
      </c>
      <c r="D2597" s="6">
        <f>TITRES_STAT!E2600</f>
        <v>0</v>
      </c>
      <c r="E2597" s="2">
        <f t="shared" si="160"/>
        <v>-2559391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7.45</v>
      </c>
      <c r="C2598" s="6">
        <f>TITRES_STAT!D2601</f>
        <v>6.9992999999999999</v>
      </c>
      <c r="D2598" s="6">
        <f>TITRES_STAT!E2601</f>
        <v>50</v>
      </c>
      <c r="E2598" s="2">
        <f t="shared" si="160"/>
        <v>-2559391</v>
      </c>
      <c r="F2598" s="6" t="str">
        <f t="shared" si="163"/>
        <v>BULLISH</v>
      </c>
      <c r="G2598" s="6" t="str">
        <f t="shared" si="162"/>
        <v>NEUTRAL</v>
      </c>
      <c r="H2598" s="6" t="str">
        <f t="shared" si="161"/>
        <v>CONFIRMED BULLISH</v>
      </c>
    </row>
    <row r="2599" spans="1:8" ht="13.5" x14ac:dyDescent="0.25">
      <c r="A2599" s="3">
        <f>TITRES_STAT!B2602</f>
        <v>45791</v>
      </c>
      <c r="B2599" s="6">
        <f>TITRES_STAT!C2602</f>
        <v>7.45</v>
      </c>
      <c r="C2599" s="6">
        <f>TITRES_STAT!D2602</f>
        <v>6.9992999999999999</v>
      </c>
      <c r="D2599" s="6">
        <f>TITRES_STAT!E2602</f>
        <v>133</v>
      </c>
      <c r="E2599" s="2">
        <f t="shared" si="160"/>
        <v>-2559391</v>
      </c>
      <c r="F2599" s="6" t="str">
        <f t="shared" si="163"/>
        <v>BULLISH</v>
      </c>
      <c r="G2599" s="6" t="str">
        <f t="shared" si="162"/>
        <v>NEUTRAL</v>
      </c>
      <c r="H2599" s="6" t="str">
        <f t="shared" si="161"/>
        <v>CONFIRMED BULLISH</v>
      </c>
    </row>
    <row r="2600" spans="1:8" ht="13.5" x14ac:dyDescent="0.25">
      <c r="A2600" s="3">
        <f>TITRES_STAT!B2603</f>
        <v>45792</v>
      </c>
      <c r="B2600" s="6">
        <f>TITRES_STAT!C2603</f>
        <v>7.45</v>
      </c>
      <c r="C2600" s="6">
        <f>TITRES_STAT!D2603</f>
        <v>6.9992999999999999</v>
      </c>
      <c r="D2600" s="6">
        <f>TITRES_STAT!E2603</f>
        <v>0</v>
      </c>
      <c r="E2600" s="2">
        <f t="shared" si="160"/>
        <v>-2559391</v>
      </c>
      <c r="F2600" s="6" t="str">
        <f t="shared" si="163"/>
        <v>BULLISH</v>
      </c>
      <c r="G2600" s="6" t="str">
        <f t="shared" si="162"/>
        <v>NEUTRAL</v>
      </c>
      <c r="H2600" s="6" t="str">
        <f t="shared" si="161"/>
        <v>CONFIRMED BULLISH</v>
      </c>
    </row>
    <row r="2601" spans="1:8" ht="13.5" x14ac:dyDescent="0.25">
      <c r="A2601" s="3">
        <f>TITRES_STAT!B2604</f>
        <v>45793</v>
      </c>
      <c r="B2601" s="6">
        <f>TITRES_STAT!C2604</f>
        <v>7.45</v>
      </c>
      <c r="C2601" s="6">
        <f>TITRES_STAT!D2604</f>
        <v>6.9992999999999999</v>
      </c>
      <c r="D2601" s="6">
        <f>TITRES_STAT!E2604</f>
        <v>0</v>
      </c>
      <c r="E2601" s="2">
        <f t="shared" si="160"/>
        <v>-2559391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45796</v>
      </c>
      <c r="B2602" s="6">
        <f>TITRES_STAT!C2605</f>
        <v>7.45</v>
      </c>
      <c r="C2602" s="6">
        <f>TITRES_STAT!D2605</f>
        <v>6.9992999999999999</v>
      </c>
      <c r="D2602" s="6">
        <f>TITRES_STAT!E2605</f>
        <v>0</v>
      </c>
      <c r="E2602" s="2">
        <f t="shared" si="160"/>
        <v>-2559391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45797</v>
      </c>
      <c r="B2603" s="6">
        <f>TITRES_STAT!C2606</f>
        <v>7.45</v>
      </c>
      <c r="C2603" s="6">
        <f>TITRES_STAT!D2606</f>
        <v>6.9992999999999999</v>
      </c>
      <c r="D2603" s="6">
        <f>TITRES_STAT!E2606</f>
        <v>0</v>
      </c>
      <c r="E2603" s="2">
        <f t="shared" si="160"/>
        <v>-2559391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45798</v>
      </c>
      <c r="B2604" s="6">
        <f>TITRES_STAT!C2607</f>
        <v>7.45</v>
      </c>
      <c r="C2604" s="6">
        <f>TITRES_STAT!D2607</f>
        <v>6.9992999999999999</v>
      </c>
      <c r="D2604" s="6">
        <f>TITRES_STAT!E2607</f>
        <v>0</v>
      </c>
      <c r="E2604" s="2">
        <f t="shared" si="160"/>
        <v>-2559391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45799</v>
      </c>
      <c r="B2605" s="6">
        <f>TITRES_STAT!C2608</f>
        <v>7.45</v>
      </c>
      <c r="C2605" s="6">
        <f>TITRES_STAT!D2608</f>
        <v>6.9992999999999999</v>
      </c>
      <c r="D2605" s="6">
        <f>TITRES_STAT!E2608</f>
        <v>450</v>
      </c>
      <c r="E2605" s="2">
        <f t="shared" si="160"/>
        <v>-2559391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45800</v>
      </c>
      <c r="B2606" s="6">
        <f>TITRES_STAT!C2609</f>
        <v>7.45</v>
      </c>
      <c r="C2606" s="6">
        <f>TITRES_STAT!D2609</f>
        <v>6.9992999999999999</v>
      </c>
      <c r="D2606" s="6">
        <f>TITRES_STAT!E2609</f>
        <v>373</v>
      </c>
      <c r="E2606" s="2">
        <f t="shared" si="160"/>
        <v>-2559391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45803</v>
      </c>
      <c r="B2607" s="6">
        <f>TITRES_STAT!C2610</f>
        <v>7.45</v>
      </c>
      <c r="C2607" s="6">
        <f>TITRES_STAT!D2610</f>
        <v>6.9992999999999999</v>
      </c>
      <c r="D2607" s="6">
        <f>TITRES_STAT!E2610</f>
        <v>300</v>
      </c>
      <c r="E2607" s="2">
        <f t="shared" si="160"/>
        <v>-2559391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45804</v>
      </c>
      <c r="B2608" s="6">
        <f>TITRES_STAT!C2611</f>
        <v>7.45</v>
      </c>
      <c r="C2608" s="6">
        <f>TITRES_STAT!D2611</f>
        <v>6.9992999999999999</v>
      </c>
      <c r="D2608" s="6">
        <f>TITRES_STAT!E2611</f>
        <v>0</v>
      </c>
      <c r="E2608" s="2">
        <f t="shared" si="160"/>
        <v>-2559391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45805</v>
      </c>
      <c r="B2609" s="6">
        <f>TITRES_STAT!C2612</f>
        <v>7.01</v>
      </c>
      <c r="C2609" s="6">
        <f>TITRES_STAT!D2612</f>
        <v>7.01</v>
      </c>
      <c r="D2609" s="6">
        <f>TITRES_STAT!E2612</f>
        <v>39</v>
      </c>
      <c r="E2609" s="2">
        <f t="shared" si="160"/>
        <v>-2559430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CONFIRMED BEARISH</v>
      </c>
    </row>
    <row r="2610" spans="1:8" ht="13.5" x14ac:dyDescent="0.25">
      <c r="A2610" s="3">
        <f>TITRES_STAT!B2613</f>
        <v>45806</v>
      </c>
      <c r="B2610" s="6">
        <f>TITRES_STAT!C2613</f>
        <v>7.01</v>
      </c>
      <c r="C2610" s="6">
        <f>TITRES_STAT!D2613</f>
        <v>7.01</v>
      </c>
      <c r="D2610" s="6">
        <f>TITRES_STAT!E2613</f>
        <v>39231</v>
      </c>
      <c r="E2610" s="2">
        <f t="shared" si="160"/>
        <v>-2559430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CONFIRMED BEARISH</v>
      </c>
    </row>
    <row r="2611" spans="1:8" ht="13.5" x14ac:dyDescent="0.25">
      <c r="A2611" s="3">
        <f>TITRES_STAT!B2614</f>
        <v>45807</v>
      </c>
      <c r="B2611" s="6">
        <f>TITRES_STAT!C2614</f>
        <v>7.01</v>
      </c>
      <c r="C2611" s="6">
        <f>TITRES_STAT!D2614</f>
        <v>7.01</v>
      </c>
      <c r="D2611" s="6">
        <f>TITRES_STAT!E2614</f>
        <v>14181</v>
      </c>
      <c r="E2611" s="2">
        <f t="shared" si="160"/>
        <v>-2559430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7.01</v>
      </c>
      <c r="C2612" s="6">
        <f>TITRES_STAT!D2615</f>
        <v>7.01</v>
      </c>
      <c r="D2612" s="6">
        <f>TITRES_STAT!E2615</f>
        <v>18759</v>
      </c>
      <c r="E2612" s="2">
        <f t="shared" si="160"/>
        <v>-2559430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7.01</v>
      </c>
      <c r="C2613" s="6">
        <f>TITRES_STAT!D2616</f>
        <v>7.01</v>
      </c>
      <c r="D2613" s="6">
        <f>TITRES_STAT!E2616</f>
        <v>13045</v>
      </c>
      <c r="E2613" s="2">
        <f t="shared" si="160"/>
        <v>-2559430</v>
      </c>
      <c r="F2613" s="6" t="str">
        <f t="shared" si="163"/>
        <v>BEARISH</v>
      </c>
      <c r="G2613" s="6" t="str">
        <f t="shared" si="162"/>
        <v>NEUTRAL</v>
      </c>
      <c r="H2613" s="6" t="str">
        <f t="shared" si="161"/>
        <v>CONFIRMED BEARISH</v>
      </c>
    </row>
    <row r="2614" spans="1:8" ht="13.5" x14ac:dyDescent="0.25">
      <c r="A2614" s="3">
        <f>TITRES_STAT!B2617</f>
        <v>45812</v>
      </c>
      <c r="B2614" s="6">
        <f>TITRES_STAT!C2617</f>
        <v>7.01</v>
      </c>
      <c r="C2614" s="6">
        <f>TITRES_STAT!D2617</f>
        <v>7.01</v>
      </c>
      <c r="D2614" s="6">
        <f>TITRES_STAT!E2617</f>
        <v>4650</v>
      </c>
      <c r="E2614" s="2">
        <f t="shared" si="160"/>
        <v>-2559430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45813</v>
      </c>
      <c r="B2615" s="6">
        <f>TITRES_STAT!C2618</f>
        <v>7.01</v>
      </c>
      <c r="C2615" s="6">
        <f>TITRES_STAT!D2618</f>
        <v>7.01</v>
      </c>
      <c r="D2615" s="6">
        <f>TITRES_STAT!E2618</f>
        <v>8070</v>
      </c>
      <c r="E2615" s="2">
        <f t="shared" si="160"/>
        <v>-2559430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45817</v>
      </c>
      <c r="B2616" s="6">
        <f>TITRES_STAT!C2619</f>
        <v>7.01</v>
      </c>
      <c r="C2616" s="6">
        <f>TITRES_STAT!D2619</f>
        <v>7.01</v>
      </c>
      <c r="D2616" s="6">
        <f>TITRES_STAT!E2619</f>
        <v>4790</v>
      </c>
      <c r="E2616" s="2">
        <f t="shared" si="160"/>
        <v>-2559430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45818</v>
      </c>
      <c r="B2617" s="6">
        <f>TITRES_STAT!C2620</f>
        <v>7.01</v>
      </c>
      <c r="C2617" s="6">
        <f>TITRES_STAT!D2620</f>
        <v>7.01</v>
      </c>
      <c r="D2617" s="6">
        <f>TITRES_STAT!E2620</f>
        <v>1000</v>
      </c>
      <c r="E2617" s="2">
        <f t="shared" si="160"/>
        <v>-2559430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45819</v>
      </c>
      <c r="B2618" s="6">
        <f>TITRES_STAT!C2621</f>
        <v>7.01</v>
      </c>
      <c r="C2618" s="6">
        <f>TITRES_STAT!D2621</f>
        <v>7.01</v>
      </c>
      <c r="D2618" s="6">
        <f>TITRES_STAT!E2621</f>
        <v>1000</v>
      </c>
      <c r="E2618" s="2">
        <f t="shared" si="160"/>
        <v>-2559430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45820</v>
      </c>
      <c r="B2619" s="6">
        <f>TITRES_STAT!C2622</f>
        <v>7.01</v>
      </c>
      <c r="C2619" s="6">
        <f>TITRES_STAT!D2622</f>
        <v>7.01</v>
      </c>
      <c r="D2619" s="6">
        <f>TITRES_STAT!E2622</f>
        <v>0</v>
      </c>
      <c r="E2619" s="2">
        <f t="shared" si="160"/>
        <v>-2559430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45821</v>
      </c>
      <c r="B2620" s="6">
        <f>TITRES_STAT!C2623</f>
        <v>7.01</v>
      </c>
      <c r="C2620" s="6">
        <f>TITRES_STAT!D2623</f>
        <v>7.01</v>
      </c>
      <c r="D2620" s="6">
        <f>TITRES_STAT!E2623</f>
        <v>580</v>
      </c>
      <c r="E2620" s="2">
        <f t="shared" si="160"/>
        <v>-2559430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45824</v>
      </c>
      <c r="B2621" s="6">
        <f>TITRES_STAT!C2624</f>
        <v>7.01</v>
      </c>
      <c r="C2621" s="6">
        <f>TITRES_STAT!D2624</f>
        <v>7.01</v>
      </c>
      <c r="D2621" s="6">
        <f>TITRES_STAT!E2624</f>
        <v>0</v>
      </c>
      <c r="E2621" s="2">
        <f t="shared" si="160"/>
        <v>-2559430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45825</v>
      </c>
      <c r="B2622" s="6">
        <f>TITRES_STAT!C2625</f>
        <v>7.01</v>
      </c>
      <c r="C2622" s="6">
        <f>TITRES_STAT!D2625</f>
        <v>7.01</v>
      </c>
      <c r="D2622" s="6">
        <f>TITRES_STAT!E2625</f>
        <v>200</v>
      </c>
      <c r="E2622" s="2">
        <f t="shared" si="160"/>
        <v>-2559430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45826</v>
      </c>
      <c r="B2623" s="6">
        <f>TITRES_STAT!C2626</f>
        <v>7.01</v>
      </c>
      <c r="C2623" s="6">
        <f>TITRES_STAT!D2626</f>
        <v>7.01</v>
      </c>
      <c r="D2623" s="6">
        <f>TITRES_STAT!E2626</f>
        <v>0</v>
      </c>
      <c r="E2623" s="2">
        <f t="shared" si="160"/>
        <v>-2559430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45827</v>
      </c>
      <c r="B2624" s="6">
        <f>TITRES_STAT!C2627</f>
        <v>7.01</v>
      </c>
      <c r="C2624" s="6">
        <f>TITRES_STAT!D2627</f>
        <v>7.01</v>
      </c>
      <c r="D2624" s="6">
        <f>TITRES_STAT!E2627</f>
        <v>0</v>
      </c>
      <c r="E2624" s="2">
        <f t="shared" si="160"/>
        <v>-2559430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45828</v>
      </c>
      <c r="B2625" s="6">
        <f>TITRES_STAT!C2628</f>
        <v>7.01</v>
      </c>
      <c r="C2625" s="6">
        <f>TITRES_STAT!D2628</f>
        <v>7.01</v>
      </c>
      <c r="D2625" s="6">
        <f>TITRES_STAT!E2628</f>
        <v>715</v>
      </c>
      <c r="E2625" s="2">
        <f t="shared" si="160"/>
        <v>-2559430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45831</v>
      </c>
      <c r="B2626" s="6">
        <f>TITRES_STAT!C2629</f>
        <v>7.01</v>
      </c>
      <c r="C2626" s="6">
        <f>TITRES_STAT!D2629</f>
        <v>7.01</v>
      </c>
      <c r="D2626" s="6">
        <f>TITRES_STAT!E2629</f>
        <v>0</v>
      </c>
      <c r="E2626" s="2">
        <f t="shared" si="160"/>
        <v>-2559430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45832</v>
      </c>
      <c r="B2627" s="6">
        <f>TITRES_STAT!C2630</f>
        <v>7.01</v>
      </c>
      <c r="C2627" s="6">
        <f>TITRES_STAT!D2630</f>
        <v>7.01</v>
      </c>
      <c r="D2627" s="6">
        <f>TITRES_STAT!E2630</f>
        <v>4530</v>
      </c>
      <c r="E2627" s="2">
        <f t="shared" si="160"/>
        <v>-2559430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45833</v>
      </c>
      <c r="B2628" s="6">
        <f>TITRES_STAT!C2631</f>
        <v>7.01</v>
      </c>
      <c r="C2628" s="6">
        <f>TITRES_STAT!D2631</f>
        <v>7.01</v>
      </c>
      <c r="D2628" s="6">
        <f>TITRES_STAT!E2631</f>
        <v>0</v>
      </c>
      <c r="E2628" s="2">
        <f t="shared" ref="E2628:E2691" si="164">IF(B2628&gt;B2627, E2627+D2628, IF(B2628&lt;B2627, E2627-D2628, E2627))</f>
        <v>-2559430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45835</v>
      </c>
      <c r="B2629" s="6">
        <f>TITRES_STAT!C2632</f>
        <v>7.01</v>
      </c>
      <c r="C2629" s="6">
        <f>TITRES_STAT!D2632</f>
        <v>7.01</v>
      </c>
      <c r="D2629" s="6">
        <f>TITRES_STAT!E2632</f>
        <v>0</v>
      </c>
      <c r="E2629" s="2">
        <f t="shared" si="164"/>
        <v>-2559430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45838</v>
      </c>
      <c r="B2630" s="6">
        <f>TITRES_STAT!C2633</f>
        <v>7.01</v>
      </c>
      <c r="C2630" s="6">
        <f>TITRES_STAT!D2633</f>
        <v>7.01</v>
      </c>
      <c r="D2630" s="6">
        <f>TITRES_STAT!E2633</f>
        <v>0</v>
      </c>
      <c r="E2630" s="2">
        <f t="shared" si="164"/>
        <v>-2559430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45839</v>
      </c>
      <c r="B2631" s="6">
        <f>TITRES_STAT!C2634</f>
        <v>7.01</v>
      </c>
      <c r="C2631" s="6">
        <f>TITRES_STAT!D2634</f>
        <v>7.01</v>
      </c>
      <c r="D2631" s="6">
        <f>TITRES_STAT!E2634</f>
        <v>0</v>
      </c>
      <c r="E2631" s="2">
        <f t="shared" si="164"/>
        <v>-2559430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45840</v>
      </c>
      <c r="B2632" s="6">
        <f>TITRES_STAT!C2635</f>
        <v>7.01</v>
      </c>
      <c r="C2632" s="6">
        <f>TITRES_STAT!D2635</f>
        <v>7.01</v>
      </c>
      <c r="D2632" s="6">
        <f>TITRES_STAT!E2635</f>
        <v>0</v>
      </c>
      <c r="E2632" s="2">
        <f t="shared" si="164"/>
        <v>-2559430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45841</v>
      </c>
      <c r="B2633" s="6">
        <f>TITRES_STAT!C2636</f>
        <v>7.01</v>
      </c>
      <c r="C2633" s="6">
        <f>TITRES_STAT!D2636</f>
        <v>7.01</v>
      </c>
      <c r="D2633" s="6">
        <f>TITRES_STAT!E2636</f>
        <v>0</v>
      </c>
      <c r="E2633" s="2">
        <f t="shared" si="164"/>
        <v>-2559430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45842</v>
      </c>
      <c r="B2634" s="6">
        <f>TITRES_STAT!C2637</f>
        <v>7.01</v>
      </c>
      <c r="C2634" s="6">
        <f>TITRES_STAT!D2637</f>
        <v>7.01</v>
      </c>
      <c r="D2634" s="6">
        <f>TITRES_STAT!E2637</f>
        <v>0</v>
      </c>
      <c r="E2634" s="2">
        <f t="shared" si="164"/>
        <v>-2559430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45845</v>
      </c>
      <c r="B2635" s="6">
        <f>TITRES_STAT!C2638</f>
        <v>7.01</v>
      </c>
      <c r="C2635" s="6">
        <f>TITRES_STAT!D2638</f>
        <v>7.01</v>
      </c>
      <c r="D2635" s="6">
        <f>TITRES_STAT!E2638</f>
        <v>76</v>
      </c>
      <c r="E2635" s="2">
        <f t="shared" si="164"/>
        <v>-2559430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45846</v>
      </c>
      <c r="B2636" s="6">
        <f>TITRES_STAT!C2639</f>
        <v>7.01</v>
      </c>
      <c r="C2636" s="6">
        <f>TITRES_STAT!D2639</f>
        <v>7.01</v>
      </c>
      <c r="D2636" s="6">
        <f>TITRES_STAT!E2639</f>
        <v>0</v>
      </c>
      <c r="E2636" s="2">
        <f t="shared" si="164"/>
        <v>-2559430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45847</v>
      </c>
      <c r="B2637" s="6">
        <f>TITRES_STAT!C2640</f>
        <v>7.01</v>
      </c>
      <c r="C2637" s="6">
        <f>TITRES_STAT!D2640</f>
        <v>7.01</v>
      </c>
      <c r="D2637" s="6">
        <f>TITRES_STAT!E2640</f>
        <v>2200</v>
      </c>
      <c r="E2637" s="2">
        <f t="shared" si="164"/>
        <v>-2559430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45848</v>
      </c>
      <c r="B2638" s="6">
        <f>TITRES_STAT!C2641</f>
        <v>7.01</v>
      </c>
      <c r="C2638" s="6">
        <f>TITRES_STAT!D2641</f>
        <v>7.01</v>
      </c>
      <c r="D2638" s="6">
        <f>TITRES_STAT!E2641</f>
        <v>0</v>
      </c>
      <c r="E2638" s="2">
        <f t="shared" si="164"/>
        <v>-2559430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45849</v>
      </c>
      <c r="B2639" s="6">
        <f>TITRES_STAT!C2642</f>
        <v>7.01</v>
      </c>
      <c r="C2639" s="6">
        <f>TITRES_STAT!D2642</f>
        <v>7.01</v>
      </c>
      <c r="D2639" s="6">
        <f>TITRES_STAT!E2642</f>
        <v>0</v>
      </c>
      <c r="E2639" s="2">
        <f t="shared" si="164"/>
        <v>-2559430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45852</v>
      </c>
      <c r="B2640" s="6">
        <f>TITRES_STAT!C2643</f>
        <v>7.01</v>
      </c>
      <c r="C2640" s="6">
        <f>TITRES_STAT!D2643</f>
        <v>7.01</v>
      </c>
      <c r="D2640" s="6">
        <f>TITRES_STAT!E2643</f>
        <v>0</v>
      </c>
      <c r="E2640" s="2">
        <f t="shared" si="164"/>
        <v>-2559430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45853</v>
      </c>
      <c r="B2641" s="6">
        <f>TITRES_STAT!C2644</f>
        <v>7.01</v>
      </c>
      <c r="C2641" s="6">
        <f>TITRES_STAT!D2644</f>
        <v>7.01</v>
      </c>
      <c r="D2641" s="6">
        <f>TITRES_STAT!E2644</f>
        <v>0</v>
      </c>
      <c r="E2641" s="2">
        <f t="shared" si="164"/>
        <v>-2559430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45854</v>
      </c>
      <c r="B2642" s="6">
        <f>TITRES_STAT!C2645</f>
        <v>7.32</v>
      </c>
      <c r="C2642" s="6">
        <f>TITRES_STAT!D2645</f>
        <v>7.32</v>
      </c>
      <c r="D2642" s="6">
        <f>TITRES_STAT!E2645</f>
        <v>70</v>
      </c>
      <c r="E2642" s="2">
        <f t="shared" si="164"/>
        <v>-2559360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CONFIRMED BULLISH</v>
      </c>
    </row>
    <row r="2643" spans="1:8" ht="13.5" x14ac:dyDescent="0.25">
      <c r="A2643" s="3">
        <f>TITRES_STAT!B2646</f>
        <v>45855</v>
      </c>
      <c r="B2643" s="6">
        <f>TITRES_STAT!C2646</f>
        <v>7.32</v>
      </c>
      <c r="C2643" s="6">
        <f>TITRES_STAT!D2646</f>
        <v>7.32</v>
      </c>
      <c r="D2643" s="6">
        <f>TITRES_STAT!E2646</f>
        <v>0</v>
      </c>
      <c r="E2643" s="2">
        <f t="shared" si="164"/>
        <v>-2559360</v>
      </c>
      <c r="F2643" s="6" t="str">
        <f t="shared" si="167"/>
        <v>BULLISH</v>
      </c>
      <c r="G2643" s="6" t="str">
        <f t="shared" si="166"/>
        <v>NEUTRAL</v>
      </c>
      <c r="H2643" s="6" t="str">
        <f t="shared" si="165"/>
        <v>CONFIRMED BULLISH</v>
      </c>
    </row>
    <row r="2644" spans="1:8" ht="13.5" x14ac:dyDescent="0.25">
      <c r="A2644" s="3">
        <f>TITRES_STAT!B2647</f>
        <v>45856</v>
      </c>
      <c r="B2644" s="6">
        <f>TITRES_STAT!C2647</f>
        <v>7.32</v>
      </c>
      <c r="C2644" s="6">
        <f>TITRES_STAT!D2647</f>
        <v>7.32</v>
      </c>
      <c r="D2644" s="6">
        <f>TITRES_STAT!E2647</f>
        <v>0</v>
      </c>
      <c r="E2644" s="2">
        <f t="shared" si="164"/>
        <v>-2559360</v>
      </c>
      <c r="F2644" s="6" t="str">
        <f t="shared" si="167"/>
        <v>BULLISH</v>
      </c>
      <c r="G2644" s="6" t="str">
        <f t="shared" si="166"/>
        <v>NEUTRAL</v>
      </c>
      <c r="H2644" s="6" t="str">
        <f t="shared" si="165"/>
        <v>CONFIRMED BULLISH</v>
      </c>
    </row>
    <row r="2645" spans="1:8" ht="13.5" x14ac:dyDescent="0.25">
      <c r="A2645" s="3">
        <f>TITRES_STAT!B2648</f>
        <v>45859</v>
      </c>
      <c r="B2645" s="6">
        <f>TITRES_STAT!C2648</f>
        <v>7.32</v>
      </c>
      <c r="C2645" s="6">
        <f>TITRES_STAT!D2648</f>
        <v>7.32</v>
      </c>
      <c r="D2645" s="6">
        <f>TITRES_STAT!E2648</f>
        <v>0</v>
      </c>
      <c r="E2645" s="2">
        <f t="shared" si="164"/>
        <v>-2559360</v>
      </c>
      <c r="F2645" s="6" t="str">
        <f t="shared" si="167"/>
        <v>BULLISH</v>
      </c>
      <c r="G2645" s="6" t="str">
        <f t="shared" si="166"/>
        <v>NEUTRAL</v>
      </c>
      <c r="H2645" s="6" t="str">
        <f t="shared" si="165"/>
        <v>CONFIRMED BULLISH</v>
      </c>
    </row>
    <row r="2646" spans="1:8" ht="13.5" x14ac:dyDescent="0.25">
      <c r="A2646" s="3">
        <f>TITRES_STAT!B2649</f>
        <v>45860</v>
      </c>
      <c r="B2646" s="6">
        <f>TITRES_STAT!C2649</f>
        <v>7.32</v>
      </c>
      <c r="C2646" s="6">
        <f>TITRES_STAT!D2649</f>
        <v>7.32</v>
      </c>
      <c r="D2646" s="6">
        <f>TITRES_STAT!E2649</f>
        <v>0</v>
      </c>
      <c r="E2646" s="2">
        <f t="shared" si="164"/>
        <v>-2559360</v>
      </c>
      <c r="F2646" s="6" t="str">
        <f t="shared" si="167"/>
        <v>BULLISH</v>
      </c>
      <c r="G2646" s="6" t="str">
        <f t="shared" si="166"/>
        <v>NEUTRAL</v>
      </c>
      <c r="H2646" s="6" t="str">
        <f t="shared" si="165"/>
        <v>CONFIRMED BULLISH</v>
      </c>
    </row>
    <row r="2647" spans="1:8" ht="13.5" x14ac:dyDescent="0.25">
      <c r="A2647" s="3">
        <f>TITRES_STAT!B2650</f>
        <v>45861</v>
      </c>
      <c r="B2647" s="6">
        <f>TITRES_STAT!C2650</f>
        <v>7.32</v>
      </c>
      <c r="C2647" s="6">
        <f>TITRES_STAT!D2650</f>
        <v>7.32</v>
      </c>
      <c r="D2647" s="6">
        <f>TITRES_STAT!E2650</f>
        <v>0</v>
      </c>
      <c r="E2647" s="2">
        <f t="shared" si="164"/>
        <v>-2559360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45862</v>
      </c>
      <c r="B2648" s="6">
        <f>TITRES_STAT!C2651</f>
        <v>7</v>
      </c>
      <c r="C2648" s="6">
        <f>TITRES_STAT!D2651</f>
        <v>7</v>
      </c>
      <c r="D2648" s="6">
        <f>TITRES_STAT!E2651</f>
        <v>0</v>
      </c>
      <c r="E2648" s="2">
        <f t="shared" si="164"/>
        <v>-2559360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45866</v>
      </c>
      <c r="B2649" s="6">
        <f>TITRES_STAT!C2652</f>
        <v>6.7</v>
      </c>
      <c r="C2649" s="6">
        <f>TITRES_STAT!D2652</f>
        <v>6.7</v>
      </c>
      <c r="D2649" s="6">
        <f>TITRES_STAT!E2652</f>
        <v>700</v>
      </c>
      <c r="E2649" s="2">
        <f t="shared" si="164"/>
        <v>-2560060</v>
      </c>
      <c r="F2649" s="6" t="str">
        <f t="shared" si="167"/>
        <v>BEARISH</v>
      </c>
      <c r="G2649" s="6" t="str">
        <f t="shared" si="166"/>
        <v>NEUTRAL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7</v>
      </c>
      <c r="C2650" s="6">
        <f>TITRES_STAT!D2653</f>
        <v>7</v>
      </c>
      <c r="D2650" s="6">
        <f>TITRES_STAT!E2653</f>
        <v>1400</v>
      </c>
      <c r="E2650" s="2">
        <f t="shared" si="164"/>
        <v>-2558660</v>
      </c>
      <c r="F2650" s="6" t="str">
        <f t="shared" si="167"/>
        <v>BULLISH</v>
      </c>
      <c r="G2650" s="6" t="str">
        <f t="shared" si="166"/>
        <v>NEUTRAL</v>
      </c>
      <c r="H2650" s="6" t="str">
        <f t="shared" si="165"/>
        <v>BULLISH DIVERGENCE</v>
      </c>
    </row>
    <row r="2651" spans="1:8" ht="13.5" x14ac:dyDescent="0.25">
      <c r="A2651" s="3">
        <f>TITRES_STAT!B2654</f>
        <v>45868</v>
      </c>
      <c r="B2651" s="6">
        <f>TITRES_STAT!C2654</f>
        <v>7</v>
      </c>
      <c r="C2651" s="6">
        <f>TITRES_STAT!D2654</f>
        <v>7</v>
      </c>
      <c r="D2651" s="6">
        <f>TITRES_STAT!E2654</f>
        <v>1480</v>
      </c>
      <c r="E2651" s="2">
        <f t="shared" si="164"/>
        <v>-2558660</v>
      </c>
      <c r="F2651" s="6" t="str">
        <f t="shared" si="167"/>
        <v>BULLISH</v>
      </c>
      <c r="G2651" s="6" t="str">
        <f t="shared" si="166"/>
        <v>NEUTRAL</v>
      </c>
      <c r="H2651" s="6" t="str">
        <f t="shared" si="165"/>
        <v>BULLISH DIVERGENCE</v>
      </c>
    </row>
    <row r="2652" spans="1:8" ht="13.5" x14ac:dyDescent="0.25">
      <c r="A2652" s="3">
        <f>TITRES_STAT!B2655</f>
        <v>45869</v>
      </c>
      <c r="B2652" s="6">
        <f>TITRES_STAT!C2655</f>
        <v>7</v>
      </c>
      <c r="C2652" s="6">
        <f>TITRES_STAT!D2655</f>
        <v>7</v>
      </c>
      <c r="D2652" s="6">
        <f>TITRES_STAT!E2655</f>
        <v>0</v>
      </c>
      <c r="E2652" s="2">
        <f t="shared" si="164"/>
        <v>-2558660</v>
      </c>
      <c r="F2652" s="6" t="str">
        <f t="shared" si="167"/>
        <v>BULLISH</v>
      </c>
      <c r="G2652" s="6" t="str">
        <f t="shared" si="166"/>
        <v>NEUTRAL</v>
      </c>
      <c r="H2652" s="6" t="str">
        <f t="shared" si="165"/>
        <v>BULLISH DIVERGENCE</v>
      </c>
    </row>
    <row r="2653" spans="1:8" ht="13.5" x14ac:dyDescent="0.25">
      <c r="A2653" s="3">
        <f>TITRES_STAT!B2656</f>
        <v>45870</v>
      </c>
      <c r="B2653" s="6">
        <f>TITRES_STAT!C2656</f>
        <v>7</v>
      </c>
      <c r="C2653" s="6">
        <f>TITRES_STAT!D2656</f>
        <v>7</v>
      </c>
      <c r="D2653" s="6">
        <f>TITRES_STAT!E2656</f>
        <v>2045</v>
      </c>
      <c r="E2653" s="2">
        <f t="shared" si="164"/>
        <v>-2558660</v>
      </c>
      <c r="F2653" s="6" t="str">
        <f t="shared" si="167"/>
        <v>BULLISH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45873</v>
      </c>
      <c r="B2654" s="6">
        <f>TITRES_STAT!C2657</f>
        <v>7</v>
      </c>
      <c r="C2654" s="6">
        <f>TITRES_STAT!D2657</f>
        <v>7</v>
      </c>
      <c r="D2654" s="6">
        <f>TITRES_STAT!E2657</f>
        <v>0</v>
      </c>
      <c r="E2654" s="2">
        <f t="shared" si="164"/>
        <v>-2558660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7</v>
      </c>
      <c r="C2655" s="6">
        <f>TITRES_STAT!D2658</f>
        <v>7</v>
      </c>
      <c r="D2655" s="6">
        <f>TITRES_STAT!E2658</f>
        <v>1000</v>
      </c>
      <c r="E2655" s="2">
        <f t="shared" si="164"/>
        <v>-2558660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45875</v>
      </c>
      <c r="B2656" s="6">
        <f>TITRES_STAT!C2659</f>
        <v>7</v>
      </c>
      <c r="C2656" s="6">
        <f>TITRES_STAT!D2659</f>
        <v>7</v>
      </c>
      <c r="D2656" s="6">
        <f>TITRES_STAT!E2659</f>
        <v>0</v>
      </c>
      <c r="E2656" s="2">
        <f t="shared" si="164"/>
        <v>-2558660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45876</v>
      </c>
      <c r="B2657" s="6">
        <f>TITRES_STAT!C2660</f>
        <v>7</v>
      </c>
      <c r="C2657" s="6">
        <f>TITRES_STAT!D2660</f>
        <v>7</v>
      </c>
      <c r="D2657" s="6">
        <f>TITRES_STAT!E2660</f>
        <v>0</v>
      </c>
      <c r="E2657" s="2">
        <f t="shared" si="164"/>
        <v>-2558660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45877</v>
      </c>
      <c r="B2658" s="6">
        <f>TITRES_STAT!C2661</f>
        <v>7</v>
      </c>
      <c r="C2658" s="6">
        <f>TITRES_STAT!D2661</f>
        <v>7</v>
      </c>
      <c r="D2658" s="6">
        <f>TITRES_STAT!E2661</f>
        <v>1000</v>
      </c>
      <c r="E2658" s="2">
        <f t="shared" si="164"/>
        <v>-2558660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45880</v>
      </c>
      <c r="B2659" s="6">
        <f>TITRES_STAT!C2662</f>
        <v>7</v>
      </c>
      <c r="C2659" s="6">
        <f>TITRES_STAT!D2662</f>
        <v>7</v>
      </c>
      <c r="D2659" s="6">
        <f>TITRES_STAT!E2662</f>
        <v>0</v>
      </c>
      <c r="E2659" s="2">
        <f t="shared" si="164"/>
        <v>-2558660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45881</v>
      </c>
      <c r="B2660" s="6">
        <f>TITRES_STAT!C2663</f>
        <v>7</v>
      </c>
      <c r="C2660" s="6">
        <f>TITRES_STAT!D2663</f>
        <v>7</v>
      </c>
      <c r="D2660" s="6">
        <f>TITRES_STAT!E2663</f>
        <v>0</v>
      </c>
      <c r="E2660" s="2">
        <f t="shared" si="164"/>
        <v>-2558660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45883</v>
      </c>
      <c r="B2661" s="6">
        <f>TITRES_STAT!C2664</f>
        <v>7</v>
      </c>
      <c r="C2661" s="6">
        <f>TITRES_STAT!D2664</f>
        <v>7</v>
      </c>
      <c r="D2661" s="6">
        <f>TITRES_STAT!E2664</f>
        <v>0</v>
      </c>
      <c r="E2661" s="2">
        <f t="shared" si="164"/>
        <v>-2558660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45884</v>
      </c>
      <c r="B2662" s="6">
        <f>TITRES_STAT!C2665</f>
        <v>7</v>
      </c>
      <c r="C2662" s="6">
        <f>TITRES_STAT!D2665</f>
        <v>7</v>
      </c>
      <c r="D2662" s="6">
        <f>TITRES_STAT!E2665</f>
        <v>0</v>
      </c>
      <c r="E2662" s="2">
        <f t="shared" si="164"/>
        <v>-2558660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45887</v>
      </c>
      <c r="B2663" s="6">
        <f>TITRES_STAT!C2666</f>
        <v>7</v>
      </c>
      <c r="C2663" s="6">
        <f>TITRES_STAT!D2666</f>
        <v>7</v>
      </c>
      <c r="D2663" s="6">
        <f>TITRES_STAT!E2666</f>
        <v>0</v>
      </c>
      <c r="E2663" s="2">
        <f t="shared" si="164"/>
        <v>-2558660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45888</v>
      </c>
      <c r="B2664" s="6">
        <f>TITRES_STAT!C2667</f>
        <v>7</v>
      </c>
      <c r="C2664" s="6">
        <f>TITRES_STAT!D2667</f>
        <v>7</v>
      </c>
      <c r="D2664" s="6">
        <f>TITRES_STAT!E2667</f>
        <v>0</v>
      </c>
      <c r="E2664" s="2">
        <f t="shared" si="164"/>
        <v>-2558660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45889</v>
      </c>
      <c r="B2665" s="6">
        <f>TITRES_STAT!C2668</f>
        <v>7</v>
      </c>
      <c r="C2665" s="6">
        <f>TITRES_STAT!D2668</f>
        <v>7</v>
      </c>
      <c r="D2665" s="6">
        <f>TITRES_STAT!E2668</f>
        <v>51</v>
      </c>
      <c r="E2665" s="2">
        <f t="shared" si="164"/>
        <v>-2558660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45890</v>
      </c>
      <c r="B2666" s="6">
        <f>TITRES_STAT!C2669</f>
        <v>7</v>
      </c>
      <c r="C2666" s="6">
        <f>TITRES_STAT!D2669</f>
        <v>7</v>
      </c>
      <c r="D2666" s="6">
        <f>TITRES_STAT!E2669</f>
        <v>0</v>
      </c>
      <c r="E2666" s="2">
        <f t="shared" si="164"/>
        <v>-2558660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45891</v>
      </c>
      <c r="B2667" s="6">
        <f>TITRES_STAT!C2670</f>
        <v>7</v>
      </c>
      <c r="C2667" s="6">
        <f>TITRES_STAT!D2670</f>
        <v>7</v>
      </c>
      <c r="D2667" s="6">
        <f>TITRES_STAT!E2670</f>
        <v>0</v>
      </c>
      <c r="E2667" s="2">
        <f t="shared" si="164"/>
        <v>-2558660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45894</v>
      </c>
      <c r="B2668" s="6">
        <f>TITRES_STAT!C2671</f>
        <v>7</v>
      </c>
      <c r="C2668" s="6">
        <f>TITRES_STAT!D2671</f>
        <v>7</v>
      </c>
      <c r="D2668" s="6">
        <f>TITRES_STAT!E2671</f>
        <v>0</v>
      </c>
      <c r="E2668" s="2">
        <f t="shared" si="164"/>
        <v>-2558660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45895</v>
      </c>
      <c r="B2669" s="6">
        <f>TITRES_STAT!C2672</f>
        <v>7</v>
      </c>
      <c r="C2669" s="6">
        <f>TITRES_STAT!D2672</f>
        <v>7</v>
      </c>
      <c r="D2669" s="6">
        <f>TITRES_STAT!E2672</f>
        <v>22</v>
      </c>
      <c r="E2669" s="2">
        <f t="shared" si="164"/>
        <v>-2558660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45896</v>
      </c>
      <c r="B2670" s="6">
        <f>TITRES_STAT!C2673</f>
        <v>7</v>
      </c>
      <c r="C2670" s="6">
        <f>TITRES_STAT!D2673</f>
        <v>7</v>
      </c>
      <c r="D2670" s="6">
        <f>TITRES_STAT!E2673</f>
        <v>2333</v>
      </c>
      <c r="E2670" s="2">
        <f t="shared" si="164"/>
        <v>-2558660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45897</v>
      </c>
      <c r="B2671" s="6">
        <f>TITRES_STAT!C2674</f>
        <v>7.31</v>
      </c>
      <c r="C2671" s="6">
        <f>TITRES_STAT!D2674</f>
        <v>7.31</v>
      </c>
      <c r="D2671" s="6">
        <f>TITRES_STAT!E2674</f>
        <v>490</v>
      </c>
      <c r="E2671" s="2">
        <f t="shared" si="164"/>
        <v>-2558170</v>
      </c>
      <c r="F2671" s="6" t="str">
        <f t="shared" si="167"/>
        <v>BULLISH</v>
      </c>
      <c r="G2671" s="6" t="str">
        <f t="shared" si="166"/>
        <v>NEUTRAL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7.45</v>
      </c>
      <c r="C2672" s="6">
        <f>TITRES_STAT!D2675</f>
        <v>7.45</v>
      </c>
      <c r="D2672" s="6">
        <f>TITRES_STAT!E2675</f>
        <v>3060</v>
      </c>
      <c r="E2672" s="2">
        <f t="shared" si="164"/>
        <v>-2555110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7.45</v>
      </c>
      <c r="C2673" s="6">
        <f>TITRES_STAT!D2676</f>
        <v>7.45</v>
      </c>
      <c r="D2673" s="6">
        <f>TITRES_STAT!E2676</f>
        <v>0</v>
      </c>
      <c r="E2673" s="2">
        <f t="shared" si="164"/>
        <v>-2555110</v>
      </c>
      <c r="F2673" s="6" t="str">
        <f t="shared" si="167"/>
        <v>BULLISH</v>
      </c>
      <c r="G2673" s="6" t="str">
        <f t="shared" si="166"/>
        <v>NEUTRAL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7.45</v>
      </c>
      <c r="C2674" s="6">
        <f>TITRES_STAT!D2677</f>
        <v>7.45</v>
      </c>
      <c r="D2674" s="6">
        <f>TITRES_STAT!E2677</f>
        <v>40</v>
      </c>
      <c r="E2674" s="2">
        <f t="shared" si="164"/>
        <v>-2555110</v>
      </c>
      <c r="F2674" s="6" t="str">
        <f t="shared" si="167"/>
        <v>BULLISH</v>
      </c>
      <c r="G2674" s="6" t="str">
        <f t="shared" si="166"/>
        <v>NEUTRAL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7.45</v>
      </c>
      <c r="C2675" s="6">
        <f>TITRES_STAT!D2678</f>
        <v>7.45</v>
      </c>
      <c r="D2675" s="6">
        <f>TITRES_STAT!E2678</f>
        <v>0</v>
      </c>
      <c r="E2675" s="2">
        <f t="shared" si="164"/>
        <v>-2555110</v>
      </c>
      <c r="F2675" s="6" t="str">
        <f t="shared" si="167"/>
        <v>BULLISH</v>
      </c>
      <c r="G2675" s="6" t="str">
        <f t="shared" si="166"/>
        <v>NEUTRAL</v>
      </c>
      <c r="H2675" s="6" t="str">
        <f t="shared" si="165"/>
        <v>CONFIRMED BULLISH</v>
      </c>
    </row>
    <row r="2676" spans="1:8" ht="13.5" x14ac:dyDescent="0.25">
      <c r="A2676" s="3">
        <f>TITRES_STAT!B2679</f>
        <v>45905</v>
      </c>
      <c r="B2676" s="6">
        <f>TITRES_STAT!C2679</f>
        <v>7.45</v>
      </c>
      <c r="C2676" s="6">
        <f>TITRES_STAT!D2679</f>
        <v>7.45</v>
      </c>
      <c r="D2676" s="6">
        <f>TITRES_STAT!E2679</f>
        <v>0</v>
      </c>
      <c r="E2676" s="2">
        <f t="shared" si="164"/>
        <v>-2555110</v>
      </c>
      <c r="F2676" s="6" t="str">
        <f t="shared" si="167"/>
        <v>BULLISH</v>
      </c>
      <c r="G2676" s="6" t="str">
        <f t="shared" si="166"/>
        <v>NEUTRAL</v>
      </c>
      <c r="H2676" s="6" t="str">
        <f t="shared" si="165"/>
        <v>CONFIRMED BULLISH</v>
      </c>
    </row>
    <row r="2677" spans="1:8" ht="13.5" x14ac:dyDescent="0.25">
      <c r="A2677" s="3">
        <f>TITRES_STAT!B2680</f>
        <v>45908</v>
      </c>
      <c r="B2677" s="6">
        <f>TITRES_STAT!C2680</f>
        <v>7.12</v>
      </c>
      <c r="C2677" s="6">
        <f>TITRES_STAT!D2680</f>
        <v>7.12</v>
      </c>
      <c r="D2677" s="6">
        <f>TITRES_STAT!E2680</f>
        <v>881</v>
      </c>
      <c r="E2677" s="2">
        <f t="shared" si="164"/>
        <v>-2555991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CONFIRMED BEARISH</v>
      </c>
    </row>
    <row r="2678" spans="1:8" ht="13.5" x14ac:dyDescent="0.25">
      <c r="A2678" s="3">
        <f>TITRES_STAT!B2681</f>
        <v>45909</v>
      </c>
      <c r="B2678" s="6">
        <f>TITRES_STAT!C2681</f>
        <v>7.12</v>
      </c>
      <c r="C2678" s="6">
        <f>TITRES_STAT!D2681</f>
        <v>7.12</v>
      </c>
      <c r="D2678" s="6">
        <f>TITRES_STAT!E2681</f>
        <v>690</v>
      </c>
      <c r="E2678" s="2">
        <f t="shared" si="164"/>
        <v>-2555991</v>
      </c>
      <c r="F2678" s="6" t="str">
        <f t="shared" si="167"/>
        <v>BEARISH</v>
      </c>
      <c r="G2678" s="6" t="str">
        <f t="shared" si="166"/>
        <v>NEUTRAL</v>
      </c>
      <c r="H2678" s="6" t="str">
        <f t="shared" si="165"/>
        <v>CONFIRMED BEARISH</v>
      </c>
    </row>
    <row r="2679" spans="1:8" ht="13.5" x14ac:dyDescent="0.25">
      <c r="A2679" s="3">
        <f>TITRES_STAT!B2682</f>
        <v>45910</v>
      </c>
      <c r="B2679" s="6">
        <f>TITRES_STAT!C2682</f>
        <v>7.12</v>
      </c>
      <c r="C2679" s="6">
        <f>TITRES_STAT!D2682</f>
        <v>7.12</v>
      </c>
      <c r="D2679" s="6">
        <f>TITRES_STAT!E2682</f>
        <v>2000</v>
      </c>
      <c r="E2679" s="2">
        <f t="shared" si="164"/>
        <v>-2555991</v>
      </c>
      <c r="F2679" s="6" t="str">
        <f t="shared" si="167"/>
        <v>BEARISH</v>
      </c>
      <c r="G2679" s="6" t="str">
        <f t="shared" si="166"/>
        <v>NEUTRAL</v>
      </c>
      <c r="H2679" s="6" t="str">
        <f t="shared" si="165"/>
        <v>CONFIRMED BEARISH</v>
      </c>
    </row>
    <row r="2680" spans="1:8" ht="13.5" x14ac:dyDescent="0.25">
      <c r="A2680" s="3">
        <f>TITRES_STAT!B2683</f>
        <v>45911</v>
      </c>
      <c r="B2680" s="6">
        <f>TITRES_STAT!C2683</f>
        <v>7.12</v>
      </c>
      <c r="C2680" s="6">
        <f>TITRES_STAT!D2683</f>
        <v>7.12</v>
      </c>
      <c r="D2680" s="6">
        <f>TITRES_STAT!E2683</f>
        <v>0</v>
      </c>
      <c r="E2680" s="2">
        <f t="shared" si="164"/>
        <v>-2555991</v>
      </c>
      <c r="F2680" s="6" t="str">
        <f t="shared" si="167"/>
        <v>BEARISH</v>
      </c>
      <c r="G2680" s="6" t="str">
        <f t="shared" si="166"/>
        <v>NEUTRAL</v>
      </c>
      <c r="H2680" s="6" t="str">
        <f t="shared" si="165"/>
        <v>CONFIRMED BEARISH</v>
      </c>
    </row>
    <row r="2681" spans="1:8" ht="13.5" x14ac:dyDescent="0.25">
      <c r="A2681" s="3">
        <f>TITRES_STAT!B2684</f>
        <v>45912</v>
      </c>
      <c r="B2681" s="6">
        <f>TITRES_STAT!C2684</f>
        <v>7.12</v>
      </c>
      <c r="C2681" s="6">
        <f>TITRES_STAT!D2684</f>
        <v>7.12</v>
      </c>
      <c r="D2681" s="6">
        <f>TITRES_STAT!E2684</f>
        <v>415</v>
      </c>
      <c r="E2681" s="2">
        <f t="shared" si="164"/>
        <v>-2555991</v>
      </c>
      <c r="F2681" s="6" t="str">
        <f t="shared" si="167"/>
        <v>BEARISH</v>
      </c>
      <c r="G2681" s="6" t="str">
        <f t="shared" si="166"/>
        <v>NEUTRAL</v>
      </c>
      <c r="H2681" s="6" t="str">
        <f t="shared" si="165"/>
        <v>CONFIRMED BEARISH</v>
      </c>
    </row>
    <row r="2682" spans="1:8" ht="13.5" x14ac:dyDescent="0.25">
      <c r="A2682" s="3">
        <f>TITRES_STAT!B2685</f>
        <v>45915</v>
      </c>
      <c r="B2682" s="6">
        <f>TITRES_STAT!C2685</f>
        <v>7.12</v>
      </c>
      <c r="C2682" s="6">
        <f>TITRES_STAT!D2685</f>
        <v>7.12</v>
      </c>
      <c r="D2682" s="6">
        <f>TITRES_STAT!E2685</f>
        <v>0</v>
      </c>
      <c r="E2682" s="2">
        <f t="shared" si="164"/>
        <v>-2555991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45916</v>
      </c>
      <c r="B2683" s="6">
        <f>TITRES_STAT!C2686</f>
        <v>7.12</v>
      </c>
      <c r="C2683" s="6">
        <f>TITRES_STAT!D2686</f>
        <v>7.12</v>
      </c>
      <c r="D2683" s="6">
        <f>TITRES_STAT!E2686</f>
        <v>10</v>
      </c>
      <c r="E2683" s="2">
        <f t="shared" si="164"/>
        <v>-2555991</v>
      </c>
      <c r="F2683" s="6" t="str">
        <f t="shared" si="167"/>
        <v>NEUTRAL</v>
      </c>
      <c r="G2683" s="6" t="str">
        <f t="shared" si="166"/>
        <v>NEUTRAL</v>
      </c>
      <c r="H2683" s="6" t="str">
        <f t="shared" si="165"/>
        <v>NEUTRAL</v>
      </c>
    </row>
    <row r="2684" spans="1:8" ht="13.5" x14ac:dyDescent="0.25">
      <c r="A2684" s="3">
        <f>TITRES_STAT!B2687</f>
        <v>45917</v>
      </c>
      <c r="B2684" s="6">
        <f>TITRES_STAT!C2687</f>
        <v>7.12</v>
      </c>
      <c r="C2684" s="6">
        <f>TITRES_STAT!D2687</f>
        <v>7.12</v>
      </c>
      <c r="D2684" s="6">
        <f>TITRES_STAT!E2687</f>
        <v>0</v>
      </c>
      <c r="E2684" s="2">
        <f t="shared" si="164"/>
        <v>-2555991</v>
      </c>
      <c r="F2684" s="6" t="str">
        <f t="shared" si="167"/>
        <v>NEUTRAL</v>
      </c>
      <c r="G2684" s="6" t="str">
        <f t="shared" si="166"/>
        <v>NEUTRAL</v>
      </c>
      <c r="H2684" s="6" t="str">
        <f t="shared" si="165"/>
        <v>NEUTRAL</v>
      </c>
    </row>
    <row r="2685" spans="1:8" ht="13.5" x14ac:dyDescent="0.25">
      <c r="A2685" s="3">
        <f>TITRES_STAT!B2688</f>
        <v>45918</v>
      </c>
      <c r="B2685" s="6">
        <f>TITRES_STAT!C2688</f>
        <v>7.12</v>
      </c>
      <c r="C2685" s="6">
        <f>TITRES_STAT!D2688</f>
        <v>7.12</v>
      </c>
      <c r="D2685" s="6">
        <f>TITRES_STAT!E2688</f>
        <v>34</v>
      </c>
      <c r="E2685" s="2">
        <f t="shared" si="164"/>
        <v>-2555991</v>
      </c>
      <c r="F2685" s="6" t="str">
        <f t="shared" si="167"/>
        <v>NEUTRAL</v>
      </c>
      <c r="G2685" s="6" t="str">
        <f t="shared" si="166"/>
        <v>NEUTRAL</v>
      </c>
      <c r="H2685" s="6" t="str">
        <f t="shared" si="165"/>
        <v>NEUTRAL</v>
      </c>
    </row>
    <row r="2686" spans="1:8" ht="13.5" x14ac:dyDescent="0.25">
      <c r="A2686" s="3">
        <f>TITRES_STAT!B2689</f>
        <v>45919</v>
      </c>
      <c r="B2686" s="6">
        <f>TITRES_STAT!C2689</f>
        <v>7.12</v>
      </c>
      <c r="C2686" s="6">
        <f>TITRES_STAT!D2689</f>
        <v>7.12</v>
      </c>
      <c r="D2686" s="6">
        <f>TITRES_STAT!E2689</f>
        <v>858</v>
      </c>
      <c r="E2686" s="2">
        <f t="shared" si="164"/>
        <v>-2555991</v>
      </c>
      <c r="F2686" s="6" t="str">
        <f t="shared" si="167"/>
        <v>NEUTRAL</v>
      </c>
      <c r="G2686" s="6" t="str">
        <f t="shared" si="166"/>
        <v>NEUTRAL</v>
      </c>
      <c r="H2686" s="6" t="str">
        <f t="shared" si="165"/>
        <v>NEUTRAL</v>
      </c>
    </row>
    <row r="2687" spans="1:8" ht="13.5" x14ac:dyDescent="0.25">
      <c r="A2687" s="3">
        <f>TITRES_STAT!B2690</f>
        <v>45922</v>
      </c>
      <c r="B2687" s="6">
        <f>TITRES_STAT!C2690</f>
        <v>7.12</v>
      </c>
      <c r="C2687" s="6">
        <f>TITRES_STAT!D2690</f>
        <v>7.12</v>
      </c>
      <c r="D2687" s="6">
        <f>TITRES_STAT!E2690</f>
        <v>1255</v>
      </c>
      <c r="E2687" s="2">
        <f t="shared" si="164"/>
        <v>-2555991</v>
      </c>
      <c r="F2687" s="6" t="str">
        <f t="shared" si="167"/>
        <v>NEUTRAL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45923</v>
      </c>
      <c r="B2688" s="6">
        <f>TITRES_STAT!C2691</f>
        <v>7.12</v>
      </c>
      <c r="C2688" s="6">
        <f>TITRES_STAT!D2691</f>
        <v>7.12</v>
      </c>
      <c r="D2688" s="6">
        <f>TITRES_STAT!E2691</f>
        <v>0</v>
      </c>
      <c r="E2688" s="2">
        <f t="shared" si="164"/>
        <v>-2555991</v>
      </c>
      <c r="F2688" s="6" t="str">
        <f t="shared" si="167"/>
        <v>NEUTRAL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45924</v>
      </c>
      <c r="B2689" s="6">
        <f>TITRES_STAT!C2692</f>
        <v>7.12</v>
      </c>
      <c r="C2689" s="6">
        <f>TITRES_STAT!D2692</f>
        <v>7.12</v>
      </c>
      <c r="D2689" s="6">
        <f>TITRES_STAT!E2692</f>
        <v>0</v>
      </c>
      <c r="E2689" s="2">
        <f t="shared" si="164"/>
        <v>-2555991</v>
      </c>
      <c r="F2689" s="6" t="str">
        <f t="shared" si="167"/>
        <v>NEUTRAL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45925</v>
      </c>
      <c r="B2690" s="6">
        <f>TITRES_STAT!C2693</f>
        <v>7.12</v>
      </c>
      <c r="C2690" s="6">
        <f>TITRES_STAT!D2693</f>
        <v>7.12</v>
      </c>
      <c r="D2690" s="6">
        <f>TITRES_STAT!E2693</f>
        <v>0</v>
      </c>
      <c r="E2690" s="2">
        <f t="shared" si="164"/>
        <v>-2555991</v>
      </c>
      <c r="F2690" s="6" t="str">
        <f t="shared" si="167"/>
        <v>NEUTRAL</v>
      </c>
      <c r="G2690" s="6" t="str">
        <f t="shared" si="166"/>
        <v>NEUTRAL</v>
      </c>
      <c r="H2690" s="6" t="str">
        <f t="shared" si="165"/>
        <v>NEUTRAL</v>
      </c>
    </row>
    <row r="2691" spans="1:8" ht="13.5" x14ac:dyDescent="0.25">
      <c r="A2691" s="3">
        <f>TITRES_STAT!B2694</f>
        <v>45926</v>
      </c>
      <c r="B2691" s="6">
        <f>TITRES_STAT!C2694</f>
        <v>7.12</v>
      </c>
      <c r="C2691" s="6">
        <f>TITRES_STAT!D2694</f>
        <v>7.12</v>
      </c>
      <c r="D2691" s="6">
        <f>TITRES_STAT!E2694</f>
        <v>407</v>
      </c>
      <c r="E2691" s="2">
        <f t="shared" si="164"/>
        <v>-2555991</v>
      </c>
      <c r="F2691" s="6" t="str">
        <f t="shared" si="167"/>
        <v>NEUTRAL</v>
      </c>
      <c r="G2691" s="6" t="str">
        <f t="shared" si="166"/>
        <v>NEUTRAL</v>
      </c>
      <c r="H2691" s="6" t="str">
        <f t="shared" si="165"/>
        <v>NEUTRAL</v>
      </c>
    </row>
    <row r="2692" spans="1:8" ht="13.5" x14ac:dyDescent="0.25">
      <c r="A2692" s="3">
        <f>TITRES_STAT!B2695</f>
        <v>45929</v>
      </c>
      <c r="B2692" s="6">
        <f>TITRES_STAT!C2695</f>
        <v>7.12</v>
      </c>
      <c r="C2692" s="6">
        <f>TITRES_STAT!D2695</f>
        <v>7.12</v>
      </c>
      <c r="D2692" s="6">
        <f>TITRES_STAT!E2695</f>
        <v>0</v>
      </c>
      <c r="E2692" s="2">
        <f>IF(B2692&gt;B2691, E2691+D2692, IF(B2692&lt;B2691, E2691-D2692, E2691))</f>
        <v>-2555991</v>
      </c>
      <c r="F2692" s="6" t="str">
        <f t="shared" si="167"/>
        <v>NEUTRAL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45930</v>
      </c>
      <c r="B2693" s="6">
        <f>TITRES_STAT!C2696</f>
        <v>7.12</v>
      </c>
      <c r="C2693" s="6">
        <f>TITRES_STAT!D2696</f>
        <v>7.12</v>
      </c>
      <c r="D2693" s="6">
        <f>TITRES_STAT!E2696</f>
        <v>0</v>
      </c>
      <c r="E2693" s="6">
        <f>TITRES_STAT!F2696</f>
        <v>0</v>
      </c>
      <c r="F2693" s="6" t="str">
        <f t="shared" si="167"/>
        <v>BULLISH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NEUTRAL</v>
      </c>
    </row>
    <row r="2694" spans="1:8" ht="13.5" x14ac:dyDescent="0.25">
      <c r="A2694" s="3">
        <f>TITRES_STAT!B2697</f>
        <v>45931</v>
      </c>
      <c r="B2694" s="6">
        <f>TITRES_STAT!C2697</f>
        <v>7.12</v>
      </c>
      <c r="C2694" s="6">
        <f>TITRES_STAT!D2697</f>
        <v>7.12</v>
      </c>
      <c r="D2694" s="6">
        <f>TITRES_STAT!E2697</f>
        <v>1970</v>
      </c>
      <c r="E2694" s="6">
        <f>TITRES_STAT!F2697</f>
        <v>7.12</v>
      </c>
      <c r="F2694" s="6" t="str">
        <f t="shared" ref="F2694:F2706" si="168">IF(E2694&gt;E2689,"BULLISH",IF(E2694&lt;E2689,"BEARISH","NEUTRAL"))</f>
        <v>BULLISH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NEUTRAL</v>
      </c>
    </row>
    <row r="2695" spans="1:8" ht="13.5" x14ac:dyDescent="0.25">
      <c r="A2695" s="3">
        <f>TITRES_STAT!B2698</f>
        <v>45932</v>
      </c>
      <c r="B2695" s="6">
        <f>TITRES_STAT!C2698</f>
        <v>7.12</v>
      </c>
      <c r="C2695" s="6">
        <f>TITRES_STAT!D2698</f>
        <v>7.12</v>
      </c>
      <c r="D2695" s="6">
        <f>TITRES_STAT!E2698</f>
        <v>42</v>
      </c>
      <c r="E2695" s="6">
        <f>TITRES_STAT!F2698</f>
        <v>7.12</v>
      </c>
      <c r="F2695" s="6" t="str">
        <f t="shared" si="168"/>
        <v>BULLISH</v>
      </c>
      <c r="G2695" s="6" t="str">
        <f t="shared" si="169"/>
        <v>WEAK</v>
      </c>
      <c r="H2695" s="6" t="str">
        <f t="shared" si="170"/>
        <v>NEUTRAL</v>
      </c>
    </row>
    <row r="2696" spans="1:8" ht="13.5" x14ac:dyDescent="0.25">
      <c r="A2696" s="3">
        <f>TITRES_STAT!B2699</f>
        <v>45933</v>
      </c>
      <c r="B2696" s="6">
        <f>TITRES_STAT!C2699</f>
        <v>7.12</v>
      </c>
      <c r="C2696" s="6">
        <f>TITRES_STAT!D2699</f>
        <v>7.12</v>
      </c>
      <c r="D2696" s="6">
        <f>TITRES_STAT!E2699</f>
        <v>0</v>
      </c>
      <c r="E2696" s="6">
        <f>TITRES_STAT!F2699</f>
        <v>0</v>
      </c>
      <c r="F2696" s="6" t="str">
        <f t="shared" si="168"/>
        <v>BULLISH</v>
      </c>
      <c r="G2696" s="6" t="str">
        <f t="shared" si="169"/>
        <v>WEAK</v>
      </c>
      <c r="H2696" s="6" t="str">
        <f t="shared" si="170"/>
        <v>NEUTRAL</v>
      </c>
    </row>
    <row r="2697" spans="1:8" ht="13.5" x14ac:dyDescent="0.25">
      <c r="A2697" s="3">
        <f>TITRES_STAT!B2700</f>
        <v>45936</v>
      </c>
      <c r="B2697" s="6">
        <f>TITRES_STAT!C2700</f>
        <v>7.12</v>
      </c>
      <c r="C2697" s="6">
        <f>TITRES_STAT!D2700</f>
        <v>7.12</v>
      </c>
      <c r="D2697" s="6">
        <f>TITRES_STAT!E2700</f>
        <v>0</v>
      </c>
      <c r="E2697" s="6">
        <f>TITRES_STAT!F2700</f>
        <v>0</v>
      </c>
      <c r="F2697" s="6" t="str">
        <f t="shared" si="168"/>
        <v>BULLISH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45937</v>
      </c>
      <c r="B2698" s="6">
        <f>TITRES_STAT!C2701</f>
        <v>7.12</v>
      </c>
      <c r="C2698" s="6">
        <f>TITRES_STAT!D2701</f>
        <v>7.12</v>
      </c>
      <c r="D2698" s="6">
        <f>TITRES_STAT!E2701</f>
        <v>0</v>
      </c>
      <c r="E2698" s="6">
        <f>TITRES_STAT!F2701</f>
        <v>0</v>
      </c>
      <c r="F2698" s="6" t="str">
        <f t="shared" si="168"/>
        <v>NEUTRAL</v>
      </c>
      <c r="G2698" s="6" t="e">
        <f t="shared" si="169"/>
        <v>#DIV/0!</v>
      </c>
      <c r="H2698" s="6" t="str">
        <f t="shared" si="170"/>
        <v>NEUTRAL</v>
      </c>
    </row>
    <row r="2699" spans="1:8" ht="13.5" x14ac:dyDescent="0.25">
      <c r="A2699" s="3">
        <f>TITRES_STAT!B2702</f>
        <v>45938</v>
      </c>
      <c r="B2699" s="6">
        <f>TITRES_STAT!C2702</f>
        <v>7.12</v>
      </c>
      <c r="C2699" s="6">
        <f>TITRES_STAT!D2702</f>
        <v>7.12</v>
      </c>
      <c r="D2699" s="6">
        <f>TITRES_STAT!E2702</f>
        <v>0</v>
      </c>
      <c r="E2699" s="6">
        <f>TITRES_STAT!F2702</f>
        <v>0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NEUTRAL</v>
      </c>
    </row>
    <row r="2700" spans="1:8" ht="13.5" x14ac:dyDescent="0.25">
      <c r="A2700" s="3">
        <f>TITRES_STAT!B2703</f>
        <v>45939</v>
      </c>
      <c r="B2700" s="6">
        <f>TITRES_STAT!C2703</f>
        <v>7.2</v>
      </c>
      <c r="C2700" s="6">
        <f>TITRES_STAT!D2703</f>
        <v>7.2</v>
      </c>
      <c r="D2700" s="6">
        <f>TITRES_STAT!E2703</f>
        <v>1250</v>
      </c>
      <c r="E2700" s="6">
        <f>TITRES_STAT!F2703</f>
        <v>7.1360000000000001</v>
      </c>
      <c r="F2700" s="6" t="str">
        <f t="shared" si="168"/>
        <v>BULLISH</v>
      </c>
      <c r="G2700" s="6" t="str">
        <f t="shared" si="169"/>
        <v>NEUTRAL</v>
      </c>
      <c r="H2700" s="6" t="str">
        <f t="shared" si="170"/>
        <v>CONFIRMED BULLISH</v>
      </c>
    </row>
    <row r="2701" spans="1:8" ht="13.5" x14ac:dyDescent="0.25">
      <c r="A2701" s="3">
        <f>TITRES_STAT!B2704</f>
        <v>45940</v>
      </c>
      <c r="B2701" s="6">
        <f>TITRES_STAT!C2704</f>
        <v>7.2</v>
      </c>
      <c r="C2701" s="6">
        <f>TITRES_STAT!D2704</f>
        <v>7.2</v>
      </c>
      <c r="D2701" s="6">
        <f>TITRES_STAT!E2704</f>
        <v>1019</v>
      </c>
      <c r="E2701" s="6">
        <f>TITRES_STAT!F2704</f>
        <v>7.2</v>
      </c>
      <c r="F2701" s="6" t="str">
        <f t="shared" si="168"/>
        <v>BULLISH</v>
      </c>
      <c r="G2701" s="6" t="e">
        <f t="shared" si="169"/>
        <v>#DIV/0!</v>
      </c>
      <c r="H2701" s="6" t="str">
        <f t="shared" si="170"/>
        <v>CONFIRMED BULLISH</v>
      </c>
    </row>
    <row r="2702" spans="1:8" ht="13.5" x14ac:dyDescent="0.25">
      <c r="A2702" s="3">
        <f>TITRES_STAT!B2705</f>
        <v>45943</v>
      </c>
      <c r="B2702" s="6">
        <f>TITRES_STAT!C2705</f>
        <v>7.2</v>
      </c>
      <c r="C2702" s="6">
        <f>TITRES_STAT!D2705</f>
        <v>7.2</v>
      </c>
      <c r="D2702" s="6">
        <f>TITRES_STAT!E2705</f>
        <v>1500</v>
      </c>
      <c r="E2702" s="6">
        <f>TITRES_STAT!F2705</f>
        <v>7.2</v>
      </c>
      <c r="F2702" s="6" t="str">
        <f t="shared" si="168"/>
        <v>BULLISH</v>
      </c>
      <c r="G2702" s="6" t="e">
        <f t="shared" si="169"/>
        <v>#DIV/0!</v>
      </c>
      <c r="H2702" s="6" t="str">
        <f t="shared" si="170"/>
        <v>CONFIRMED BULLISH</v>
      </c>
    </row>
    <row r="2703" spans="1:8" ht="13.5" x14ac:dyDescent="0.25">
      <c r="A2703" s="3">
        <f>TITRES_STAT!B2706</f>
        <v>45944</v>
      </c>
      <c r="B2703" s="6">
        <f>TITRES_STAT!C2706</f>
        <v>7.3</v>
      </c>
      <c r="C2703" s="6">
        <f>TITRES_STAT!D2706</f>
        <v>7.3</v>
      </c>
      <c r="D2703" s="6">
        <f>TITRES_STAT!E2706</f>
        <v>2350</v>
      </c>
      <c r="E2703" s="6">
        <f>TITRES_STAT!F2706</f>
        <v>7.3</v>
      </c>
      <c r="F2703" s="6" t="str">
        <f t="shared" si="168"/>
        <v>BULLISH</v>
      </c>
      <c r="G2703" s="6" t="e">
        <f t="shared" si="169"/>
        <v>#DIV/0!</v>
      </c>
      <c r="H2703" s="6" t="str">
        <f t="shared" si="170"/>
        <v>CONFIRMED BULLISH</v>
      </c>
    </row>
    <row r="2704" spans="1:8" ht="13.5" x14ac:dyDescent="0.25">
      <c r="A2704" s="3">
        <f>TITRES_STAT!B2707</f>
        <v>45946</v>
      </c>
      <c r="B2704" s="6">
        <f>TITRES_STAT!C2707</f>
        <v>7.4</v>
      </c>
      <c r="C2704" s="6">
        <f>TITRES_STAT!D2707</f>
        <v>7.4</v>
      </c>
      <c r="D2704" s="6">
        <f>TITRES_STAT!E2707</f>
        <v>1100</v>
      </c>
      <c r="E2704" s="6">
        <f>TITRES_STAT!F2707</f>
        <v>7.3090000000000002</v>
      </c>
      <c r="F2704" s="6" t="str">
        <f t="shared" si="168"/>
        <v>BULLISH</v>
      </c>
      <c r="G2704" s="6" t="e">
        <f t="shared" si="169"/>
        <v>#DIV/0!</v>
      </c>
      <c r="H2704" s="6" t="str">
        <f t="shared" si="170"/>
        <v>CONFIRMED BULLISH</v>
      </c>
    </row>
    <row r="2705" spans="1:8" ht="13.5" x14ac:dyDescent="0.25">
      <c r="A2705" s="3">
        <f>TITRES_STAT!B2708</f>
        <v>45947</v>
      </c>
      <c r="B2705" s="6">
        <f>TITRES_STAT!C2708</f>
        <v>7.4</v>
      </c>
      <c r="C2705" s="6">
        <f>TITRES_STAT!D2708</f>
        <v>7.4</v>
      </c>
      <c r="D2705" s="6">
        <f>TITRES_STAT!E2708</f>
        <v>1005</v>
      </c>
      <c r="E2705" s="6">
        <f>TITRES_STAT!F2708</f>
        <v>7.39</v>
      </c>
      <c r="F2705" s="6" t="str">
        <f t="shared" si="168"/>
        <v>BULLISH</v>
      </c>
      <c r="G2705" s="6" t="str">
        <f t="shared" si="169"/>
        <v>STRONG</v>
      </c>
      <c r="H2705" s="6" t="str">
        <f t="shared" si="170"/>
        <v>CONFIRMED BULLISH</v>
      </c>
    </row>
    <row r="2706" spans="1:8" ht="13.5" x14ac:dyDescent="0.25">
      <c r="A2706" s="3">
        <f>TITRES_STAT!B2709</f>
        <v>45950</v>
      </c>
      <c r="B2706" s="6">
        <f>TITRES_STAT!C2709</f>
        <v>7.4</v>
      </c>
      <c r="C2706" s="6">
        <f>TITRES_STAT!D2709</f>
        <v>7.4</v>
      </c>
      <c r="D2706" s="6">
        <f>TITRES_STAT!E2709</f>
        <v>134</v>
      </c>
      <c r="E2706" s="6">
        <f>TITRES_STAT!F2709</f>
        <v>7.4</v>
      </c>
      <c r="F2706" s="6" t="str">
        <f t="shared" si="168"/>
        <v>BULLISH</v>
      </c>
      <c r="G2706" s="6" t="str">
        <f t="shared" si="169"/>
        <v>STRONG</v>
      </c>
      <c r="H2706" s="6" t="str">
        <f t="shared" si="170"/>
        <v>CONFIRMED BULLISH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3.0581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3.0581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3.0581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3.0581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3.0581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3.0581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3.0581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3.1004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3.06656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str">
        <f>OBV!G7</f>
        <v>STRONG</v>
      </c>
      <c r="L7" s="6" t="str">
        <f>OBV!H7</f>
        <v>CONFIRMED BULLISH</v>
      </c>
    </row>
    <row r="8" spans="1:12" ht="13.5" x14ac:dyDescent="0.25">
      <c r="A8" s="3">
        <f>RSI!A8</f>
        <v>42016</v>
      </c>
      <c r="B8" s="2">
        <f>RSI!B8</f>
        <v>3.1004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3.0750200000000003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str">
        <f>OBV!G8</f>
        <v>STRONG</v>
      </c>
      <c r="L8" s="6" t="str">
        <f>OBV!H8</f>
        <v>CONFIRMED BULLISH</v>
      </c>
    </row>
    <row r="9" spans="1:12" ht="13.5" x14ac:dyDescent="0.25">
      <c r="A9" s="3">
        <f>RSI!A9</f>
        <v>42017</v>
      </c>
      <c r="B9" s="2">
        <f>RSI!B9</f>
        <v>3.1004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3.0834800000000002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str">
        <f>OBV!G9</f>
        <v>STRONG</v>
      </c>
      <c r="L9" s="6" t="str">
        <f>OBV!H9</f>
        <v>CONFIRMED BULLISH</v>
      </c>
    </row>
    <row r="10" spans="1:12" ht="13.5" x14ac:dyDescent="0.25">
      <c r="A10" s="3">
        <f>RSI!A10</f>
        <v>42019</v>
      </c>
      <c r="B10" s="2">
        <f>RSI!B10</f>
        <v>3.1004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3.0919400000000001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STRONG</v>
      </c>
      <c r="L10" s="6" t="str">
        <f>OBV!H10</f>
        <v>CONFIRMED BULLISH</v>
      </c>
    </row>
    <row r="11" spans="1:12" ht="13.5" x14ac:dyDescent="0.25">
      <c r="A11" s="3">
        <f>RSI!A11</f>
        <v>42020</v>
      </c>
      <c r="B11" s="2">
        <f>RSI!B11</f>
        <v>3.1004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3.1004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STRONG</v>
      </c>
      <c r="L11" s="6" t="str">
        <f>OBV!H11</f>
        <v>CONFIRMED BULLISH</v>
      </c>
    </row>
    <row r="12" spans="1:12" ht="13.5" x14ac:dyDescent="0.25">
      <c r="A12" s="3">
        <f>RSI!A12</f>
        <v>42023</v>
      </c>
      <c r="B12" s="2">
        <f>RSI!B12</f>
        <v>3.1004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3.1004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str">
        <f>OBV!G12</f>
        <v>NEUTRAL</v>
      </c>
      <c r="L12" s="6" t="str">
        <f>OBV!H12</f>
        <v>NEUTRAL</v>
      </c>
    </row>
    <row r="13" spans="1:12" ht="13.5" x14ac:dyDescent="0.25">
      <c r="A13" s="3">
        <f>RSI!A13</f>
        <v>42024</v>
      </c>
      <c r="B13" s="2">
        <f>RSI!B13</f>
        <v>3.0081000000000002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3.0819400000000003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WEAK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3.0081000000000002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3.0634800000000002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WEAK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3.0081000000000002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3.0450200000000001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3.0081000000000002</v>
      </c>
      <c r="C16" s="2">
        <f>RSI!I16</f>
        <v>31.426448736998552</v>
      </c>
      <c r="D16" s="2">
        <f>MACD!E16</f>
        <v>0</v>
      </c>
      <c r="E16" s="2">
        <f>MACD!F16</f>
        <v>0</v>
      </c>
      <c r="F16" s="2">
        <f>'Moving Avg'!D16</f>
        <v>3.0265600000000004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WEAK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3.0735000000000001</v>
      </c>
      <c r="C17" s="2">
        <f>RSI!I17</f>
        <v>54.982366624146501</v>
      </c>
      <c r="D17" s="2">
        <f>MACD!E17</f>
        <v>0</v>
      </c>
      <c r="E17" s="2">
        <f>MACD!F17</f>
        <v>0</v>
      </c>
      <c r="F17" s="2">
        <f>'Moving Avg'!D17</f>
        <v>3.0211800000000002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STRONG</v>
      </c>
      <c r="L17" s="6" t="str">
        <f>OBV!H17</f>
        <v>BULLISH DIVERGENCE</v>
      </c>
    </row>
    <row r="18" spans="1:12" ht="13.5" x14ac:dyDescent="0.25">
      <c r="A18" s="3">
        <f>RSI!A18</f>
        <v>42031</v>
      </c>
      <c r="B18" s="2">
        <f>RSI!B18</f>
        <v>3.0735000000000001</v>
      </c>
      <c r="C18" s="2">
        <f>RSI!I18</f>
        <v>54.982366624146501</v>
      </c>
      <c r="D18" s="2">
        <f>MACD!E18</f>
        <v>0</v>
      </c>
      <c r="E18" s="2">
        <f>MACD!F18</f>
        <v>0</v>
      </c>
      <c r="F18" s="2">
        <f>'Moving Avg'!D18</f>
        <v>3.0342599999999997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WEAK</v>
      </c>
      <c r="L18" s="6" t="str">
        <f>OBV!H18</f>
        <v>CONFIRMED BULLISH</v>
      </c>
    </row>
    <row r="19" spans="1:12" ht="13.5" x14ac:dyDescent="0.25">
      <c r="A19" s="3">
        <f>RSI!A19</f>
        <v>42032</v>
      </c>
      <c r="B19" s="2">
        <f>RSI!B19</f>
        <v>3.0350000000000001</v>
      </c>
      <c r="C19" s="2">
        <f>RSI!I19</f>
        <v>44.53713617382305</v>
      </c>
      <c r="D19" s="2">
        <f>MACD!E19</f>
        <v>0</v>
      </c>
      <c r="E19" s="2">
        <f>MACD!F19</f>
        <v>0</v>
      </c>
      <c r="F19" s="2">
        <f>'Moving Avg'!D19</f>
        <v>3.0396399999999999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</row>
    <row r="20" spans="1:12" ht="13.5" x14ac:dyDescent="0.25">
      <c r="A20" s="3">
        <f>RSI!A20</f>
        <v>42033</v>
      </c>
      <c r="B20" s="2">
        <f>RSI!B20</f>
        <v>3.0735000000000001</v>
      </c>
      <c r="C20" s="2">
        <f>RSI!I20</f>
        <v>53.956968821299327</v>
      </c>
      <c r="D20" s="2">
        <f>MACD!E20</f>
        <v>0</v>
      </c>
      <c r="E20" s="2">
        <f>MACD!F20</f>
        <v>0</v>
      </c>
      <c r="F20" s="2">
        <f>'Moving Avg'!D20</f>
        <v>3.0527199999999999</v>
      </c>
      <c r="G20" s="2">
        <f>'Moving Avg'!F20</f>
        <v>3.0621473684210527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3.0735000000000001</v>
      </c>
      <c r="C21" s="2">
        <f>RSI!I21</f>
        <v>53.95696882129932</v>
      </c>
      <c r="D21" s="2">
        <f>MACD!E21</f>
        <v>0</v>
      </c>
      <c r="E21" s="2">
        <f>MACD!F21</f>
        <v>0</v>
      </c>
      <c r="F21" s="2">
        <f>'Moving Avg'!D21</f>
        <v>3.0658000000000003</v>
      </c>
      <c r="G21" s="2">
        <f>'Moving Avg'!F21</f>
        <v>3.0627149999999999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3.0388999999999999</v>
      </c>
      <c r="C22" s="2">
        <f>RSI!I22</f>
        <v>45.84196294939666</v>
      </c>
      <c r="D22" s="2">
        <f>MACD!E22</f>
        <v>0</v>
      </c>
      <c r="E22" s="2">
        <f>MACD!F22</f>
        <v>0</v>
      </c>
      <c r="F22" s="2">
        <f>'Moving Avg'!D22</f>
        <v>3.0588800000000003</v>
      </c>
      <c r="G22" s="2">
        <f>'Moving Avg'!F22</f>
        <v>3.0617550000000002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BULLISH DIVERGENCE</v>
      </c>
    </row>
    <row r="23" spans="1:12" ht="13.5" x14ac:dyDescent="0.25">
      <c r="A23" s="3">
        <f>RSI!A23</f>
        <v>42038</v>
      </c>
      <c r="B23" s="2">
        <f>RSI!B23</f>
        <v>3.0388999999999999</v>
      </c>
      <c r="C23" s="2">
        <f>RSI!I23</f>
        <v>45.84196294939666</v>
      </c>
      <c r="D23" s="2">
        <f>MACD!E23</f>
        <v>0</v>
      </c>
      <c r="E23" s="2">
        <f>MACD!F23</f>
        <v>0</v>
      </c>
      <c r="F23" s="2">
        <f>'Moving Avg'!D23</f>
        <v>3.0519600000000002</v>
      </c>
      <c r="G23" s="2">
        <f>'Moving Avg'!F23</f>
        <v>3.0607950000000002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BULLISH DIVERGENCE</v>
      </c>
    </row>
    <row r="24" spans="1:12" ht="13.5" x14ac:dyDescent="0.25">
      <c r="A24" s="3">
        <f>RSI!A24</f>
        <v>42039</v>
      </c>
      <c r="B24" s="2">
        <f>RSI!B24</f>
        <v>2.9811999999999999</v>
      </c>
      <c r="C24" s="2">
        <f>RSI!I24</f>
        <v>35.512244256195331</v>
      </c>
      <c r="D24" s="2">
        <f>MACD!E24</f>
        <v>0</v>
      </c>
      <c r="E24" s="2">
        <f>MACD!F24</f>
        <v>0</v>
      </c>
      <c r="F24" s="2">
        <f>'Moving Avg'!D24</f>
        <v>3.0411999999999999</v>
      </c>
      <c r="G24" s="2">
        <f>'Moving Avg'!F24</f>
        <v>3.0569500000000005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BULLISH DIVERGENCE</v>
      </c>
    </row>
    <row r="25" spans="1:12" ht="13.5" x14ac:dyDescent="0.25">
      <c r="A25" s="3">
        <f>RSI!A25</f>
        <v>42040</v>
      </c>
      <c r="B25" s="2">
        <f>RSI!B25</f>
        <v>2.9620000000000002</v>
      </c>
      <c r="C25" s="2">
        <f>RSI!I25</f>
        <v>32.858929352916903</v>
      </c>
      <c r="D25" s="2">
        <f>MACD!E25</f>
        <v>0</v>
      </c>
      <c r="E25" s="2">
        <f>MACD!F25</f>
        <v>0</v>
      </c>
      <c r="F25" s="2">
        <f>'Moving Avg'!D25</f>
        <v>3.0188999999999995</v>
      </c>
      <c r="G25" s="2">
        <f>'Moving Avg'!F25</f>
        <v>3.0521450000000008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2.9620000000000002</v>
      </c>
      <c r="C26" s="2">
        <f>RSI!I26</f>
        <v>32.858929352916903</v>
      </c>
      <c r="D26" s="2">
        <f>MACD!E26</f>
        <v>0</v>
      </c>
      <c r="E26" s="2">
        <f>MACD!F26</f>
        <v>0</v>
      </c>
      <c r="F26" s="2">
        <f>'Moving Avg'!D26</f>
        <v>2.9965999999999999</v>
      </c>
      <c r="G26" s="2">
        <f>'Moving Avg'!F26</f>
        <v>3.0473400000000006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WEAK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3.0388999999999999</v>
      </c>
      <c r="C27" s="2">
        <f>RSI!I27</f>
        <v>50.157344853848471</v>
      </c>
      <c r="D27" s="2">
        <f>MACD!E27</f>
        <v>4.0165547268498081E-3</v>
      </c>
      <c r="E27" s="2">
        <f>MACD!F27</f>
        <v>0</v>
      </c>
      <c r="F27" s="2">
        <f>'Moving Avg'!D27</f>
        <v>2.9965999999999999</v>
      </c>
      <c r="G27" s="2">
        <f>'Moving Avg'!F27</f>
        <v>3.0442650000000002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WEAK</v>
      </c>
      <c r="L27" s="6" t="str">
        <f>OBV!H27</f>
        <v>NEUTRAL</v>
      </c>
    </row>
    <row r="28" spans="1:12" ht="13.5" x14ac:dyDescent="0.25">
      <c r="A28" s="3">
        <f>RSI!A28</f>
        <v>42045</v>
      </c>
      <c r="B28" s="2">
        <f>RSI!B28</f>
        <v>2.9504000000000001</v>
      </c>
      <c r="C28" s="2">
        <f>RSI!I28</f>
        <v>38.017709870631407</v>
      </c>
      <c r="D28" s="2">
        <f>MACD!E28</f>
        <v>1.4464807758133968E-2</v>
      </c>
      <c r="E28" s="2">
        <f>MACD!F28</f>
        <v>0</v>
      </c>
      <c r="F28" s="2">
        <f>'Moving Avg'!D28</f>
        <v>2.9789000000000003</v>
      </c>
      <c r="G28" s="2">
        <f>'Moving Avg'!F28</f>
        <v>3.0367650000000004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WEAK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3.0312000000000001</v>
      </c>
      <c r="C29" s="2">
        <f>RSI!I29</f>
        <v>49.93235313936195</v>
      </c>
      <c r="D29" s="2">
        <f>MACD!E29</f>
        <v>1.1980506768306753E-2</v>
      </c>
      <c r="E29" s="2">
        <f>MACD!F29</f>
        <v>0</v>
      </c>
      <c r="F29" s="2">
        <f>'Moving Avg'!D29</f>
        <v>2.9889000000000001</v>
      </c>
      <c r="G29" s="2">
        <f>'Moving Avg'!F29</f>
        <v>3.0333050000000004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STRONG</v>
      </c>
      <c r="L29" s="6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3.0312000000000001</v>
      </c>
      <c r="C30" s="2">
        <f>RSI!I30</f>
        <v>49.932353139361958</v>
      </c>
      <c r="D30" s="2">
        <f>MACD!E30</f>
        <v>1.5863968878632839E-2</v>
      </c>
      <c r="E30" s="2">
        <f>MACD!F30</f>
        <v>0</v>
      </c>
      <c r="F30" s="2">
        <f>'Moving Avg'!D30</f>
        <v>3.0027400000000002</v>
      </c>
      <c r="G30" s="2">
        <f>'Moving Avg'!F30</f>
        <v>3.0298449999999999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STRONG</v>
      </c>
      <c r="L30" s="6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3.0312000000000001</v>
      </c>
      <c r="C31" s="2">
        <f>RSI!I31</f>
        <v>49.93235313936195</v>
      </c>
      <c r="D31" s="2">
        <f>MACD!E31</f>
        <v>1.9207832710043338E-2</v>
      </c>
      <c r="E31" s="2">
        <f>MACD!F31</f>
        <v>0</v>
      </c>
      <c r="F31" s="2">
        <f>'Moving Avg'!D31</f>
        <v>3.0165800000000003</v>
      </c>
      <c r="G31" s="2">
        <f>'Moving Avg'!F31</f>
        <v>3.0263850000000003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STRONG</v>
      </c>
      <c r="L31" s="6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3.0004</v>
      </c>
      <c r="C32" s="2">
        <f>RSI!I32</f>
        <v>45.745787193941368</v>
      </c>
      <c r="D32" s="2">
        <f>MACD!E32</f>
        <v>1.9049232205193611E-2</v>
      </c>
      <c r="E32" s="2">
        <f>MACD!F32</f>
        <v>0</v>
      </c>
      <c r="F32" s="2">
        <f>'Moving Avg'!D32</f>
        <v>3.00888</v>
      </c>
      <c r="G32" s="2">
        <f>'Moving Avg'!F32</f>
        <v>3.021385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STRONG</v>
      </c>
      <c r="L32" s="6" t="str">
        <f>OBV!H32</f>
        <v>BULLISH DIVERGENCE</v>
      </c>
    </row>
    <row r="33" spans="1:12" ht="13.5" x14ac:dyDescent="0.25">
      <c r="A33" s="3">
        <f>RSI!A33</f>
        <v>42052</v>
      </c>
      <c r="B33" s="2">
        <f>RSI!B33</f>
        <v>3.0274000000000001</v>
      </c>
      <c r="C33" s="2">
        <f>RSI!I33</f>
        <v>49.725242391176209</v>
      </c>
      <c r="D33" s="2">
        <f>MACD!E33</f>
        <v>1.7146633721847326E-2</v>
      </c>
      <c r="E33" s="2">
        <f>MACD!F33</f>
        <v>0</v>
      </c>
      <c r="F33" s="2">
        <f>'Moving Avg'!D33</f>
        <v>3.0242800000000001</v>
      </c>
      <c r="G33" s="2">
        <f>'Moving Avg'!F33</f>
        <v>3.0223499999999999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STRONG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3.0274000000000001</v>
      </c>
      <c r="C34" s="2">
        <f>RSI!I34</f>
        <v>49.725242391176209</v>
      </c>
      <c r="D34" s="2">
        <f>MACD!E34</f>
        <v>6.7147217053014074E-3</v>
      </c>
      <c r="E34" s="2">
        <f>MACD!F34</f>
        <v>0</v>
      </c>
      <c r="F34" s="2">
        <f>'Moving Avg'!D34</f>
        <v>3.02352</v>
      </c>
      <c r="G34" s="2">
        <f>'Moving Avg'!F34</f>
        <v>3.0233149999999998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WEAK</v>
      </c>
      <c r="L34" s="6" t="str">
        <f>OBV!H34</f>
        <v>CONFIRMED BEARISH</v>
      </c>
    </row>
    <row r="35" spans="1:12" ht="13.5" x14ac:dyDescent="0.25">
      <c r="A35" s="3">
        <f>RSI!A35</f>
        <v>42054</v>
      </c>
      <c r="B35" s="2">
        <f>RSI!B35</f>
        <v>3.0004</v>
      </c>
      <c r="C35" s="2">
        <f>RSI!I35</f>
        <v>45.826899840595679</v>
      </c>
      <c r="D35" s="2">
        <f>MACD!E35</f>
        <v>-3.0152916604291313E-3</v>
      </c>
      <c r="E35" s="2">
        <f>MACD!F35</f>
        <v>1.1714329645986657E-2</v>
      </c>
      <c r="F35" s="2">
        <f>'Moving Avg'!D35</f>
        <v>3.01736</v>
      </c>
      <c r="G35" s="2">
        <f>'Moving Avg'!F35</f>
        <v>3.0229299999999997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CONFIRMED BEARISH</v>
      </c>
    </row>
    <row r="36" spans="1:12" ht="13.5" x14ac:dyDescent="0.25">
      <c r="A36" s="3">
        <f>RSI!A36</f>
        <v>42055</v>
      </c>
      <c r="B36" s="2">
        <f>RSI!B36</f>
        <v>3.0004</v>
      </c>
      <c r="C36" s="2">
        <f>RSI!I36</f>
        <v>45.826899840595686</v>
      </c>
      <c r="D36" s="2">
        <f>MACD!E36</f>
        <v>-1.1041766044856516E-2</v>
      </c>
      <c r="E36" s="2">
        <f>MACD!F36</f>
        <v>7.1631105078180223E-3</v>
      </c>
      <c r="F36" s="2">
        <f>'Moving Avg'!D36</f>
        <v>3.0111999999999997</v>
      </c>
      <c r="G36" s="2">
        <f>'Moving Avg'!F36</f>
        <v>3.0225449999999996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3.0158</v>
      </c>
      <c r="C37" s="2">
        <f>RSI!I37</f>
        <v>48.497785616363394</v>
      </c>
      <c r="D37" s="2">
        <f>MACD!E37</f>
        <v>-6.9520606076434177E-3</v>
      </c>
      <c r="E37" s="2">
        <f>MACD!F37</f>
        <v>4.3400762847257343E-3</v>
      </c>
      <c r="F37" s="2">
        <f>'Moving Avg'!D37</f>
        <v>3.0142799999999998</v>
      </c>
      <c r="G37" s="2">
        <f>'Moving Avg'!F37</f>
        <v>3.0196599999999996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STRONG</v>
      </c>
      <c r="L37" s="6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3.0350000000000001</v>
      </c>
      <c r="C38" s="2">
        <f>RSI!I38</f>
        <v>51.695394600806999</v>
      </c>
      <c r="D38" s="2">
        <f>MACD!E38</f>
        <v>-1.8443008648486803E-2</v>
      </c>
      <c r="E38" s="2">
        <f>MACD!F38</f>
        <v>-2.1654070191677328E-4</v>
      </c>
      <c r="F38" s="2">
        <f>'Moving Avg'!D38</f>
        <v>3.0158</v>
      </c>
      <c r="G38" s="2">
        <f>'Moving Avg'!F38</f>
        <v>3.0177349999999996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STRONG</v>
      </c>
      <c r="L38" s="6" t="str">
        <f>OBV!H38</f>
        <v>CONFIRMED BULLISH</v>
      </c>
    </row>
    <row r="39" spans="1:12" ht="13.5" x14ac:dyDescent="0.25">
      <c r="A39" s="3">
        <f>RSI!A39</f>
        <v>42060</v>
      </c>
      <c r="B39" s="2">
        <f>RSI!B39</f>
        <v>3.0312000000000001</v>
      </c>
      <c r="C39" s="2">
        <f>RSI!I39</f>
        <v>51.020231146746617</v>
      </c>
      <c r="D39" s="2">
        <f>MACD!E39</f>
        <v>-1.548756328278289E-2</v>
      </c>
      <c r="E39" s="2">
        <f>MACD!F39</f>
        <v>-3.2707452180899968E-3</v>
      </c>
      <c r="F39" s="2">
        <f>'Moving Avg'!D39</f>
        <v>3.0165600000000001</v>
      </c>
      <c r="G39" s="2">
        <f>'Moving Avg'!F39</f>
        <v>3.0175449999999997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CONFIRMED BULLISH</v>
      </c>
    </row>
    <row r="40" spans="1:12" ht="13.5" x14ac:dyDescent="0.25">
      <c r="A40" s="3">
        <f>RSI!A40</f>
        <v>42061</v>
      </c>
      <c r="B40" s="2">
        <f>RSI!B40</f>
        <v>3.0312000000000001</v>
      </c>
      <c r="C40" s="2">
        <f>RSI!I40</f>
        <v>51.020231146746603</v>
      </c>
      <c r="D40" s="2">
        <f>MACD!E40</f>
        <v>-1.2995546961700466E-2</v>
      </c>
      <c r="E40" s="2">
        <f>MACD!F40</f>
        <v>-5.2157055668120914E-3</v>
      </c>
      <c r="F40" s="2">
        <f>'Moving Avg'!D40</f>
        <v>3.0227200000000001</v>
      </c>
      <c r="G40" s="2">
        <f>'Moving Avg'!F40</f>
        <v>3.0154299999999994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CONFIRMED BULLISH</v>
      </c>
    </row>
    <row r="41" spans="1:12" ht="13.5" x14ac:dyDescent="0.25">
      <c r="A41" s="3">
        <f>RSI!A41</f>
        <v>42062</v>
      </c>
      <c r="B41" s="2">
        <f>RSI!B41</f>
        <v>3.0312000000000001</v>
      </c>
      <c r="C41" s="2">
        <f>RSI!I41</f>
        <v>51.020231146746603</v>
      </c>
      <c r="D41" s="2">
        <f>MACD!E41</f>
        <v>-1.0895015120833129E-2</v>
      </c>
      <c r="E41" s="2">
        <f>MACD!F41</f>
        <v>-6.3515674776162987E-3</v>
      </c>
      <c r="F41" s="2">
        <f>'Moving Avg'!D41</f>
        <v>3.02888</v>
      </c>
      <c r="G41" s="2">
        <f>'Moving Avg'!F41</f>
        <v>3.0133149999999995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3.0312000000000001</v>
      </c>
      <c r="C42" s="2">
        <f>RSI!I42</f>
        <v>51.020231146746603</v>
      </c>
      <c r="D42" s="2">
        <f>MACD!E42</f>
        <v>-1.3863601113079049E-2</v>
      </c>
      <c r="E42" s="2">
        <f>MACD!F42</f>
        <v>-7.8539742047088502E-3</v>
      </c>
      <c r="F42" s="2">
        <f>'Moving Avg'!D42</f>
        <v>3.0319600000000002</v>
      </c>
      <c r="G42" s="2">
        <f>'Moving Avg'!F42</f>
        <v>3.0129299999999994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3.0234999999999999</v>
      </c>
      <c r="C43" s="2">
        <f>RSI!I43</f>
        <v>49.266532642663876</v>
      </c>
      <c r="D43" s="2">
        <f>MACD!E43</f>
        <v>-1.1658207219675365E-2</v>
      </c>
      <c r="E43" s="2">
        <f>MACD!F43</f>
        <v>-8.6148208077021539E-3</v>
      </c>
      <c r="F43" s="2">
        <f>'Moving Avg'!D43</f>
        <v>3.0296600000000002</v>
      </c>
      <c r="G43" s="2">
        <f>'Moving Avg'!F43</f>
        <v>3.0121599999999993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NEUTRAL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3.0543</v>
      </c>
      <c r="C44" s="2">
        <f>RSI!I44</f>
        <v>55.809648895220377</v>
      </c>
      <c r="D44" s="2">
        <f>MACD!E44</f>
        <v>-1.203451448587245E-2</v>
      </c>
      <c r="E44" s="2">
        <f>MACD!F44</f>
        <v>-9.298759543336213E-3</v>
      </c>
      <c r="F44" s="2">
        <f>'Moving Avg'!D44</f>
        <v>3.0342799999999999</v>
      </c>
      <c r="G44" s="2">
        <f>'Moving Avg'!F44</f>
        <v>3.015814999999999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NEUTRAL</v>
      </c>
      <c r="L44" s="6" t="str">
        <f>OBV!H44</f>
        <v>BEARISH DIVERGENCE</v>
      </c>
    </row>
    <row r="45" spans="1:12" ht="13.5" x14ac:dyDescent="0.25">
      <c r="A45" s="3">
        <f>RSI!A45</f>
        <v>42068</v>
      </c>
      <c r="B45" s="2">
        <f>RSI!B45</f>
        <v>3.0543</v>
      </c>
      <c r="C45" s="2">
        <f>RSI!I45</f>
        <v>55.809648895220377</v>
      </c>
      <c r="D45" s="2">
        <f>MACD!E45</f>
        <v>-1.6652595512256063E-2</v>
      </c>
      <c r="E45" s="2">
        <f>MACD!F45</f>
        <v>-1.0769526737120184E-2</v>
      </c>
      <c r="F45" s="2">
        <f>'Moving Avg'!D45</f>
        <v>3.0388999999999999</v>
      </c>
      <c r="G45" s="2">
        <f>'Moving Avg'!F45</f>
        <v>3.0204299999999988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NEUTRAL</v>
      </c>
      <c r="L45" s="6" t="str">
        <f>OBV!H45</f>
        <v>BEARISH DIVERGENCE</v>
      </c>
    </row>
    <row r="46" spans="1:12" ht="13.5" x14ac:dyDescent="0.25">
      <c r="A46" s="3">
        <f>RSI!A46</f>
        <v>42069</v>
      </c>
      <c r="B46" s="2">
        <f>RSI!B46</f>
        <v>3.0543</v>
      </c>
      <c r="C46" s="2">
        <f>RSI!I46</f>
        <v>55.80964889522037</v>
      </c>
      <c r="D46" s="2">
        <f>MACD!E46</f>
        <v>-2.069522200857099E-2</v>
      </c>
      <c r="E46" s="2">
        <f>MACD!F46</f>
        <v>-1.2754665791410345E-2</v>
      </c>
      <c r="F46" s="2">
        <f>'Moving Avg'!D46</f>
        <v>3.04352</v>
      </c>
      <c r="G46" s="2">
        <f>'Moving Avg'!F46</f>
        <v>3.0250449999999995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NEUTRAL</v>
      </c>
      <c r="L46" s="6" t="str">
        <f>OBV!H46</f>
        <v>BEARISH DIVERGENCE</v>
      </c>
    </row>
    <row r="47" spans="1:12" ht="13.5" x14ac:dyDescent="0.25">
      <c r="A47" s="3">
        <f>RSI!A47</f>
        <v>42072</v>
      </c>
      <c r="B47" s="2">
        <f>RSI!B47</f>
        <v>3.0543</v>
      </c>
      <c r="C47" s="2">
        <f>RSI!I47</f>
        <v>55.809648895220363</v>
      </c>
      <c r="D47" s="2">
        <f>MACD!E47</f>
        <v>-2.1871693229232214E-2</v>
      </c>
      <c r="E47" s="2">
        <f>MACD!F47</f>
        <v>-1.457807127897472E-2</v>
      </c>
      <c r="F47" s="2">
        <f>'Moving Avg'!D47</f>
        <v>3.0481399999999996</v>
      </c>
      <c r="G47" s="2">
        <f>'Moving Avg'!F47</f>
        <v>3.0258149999999988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NEUTRAL</v>
      </c>
      <c r="L47" s="6" t="str">
        <f>OBV!H47</f>
        <v>BEARISH DIVERGENCE</v>
      </c>
    </row>
    <row r="48" spans="1:12" ht="13.5" x14ac:dyDescent="0.25">
      <c r="A48" s="3">
        <f>RSI!A48</f>
        <v>42073</v>
      </c>
      <c r="B48" s="2">
        <f>RSI!B48</f>
        <v>3.0543</v>
      </c>
      <c r="C48" s="2">
        <f>RSI!I48</f>
        <v>55.80964889522037</v>
      </c>
      <c r="D48" s="2">
        <f>MACD!E48</f>
        <v>-2.0029080160186563E-2</v>
      </c>
      <c r="E48" s="2">
        <f>MACD!F48</f>
        <v>-1.5668273055217091E-2</v>
      </c>
      <c r="F48" s="2">
        <f>'Moving Avg'!D48</f>
        <v>3.0543</v>
      </c>
      <c r="G48" s="2">
        <f>'Moving Avg'!F48</f>
        <v>3.0310099999999993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NEUTRAL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3.0004</v>
      </c>
      <c r="C49" s="2">
        <f>RSI!I49</f>
        <v>42.059302873847983</v>
      </c>
      <c r="D49" s="2">
        <f>MACD!E49</f>
        <v>-1.5169151628482425E-2</v>
      </c>
      <c r="E49" s="2">
        <f>MACD!F49</f>
        <v>-1.5568448769870159E-2</v>
      </c>
      <c r="F49" s="2">
        <f>'Moving Avg'!D49</f>
        <v>3.04352</v>
      </c>
      <c r="G49" s="2">
        <f>'Moving Avg'!F49</f>
        <v>3.029469999999999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NEUTRAL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2.9965999999999999</v>
      </c>
      <c r="C50" s="2">
        <f>RSI!I50</f>
        <v>41.286983367431127</v>
      </c>
      <c r="D50" s="2">
        <f>MACD!E50</f>
        <v>-1.0556168857164039E-2</v>
      </c>
      <c r="E50" s="2">
        <f>MACD!F50</f>
        <v>-1.4565992787328935E-2</v>
      </c>
      <c r="F50" s="2">
        <f>'Moving Avg'!D50</f>
        <v>3.0319799999999999</v>
      </c>
      <c r="G50" s="2">
        <f>'Moving Avg'!F50</f>
        <v>3.0277399999999988</v>
      </c>
      <c r="H50" s="2">
        <f>'Moving Avg'!G50</f>
        <v>3.0376285714285722</v>
      </c>
      <c r="I50" s="2">
        <f>'Moving Avg'!H50</f>
        <v>0</v>
      </c>
      <c r="J50" s="6" t="str">
        <f>OBV!F50</f>
        <v>BEARISH</v>
      </c>
      <c r="K50" s="6" t="str">
        <f>OBV!G50</f>
        <v>NEUTRAL</v>
      </c>
      <c r="L50" s="6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3.0274000000000001</v>
      </c>
      <c r="C51" s="2">
        <f>RSI!I51</f>
        <v>49.39766403631274</v>
      </c>
      <c r="D51" s="2">
        <f>MACD!E51</f>
        <v>-8.7088898328309128E-3</v>
      </c>
      <c r="E51" s="2">
        <f>MACD!F51</f>
        <v>-1.3394572196429332E-2</v>
      </c>
      <c r="F51" s="2">
        <f>'Moving Avg'!D51</f>
        <v>3.0265999999999997</v>
      </c>
      <c r="G51" s="2">
        <f>'Moving Avg'!F51</f>
        <v>3.0275499999999989</v>
      </c>
      <c r="H51" s="2">
        <f>'Moving Avg'!G51</f>
        <v>3.037424000000001</v>
      </c>
      <c r="I51" s="2">
        <f>'Moving Avg'!H51</f>
        <v>0</v>
      </c>
      <c r="J51" s="6" t="str">
        <f>OBV!F51</f>
        <v>BEARISH</v>
      </c>
      <c r="K51" s="6" t="str">
        <f>OBV!G51</f>
        <v>NEUTRAL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3.0274000000000001</v>
      </c>
      <c r="C52" s="2">
        <f>RSI!I52</f>
        <v>49.39766403631274</v>
      </c>
      <c r="D52" s="2">
        <f>MACD!E52</f>
        <v>-7.1190400008562804E-3</v>
      </c>
      <c r="E52" s="2">
        <f>MACD!F52</f>
        <v>-1.2139465757314722E-2</v>
      </c>
      <c r="F52" s="2">
        <f>'Moving Avg'!D52</f>
        <v>3.0212200000000005</v>
      </c>
      <c r="G52" s="2">
        <f>'Moving Avg'!F52</f>
        <v>3.0288999999999993</v>
      </c>
      <c r="H52" s="2">
        <f>'Moving Avg'!G52</f>
        <v>3.0368100000000009</v>
      </c>
      <c r="I52" s="2">
        <f>'Moving Avg'!H52</f>
        <v>0</v>
      </c>
      <c r="J52" s="6" t="str">
        <f>OBV!F52</f>
        <v>BEARISH</v>
      </c>
      <c r="K52" s="6" t="str">
        <f>OBV!G52</f>
        <v>NEUTRAL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3.0274000000000001</v>
      </c>
      <c r="C53" s="2">
        <f>RSI!I53</f>
        <v>49.39766403631274</v>
      </c>
      <c r="D53" s="2">
        <f>MACD!E53</f>
        <v>-6.9336130384738404E-3</v>
      </c>
      <c r="E53" s="2">
        <f>MACD!F53</f>
        <v>-1.1098295213546546E-2</v>
      </c>
      <c r="F53" s="2">
        <f>'Moving Avg'!D53</f>
        <v>3.0158399999999999</v>
      </c>
      <c r="G53" s="2">
        <f>'Moving Avg'!F53</f>
        <v>3.0288999999999993</v>
      </c>
      <c r="H53" s="2">
        <f>'Moving Avg'!G53</f>
        <v>3.0361960000000003</v>
      </c>
      <c r="I53" s="2">
        <f>'Moving Avg'!H53</f>
        <v>0</v>
      </c>
      <c r="J53" s="6" t="str">
        <f>OBV!F53</f>
        <v>BEARISH</v>
      </c>
      <c r="K53" s="6" t="str">
        <f>OBV!G53</f>
        <v>NEUTRAL</v>
      </c>
      <c r="L53" s="6" t="str">
        <f>OBV!H53</f>
        <v>CONFIRMED BEARISH</v>
      </c>
    </row>
    <row r="54" spans="1:12" ht="13.5" x14ac:dyDescent="0.25">
      <c r="A54" s="3">
        <f>RSI!A54</f>
        <v>42081</v>
      </c>
      <c r="B54" s="2">
        <f>RSI!B54</f>
        <v>3.0274000000000001</v>
      </c>
      <c r="C54" s="2">
        <f>RSI!I54</f>
        <v>49.39766403631274</v>
      </c>
      <c r="D54" s="2">
        <f>MACD!E54</f>
        <v>-2.0153028766243253E-3</v>
      </c>
      <c r="E54" s="2">
        <f>MACD!F54</f>
        <v>-9.2816967461621016E-3</v>
      </c>
      <c r="F54" s="2">
        <f>'Moving Avg'!D54</f>
        <v>3.0212400000000001</v>
      </c>
      <c r="G54" s="2">
        <f>'Moving Avg'!F54</f>
        <v>3.0288999999999997</v>
      </c>
      <c r="H54" s="2">
        <f>'Moving Avg'!G54</f>
        <v>3.0355820000000007</v>
      </c>
      <c r="I54" s="2">
        <f>'Moving Avg'!H54</f>
        <v>0</v>
      </c>
      <c r="J54" s="6" t="str">
        <f>OBV!F54</f>
        <v>BEARISH</v>
      </c>
      <c r="K54" s="6" t="str">
        <f>OBV!G54</f>
        <v>NEUTRAL</v>
      </c>
      <c r="L54" s="6" t="str">
        <f>OBV!H54</f>
        <v>BEARISH DIVERGENCE</v>
      </c>
    </row>
    <row r="55" spans="1:12" ht="13.5" x14ac:dyDescent="0.25">
      <c r="A55" s="3">
        <f>RSI!A55</f>
        <v>42082</v>
      </c>
      <c r="B55" s="2">
        <f>RSI!B55</f>
        <v>3.0274000000000001</v>
      </c>
      <c r="C55" s="2">
        <f>RSI!I55</f>
        <v>49.39766403631274</v>
      </c>
      <c r="D55" s="2">
        <f>MACD!E55</f>
        <v>2.1675931519089531E-3</v>
      </c>
      <c r="E55" s="2">
        <f>MACD!F55</f>
        <v>-6.9918387665478905E-3</v>
      </c>
      <c r="F55" s="2">
        <f>'Moving Avg'!D55</f>
        <v>3.0274000000000001</v>
      </c>
      <c r="G55" s="2">
        <f>'Moving Avg'!F55</f>
        <v>3.0302499999999997</v>
      </c>
      <c r="H55" s="2">
        <f>'Moving Avg'!G55</f>
        <v>3.0349680000000001</v>
      </c>
      <c r="I55" s="2">
        <f>'Moving Avg'!H55</f>
        <v>0</v>
      </c>
      <c r="J55" s="6" t="str">
        <f>OBV!F55</f>
        <v>BULLISH</v>
      </c>
      <c r="K55" s="6" t="str">
        <f>OBV!G55</f>
        <v>NEUTRAL</v>
      </c>
      <c r="L55" s="6" t="str">
        <f>OBV!H55</f>
        <v>CONFIRMED BULLISH</v>
      </c>
    </row>
    <row r="56" spans="1:12" ht="13.5" x14ac:dyDescent="0.25">
      <c r="A56" s="3">
        <f>RSI!A56</f>
        <v>42086</v>
      </c>
      <c r="B56" s="2">
        <f>RSI!B56</f>
        <v>3.0274000000000001</v>
      </c>
      <c r="C56" s="2">
        <f>RSI!I56</f>
        <v>49.39766403631274</v>
      </c>
      <c r="D56" s="2">
        <f>MACD!E56</f>
        <v>5.7266416853534174E-3</v>
      </c>
      <c r="E56" s="2">
        <f>MACD!F56</f>
        <v>-4.4481426761676292E-3</v>
      </c>
      <c r="F56" s="2">
        <f>'Moving Avg'!D56</f>
        <v>3.0274000000000001</v>
      </c>
      <c r="G56" s="2">
        <f>'Moving Avg'!F56</f>
        <v>3.0316000000000001</v>
      </c>
      <c r="H56" s="2">
        <f>'Moving Avg'!G56</f>
        <v>3.0343539999999996</v>
      </c>
      <c r="I56" s="2">
        <f>'Moving Avg'!H56</f>
        <v>0</v>
      </c>
      <c r="J56" s="6" t="str">
        <f>OBV!F56</f>
        <v>NEUTRAL</v>
      </c>
      <c r="K56" s="6" t="str">
        <f>OBV!G56</f>
        <v>NEUTRAL</v>
      </c>
      <c r="L56" s="6" t="str">
        <f>OBV!H56</f>
        <v>NEUTRAL</v>
      </c>
    </row>
    <row r="57" spans="1:12" ht="13.5" x14ac:dyDescent="0.25">
      <c r="A57" s="3">
        <f>RSI!A57</f>
        <v>42087</v>
      </c>
      <c r="B57" s="2">
        <f>RSI!B57</f>
        <v>3.0081000000000002</v>
      </c>
      <c r="C57" s="2">
        <f>RSI!I57</f>
        <v>43.520933196811193</v>
      </c>
      <c r="D57" s="2">
        <f>MACD!E57</f>
        <v>1.0185991485797352E-2</v>
      </c>
      <c r="E57" s="2">
        <f>MACD!F57</f>
        <v>-1.5213158437746327E-3</v>
      </c>
      <c r="F57" s="2">
        <f>'Moving Avg'!D57</f>
        <v>3.0235400000000001</v>
      </c>
      <c r="G57" s="2">
        <f>'Moving Avg'!F57</f>
        <v>3.0312150000000004</v>
      </c>
      <c r="H57" s="2">
        <f>'Moving Avg'!G57</f>
        <v>3.0325079999999995</v>
      </c>
      <c r="I57" s="2">
        <f>'Moving Avg'!H57</f>
        <v>0</v>
      </c>
      <c r="J57" s="6" t="str">
        <f>OBV!F57</f>
        <v>BEARISH</v>
      </c>
      <c r="K57" s="6" t="str">
        <f>OBV!G57</f>
        <v>NEUTRAL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3.0081000000000002</v>
      </c>
      <c r="C58" s="2">
        <f>RSI!I58</f>
        <v>43.520933196811185</v>
      </c>
      <c r="D58" s="2">
        <f>MACD!E58</f>
        <v>1.4090200115936646E-2</v>
      </c>
      <c r="E58" s="2">
        <f>MACD!F58</f>
        <v>1.6009873481676233E-3</v>
      </c>
      <c r="F58" s="2">
        <f>'Moving Avg'!D58</f>
        <v>3.0196800000000001</v>
      </c>
      <c r="G58" s="2">
        <f>'Moving Avg'!F58</f>
        <v>3.0298700000000003</v>
      </c>
      <c r="H58" s="2">
        <f>'Moving Avg'!G58</f>
        <v>3.030662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3.0081000000000002</v>
      </c>
      <c r="C59" s="2">
        <f>RSI!I59</f>
        <v>43.520933196811193</v>
      </c>
      <c r="D59" s="2">
        <f>MACD!E59</f>
        <v>9.2226689843828424E-3</v>
      </c>
      <c r="E59" s="2">
        <f>MACD!F59</f>
        <v>3.1253236754106677E-3</v>
      </c>
      <c r="F59" s="2">
        <f>'Moving Avg'!D59</f>
        <v>3.0158200000000006</v>
      </c>
      <c r="G59" s="2">
        <f>'Moving Avg'!F59</f>
        <v>3.028715</v>
      </c>
      <c r="H59" s="2">
        <f>'Moving Avg'!G59</f>
        <v>3.0288160000000004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CONFIRMED BEARISH</v>
      </c>
    </row>
    <row r="60" spans="1:12" ht="13.5" x14ac:dyDescent="0.25">
      <c r="A60" s="3">
        <f>RSI!A60</f>
        <v>42090</v>
      </c>
      <c r="B60" s="2">
        <f>RSI!B60</f>
        <v>3.0081000000000002</v>
      </c>
      <c r="C60" s="2">
        <f>RSI!I60</f>
        <v>43.520933196811193</v>
      </c>
      <c r="D60" s="2">
        <f>MACD!E60</f>
        <v>4.6316099042833514E-3</v>
      </c>
      <c r="E60" s="2">
        <f>MACD!F60</f>
        <v>3.4265809211852048E-3</v>
      </c>
      <c r="F60" s="2">
        <f>'Moving Avg'!D60</f>
        <v>3.0119600000000006</v>
      </c>
      <c r="G60" s="2">
        <f>'Moving Avg'!F60</f>
        <v>3.0275599999999998</v>
      </c>
      <c r="H60" s="2">
        <f>'Moving Avg'!G60</f>
        <v>3.0269700000000004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3.0081000000000002</v>
      </c>
      <c r="C61" s="2">
        <f>RSI!I61</f>
        <v>43.520933196811193</v>
      </c>
      <c r="D61" s="2">
        <f>MACD!E61</f>
        <v>5.5892518226747789E-3</v>
      </c>
      <c r="E61" s="2">
        <f>MACD!F61</f>
        <v>3.8591151014831203E-3</v>
      </c>
      <c r="F61" s="2">
        <f>'Moving Avg'!D61</f>
        <v>3.0081000000000002</v>
      </c>
      <c r="G61" s="2">
        <f>'Moving Avg'!F61</f>
        <v>3.0264049999999996</v>
      </c>
      <c r="H61" s="2">
        <f>'Moving Avg'!G61</f>
        <v>3.0251240000000008</v>
      </c>
      <c r="I61" s="2">
        <f>'Moving Avg'!H61</f>
        <v>0</v>
      </c>
      <c r="J61" s="6" t="str">
        <f>OBV!F61</f>
        <v>BEARISH</v>
      </c>
      <c r="K61" s="6" t="str">
        <f>OBV!G61</f>
        <v>NEUTRAL</v>
      </c>
      <c r="L61" s="6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3.0081000000000002</v>
      </c>
      <c r="C62" s="2">
        <f>RSI!I62</f>
        <v>43.520933196811185</v>
      </c>
      <c r="D62" s="2">
        <f>MACD!E62</f>
        <v>6.4957889174528383E-3</v>
      </c>
      <c r="E62" s="2">
        <f>MACD!F62</f>
        <v>4.3864498646770641E-3</v>
      </c>
      <c r="F62" s="2">
        <f>'Moving Avg'!D62</f>
        <v>3.0081000000000002</v>
      </c>
      <c r="G62" s="2">
        <f>'Moving Avg'!F62</f>
        <v>3.0252499999999998</v>
      </c>
      <c r="H62" s="2">
        <f>'Moving Avg'!G62</f>
        <v>3.0232780000000012</v>
      </c>
      <c r="I62" s="2">
        <f>'Moving Avg'!H62</f>
        <v>0</v>
      </c>
      <c r="J62" s="6" t="str">
        <f>OBV!F62</f>
        <v>NEUTRAL</v>
      </c>
      <c r="K62" s="6" t="str">
        <f>OBV!G62</f>
        <v>NEUTRAL</v>
      </c>
      <c r="L62" s="6" t="str">
        <f>OBV!H62</f>
        <v>NEUTRAL</v>
      </c>
    </row>
    <row r="63" spans="1:12" ht="13.5" x14ac:dyDescent="0.25">
      <c r="A63" s="3">
        <f>RSI!A63</f>
        <v>42095</v>
      </c>
      <c r="B63" s="2">
        <f>RSI!B63</f>
        <v>3.0081000000000002</v>
      </c>
      <c r="C63" s="2">
        <f>RSI!I63</f>
        <v>43.520933196811185</v>
      </c>
      <c r="D63" s="2">
        <f>MACD!E63</f>
        <v>7.3519557134478219E-3</v>
      </c>
      <c r="E63" s="2">
        <f>MACD!F63</f>
        <v>4.9795510344312162E-3</v>
      </c>
      <c r="F63" s="2">
        <f>'Moving Avg'!D63</f>
        <v>3.0081000000000002</v>
      </c>
      <c r="G63" s="2">
        <f>'Moving Avg'!F63</f>
        <v>3.0244799999999996</v>
      </c>
      <c r="H63" s="2">
        <f>'Moving Avg'!G63</f>
        <v>3.0232780000000012</v>
      </c>
      <c r="I63" s="2">
        <f>'Moving Avg'!H63</f>
        <v>0</v>
      </c>
      <c r="J63" s="6" t="str">
        <f>OBV!F63</f>
        <v>NEUTRAL</v>
      </c>
      <c r="K63" s="6" t="str">
        <f>OBV!G63</f>
        <v>NEUTRAL</v>
      </c>
      <c r="L63" s="6" t="str">
        <f>OBV!H63</f>
        <v>NEUTRAL</v>
      </c>
    </row>
    <row r="64" spans="1:12" ht="13.5" x14ac:dyDescent="0.25">
      <c r="A64" s="3">
        <f>RSI!A64</f>
        <v>42096</v>
      </c>
      <c r="B64" s="2">
        <f>RSI!B64</f>
        <v>2.9811999999999999</v>
      </c>
      <c r="C64" s="2">
        <f>RSI!I64</f>
        <v>34.039050474534733</v>
      </c>
      <c r="D64" s="2">
        <f>MACD!E64</f>
        <v>1.0151494306168019E-2</v>
      </c>
      <c r="E64" s="2">
        <f>MACD!F64</f>
        <v>6.013939688778577E-3</v>
      </c>
      <c r="F64" s="2">
        <f>'Moving Avg'!D64</f>
        <v>3.0027200000000001</v>
      </c>
      <c r="G64" s="2">
        <f>'Moving Avg'!F64</f>
        <v>3.0208249999999999</v>
      </c>
      <c r="H64" s="2">
        <f>'Moving Avg'!G64</f>
        <v>3.0227400000000011</v>
      </c>
      <c r="I64" s="2">
        <f>'Moving Avg'!H64</f>
        <v>0</v>
      </c>
      <c r="J64" s="6" t="str">
        <f>OBV!F64</f>
        <v>BEARISH</v>
      </c>
      <c r="K64" s="6" t="str">
        <f>OBV!G64</f>
        <v>WEAK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2.9811999999999999</v>
      </c>
      <c r="C65" s="2">
        <f>RSI!I65</f>
        <v>34.039050474534733</v>
      </c>
      <c r="D65" s="2">
        <f>MACD!E65</f>
        <v>1.2755674180165766E-2</v>
      </c>
      <c r="E65" s="2">
        <f>MACD!F65</f>
        <v>7.3622865870560149E-3</v>
      </c>
      <c r="F65" s="2">
        <f>'Moving Avg'!D65</f>
        <v>2.9973399999999999</v>
      </c>
      <c r="G65" s="2">
        <f>'Moving Avg'!F65</f>
        <v>3.0171699999999997</v>
      </c>
      <c r="H65" s="2">
        <f>'Moving Avg'!G65</f>
        <v>3.0222020000000009</v>
      </c>
      <c r="I65" s="2">
        <f>'Moving Avg'!H65</f>
        <v>0</v>
      </c>
      <c r="J65" s="6" t="str">
        <f>OBV!F65</f>
        <v>BEARISH</v>
      </c>
      <c r="K65" s="6" t="str">
        <f>OBV!G65</f>
        <v>WEAK</v>
      </c>
      <c r="L65" s="6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2.9811999999999999</v>
      </c>
      <c r="C66" s="2">
        <f>RSI!I66</f>
        <v>34.039050474534733</v>
      </c>
      <c r="D66" s="2">
        <f>MACD!E66</f>
        <v>1.5177117965432974E-2</v>
      </c>
      <c r="E66" s="2">
        <f>MACD!F66</f>
        <v>8.925252862731407E-3</v>
      </c>
      <c r="F66" s="2">
        <f>'Moving Avg'!D66</f>
        <v>2.9919599999999997</v>
      </c>
      <c r="G66" s="2">
        <f>'Moving Avg'!F66</f>
        <v>3.0135149999999999</v>
      </c>
      <c r="H66" s="2">
        <f>'Moving Avg'!G66</f>
        <v>3.0216640000000008</v>
      </c>
      <c r="I66" s="2">
        <f>'Moving Avg'!H66</f>
        <v>0</v>
      </c>
      <c r="J66" s="6" t="str">
        <f>OBV!F66</f>
        <v>BEARISH</v>
      </c>
      <c r="K66" s="6" t="str">
        <f>OBV!G66</f>
        <v>WEAK</v>
      </c>
      <c r="L66" s="6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2.8927</v>
      </c>
      <c r="C67" s="2">
        <f>RSI!I67</f>
        <v>17.96024701763065</v>
      </c>
      <c r="D67" s="2">
        <f>MACD!E67</f>
        <v>2.1014122435765614E-2</v>
      </c>
      <c r="E67" s="2">
        <f>MACD!F67</f>
        <v>1.1343026777338248E-2</v>
      </c>
      <c r="F67" s="2">
        <f>'Moving Avg'!D67</f>
        <v>2.9688799999999995</v>
      </c>
      <c r="G67" s="2">
        <f>'Moving Avg'!F67</f>
        <v>3.0054349999999999</v>
      </c>
      <c r="H67" s="2">
        <f>'Moving Avg'!G67</f>
        <v>3.0180479999999998</v>
      </c>
      <c r="I67" s="2">
        <f>'Moving Avg'!H67</f>
        <v>0</v>
      </c>
      <c r="J67" s="6" t="str">
        <f>OBV!F67</f>
        <v>BEARISH</v>
      </c>
      <c r="K67" s="6" t="str">
        <f>OBV!G67</f>
        <v>WEAK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2.9620000000000002</v>
      </c>
      <c r="C68" s="2">
        <f>RSI!I68</f>
        <v>41.330496550390023</v>
      </c>
      <c r="D68" s="2">
        <f>MACD!E68</f>
        <v>2.1529563289322429E-2</v>
      </c>
      <c r="E68" s="2">
        <f>MACD!F68</f>
        <v>1.3380334079735084E-2</v>
      </c>
      <c r="F68" s="2">
        <f>'Moving Avg'!D68</f>
        <v>2.95966</v>
      </c>
      <c r="G68" s="2">
        <f>'Moving Avg'!F68</f>
        <v>3.00082</v>
      </c>
      <c r="H68" s="2">
        <f>'Moving Avg'!G68</f>
        <v>3.0158179999999999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2.9620000000000002</v>
      </c>
      <c r="C69" s="2">
        <f>RSI!I69</f>
        <v>41.330496550390023</v>
      </c>
      <c r="D69" s="2">
        <f>MACD!E69</f>
        <v>2.2213403692658229E-2</v>
      </c>
      <c r="E69" s="2">
        <f>MACD!F69</f>
        <v>1.5146948002319714E-2</v>
      </c>
      <c r="F69" s="2">
        <f>'Moving Avg'!D69</f>
        <v>2.9558200000000001</v>
      </c>
      <c r="G69" s="2">
        <f>'Moving Avg'!F69</f>
        <v>2.9988999999999999</v>
      </c>
      <c r="H69" s="2">
        <f>'Moving Avg'!G69</f>
        <v>3.0143579999999992</v>
      </c>
      <c r="I69" s="2">
        <f>'Moving Avg'!H69</f>
        <v>0</v>
      </c>
      <c r="J69" s="6" t="str">
        <f>OBV!F69</f>
        <v>BULLISH</v>
      </c>
      <c r="K69" s="6" t="str">
        <f>OBV!G69</f>
        <v>NEUTRAL</v>
      </c>
      <c r="L69" s="6" t="str">
        <f>OBV!H69</f>
        <v>BULLISH DIVERGENCE</v>
      </c>
    </row>
    <row r="70" spans="1:12" ht="13.5" x14ac:dyDescent="0.25">
      <c r="A70" s="3">
        <f>RSI!A70</f>
        <v>42107</v>
      </c>
      <c r="B70" s="2">
        <f>RSI!B70</f>
        <v>2.9773000000000001</v>
      </c>
      <c r="C70" s="2">
        <f>RSI!I70</f>
        <v>45.318940466532737</v>
      </c>
      <c r="D70" s="2">
        <f>MACD!E70</f>
        <v>2.1888054678830482E-2</v>
      </c>
      <c r="E70" s="2">
        <f>MACD!F70</f>
        <v>1.6495169337621868E-2</v>
      </c>
      <c r="F70" s="2">
        <f>'Moving Avg'!D70</f>
        <v>2.9550399999999999</v>
      </c>
      <c r="G70" s="2">
        <f>'Moving Avg'!F70</f>
        <v>2.997935</v>
      </c>
      <c r="H70" s="2">
        <f>'Moving Avg'!G70</f>
        <v>3.0124339999999989</v>
      </c>
      <c r="I70" s="2">
        <f>'Moving Avg'!H70</f>
        <v>0</v>
      </c>
      <c r="J70" s="6" t="str">
        <f>OBV!F70</f>
        <v>BULLISH</v>
      </c>
      <c r="K70" s="6" t="str">
        <f>OBV!G70</f>
        <v>STRONG</v>
      </c>
      <c r="L70" s="6" t="str">
        <f>OBV!H70</f>
        <v>BULLISH DIVERGENCE</v>
      </c>
    </row>
    <row r="71" spans="1:12" ht="13.5" x14ac:dyDescent="0.25">
      <c r="A71" s="3">
        <f>RSI!A71</f>
        <v>42108</v>
      </c>
      <c r="B71" s="2">
        <f>RSI!B71</f>
        <v>2.9773000000000001</v>
      </c>
      <c r="C71" s="2">
        <f>RSI!I71</f>
        <v>45.318940466532737</v>
      </c>
      <c r="D71" s="2">
        <f>MACD!E71</f>
        <v>2.1734712235760068E-2</v>
      </c>
      <c r="E71" s="2">
        <f>MACD!F71</f>
        <v>1.754307791724951E-2</v>
      </c>
      <c r="F71" s="2">
        <f>'Moving Avg'!D71</f>
        <v>2.9542600000000001</v>
      </c>
      <c r="G71" s="2">
        <f>'Moving Avg'!F71</f>
        <v>2.9954299999999998</v>
      </c>
      <c r="H71" s="2">
        <f>'Moving Avg'!G71</f>
        <v>3.0105099999999991</v>
      </c>
      <c r="I71" s="2">
        <f>'Moving Avg'!H71</f>
        <v>0</v>
      </c>
      <c r="J71" s="6" t="str">
        <f>OBV!F71</f>
        <v>BULLISH</v>
      </c>
      <c r="K71" s="6" t="str">
        <f>OBV!G71</f>
        <v>STRONG</v>
      </c>
      <c r="L71" s="6" t="str">
        <f>OBV!H71</f>
        <v>BULLISH DIVERGENCE</v>
      </c>
    </row>
    <row r="72" spans="1:12" ht="13.5" x14ac:dyDescent="0.25">
      <c r="A72" s="3">
        <f>RSI!A72</f>
        <v>42109</v>
      </c>
      <c r="B72" s="2">
        <f>RSI!B72</f>
        <v>2.9426999999999999</v>
      </c>
      <c r="C72" s="2">
        <f>RSI!I72</f>
        <v>38.461375594452669</v>
      </c>
      <c r="D72" s="2">
        <f>MACD!E72</f>
        <v>2.4280843230667593E-2</v>
      </c>
      <c r="E72" s="2">
        <f>MACD!F72</f>
        <v>1.8890630979933126E-2</v>
      </c>
      <c r="F72" s="2">
        <f>'Moving Avg'!D72</f>
        <v>2.9642600000000003</v>
      </c>
      <c r="G72" s="2">
        <f>'Moving Avg'!F72</f>
        <v>2.9911950000000003</v>
      </c>
      <c r="H72" s="2">
        <f>'Moving Avg'!G72</f>
        <v>3.0085859999999993</v>
      </c>
      <c r="I72" s="2">
        <f>'Moving Avg'!H72</f>
        <v>0</v>
      </c>
      <c r="J72" s="6" t="str">
        <f>OBV!F72</f>
        <v>BULLISH</v>
      </c>
      <c r="K72" s="6" t="str">
        <f>OBV!G72</f>
        <v>NEUTRAL</v>
      </c>
      <c r="L72" s="6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2.9235000000000002</v>
      </c>
      <c r="C73" s="2">
        <f>RSI!I73</f>
        <v>35.27183560271942</v>
      </c>
      <c r="D73" s="2">
        <f>MACD!E73</f>
        <v>2.8166491808094829E-2</v>
      </c>
      <c r="E73" s="2">
        <f>MACD!F73</f>
        <v>2.074580314556547E-2</v>
      </c>
      <c r="F73" s="2">
        <f>'Moving Avg'!D73</f>
        <v>2.9565600000000005</v>
      </c>
      <c r="G73" s="2">
        <f>'Moving Avg'!F73</f>
        <v>2.9859999999999998</v>
      </c>
      <c r="H73" s="2">
        <f>'Moving Avg'!G73</f>
        <v>3.0062779999999991</v>
      </c>
      <c r="I73" s="2">
        <f>'Moving Avg'!H73</f>
        <v>0</v>
      </c>
      <c r="J73" s="6" t="str">
        <f>OBV!F73</f>
        <v>NEUTRAL</v>
      </c>
      <c r="K73" s="6" t="str">
        <f>OBV!G73</f>
        <v>NEUTRAL</v>
      </c>
      <c r="L73" s="6" t="str">
        <f>OBV!H73</f>
        <v>NEUTRAL</v>
      </c>
    </row>
    <row r="74" spans="1:12" ht="13.5" x14ac:dyDescent="0.25">
      <c r="A74" s="3">
        <f>RSI!A74</f>
        <v>42111</v>
      </c>
      <c r="B74" s="2">
        <f>RSI!B74</f>
        <v>2.9235000000000002</v>
      </c>
      <c r="C74" s="2">
        <f>RSI!I74</f>
        <v>35.27183560271942</v>
      </c>
      <c r="D74" s="2">
        <f>MACD!E74</f>
        <v>2.771545873561676E-2</v>
      </c>
      <c r="E74" s="2">
        <f>MACD!F74</f>
        <v>2.2139734263575728E-2</v>
      </c>
      <c r="F74" s="2">
        <f>'Moving Avg'!D74</f>
        <v>2.9488600000000003</v>
      </c>
      <c r="G74" s="2">
        <f>'Moving Avg'!F74</f>
        <v>2.9808050000000001</v>
      </c>
      <c r="H74" s="2">
        <f>'Moving Avg'!G74</f>
        <v>3.005123999999999</v>
      </c>
      <c r="I74" s="2">
        <f>'Moving Avg'!H74</f>
        <v>0</v>
      </c>
      <c r="J74" s="6" t="str">
        <f>OBV!F74</f>
        <v>NEUTRAL</v>
      </c>
      <c r="K74" s="6" t="str">
        <f>OBV!G74</f>
        <v>NEUTRAL</v>
      </c>
      <c r="L74" s="6" t="str">
        <f>OBV!H74</f>
        <v>NEUTRAL</v>
      </c>
    </row>
    <row r="75" spans="1:12" ht="13.5" x14ac:dyDescent="0.25">
      <c r="A75" s="3">
        <f>RSI!A75</f>
        <v>42114</v>
      </c>
      <c r="B75" s="2">
        <f>RSI!B75</f>
        <v>2.9426999999999999</v>
      </c>
      <c r="C75" s="2">
        <f>RSI!I75</f>
        <v>40.951008496771124</v>
      </c>
      <c r="D75" s="2">
        <f>MACD!E75</f>
        <v>2.6281567197514288E-2</v>
      </c>
      <c r="E75" s="2">
        <f>MACD!F75</f>
        <v>2.2968100850363445E-2</v>
      </c>
      <c r="F75" s="2">
        <f>'Moving Avg'!D75</f>
        <v>2.9419400000000002</v>
      </c>
      <c r="G75" s="2">
        <f>'Moving Avg'!F75</f>
        <v>2.9765700000000002</v>
      </c>
      <c r="H75" s="2">
        <f>'Moving Avg'!G75</f>
        <v>3.0047379999999992</v>
      </c>
      <c r="I75" s="2">
        <f>'Moving Avg'!H75</f>
        <v>0</v>
      </c>
      <c r="J75" s="6" t="str">
        <f>OBV!F75</f>
        <v>BEARISH</v>
      </c>
      <c r="K75" s="6" t="str">
        <f>OBV!G75</f>
        <v>NEUTRAL</v>
      </c>
      <c r="L75" s="6" t="str">
        <f>OBV!H75</f>
        <v>CONFIRMED BEARISH</v>
      </c>
    </row>
    <row r="76" spans="1:12" ht="13.5" x14ac:dyDescent="0.25">
      <c r="A76" s="3">
        <f>RSI!A76</f>
        <v>42115</v>
      </c>
      <c r="B76" s="2">
        <f>RSI!B76</f>
        <v>2.9235000000000002</v>
      </c>
      <c r="C76" s="2">
        <f>RSI!I76</f>
        <v>37.415677388013535</v>
      </c>
      <c r="D76" s="2">
        <f>MACD!E76</f>
        <v>2.6719611522961095E-2</v>
      </c>
      <c r="E76" s="2">
        <f>MACD!F76</f>
        <v>2.3718402984882977E-2</v>
      </c>
      <c r="F76" s="2">
        <f>'Moving Avg'!D76</f>
        <v>2.9311800000000003</v>
      </c>
      <c r="G76" s="2">
        <f>'Moving Avg'!F76</f>
        <v>2.9713750000000001</v>
      </c>
      <c r="H76" s="2">
        <f>'Moving Avg'!G76</f>
        <v>3.003968</v>
      </c>
      <c r="I76" s="2">
        <f>'Moving Avg'!H76</f>
        <v>0</v>
      </c>
      <c r="J76" s="6" t="str">
        <f>OBV!F76</f>
        <v>BEARISH</v>
      </c>
      <c r="K76" s="6" t="str">
        <f>OBV!G76</f>
        <v>WEAK</v>
      </c>
      <c r="L76" s="6" t="str">
        <f>OBV!H76</f>
        <v>CONFIRMED BEARISH</v>
      </c>
    </row>
    <row r="77" spans="1:12" ht="13.5" x14ac:dyDescent="0.25">
      <c r="A77" s="3">
        <f>RSI!A77</f>
        <v>42116</v>
      </c>
      <c r="B77" s="2">
        <f>RSI!B77</f>
        <v>2.9235000000000002</v>
      </c>
      <c r="C77" s="2">
        <f>RSI!I77</f>
        <v>37.415677388013542</v>
      </c>
      <c r="D77" s="2">
        <f>MACD!E77</f>
        <v>1.3800476888790048E-2</v>
      </c>
      <c r="E77" s="2">
        <f>MACD!F77</f>
        <v>2.1734817765664393E-2</v>
      </c>
      <c r="F77" s="2">
        <f>'Moving Avg'!D77</f>
        <v>2.9273400000000001</v>
      </c>
      <c r="G77" s="2">
        <f>'Moving Avg'!F77</f>
        <v>2.9671449999999999</v>
      </c>
      <c r="H77" s="2">
        <f>'Moving Avg'!G77</f>
        <v>3.0016599999999993</v>
      </c>
      <c r="I77" s="2">
        <f>'Moving Avg'!H77</f>
        <v>0</v>
      </c>
      <c r="J77" s="6" t="str">
        <f>OBV!F77</f>
        <v>BEARISH</v>
      </c>
      <c r="K77" s="6" t="str">
        <f>OBV!G77</f>
        <v>WEAK</v>
      </c>
      <c r="L77" s="6" t="str">
        <f>OBV!H77</f>
        <v>CONFIRMED BEARISH</v>
      </c>
    </row>
    <row r="78" spans="1:12" ht="13.5" x14ac:dyDescent="0.25">
      <c r="A78" s="3">
        <f>RSI!A78</f>
        <v>42117</v>
      </c>
      <c r="B78" s="2">
        <f>RSI!B78</f>
        <v>2.9235000000000002</v>
      </c>
      <c r="C78" s="2">
        <f>RSI!I78</f>
        <v>37.415677388013542</v>
      </c>
      <c r="D78" s="2">
        <f>MACD!E78</f>
        <v>1.3831918678099964E-2</v>
      </c>
      <c r="E78" s="2">
        <f>MACD!F78</f>
        <v>2.0154237948151507E-2</v>
      </c>
      <c r="F78" s="2">
        <f>'Moving Avg'!D78</f>
        <v>2.9273400000000001</v>
      </c>
      <c r="G78" s="2">
        <f>'Moving Avg'!F78</f>
        <v>2.9629149999999997</v>
      </c>
      <c r="H78" s="2">
        <f>'Moving Avg'!G78</f>
        <v>3.0011219999999992</v>
      </c>
      <c r="I78" s="2">
        <f>'Moving Avg'!H78</f>
        <v>0</v>
      </c>
      <c r="J78" s="6" t="str">
        <f>OBV!F78</f>
        <v>BEARISH</v>
      </c>
      <c r="K78" s="6" t="str">
        <f>OBV!G78</f>
        <v>WEAK</v>
      </c>
      <c r="L78" s="6" t="str">
        <f>OBV!H78</f>
        <v>NEUTRAL</v>
      </c>
    </row>
    <row r="79" spans="1:12" ht="13.5" x14ac:dyDescent="0.25">
      <c r="A79" s="3">
        <f>RSI!A79</f>
        <v>42118</v>
      </c>
      <c r="B79" s="2">
        <f>RSI!B79</f>
        <v>2.9196</v>
      </c>
      <c r="C79" s="2">
        <f>RSI!I79</f>
        <v>36.613764297343238</v>
      </c>
      <c r="D79" s="2">
        <f>MACD!E79</f>
        <v>1.4426559183364329E-2</v>
      </c>
      <c r="E79" s="2">
        <f>MACD!F79</f>
        <v>1.9008702195194072E-2</v>
      </c>
      <c r="F79" s="2">
        <f>'Moving Avg'!D79</f>
        <v>2.9265599999999998</v>
      </c>
      <c r="G79" s="2">
        <f>'Moving Avg'!F79</f>
        <v>2.9584899999999998</v>
      </c>
      <c r="H79" s="2">
        <f>'Moving Avg'!G79</f>
        <v>2.9988899999999989</v>
      </c>
      <c r="I79" s="2">
        <f>'Moving Avg'!H79</f>
        <v>0</v>
      </c>
      <c r="J79" s="6" t="str">
        <f>OBV!F79</f>
        <v>BEARISH</v>
      </c>
      <c r="K79" s="6" t="str">
        <f>OBV!G79</f>
        <v>WEAK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2.9196</v>
      </c>
      <c r="C80" s="2">
        <f>RSI!I80</f>
        <v>36.613764297343238</v>
      </c>
      <c r="D80" s="2">
        <f>MACD!E80</f>
        <v>1.7565077423291164E-2</v>
      </c>
      <c r="E80" s="2">
        <f>MACD!F80</f>
        <v>1.8719977240813493E-2</v>
      </c>
      <c r="F80" s="2">
        <f>'Moving Avg'!D80</f>
        <v>2.9219400000000002</v>
      </c>
      <c r="G80" s="2">
        <f>'Moving Avg'!F80</f>
        <v>2.9540649999999999</v>
      </c>
      <c r="H80" s="2">
        <f>'Moving Avg'!G80</f>
        <v>2.9966579999999987</v>
      </c>
      <c r="I80" s="2">
        <f>'Moving Avg'!H80</f>
        <v>0</v>
      </c>
      <c r="J80" s="6" t="str">
        <f>OBV!F80</f>
        <v>BEARISH</v>
      </c>
      <c r="K80" s="6" t="str">
        <f>OBV!G80</f>
        <v>WEAK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2.9235000000000002</v>
      </c>
      <c r="C81" s="2">
        <f>RSI!I81</f>
        <v>38.151121844291318</v>
      </c>
      <c r="D81" s="2">
        <f>MACD!E81</f>
        <v>2.0192519606444304E-2</v>
      </c>
      <c r="E81" s="2">
        <f>MACD!F81</f>
        <v>1.9014485713939655E-2</v>
      </c>
      <c r="F81" s="2">
        <f>'Moving Avg'!D81</f>
        <v>2.9219400000000002</v>
      </c>
      <c r="G81" s="2">
        <f>'Moving Avg'!F81</f>
        <v>2.9498349999999993</v>
      </c>
      <c r="H81" s="2">
        <f>'Moving Avg'!G81</f>
        <v>2.9945039999999996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NEUTRAL</v>
      </c>
    </row>
    <row r="82" spans="1:12" ht="13.5" x14ac:dyDescent="0.25">
      <c r="A82" s="3">
        <f>RSI!A82</f>
        <v>42123</v>
      </c>
      <c r="B82" s="2">
        <f>RSI!B82</f>
        <v>2.9235000000000002</v>
      </c>
      <c r="C82" s="2">
        <f>RSI!I82</f>
        <v>38.151121844291318</v>
      </c>
      <c r="D82" s="2">
        <f>MACD!E82</f>
        <v>1.7310971235906525E-2</v>
      </c>
      <c r="E82" s="2">
        <f>MACD!F82</f>
        <v>1.867378281833303E-2</v>
      </c>
      <c r="F82" s="2">
        <f>'Moving Avg'!D82</f>
        <v>2.9219400000000002</v>
      </c>
      <c r="G82" s="2">
        <f>'Moving Avg'!F82</f>
        <v>2.9456049999999996</v>
      </c>
      <c r="H82" s="2">
        <f>'Moving Avg'!G82</f>
        <v>2.9929659999999991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NEUTRAL</v>
      </c>
    </row>
    <row r="83" spans="1:12" ht="13.5" x14ac:dyDescent="0.25">
      <c r="A83" s="3">
        <f>RSI!A83</f>
        <v>42124</v>
      </c>
      <c r="B83" s="2">
        <f>RSI!B83</f>
        <v>2.9235000000000002</v>
      </c>
      <c r="C83" s="2">
        <f>RSI!I83</f>
        <v>38.151121844291318</v>
      </c>
      <c r="D83" s="2">
        <f>MACD!E83</f>
        <v>1.2121029108152825E-2</v>
      </c>
      <c r="E83" s="2">
        <f>MACD!F83</f>
        <v>1.7363232076296989E-2</v>
      </c>
      <c r="F83" s="2">
        <f>'Moving Avg'!D83</f>
        <v>2.9219400000000002</v>
      </c>
      <c r="G83" s="2">
        <f>'Moving Avg'!F83</f>
        <v>2.9413749999999994</v>
      </c>
      <c r="H83" s="2">
        <f>'Moving Avg'!G83</f>
        <v>2.9908879999999987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NEUTRAL</v>
      </c>
    </row>
    <row r="84" spans="1:12" ht="13.5" x14ac:dyDescent="0.25">
      <c r="A84" s="3">
        <f>RSI!A84</f>
        <v>42128</v>
      </c>
      <c r="B84" s="2">
        <f>RSI!B84</f>
        <v>2.8466</v>
      </c>
      <c r="C84" s="2">
        <f>RSI!I84</f>
        <v>23.884691053128492</v>
      </c>
      <c r="D84" s="2">
        <f>MACD!E84</f>
        <v>1.3613000043865675E-2</v>
      </c>
      <c r="E84" s="2">
        <f>MACD!F84</f>
        <v>1.6613185669810727E-2</v>
      </c>
      <c r="F84" s="2">
        <f>'Moving Avg'!D84</f>
        <v>2.9073400000000005</v>
      </c>
      <c r="G84" s="2">
        <f>'Moving Avg'!F84</f>
        <v>2.9346449999999993</v>
      </c>
      <c r="H84" s="2">
        <f>'Moving Avg'!G84</f>
        <v>2.9872719999999999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BULLISH DIVERGENCE</v>
      </c>
    </row>
    <row r="85" spans="1:12" ht="13.5" x14ac:dyDescent="0.25">
      <c r="A85" s="3">
        <f>RSI!A85</f>
        <v>42129</v>
      </c>
      <c r="B85" s="2">
        <f>RSI!B85</f>
        <v>2.8466</v>
      </c>
      <c r="C85" s="2">
        <f>RSI!I85</f>
        <v>23.884691053128506</v>
      </c>
      <c r="D85" s="2">
        <f>MACD!E85</f>
        <v>1.8456988668212215E-2</v>
      </c>
      <c r="E85" s="2">
        <f>MACD!F85</f>
        <v>1.6981946269491024E-2</v>
      </c>
      <c r="F85" s="2">
        <f>'Moving Avg'!D85</f>
        <v>2.8927400000000003</v>
      </c>
      <c r="G85" s="2">
        <f>'Moving Avg'!F85</f>
        <v>2.9279149999999996</v>
      </c>
      <c r="H85" s="2">
        <f>'Moving Avg'!G85</f>
        <v>2.9841959999999998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BULLISH DIVERGENCE</v>
      </c>
    </row>
    <row r="86" spans="1:12" ht="13.5" x14ac:dyDescent="0.25">
      <c r="A86" s="3">
        <f>RSI!A86</f>
        <v>42130</v>
      </c>
      <c r="B86" s="2">
        <f>RSI!B86</f>
        <v>2.8466</v>
      </c>
      <c r="C86" s="2">
        <f>RSI!I86</f>
        <v>23.884691053128506</v>
      </c>
      <c r="D86" s="2">
        <f>MACD!E86</f>
        <v>2.0183110938931215E-2</v>
      </c>
      <c r="E86" s="2">
        <f>MACD!F86</f>
        <v>1.7622179203379065E-2</v>
      </c>
      <c r="F86" s="2">
        <f>'Moving Avg'!D86</f>
        <v>2.8773600000000004</v>
      </c>
      <c r="G86" s="2">
        <f>'Moving Avg'!F86</f>
        <v>2.9211849999999999</v>
      </c>
      <c r="H86" s="2">
        <f>'Moving Avg'!G86</f>
        <v>2.9811199999999998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2.7618999999999998</v>
      </c>
      <c r="C87" s="2">
        <f>RSI!I87</f>
        <v>15.771494587865419</v>
      </c>
      <c r="D87" s="2">
        <f>MACD!E87</f>
        <v>2.8455906325517866E-2</v>
      </c>
      <c r="E87" s="2">
        <f>MACD!F87</f>
        <v>1.9788924627806827E-2</v>
      </c>
      <c r="F87" s="2">
        <f>'Moving Avg'!D87</f>
        <v>2.84504</v>
      </c>
      <c r="G87" s="2">
        <f>'Moving Avg'!F87</f>
        <v>2.9146450000000002</v>
      </c>
      <c r="H87" s="2">
        <f>'Moving Avg'!G87</f>
        <v>2.9760420000000001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2.8389000000000002</v>
      </c>
      <c r="C88" s="2">
        <f>RSI!I88</f>
        <v>36.79175510939757</v>
      </c>
      <c r="D88" s="2">
        <f>MACD!E88</f>
        <v>3.0751049077681003E-2</v>
      </c>
      <c r="E88" s="2">
        <f>MACD!F88</f>
        <v>2.1981349517781662E-2</v>
      </c>
      <c r="F88" s="2">
        <f>'Moving Avg'!D88</f>
        <v>2.8281200000000002</v>
      </c>
      <c r="G88" s="2">
        <f>'Moving Avg'!F88</f>
        <v>2.90849</v>
      </c>
      <c r="H88" s="2">
        <f>'Moving Avg'!G88</f>
        <v>2.9721199999999999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2.8466</v>
      </c>
      <c r="C89" s="2">
        <f>RSI!I89</f>
        <v>38.446074787713087</v>
      </c>
      <c r="D89" s="2">
        <f>MACD!E89</f>
        <v>3.1992530731624669E-2</v>
      </c>
      <c r="E89" s="2">
        <f>MACD!F89</f>
        <v>2.3983585760550263E-2</v>
      </c>
      <c r="F89" s="2">
        <f>'Moving Avg'!D89</f>
        <v>2.8281200000000002</v>
      </c>
      <c r="G89" s="2">
        <f>'Moving Avg'!F89</f>
        <v>2.90272</v>
      </c>
      <c r="H89" s="2">
        <f>'Moving Avg'!G89</f>
        <v>2.9684280000000003</v>
      </c>
      <c r="I89" s="2">
        <f>'Moving Avg'!H89</f>
        <v>0</v>
      </c>
      <c r="J89" s="6" t="str">
        <f>OBV!F89</f>
        <v>BEARISH</v>
      </c>
      <c r="K89" s="6" t="str">
        <f>OBV!G89</f>
        <v>WEAK</v>
      </c>
      <c r="L89" s="6" t="str">
        <f>OBV!H89</f>
        <v>NEUTRAL</v>
      </c>
    </row>
    <row r="90" spans="1:12" ht="13.5" x14ac:dyDescent="0.25">
      <c r="A90" s="3">
        <f>RSI!A90</f>
        <v>42136</v>
      </c>
      <c r="B90" s="2">
        <f>RSI!B90</f>
        <v>2.8466</v>
      </c>
      <c r="C90" s="2">
        <f>RSI!I90</f>
        <v>38.446074787713087</v>
      </c>
      <c r="D90" s="2">
        <f>MACD!E90</f>
        <v>3.3432523130223046E-2</v>
      </c>
      <c r="E90" s="2">
        <f>MACD!F90</f>
        <v>2.5873373234484819E-2</v>
      </c>
      <c r="F90" s="2">
        <f>'Moving Avg'!D90</f>
        <v>2.8281200000000002</v>
      </c>
      <c r="G90" s="2">
        <f>'Moving Avg'!F90</f>
        <v>2.896185</v>
      </c>
      <c r="H90" s="2">
        <f>'Moving Avg'!G90</f>
        <v>2.9647360000000003</v>
      </c>
      <c r="I90" s="2">
        <f>'Moving Avg'!H90</f>
        <v>0</v>
      </c>
      <c r="J90" s="6" t="str">
        <f>OBV!F90</f>
        <v>BEARISH</v>
      </c>
      <c r="K90" s="6" t="str">
        <f>OBV!G90</f>
        <v>WEAK</v>
      </c>
      <c r="L90" s="6" t="str">
        <f>OBV!H90</f>
        <v>NEUTRAL</v>
      </c>
    </row>
    <row r="91" spans="1:12" ht="13.5" x14ac:dyDescent="0.25">
      <c r="A91" s="3">
        <f>RSI!A91</f>
        <v>42137</v>
      </c>
      <c r="B91" s="2">
        <f>RSI!B91</f>
        <v>2.8466</v>
      </c>
      <c r="C91" s="2">
        <f>RSI!I91</f>
        <v>38.446074787713094</v>
      </c>
      <c r="D91" s="2">
        <f>MACD!E91</f>
        <v>3.561163372023346E-2</v>
      </c>
      <c r="E91" s="2">
        <f>MACD!F91</f>
        <v>2.7821025331634545E-2</v>
      </c>
      <c r="F91" s="2">
        <f>'Moving Avg'!D91</f>
        <v>2.8281200000000002</v>
      </c>
      <c r="G91" s="2">
        <f>'Moving Avg'!F91</f>
        <v>2.8896500000000005</v>
      </c>
      <c r="H91" s="2">
        <f>'Moving Avg'!G91</f>
        <v>2.9610440000000007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NEUTRAL</v>
      </c>
    </row>
    <row r="92" spans="1:12" ht="13.5" x14ac:dyDescent="0.25">
      <c r="A92" s="3">
        <f>RSI!A92</f>
        <v>42138</v>
      </c>
      <c r="B92" s="2">
        <f>RSI!B92</f>
        <v>2.8466</v>
      </c>
      <c r="C92" s="2">
        <f>RSI!I92</f>
        <v>38.446074787713094</v>
      </c>
      <c r="D92" s="2">
        <f>MACD!E92</f>
        <v>3.7789436789668951E-2</v>
      </c>
      <c r="E92" s="2">
        <f>MACD!F92</f>
        <v>2.9814707623241427E-2</v>
      </c>
      <c r="F92" s="2">
        <f>'Moving Avg'!D92</f>
        <v>2.8450600000000001</v>
      </c>
      <c r="G92" s="2">
        <f>'Moving Avg'!F92</f>
        <v>2.8848450000000008</v>
      </c>
      <c r="H92" s="2">
        <f>'Moving Avg'!G92</f>
        <v>2.9573520000000002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2.9235000000000002</v>
      </c>
      <c r="C93" s="2">
        <f>RSI!I93</f>
        <v>54.457688988999408</v>
      </c>
      <c r="D93" s="2">
        <f>MACD!E93</f>
        <v>3.424510088350452E-2</v>
      </c>
      <c r="E93" s="2">
        <f>MACD!F93</f>
        <v>3.0700786275294049E-2</v>
      </c>
      <c r="F93" s="2">
        <f>'Moving Avg'!D93</f>
        <v>2.86198</v>
      </c>
      <c r="G93" s="2">
        <f>'Moving Avg'!F93</f>
        <v>2.8848450000000008</v>
      </c>
      <c r="H93" s="2">
        <f>'Moving Avg'!G93</f>
        <v>2.9553520000000004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2.9235000000000002</v>
      </c>
      <c r="C94" s="2">
        <f>RSI!I94</f>
        <v>54.457688988999422</v>
      </c>
      <c r="D94" s="2">
        <f>MACD!E94</f>
        <v>1.9247172741825302E-2</v>
      </c>
      <c r="E94" s="2">
        <f>MACD!F94</f>
        <v>2.8410063568600302E-2</v>
      </c>
      <c r="F94" s="2">
        <f>'Moving Avg'!D94</f>
        <v>2.8773600000000004</v>
      </c>
      <c r="G94" s="2">
        <f>'Moving Avg'!F94</f>
        <v>2.8848450000000003</v>
      </c>
      <c r="H94" s="2">
        <f>'Moving Avg'!G94</f>
        <v>2.9527359999999998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2.9235000000000002</v>
      </c>
      <c r="C95" s="2">
        <f>RSI!I95</f>
        <v>54.457688988999408</v>
      </c>
      <c r="D95" s="2">
        <f>MACD!E95</f>
        <v>6.4009649642500221E-3</v>
      </c>
      <c r="E95" s="2">
        <f>MACD!F95</f>
        <v>2.4008243847730246E-2</v>
      </c>
      <c r="F95" s="2">
        <f>'Moving Avg'!D95</f>
        <v>2.8927400000000003</v>
      </c>
      <c r="G95" s="2">
        <f>'Moving Avg'!F95</f>
        <v>2.8838850000000003</v>
      </c>
      <c r="H95" s="2">
        <f>'Moving Avg'!G95</f>
        <v>2.9501199999999996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2.9235000000000002</v>
      </c>
      <c r="C96" s="2">
        <f>RSI!I96</f>
        <v>54.457688988999408</v>
      </c>
      <c r="D96" s="2">
        <f>MACD!E96</f>
        <v>-4.6130264850097191E-3</v>
      </c>
      <c r="E96" s="2">
        <f>MACD!F96</f>
        <v>1.8283989781182255E-2</v>
      </c>
      <c r="F96" s="2">
        <f>'Moving Avg'!D96</f>
        <v>2.9081200000000003</v>
      </c>
      <c r="G96" s="2">
        <f>'Moving Avg'!F96</f>
        <v>2.8838849999999998</v>
      </c>
      <c r="H96" s="2">
        <f>'Moving Avg'!G96</f>
        <v>2.9475039999999995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2.9235000000000002</v>
      </c>
      <c r="C97" s="2">
        <f>RSI!I97</f>
        <v>54.457688988999408</v>
      </c>
      <c r="D97" s="2">
        <f>MACD!E97</f>
        <v>-2.7096774469643758E-2</v>
      </c>
      <c r="E97" s="2">
        <f>MACD!F97</f>
        <v>9.2078369310170521E-3</v>
      </c>
      <c r="F97" s="2">
        <f>'Moving Avg'!D97</f>
        <v>2.9235000000000002</v>
      </c>
      <c r="G97" s="2">
        <f>'Moving Avg'!F97</f>
        <v>2.8838849999999994</v>
      </c>
      <c r="H97" s="2">
        <f>'Moving Avg'!G97</f>
        <v>2.9448879999999993</v>
      </c>
      <c r="I97" s="2">
        <f>'Moving Avg'!H97</f>
        <v>0</v>
      </c>
      <c r="J97" s="6" t="str">
        <f>OBV!F97</f>
        <v>BULLISH</v>
      </c>
      <c r="K97" s="6" t="str">
        <f>OBV!G97</f>
        <v>STRONG</v>
      </c>
      <c r="L97" s="6" t="str">
        <f>OBV!H97</f>
        <v>CONFIRMED BULLISH</v>
      </c>
    </row>
    <row r="98" spans="1:12" ht="13.5" x14ac:dyDescent="0.25">
      <c r="A98" s="3">
        <f>RSI!A98</f>
        <v>42146</v>
      </c>
      <c r="B98" s="2">
        <f>RSI!B98</f>
        <v>2.9235000000000002</v>
      </c>
      <c r="C98" s="2">
        <f>RSI!I98</f>
        <v>54.457688988999422</v>
      </c>
      <c r="D98" s="2">
        <f>MACD!E98</f>
        <v>-3.4398892982167251E-2</v>
      </c>
      <c r="E98" s="2">
        <f>MACD!F98</f>
        <v>4.8649094838019123E-4</v>
      </c>
      <c r="F98" s="2">
        <f>'Moving Avg'!D98</f>
        <v>2.9235000000000002</v>
      </c>
      <c r="G98" s="2">
        <f>'Moving Avg'!F98</f>
        <v>2.8838849999999994</v>
      </c>
      <c r="H98" s="2">
        <f>'Moving Avg'!G98</f>
        <v>2.9422719999999991</v>
      </c>
      <c r="I98" s="2">
        <f>'Moving Avg'!H98</f>
        <v>0</v>
      </c>
      <c r="J98" s="6" t="str">
        <f>OBV!F98</f>
        <v>NEUTRAL</v>
      </c>
      <c r="K98" s="6" t="str">
        <f>OBV!G98</f>
        <v>NEUTRAL</v>
      </c>
      <c r="L98" s="6" t="str">
        <f>OBV!H98</f>
        <v>NEUTRAL</v>
      </c>
    </row>
    <row r="99" spans="1:12" ht="13.5" x14ac:dyDescent="0.25">
      <c r="A99" s="3">
        <f>RSI!A99</f>
        <v>42149</v>
      </c>
      <c r="B99" s="2">
        <f>RSI!B99</f>
        <v>2.9620000000000002</v>
      </c>
      <c r="C99" s="2">
        <f>RSI!I99</f>
        <v>62.147511130505237</v>
      </c>
      <c r="D99" s="2">
        <f>MACD!E99</f>
        <v>-4.2359254859703821E-2</v>
      </c>
      <c r="E99" s="2">
        <f>MACD!F99</f>
        <v>-8.0826582132366119E-3</v>
      </c>
      <c r="F99" s="2">
        <f>'Moving Avg'!D99</f>
        <v>2.9312</v>
      </c>
      <c r="G99" s="2">
        <f>'Moving Avg'!F99</f>
        <v>2.8860049999999995</v>
      </c>
      <c r="H99" s="2">
        <f>'Moving Avg'!G99</f>
        <v>2.9415039999999988</v>
      </c>
      <c r="I99" s="2">
        <f>'Moving Avg'!H99</f>
        <v>0</v>
      </c>
      <c r="J99" s="6" t="str">
        <f>OBV!F99</f>
        <v>BULLISH</v>
      </c>
      <c r="K99" s="6" t="str">
        <f>OBV!G99</f>
        <v>NEUTRAL</v>
      </c>
      <c r="L99" s="6" t="str">
        <f>OBV!H99</f>
        <v>CONFIRMED BULLISH</v>
      </c>
    </row>
    <row r="100" spans="1:12" ht="13.5" x14ac:dyDescent="0.25">
      <c r="A100" s="3">
        <f>RSI!A100</f>
        <v>42150</v>
      </c>
      <c r="B100" s="2">
        <f>RSI!B100</f>
        <v>3.0004</v>
      </c>
      <c r="C100" s="2">
        <f>RSI!I100</f>
        <v>67.95871751184275</v>
      </c>
      <c r="D100" s="2">
        <f>MACD!E100</f>
        <v>-5.2272823226893639E-2</v>
      </c>
      <c r="E100" s="2">
        <f>MACD!F100</f>
        <v>-1.6920691215968019E-2</v>
      </c>
      <c r="F100" s="2">
        <f>'Moving Avg'!D100</f>
        <v>2.94658</v>
      </c>
      <c r="G100" s="2">
        <f>'Moving Avg'!F100</f>
        <v>2.8900449999999993</v>
      </c>
      <c r="H100" s="2">
        <f>'Moving Avg'!G100</f>
        <v>2.9415799999999992</v>
      </c>
      <c r="I100" s="2">
        <f>'Moving Avg'!H100</f>
        <v>0</v>
      </c>
      <c r="J100" s="6" t="str">
        <f>OBV!F100</f>
        <v>BULLISH</v>
      </c>
      <c r="K100" s="6" t="str">
        <f>OBV!G100</f>
        <v>NEUTRAL</v>
      </c>
      <c r="L100" s="6" t="str">
        <f>OBV!H100</f>
        <v>CONFIRMED BULLISH</v>
      </c>
    </row>
    <row r="101" spans="1:12" ht="13.5" x14ac:dyDescent="0.25">
      <c r="A101" s="3">
        <f>RSI!A101</f>
        <v>42151</v>
      </c>
      <c r="B101" s="2">
        <f>RSI!B101</f>
        <v>2.9811999999999999</v>
      </c>
      <c r="C101" s="2">
        <f>RSI!I101</f>
        <v>62.769794208462436</v>
      </c>
      <c r="D101" s="2">
        <f>MACD!E101</f>
        <v>-5.9774646611707283E-2</v>
      </c>
      <c r="E101" s="2">
        <f>MACD!F101</f>
        <v>-2.5491482295115872E-2</v>
      </c>
      <c r="F101" s="2">
        <f>'Moving Avg'!D101</f>
        <v>2.9581200000000001</v>
      </c>
      <c r="G101" s="2">
        <f>'Moving Avg'!F101</f>
        <v>2.8929299999999989</v>
      </c>
      <c r="H101" s="2">
        <f>'Moving Avg'!G101</f>
        <v>2.9406559999999997</v>
      </c>
      <c r="I101" s="2">
        <f>'Moving Avg'!H101</f>
        <v>0</v>
      </c>
      <c r="J101" s="6" t="str">
        <f>OBV!F101</f>
        <v>BULLISH</v>
      </c>
      <c r="K101" s="6" t="str">
        <f>OBV!G101</f>
        <v>NEUTRAL</v>
      </c>
      <c r="L101" s="6" t="str">
        <f>OBV!H101</f>
        <v>CONFIRMED BULLISH</v>
      </c>
    </row>
    <row r="102" spans="1:12" ht="13.5" x14ac:dyDescent="0.25">
      <c r="A102" s="3">
        <f>RSI!A102</f>
        <v>42152</v>
      </c>
      <c r="B102" s="2">
        <f>RSI!B102</f>
        <v>3.0004</v>
      </c>
      <c r="C102" s="2">
        <f>RSI!I102</f>
        <v>65.598538278878351</v>
      </c>
      <c r="D102" s="2">
        <f>MACD!E102</f>
        <v>-6.7927076367766848E-2</v>
      </c>
      <c r="E102" s="2">
        <f>MACD!F102</f>
        <v>-3.3978601109646067E-2</v>
      </c>
      <c r="F102" s="2">
        <f>'Moving Avg'!D102</f>
        <v>2.9735</v>
      </c>
      <c r="G102" s="2">
        <f>'Moving Avg'!F102</f>
        <v>2.896774999999999</v>
      </c>
      <c r="H102" s="2">
        <f>'Moving Avg'!G102</f>
        <v>2.9401159999999997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3.0004</v>
      </c>
      <c r="C103" s="2">
        <f>RSI!I103</f>
        <v>65.598538278878351</v>
      </c>
      <c r="D103" s="2">
        <f>MACD!E103</f>
        <v>-6.3462147243679823E-2</v>
      </c>
      <c r="E103" s="2">
        <f>MACD!F103</f>
        <v>-3.9875310336452821E-2</v>
      </c>
      <c r="F103" s="2">
        <f>'Moving Avg'!D103</f>
        <v>2.9888799999999995</v>
      </c>
      <c r="G103" s="2">
        <f>'Moving Avg'!F103</f>
        <v>2.9006199999999995</v>
      </c>
      <c r="H103" s="2">
        <f>'Moving Avg'!G103</f>
        <v>2.9395760000000002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2.9811999999999999</v>
      </c>
      <c r="C104" s="2">
        <f>RSI!I104</f>
        <v>60.286202537246233</v>
      </c>
      <c r="D104" s="2">
        <f>MACD!E104</f>
        <v>-5.8694899100948383E-2</v>
      </c>
      <c r="E104" s="2">
        <f>MACD!F104</f>
        <v>-4.3639228089351938E-2</v>
      </c>
      <c r="F104" s="2">
        <f>'Moving Avg'!D104</f>
        <v>2.9927199999999994</v>
      </c>
      <c r="G104" s="2">
        <f>'Moving Avg'!F104</f>
        <v>2.9073500000000001</v>
      </c>
      <c r="H104" s="2">
        <f>'Moving Avg'!G104</f>
        <v>2.9386520000000007</v>
      </c>
      <c r="I104" s="2">
        <f>'Moving Avg'!H104</f>
        <v>0</v>
      </c>
      <c r="J104" s="6" t="str">
        <f>OBV!F104</f>
        <v>BULLISH</v>
      </c>
      <c r="K104" s="6" t="str">
        <f>OBV!G104</f>
        <v>NEUTRAL</v>
      </c>
      <c r="L104" s="6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2.9811999999999999</v>
      </c>
      <c r="C105" s="2">
        <f>RSI!I105</f>
        <v>60.286202537246226</v>
      </c>
      <c r="D105" s="2">
        <f>MACD!E105</f>
        <v>-5.4948537745806103E-2</v>
      </c>
      <c r="E105" s="2">
        <f>MACD!F105</f>
        <v>-4.5901090020642771E-2</v>
      </c>
      <c r="F105" s="2">
        <f>'Moving Avg'!D105</f>
        <v>2.9888799999999995</v>
      </c>
      <c r="G105" s="2">
        <f>'Moving Avg'!F105</f>
        <v>2.9140800000000002</v>
      </c>
      <c r="H105" s="2">
        <f>'Moving Avg'!G105</f>
        <v>2.9377280000000008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BULLISH DIVERGENCE</v>
      </c>
    </row>
    <row r="106" spans="1:12" ht="13.5" x14ac:dyDescent="0.25">
      <c r="A106" s="3">
        <f>RSI!A106</f>
        <v>42158</v>
      </c>
      <c r="B106" s="2">
        <f>RSI!B106</f>
        <v>2.9965999999999999</v>
      </c>
      <c r="C106" s="2">
        <f>RSI!I106</f>
        <v>63.068342716259913</v>
      </c>
      <c r="D106" s="2">
        <f>MACD!E106</f>
        <v>-5.3185450783848065E-2</v>
      </c>
      <c r="E106" s="2">
        <f>MACD!F106</f>
        <v>-4.7357962173283828E-2</v>
      </c>
      <c r="F106" s="2">
        <f>'Moving Avg'!D106</f>
        <v>2.9919599999999997</v>
      </c>
      <c r="G106" s="2">
        <f>'Moving Avg'!F106</f>
        <v>2.9215800000000005</v>
      </c>
      <c r="H106" s="2">
        <f>'Moving Avg'!G106</f>
        <v>2.9371120000000008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2.9965999999999999</v>
      </c>
      <c r="C107" s="2">
        <f>RSI!I107</f>
        <v>63.06834271625992</v>
      </c>
      <c r="D107" s="2">
        <f>MACD!E107</f>
        <v>-5.2031061274805612E-2</v>
      </c>
      <c r="E107" s="2">
        <f>MACD!F107</f>
        <v>-4.8292581993588185E-2</v>
      </c>
      <c r="F107" s="2">
        <f>'Moving Avg'!D107</f>
        <v>2.9912000000000001</v>
      </c>
      <c r="G107" s="2">
        <f>'Moving Avg'!F107</f>
        <v>2.9333150000000003</v>
      </c>
      <c r="H107" s="2">
        <f>'Moving Avg'!G107</f>
        <v>2.9368820000000007</v>
      </c>
      <c r="I107" s="2">
        <f>'Moving Avg'!H107</f>
        <v>0</v>
      </c>
      <c r="J107" s="6" t="str">
        <f>OBV!F107</f>
        <v>BULLISH</v>
      </c>
      <c r="K107" s="6" t="str">
        <f>OBV!G107</f>
        <v>NEUTRAL</v>
      </c>
      <c r="L107" s="6" t="str">
        <f>OBV!H107</f>
        <v>BULLISH DIVERGENCE</v>
      </c>
    </row>
    <row r="108" spans="1:12" ht="13.5" x14ac:dyDescent="0.25">
      <c r="A108" s="3">
        <f>RSI!A108</f>
        <v>42160</v>
      </c>
      <c r="B108" s="2">
        <f>RSI!B108</f>
        <v>2.9965999999999999</v>
      </c>
      <c r="C108" s="2">
        <f>RSI!I108</f>
        <v>63.068342716259927</v>
      </c>
      <c r="D108" s="2">
        <f>MACD!E108</f>
        <v>-5.1366726915586636E-2</v>
      </c>
      <c r="E108" s="2">
        <f>MACD!F108</f>
        <v>-4.8907410977987877E-2</v>
      </c>
      <c r="F108" s="2">
        <f>'Moving Avg'!D108</f>
        <v>2.9904400000000004</v>
      </c>
      <c r="G108" s="2">
        <f>'Moving Avg'!F108</f>
        <v>2.9412000000000003</v>
      </c>
      <c r="H108" s="2">
        <f>'Moving Avg'!G108</f>
        <v>2.9366520000000005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</row>
    <row r="109" spans="1:12" ht="13.5" x14ac:dyDescent="0.25">
      <c r="A109" s="3">
        <f>RSI!A109</f>
        <v>42163</v>
      </c>
      <c r="B109" s="2">
        <f>RSI!B109</f>
        <v>2.9965999999999999</v>
      </c>
      <c r="C109" s="2">
        <f>RSI!I109</f>
        <v>63.068342716259927</v>
      </c>
      <c r="D109" s="2">
        <f>MACD!E109</f>
        <v>-4.5170832737673194E-2</v>
      </c>
      <c r="E109" s="2">
        <f>MACD!F109</f>
        <v>-4.8160095329924942E-2</v>
      </c>
      <c r="F109" s="2">
        <f>'Moving Avg'!D109</f>
        <v>2.9935200000000002</v>
      </c>
      <c r="G109" s="2">
        <f>'Moving Avg'!F109</f>
        <v>2.9487000000000005</v>
      </c>
      <c r="H109" s="2">
        <f>'Moving Avg'!G109</f>
        <v>2.9364219999999999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2.9965999999999999</v>
      </c>
      <c r="C110" s="2">
        <f>RSI!I110</f>
        <v>63.06834271625992</v>
      </c>
      <c r="D110" s="2">
        <f>MACD!E110</f>
        <v>-3.4288342054262788E-2</v>
      </c>
      <c r="E110" s="2">
        <f>MACD!F110</f>
        <v>-4.5385744674792512E-2</v>
      </c>
      <c r="F110" s="2">
        <f>'Moving Avg'!D110</f>
        <v>2.9965999999999999</v>
      </c>
      <c r="G110" s="2">
        <f>'Moving Avg'!F110</f>
        <v>2.9561999999999999</v>
      </c>
      <c r="H110" s="2">
        <f>'Moving Avg'!G110</f>
        <v>2.9361919999999997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2.9965999999999999</v>
      </c>
      <c r="C111" s="2">
        <f>RSI!I111</f>
        <v>63.068342716259927</v>
      </c>
      <c r="D111" s="2">
        <f>MACD!E111</f>
        <v>-2.8281965113650553E-2</v>
      </c>
      <c r="E111" s="2">
        <f>MACD!F111</f>
        <v>-4.1964988762564125E-2</v>
      </c>
      <c r="F111" s="2">
        <f>'Moving Avg'!D111</f>
        <v>2.9965999999999999</v>
      </c>
      <c r="G111" s="2">
        <f>'Moving Avg'!F111</f>
        <v>2.9637000000000002</v>
      </c>
      <c r="H111" s="2">
        <f>'Moving Avg'!G111</f>
        <v>2.9359619999999995</v>
      </c>
      <c r="I111" s="2">
        <f>'Moving Avg'!H111</f>
        <v>0</v>
      </c>
      <c r="J111" s="6" t="str">
        <f>OBV!F111</f>
        <v>NEUTRAL</v>
      </c>
      <c r="K111" s="6" t="str">
        <f>OBV!G111</f>
        <v>NEUTRAL</v>
      </c>
      <c r="L111" s="6" t="str">
        <f>OBV!H111</f>
        <v>NEUTRAL</v>
      </c>
    </row>
    <row r="112" spans="1:12" ht="13.5" x14ac:dyDescent="0.25">
      <c r="A112" s="3">
        <f>RSI!A112</f>
        <v>42166</v>
      </c>
      <c r="B112" s="2">
        <f>RSI!B112</f>
        <v>2.9965999999999999</v>
      </c>
      <c r="C112" s="2">
        <f>RSI!I112</f>
        <v>63.068342716259927</v>
      </c>
      <c r="D112" s="2">
        <f>MACD!E112</f>
        <v>-2.0475465059169196E-2</v>
      </c>
      <c r="E112" s="2">
        <f>MACD!F112</f>
        <v>-3.7667084021885143E-2</v>
      </c>
      <c r="F112" s="2">
        <f>'Moving Avg'!D112</f>
        <v>2.9965999999999999</v>
      </c>
      <c r="G112" s="2">
        <f>'Moving Avg'!F112</f>
        <v>2.9712000000000005</v>
      </c>
      <c r="H112" s="2">
        <f>'Moving Avg'!G112</f>
        <v>2.9357319999999993</v>
      </c>
      <c r="I112" s="2">
        <f>'Moving Avg'!H112</f>
        <v>0</v>
      </c>
      <c r="J112" s="6" t="str">
        <f>OBV!F112</f>
        <v>NEUTRAL</v>
      </c>
      <c r="K112" s="6" t="str">
        <f>OBV!G112</f>
        <v>NEUTRAL</v>
      </c>
      <c r="L112" s="6" t="str">
        <f>OBV!H112</f>
        <v>NEUTRAL</v>
      </c>
    </row>
    <row r="113" spans="1:12" ht="13.5" x14ac:dyDescent="0.25">
      <c r="A113" s="3">
        <f>RSI!A113</f>
        <v>42167</v>
      </c>
      <c r="B113" s="2">
        <f>RSI!B113</f>
        <v>3.0004</v>
      </c>
      <c r="C113" s="2">
        <f>RSI!I113</f>
        <v>64.110563875579373</v>
      </c>
      <c r="D113" s="2">
        <f>MACD!E113</f>
        <v>-1.4364099317804246E-2</v>
      </c>
      <c r="E113" s="2">
        <f>MACD!F113</f>
        <v>-3.3006487081068965E-2</v>
      </c>
      <c r="F113" s="2">
        <f>'Moving Avg'!D113</f>
        <v>2.9973599999999996</v>
      </c>
      <c r="G113" s="2">
        <f>'Moving Avg'!F113</f>
        <v>2.9750450000000006</v>
      </c>
      <c r="H113" s="2">
        <f>'Moving Avg'!G113</f>
        <v>2.935578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3.0081000000000002</v>
      </c>
      <c r="C114" s="2">
        <f>RSI!I114</f>
        <v>66.192493483974857</v>
      </c>
      <c r="D114" s="2">
        <f>MACD!E114</f>
        <v>-1.2936515340178811E-2</v>
      </c>
      <c r="E114" s="2">
        <f>MACD!F114</f>
        <v>-2.8992492732890937E-2</v>
      </c>
      <c r="F114" s="2">
        <f>'Moving Avg'!D114</f>
        <v>2.9996599999999995</v>
      </c>
      <c r="G114" s="2">
        <f>'Moving Avg'!F114</f>
        <v>2.9792750000000003</v>
      </c>
      <c r="H114" s="2">
        <f>'Moving Avg'!G114</f>
        <v>2.9361160000000002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3.0004</v>
      </c>
      <c r="C115" s="2">
        <f>RSI!I115</f>
        <v>62.300470329543352</v>
      </c>
      <c r="D115" s="2">
        <f>MACD!E115</f>
        <v>-1.1406795524772306E-2</v>
      </c>
      <c r="E115" s="2">
        <f>MACD!F115</f>
        <v>-2.5475353291267214E-2</v>
      </c>
      <c r="F115" s="2">
        <f>'Moving Avg'!D115</f>
        <v>3.0004200000000005</v>
      </c>
      <c r="G115" s="2">
        <f>'Moving Avg'!F115</f>
        <v>2.9831200000000004</v>
      </c>
      <c r="H115" s="2">
        <f>'Moving Avg'!G115</f>
        <v>2.936500000000001</v>
      </c>
      <c r="I115" s="2">
        <f>'Moving Avg'!H115</f>
        <v>0</v>
      </c>
      <c r="J115" s="6" t="str">
        <f>OBV!F115</f>
        <v>BULLISH</v>
      </c>
      <c r="K115" s="6" t="str">
        <f>OBV!G115</f>
        <v>STRONG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3.0004</v>
      </c>
      <c r="C116" s="2">
        <f>RSI!I116</f>
        <v>62.300470329543352</v>
      </c>
      <c r="D116" s="2">
        <f>MACD!E116</f>
        <v>-7.927877771678471E-3</v>
      </c>
      <c r="E116" s="2">
        <f>MACD!F116</f>
        <v>-2.1965858187349467E-2</v>
      </c>
      <c r="F116" s="2">
        <f>'Moving Avg'!D116</f>
        <v>3.0011800000000002</v>
      </c>
      <c r="G116" s="2">
        <f>'Moving Avg'!F116</f>
        <v>2.9869650000000001</v>
      </c>
      <c r="H116" s="2">
        <f>'Moving Avg'!G116</f>
        <v>2.9368840000000009</v>
      </c>
      <c r="I116" s="2">
        <f>'Moving Avg'!H116</f>
        <v>0</v>
      </c>
      <c r="J116" s="6" t="str">
        <f>OBV!F116</f>
        <v>BULLISH</v>
      </c>
      <c r="K116" s="6" t="str">
        <f>OBV!G116</f>
        <v>STRONG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3.0004</v>
      </c>
      <c r="C117" s="2">
        <f>RSI!I117</f>
        <v>62.300470329543352</v>
      </c>
      <c r="D117" s="2">
        <f>MACD!E117</f>
        <v>-5.1551886172984673E-3</v>
      </c>
      <c r="E117" s="2">
        <f>MACD!F117</f>
        <v>-1.8603724273339266E-2</v>
      </c>
      <c r="F117" s="2">
        <f>'Moving Avg'!D117</f>
        <v>3.0019399999999998</v>
      </c>
      <c r="G117" s="2">
        <f>'Moving Avg'!F117</f>
        <v>2.9908100000000002</v>
      </c>
      <c r="H117" s="2">
        <f>'Moving Avg'!G117</f>
        <v>2.9390380000000018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3.0004</v>
      </c>
      <c r="C118" s="2">
        <f>RSI!I118</f>
        <v>62.300470329543352</v>
      </c>
      <c r="D118" s="2">
        <f>MACD!E118</f>
        <v>-2.9674100648091617E-3</v>
      </c>
      <c r="E118" s="2">
        <f>MACD!F118</f>
        <v>-1.5476461431633247E-2</v>
      </c>
      <c r="F118" s="2">
        <f>'Moving Avg'!D118</f>
        <v>3.0019399999999998</v>
      </c>
      <c r="G118" s="2">
        <f>'Moving Avg'!F118</f>
        <v>2.9946549999999998</v>
      </c>
      <c r="H118" s="2">
        <f>'Moving Avg'!G118</f>
        <v>2.9398060000000021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NEUTRAL</v>
      </c>
    </row>
    <row r="119" spans="1:12" ht="13.5" x14ac:dyDescent="0.25">
      <c r="A119" s="3">
        <f>RSI!A119</f>
        <v>42177</v>
      </c>
      <c r="B119" s="2">
        <f>RSI!B119</f>
        <v>3.0004</v>
      </c>
      <c r="C119" s="2">
        <f>RSI!I119</f>
        <v>62.300470329543352</v>
      </c>
      <c r="D119" s="2">
        <f>MACD!E119</f>
        <v>-1.2628267537158067E-3</v>
      </c>
      <c r="E119" s="2">
        <f>MACD!F119</f>
        <v>-1.2633734496049759E-2</v>
      </c>
      <c r="F119" s="2">
        <f>'Moving Avg'!D119</f>
        <v>3.0004</v>
      </c>
      <c r="G119" s="2">
        <f>'Moving Avg'!F119</f>
        <v>2.9965749999999995</v>
      </c>
      <c r="H119" s="2">
        <f>'Moving Avg'!G119</f>
        <v>2.9405740000000025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3.0004</v>
      </c>
      <c r="C120" s="2">
        <f>RSI!I120</f>
        <v>62.300470329543352</v>
      </c>
      <c r="D120" s="2">
        <f>MACD!E120</f>
        <v>4.3759336214588274E-5</v>
      </c>
      <c r="E120" s="2">
        <f>MACD!F120</f>
        <v>-1.009823572959689E-2</v>
      </c>
      <c r="F120" s="2">
        <f>'Moving Avg'!D120</f>
        <v>3.0004</v>
      </c>
      <c r="G120" s="2">
        <f>'Moving Avg'!F120</f>
        <v>2.9965749999999995</v>
      </c>
      <c r="H120" s="2">
        <f>'Moving Avg'!G120</f>
        <v>2.9410360000000026</v>
      </c>
      <c r="I120" s="2">
        <f>'Moving Avg'!H120</f>
        <v>0</v>
      </c>
      <c r="J120" s="6" t="str">
        <f>OBV!F120</f>
        <v>NEUTRAL</v>
      </c>
      <c r="K120" s="6" t="str">
        <f>OBV!G120</f>
        <v>NEUTRAL</v>
      </c>
      <c r="L120" s="6" t="str">
        <f>OBV!H120</f>
        <v>NEUTRAL</v>
      </c>
    </row>
    <row r="121" spans="1:12" ht="13.5" x14ac:dyDescent="0.25">
      <c r="A121" s="3">
        <f>RSI!A121</f>
        <v>42179</v>
      </c>
      <c r="B121" s="2">
        <f>RSI!B121</f>
        <v>3.0004</v>
      </c>
      <c r="C121" s="2">
        <f>RSI!I121</f>
        <v>62.300470329543352</v>
      </c>
      <c r="D121" s="2">
        <f>MACD!E121</f>
        <v>1.0236343715024354E-3</v>
      </c>
      <c r="E121" s="2">
        <f>MACD!F121</f>
        <v>-7.8738617093770252E-3</v>
      </c>
      <c r="F121" s="2">
        <f>'Moving Avg'!D121</f>
        <v>3.0004</v>
      </c>
      <c r="G121" s="2">
        <f>'Moving Avg'!F121</f>
        <v>2.9975349999999996</v>
      </c>
      <c r="H121" s="2">
        <f>'Moving Avg'!G121</f>
        <v>2.9414980000000024</v>
      </c>
      <c r="I121" s="2">
        <f>'Moving Avg'!H121</f>
        <v>0</v>
      </c>
      <c r="J121" s="6" t="str">
        <f>OBV!F121</f>
        <v>NEUTRAL</v>
      </c>
      <c r="K121" s="6" t="str">
        <f>OBV!G121</f>
        <v>NEUTRAL</v>
      </c>
      <c r="L121" s="6" t="str">
        <f>OBV!H121</f>
        <v>NEUTRAL</v>
      </c>
    </row>
    <row r="122" spans="1:12" ht="13.5" x14ac:dyDescent="0.25">
      <c r="A122" s="3">
        <f>RSI!A122</f>
        <v>42180</v>
      </c>
      <c r="B122" s="2">
        <f>RSI!B122</f>
        <v>3.0005000000000002</v>
      </c>
      <c r="C122" s="2">
        <f>RSI!I122</f>
        <v>62.348770414651909</v>
      </c>
      <c r="D122" s="2">
        <f>MACD!E122</f>
        <v>1.7289651328074029E-3</v>
      </c>
      <c r="E122" s="2">
        <f>MACD!F122</f>
        <v>-5.9532963409401393E-3</v>
      </c>
      <c r="F122" s="2">
        <f>'Moving Avg'!D122</f>
        <v>3.0004200000000001</v>
      </c>
      <c r="G122" s="2">
        <f>'Moving Avg'!F122</f>
        <v>2.9975399999999999</v>
      </c>
      <c r="H122" s="2">
        <f>'Moving Avg'!G122</f>
        <v>2.9426540000000019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CONFIRMED BEARISH</v>
      </c>
    </row>
    <row r="123" spans="1:12" ht="13.5" x14ac:dyDescent="0.25">
      <c r="A123" s="3">
        <f>RSI!A123</f>
        <v>42181</v>
      </c>
      <c r="B123" s="2">
        <f>RSI!B123</f>
        <v>3.0005000000000002</v>
      </c>
      <c r="C123" s="2">
        <f>RSI!I123</f>
        <v>62.348770414651909</v>
      </c>
      <c r="D123" s="2">
        <f>MACD!E123</f>
        <v>2.8020423374446324E-3</v>
      </c>
      <c r="E123" s="2">
        <f>MACD!F123</f>
        <v>-4.2022286052631856E-3</v>
      </c>
      <c r="F123" s="2">
        <f>'Moving Avg'!D123</f>
        <v>3.0004400000000002</v>
      </c>
      <c r="G123" s="2">
        <f>'Moving Avg'!F123</f>
        <v>2.9975450000000001</v>
      </c>
      <c r="H123" s="2">
        <f>'Moving Avg'!G123</f>
        <v>2.9441940000000013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3.0005000000000002</v>
      </c>
      <c r="C124" s="2">
        <f>RSI!I124</f>
        <v>62.348770414651909</v>
      </c>
      <c r="D124" s="2">
        <f>MACD!E124</f>
        <v>4.7943160181440625E-3</v>
      </c>
      <c r="E124" s="2">
        <f>MACD!F124</f>
        <v>-2.4029196805817363E-3</v>
      </c>
      <c r="F124" s="2">
        <f>'Moving Avg'!D124</f>
        <v>3.0004600000000003</v>
      </c>
      <c r="G124" s="2">
        <f>'Moving Avg'!F124</f>
        <v>2.9985100000000005</v>
      </c>
      <c r="H124" s="2">
        <f>'Moving Avg'!G124</f>
        <v>2.9457340000000003</v>
      </c>
      <c r="I124" s="2">
        <f>'Moving Avg'!H124</f>
        <v>0</v>
      </c>
      <c r="J124" s="6" t="str">
        <f>OBV!F124</f>
        <v>BEARISH</v>
      </c>
      <c r="K124" s="6" t="str">
        <f>OBV!G124</f>
        <v>NEUTRAL</v>
      </c>
      <c r="L124" s="6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3.0005000000000002</v>
      </c>
      <c r="C125" s="2">
        <f>RSI!I125</f>
        <v>62.348770414651909</v>
      </c>
      <c r="D125" s="2">
        <f>MACD!E125</f>
        <v>5.2025724230442272E-3</v>
      </c>
      <c r="E125" s="2">
        <f>MACD!F125</f>
        <v>-8.818212598565437E-4</v>
      </c>
      <c r="F125" s="2">
        <f>'Moving Avg'!D125</f>
        <v>3.0004800000000005</v>
      </c>
      <c r="G125" s="2">
        <f>'Moving Avg'!F125</f>
        <v>2.9994750000000003</v>
      </c>
      <c r="H125" s="2">
        <f>'Moving Avg'!G125</f>
        <v>2.9468899999999998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3.0005000000000002</v>
      </c>
      <c r="C126" s="2">
        <f>RSI!I126</f>
        <v>62.348770414651909</v>
      </c>
      <c r="D126" s="2">
        <f>MACD!E126</f>
        <v>5.4620032539709484E-3</v>
      </c>
      <c r="E126" s="2">
        <f>MACD!F126</f>
        <v>3.8694364290895464E-4</v>
      </c>
      <c r="F126" s="2">
        <f>'Moving Avg'!D126</f>
        <v>3.0005000000000002</v>
      </c>
      <c r="G126" s="2">
        <f>'Moving Avg'!F126</f>
        <v>2.9996700000000005</v>
      </c>
      <c r="H126" s="2">
        <f>'Moving Avg'!G126</f>
        <v>2.9484299999999992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3.0005000000000002</v>
      </c>
      <c r="C127" s="2">
        <f>RSI!I127</f>
        <v>62.348770414651909</v>
      </c>
      <c r="D127" s="2">
        <f>MACD!E127</f>
        <v>5.6018763750222966E-3</v>
      </c>
      <c r="E127" s="2">
        <f>MACD!F127</f>
        <v>1.4299301893316231E-3</v>
      </c>
      <c r="F127" s="2">
        <f>'Moving Avg'!D127</f>
        <v>3.0005000000000002</v>
      </c>
      <c r="G127" s="2">
        <f>'Moving Avg'!F127</f>
        <v>2.9998650000000007</v>
      </c>
      <c r="H127" s="2">
        <f>'Moving Avg'!G127</f>
        <v>2.9499699999999986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</row>
    <row r="128" spans="1:12" ht="13.5" x14ac:dyDescent="0.25">
      <c r="A128" s="3">
        <f>RSI!A128</f>
        <v>42188</v>
      </c>
      <c r="B128" s="2">
        <f>RSI!B128</f>
        <v>3.0005000000000002</v>
      </c>
      <c r="C128" s="2">
        <f>RSI!I128</f>
        <v>62.348770414651909</v>
      </c>
      <c r="D128" s="2">
        <f>MACD!E128</f>
        <v>5.6464849299766584E-3</v>
      </c>
      <c r="E128" s="2">
        <f>MACD!F128</f>
        <v>2.2732411374606302E-3</v>
      </c>
      <c r="F128" s="2">
        <f>'Moving Avg'!D128</f>
        <v>3.0005000000000002</v>
      </c>
      <c r="G128" s="2">
        <f>'Moving Avg'!F128</f>
        <v>3.0000600000000004</v>
      </c>
      <c r="H128" s="2">
        <f>'Moving Avg'!G128</f>
        <v>2.9515099999999985</v>
      </c>
      <c r="I128" s="2">
        <f>'Moving Avg'!H128</f>
        <v>0</v>
      </c>
      <c r="J128" s="6" t="str">
        <f>OBV!F128</f>
        <v>NEUTRAL</v>
      </c>
      <c r="K128" s="6" t="str">
        <f>OBV!G128</f>
        <v>NEUTRAL</v>
      </c>
      <c r="L128" s="6" t="str">
        <f>OBV!H128</f>
        <v>NEUTRAL</v>
      </c>
    </row>
    <row r="129" spans="1:12" ht="13.5" x14ac:dyDescent="0.25">
      <c r="A129" s="3">
        <f>RSI!A129</f>
        <v>42191</v>
      </c>
      <c r="B129" s="2">
        <f>RSI!B129</f>
        <v>3.0005000000000002</v>
      </c>
      <c r="C129" s="2">
        <f>RSI!I129</f>
        <v>62.348770414651909</v>
      </c>
      <c r="D129" s="2">
        <f>MACD!E129</f>
        <v>5.6159476447703582E-3</v>
      </c>
      <c r="E129" s="2">
        <f>MACD!F129</f>
        <v>2.9417824389225758E-3</v>
      </c>
      <c r="F129" s="2">
        <f>'Moving Avg'!D129</f>
        <v>3.0005000000000002</v>
      </c>
      <c r="G129" s="2">
        <f>'Moving Avg'!F129</f>
        <v>3.0002550000000006</v>
      </c>
      <c r="H129" s="2">
        <f>'Moving Avg'!G129</f>
        <v>2.9531279999999982</v>
      </c>
      <c r="I129" s="2">
        <f>'Moving Avg'!H129</f>
        <v>0</v>
      </c>
      <c r="J129" s="6" t="str">
        <f>OBV!F129</f>
        <v>NEUTRAL</v>
      </c>
      <c r="K129" s="6" t="str">
        <f>OBV!G129</f>
        <v>NEUTRAL</v>
      </c>
      <c r="L129" s="6" t="str">
        <f>OBV!H129</f>
        <v>NEUTRAL</v>
      </c>
    </row>
    <row r="130" spans="1:12" ht="13.5" x14ac:dyDescent="0.25">
      <c r="A130" s="3">
        <f>RSI!A130</f>
        <v>42192</v>
      </c>
      <c r="B130" s="2">
        <f>RSI!B130</f>
        <v>3.0005000000000002</v>
      </c>
      <c r="C130" s="2">
        <f>RSI!I130</f>
        <v>62.348770414651909</v>
      </c>
      <c r="D130" s="2">
        <f>MACD!E130</f>
        <v>5.5268834168193948E-3</v>
      </c>
      <c r="E130" s="2">
        <f>MACD!F130</f>
        <v>3.4588026345019401E-3</v>
      </c>
      <c r="F130" s="2">
        <f>'Moving Avg'!D130</f>
        <v>3.0005000000000002</v>
      </c>
      <c r="G130" s="2">
        <f>'Moving Avg'!F130</f>
        <v>3.0004500000000012</v>
      </c>
      <c r="H130" s="2">
        <f>'Moving Avg'!G130</f>
        <v>2.9547459999999983</v>
      </c>
      <c r="I130" s="2">
        <f>'Moving Avg'!H130</f>
        <v>0</v>
      </c>
      <c r="J130" s="6" t="str">
        <f>OBV!F130</f>
        <v>NEUTRAL</v>
      </c>
      <c r="K130" s="6" t="str">
        <f>OBV!G130</f>
        <v>NEUTRAL</v>
      </c>
      <c r="L130" s="6" t="str">
        <f>OBV!H130</f>
        <v>NEUTRAL</v>
      </c>
    </row>
    <row r="131" spans="1:12" ht="13.5" x14ac:dyDescent="0.25">
      <c r="A131" s="3">
        <f>RSI!A131</f>
        <v>42193</v>
      </c>
      <c r="B131" s="2">
        <f>RSI!B131</f>
        <v>3.0005000000000002</v>
      </c>
      <c r="C131" s="2">
        <f>RSI!I131</f>
        <v>62.348770414651916</v>
      </c>
      <c r="D131" s="2">
        <f>MACD!E131</f>
        <v>5.3929797235032773E-3</v>
      </c>
      <c r="E131" s="2">
        <f>MACD!F131</f>
        <v>3.8456380523022079E-3</v>
      </c>
      <c r="F131" s="2">
        <f>'Moving Avg'!D131</f>
        <v>3.0005000000000002</v>
      </c>
      <c r="G131" s="2">
        <f>'Moving Avg'!F131</f>
        <v>3.0006450000000009</v>
      </c>
      <c r="H131" s="2">
        <f>'Moving Avg'!G131</f>
        <v>2.9562859999999982</v>
      </c>
      <c r="I131" s="2">
        <f>'Moving Avg'!H131</f>
        <v>0</v>
      </c>
      <c r="J131" s="6" t="str">
        <f>OBV!F131</f>
        <v>NEUTRAL</v>
      </c>
      <c r="K131" s="6" t="str">
        <f>OBV!G131</f>
        <v>NEUTRAL</v>
      </c>
      <c r="L131" s="6" t="str">
        <f>OBV!H131</f>
        <v>NEUTRAL</v>
      </c>
    </row>
    <row r="132" spans="1:12" ht="13.5" x14ac:dyDescent="0.25">
      <c r="A132" s="3">
        <f>RSI!A132</f>
        <v>42194</v>
      </c>
      <c r="B132" s="2">
        <f>RSI!B132</f>
        <v>3.1012</v>
      </c>
      <c r="C132" s="2">
        <f>RSI!I132</f>
        <v>89.843207769256523</v>
      </c>
      <c r="D132" s="2">
        <f>MACD!E132</f>
        <v>-2.2184032809295928E-3</v>
      </c>
      <c r="E132" s="2">
        <f>MACD!F132</f>
        <v>2.6328297856558478E-3</v>
      </c>
      <c r="F132" s="2">
        <f>'Moving Avg'!D132</f>
        <v>3.0206400000000002</v>
      </c>
      <c r="G132" s="2">
        <f>'Moving Avg'!F132</f>
        <v>3.0058750000000005</v>
      </c>
      <c r="H132" s="2">
        <f>'Moving Avg'!G132</f>
        <v>2.9598399999999985</v>
      </c>
      <c r="I132" s="2">
        <f>'Moving Avg'!H132</f>
        <v>0</v>
      </c>
      <c r="J132" s="6" t="str">
        <f>OBV!F132</f>
        <v>BULLISH</v>
      </c>
      <c r="K132" s="6" t="str">
        <f>OBV!G132</f>
        <v>STRONG</v>
      </c>
      <c r="L132" s="6" t="str">
        <f>OBV!H132</f>
        <v>CONFIRMED BULLISH</v>
      </c>
    </row>
    <row r="133" spans="1:12" ht="13.5" x14ac:dyDescent="0.25">
      <c r="A133" s="3">
        <f>RSI!A133</f>
        <v>42195</v>
      </c>
      <c r="B133" s="2">
        <f>RSI!B133</f>
        <v>3.1012</v>
      </c>
      <c r="C133" s="2">
        <f>RSI!I133</f>
        <v>89.843207769256509</v>
      </c>
      <c r="D133" s="2">
        <f>MACD!E133</f>
        <v>-9.3040349421698032E-3</v>
      </c>
      <c r="E133" s="2">
        <f>MACD!F133</f>
        <v>2.4545684009071749E-4</v>
      </c>
      <c r="F133" s="2">
        <f>'Moving Avg'!D133</f>
        <v>3.0407800000000003</v>
      </c>
      <c r="G133" s="2">
        <f>'Moving Avg'!F133</f>
        <v>3.0109150000000002</v>
      </c>
      <c r="H133" s="2">
        <f>'Moving Avg'!G133</f>
        <v>2.9633939999999992</v>
      </c>
      <c r="I133" s="2">
        <f>'Moving Avg'!H133</f>
        <v>0</v>
      </c>
      <c r="J133" s="6" t="str">
        <f>OBV!F133</f>
        <v>BULLISH</v>
      </c>
      <c r="K133" s="6" t="str">
        <f>OBV!G133</f>
        <v>STRONG</v>
      </c>
      <c r="L133" s="6" t="str">
        <f>OBV!H133</f>
        <v>CONFIRMED BULLISH</v>
      </c>
    </row>
    <row r="134" spans="1:12" ht="13.5" x14ac:dyDescent="0.25">
      <c r="A134" s="3">
        <f>RSI!A134</f>
        <v>42198</v>
      </c>
      <c r="B134" s="2">
        <f>RSI!B134</f>
        <v>3.1012</v>
      </c>
      <c r="C134" s="2">
        <f>RSI!I134</f>
        <v>89.843207769256523</v>
      </c>
      <c r="D134" s="2">
        <f>MACD!E134</f>
        <v>-1.5897005218729277E-2</v>
      </c>
      <c r="E134" s="2">
        <f>MACD!F134</f>
        <v>-2.9830355716732814E-3</v>
      </c>
      <c r="F134" s="2">
        <f>'Moving Avg'!D134</f>
        <v>3.0609200000000003</v>
      </c>
      <c r="G134" s="2">
        <f>'Moving Avg'!F134</f>
        <v>3.0155700000000003</v>
      </c>
      <c r="H134" s="2">
        <f>'Moving Avg'!G134</f>
        <v>2.968486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CONFIRMED BULLISH</v>
      </c>
    </row>
    <row r="135" spans="1:12" ht="13.5" x14ac:dyDescent="0.25">
      <c r="A135" s="3">
        <f>RSI!A135</f>
        <v>42199</v>
      </c>
      <c r="B135" s="2">
        <f>RSI!B135</f>
        <v>3.0609000000000002</v>
      </c>
      <c r="C135" s="2">
        <f>RSI!I135</f>
        <v>65.819101178147605</v>
      </c>
      <c r="D135" s="2">
        <f>MACD!E135</f>
        <v>-1.9043668481347087E-2</v>
      </c>
      <c r="E135" s="2">
        <f>MACD!F135</f>
        <v>-6.1951621536080427E-3</v>
      </c>
      <c r="F135" s="2">
        <f>'Moving Avg'!D135</f>
        <v>3.073</v>
      </c>
      <c r="G135" s="2">
        <f>'Moving Avg'!F135</f>
        <v>3.0185949999999999</v>
      </c>
      <c r="H135" s="2">
        <f>'Moving Avg'!G135</f>
        <v>2.972772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CONFIRMED BULLISH</v>
      </c>
    </row>
    <row r="136" spans="1:12" ht="13.5" x14ac:dyDescent="0.25">
      <c r="A136" s="3">
        <f>RSI!A136</f>
        <v>42200</v>
      </c>
      <c r="B136" s="2">
        <f>RSI!B136</f>
        <v>3.1012</v>
      </c>
      <c r="C136" s="2">
        <f>RSI!I136</f>
        <v>73.46140920094868</v>
      </c>
      <c r="D136" s="2">
        <f>MACD!E136</f>
        <v>-2.496548535683063E-2</v>
      </c>
      <c r="E136" s="2">
        <f>MACD!F136</f>
        <v>-9.9492267942525615E-3</v>
      </c>
      <c r="F136" s="2">
        <f>'Moving Avg'!D136</f>
        <v>3.09314</v>
      </c>
      <c r="G136" s="2">
        <f>'Moving Avg'!F136</f>
        <v>3.0236349999999996</v>
      </c>
      <c r="H136" s="2">
        <f>'Moving Avg'!G136</f>
        <v>2.9778640000000007</v>
      </c>
      <c r="I136" s="2">
        <f>'Moving Avg'!H136</f>
        <v>0</v>
      </c>
      <c r="J136" s="6" t="str">
        <f>OBV!F136</f>
        <v>BULLISH</v>
      </c>
      <c r="K136" s="6" t="str">
        <f>OBV!G136</f>
        <v>STRONG</v>
      </c>
      <c r="L136" s="6" t="str">
        <f>OBV!H136</f>
        <v>CONFIRMED BULLISH</v>
      </c>
    </row>
    <row r="137" spans="1:12" ht="13.5" x14ac:dyDescent="0.25">
      <c r="A137" s="3">
        <f>RSI!A137</f>
        <v>42201</v>
      </c>
      <c r="B137" s="2">
        <f>RSI!B137</f>
        <v>3.1012</v>
      </c>
      <c r="C137" s="2">
        <f>RSI!I137</f>
        <v>73.46140920094868</v>
      </c>
      <c r="D137" s="2">
        <f>MACD!E137</f>
        <v>-3.0468156864894791E-2</v>
      </c>
      <c r="E137" s="2">
        <f>MACD!F137</f>
        <v>-1.4053012808381008E-2</v>
      </c>
      <c r="F137" s="2">
        <f>'Moving Avg'!D137</f>
        <v>3.0931400000000004</v>
      </c>
      <c r="G137" s="2">
        <f>'Moving Avg'!F137</f>
        <v>3.0286749999999998</v>
      </c>
      <c r="H137" s="2">
        <f>'Moving Avg'!G137</f>
        <v>2.9846500000000007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NEUTRAL</v>
      </c>
    </row>
    <row r="138" spans="1:12" ht="13.5" x14ac:dyDescent="0.25">
      <c r="A138" s="3">
        <f>RSI!A138</f>
        <v>42205</v>
      </c>
      <c r="B138" s="2">
        <f>RSI!B138</f>
        <v>3.2381000000000002</v>
      </c>
      <c r="C138" s="2">
        <f>RSI!I138</f>
        <v>85.890212289928996</v>
      </c>
      <c r="D138" s="2">
        <f>MACD!E138</f>
        <v>-4.5720470361356735E-2</v>
      </c>
      <c r="E138" s="2">
        <f>MACD!F138</f>
        <v>-2.0386504318976154E-2</v>
      </c>
      <c r="F138" s="2">
        <f>'Moving Avg'!D138</f>
        <v>3.1205200000000004</v>
      </c>
      <c r="G138" s="2">
        <f>'Moving Avg'!F138</f>
        <v>3.0405600000000002</v>
      </c>
      <c r="H138" s="2">
        <f>'Moving Avg'!G138</f>
        <v>2.9926340000000011</v>
      </c>
      <c r="I138" s="2">
        <f>'Moving Avg'!H138</f>
        <v>0</v>
      </c>
      <c r="J138" s="6" t="str">
        <f>OBV!F138</f>
        <v>BULLISH</v>
      </c>
      <c r="K138" s="6" t="str">
        <f>OBV!G138</f>
        <v>NEUTRAL</v>
      </c>
      <c r="L138" s="6" t="str">
        <f>OBV!H138</f>
        <v>CONFIRMED BULLISH</v>
      </c>
    </row>
    <row r="139" spans="1:12" ht="13.5" x14ac:dyDescent="0.25">
      <c r="A139" s="3">
        <f>RSI!A139</f>
        <v>42206</v>
      </c>
      <c r="B139" s="2">
        <f>RSI!B139</f>
        <v>3.2341000000000002</v>
      </c>
      <c r="C139" s="2">
        <f>RSI!I139</f>
        <v>84.642877331583804</v>
      </c>
      <c r="D139" s="2">
        <f>MACD!E139</f>
        <v>-5.9560653637942718E-2</v>
      </c>
      <c r="E139" s="2">
        <f>MACD!F139</f>
        <v>-2.822133418276947E-2</v>
      </c>
      <c r="F139" s="2">
        <f>'Moving Avg'!D139</f>
        <v>3.1471</v>
      </c>
      <c r="G139" s="2">
        <f>'Moving Avg'!F139</f>
        <v>3.0522450000000001</v>
      </c>
      <c r="H139" s="2">
        <f>'Moving Avg'!G139</f>
        <v>3.0003840000000013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BEARISH DIVERGENCE</v>
      </c>
    </row>
    <row r="140" spans="1:12" ht="13.5" x14ac:dyDescent="0.25">
      <c r="A140" s="3">
        <f>RSI!A140</f>
        <v>42207</v>
      </c>
      <c r="B140" s="2">
        <f>RSI!B140</f>
        <v>3.2341000000000002</v>
      </c>
      <c r="C140" s="2">
        <f>RSI!I140</f>
        <v>84.642877331583804</v>
      </c>
      <c r="D140" s="2">
        <f>MACD!E140</f>
        <v>-7.2387456448510523E-2</v>
      </c>
      <c r="E140" s="2">
        <f>MACD!F140</f>
        <v>-3.7054558635917681E-2</v>
      </c>
      <c r="F140" s="2">
        <f>'Moving Avg'!D140</f>
        <v>3.18174</v>
      </c>
      <c r="G140" s="2">
        <f>'Moving Avg'!F140</f>
        <v>3.0639299999999992</v>
      </c>
      <c r="H140" s="2">
        <f>'Moving Avg'!G140</f>
        <v>3.008134000000001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BEARISH DIVERGENCE</v>
      </c>
    </row>
    <row r="141" spans="1:12" ht="13.5" x14ac:dyDescent="0.25">
      <c r="A141" s="3">
        <f>RSI!A141</f>
        <v>42208</v>
      </c>
      <c r="B141" s="2">
        <f>RSI!B141</f>
        <v>3.2623000000000002</v>
      </c>
      <c r="C141" s="2">
        <f>RSI!I141</f>
        <v>86.272843152866599</v>
      </c>
      <c r="D141" s="2">
        <f>MACD!E141</f>
        <v>-8.6363014702391272E-2</v>
      </c>
      <c r="E141" s="2">
        <f>MACD!F141</f>
        <v>-4.6916249849212402E-2</v>
      </c>
      <c r="F141" s="2">
        <f>'Moving Avg'!D141</f>
        <v>3.2139600000000002</v>
      </c>
      <c r="G141" s="2">
        <f>'Moving Avg'!F141</f>
        <v>3.0770249999999995</v>
      </c>
      <c r="H141" s="2">
        <f>'Moving Avg'!G141</f>
        <v>3.0164480000000022</v>
      </c>
      <c r="I141" s="2">
        <f>'Moving Avg'!H141</f>
        <v>0</v>
      </c>
      <c r="J141" s="6" t="str">
        <f>OBV!F141</f>
        <v>BULLISH</v>
      </c>
      <c r="K141" s="6" t="str">
        <f>OBV!G141</f>
        <v>NEUTRAL</v>
      </c>
      <c r="L141" s="6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3.3026</v>
      </c>
      <c r="C142" s="2">
        <f>RSI!I142</f>
        <v>88.200283091462111</v>
      </c>
      <c r="D142" s="2">
        <f>MACD!E142</f>
        <v>-8.6804685531472359E-2</v>
      </c>
      <c r="E142" s="2">
        <f>MACD!F142</f>
        <v>-5.4893936985664395E-2</v>
      </c>
      <c r="F142" s="2">
        <f>'Moving Avg'!D142</f>
        <v>3.2542400000000002</v>
      </c>
      <c r="G142" s="2">
        <f>'Moving Avg'!F142</f>
        <v>3.09213</v>
      </c>
      <c r="H142" s="2">
        <f>'Moving Avg'!G142</f>
        <v>3.0255680000000016</v>
      </c>
      <c r="I142" s="2">
        <f>'Moving Avg'!H142</f>
        <v>0</v>
      </c>
      <c r="J142" s="6" t="str">
        <f>OBV!F142</f>
        <v>BULLISH</v>
      </c>
      <c r="K142" s="6" t="str">
        <f>OBV!G142</f>
        <v>STRONG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3.3026</v>
      </c>
      <c r="C143" s="2">
        <f>RSI!I143</f>
        <v>88.200283091462111</v>
      </c>
      <c r="D143" s="2">
        <f>MACD!E143</f>
        <v>-8.8456653439938027E-2</v>
      </c>
      <c r="E143" s="2">
        <f>MACD!F143</f>
        <v>-6.1606480276519118E-2</v>
      </c>
      <c r="F143" s="2">
        <f>'Moving Avg'!D143</f>
        <v>3.2671400000000004</v>
      </c>
      <c r="G143" s="2">
        <f>'Moving Avg'!F143</f>
        <v>3.1072349999999997</v>
      </c>
      <c r="H143" s="2">
        <f>'Moving Avg'!G143</f>
        <v>3.0331500000000022</v>
      </c>
      <c r="I143" s="2">
        <f>'Moving Avg'!H143</f>
        <v>0</v>
      </c>
      <c r="J143" s="6" t="str">
        <f>OBV!F143</f>
        <v>BULLISH</v>
      </c>
      <c r="K143" s="6" t="str">
        <f>OBV!G143</f>
        <v>STRONG</v>
      </c>
      <c r="L143" s="6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3.3026</v>
      </c>
      <c r="C144" s="2">
        <f>RSI!I144</f>
        <v>88.200283091462111</v>
      </c>
      <c r="D144" s="2">
        <f>MACD!E144</f>
        <v>-9.1038033955802344E-2</v>
      </c>
      <c r="E144" s="2">
        <f>MACD!F144</f>
        <v>-6.7492791012375764E-2</v>
      </c>
      <c r="F144" s="2">
        <f>'Moving Avg'!D144</f>
        <v>3.28084</v>
      </c>
      <c r="G144" s="2">
        <f>'Moving Avg'!F144</f>
        <v>3.1223399999999994</v>
      </c>
      <c r="H144" s="2">
        <f>'Moving Avg'!G144</f>
        <v>3.0407320000000029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3.3026</v>
      </c>
      <c r="C145" s="2">
        <f>RSI!I145</f>
        <v>88.200283091462111</v>
      </c>
      <c r="D145" s="2">
        <f>MACD!E145</f>
        <v>-0.10051816930064383</v>
      </c>
      <c r="E145" s="2">
        <f>MACD!F145</f>
        <v>-7.4097866670029378E-2</v>
      </c>
      <c r="F145" s="2">
        <f>'Moving Avg'!D145</f>
        <v>3.29454</v>
      </c>
      <c r="G145" s="2">
        <f>'Moving Avg'!F145</f>
        <v>3.1374449999999996</v>
      </c>
      <c r="H145" s="2">
        <f>'Moving Avg'!G145</f>
        <v>3.0483140000000026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CONFIRMED BULLISH</v>
      </c>
    </row>
    <row r="146" spans="1:12" ht="13.5" x14ac:dyDescent="0.25">
      <c r="A146" s="3">
        <f>RSI!A146</f>
        <v>42215</v>
      </c>
      <c r="B146" s="2">
        <f>RSI!B146</f>
        <v>3.3026</v>
      </c>
      <c r="C146" s="2">
        <f>RSI!I146</f>
        <v>88.200283091462111</v>
      </c>
      <c r="D146" s="2">
        <f>MACD!E146</f>
        <v>-0.10335453551895979</v>
      </c>
      <c r="E146" s="2">
        <f>MACD!F146</f>
        <v>-7.994920043981546E-2</v>
      </c>
      <c r="F146" s="2">
        <f>'Moving Avg'!D146</f>
        <v>3.3025999999999995</v>
      </c>
      <c r="G146" s="2">
        <f>'Moving Avg'!F146</f>
        <v>3.1525499999999993</v>
      </c>
      <c r="H146" s="2">
        <f>'Moving Avg'!G146</f>
        <v>3.0558960000000028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3.3026</v>
      </c>
      <c r="C147" s="2">
        <f>RSI!I147</f>
        <v>88.200283091462126</v>
      </c>
      <c r="D147" s="2">
        <f>MACD!E147</f>
        <v>-0.10669408699463245</v>
      </c>
      <c r="E147" s="2">
        <f>MACD!F147</f>
        <v>-8.5298177750778859E-2</v>
      </c>
      <c r="F147" s="2">
        <f>'Moving Avg'!D147</f>
        <v>3.3025999999999995</v>
      </c>
      <c r="G147" s="2">
        <f>'Moving Avg'!F147</f>
        <v>3.167654999999999</v>
      </c>
      <c r="H147" s="2">
        <f>'Moving Avg'!G147</f>
        <v>3.063478000000003</v>
      </c>
      <c r="I147" s="2">
        <f>'Moving Avg'!H147</f>
        <v>0</v>
      </c>
      <c r="J147" s="6" t="str">
        <f>OBV!F147</f>
        <v>NEUTRAL</v>
      </c>
      <c r="K147" s="6" t="str">
        <f>OBV!G147</f>
        <v>NEUTRAL</v>
      </c>
      <c r="L147" s="6" t="str">
        <f>OBV!H147</f>
        <v>NEUTRAL</v>
      </c>
    </row>
    <row r="148" spans="1:12" ht="13.5" x14ac:dyDescent="0.25">
      <c r="A148" s="3">
        <f>RSI!A148</f>
        <v>42219</v>
      </c>
      <c r="B148" s="2">
        <f>RSI!B148</f>
        <v>3.3026</v>
      </c>
      <c r="C148" s="2">
        <f>RSI!I148</f>
        <v>88.200283091462126</v>
      </c>
      <c r="D148" s="2">
        <f>MACD!E148</f>
        <v>-8.9328275905832921E-2</v>
      </c>
      <c r="E148" s="2">
        <f>MACD!F148</f>
        <v>-8.6104197381789677E-2</v>
      </c>
      <c r="F148" s="2">
        <f>'Moving Avg'!D148</f>
        <v>3.3025999999999995</v>
      </c>
      <c r="G148" s="2">
        <f>'Moving Avg'!F148</f>
        <v>3.1827599999999991</v>
      </c>
      <c r="H148" s="2">
        <f>'Moving Avg'!G148</f>
        <v>3.0710600000000028</v>
      </c>
      <c r="I148" s="2">
        <f>'Moving Avg'!H148</f>
        <v>0</v>
      </c>
      <c r="J148" s="6" t="str">
        <f>OBV!F148</f>
        <v>NEUTRAL</v>
      </c>
      <c r="K148" s="6" t="str">
        <f>OBV!G148</f>
        <v>NEUTRAL</v>
      </c>
      <c r="L148" s="6" t="str">
        <f>OBV!H148</f>
        <v>NEUTRAL</v>
      </c>
    </row>
    <row r="149" spans="1:12" ht="13.5" x14ac:dyDescent="0.25">
      <c r="A149" s="3">
        <f>RSI!A149</f>
        <v>42220</v>
      </c>
      <c r="B149" s="2">
        <f>RSI!B149</f>
        <v>3.3026</v>
      </c>
      <c r="C149" s="2">
        <f>RSI!I149</f>
        <v>88.200283091462126</v>
      </c>
      <c r="D149" s="2">
        <f>MACD!E149</f>
        <v>-7.6055024757561984E-2</v>
      </c>
      <c r="E149" s="2">
        <f>MACD!F149</f>
        <v>-8.4094362856944146E-2</v>
      </c>
      <c r="F149" s="2">
        <f>'Moving Avg'!D149</f>
        <v>3.3025999999999995</v>
      </c>
      <c r="G149" s="2">
        <f>'Moving Avg'!F149</f>
        <v>3.1978649999999993</v>
      </c>
      <c r="H149" s="2">
        <f>'Moving Avg'!G149</f>
        <v>3.0778720000000028</v>
      </c>
      <c r="I149" s="2">
        <f>'Moving Avg'!H149</f>
        <v>0</v>
      </c>
      <c r="J149" s="6" t="str">
        <f>OBV!F149</f>
        <v>NEUTRAL</v>
      </c>
      <c r="K149" s="6" t="str">
        <f>OBV!G149</f>
        <v>NEUTRAL</v>
      </c>
      <c r="L149" s="6" t="str">
        <f>OBV!H149</f>
        <v>NEUTRAL</v>
      </c>
    </row>
    <row r="150" spans="1:12" ht="13.5" x14ac:dyDescent="0.25">
      <c r="A150" s="3">
        <f>RSI!A150</f>
        <v>42221</v>
      </c>
      <c r="B150" s="2">
        <f>RSI!B150</f>
        <v>3.3026</v>
      </c>
      <c r="C150" s="2">
        <f>RSI!I150</f>
        <v>88.200283091462111</v>
      </c>
      <c r="D150" s="2">
        <f>MACD!E150</f>
        <v>-6.5569656766665041E-2</v>
      </c>
      <c r="E150" s="2">
        <f>MACD!F150</f>
        <v>-8.0389421638888334E-2</v>
      </c>
      <c r="F150" s="2">
        <f>'Moving Avg'!D150</f>
        <v>3.3025999999999995</v>
      </c>
      <c r="G150" s="2">
        <f>'Moving Avg'!F150</f>
        <v>3.2129699999999994</v>
      </c>
      <c r="H150" s="2">
        <f>'Moving Avg'!G150</f>
        <v>3.0839160000000025</v>
      </c>
      <c r="I150" s="2">
        <f>'Moving Avg'!H150</f>
        <v>0</v>
      </c>
      <c r="J150" s="6" t="str">
        <f>OBV!F150</f>
        <v>NEUTRAL</v>
      </c>
      <c r="K150" s="6" t="str">
        <f>OBV!G150</f>
        <v>NEUTRAL</v>
      </c>
      <c r="L150" s="6" t="str">
        <f>OBV!H150</f>
        <v>NEUTRAL</v>
      </c>
    </row>
    <row r="151" spans="1:12" ht="13.5" x14ac:dyDescent="0.25">
      <c r="A151" s="3">
        <f>RSI!A151</f>
        <v>42222</v>
      </c>
      <c r="B151" s="2">
        <f>RSI!B151</f>
        <v>3.3026</v>
      </c>
      <c r="C151" s="2">
        <f>RSI!I151</f>
        <v>88.200283091462111</v>
      </c>
      <c r="D151" s="2">
        <f>MACD!E151</f>
        <v>-5.3049557551384741E-2</v>
      </c>
      <c r="E151" s="2">
        <f>MACD!F151</f>
        <v>-7.4921448821387612E-2</v>
      </c>
      <c r="F151" s="2">
        <f>'Moving Avg'!D151</f>
        <v>3.3025999999999995</v>
      </c>
      <c r="G151" s="2">
        <f>'Moving Avg'!F151</f>
        <v>3.2280749999999996</v>
      </c>
      <c r="H151" s="2">
        <f>'Moving Avg'!G151</f>
        <v>3.0903440000000031</v>
      </c>
      <c r="I151" s="2">
        <f>'Moving Avg'!H151</f>
        <v>0</v>
      </c>
      <c r="J151" s="6" t="str">
        <f>OBV!F151</f>
        <v>NEUTRAL</v>
      </c>
      <c r="K151" s="6" t="str">
        <f>OBV!G151</f>
        <v>NEUTRAL</v>
      </c>
      <c r="L151" s="6" t="str">
        <f>OBV!H151</f>
        <v>NEUTRAL</v>
      </c>
    </row>
    <row r="152" spans="1:12" ht="13.5" x14ac:dyDescent="0.25">
      <c r="A152" s="3">
        <f>RSI!A152</f>
        <v>42223</v>
      </c>
      <c r="B152" s="2">
        <f>RSI!B152</f>
        <v>3.3992</v>
      </c>
      <c r="C152" s="2">
        <f>RSI!I152</f>
        <v>93.084156041214968</v>
      </c>
      <c r="D152" s="2">
        <f>MACD!E152</f>
        <v>-4.4050624461904775E-2</v>
      </c>
      <c r="E152" s="2">
        <f>MACD!F152</f>
        <v>-6.8747283949491048E-2</v>
      </c>
      <c r="F152" s="2">
        <f>'Moving Avg'!D152</f>
        <v>3.32192</v>
      </c>
      <c r="G152" s="2">
        <f>'Moving Avg'!F152</f>
        <v>3.2429749999999991</v>
      </c>
      <c r="H152" s="2">
        <f>'Moving Avg'!G152</f>
        <v>3.0983200000000028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3.3992</v>
      </c>
      <c r="C153" s="2">
        <f>RSI!I153</f>
        <v>93.084156041214968</v>
      </c>
      <c r="D153" s="2">
        <f>MACD!E153</f>
        <v>-3.7599031591663223E-2</v>
      </c>
      <c r="E153" s="2">
        <f>MACD!F153</f>
        <v>-6.251763347792548E-2</v>
      </c>
      <c r="F153" s="2">
        <f>'Moving Avg'!D153</f>
        <v>3.34124</v>
      </c>
      <c r="G153" s="2">
        <f>'Moving Avg'!F153</f>
        <v>3.2578749999999994</v>
      </c>
      <c r="H153" s="2">
        <f>'Moving Avg'!G153</f>
        <v>3.1062960000000026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3.3992</v>
      </c>
      <c r="C154" s="2">
        <f>RSI!I154</f>
        <v>93.084156041214968</v>
      </c>
      <c r="D154" s="2">
        <f>MACD!E154</f>
        <v>-3.3216740521341492E-2</v>
      </c>
      <c r="E154" s="2">
        <f>MACD!F154</f>
        <v>-5.6657454886608685E-2</v>
      </c>
      <c r="F154" s="2">
        <f>'Moving Avg'!D154</f>
        <v>3.3605600000000004</v>
      </c>
      <c r="G154" s="2">
        <f>'Moving Avg'!F154</f>
        <v>3.2727749999999993</v>
      </c>
      <c r="H154" s="2">
        <f>'Moving Avg'!G154</f>
        <v>3.1146560000000028</v>
      </c>
      <c r="I154" s="2">
        <f>'Moving Avg'!H154</f>
        <v>0</v>
      </c>
      <c r="J154" s="6" t="str">
        <f>OBV!F154</f>
        <v>BULLISH</v>
      </c>
      <c r="K154" s="6" t="str">
        <f>OBV!G154</f>
        <v>NEUTRAL</v>
      </c>
      <c r="L154" s="6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3.3026</v>
      </c>
      <c r="C155" s="2">
        <f>RSI!I155</f>
        <v>61.362788277740144</v>
      </c>
      <c r="D155" s="2">
        <f>MACD!E155</f>
        <v>-2.3350082383381654E-2</v>
      </c>
      <c r="E155" s="2">
        <f>MACD!F155</f>
        <v>-4.9995980385963278E-2</v>
      </c>
      <c r="F155" s="2">
        <f>'Moving Avg'!D155</f>
        <v>3.3605600000000004</v>
      </c>
      <c r="G155" s="2">
        <f>'Moving Avg'!F155</f>
        <v>3.2848599999999992</v>
      </c>
      <c r="H155" s="2">
        <f>'Moving Avg'!G155</f>
        <v>3.1210840000000024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NEUTRAL</v>
      </c>
    </row>
    <row r="156" spans="1:12" ht="13.5" x14ac:dyDescent="0.25">
      <c r="A156" s="3">
        <f>RSI!A156</f>
        <v>42230</v>
      </c>
      <c r="B156" s="2">
        <f>RSI!B156</f>
        <v>3.3026</v>
      </c>
      <c r="C156" s="2">
        <f>RSI!I156</f>
        <v>61.362788277740144</v>
      </c>
      <c r="D156" s="2">
        <f>MACD!E156</f>
        <v>-1.5353696863517285E-2</v>
      </c>
      <c r="E156" s="2">
        <f>MACD!F156</f>
        <v>-4.3067523681474082E-2</v>
      </c>
      <c r="F156" s="2">
        <f>'Moving Avg'!D156</f>
        <v>3.3605599999999995</v>
      </c>
      <c r="G156" s="2">
        <f>'Moving Avg'!F156</f>
        <v>3.2949299999999995</v>
      </c>
      <c r="H156" s="2">
        <f>'Moving Avg'!G156</f>
        <v>3.1272040000000025</v>
      </c>
      <c r="I156" s="2">
        <f>'Moving Avg'!H156</f>
        <v>0</v>
      </c>
      <c r="J156" s="6" t="str">
        <f>OBV!F156</f>
        <v>BEARISH</v>
      </c>
      <c r="K156" s="6" t="str">
        <f>OBV!G156</f>
        <v>NEUTRAL</v>
      </c>
      <c r="L156" s="6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3.3026</v>
      </c>
      <c r="C157" s="2">
        <f>RSI!I157</f>
        <v>61.362788277740144</v>
      </c>
      <c r="D157" s="2">
        <f>MACD!E157</f>
        <v>-8.9137515489392527E-3</v>
      </c>
      <c r="E157" s="2">
        <f>MACD!F157</f>
        <v>-3.6236769254967112E-2</v>
      </c>
      <c r="F157" s="2">
        <f>'Moving Avg'!D157</f>
        <v>3.34124</v>
      </c>
      <c r="G157" s="2">
        <f>'Moving Avg'!F157</f>
        <v>3.3049999999999988</v>
      </c>
      <c r="H157" s="2">
        <f>'Moving Avg'!G157</f>
        <v>3.1333240000000022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3.3992</v>
      </c>
      <c r="C158" s="2">
        <f>RSI!I158</f>
        <v>72.89811104794552</v>
      </c>
      <c r="D158" s="2">
        <f>MACD!E158</f>
        <v>-1.0922184689381886E-2</v>
      </c>
      <c r="E158" s="2">
        <f>MACD!F158</f>
        <v>-3.1173852341850071E-2</v>
      </c>
      <c r="F158" s="2">
        <f>'Moving Avg'!D158</f>
        <v>3.34124</v>
      </c>
      <c r="G158" s="2">
        <f>'Moving Avg'!F158</f>
        <v>3.3130549999999994</v>
      </c>
      <c r="H158" s="2">
        <f>'Moving Avg'!G158</f>
        <v>3.1413760000000024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3.3992</v>
      </c>
      <c r="C159" s="2">
        <f>RSI!I159</f>
        <v>72.89811104794552</v>
      </c>
      <c r="D159" s="2">
        <f>MACD!E159</f>
        <v>-1.3472128777313852E-2</v>
      </c>
      <c r="E159" s="2">
        <f>MACD!F159</f>
        <v>-2.763350762894283E-2</v>
      </c>
      <c r="F159" s="2">
        <f>'Moving Avg'!D159</f>
        <v>3.34124</v>
      </c>
      <c r="G159" s="2">
        <f>'Moving Avg'!F159</f>
        <v>3.3213099999999991</v>
      </c>
      <c r="H159" s="2">
        <f>'Moving Avg'!G159</f>
        <v>3.1494280000000021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NEUTRAL</v>
      </c>
    </row>
    <row r="160" spans="1:12" ht="13.5" x14ac:dyDescent="0.25">
      <c r="A160" s="3">
        <f>RSI!A160</f>
        <v>42236</v>
      </c>
      <c r="B160" s="2">
        <f>RSI!B160</f>
        <v>3.3992</v>
      </c>
      <c r="C160" s="2">
        <f>RSI!I160</f>
        <v>72.89811104794552</v>
      </c>
      <c r="D160" s="2">
        <f>MACD!E160</f>
        <v>-1.6417274387205971E-2</v>
      </c>
      <c r="E160" s="2">
        <f>MACD!F160</f>
        <v>-2.539026098059546E-2</v>
      </c>
      <c r="F160" s="2">
        <f>'Moving Avg'!D160</f>
        <v>3.3605600000000004</v>
      </c>
      <c r="G160" s="2">
        <f>'Moving Avg'!F160</f>
        <v>3.3295649999999997</v>
      </c>
      <c r="H160" s="2">
        <f>'Moving Avg'!G160</f>
        <v>3.1574800000000023</v>
      </c>
      <c r="I160" s="2">
        <f>'Moving Avg'!H160</f>
        <v>0</v>
      </c>
      <c r="J160" s="6" t="str">
        <f>OBV!F160</f>
        <v>BULLISH</v>
      </c>
      <c r="K160" s="6" t="str">
        <f>OBV!G160</f>
        <v>NEUTRAL</v>
      </c>
      <c r="L160" s="6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3.3992</v>
      </c>
      <c r="C161" s="2">
        <f>RSI!I161</f>
        <v>72.89811104794552</v>
      </c>
      <c r="D161" s="2">
        <f>MACD!E161</f>
        <v>-1.9638487906213253E-2</v>
      </c>
      <c r="E161" s="2">
        <f>MACD!F161</f>
        <v>-2.4239906365719023E-2</v>
      </c>
      <c r="F161" s="2">
        <f>'Moving Avg'!D161</f>
        <v>3.37988</v>
      </c>
      <c r="G161" s="2">
        <f>'Moving Avg'!F161</f>
        <v>3.3364099999999994</v>
      </c>
      <c r="H161" s="2">
        <f>'Moving Avg'!G161</f>
        <v>3.1655320000000016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CONFIRMED BULLISH</v>
      </c>
    </row>
    <row r="162" spans="1:12" ht="13.5" x14ac:dyDescent="0.25">
      <c r="A162" s="3">
        <f>RSI!A162</f>
        <v>42240</v>
      </c>
      <c r="B162" s="2">
        <f>RSI!B162</f>
        <v>3.3992</v>
      </c>
      <c r="C162" s="2">
        <f>RSI!I162</f>
        <v>72.89811104794552</v>
      </c>
      <c r="D162" s="2">
        <f>MACD!E162</f>
        <v>-8.1777464990966386E-3</v>
      </c>
      <c r="E162" s="2">
        <f>MACD!F162</f>
        <v>-2.1027474392394548E-2</v>
      </c>
      <c r="F162" s="2">
        <f>'Moving Avg'!D162</f>
        <v>3.3991999999999996</v>
      </c>
      <c r="G162" s="2">
        <f>'Moving Avg'!F162</f>
        <v>3.3412399999999991</v>
      </c>
      <c r="H162" s="2">
        <f>'Moving Avg'!G162</f>
        <v>3.1735840000000017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3.3992</v>
      </c>
      <c r="C163" s="2">
        <f>RSI!I163</f>
        <v>72.89811104794552</v>
      </c>
      <c r="D163" s="2">
        <f>MACD!E163</f>
        <v>8.9466054635467529E-4</v>
      </c>
      <c r="E163" s="2">
        <f>MACD!F163</f>
        <v>-1.6643047404644704E-2</v>
      </c>
      <c r="F163" s="2">
        <f>'Moving Avg'!D163</f>
        <v>3.3991999999999996</v>
      </c>
      <c r="G163" s="2">
        <f>'Moving Avg'!F163</f>
        <v>3.3460699999999997</v>
      </c>
      <c r="H163" s="2">
        <f>'Moving Avg'!G163</f>
        <v>3.1815600000000011</v>
      </c>
      <c r="I163" s="2">
        <f>'Moving Avg'!H163</f>
        <v>0</v>
      </c>
      <c r="J163" s="6" t="str">
        <f>OBV!F163</f>
        <v>NEUTRAL</v>
      </c>
      <c r="K163" s="6" t="str">
        <f>OBV!G163</f>
        <v>NEUTRAL</v>
      </c>
      <c r="L163" s="6" t="str">
        <f>OBV!H163</f>
        <v>NEUTRAL</v>
      </c>
    </row>
    <row r="164" spans="1:12" ht="13.5" x14ac:dyDescent="0.25">
      <c r="A164" s="3">
        <f>RSI!A164</f>
        <v>42242</v>
      </c>
      <c r="B164" s="2">
        <f>RSI!B164</f>
        <v>3.3992</v>
      </c>
      <c r="C164" s="2">
        <f>RSI!I164</f>
        <v>72.89811104794552</v>
      </c>
      <c r="D164" s="2">
        <f>MACD!E164</f>
        <v>7.9924762025194163E-3</v>
      </c>
      <c r="E164" s="2">
        <f>MACD!F164</f>
        <v>-1.1715942683211879E-2</v>
      </c>
      <c r="F164" s="2">
        <f>'Moving Avg'!D164</f>
        <v>3.3991999999999996</v>
      </c>
      <c r="G164" s="2">
        <f>'Moving Avg'!F164</f>
        <v>3.3508999999999993</v>
      </c>
      <c r="H164" s="2">
        <f>'Moving Avg'!G164</f>
        <v>3.189382000000001</v>
      </c>
      <c r="I164" s="2">
        <f>'Moving Avg'!H164</f>
        <v>0</v>
      </c>
      <c r="J164" s="6" t="str">
        <f>OBV!F164</f>
        <v>NEUTRAL</v>
      </c>
      <c r="K164" s="6" t="str">
        <f>OBV!G164</f>
        <v>NEUTRAL</v>
      </c>
      <c r="L164" s="6" t="str">
        <f>OBV!H164</f>
        <v>NEUTRAL</v>
      </c>
    </row>
    <row r="165" spans="1:12" ht="13.5" x14ac:dyDescent="0.25">
      <c r="A165" s="3">
        <f>RSI!A165</f>
        <v>42243</v>
      </c>
      <c r="B165" s="2">
        <f>RSI!B165</f>
        <v>3.3026</v>
      </c>
      <c r="C165" s="2">
        <f>RSI!I165</f>
        <v>48.548479664038055</v>
      </c>
      <c r="D165" s="2">
        <f>MACD!E165</f>
        <v>5.7563776288303004E-3</v>
      </c>
      <c r="E165" s="2">
        <f>MACD!F165</f>
        <v>-8.2214786208034442E-3</v>
      </c>
      <c r="F165" s="2">
        <f>'Moving Avg'!D165</f>
        <v>3.37988</v>
      </c>
      <c r="G165" s="2">
        <f>'Moving Avg'!F165</f>
        <v>3.3509000000000002</v>
      </c>
      <c r="H165" s="2">
        <f>'Moving Avg'!G165</f>
        <v>3.1954260000000003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3.3026</v>
      </c>
      <c r="C166" s="2">
        <f>RSI!I166</f>
        <v>48.548479664038055</v>
      </c>
      <c r="D166" s="2">
        <f>MACD!E166</f>
        <v>3.9388488018223811E-3</v>
      </c>
      <c r="E166" s="2">
        <f>MACD!F166</f>
        <v>-5.7894131362782797E-3</v>
      </c>
      <c r="F166" s="2">
        <f>'Moving Avg'!D166</f>
        <v>3.3605599999999995</v>
      </c>
      <c r="G166" s="2">
        <f>'Moving Avg'!F166</f>
        <v>3.3509000000000002</v>
      </c>
      <c r="H166" s="2">
        <f>'Moving Avg'!G166</f>
        <v>3.2014700000000005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3.3026</v>
      </c>
      <c r="C167" s="2">
        <f>RSI!I167</f>
        <v>48.548479664038055</v>
      </c>
      <c r="D167" s="2">
        <f>MACD!E167</f>
        <v>2.469971814259786E-3</v>
      </c>
      <c r="E167" s="2">
        <f>MACD!F167</f>
        <v>-4.1375361461706665E-3</v>
      </c>
      <c r="F167" s="2">
        <f>'Moving Avg'!D167</f>
        <v>3.34124</v>
      </c>
      <c r="G167" s="2">
        <f>'Moving Avg'!F167</f>
        <v>3.3509000000000002</v>
      </c>
      <c r="H167" s="2">
        <f>'Moving Avg'!G167</f>
        <v>3.2075140000000006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3.3026</v>
      </c>
      <c r="C168" s="2">
        <f>RSI!I168</f>
        <v>48.548479664038048</v>
      </c>
      <c r="D168" s="2">
        <f>MACD!E168</f>
        <v>1.6152532900195027E-2</v>
      </c>
      <c r="E168" s="2">
        <f>MACD!F168</f>
        <v>-7.952233689752751E-5</v>
      </c>
      <c r="F168" s="2">
        <f>'Moving Avg'!D168</f>
        <v>3.32192</v>
      </c>
      <c r="G168" s="2">
        <f>'Moving Avg'!F168</f>
        <v>3.3509000000000002</v>
      </c>
      <c r="H168" s="2">
        <f>'Moving Avg'!G168</f>
        <v>3.2135580000000004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3.3026</v>
      </c>
      <c r="C169" s="2">
        <f>RSI!I169</f>
        <v>48.548479664038048</v>
      </c>
      <c r="D169" s="2">
        <f>MACD!E169</f>
        <v>2.778926841880347E-2</v>
      </c>
      <c r="E169" s="2">
        <f>MACD!F169</f>
        <v>5.4942358142426725E-3</v>
      </c>
      <c r="F169" s="2">
        <f>'Moving Avg'!D169</f>
        <v>3.3025999999999995</v>
      </c>
      <c r="G169" s="2">
        <f>'Moving Avg'!F169</f>
        <v>3.3509000000000002</v>
      </c>
      <c r="H169" s="2">
        <f>'Moving Avg'!G169</f>
        <v>3.2196020000000005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3.3026</v>
      </c>
      <c r="C170" s="2">
        <f>RSI!I170</f>
        <v>48.548479664038048</v>
      </c>
      <c r="D170" s="2">
        <f>MACD!E170</f>
        <v>3.7690536777612582E-2</v>
      </c>
      <c r="E170" s="2">
        <f>MACD!F170</f>
        <v>1.1933496006916655E-2</v>
      </c>
      <c r="F170" s="2">
        <f>'Moving Avg'!D170</f>
        <v>3.3025999999999995</v>
      </c>
      <c r="G170" s="2">
        <f>'Moving Avg'!F170</f>
        <v>3.3509000000000002</v>
      </c>
      <c r="H170" s="2">
        <f>'Moving Avg'!G170</f>
        <v>3.2256460000000002</v>
      </c>
      <c r="I170" s="2">
        <f>'Moving Avg'!H170</f>
        <v>0</v>
      </c>
      <c r="J170" s="6" t="str">
        <f>OBV!F170</f>
        <v>NEUTRAL</v>
      </c>
      <c r="K170" s="6" t="str">
        <f>OBV!G170</f>
        <v>NEUTRAL</v>
      </c>
      <c r="L170" s="6" t="str">
        <f>OBV!H170</f>
        <v>NEUTRAL</v>
      </c>
    </row>
    <row r="171" spans="1:12" ht="13.5" x14ac:dyDescent="0.25">
      <c r="A171" s="3">
        <f>RSI!A171</f>
        <v>42251</v>
      </c>
      <c r="B171" s="2">
        <f>RSI!B171</f>
        <v>3.3026</v>
      </c>
      <c r="C171" s="2">
        <f>RSI!I171</f>
        <v>48.548479664038048</v>
      </c>
      <c r="D171" s="2">
        <f>MACD!E171</f>
        <v>4.6119273676649808E-2</v>
      </c>
      <c r="E171" s="2">
        <f>MACD!F171</f>
        <v>1.8770651540863284E-2</v>
      </c>
      <c r="F171" s="2">
        <f>'Moving Avg'!D171</f>
        <v>3.3025999999999995</v>
      </c>
      <c r="G171" s="2">
        <f>'Moving Avg'!F171</f>
        <v>3.3508999999999993</v>
      </c>
      <c r="H171" s="2">
        <f>'Moving Avg'!G171</f>
        <v>3.2316900000000008</v>
      </c>
      <c r="I171" s="2">
        <f>'Moving Avg'!H171</f>
        <v>0</v>
      </c>
      <c r="J171" s="6" t="str">
        <f>OBV!F171</f>
        <v>NEUTRAL</v>
      </c>
      <c r="K171" s="6" t="str">
        <f>OBV!G171</f>
        <v>NEUTRAL</v>
      </c>
      <c r="L171" s="6" t="str">
        <f>OBV!H171</f>
        <v>NEUTRAL</v>
      </c>
    </row>
    <row r="172" spans="1:12" ht="13.5" x14ac:dyDescent="0.25">
      <c r="A172" s="3">
        <f>RSI!A172</f>
        <v>42254</v>
      </c>
      <c r="B172" s="2">
        <f>RSI!B172</f>
        <v>3.3026</v>
      </c>
      <c r="C172" s="2">
        <f>RSI!I172</f>
        <v>48.548479664038048</v>
      </c>
      <c r="D172" s="2">
        <f>MACD!E172</f>
        <v>5.3298263854793859E-2</v>
      </c>
      <c r="E172" s="2">
        <f>MACD!F172</f>
        <v>2.5676174003649403E-2</v>
      </c>
      <c r="F172" s="2">
        <f>'Moving Avg'!D172</f>
        <v>3.3025999999999995</v>
      </c>
      <c r="G172" s="2">
        <f>'Moving Avg'!F172</f>
        <v>3.3460699999999997</v>
      </c>
      <c r="H172" s="2">
        <f>'Moving Avg'!G172</f>
        <v>3.2377320000000007</v>
      </c>
      <c r="I172" s="2">
        <f>'Moving Avg'!H172</f>
        <v>0</v>
      </c>
      <c r="J172" s="6" t="str">
        <f>OBV!F172</f>
        <v>NEUTRAL</v>
      </c>
      <c r="K172" s="6" t="str">
        <f>OBV!G172</f>
        <v>NEUTRAL</v>
      </c>
      <c r="L172" s="6" t="str">
        <f>OBV!H172</f>
        <v>NEUTRAL</v>
      </c>
    </row>
    <row r="173" spans="1:12" ht="13.5" x14ac:dyDescent="0.25">
      <c r="A173" s="3">
        <f>RSI!A173</f>
        <v>42255</v>
      </c>
      <c r="B173" s="2">
        <f>RSI!B173</f>
        <v>3.3026</v>
      </c>
      <c r="C173" s="2">
        <f>RSI!I173</f>
        <v>48.548479664038055</v>
      </c>
      <c r="D173" s="2">
        <f>MACD!E173</f>
        <v>5.9416295887757986E-2</v>
      </c>
      <c r="E173" s="2">
        <f>MACD!F173</f>
        <v>3.2424198380471121E-2</v>
      </c>
      <c r="F173" s="2">
        <f>'Moving Avg'!D173</f>
        <v>3.3025999999999995</v>
      </c>
      <c r="G173" s="2">
        <f>'Moving Avg'!F173</f>
        <v>3.3412399999999991</v>
      </c>
      <c r="H173" s="2">
        <f>'Moving Avg'!G173</f>
        <v>3.2437740000000006</v>
      </c>
      <c r="I173" s="2">
        <f>'Moving Avg'!H173</f>
        <v>0</v>
      </c>
      <c r="J173" s="6" t="str">
        <f>OBV!F173</f>
        <v>NEUTRAL</v>
      </c>
      <c r="K173" s="6" t="str">
        <f>OBV!G173</f>
        <v>NEUTRAL</v>
      </c>
      <c r="L173" s="6" t="str">
        <f>OBV!H173</f>
        <v>NEUTRAL</v>
      </c>
    </row>
    <row r="174" spans="1:12" ht="13.5" x14ac:dyDescent="0.25">
      <c r="A174" s="3">
        <f>RSI!A174</f>
        <v>42256</v>
      </c>
      <c r="B174" s="2">
        <f>RSI!B174</f>
        <v>3.3026</v>
      </c>
      <c r="C174" s="2">
        <f>RSI!I174</f>
        <v>48.548479664038062</v>
      </c>
      <c r="D174" s="2">
        <f>MACD!E174</f>
        <v>6.4633371743923806E-2</v>
      </c>
      <c r="E174" s="2">
        <f>MACD!F174</f>
        <v>3.8866033053161664E-2</v>
      </c>
      <c r="F174" s="2">
        <f>'Moving Avg'!D174</f>
        <v>3.3025999999999995</v>
      </c>
      <c r="G174" s="2">
        <f>'Moving Avg'!F174</f>
        <v>3.3364099999999994</v>
      </c>
      <c r="H174" s="2">
        <f>'Moving Avg'!G174</f>
        <v>3.2498160000000009</v>
      </c>
      <c r="I174" s="2">
        <f>'Moving Avg'!H174</f>
        <v>0</v>
      </c>
      <c r="J174" s="6" t="str">
        <f>OBV!F174</f>
        <v>NEUTRAL</v>
      </c>
      <c r="K174" s="6" t="str">
        <f>OBV!G174</f>
        <v>NEUTRAL</v>
      </c>
      <c r="L174" s="6" t="str">
        <f>OBV!H174</f>
        <v>NEUTRAL</v>
      </c>
    </row>
    <row r="175" spans="1:12" ht="13.5" x14ac:dyDescent="0.25">
      <c r="A175" s="3">
        <f>RSI!A175</f>
        <v>42257</v>
      </c>
      <c r="B175" s="2">
        <f>RSI!B175</f>
        <v>3.3026</v>
      </c>
      <c r="C175" s="2">
        <f>RSI!I175</f>
        <v>48.548479664038062</v>
      </c>
      <c r="D175" s="2">
        <f>MACD!E175</f>
        <v>5.4223577936145517E-2</v>
      </c>
      <c r="E175" s="2">
        <f>MACD!F175</f>
        <v>4.193754202975844E-2</v>
      </c>
      <c r="F175" s="2">
        <f>'Moving Avg'!D175</f>
        <v>3.3025999999999995</v>
      </c>
      <c r="G175" s="2">
        <f>'Moving Avg'!F175</f>
        <v>3.3364099999999994</v>
      </c>
      <c r="H175" s="2">
        <f>'Moving Avg'!G175</f>
        <v>3.2558580000000008</v>
      </c>
      <c r="I175" s="2">
        <f>'Moving Avg'!H175</f>
        <v>0</v>
      </c>
      <c r="J175" s="6" t="str">
        <f>OBV!F175</f>
        <v>NEUTRAL</v>
      </c>
      <c r="K175" s="6" t="str">
        <f>OBV!G175</f>
        <v>NEUTRAL</v>
      </c>
      <c r="L175" s="6" t="str">
        <f>OBV!H175</f>
        <v>NEUTRAL</v>
      </c>
    </row>
    <row r="176" spans="1:12" ht="13.5" x14ac:dyDescent="0.25">
      <c r="A176" s="3">
        <f>RSI!A176</f>
        <v>42258</v>
      </c>
      <c r="B176" s="2">
        <f>RSI!B176</f>
        <v>3.3026</v>
      </c>
      <c r="C176" s="2">
        <f>RSI!I176</f>
        <v>48.548479664038062</v>
      </c>
      <c r="D176" s="2">
        <f>MACD!E176</f>
        <v>4.5449824064682343E-2</v>
      </c>
      <c r="E176" s="2">
        <f>MACD!F176</f>
        <v>4.2639998436743223E-2</v>
      </c>
      <c r="F176" s="2">
        <f>'Moving Avg'!D176</f>
        <v>3.3025999999999995</v>
      </c>
      <c r="G176" s="2">
        <f>'Moving Avg'!F176</f>
        <v>3.3364099999999994</v>
      </c>
      <c r="H176" s="2">
        <f>'Moving Avg'!G176</f>
        <v>3.2619000000000007</v>
      </c>
      <c r="I176" s="2">
        <f>'Moving Avg'!H176</f>
        <v>0</v>
      </c>
      <c r="J176" s="6" t="str">
        <f>OBV!F176</f>
        <v>NEUTRAL</v>
      </c>
      <c r="K176" s="6" t="str">
        <f>OBV!G176</f>
        <v>NEUTRAL</v>
      </c>
      <c r="L176" s="6" t="str">
        <f>OBV!H176</f>
        <v>NEUTRAL</v>
      </c>
    </row>
    <row r="177" spans="1:12" ht="13.5" x14ac:dyDescent="0.25">
      <c r="A177" s="3">
        <f>RSI!A177</f>
        <v>42261</v>
      </c>
      <c r="B177" s="2">
        <f>RSI!B177</f>
        <v>3.2986</v>
      </c>
      <c r="C177" s="2">
        <f>RSI!I177</f>
        <v>46.967688961985921</v>
      </c>
      <c r="D177" s="2">
        <f>MACD!E177</f>
        <v>3.8354149959522577E-2</v>
      </c>
      <c r="E177" s="2">
        <f>MACD!F177</f>
        <v>4.1782828741299093E-2</v>
      </c>
      <c r="F177" s="2">
        <f>'Moving Avg'!D177</f>
        <v>3.3018000000000001</v>
      </c>
      <c r="G177" s="2">
        <f>'Moving Avg'!F177</f>
        <v>3.336209999999999</v>
      </c>
      <c r="H177" s="2">
        <f>'Moving Avg'!G177</f>
        <v>3.267862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3.2986</v>
      </c>
      <c r="C178" s="2">
        <f>RSI!I178</f>
        <v>46.967688961985928</v>
      </c>
      <c r="D178" s="2">
        <f>MACD!E178</f>
        <v>3.2403360846254614E-2</v>
      </c>
      <c r="E178" s="2">
        <f>MACD!F178</f>
        <v>3.99069351622902E-2</v>
      </c>
      <c r="F178" s="2">
        <f>'Moving Avg'!D178</f>
        <v>3.3009999999999997</v>
      </c>
      <c r="G178" s="2">
        <f>'Moving Avg'!F178</f>
        <v>3.3311799999999989</v>
      </c>
      <c r="H178" s="2">
        <f>'Moving Avg'!G178</f>
        <v>3.2738240000000003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3.3026</v>
      </c>
      <c r="C179" s="2">
        <f>RSI!I179</f>
        <v>48.897480586826894</v>
      </c>
      <c r="D179" s="2">
        <f>MACD!E179</f>
        <v>2.712108036325267E-2</v>
      </c>
      <c r="E179" s="2">
        <f>MACD!F179</f>
        <v>3.7349764202482698E-2</v>
      </c>
      <c r="F179" s="2">
        <f>'Moving Avg'!D179</f>
        <v>3.3010000000000006</v>
      </c>
      <c r="G179" s="2">
        <f>'Moving Avg'!F179</f>
        <v>3.3263499999999993</v>
      </c>
      <c r="H179" s="2">
        <f>'Moving Avg'!G179</f>
        <v>3.2798660000000002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NEUTRAL</v>
      </c>
    </row>
    <row r="180" spans="1:12" ht="13.5" x14ac:dyDescent="0.25">
      <c r="A180" s="3">
        <f>RSI!A180</f>
        <v>42264</v>
      </c>
      <c r="B180" s="2">
        <f>RSI!B180</f>
        <v>3.3751000000000002</v>
      </c>
      <c r="C180" s="2">
        <f>RSI!I180</f>
        <v>70.120463344989005</v>
      </c>
      <c r="D180" s="2">
        <f>MACD!E180</f>
        <v>1.7303099012031531E-2</v>
      </c>
      <c r="E180" s="2">
        <f>MACD!F180</f>
        <v>3.3340431164392462E-2</v>
      </c>
      <c r="F180" s="2">
        <f>'Moving Avg'!D180</f>
        <v>3.3155000000000001</v>
      </c>
      <c r="G180" s="2">
        <f>'Moving Avg'!F180</f>
        <v>3.3251449999999991</v>
      </c>
      <c r="H180" s="2">
        <f>'Moving Avg'!G180</f>
        <v>3.2873579999999998</v>
      </c>
      <c r="I180" s="2">
        <f>'Moving Avg'!H180</f>
        <v>0</v>
      </c>
      <c r="J180" s="6" t="str">
        <f>OBV!F180</f>
        <v>BULLISH</v>
      </c>
      <c r="K180" s="6" t="str">
        <f>OBV!G180</f>
        <v>STRONG</v>
      </c>
      <c r="L180" s="6" t="str">
        <f>OBV!H180</f>
        <v>CONFIRMED BULLISH</v>
      </c>
    </row>
    <row r="181" spans="1:12" ht="13.5" x14ac:dyDescent="0.25">
      <c r="A181" s="3">
        <f>RSI!A181</f>
        <v>42265</v>
      </c>
      <c r="B181" s="2">
        <f>RSI!B181</f>
        <v>3.371</v>
      </c>
      <c r="C181" s="2">
        <f>RSI!I181</f>
        <v>68.390680568990661</v>
      </c>
      <c r="D181" s="2">
        <f>MACD!E181</f>
        <v>8.8912549446984457E-3</v>
      </c>
      <c r="E181" s="2">
        <f>MACD!F181</f>
        <v>2.845059592045366E-2</v>
      </c>
      <c r="F181" s="2">
        <f>'Moving Avg'!D181</f>
        <v>3.3291799999999996</v>
      </c>
      <c r="G181" s="2">
        <f>'Moving Avg'!F181</f>
        <v>3.3237349999999992</v>
      </c>
      <c r="H181" s="2">
        <f>'Moving Avg'!G181</f>
        <v>3.2947680000000004</v>
      </c>
      <c r="I181" s="2">
        <f>'Moving Avg'!H181</f>
        <v>0</v>
      </c>
      <c r="J181" s="6" t="str">
        <f>OBV!F181</f>
        <v>BULLISH</v>
      </c>
      <c r="K181" s="6" t="str">
        <f>OBV!G181</f>
        <v>STRONG</v>
      </c>
      <c r="L181" s="6" t="str">
        <f>OBV!H181</f>
        <v>CONFIRMED BULLISH</v>
      </c>
    </row>
    <row r="182" spans="1:12" ht="13.5" x14ac:dyDescent="0.25">
      <c r="A182" s="3">
        <f>RSI!A182</f>
        <v>42268</v>
      </c>
      <c r="B182" s="2">
        <f>RSI!B182</f>
        <v>3.371</v>
      </c>
      <c r="C182" s="2">
        <f>RSI!I182</f>
        <v>68.390680568990661</v>
      </c>
      <c r="D182" s="2">
        <f>MACD!E182</f>
        <v>1.419966801406769E-3</v>
      </c>
      <c r="E182" s="2">
        <f>MACD!F182</f>
        <v>2.3044470096644284E-2</v>
      </c>
      <c r="F182" s="2">
        <f>'Moving Avg'!D182</f>
        <v>3.3436599999999999</v>
      </c>
      <c r="G182" s="2">
        <f>'Moving Avg'!F182</f>
        <v>3.3223249999999993</v>
      </c>
      <c r="H182" s="2">
        <f>'Moving Avg'!G182</f>
        <v>3.3001639999999997</v>
      </c>
      <c r="I182" s="2">
        <f>'Moving Avg'!H182</f>
        <v>0</v>
      </c>
      <c r="J182" s="6" t="str">
        <f>OBV!F182</f>
        <v>BULLISH</v>
      </c>
      <c r="K182" s="6" t="str">
        <f>OBV!G182</f>
        <v>STRONG</v>
      </c>
      <c r="L182" s="6" t="str">
        <f>OBV!H182</f>
        <v>CONFIRMED BULLISH</v>
      </c>
    </row>
    <row r="183" spans="1:12" ht="13.5" x14ac:dyDescent="0.25">
      <c r="A183" s="3">
        <f>RSI!A183</f>
        <v>42269</v>
      </c>
      <c r="B183" s="2">
        <f>RSI!B183</f>
        <v>3.371</v>
      </c>
      <c r="C183" s="2">
        <f>RSI!I183</f>
        <v>68.390680568990661</v>
      </c>
      <c r="D183" s="2">
        <f>MACD!E183</f>
        <v>-5.2292756675700325E-3</v>
      </c>
      <c r="E183" s="2">
        <f>MACD!F183</f>
        <v>1.738972094380142E-2</v>
      </c>
      <c r="F183" s="2">
        <f>'Moving Avg'!D183</f>
        <v>3.3581400000000001</v>
      </c>
      <c r="G183" s="2">
        <f>'Moving Avg'!F183</f>
        <v>3.3209149999999994</v>
      </c>
      <c r="H183" s="2">
        <f>'Moving Avg'!G183</f>
        <v>3.3055599999999998</v>
      </c>
      <c r="I183" s="2">
        <f>'Moving Avg'!H183</f>
        <v>0</v>
      </c>
      <c r="J183" s="6" t="str">
        <f>OBV!F183</f>
        <v>BULLISH</v>
      </c>
      <c r="K183" s="6" t="str">
        <f>OBV!G183</f>
        <v>STRONG</v>
      </c>
      <c r="L183" s="6" t="str">
        <f>OBV!H183</f>
        <v>CONFIRMED BULLISH</v>
      </c>
    </row>
    <row r="184" spans="1:12" ht="13.5" x14ac:dyDescent="0.25">
      <c r="A184" s="3">
        <f>RSI!A184</f>
        <v>42270</v>
      </c>
      <c r="B184" s="2">
        <f>RSI!B184</f>
        <v>3.371</v>
      </c>
      <c r="C184" s="2">
        <f>RSI!I184</f>
        <v>68.390680568990661</v>
      </c>
      <c r="D184" s="2">
        <f>MACD!E184</f>
        <v>-1.1158690414858619E-2</v>
      </c>
      <c r="E184" s="2">
        <f>MACD!F184</f>
        <v>1.1680038672069413E-2</v>
      </c>
      <c r="F184" s="2">
        <f>'Moving Avg'!D184</f>
        <v>3.3718200000000005</v>
      </c>
      <c r="G184" s="2">
        <f>'Moving Avg'!F184</f>
        <v>3.3195049999999995</v>
      </c>
      <c r="H184" s="2">
        <f>'Moving Avg'!G184</f>
        <v>3.310956</v>
      </c>
      <c r="I184" s="2">
        <f>'Moving Avg'!H184</f>
        <v>0</v>
      </c>
      <c r="J184" s="6" t="str">
        <f>OBV!F184</f>
        <v>BULLISH</v>
      </c>
      <c r="K184" s="6" t="str">
        <f>OBV!G184</f>
        <v>STRONG</v>
      </c>
      <c r="L184" s="6" t="str">
        <f>OBV!H184</f>
        <v>CONFIRMED BULLISH</v>
      </c>
    </row>
    <row r="185" spans="1:12" ht="13.5" x14ac:dyDescent="0.25">
      <c r="A185" s="3">
        <f>RSI!A185</f>
        <v>42275</v>
      </c>
      <c r="B185" s="2">
        <f>RSI!B185</f>
        <v>3.359</v>
      </c>
      <c r="C185" s="2">
        <f>RSI!I185</f>
        <v>62.336881703251088</v>
      </c>
      <c r="D185" s="2">
        <f>MACD!E185</f>
        <v>-1.5567677007009451E-2</v>
      </c>
      <c r="E185" s="2">
        <f>MACD!F185</f>
        <v>6.2304955362536413E-3</v>
      </c>
      <c r="F185" s="2">
        <f>'Moving Avg'!D185</f>
        <v>3.3685999999999998</v>
      </c>
      <c r="G185" s="2">
        <f>'Moving Avg'!F185</f>
        <v>3.3223250000000002</v>
      </c>
      <c r="H185" s="2">
        <f>'Moving Avg'!G185</f>
        <v>3.3169179999999998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3.359</v>
      </c>
      <c r="C186" s="2">
        <f>RSI!I186</f>
        <v>62.33688170325108</v>
      </c>
      <c r="D186" s="2">
        <f>MACD!E186</f>
        <v>-1.9487336849782544E-2</v>
      </c>
      <c r="E186" s="2">
        <f>MACD!F186</f>
        <v>1.0869290590464044E-3</v>
      </c>
      <c r="F186" s="2">
        <f>'Moving Avg'!D186</f>
        <v>3.3662000000000001</v>
      </c>
      <c r="G186" s="2">
        <f>'Moving Avg'!F186</f>
        <v>3.325145</v>
      </c>
      <c r="H186" s="2">
        <f>'Moving Avg'!G186</f>
        <v>3.3220740000000002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3.359</v>
      </c>
      <c r="C187" s="2">
        <f>RSI!I187</f>
        <v>62.33688170325108</v>
      </c>
      <c r="D187" s="2">
        <f>MACD!E187</f>
        <v>-2.3594337161359391E-2</v>
      </c>
      <c r="E187" s="2">
        <f>MACD!F187</f>
        <v>-3.8493241850347552E-3</v>
      </c>
      <c r="F187" s="2">
        <f>'Moving Avg'!D187</f>
        <v>3.3637999999999999</v>
      </c>
      <c r="G187" s="2">
        <f>'Moving Avg'!F187</f>
        <v>3.3279650000000003</v>
      </c>
      <c r="H187" s="2">
        <f>'Moving Avg'!G187</f>
        <v>3.3272299999999997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3.371</v>
      </c>
      <c r="C188" s="2">
        <f>RSI!I188</f>
        <v>66.086271951802942</v>
      </c>
      <c r="D188" s="2">
        <f>MACD!E188</f>
        <v>-2.8120399090243442E-2</v>
      </c>
      <c r="E188" s="2">
        <f>MACD!F188</f>
        <v>-8.7035391660764926E-3</v>
      </c>
      <c r="F188" s="2">
        <f>'Moving Avg'!D188</f>
        <v>3.3637999999999999</v>
      </c>
      <c r="G188" s="2">
        <f>'Moving Avg'!F188</f>
        <v>3.331385</v>
      </c>
      <c r="H188" s="2">
        <f>'Moving Avg'!G188</f>
        <v>3.3298880000000004</v>
      </c>
      <c r="I188" s="2">
        <f>'Moving Avg'!H188</f>
        <v>0</v>
      </c>
      <c r="J188" s="6" t="str">
        <f>OBV!F188</f>
        <v>BULLISH</v>
      </c>
      <c r="K188" s="6" t="str">
        <f>OBV!G188</f>
        <v>STRONG</v>
      </c>
      <c r="L188" s="6" t="str">
        <f>OBV!H188</f>
        <v>NEUTRAL</v>
      </c>
    </row>
    <row r="189" spans="1:12" ht="13.5" x14ac:dyDescent="0.25">
      <c r="A189" s="3">
        <f>RSI!A189</f>
        <v>42279</v>
      </c>
      <c r="B189" s="2">
        <f>RSI!B189</f>
        <v>3.3831000000000002</v>
      </c>
      <c r="C189" s="2">
        <f>RSI!I189</f>
        <v>69.394755862881496</v>
      </c>
      <c r="D189" s="2">
        <f>MACD!E189</f>
        <v>-3.2451981523526019E-2</v>
      </c>
      <c r="E189" s="2">
        <f>MACD!F189</f>
        <v>-1.3453227637566399E-2</v>
      </c>
      <c r="F189" s="2">
        <f>'Moving Avg'!D189</f>
        <v>3.3662199999999998</v>
      </c>
      <c r="G189" s="2">
        <f>'Moving Avg'!F189</f>
        <v>3.3354100000000009</v>
      </c>
      <c r="H189" s="2">
        <f>'Moving Avg'!G189</f>
        <v>3.3328680000000004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CONFIRMED BULLISH</v>
      </c>
    </row>
    <row r="190" spans="1:12" ht="13.5" x14ac:dyDescent="0.25">
      <c r="A190" s="3">
        <f>RSI!A190</f>
        <v>42282</v>
      </c>
      <c r="B190" s="2">
        <f>RSI!B190</f>
        <v>3.3831000000000002</v>
      </c>
      <c r="C190" s="2">
        <f>RSI!I190</f>
        <v>69.394755862881482</v>
      </c>
      <c r="D190" s="2">
        <f>MACD!E190</f>
        <v>-2.5239381076399336E-2</v>
      </c>
      <c r="E190" s="2">
        <f>MACD!F190</f>
        <v>-1.5810458325332986E-2</v>
      </c>
      <c r="F190" s="2">
        <f>'Moving Avg'!D190</f>
        <v>3.3710399999999998</v>
      </c>
      <c r="G190" s="2">
        <f>'Moving Avg'!F190</f>
        <v>3.3394350000000008</v>
      </c>
      <c r="H190" s="2">
        <f>'Moving Avg'!G190</f>
        <v>3.3358480000000008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CONFIRMED BULLISH</v>
      </c>
    </row>
    <row r="191" spans="1:12" ht="13.5" x14ac:dyDescent="0.25">
      <c r="A191" s="3">
        <f>RSI!A191</f>
        <v>42283</v>
      </c>
      <c r="B191" s="2">
        <f>RSI!B191</f>
        <v>3.3831000000000002</v>
      </c>
      <c r="C191" s="2">
        <f>RSI!I191</f>
        <v>69.394755862881496</v>
      </c>
      <c r="D191" s="2">
        <f>MACD!E191</f>
        <v>-2.0022792337751394E-2</v>
      </c>
      <c r="E191" s="2">
        <f>MACD!F191</f>
        <v>-1.6652925127816669E-2</v>
      </c>
      <c r="F191" s="2">
        <f>'Moving Avg'!D191</f>
        <v>3.3758600000000003</v>
      </c>
      <c r="G191" s="2">
        <f>'Moving Avg'!F191</f>
        <v>3.3434600000000003</v>
      </c>
      <c r="H191" s="2">
        <f>'Moving Avg'!G191</f>
        <v>3.338264000000001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CONFIRMED BULLISH</v>
      </c>
    </row>
    <row r="192" spans="1:12" ht="13.5" x14ac:dyDescent="0.25">
      <c r="A192" s="3">
        <f>RSI!A192</f>
        <v>42284</v>
      </c>
      <c r="B192" s="2">
        <f>RSI!B192</f>
        <v>3.371</v>
      </c>
      <c r="C192" s="2">
        <f>RSI!I192</f>
        <v>61.857706532955291</v>
      </c>
      <c r="D192" s="2">
        <f>MACD!E192</f>
        <v>-1.4949136860602508E-2</v>
      </c>
      <c r="E192" s="2">
        <f>MACD!F192</f>
        <v>-1.6312167474373838E-2</v>
      </c>
      <c r="F192" s="2">
        <f>'Moving Avg'!D192</f>
        <v>3.37826</v>
      </c>
      <c r="G192" s="2">
        <f>'Moving Avg'!F192</f>
        <v>3.3468800000000001</v>
      </c>
      <c r="H192" s="2">
        <f>'Moving Avg'!G192</f>
        <v>3.3396320000000008</v>
      </c>
      <c r="I192" s="2">
        <f>'Moving Avg'!H192</f>
        <v>0</v>
      </c>
      <c r="J192" s="6" t="str">
        <f>OBV!F192</f>
        <v>BULLISH</v>
      </c>
      <c r="K192" s="6" t="str">
        <f>OBV!G192</f>
        <v>STRONG</v>
      </c>
      <c r="L192" s="6" t="str">
        <f>OBV!H192</f>
        <v>CONFIRMED BULLISH</v>
      </c>
    </row>
    <row r="193" spans="1:12" ht="13.5" x14ac:dyDescent="0.25">
      <c r="A193" s="3">
        <f>RSI!A193</f>
        <v>42285</v>
      </c>
      <c r="B193" s="2">
        <f>RSI!B193</f>
        <v>3.3026</v>
      </c>
      <c r="C193" s="2">
        <f>RSI!I193</f>
        <v>37.23685347678375</v>
      </c>
      <c r="D193" s="2">
        <f>MACD!E193</f>
        <v>-5.737023459866375E-3</v>
      </c>
      <c r="E193" s="2">
        <f>MACD!F193</f>
        <v>-1.4197138671472346E-2</v>
      </c>
      <c r="F193" s="2">
        <f>'Moving Avg'!D193</f>
        <v>3.3645800000000001</v>
      </c>
      <c r="G193" s="2">
        <f>'Moving Avg'!F193</f>
        <v>3.3468800000000001</v>
      </c>
      <c r="H193" s="2">
        <f>'Moving Avg'!G193</f>
        <v>3.3396320000000013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BULLISH DIVERGENCE</v>
      </c>
    </row>
    <row r="194" spans="1:12" ht="13.5" x14ac:dyDescent="0.25">
      <c r="A194" s="3">
        <f>RSI!A194</f>
        <v>42286</v>
      </c>
      <c r="B194" s="2">
        <f>RSI!B194</f>
        <v>3.3751000000000002</v>
      </c>
      <c r="C194" s="2">
        <f>RSI!I194</f>
        <v>56.84408259533263</v>
      </c>
      <c r="D194" s="2">
        <f>MACD!E194</f>
        <v>-3.0450597019124892E-3</v>
      </c>
      <c r="E194" s="2">
        <f>MACD!F194</f>
        <v>-1.1966722877560374E-2</v>
      </c>
      <c r="F194" s="2">
        <f>'Moving Avg'!D194</f>
        <v>3.3629800000000003</v>
      </c>
      <c r="G194" s="2">
        <f>'Moving Avg'!F194</f>
        <v>3.3505050000000005</v>
      </c>
      <c r="H194" s="2">
        <f>'Moving Avg'!G194</f>
        <v>3.3410820000000014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3.3388</v>
      </c>
      <c r="C195" s="2">
        <f>RSI!I195</f>
        <v>48.649235777370905</v>
      </c>
      <c r="D195" s="2">
        <f>MACD!E195</f>
        <v>-1.0525835648556026E-4</v>
      </c>
      <c r="E195" s="2">
        <f>MACD!F195</f>
        <v>-9.5944299733454128E-3</v>
      </c>
      <c r="F195" s="2">
        <f>'Moving Avg'!D195</f>
        <v>3.3541199999999995</v>
      </c>
      <c r="G195" s="2">
        <f>'Moving Avg'!F195</f>
        <v>3.3523149999999999</v>
      </c>
      <c r="H195" s="2">
        <f>'Moving Avg'!G195</f>
        <v>3.3418060000000009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3.3388</v>
      </c>
      <c r="C196" s="2">
        <f>RSI!I196</f>
        <v>48.649235777370905</v>
      </c>
      <c r="D196" s="2">
        <f>MACD!E196</f>
        <v>2.4294037615160136E-3</v>
      </c>
      <c r="E196" s="2">
        <f>MACD!F196</f>
        <v>-7.1896632263731284E-3</v>
      </c>
      <c r="F196" s="2">
        <f>'Moving Avg'!D196</f>
        <v>3.3452599999999997</v>
      </c>
      <c r="G196" s="2">
        <f>'Moving Avg'!F196</f>
        <v>3.3541249999999998</v>
      </c>
      <c r="H196" s="2">
        <f>'Moving Avg'!G196</f>
        <v>3.3425300000000004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3.3388</v>
      </c>
      <c r="C197" s="2">
        <f>RSI!I197</f>
        <v>48.649235777370905</v>
      </c>
      <c r="D197" s="2">
        <f>MACD!E197</f>
        <v>4.6177640675115761E-3</v>
      </c>
      <c r="E197" s="2">
        <f>MACD!F197</f>
        <v>-4.8281777675961875E-3</v>
      </c>
      <c r="F197" s="2">
        <f>'Moving Avg'!D197</f>
        <v>3.3388199999999997</v>
      </c>
      <c r="G197" s="2">
        <f>'Moving Avg'!F197</f>
        <v>3.3561350000000005</v>
      </c>
      <c r="H197" s="2">
        <f>'Moving Avg'!G197</f>
        <v>3.3432539999999999</v>
      </c>
      <c r="I197" s="2">
        <f>'Moving Avg'!H197</f>
        <v>0</v>
      </c>
      <c r="J197" s="6" t="str">
        <f>OBV!F197</f>
        <v>BEARISH</v>
      </c>
      <c r="K197" s="6" t="str">
        <f>OBV!G197</f>
        <v>NEUTRAL</v>
      </c>
      <c r="L197" s="6" t="str">
        <f>OBV!H197</f>
        <v>CONFIRMED BEARISH</v>
      </c>
    </row>
    <row r="198" spans="1:12" ht="13.5" x14ac:dyDescent="0.25">
      <c r="A198" s="3">
        <f>RSI!A198</f>
        <v>42296</v>
      </c>
      <c r="B198" s="2">
        <f>RSI!B198</f>
        <v>3.3388</v>
      </c>
      <c r="C198" s="2">
        <f>RSI!I198</f>
        <v>48.649235777370905</v>
      </c>
      <c r="D198" s="2">
        <f>MACD!E198</f>
        <v>8.3560205571937551E-3</v>
      </c>
      <c r="E198" s="2">
        <f>MACD!F198</f>
        <v>-2.1913381026381993E-3</v>
      </c>
      <c r="F198" s="2">
        <f>'Moving Avg'!D198</f>
        <v>3.34606</v>
      </c>
      <c r="G198" s="2">
        <f>'Moving Avg'!F198</f>
        <v>3.3581450000000004</v>
      </c>
      <c r="H198" s="2">
        <f>'Moving Avg'!G198</f>
        <v>3.3439779999999995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BEARISH DIVERGENCE</v>
      </c>
    </row>
    <row r="199" spans="1:12" ht="13.5" x14ac:dyDescent="0.25">
      <c r="A199" s="3">
        <f>RSI!A199</f>
        <v>42297</v>
      </c>
      <c r="B199" s="2">
        <f>RSI!B199</f>
        <v>3.3026</v>
      </c>
      <c r="C199" s="2">
        <f>RSI!I199</f>
        <v>40.766154517124917</v>
      </c>
      <c r="D199" s="2">
        <f>MACD!E199</f>
        <v>1.609960019375789E-2</v>
      </c>
      <c r="E199" s="2">
        <f>MACD!F199</f>
        <v>1.4668495566410185E-3</v>
      </c>
      <c r="F199" s="2">
        <f>'Moving Avg'!D199</f>
        <v>3.3315600000000005</v>
      </c>
      <c r="G199" s="2">
        <f>'Moving Avg'!F199</f>
        <v>3.3581450000000004</v>
      </c>
      <c r="H199" s="2">
        <f>'Moving Avg'!G199</f>
        <v>3.3439779999999995</v>
      </c>
      <c r="I199" s="2">
        <f>'Moving Avg'!H199</f>
        <v>0</v>
      </c>
      <c r="J199" s="6" t="str">
        <f>OBV!F199</f>
        <v>BEARISH</v>
      </c>
      <c r="K199" s="6" t="str">
        <f>OBV!G199</f>
        <v>NEUTRAL</v>
      </c>
      <c r="L199" s="6" t="str">
        <f>OBV!H199</f>
        <v>CONFIRMED BEARISH</v>
      </c>
    </row>
    <row r="200" spans="1:12" ht="13.5" x14ac:dyDescent="0.25">
      <c r="A200" s="3">
        <f>RSI!A200</f>
        <v>42298</v>
      </c>
      <c r="B200" s="2">
        <f>RSI!B200</f>
        <v>3.3026</v>
      </c>
      <c r="C200" s="2">
        <f>RSI!I200</f>
        <v>40.766154517124917</v>
      </c>
      <c r="D200" s="2">
        <f>MACD!E200</f>
        <v>2.2900415006521957E-2</v>
      </c>
      <c r="E200" s="2">
        <f>MACD!F200</f>
        <v>5.7535626466172071E-3</v>
      </c>
      <c r="F200" s="2">
        <f>'Moving Avg'!D200</f>
        <v>3.3243200000000002</v>
      </c>
      <c r="G200" s="2">
        <f>'Moving Avg'!F200</f>
        <v>3.3545199999999999</v>
      </c>
      <c r="H200" s="2">
        <f>'Moving Avg'!G200</f>
        <v>3.3439779999999995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3.3026</v>
      </c>
      <c r="C201" s="2">
        <f>RSI!I201</f>
        <v>40.766154517124917</v>
      </c>
      <c r="D201" s="2">
        <f>MACD!E201</f>
        <v>2.8885094247216969E-2</v>
      </c>
      <c r="E201" s="2">
        <f>MACD!F201</f>
        <v>1.037986896673716E-2</v>
      </c>
      <c r="F201" s="2">
        <f>'Moving Avg'!D201</f>
        <v>3.3170799999999998</v>
      </c>
      <c r="G201" s="2">
        <f>'Moving Avg'!F201</f>
        <v>3.3510999999999997</v>
      </c>
      <c r="H201" s="2">
        <f>'Moving Avg'!G201</f>
        <v>3.3439779999999995</v>
      </c>
      <c r="I201" s="2">
        <f>'Moving Avg'!H201</f>
        <v>3.1031004999999983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3.3026</v>
      </c>
      <c r="C202" s="2">
        <f>RSI!I202</f>
        <v>40.76615451712491</v>
      </c>
      <c r="D202" s="2">
        <f>MACD!E202</f>
        <v>3.2300611096795606E-2</v>
      </c>
      <c r="E202" s="2">
        <f>MACD!F202</f>
        <v>1.476401739274885E-2</v>
      </c>
      <c r="F202" s="2">
        <f>'Moving Avg'!D202</f>
        <v>3.3098399999999999</v>
      </c>
      <c r="G202" s="2">
        <f>'Moving Avg'!F202</f>
        <v>3.3476799999999995</v>
      </c>
      <c r="H202" s="2">
        <f>'Moving Avg'!G202</f>
        <v>3.3420459999999999</v>
      </c>
      <c r="I202" s="2">
        <f>'Moving Avg'!H202</f>
        <v>3.1043229999999982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3.3026</v>
      </c>
      <c r="C203" s="2">
        <f>RSI!I203</f>
        <v>40.76615451712491</v>
      </c>
      <c r="D203" s="2">
        <f>MACD!E203</f>
        <v>2.4864897960747534E-2</v>
      </c>
      <c r="E203" s="2">
        <f>MACD!F203</f>
        <v>1.6784193506348587E-2</v>
      </c>
      <c r="F203" s="2">
        <f>'Moving Avg'!D203</f>
        <v>3.3025999999999995</v>
      </c>
      <c r="G203" s="2">
        <f>'Moving Avg'!F203</f>
        <v>3.3442599999999993</v>
      </c>
      <c r="H203" s="2">
        <f>'Moving Avg'!G203</f>
        <v>3.3401139999999994</v>
      </c>
      <c r="I203" s="2">
        <f>'Moving Avg'!H203</f>
        <v>3.1055454999999976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3.3026</v>
      </c>
      <c r="C204" s="2">
        <f>RSI!I204</f>
        <v>40.766154517124917</v>
      </c>
      <c r="D204" s="2">
        <f>MACD!E204</f>
        <v>2.990968227910562E-2</v>
      </c>
      <c r="E204" s="2">
        <f>MACD!F204</f>
        <v>1.9409291260899995E-2</v>
      </c>
      <c r="F204" s="2">
        <f>'Moving Avg'!D204</f>
        <v>3.3025999999999995</v>
      </c>
      <c r="G204" s="2">
        <f>'Moving Avg'!F204</f>
        <v>3.3408399999999991</v>
      </c>
      <c r="H204" s="2">
        <f>'Moving Avg'!G204</f>
        <v>3.3381819999999993</v>
      </c>
      <c r="I204" s="2">
        <f>'Moving Avg'!H204</f>
        <v>3.106767999999998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</row>
    <row r="205" spans="1:12" ht="13.5" x14ac:dyDescent="0.25">
      <c r="A205" s="3">
        <f>RSI!A205</f>
        <v>42305</v>
      </c>
      <c r="B205" s="2">
        <f>RSI!B205</f>
        <v>3.3026</v>
      </c>
      <c r="C205" s="2">
        <f>RSI!I205</f>
        <v>40.76615451712491</v>
      </c>
      <c r="D205" s="2">
        <f>MACD!E205</f>
        <v>2.8762892986889277E-2</v>
      </c>
      <c r="E205" s="2">
        <f>MACD!F205</f>
        <v>2.1280011606097854E-2</v>
      </c>
      <c r="F205" s="2">
        <f>'Moving Avg'!D205</f>
        <v>3.3025999999999995</v>
      </c>
      <c r="G205" s="2">
        <f>'Moving Avg'!F205</f>
        <v>3.3380199999999993</v>
      </c>
      <c r="H205" s="2">
        <f>'Moving Avg'!G205</f>
        <v>3.3381819999999993</v>
      </c>
      <c r="I205" s="2">
        <f>'Moving Avg'!H205</f>
        <v>3.1079904999999974</v>
      </c>
      <c r="J205" s="6" t="str">
        <f>OBV!F205</f>
        <v>NEUTRAL</v>
      </c>
      <c r="K205" s="6" t="str">
        <f>OBV!G205</f>
        <v>NEUTRAL</v>
      </c>
      <c r="L205" s="6" t="str">
        <f>OBV!H205</f>
        <v>NEUTRAL</v>
      </c>
    </row>
    <row r="206" spans="1:12" ht="13.5" x14ac:dyDescent="0.25">
      <c r="A206" s="3">
        <f>RSI!A206</f>
        <v>42306</v>
      </c>
      <c r="B206" s="2">
        <f>RSI!B206</f>
        <v>3.3026</v>
      </c>
      <c r="C206" s="2">
        <f>RSI!I206</f>
        <v>40.766154517124917</v>
      </c>
      <c r="D206" s="2">
        <f>MACD!E206</f>
        <v>2.7949164703963358E-2</v>
      </c>
      <c r="E206" s="2">
        <f>MACD!F206</f>
        <v>2.2613842225670956E-2</v>
      </c>
      <c r="F206" s="2">
        <f>'Moving Avg'!D206</f>
        <v>3.3025999999999995</v>
      </c>
      <c r="G206" s="2">
        <f>'Moving Avg'!F206</f>
        <v>3.3351999999999995</v>
      </c>
      <c r="H206" s="2">
        <f>'Moving Avg'!G206</f>
        <v>3.3381819999999998</v>
      </c>
      <c r="I206" s="2">
        <f>'Moving Avg'!H206</f>
        <v>3.1092129999999969</v>
      </c>
      <c r="J206" s="6" t="str">
        <f>OBV!F206</f>
        <v>NEUTRAL</v>
      </c>
      <c r="K206" s="6" t="str">
        <f>OBV!G206</f>
        <v>NEUTRAL</v>
      </c>
      <c r="L206" s="6" t="str">
        <f>OBV!H206</f>
        <v>NEUTRAL</v>
      </c>
    </row>
    <row r="207" spans="1:12" ht="13.5" x14ac:dyDescent="0.25">
      <c r="A207" s="3">
        <f>RSI!A207</f>
        <v>42307</v>
      </c>
      <c r="B207" s="2">
        <f>RSI!B207</f>
        <v>3.3026</v>
      </c>
      <c r="C207" s="2">
        <f>RSI!I207</f>
        <v>40.766154517124917</v>
      </c>
      <c r="D207" s="2">
        <f>MACD!E207</f>
        <v>2.7405654913021493E-2</v>
      </c>
      <c r="E207" s="2">
        <f>MACD!F207</f>
        <v>2.3572204763141064E-2</v>
      </c>
      <c r="F207" s="2">
        <f>'Moving Avg'!D207</f>
        <v>3.3025999999999995</v>
      </c>
      <c r="G207" s="2">
        <f>'Moving Avg'!F207</f>
        <v>3.3323799999999992</v>
      </c>
      <c r="H207" s="2">
        <f>'Moving Avg'!G207</f>
        <v>3.3381820000000006</v>
      </c>
      <c r="I207" s="2">
        <f>'Moving Avg'!H207</f>
        <v>3.1102239999999965</v>
      </c>
      <c r="J207" s="6" t="str">
        <f>OBV!F207</f>
        <v>NEUTRAL</v>
      </c>
      <c r="K207" s="6" t="str">
        <f>OBV!G207</f>
        <v>NEUTRAL</v>
      </c>
      <c r="L207" s="6" t="str">
        <f>OBV!H207</f>
        <v>NEUTRAL</v>
      </c>
    </row>
    <row r="208" spans="1:12" ht="13.5" x14ac:dyDescent="0.25">
      <c r="A208" s="3">
        <f>RSI!A208</f>
        <v>42310</v>
      </c>
      <c r="B208" s="2">
        <f>RSI!B208</f>
        <v>3.3026</v>
      </c>
      <c r="C208" s="2">
        <f>RSI!I208</f>
        <v>40.766154517124917</v>
      </c>
      <c r="D208" s="2">
        <f>MACD!E208</f>
        <v>2.7080048610568674E-2</v>
      </c>
      <c r="E208" s="2">
        <f>MACD!F208</f>
        <v>2.4273773532626587E-2</v>
      </c>
      <c r="F208" s="2">
        <f>'Moving Avg'!D208</f>
        <v>3.3025999999999995</v>
      </c>
      <c r="G208" s="2">
        <f>'Moving Avg'!F208</f>
        <v>3.3289599999999995</v>
      </c>
      <c r="H208" s="2">
        <f>'Moving Avg'!G208</f>
        <v>3.336250000000001</v>
      </c>
      <c r="I208" s="2">
        <f>'Moving Avg'!H208</f>
        <v>3.1112349999999971</v>
      </c>
      <c r="J208" s="6" t="str">
        <f>OBV!F208</f>
        <v>NEUTRAL</v>
      </c>
      <c r="K208" s="6" t="str">
        <f>OBV!G208</f>
        <v>NEUTRAL</v>
      </c>
      <c r="L208" s="6" t="str">
        <f>OBV!H208</f>
        <v>NEUTRAL</v>
      </c>
    </row>
    <row r="209" spans="1:12" ht="13.5" x14ac:dyDescent="0.25">
      <c r="A209" s="3">
        <f>RSI!A209</f>
        <v>42311</v>
      </c>
      <c r="B209" s="2">
        <f>RSI!B209</f>
        <v>3.3026</v>
      </c>
      <c r="C209" s="2">
        <f>RSI!I209</f>
        <v>40.766154517124917</v>
      </c>
      <c r="D209" s="2">
        <f>MACD!E209</f>
        <v>2.1359644258383881E-2</v>
      </c>
      <c r="E209" s="2">
        <f>MACD!F209</f>
        <v>2.3690947677778046E-2</v>
      </c>
      <c r="F209" s="2">
        <f>'Moving Avg'!D209</f>
        <v>3.3025999999999995</v>
      </c>
      <c r="G209" s="2">
        <f>'Moving Avg'!F209</f>
        <v>3.3249349999999991</v>
      </c>
      <c r="H209" s="2">
        <f>'Moving Avg'!G209</f>
        <v>3.3343180000000019</v>
      </c>
      <c r="I209" s="2">
        <f>'Moving Avg'!H209</f>
        <v>3.1122459999999967</v>
      </c>
      <c r="J209" s="6" t="str">
        <f>OBV!F209</f>
        <v>NEUTRAL</v>
      </c>
      <c r="K209" s="6" t="str">
        <f>OBV!G209</f>
        <v>NEUTRAL</v>
      </c>
      <c r="L209" s="6" t="str">
        <f>OBV!H209</f>
        <v>NEUTRAL</v>
      </c>
    </row>
    <row r="210" spans="1:12" ht="13.5" x14ac:dyDescent="0.25">
      <c r="A210" s="3">
        <f>RSI!A210</f>
        <v>42312</v>
      </c>
      <c r="B210" s="2">
        <f>RSI!B210</f>
        <v>3.3026</v>
      </c>
      <c r="C210" s="2">
        <f>RSI!I210</f>
        <v>40.766154517124917</v>
      </c>
      <c r="D210" s="2">
        <f>MACD!E210</f>
        <v>1.6634431227374069E-2</v>
      </c>
      <c r="E210" s="2">
        <f>MACD!F210</f>
        <v>2.2279644387697254E-2</v>
      </c>
      <c r="F210" s="2">
        <f>'Moving Avg'!D210</f>
        <v>3.3025999999999995</v>
      </c>
      <c r="G210" s="2">
        <f>'Moving Avg'!F210</f>
        <v>3.3209099999999991</v>
      </c>
      <c r="H210" s="2">
        <f>'Moving Avg'!G210</f>
        <v>3.3323860000000018</v>
      </c>
      <c r="I210" s="2">
        <f>'Moving Avg'!H210</f>
        <v>3.1132569999999964</v>
      </c>
      <c r="J210" s="6" t="str">
        <f>OBV!F210</f>
        <v>NEUTRAL</v>
      </c>
      <c r="K210" s="6" t="str">
        <f>OBV!G210</f>
        <v>NEUTRAL</v>
      </c>
      <c r="L210" s="6" t="str">
        <f>OBV!H210</f>
        <v>NEUTRAL</v>
      </c>
    </row>
    <row r="211" spans="1:12" ht="13.5" x14ac:dyDescent="0.25">
      <c r="A211" s="3">
        <f>RSI!A211</f>
        <v>42313</v>
      </c>
      <c r="B211" s="2">
        <f>RSI!B211</f>
        <v>3.3026</v>
      </c>
      <c r="C211" s="2">
        <f>RSI!I211</f>
        <v>40.766154517124917</v>
      </c>
      <c r="D211" s="2">
        <f>MACD!E211</f>
        <v>1.2742775077980273E-2</v>
      </c>
      <c r="E211" s="2">
        <f>MACD!F211</f>
        <v>2.0372270525753862E-2</v>
      </c>
      <c r="F211" s="2">
        <f>'Moving Avg'!D211</f>
        <v>3.3025999999999995</v>
      </c>
      <c r="G211" s="2">
        <f>'Moving Avg'!F211</f>
        <v>3.3168849999999992</v>
      </c>
      <c r="H211" s="2">
        <f>'Moving Avg'!G211</f>
        <v>3.3304540000000018</v>
      </c>
      <c r="I211" s="2">
        <f>'Moving Avg'!H211</f>
        <v>3.1142679999999969</v>
      </c>
      <c r="J211" s="6" t="str">
        <f>OBV!F211</f>
        <v>NEUTRAL</v>
      </c>
      <c r="K211" s="6" t="str">
        <f>OBV!G211</f>
        <v>NEUTRAL</v>
      </c>
      <c r="L211" s="6" t="str">
        <f>OBV!H211</f>
        <v>NEUTRAL</v>
      </c>
    </row>
    <row r="212" spans="1:12" ht="13.5" x14ac:dyDescent="0.25">
      <c r="A212" s="3">
        <f>RSI!A212</f>
        <v>42314</v>
      </c>
      <c r="B212" s="2">
        <f>RSI!B212</f>
        <v>3.3026</v>
      </c>
      <c r="C212" s="2">
        <f>RSI!I212</f>
        <v>40.766154517124917</v>
      </c>
      <c r="D212" s="2">
        <f>MACD!E212</f>
        <v>9.5485399173105279E-3</v>
      </c>
      <c r="E212" s="2">
        <f>MACD!F212</f>
        <v>1.8207524404065197E-2</v>
      </c>
      <c r="F212" s="2">
        <f>'Moving Avg'!D212</f>
        <v>3.3025999999999995</v>
      </c>
      <c r="G212" s="2">
        <f>'Moving Avg'!F212</f>
        <v>3.3134649999999986</v>
      </c>
      <c r="H212" s="2">
        <f>'Moving Avg'!G212</f>
        <v>3.3285220000000022</v>
      </c>
      <c r="I212" s="2">
        <f>'Moving Avg'!H212</f>
        <v>3.115278999999997</v>
      </c>
      <c r="J212" s="6" t="str">
        <f>OBV!F212</f>
        <v>NEUTRAL</v>
      </c>
      <c r="K212" s="6" t="str">
        <f>OBV!G212</f>
        <v>NEUTRAL</v>
      </c>
      <c r="L212" s="6" t="str">
        <f>OBV!H212</f>
        <v>NEUTRAL</v>
      </c>
    </row>
    <row r="213" spans="1:12" ht="13.5" x14ac:dyDescent="0.25">
      <c r="A213" s="3">
        <f>RSI!A213</f>
        <v>42317</v>
      </c>
      <c r="B213" s="2">
        <f>RSI!B213</f>
        <v>3.3026</v>
      </c>
      <c r="C213" s="2">
        <f>RSI!I213</f>
        <v>40.766154517124917</v>
      </c>
      <c r="D213" s="2">
        <f>MACD!E213</f>
        <v>6.9371187524858158E-3</v>
      </c>
      <c r="E213" s="2">
        <f>MACD!F213</f>
        <v>1.595344327374932E-2</v>
      </c>
      <c r="F213" s="2">
        <f>'Moving Avg'!D213</f>
        <v>3.3025999999999995</v>
      </c>
      <c r="G213" s="2">
        <f>'Moving Avg'!F213</f>
        <v>3.3134649999999986</v>
      </c>
      <c r="H213" s="2">
        <f>'Moving Avg'!G213</f>
        <v>3.3265900000000022</v>
      </c>
      <c r="I213" s="2">
        <f>'Moving Avg'!H213</f>
        <v>3.1167514999999968</v>
      </c>
      <c r="J213" s="6" t="str">
        <f>OBV!F213</f>
        <v>NEUTRAL</v>
      </c>
      <c r="K213" s="6" t="str">
        <f>OBV!G213</f>
        <v>NEUTRAL</v>
      </c>
      <c r="L213" s="6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3.3026</v>
      </c>
      <c r="C214" s="2">
        <f>RSI!I214</f>
        <v>40.766154517124917</v>
      </c>
      <c r="D214" s="2">
        <f>MACD!E214</f>
        <v>4.8120780250306971E-3</v>
      </c>
      <c r="E214" s="2">
        <f>MACD!F214</f>
        <v>1.3725170224005597E-2</v>
      </c>
      <c r="F214" s="2">
        <f>'Moving Avg'!D214</f>
        <v>3.3025999999999995</v>
      </c>
      <c r="G214" s="2">
        <f>'Moving Avg'!F214</f>
        <v>3.309839999999999</v>
      </c>
      <c r="H214" s="2">
        <f>'Moving Avg'!G214</f>
        <v>3.3246580000000021</v>
      </c>
      <c r="I214" s="2">
        <f>'Moving Avg'!H214</f>
        <v>3.1182239999999966</v>
      </c>
      <c r="J214" s="6" t="str">
        <f>OBV!F214</f>
        <v>NEUTRAL</v>
      </c>
      <c r="K214" s="6" t="str">
        <f>OBV!G214</f>
        <v>NEUTRAL</v>
      </c>
      <c r="L214" s="6" t="str">
        <f>OBV!H214</f>
        <v>NEUTRAL</v>
      </c>
    </row>
    <row r="215" spans="1:12" ht="13.5" x14ac:dyDescent="0.25">
      <c r="A215" s="3">
        <f>RSI!A215</f>
        <v>42319</v>
      </c>
      <c r="B215" s="2">
        <f>RSI!B215</f>
        <v>3.3026</v>
      </c>
      <c r="C215" s="2">
        <f>RSI!I215</f>
        <v>40.766154517124917</v>
      </c>
      <c r="D215" s="2">
        <f>MACD!E215</f>
        <v>3.0923215801581527E-3</v>
      </c>
      <c r="E215" s="2">
        <f>MACD!F215</f>
        <v>1.159860049523611E-2</v>
      </c>
      <c r="F215" s="2">
        <f>'Moving Avg'!D215</f>
        <v>3.3025999999999995</v>
      </c>
      <c r="G215" s="2">
        <f>'Moving Avg'!F215</f>
        <v>3.3080299999999987</v>
      </c>
      <c r="H215" s="2">
        <f>'Moving Avg'!G215</f>
        <v>3.324658000000003</v>
      </c>
      <c r="I215" s="2">
        <f>'Moving Avg'!H215</f>
        <v>3.1196964999999968</v>
      </c>
      <c r="J215" s="6" t="str">
        <f>OBV!F215</f>
        <v>NEUTRAL</v>
      </c>
      <c r="K215" s="6" t="str">
        <f>OBV!G215</f>
        <v>NEUTRAL</v>
      </c>
      <c r="L215" s="6" t="str">
        <f>OBV!H215</f>
        <v>NEUTRAL</v>
      </c>
    </row>
    <row r="216" spans="1:12" ht="13.5" x14ac:dyDescent="0.25">
      <c r="A216" s="3">
        <f>RSI!A216</f>
        <v>42320</v>
      </c>
      <c r="B216" s="2">
        <f>RSI!B216</f>
        <v>3.3026</v>
      </c>
      <c r="C216" s="2">
        <f>RSI!I216</f>
        <v>40.766154517124917</v>
      </c>
      <c r="D216" s="2">
        <f>MACD!E216</f>
        <v>1.7096939201564076E-3</v>
      </c>
      <c r="E216" s="2">
        <f>MACD!F216</f>
        <v>9.6208191802201696E-3</v>
      </c>
      <c r="F216" s="2">
        <f>'Moving Avg'!D216</f>
        <v>3.3025999999999995</v>
      </c>
      <c r="G216" s="2">
        <f>'Moving Avg'!F216</f>
        <v>3.3062199999999988</v>
      </c>
      <c r="H216" s="2">
        <f>'Moving Avg'!G216</f>
        <v>3.324658000000003</v>
      </c>
      <c r="I216" s="2">
        <f>'Moving Avg'!H216</f>
        <v>3.1211689999999965</v>
      </c>
      <c r="J216" s="6" t="str">
        <f>OBV!F216</f>
        <v>NEUTRAL</v>
      </c>
      <c r="K216" s="6" t="str">
        <f>OBV!G216</f>
        <v>NEUTRAL</v>
      </c>
      <c r="L216" s="6" t="str">
        <f>OBV!H216</f>
        <v>NEUTRAL</v>
      </c>
    </row>
    <row r="217" spans="1:12" ht="13.5" x14ac:dyDescent="0.25">
      <c r="A217" s="3">
        <f>RSI!A217</f>
        <v>42321</v>
      </c>
      <c r="B217" s="2">
        <f>RSI!B217</f>
        <v>3.3026</v>
      </c>
      <c r="C217" s="2">
        <f>RSI!I217</f>
        <v>40.766154517124917</v>
      </c>
      <c r="D217" s="2">
        <f>MACD!E217</f>
        <v>6.0695493958329294E-4</v>
      </c>
      <c r="E217" s="2">
        <f>MACD!F217</f>
        <v>7.8180463320927946E-3</v>
      </c>
      <c r="F217" s="2">
        <f>'Moving Avg'!D217</f>
        <v>3.3025999999999995</v>
      </c>
      <c r="G217" s="2">
        <f>'Moving Avg'!F217</f>
        <v>3.3044099999999985</v>
      </c>
      <c r="H217" s="2">
        <f>'Moving Avg'!G217</f>
        <v>3.324658000000003</v>
      </c>
      <c r="I217" s="2">
        <f>'Moving Avg'!H217</f>
        <v>3.1223144999999959</v>
      </c>
      <c r="J217" s="6" t="str">
        <f>OBV!F217</f>
        <v>NEUTRAL</v>
      </c>
      <c r="K217" s="6" t="str">
        <f>OBV!G217</f>
        <v>NEUTRAL</v>
      </c>
      <c r="L217" s="6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3.3026</v>
      </c>
      <c r="C218" s="2">
        <f>RSI!I218</f>
        <v>40.766154517124917</v>
      </c>
      <c r="D218" s="2">
        <f>MACD!E218</f>
        <v>-2.6393121259893348E-4</v>
      </c>
      <c r="E218" s="2">
        <f>MACD!F218</f>
        <v>6.2016508231544495E-3</v>
      </c>
      <c r="F218" s="2">
        <f>'Moving Avg'!D218</f>
        <v>3.3025999999999995</v>
      </c>
      <c r="G218" s="2">
        <f>'Moving Avg'!F218</f>
        <v>3.3025999999999991</v>
      </c>
      <c r="H218" s="2">
        <f>'Moving Avg'!G218</f>
        <v>3.324658000000003</v>
      </c>
      <c r="I218" s="2">
        <f>'Moving Avg'!H218</f>
        <v>3.1234599999999961</v>
      </c>
      <c r="J218" s="6" t="str">
        <f>OBV!F218</f>
        <v>NEUTRAL</v>
      </c>
      <c r="K218" s="6" t="str">
        <f>OBV!G218</f>
        <v>NEUTRAL</v>
      </c>
      <c r="L218" s="6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3.3026</v>
      </c>
      <c r="C219" s="2">
        <f>RSI!I219</f>
        <v>40.766154517124917</v>
      </c>
      <c r="D219" s="2">
        <f>MACD!E219</f>
        <v>-9.4324165989112529E-4</v>
      </c>
      <c r="E219" s="2">
        <f>MACD!F219</f>
        <v>4.7726723265453354E-3</v>
      </c>
      <c r="F219" s="2">
        <f>'Moving Avg'!D219</f>
        <v>3.3025999999999995</v>
      </c>
      <c r="G219" s="2">
        <f>'Moving Avg'!F219</f>
        <v>3.3025999999999991</v>
      </c>
      <c r="H219" s="2">
        <f>'Moving Avg'!G219</f>
        <v>3.3246580000000034</v>
      </c>
      <c r="I219" s="2">
        <f>'Moving Avg'!H219</f>
        <v>3.1247979999999957</v>
      </c>
      <c r="J219" s="6" t="str">
        <f>OBV!F219</f>
        <v>NEUTRAL</v>
      </c>
      <c r="K219" s="6" t="str">
        <f>OBV!G219</f>
        <v>NEUTRAL</v>
      </c>
      <c r="L219" s="6" t="str">
        <f>OBV!H219</f>
        <v>NEUTRAL</v>
      </c>
    </row>
    <row r="220" spans="1:12" ht="13.5" x14ac:dyDescent="0.25">
      <c r="A220" s="3">
        <f>RSI!A220</f>
        <v>42326</v>
      </c>
      <c r="B220" s="2">
        <f>RSI!B220</f>
        <v>3.3026</v>
      </c>
      <c r="C220" s="2">
        <f>RSI!I220</f>
        <v>40.766154517124917</v>
      </c>
      <c r="D220" s="2">
        <f>MACD!E220</f>
        <v>-1.4647157521014975E-3</v>
      </c>
      <c r="E220" s="2">
        <f>MACD!F220</f>
        <v>3.5251947108159692E-3</v>
      </c>
      <c r="F220" s="2">
        <f>'Moving Avg'!D220</f>
        <v>3.3025999999999995</v>
      </c>
      <c r="G220" s="2">
        <f>'Moving Avg'!F220</f>
        <v>3.3025999999999991</v>
      </c>
      <c r="H220" s="2">
        <f>'Moving Avg'!G220</f>
        <v>3.3246580000000034</v>
      </c>
      <c r="I220" s="2">
        <f>'Moving Avg'!H220</f>
        <v>3.1259434999999951</v>
      </c>
      <c r="J220" s="6" t="str">
        <f>OBV!F220</f>
        <v>NEUTRAL</v>
      </c>
      <c r="K220" s="6" t="str">
        <f>OBV!G220</f>
        <v>NEUTRAL</v>
      </c>
      <c r="L220" s="6" t="str">
        <f>OBV!H220</f>
        <v>NEUTRAL</v>
      </c>
    </row>
    <row r="221" spans="1:12" ht="13.5" x14ac:dyDescent="0.25">
      <c r="A221" s="3">
        <f>RSI!A221</f>
        <v>42327</v>
      </c>
      <c r="B221" s="2">
        <f>RSI!B221</f>
        <v>3.3429000000000002</v>
      </c>
      <c r="C221" s="2">
        <f>RSI!I221</f>
        <v>69.165774710907797</v>
      </c>
      <c r="D221" s="2">
        <f>MACD!E221</f>
        <v>-4.8417713428410281E-3</v>
      </c>
      <c r="E221" s="2">
        <f>MACD!F221</f>
        <v>1.8518015000845698E-3</v>
      </c>
      <c r="F221" s="2">
        <f>'Moving Avg'!D221</f>
        <v>3.3106599999999999</v>
      </c>
      <c r="G221" s="2">
        <f>'Moving Avg'!F221</f>
        <v>3.3046149999999983</v>
      </c>
      <c r="H221" s="2">
        <f>'Moving Avg'!G221</f>
        <v>3.3254640000000029</v>
      </c>
      <c r="I221" s="2">
        <f>'Moving Avg'!H221</f>
        <v>3.1272904999999946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3.3026</v>
      </c>
      <c r="C222" s="2">
        <f>RSI!I222</f>
        <v>45.613935369926502</v>
      </c>
      <c r="D222" s="2">
        <f>MACD!E222</f>
        <v>-4.9065098103109328E-3</v>
      </c>
      <c r="E222" s="2">
        <f>MACD!F222</f>
        <v>5.0013923800546942E-4</v>
      </c>
      <c r="F222" s="2">
        <f>'Moving Avg'!D222</f>
        <v>3.3106599999999999</v>
      </c>
      <c r="G222" s="2">
        <f>'Moving Avg'!F222</f>
        <v>3.3046149999999992</v>
      </c>
      <c r="H222" s="2">
        <f>'Moving Avg'!G222</f>
        <v>3.3254640000000024</v>
      </c>
      <c r="I222" s="2">
        <f>'Moving Avg'!H222</f>
        <v>3.1286089999999946</v>
      </c>
      <c r="J222" s="6" t="str">
        <f>OBV!F222</f>
        <v>BULLISH</v>
      </c>
      <c r="K222" s="6" t="str">
        <f>OBV!G222</f>
        <v>NEUTRAL</v>
      </c>
      <c r="L222" s="6" t="str">
        <f>OBV!H222</f>
        <v>NEUTRAL</v>
      </c>
    </row>
    <row r="223" spans="1:12" ht="13.5" x14ac:dyDescent="0.25">
      <c r="A223" s="3">
        <f>RSI!A223</f>
        <v>42331</v>
      </c>
      <c r="B223" s="2">
        <f>RSI!B223</f>
        <v>3.3026</v>
      </c>
      <c r="C223" s="2">
        <f>RSI!I223</f>
        <v>45.613935369926502</v>
      </c>
      <c r="D223" s="2">
        <f>MACD!E223</f>
        <v>-4.9013161901201308E-3</v>
      </c>
      <c r="E223" s="2">
        <f>MACD!F223</f>
        <v>-5.8015184761965057E-4</v>
      </c>
      <c r="F223" s="2">
        <f>'Moving Avg'!D223</f>
        <v>3.3106599999999999</v>
      </c>
      <c r="G223" s="2">
        <f>'Moving Avg'!F223</f>
        <v>3.3046149999999992</v>
      </c>
      <c r="H223" s="2">
        <f>'Moving Avg'!G223</f>
        <v>3.3254640000000029</v>
      </c>
      <c r="I223" s="2">
        <f>'Moving Avg'!H223</f>
        <v>3.1299274999999942</v>
      </c>
      <c r="J223" s="6" t="str">
        <f>OBV!F223</f>
        <v>BULLISH</v>
      </c>
      <c r="K223" s="6" t="str">
        <f>OBV!G223</f>
        <v>NEUTRAL</v>
      </c>
      <c r="L223" s="6" t="str">
        <f>OBV!H223</f>
        <v>NEUTRAL</v>
      </c>
    </row>
    <row r="224" spans="1:12" ht="13.5" x14ac:dyDescent="0.25">
      <c r="A224" s="3">
        <f>RSI!A224</f>
        <v>42332</v>
      </c>
      <c r="B224" s="2">
        <f>RSI!B224</f>
        <v>3.3026</v>
      </c>
      <c r="C224" s="2">
        <f>RSI!I224</f>
        <v>45.613935369926509</v>
      </c>
      <c r="D224" s="2">
        <f>MACD!E224</f>
        <v>-4.8413916593137429E-3</v>
      </c>
      <c r="E224" s="2">
        <f>MACD!F224</f>
        <v>-1.432399809958469E-3</v>
      </c>
      <c r="F224" s="2">
        <f>'Moving Avg'!D224</f>
        <v>3.3106599999999999</v>
      </c>
      <c r="G224" s="2">
        <f>'Moving Avg'!F224</f>
        <v>3.3046149999999992</v>
      </c>
      <c r="H224" s="2">
        <f>'Moving Avg'!G224</f>
        <v>3.3254640000000024</v>
      </c>
      <c r="I224" s="2">
        <f>'Moving Avg'!H224</f>
        <v>3.1315344999999946</v>
      </c>
      <c r="J224" s="6" t="str">
        <f>OBV!F224</f>
        <v>BULLISH</v>
      </c>
      <c r="K224" s="6" t="str">
        <f>OBV!G224</f>
        <v>NEUTRAL</v>
      </c>
      <c r="L224" s="6" t="str">
        <f>OBV!H224</f>
        <v>NEUTRAL</v>
      </c>
    </row>
    <row r="225" spans="1:12" ht="13.5" x14ac:dyDescent="0.25">
      <c r="A225" s="3">
        <f>RSI!A225</f>
        <v>42333</v>
      </c>
      <c r="B225" s="2">
        <f>RSI!B225</f>
        <v>3.3026</v>
      </c>
      <c r="C225" s="2">
        <f>RSI!I225</f>
        <v>45.613935369926509</v>
      </c>
      <c r="D225" s="2">
        <f>MACD!E225</f>
        <v>-4.7392696860688588E-3</v>
      </c>
      <c r="E225" s="2">
        <f>MACD!F225</f>
        <v>-2.093773785180547E-3</v>
      </c>
      <c r="F225" s="2">
        <f>'Moving Avg'!D225</f>
        <v>3.3106599999999999</v>
      </c>
      <c r="G225" s="2">
        <f>'Moving Avg'!F225</f>
        <v>3.3046149999999992</v>
      </c>
      <c r="H225" s="2">
        <f>'Moving Avg'!G225</f>
        <v>3.3254640000000029</v>
      </c>
      <c r="I225" s="2">
        <f>'Moving Avg'!H225</f>
        <v>3.1332374999999946</v>
      </c>
      <c r="J225" s="6" t="str">
        <f>OBV!F225</f>
        <v>BULLISH</v>
      </c>
      <c r="K225" s="6" t="str">
        <f>OBV!G225</f>
        <v>NEUTRAL</v>
      </c>
      <c r="L225" s="6" t="str">
        <f>OBV!H225</f>
        <v>NEUTRAL</v>
      </c>
    </row>
    <row r="226" spans="1:12" ht="13.5" x14ac:dyDescent="0.25">
      <c r="A226" s="3">
        <f>RSI!A226</f>
        <v>42334</v>
      </c>
      <c r="B226" s="2">
        <f>RSI!B226</f>
        <v>3.3026</v>
      </c>
      <c r="C226" s="2">
        <f>RSI!I226</f>
        <v>45.613935369926509</v>
      </c>
      <c r="D226" s="2">
        <f>MACD!E226</f>
        <v>-4.6052508217191424E-3</v>
      </c>
      <c r="E226" s="2">
        <f>MACD!F226</f>
        <v>-2.5960691924882661E-3</v>
      </c>
      <c r="F226" s="2">
        <f>'Moving Avg'!D226</f>
        <v>3.3025999999999995</v>
      </c>
      <c r="G226" s="2">
        <f>'Moving Avg'!F226</f>
        <v>3.3046149999999992</v>
      </c>
      <c r="H226" s="2">
        <f>'Moving Avg'!G226</f>
        <v>3.3254640000000024</v>
      </c>
      <c r="I226" s="2">
        <f>'Moving Avg'!H226</f>
        <v>3.1349404999999946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</row>
    <row r="227" spans="1:12" ht="13.5" x14ac:dyDescent="0.25">
      <c r="A227" s="3">
        <f>RSI!A227</f>
        <v>42335</v>
      </c>
      <c r="B227" s="2">
        <f>RSI!B227</f>
        <v>3.3026</v>
      </c>
      <c r="C227" s="2">
        <f>RSI!I227</f>
        <v>45.613935369926509</v>
      </c>
      <c r="D227" s="2">
        <f>MACD!E227</f>
        <v>-4.4477687961266277E-3</v>
      </c>
      <c r="E227" s="2">
        <f>MACD!F227</f>
        <v>-2.9664091132159389E-3</v>
      </c>
      <c r="F227" s="2">
        <f>'Moving Avg'!D227</f>
        <v>3.3025999999999995</v>
      </c>
      <c r="G227" s="2">
        <f>'Moving Avg'!F227</f>
        <v>3.3046149999999992</v>
      </c>
      <c r="H227" s="2">
        <f>'Moving Avg'!G227</f>
        <v>3.3255440000000021</v>
      </c>
      <c r="I227" s="2">
        <f>'Moving Avg'!H227</f>
        <v>3.1362589999999941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</row>
    <row r="228" spans="1:12" ht="13.5" x14ac:dyDescent="0.25">
      <c r="A228" s="3">
        <f>RSI!A228</f>
        <v>42338</v>
      </c>
      <c r="B228" s="2">
        <f>RSI!B228</f>
        <v>3.3026</v>
      </c>
      <c r="C228" s="2">
        <f>RSI!I228</f>
        <v>45.613935369926509</v>
      </c>
      <c r="D228" s="2">
        <f>MACD!E228</f>
        <v>-4.2736986188547377E-3</v>
      </c>
      <c r="E228" s="2">
        <f>MACD!F228</f>
        <v>-3.2278670143436987E-3</v>
      </c>
      <c r="F228" s="2">
        <f>'Moving Avg'!D228</f>
        <v>3.3025999999999995</v>
      </c>
      <c r="G228" s="2">
        <f>'Moving Avg'!F228</f>
        <v>3.3046149999999992</v>
      </c>
      <c r="H228" s="2">
        <f>'Moving Avg'!G228</f>
        <v>3.3256240000000021</v>
      </c>
      <c r="I228" s="2">
        <f>'Moving Avg'!H228</f>
        <v>3.1380199999999947</v>
      </c>
      <c r="J228" s="6" t="str">
        <f>OBV!F228</f>
        <v>NEUTRAL</v>
      </c>
      <c r="K228" s="6" t="str">
        <f>OBV!G228</f>
        <v>NEUTRAL</v>
      </c>
      <c r="L228" s="6" t="str">
        <f>OBV!H228</f>
        <v>NEUTRAL</v>
      </c>
    </row>
    <row r="229" spans="1:12" ht="13.5" x14ac:dyDescent="0.25">
      <c r="A229" s="3">
        <f>RSI!A229</f>
        <v>42339</v>
      </c>
      <c r="B229" s="2">
        <f>RSI!B229</f>
        <v>3.3026</v>
      </c>
      <c r="C229" s="2">
        <f>RSI!I229</f>
        <v>45.613935369926509</v>
      </c>
      <c r="D229" s="2">
        <f>MACD!E229</f>
        <v>-4.0886157321731176E-3</v>
      </c>
      <c r="E229" s="2">
        <f>MACD!F229</f>
        <v>-3.4000167579095828E-3</v>
      </c>
      <c r="F229" s="2">
        <f>'Moving Avg'!D229</f>
        <v>3.3025999999999995</v>
      </c>
      <c r="G229" s="2">
        <f>'Moving Avg'!F229</f>
        <v>3.3046149999999992</v>
      </c>
      <c r="H229" s="2">
        <f>'Moving Avg'!G229</f>
        <v>3.3256240000000026</v>
      </c>
      <c r="I229" s="2">
        <f>'Moving Avg'!H229</f>
        <v>3.1393769999999943</v>
      </c>
      <c r="J229" s="6" t="str">
        <f>OBV!F229</f>
        <v>NEUTRAL</v>
      </c>
      <c r="K229" s="6" t="str">
        <f>OBV!G229</f>
        <v>NEUTRAL</v>
      </c>
      <c r="L229" s="6" t="str">
        <f>OBV!H229</f>
        <v>NEUTRAL</v>
      </c>
    </row>
    <row r="230" spans="1:12" ht="13.5" x14ac:dyDescent="0.25">
      <c r="A230" s="3">
        <f>RSI!A230</f>
        <v>42340</v>
      </c>
      <c r="B230" s="2">
        <f>RSI!B230</f>
        <v>3.3026</v>
      </c>
      <c r="C230" s="2">
        <f>RSI!I230</f>
        <v>45.613935369926509</v>
      </c>
      <c r="D230" s="2">
        <f>MACD!E230</f>
        <v>-3.8970138610450178E-3</v>
      </c>
      <c r="E230" s="2">
        <f>MACD!F230</f>
        <v>-3.4994161785366698E-3</v>
      </c>
      <c r="F230" s="2">
        <f>'Moving Avg'!D230</f>
        <v>3.3025999999999995</v>
      </c>
      <c r="G230" s="2">
        <f>'Moving Avg'!F230</f>
        <v>3.3046149999999992</v>
      </c>
      <c r="H230" s="2">
        <f>'Moving Avg'!G230</f>
        <v>3.324174000000002</v>
      </c>
      <c r="I230" s="2">
        <f>'Moving Avg'!H230</f>
        <v>3.1407339999999944</v>
      </c>
      <c r="J230" s="6" t="str">
        <f>OBV!F230</f>
        <v>NEUTRAL</v>
      </c>
      <c r="K230" s="6" t="str">
        <f>OBV!G230</f>
        <v>NEUTRAL</v>
      </c>
      <c r="L230" s="6" t="str">
        <f>OBV!H230</f>
        <v>NEUTRAL</v>
      </c>
    </row>
    <row r="231" spans="1:12" ht="13.5" x14ac:dyDescent="0.25">
      <c r="A231" s="3">
        <f>RSI!A231</f>
        <v>42341</v>
      </c>
      <c r="B231" s="2">
        <f>RSI!B231</f>
        <v>3.3026</v>
      </c>
      <c r="C231" s="2">
        <f>RSI!I231</f>
        <v>45.613935369926509</v>
      </c>
      <c r="D231" s="2">
        <f>MACD!E231</f>
        <v>2.4975119794237166E-3</v>
      </c>
      <c r="E231" s="2">
        <f>MACD!F231</f>
        <v>-2.3000305469445927E-3</v>
      </c>
      <c r="F231" s="2">
        <f>'Moving Avg'!D231</f>
        <v>3.3025999999999995</v>
      </c>
      <c r="G231" s="2">
        <f>'Moving Avg'!F231</f>
        <v>3.3046149999999992</v>
      </c>
      <c r="H231" s="2">
        <f>'Moving Avg'!G231</f>
        <v>3.3228060000000017</v>
      </c>
      <c r="I231" s="2">
        <f>'Moving Avg'!H231</f>
        <v>3.142090999999994</v>
      </c>
      <c r="J231" s="6" t="str">
        <f>OBV!F231</f>
        <v>NEUTRAL</v>
      </c>
      <c r="K231" s="6" t="str">
        <f>OBV!G231</f>
        <v>NEUTRAL</v>
      </c>
      <c r="L231" s="6" t="str">
        <f>OBV!H231</f>
        <v>NEUTRAL</v>
      </c>
    </row>
    <row r="232" spans="1:12" ht="13.5" x14ac:dyDescent="0.25">
      <c r="A232" s="3">
        <f>RSI!A232</f>
        <v>42342</v>
      </c>
      <c r="B232" s="2">
        <f>RSI!B232</f>
        <v>3.3026</v>
      </c>
      <c r="C232" s="2">
        <f>RSI!I232</f>
        <v>45.613935369926509</v>
      </c>
      <c r="D232" s="2">
        <f>MACD!E232</f>
        <v>1.7382657065208029E-3</v>
      </c>
      <c r="E232" s="2">
        <f>MACD!F232</f>
        <v>-1.4923712962515135E-3</v>
      </c>
      <c r="F232" s="2">
        <f>'Moving Avg'!D232</f>
        <v>3.3025999999999995</v>
      </c>
      <c r="G232" s="2">
        <f>'Moving Avg'!F232</f>
        <v>3.3046149999999992</v>
      </c>
      <c r="H232" s="2">
        <f>'Moving Avg'!G232</f>
        <v>3.3214380000000023</v>
      </c>
      <c r="I232" s="2">
        <f>'Moving Avg'!H232</f>
        <v>3.1436019999999938</v>
      </c>
      <c r="J232" s="6" t="str">
        <f>OBV!F232</f>
        <v>NEUTRAL</v>
      </c>
      <c r="K232" s="6" t="str">
        <f>OBV!G232</f>
        <v>NEUTRAL</v>
      </c>
      <c r="L232" s="6" t="str">
        <f>OBV!H232</f>
        <v>NEUTRAL</v>
      </c>
    </row>
    <row r="233" spans="1:12" ht="13.5" x14ac:dyDescent="0.25">
      <c r="A233" s="3">
        <f>RSI!A233</f>
        <v>42345</v>
      </c>
      <c r="B233" s="2">
        <f>RSI!B233</f>
        <v>3.3026</v>
      </c>
      <c r="C233" s="2">
        <f>RSI!I233</f>
        <v>45.613935369926509</v>
      </c>
      <c r="D233" s="2">
        <f>MACD!E233</f>
        <v>1.1236053422063463E-3</v>
      </c>
      <c r="E233" s="2">
        <f>MACD!F233</f>
        <v>-9.6917596855994163E-4</v>
      </c>
      <c r="F233" s="2">
        <f>'Moving Avg'!D233</f>
        <v>3.3025999999999995</v>
      </c>
      <c r="G233" s="2">
        <f>'Moving Avg'!F233</f>
        <v>3.3046149999999992</v>
      </c>
      <c r="H233" s="2">
        <f>'Moving Avg'!G233</f>
        <v>3.3200700000000016</v>
      </c>
      <c r="I233" s="2">
        <f>'Moving Avg'!H233</f>
        <v>3.1449779999999943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</row>
    <row r="234" spans="1:12" ht="13.5" x14ac:dyDescent="0.25">
      <c r="A234" s="3">
        <f>RSI!A234</f>
        <v>42346</v>
      </c>
      <c r="B234" s="2">
        <f>RSI!B234</f>
        <v>3.3026</v>
      </c>
      <c r="C234" s="2">
        <f>RSI!I234</f>
        <v>45.613935369926509</v>
      </c>
      <c r="D234" s="2">
        <f>MACD!E234</f>
        <v>6.2922921241925778E-4</v>
      </c>
      <c r="E234" s="2">
        <f>MACD!F234</f>
        <v>-6.4949493236410186E-4</v>
      </c>
      <c r="F234" s="2">
        <f>'Moving Avg'!D234</f>
        <v>3.3025999999999995</v>
      </c>
      <c r="G234" s="2">
        <f>'Moving Avg'!F234</f>
        <v>3.3046149999999992</v>
      </c>
      <c r="H234" s="2">
        <f>'Moving Avg'!G234</f>
        <v>3.3187020000000018</v>
      </c>
      <c r="I234" s="2">
        <f>'Moving Avg'!H234</f>
        <v>3.1463539999999943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</row>
    <row r="235" spans="1:12" ht="13.5" x14ac:dyDescent="0.25">
      <c r="A235" s="3">
        <f>RSI!A235</f>
        <v>42347</v>
      </c>
      <c r="B235" s="2">
        <f>RSI!B235</f>
        <v>3.3026</v>
      </c>
      <c r="C235" s="2">
        <f>RSI!I235</f>
        <v>45.613935369926509</v>
      </c>
      <c r="D235" s="2">
        <f>MACD!E235</f>
        <v>2.3472678352742804E-4</v>
      </c>
      <c r="E235" s="2">
        <f>MACD!F235</f>
        <v>-4.7265058918579588E-4</v>
      </c>
      <c r="F235" s="2">
        <f>'Moving Avg'!D235</f>
        <v>3.3025999999999995</v>
      </c>
      <c r="G235" s="2">
        <f>'Moving Avg'!F235</f>
        <v>3.3046149999999992</v>
      </c>
      <c r="H235" s="2">
        <f>'Moving Avg'!G235</f>
        <v>3.3175740000000018</v>
      </c>
      <c r="I235" s="2">
        <f>'Moving Avg'!H235</f>
        <v>3.1478649999999941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</row>
    <row r="236" spans="1:12" ht="13.5" x14ac:dyDescent="0.25">
      <c r="A236" s="3">
        <f>RSI!A236</f>
        <v>42348</v>
      </c>
      <c r="B236" s="2">
        <f>RSI!B236</f>
        <v>3.3026</v>
      </c>
      <c r="C236" s="2">
        <f>RSI!I236</f>
        <v>45.613935369926509</v>
      </c>
      <c r="D236" s="2">
        <f>MACD!E236</f>
        <v>-7.70312651319216E-5</v>
      </c>
      <c r="E236" s="2">
        <f>MACD!F236</f>
        <v>-3.9352672437502107E-4</v>
      </c>
      <c r="F236" s="2">
        <f>'Moving Avg'!D236</f>
        <v>3.3025999999999995</v>
      </c>
      <c r="G236" s="2">
        <f>'Moving Avg'!F236</f>
        <v>3.3046149999999992</v>
      </c>
      <c r="H236" s="2">
        <f>'Moving Avg'!G236</f>
        <v>3.3164460000000018</v>
      </c>
      <c r="I236" s="2">
        <f>'Moving Avg'!H236</f>
        <v>3.149375999999994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</row>
    <row r="237" spans="1:12" ht="13.5" x14ac:dyDescent="0.25">
      <c r="A237" s="3">
        <f>RSI!A237</f>
        <v>42349</v>
      </c>
      <c r="B237" s="2">
        <f>RSI!B237</f>
        <v>3.3026</v>
      </c>
      <c r="C237" s="2">
        <f>RSI!I237</f>
        <v>45.613935369926509</v>
      </c>
      <c r="D237" s="2">
        <f>MACD!E237</f>
        <v>-3.204082973846667E-4</v>
      </c>
      <c r="E237" s="2">
        <f>MACD!F237</f>
        <v>-3.7890303897695024E-4</v>
      </c>
      <c r="F237" s="2">
        <f>'Moving Avg'!D237</f>
        <v>3.3025999999999995</v>
      </c>
      <c r="G237" s="2">
        <f>'Moving Avg'!F237</f>
        <v>3.3046149999999992</v>
      </c>
      <c r="H237" s="2">
        <f>'Moving Avg'!G237</f>
        <v>3.3153180000000022</v>
      </c>
      <c r="I237" s="2">
        <f>'Moving Avg'!H237</f>
        <v>3.1508099999999946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3.3026</v>
      </c>
      <c r="C238" s="2">
        <f>RSI!I238</f>
        <v>45.613935369926509</v>
      </c>
      <c r="D238" s="2">
        <f>MACD!E238</f>
        <v>-5.0743693180077543E-4</v>
      </c>
      <c r="E238" s="2">
        <f>MACD!F238</f>
        <v>-4.0460981754171532E-4</v>
      </c>
      <c r="F238" s="2">
        <f>'Moving Avg'!D238</f>
        <v>3.3025999999999995</v>
      </c>
      <c r="G238" s="2">
        <f>'Moving Avg'!F238</f>
        <v>3.3046149999999992</v>
      </c>
      <c r="H238" s="2">
        <f>'Moving Avg'!G238</f>
        <v>3.3139500000000019</v>
      </c>
      <c r="I238" s="2">
        <f>'Moving Avg'!H238</f>
        <v>3.1521479999999942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3.3026</v>
      </c>
      <c r="C239" s="2">
        <f>RSI!I239</f>
        <v>45.613935369926502</v>
      </c>
      <c r="D239" s="2">
        <f>MACD!E239</f>
        <v>-6.4818658062471002E-4</v>
      </c>
      <c r="E239" s="2">
        <f>MACD!F239</f>
        <v>-4.5332517015831428E-4</v>
      </c>
      <c r="F239" s="2">
        <f>'Moving Avg'!D239</f>
        <v>3.3025999999999995</v>
      </c>
      <c r="G239" s="2">
        <f>'Moving Avg'!F239</f>
        <v>3.3046149999999992</v>
      </c>
      <c r="H239" s="2">
        <f>'Moving Avg'!G239</f>
        <v>3.3123400000000021</v>
      </c>
      <c r="I239" s="2">
        <f>'Moving Avg'!H239</f>
        <v>3.1535049999999942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</row>
    <row r="240" spans="1:12" ht="13.5" x14ac:dyDescent="0.25">
      <c r="A240" s="3">
        <f>RSI!A240</f>
        <v>42354</v>
      </c>
      <c r="B240" s="2">
        <f>RSI!B240</f>
        <v>3.3026</v>
      </c>
      <c r="C240" s="2">
        <f>RSI!I240</f>
        <v>45.613935369926502</v>
      </c>
      <c r="D240" s="2">
        <f>MACD!E240</f>
        <v>-7.5107378035177419E-4</v>
      </c>
      <c r="E240" s="2">
        <f>MACD!F240</f>
        <v>-5.1287489219700635E-4</v>
      </c>
      <c r="F240" s="2">
        <f>'Moving Avg'!D240</f>
        <v>3.3025999999999995</v>
      </c>
      <c r="G240" s="2">
        <f>'Moving Avg'!F240</f>
        <v>3.3046149999999992</v>
      </c>
      <c r="H240" s="2">
        <f>'Moving Avg'!G240</f>
        <v>3.3107300000000022</v>
      </c>
      <c r="I240" s="2">
        <f>'Moving Avg'!H240</f>
        <v>3.1548619999999943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</row>
    <row r="241" spans="1:12" ht="13.5" x14ac:dyDescent="0.25">
      <c r="A241" s="3">
        <f>RSI!A241</f>
        <v>42355</v>
      </c>
      <c r="B241" s="2">
        <f>RSI!B241</f>
        <v>3.3026</v>
      </c>
      <c r="C241" s="2">
        <f>RSI!I241</f>
        <v>45.613935369926494</v>
      </c>
      <c r="D241" s="2">
        <f>MACD!E241</f>
        <v>-8.2312416440721847E-4</v>
      </c>
      <c r="E241" s="2">
        <f>MACD!F241</f>
        <v>-5.7492474663904886E-4</v>
      </c>
      <c r="F241" s="2">
        <f>'Moving Avg'!D241</f>
        <v>3.3025999999999995</v>
      </c>
      <c r="G241" s="2">
        <f>'Moving Avg'!F241</f>
        <v>3.3025999999999991</v>
      </c>
      <c r="H241" s="2">
        <f>'Moving Avg'!G241</f>
        <v>3.3091200000000018</v>
      </c>
      <c r="I241" s="2">
        <f>'Moving Avg'!H241</f>
        <v>3.1562189999999943</v>
      </c>
      <c r="J241" s="6" t="str">
        <f>OBV!F241</f>
        <v>NEUTRAL</v>
      </c>
      <c r="K241" s="6" t="str">
        <f>OBV!G241</f>
        <v>NEUTRAL</v>
      </c>
      <c r="L241" s="6" t="str">
        <f>OBV!H241</f>
        <v>NEUTRAL</v>
      </c>
    </row>
    <row r="242" spans="1:12" ht="13.5" x14ac:dyDescent="0.25">
      <c r="A242" s="3">
        <f>RSI!A242</f>
        <v>42356</v>
      </c>
      <c r="B242" s="2">
        <f>RSI!B242</f>
        <v>3.3026</v>
      </c>
      <c r="C242" s="2">
        <f>RSI!I242</f>
        <v>45.613935369926502</v>
      </c>
      <c r="D242" s="2">
        <f>MACD!E242</f>
        <v>-8.7019356314677054E-4</v>
      </c>
      <c r="E242" s="2">
        <f>MACD!F242</f>
        <v>-6.3397850994059322E-4</v>
      </c>
      <c r="F242" s="2">
        <f>'Moving Avg'!D242</f>
        <v>3.3025999999999995</v>
      </c>
      <c r="G242" s="2">
        <f>'Moving Avg'!F242</f>
        <v>3.3025999999999991</v>
      </c>
      <c r="H242" s="2">
        <f>'Moving Avg'!G242</f>
        <v>3.3077520000000016</v>
      </c>
      <c r="I242" s="2">
        <f>'Moving Avg'!H242</f>
        <v>3.1575759999999939</v>
      </c>
      <c r="J242" s="6" t="str">
        <f>OBV!F242</f>
        <v>NEUTRAL</v>
      </c>
      <c r="K242" s="6" t="str">
        <f>OBV!G242</f>
        <v>NEUTRAL</v>
      </c>
      <c r="L242" s="6" t="str">
        <f>OBV!H242</f>
        <v>NEUTRAL</v>
      </c>
    </row>
    <row r="243" spans="1:12" ht="13.5" x14ac:dyDescent="0.25">
      <c r="A243" s="3">
        <f>RSI!A243</f>
        <v>42359</v>
      </c>
      <c r="B243" s="2">
        <f>RSI!B243</f>
        <v>3.3026</v>
      </c>
      <c r="C243" s="2">
        <f>RSI!I243</f>
        <v>45.613935369926502</v>
      </c>
      <c r="D243" s="2">
        <f>MACD!E243</f>
        <v>-8.9715456143935057E-4</v>
      </c>
      <c r="E243" s="2">
        <f>MACD!F243</f>
        <v>-6.8661372024034467E-4</v>
      </c>
      <c r="F243" s="2">
        <f>'Moving Avg'!D243</f>
        <v>3.3025999999999995</v>
      </c>
      <c r="G243" s="2">
        <f>'Moving Avg'!F243</f>
        <v>3.3025999999999991</v>
      </c>
      <c r="H243" s="2">
        <f>'Moving Avg'!G243</f>
        <v>3.3077520000000016</v>
      </c>
      <c r="I243" s="2">
        <f>'Moving Avg'!H243</f>
        <v>3.158971499999994</v>
      </c>
      <c r="J243" s="6" t="str">
        <f>OBV!F243</f>
        <v>NEUTRAL</v>
      </c>
      <c r="K243" s="6" t="str">
        <f>OBV!G243</f>
        <v>NEUTRAL</v>
      </c>
      <c r="L243" s="6" t="str">
        <f>OBV!H243</f>
        <v>NEUTRAL</v>
      </c>
    </row>
    <row r="244" spans="1:12" ht="13.5" x14ac:dyDescent="0.25">
      <c r="A244" s="3">
        <f>RSI!A244</f>
        <v>42360</v>
      </c>
      <c r="B244" s="2">
        <f>RSI!B244</f>
        <v>3.3026</v>
      </c>
      <c r="C244" s="2">
        <f>RSI!I244</f>
        <v>45.613935369926502</v>
      </c>
      <c r="D244" s="2">
        <f>MACD!E244</f>
        <v>-9.0805386709424951E-4</v>
      </c>
      <c r="E244" s="2">
        <f>MACD!F244</f>
        <v>-7.3090174961112572E-4</v>
      </c>
      <c r="F244" s="2">
        <f>'Moving Avg'!D244</f>
        <v>3.3025999999999995</v>
      </c>
      <c r="G244" s="2">
        <f>'Moving Avg'!F244</f>
        <v>3.3025999999999991</v>
      </c>
      <c r="H244" s="2">
        <f>'Moving Avg'!G244</f>
        <v>3.3063020000000019</v>
      </c>
      <c r="I244" s="2">
        <f>'Moving Avg'!H244</f>
        <v>3.1602129999999935</v>
      </c>
      <c r="J244" s="6" t="str">
        <f>OBV!F244</f>
        <v>NEUTRAL</v>
      </c>
      <c r="K244" s="6" t="str">
        <f>OBV!G244</f>
        <v>NEUTRAL</v>
      </c>
      <c r="L244" s="6" t="str">
        <f>OBV!H244</f>
        <v>NEUTRAL</v>
      </c>
    </row>
    <row r="245" spans="1:12" ht="13.5" x14ac:dyDescent="0.25">
      <c r="A245" s="3">
        <f>RSI!A245</f>
        <v>42361</v>
      </c>
      <c r="B245" s="2">
        <f>RSI!B245</f>
        <v>3.3026</v>
      </c>
      <c r="C245" s="2">
        <f>RSI!I245</f>
        <v>45.613935369926509</v>
      </c>
      <c r="D245" s="2">
        <f>MACD!E245</f>
        <v>-9.0624501691349835E-4</v>
      </c>
      <c r="E245" s="2">
        <f>MACD!F245</f>
        <v>-7.6597040307160033E-4</v>
      </c>
      <c r="F245" s="2">
        <f>'Moving Avg'!D245</f>
        <v>3.3025999999999995</v>
      </c>
      <c r="G245" s="2">
        <f>'Moving Avg'!F245</f>
        <v>3.3025999999999991</v>
      </c>
      <c r="H245" s="2">
        <f>'Moving Avg'!G245</f>
        <v>3.3055780000000015</v>
      </c>
      <c r="I245" s="2">
        <f>'Moving Avg'!H245</f>
        <v>3.1614544999999934</v>
      </c>
      <c r="J245" s="6" t="str">
        <f>OBV!F245</f>
        <v>NEUTRAL</v>
      </c>
      <c r="K245" s="6" t="str">
        <f>OBV!G245</f>
        <v>NEUTRAL</v>
      </c>
      <c r="L245" s="6" t="str">
        <f>OBV!H245</f>
        <v>NEUTRAL</v>
      </c>
    </row>
    <row r="246" spans="1:12" ht="13.5" x14ac:dyDescent="0.25">
      <c r="A246" s="3">
        <f>RSI!A246</f>
        <v>42363</v>
      </c>
      <c r="B246" s="2">
        <f>RSI!B246</f>
        <v>3.3026</v>
      </c>
      <c r="C246" s="2">
        <f>RSI!I246</f>
        <v>45.613935369926509</v>
      </c>
      <c r="D246" s="2">
        <f>MACD!E246</f>
        <v>-8.9450024806092543E-4</v>
      </c>
      <c r="E246" s="2">
        <f>MACD!F246</f>
        <v>-7.9167637206946535E-4</v>
      </c>
      <c r="F246" s="2">
        <f>'Moving Avg'!D246</f>
        <v>3.3025999999999995</v>
      </c>
      <c r="G246" s="2">
        <f>'Moving Avg'!F246</f>
        <v>3.3025999999999991</v>
      </c>
      <c r="H246" s="2">
        <f>'Moving Avg'!G246</f>
        <v>3.304854000000002</v>
      </c>
      <c r="I246" s="2">
        <f>'Moving Avg'!H246</f>
        <v>3.1626959999999933</v>
      </c>
      <c r="J246" s="6" t="str">
        <f>OBV!F246</f>
        <v>NEUTRAL</v>
      </c>
      <c r="K246" s="6" t="str">
        <f>OBV!G246</f>
        <v>NEUTRAL</v>
      </c>
      <c r="L246" s="6" t="str">
        <f>OBV!H246</f>
        <v>NEUTRAL</v>
      </c>
    </row>
    <row r="247" spans="1:12" ht="13.5" x14ac:dyDescent="0.25">
      <c r="A247" s="3">
        <f>RSI!A247</f>
        <v>42366</v>
      </c>
      <c r="B247" s="2">
        <f>RSI!B247</f>
        <v>3.3831000000000002</v>
      </c>
      <c r="C247" s="2">
        <f>RSI!I247</f>
        <v>89.810611791853546</v>
      </c>
      <c r="D247" s="2">
        <f>MACD!E247</f>
        <v>-6.8380677340247331E-3</v>
      </c>
      <c r="E247" s="2">
        <f>MACD!F247</f>
        <v>-2.0009546444605189E-3</v>
      </c>
      <c r="F247" s="2">
        <f>'Moving Avg'!D247</f>
        <v>3.3186999999999998</v>
      </c>
      <c r="G247" s="2">
        <f>'Moving Avg'!F247</f>
        <v>3.306624999999999</v>
      </c>
      <c r="H247" s="2">
        <f>'Moving Avg'!G247</f>
        <v>3.3057400000000019</v>
      </c>
      <c r="I247" s="2">
        <f>'Moving Avg'!H247</f>
        <v>3.1643399999999935</v>
      </c>
      <c r="J247" s="6" t="str">
        <f>OBV!F247</f>
        <v>BULLISH</v>
      </c>
      <c r="K247" s="6" t="str">
        <f>OBV!G247</f>
        <v>NEUTRAL</v>
      </c>
      <c r="L247" s="6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3.3831000000000002</v>
      </c>
      <c r="C248" s="2">
        <f>RSI!I248</f>
        <v>89.810611791853546</v>
      </c>
      <c r="D248" s="2">
        <f>MACD!E248</f>
        <v>-1.2334161146286604E-2</v>
      </c>
      <c r="E248" s="2">
        <f>MACD!F248</f>
        <v>-4.0675959448257361E-3</v>
      </c>
      <c r="F248" s="2">
        <f>'Moving Avg'!D248</f>
        <v>3.3348</v>
      </c>
      <c r="G248" s="2">
        <f>'Moving Avg'!F248</f>
        <v>3.310649999999999</v>
      </c>
      <c r="H248" s="2">
        <f>'Moving Avg'!G248</f>
        <v>3.3066260000000018</v>
      </c>
      <c r="I248" s="2">
        <f>'Moving Avg'!H248</f>
        <v>3.1659839999999941</v>
      </c>
      <c r="J248" s="6" t="str">
        <f>OBV!F248</f>
        <v>BULLISH</v>
      </c>
      <c r="K248" s="6" t="str">
        <f>OBV!G248</f>
        <v>NEUTRAL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3.3831000000000002</v>
      </c>
      <c r="C249" s="2">
        <f>RSI!I249</f>
        <v>89.810611791853546</v>
      </c>
      <c r="D249" s="2">
        <f>MACD!E249</f>
        <v>-1.7417035914910173E-2</v>
      </c>
      <c r="E249" s="2">
        <f>MACD!F249</f>
        <v>-6.7374839388426241E-3</v>
      </c>
      <c r="F249" s="2">
        <f>'Moving Avg'!D249</f>
        <v>3.3509000000000002</v>
      </c>
      <c r="G249" s="2">
        <f>'Moving Avg'!F249</f>
        <v>3.3146749999999989</v>
      </c>
      <c r="H249" s="2">
        <f>'Moving Avg'!G249</f>
        <v>3.3082360000000017</v>
      </c>
      <c r="I249" s="2">
        <f>'Moving Avg'!H249</f>
        <v>3.1678974999999938</v>
      </c>
      <c r="J249" s="6" t="str">
        <f>OBV!F249</f>
        <v>BULLISH</v>
      </c>
      <c r="K249" s="6" t="str">
        <f>OBV!G249</f>
        <v>NEUTRAL</v>
      </c>
      <c r="L249" s="6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3.3831000000000002</v>
      </c>
      <c r="C250" s="2">
        <f>RSI!I250</f>
        <v>89.810611791853546</v>
      </c>
      <c r="D250" s="2">
        <f>MACD!E250</f>
        <v>-2.2118239384174565E-2</v>
      </c>
      <c r="E250" s="2">
        <f>MACD!F250</f>
        <v>-9.813635027909013E-3</v>
      </c>
      <c r="F250" s="2">
        <f>'Moving Avg'!D250</f>
        <v>3.367</v>
      </c>
      <c r="G250" s="2">
        <f>'Moving Avg'!F250</f>
        <v>3.3186999999999989</v>
      </c>
      <c r="H250" s="2">
        <f>'Moving Avg'!G250</f>
        <v>3.3098460000000016</v>
      </c>
      <c r="I250" s="2">
        <f>'Moving Avg'!H250</f>
        <v>3.1698299999999939</v>
      </c>
      <c r="J250" s="6" t="str">
        <f>OBV!F250</f>
        <v>BULLISH</v>
      </c>
      <c r="K250" s="6" t="str">
        <f>OBV!G250</f>
        <v>NEUTRAL</v>
      </c>
      <c r="L250" s="6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3.3831000000000002</v>
      </c>
      <c r="C251" s="2">
        <f>RSI!I251</f>
        <v>89.810611791853546</v>
      </c>
      <c r="D251" s="2">
        <f>MACD!E251</f>
        <v>-2.646683766483271E-2</v>
      </c>
      <c r="E251" s="2">
        <f>MACD!F251</f>
        <v>-1.3144275555293754E-2</v>
      </c>
      <c r="F251" s="2">
        <f>'Moving Avg'!D251</f>
        <v>3.3831000000000002</v>
      </c>
      <c r="G251" s="2">
        <f>'Moving Avg'!F251</f>
        <v>3.3227249999999993</v>
      </c>
      <c r="H251" s="2">
        <f>'Moving Avg'!G251</f>
        <v>3.3114560000000015</v>
      </c>
      <c r="I251" s="2">
        <f>'Moving Avg'!H251</f>
        <v>3.1716084999999943</v>
      </c>
      <c r="J251" s="6" t="str">
        <f>OBV!F251</f>
        <v>BULLISH</v>
      </c>
      <c r="K251" s="6" t="str">
        <f>OBV!G251</f>
        <v>NEUTRAL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3.3831000000000002</v>
      </c>
      <c r="C252" s="2">
        <f>RSI!I252</f>
        <v>89.810611791853546</v>
      </c>
      <c r="D252" s="2">
        <f>MACD!E252</f>
        <v>-3.0489621643527087E-2</v>
      </c>
      <c r="E252" s="2">
        <f>MACD!F252</f>
        <v>-1.6613344772940422E-2</v>
      </c>
      <c r="F252" s="2">
        <f>'Moving Avg'!D252</f>
        <v>3.3831000000000002</v>
      </c>
      <c r="G252" s="2">
        <f>'Moving Avg'!F252</f>
        <v>3.3267499999999992</v>
      </c>
      <c r="H252" s="2">
        <f>'Moving Avg'!G252</f>
        <v>3.3130660000000018</v>
      </c>
      <c r="I252" s="2">
        <f>'Moving Avg'!H252</f>
        <v>3.1733869999999946</v>
      </c>
      <c r="J252" s="6" t="str">
        <f>OBV!F252</f>
        <v>NEUTRAL</v>
      </c>
      <c r="K252" s="6" t="str">
        <f>OBV!G252</f>
        <v>NEUTRAL</v>
      </c>
      <c r="L252" s="6" t="str">
        <f>OBV!H252</f>
        <v>NEUTRAL</v>
      </c>
    </row>
    <row r="253" spans="1:12" ht="13.5" x14ac:dyDescent="0.25">
      <c r="A253" s="3">
        <f>RSI!A253</f>
        <v>42375</v>
      </c>
      <c r="B253" s="2">
        <f>RSI!B253</f>
        <v>3.3831000000000002</v>
      </c>
      <c r="C253" s="2">
        <f>RSI!I253</f>
        <v>89.810611791853546</v>
      </c>
      <c r="D253" s="2">
        <f>MACD!E253</f>
        <v>-3.4211294314657525E-2</v>
      </c>
      <c r="E253" s="2">
        <f>MACD!F253</f>
        <v>-2.0132934681283843E-2</v>
      </c>
      <c r="F253" s="2">
        <f>'Moving Avg'!D253</f>
        <v>3.3831000000000002</v>
      </c>
      <c r="G253" s="2">
        <f>'Moving Avg'!F253</f>
        <v>3.3307749999999992</v>
      </c>
      <c r="H253" s="2">
        <f>'Moving Avg'!G253</f>
        <v>3.3146760000000017</v>
      </c>
      <c r="I253" s="2">
        <f>'Moving Avg'!H253</f>
        <v>3.1751654999999941</v>
      </c>
      <c r="J253" s="6" t="str">
        <f>OBV!F253</f>
        <v>NEUTRAL</v>
      </c>
      <c r="K253" s="6" t="str">
        <f>OBV!G253</f>
        <v>NEUTRAL</v>
      </c>
      <c r="L253" s="6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3.3066</v>
      </c>
      <c r="C254" s="2">
        <f>RSI!I254</f>
        <v>39.092973564679674</v>
      </c>
      <c r="D254" s="2">
        <f>MACD!E254</f>
        <v>-3.1987974677342379E-2</v>
      </c>
      <c r="E254" s="2">
        <f>MACD!F254</f>
        <v>-2.2503942680495551E-2</v>
      </c>
      <c r="F254" s="2">
        <f>'Moving Avg'!D254</f>
        <v>3.3678000000000003</v>
      </c>
      <c r="G254" s="2">
        <f>'Moving Avg'!F254</f>
        <v>3.3309749999999987</v>
      </c>
      <c r="H254" s="2">
        <f>'Moving Avg'!G254</f>
        <v>3.3147560000000014</v>
      </c>
      <c r="I254" s="2">
        <f>'Moving Avg'!H254</f>
        <v>3.1765614999999947</v>
      </c>
      <c r="J254" s="6" t="str">
        <f>OBV!F254</f>
        <v>BEARISH</v>
      </c>
      <c r="K254" s="6" t="str">
        <f>OBV!G254</f>
        <v>NEUTRAL</v>
      </c>
      <c r="L254" s="6" t="str">
        <f>OBV!H254</f>
        <v>CONFIRMED BEARISH</v>
      </c>
    </row>
    <row r="255" spans="1:12" ht="13.5" x14ac:dyDescent="0.25">
      <c r="A255" s="3">
        <f>RSI!A255</f>
        <v>42377</v>
      </c>
      <c r="B255" s="2">
        <f>RSI!B255</f>
        <v>3.3026</v>
      </c>
      <c r="C255" s="2">
        <f>RSI!I255</f>
        <v>37.888164644800455</v>
      </c>
      <c r="D255" s="2">
        <f>MACD!E255</f>
        <v>-2.9630810007909236E-2</v>
      </c>
      <c r="E255" s="2">
        <f>MACD!F255</f>
        <v>-2.3929316145978291E-2</v>
      </c>
      <c r="F255" s="2">
        <f>'Moving Avg'!D255</f>
        <v>3.3516999999999997</v>
      </c>
      <c r="G255" s="2">
        <f>'Moving Avg'!F255</f>
        <v>3.3309749999999996</v>
      </c>
      <c r="H255" s="2">
        <f>'Moving Avg'!G255</f>
        <v>3.3147560000000014</v>
      </c>
      <c r="I255" s="2">
        <f>'Moving Avg'!H255</f>
        <v>3.1779374999999948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</row>
    <row r="256" spans="1:12" ht="13.5" x14ac:dyDescent="0.25">
      <c r="A256" s="3">
        <f>RSI!A256</f>
        <v>42380</v>
      </c>
      <c r="B256" s="2">
        <f>RSI!B256</f>
        <v>3.3026</v>
      </c>
      <c r="C256" s="2">
        <f>RSI!I256</f>
        <v>37.888164644800455</v>
      </c>
      <c r="D256" s="2">
        <f>MACD!E256</f>
        <v>-2.74463555232205E-2</v>
      </c>
      <c r="E256" s="2">
        <f>MACD!F256</f>
        <v>-2.4632724021426734E-2</v>
      </c>
      <c r="F256" s="2">
        <f>'Moving Avg'!D256</f>
        <v>3.3356000000000003</v>
      </c>
      <c r="G256" s="2">
        <f>'Moving Avg'!F256</f>
        <v>3.3309749999999996</v>
      </c>
      <c r="H256" s="2">
        <f>'Moving Avg'!G256</f>
        <v>3.3147560000000014</v>
      </c>
      <c r="I256" s="2">
        <f>'Moving Avg'!H256</f>
        <v>3.1793134999999944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3.3026</v>
      </c>
      <c r="C257" s="2">
        <f>RSI!I257</f>
        <v>37.888164644800455</v>
      </c>
      <c r="D257" s="2">
        <f>MACD!E257</f>
        <v>-1.3037493969424663E-2</v>
      </c>
      <c r="E257" s="2">
        <f>MACD!F257</f>
        <v>-2.2313678011026322E-2</v>
      </c>
      <c r="F257" s="2">
        <f>'Moving Avg'!D257</f>
        <v>3.3195000000000001</v>
      </c>
      <c r="G257" s="2">
        <f>'Moving Avg'!F257</f>
        <v>3.3309749999999996</v>
      </c>
      <c r="H257" s="2">
        <f>'Moving Avg'!G257</f>
        <v>3.3147560000000014</v>
      </c>
      <c r="I257" s="2">
        <f>'Moving Avg'!H257</f>
        <v>3.180785999999995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3.3026</v>
      </c>
      <c r="C258" s="2">
        <f>RSI!I258</f>
        <v>37.888164644800455</v>
      </c>
      <c r="D258" s="2">
        <f>MACD!E258</f>
        <v>-6.8254552734003937E-4</v>
      </c>
      <c r="E258" s="2">
        <f>MACD!F258</f>
        <v>-1.7987451514289068E-2</v>
      </c>
      <c r="F258" s="2">
        <f>'Moving Avg'!D258</f>
        <v>3.3033999999999999</v>
      </c>
      <c r="G258" s="2">
        <f>'Moving Avg'!F258</f>
        <v>3.3309749999999996</v>
      </c>
      <c r="H258" s="2">
        <f>'Moving Avg'!G258</f>
        <v>3.3147560000000014</v>
      </c>
      <c r="I258" s="2">
        <f>'Moving Avg'!H258</f>
        <v>3.1822584999999948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3.3026</v>
      </c>
      <c r="C259" s="2">
        <f>RSI!I259</f>
        <v>37.888164644800455</v>
      </c>
      <c r="D259" s="2">
        <f>MACD!E259</f>
        <v>9.9224145971121835E-3</v>
      </c>
      <c r="E259" s="2">
        <f>MACD!F259</f>
        <v>-1.2405478292008817E-2</v>
      </c>
      <c r="F259" s="2">
        <f>'Moving Avg'!D259</f>
        <v>3.3025999999999995</v>
      </c>
      <c r="G259" s="2">
        <f>'Moving Avg'!F259</f>
        <v>3.3309749999999996</v>
      </c>
      <c r="H259" s="2">
        <f>'Moving Avg'!G259</f>
        <v>3.3147560000000014</v>
      </c>
      <c r="I259" s="2">
        <f>'Moving Avg'!H259</f>
        <v>3.1837309999999945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3.3026</v>
      </c>
      <c r="C260" s="2">
        <f>RSI!I260</f>
        <v>37.888164644800455</v>
      </c>
      <c r="D260" s="2">
        <f>MACD!E260</f>
        <v>1.9035447006900963E-2</v>
      </c>
      <c r="E260" s="2">
        <f>MACD!F260</f>
        <v>-6.1172932322268621E-3</v>
      </c>
      <c r="F260" s="2">
        <f>'Moving Avg'!D260</f>
        <v>3.3025999999999995</v>
      </c>
      <c r="G260" s="2">
        <f>'Moving Avg'!F260</f>
        <v>3.3309749999999996</v>
      </c>
      <c r="H260" s="2">
        <f>'Moving Avg'!G260</f>
        <v>3.3147560000000014</v>
      </c>
      <c r="I260" s="2">
        <f>'Moving Avg'!H260</f>
        <v>3.1852034999999943</v>
      </c>
      <c r="J260" s="6" t="str">
        <f>OBV!F260</f>
        <v>NEUTRAL</v>
      </c>
      <c r="K260" s="6" t="str">
        <f>OBV!G260</f>
        <v>NEUTRAL</v>
      </c>
      <c r="L260" s="6" t="str">
        <f>OBV!H260</f>
        <v>NEUTRAL</v>
      </c>
    </row>
    <row r="261" spans="1:12" ht="13.5" x14ac:dyDescent="0.25">
      <c r="A261" s="3">
        <f>RSI!A261</f>
        <v>42388</v>
      </c>
      <c r="B261" s="2">
        <f>RSI!B261</f>
        <v>3.3026</v>
      </c>
      <c r="C261" s="2">
        <f>RSI!I261</f>
        <v>37.888164644800455</v>
      </c>
      <c r="D261" s="2">
        <f>MACD!E261</f>
        <v>2.6875737960360357E-2</v>
      </c>
      <c r="E261" s="2">
        <f>MACD!F261</f>
        <v>4.8131300629058234E-4</v>
      </c>
      <c r="F261" s="2">
        <f>'Moving Avg'!D261</f>
        <v>3.3025999999999995</v>
      </c>
      <c r="G261" s="2">
        <f>'Moving Avg'!F261</f>
        <v>3.3309749999999996</v>
      </c>
      <c r="H261" s="2">
        <f>'Moving Avg'!G261</f>
        <v>3.3147560000000014</v>
      </c>
      <c r="I261" s="2">
        <f>'Moving Avg'!H261</f>
        <v>3.186675999999995</v>
      </c>
      <c r="J261" s="6" t="str">
        <f>OBV!F261</f>
        <v>NEUTRAL</v>
      </c>
      <c r="K261" s="6" t="str">
        <f>OBV!G261</f>
        <v>NEUTRAL</v>
      </c>
      <c r="L261" s="6" t="str">
        <f>OBV!H261</f>
        <v>NEUTRAL</v>
      </c>
    </row>
    <row r="262" spans="1:12" ht="13.5" x14ac:dyDescent="0.25">
      <c r="A262" s="3">
        <f>RSI!A262</f>
        <v>42389</v>
      </c>
      <c r="B262" s="2">
        <f>RSI!B262</f>
        <v>3.3026</v>
      </c>
      <c r="C262" s="2">
        <f>RSI!I262</f>
        <v>37.888164644800455</v>
      </c>
      <c r="D262" s="2">
        <f>MACD!E262</f>
        <v>3.3629518759106247E-2</v>
      </c>
      <c r="E262" s="2">
        <f>MACD!F262</f>
        <v>7.110954156853715E-3</v>
      </c>
      <c r="F262" s="2">
        <f>'Moving Avg'!D262</f>
        <v>3.3025999999999995</v>
      </c>
      <c r="G262" s="2">
        <f>'Moving Avg'!F262</f>
        <v>3.3309749999999996</v>
      </c>
      <c r="H262" s="2">
        <f>'Moving Avg'!G262</f>
        <v>3.3147560000000014</v>
      </c>
      <c r="I262" s="2">
        <f>'Moving Avg'!H262</f>
        <v>3.1881484999999947</v>
      </c>
      <c r="J262" s="6" t="str">
        <f>OBV!F262</f>
        <v>NEUTRAL</v>
      </c>
      <c r="K262" s="6" t="str">
        <f>OBV!G262</f>
        <v>NEUTRAL</v>
      </c>
      <c r="L262" s="6" t="str">
        <f>OBV!H262</f>
        <v>NEUTRAL</v>
      </c>
    </row>
    <row r="263" spans="1:12" ht="13.5" x14ac:dyDescent="0.25">
      <c r="A263" s="3">
        <f>RSI!A263</f>
        <v>42390</v>
      </c>
      <c r="B263" s="2">
        <f>RSI!B263</f>
        <v>3.3026</v>
      </c>
      <c r="C263" s="2">
        <f>RSI!I263</f>
        <v>37.888164644800455</v>
      </c>
      <c r="D263" s="2">
        <f>MACD!E263</f>
        <v>3.94550790001853E-2</v>
      </c>
      <c r="E263" s="2">
        <f>MACD!F263</f>
        <v>1.3579779125520032E-2</v>
      </c>
      <c r="F263" s="2">
        <f>'Moving Avg'!D263</f>
        <v>3.3025999999999995</v>
      </c>
      <c r="G263" s="2">
        <f>'Moving Avg'!F263</f>
        <v>3.3309749999999996</v>
      </c>
      <c r="H263" s="2">
        <f>'Moving Avg'!G263</f>
        <v>3.3147560000000014</v>
      </c>
      <c r="I263" s="2">
        <f>'Moving Avg'!H263</f>
        <v>3.1896209999999945</v>
      </c>
      <c r="J263" s="6" t="str">
        <f>OBV!F263</f>
        <v>NEUTRAL</v>
      </c>
      <c r="K263" s="6" t="str">
        <f>OBV!G263</f>
        <v>NEUTRAL</v>
      </c>
      <c r="L263" s="6" t="str">
        <f>OBV!H263</f>
        <v>NEUTRAL</v>
      </c>
    </row>
    <row r="264" spans="1:12" ht="13.5" x14ac:dyDescent="0.25">
      <c r="A264" s="3">
        <f>RSI!A264</f>
        <v>42391</v>
      </c>
      <c r="B264" s="2">
        <f>RSI!B264</f>
        <v>3.3026</v>
      </c>
      <c r="C264" s="2">
        <f>RSI!I264</f>
        <v>37.888164644800455</v>
      </c>
      <c r="D264" s="2">
        <f>MACD!E264</f>
        <v>3.2717781992481321E-2</v>
      </c>
      <c r="E264" s="2">
        <f>MACD!F264</f>
        <v>1.740737969891229E-2</v>
      </c>
      <c r="F264" s="2">
        <f>'Moving Avg'!D264</f>
        <v>3.3025999999999995</v>
      </c>
      <c r="G264" s="2">
        <f>'Moving Avg'!F264</f>
        <v>3.3309749999999996</v>
      </c>
      <c r="H264" s="2">
        <f>'Moving Avg'!G264</f>
        <v>3.3147560000000014</v>
      </c>
      <c r="I264" s="2">
        <f>'Moving Avg'!H264</f>
        <v>3.1912279999999948</v>
      </c>
      <c r="J264" s="6" t="str">
        <f>OBV!F264</f>
        <v>NEUTRAL</v>
      </c>
      <c r="K264" s="6" t="str">
        <f>OBV!G264</f>
        <v>NEUTRAL</v>
      </c>
      <c r="L264" s="6" t="str">
        <f>OBV!H264</f>
        <v>NEUTRAL</v>
      </c>
    </row>
    <row r="265" spans="1:12" ht="13.5" x14ac:dyDescent="0.25">
      <c r="A265" s="3">
        <f>RSI!A265</f>
        <v>42394</v>
      </c>
      <c r="B265" s="2">
        <f>RSI!B265</f>
        <v>3.3026</v>
      </c>
      <c r="C265" s="2">
        <f>RSI!I265</f>
        <v>37.888164644800455</v>
      </c>
      <c r="D265" s="2">
        <f>MACD!E265</f>
        <v>2.6496620154622175E-2</v>
      </c>
      <c r="E265" s="2">
        <f>MACD!F265</f>
        <v>1.9225227790054266E-2</v>
      </c>
      <c r="F265" s="2">
        <f>'Moving Avg'!D265</f>
        <v>3.3025999999999995</v>
      </c>
      <c r="G265" s="2">
        <f>'Moving Avg'!F265</f>
        <v>3.3309749999999996</v>
      </c>
      <c r="H265" s="2">
        <f>'Moving Avg'!G265</f>
        <v>3.3147560000000014</v>
      </c>
      <c r="I265" s="2">
        <f>'Moving Avg'!H265</f>
        <v>3.1928349999999948</v>
      </c>
      <c r="J265" s="6" t="str">
        <f>OBV!F265</f>
        <v>NEUTRAL</v>
      </c>
      <c r="K265" s="6" t="str">
        <f>OBV!G265</f>
        <v>NEUTRAL</v>
      </c>
      <c r="L265" s="6" t="str">
        <f>OBV!H265</f>
        <v>NEUTRAL</v>
      </c>
    </row>
    <row r="266" spans="1:12" ht="13.5" x14ac:dyDescent="0.25">
      <c r="A266" s="3">
        <f>RSI!A266</f>
        <v>42395</v>
      </c>
      <c r="B266" s="2">
        <f>RSI!B266</f>
        <v>3.3026</v>
      </c>
      <c r="C266" s="2">
        <f>RSI!I266</f>
        <v>37.888164644800455</v>
      </c>
      <c r="D266" s="2">
        <f>MACD!E266</f>
        <v>2.1320534724338369E-2</v>
      </c>
      <c r="E266" s="2">
        <f>MACD!F266</f>
        <v>1.9644289176911085E-2</v>
      </c>
      <c r="F266" s="2">
        <f>'Moving Avg'!D266</f>
        <v>3.3025999999999995</v>
      </c>
      <c r="G266" s="2">
        <f>'Moving Avg'!F266</f>
        <v>3.3309749999999996</v>
      </c>
      <c r="H266" s="2">
        <f>'Moving Avg'!G266</f>
        <v>3.3147560000000023</v>
      </c>
      <c r="I266" s="2">
        <f>'Moving Avg'!H266</f>
        <v>3.1944419999999951</v>
      </c>
      <c r="J266" s="6" t="str">
        <f>OBV!F266</f>
        <v>NEUTRAL</v>
      </c>
      <c r="K266" s="6" t="str">
        <f>OBV!G266</f>
        <v>NEUTRAL</v>
      </c>
      <c r="L266" s="6" t="str">
        <f>OBV!H266</f>
        <v>NEUTRAL</v>
      </c>
    </row>
    <row r="267" spans="1:12" ht="13.5" x14ac:dyDescent="0.25">
      <c r="A267" s="3">
        <f>RSI!A267</f>
        <v>42396</v>
      </c>
      <c r="B267" s="2">
        <f>RSI!B267</f>
        <v>3.3026</v>
      </c>
      <c r="C267" s="2">
        <f>RSI!I267</f>
        <v>37.888164644800455</v>
      </c>
      <c r="D267" s="2">
        <f>MACD!E267</f>
        <v>1.7022228079821122E-2</v>
      </c>
      <c r="E267" s="2">
        <f>MACD!F267</f>
        <v>1.9119876957493093E-2</v>
      </c>
      <c r="F267" s="2">
        <f>'Moving Avg'!D267</f>
        <v>3.3025999999999995</v>
      </c>
      <c r="G267" s="2">
        <f>'Moving Avg'!F267</f>
        <v>3.3269499999999992</v>
      </c>
      <c r="H267" s="2">
        <f>'Moving Avg'!G267</f>
        <v>3.3147560000000023</v>
      </c>
      <c r="I267" s="2">
        <f>'Moving Avg'!H267</f>
        <v>3.1964914999999952</v>
      </c>
      <c r="J267" s="6" t="str">
        <f>OBV!F267</f>
        <v>NEUTRAL</v>
      </c>
      <c r="K267" s="6" t="str">
        <f>OBV!G267</f>
        <v>NEUTRAL</v>
      </c>
      <c r="L267" s="6" t="str">
        <f>OBV!H267</f>
        <v>NEUTRAL</v>
      </c>
    </row>
    <row r="268" spans="1:12" ht="13.5" x14ac:dyDescent="0.25">
      <c r="A268" s="3">
        <f>RSI!A268</f>
        <v>42397</v>
      </c>
      <c r="B268" s="2">
        <f>RSI!B268</f>
        <v>3.3026</v>
      </c>
      <c r="C268" s="2">
        <f>RSI!I268</f>
        <v>37.888164644800455</v>
      </c>
      <c r="D268" s="2">
        <f>MACD!E268</f>
        <v>1.3460623408705796E-2</v>
      </c>
      <c r="E268" s="2">
        <f>MACD!F268</f>
        <v>1.7988026247735635E-2</v>
      </c>
      <c r="F268" s="2">
        <f>'Moving Avg'!D268</f>
        <v>3.3025999999999995</v>
      </c>
      <c r="G268" s="2">
        <f>'Moving Avg'!F268</f>
        <v>3.3229249999999992</v>
      </c>
      <c r="H268" s="2">
        <f>'Moving Avg'!G268</f>
        <v>3.3147560000000023</v>
      </c>
      <c r="I268" s="2">
        <f>'Moving Avg'!H268</f>
        <v>3.1981944999999952</v>
      </c>
      <c r="J268" s="6" t="str">
        <f>OBV!F268</f>
        <v>NEUTRAL</v>
      </c>
      <c r="K268" s="6" t="str">
        <f>OBV!G268</f>
        <v>NEUTRAL</v>
      </c>
      <c r="L268" s="6" t="str">
        <f>OBV!H268</f>
        <v>NEUTRAL</v>
      </c>
    </row>
    <row r="269" spans="1:12" ht="13.5" x14ac:dyDescent="0.25">
      <c r="A269" s="3">
        <f>RSI!A269</f>
        <v>42398</v>
      </c>
      <c r="B269" s="2">
        <f>RSI!B269</f>
        <v>3.3026</v>
      </c>
      <c r="C269" s="2">
        <f>RSI!I269</f>
        <v>37.888164644800455</v>
      </c>
      <c r="D269" s="2">
        <f>MACD!E269</f>
        <v>1.0516794980809596E-2</v>
      </c>
      <c r="E269" s="2">
        <f>MACD!F269</f>
        <v>1.6493779994350428E-2</v>
      </c>
      <c r="F269" s="2">
        <f>'Moving Avg'!D269</f>
        <v>3.3025999999999995</v>
      </c>
      <c r="G269" s="2">
        <f>'Moving Avg'!F269</f>
        <v>3.3188999999999993</v>
      </c>
      <c r="H269" s="2">
        <f>'Moving Avg'!G269</f>
        <v>3.3147560000000023</v>
      </c>
      <c r="I269" s="2">
        <f>'Moving Avg'!H269</f>
        <v>3.1998974999999952</v>
      </c>
      <c r="J269" s="6" t="str">
        <f>OBV!F269</f>
        <v>NEUTRAL</v>
      </c>
      <c r="K269" s="6" t="str">
        <f>OBV!G269</f>
        <v>NEUTRAL</v>
      </c>
      <c r="L269" s="6" t="str">
        <f>OBV!H269</f>
        <v>NEUTRAL</v>
      </c>
    </row>
    <row r="270" spans="1:12" ht="13.5" x14ac:dyDescent="0.25">
      <c r="A270" s="3">
        <f>RSI!A270</f>
        <v>42401</v>
      </c>
      <c r="B270" s="2">
        <f>RSI!B270</f>
        <v>3.3952</v>
      </c>
      <c r="C270" s="2">
        <f>RSI!I270</f>
        <v>80.396507203168483</v>
      </c>
      <c r="D270" s="2">
        <f>MACD!E270</f>
        <v>1.2312679221353484E-3</v>
      </c>
      <c r="E270" s="2">
        <f>MACD!F270</f>
        <v>1.3441277579907413E-2</v>
      </c>
      <c r="F270" s="2">
        <f>'Moving Avg'!D270</f>
        <v>3.3211199999999996</v>
      </c>
      <c r="G270" s="2">
        <f>'Moving Avg'!F270</f>
        <v>3.3195049999999986</v>
      </c>
      <c r="H270" s="2">
        <f>'Moving Avg'!G270</f>
        <v>3.3166080000000018</v>
      </c>
      <c r="I270" s="2">
        <f>'Moving Avg'!H270</f>
        <v>3.201986999999995</v>
      </c>
      <c r="J270" s="6" t="str">
        <f>OBV!F270</f>
        <v>BULLISH</v>
      </c>
      <c r="K270" s="6" t="str">
        <f>OBV!G270</f>
        <v>NEUTRAL</v>
      </c>
      <c r="L270" s="6" t="str">
        <f>OBV!H270</f>
        <v>CONFIRMED BULLISH</v>
      </c>
    </row>
    <row r="271" spans="1:12" ht="13.5" x14ac:dyDescent="0.25">
      <c r="A271" s="3">
        <f>RSI!A271</f>
        <v>42402</v>
      </c>
      <c r="B271" s="2">
        <f>RSI!B271</f>
        <v>3.3026</v>
      </c>
      <c r="C271" s="2">
        <f>RSI!I271</f>
        <v>46.283921447686588</v>
      </c>
      <c r="D271" s="2">
        <f>MACD!E271</f>
        <v>-2.5376060442861004E-4</v>
      </c>
      <c r="E271" s="2">
        <f>MACD!F271</f>
        <v>1.0702269943040209E-2</v>
      </c>
      <c r="F271" s="2">
        <f>'Moving Avg'!D271</f>
        <v>3.3211200000000005</v>
      </c>
      <c r="G271" s="2">
        <f>'Moving Avg'!F271</f>
        <v>3.3154799999999995</v>
      </c>
      <c r="H271" s="2">
        <f>'Moving Avg'!G271</f>
        <v>3.3158020000000015</v>
      </c>
      <c r="I271" s="2">
        <f>'Moving Avg'!H271</f>
        <v>3.203613499999995</v>
      </c>
      <c r="J271" s="6" t="str">
        <f>OBV!F271</f>
        <v>BULLISH</v>
      </c>
      <c r="K271" s="6" t="str">
        <f>OBV!G271</f>
        <v>NEUTRAL</v>
      </c>
      <c r="L271" s="6" t="str">
        <f>OBV!H271</f>
        <v>NEUTRAL</v>
      </c>
    </row>
    <row r="272" spans="1:12" ht="13.5" x14ac:dyDescent="0.25">
      <c r="A272" s="3">
        <f>RSI!A272</f>
        <v>42403</v>
      </c>
      <c r="B272" s="2">
        <f>RSI!B272</f>
        <v>3.3026</v>
      </c>
      <c r="C272" s="2">
        <f>RSI!I272</f>
        <v>46.283921447686588</v>
      </c>
      <c r="D272" s="2">
        <f>MACD!E272</f>
        <v>-1.4143526340220092E-3</v>
      </c>
      <c r="E272" s="2">
        <f>MACD!F272</f>
        <v>8.2789454276277659E-3</v>
      </c>
      <c r="F272" s="2">
        <f>'Moving Avg'!D272</f>
        <v>3.3211199999999996</v>
      </c>
      <c r="G272" s="2">
        <f>'Moving Avg'!F272</f>
        <v>3.3114549999999996</v>
      </c>
      <c r="H272" s="2">
        <f>'Moving Avg'!G272</f>
        <v>3.3158020000000015</v>
      </c>
      <c r="I272" s="2">
        <f>'Moving Avg'!H272</f>
        <v>3.2054129999999952</v>
      </c>
      <c r="J272" s="6" t="str">
        <f>OBV!F272</f>
        <v>BULLISH</v>
      </c>
      <c r="K272" s="6" t="str">
        <f>OBV!G272</f>
        <v>NEUTRAL</v>
      </c>
      <c r="L272" s="6" t="str">
        <f>OBV!H272</f>
        <v>NEUTRAL</v>
      </c>
    </row>
    <row r="273" spans="1:12" ht="13.5" x14ac:dyDescent="0.25">
      <c r="A273" s="3">
        <f>RSI!A273</f>
        <v>42404</v>
      </c>
      <c r="B273" s="2">
        <f>RSI!B273</f>
        <v>3.3066</v>
      </c>
      <c r="C273" s="2">
        <f>RSI!I273</f>
        <v>47.401981709980483</v>
      </c>
      <c r="D273" s="2">
        <f>MACD!E273</f>
        <v>-2.6038267012649108E-3</v>
      </c>
      <c r="E273" s="2">
        <f>MACD!F273</f>
        <v>6.1023910018492304E-3</v>
      </c>
      <c r="F273" s="2">
        <f>'Moving Avg'!D273</f>
        <v>3.32192</v>
      </c>
      <c r="G273" s="2">
        <f>'Moving Avg'!F273</f>
        <v>3.3076299999999987</v>
      </c>
      <c r="H273" s="2">
        <f>'Moving Avg'!G273</f>
        <v>3.3158820000000016</v>
      </c>
      <c r="I273" s="2">
        <f>'Moving Avg'!H273</f>
        <v>3.2073284999999947</v>
      </c>
      <c r="J273" s="6" t="str">
        <f>OBV!F273</f>
        <v>BULLISH</v>
      </c>
      <c r="K273" s="6" t="str">
        <f>OBV!G273</f>
        <v>NEUTRAL</v>
      </c>
      <c r="L273" s="6" t="str">
        <f>OBV!H273</f>
        <v>CONFIRMED BULLISH</v>
      </c>
    </row>
    <row r="274" spans="1:12" ht="13.5" x14ac:dyDescent="0.25">
      <c r="A274" s="3">
        <f>RSI!A274</f>
        <v>42405</v>
      </c>
      <c r="B274" s="2">
        <f>RSI!B274</f>
        <v>3.3026</v>
      </c>
      <c r="C274" s="2">
        <f>RSI!I274</f>
        <v>46.362744397763016</v>
      </c>
      <c r="D274" s="2">
        <f>MACD!E274</f>
        <v>-3.2553653385489767E-3</v>
      </c>
      <c r="E274" s="2">
        <f>MACD!F274</f>
        <v>4.2308397337695895E-3</v>
      </c>
      <c r="F274" s="2">
        <f>'Moving Avg'!D274</f>
        <v>3.32192</v>
      </c>
      <c r="G274" s="2">
        <f>'Moving Avg'!F274</f>
        <v>3.3074299999999992</v>
      </c>
      <c r="H274" s="2">
        <f>'Moving Avg'!G274</f>
        <v>3.3158820000000016</v>
      </c>
      <c r="I274" s="2">
        <f>'Moving Avg'!H274</f>
        <v>3.2092239999999945</v>
      </c>
      <c r="J274" s="6" t="str">
        <f>OBV!F274</f>
        <v>BULLISH</v>
      </c>
      <c r="K274" s="6" t="str">
        <f>OBV!G274</f>
        <v>NEUTRAL</v>
      </c>
      <c r="L274" s="6" t="str">
        <f>OBV!H274</f>
        <v>NEUTRAL</v>
      </c>
    </row>
    <row r="275" spans="1:12" ht="13.5" x14ac:dyDescent="0.25">
      <c r="A275" s="3">
        <f>RSI!A275</f>
        <v>42408</v>
      </c>
      <c r="B275" s="2">
        <f>RSI!B275</f>
        <v>3.3429000000000002</v>
      </c>
      <c r="C275" s="2">
        <f>RSI!I275</f>
        <v>56.669877562940052</v>
      </c>
      <c r="D275" s="2">
        <f>MACD!E275</f>
        <v>-6.7139170875485377E-3</v>
      </c>
      <c r="E275" s="2">
        <f>MACD!F275</f>
        <v>2.0418883695059644E-3</v>
      </c>
      <c r="F275" s="2">
        <f>'Moving Avg'!D275</f>
        <v>3.3114599999999994</v>
      </c>
      <c r="G275" s="2">
        <f>'Moving Avg'!F275</f>
        <v>3.3094449999999993</v>
      </c>
      <c r="H275" s="2">
        <f>'Moving Avg'!G275</f>
        <v>3.3166880000000014</v>
      </c>
      <c r="I275" s="2">
        <f>'Moving Avg'!H275</f>
        <v>3.2112249999999944</v>
      </c>
      <c r="J275" s="6" t="str">
        <f>OBV!F275</f>
        <v>BULLISH</v>
      </c>
      <c r="K275" s="6" t="str">
        <f>OBV!G275</f>
        <v>NEUTRAL</v>
      </c>
      <c r="L275" s="6" t="str">
        <f>OBV!H275</f>
        <v>BULLISH DIVERGENCE</v>
      </c>
    </row>
    <row r="276" spans="1:12" ht="13.5" x14ac:dyDescent="0.25">
      <c r="A276" s="3">
        <f>RSI!A276</f>
        <v>42409</v>
      </c>
      <c r="B276" s="2">
        <f>RSI!B276</f>
        <v>3.3429000000000002</v>
      </c>
      <c r="C276" s="2">
        <f>RSI!I276</f>
        <v>56.669877562940052</v>
      </c>
      <c r="D276" s="2">
        <f>MACD!E276</f>
        <v>-9.806356012405093E-3</v>
      </c>
      <c r="E276" s="2">
        <f>MACD!F276</f>
        <v>-3.27760506876247E-4</v>
      </c>
      <c r="F276" s="2">
        <f>'Moving Avg'!D276</f>
        <v>3.3195199999999998</v>
      </c>
      <c r="G276" s="2">
        <f>'Moving Avg'!F276</f>
        <v>3.3114599999999994</v>
      </c>
      <c r="H276" s="2">
        <f>'Moving Avg'!G276</f>
        <v>3.3174940000000004</v>
      </c>
      <c r="I276" s="2">
        <f>'Moving Avg'!H276</f>
        <v>3.2133219999999945</v>
      </c>
      <c r="J276" s="6" t="str">
        <f>OBV!F276</f>
        <v>BULLISH</v>
      </c>
      <c r="K276" s="6" t="str">
        <f>OBV!G276</f>
        <v>NEUTRAL</v>
      </c>
      <c r="L276" s="6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3.3026</v>
      </c>
      <c r="C277" s="2">
        <f>RSI!I277</f>
        <v>46.341914487051767</v>
      </c>
      <c r="D277" s="2">
        <f>MACD!E277</f>
        <v>-9.5915277511116059E-3</v>
      </c>
      <c r="E277" s="2">
        <f>MACD!F277</f>
        <v>-2.1805139557233189E-3</v>
      </c>
      <c r="F277" s="2">
        <f>'Moving Avg'!D277</f>
        <v>3.3195199999999998</v>
      </c>
      <c r="G277" s="2">
        <f>'Moving Avg'!F277</f>
        <v>3.3114599999999994</v>
      </c>
      <c r="H277" s="2">
        <f>'Moving Avg'!G277</f>
        <v>3.3174940000000008</v>
      </c>
      <c r="I277" s="2">
        <f>'Moving Avg'!H277</f>
        <v>3.2152174999999943</v>
      </c>
      <c r="J277" s="6" t="str">
        <f>OBV!F277</f>
        <v>BULLISH</v>
      </c>
      <c r="K277" s="6" t="str">
        <f>OBV!G277</f>
        <v>NEUTRAL</v>
      </c>
      <c r="L277" s="6" t="str">
        <f>OBV!H277</f>
        <v>NEUTRAL</v>
      </c>
    </row>
    <row r="278" spans="1:12" ht="13.5" x14ac:dyDescent="0.25">
      <c r="A278" s="3">
        <f>RSI!A278</f>
        <v>42411</v>
      </c>
      <c r="B278" s="2">
        <f>RSI!B278</f>
        <v>3.3026</v>
      </c>
      <c r="C278" s="2">
        <f>RSI!I278</f>
        <v>46.341914487051767</v>
      </c>
      <c r="D278" s="2">
        <f>MACD!E278</f>
        <v>-9.313909851225155E-3</v>
      </c>
      <c r="E278" s="2">
        <f>MACD!F278</f>
        <v>-3.6071931348236859E-3</v>
      </c>
      <c r="F278" s="2">
        <f>'Moving Avg'!D278</f>
        <v>3.3187200000000003</v>
      </c>
      <c r="G278" s="2">
        <f>'Moving Avg'!F278</f>
        <v>3.3114599999999994</v>
      </c>
      <c r="H278" s="2">
        <f>'Moving Avg'!G278</f>
        <v>3.3174940000000004</v>
      </c>
      <c r="I278" s="2">
        <f>'Moving Avg'!H278</f>
        <v>3.2171129999999941</v>
      </c>
      <c r="J278" s="6" t="str">
        <f>OBV!F278</f>
        <v>BULLISH</v>
      </c>
      <c r="K278" s="6" t="str">
        <f>OBV!G278</f>
        <v>NEUTRAL</v>
      </c>
      <c r="L278" s="6" t="str">
        <f>OBV!H278</f>
        <v>BULLISH DIVERGENCE</v>
      </c>
    </row>
    <row r="279" spans="1:12" ht="13.5" x14ac:dyDescent="0.25">
      <c r="A279" s="3">
        <f>RSI!A279</f>
        <v>42412</v>
      </c>
      <c r="B279" s="2">
        <f>RSI!B279</f>
        <v>3.3026</v>
      </c>
      <c r="C279" s="2">
        <f>RSI!I279</f>
        <v>46.341914487051767</v>
      </c>
      <c r="D279" s="2">
        <f>MACD!E279</f>
        <v>-8.9902615267991592E-3</v>
      </c>
      <c r="E279" s="2">
        <f>MACD!F279</f>
        <v>-4.6838068132187809E-3</v>
      </c>
      <c r="F279" s="2">
        <f>'Moving Avg'!D279</f>
        <v>3.3187200000000003</v>
      </c>
      <c r="G279" s="2">
        <f>'Moving Avg'!F279</f>
        <v>3.3114599999999994</v>
      </c>
      <c r="H279" s="2">
        <f>'Moving Avg'!G279</f>
        <v>3.3174940000000008</v>
      </c>
      <c r="I279" s="2">
        <f>'Moving Avg'!H279</f>
        <v>3.219027999999994</v>
      </c>
      <c r="J279" s="6" t="str">
        <f>OBV!F279</f>
        <v>BULLISH</v>
      </c>
      <c r="K279" s="6" t="str">
        <f>OBV!G279</f>
        <v>NEUTRAL</v>
      </c>
      <c r="L279" s="6" t="str">
        <f>OBV!H279</f>
        <v>NEUTRAL</v>
      </c>
    </row>
    <row r="280" spans="1:12" ht="13.5" x14ac:dyDescent="0.25">
      <c r="A280" s="3">
        <f>RSI!A280</f>
        <v>42415</v>
      </c>
      <c r="B280" s="2">
        <f>RSI!B280</f>
        <v>3.3026</v>
      </c>
      <c r="C280" s="2">
        <f>RSI!I280</f>
        <v>46.341914487051767</v>
      </c>
      <c r="D280" s="2">
        <f>MACD!E280</f>
        <v>5.6119160667180701E-3</v>
      </c>
      <c r="E280" s="2">
        <f>MACD!F280</f>
        <v>-2.6246622372314106E-3</v>
      </c>
      <c r="F280" s="2">
        <f>'Moving Avg'!D280</f>
        <v>3.3106599999999999</v>
      </c>
      <c r="G280" s="2">
        <f>'Moving Avg'!F280</f>
        <v>3.3114599999999994</v>
      </c>
      <c r="H280" s="2">
        <f>'Moving Avg'!G280</f>
        <v>3.3174940000000004</v>
      </c>
      <c r="I280" s="2">
        <f>'Moving Avg'!H280</f>
        <v>3.2209429999999939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3.3026</v>
      </c>
      <c r="C281" s="2">
        <f>RSI!I281</f>
        <v>46.341914487051767</v>
      </c>
      <c r="D281" s="2">
        <f>MACD!E281</f>
        <v>3.7975319469185642E-3</v>
      </c>
      <c r="E281" s="2">
        <f>MACD!F281</f>
        <v>-1.3402234004014158E-3</v>
      </c>
      <c r="F281" s="2">
        <f>'Moving Avg'!D281</f>
        <v>3.3025999999999995</v>
      </c>
      <c r="G281" s="2">
        <f>'Moving Avg'!F281</f>
        <v>3.3114599999999994</v>
      </c>
      <c r="H281" s="2">
        <f>'Moving Avg'!G281</f>
        <v>3.3174940000000008</v>
      </c>
      <c r="I281" s="2">
        <f>'Moving Avg'!H281</f>
        <v>3.2228384999999942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3.3026</v>
      </c>
      <c r="C282" s="2">
        <f>RSI!I282</f>
        <v>46.341914487051767</v>
      </c>
      <c r="D282" s="2">
        <f>MACD!E282</f>
        <v>2.3327292097885532E-3</v>
      </c>
      <c r="E282" s="2">
        <f>MACD!F282</f>
        <v>-6.0563287836342197E-4</v>
      </c>
      <c r="F282" s="2">
        <f>'Moving Avg'!D282</f>
        <v>3.3025999999999995</v>
      </c>
      <c r="G282" s="2">
        <f>'Moving Avg'!F282</f>
        <v>3.3114599999999994</v>
      </c>
      <c r="H282" s="2">
        <f>'Moving Avg'!G282</f>
        <v>3.3174940000000017</v>
      </c>
      <c r="I282" s="2">
        <f>'Moving Avg'!H282</f>
        <v>3.224733999999994</v>
      </c>
      <c r="J282" s="6" t="str">
        <f>OBV!F282</f>
        <v>NEUTRAL</v>
      </c>
      <c r="K282" s="6" t="str">
        <f>OBV!G282</f>
        <v>NEUTRAL</v>
      </c>
      <c r="L282" s="6" t="str">
        <f>OBV!H282</f>
        <v>NEUTRAL</v>
      </c>
    </row>
    <row r="283" spans="1:12" ht="13.5" x14ac:dyDescent="0.25">
      <c r="A283" s="3">
        <f>RSI!A283</f>
        <v>42418</v>
      </c>
      <c r="B283" s="2">
        <f>RSI!B283</f>
        <v>3.3026</v>
      </c>
      <c r="C283" s="2">
        <f>RSI!I283</f>
        <v>46.341914487051767</v>
      </c>
      <c r="D283" s="2">
        <f>MACD!E283</f>
        <v>1.7738925444041875E-3</v>
      </c>
      <c r="E283" s="2">
        <f>MACD!F283</f>
        <v>-1.2972779380990008E-4</v>
      </c>
      <c r="F283" s="2">
        <f>'Moving Avg'!D283</f>
        <v>3.3025999999999995</v>
      </c>
      <c r="G283" s="2">
        <f>'Moving Avg'!F283</f>
        <v>3.3114599999999994</v>
      </c>
      <c r="H283" s="2">
        <f>'Moving Avg'!G283</f>
        <v>3.3174940000000008</v>
      </c>
      <c r="I283" s="2">
        <f>'Moving Avg'!H283</f>
        <v>3.2266294999999947</v>
      </c>
      <c r="J283" s="6" t="str">
        <f>OBV!F283</f>
        <v>NEUTRAL</v>
      </c>
      <c r="K283" s="6" t="str">
        <f>OBV!G283</f>
        <v>NEUTRAL</v>
      </c>
      <c r="L283" s="6" t="str">
        <f>OBV!H283</f>
        <v>NEUTRAL</v>
      </c>
    </row>
    <row r="284" spans="1:12" ht="13.5" x14ac:dyDescent="0.25">
      <c r="A284" s="3">
        <f>RSI!A284</f>
        <v>42419</v>
      </c>
      <c r="B284" s="2">
        <f>RSI!B284</f>
        <v>3.3026</v>
      </c>
      <c r="C284" s="2">
        <f>RSI!I284</f>
        <v>46.341914487051767</v>
      </c>
      <c r="D284" s="2">
        <f>MACD!E284</f>
        <v>7.4604168070546706E-4</v>
      </c>
      <c r="E284" s="2">
        <f>MACD!F284</f>
        <v>4.5426101093173365E-5</v>
      </c>
      <c r="F284" s="2">
        <f>'Moving Avg'!D284</f>
        <v>3.3025999999999995</v>
      </c>
      <c r="G284" s="2">
        <f>'Moving Avg'!F284</f>
        <v>3.3114599999999994</v>
      </c>
      <c r="H284" s="2">
        <f>'Moving Avg'!G284</f>
        <v>3.3174940000000004</v>
      </c>
      <c r="I284" s="2">
        <f>'Moving Avg'!H284</f>
        <v>3.2289094999999945</v>
      </c>
      <c r="J284" s="6" t="str">
        <f>OBV!F284</f>
        <v>NEUTRAL</v>
      </c>
      <c r="K284" s="6" t="str">
        <f>OBV!G284</f>
        <v>NEUTRAL</v>
      </c>
      <c r="L284" s="6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3.3026</v>
      </c>
      <c r="C285" s="2">
        <f>RSI!I285</f>
        <v>46.341914487051767</v>
      </c>
      <c r="D285" s="2">
        <f>MACD!E285</f>
        <v>6.1322435204775871E-3</v>
      </c>
      <c r="E285" s="2">
        <f>MACD!F285</f>
        <v>1.2627895849700562E-3</v>
      </c>
      <c r="F285" s="2">
        <f>'Moving Avg'!D285</f>
        <v>3.3025999999999995</v>
      </c>
      <c r="G285" s="2">
        <f>'Moving Avg'!F285</f>
        <v>3.3114599999999994</v>
      </c>
      <c r="H285" s="2">
        <f>'Moving Avg'!G285</f>
        <v>3.3174940000000008</v>
      </c>
      <c r="I285" s="2">
        <f>'Moving Avg'!H285</f>
        <v>3.2311894999999948</v>
      </c>
      <c r="J285" s="6" t="str">
        <f>OBV!F285</f>
        <v>NEUTRAL</v>
      </c>
      <c r="K285" s="6" t="str">
        <f>OBV!G285</f>
        <v>NEUTRAL</v>
      </c>
      <c r="L285" s="6" t="str">
        <f>OBV!H285</f>
        <v>NEUTRAL</v>
      </c>
    </row>
    <row r="286" spans="1:12" ht="13.5" x14ac:dyDescent="0.25">
      <c r="A286" s="3">
        <f>RSI!A286</f>
        <v>42423</v>
      </c>
      <c r="B286" s="2">
        <f>RSI!B286</f>
        <v>3.3026</v>
      </c>
      <c r="C286" s="2">
        <f>RSI!I286</f>
        <v>46.341914487051767</v>
      </c>
      <c r="D286" s="2">
        <f>MACD!E286</f>
        <v>1.0741578369068971E-2</v>
      </c>
      <c r="E286" s="2">
        <f>MACD!F286</f>
        <v>3.1585473417898393E-3</v>
      </c>
      <c r="F286" s="2">
        <f>'Moving Avg'!D286</f>
        <v>3.3025999999999995</v>
      </c>
      <c r="G286" s="2">
        <f>'Moving Avg'!F286</f>
        <v>3.3114599999999994</v>
      </c>
      <c r="H286" s="2">
        <f>'Moving Avg'!G286</f>
        <v>3.3174940000000017</v>
      </c>
      <c r="I286" s="2">
        <f>'Moving Avg'!H286</f>
        <v>3.2334694999999947</v>
      </c>
      <c r="J286" s="6" t="str">
        <f>OBV!F286</f>
        <v>NEUTRAL</v>
      </c>
      <c r="K286" s="6" t="str">
        <f>OBV!G286</f>
        <v>NEUTRAL</v>
      </c>
      <c r="L286" s="6" t="str">
        <f>OBV!H286</f>
        <v>NEUTRAL</v>
      </c>
    </row>
    <row r="287" spans="1:12" ht="13.5" x14ac:dyDescent="0.25">
      <c r="A287" s="3">
        <f>RSI!A287</f>
        <v>42424</v>
      </c>
      <c r="B287" s="2">
        <f>RSI!B287</f>
        <v>3.3429000000000002</v>
      </c>
      <c r="C287" s="2">
        <f>RSI!I287</f>
        <v>61.184620180383249</v>
      </c>
      <c r="D287" s="2">
        <f>MACD!E287</f>
        <v>5.5045435254399422E-3</v>
      </c>
      <c r="E287" s="2">
        <f>MACD!F287</f>
        <v>3.6277465785198599E-3</v>
      </c>
      <c r="F287" s="2">
        <f>'Moving Avg'!D287</f>
        <v>3.3106599999999999</v>
      </c>
      <c r="G287" s="2">
        <f>'Moving Avg'!F287</f>
        <v>3.3134749999999991</v>
      </c>
      <c r="H287" s="2">
        <f>'Moving Avg'!G287</f>
        <v>3.3183000000000016</v>
      </c>
      <c r="I287" s="2">
        <f>'Moving Avg'!H287</f>
        <v>3.2363744999999948</v>
      </c>
      <c r="J287" s="6" t="str">
        <f>OBV!F287</f>
        <v>BULLISH</v>
      </c>
      <c r="K287" s="6" t="str">
        <f>OBV!G287</f>
        <v>NEUTRAL</v>
      </c>
      <c r="L287" s="6" t="str">
        <f>OBV!H287</f>
        <v>CONFIRMED BULLISH</v>
      </c>
    </row>
    <row r="288" spans="1:12" ht="13.5" x14ac:dyDescent="0.25">
      <c r="A288" s="3">
        <f>RSI!A288</f>
        <v>42425</v>
      </c>
      <c r="B288" s="2">
        <f>RSI!B288</f>
        <v>3.3429000000000002</v>
      </c>
      <c r="C288" s="2">
        <f>RSI!I288</f>
        <v>61.184620180383249</v>
      </c>
      <c r="D288" s="2">
        <f>MACD!E288</f>
        <v>8.7946444823261416E-4</v>
      </c>
      <c r="E288" s="2">
        <f>MACD!F288</f>
        <v>3.0780901524624107E-3</v>
      </c>
      <c r="F288" s="2">
        <f>'Moving Avg'!D288</f>
        <v>3.3187200000000003</v>
      </c>
      <c r="G288" s="2">
        <f>'Moving Avg'!F288</f>
        <v>3.3154899999999992</v>
      </c>
      <c r="H288" s="2">
        <f>'Moving Avg'!G288</f>
        <v>3.3191060000000014</v>
      </c>
      <c r="I288" s="2">
        <f>'Moving Avg'!H288</f>
        <v>3.2388944999999945</v>
      </c>
      <c r="J288" s="6" t="str">
        <f>OBV!F288</f>
        <v>BULLISH</v>
      </c>
      <c r="K288" s="6" t="str">
        <f>OBV!G288</f>
        <v>NEUTRAL</v>
      </c>
      <c r="L288" s="6" t="str">
        <f>OBV!H288</f>
        <v>CONFIRMED BULLISH</v>
      </c>
    </row>
    <row r="289" spans="1:12" ht="13.5" x14ac:dyDescent="0.25">
      <c r="A289" s="3">
        <f>RSI!A289</f>
        <v>42426</v>
      </c>
      <c r="B289" s="2">
        <f>RSI!B289</f>
        <v>3.3026</v>
      </c>
      <c r="C289" s="2">
        <f>RSI!I289</f>
        <v>46.323575423964932</v>
      </c>
      <c r="D289" s="2">
        <f>MACD!E289</f>
        <v>-2.2826946636866907E-4</v>
      </c>
      <c r="E289" s="2">
        <f>MACD!F289</f>
        <v>2.4168182286961951E-3</v>
      </c>
      <c r="F289" s="2">
        <f>'Moving Avg'!D289</f>
        <v>3.3187200000000003</v>
      </c>
      <c r="G289" s="2">
        <f>'Moving Avg'!F289</f>
        <v>3.3154899999999992</v>
      </c>
      <c r="H289" s="2">
        <f>'Moving Avg'!G289</f>
        <v>3.319106000000001</v>
      </c>
      <c r="I289" s="2">
        <f>'Moving Avg'!H289</f>
        <v>3.2411744999999943</v>
      </c>
      <c r="J289" s="6" t="str">
        <f>OBV!F289</f>
        <v>BULLISH</v>
      </c>
      <c r="K289" s="6" t="str">
        <f>OBV!G289</f>
        <v>NEUTRAL</v>
      </c>
      <c r="L289" s="6" t="str">
        <f>OBV!H289</f>
        <v>NEUTRAL</v>
      </c>
    </row>
    <row r="290" spans="1:12" ht="13.5" x14ac:dyDescent="0.25">
      <c r="A290" s="3">
        <f>RSI!A290</f>
        <v>42429</v>
      </c>
      <c r="B290" s="2">
        <f>RSI!B290</f>
        <v>3.3026</v>
      </c>
      <c r="C290" s="2">
        <f>RSI!I290</f>
        <v>46.323575423964932</v>
      </c>
      <c r="D290" s="2">
        <f>MACD!E290</f>
        <v>-1.0935508015532669E-3</v>
      </c>
      <c r="E290" s="2">
        <f>MACD!F290</f>
        <v>1.7147444226463028E-3</v>
      </c>
      <c r="F290" s="2">
        <f>'Moving Avg'!D290</f>
        <v>3.3187200000000003</v>
      </c>
      <c r="G290" s="2">
        <f>'Moving Avg'!F290</f>
        <v>3.310859999999999</v>
      </c>
      <c r="H290" s="2">
        <f>'Moving Avg'!G290</f>
        <v>3.3191060000000014</v>
      </c>
      <c r="I290" s="2">
        <f>'Moving Avg'!H290</f>
        <v>3.2434544999999946</v>
      </c>
      <c r="J290" s="6" t="str">
        <f>OBV!F290</f>
        <v>BULLISH</v>
      </c>
      <c r="K290" s="6" t="str">
        <f>OBV!G290</f>
        <v>NEUTRAL</v>
      </c>
      <c r="L290" s="6" t="str">
        <f>OBV!H290</f>
        <v>NEUTRAL</v>
      </c>
    </row>
    <row r="291" spans="1:12" ht="13.5" x14ac:dyDescent="0.25">
      <c r="A291" s="3">
        <f>RSI!A291</f>
        <v>42430</v>
      </c>
      <c r="B291" s="2">
        <f>RSI!B291</f>
        <v>3.3026</v>
      </c>
      <c r="C291" s="2">
        <f>RSI!I291</f>
        <v>46.323575423964932</v>
      </c>
      <c r="D291" s="2">
        <f>MACD!E291</f>
        <v>-1.7590156561673176E-3</v>
      </c>
      <c r="E291" s="2">
        <f>MACD!F291</f>
        <v>1.0199924068835789E-3</v>
      </c>
      <c r="F291" s="2">
        <f>'Moving Avg'!D291</f>
        <v>3.3187200000000003</v>
      </c>
      <c r="G291" s="2">
        <f>'Moving Avg'!F291</f>
        <v>3.310859999999999</v>
      </c>
      <c r="H291" s="2">
        <f>'Moving Avg'!G291</f>
        <v>3.319106000000001</v>
      </c>
      <c r="I291" s="2">
        <f>'Moving Avg'!H291</f>
        <v>3.2457344999999949</v>
      </c>
      <c r="J291" s="6" t="str">
        <f>OBV!F291</f>
        <v>BULLISH</v>
      </c>
      <c r="K291" s="6" t="str">
        <f>OBV!G291</f>
        <v>NEUTRAL</v>
      </c>
      <c r="L291" s="6" t="str">
        <f>OBV!H291</f>
        <v>NEUTRAL</v>
      </c>
    </row>
    <row r="292" spans="1:12" ht="13.5" x14ac:dyDescent="0.25">
      <c r="A292" s="3">
        <f>RSI!A292</f>
        <v>42431</v>
      </c>
      <c r="B292" s="2">
        <f>RSI!B292</f>
        <v>3.3026</v>
      </c>
      <c r="C292" s="2">
        <f>RSI!I292</f>
        <v>46.323575423964932</v>
      </c>
      <c r="D292" s="2">
        <f>MACD!E292</f>
        <v>-2.2603454920480104E-3</v>
      </c>
      <c r="E292" s="2">
        <f>MACD!F292</f>
        <v>3.6392482709726097E-4</v>
      </c>
      <c r="F292" s="2">
        <f>'Moving Avg'!D292</f>
        <v>3.3106599999999999</v>
      </c>
      <c r="G292" s="2">
        <f>'Moving Avg'!F292</f>
        <v>3.310859999999999</v>
      </c>
      <c r="H292" s="2">
        <f>'Moving Avg'!G292</f>
        <v>3.3191060000000014</v>
      </c>
      <c r="I292" s="2">
        <f>'Moving Avg'!H292</f>
        <v>3.2480144999999947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3.3026</v>
      </c>
      <c r="C293" s="2">
        <f>RSI!I293</f>
        <v>46.323575423964932</v>
      </c>
      <c r="D293" s="2">
        <f>MACD!E293</f>
        <v>-2.6273663550084869E-3</v>
      </c>
      <c r="E293" s="2">
        <f>MACD!F293</f>
        <v>-2.3433340932388857E-4</v>
      </c>
      <c r="F293" s="2">
        <f>'Moving Avg'!D293</f>
        <v>3.3025999999999995</v>
      </c>
      <c r="G293" s="2">
        <f>'Moving Avg'!F293</f>
        <v>3.3106599999999995</v>
      </c>
      <c r="H293" s="2">
        <f>'Moving Avg'!G293</f>
        <v>3.319106000000001</v>
      </c>
      <c r="I293" s="2">
        <f>'Moving Avg'!H293</f>
        <v>3.2499099999999945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3.3026</v>
      </c>
      <c r="C294" s="2">
        <f>RSI!I294</f>
        <v>46.323575423964932</v>
      </c>
      <c r="D294" s="2">
        <f>MACD!E294</f>
        <v>-2.8849768162451106E-3</v>
      </c>
      <c r="E294" s="2">
        <f>MACD!F294</f>
        <v>-7.644620907081331E-4</v>
      </c>
      <c r="F294" s="2">
        <f>'Moving Avg'!D294</f>
        <v>3.3025999999999995</v>
      </c>
      <c r="G294" s="2">
        <f>'Moving Avg'!F294</f>
        <v>3.3106599999999995</v>
      </c>
      <c r="H294" s="2">
        <f>'Moving Avg'!G294</f>
        <v>3.3191060000000014</v>
      </c>
      <c r="I294" s="2">
        <f>'Moving Avg'!H294</f>
        <v>3.2518054999999952</v>
      </c>
      <c r="J294" s="6" t="str">
        <f>OBV!F294</f>
        <v>NEUTRAL</v>
      </c>
      <c r="K294" s="6" t="str">
        <f>OBV!G294</f>
        <v>NEUTRAL</v>
      </c>
      <c r="L294" s="6" t="str">
        <f>OBV!H294</f>
        <v>NEUTRAL</v>
      </c>
    </row>
    <row r="295" spans="1:12" ht="13.5" x14ac:dyDescent="0.25">
      <c r="A295" s="3">
        <f>RSI!A295</f>
        <v>42436</v>
      </c>
      <c r="B295" s="2">
        <f>RSI!B295</f>
        <v>3.3026</v>
      </c>
      <c r="C295" s="2">
        <f>RSI!I295</f>
        <v>46.323575423964932</v>
      </c>
      <c r="D295" s="2">
        <f>MACD!E295</f>
        <v>-3.0539311455188844E-3</v>
      </c>
      <c r="E295" s="2">
        <f>MACD!F295</f>
        <v>-1.2223559016702836E-3</v>
      </c>
      <c r="F295" s="2">
        <f>'Moving Avg'!D295</f>
        <v>3.3025999999999995</v>
      </c>
      <c r="G295" s="2">
        <f>'Moving Avg'!F295</f>
        <v>3.3086449999999994</v>
      </c>
      <c r="H295" s="2">
        <f>'Moving Avg'!G295</f>
        <v>3.319106000000001</v>
      </c>
      <c r="I295" s="2">
        <f>'Moving Avg'!H295</f>
        <v>3.2537009999999946</v>
      </c>
      <c r="J295" s="6" t="str">
        <f>OBV!F295</f>
        <v>NEUTRAL</v>
      </c>
      <c r="K295" s="6" t="str">
        <f>OBV!G295</f>
        <v>NEUTRAL</v>
      </c>
      <c r="L295" s="6" t="str">
        <f>OBV!H295</f>
        <v>NEUTRAL</v>
      </c>
    </row>
    <row r="296" spans="1:12" ht="13.5" x14ac:dyDescent="0.25">
      <c r="A296" s="3">
        <f>RSI!A296</f>
        <v>42437</v>
      </c>
      <c r="B296" s="2">
        <f>RSI!B296</f>
        <v>3.3026</v>
      </c>
      <c r="C296" s="2">
        <f>RSI!I296</f>
        <v>46.323575423964932</v>
      </c>
      <c r="D296" s="2">
        <f>MACD!E296</f>
        <v>-3.1515001368815909E-3</v>
      </c>
      <c r="E296" s="2">
        <f>MACD!F296</f>
        <v>-1.608184748712545E-3</v>
      </c>
      <c r="F296" s="2">
        <f>'Moving Avg'!D296</f>
        <v>3.3025999999999995</v>
      </c>
      <c r="G296" s="2">
        <f>'Moving Avg'!F296</f>
        <v>3.3066299999999993</v>
      </c>
      <c r="H296" s="2">
        <f>'Moving Avg'!G296</f>
        <v>3.3191060000000014</v>
      </c>
      <c r="I296" s="2">
        <f>'Moving Avg'!H296</f>
        <v>3.2555964999999945</v>
      </c>
      <c r="J296" s="6" t="str">
        <f>OBV!F296</f>
        <v>NEUTRAL</v>
      </c>
      <c r="K296" s="6" t="str">
        <f>OBV!G296</f>
        <v>NEUTRAL</v>
      </c>
      <c r="L296" s="6" t="str">
        <f>OBV!H296</f>
        <v>NEUTRAL</v>
      </c>
    </row>
    <row r="297" spans="1:12" ht="13.5" x14ac:dyDescent="0.25">
      <c r="A297" s="3">
        <f>RSI!A297</f>
        <v>42438</v>
      </c>
      <c r="B297" s="2">
        <f>RSI!B297</f>
        <v>3.3026</v>
      </c>
      <c r="C297" s="2">
        <f>RSI!I297</f>
        <v>46.323575423964932</v>
      </c>
      <c r="D297" s="2">
        <f>MACD!E297</f>
        <v>3.0079714526425327E-3</v>
      </c>
      <c r="E297" s="2">
        <f>MACD!F297</f>
        <v>-6.8495350844152941E-4</v>
      </c>
      <c r="F297" s="2">
        <f>'Moving Avg'!D297</f>
        <v>3.3025999999999995</v>
      </c>
      <c r="G297" s="2">
        <f>'Moving Avg'!F297</f>
        <v>3.3066299999999993</v>
      </c>
      <c r="H297" s="2">
        <f>'Moving Avg'!G297</f>
        <v>3.3174960000000016</v>
      </c>
      <c r="I297" s="2">
        <f>'Moving Avg'!H297</f>
        <v>3.2574919999999947</v>
      </c>
      <c r="J297" s="6" t="str">
        <f>OBV!F297</f>
        <v>NEUTRAL</v>
      </c>
      <c r="K297" s="6" t="str">
        <f>OBV!G297</f>
        <v>NEUTRAL</v>
      </c>
      <c r="L297" s="6" t="str">
        <f>OBV!H297</f>
        <v>NEUTRAL</v>
      </c>
    </row>
    <row r="298" spans="1:12" ht="13.5" x14ac:dyDescent="0.25">
      <c r="A298" s="3">
        <f>RSI!A298</f>
        <v>42439</v>
      </c>
      <c r="B298" s="2">
        <f>RSI!B298</f>
        <v>3.3026</v>
      </c>
      <c r="C298" s="2">
        <f>RSI!I298</f>
        <v>46.323575423964932</v>
      </c>
      <c r="D298" s="2">
        <f>MACD!E298</f>
        <v>8.2587486643475039E-3</v>
      </c>
      <c r="E298" s="2">
        <f>MACD!F298</f>
        <v>1.1037869261162772E-3</v>
      </c>
      <c r="F298" s="2">
        <f>'Moving Avg'!D298</f>
        <v>3.3025999999999995</v>
      </c>
      <c r="G298" s="2">
        <f>'Moving Avg'!F298</f>
        <v>3.3066299999999993</v>
      </c>
      <c r="H298" s="2">
        <f>'Moving Avg'!G298</f>
        <v>3.3158860000000017</v>
      </c>
      <c r="I298" s="2">
        <f>'Moving Avg'!H298</f>
        <v>3.2593874999999946</v>
      </c>
      <c r="J298" s="6" t="str">
        <f>OBV!F298</f>
        <v>NEUTRAL</v>
      </c>
      <c r="K298" s="6" t="str">
        <f>OBV!G298</f>
        <v>NEUTRAL</v>
      </c>
      <c r="L298" s="6" t="str">
        <f>OBV!H298</f>
        <v>NEUTRAL</v>
      </c>
    </row>
    <row r="299" spans="1:12" ht="13.5" x14ac:dyDescent="0.25">
      <c r="A299" s="3">
        <f>RSI!A299</f>
        <v>42440</v>
      </c>
      <c r="B299" s="2">
        <f>RSI!B299</f>
        <v>3.3026</v>
      </c>
      <c r="C299" s="2">
        <f>RSI!I299</f>
        <v>46.323575423964932</v>
      </c>
      <c r="D299" s="2">
        <f>MACD!E299</f>
        <v>6.537747919508341E-3</v>
      </c>
      <c r="E299" s="2">
        <f>MACD!F299</f>
        <v>2.19057912479469E-3</v>
      </c>
      <c r="F299" s="2">
        <f>'Moving Avg'!D299</f>
        <v>3.3025999999999995</v>
      </c>
      <c r="G299" s="2">
        <f>'Moving Avg'!F299</f>
        <v>3.3066299999999993</v>
      </c>
      <c r="H299" s="2">
        <f>'Moving Avg'!G299</f>
        <v>3.3142760000000022</v>
      </c>
      <c r="I299" s="2">
        <f>'Moving Avg'!H299</f>
        <v>3.2610904999999946</v>
      </c>
      <c r="J299" s="6" t="str">
        <f>OBV!F299</f>
        <v>NEUTRAL</v>
      </c>
      <c r="K299" s="6" t="str">
        <f>OBV!G299</f>
        <v>NEUTRAL</v>
      </c>
      <c r="L299" s="6" t="str">
        <f>OBV!H299</f>
        <v>NEUTRAL</v>
      </c>
    </row>
    <row r="300" spans="1:12" ht="13.5" x14ac:dyDescent="0.25">
      <c r="A300" s="3">
        <f>RSI!A300</f>
        <v>42443</v>
      </c>
      <c r="B300" s="2">
        <f>RSI!B300</f>
        <v>3.3026</v>
      </c>
      <c r="C300" s="2">
        <f>RSI!I300</f>
        <v>46.323575423964932</v>
      </c>
      <c r="D300" s="2">
        <f>MACD!E300</f>
        <v>5.1148812627879181E-3</v>
      </c>
      <c r="E300" s="2">
        <f>MACD!F300</f>
        <v>2.7754395523933357E-3</v>
      </c>
      <c r="F300" s="2">
        <f>'Moving Avg'!D300</f>
        <v>3.3025999999999995</v>
      </c>
      <c r="G300" s="2">
        <f>'Moving Avg'!F300</f>
        <v>3.3066299999999993</v>
      </c>
      <c r="H300" s="2">
        <f>'Moving Avg'!G300</f>
        <v>3.3126660000000019</v>
      </c>
      <c r="I300" s="2">
        <f>'Moving Avg'!H300</f>
        <v>3.2626014999999944</v>
      </c>
      <c r="J300" s="6" t="str">
        <f>OBV!F300</f>
        <v>NEUTRAL</v>
      </c>
      <c r="K300" s="6" t="str">
        <f>OBV!G300</f>
        <v>NEUTRAL</v>
      </c>
      <c r="L300" s="6" t="str">
        <f>OBV!H300</f>
        <v>NEUTRAL</v>
      </c>
    </row>
    <row r="301" spans="1:12" ht="13.5" x14ac:dyDescent="0.25">
      <c r="A301" s="3">
        <f>RSI!A301</f>
        <v>42444</v>
      </c>
      <c r="B301" s="2">
        <f>RSI!B301</f>
        <v>3.3429000000000002</v>
      </c>
      <c r="C301" s="2">
        <f>RSI!I301</f>
        <v>66.263493870429343</v>
      </c>
      <c r="D301" s="2">
        <f>MACD!E301</f>
        <v>9.5662526378781365E-4</v>
      </c>
      <c r="E301" s="2">
        <f>MACD!F301</f>
        <v>2.4116766946722314E-3</v>
      </c>
      <c r="F301" s="2">
        <f>'Moving Avg'!D301</f>
        <v>3.3106599999999999</v>
      </c>
      <c r="G301" s="2">
        <f>'Moving Avg'!F301</f>
        <v>3.3086449999999985</v>
      </c>
      <c r="H301" s="2">
        <f>'Moving Avg'!G301</f>
        <v>3.3118620000000023</v>
      </c>
      <c r="I301" s="2">
        <f>'Moving Avg'!H301</f>
        <v>3.2644099999999945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3.3429000000000002</v>
      </c>
      <c r="C302" s="2">
        <f>RSI!I302</f>
        <v>66.263493870429329</v>
      </c>
      <c r="D302" s="2">
        <f>MACD!E302</f>
        <v>-2.7714285845892306E-3</v>
      </c>
      <c r="E302" s="2">
        <f>MACD!F302</f>
        <v>1.375055638819939E-3</v>
      </c>
      <c r="F302" s="2">
        <f>'Moving Avg'!D302</f>
        <v>3.3187200000000003</v>
      </c>
      <c r="G302" s="2">
        <f>'Moving Avg'!F302</f>
        <v>3.3106599999999986</v>
      </c>
      <c r="H302" s="2">
        <f>'Moving Avg'!G302</f>
        <v>3.3110580000000014</v>
      </c>
      <c r="I302" s="2">
        <f>'Moving Avg'!H302</f>
        <v>3.2661224999999945</v>
      </c>
      <c r="J302" s="6" t="str">
        <f>OBV!F302</f>
        <v>BULLISH</v>
      </c>
      <c r="K302" s="6" t="str">
        <f>OBV!G302</f>
        <v>STRONG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3.3429000000000002</v>
      </c>
      <c r="C303" s="2">
        <f>RSI!I303</f>
        <v>66.263493870429329</v>
      </c>
      <c r="D303" s="2">
        <f>MACD!E303</f>
        <v>-6.1199445218123039E-3</v>
      </c>
      <c r="E303" s="2">
        <f>MACD!F303</f>
        <v>-1.239443933065095E-4</v>
      </c>
      <c r="F303" s="2">
        <f>'Moving Avg'!D303</f>
        <v>3.3267800000000003</v>
      </c>
      <c r="G303" s="2">
        <f>'Moving Avg'!F303</f>
        <v>3.3126749999999987</v>
      </c>
      <c r="H303" s="2">
        <f>'Moving Avg'!G303</f>
        <v>3.3102540000000009</v>
      </c>
      <c r="I303" s="2">
        <f>'Moving Avg'!H303</f>
        <v>3.2678349999999949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3.3429000000000002</v>
      </c>
      <c r="C304" s="2">
        <f>RSI!I304</f>
        <v>66.263493870429329</v>
      </c>
      <c r="D304" s="2">
        <f>MACD!E304</f>
        <v>-9.1329419709547111E-3</v>
      </c>
      <c r="E304" s="2">
        <f>MACD!F304</f>
        <v>-1.9257439088361499E-3</v>
      </c>
      <c r="F304" s="2">
        <f>'Moving Avg'!D304</f>
        <v>3.3348399999999998</v>
      </c>
      <c r="G304" s="2">
        <f>'Moving Avg'!F304</f>
        <v>3.3146899999999988</v>
      </c>
      <c r="H304" s="2">
        <f>'Moving Avg'!G304</f>
        <v>3.3109800000000007</v>
      </c>
      <c r="I304" s="2">
        <f>'Moving Avg'!H304</f>
        <v>3.2696434999999946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3.3429000000000002</v>
      </c>
      <c r="C305" s="2">
        <f>RSI!I305</f>
        <v>66.263493870429329</v>
      </c>
      <c r="D305" s="2">
        <f>MACD!E305</f>
        <v>-1.184873265651154E-2</v>
      </c>
      <c r="E305" s="2">
        <f>MACD!F305</f>
        <v>-3.9103416583712285E-3</v>
      </c>
      <c r="F305" s="2">
        <f>'Moving Avg'!D305</f>
        <v>3.3429000000000002</v>
      </c>
      <c r="G305" s="2">
        <f>'Moving Avg'!F305</f>
        <v>3.3167049999999989</v>
      </c>
      <c r="H305" s="2">
        <f>'Moving Avg'!G305</f>
        <v>3.3117859999999997</v>
      </c>
      <c r="I305" s="2">
        <f>'Moving Avg'!H305</f>
        <v>3.2714519999999947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3.3831000000000002</v>
      </c>
      <c r="C306" s="2">
        <f>RSI!I306</f>
        <v>78.047062984919549</v>
      </c>
      <c r="D306" s="2">
        <f>MACD!E306</f>
        <v>-1.7278497636289636E-2</v>
      </c>
      <c r="E306" s="2">
        <f>MACD!F306</f>
        <v>-6.5839728539549107E-3</v>
      </c>
      <c r="F306" s="2">
        <f>'Moving Avg'!D306</f>
        <v>3.35094</v>
      </c>
      <c r="G306" s="2">
        <f>'Moving Avg'!F306</f>
        <v>3.3207299999999997</v>
      </c>
      <c r="H306" s="2">
        <f>'Moving Avg'!G306</f>
        <v>3.313396</v>
      </c>
      <c r="I306" s="2">
        <f>'Moving Avg'!H306</f>
        <v>3.2733844999999944</v>
      </c>
      <c r="J306" s="6" t="str">
        <f>OBV!F306</f>
        <v>BULLISH</v>
      </c>
      <c r="K306" s="6" t="str">
        <f>OBV!G306</f>
        <v>NEUTRAL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3.3831000000000002</v>
      </c>
      <c r="C307" s="2">
        <f>RSI!I307</f>
        <v>78.047062984919549</v>
      </c>
      <c r="D307" s="2">
        <f>MACD!E307</f>
        <v>-2.2253059969320255E-2</v>
      </c>
      <c r="E307" s="2">
        <f>MACD!F307</f>
        <v>-9.7177902770279809E-3</v>
      </c>
      <c r="F307" s="2">
        <f>'Moving Avg'!D307</f>
        <v>3.3589800000000003</v>
      </c>
      <c r="G307" s="2">
        <f>'Moving Avg'!F307</f>
        <v>3.3227399999999996</v>
      </c>
      <c r="H307" s="2">
        <f>'Moving Avg'!G307</f>
        <v>3.3150059999999995</v>
      </c>
      <c r="I307" s="2">
        <f>'Moving Avg'!H307</f>
        <v>3.2753169999999949</v>
      </c>
      <c r="J307" s="6" t="str">
        <f>OBV!F307</f>
        <v>BULLISH</v>
      </c>
      <c r="K307" s="6" t="str">
        <f>OBV!G307</f>
        <v>NEUTRAL</v>
      </c>
      <c r="L307" s="6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3.3831000000000002</v>
      </c>
      <c r="C308" s="2">
        <f>RSI!I308</f>
        <v>78.047062984919549</v>
      </c>
      <c r="D308" s="2">
        <f>MACD!E308</f>
        <v>-2.6814291883013208E-2</v>
      </c>
      <c r="E308" s="2">
        <f>MACD!F308</f>
        <v>-1.3137090598225027E-2</v>
      </c>
      <c r="F308" s="2">
        <f>'Moving Avg'!D308</f>
        <v>3.3670200000000001</v>
      </c>
      <c r="G308" s="2">
        <f>'Moving Avg'!F308</f>
        <v>3.3247499999999994</v>
      </c>
      <c r="H308" s="2">
        <f>'Moving Avg'!G308</f>
        <v>3.3166160000000002</v>
      </c>
      <c r="I308" s="2">
        <f>'Moving Avg'!H308</f>
        <v>3.277249499999995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3.3831000000000002</v>
      </c>
      <c r="C309" s="2">
        <f>RSI!I309</f>
        <v>78.047062984919549</v>
      </c>
      <c r="D309" s="2">
        <f>MACD!E309</f>
        <v>-3.0999709571712497E-2</v>
      </c>
      <c r="E309" s="2">
        <f>MACD!F309</f>
        <v>-1.6709614392922522E-2</v>
      </c>
      <c r="F309" s="2">
        <f>'Moving Avg'!D309</f>
        <v>3.3750600000000004</v>
      </c>
      <c r="G309" s="2">
        <f>'Moving Avg'!F309</f>
        <v>3.3287749999999994</v>
      </c>
      <c r="H309" s="2">
        <f>'Moving Avg'!G309</f>
        <v>3.3182259999999997</v>
      </c>
      <c r="I309" s="2">
        <f>'Moving Avg'!H309</f>
        <v>3.2791819999999952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3.3831000000000002</v>
      </c>
      <c r="C310" s="2">
        <f>RSI!I310</f>
        <v>78.047062984919549</v>
      </c>
      <c r="D310" s="2">
        <f>MACD!E310</f>
        <v>-3.4842988848366119E-2</v>
      </c>
      <c r="E310" s="2">
        <f>MACD!F310</f>
        <v>-2.0336289284011242E-2</v>
      </c>
      <c r="F310" s="2">
        <f>'Moving Avg'!D310</f>
        <v>3.3831000000000002</v>
      </c>
      <c r="G310" s="2">
        <f>'Moving Avg'!F310</f>
        <v>3.3327999999999998</v>
      </c>
      <c r="H310" s="2">
        <f>'Moving Avg'!G310</f>
        <v>3.3198360000000005</v>
      </c>
      <c r="I310" s="2">
        <f>'Moving Avg'!H310</f>
        <v>3.2811144999999948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</row>
    <row r="311" spans="1:12" ht="13.5" x14ac:dyDescent="0.25">
      <c r="A311" s="3">
        <f>RSI!A311</f>
        <v>42458</v>
      </c>
      <c r="B311" s="2">
        <f>RSI!B311</f>
        <v>3.3831000000000002</v>
      </c>
      <c r="C311" s="2">
        <f>RSI!I311</f>
        <v>78.047062984919549</v>
      </c>
      <c r="D311" s="2">
        <f>MACD!E311</f>
        <v>-3.2174412910150441E-2</v>
      </c>
      <c r="E311" s="2">
        <f>MACD!F311</f>
        <v>-2.270391400923908E-2</v>
      </c>
      <c r="F311" s="2">
        <f>'Moving Avg'!D311</f>
        <v>3.3831000000000002</v>
      </c>
      <c r="G311" s="2">
        <f>'Moving Avg'!F311</f>
        <v>3.3368249999999997</v>
      </c>
      <c r="H311" s="2">
        <f>'Moving Avg'!G311</f>
        <v>3.3214459999999999</v>
      </c>
      <c r="I311" s="2">
        <f>'Moving Avg'!H311</f>
        <v>3.2830469999999949</v>
      </c>
      <c r="J311" s="6" t="str">
        <f>OBV!F311</f>
        <v>NEUTRAL</v>
      </c>
      <c r="K311" s="6" t="str">
        <f>OBV!G311</f>
        <v>NEUTRAL</v>
      </c>
      <c r="L311" s="6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3.3831000000000002</v>
      </c>
      <c r="C312" s="2">
        <f>RSI!I312</f>
        <v>78.047062984919549</v>
      </c>
      <c r="D312" s="2">
        <f>MACD!E312</f>
        <v>-3.0175107968127612E-2</v>
      </c>
      <c r="E312" s="2">
        <f>MACD!F312</f>
        <v>-2.4198152801016788E-2</v>
      </c>
      <c r="F312" s="2">
        <f>'Moving Avg'!D312</f>
        <v>3.3831000000000002</v>
      </c>
      <c r="G312" s="2">
        <f>'Moving Avg'!F312</f>
        <v>3.3408499999999997</v>
      </c>
      <c r="H312" s="2">
        <f>'Moving Avg'!G312</f>
        <v>3.3230560000000002</v>
      </c>
      <c r="I312" s="2">
        <f>'Moving Avg'!H312</f>
        <v>3.2849794999999951</v>
      </c>
      <c r="J312" s="6" t="str">
        <f>OBV!F312</f>
        <v>NEUTRAL</v>
      </c>
      <c r="K312" s="6" t="str">
        <f>OBV!G312</f>
        <v>NEUTRAL</v>
      </c>
      <c r="L312" s="6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3.3992</v>
      </c>
      <c r="C313" s="2">
        <f>RSI!I313</f>
        <v>82.224354135056743</v>
      </c>
      <c r="D313" s="2">
        <f>MACD!E313</f>
        <v>-2.9915537338701448E-2</v>
      </c>
      <c r="E313" s="2">
        <f>MACD!F313</f>
        <v>-2.534162970855372E-2</v>
      </c>
      <c r="F313" s="2">
        <f>'Moving Avg'!D313</f>
        <v>3.38632</v>
      </c>
      <c r="G313" s="2">
        <f>'Moving Avg'!F313</f>
        <v>3.3456799999999993</v>
      </c>
      <c r="H313" s="2">
        <f>'Moving Avg'!G313</f>
        <v>3.3249880000000007</v>
      </c>
      <c r="I313" s="2">
        <f>'Moving Avg'!H313</f>
        <v>3.2869734999999944</v>
      </c>
      <c r="J313" s="6" t="str">
        <f>OBV!F313</f>
        <v>BULLISH</v>
      </c>
      <c r="K313" s="6" t="str">
        <f>OBV!G313</f>
        <v>NEUTRAL</v>
      </c>
      <c r="L313" s="6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3.3831000000000002</v>
      </c>
      <c r="C314" s="2">
        <f>RSI!I314</f>
        <v>68.240443535336169</v>
      </c>
      <c r="D314" s="2">
        <f>MACD!E314</f>
        <v>-2.8820255081017265E-2</v>
      </c>
      <c r="E314" s="2">
        <f>MACD!F314</f>
        <v>-2.6037354783046432E-2</v>
      </c>
      <c r="F314" s="2">
        <f>'Moving Avg'!D314</f>
        <v>3.38632</v>
      </c>
      <c r="G314" s="2">
        <f>'Moving Avg'!F314</f>
        <v>3.3497049999999993</v>
      </c>
      <c r="H314" s="2">
        <f>'Moving Avg'!G314</f>
        <v>3.3265980000000015</v>
      </c>
      <c r="I314" s="2">
        <f>'Moving Avg'!H314</f>
        <v>3.2888484999999945</v>
      </c>
      <c r="J314" s="6" t="str">
        <f>OBV!F314</f>
        <v>BEARISH</v>
      </c>
      <c r="K314" s="6" t="str">
        <f>OBV!G314</f>
        <v>NEUTRAL</v>
      </c>
      <c r="L314" s="6" t="str">
        <f>OBV!H314</f>
        <v>NEUTRAL</v>
      </c>
    </row>
    <row r="315" spans="1:12" ht="13.5" x14ac:dyDescent="0.25">
      <c r="A315" s="3">
        <f>RSI!A315</f>
        <v>42464</v>
      </c>
      <c r="B315" s="2">
        <f>RSI!B315</f>
        <v>3.3831000000000002</v>
      </c>
      <c r="C315" s="2">
        <f>RSI!I315</f>
        <v>68.240443535336169</v>
      </c>
      <c r="D315" s="2">
        <f>MACD!E315</f>
        <v>-2.8091811658831123E-2</v>
      </c>
      <c r="E315" s="2">
        <f>MACD!F315</f>
        <v>-2.6448246158203372E-2</v>
      </c>
      <c r="F315" s="2">
        <f>'Moving Avg'!D315</f>
        <v>3.38632</v>
      </c>
      <c r="G315" s="2">
        <f>'Moving Avg'!F315</f>
        <v>3.3537299999999997</v>
      </c>
      <c r="H315" s="2">
        <f>'Moving Avg'!G315</f>
        <v>3.3282080000000018</v>
      </c>
      <c r="I315" s="2">
        <f>'Moving Avg'!H315</f>
        <v>3.2907619999999946</v>
      </c>
      <c r="J315" s="6" t="str">
        <f>OBV!F315</f>
        <v>BEARISH</v>
      </c>
      <c r="K315" s="6" t="str">
        <f>OBV!G315</f>
        <v>NEUTRAL</v>
      </c>
      <c r="L315" s="6" t="str">
        <f>OBV!H315</f>
        <v>NEUTRAL</v>
      </c>
    </row>
    <row r="316" spans="1:12" ht="13.5" x14ac:dyDescent="0.25">
      <c r="A316" s="3">
        <f>RSI!A316</f>
        <v>42465</v>
      </c>
      <c r="B316" s="2">
        <f>RSI!B316</f>
        <v>3.3831000000000002</v>
      </c>
      <c r="C316" s="2">
        <f>RSI!I316</f>
        <v>68.240443535336183</v>
      </c>
      <c r="D316" s="2">
        <f>MACD!E316</f>
        <v>-2.147446354562188E-2</v>
      </c>
      <c r="E316" s="2">
        <f>MACD!F316</f>
        <v>-2.5453489635687075E-2</v>
      </c>
      <c r="F316" s="2">
        <f>'Moving Avg'!D316</f>
        <v>3.38632</v>
      </c>
      <c r="G316" s="2">
        <f>'Moving Avg'!F316</f>
        <v>3.3577549999999996</v>
      </c>
      <c r="H316" s="2">
        <f>'Moving Avg'!G316</f>
        <v>3.3298180000000026</v>
      </c>
      <c r="I316" s="2">
        <f>'Moving Avg'!H316</f>
        <v>3.2926754999999948</v>
      </c>
      <c r="J316" s="6" t="str">
        <f>OBV!F316</f>
        <v>BEARISH</v>
      </c>
      <c r="K316" s="6" t="str">
        <f>OBV!G316</f>
        <v>NEUTRAL</v>
      </c>
      <c r="L316" s="6" t="str">
        <f>OBV!H316</f>
        <v>NEUTRAL</v>
      </c>
    </row>
    <row r="317" spans="1:12" ht="13.5" x14ac:dyDescent="0.25">
      <c r="A317" s="3">
        <f>RSI!A317</f>
        <v>42466</v>
      </c>
      <c r="B317" s="2">
        <f>RSI!B317</f>
        <v>3.3791000000000002</v>
      </c>
      <c r="C317" s="2">
        <f>RSI!I317</f>
        <v>64.819678787697939</v>
      </c>
      <c r="D317" s="2">
        <f>MACD!E317</f>
        <v>-1.5748912020508321E-2</v>
      </c>
      <c r="E317" s="2">
        <f>MACD!F317</f>
        <v>-2.3512574112651327E-2</v>
      </c>
      <c r="F317" s="2">
        <f>'Moving Avg'!D317</f>
        <v>3.3855200000000005</v>
      </c>
      <c r="G317" s="2">
        <f>'Moving Avg'!F317</f>
        <v>3.3615799999999991</v>
      </c>
      <c r="H317" s="2">
        <f>'Moving Avg'!G317</f>
        <v>3.3313480000000015</v>
      </c>
      <c r="I317" s="2">
        <f>'Moving Avg'!H317</f>
        <v>3.2945689999999943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3.3791000000000002</v>
      </c>
      <c r="C318" s="2">
        <f>RSI!I318</f>
        <v>64.819678787697939</v>
      </c>
      <c r="D318" s="2">
        <f>MACD!E318</f>
        <v>-1.1038022227094491E-2</v>
      </c>
      <c r="E318" s="2">
        <f>MACD!F318</f>
        <v>-2.1017663735539961E-2</v>
      </c>
      <c r="F318" s="2">
        <f>'Moving Avg'!D318</f>
        <v>3.3815000000000004</v>
      </c>
      <c r="G318" s="2">
        <f>'Moving Avg'!F318</f>
        <v>3.365405</v>
      </c>
      <c r="H318" s="2">
        <f>'Moving Avg'!G318</f>
        <v>3.3328780000000013</v>
      </c>
      <c r="I318" s="2">
        <f>'Moving Avg'!H318</f>
        <v>3.2964624999999943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3.3791000000000002</v>
      </c>
      <c r="C319" s="2">
        <f>RSI!I319</f>
        <v>64.819678787697939</v>
      </c>
      <c r="D319" s="2">
        <f>MACD!E319</f>
        <v>-7.17578068265734E-3</v>
      </c>
      <c r="E319" s="2">
        <f>MACD!F319</f>
        <v>-1.8249287124963435E-2</v>
      </c>
      <c r="F319" s="2">
        <f>'Moving Avg'!D319</f>
        <v>3.3807</v>
      </c>
      <c r="G319" s="2">
        <f>'Moving Avg'!F319</f>
        <v>3.3692299999999991</v>
      </c>
      <c r="H319" s="2">
        <f>'Moving Avg'!G319</f>
        <v>3.3344080000000007</v>
      </c>
      <c r="I319" s="2">
        <f>'Moving Avg'!H319</f>
        <v>3.2983559999999943</v>
      </c>
      <c r="J319" s="6" t="str">
        <f>OBV!F319</f>
        <v>BEARISH</v>
      </c>
      <c r="K319" s="6" t="str">
        <f>OBV!G319</f>
        <v>NEUTRAL</v>
      </c>
      <c r="L319" s="6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3.3791000000000002</v>
      </c>
      <c r="C320" s="2">
        <f>RSI!I320</f>
        <v>64.819678787697939</v>
      </c>
      <c r="D320" s="2">
        <f>MACD!E320</f>
        <v>-4.0224486386377656E-3</v>
      </c>
      <c r="E320" s="2">
        <f>MACD!F320</f>
        <v>-1.5403919427698302E-2</v>
      </c>
      <c r="F320" s="2">
        <f>'Moving Avg'!D320</f>
        <v>3.3799000000000006</v>
      </c>
      <c r="G320" s="2">
        <f>'Moving Avg'!F320</f>
        <v>3.3730549999999995</v>
      </c>
      <c r="H320" s="2">
        <f>'Moving Avg'!G320</f>
        <v>3.3340860000000005</v>
      </c>
      <c r="I320" s="2">
        <f>'Moving Avg'!H320</f>
        <v>3.3002494999999943</v>
      </c>
      <c r="J320" s="6" t="str">
        <f>OBV!F320</f>
        <v>BEARISH</v>
      </c>
      <c r="K320" s="6" t="str">
        <f>OBV!G320</f>
        <v>NEUTRAL</v>
      </c>
      <c r="L320" s="6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3.3791000000000002</v>
      </c>
      <c r="C321" s="2">
        <f>RSI!I321</f>
        <v>64.819678787697939</v>
      </c>
      <c r="D321" s="2">
        <f>MACD!E321</f>
        <v>-1.460465428780644E-3</v>
      </c>
      <c r="E321" s="2">
        <f>MACD!F321</f>
        <v>-1.2615228627914771E-2</v>
      </c>
      <c r="F321" s="2">
        <f>'Moving Avg'!D321</f>
        <v>3.3791000000000002</v>
      </c>
      <c r="G321" s="2">
        <f>'Moving Avg'!F321</f>
        <v>3.3748649999999989</v>
      </c>
      <c r="H321" s="2">
        <f>'Moving Avg'!G321</f>
        <v>3.3356159999999999</v>
      </c>
      <c r="I321" s="2">
        <f>'Moving Avg'!H321</f>
        <v>3.3021429999999947</v>
      </c>
      <c r="J321" s="6" t="str">
        <f>OBV!F321</f>
        <v>BEARISH</v>
      </c>
      <c r="K321" s="6" t="str">
        <f>OBV!G321</f>
        <v>NEUTRAL</v>
      </c>
      <c r="L321" s="6" t="str">
        <f>OBV!H321</f>
        <v>CONFIRMED BEARISH</v>
      </c>
    </row>
    <row r="322" spans="1:12" ht="13.5" x14ac:dyDescent="0.25">
      <c r="A322" s="3">
        <f>RSI!A322</f>
        <v>42473</v>
      </c>
      <c r="B322" s="2">
        <f>RSI!B322</f>
        <v>3.3791000000000002</v>
      </c>
      <c r="C322" s="2">
        <f>RSI!I322</f>
        <v>64.819678787697939</v>
      </c>
      <c r="D322" s="2">
        <f>MACD!E322</f>
        <v>6.0901390006762313E-4</v>
      </c>
      <c r="E322" s="2">
        <f>MACD!F322</f>
        <v>-9.9703801223182936E-3</v>
      </c>
      <c r="F322" s="2">
        <f>'Moving Avg'!D322</f>
        <v>3.3791000000000002</v>
      </c>
      <c r="G322" s="2">
        <f>'Moving Avg'!F322</f>
        <v>3.3766749999999996</v>
      </c>
      <c r="H322" s="2">
        <f>'Moving Avg'!G322</f>
        <v>3.3371459999999997</v>
      </c>
      <c r="I322" s="2">
        <f>'Moving Avg'!H322</f>
        <v>3.3040359999999946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</row>
    <row r="323" spans="1:12" ht="13.5" x14ac:dyDescent="0.25">
      <c r="A323" s="3">
        <f>RSI!A323</f>
        <v>42474</v>
      </c>
      <c r="B323" s="2">
        <f>RSI!B323</f>
        <v>3.3791000000000002</v>
      </c>
      <c r="C323" s="2">
        <f>RSI!I323</f>
        <v>64.819678787697939</v>
      </c>
      <c r="D323" s="2">
        <f>MACD!E323</f>
        <v>4.7459676317855859E-3</v>
      </c>
      <c r="E323" s="2">
        <f>MACD!F323</f>
        <v>-7.0271105714975191E-3</v>
      </c>
      <c r="F323" s="2">
        <f>'Moving Avg'!D323</f>
        <v>3.3791000000000002</v>
      </c>
      <c r="G323" s="2">
        <f>'Moving Avg'!F323</f>
        <v>3.3784849999999991</v>
      </c>
      <c r="H323" s="2">
        <f>'Moving Avg'!G323</f>
        <v>3.3385959999999995</v>
      </c>
      <c r="I323" s="2">
        <f>'Moving Avg'!H323</f>
        <v>3.3059289999999946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</row>
    <row r="324" spans="1:12" ht="13.5" x14ac:dyDescent="0.25">
      <c r="A324" s="3">
        <f>RSI!A324</f>
        <v>42475</v>
      </c>
      <c r="B324" s="2">
        <f>RSI!B324</f>
        <v>3.3791000000000002</v>
      </c>
      <c r="C324" s="2">
        <f>RSI!I324</f>
        <v>64.819678787697939</v>
      </c>
      <c r="D324" s="2">
        <f>MACD!E324</f>
        <v>5.6852223488665921E-3</v>
      </c>
      <c r="E324" s="2">
        <f>MACD!F324</f>
        <v>-4.4846439874246967E-3</v>
      </c>
      <c r="F324" s="2">
        <f>'Moving Avg'!D324</f>
        <v>3.3791000000000002</v>
      </c>
      <c r="G324" s="2">
        <f>'Moving Avg'!F324</f>
        <v>3.3802949999999994</v>
      </c>
      <c r="H324" s="2">
        <f>'Moving Avg'!G324</f>
        <v>3.3401259999999993</v>
      </c>
      <c r="I324" s="2">
        <f>'Moving Avg'!H324</f>
        <v>3.307821999999994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</row>
    <row r="325" spans="1:12" ht="13.5" x14ac:dyDescent="0.25">
      <c r="A325" s="3">
        <f>RSI!A325</f>
        <v>42478</v>
      </c>
      <c r="B325" s="2">
        <f>RSI!B325</f>
        <v>3.3791000000000002</v>
      </c>
      <c r="C325" s="2">
        <f>RSI!I325</f>
        <v>64.819678787697939</v>
      </c>
      <c r="D325" s="2">
        <f>MACD!E325</f>
        <v>6.4019008611220229E-3</v>
      </c>
      <c r="E325" s="2">
        <f>MACD!F325</f>
        <v>-2.3073350177153528E-3</v>
      </c>
      <c r="F325" s="2">
        <f>'Moving Avg'!D325</f>
        <v>3.3791000000000002</v>
      </c>
      <c r="G325" s="2">
        <f>'Moving Avg'!F325</f>
        <v>3.3821050000000001</v>
      </c>
      <c r="H325" s="2">
        <f>'Moving Avg'!G325</f>
        <v>3.3408499999999988</v>
      </c>
      <c r="I325" s="2">
        <f>'Moving Avg'!H325</f>
        <v>3.3097149999999944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</row>
    <row r="326" spans="1:12" ht="13.5" x14ac:dyDescent="0.25">
      <c r="A326" s="3">
        <f>RSI!A326</f>
        <v>42479</v>
      </c>
      <c r="B326" s="2">
        <f>RSI!B326</f>
        <v>3.3791000000000002</v>
      </c>
      <c r="C326" s="2">
        <f>RSI!I326</f>
        <v>64.819678787697939</v>
      </c>
      <c r="D326" s="2">
        <f>MACD!E326</f>
        <v>6.9360290304265604E-3</v>
      </c>
      <c r="E326" s="2">
        <f>MACD!F326</f>
        <v>-4.5866220808697027E-4</v>
      </c>
      <c r="F326" s="2">
        <f>'Moving Avg'!D326</f>
        <v>3.3791000000000002</v>
      </c>
      <c r="G326" s="2">
        <f>'Moving Avg'!F326</f>
        <v>3.3819049999999997</v>
      </c>
      <c r="H326" s="2">
        <f>'Moving Avg'!G326</f>
        <v>3.3415739999999983</v>
      </c>
      <c r="I326" s="2">
        <f>'Moving Avg'!H326</f>
        <v>3.3116079999999943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</row>
    <row r="327" spans="1:12" ht="13.5" x14ac:dyDescent="0.25">
      <c r="A327" s="3">
        <f>RSI!A327</f>
        <v>42480</v>
      </c>
      <c r="B327" s="2">
        <f>RSI!B327</f>
        <v>3.3791000000000002</v>
      </c>
      <c r="C327" s="2">
        <f>RSI!I327</f>
        <v>64.819678787697939</v>
      </c>
      <c r="D327" s="2">
        <f>MACD!E327</f>
        <v>6.7056618806744517E-3</v>
      </c>
      <c r="E327" s="2">
        <f>MACD!F327</f>
        <v>9.7420260966531429E-4</v>
      </c>
      <c r="F327" s="2">
        <f>'Moving Avg'!D327</f>
        <v>3.3791000000000002</v>
      </c>
      <c r="G327" s="2">
        <f>'Moving Avg'!F327</f>
        <v>3.3817050000000002</v>
      </c>
      <c r="H327" s="2">
        <f>'Moving Avg'!G327</f>
        <v>3.3431039999999981</v>
      </c>
      <c r="I327" s="2">
        <f>'Moving Avg'!H327</f>
        <v>3.3135009999999943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</row>
    <row r="328" spans="1:12" ht="13.5" x14ac:dyDescent="0.25">
      <c r="A328" s="3">
        <f>RSI!A328</f>
        <v>42481</v>
      </c>
      <c r="B328" s="2">
        <f>RSI!B328</f>
        <v>3.2986</v>
      </c>
      <c r="C328" s="2">
        <f>RSI!I328</f>
        <v>19.764819877306621</v>
      </c>
      <c r="D328" s="2">
        <f>MACD!E328</f>
        <v>1.2411719961288536E-2</v>
      </c>
      <c r="E328" s="2">
        <f>MACD!F328</f>
        <v>3.2617060799899592E-3</v>
      </c>
      <c r="F328" s="2">
        <f>'Moving Avg'!D328</f>
        <v>3.3630000000000004</v>
      </c>
      <c r="G328" s="2">
        <f>'Moving Avg'!F328</f>
        <v>3.3774799999999998</v>
      </c>
      <c r="H328" s="2">
        <f>'Moving Avg'!G328</f>
        <v>3.343023999999998</v>
      </c>
      <c r="I328" s="2">
        <f>'Moving Avg'!H328</f>
        <v>3.3149914999999948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3.3791000000000002</v>
      </c>
      <c r="C329" s="2">
        <f>RSI!I329</f>
        <v>54.113243188042141</v>
      </c>
      <c r="D329" s="2">
        <f>MACD!E329</f>
        <v>1.16952501388492E-2</v>
      </c>
      <c r="E329" s="2">
        <f>MACD!F329</f>
        <v>4.9484148917618084E-3</v>
      </c>
      <c r="F329" s="2">
        <f>'Moving Avg'!D329</f>
        <v>3.3630000000000004</v>
      </c>
      <c r="G329" s="2">
        <f>'Moving Avg'!F329</f>
        <v>3.3772799999999998</v>
      </c>
      <c r="H329" s="2">
        <f>'Moving Avg'!G329</f>
        <v>3.3445539999999978</v>
      </c>
      <c r="I329" s="2">
        <f>'Moving Avg'!H329</f>
        <v>3.3168844999999947</v>
      </c>
      <c r="J329" s="6" t="str">
        <f>OBV!F329</f>
        <v>BEARISH</v>
      </c>
      <c r="K329" s="6" t="str">
        <f>OBV!G329</f>
        <v>NEUTRAL</v>
      </c>
      <c r="L329" s="6" t="str">
        <f>OBV!H329</f>
        <v>NEUTRAL</v>
      </c>
    </row>
    <row r="330" spans="1:12" ht="13.5" x14ac:dyDescent="0.25">
      <c r="A330" s="3">
        <f>RSI!A330</f>
        <v>42485</v>
      </c>
      <c r="B330" s="2">
        <f>RSI!B330</f>
        <v>3.3791000000000002</v>
      </c>
      <c r="C330" s="2">
        <f>RSI!I330</f>
        <v>54.113243188042141</v>
      </c>
      <c r="D330" s="2">
        <f>MACD!E330</f>
        <v>1.1000634179515245E-2</v>
      </c>
      <c r="E330" s="2">
        <f>MACD!F330</f>
        <v>6.1588587493124963E-3</v>
      </c>
      <c r="F330" s="2">
        <f>'Moving Avg'!D330</f>
        <v>3.3630000000000004</v>
      </c>
      <c r="G330" s="2">
        <f>'Moving Avg'!F330</f>
        <v>3.3770800000000003</v>
      </c>
      <c r="H330" s="2">
        <f>'Moving Avg'!G330</f>
        <v>3.3460839999999981</v>
      </c>
      <c r="I330" s="2">
        <f>'Moving Avg'!H330</f>
        <v>3.3187774999999946</v>
      </c>
      <c r="J330" s="6" t="str">
        <f>OBV!F330</f>
        <v>BEARISH</v>
      </c>
      <c r="K330" s="6" t="str">
        <f>OBV!G330</f>
        <v>NEUTRAL</v>
      </c>
      <c r="L330" s="6" t="str">
        <f>OBV!H330</f>
        <v>NEUTRAL</v>
      </c>
    </row>
    <row r="331" spans="1:12" ht="13.5" x14ac:dyDescent="0.25">
      <c r="A331" s="3">
        <f>RSI!A331</f>
        <v>42486</v>
      </c>
      <c r="B331" s="2">
        <f>RSI!B331</f>
        <v>3.3791000000000002</v>
      </c>
      <c r="C331" s="2">
        <f>RSI!I331</f>
        <v>54.113243188042141</v>
      </c>
      <c r="D331" s="2">
        <f>MACD!E331</f>
        <v>1.0331056044087905E-2</v>
      </c>
      <c r="E331" s="2">
        <f>MACD!F331</f>
        <v>6.9932982082675788E-3</v>
      </c>
      <c r="F331" s="2">
        <f>'Moving Avg'!D331</f>
        <v>3.3630000000000004</v>
      </c>
      <c r="G331" s="2">
        <f>'Moving Avg'!F331</f>
        <v>3.3768799999999999</v>
      </c>
      <c r="H331" s="2">
        <f>'Moving Avg'!G331</f>
        <v>3.3476139999999974</v>
      </c>
      <c r="I331" s="2">
        <f>'Moving Avg'!H331</f>
        <v>3.320670499999995</v>
      </c>
      <c r="J331" s="6" t="str">
        <f>OBV!F331</f>
        <v>BEARISH</v>
      </c>
      <c r="K331" s="6" t="str">
        <f>OBV!G331</f>
        <v>NEUTRAL</v>
      </c>
      <c r="L331" s="6" t="str">
        <f>OBV!H331</f>
        <v>NEUTRAL</v>
      </c>
    </row>
    <row r="332" spans="1:12" ht="13.5" x14ac:dyDescent="0.25">
      <c r="A332" s="3">
        <f>RSI!A332</f>
        <v>42487</v>
      </c>
      <c r="B332" s="2">
        <f>RSI!B332</f>
        <v>3.4798</v>
      </c>
      <c r="C332" s="2">
        <f>RSI!I332</f>
        <v>72.503988135965187</v>
      </c>
      <c r="D332" s="2">
        <f>MACD!E332</f>
        <v>2.2294656981651784E-3</v>
      </c>
      <c r="E332" s="2">
        <f>MACD!F332</f>
        <v>6.040531706247099E-3</v>
      </c>
      <c r="F332" s="2">
        <f>'Moving Avg'!D332</f>
        <v>3.38314</v>
      </c>
      <c r="G332" s="2">
        <f>'Moving Avg'!F332</f>
        <v>3.3817150000000007</v>
      </c>
      <c r="H332" s="2">
        <f>'Moving Avg'!G332</f>
        <v>3.3511579999999976</v>
      </c>
      <c r="I332" s="2">
        <f>'Moving Avg'!H332</f>
        <v>3.3225634999999945</v>
      </c>
      <c r="J332" s="6" t="str">
        <f>OBV!F332</f>
        <v>BULLISH</v>
      </c>
      <c r="K332" s="6" t="str">
        <f>OBV!G332</f>
        <v>STRONG</v>
      </c>
      <c r="L332" s="6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3.6448999999999998</v>
      </c>
      <c r="C333" s="2">
        <f>RSI!I333</f>
        <v>83.898267314928063</v>
      </c>
      <c r="D333" s="2">
        <f>MACD!E333</f>
        <v>-1.7520549139217412E-2</v>
      </c>
      <c r="E333" s="2">
        <f>MACD!F333</f>
        <v>1.3283155371541966E-3</v>
      </c>
      <c r="F333" s="2">
        <f>'Moving Avg'!D333</f>
        <v>3.4523999999999999</v>
      </c>
      <c r="G333" s="2">
        <f>'Moving Avg'!F333</f>
        <v>3.394000000000001</v>
      </c>
      <c r="H333" s="2">
        <f>'Moving Avg'!G333</f>
        <v>3.358003999999998</v>
      </c>
      <c r="I333" s="2">
        <f>'Moving Avg'!H333</f>
        <v>3.3252819999999947</v>
      </c>
      <c r="J333" s="6" t="str">
        <f>OBV!F333</f>
        <v>BULLISH</v>
      </c>
      <c r="K333" s="6" t="str">
        <f>OBV!G333</f>
        <v>STRONG</v>
      </c>
      <c r="L333" s="6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3.7536999999999998</v>
      </c>
      <c r="C334" s="2">
        <f>RSI!I334</f>
        <v>87.557508321375323</v>
      </c>
      <c r="D334" s="2">
        <f>MACD!E334</f>
        <v>-4.3882862198258543E-2</v>
      </c>
      <c r="E334" s="2">
        <f>MACD!F334</f>
        <v>-7.7139200099283515E-3</v>
      </c>
      <c r="F334" s="2">
        <f>'Moving Avg'!D334</f>
        <v>3.5273199999999996</v>
      </c>
      <c r="G334" s="2">
        <f>'Moving Avg'!F334</f>
        <v>3.4125300000000003</v>
      </c>
      <c r="H334" s="2">
        <f>'Moving Avg'!G334</f>
        <v>3.3670259999999979</v>
      </c>
      <c r="I334" s="2">
        <f>'Moving Avg'!H334</f>
        <v>3.3285444999999947</v>
      </c>
      <c r="J334" s="6" t="str">
        <f>OBV!F334</f>
        <v>BULLISH</v>
      </c>
      <c r="K334" s="6" t="str">
        <f>OBV!G334</f>
        <v>STRONG</v>
      </c>
      <c r="L334" s="6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3.7536999999999998</v>
      </c>
      <c r="C335" s="2">
        <f>RSI!I335</f>
        <v>87.557508321375323</v>
      </c>
      <c r="D335" s="2">
        <f>MACD!E335</f>
        <v>-6.830595234766923E-2</v>
      </c>
      <c r="E335" s="2">
        <f>MACD!F335</f>
        <v>-1.9832326477476528E-2</v>
      </c>
      <c r="F335" s="2">
        <f>'Moving Avg'!D335</f>
        <v>3.6022399999999997</v>
      </c>
      <c r="G335" s="2">
        <f>'Moving Avg'!F335</f>
        <v>3.43106</v>
      </c>
      <c r="H335" s="2">
        <f>'Moving Avg'!G335</f>
        <v>3.3760479999999986</v>
      </c>
      <c r="I335" s="2">
        <f>'Moving Avg'!H335</f>
        <v>3.3320084999999948</v>
      </c>
      <c r="J335" s="6" t="str">
        <f>OBV!F335</f>
        <v>BULLISH</v>
      </c>
      <c r="K335" s="6" t="str">
        <f>OBV!G335</f>
        <v>STRONG</v>
      </c>
      <c r="L335" s="6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3.6448999999999998</v>
      </c>
      <c r="C336" s="2">
        <f>RSI!I336</f>
        <v>69.294026845644396</v>
      </c>
      <c r="D336" s="2">
        <f>MACD!E336</f>
        <v>-8.2872123235695927E-2</v>
      </c>
      <c r="E336" s="2">
        <f>MACD!F336</f>
        <v>-3.244028582912041E-2</v>
      </c>
      <c r="F336" s="2">
        <f>'Moving Avg'!D336</f>
        <v>3.6554000000000002</v>
      </c>
      <c r="G336" s="2">
        <f>'Moving Avg'!F336</f>
        <v>3.4441500000000005</v>
      </c>
      <c r="H336" s="2">
        <f>'Moving Avg'!G336</f>
        <v>3.382893999999999</v>
      </c>
      <c r="I336" s="2">
        <f>'Moving Avg'!H336</f>
        <v>3.3347269999999947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3.6488999999999998</v>
      </c>
      <c r="C337" s="2">
        <f>RSI!I337</f>
        <v>69.545537790353052</v>
      </c>
      <c r="D337" s="2">
        <f>MACD!E337</f>
        <v>-9.6665309848985359E-2</v>
      </c>
      <c r="E337" s="2">
        <f>MACD!F337</f>
        <v>-4.5285290633093403E-2</v>
      </c>
      <c r="F337" s="2">
        <f>'Moving Avg'!D337</f>
        <v>3.6892200000000002</v>
      </c>
      <c r="G337" s="2">
        <f>'Moving Avg'!F337</f>
        <v>3.4576400000000005</v>
      </c>
      <c r="H337" s="2">
        <f>'Moving Avg'!G337</f>
        <v>3.3890139999999986</v>
      </c>
      <c r="I337" s="2">
        <f>'Moving Avg'!H337</f>
        <v>3.3374654999999951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3.6448999999999998</v>
      </c>
      <c r="C338" s="2">
        <f>RSI!I338</f>
        <v>68.937439399781411</v>
      </c>
      <c r="D338" s="2">
        <f>MACD!E338</f>
        <v>-0.1215333015277853</v>
      </c>
      <c r="E338" s="2">
        <f>MACD!F338</f>
        <v>-6.0534892812031782E-2</v>
      </c>
      <c r="F338" s="2">
        <f>'Moving Avg'!D338</f>
        <v>3.6892200000000002</v>
      </c>
      <c r="G338" s="2">
        <f>'Moving Avg'!F338</f>
        <v>3.4709300000000001</v>
      </c>
      <c r="H338" s="2">
        <f>'Moving Avg'!G338</f>
        <v>3.3950539999999991</v>
      </c>
      <c r="I338" s="2">
        <f>'Moving Avg'!H338</f>
        <v>3.3394994999999947</v>
      </c>
      <c r="J338" s="6" t="str">
        <f>OBV!F338</f>
        <v>BULLISH</v>
      </c>
      <c r="K338" s="6" t="str">
        <f>OBV!G338</f>
        <v>STRONG</v>
      </c>
      <c r="L338" s="6" t="str">
        <f>OBV!H338</f>
        <v>NEUTRAL</v>
      </c>
    </row>
    <row r="339" spans="1:12" ht="13.5" x14ac:dyDescent="0.25">
      <c r="A339" s="3">
        <f>RSI!A339</f>
        <v>42496</v>
      </c>
      <c r="B339" s="2">
        <f>RSI!B339</f>
        <v>3.6448999999999998</v>
      </c>
      <c r="C339" s="2">
        <f>RSI!I339</f>
        <v>68.937439399781425</v>
      </c>
      <c r="D339" s="2">
        <f>MACD!E339</f>
        <v>-0.13119359926441954</v>
      </c>
      <c r="E339" s="2">
        <f>MACD!F339</f>
        <v>-7.4666634102509344E-2</v>
      </c>
      <c r="F339" s="2">
        <f>'Moving Avg'!D339</f>
        <v>3.6674599999999997</v>
      </c>
      <c r="G339" s="2">
        <f>'Moving Avg'!F339</f>
        <v>3.4842200000000005</v>
      </c>
      <c r="H339" s="2">
        <f>'Moving Avg'!G339</f>
        <v>3.401899999999999</v>
      </c>
      <c r="I339" s="2">
        <f>'Moving Avg'!H339</f>
        <v>3.3415534999999954</v>
      </c>
      <c r="J339" s="6" t="str">
        <f>OBV!F339</f>
        <v>BULLISH</v>
      </c>
      <c r="K339" s="6" t="str">
        <f>OBV!G339</f>
        <v>STRONG</v>
      </c>
      <c r="L339" s="6" t="str">
        <f>OBV!H339</f>
        <v>BULLISH DIVERGENCE</v>
      </c>
    </row>
    <row r="340" spans="1:12" ht="13.5" x14ac:dyDescent="0.25">
      <c r="A340" s="3">
        <f>RSI!A340</f>
        <v>42499</v>
      </c>
      <c r="B340" s="2">
        <f>RSI!B340</f>
        <v>3.6448999999999998</v>
      </c>
      <c r="C340" s="2">
        <f>RSI!I340</f>
        <v>68.937439399781411</v>
      </c>
      <c r="D340" s="2">
        <f>MACD!E340</f>
        <v>-0.14029618467899718</v>
      </c>
      <c r="E340" s="2">
        <f>MACD!F340</f>
        <v>-8.7792544217806912E-2</v>
      </c>
      <c r="F340" s="2">
        <f>'Moving Avg'!D340</f>
        <v>3.6456999999999993</v>
      </c>
      <c r="G340" s="2">
        <f>'Moving Avg'!F340</f>
        <v>3.4975099999999997</v>
      </c>
      <c r="H340" s="2">
        <f>'Moving Avg'!G340</f>
        <v>3.4087459999999994</v>
      </c>
      <c r="I340" s="2">
        <f>'Moving Avg'!H340</f>
        <v>3.3436074999999956</v>
      </c>
      <c r="J340" s="6" t="str">
        <f>OBV!F340</f>
        <v>BULLISH</v>
      </c>
      <c r="K340" s="6" t="str">
        <f>OBV!G340</f>
        <v>STRONG</v>
      </c>
      <c r="L340" s="6" t="str">
        <f>OBV!H340</f>
        <v>BULLISH DIVERGENCE</v>
      </c>
    </row>
    <row r="341" spans="1:12" ht="13.5" x14ac:dyDescent="0.25">
      <c r="A341" s="3">
        <f>RSI!A341</f>
        <v>42500</v>
      </c>
      <c r="B341" s="2">
        <f>RSI!B341</f>
        <v>3.6126999999999998</v>
      </c>
      <c r="C341" s="2">
        <f>RSI!I341</f>
        <v>63.366667426470414</v>
      </c>
      <c r="D341" s="2">
        <f>MACD!E341</f>
        <v>-0.14647289764279448</v>
      </c>
      <c r="E341" s="2">
        <f>MACD!F341</f>
        <v>-9.952861490280443E-2</v>
      </c>
      <c r="F341" s="2">
        <f>'Moving Avg'!D341</f>
        <v>3.6392599999999993</v>
      </c>
      <c r="G341" s="2">
        <f>'Moving Avg'!F341</f>
        <v>3.5091900000000003</v>
      </c>
      <c r="H341" s="2">
        <f>'Moving Avg'!G341</f>
        <v>3.414947999999999</v>
      </c>
      <c r="I341" s="2">
        <f>'Moving Avg'!H341</f>
        <v>3.3453594999999954</v>
      </c>
      <c r="J341" s="6" t="str">
        <f>OBV!F341</f>
        <v>BULLISH</v>
      </c>
      <c r="K341" s="6" t="str">
        <f>OBV!G341</f>
        <v>STRONG</v>
      </c>
      <c r="L341" s="6" t="str">
        <f>OBV!H341</f>
        <v>BULLISH DIVERGENCE</v>
      </c>
    </row>
    <row r="342" spans="1:12" ht="13.5" x14ac:dyDescent="0.25">
      <c r="A342" s="3">
        <f>RSI!A342</f>
        <v>42501</v>
      </c>
      <c r="B342" s="2">
        <f>RSI!B342</f>
        <v>3.6488999999999998</v>
      </c>
      <c r="C342" s="2">
        <f>RSI!I342</f>
        <v>66.631317762059496</v>
      </c>
      <c r="D342" s="2">
        <f>MACD!E342</f>
        <v>-0.13949427791194902</v>
      </c>
      <c r="E342" s="2">
        <f>MACD!F342</f>
        <v>-0.10752174750463335</v>
      </c>
      <c r="F342" s="2">
        <f>'Moving Avg'!D342</f>
        <v>3.6392600000000002</v>
      </c>
      <c r="G342" s="2">
        <f>'Moving Avg'!F342</f>
        <v>3.5226800000000003</v>
      </c>
      <c r="H342" s="2">
        <f>'Moving Avg'!G342</f>
        <v>3.421873999999999</v>
      </c>
      <c r="I342" s="2">
        <f>'Moving Avg'!H342</f>
        <v>3.3470909999999958</v>
      </c>
      <c r="J342" s="6" t="str">
        <f>OBV!F342</f>
        <v>BEARISH</v>
      </c>
      <c r="K342" s="6" t="str">
        <f>OBV!G342</f>
        <v>NEUTRAL</v>
      </c>
      <c r="L342" s="6" t="str">
        <f>OBV!H342</f>
        <v>NEUTRAL</v>
      </c>
    </row>
    <row r="343" spans="1:12" ht="13.5" x14ac:dyDescent="0.25">
      <c r="A343" s="3">
        <f>RSI!A343</f>
        <v>42502</v>
      </c>
      <c r="B343" s="2">
        <f>RSI!B343</f>
        <v>3.6248</v>
      </c>
      <c r="C343" s="2">
        <f>RSI!I343</f>
        <v>62.629716208659566</v>
      </c>
      <c r="D343" s="2">
        <f>MACD!E343</f>
        <v>-0.10717890031186217</v>
      </c>
      <c r="E343" s="2">
        <f>MACD!F343</f>
        <v>-0.10745317806607912</v>
      </c>
      <c r="F343" s="2">
        <f>'Moving Avg'!D343</f>
        <v>3.6352399999999996</v>
      </c>
      <c r="G343" s="2">
        <f>'Moving Avg'!F343</f>
        <v>3.5349649999999997</v>
      </c>
      <c r="H343" s="2">
        <f>'Moving Avg'!G343</f>
        <v>3.4283179999999986</v>
      </c>
      <c r="I343" s="2">
        <f>'Moving Avg'!H343</f>
        <v>3.3487019999999963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3.6248</v>
      </c>
      <c r="C344" s="2">
        <f>RSI!I344</f>
        <v>62.629716208659566</v>
      </c>
      <c r="D344" s="2">
        <f>MACD!E344</f>
        <v>-6.3671651191431256E-2</v>
      </c>
      <c r="E344" s="2">
        <f>MACD!F344</f>
        <v>-9.8696872691149559E-2</v>
      </c>
      <c r="F344" s="2">
        <f>'Moving Avg'!D344</f>
        <v>3.6312199999999999</v>
      </c>
      <c r="G344" s="2">
        <f>'Moving Avg'!F344</f>
        <v>3.5472499999999996</v>
      </c>
      <c r="H344" s="2">
        <f>'Moving Avg'!G344</f>
        <v>3.4347619999999983</v>
      </c>
      <c r="I344" s="2">
        <f>'Moving Avg'!H344</f>
        <v>3.3503129999999963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3.6248</v>
      </c>
      <c r="C345" s="2">
        <f>RSI!I345</f>
        <v>62.629716208659559</v>
      </c>
      <c r="D345" s="2">
        <f>MACD!E345</f>
        <v>-2.7390226368399162E-2</v>
      </c>
      <c r="E345" s="2">
        <f>MACD!F345</f>
        <v>-8.443554342659948E-2</v>
      </c>
      <c r="F345" s="2">
        <f>'Moving Avg'!D345</f>
        <v>3.6271999999999998</v>
      </c>
      <c r="G345" s="2">
        <f>'Moving Avg'!F345</f>
        <v>3.559534999999999</v>
      </c>
      <c r="H345" s="2">
        <f>'Moving Avg'!G345</f>
        <v>3.441205999999998</v>
      </c>
      <c r="I345" s="2">
        <f>'Moving Avg'!H345</f>
        <v>3.3519239999999968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3.5844999999999998</v>
      </c>
      <c r="C346" s="2">
        <f>RSI!I346</f>
        <v>55.64964443823709</v>
      </c>
      <c r="D346" s="2">
        <f>MACD!E346</f>
        <v>-1.093679978205353E-2</v>
      </c>
      <c r="E346" s="2">
        <f>MACD!F346</f>
        <v>-6.9735794697690284E-2</v>
      </c>
      <c r="F346" s="2">
        <f>'Moving Avg'!D346</f>
        <v>3.6215600000000001</v>
      </c>
      <c r="G346" s="2">
        <f>'Moving Avg'!F346</f>
        <v>3.5698049999999997</v>
      </c>
      <c r="H346" s="2">
        <f>'Moving Avg'!G346</f>
        <v>3.4468439999999982</v>
      </c>
      <c r="I346" s="2">
        <f>'Moving Avg'!H346</f>
        <v>3.3533334999999971</v>
      </c>
      <c r="J346" s="6" t="str">
        <f>OBV!F346</f>
        <v>BEARISH</v>
      </c>
      <c r="K346" s="6" t="str">
        <f>OBV!G346</f>
        <v>NEUTRAL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3.6126999999999998</v>
      </c>
      <c r="C347" s="2">
        <f>RSI!I347</f>
        <v>59.085868879246846</v>
      </c>
      <c r="D347" s="2">
        <f>MACD!E347</f>
        <v>1.2935122133121979E-3</v>
      </c>
      <c r="E347" s="2">
        <f>MACD!F347</f>
        <v>-5.5529933315489791E-2</v>
      </c>
      <c r="F347" s="2">
        <f>'Moving Avg'!D347</f>
        <v>3.6143200000000002</v>
      </c>
      <c r="G347" s="2">
        <f>'Moving Avg'!F347</f>
        <v>3.5814849999999998</v>
      </c>
      <c r="H347" s="2">
        <f>'Moving Avg'!G347</f>
        <v>3.453045999999997</v>
      </c>
      <c r="I347" s="2">
        <f>'Moving Avg'!H347</f>
        <v>3.3548839999999971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3.6208</v>
      </c>
      <c r="C348" s="2">
        <f>RSI!I348</f>
        <v>60.043487506830886</v>
      </c>
      <c r="D348" s="2">
        <f>MACD!E348</f>
        <v>1.0058075603261774E-2</v>
      </c>
      <c r="E348" s="2">
        <f>MACD!F348</f>
        <v>-4.2412331531739476E-2</v>
      </c>
      <c r="F348" s="2">
        <f>'Moving Avg'!D348</f>
        <v>3.6135199999999998</v>
      </c>
      <c r="G348" s="2">
        <f>'Moving Avg'!F348</f>
        <v>3.5975949999999997</v>
      </c>
      <c r="H348" s="2">
        <f>'Moving Avg'!G348</f>
        <v>3.4594099999999974</v>
      </c>
      <c r="I348" s="2">
        <f>'Moving Avg'!H348</f>
        <v>3.3564749999999974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</row>
    <row r="349" spans="1:12" ht="13.5" x14ac:dyDescent="0.25">
      <c r="A349" s="3">
        <f>RSI!A349</f>
        <v>42510</v>
      </c>
      <c r="B349" s="2">
        <f>RSI!B349</f>
        <v>3.6208</v>
      </c>
      <c r="C349" s="2">
        <f>RSI!I349</f>
        <v>60.043487506830886</v>
      </c>
      <c r="D349" s="2">
        <f>MACD!E349</f>
        <v>1.7084920702473028E-2</v>
      </c>
      <c r="E349" s="2">
        <f>MACD!F349</f>
        <v>-3.0512881084896977E-2</v>
      </c>
      <c r="F349" s="2">
        <f>'Moving Avg'!D349</f>
        <v>3.6127199999999995</v>
      </c>
      <c r="G349" s="2">
        <f>'Moving Avg'!F349</f>
        <v>3.6096799999999996</v>
      </c>
      <c r="H349" s="2">
        <f>'Moving Avg'!G349</f>
        <v>3.4657739999999975</v>
      </c>
      <c r="I349" s="2">
        <f>'Moving Avg'!H349</f>
        <v>3.3580659999999978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3.516</v>
      </c>
      <c r="C350" s="2">
        <f>RSI!I350</f>
        <v>44.436881767424573</v>
      </c>
      <c r="D350" s="2">
        <f>MACD!E350</f>
        <v>3.0433190558521783E-2</v>
      </c>
      <c r="E350" s="2">
        <f>MACD!F350</f>
        <v>-1.8323666756213226E-2</v>
      </c>
      <c r="F350" s="2">
        <f>'Moving Avg'!D350</f>
        <v>3.5909599999999999</v>
      </c>
      <c r="G350" s="2">
        <f>'Moving Avg'!F350</f>
        <v>3.6165250000000002</v>
      </c>
      <c r="H350" s="2">
        <f>'Moving Avg'!G350</f>
        <v>3.4700419999999976</v>
      </c>
      <c r="I350" s="2">
        <f>'Moving Avg'!H350</f>
        <v>3.3591329999999977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3.6046</v>
      </c>
      <c r="C351" s="2">
        <f>RSI!I351</f>
        <v>55.06951392273055</v>
      </c>
      <c r="D351" s="2">
        <f>MACD!E351</f>
        <v>3.0496556507750849E-2</v>
      </c>
      <c r="E351" s="2">
        <f>MACD!F351</f>
        <v>-8.5596221034204122E-3</v>
      </c>
      <c r="F351" s="2">
        <f>'Moving Avg'!D351</f>
        <v>3.5949799999999996</v>
      </c>
      <c r="G351" s="2">
        <f>'Moving Avg'!F351</f>
        <v>3.6278000000000006</v>
      </c>
      <c r="H351" s="2">
        <f>'Moving Avg'!G351</f>
        <v>3.4752759999999978</v>
      </c>
      <c r="I351" s="2">
        <f>'Moving Avg'!H351</f>
        <v>3.3606429999999978</v>
      </c>
      <c r="J351" s="6" t="str">
        <f>OBV!F351</f>
        <v>BULLISH</v>
      </c>
      <c r="K351" s="6" t="str">
        <f>OBV!G351</f>
        <v>NEUTRAL</v>
      </c>
      <c r="L351" s="6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3.4998999999999998</v>
      </c>
      <c r="C352" s="2">
        <f>RSI!I352</f>
        <v>44.284842332122359</v>
      </c>
      <c r="D352" s="2">
        <f>MACD!E352</f>
        <v>4.3615757106061359E-2</v>
      </c>
      <c r="E352" s="2">
        <f>MACD!F352</f>
        <v>1.8754537384759419E-3</v>
      </c>
      <c r="F352" s="2">
        <f>'Moving Avg'!D352</f>
        <v>3.5724199999999997</v>
      </c>
      <c r="G352" s="2">
        <f>'Moving Avg'!F352</f>
        <v>3.6288049999999998</v>
      </c>
      <c r="H352" s="2">
        <f>'Moving Avg'!G352</f>
        <v>3.478415999999998</v>
      </c>
      <c r="I352" s="2">
        <f>'Moving Avg'!H352</f>
        <v>3.361146499999998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3.5804999999999998</v>
      </c>
      <c r="C353" s="2">
        <f>RSI!I353</f>
        <v>52.067051040368376</v>
      </c>
      <c r="D353" s="2">
        <f>MACD!E353</f>
        <v>4.5417230428315136E-2</v>
      </c>
      <c r="E353" s="2">
        <f>MACD!F353</f>
        <v>1.0583809076443781E-2</v>
      </c>
      <c r="F353" s="2">
        <f>'Moving Avg'!D353</f>
        <v>3.5643599999999998</v>
      </c>
      <c r="G353" s="2">
        <f>'Moving Avg'!F353</f>
        <v>3.6255850000000001</v>
      </c>
      <c r="H353" s="2">
        <f>'Moving Avg'!G353</f>
        <v>3.4831679999999978</v>
      </c>
      <c r="I353" s="2">
        <f>'Moving Avg'!H353</f>
        <v>3.3620529999999977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3.5966</v>
      </c>
      <c r="C354" s="2">
        <f>RSI!I354</f>
        <v>53.465292001843217</v>
      </c>
      <c r="D354" s="2">
        <f>MACD!E354</f>
        <v>4.5623316587592999E-2</v>
      </c>
      <c r="E354" s="2">
        <f>MACD!F354</f>
        <v>1.7591710578673626E-2</v>
      </c>
      <c r="F354" s="2">
        <f>'Moving Avg'!D354</f>
        <v>3.55952</v>
      </c>
      <c r="G354" s="2">
        <f>'Moving Avg'!F354</f>
        <v>3.6177299999999994</v>
      </c>
      <c r="H354" s="2">
        <f>'Moving Avg'!G354</f>
        <v>3.4882419999999983</v>
      </c>
      <c r="I354" s="2">
        <f>'Moving Avg'!H354</f>
        <v>3.363039999999998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3.5966</v>
      </c>
      <c r="C355" s="2">
        <f>RSI!I355</f>
        <v>53.465292001843217</v>
      </c>
      <c r="D355" s="2">
        <f>MACD!E355</f>
        <v>4.5586223788308011E-2</v>
      </c>
      <c r="E355" s="2">
        <f>MACD!F355</f>
        <v>2.3190613220600502E-2</v>
      </c>
      <c r="F355" s="2">
        <f>'Moving Avg'!D355</f>
        <v>3.5756399999999999</v>
      </c>
      <c r="G355" s="2">
        <f>'Moving Avg'!F355</f>
        <v>3.6098749999999988</v>
      </c>
      <c r="H355" s="2">
        <f>'Moving Avg'!G355</f>
        <v>3.4933159999999988</v>
      </c>
      <c r="I355" s="2">
        <f>'Moving Avg'!H355</f>
        <v>3.3645099999999979</v>
      </c>
      <c r="J355" s="6" t="str">
        <f>OBV!F355</f>
        <v>BEARISH</v>
      </c>
      <c r="K355" s="6" t="str">
        <f>OBV!G355</f>
        <v>NEUTRAL</v>
      </c>
      <c r="L355" s="6" t="str">
        <f>OBV!H355</f>
        <v>BEARISH DIVERGENCE</v>
      </c>
    </row>
    <row r="356" spans="1:12" ht="13.5" x14ac:dyDescent="0.25">
      <c r="A356" s="3">
        <f>RSI!A356</f>
        <v>42521</v>
      </c>
      <c r="B356" s="2">
        <f>RSI!B356</f>
        <v>3.6248</v>
      </c>
      <c r="C356" s="2">
        <f>RSI!I356</f>
        <v>56.068543194422574</v>
      </c>
      <c r="D356" s="2">
        <f>MACD!E356</f>
        <v>3.7070139985012851E-2</v>
      </c>
      <c r="E356" s="2">
        <f>MACD!F356</f>
        <v>2.5966518573482974E-2</v>
      </c>
      <c r="F356" s="2">
        <f>'Moving Avg'!D356</f>
        <v>3.5796799999999998</v>
      </c>
      <c r="G356" s="2">
        <f>'Moving Avg'!F356</f>
        <v>3.6088699999999987</v>
      </c>
      <c r="H356" s="2">
        <f>'Moving Avg'!G356</f>
        <v>3.498149999999999</v>
      </c>
      <c r="I356" s="2">
        <f>'Moving Avg'!H356</f>
        <v>3.3661209999999984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3.516</v>
      </c>
      <c r="C357" s="2">
        <f>RSI!I357</f>
        <v>45.494077819324389</v>
      </c>
      <c r="D357" s="2">
        <f>MACD!E357</f>
        <v>4.1914004355821266E-2</v>
      </c>
      <c r="E357" s="2">
        <f>MACD!F357</f>
        <v>2.9156015729950635E-2</v>
      </c>
      <c r="F357" s="2">
        <f>'Moving Avg'!D357</f>
        <v>3.5829</v>
      </c>
      <c r="G357" s="2">
        <f>'Moving Avg'!F357</f>
        <v>3.6022249999999998</v>
      </c>
      <c r="H357" s="2">
        <f>'Moving Avg'!G357</f>
        <v>3.5008079999999988</v>
      </c>
      <c r="I357" s="2">
        <f>'Moving Avg'!H357</f>
        <v>3.3671879999999983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3.6126999999999998</v>
      </c>
      <c r="C358" s="2">
        <f>RSI!I358</f>
        <v>53.828823464679289</v>
      </c>
      <c r="D358" s="2">
        <f>MACD!E358</f>
        <v>4.0416587502684731E-2</v>
      </c>
      <c r="E358" s="2">
        <f>MACD!F358</f>
        <v>3.1408130084497457E-2</v>
      </c>
      <c r="F358" s="2">
        <f>'Moving Avg'!D358</f>
        <v>3.58934</v>
      </c>
      <c r="G358" s="2">
        <f>'Moving Avg'!F358</f>
        <v>3.6006150000000003</v>
      </c>
      <c r="H358" s="2">
        <f>'Moving Avg'!G358</f>
        <v>3.5053999999999985</v>
      </c>
      <c r="I358" s="2">
        <f>'Moving Avg'!H358</f>
        <v>3.3682554999999992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3.6248</v>
      </c>
      <c r="C359" s="2">
        <f>RSI!I359</f>
        <v>54.76101486523924</v>
      </c>
      <c r="D359" s="2">
        <f>MACD!E359</f>
        <v>3.7978821164726728E-2</v>
      </c>
      <c r="E359" s="2">
        <f>MACD!F359</f>
        <v>3.2722268300543311E-2</v>
      </c>
      <c r="F359" s="2">
        <f>'Moving Avg'!D359</f>
        <v>3.5949800000000005</v>
      </c>
      <c r="G359" s="2">
        <f>'Moving Avg'!F359</f>
        <v>3.5996099999999998</v>
      </c>
      <c r="H359" s="2">
        <f>'Moving Avg'!G359</f>
        <v>3.5102339999999987</v>
      </c>
      <c r="I359" s="2">
        <f>'Moving Avg'!H359</f>
        <v>3.3693834999999996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3.6248</v>
      </c>
      <c r="C360" s="2">
        <f>RSI!I360</f>
        <v>54.76101486523924</v>
      </c>
      <c r="D360" s="2">
        <f>MACD!E360</f>
        <v>1.9467422225702968E-2</v>
      </c>
      <c r="E360" s="2">
        <f>MACD!F360</f>
        <v>3.0071299085575244E-2</v>
      </c>
      <c r="F360" s="2">
        <f>'Moving Avg'!D360</f>
        <v>3.6006200000000002</v>
      </c>
      <c r="G360" s="2">
        <f>'Moving Avg'!F360</f>
        <v>3.5986049999999992</v>
      </c>
      <c r="H360" s="2">
        <f>'Moving Avg'!G360</f>
        <v>3.515067999999999</v>
      </c>
      <c r="I360" s="2">
        <f>'Moving Avg'!H360</f>
        <v>3.3705115000000001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3.6248</v>
      </c>
      <c r="C361" s="2">
        <f>RSI!I361</f>
        <v>54.761014865239225</v>
      </c>
      <c r="D361" s="2">
        <f>MACD!E361</f>
        <v>1.71332216640665E-2</v>
      </c>
      <c r="E361" s="2">
        <f>MACD!F361</f>
        <v>2.7483683601273498E-2</v>
      </c>
      <c r="F361" s="2">
        <f>'Moving Avg'!D361</f>
        <v>3.6006200000000002</v>
      </c>
      <c r="G361" s="2">
        <f>'Moving Avg'!F361</f>
        <v>3.5992099999999985</v>
      </c>
      <c r="H361" s="2">
        <f>'Moving Avg'!G361</f>
        <v>3.5199019999999983</v>
      </c>
      <c r="I361" s="2">
        <f>'Moving Avg'!H361</f>
        <v>3.3716395000000006</v>
      </c>
      <c r="J361" s="6" t="str">
        <f>OBV!F361</f>
        <v>BULLISH</v>
      </c>
      <c r="K361" s="6" t="str">
        <f>OBV!G361</f>
        <v>NEUTRAL</v>
      </c>
      <c r="L361" s="6" t="str">
        <f>OBV!H361</f>
        <v>NEUTRAL</v>
      </c>
    </row>
    <row r="362" spans="1:12" ht="13.5" x14ac:dyDescent="0.25">
      <c r="A362" s="3">
        <f>RSI!A362</f>
        <v>42529</v>
      </c>
      <c r="B362" s="2">
        <f>RSI!B362</f>
        <v>3.6248</v>
      </c>
      <c r="C362" s="2">
        <f>RSI!I362</f>
        <v>54.76101486523924</v>
      </c>
      <c r="D362" s="2">
        <f>MACD!E362</f>
        <v>-1.2287100769770021E-3</v>
      </c>
      <c r="E362" s="2">
        <f>MACD!F362</f>
        <v>2.1741204865623399E-2</v>
      </c>
      <c r="F362" s="2">
        <f>'Moving Avg'!D362</f>
        <v>3.6223799999999997</v>
      </c>
      <c r="G362" s="2">
        <f>'Moving Avg'!F362</f>
        <v>3.5980049999999992</v>
      </c>
      <c r="H362" s="2">
        <f>'Moving Avg'!G362</f>
        <v>3.5247359999999985</v>
      </c>
      <c r="I362" s="2">
        <f>'Moving Avg'!H362</f>
        <v>3.372767500000001</v>
      </c>
      <c r="J362" s="6" t="str">
        <f>OBV!F362</f>
        <v>BULLISH</v>
      </c>
      <c r="K362" s="6" t="str">
        <f>OBV!G362</f>
        <v>NEUTRAL</v>
      </c>
      <c r="L362" s="6" t="str">
        <f>OBV!H362</f>
        <v>CONFIRMED BULLISH</v>
      </c>
    </row>
    <row r="363" spans="1:12" ht="13.5" x14ac:dyDescent="0.25">
      <c r="A363" s="3">
        <f>RSI!A363</f>
        <v>42530</v>
      </c>
      <c r="B363" s="2">
        <f>RSI!B363</f>
        <v>3.6208</v>
      </c>
      <c r="C363" s="2">
        <f>RSI!I363</f>
        <v>54.273780870018008</v>
      </c>
      <c r="D363" s="2">
        <f>MACD!E363</f>
        <v>-4.3279020669455548E-3</v>
      </c>
      <c r="E363" s="2">
        <f>MACD!F363</f>
        <v>1.6527383479109609E-2</v>
      </c>
      <c r="F363" s="2">
        <f>'Moving Avg'!D363</f>
        <v>3.6240000000000001</v>
      </c>
      <c r="G363" s="2">
        <f>'Moving Avg'!F363</f>
        <v>3.5978049999999997</v>
      </c>
      <c r="H363" s="2">
        <f>'Moving Avg'!G363</f>
        <v>3.5291679999999999</v>
      </c>
      <c r="I363" s="2">
        <f>'Moving Avg'!H363</f>
        <v>3.3738755000000014</v>
      </c>
      <c r="J363" s="6" t="str">
        <f>OBV!F363</f>
        <v>BEARISH</v>
      </c>
      <c r="K363" s="6" t="str">
        <f>OBV!G363</f>
        <v>NEUTRAL</v>
      </c>
      <c r="L363" s="6" t="str">
        <f>OBV!H363</f>
        <v>BEARISH DIVERGENCE</v>
      </c>
    </row>
    <row r="364" spans="1:12" ht="13.5" x14ac:dyDescent="0.25">
      <c r="A364" s="3">
        <f>RSI!A364</f>
        <v>42531</v>
      </c>
      <c r="B364" s="2">
        <f>RSI!B364</f>
        <v>3.6208</v>
      </c>
      <c r="C364" s="2">
        <f>RSI!I364</f>
        <v>54.273780870018015</v>
      </c>
      <c r="D364" s="2">
        <f>MACD!E364</f>
        <v>-4.6890593004884629E-3</v>
      </c>
      <c r="E364" s="2">
        <f>MACD!F364</f>
        <v>1.2284094923189996E-2</v>
      </c>
      <c r="F364" s="2">
        <f>'Moving Avg'!D364</f>
        <v>3.6231999999999998</v>
      </c>
      <c r="G364" s="2">
        <f>'Moving Avg'!F364</f>
        <v>3.5976050000000002</v>
      </c>
      <c r="H364" s="2">
        <f>'Moving Avg'!G364</f>
        <v>3.5339219999999996</v>
      </c>
      <c r="I364" s="2">
        <f>'Moving Avg'!H364</f>
        <v>3.3749835000000012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3.6208</v>
      </c>
      <c r="C365" s="2">
        <f>RSI!I365</f>
        <v>54.273780870018015</v>
      </c>
      <c r="D365" s="2">
        <f>MACD!E365</f>
        <v>-5.1943641495548754E-3</v>
      </c>
      <c r="E365" s="2">
        <f>MACD!F365</f>
        <v>8.7884031086410217E-3</v>
      </c>
      <c r="F365" s="2">
        <f>'Moving Avg'!D365</f>
        <v>3.6223999999999998</v>
      </c>
      <c r="G365" s="2">
        <f>'Moving Avg'!F365</f>
        <v>3.5974050000000006</v>
      </c>
      <c r="H365" s="2">
        <f>'Moving Avg'!G365</f>
        <v>3.5386759999999993</v>
      </c>
      <c r="I365" s="2">
        <f>'Moving Avg'!H365</f>
        <v>3.376574500000002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3.6208</v>
      </c>
      <c r="C366" s="2">
        <f>RSI!I366</f>
        <v>54.273780870018015</v>
      </c>
      <c r="D366" s="2">
        <f>MACD!E366</f>
        <v>-1.4683851663499503E-3</v>
      </c>
      <c r="E366" s="2">
        <f>MACD!F366</f>
        <v>6.7370454536428278E-3</v>
      </c>
      <c r="F366" s="2">
        <f>'Moving Avg'!D366</f>
        <v>3.6215999999999995</v>
      </c>
      <c r="G366" s="2">
        <f>'Moving Avg'!F366</f>
        <v>3.5992200000000003</v>
      </c>
      <c r="H366" s="2">
        <f>'Moving Avg'!G366</f>
        <v>3.5434299999999994</v>
      </c>
      <c r="I366" s="2">
        <f>'Moving Avg'!H366</f>
        <v>3.3781655000000019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3.5804999999999998</v>
      </c>
      <c r="C367" s="2">
        <f>RSI!I367</f>
        <v>48.43395597631946</v>
      </c>
      <c r="D367" s="2">
        <f>MACD!E367</f>
        <v>-1.2240129436872138E-2</v>
      </c>
      <c r="E367" s="2">
        <f>MACD!F367</f>
        <v>2.9416104755398348E-3</v>
      </c>
      <c r="F367" s="2">
        <f>'Moving Avg'!D367</f>
        <v>3.6127400000000001</v>
      </c>
      <c r="G367" s="2">
        <f>'Moving Avg'!F367</f>
        <v>3.5976100000000004</v>
      </c>
      <c r="H367" s="2">
        <f>'Moving Avg'!G367</f>
        <v>3.5474579999999998</v>
      </c>
      <c r="I367" s="2">
        <f>'Moving Avg'!H367</f>
        <v>3.3795550000000025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</row>
    <row r="368" spans="1:12" ht="13.5" x14ac:dyDescent="0.25">
      <c r="A368" s="3">
        <f>RSI!A368</f>
        <v>42537</v>
      </c>
      <c r="B368" s="2">
        <f>RSI!B368</f>
        <v>3.5804999999999998</v>
      </c>
      <c r="C368" s="2">
        <f>RSI!I368</f>
        <v>48.43395597631946</v>
      </c>
      <c r="D368" s="2">
        <f>MACD!E368</f>
        <v>-6.3981612221888362E-3</v>
      </c>
      <c r="E368" s="2">
        <f>MACD!F368</f>
        <v>1.0736561359941008E-3</v>
      </c>
      <c r="F368" s="2">
        <f>'Moving Avg'!D368</f>
        <v>3.6046800000000006</v>
      </c>
      <c r="G368" s="2">
        <f>'Moving Avg'!F368</f>
        <v>3.5955950000000003</v>
      </c>
      <c r="H368" s="2">
        <f>'Moving Avg'!G368</f>
        <v>3.5514859999999993</v>
      </c>
      <c r="I368" s="2">
        <f>'Moving Avg'!H368</f>
        <v>3.3809445000000022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3.4758</v>
      </c>
      <c r="C369" s="2">
        <f>RSI!I369</f>
        <v>36.575853076556342</v>
      </c>
      <c r="D369" s="2">
        <f>MACD!E369</f>
        <v>8.2358385040977033E-3</v>
      </c>
      <c r="E369" s="2">
        <f>MACD!F369</f>
        <v>2.5060926096148214E-3</v>
      </c>
      <c r="F369" s="2">
        <f>'Moving Avg'!D369</f>
        <v>3.5756799999999997</v>
      </c>
      <c r="G369" s="2">
        <f>'Moving Avg'!F369</f>
        <v>3.5883450000000003</v>
      </c>
      <c r="H369" s="2">
        <f>'Moving Avg'!G369</f>
        <v>3.5534199999999991</v>
      </c>
      <c r="I369" s="2">
        <f>'Moving Avg'!H369</f>
        <v>3.3818105000000025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3.5764999999999998</v>
      </c>
      <c r="C370" s="2">
        <f>RSI!I370</f>
        <v>49.406003085667216</v>
      </c>
      <c r="D370" s="2">
        <f>MACD!E370</f>
        <v>1.3846113634332635E-2</v>
      </c>
      <c r="E370" s="2">
        <f>MACD!F370</f>
        <v>4.7740968145583845E-3</v>
      </c>
      <c r="F370" s="2">
        <f>'Moving Avg'!D370</f>
        <v>3.5668199999999999</v>
      </c>
      <c r="G370" s="2">
        <f>'Moving Avg'!F370</f>
        <v>3.5913700000000004</v>
      </c>
      <c r="H370" s="2">
        <f>'Moving Avg'!G370</f>
        <v>3.557367999999999</v>
      </c>
      <c r="I370" s="2">
        <f>'Moving Avg'!H370</f>
        <v>3.3831800000000025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3.5764999999999998</v>
      </c>
      <c r="C371" s="2">
        <f>RSI!I371</f>
        <v>49.406003085667209</v>
      </c>
      <c r="D371" s="2">
        <f>MACD!E371</f>
        <v>1.8634265219168E-2</v>
      </c>
      <c r="E371" s="2">
        <f>MACD!F371</f>
        <v>7.5461304954803077E-3</v>
      </c>
      <c r="F371" s="2">
        <f>'Moving Avg'!D371</f>
        <v>3.55796</v>
      </c>
      <c r="G371" s="2">
        <f>'Moving Avg'!F371</f>
        <v>3.5899650000000003</v>
      </c>
      <c r="H371" s="2">
        <f>'Moving Avg'!G371</f>
        <v>3.5613159999999997</v>
      </c>
      <c r="I371" s="2">
        <f>'Moving Avg'!H371</f>
        <v>3.384549500000003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3.6248</v>
      </c>
      <c r="C372" s="2">
        <f>RSI!I372</f>
        <v>54.523431894965164</v>
      </c>
      <c r="D372" s="2">
        <f>MACD!E372</f>
        <v>1.9145959307353522E-2</v>
      </c>
      <c r="E372" s="2">
        <f>MACD!F372</f>
        <v>9.8660962578549505E-3</v>
      </c>
      <c r="F372" s="2">
        <f>'Moving Avg'!D372</f>
        <v>3.5668199999999999</v>
      </c>
      <c r="G372" s="2">
        <f>'Moving Avg'!F372</f>
        <v>3.5962100000000001</v>
      </c>
      <c r="H372" s="2">
        <f>'Moving Avg'!G372</f>
        <v>3.56623</v>
      </c>
      <c r="I372" s="2">
        <f>'Moving Avg'!H372</f>
        <v>3.3861605000000026</v>
      </c>
      <c r="J372" s="6" t="str">
        <f>OBV!F372</f>
        <v>BEARISH</v>
      </c>
      <c r="K372" s="6" t="str">
        <f>OBV!G372</f>
        <v>NEUTRAL</v>
      </c>
      <c r="L372" s="6" t="str">
        <f>OBV!H372</f>
        <v>BEARISH DIVERGENCE</v>
      </c>
    </row>
    <row r="373" spans="1:12" ht="13.5" x14ac:dyDescent="0.25">
      <c r="A373" s="3">
        <f>RSI!A373</f>
        <v>42544</v>
      </c>
      <c r="B373" s="2">
        <f>RSI!B373</f>
        <v>3.6248</v>
      </c>
      <c r="C373" s="2">
        <f>RSI!I373</f>
        <v>54.523431894965164</v>
      </c>
      <c r="D373" s="2">
        <f>MACD!E373</f>
        <v>1.8713287048155891E-2</v>
      </c>
      <c r="E373" s="2">
        <f>MACD!F373</f>
        <v>1.1635534415915139E-2</v>
      </c>
      <c r="F373" s="2">
        <f>'Moving Avg'!D373</f>
        <v>3.5756799999999997</v>
      </c>
      <c r="G373" s="2">
        <f>'Moving Avg'!F373</f>
        <v>3.5984250000000002</v>
      </c>
      <c r="H373" s="2">
        <f>'Moving Avg'!G373</f>
        <v>3.5711439999999999</v>
      </c>
      <c r="I373" s="2">
        <f>'Moving Avg'!H373</f>
        <v>3.387771500000003</v>
      </c>
      <c r="J373" s="6" t="str">
        <f>OBV!F373</f>
        <v>BEARISH</v>
      </c>
      <c r="K373" s="6" t="str">
        <f>OBV!G373</f>
        <v>NEUTRAL</v>
      </c>
      <c r="L373" s="6" t="str">
        <f>OBV!H373</f>
        <v>BEARISH DIVERGENCE</v>
      </c>
    </row>
    <row r="374" spans="1:12" ht="13.5" x14ac:dyDescent="0.25">
      <c r="A374" s="3">
        <f>RSI!A374</f>
        <v>42545</v>
      </c>
      <c r="B374" s="2">
        <f>RSI!B374</f>
        <v>3.6503000000000001</v>
      </c>
      <c r="C374" s="2">
        <f>RSI!I374</f>
        <v>57.17563148637587</v>
      </c>
      <c r="D374" s="2">
        <f>MACD!E374</f>
        <v>1.6226569043961803E-2</v>
      </c>
      <c r="E374" s="2">
        <f>MACD!F374</f>
        <v>1.2553741341524472E-2</v>
      </c>
      <c r="F374" s="2">
        <f>'Moving Avg'!D374</f>
        <v>3.6105800000000001</v>
      </c>
      <c r="G374" s="2">
        <f>'Moving Avg'!F374</f>
        <v>3.6011100000000007</v>
      </c>
      <c r="H374" s="2">
        <f>'Moving Avg'!G374</f>
        <v>3.576568</v>
      </c>
      <c r="I374" s="2">
        <f>'Moving Avg'!H374</f>
        <v>3.3895100000000031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</row>
    <row r="375" spans="1:12" ht="13.5" x14ac:dyDescent="0.25">
      <c r="A375" s="3">
        <f>RSI!A375</f>
        <v>42548</v>
      </c>
      <c r="B375" s="2">
        <f>RSI!B375</f>
        <v>3.6503000000000001</v>
      </c>
      <c r="C375" s="2">
        <f>RSI!I375</f>
        <v>57.17563148637587</v>
      </c>
      <c r="D375" s="2">
        <f>MACD!E375</f>
        <v>1.3757185205417244E-2</v>
      </c>
      <c r="E375" s="2">
        <f>MACD!F375</f>
        <v>1.2794430114303028E-2</v>
      </c>
      <c r="F375" s="2">
        <f>'Moving Avg'!D375</f>
        <v>3.62534</v>
      </c>
      <c r="G375" s="2">
        <f>'Moving Avg'!F375</f>
        <v>3.6037950000000007</v>
      </c>
      <c r="H375" s="2">
        <f>'Moving Avg'!G375</f>
        <v>3.5819919999999992</v>
      </c>
      <c r="I375" s="2">
        <f>'Moving Avg'!H375</f>
        <v>3.3912485000000032</v>
      </c>
      <c r="J375" s="6" t="str">
        <f>OBV!F375</f>
        <v>BULLISH</v>
      </c>
      <c r="K375" s="6" t="str">
        <f>OBV!G375</f>
        <v>NEUTRAL</v>
      </c>
      <c r="L375" s="6" t="str">
        <f>OBV!H375</f>
        <v>BULLISH DIVERGENCE</v>
      </c>
    </row>
    <row r="376" spans="1:12" ht="13.5" x14ac:dyDescent="0.25">
      <c r="A376" s="3">
        <f>RSI!A376</f>
        <v>42549</v>
      </c>
      <c r="B376" s="2">
        <f>RSI!B376</f>
        <v>3.6503000000000001</v>
      </c>
      <c r="C376" s="2">
        <f>RSI!I376</f>
        <v>57.17563148637587</v>
      </c>
      <c r="D376" s="2">
        <f>MACD!E376</f>
        <v>1.1329523392251239E-2</v>
      </c>
      <c r="E376" s="2">
        <f>MACD!F376</f>
        <v>1.2501448769892671E-2</v>
      </c>
      <c r="F376" s="2">
        <f>'Moving Avg'!D376</f>
        <v>3.6401000000000003</v>
      </c>
      <c r="G376" s="2">
        <f>'Moving Avg'!F376</f>
        <v>3.6050700000000004</v>
      </c>
      <c r="H376" s="2">
        <f>'Moving Avg'!G376</f>
        <v>3.5874159999999988</v>
      </c>
      <c r="I376" s="2">
        <f>'Moving Avg'!H376</f>
        <v>3.3929870000000033</v>
      </c>
      <c r="J376" s="6" t="str">
        <f>OBV!F376</f>
        <v>BULLISH</v>
      </c>
      <c r="K376" s="6" t="str">
        <f>OBV!G376</f>
        <v>NEUTRAL</v>
      </c>
      <c r="L376" s="6" t="str">
        <f>OBV!H376</f>
        <v>BULLISH DIVERGENCE</v>
      </c>
    </row>
    <row r="377" spans="1:12" ht="13.5" x14ac:dyDescent="0.25">
      <c r="A377" s="3">
        <f>RSI!A377</f>
        <v>42550</v>
      </c>
      <c r="B377" s="2">
        <f>RSI!B377</f>
        <v>3.5448</v>
      </c>
      <c r="C377" s="2">
        <f>RSI!I377</f>
        <v>43.935309654556143</v>
      </c>
      <c r="D377" s="2">
        <f>MACD!E377</f>
        <v>1.0577030252109765E-2</v>
      </c>
      <c r="E377" s="2">
        <f>MACD!F377</f>
        <v>1.211656506633609E-2</v>
      </c>
      <c r="F377" s="2">
        <f>'Moving Avg'!D377</f>
        <v>3.6240999999999999</v>
      </c>
      <c r="G377" s="2">
        <f>'Moving Avg'!F377</f>
        <v>3.6065100000000001</v>
      </c>
      <c r="H377" s="2">
        <f>'Moving Avg'!G377</f>
        <v>3.5907299999999993</v>
      </c>
      <c r="I377" s="2">
        <f>'Moving Avg'!H377</f>
        <v>3.3942180000000031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3.6503000000000001</v>
      </c>
      <c r="C378" s="2">
        <f>RSI!I378</f>
        <v>55.126209543222714</v>
      </c>
      <c r="D378" s="2">
        <f>MACD!E378</f>
        <v>2.458956934310752E-3</v>
      </c>
      <c r="E378" s="2">
        <f>MACD!F378</f>
        <v>1.0185043439931023E-2</v>
      </c>
      <c r="F378" s="2">
        <f>'Moving Avg'!D378</f>
        <v>3.6292</v>
      </c>
      <c r="G378" s="2">
        <f>'Moving Avg'!F378</f>
        <v>3.60839</v>
      </c>
      <c r="H378" s="2">
        <f>'Moving Avg'!G378</f>
        <v>3.5977639999999984</v>
      </c>
      <c r="I378" s="2">
        <f>'Moving Avg'!H378</f>
        <v>3.3959765000000033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</row>
    <row r="379" spans="1:12" ht="13.5" x14ac:dyDescent="0.25">
      <c r="A379" s="3">
        <f>RSI!A379</f>
        <v>42552</v>
      </c>
      <c r="B379" s="2">
        <f>RSI!B379</f>
        <v>3.7136</v>
      </c>
      <c r="C379" s="2">
        <f>RSI!I379</f>
        <v>60.252689503461994</v>
      </c>
      <c r="D379" s="2">
        <f>MACD!E379</f>
        <v>-2.5521402011934313E-2</v>
      </c>
      <c r="E379" s="2">
        <f>MACD!F379</f>
        <v>3.0437543495579564E-3</v>
      </c>
      <c r="F379" s="2">
        <f>'Moving Avg'!D379</f>
        <v>3.6418599999999999</v>
      </c>
      <c r="G379" s="2">
        <f>'Moving Avg'!F379</f>
        <v>3.6128300000000002</v>
      </c>
      <c r="H379" s="2">
        <f>'Moving Avg'!G379</f>
        <v>3.6044539999999987</v>
      </c>
      <c r="I379" s="2">
        <f>'Moving Avg'!H379</f>
        <v>3.3980315000000036</v>
      </c>
      <c r="J379" s="6" t="str">
        <f>OBV!F379</f>
        <v>BULLISH</v>
      </c>
      <c r="K379" s="6" t="str">
        <f>OBV!G379</f>
        <v>NEUTRAL</v>
      </c>
      <c r="L379" s="6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3.7136</v>
      </c>
      <c r="C380" s="2">
        <f>RSI!I380</f>
        <v>60.252689503461994</v>
      </c>
      <c r="D380" s="2">
        <f>MACD!E380</f>
        <v>-3.4370157288770464E-2</v>
      </c>
      <c r="E380" s="2">
        <f>MACD!F380</f>
        <v>-4.4390279781077284E-3</v>
      </c>
      <c r="F380" s="2">
        <f>'Moving Avg'!D380</f>
        <v>3.6545200000000002</v>
      </c>
      <c r="G380" s="2">
        <f>'Moving Avg'!F380</f>
        <v>3.6172700000000004</v>
      </c>
      <c r="H380" s="2">
        <f>'Moving Avg'!G380</f>
        <v>3.6111439999999995</v>
      </c>
      <c r="I380" s="2">
        <f>'Moving Avg'!H380</f>
        <v>3.3997240000000044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3.7136</v>
      </c>
      <c r="C381" s="2">
        <f>RSI!I381</f>
        <v>60.252689503462001</v>
      </c>
      <c r="D381" s="2">
        <f>MACD!E381</f>
        <v>-4.2473653220322927E-2</v>
      </c>
      <c r="E381" s="2">
        <f>MACD!F381</f>
        <v>-1.2045953026550768E-2</v>
      </c>
      <c r="F381" s="2">
        <f>'Moving Avg'!D381</f>
        <v>3.6671799999999997</v>
      </c>
      <c r="G381" s="2">
        <f>'Moving Avg'!F381</f>
        <v>3.6217100000000011</v>
      </c>
      <c r="H381" s="2">
        <f>'Moving Avg'!G381</f>
        <v>3.6178339999999998</v>
      </c>
      <c r="I381" s="2">
        <f>'Moving Avg'!H381</f>
        <v>3.4014370000000049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3.7136</v>
      </c>
      <c r="C382" s="2">
        <f>RSI!I382</f>
        <v>60.252689503462001</v>
      </c>
      <c r="D382" s="2">
        <f>MACD!E382</f>
        <v>-4.2470139739684054E-2</v>
      </c>
      <c r="E382" s="2">
        <f>MACD!F382</f>
        <v>-1.8130790369177426E-2</v>
      </c>
      <c r="F382" s="2">
        <f>'Moving Avg'!D382</f>
        <v>3.7009400000000001</v>
      </c>
      <c r="G382" s="2">
        <f>'Moving Avg'!F382</f>
        <v>3.6261500000000004</v>
      </c>
      <c r="H382" s="2">
        <f>'Moving Avg'!G382</f>
        <v>3.6225099999999997</v>
      </c>
      <c r="I382" s="2">
        <f>'Moving Avg'!H382</f>
        <v>3.4031500000000046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3.7303999999999999</v>
      </c>
      <c r="C383" s="2">
        <f>RSI!I383</f>
        <v>61.810155947772095</v>
      </c>
      <c r="D383" s="2">
        <f>MACD!E383</f>
        <v>-4.4239807072634196E-2</v>
      </c>
      <c r="E383" s="2">
        <f>MACD!F383</f>
        <v>-2.335259370986878E-2</v>
      </c>
      <c r="F383" s="2">
        <f>'Moving Avg'!D383</f>
        <v>3.7169600000000003</v>
      </c>
      <c r="G383" s="2">
        <f>'Moving Avg'!F383</f>
        <v>3.6316300000000004</v>
      </c>
      <c r="H383" s="2">
        <f>'Moving Avg'!G383</f>
        <v>3.6242200000000002</v>
      </c>
      <c r="I383" s="2">
        <f>'Moving Avg'!H383</f>
        <v>3.4049470000000048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3.7303999999999999</v>
      </c>
      <c r="C384" s="2">
        <f>RSI!I384</f>
        <v>61.810155947772095</v>
      </c>
      <c r="D384" s="2">
        <f>MACD!E384</f>
        <v>-4.2402483107593536E-2</v>
      </c>
      <c r="E384" s="2">
        <f>MACD!F384</f>
        <v>-2.716257158941373E-2</v>
      </c>
      <c r="F384" s="2">
        <f>'Moving Avg'!D384</f>
        <v>3.7203200000000001</v>
      </c>
      <c r="G384" s="2">
        <f>'Moving Avg'!F384</f>
        <v>3.6371100000000007</v>
      </c>
      <c r="H384" s="2">
        <f>'Moving Avg'!G384</f>
        <v>3.6237539999999999</v>
      </c>
      <c r="I384" s="2">
        <f>'Moving Avg'!H384</f>
        <v>3.4067440000000051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3.7303999999999999</v>
      </c>
      <c r="C385" s="2">
        <f>RSI!I385</f>
        <v>61.810155947772095</v>
      </c>
      <c r="D385" s="2">
        <f>MACD!E385</f>
        <v>-4.1392585606691679E-2</v>
      </c>
      <c r="E385" s="2">
        <f>MACD!F385</f>
        <v>-3.0008574392869324E-2</v>
      </c>
      <c r="F385" s="2">
        <f>'Moving Avg'!D385</f>
        <v>3.7236800000000003</v>
      </c>
      <c r="G385" s="2">
        <f>'Moving Avg'!F385</f>
        <v>3.6425900000000007</v>
      </c>
      <c r="H385" s="2">
        <f>'Moving Avg'!G385</f>
        <v>3.6232879999999996</v>
      </c>
      <c r="I385" s="2">
        <f>'Moving Avg'!H385</f>
        <v>3.4086010000000058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3.7303999999999999</v>
      </c>
      <c r="C386" s="2">
        <f>RSI!I386</f>
        <v>61.810155947772095</v>
      </c>
      <c r="D386" s="2">
        <f>MACD!E386</f>
        <v>-4.104246550647872E-2</v>
      </c>
      <c r="E386" s="2">
        <f>MACD!F386</f>
        <v>-3.2215352615591206E-2</v>
      </c>
      <c r="F386" s="2">
        <f>'Moving Avg'!D386</f>
        <v>3.7270400000000001</v>
      </c>
      <c r="G386" s="2">
        <f>'Moving Avg'!F386</f>
        <v>3.6480700000000006</v>
      </c>
      <c r="H386" s="2">
        <f>'Moving Avg'!G386</f>
        <v>3.6249979999999997</v>
      </c>
      <c r="I386" s="2">
        <f>'Moving Avg'!H386</f>
        <v>3.4104580000000055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</row>
    <row r="387" spans="1:12" ht="13.5" x14ac:dyDescent="0.25">
      <c r="A387" s="3">
        <f>RSI!A387</f>
        <v>42569</v>
      </c>
      <c r="B387" s="2">
        <f>RSI!B387</f>
        <v>3.7303999999999999</v>
      </c>
      <c r="C387" s="2">
        <f>RSI!I387</f>
        <v>61.810155947772095</v>
      </c>
      <c r="D387" s="2">
        <f>MACD!E387</f>
        <v>-5.7444024225611567E-2</v>
      </c>
      <c r="E387" s="2">
        <f>MACD!F387</f>
        <v>-3.7261086937595278E-2</v>
      </c>
      <c r="F387" s="2">
        <f>'Moving Avg'!D387</f>
        <v>3.7304000000000004</v>
      </c>
      <c r="G387" s="2">
        <f>'Moving Avg'!F387</f>
        <v>3.6555650000000006</v>
      </c>
      <c r="H387" s="2">
        <f>'Moving Avg'!G387</f>
        <v>3.6266280000000002</v>
      </c>
      <c r="I387" s="2">
        <f>'Moving Avg'!H387</f>
        <v>3.4123150000000062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</row>
    <row r="388" spans="1:12" ht="13.5" x14ac:dyDescent="0.25">
      <c r="A388" s="3">
        <f>RSI!A388</f>
        <v>42570</v>
      </c>
      <c r="B388" s="2">
        <f>RSI!B388</f>
        <v>3.7303999999999999</v>
      </c>
      <c r="C388" s="2">
        <f>RSI!I388</f>
        <v>61.810155947772103</v>
      </c>
      <c r="D388" s="2">
        <f>MACD!E388</f>
        <v>-5.5523946022930648E-2</v>
      </c>
      <c r="E388" s="2">
        <f>MACD!F388</f>
        <v>-4.0913658754662352E-2</v>
      </c>
      <c r="F388" s="2">
        <f>'Moving Avg'!D388</f>
        <v>3.7304000000000004</v>
      </c>
      <c r="G388" s="2">
        <f>'Moving Avg'!F388</f>
        <v>3.6630600000000006</v>
      </c>
      <c r="H388" s="2">
        <f>'Moving Avg'!G388</f>
        <v>3.6283380000000007</v>
      </c>
      <c r="I388" s="2">
        <f>'Moving Avg'!H388</f>
        <v>3.4141120000000065</v>
      </c>
      <c r="J388" s="6" t="str">
        <f>OBV!F388</f>
        <v>NEUTRAL</v>
      </c>
      <c r="K388" s="6" t="str">
        <f>OBV!G388</f>
        <v>NEUTRAL</v>
      </c>
      <c r="L388" s="6" t="str">
        <f>OBV!H388</f>
        <v>NEUTRAL</v>
      </c>
    </row>
    <row r="389" spans="1:12" ht="13.5" x14ac:dyDescent="0.25">
      <c r="A389" s="3">
        <f>RSI!A389</f>
        <v>42571</v>
      </c>
      <c r="B389" s="2">
        <f>RSI!B389</f>
        <v>3.7303999999999999</v>
      </c>
      <c r="C389" s="2">
        <f>RSI!I389</f>
        <v>61.810155947772103</v>
      </c>
      <c r="D389" s="2">
        <f>MACD!E389</f>
        <v>-4.456121870148122E-2</v>
      </c>
      <c r="E389" s="2">
        <f>MACD!F389</f>
        <v>-4.1643170744026126E-2</v>
      </c>
      <c r="F389" s="2">
        <f>'Moving Avg'!D389</f>
        <v>3.7304000000000004</v>
      </c>
      <c r="G389" s="2">
        <f>'Moving Avg'!F389</f>
        <v>3.6757900000000006</v>
      </c>
      <c r="H389" s="2">
        <f>'Moving Avg'!G389</f>
        <v>3.6300480000000004</v>
      </c>
      <c r="I389" s="2">
        <f>'Moving Avg'!H389</f>
        <v>3.4158485000000063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</row>
    <row r="390" spans="1:12" ht="13.5" x14ac:dyDescent="0.25">
      <c r="A390" s="3">
        <f>RSI!A390</f>
        <v>42572</v>
      </c>
      <c r="B390" s="2">
        <f>RSI!B390</f>
        <v>3.6292</v>
      </c>
      <c r="C390" s="2">
        <f>RSI!I390</f>
        <v>44.259843880985557</v>
      </c>
      <c r="D390" s="2">
        <f>MACD!E390</f>
        <v>-2.8159523863291014E-2</v>
      </c>
      <c r="E390" s="2">
        <f>MACD!F390</f>
        <v>-3.89464413678791E-2</v>
      </c>
      <c r="F390" s="2">
        <f>'Moving Avg'!D390</f>
        <v>3.7101599999999997</v>
      </c>
      <c r="G390" s="2">
        <f>'Moving Avg'!F390</f>
        <v>3.6784250000000007</v>
      </c>
      <c r="H390" s="2">
        <f>'Moving Avg'!G390</f>
        <v>3.6297340000000009</v>
      </c>
      <c r="I390" s="2">
        <f>'Moving Avg'!H390</f>
        <v>3.4170790000000064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3.7303999999999999</v>
      </c>
      <c r="C391" s="2">
        <f>RSI!I391</f>
        <v>57.31276496953241</v>
      </c>
      <c r="D391" s="2">
        <f>MACD!E391</f>
        <v>-2.1522759829230242E-2</v>
      </c>
      <c r="E391" s="2">
        <f>MACD!F391</f>
        <v>-3.5461705060149326E-2</v>
      </c>
      <c r="F391" s="2">
        <f>'Moving Avg'!D391</f>
        <v>3.7101599999999997</v>
      </c>
      <c r="G391" s="2">
        <f>'Moving Avg'!F391</f>
        <v>3.6861200000000012</v>
      </c>
      <c r="H391" s="2">
        <f>'Moving Avg'!G391</f>
        <v>3.6320880000000004</v>
      </c>
      <c r="I391" s="2">
        <f>'Moving Avg'!H391</f>
        <v>3.4188155000000062</v>
      </c>
      <c r="J391" s="6" t="str">
        <f>OBV!F391</f>
        <v>BEARISH</v>
      </c>
      <c r="K391" s="6" t="str">
        <f>OBV!G391</f>
        <v>NEUTRAL</v>
      </c>
      <c r="L391" s="6" t="str">
        <f>OBV!H391</f>
        <v>NEUTRAL</v>
      </c>
    </row>
    <row r="392" spans="1:12" ht="13.5" x14ac:dyDescent="0.25">
      <c r="A392" s="3">
        <f>RSI!A392</f>
        <v>42577</v>
      </c>
      <c r="B392" s="2">
        <f>RSI!B392</f>
        <v>3.7303999999999999</v>
      </c>
      <c r="C392" s="2">
        <f>RSI!I392</f>
        <v>57.31276496953241</v>
      </c>
      <c r="D392" s="2">
        <f>MACD!E392</f>
        <v>-1.6269195303066031E-2</v>
      </c>
      <c r="E392" s="2">
        <f>MACD!F392</f>
        <v>-3.1623203108732664E-2</v>
      </c>
      <c r="F392" s="2">
        <f>'Moving Avg'!D392</f>
        <v>3.7101599999999997</v>
      </c>
      <c r="G392" s="2">
        <f>'Moving Avg'!F392</f>
        <v>3.6914000000000016</v>
      </c>
      <c r="H392" s="2">
        <f>'Moving Avg'!G392</f>
        <v>3.6337180000000013</v>
      </c>
      <c r="I392" s="2">
        <f>'Moving Avg'!H392</f>
        <v>3.4206125000000061</v>
      </c>
      <c r="J392" s="6" t="str">
        <f>OBV!F392</f>
        <v>BEARISH</v>
      </c>
      <c r="K392" s="6" t="str">
        <f>OBV!G392</f>
        <v>NEUTRAL</v>
      </c>
      <c r="L392" s="6" t="str">
        <f>OBV!H392</f>
        <v>NEUTRAL</v>
      </c>
    </row>
    <row r="393" spans="1:12" ht="13.5" x14ac:dyDescent="0.25">
      <c r="A393" s="3">
        <f>RSI!A393</f>
        <v>42578</v>
      </c>
      <c r="B393" s="2">
        <f>RSI!B393</f>
        <v>3.7303999999999999</v>
      </c>
      <c r="C393" s="2">
        <f>RSI!I393</f>
        <v>57.312764969532395</v>
      </c>
      <c r="D393" s="2">
        <f>MACD!E393</f>
        <v>-9.5745883916489305E-3</v>
      </c>
      <c r="E393" s="2">
        <f>MACD!F393</f>
        <v>-2.7213480165315919E-2</v>
      </c>
      <c r="F393" s="2">
        <f>'Moving Avg'!D393</f>
        <v>3.7101599999999997</v>
      </c>
      <c r="G393" s="2">
        <f>'Moving Avg'!F393</f>
        <v>3.6966800000000015</v>
      </c>
      <c r="H393" s="2">
        <f>'Moving Avg'!G393</f>
        <v>3.6358300000000012</v>
      </c>
      <c r="I393" s="2">
        <f>'Moving Avg'!H393</f>
        <v>3.4227515000000057</v>
      </c>
      <c r="J393" s="6" t="str">
        <f>OBV!F393</f>
        <v>BEARISH</v>
      </c>
      <c r="K393" s="6" t="str">
        <f>OBV!G393</f>
        <v>NEUTRAL</v>
      </c>
      <c r="L393" s="6" t="str">
        <f>OBV!H393</f>
        <v>NEUTRAL</v>
      </c>
    </row>
    <row r="394" spans="1:12" ht="13.5" x14ac:dyDescent="0.25">
      <c r="A394" s="3">
        <f>RSI!A394</f>
        <v>42579</v>
      </c>
      <c r="B394" s="2">
        <f>RSI!B394</f>
        <v>3.7303999999999999</v>
      </c>
      <c r="C394" s="2">
        <f>RSI!I394</f>
        <v>57.31276496953241</v>
      </c>
      <c r="D394" s="2">
        <f>MACD!E394</f>
        <v>-4.2204138782406808E-3</v>
      </c>
      <c r="E394" s="2">
        <f>MACD!F394</f>
        <v>-2.2614866907900873E-2</v>
      </c>
      <c r="F394" s="2">
        <f>'Moving Avg'!D394</f>
        <v>3.7101599999999997</v>
      </c>
      <c r="G394" s="2">
        <f>'Moving Avg'!F394</f>
        <v>3.7006850000000013</v>
      </c>
      <c r="H394" s="2">
        <f>'Moving Avg'!G394</f>
        <v>3.6379420000000011</v>
      </c>
      <c r="I394" s="2">
        <f>'Moving Avg'!H394</f>
        <v>3.4245280000000058</v>
      </c>
      <c r="J394" s="6" t="str">
        <f>OBV!F394</f>
        <v>BEARISH</v>
      </c>
      <c r="K394" s="6" t="str">
        <f>OBV!G394</f>
        <v>NEUTRAL</v>
      </c>
      <c r="L394" s="6" t="str">
        <f>OBV!H394</f>
        <v>NEUTRAL</v>
      </c>
    </row>
    <row r="395" spans="1:12" ht="13.5" x14ac:dyDescent="0.25">
      <c r="A395" s="3">
        <f>RSI!A395</f>
        <v>42580</v>
      </c>
      <c r="B395" s="2">
        <f>RSI!B395</f>
        <v>3.7303999999999999</v>
      </c>
      <c r="C395" s="2">
        <f>RSI!I395</f>
        <v>57.312764969532395</v>
      </c>
      <c r="D395" s="2">
        <f>MACD!E395</f>
        <v>2.2548078170370189E-5</v>
      </c>
      <c r="E395" s="2">
        <f>MACD!F395</f>
        <v>-1.8087383910686625E-2</v>
      </c>
      <c r="F395" s="2">
        <f>'Moving Avg'!D395</f>
        <v>3.7304000000000004</v>
      </c>
      <c r="G395" s="2">
        <f>'Moving Avg'!F395</f>
        <v>3.7046900000000016</v>
      </c>
      <c r="H395" s="2">
        <f>'Moving Avg'!G395</f>
        <v>3.640054000000001</v>
      </c>
      <c r="I395" s="2">
        <f>'Moving Avg'!H395</f>
        <v>3.4264860000000059</v>
      </c>
      <c r="J395" s="6" t="str">
        <f>OBV!F395</f>
        <v>BULLISH</v>
      </c>
      <c r="K395" s="6" t="str">
        <f>OBV!G395</f>
        <v>NEUTRAL</v>
      </c>
      <c r="L395" s="6" t="str">
        <f>OBV!H395</f>
        <v>CONFIRMED BULLISH</v>
      </c>
    </row>
    <row r="396" spans="1:12" ht="13.5" x14ac:dyDescent="0.25">
      <c r="A396" s="3">
        <f>RSI!A396</f>
        <v>42583</v>
      </c>
      <c r="B396" s="2">
        <f>RSI!B396</f>
        <v>3.7303999999999999</v>
      </c>
      <c r="C396" s="2">
        <f>RSI!I396</f>
        <v>57.31276496953241</v>
      </c>
      <c r="D396" s="2">
        <f>MACD!E396</f>
        <v>3.3465490630715244E-3</v>
      </c>
      <c r="E396" s="2">
        <f>MACD!F396</f>
        <v>-1.3800597315934995E-2</v>
      </c>
      <c r="F396" s="2">
        <f>'Moving Avg'!D396</f>
        <v>3.7304000000000004</v>
      </c>
      <c r="G396" s="2">
        <f>'Moving Avg'!F396</f>
        <v>3.708695000000001</v>
      </c>
      <c r="H396" s="2">
        <f>'Moving Avg'!G396</f>
        <v>3.6429720000000008</v>
      </c>
      <c r="I396" s="2">
        <f>'Moving Avg'!H396</f>
        <v>3.4284440000000056</v>
      </c>
      <c r="J396" s="6" t="str">
        <f>OBV!F396</f>
        <v>NEUTRAL</v>
      </c>
      <c r="K396" s="6" t="str">
        <f>OBV!G396</f>
        <v>NEUTRAL</v>
      </c>
      <c r="L396" s="6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3.7303999999999999</v>
      </c>
      <c r="C397" s="2">
        <f>RSI!I397</f>
        <v>57.31276496953241</v>
      </c>
      <c r="D397" s="2">
        <f>MACD!E397</f>
        <v>5.9126860277309845E-3</v>
      </c>
      <c r="E397" s="2">
        <f>MACD!F397</f>
        <v>-9.8579406472017999E-3</v>
      </c>
      <c r="F397" s="2">
        <f>'Moving Avg'!D397</f>
        <v>3.7304000000000004</v>
      </c>
      <c r="G397" s="2">
        <f>'Moving Avg'!F397</f>
        <v>3.7179750000000014</v>
      </c>
      <c r="H397" s="2">
        <f>'Moving Avg'!G397</f>
        <v>3.6453260000000007</v>
      </c>
      <c r="I397" s="2">
        <f>'Moving Avg'!H397</f>
        <v>3.4304020000000062</v>
      </c>
      <c r="J397" s="6" t="str">
        <f>OBV!F397</f>
        <v>NEUTRAL</v>
      </c>
      <c r="K397" s="6" t="str">
        <f>OBV!G397</f>
        <v>NEUTRAL</v>
      </c>
      <c r="L397" s="6" t="str">
        <f>OBV!H397</f>
        <v>NEUTRAL</v>
      </c>
    </row>
    <row r="398" spans="1:12" ht="13.5" x14ac:dyDescent="0.25">
      <c r="A398" s="3">
        <f>RSI!A398</f>
        <v>42585</v>
      </c>
      <c r="B398" s="2">
        <f>RSI!B398</f>
        <v>3.7303999999999999</v>
      </c>
      <c r="C398" s="2">
        <f>RSI!I398</f>
        <v>57.31276496953241</v>
      </c>
      <c r="D398" s="2">
        <f>MACD!E398</f>
        <v>7.855811159270587E-3</v>
      </c>
      <c r="E398" s="2">
        <f>MACD!F398</f>
        <v>-6.315190285907323E-3</v>
      </c>
      <c r="F398" s="2">
        <f>'Moving Avg'!D398</f>
        <v>3.7304000000000004</v>
      </c>
      <c r="G398" s="2">
        <f>'Moving Avg'!F398</f>
        <v>3.7219800000000012</v>
      </c>
      <c r="H398" s="2">
        <f>'Moving Avg'!G398</f>
        <v>3.6475180000000007</v>
      </c>
      <c r="I398" s="2">
        <f>'Moving Avg'!H398</f>
        <v>3.4323600000000063</v>
      </c>
      <c r="J398" s="6" t="str">
        <f>OBV!F398</f>
        <v>NEUTRAL</v>
      </c>
      <c r="K398" s="6" t="str">
        <f>OBV!G398</f>
        <v>NEUTRAL</v>
      </c>
      <c r="L398" s="6" t="str">
        <f>OBV!H398</f>
        <v>NEUTRAL</v>
      </c>
    </row>
    <row r="399" spans="1:12" ht="13.5" x14ac:dyDescent="0.25">
      <c r="A399" s="3">
        <f>RSI!A399</f>
        <v>42586</v>
      </c>
      <c r="B399" s="2">
        <f>RSI!B399</f>
        <v>3.7303999999999999</v>
      </c>
      <c r="C399" s="2">
        <f>RSI!I399</f>
        <v>57.312764969532395</v>
      </c>
      <c r="D399" s="2">
        <f>MACD!E399</f>
        <v>9.2886777305989376E-3</v>
      </c>
      <c r="E399" s="2">
        <f>MACD!F399</f>
        <v>-3.1944166826060709E-3</v>
      </c>
      <c r="F399" s="2">
        <f>'Moving Avg'!D399</f>
        <v>3.7304000000000004</v>
      </c>
      <c r="G399" s="2">
        <f>'Moving Avg'!F399</f>
        <v>3.7228200000000014</v>
      </c>
      <c r="H399" s="2">
        <f>'Moving Avg'!G399</f>
        <v>3.6497100000000007</v>
      </c>
      <c r="I399" s="2">
        <f>'Moving Avg'!H399</f>
        <v>3.4344990000000064</v>
      </c>
      <c r="J399" s="6" t="str">
        <f>OBV!F399</f>
        <v>NEUTRAL</v>
      </c>
      <c r="K399" s="6" t="str">
        <f>OBV!G399</f>
        <v>NEUTRAL</v>
      </c>
      <c r="L399" s="6" t="str">
        <f>OBV!H399</f>
        <v>NEUTRAL</v>
      </c>
    </row>
    <row r="400" spans="1:12" ht="13.5" x14ac:dyDescent="0.25">
      <c r="A400" s="3">
        <f>RSI!A400</f>
        <v>42587</v>
      </c>
      <c r="B400" s="2">
        <f>RSI!B400</f>
        <v>3.7303999999999999</v>
      </c>
      <c r="C400" s="2">
        <f>RSI!I400</f>
        <v>57.312764969532395</v>
      </c>
      <c r="D400" s="2">
        <f>MACD!E400</f>
        <v>-5.2637906563153258E-3</v>
      </c>
      <c r="E400" s="2">
        <f>MACD!F400</f>
        <v>-3.6082914773479221E-3</v>
      </c>
      <c r="F400" s="2">
        <f>'Moving Avg'!D400</f>
        <v>3.7304000000000004</v>
      </c>
      <c r="G400" s="2">
        <f>'Moving Avg'!F400</f>
        <v>3.7236600000000011</v>
      </c>
      <c r="H400" s="2">
        <f>'Moving Avg'!G400</f>
        <v>3.653998000000001</v>
      </c>
      <c r="I400" s="2">
        <f>'Moving Avg'!H400</f>
        <v>3.4366380000000065</v>
      </c>
      <c r="J400" s="6" t="str">
        <f>OBV!F400</f>
        <v>NEUTRAL</v>
      </c>
      <c r="K400" s="6" t="str">
        <f>OBV!G400</f>
        <v>NEUTRAL</v>
      </c>
      <c r="L400" s="6" t="str">
        <f>OBV!H400</f>
        <v>NEUTRAL</v>
      </c>
    </row>
    <row r="401" spans="1:12" ht="13.5" x14ac:dyDescent="0.25">
      <c r="A401" s="3">
        <f>RSI!A401</f>
        <v>42590</v>
      </c>
      <c r="B401" s="2">
        <f>RSI!B401</f>
        <v>3.7303999999999999</v>
      </c>
      <c r="C401" s="2">
        <f>RSI!I401</f>
        <v>57.312764969532395</v>
      </c>
      <c r="D401" s="2">
        <f>MACD!E401</f>
        <v>-2.1893565930000136E-3</v>
      </c>
      <c r="E401" s="2">
        <f>MACD!F401</f>
        <v>-3.3245045004783409E-3</v>
      </c>
      <c r="F401" s="2">
        <f>'Moving Avg'!D401</f>
        <v>3.7304000000000004</v>
      </c>
      <c r="G401" s="2">
        <f>'Moving Avg'!F401</f>
        <v>3.7245000000000013</v>
      </c>
      <c r="H401" s="2">
        <f>'Moving Avg'!G401</f>
        <v>3.6565140000000009</v>
      </c>
      <c r="I401" s="2">
        <f>'Moving Avg'!H401</f>
        <v>3.4387770000000071</v>
      </c>
      <c r="J401" s="6" t="str">
        <f>OBV!F401</f>
        <v>NEUTRAL</v>
      </c>
      <c r="K401" s="6" t="str">
        <f>OBV!G401</f>
        <v>NEUTRAL</v>
      </c>
      <c r="L401" s="6" t="str">
        <f>OBV!H401</f>
        <v>NEUTRAL</v>
      </c>
    </row>
    <row r="402" spans="1:12" ht="13.5" x14ac:dyDescent="0.25">
      <c r="A402" s="3">
        <f>RSI!A402</f>
        <v>42591</v>
      </c>
      <c r="B402" s="2">
        <f>RSI!B402</f>
        <v>3.7303999999999999</v>
      </c>
      <c r="C402" s="2">
        <f>RSI!I402</f>
        <v>57.312764969532395</v>
      </c>
      <c r="D402" s="2">
        <f>MACD!E402</f>
        <v>2.4433797618428343E-4</v>
      </c>
      <c r="E402" s="2">
        <f>MACD!F402</f>
        <v>-2.6107360051458163E-3</v>
      </c>
      <c r="F402" s="2">
        <f>'Moving Avg'!D402</f>
        <v>3.7304000000000004</v>
      </c>
      <c r="G402" s="2">
        <f>'Moving Avg'!F402</f>
        <v>3.7253400000000014</v>
      </c>
      <c r="H402" s="2">
        <f>'Moving Avg'!G402</f>
        <v>3.6611240000000009</v>
      </c>
      <c r="I402" s="2">
        <f>'Moving Avg'!H402</f>
        <v>3.4409160000000072</v>
      </c>
      <c r="J402" s="6" t="str">
        <f>OBV!F402</f>
        <v>NEUTRAL</v>
      </c>
      <c r="K402" s="6" t="str">
        <f>OBV!G402</f>
        <v>NEUTRAL</v>
      </c>
      <c r="L402" s="6" t="str">
        <f>OBV!H402</f>
        <v>NEUTRAL</v>
      </c>
    </row>
    <row r="403" spans="1:12" ht="13.5" x14ac:dyDescent="0.25">
      <c r="A403" s="3">
        <f>RSI!A403</f>
        <v>42592</v>
      </c>
      <c r="B403" s="2">
        <f>RSI!B403</f>
        <v>3.7303999999999999</v>
      </c>
      <c r="C403" s="2">
        <f>RSI!I403</f>
        <v>57.312764969532388</v>
      </c>
      <c r="D403" s="2">
        <f>MACD!E403</f>
        <v>2.1482942571555697E-3</v>
      </c>
      <c r="E403" s="2">
        <f>MACD!F403</f>
        <v>-1.6589299526855394E-3</v>
      </c>
      <c r="F403" s="2">
        <f>'Moving Avg'!D403</f>
        <v>3.7304000000000004</v>
      </c>
      <c r="G403" s="2">
        <f>'Moving Avg'!F403</f>
        <v>3.7253400000000014</v>
      </c>
      <c r="H403" s="2">
        <f>'Moving Avg'!G403</f>
        <v>3.6641220000000008</v>
      </c>
      <c r="I403" s="2">
        <f>'Moving Avg'!H403</f>
        <v>3.4430550000000073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</row>
    <row r="404" spans="1:12" ht="13.5" x14ac:dyDescent="0.25">
      <c r="A404" s="3">
        <f>RSI!A404</f>
        <v>42593</v>
      </c>
      <c r="B404" s="2">
        <f>RSI!B404</f>
        <v>3.7303999999999999</v>
      </c>
      <c r="C404" s="2">
        <f>RSI!I404</f>
        <v>57.312764969532388</v>
      </c>
      <c r="D404" s="2">
        <f>MACD!E404</f>
        <v>3.6155159102566614E-3</v>
      </c>
      <c r="E404" s="2">
        <f>MACD!F404</f>
        <v>-6.0404078009709914E-4</v>
      </c>
      <c r="F404" s="2">
        <f>'Moving Avg'!D404</f>
        <v>3.7304000000000004</v>
      </c>
      <c r="G404" s="2">
        <f>'Moving Avg'!F404</f>
        <v>3.7253400000000014</v>
      </c>
      <c r="H404" s="2">
        <f>'Moving Avg'!G404</f>
        <v>3.6667980000000018</v>
      </c>
      <c r="I404" s="2">
        <f>'Moving Avg'!H404</f>
        <v>3.4451940000000083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</row>
    <row r="405" spans="1:12" ht="13.5" x14ac:dyDescent="0.25">
      <c r="A405" s="3">
        <f>RSI!A405</f>
        <v>42594</v>
      </c>
      <c r="B405" s="2">
        <f>RSI!B405</f>
        <v>3.7136</v>
      </c>
      <c r="C405" s="2">
        <f>RSI!I405</f>
        <v>51.646524876362086</v>
      </c>
      <c r="D405" s="2">
        <f>MACD!E405</f>
        <v>5.9682905283815479E-3</v>
      </c>
      <c r="E405" s="2">
        <f>MACD!F405</f>
        <v>7.1042548159863032E-4</v>
      </c>
      <c r="F405" s="2">
        <f>'Moving Avg'!D405</f>
        <v>3.7270400000000001</v>
      </c>
      <c r="G405" s="2">
        <f>'Moving Avg'!F405</f>
        <v>3.7245000000000013</v>
      </c>
      <c r="H405" s="2">
        <f>'Moving Avg'!G405</f>
        <v>3.6691380000000016</v>
      </c>
      <c r="I405" s="2">
        <f>'Moving Avg'!H405</f>
        <v>3.4472490000000078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3.7136</v>
      </c>
      <c r="C406" s="2">
        <f>RSI!I406</f>
        <v>51.646524876362086</v>
      </c>
      <c r="D406" s="2">
        <f>MACD!E406</f>
        <v>7.9350707502356954E-3</v>
      </c>
      <c r="E406" s="2">
        <f>MACD!F406</f>
        <v>2.1553545353260434E-3</v>
      </c>
      <c r="F406" s="2">
        <f>'Moving Avg'!D406</f>
        <v>3.7236800000000003</v>
      </c>
      <c r="G406" s="2">
        <f>'Moving Avg'!F406</f>
        <v>3.7236600000000011</v>
      </c>
      <c r="H406" s="2">
        <f>'Moving Avg'!G406</f>
        <v>3.670914000000002</v>
      </c>
      <c r="I406" s="2">
        <f>'Moving Avg'!H406</f>
        <v>3.4493040000000086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3.7136</v>
      </c>
      <c r="C407" s="2">
        <f>RSI!I407</f>
        <v>51.646524876362086</v>
      </c>
      <c r="D407" s="2">
        <f>MACD!E407</f>
        <v>9.5770202602327714E-3</v>
      </c>
      <c r="E407" s="2">
        <f>MACD!F407</f>
        <v>3.6396876803073894E-3</v>
      </c>
      <c r="F407" s="2">
        <f>'Moving Avg'!D407</f>
        <v>3.7203200000000001</v>
      </c>
      <c r="G407" s="2">
        <f>'Moving Avg'!F407</f>
        <v>3.7228200000000014</v>
      </c>
      <c r="H407" s="2">
        <f>'Moving Avg'!G407</f>
        <v>3.674866000000002</v>
      </c>
      <c r="I407" s="2">
        <f>'Moving Avg'!H407</f>
        <v>3.4513590000000085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3.7136</v>
      </c>
      <c r="C408" s="2">
        <f>RSI!I408</f>
        <v>51.646524876362086</v>
      </c>
      <c r="D408" s="2">
        <f>MACD!E408</f>
        <v>1.0945761098433149E-2</v>
      </c>
      <c r="E408" s="2">
        <f>MACD!F408</f>
        <v>5.1009023639325413E-3</v>
      </c>
      <c r="F408" s="2">
        <f>'Moving Avg'!D408</f>
        <v>3.7169600000000003</v>
      </c>
      <c r="G408" s="2">
        <f>'Moving Avg'!F408</f>
        <v>3.7219800000000012</v>
      </c>
      <c r="H408" s="2">
        <f>'Moving Avg'!G408</f>
        <v>3.6768840000000025</v>
      </c>
      <c r="I408" s="2">
        <f>'Moving Avg'!H408</f>
        <v>3.4534140000000089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3.7303999999999999</v>
      </c>
      <c r="C409" s="2">
        <f>RSI!I409</f>
        <v>57.321817528800381</v>
      </c>
      <c r="D409" s="2">
        <f>MACD!E409</f>
        <v>1.0840406927810076E-2</v>
      </c>
      <c r="E409" s="2">
        <f>MACD!F409</f>
        <v>6.2488032767080487E-3</v>
      </c>
      <c r="F409" s="2">
        <f>'Moving Avg'!D409</f>
        <v>3.7169600000000003</v>
      </c>
      <c r="G409" s="2">
        <f>'Moving Avg'!F409</f>
        <v>3.7219800000000012</v>
      </c>
      <c r="H409" s="2">
        <f>'Moving Avg'!G409</f>
        <v>3.6789960000000024</v>
      </c>
      <c r="I409" s="2">
        <f>'Moving Avg'!H409</f>
        <v>3.4555530000000085</v>
      </c>
      <c r="J409" s="6" t="str">
        <f>OBV!F409</f>
        <v>BULLISH</v>
      </c>
      <c r="K409" s="6" t="str">
        <f>OBV!G409</f>
        <v>NEUTRAL</v>
      </c>
      <c r="L409" s="6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3.7303999999999999</v>
      </c>
      <c r="C410" s="2">
        <f>RSI!I410</f>
        <v>57.321817528800381</v>
      </c>
      <c r="D410" s="2">
        <f>MACD!E410</f>
        <v>1.0634327085552009E-2</v>
      </c>
      <c r="E410" s="2">
        <f>MACD!F410</f>
        <v>7.1259080384768417E-3</v>
      </c>
      <c r="F410" s="2">
        <f>'Moving Avg'!D410</f>
        <v>3.7203200000000001</v>
      </c>
      <c r="G410" s="2">
        <f>'Moving Avg'!F410</f>
        <v>3.727040000000001</v>
      </c>
      <c r="H410" s="2">
        <f>'Moving Avg'!G410</f>
        <v>3.6811080000000027</v>
      </c>
      <c r="I410" s="2">
        <f>'Moving Avg'!H410</f>
        <v>3.4576920000000086</v>
      </c>
      <c r="J410" s="6" t="str">
        <f>OBV!F410</f>
        <v>BULLISH</v>
      </c>
      <c r="K410" s="6" t="str">
        <f>OBV!G410</f>
        <v>NEUTRAL</v>
      </c>
      <c r="L410" s="6" t="str">
        <f>OBV!H410</f>
        <v>CONFIRMED BULLISH</v>
      </c>
    </row>
    <row r="411" spans="1:12" ht="13.5" x14ac:dyDescent="0.25">
      <c r="A411" s="3">
        <f>RSI!A411</f>
        <v>42604</v>
      </c>
      <c r="B411" s="2">
        <f>RSI!B411</f>
        <v>3.7303999999999999</v>
      </c>
      <c r="C411" s="2">
        <f>RSI!I411</f>
        <v>57.321817528800381</v>
      </c>
      <c r="D411" s="2">
        <f>MACD!E411</f>
        <v>1.0351679607023989E-2</v>
      </c>
      <c r="E411" s="2">
        <f>MACD!F411</f>
        <v>7.7710623521862719E-3</v>
      </c>
      <c r="F411" s="2">
        <f>'Moving Avg'!D411</f>
        <v>3.7236800000000003</v>
      </c>
      <c r="G411" s="2">
        <f>'Moving Avg'!F411</f>
        <v>3.727040000000001</v>
      </c>
      <c r="H411" s="2">
        <f>'Moving Avg'!G411</f>
        <v>3.683220000000003</v>
      </c>
      <c r="I411" s="2">
        <f>'Moving Avg'!H411</f>
        <v>3.4598310000000083</v>
      </c>
      <c r="J411" s="6" t="str">
        <f>OBV!F411</f>
        <v>BULLISH</v>
      </c>
      <c r="K411" s="6" t="str">
        <f>OBV!G411</f>
        <v>NEUTRAL</v>
      </c>
      <c r="L411" s="6" t="str">
        <f>OBV!H411</f>
        <v>CONFIRMED BULLISH</v>
      </c>
    </row>
    <row r="412" spans="1:12" ht="13.5" x14ac:dyDescent="0.25">
      <c r="A412" s="3">
        <f>RSI!A412</f>
        <v>42605</v>
      </c>
      <c r="B412" s="2">
        <f>RSI!B412</f>
        <v>3.6206999999999998</v>
      </c>
      <c r="C412" s="2">
        <f>RSI!I412</f>
        <v>29.28735887613341</v>
      </c>
      <c r="D412" s="2">
        <f>MACD!E412</f>
        <v>1.8138190219493477E-2</v>
      </c>
      <c r="E412" s="2">
        <f>MACD!F412</f>
        <v>9.8444879256477137E-3</v>
      </c>
      <c r="F412" s="2">
        <f>'Moving Avg'!D412</f>
        <v>3.7051000000000003</v>
      </c>
      <c r="G412" s="2">
        <f>'Moving Avg'!F412</f>
        <v>3.7215550000000008</v>
      </c>
      <c r="H412" s="2">
        <f>'Moving Avg'!G412</f>
        <v>3.6831380000000022</v>
      </c>
      <c r="I412" s="2">
        <f>'Moving Avg'!H412</f>
        <v>3.4614215000000086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3.7262</v>
      </c>
      <c r="C413" s="2">
        <f>RSI!I413</f>
        <v>53.062485037132539</v>
      </c>
      <c r="D413" s="2">
        <f>MACD!E413</f>
        <v>1.7467357335023692E-2</v>
      </c>
      <c r="E413" s="2">
        <f>MACD!F413</f>
        <v>1.1369061807522909E-2</v>
      </c>
      <c r="F413" s="2">
        <f>'Moving Avg'!D413</f>
        <v>3.7076199999999999</v>
      </c>
      <c r="G413" s="2">
        <f>'Moving Avg'!F413</f>
        <v>3.7213450000000008</v>
      </c>
      <c r="H413" s="2">
        <f>'Moving Avg'!G413</f>
        <v>3.6852460000000025</v>
      </c>
      <c r="I413" s="2">
        <f>'Moving Avg'!H413</f>
        <v>3.463539500000008</v>
      </c>
      <c r="J413" s="6" t="str">
        <f>OBV!F413</f>
        <v>BEARISH</v>
      </c>
      <c r="K413" s="6" t="str">
        <f>OBV!G413</f>
        <v>NEUTRAL</v>
      </c>
      <c r="L413" s="6" t="str">
        <f>OBV!H413</f>
        <v>BEARISH DIVERGENCE</v>
      </c>
    </row>
    <row r="414" spans="1:12" ht="13.5" x14ac:dyDescent="0.25">
      <c r="A414" s="3">
        <f>RSI!A414</f>
        <v>42607</v>
      </c>
      <c r="B414" s="2">
        <f>RSI!B414</f>
        <v>3.7262</v>
      </c>
      <c r="C414" s="2">
        <f>RSI!I414</f>
        <v>53.062485037132539</v>
      </c>
      <c r="D414" s="2">
        <f>MACD!E414</f>
        <v>1.6790581059897836E-2</v>
      </c>
      <c r="E414" s="2">
        <f>MACD!F414</f>
        <v>1.2453365657997895E-2</v>
      </c>
      <c r="F414" s="2">
        <f>'Moving Avg'!D414</f>
        <v>3.7067799999999997</v>
      </c>
      <c r="G414" s="2">
        <f>'Moving Avg'!F414</f>
        <v>3.7211350000000012</v>
      </c>
      <c r="H414" s="2">
        <f>'Moving Avg'!G414</f>
        <v>3.6873540000000027</v>
      </c>
      <c r="I414" s="2">
        <f>'Moving Avg'!H414</f>
        <v>3.4656575000000078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3.7262</v>
      </c>
      <c r="C415" s="2">
        <f>RSI!I415</f>
        <v>53.062485037132532</v>
      </c>
      <c r="D415" s="2">
        <f>MACD!E415</f>
        <v>1.3532245447648972E-2</v>
      </c>
      <c r="E415" s="2">
        <f>MACD!F415</f>
        <v>1.2669141615928111E-2</v>
      </c>
      <c r="F415" s="2">
        <f>'Moving Avg'!D415</f>
        <v>3.7059399999999996</v>
      </c>
      <c r="G415" s="2">
        <f>'Moving Avg'!F415</f>
        <v>3.7209250000000011</v>
      </c>
      <c r="H415" s="2">
        <f>'Moving Avg'!G415</f>
        <v>3.6894620000000025</v>
      </c>
      <c r="I415" s="2">
        <f>'Moving Avg'!H415</f>
        <v>3.4677755000000072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3.7262</v>
      </c>
      <c r="C416" s="2">
        <f>RSI!I416</f>
        <v>53.062485037132532</v>
      </c>
      <c r="D416" s="2">
        <f>MACD!E416</f>
        <v>1.0681615034090708E-2</v>
      </c>
      <c r="E416" s="2">
        <f>MACD!F416</f>
        <v>1.2271636299560632E-2</v>
      </c>
      <c r="F416" s="2">
        <f>'Moving Avg'!D416</f>
        <v>3.7051000000000003</v>
      </c>
      <c r="G416" s="2">
        <f>'Moving Avg'!F416</f>
        <v>3.7207150000000011</v>
      </c>
      <c r="H416" s="2">
        <f>'Moving Avg'!G416</f>
        <v>3.6915700000000027</v>
      </c>
      <c r="I416" s="2">
        <f>'Moving Avg'!H416</f>
        <v>3.4698935000000066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3.7936999999999999</v>
      </c>
      <c r="C417" s="2">
        <f>RSI!I417</f>
        <v>63.595842128244406</v>
      </c>
      <c r="D417" s="2">
        <f>MACD!E417</f>
        <v>3.1828975871825982E-3</v>
      </c>
      <c r="E417" s="2">
        <f>MACD!F417</f>
        <v>1.0453888557085025E-2</v>
      </c>
      <c r="F417" s="2">
        <f>'Moving Avg'!D417</f>
        <v>3.7397</v>
      </c>
      <c r="G417" s="2">
        <f>'Moving Avg'!F417</f>
        <v>3.7238800000000003</v>
      </c>
      <c r="H417" s="2">
        <f>'Moving Avg'!G417</f>
        <v>3.6958340000000027</v>
      </c>
      <c r="I417" s="2">
        <f>'Moving Avg'!H417</f>
        <v>3.4723490000000066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3.7936999999999999</v>
      </c>
      <c r="C418" s="2">
        <f>RSI!I418</f>
        <v>63.595842128244406</v>
      </c>
      <c r="D418" s="2">
        <f>MACD!E418</f>
        <v>-3.6412587895937598E-3</v>
      </c>
      <c r="E418" s="2">
        <f>MACD!F418</f>
        <v>7.6348590877492678E-3</v>
      </c>
      <c r="F418" s="2">
        <f>'Moving Avg'!D418</f>
        <v>3.7531999999999996</v>
      </c>
      <c r="G418" s="2">
        <f>'Moving Avg'!F418</f>
        <v>3.7270450000000004</v>
      </c>
      <c r="H418" s="2">
        <f>'Moving Avg'!G418</f>
        <v>3.7000980000000028</v>
      </c>
      <c r="I418" s="2">
        <f>'Moving Avg'!H418</f>
        <v>3.4748045000000061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3.9035000000000002</v>
      </c>
      <c r="C419" s="2">
        <f>RSI!I419</f>
        <v>74.423872004126991</v>
      </c>
      <c r="D419" s="2">
        <f>MACD!E419</f>
        <v>-1.5407862688326279E-2</v>
      </c>
      <c r="E419" s="2">
        <f>MACD!F419</f>
        <v>3.0263147325341583E-3</v>
      </c>
      <c r="F419" s="2">
        <f>'Moving Avg'!D419</f>
        <v>3.7886600000000001</v>
      </c>
      <c r="G419" s="2">
        <f>'Moving Avg'!F419</f>
        <v>3.7357</v>
      </c>
      <c r="H419" s="2">
        <f>'Moving Avg'!G419</f>
        <v>3.7086520000000029</v>
      </c>
      <c r="I419" s="2">
        <f>'Moving Avg'!H419</f>
        <v>3.4778090000000059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4.0090000000000003</v>
      </c>
      <c r="C420" s="2">
        <f>RSI!I420</f>
        <v>80.443020308778017</v>
      </c>
      <c r="D420" s="2">
        <f>MACD!E420</f>
        <v>-3.4238588105414802E-2</v>
      </c>
      <c r="E420" s="2">
        <f>MACD!F420</f>
        <v>-4.4266658350556338E-3</v>
      </c>
      <c r="F420" s="2">
        <f>'Moving Avg'!D420</f>
        <v>3.8452199999999999</v>
      </c>
      <c r="G420" s="2">
        <f>'Moving Avg'!F420</f>
        <v>3.7496299999999998</v>
      </c>
      <c r="H420" s="2">
        <f>'Moving Avg'!G420</f>
        <v>3.7173020000000032</v>
      </c>
      <c r="I420" s="2">
        <f>'Moving Avg'!H420</f>
        <v>3.4813410000000062</v>
      </c>
      <c r="J420" s="6" t="str">
        <f>OBV!F420</f>
        <v>BULLISH</v>
      </c>
      <c r="K420" s="6" t="str">
        <f>OBV!G420</f>
        <v>STRONG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4.0090000000000003</v>
      </c>
      <c r="C421" s="2">
        <f>RSI!I421</f>
        <v>80.443020308778017</v>
      </c>
      <c r="D421" s="2">
        <f>MACD!E421</f>
        <v>-5.1776750889681811E-2</v>
      </c>
      <c r="E421" s="2">
        <f>MACD!F421</f>
        <v>-1.3896682845980869E-2</v>
      </c>
      <c r="F421" s="2">
        <f>'Moving Avg'!D421</f>
        <v>3.90178</v>
      </c>
      <c r="G421" s="2">
        <f>'Moving Avg'!F421</f>
        <v>3.7635599999999996</v>
      </c>
      <c r="H421" s="2">
        <f>'Moving Avg'!G421</f>
        <v>3.725952000000003</v>
      </c>
      <c r="I421" s="2">
        <f>'Moving Avg'!H421</f>
        <v>3.4846715000000064</v>
      </c>
      <c r="J421" s="6" t="str">
        <f>OBV!F421</f>
        <v>BULLISH</v>
      </c>
      <c r="K421" s="6" t="str">
        <f>OBV!G421</f>
        <v>STRONG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3.8992</v>
      </c>
      <c r="C422" s="2">
        <f>RSI!I422</f>
        <v>62.64709955177284</v>
      </c>
      <c r="D422" s="2">
        <f>MACD!E422</f>
        <v>-7.6845946793142605E-2</v>
      </c>
      <c r="E422" s="2">
        <f>MACD!F422</f>
        <v>-2.6486535635413217E-2</v>
      </c>
      <c r="F422" s="2">
        <f>'Moving Avg'!D422</f>
        <v>3.9228800000000001</v>
      </c>
      <c r="G422" s="2">
        <f>'Moving Avg'!F422</f>
        <v>3.7719999999999998</v>
      </c>
      <c r="H422" s="2">
        <f>'Moving Avg'!G422</f>
        <v>3.7314400000000036</v>
      </c>
      <c r="I422" s="2">
        <f>'Moving Avg'!H422</f>
        <v>3.4876545000000054</v>
      </c>
      <c r="J422" s="6" t="str">
        <f>OBV!F422</f>
        <v>BULLISH</v>
      </c>
      <c r="K422" s="6" t="str">
        <f>OBV!G422</f>
        <v>NEUTRAL</v>
      </c>
      <c r="L422" s="6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3.8992</v>
      </c>
      <c r="C423" s="2">
        <f>RSI!I423</f>
        <v>62.64709955177284</v>
      </c>
      <c r="D423" s="2">
        <f>MACD!E423</f>
        <v>-8.2554337352342522E-2</v>
      </c>
      <c r="E423" s="2">
        <f>MACD!F423</f>
        <v>-3.7700095978799086E-2</v>
      </c>
      <c r="F423" s="2">
        <f>'Moving Avg'!D423</f>
        <v>3.9439800000000007</v>
      </c>
      <c r="G423" s="2">
        <f>'Moving Avg'!F423</f>
        <v>3.7804399999999996</v>
      </c>
      <c r="H423" s="2">
        <f>'Moving Avg'!G423</f>
        <v>3.7369280000000025</v>
      </c>
      <c r="I423" s="2">
        <f>'Moving Avg'!H423</f>
        <v>3.4906375000000054</v>
      </c>
      <c r="J423" s="6" t="str">
        <f>OBV!F423</f>
        <v>BULLISH</v>
      </c>
      <c r="K423" s="6" t="str">
        <f>OBV!G423</f>
        <v>NEUTRAL</v>
      </c>
      <c r="L423" s="6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3.8992</v>
      </c>
      <c r="C424" s="2">
        <f>RSI!I424</f>
        <v>62.64709955177284</v>
      </c>
      <c r="D424" s="2">
        <f>MACD!E424</f>
        <v>-8.8057442920349782E-2</v>
      </c>
      <c r="E424" s="2">
        <f>MACD!F424</f>
        <v>-4.7771565367109227E-2</v>
      </c>
      <c r="F424" s="2">
        <f>'Moving Avg'!D424</f>
        <v>3.9431200000000004</v>
      </c>
      <c r="G424" s="2">
        <f>'Moving Avg'!F424</f>
        <v>3.7888799999999989</v>
      </c>
      <c r="H424" s="2">
        <f>'Moving Avg'!G424</f>
        <v>3.7419060000000024</v>
      </c>
      <c r="I424" s="2">
        <f>'Moving Avg'!H424</f>
        <v>3.4936205000000045</v>
      </c>
      <c r="J424" s="6" t="str">
        <f>OBV!F424</f>
        <v>BULLISH</v>
      </c>
      <c r="K424" s="6" t="str">
        <f>OBV!G424</f>
        <v>NEUTRAL</v>
      </c>
      <c r="L424" s="6" t="str">
        <f>OBV!H424</f>
        <v>BULLISH DIVERGENCE</v>
      </c>
    </row>
    <row r="425" spans="1:12" ht="13.5" x14ac:dyDescent="0.25">
      <c r="A425" s="3">
        <f>RSI!A425</f>
        <v>42622</v>
      </c>
      <c r="B425" s="2">
        <f>RSI!B425</f>
        <v>3.8992</v>
      </c>
      <c r="C425" s="2">
        <f>RSI!I425</f>
        <v>62.64709955177284</v>
      </c>
      <c r="D425" s="2">
        <f>MACD!E425</f>
        <v>-9.3336999215280159E-2</v>
      </c>
      <c r="E425" s="2">
        <f>MACD!F425</f>
        <v>-5.6884652136743416E-2</v>
      </c>
      <c r="F425" s="2">
        <f>'Moving Avg'!D425</f>
        <v>3.9211600000000004</v>
      </c>
      <c r="G425" s="2">
        <f>'Moving Avg'!F425</f>
        <v>3.7981599999999984</v>
      </c>
      <c r="H425" s="2">
        <f>'Moving Avg'!G425</f>
        <v>3.7468840000000023</v>
      </c>
      <c r="I425" s="2">
        <f>'Moving Avg'!H425</f>
        <v>3.4966035000000044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</row>
    <row r="426" spans="1:12" ht="13.5" x14ac:dyDescent="0.25">
      <c r="A426" s="3">
        <f>RSI!A426</f>
        <v>42627</v>
      </c>
      <c r="B426" s="2">
        <f>RSI!B426</f>
        <v>3.8992</v>
      </c>
      <c r="C426" s="2">
        <f>RSI!I426</f>
        <v>62.64709955177284</v>
      </c>
      <c r="D426" s="2">
        <f>MACD!E426</f>
        <v>-9.8381244184638117E-2</v>
      </c>
      <c r="E426" s="2">
        <f>MACD!F426</f>
        <v>-6.5183970546322356E-2</v>
      </c>
      <c r="F426" s="2">
        <f>'Moving Avg'!D426</f>
        <v>3.8991999999999996</v>
      </c>
      <c r="G426" s="2">
        <f>'Moving Avg'!F426</f>
        <v>3.8074399999999988</v>
      </c>
      <c r="H426" s="2">
        <f>'Moving Avg'!G426</f>
        <v>3.7518620000000023</v>
      </c>
      <c r="I426" s="2">
        <f>'Moving Avg'!H426</f>
        <v>3.4995865000000044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</row>
    <row r="427" spans="1:12" ht="13.5" x14ac:dyDescent="0.25">
      <c r="A427" s="3">
        <f>RSI!A427</f>
        <v>42628</v>
      </c>
      <c r="B427" s="2">
        <f>RSI!B427</f>
        <v>3.8992</v>
      </c>
      <c r="C427" s="2">
        <f>RSI!I427</f>
        <v>62.647099551772847</v>
      </c>
      <c r="D427" s="2">
        <f>MACD!E427</f>
        <v>-9.2799028771062275E-2</v>
      </c>
      <c r="E427" s="2">
        <f>MACD!F427</f>
        <v>-7.0706982191270334E-2</v>
      </c>
      <c r="F427" s="2">
        <f>'Moving Avg'!D427</f>
        <v>3.8991999999999996</v>
      </c>
      <c r="G427" s="2">
        <f>'Moving Avg'!F427</f>
        <v>3.8167199999999988</v>
      </c>
      <c r="H427" s="2">
        <f>'Moving Avg'!G427</f>
        <v>3.7589500000000031</v>
      </c>
      <c r="I427" s="2">
        <f>'Moving Avg'!H427</f>
        <v>3.5025695000000043</v>
      </c>
      <c r="J427" s="6" t="str">
        <f>OBV!F427</f>
        <v>NEUTRAL</v>
      </c>
      <c r="K427" s="6" t="str">
        <f>OBV!G427</f>
        <v>NEUTRAL</v>
      </c>
      <c r="L427" s="6" t="str">
        <f>OBV!H427</f>
        <v>NEUTRAL</v>
      </c>
    </row>
    <row r="428" spans="1:12" ht="13.5" x14ac:dyDescent="0.25">
      <c r="A428" s="3">
        <f>RSI!A428</f>
        <v>42629</v>
      </c>
      <c r="B428" s="2">
        <f>RSI!B428</f>
        <v>3.8992</v>
      </c>
      <c r="C428" s="2">
        <f>RSI!I428</f>
        <v>62.64709955177284</v>
      </c>
      <c r="D428" s="2">
        <f>MACD!E428</f>
        <v>-8.8570238589245953E-2</v>
      </c>
      <c r="E428" s="2">
        <f>MACD!F428</f>
        <v>-7.4279633470865455E-2</v>
      </c>
      <c r="F428" s="2">
        <f>'Moving Avg'!D428</f>
        <v>3.8991999999999996</v>
      </c>
      <c r="G428" s="2">
        <f>'Moving Avg'!F428</f>
        <v>3.8259999999999992</v>
      </c>
      <c r="H428" s="2">
        <f>'Moving Avg'!G428</f>
        <v>3.763928000000003</v>
      </c>
      <c r="I428" s="2">
        <f>'Moving Avg'!H428</f>
        <v>3.5055525000000034</v>
      </c>
      <c r="J428" s="6" t="str">
        <f>OBV!F428</f>
        <v>NEUTRAL</v>
      </c>
      <c r="K428" s="6" t="str">
        <f>OBV!G428</f>
        <v>NEUTRAL</v>
      </c>
      <c r="L428" s="6" t="str">
        <f>OBV!H428</f>
        <v>NEUTRAL</v>
      </c>
    </row>
    <row r="429" spans="1:12" ht="13.5" x14ac:dyDescent="0.25">
      <c r="A429" s="3">
        <f>RSI!A429</f>
        <v>42632</v>
      </c>
      <c r="B429" s="2">
        <f>RSI!B429</f>
        <v>3.895</v>
      </c>
      <c r="C429" s="2">
        <f>RSI!I429</f>
        <v>61.769002703537161</v>
      </c>
      <c r="D429" s="2">
        <f>MACD!E429</f>
        <v>-6.8246596838942963E-2</v>
      </c>
      <c r="E429" s="2">
        <f>MACD!F429</f>
        <v>-7.3073026144480968E-2</v>
      </c>
      <c r="F429" s="2">
        <f>'Moving Avg'!D429</f>
        <v>3.8983600000000003</v>
      </c>
      <c r="G429" s="2">
        <f>'Moving Avg'!F429</f>
        <v>3.8342299999999989</v>
      </c>
      <c r="H429" s="2">
        <f>'Moving Avg'!G429</f>
        <v>3.7675560000000035</v>
      </c>
      <c r="I429" s="2">
        <f>'Moving Avg'!H429</f>
        <v>3.5085145000000035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3.8824000000000001</v>
      </c>
      <c r="C430" s="2">
        <f>RSI!I430</f>
        <v>59.093018401179727</v>
      </c>
      <c r="D430" s="2">
        <f>MACD!E430</f>
        <v>-3.428480803925904E-2</v>
      </c>
      <c r="E430" s="2">
        <f>MACD!F430</f>
        <v>-6.5315382523436591E-2</v>
      </c>
      <c r="F430" s="2">
        <f>'Moving Avg'!D430</f>
        <v>3.8949999999999996</v>
      </c>
      <c r="G430" s="2">
        <f>'Moving Avg'!F430</f>
        <v>3.8418299999999994</v>
      </c>
      <c r="H430" s="2">
        <f>'Moving Avg'!G430</f>
        <v>3.7709320000000024</v>
      </c>
      <c r="I430" s="2">
        <f>'Moving Avg'!H430</f>
        <v>3.5114135000000029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3.8824000000000001</v>
      </c>
      <c r="C431" s="2">
        <f>RSI!I431</f>
        <v>59.093018401179727</v>
      </c>
      <c r="D431" s="2">
        <f>MACD!E431</f>
        <v>-5.8431238453264811E-3</v>
      </c>
      <c r="E431" s="2">
        <f>MACD!F431</f>
        <v>-5.3420930787814576E-2</v>
      </c>
      <c r="F431" s="2">
        <f>'Moving Avg'!D431</f>
        <v>3.8916400000000002</v>
      </c>
      <c r="G431" s="2">
        <f>'Moving Avg'!F431</f>
        <v>3.8494300000000004</v>
      </c>
      <c r="H431" s="2">
        <f>'Moving Avg'!G431</f>
        <v>3.7743080000000027</v>
      </c>
      <c r="I431" s="2">
        <f>'Moving Avg'!H431</f>
        <v>3.5143125000000026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3.8824000000000001</v>
      </c>
      <c r="C432" s="2">
        <f>RSI!I432</f>
        <v>59.093018401179727</v>
      </c>
      <c r="D432" s="2">
        <f>MACD!E432</f>
        <v>1.0572626182421274E-3</v>
      </c>
      <c r="E432" s="2">
        <f>MACD!F432</f>
        <v>-4.2525292106603239E-2</v>
      </c>
      <c r="F432" s="2">
        <f>'Moving Avg'!D432</f>
        <v>3.8882800000000004</v>
      </c>
      <c r="G432" s="2">
        <f>'Moving Avg'!F432</f>
        <v>3.862515000000001</v>
      </c>
      <c r="H432" s="2">
        <f>'Moving Avg'!G432</f>
        <v>3.7776840000000025</v>
      </c>
      <c r="I432" s="2">
        <f>'Moving Avg'!H432</f>
        <v>3.5172115000000019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3.8824000000000001</v>
      </c>
      <c r="C433" s="2">
        <f>RSI!I433</f>
        <v>59.093018401179727</v>
      </c>
      <c r="D433" s="2">
        <f>MACD!E433</f>
        <v>6.6429527236788743E-3</v>
      </c>
      <c r="E433" s="2">
        <f>MACD!F433</f>
        <v>-3.2691643140546817E-2</v>
      </c>
      <c r="F433" s="2">
        <f>'Moving Avg'!D433</f>
        <v>3.8849200000000002</v>
      </c>
      <c r="G433" s="2">
        <f>'Moving Avg'!F433</f>
        <v>3.8703250000000011</v>
      </c>
      <c r="H433" s="2">
        <f>'Moving Avg'!G433</f>
        <v>3.780724000000002</v>
      </c>
      <c r="I433" s="2">
        <f>'Moving Avg'!H433</f>
        <v>3.5201105000000013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3.895</v>
      </c>
      <c r="C434" s="2">
        <f>RSI!I434</f>
        <v>61.345453508741208</v>
      </c>
      <c r="D434" s="2">
        <f>MACD!E434</f>
        <v>1.0201622148466427E-2</v>
      </c>
      <c r="E434" s="2">
        <f>MACD!F434</f>
        <v>-2.411299008274417E-2</v>
      </c>
      <c r="F434" s="2">
        <f>'Moving Avg'!D434</f>
        <v>3.8849200000000002</v>
      </c>
      <c r="G434" s="2">
        <f>'Moving Avg'!F434</f>
        <v>3.8787650000000005</v>
      </c>
      <c r="H434" s="2">
        <f>'Moving Avg'!G434</f>
        <v>3.7840160000000025</v>
      </c>
      <c r="I434" s="2">
        <f>'Moving Avg'!H434</f>
        <v>3.5230725000000005</v>
      </c>
      <c r="J434" s="6" t="str">
        <f>OBV!F434</f>
        <v>BEARISH</v>
      </c>
      <c r="K434" s="6" t="str">
        <f>OBV!G434</f>
        <v>NEUTRAL</v>
      </c>
      <c r="L434" s="6" t="str">
        <f>OBV!H434</f>
        <v>NEUTRAL</v>
      </c>
    </row>
    <row r="435" spans="1:12" ht="13.5" x14ac:dyDescent="0.25">
      <c r="A435" s="3">
        <f>RSI!A435</f>
        <v>42640</v>
      </c>
      <c r="B435" s="2">
        <f>RSI!B435</f>
        <v>3.895</v>
      </c>
      <c r="C435" s="2">
        <f>RSI!I435</f>
        <v>61.345453508741208</v>
      </c>
      <c r="D435" s="2">
        <f>MACD!E435</f>
        <v>1.2921358909784519E-2</v>
      </c>
      <c r="E435" s="2">
        <f>MACD!F435</f>
        <v>-1.6706120284238433E-2</v>
      </c>
      <c r="F435" s="2">
        <f>'Moving Avg'!D435</f>
        <v>3.8874400000000002</v>
      </c>
      <c r="G435" s="2">
        <f>'Moving Avg'!F435</f>
        <v>3.8872049999999994</v>
      </c>
      <c r="H435" s="2">
        <f>'Moving Avg'!G435</f>
        <v>3.7873080000000021</v>
      </c>
      <c r="I435" s="2">
        <f>'Moving Avg'!H435</f>
        <v>3.5260345000000006</v>
      </c>
      <c r="J435" s="6" t="str">
        <f>OBV!F435</f>
        <v>BULLISH</v>
      </c>
      <c r="K435" s="6" t="str">
        <f>OBV!G435</f>
        <v>NEUTRAL</v>
      </c>
      <c r="L435" s="6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3.895</v>
      </c>
      <c r="C436" s="2">
        <f>RSI!I436</f>
        <v>61.345453508741208</v>
      </c>
      <c r="D436" s="2">
        <f>MACD!E436</f>
        <v>1.4952818094181364E-2</v>
      </c>
      <c r="E436" s="2">
        <f>MACD!F436</f>
        <v>-1.0374332608554474E-2</v>
      </c>
      <c r="F436" s="2">
        <f>'Moving Avg'!D436</f>
        <v>3.8899599999999999</v>
      </c>
      <c r="G436" s="2">
        <f>'Moving Avg'!F436</f>
        <v>3.8956449999999991</v>
      </c>
      <c r="H436" s="2">
        <f>'Moving Avg'!G436</f>
        <v>3.7906000000000017</v>
      </c>
      <c r="I436" s="2">
        <f>'Moving Avg'!H436</f>
        <v>3.5289965000000008</v>
      </c>
      <c r="J436" s="6" t="str">
        <f>OBV!F436</f>
        <v>BULLISH</v>
      </c>
      <c r="K436" s="6" t="str">
        <f>OBV!G436</f>
        <v>NEUTRAL</v>
      </c>
      <c r="L436" s="6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3.895</v>
      </c>
      <c r="C437" s="2">
        <f>RSI!I437</f>
        <v>61.345453508741201</v>
      </c>
      <c r="D437" s="2">
        <f>MACD!E437</f>
        <v>1.6421877932735196E-2</v>
      </c>
      <c r="E437" s="2">
        <f>MACD!F437</f>
        <v>-5.0150905002965401E-3</v>
      </c>
      <c r="F437" s="2">
        <f>'Moving Avg'!D437</f>
        <v>3.8924799999999999</v>
      </c>
      <c r="G437" s="2">
        <f>'Moving Avg'!F437</f>
        <v>3.9007099999999988</v>
      </c>
      <c r="H437" s="2">
        <f>'Moving Avg'!G437</f>
        <v>3.7938920000000023</v>
      </c>
      <c r="I437" s="2">
        <f>'Moving Avg'!H437</f>
        <v>3.5319585</v>
      </c>
      <c r="J437" s="6" t="str">
        <f>OBV!F437</f>
        <v>BULLISH</v>
      </c>
      <c r="K437" s="6" t="str">
        <f>OBV!G437</f>
        <v>NEUTRAL</v>
      </c>
      <c r="L437" s="6" t="str">
        <f>OBV!H437</f>
        <v>CONFIRMED BULLISH</v>
      </c>
    </row>
    <row r="438" spans="1:12" ht="13.5" x14ac:dyDescent="0.25">
      <c r="A438" s="3">
        <f>RSI!A438</f>
        <v>42643</v>
      </c>
      <c r="B438" s="2">
        <f>RSI!B438</f>
        <v>3.895</v>
      </c>
      <c r="C438" s="2">
        <f>RSI!I438</f>
        <v>61.345453508741201</v>
      </c>
      <c r="D438" s="2">
        <f>MACD!E438</f>
        <v>1.7433570080517047E-2</v>
      </c>
      <c r="E438" s="2">
        <f>MACD!F438</f>
        <v>-5.2535838413382292E-4</v>
      </c>
      <c r="F438" s="2">
        <f>'Moving Avg'!D438</f>
        <v>3.8950000000000005</v>
      </c>
      <c r="G438" s="2">
        <f>'Moving Avg'!F438</f>
        <v>3.9057749999999993</v>
      </c>
      <c r="H438" s="2">
        <f>'Moving Avg'!G438</f>
        <v>3.7971840000000019</v>
      </c>
      <c r="I438" s="2">
        <f>'Moving Avg'!H438</f>
        <v>3.5349205000000001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</row>
    <row r="439" spans="1:12" ht="13.5" x14ac:dyDescent="0.25">
      <c r="A439" s="3">
        <f>RSI!A439</f>
        <v>42647</v>
      </c>
      <c r="B439" s="2">
        <f>RSI!B439</f>
        <v>3.895</v>
      </c>
      <c r="C439" s="2">
        <f>RSI!I439</f>
        <v>61.345453508741201</v>
      </c>
      <c r="D439" s="2">
        <f>MACD!E439</f>
        <v>1.7429242617035712E-2</v>
      </c>
      <c r="E439" s="2">
        <f>MACD!F439</f>
        <v>3.0655618161000838E-3</v>
      </c>
      <c r="F439" s="2">
        <f>'Moving Avg'!D439</f>
        <v>3.8950000000000005</v>
      </c>
      <c r="G439" s="2">
        <f>'Moving Avg'!F439</f>
        <v>3.9053499999999994</v>
      </c>
      <c r="H439" s="2">
        <f>'Moving Avg'!G439</f>
        <v>3.800476000000002</v>
      </c>
      <c r="I439" s="2">
        <f>'Moving Avg'!H439</f>
        <v>3.5378824999999994</v>
      </c>
      <c r="J439" s="6" t="str">
        <f>OBV!F439</f>
        <v>NEUTRAL</v>
      </c>
      <c r="K439" s="6" t="str">
        <f>OBV!G439</f>
        <v>NEUTRAL</v>
      </c>
      <c r="L439" s="6" t="str">
        <f>OBV!H439</f>
        <v>NEUTRAL</v>
      </c>
    </row>
    <row r="440" spans="1:12" ht="13.5" x14ac:dyDescent="0.25">
      <c r="A440" s="3">
        <f>RSI!A440</f>
        <v>42648</v>
      </c>
      <c r="B440" s="2">
        <f>RSI!B440</f>
        <v>3.8866000000000001</v>
      </c>
      <c r="C440" s="2">
        <f>RSI!I440</f>
        <v>58.022906216444326</v>
      </c>
      <c r="D440" s="2">
        <f>MACD!E440</f>
        <v>1.5910988990467612E-2</v>
      </c>
      <c r="E440" s="2">
        <f>MACD!F440</f>
        <v>5.6346472509735904E-3</v>
      </c>
      <c r="F440" s="2">
        <f>'Moving Avg'!D440</f>
        <v>3.8933200000000001</v>
      </c>
      <c r="G440" s="2">
        <f>'Moving Avg'!F440</f>
        <v>3.8992300000000002</v>
      </c>
      <c r="H440" s="2">
        <f>'Moving Avg'!G440</f>
        <v>3.8056240000000012</v>
      </c>
      <c r="I440" s="2">
        <f>'Moving Avg'!H440</f>
        <v>3.5408024999999994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</row>
    <row r="441" spans="1:12" ht="13.5" x14ac:dyDescent="0.25">
      <c r="A441" s="3">
        <f>RSI!A441</f>
        <v>42649</v>
      </c>
      <c r="B441" s="2">
        <f>RSI!B441</f>
        <v>3.8866000000000001</v>
      </c>
      <c r="C441" s="2">
        <f>RSI!I441</f>
        <v>58.022906216444326</v>
      </c>
      <c r="D441" s="2">
        <f>MACD!E441</f>
        <v>1.4492288981156065E-2</v>
      </c>
      <c r="E441" s="2">
        <f>MACD!F441</f>
        <v>7.4061755970100855E-3</v>
      </c>
      <c r="F441" s="2">
        <f>'Moving Avg'!D441</f>
        <v>3.8916400000000002</v>
      </c>
      <c r="G441" s="2">
        <f>'Moving Avg'!F441</f>
        <v>3.8931100000000001</v>
      </c>
      <c r="H441" s="2">
        <f>'Moving Avg'!G441</f>
        <v>3.8087480000000009</v>
      </c>
      <c r="I441" s="2">
        <f>'Moving Avg'!H441</f>
        <v>3.5437224999999994</v>
      </c>
      <c r="J441" s="6" t="str">
        <f>OBV!F441</f>
        <v>BEARISH</v>
      </c>
      <c r="K441" s="6" t="str">
        <f>OBV!G441</f>
        <v>NEUTRAL</v>
      </c>
      <c r="L441" s="6" t="str">
        <f>OBV!H441</f>
        <v>CONFIRMED BEARISH</v>
      </c>
    </row>
    <row r="442" spans="1:12" ht="13.5" x14ac:dyDescent="0.25">
      <c r="A442" s="3">
        <f>RSI!A442</f>
        <v>42650</v>
      </c>
      <c r="B442" s="2">
        <f>RSI!B442</f>
        <v>3.8908</v>
      </c>
      <c r="C442" s="2">
        <f>RSI!I442</f>
        <v>59.301140324698984</v>
      </c>
      <c r="D442" s="2">
        <f>MACD!E442</f>
        <v>1.2856643230485965E-2</v>
      </c>
      <c r="E442" s="2">
        <f>MACD!F442</f>
        <v>8.496269123705262E-3</v>
      </c>
      <c r="F442" s="2">
        <f>'Moving Avg'!D442</f>
        <v>3.8908</v>
      </c>
      <c r="G442" s="2">
        <f>'Moving Avg'!F442</f>
        <v>3.8926900000000004</v>
      </c>
      <c r="H442" s="2">
        <f>'Moving Avg'!G442</f>
        <v>3.8119560000000008</v>
      </c>
      <c r="I442" s="2">
        <f>'Moving Avg'!H442</f>
        <v>3.5466634999999997</v>
      </c>
      <c r="J442" s="6" t="str">
        <f>OBV!F442</f>
        <v>BULLISH</v>
      </c>
      <c r="K442" s="6" t="str">
        <f>OBV!G442</f>
        <v>NEUTRAL</v>
      </c>
      <c r="L442" s="6" t="str">
        <f>OBV!H442</f>
        <v>BULLISH DIVERGENCE</v>
      </c>
    </row>
    <row r="443" spans="1:12" ht="13.5" x14ac:dyDescent="0.25">
      <c r="A443" s="3">
        <f>RSI!A443</f>
        <v>42653</v>
      </c>
      <c r="B443" s="2">
        <f>RSI!B443</f>
        <v>3.8908</v>
      </c>
      <c r="C443" s="2">
        <f>RSI!I443</f>
        <v>59.301140324698984</v>
      </c>
      <c r="D443" s="2">
        <f>MACD!E443</f>
        <v>1.1332913445995629E-2</v>
      </c>
      <c r="E443" s="2">
        <f>MACD!F443</f>
        <v>9.0635979881633355E-3</v>
      </c>
      <c r="F443" s="2">
        <f>'Moving Avg'!D443</f>
        <v>3.8899599999999999</v>
      </c>
      <c r="G443" s="2">
        <f>'Moving Avg'!F443</f>
        <v>3.8922700000000008</v>
      </c>
      <c r="H443" s="2">
        <f>'Moving Avg'!G443</f>
        <v>3.8151640000000011</v>
      </c>
      <c r="I443" s="2">
        <f>'Moving Avg'!H443</f>
        <v>3.5496044999999992</v>
      </c>
      <c r="J443" s="6" t="str">
        <f>OBV!F443</f>
        <v>BULLISH</v>
      </c>
      <c r="K443" s="6" t="str">
        <f>OBV!G443</f>
        <v>NEUTRAL</v>
      </c>
      <c r="L443" s="6" t="str">
        <f>OBV!H443</f>
        <v>BULLISH DIVERGENCE</v>
      </c>
    </row>
    <row r="444" spans="1:12" ht="13.5" x14ac:dyDescent="0.25">
      <c r="A444" s="3">
        <f>RSI!A444</f>
        <v>42654</v>
      </c>
      <c r="B444" s="2">
        <f>RSI!B444</f>
        <v>3.8824000000000001</v>
      </c>
      <c r="C444" s="2">
        <f>RSI!I444</f>
        <v>55.388945334365822</v>
      </c>
      <c r="D444" s="2">
        <f>MACD!E444</f>
        <v>1.2474915313463342E-2</v>
      </c>
      <c r="E444" s="2">
        <f>MACD!F444</f>
        <v>9.7458614532233371E-3</v>
      </c>
      <c r="F444" s="2">
        <f>'Moving Avg'!D444</f>
        <v>3.8874400000000002</v>
      </c>
      <c r="G444" s="2">
        <f>'Moving Avg'!F444</f>
        <v>3.8914300000000011</v>
      </c>
      <c r="H444" s="2">
        <f>'Moving Avg'!G444</f>
        <v>3.8182040000000002</v>
      </c>
      <c r="I444" s="2">
        <f>'Moving Avg'!H444</f>
        <v>3.5525034999999989</v>
      </c>
      <c r="J444" s="6" t="str">
        <f>OBV!F444</f>
        <v>BEARISH</v>
      </c>
      <c r="K444" s="6" t="str">
        <f>OBV!G444</f>
        <v>NEUTRAL</v>
      </c>
      <c r="L444" s="6" t="str">
        <f>OBV!H444</f>
        <v>CONFIRMED BEARISH</v>
      </c>
    </row>
    <row r="445" spans="1:12" ht="13.5" x14ac:dyDescent="0.25">
      <c r="A445" s="3">
        <f>RSI!A445</f>
        <v>42655</v>
      </c>
      <c r="B445" s="2">
        <f>RSI!B445</f>
        <v>3.8824000000000001</v>
      </c>
      <c r="C445" s="2">
        <f>RSI!I445</f>
        <v>55.388945334365822</v>
      </c>
      <c r="D445" s="2">
        <f>MACD!E445</f>
        <v>1.3371071587820804E-2</v>
      </c>
      <c r="E445" s="2">
        <f>MACD!F445</f>
        <v>1.0470903480142832E-2</v>
      </c>
      <c r="F445" s="2">
        <f>'Moving Avg'!D445</f>
        <v>3.8866000000000001</v>
      </c>
      <c r="G445" s="2">
        <f>'Moving Avg'!F445</f>
        <v>3.8905900000000018</v>
      </c>
      <c r="H445" s="2">
        <f>'Moving Avg'!G445</f>
        <v>3.8212439999999996</v>
      </c>
      <c r="I445" s="2">
        <f>'Moving Avg'!H445</f>
        <v>3.5554024999999982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</row>
    <row r="446" spans="1:12" ht="13.5" x14ac:dyDescent="0.25">
      <c r="A446" s="3">
        <f>RSI!A446</f>
        <v>42656</v>
      </c>
      <c r="B446" s="2">
        <f>RSI!B446</f>
        <v>3.8824000000000001</v>
      </c>
      <c r="C446" s="2">
        <f>RSI!I446</f>
        <v>55.388945334365822</v>
      </c>
      <c r="D446" s="2">
        <f>MACD!E446</f>
        <v>1.4064401186387965E-2</v>
      </c>
      <c r="E446" s="2">
        <f>MACD!F446</f>
        <v>1.118960302139186E-2</v>
      </c>
      <c r="F446" s="2">
        <f>'Moving Avg'!D446</f>
        <v>3.8857599999999999</v>
      </c>
      <c r="G446" s="2">
        <f>'Moving Avg'!F446</f>
        <v>3.8897500000000016</v>
      </c>
      <c r="H446" s="2">
        <f>'Moving Avg'!G446</f>
        <v>3.8242839999999996</v>
      </c>
      <c r="I446" s="2">
        <f>'Moving Avg'!H446</f>
        <v>3.5583014999999976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3.8824000000000001</v>
      </c>
      <c r="C447" s="2">
        <f>RSI!I447</f>
        <v>55.388945334365815</v>
      </c>
      <c r="D447" s="2">
        <f>MACD!E447</f>
        <v>1.4590919804224001E-2</v>
      </c>
      <c r="E447" s="2">
        <f>MACD!F447</f>
        <v>1.1869866377958289E-2</v>
      </c>
      <c r="F447" s="2">
        <f>'Moving Avg'!D447</f>
        <v>3.88408</v>
      </c>
      <c r="G447" s="2">
        <f>'Moving Avg'!F447</f>
        <v>3.8889100000000014</v>
      </c>
      <c r="H447" s="2">
        <f>'Moving Avg'!G447</f>
        <v>3.8273239999999991</v>
      </c>
      <c r="I447" s="2">
        <f>'Moving Avg'!H447</f>
        <v>3.5607979999999975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3.8908</v>
      </c>
      <c r="C448" s="2">
        <f>RSI!I448</f>
        <v>59.0248826514946</v>
      </c>
      <c r="D448" s="2">
        <f>MACD!E448</f>
        <v>1.4358523623848374E-2</v>
      </c>
      <c r="E448" s="2">
        <f>MACD!F448</f>
        <v>1.2367597827136308E-2</v>
      </c>
      <c r="F448" s="2">
        <f>'Moving Avg'!D448</f>
        <v>3.88408</v>
      </c>
      <c r="G448" s="2">
        <f>'Moving Avg'!F448</f>
        <v>3.8884900000000009</v>
      </c>
      <c r="H448" s="2">
        <f>'Moving Avg'!G448</f>
        <v>3.8305319999999994</v>
      </c>
      <c r="I448" s="2">
        <f>'Moving Avg'!H448</f>
        <v>3.563336499999997</v>
      </c>
      <c r="J448" s="6" t="str">
        <f>OBV!F448</f>
        <v>BEARISH</v>
      </c>
      <c r="K448" s="6" t="str">
        <f>OBV!G448</f>
        <v>NEUTRAL</v>
      </c>
      <c r="L448" s="6" t="str">
        <f>OBV!H448</f>
        <v>NEUTRAL</v>
      </c>
    </row>
    <row r="449" spans="1:12" ht="13.5" x14ac:dyDescent="0.25">
      <c r="A449" s="3">
        <f>RSI!A449</f>
        <v>42661</v>
      </c>
      <c r="B449" s="2">
        <f>RSI!B449</f>
        <v>3.8908</v>
      </c>
      <c r="C449" s="2">
        <f>RSI!I449</f>
        <v>59.0248826514946</v>
      </c>
      <c r="D449" s="2">
        <f>MACD!E449</f>
        <v>1.4060680193368036E-2</v>
      </c>
      <c r="E449" s="2">
        <f>MACD!F449</f>
        <v>1.2706214300382655E-2</v>
      </c>
      <c r="F449" s="2">
        <f>'Moving Avg'!D449</f>
        <v>3.8857599999999999</v>
      </c>
      <c r="G449" s="2">
        <f>'Moving Avg'!F449</f>
        <v>3.8882800000000004</v>
      </c>
      <c r="H449" s="2">
        <f>'Moving Avg'!G449</f>
        <v>3.8337400000000001</v>
      </c>
      <c r="I449" s="2">
        <f>'Moving Avg'!H449</f>
        <v>3.565874999999997</v>
      </c>
      <c r="J449" s="6" t="str">
        <f>OBV!F449</f>
        <v>BULLISH</v>
      </c>
      <c r="K449" s="6" t="str">
        <f>OBV!G449</f>
        <v>NEUTRAL</v>
      </c>
      <c r="L449" s="6" t="str">
        <f>OBV!H449</f>
        <v>CONFIRMED BULLISH</v>
      </c>
    </row>
    <row r="450" spans="1:12" ht="13.5" x14ac:dyDescent="0.25">
      <c r="A450" s="3">
        <f>RSI!A450</f>
        <v>42662</v>
      </c>
      <c r="B450" s="2">
        <f>RSI!B450</f>
        <v>3.8908</v>
      </c>
      <c r="C450" s="2">
        <f>RSI!I450</f>
        <v>59.0248826514946</v>
      </c>
      <c r="D450" s="2">
        <f>MACD!E450</f>
        <v>1.2422646962155337E-2</v>
      </c>
      <c r="E450" s="2">
        <f>MACD!F450</f>
        <v>1.2649500832737193E-2</v>
      </c>
      <c r="F450" s="2">
        <f>'Moving Avg'!D450</f>
        <v>3.8874400000000002</v>
      </c>
      <c r="G450" s="2">
        <f>'Moving Avg'!F450</f>
        <v>3.8886999999999992</v>
      </c>
      <c r="H450" s="2">
        <f>'Moving Avg'!G450</f>
        <v>3.8369480000000005</v>
      </c>
      <c r="I450" s="2">
        <f>'Moving Avg'!H450</f>
        <v>3.568413499999997</v>
      </c>
      <c r="J450" s="6" t="str">
        <f>OBV!F450</f>
        <v>BULLISH</v>
      </c>
      <c r="K450" s="6" t="str">
        <f>OBV!G450</f>
        <v>NEUTRAL</v>
      </c>
      <c r="L450" s="6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3.8613</v>
      </c>
      <c r="C451" s="2">
        <f>RSI!I451</f>
        <v>43.480718106848315</v>
      </c>
      <c r="D451" s="2">
        <f>MACD!E451</f>
        <v>1.3135040903944351E-2</v>
      </c>
      <c r="E451" s="2">
        <f>MACD!F451</f>
        <v>1.2746608846978626E-2</v>
      </c>
      <c r="F451" s="2">
        <f>'Moving Avg'!D451</f>
        <v>3.8832200000000001</v>
      </c>
      <c r="G451" s="2">
        <f>'Moving Avg'!F451</f>
        <v>3.8876449999999991</v>
      </c>
      <c r="H451" s="2">
        <f>'Moving Avg'!G451</f>
        <v>3.8395659999999996</v>
      </c>
      <c r="I451" s="2">
        <f>'Moving Avg'!H451</f>
        <v>3.5708044999999964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3.8738999999999999</v>
      </c>
      <c r="C452" s="2">
        <f>RSI!I452</f>
        <v>49.587390770278347</v>
      </c>
      <c r="D452" s="2">
        <f>MACD!E452</f>
        <v>1.3544636830941759E-2</v>
      </c>
      <c r="E452" s="2">
        <f>MACD!F452</f>
        <v>1.2906214443771253E-2</v>
      </c>
      <c r="F452" s="2">
        <f>'Moving Avg'!D452</f>
        <v>3.8815199999999996</v>
      </c>
      <c r="G452" s="2">
        <f>'Moving Avg'!F452</f>
        <v>3.8872199999999992</v>
      </c>
      <c r="H452" s="2">
        <f>'Moving Avg'!G452</f>
        <v>3.8424359999999997</v>
      </c>
      <c r="I452" s="2">
        <f>'Moving Avg'!H452</f>
        <v>3.5732584999999966</v>
      </c>
      <c r="J452" s="6" t="str">
        <f>OBV!F452</f>
        <v>BULLISH</v>
      </c>
      <c r="K452" s="6" t="str">
        <f>OBV!G452</f>
        <v>STRONG</v>
      </c>
      <c r="L452" s="6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3.8824000000000001</v>
      </c>
      <c r="C453" s="2">
        <f>RSI!I453</f>
        <v>53.256512977613575</v>
      </c>
      <c r="D453" s="2">
        <f>MACD!E453</f>
        <v>1.327415344803784E-2</v>
      </c>
      <c r="E453" s="2">
        <f>MACD!F453</f>
        <v>1.2979802244624571E-2</v>
      </c>
      <c r="F453" s="2">
        <f>'Moving Avg'!D453</f>
        <v>3.8798400000000002</v>
      </c>
      <c r="G453" s="2">
        <f>'Moving Avg'!F453</f>
        <v>3.8872200000000001</v>
      </c>
      <c r="H453" s="2">
        <f>'Moving Avg'!G453</f>
        <v>3.8454759999999992</v>
      </c>
      <c r="I453" s="2">
        <f>'Moving Avg'!H453</f>
        <v>3.5757549999999956</v>
      </c>
      <c r="J453" s="6" t="str">
        <f>OBV!F453</f>
        <v>BULLISH</v>
      </c>
      <c r="K453" s="6" t="str">
        <f>OBV!G453</f>
        <v>STRONG</v>
      </c>
      <c r="L453" s="6" t="str">
        <f>OBV!H453</f>
        <v>BULLISH DIVERGENCE</v>
      </c>
    </row>
    <row r="454" spans="1:12" ht="13.5" x14ac:dyDescent="0.25">
      <c r="A454" s="3">
        <f>RSI!A454</f>
        <v>42668</v>
      </c>
      <c r="B454" s="2">
        <f>RSI!B454</f>
        <v>3.8824000000000001</v>
      </c>
      <c r="C454" s="2">
        <f>RSI!I454</f>
        <v>53.256512977613575</v>
      </c>
      <c r="D454" s="2">
        <f>MACD!E454</f>
        <v>1.1714382667151746E-2</v>
      </c>
      <c r="E454" s="2">
        <f>MACD!F454</f>
        <v>1.2726718329130006E-2</v>
      </c>
      <c r="F454" s="2">
        <f>'Moving Avg'!D454</f>
        <v>3.8781600000000003</v>
      </c>
      <c r="G454" s="2">
        <f>'Moving Avg'!F454</f>
        <v>3.8865900000000004</v>
      </c>
      <c r="H454" s="2">
        <f>'Moving Avg'!G454</f>
        <v>3.8485159999999983</v>
      </c>
      <c r="I454" s="2">
        <f>'Moving Avg'!H454</f>
        <v>3.5786339999999957</v>
      </c>
      <c r="J454" s="6" t="str">
        <f>OBV!F454</f>
        <v>BULLISH</v>
      </c>
      <c r="K454" s="6" t="str">
        <f>OBV!G454</f>
        <v>STRONG</v>
      </c>
      <c r="L454" s="6" t="str">
        <f>OBV!H454</f>
        <v>BULLISH DIVERGENCE</v>
      </c>
    </row>
    <row r="455" spans="1:12" ht="13.5" x14ac:dyDescent="0.25">
      <c r="A455" s="3">
        <f>RSI!A455</f>
        <v>42669</v>
      </c>
      <c r="B455" s="2">
        <f>RSI!B455</f>
        <v>3.8824000000000001</v>
      </c>
      <c r="C455" s="2">
        <f>RSI!I455</f>
        <v>53.256512977613575</v>
      </c>
      <c r="D455" s="2">
        <f>MACD!E455</f>
        <v>1.0358842794182088E-2</v>
      </c>
      <c r="E455" s="2">
        <f>MACD!F455</f>
        <v>1.2253143222140423E-2</v>
      </c>
      <c r="F455" s="2">
        <f>'Moving Avg'!D455</f>
        <v>3.8764799999999999</v>
      </c>
      <c r="G455" s="2">
        <f>'Moving Avg'!F455</f>
        <v>3.8859599999999999</v>
      </c>
      <c r="H455" s="2">
        <f>'Moving Avg'!G455</f>
        <v>3.8518919999999981</v>
      </c>
      <c r="I455" s="2">
        <f>'Moving Avg'!H455</f>
        <v>3.581532999999995</v>
      </c>
      <c r="J455" s="6" t="str">
        <f>OBV!F455</f>
        <v>BULLISH</v>
      </c>
      <c r="K455" s="6" t="str">
        <f>OBV!G455</f>
        <v>STRONG</v>
      </c>
      <c r="L455" s="6" t="str">
        <f>OBV!H455</f>
        <v>BULLISH DIVERGENCE</v>
      </c>
    </row>
    <row r="456" spans="1:12" ht="13.5" x14ac:dyDescent="0.25">
      <c r="A456" s="3">
        <f>RSI!A456</f>
        <v>42670</v>
      </c>
      <c r="B456" s="2">
        <f>RSI!B456</f>
        <v>3.8824000000000001</v>
      </c>
      <c r="C456" s="2">
        <f>RSI!I456</f>
        <v>53.256512977613575</v>
      </c>
      <c r="D456" s="2">
        <f>MACD!E456</f>
        <v>9.1787606396422916E-3</v>
      </c>
      <c r="E456" s="2">
        <f>MACD!F456</f>
        <v>1.1638266705640799E-2</v>
      </c>
      <c r="F456" s="2">
        <f>'Moving Avg'!D456</f>
        <v>3.8807</v>
      </c>
      <c r="G456" s="2">
        <f>'Moving Avg'!F456</f>
        <v>3.8853299999999997</v>
      </c>
      <c r="H456" s="2">
        <f>'Moving Avg'!G456</f>
        <v>3.8552679999999979</v>
      </c>
      <c r="I456" s="2">
        <f>'Moving Avg'!H456</f>
        <v>3.5844319999999943</v>
      </c>
      <c r="J456" s="6" t="str">
        <f>OBV!F456</f>
        <v>BULLISH</v>
      </c>
      <c r="K456" s="6" t="str">
        <f>OBV!G456</f>
        <v>STRONG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3.798</v>
      </c>
      <c r="C457" s="2">
        <f>RSI!I457</f>
        <v>27.005763250687963</v>
      </c>
      <c r="D457" s="2">
        <f>MACD!E457</f>
        <v>1.4401445440050065E-2</v>
      </c>
      <c r="E457" s="2">
        <f>MACD!F457</f>
        <v>1.2190902452522653E-2</v>
      </c>
      <c r="F457" s="2">
        <f>'Moving Avg'!D457</f>
        <v>3.8655200000000001</v>
      </c>
      <c r="G457" s="2">
        <f>'Moving Avg'!F457</f>
        <v>3.8804799999999999</v>
      </c>
      <c r="H457" s="2">
        <f>'Moving Avg'!G457</f>
        <v>3.8569559999999985</v>
      </c>
      <c r="I457" s="2">
        <f>'Moving Avg'!H457</f>
        <v>3.5869089999999941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3.798</v>
      </c>
      <c r="C458" s="2">
        <f>RSI!I458</f>
        <v>27.005763250687963</v>
      </c>
      <c r="D458" s="2">
        <f>MACD!E458</f>
        <v>2.0583304523673629E-2</v>
      </c>
      <c r="E458" s="2">
        <f>MACD!F458</f>
        <v>1.386938286675285E-2</v>
      </c>
      <c r="F458" s="2">
        <f>'Moving Avg'!D458</f>
        <v>3.8486400000000005</v>
      </c>
      <c r="G458" s="2">
        <f>'Moving Avg'!F458</f>
        <v>3.8756299999999997</v>
      </c>
      <c r="H458" s="2">
        <f>'Moving Avg'!G458</f>
        <v>3.8586439999999986</v>
      </c>
      <c r="I458" s="2">
        <f>'Moving Avg'!H458</f>
        <v>3.589385999999994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3.798</v>
      </c>
      <c r="C459" s="2">
        <f>RSI!I459</f>
        <v>27.005763250687963</v>
      </c>
      <c r="D459" s="2">
        <f>MACD!E459</f>
        <v>2.62496236971832E-2</v>
      </c>
      <c r="E459" s="2">
        <f>MACD!F459</f>
        <v>1.634543103283892E-2</v>
      </c>
      <c r="F459" s="2">
        <f>'Moving Avg'!D459</f>
        <v>3.8317600000000001</v>
      </c>
      <c r="G459" s="2">
        <f>'Moving Avg'!F459</f>
        <v>3.8707799999999999</v>
      </c>
      <c r="H459" s="2">
        <f>'Moving Avg'!G459</f>
        <v>3.8599959999999989</v>
      </c>
      <c r="I459" s="2">
        <f>'Moving Avg'!H459</f>
        <v>3.5918629999999934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3.798</v>
      </c>
      <c r="C460" s="2">
        <f>RSI!I460</f>
        <v>27.005763250687963</v>
      </c>
      <c r="D460" s="2">
        <f>MACD!E460</f>
        <v>3.1447456397827978E-2</v>
      </c>
      <c r="E460" s="2">
        <f>MACD!F460</f>
        <v>1.9365836105836733E-2</v>
      </c>
      <c r="F460" s="2">
        <f>'Moving Avg'!D460</f>
        <v>3.81488</v>
      </c>
      <c r="G460" s="2">
        <f>'Moving Avg'!F460</f>
        <v>3.8663499999999993</v>
      </c>
      <c r="H460" s="2">
        <f>'Moving Avg'!G460</f>
        <v>3.8613479999999987</v>
      </c>
      <c r="I460" s="2">
        <f>'Moving Avg'!H460</f>
        <v>3.5943399999999937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3.798</v>
      </c>
      <c r="C461" s="2">
        <f>RSI!I461</f>
        <v>27.005763250687963</v>
      </c>
      <c r="D461" s="2">
        <f>MACD!E461</f>
        <v>3.168054519294472E-2</v>
      </c>
      <c r="E461" s="2">
        <f>MACD!F461</f>
        <v>2.1828777923258331E-2</v>
      </c>
      <c r="F461" s="2">
        <f>'Moving Avg'!D461</f>
        <v>3.7980000000000005</v>
      </c>
      <c r="G461" s="2">
        <f>'Moving Avg'!F461</f>
        <v>3.8619199999999991</v>
      </c>
      <c r="H461" s="2">
        <f>'Moving Avg'!G461</f>
        <v>3.8626999999999994</v>
      </c>
      <c r="I461" s="2">
        <f>'Moving Avg'!H461</f>
        <v>3.596816999999993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3.798</v>
      </c>
      <c r="C462" s="2">
        <f>RSI!I462</f>
        <v>27.005763250687963</v>
      </c>
      <c r="D462" s="2">
        <f>MACD!E462</f>
        <v>3.4161961825097009E-2</v>
      </c>
      <c r="E462" s="2">
        <f>MACD!F462</f>
        <v>2.4295414703626068E-2</v>
      </c>
      <c r="F462" s="2">
        <f>'Moving Avg'!D462</f>
        <v>3.7980000000000005</v>
      </c>
      <c r="G462" s="2">
        <f>'Moving Avg'!F462</f>
        <v>3.8572799999999994</v>
      </c>
      <c r="H462" s="2">
        <f>'Moving Avg'!G462</f>
        <v>3.8662459999999998</v>
      </c>
      <c r="I462" s="2">
        <f>'Moving Avg'!H462</f>
        <v>3.5992939999999924</v>
      </c>
      <c r="J462" s="6" t="str">
        <f>OBV!F462</f>
        <v>NEUTRAL</v>
      </c>
      <c r="K462" s="6" t="str">
        <f>OBV!G462</f>
        <v>NEUTRAL</v>
      </c>
      <c r="L462" s="6" t="str">
        <f>OBV!H462</f>
        <v>NEUTRAL</v>
      </c>
    </row>
    <row r="463" spans="1:12" ht="13.5" x14ac:dyDescent="0.25">
      <c r="A463" s="3">
        <f>RSI!A463</f>
        <v>42681</v>
      </c>
      <c r="B463" s="2">
        <f>RSI!B463</f>
        <v>3.722</v>
      </c>
      <c r="C463" s="2">
        <f>RSI!I463</f>
        <v>15.957213345335532</v>
      </c>
      <c r="D463" s="2">
        <f>MACD!E463</f>
        <v>4.3519060761112449E-2</v>
      </c>
      <c r="E463" s="2">
        <f>MACD!F463</f>
        <v>2.8140143915123345E-2</v>
      </c>
      <c r="F463" s="2">
        <f>'Moving Avg'!D463</f>
        <v>3.7828000000000004</v>
      </c>
      <c r="G463" s="2">
        <f>'Moving Avg'!F463</f>
        <v>3.8488399999999992</v>
      </c>
      <c r="H463" s="2">
        <f>'Moving Avg'!G463</f>
        <v>3.8661620000000005</v>
      </c>
      <c r="I463" s="2">
        <f>'Moving Avg'!H463</f>
        <v>3.6013909999999925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3.7557999999999998</v>
      </c>
      <c r="C464" s="2">
        <f>RSI!I464</f>
        <v>29.726944320953905</v>
      </c>
      <c r="D464" s="2">
        <f>MACD!E464</f>
        <v>4.9678393992906855E-2</v>
      </c>
      <c r="E464" s="2">
        <f>MACD!F464</f>
        <v>3.2447793930680049E-2</v>
      </c>
      <c r="F464" s="2">
        <f>'Moving Avg'!D464</f>
        <v>3.7743600000000002</v>
      </c>
      <c r="G464" s="2">
        <f>'Moving Avg'!F464</f>
        <v>3.8425099999999994</v>
      </c>
      <c r="H464" s="2">
        <f>'Moving Avg'!G464</f>
        <v>3.8667540000000002</v>
      </c>
      <c r="I464" s="2">
        <f>'Moving Avg'!H464</f>
        <v>3.6036569999999926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3.7136</v>
      </c>
      <c r="C465" s="2">
        <f>RSI!I465</f>
        <v>24.360449212610931</v>
      </c>
      <c r="D465" s="2">
        <f>MACD!E465</f>
        <v>5.8506607846957603E-2</v>
      </c>
      <c r="E465" s="2">
        <f>MACD!F465</f>
        <v>3.765955671393556E-2</v>
      </c>
      <c r="F465" s="2">
        <f>'Moving Avg'!D465</f>
        <v>3.7574799999999997</v>
      </c>
      <c r="G465" s="2">
        <f>'Moving Avg'!F465</f>
        <v>3.8340699999999992</v>
      </c>
      <c r="H465" s="2">
        <f>'Moving Avg'!G465</f>
        <v>3.8665019999999997</v>
      </c>
      <c r="I465" s="2">
        <f>'Moving Avg'!H465</f>
        <v>3.6057119999999925</v>
      </c>
      <c r="J465" s="6" t="str">
        <f>OBV!F465</f>
        <v>BEARISH</v>
      </c>
      <c r="K465" s="6" t="str">
        <f>OBV!G465</f>
        <v>NEUTRAL</v>
      </c>
      <c r="L465" s="6" t="str">
        <f>OBV!H465</f>
        <v>CONFIRMED BEARISH</v>
      </c>
    </row>
    <row r="466" spans="1:12" ht="13.5" x14ac:dyDescent="0.25">
      <c r="A466" s="3">
        <f>RSI!A466</f>
        <v>42684</v>
      </c>
      <c r="B466" s="2">
        <f>RSI!B466</f>
        <v>3.7557999999999998</v>
      </c>
      <c r="C466" s="2">
        <f>RSI!I466</f>
        <v>36.672193745320378</v>
      </c>
      <c r="D466" s="2">
        <f>MACD!E466</f>
        <v>6.3554278440907108E-2</v>
      </c>
      <c r="E466" s="2">
        <f>MACD!F466</f>
        <v>4.2838501059329875E-2</v>
      </c>
      <c r="F466" s="2">
        <f>'Moving Avg'!D466</f>
        <v>3.7490399999999999</v>
      </c>
      <c r="G466" s="2">
        <f>'Moving Avg'!F466</f>
        <v>3.8277399999999995</v>
      </c>
      <c r="H466" s="2">
        <f>'Moving Avg'!G466</f>
        <v>3.8670939999999998</v>
      </c>
      <c r="I466" s="2">
        <f>'Moving Avg'!H466</f>
        <v>3.6079779999999921</v>
      </c>
      <c r="J466" s="6" t="str">
        <f>OBV!F466</f>
        <v>BEARISH</v>
      </c>
      <c r="K466" s="6" t="str">
        <f>OBV!G466</f>
        <v>NEUTRAL</v>
      </c>
      <c r="L466" s="6" t="str">
        <f>OBV!H466</f>
        <v>CONFIRMED BEARISH</v>
      </c>
    </row>
    <row r="467" spans="1:12" ht="13.5" x14ac:dyDescent="0.25">
      <c r="A467" s="3">
        <f>RSI!A467</f>
        <v>42685</v>
      </c>
      <c r="B467" s="2">
        <f>RSI!B467</f>
        <v>3.798</v>
      </c>
      <c r="C467" s="2">
        <f>RSI!I467</f>
        <v>46.117260018897582</v>
      </c>
      <c r="D467" s="2">
        <f>MACD!E467</f>
        <v>5.2116934565044737E-2</v>
      </c>
      <c r="E467" s="2">
        <f>MACD!F467</f>
        <v>4.4694187760472848E-2</v>
      </c>
      <c r="F467" s="2">
        <f>'Moving Avg'!D467</f>
        <v>3.7490399999999995</v>
      </c>
      <c r="G467" s="2">
        <f>'Moving Avg'!F467</f>
        <v>3.8235199999999998</v>
      </c>
      <c r="H467" s="2">
        <f>'Moving Avg'!G467</f>
        <v>3.867179999999999</v>
      </c>
      <c r="I467" s="2">
        <f>'Moving Avg'!H467</f>
        <v>3.610454999999992</v>
      </c>
      <c r="J467" s="6" t="str">
        <f>OBV!F467</f>
        <v>BEARISH</v>
      </c>
      <c r="K467" s="6" t="str">
        <f>OBV!G467</f>
        <v>NEUTRAL</v>
      </c>
      <c r="L467" s="6" t="str">
        <f>OBV!H467</f>
        <v>NEUTRAL</v>
      </c>
    </row>
    <row r="468" spans="1:12" ht="13.5" x14ac:dyDescent="0.25">
      <c r="A468" s="3">
        <f>RSI!A468</f>
        <v>42688</v>
      </c>
      <c r="B468" s="2">
        <f>RSI!B468</f>
        <v>3.798</v>
      </c>
      <c r="C468" s="2">
        <f>RSI!I468</f>
        <v>46.117260018897582</v>
      </c>
      <c r="D468" s="2">
        <f>MACD!E468</f>
        <v>4.256212743079324E-2</v>
      </c>
      <c r="E468" s="2">
        <f>MACD!F468</f>
        <v>4.4267775694536923E-2</v>
      </c>
      <c r="F468" s="2">
        <f>'Moving Avg'!D468</f>
        <v>3.76424</v>
      </c>
      <c r="G468" s="2">
        <f>'Moving Avg'!F468</f>
        <v>3.8188800000000009</v>
      </c>
      <c r="H468" s="2">
        <f>'Moving Avg'!G468</f>
        <v>3.8672659999999994</v>
      </c>
      <c r="I468" s="2">
        <f>'Moving Avg'!H468</f>
        <v>3.6129319999999923</v>
      </c>
      <c r="J468" s="6" t="str">
        <f>OBV!F468</f>
        <v>BULLISH</v>
      </c>
      <c r="K468" s="6" t="str">
        <f>OBV!G468</f>
        <v>NEUTRAL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3.798</v>
      </c>
      <c r="C469" s="2">
        <f>RSI!I469</f>
        <v>46.117260018897582</v>
      </c>
      <c r="D469" s="2">
        <f>MACD!E469</f>
        <v>3.4591128936085624E-2</v>
      </c>
      <c r="E469" s="2">
        <f>MACD!F469</f>
        <v>4.2332446342846664E-2</v>
      </c>
      <c r="F469" s="2">
        <f>'Moving Avg'!D469</f>
        <v>3.7726799999999998</v>
      </c>
      <c r="G469" s="2">
        <f>'Moving Avg'!F469</f>
        <v>3.8142400000000007</v>
      </c>
      <c r="H469" s="2">
        <f>'Moving Avg'!G469</f>
        <v>3.8651559999999994</v>
      </c>
      <c r="I469" s="2">
        <f>'Moving Avg'!H469</f>
        <v>3.6154089999999921</v>
      </c>
      <c r="J469" s="6" t="str">
        <f>OBV!F469</f>
        <v>BULLISH</v>
      </c>
      <c r="K469" s="6" t="str">
        <f>OBV!G469</f>
        <v>NEUTRAL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3.6924999999999999</v>
      </c>
      <c r="C470" s="2">
        <f>RSI!I470</f>
        <v>31.464361365990058</v>
      </c>
      <c r="D470" s="2">
        <f>MACD!E470</f>
        <v>3.5766658560618669E-2</v>
      </c>
      <c r="E470" s="2">
        <f>MACD!F470</f>
        <v>4.1019288786401063E-2</v>
      </c>
      <c r="F470" s="2">
        <f>'Moving Avg'!D470</f>
        <v>3.7684600000000001</v>
      </c>
      <c r="G470" s="2">
        <f>'Moving Avg'!F470</f>
        <v>3.8043250000000008</v>
      </c>
      <c r="H470" s="2">
        <f>'Moving Avg'!G470</f>
        <v>3.8588260000000001</v>
      </c>
      <c r="I470" s="2">
        <f>'Moving Avg'!H470</f>
        <v>3.6168954999999925</v>
      </c>
      <c r="J470" s="6" t="str">
        <f>OBV!F470</f>
        <v>BEARISH</v>
      </c>
      <c r="K470" s="6" t="str">
        <f>OBV!G470</f>
        <v>NEUTRAL</v>
      </c>
      <c r="L470" s="6" t="str">
        <f>OBV!H470</f>
        <v>CONFIRMED BEARISH</v>
      </c>
    </row>
    <row r="471" spans="1:12" ht="13.5" x14ac:dyDescent="0.25">
      <c r="A471" s="3">
        <f>RSI!A471</f>
        <v>42691</v>
      </c>
      <c r="B471" s="2">
        <f>RSI!B471</f>
        <v>3.798</v>
      </c>
      <c r="C471" s="2">
        <f>RSI!I471</f>
        <v>48.936777107824867</v>
      </c>
      <c r="D471" s="2">
        <f>MACD!E471</f>
        <v>2.9667524693108849E-2</v>
      </c>
      <c r="E471" s="2">
        <f>MACD!F471</f>
        <v>3.874893596774262E-2</v>
      </c>
      <c r="F471" s="2">
        <f>'Moving Avg'!D471</f>
        <v>3.7769000000000004</v>
      </c>
      <c r="G471" s="2">
        <f>'Moving Avg'!F471</f>
        <v>3.8011600000000008</v>
      </c>
      <c r="H471" s="2">
        <f>'Moving Avg'!G471</f>
        <v>3.8546060000000004</v>
      </c>
      <c r="I471" s="2">
        <f>'Moving Avg'!H471</f>
        <v>3.6193724999999928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3.798</v>
      </c>
      <c r="C472" s="2">
        <f>RSI!I472</f>
        <v>48.936777107824867</v>
      </c>
      <c r="D472" s="2">
        <f>MACD!E472</f>
        <v>2.4550909558243905E-2</v>
      </c>
      <c r="E472" s="2">
        <f>MACD!F472</f>
        <v>3.5909330685842879E-2</v>
      </c>
      <c r="F472" s="2">
        <f>'Moving Avg'!D472</f>
        <v>3.7768999999999999</v>
      </c>
      <c r="G472" s="2">
        <f>'Moving Avg'!F472</f>
        <v>3.7973650000000005</v>
      </c>
      <c r="H472" s="2">
        <f>'Moving Avg'!G472</f>
        <v>3.8525820000000008</v>
      </c>
      <c r="I472" s="2">
        <f>'Moving Avg'!H472</f>
        <v>3.6218494999999926</v>
      </c>
      <c r="J472" s="6" t="str">
        <f>OBV!F472</f>
        <v>BULLISH</v>
      </c>
      <c r="K472" s="6" t="str">
        <f>OBV!G472</f>
        <v>NEUTRAL</v>
      </c>
      <c r="L472" s="6" t="str">
        <f>OBV!H472</f>
        <v>NEUTRAL</v>
      </c>
    </row>
    <row r="473" spans="1:12" ht="13.5" x14ac:dyDescent="0.25">
      <c r="A473" s="3">
        <f>RSI!A473</f>
        <v>42695</v>
      </c>
      <c r="B473" s="2">
        <f>RSI!B473</f>
        <v>3.798</v>
      </c>
      <c r="C473" s="2">
        <f>RSI!I473</f>
        <v>48.936777107824867</v>
      </c>
      <c r="D473" s="2">
        <f>MACD!E473</f>
        <v>8.5700753692954379E-3</v>
      </c>
      <c r="E473" s="2">
        <f>MACD!F473</f>
        <v>3.0441479622533393E-2</v>
      </c>
      <c r="F473" s="2">
        <f>'Moving Avg'!D473</f>
        <v>3.7768999999999999</v>
      </c>
      <c r="G473" s="2">
        <f>'Moving Avg'!F473</f>
        <v>3.7931450000000013</v>
      </c>
      <c r="H473" s="2">
        <f>'Moving Avg'!G473</f>
        <v>3.8505580000000013</v>
      </c>
      <c r="I473" s="2">
        <f>'Moving Avg'!H473</f>
        <v>3.6243064999999932</v>
      </c>
      <c r="J473" s="6" t="str">
        <f>OBV!F473</f>
        <v>BULLISH</v>
      </c>
      <c r="K473" s="6" t="str">
        <f>OBV!G473</f>
        <v>NEUTRAL</v>
      </c>
      <c r="L473" s="6" t="str">
        <f>OBV!H473</f>
        <v>NEUTRAL</v>
      </c>
    </row>
    <row r="474" spans="1:12" ht="13.5" x14ac:dyDescent="0.25">
      <c r="A474" s="3">
        <f>RSI!A474</f>
        <v>42696</v>
      </c>
      <c r="B474" s="2">
        <f>RSI!B474</f>
        <v>3.798</v>
      </c>
      <c r="C474" s="2">
        <f>RSI!I474</f>
        <v>48.936777107824859</v>
      </c>
      <c r="D474" s="2">
        <f>MACD!E474</f>
        <v>2.8571723984205377E-4</v>
      </c>
      <c r="E474" s="2">
        <f>MACD!F474</f>
        <v>2.4410327145995128E-2</v>
      </c>
      <c r="F474" s="2">
        <f>'Moving Avg'!D474</f>
        <v>3.7768999999999999</v>
      </c>
      <c r="G474" s="2">
        <f>'Moving Avg'!F474</f>
        <v>3.7889250000000012</v>
      </c>
      <c r="H474" s="2">
        <f>'Moving Avg'!G474</f>
        <v>3.8485340000000012</v>
      </c>
      <c r="I474" s="2">
        <f>'Moving Avg'!H474</f>
        <v>3.6267834999999931</v>
      </c>
      <c r="J474" s="6" t="str">
        <f>OBV!F474</f>
        <v>BULLISH</v>
      </c>
      <c r="K474" s="6" t="str">
        <f>OBV!G474</f>
        <v>NEUTRAL</v>
      </c>
      <c r="L474" s="6" t="str">
        <f>OBV!H474</f>
        <v>NEUTRAL</v>
      </c>
    </row>
    <row r="475" spans="1:12" ht="13.5" x14ac:dyDescent="0.25">
      <c r="A475" s="3">
        <f>RSI!A475</f>
        <v>42697</v>
      </c>
      <c r="B475" s="2">
        <f>RSI!B475</f>
        <v>3.798</v>
      </c>
      <c r="C475" s="2">
        <f>RSI!I475</f>
        <v>48.936777107824867</v>
      </c>
      <c r="D475" s="2">
        <f>MACD!E475</f>
        <v>-1.3181352146365732E-2</v>
      </c>
      <c r="E475" s="2">
        <f>MACD!F475</f>
        <v>1.6891991287522955E-2</v>
      </c>
      <c r="F475" s="2">
        <f>'Moving Avg'!D475</f>
        <v>3.7980000000000005</v>
      </c>
      <c r="G475" s="2">
        <f>'Moving Avg'!F475</f>
        <v>3.7847050000000011</v>
      </c>
      <c r="H475" s="2">
        <f>'Moving Avg'!G475</f>
        <v>3.8465100000000017</v>
      </c>
      <c r="I475" s="2">
        <f>'Moving Avg'!H475</f>
        <v>3.6290589999999927</v>
      </c>
      <c r="J475" s="6" t="str">
        <f>OBV!F475</f>
        <v>BULLISH</v>
      </c>
      <c r="K475" s="6" t="str">
        <f>OBV!G475</f>
        <v>NEUTRAL</v>
      </c>
      <c r="L475" s="6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3.8613</v>
      </c>
      <c r="C476" s="2">
        <f>RSI!I476</f>
        <v>58.198696252298596</v>
      </c>
      <c r="D476" s="2">
        <f>MACD!E476</f>
        <v>-2.2740664603976946E-2</v>
      </c>
      <c r="E476" s="2">
        <f>MACD!F476</f>
        <v>8.9654601092229759E-3</v>
      </c>
      <c r="F476" s="2">
        <f>'Moving Avg'!D476</f>
        <v>3.8106599999999999</v>
      </c>
      <c r="G476" s="2">
        <f>'Moving Avg'!F476</f>
        <v>3.7836500000000006</v>
      </c>
      <c r="H476" s="2">
        <f>'Moving Avg'!G476</f>
        <v>3.8457520000000018</v>
      </c>
      <c r="I476" s="2">
        <f>'Moving Avg'!H476</f>
        <v>3.6316509999999931</v>
      </c>
      <c r="J476" s="6" t="str">
        <f>OBV!F476</f>
        <v>BULLISH</v>
      </c>
      <c r="K476" s="6" t="str">
        <f>OBV!G476</f>
        <v>NEUTRAL</v>
      </c>
      <c r="L476" s="6" t="str">
        <f>OBV!H476</f>
        <v>CONFIRMED BULLISH</v>
      </c>
    </row>
    <row r="477" spans="1:12" ht="13.5" x14ac:dyDescent="0.25">
      <c r="A477" s="3">
        <f>RSI!A477</f>
        <v>42699</v>
      </c>
      <c r="B477" s="2">
        <f>RSI!B477</f>
        <v>3.8613</v>
      </c>
      <c r="C477" s="2">
        <f>RSI!I477</f>
        <v>58.198696252298596</v>
      </c>
      <c r="D477" s="2">
        <f>MACD!E477</f>
        <v>-2.4680973058185174E-2</v>
      </c>
      <c r="E477" s="2">
        <f>MACD!F477</f>
        <v>2.2361734757413458E-3</v>
      </c>
      <c r="F477" s="2">
        <f>'Moving Avg'!D477</f>
        <v>3.8233199999999998</v>
      </c>
      <c r="G477" s="2">
        <f>'Moving Avg'!F477</f>
        <v>3.7868150000000007</v>
      </c>
      <c r="H477" s="2">
        <f>'Moving Avg'!G477</f>
        <v>3.8449940000000016</v>
      </c>
      <c r="I477" s="2">
        <f>'Moving Avg'!H477</f>
        <v>3.6344444999999932</v>
      </c>
      <c r="J477" s="6" t="str">
        <f>OBV!F477</f>
        <v>BULLISH</v>
      </c>
      <c r="K477" s="6" t="str">
        <f>OBV!G477</f>
        <v>NEUTRAL</v>
      </c>
      <c r="L477" s="6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3.8613</v>
      </c>
      <c r="C478" s="2">
        <f>RSI!I478</f>
        <v>58.198696252298596</v>
      </c>
      <c r="D478" s="2">
        <f>MACD!E478</f>
        <v>-2.6641260615662521E-2</v>
      </c>
      <c r="E478" s="2">
        <f>MACD!F478</f>
        <v>-3.5393133425394279E-3</v>
      </c>
      <c r="F478" s="2">
        <f>'Moving Avg'!D478</f>
        <v>3.8359800000000002</v>
      </c>
      <c r="G478" s="2">
        <f>'Moving Avg'!F478</f>
        <v>3.7899800000000008</v>
      </c>
      <c r="H478" s="2">
        <f>'Moving Avg'!G478</f>
        <v>3.8442360000000013</v>
      </c>
      <c r="I478" s="2">
        <f>'Moving Avg'!H478</f>
        <v>3.6372379999999938</v>
      </c>
      <c r="J478" s="6" t="str">
        <f>OBV!F478</f>
        <v>BULLISH</v>
      </c>
      <c r="K478" s="6" t="str">
        <f>OBV!G478</f>
        <v>NEUTRAL</v>
      </c>
      <c r="L478" s="6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3.8613</v>
      </c>
      <c r="C479" s="2">
        <f>RSI!I479</f>
        <v>58.198696252298596</v>
      </c>
      <c r="D479" s="2">
        <f>MACD!E479</f>
        <v>-2.8594861857382359E-2</v>
      </c>
      <c r="E479" s="2">
        <f>MACD!F479</f>
        <v>-8.5504230455080155E-3</v>
      </c>
      <c r="F479" s="2">
        <f>'Moving Avg'!D479</f>
        <v>3.8486400000000005</v>
      </c>
      <c r="G479" s="2">
        <f>'Moving Avg'!F479</f>
        <v>3.7931450000000013</v>
      </c>
      <c r="H479" s="2">
        <f>'Moving Avg'!G479</f>
        <v>3.8435620000000013</v>
      </c>
      <c r="I479" s="2">
        <f>'Moving Avg'!H479</f>
        <v>3.6400314999999939</v>
      </c>
      <c r="J479" s="6" t="str">
        <f>OBV!F479</f>
        <v>BULLISH</v>
      </c>
      <c r="K479" s="6" t="str">
        <f>OBV!G479</f>
        <v>NEUTRAL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3.8613</v>
      </c>
      <c r="C480" s="2">
        <f>RSI!I480</f>
        <v>58.198696252298596</v>
      </c>
      <c r="D480" s="2">
        <f>MACD!E480</f>
        <v>-4.6751730501380706E-2</v>
      </c>
      <c r="E480" s="2">
        <f>MACD!F480</f>
        <v>-1.6190684536682556E-2</v>
      </c>
      <c r="F480" s="2">
        <f>'Moving Avg'!D480</f>
        <v>3.8613</v>
      </c>
      <c r="G480" s="2">
        <f>'Moving Avg'!F480</f>
        <v>3.796310000000001</v>
      </c>
      <c r="H480" s="2">
        <f>'Moving Avg'!G480</f>
        <v>3.8431400000000009</v>
      </c>
      <c r="I480" s="2">
        <f>'Moving Avg'!H480</f>
        <v>3.642824999999994</v>
      </c>
      <c r="J480" s="6" t="str">
        <f>OBV!F480</f>
        <v>BULLISH</v>
      </c>
      <c r="K480" s="6" t="str">
        <f>OBV!G480</f>
        <v>NEUTRAL</v>
      </c>
      <c r="L480" s="6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3.8613</v>
      </c>
      <c r="C481" s="2">
        <f>RSI!I481</f>
        <v>58.198696252298589</v>
      </c>
      <c r="D481" s="2">
        <f>MACD!E481</f>
        <v>-4.6137291627005084E-2</v>
      </c>
      <c r="E481" s="2">
        <f>MACD!F481</f>
        <v>-2.2180005954747062E-2</v>
      </c>
      <c r="F481" s="2">
        <f>'Moving Avg'!D481</f>
        <v>3.8613</v>
      </c>
      <c r="G481" s="2">
        <f>'Moving Avg'!F481</f>
        <v>3.799475000000001</v>
      </c>
      <c r="H481" s="2">
        <f>'Moving Avg'!G481</f>
        <v>3.8427180000000005</v>
      </c>
      <c r="I481" s="2">
        <f>'Moving Avg'!H481</f>
        <v>3.645618499999995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</row>
    <row r="482" spans="1:12" ht="13.5" x14ac:dyDescent="0.25">
      <c r="A482" s="3">
        <f>RSI!A482</f>
        <v>42706</v>
      </c>
      <c r="B482" s="2">
        <f>RSI!B482</f>
        <v>3.8570000000000002</v>
      </c>
      <c r="C482" s="2">
        <f>RSI!I482</f>
        <v>57.101180664645248</v>
      </c>
      <c r="D482" s="2">
        <f>MACD!E482</f>
        <v>-4.5532961550191597E-2</v>
      </c>
      <c r="E482" s="2">
        <f>MACD!F482</f>
        <v>-2.6850597073835969E-2</v>
      </c>
      <c r="F482" s="2">
        <f>'Moving Avg'!D482</f>
        <v>3.8604399999999996</v>
      </c>
      <c r="G482" s="2">
        <f>'Moving Avg'!F482</f>
        <v>3.8024250000000004</v>
      </c>
      <c r="H482" s="2">
        <f>'Moving Avg'!G482</f>
        <v>3.8422100000000001</v>
      </c>
      <c r="I482" s="2">
        <f>'Moving Avg'!H482</f>
        <v>3.6483904999999948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3.8570000000000002</v>
      </c>
      <c r="C483" s="2">
        <f>RSI!I483</f>
        <v>57.101180664645248</v>
      </c>
      <c r="D483" s="2">
        <f>MACD!E483</f>
        <v>-4.5212954093426738E-2</v>
      </c>
      <c r="E483" s="2">
        <f>MACD!F483</f>
        <v>-3.0523068477754125E-2</v>
      </c>
      <c r="F483" s="2">
        <f>'Moving Avg'!D483</f>
        <v>3.8595799999999998</v>
      </c>
      <c r="G483" s="2">
        <f>'Moving Avg'!F483</f>
        <v>3.8091750000000006</v>
      </c>
      <c r="H483" s="2">
        <f>'Moving Avg'!G483</f>
        <v>3.8417020000000002</v>
      </c>
      <c r="I483" s="2">
        <f>'Moving Avg'!H483</f>
        <v>3.6511624999999945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</row>
    <row r="484" spans="1:12" ht="13.5" x14ac:dyDescent="0.25">
      <c r="A484" s="3">
        <f>RSI!A484</f>
        <v>42710</v>
      </c>
      <c r="B484" s="2">
        <f>RSI!B484</f>
        <v>3.8401999999999998</v>
      </c>
      <c r="C484" s="2">
        <f>RSI!I484</f>
        <v>52.606040395625932</v>
      </c>
      <c r="D484" s="2">
        <f>MACD!E484</f>
        <v>-4.3874908888344777E-2</v>
      </c>
      <c r="E484" s="2">
        <f>MACD!F484</f>
        <v>-3.3193436559872259E-2</v>
      </c>
      <c r="F484" s="2">
        <f>'Moving Avg'!D484</f>
        <v>3.8553599999999997</v>
      </c>
      <c r="G484" s="2">
        <f>'Moving Avg'!F484</f>
        <v>3.8133949999999999</v>
      </c>
      <c r="H484" s="2">
        <f>'Moving Avg'!G484</f>
        <v>3.8406060000000002</v>
      </c>
      <c r="I484" s="2">
        <f>'Moving Avg'!H484</f>
        <v>3.6538504999999946</v>
      </c>
      <c r="J484" s="6" t="str">
        <f>OBV!F484</f>
        <v>BEARISH</v>
      </c>
      <c r="K484" s="6" t="str">
        <f>OBV!G484</f>
        <v>WEAK</v>
      </c>
      <c r="L484" s="6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3.8570000000000002</v>
      </c>
      <c r="C485" s="2">
        <f>RSI!I485</f>
        <v>56.309989359638514</v>
      </c>
      <c r="D485" s="2">
        <f>MACD!E485</f>
        <v>-4.4051940036632153E-2</v>
      </c>
      <c r="E485" s="2">
        <f>MACD!F485</f>
        <v>-3.5365137255224242E-2</v>
      </c>
      <c r="F485" s="2">
        <f>'Moving Avg'!D485</f>
        <v>3.8545000000000003</v>
      </c>
      <c r="G485" s="2">
        <f>'Moving Avg'!F485</f>
        <v>3.8205650000000007</v>
      </c>
      <c r="H485" s="2">
        <f>'Moving Avg'!G485</f>
        <v>3.8398460000000001</v>
      </c>
      <c r="I485" s="2">
        <f>'Moving Avg'!H485</f>
        <v>3.6566224999999948</v>
      </c>
      <c r="J485" s="6" t="str">
        <f>OBV!F485</f>
        <v>BEARISH</v>
      </c>
      <c r="K485" s="6" t="str">
        <f>OBV!G485</f>
        <v>WEAK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3.8570000000000002</v>
      </c>
      <c r="C486" s="2">
        <f>RSI!I486</f>
        <v>56.309989359638507</v>
      </c>
      <c r="D486" s="2">
        <f>MACD!E486</f>
        <v>-3.4622526377465768E-2</v>
      </c>
      <c r="E486" s="2">
        <f>MACD!F486</f>
        <v>-3.5216615079672553E-2</v>
      </c>
      <c r="F486" s="2">
        <f>'Moving Avg'!D486</f>
        <v>3.85364</v>
      </c>
      <c r="G486" s="2">
        <f>'Moving Avg'!F486</f>
        <v>3.8256250000000001</v>
      </c>
      <c r="H486" s="2">
        <f>'Moving Avg'!G486</f>
        <v>3.8390860000000004</v>
      </c>
      <c r="I486" s="2">
        <f>'Moving Avg'!H486</f>
        <v>3.659394499999995</v>
      </c>
      <c r="J486" s="6" t="str">
        <f>OBV!F486</f>
        <v>BEARISH</v>
      </c>
      <c r="K486" s="6" t="str">
        <f>OBV!G486</f>
        <v>WEAK</v>
      </c>
      <c r="L486" s="6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3.8570000000000002</v>
      </c>
      <c r="C487" s="2">
        <f>RSI!I487</f>
        <v>56.309989359638514</v>
      </c>
      <c r="D487" s="2">
        <f>MACD!E487</f>
        <v>-2.6791247568973997E-2</v>
      </c>
      <c r="E487" s="2">
        <f>MACD!F487</f>
        <v>-3.3531541577532846E-2</v>
      </c>
      <c r="F487" s="2">
        <f>'Moving Avg'!D487</f>
        <v>3.85364</v>
      </c>
      <c r="G487" s="2">
        <f>'Moving Avg'!F487</f>
        <v>3.8285749999999998</v>
      </c>
      <c r="H487" s="2">
        <f>'Moving Avg'!G487</f>
        <v>3.8383260000000003</v>
      </c>
      <c r="I487" s="2">
        <f>'Moving Avg'!H487</f>
        <v>3.6619649999999946</v>
      </c>
      <c r="J487" s="6" t="str">
        <f>OBV!F487</f>
        <v>BEARISH</v>
      </c>
      <c r="K487" s="6" t="str">
        <f>OBV!G487</f>
        <v>WEAK</v>
      </c>
      <c r="L487" s="6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3.7431000000000001</v>
      </c>
      <c r="C488" s="2">
        <f>RSI!I488</f>
        <v>33.885443187241449</v>
      </c>
      <c r="D488" s="2">
        <f>MACD!E488</f>
        <v>-1.1864277020224634E-2</v>
      </c>
      <c r="E488" s="2">
        <f>MACD!F488</f>
        <v>-2.9198088666071206E-2</v>
      </c>
      <c r="F488" s="2">
        <f>'Moving Avg'!D488</f>
        <v>3.8308599999999999</v>
      </c>
      <c r="G488" s="2">
        <f>'Moving Avg'!F488</f>
        <v>3.8258299999999998</v>
      </c>
      <c r="H488" s="2">
        <f>'Moving Avg'!G488</f>
        <v>3.8352879999999998</v>
      </c>
      <c r="I488" s="2">
        <f>'Moving Avg'!H488</f>
        <v>3.6639659999999954</v>
      </c>
      <c r="J488" s="6" t="str">
        <f>OBV!F488</f>
        <v>BEARISH</v>
      </c>
      <c r="K488" s="6" t="str">
        <f>OBV!G488</f>
        <v>WEAK</v>
      </c>
      <c r="L488" s="6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3.6714000000000002</v>
      </c>
      <c r="C489" s="2">
        <f>RSI!I489</f>
        <v>26.682044708896086</v>
      </c>
      <c r="D489" s="2">
        <f>MACD!E489</f>
        <v>6.6239680196247264E-3</v>
      </c>
      <c r="E489" s="2">
        <f>MACD!F489</f>
        <v>-2.2033677328932019E-2</v>
      </c>
      <c r="F489" s="2">
        <f>'Moving Avg'!D489</f>
        <v>3.7971000000000004</v>
      </c>
      <c r="G489" s="2">
        <f>'Moving Avg'!F489</f>
        <v>3.8195000000000001</v>
      </c>
      <c r="H489" s="2">
        <f>'Moving Avg'!G489</f>
        <v>3.830816</v>
      </c>
      <c r="I489" s="2">
        <f>'Moving Avg'!H489</f>
        <v>3.6658099999999951</v>
      </c>
      <c r="J489" s="6" t="str">
        <f>OBV!F489</f>
        <v>BEARISH</v>
      </c>
      <c r="K489" s="6" t="str">
        <f>OBV!G489</f>
        <v>WEAK</v>
      </c>
      <c r="L489" s="6" t="str">
        <f>OBV!H489</f>
        <v>CONFIRMED BEARISH</v>
      </c>
    </row>
    <row r="490" spans="1:12" ht="13.5" x14ac:dyDescent="0.25">
      <c r="A490" s="3">
        <f>RSI!A490</f>
        <v>42719</v>
      </c>
      <c r="B490" s="2">
        <f>RSI!B490</f>
        <v>3.7810999999999999</v>
      </c>
      <c r="C490" s="2">
        <f>RSI!I490</f>
        <v>45.701051855704087</v>
      </c>
      <c r="D490" s="2">
        <f>MACD!E490</f>
        <v>1.5071750110451365E-2</v>
      </c>
      <c r="E490" s="2">
        <f>MACD!F490</f>
        <v>-1.4612591841055341E-2</v>
      </c>
      <c r="F490" s="2">
        <f>'Moving Avg'!D490</f>
        <v>3.7819200000000004</v>
      </c>
      <c r="G490" s="2">
        <f>'Moving Avg'!F490</f>
        <v>3.8239299999999998</v>
      </c>
      <c r="H490" s="2">
        <f>'Moving Avg'!G490</f>
        <v>3.8287059999999995</v>
      </c>
      <c r="I490" s="2">
        <f>'Moving Avg'!H490</f>
        <v>3.668202499999996</v>
      </c>
      <c r="J490" s="6" t="str">
        <f>OBV!F490</f>
        <v>BEARISH</v>
      </c>
      <c r="K490" s="6" t="str">
        <f>OBV!G490</f>
        <v>WEAK</v>
      </c>
      <c r="L490" s="6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3.6714000000000002</v>
      </c>
      <c r="C491" s="2">
        <f>RSI!I491</f>
        <v>35.721844337545363</v>
      </c>
      <c r="D491" s="2">
        <f>MACD!E491</f>
        <v>3.0558511006563815E-2</v>
      </c>
      <c r="E491" s="2">
        <f>MACD!F491</f>
        <v>-5.5783712715315095E-3</v>
      </c>
      <c r="F491" s="2">
        <f>'Moving Avg'!D491</f>
        <v>3.7448000000000001</v>
      </c>
      <c r="G491" s="2">
        <f>'Moving Avg'!F491</f>
        <v>3.8176000000000001</v>
      </c>
      <c r="H491" s="2">
        <f>'Moving Avg'!G491</f>
        <v>3.8244020000000001</v>
      </c>
      <c r="I491" s="2">
        <f>'Moving Avg'!H491</f>
        <v>3.6700464999999958</v>
      </c>
      <c r="J491" s="6" t="str">
        <f>OBV!F491</f>
        <v>BEARISH</v>
      </c>
      <c r="K491" s="6" t="str">
        <f>OBV!G491</f>
        <v>WEAK</v>
      </c>
      <c r="L491" s="6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3.5615999999999999</v>
      </c>
      <c r="C492" s="2">
        <f>RSI!I492</f>
        <v>28.915918074779171</v>
      </c>
      <c r="D492" s="2">
        <f>MACD!E492</f>
        <v>5.197966542936916E-2</v>
      </c>
      <c r="E492" s="2">
        <f>MACD!F492</f>
        <v>5.9332360686486238E-3</v>
      </c>
      <c r="F492" s="2">
        <f>'Moving Avg'!D492</f>
        <v>3.6857199999999999</v>
      </c>
      <c r="G492" s="2">
        <f>'Moving Avg'!F492</f>
        <v>3.8057799999999999</v>
      </c>
      <c r="H492" s="2">
        <f>'Moving Avg'!G492</f>
        <v>3.8178180000000004</v>
      </c>
      <c r="I492" s="2">
        <f>'Moving Avg'!H492</f>
        <v>3.6713414999999965</v>
      </c>
      <c r="J492" s="6" t="str">
        <f>OBV!F492</f>
        <v>BEARISH</v>
      </c>
      <c r="K492" s="6" t="str">
        <f>OBV!G492</f>
        <v>WEAK</v>
      </c>
      <c r="L492" s="6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3.5827</v>
      </c>
      <c r="C493" s="2">
        <f>RSI!I493</f>
        <v>31.612388135443879</v>
      </c>
      <c r="D493" s="2">
        <f>MACD!E493</f>
        <v>6.9973679117556919E-2</v>
      </c>
      <c r="E493" s="2">
        <f>MACD!F493</f>
        <v>1.8741324678430284E-2</v>
      </c>
      <c r="F493" s="2">
        <f>'Moving Avg'!D493</f>
        <v>3.6536400000000002</v>
      </c>
      <c r="G493" s="2">
        <f>'Moving Avg'!F493</f>
        <v>3.7950150000000002</v>
      </c>
      <c r="H493" s="2">
        <f>'Moving Avg'!G493</f>
        <v>3.8116559999999997</v>
      </c>
      <c r="I493" s="2">
        <f>'Moving Avg'!H493</f>
        <v>3.6727419999999968</v>
      </c>
      <c r="J493" s="6" t="str">
        <f>OBV!F493</f>
        <v>BEARISH</v>
      </c>
      <c r="K493" s="6" t="str">
        <f>OBV!G493</f>
        <v>WEAK</v>
      </c>
      <c r="L493" s="6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3.4773000000000001</v>
      </c>
      <c r="C494" s="2">
        <f>RSI!I494</f>
        <v>26.25474392583736</v>
      </c>
      <c r="D494" s="2">
        <f>MACD!E494</f>
        <v>9.1622850193857186E-2</v>
      </c>
      <c r="E494" s="2">
        <f>MACD!F494</f>
        <v>3.3317629781515666E-2</v>
      </c>
      <c r="F494" s="2">
        <f>'Moving Avg'!D494</f>
        <v>3.6148200000000004</v>
      </c>
      <c r="G494" s="2">
        <f>'Moving Avg'!F494</f>
        <v>3.7789799999999998</v>
      </c>
      <c r="H494" s="2">
        <f>'Moving Avg'!G494</f>
        <v>3.8035540000000001</v>
      </c>
      <c r="I494" s="2">
        <f>'Moving Avg'!H494</f>
        <v>3.6736154999999968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3.6671</v>
      </c>
      <c r="C495" s="2">
        <f>RSI!I495</f>
        <v>44.496834176772815</v>
      </c>
      <c r="D495" s="2">
        <f>MACD!E495</f>
        <v>0.10020128508048742</v>
      </c>
      <c r="E495" s="2">
        <f>MACD!F495</f>
        <v>4.6694360841310026E-2</v>
      </c>
      <c r="F495" s="2">
        <f>'Moving Avg'!D495</f>
        <v>3.5920200000000002</v>
      </c>
      <c r="G495" s="2">
        <f>'Moving Avg'!F495</f>
        <v>3.7724350000000002</v>
      </c>
      <c r="H495" s="2">
        <f>'Moving Avg'!G495</f>
        <v>3.799248</v>
      </c>
      <c r="I495" s="2">
        <f>'Moving Avg'!H495</f>
        <v>3.6754379999999971</v>
      </c>
      <c r="J495" s="6" t="str">
        <f>OBV!F495</f>
        <v>BULLISH</v>
      </c>
      <c r="K495" s="6" t="str">
        <f>OBV!G495</f>
        <v>STRONG</v>
      </c>
      <c r="L495" s="6" t="str">
        <f>OBV!H495</f>
        <v>BULLISH DIVERGENCE</v>
      </c>
    </row>
    <row r="496" spans="1:12" ht="13.5" x14ac:dyDescent="0.25">
      <c r="A496" s="3">
        <f>RSI!A496</f>
        <v>42727</v>
      </c>
      <c r="B496" s="2">
        <f>RSI!B496</f>
        <v>3.8866000000000001</v>
      </c>
      <c r="C496" s="2">
        <f>RSI!I496</f>
        <v>57.568982298561338</v>
      </c>
      <c r="D496" s="2">
        <f>MACD!E496</f>
        <v>9.1685229392457046E-2</v>
      </c>
      <c r="E496" s="2">
        <f>MACD!F496</f>
        <v>5.5692534551539427E-2</v>
      </c>
      <c r="F496" s="2">
        <f>'Moving Avg'!D496</f>
        <v>3.6350600000000002</v>
      </c>
      <c r="G496" s="2">
        <f>'Moving Avg'!F496</f>
        <v>3.7737000000000003</v>
      </c>
      <c r="H496" s="2">
        <f>'Moving Avg'!G496</f>
        <v>3.7993320000000002</v>
      </c>
      <c r="I496" s="2">
        <f>'Moving Avg'!H496</f>
        <v>3.6783579999999967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3.9203000000000001</v>
      </c>
      <c r="C497" s="2">
        <f>RSI!I497</f>
        <v>59.159365378023395</v>
      </c>
      <c r="D497" s="2">
        <f>MACD!E497</f>
        <v>8.1134641837532939E-2</v>
      </c>
      <c r="E497" s="2">
        <f>MACD!F497</f>
        <v>6.0780956008738132E-2</v>
      </c>
      <c r="F497" s="2">
        <f>'Moving Avg'!D497</f>
        <v>3.7067999999999999</v>
      </c>
      <c r="G497" s="2">
        <f>'Moving Avg'!F497</f>
        <v>3.7766500000000001</v>
      </c>
      <c r="H497" s="2">
        <f>'Moving Avg'!G497</f>
        <v>3.80009</v>
      </c>
      <c r="I497" s="2">
        <f>'Moving Avg'!H497</f>
        <v>3.6814464999999967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3.9119000000000002</v>
      </c>
      <c r="C498" s="2">
        <f>RSI!I498</f>
        <v>58.570076616254859</v>
      </c>
      <c r="D498" s="2">
        <f>MACD!E498</f>
        <v>5.4321678461595635E-2</v>
      </c>
      <c r="E498" s="2">
        <f>MACD!F498</f>
        <v>5.9489100499309638E-2</v>
      </c>
      <c r="F498" s="2">
        <f>'Moving Avg'!D498</f>
        <v>3.77264</v>
      </c>
      <c r="G498" s="2">
        <f>'Moving Avg'!F498</f>
        <v>3.7791799999999993</v>
      </c>
      <c r="H498" s="2">
        <f>'Moving Avg'!G498</f>
        <v>3.8005120000000012</v>
      </c>
      <c r="I498" s="2">
        <f>'Moving Avg'!H498</f>
        <v>3.6844929999999967</v>
      </c>
      <c r="J498" s="6" t="str">
        <f>OBV!F498</f>
        <v>BEARISH</v>
      </c>
      <c r="K498" s="6" t="str">
        <f>OBV!G498</f>
        <v>WEAK</v>
      </c>
      <c r="L498" s="6" t="str">
        <f>OBV!H498</f>
        <v>BEARISH DIVERGENCE</v>
      </c>
    </row>
    <row r="499" spans="1:12" ht="13.5" x14ac:dyDescent="0.25">
      <c r="A499" s="3">
        <f>RSI!A499</f>
        <v>42732</v>
      </c>
      <c r="B499" s="2">
        <f>RSI!B499</f>
        <v>3.9119000000000002</v>
      </c>
      <c r="C499" s="2">
        <f>RSI!I499</f>
        <v>58.570076616254859</v>
      </c>
      <c r="D499" s="2">
        <f>MACD!E499</f>
        <v>1.9740904552110194E-2</v>
      </c>
      <c r="E499" s="2">
        <f>MACD!F499</f>
        <v>5.153946130986975E-2</v>
      </c>
      <c r="F499" s="2">
        <f>'Moving Avg'!D499</f>
        <v>3.8595599999999997</v>
      </c>
      <c r="G499" s="2">
        <f>'Moving Avg'!F499</f>
        <v>3.7817100000000003</v>
      </c>
      <c r="H499" s="2">
        <f>'Moving Avg'!G499</f>
        <v>3.8009340000000007</v>
      </c>
      <c r="I499" s="2">
        <f>'Moving Avg'!H499</f>
        <v>3.6875394999999958</v>
      </c>
      <c r="J499" s="6" t="str">
        <f>OBV!F499</f>
        <v>BEARISH</v>
      </c>
      <c r="K499" s="6" t="str">
        <f>OBV!G499</f>
        <v>WEAK</v>
      </c>
      <c r="L499" s="6" t="str">
        <f>OBV!H499</f>
        <v>BEARISH DIVERGENCE</v>
      </c>
    </row>
    <row r="500" spans="1:12" ht="13.5" x14ac:dyDescent="0.25">
      <c r="A500" s="3">
        <f>RSI!A500</f>
        <v>42733</v>
      </c>
      <c r="B500" s="2">
        <f>RSI!B500</f>
        <v>3.9119000000000002</v>
      </c>
      <c r="C500" s="2">
        <f>RSI!I500</f>
        <v>58.570076616254866</v>
      </c>
      <c r="D500" s="2">
        <f>MACD!E500</f>
        <v>6.5589203831168952E-3</v>
      </c>
      <c r="E500" s="2">
        <f>MACD!F500</f>
        <v>4.2543353124519179E-2</v>
      </c>
      <c r="F500" s="2">
        <f>'Moving Avg'!D500</f>
        <v>3.9085200000000002</v>
      </c>
      <c r="G500" s="2">
        <f>'Moving Avg'!F500</f>
        <v>3.7842399999999996</v>
      </c>
      <c r="H500" s="2">
        <f>'Moving Avg'!G500</f>
        <v>3.8013560000000006</v>
      </c>
      <c r="I500" s="2">
        <f>'Moving Avg'!H500</f>
        <v>3.6905859999999957</v>
      </c>
      <c r="J500" s="6" t="str">
        <f>OBV!F500</f>
        <v>BEARISH</v>
      </c>
      <c r="K500" s="6" t="str">
        <f>OBV!G500</f>
        <v>WEAK</v>
      </c>
      <c r="L500" s="6" t="str">
        <f>OBV!H500</f>
        <v>BEARISH DIVERGENCE</v>
      </c>
    </row>
    <row r="501" spans="1:12" ht="13.5" x14ac:dyDescent="0.25">
      <c r="A501" s="3">
        <f>RSI!A501</f>
        <v>42734</v>
      </c>
      <c r="B501" s="2">
        <f>RSI!B501</f>
        <v>3.9077000000000002</v>
      </c>
      <c r="C501" s="2">
        <f>RSI!I501</f>
        <v>58.207990963518441</v>
      </c>
      <c r="D501" s="2">
        <f>MACD!E501</f>
        <v>-2.1900000779292661E-2</v>
      </c>
      <c r="E501" s="2">
        <f>MACD!F501</f>
        <v>2.9654682343756813E-2</v>
      </c>
      <c r="F501" s="2">
        <f>'Moving Avg'!D501</f>
        <v>3.9127399999999994</v>
      </c>
      <c r="G501" s="2">
        <f>'Moving Avg'!F501</f>
        <v>3.7865600000000001</v>
      </c>
      <c r="H501" s="2">
        <f>'Moving Avg'!G501</f>
        <v>3.8022840000000007</v>
      </c>
      <c r="I501" s="2">
        <f>'Moving Avg'!H501</f>
        <v>3.6934099999999948</v>
      </c>
      <c r="J501" s="6" t="str">
        <f>OBV!F501</f>
        <v>BEARISH</v>
      </c>
      <c r="K501" s="6" t="str">
        <f>OBV!G501</f>
        <v>WEAK</v>
      </c>
      <c r="L501" s="6" t="str">
        <f>OBV!H501</f>
        <v>BEARISH DIVERGENCE</v>
      </c>
    </row>
    <row r="502" spans="1:12" ht="13.5" x14ac:dyDescent="0.25">
      <c r="A502" s="3">
        <f>RSI!A502</f>
        <v>42737</v>
      </c>
      <c r="B502" s="2">
        <f>RSI!B502</f>
        <v>3.9077000000000002</v>
      </c>
      <c r="C502" s="2">
        <f>RSI!I502</f>
        <v>58.207990963518441</v>
      </c>
      <c r="D502" s="2">
        <f>MACD!E502</f>
        <v>-6.3532488860619019E-2</v>
      </c>
      <c r="E502" s="2">
        <f>MACD!F502</f>
        <v>1.1017248102881646E-2</v>
      </c>
      <c r="F502" s="2">
        <f>'Moving Avg'!D502</f>
        <v>3.9102200000000003</v>
      </c>
      <c r="G502" s="2">
        <f>'Moving Avg'!F502</f>
        <v>3.7890950000000005</v>
      </c>
      <c r="H502" s="2">
        <f>'Moving Avg'!G502</f>
        <v>3.802960000000001</v>
      </c>
      <c r="I502" s="2">
        <f>'Moving Avg'!H502</f>
        <v>3.6962339999999951</v>
      </c>
      <c r="J502" s="6" t="str">
        <f>OBV!F502</f>
        <v>BEARISH</v>
      </c>
      <c r="K502" s="6" t="str">
        <f>OBV!G502</f>
        <v>WEAK</v>
      </c>
      <c r="L502" s="6" t="str">
        <f>OBV!H502</f>
        <v>CONFIRMED BEARISH</v>
      </c>
    </row>
    <row r="503" spans="1:12" ht="13.5" x14ac:dyDescent="0.25">
      <c r="A503" s="3">
        <f>RSI!A503</f>
        <v>42738</v>
      </c>
      <c r="B503" s="2">
        <f>RSI!B503</f>
        <v>3.9077000000000002</v>
      </c>
      <c r="C503" s="2">
        <f>RSI!I503</f>
        <v>58.207990963518441</v>
      </c>
      <c r="D503" s="2">
        <f>MACD!E503</f>
        <v>-9.6124523809115292E-2</v>
      </c>
      <c r="E503" s="2">
        <f>MACD!F503</f>
        <v>-1.0411106279517744E-2</v>
      </c>
      <c r="F503" s="2">
        <f>'Moving Avg'!D503</f>
        <v>3.9093800000000001</v>
      </c>
      <c r="G503" s="2">
        <f>'Moving Avg'!F503</f>
        <v>3.7916300000000005</v>
      </c>
      <c r="H503" s="2">
        <f>'Moving Avg'!G503</f>
        <v>3.8034660000000016</v>
      </c>
      <c r="I503" s="2">
        <f>'Moving Avg'!H503</f>
        <v>3.6990579999999951</v>
      </c>
      <c r="J503" s="6" t="str">
        <f>OBV!F503</f>
        <v>BEARISH</v>
      </c>
      <c r="K503" s="6" t="str">
        <f>OBV!G503</f>
        <v>NEUTRAL</v>
      </c>
      <c r="L503" s="6" t="str">
        <f>OBV!H503</f>
        <v>CONFIRMED BEARISH</v>
      </c>
    </row>
    <row r="504" spans="1:12" ht="13.5" x14ac:dyDescent="0.25">
      <c r="A504" s="3">
        <f>RSI!A504</f>
        <v>42739</v>
      </c>
      <c r="B504" s="2">
        <f>RSI!B504</f>
        <v>3.9035000000000002</v>
      </c>
      <c r="C504" s="2">
        <f>RSI!I504</f>
        <v>57.761994153017326</v>
      </c>
      <c r="D504" s="2">
        <f>MACD!E504</f>
        <v>-0.14017213496467162</v>
      </c>
      <c r="E504" s="2">
        <f>MACD!F504</f>
        <v>-3.6363312016548521E-2</v>
      </c>
      <c r="F504" s="2">
        <f>'Moving Avg'!D504</f>
        <v>3.9076999999999997</v>
      </c>
      <c r="G504" s="2">
        <f>'Moving Avg'!F504</f>
        <v>3.7947950000000006</v>
      </c>
      <c r="H504" s="2">
        <f>'Moving Avg'!G504</f>
        <v>3.803888000000001</v>
      </c>
      <c r="I504" s="2">
        <f>'Moving Avg'!H504</f>
        <v>3.7018609999999952</v>
      </c>
      <c r="J504" s="6" t="str">
        <f>OBV!F504</f>
        <v>BEARISH</v>
      </c>
      <c r="K504" s="6" t="str">
        <f>OBV!G504</f>
        <v>STRONG</v>
      </c>
      <c r="L504" s="6" t="str">
        <f>OBV!H504</f>
        <v>CONFIRMED BEARISH</v>
      </c>
    </row>
    <row r="505" spans="1:12" ht="13.5" x14ac:dyDescent="0.25">
      <c r="A505" s="3">
        <f>RSI!A505</f>
        <v>42740</v>
      </c>
      <c r="B505" s="2">
        <f>RSI!B505</f>
        <v>3.9035000000000002</v>
      </c>
      <c r="C505" s="2">
        <f>RSI!I505</f>
        <v>57.761994153017326</v>
      </c>
      <c r="D505" s="2">
        <f>MACD!E505</f>
        <v>-0.14874194843452671</v>
      </c>
      <c r="E505" s="2">
        <f>MACD!F505</f>
        <v>-5.8839039300144155E-2</v>
      </c>
      <c r="F505" s="2">
        <f>'Moving Avg'!D505</f>
        <v>3.9060200000000003</v>
      </c>
      <c r="G505" s="2">
        <f>'Moving Avg'!F505</f>
        <v>3.7971200000000005</v>
      </c>
      <c r="H505" s="2">
        <f>'Moving Avg'!G505</f>
        <v>3.804310000000001</v>
      </c>
      <c r="I505" s="2">
        <f>'Moving Avg'!H505</f>
        <v>3.7046639999999957</v>
      </c>
      <c r="J505" s="6" t="str">
        <f>OBV!F505</f>
        <v>BEARISH</v>
      </c>
      <c r="K505" s="6" t="str">
        <f>OBV!G505</f>
        <v>STRONG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3.7894999999999999</v>
      </c>
      <c r="C506" s="2">
        <f>RSI!I506</f>
        <v>46.537284650915232</v>
      </c>
      <c r="D506" s="2">
        <f>MACD!E506</f>
        <v>-0.11424146669797919</v>
      </c>
      <c r="E506" s="2">
        <f>MACD!F506</f>
        <v>-6.9919524779711167E-2</v>
      </c>
      <c r="F506" s="2">
        <f>'Moving Avg'!D506</f>
        <v>3.8823800000000004</v>
      </c>
      <c r="G506" s="2">
        <f>'Moving Avg'!F506</f>
        <v>3.7937449999999999</v>
      </c>
      <c r="H506" s="2">
        <f>'Moving Avg'!G506</f>
        <v>3.8024520000000011</v>
      </c>
      <c r="I506" s="2">
        <f>'Moving Avg'!H506</f>
        <v>3.7066959999999955</v>
      </c>
      <c r="J506" s="6" t="str">
        <f>OBV!F506</f>
        <v>BEARISH</v>
      </c>
      <c r="K506" s="6" t="str">
        <f>OBV!G506</f>
        <v>STRONG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3.7852999999999999</v>
      </c>
      <c r="C507" s="2">
        <f>RSI!I507</f>
        <v>46.181221142396282</v>
      </c>
      <c r="D507" s="2">
        <f>MACD!E507</f>
        <v>-7.9306998480479951E-2</v>
      </c>
      <c r="E507" s="2">
        <f>MACD!F507</f>
        <v>-7.1797019519864919E-2</v>
      </c>
      <c r="F507" s="2">
        <f>'Moving Avg'!D507</f>
        <v>3.8578999999999999</v>
      </c>
      <c r="G507" s="2">
        <f>'Moving Avg'!F507</f>
        <v>3.7901600000000002</v>
      </c>
      <c r="H507" s="2">
        <f>'Moving Avg'!G507</f>
        <v>3.8021980000000006</v>
      </c>
      <c r="I507" s="2">
        <f>'Moving Avg'!H507</f>
        <v>3.708706999999996</v>
      </c>
      <c r="J507" s="6" t="str">
        <f>OBV!F507</f>
        <v>BEARISH</v>
      </c>
      <c r="K507" s="6" t="str">
        <f>OBV!G507</f>
        <v>STRONG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3.8908</v>
      </c>
      <c r="C508" s="2">
        <f>RSI!I508</f>
        <v>55.410132273254945</v>
      </c>
      <c r="D508" s="2">
        <f>MACD!E508</f>
        <v>-5.8601566133658523E-2</v>
      </c>
      <c r="E508" s="2">
        <f>MACD!F508</f>
        <v>-6.9157928842623645E-2</v>
      </c>
      <c r="F508" s="2">
        <f>'Moving Avg'!D508</f>
        <v>3.8545199999999999</v>
      </c>
      <c r="G508" s="2">
        <f>'Moving Avg'!F508</f>
        <v>3.7975450000000008</v>
      </c>
      <c r="H508" s="2">
        <f>'Moving Avg'!G508</f>
        <v>3.8040540000000016</v>
      </c>
      <c r="I508" s="2">
        <f>'Moving Avg'!H508</f>
        <v>3.711245499999996</v>
      </c>
      <c r="J508" s="6" t="str">
        <f>OBV!F508</f>
        <v>BEARISH</v>
      </c>
      <c r="K508" s="6" t="str">
        <f>OBV!G508</f>
        <v>STRONG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3.8908</v>
      </c>
      <c r="C509" s="2">
        <f>RSI!I509</f>
        <v>55.410132273254938</v>
      </c>
      <c r="D509" s="2">
        <f>MACD!E509</f>
        <v>-4.1471081347588257E-2</v>
      </c>
      <c r="E509" s="2">
        <f>MACD!F509</f>
        <v>-6.3620559343616573E-2</v>
      </c>
      <c r="F509" s="2">
        <f>'Moving Avg'!D509</f>
        <v>3.8519799999999997</v>
      </c>
      <c r="G509" s="2">
        <f>'Moving Avg'!F509</f>
        <v>3.8085150000000008</v>
      </c>
      <c r="H509" s="2">
        <f>'Moving Avg'!G509</f>
        <v>3.8059100000000017</v>
      </c>
      <c r="I509" s="2">
        <f>'Moving Avg'!H509</f>
        <v>3.7137839999999964</v>
      </c>
      <c r="J509" s="6" t="str">
        <f>OBV!F509</f>
        <v>BEARISH</v>
      </c>
      <c r="K509" s="6" t="str">
        <f>OBV!G509</f>
        <v>STRONG</v>
      </c>
      <c r="L509" s="6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3.8908</v>
      </c>
      <c r="C510" s="2">
        <f>RSI!I510</f>
        <v>55.410132273254931</v>
      </c>
      <c r="D510" s="2">
        <f>MACD!E510</f>
        <v>-2.7336700602404118E-2</v>
      </c>
      <c r="E510" s="2">
        <f>MACD!F510</f>
        <v>-5.6363787595374082E-2</v>
      </c>
      <c r="F510" s="2">
        <f>'Moving Avg'!D510</f>
        <v>3.84944</v>
      </c>
      <c r="G510" s="2">
        <f>'Moving Avg'!F510</f>
        <v>3.8140000000000001</v>
      </c>
      <c r="H510" s="2">
        <f>'Moving Avg'!G510</f>
        <v>3.8077660000000022</v>
      </c>
      <c r="I510" s="2">
        <f>'Moving Avg'!H510</f>
        <v>3.7163224999999964</v>
      </c>
      <c r="J510" s="6" t="str">
        <f>OBV!F510</f>
        <v>BEARISH</v>
      </c>
      <c r="K510" s="6" t="str">
        <f>OBV!G510</f>
        <v>STRONG</v>
      </c>
      <c r="L510" s="6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3.8908</v>
      </c>
      <c r="C511" s="2">
        <f>RSI!I511</f>
        <v>55.410132273254931</v>
      </c>
      <c r="D511" s="2">
        <f>MACD!E511</f>
        <v>-1.6356924228229985E-2</v>
      </c>
      <c r="E511" s="2">
        <f>MACD!F511</f>
        <v>-4.836241492194527E-2</v>
      </c>
      <c r="F511" s="2">
        <f>'Moving Avg'!D511</f>
        <v>3.8697000000000004</v>
      </c>
      <c r="G511" s="2">
        <f>'Moving Avg'!F511</f>
        <v>3.8249699999999995</v>
      </c>
      <c r="H511" s="2">
        <f>'Moving Avg'!G511</f>
        <v>3.8096220000000023</v>
      </c>
      <c r="I511" s="2">
        <f>'Moving Avg'!H511</f>
        <v>3.7188609999999973</v>
      </c>
      <c r="J511" s="6" t="str">
        <f>OBV!F511</f>
        <v>BULLISH</v>
      </c>
      <c r="K511" s="6" t="str">
        <f>OBV!G511</f>
        <v>NEUTRAL</v>
      </c>
      <c r="L511" s="6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3.8908</v>
      </c>
      <c r="C512" s="2">
        <f>RSI!I512</f>
        <v>55.410132273254931</v>
      </c>
      <c r="D512" s="2">
        <f>MACD!E512</f>
        <v>-7.3755390435836787E-3</v>
      </c>
      <c r="E512" s="2">
        <f>MACD!F512</f>
        <v>-4.0165039746272953E-2</v>
      </c>
      <c r="F512" s="2">
        <f>'Moving Avg'!D512</f>
        <v>3.8908</v>
      </c>
      <c r="G512" s="2">
        <f>'Moving Avg'!F512</f>
        <v>3.8414299999999999</v>
      </c>
      <c r="H512" s="2">
        <f>'Moving Avg'!G512</f>
        <v>3.8114780000000024</v>
      </c>
      <c r="I512" s="2">
        <f>'Moving Avg'!H512</f>
        <v>3.7213994999999973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3.9203000000000001</v>
      </c>
      <c r="C513" s="2">
        <f>RSI!I513</f>
        <v>58.306027676472013</v>
      </c>
      <c r="D513" s="2">
        <f>MACD!E513</f>
        <v>-2.2473821149446849E-3</v>
      </c>
      <c r="E513" s="2">
        <f>MACD!F513</f>
        <v>-3.2581508220007306E-2</v>
      </c>
      <c r="F513" s="2">
        <f>'Moving Avg'!D513</f>
        <v>3.8967000000000001</v>
      </c>
      <c r="G513" s="2">
        <f>'Moving Avg'!F513</f>
        <v>3.8583099999999995</v>
      </c>
      <c r="H513" s="2">
        <f>'Moving Avg'!G513</f>
        <v>3.8154440000000029</v>
      </c>
      <c r="I513" s="2">
        <f>'Moving Avg'!H513</f>
        <v>3.7240049999999973</v>
      </c>
      <c r="J513" s="6" t="str">
        <f>OBV!F513</f>
        <v>BULLISH</v>
      </c>
      <c r="K513" s="6" t="str">
        <f>OBV!G513</f>
        <v>WEAK</v>
      </c>
      <c r="L513" s="6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3.9203000000000001</v>
      </c>
      <c r="C514" s="2">
        <f>RSI!I514</f>
        <v>58.306027676472013</v>
      </c>
      <c r="D514" s="2">
        <f>MACD!E514</f>
        <v>1.0062722549566416E-3</v>
      </c>
      <c r="E514" s="2">
        <f>MACD!F514</f>
        <v>-2.5863952125014519E-2</v>
      </c>
      <c r="F514" s="2">
        <f>'Moving Avg'!D514</f>
        <v>3.9026000000000005</v>
      </c>
      <c r="G514" s="2">
        <f>'Moving Avg'!F514</f>
        <v>3.8804599999999994</v>
      </c>
      <c r="H514" s="2">
        <f>'Moving Avg'!G514</f>
        <v>3.8187340000000023</v>
      </c>
      <c r="I514" s="2">
        <f>'Moving Avg'!H514</f>
        <v>3.7266909999999971</v>
      </c>
      <c r="J514" s="6" t="str">
        <f>OBV!F514</f>
        <v>BULLISH</v>
      </c>
      <c r="K514" s="6" t="str">
        <f>OBV!G514</f>
        <v>WEAK</v>
      </c>
      <c r="L514" s="6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3.9203000000000001</v>
      </c>
      <c r="C515" s="2">
        <f>RSI!I515</f>
        <v>58.30602767647202</v>
      </c>
      <c r="D515" s="2">
        <f>MACD!E515</f>
        <v>3.3525111800365437E-3</v>
      </c>
      <c r="E515" s="2">
        <f>MACD!F515</f>
        <v>-2.002065946400431E-2</v>
      </c>
      <c r="F515" s="2">
        <f>'Moving Avg'!D515</f>
        <v>3.9085000000000001</v>
      </c>
      <c r="G515" s="2">
        <f>'Moving Avg'!F515</f>
        <v>3.8931199999999988</v>
      </c>
      <c r="H515" s="2">
        <f>'Moving Avg'!G515</f>
        <v>3.8228680000000024</v>
      </c>
      <c r="I515" s="2">
        <f>'Moving Avg'!H515</f>
        <v>3.7293769999999977</v>
      </c>
      <c r="J515" s="6" t="str">
        <f>OBV!F515</f>
        <v>BULLISH</v>
      </c>
      <c r="K515" s="6" t="str">
        <f>OBV!G515</f>
        <v>WEAK</v>
      </c>
      <c r="L515" s="6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3.9161000000000001</v>
      </c>
      <c r="C516" s="2">
        <f>RSI!I516</f>
        <v>57.640364200811256</v>
      </c>
      <c r="D516" s="2">
        <f>MACD!E516</f>
        <v>-1.2266276114331731E-2</v>
      </c>
      <c r="E516" s="2">
        <f>MACD!F516</f>
        <v>-1.8469782794069793E-2</v>
      </c>
      <c r="F516" s="2">
        <f>'Moving Avg'!D516</f>
        <v>3.9135600000000004</v>
      </c>
      <c r="G516" s="2">
        <f>'Moving Avg'!F516</f>
        <v>3.8945949999999989</v>
      </c>
      <c r="H516" s="2">
        <f>'Moving Avg'!G516</f>
        <v>3.826074000000002</v>
      </c>
      <c r="I516" s="2">
        <f>'Moving Avg'!H516</f>
        <v>3.7320419999999985</v>
      </c>
      <c r="J516" s="6" t="str">
        <f>OBV!F516</f>
        <v>BULLISH</v>
      </c>
      <c r="K516" s="6" t="str">
        <f>OBV!G516</f>
        <v>WEAK</v>
      </c>
      <c r="L516" s="6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3.9161000000000001</v>
      </c>
      <c r="C517" s="2">
        <f>RSI!I517</f>
        <v>57.640364200811256</v>
      </c>
      <c r="D517" s="2">
        <f>MACD!E517</f>
        <v>-2.6452319993232276E-2</v>
      </c>
      <c r="E517" s="2">
        <f>MACD!F517</f>
        <v>-2.006629023390229E-2</v>
      </c>
      <c r="F517" s="2">
        <f>'Moving Avg'!D517</f>
        <v>3.9186199999999998</v>
      </c>
      <c r="G517" s="2">
        <f>'Moving Avg'!F517</f>
        <v>3.8943849999999998</v>
      </c>
      <c r="H517" s="2">
        <f>'Moving Avg'!G517</f>
        <v>3.8284360000000022</v>
      </c>
      <c r="I517" s="2">
        <f>'Moving Avg'!H517</f>
        <v>3.7347269999999986</v>
      </c>
      <c r="J517" s="6" t="str">
        <f>OBV!F517</f>
        <v>BULLISH</v>
      </c>
      <c r="K517" s="6" t="str">
        <f>OBV!G517</f>
        <v>WEAK</v>
      </c>
      <c r="L517" s="6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3.9119000000000002</v>
      </c>
      <c r="C518" s="2">
        <f>RSI!I518</f>
        <v>56.887139186164951</v>
      </c>
      <c r="D518" s="2">
        <f>MACD!E518</f>
        <v>-2.2214008844299027E-2</v>
      </c>
      <c r="E518" s="2">
        <f>MACD!F518</f>
        <v>-2.0495833955981639E-2</v>
      </c>
      <c r="F518" s="2">
        <f>'Moving Avg'!D518</f>
        <v>3.9169400000000003</v>
      </c>
      <c r="G518" s="2">
        <f>'Moving Avg'!F518</f>
        <v>3.8943849999999998</v>
      </c>
      <c r="H518" s="2">
        <f>'Moving Avg'!G518</f>
        <v>3.8307140000000022</v>
      </c>
      <c r="I518" s="2">
        <f>'Moving Avg'!H518</f>
        <v>3.7373909999999984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3.9119000000000002</v>
      </c>
      <c r="C519" s="2">
        <f>RSI!I519</f>
        <v>56.887139186164951</v>
      </c>
      <c r="D519" s="2">
        <f>MACD!E519</f>
        <v>-1.8880699438789783E-2</v>
      </c>
      <c r="E519" s="2">
        <f>MACD!F519</f>
        <v>-2.0172807052543269E-2</v>
      </c>
      <c r="F519" s="2">
        <f>'Moving Avg'!D519</f>
        <v>3.91526</v>
      </c>
      <c r="G519" s="2">
        <f>'Moving Avg'!F519</f>
        <v>3.8943849999999998</v>
      </c>
      <c r="H519" s="2">
        <f>'Moving Avg'!G519</f>
        <v>3.8329920000000022</v>
      </c>
      <c r="I519" s="2">
        <f>'Moving Avg'!H519</f>
        <v>3.7400549999999981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3.9119000000000002</v>
      </c>
      <c r="C520" s="2">
        <f>RSI!I520</f>
        <v>56.887139186164951</v>
      </c>
      <c r="D520" s="2">
        <f>MACD!E520</f>
        <v>-1.6294423415227577E-2</v>
      </c>
      <c r="E520" s="2">
        <f>MACD!F520</f>
        <v>-1.9397130325080131E-2</v>
      </c>
      <c r="F520" s="2">
        <f>'Moving Avg'!D520</f>
        <v>3.9135799999999996</v>
      </c>
      <c r="G520" s="2">
        <f>'Moving Avg'!F520</f>
        <v>3.8943849999999998</v>
      </c>
      <c r="H520" s="2">
        <f>'Moving Avg'!G520</f>
        <v>3.8373800000000022</v>
      </c>
      <c r="I520" s="2">
        <f>'Moving Avg'!H520</f>
        <v>3.7427189999999979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3.9077000000000002</v>
      </c>
      <c r="C521" s="2">
        <f>RSI!I521</f>
        <v>55.973583178797931</v>
      </c>
      <c r="D521" s="2">
        <f>MACD!E521</f>
        <v>-1.4011792075796059E-2</v>
      </c>
      <c r="E521" s="2">
        <f>MACD!F521</f>
        <v>-1.832006267522332E-2</v>
      </c>
      <c r="F521" s="2">
        <f>'Moving Avg'!D521</f>
        <v>3.9119000000000002</v>
      </c>
      <c r="G521" s="2">
        <f>'Moving Avg'!F521</f>
        <v>3.8943849999999998</v>
      </c>
      <c r="H521" s="2">
        <f>'Moving Avg'!G521</f>
        <v>3.8395740000000025</v>
      </c>
      <c r="I521" s="2">
        <f>'Moving Avg'!H521</f>
        <v>3.7453619999999983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3.9077000000000002</v>
      </c>
      <c r="C522" s="2">
        <f>RSI!I522</f>
        <v>55.973583178797924</v>
      </c>
      <c r="D522" s="2">
        <f>MACD!E522</f>
        <v>-1.2256319749166966E-2</v>
      </c>
      <c r="E522" s="2">
        <f>MACD!F522</f>
        <v>-1.7107314090012052E-2</v>
      </c>
      <c r="F522" s="2">
        <f>'Moving Avg'!D522</f>
        <v>3.9102200000000003</v>
      </c>
      <c r="G522" s="2">
        <f>'Moving Avg'!F522</f>
        <v>3.8943850000000007</v>
      </c>
      <c r="H522" s="2">
        <f>'Moving Avg'!G522</f>
        <v>3.8417680000000018</v>
      </c>
      <c r="I522" s="2">
        <f>'Moving Avg'!H522</f>
        <v>3.7480049999999983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3.9077000000000002</v>
      </c>
      <c r="C523" s="2">
        <f>RSI!I523</f>
        <v>55.973583178797931</v>
      </c>
      <c r="D523" s="2">
        <f>MACD!E523</f>
        <v>-6.395407587287405E-3</v>
      </c>
      <c r="E523" s="2">
        <f>MACD!F523</f>
        <v>-1.4964932789467124E-2</v>
      </c>
      <c r="F523" s="2">
        <f>'Moving Avg'!D523</f>
        <v>3.9093800000000001</v>
      </c>
      <c r="G523" s="2">
        <f>'Moving Avg'!F523</f>
        <v>3.8943850000000007</v>
      </c>
      <c r="H523" s="2">
        <f>'Moving Avg'!G523</f>
        <v>3.8439620000000021</v>
      </c>
      <c r="I523" s="2">
        <f>'Moving Avg'!H523</f>
        <v>3.7506479999999982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3.8401999999999998</v>
      </c>
      <c r="C524" s="2">
        <f>RSI!I524</f>
        <v>42.328825326064944</v>
      </c>
      <c r="D524" s="2">
        <f>MACD!E524</f>
        <v>3.4129470419603791E-3</v>
      </c>
      <c r="E524" s="2">
        <f>MACD!F524</f>
        <v>-1.1289356823181624E-2</v>
      </c>
      <c r="F524" s="2">
        <f>'Moving Avg'!D524</f>
        <v>3.8950400000000003</v>
      </c>
      <c r="G524" s="2">
        <f>'Moving Avg'!F524</f>
        <v>3.8912200000000006</v>
      </c>
      <c r="H524" s="2">
        <f>'Moving Avg'!G524</f>
        <v>3.8448060000000019</v>
      </c>
      <c r="I524" s="2">
        <f>'Moving Avg'!H524</f>
        <v>3.7529534999999981</v>
      </c>
      <c r="J524" s="6" t="str">
        <f>OBV!F524</f>
        <v>BEARISH</v>
      </c>
      <c r="K524" s="6" t="str">
        <f>OBV!G524</f>
        <v>STRONG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3.798</v>
      </c>
      <c r="C525" s="2">
        <f>RSI!I525</f>
        <v>36.361049571272915</v>
      </c>
      <c r="D525" s="2">
        <f>MACD!E525</f>
        <v>1.5097407825080733E-2</v>
      </c>
      <c r="E525" s="2">
        <f>MACD!F525</f>
        <v>-6.0120038935291527E-3</v>
      </c>
      <c r="F525" s="2">
        <f>'Moving Avg'!D525</f>
        <v>3.8722599999999998</v>
      </c>
      <c r="G525" s="2">
        <f>'Moving Avg'!F525</f>
        <v>3.8859450000000004</v>
      </c>
      <c r="H525" s="2">
        <f>'Moving Avg'!G525</f>
        <v>3.8448060000000019</v>
      </c>
      <c r="I525" s="2">
        <f>'Moving Avg'!H525</f>
        <v>3.7550479999999986</v>
      </c>
      <c r="J525" s="6" t="str">
        <f>OBV!F525</f>
        <v>BEARISH</v>
      </c>
      <c r="K525" s="6" t="str">
        <f>OBV!G525</f>
        <v>STRONG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3.7936999999999999</v>
      </c>
      <c r="C526" s="2">
        <f>RSI!I526</f>
        <v>35.807080045765375</v>
      </c>
      <c r="D526" s="2">
        <f>MACD!E526</f>
        <v>2.514594652610036E-2</v>
      </c>
      <c r="E526" s="2">
        <f>MACD!F526</f>
        <v>2.1958619039674949E-4</v>
      </c>
      <c r="F526" s="2">
        <f>'Moving Avg'!D526</f>
        <v>3.8494599999999997</v>
      </c>
      <c r="G526" s="2">
        <f>'Moving Avg'!F526</f>
        <v>3.886155</v>
      </c>
      <c r="H526" s="2">
        <f>'Moving Avg'!G526</f>
        <v>3.8434540000000017</v>
      </c>
      <c r="I526" s="2">
        <f>'Moving Avg'!H526</f>
        <v>3.7571209999999979</v>
      </c>
      <c r="J526" s="6" t="str">
        <f>OBV!F526</f>
        <v>BEARISH</v>
      </c>
      <c r="K526" s="6" t="str">
        <f>OBV!G526</f>
        <v>STRONG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3.7936999999999999</v>
      </c>
      <c r="C527" s="2">
        <f>RSI!I527</f>
        <v>35.807080045765375</v>
      </c>
      <c r="D527" s="2">
        <f>MACD!E527</f>
        <v>3.4127041559365079E-2</v>
      </c>
      <c r="E527" s="2">
        <f>MACD!F527</f>
        <v>7.0010772641904157E-3</v>
      </c>
      <c r="F527" s="2">
        <f>'Moving Avg'!D527</f>
        <v>3.8266599999999995</v>
      </c>
      <c r="G527" s="2">
        <f>'Moving Avg'!F527</f>
        <v>3.8865750000000006</v>
      </c>
      <c r="H527" s="2">
        <f>'Moving Avg'!G527</f>
        <v>3.8421020000000015</v>
      </c>
      <c r="I527" s="2">
        <f>'Moving Avg'!H527</f>
        <v>3.7591939999999981</v>
      </c>
      <c r="J527" s="6" t="str">
        <f>OBV!F527</f>
        <v>BEARISH</v>
      </c>
      <c r="K527" s="6" t="str">
        <f>OBV!G527</f>
        <v>STRONG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3.8613</v>
      </c>
      <c r="C528" s="2">
        <f>RSI!I528</f>
        <v>49.762051868178411</v>
      </c>
      <c r="D528" s="2">
        <f>MACD!E528</f>
        <v>3.6515910413811081E-2</v>
      </c>
      <c r="E528" s="2">
        <f>MACD!F528</f>
        <v>1.290404389411455E-2</v>
      </c>
      <c r="F528" s="2">
        <f>'Moving Avg'!D528</f>
        <v>3.81738</v>
      </c>
      <c r="G528" s="2">
        <f>'Moving Avg'!F528</f>
        <v>3.8851000000000004</v>
      </c>
      <c r="H528" s="2">
        <f>'Moving Avg'!G528</f>
        <v>3.842102000000001</v>
      </c>
      <c r="I528" s="2">
        <f>'Moving Avg'!H528</f>
        <v>3.762007499999998</v>
      </c>
      <c r="J528" s="6" t="str">
        <f>OBV!F528</f>
        <v>BULLISH</v>
      </c>
      <c r="K528" s="6" t="str">
        <f>OBV!G528</f>
        <v>WEAK</v>
      </c>
      <c r="L528" s="6" t="str">
        <f>OBV!H528</f>
        <v>BULLISH DIVERGENCE</v>
      </c>
    </row>
    <row r="529" spans="1:12" ht="13.5" x14ac:dyDescent="0.25">
      <c r="A529" s="3">
        <f>RSI!A529</f>
        <v>42774</v>
      </c>
      <c r="B529" s="2">
        <f>RSI!B529</f>
        <v>3.8570000000000002</v>
      </c>
      <c r="C529" s="2">
        <f>RSI!I529</f>
        <v>49.03187714261265</v>
      </c>
      <c r="D529" s="2">
        <f>MACD!E529</f>
        <v>3.8866552275114152E-2</v>
      </c>
      <c r="E529" s="2">
        <f>MACD!F529</f>
        <v>1.8096545570314471E-2</v>
      </c>
      <c r="F529" s="2">
        <f>'Moving Avg'!D529</f>
        <v>3.8207399999999998</v>
      </c>
      <c r="G529" s="2">
        <f>'Moving Avg'!F529</f>
        <v>3.8834100000000005</v>
      </c>
      <c r="H529" s="2">
        <f>'Moving Avg'!G529</f>
        <v>3.842016000000001</v>
      </c>
      <c r="I529" s="2">
        <f>'Moving Avg'!H529</f>
        <v>3.7643969999999984</v>
      </c>
      <c r="J529" s="6" t="str">
        <f>OBV!F529</f>
        <v>BULLISH</v>
      </c>
      <c r="K529" s="6" t="str">
        <f>OBV!G529</f>
        <v>WEAK</v>
      </c>
      <c r="L529" s="6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3.8570000000000002</v>
      </c>
      <c r="C530" s="2">
        <f>RSI!I530</f>
        <v>49.03187714261265</v>
      </c>
      <c r="D530" s="2">
        <f>MACD!E530</f>
        <v>4.0890940602059445E-2</v>
      </c>
      <c r="E530" s="2">
        <f>MACD!F530</f>
        <v>2.2655424576663467E-2</v>
      </c>
      <c r="F530" s="2">
        <f>'Moving Avg'!D530</f>
        <v>3.8325399999999994</v>
      </c>
      <c r="G530" s="2">
        <f>'Moving Avg'!F530</f>
        <v>3.8817200000000001</v>
      </c>
      <c r="H530" s="2">
        <f>'Moving Avg'!G530</f>
        <v>3.841930000000001</v>
      </c>
      <c r="I530" s="2">
        <f>'Moving Avg'!H530</f>
        <v>3.7667864999999985</v>
      </c>
      <c r="J530" s="6" t="str">
        <f>OBV!F530</f>
        <v>BULLISH</v>
      </c>
      <c r="K530" s="6" t="str">
        <f>OBV!G530</f>
        <v>WEAK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3.8570000000000002</v>
      </c>
      <c r="C531" s="2">
        <f>RSI!I531</f>
        <v>49.03187714261265</v>
      </c>
      <c r="D531" s="2">
        <f>MACD!E531</f>
        <v>4.1990493386964811E-2</v>
      </c>
      <c r="E531" s="2">
        <f>MACD!F531</f>
        <v>2.6522438338723739E-2</v>
      </c>
      <c r="F531" s="2">
        <f>'Moving Avg'!D531</f>
        <v>3.8451999999999997</v>
      </c>
      <c r="G531" s="2">
        <f>'Moving Avg'!F531</f>
        <v>3.8800300000000001</v>
      </c>
      <c r="H531" s="2">
        <f>'Moving Avg'!G531</f>
        <v>3.8418440000000009</v>
      </c>
      <c r="I531" s="2">
        <f>'Moving Avg'!H531</f>
        <v>3.7691759999999981</v>
      </c>
      <c r="J531" s="6" t="str">
        <f>OBV!F531</f>
        <v>BULLISH</v>
      </c>
      <c r="K531" s="6" t="str">
        <f>OBV!G531</f>
        <v>WEAK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3.8570000000000002</v>
      </c>
      <c r="C532" s="2">
        <f>RSI!I532</f>
        <v>49.03187714261265</v>
      </c>
      <c r="D532" s="2">
        <f>MACD!E532</f>
        <v>4.2951220003206725E-2</v>
      </c>
      <c r="E532" s="2">
        <f>MACD!F532</f>
        <v>2.9808194671620339E-2</v>
      </c>
      <c r="F532" s="2">
        <f>'Moving Avg'!D532</f>
        <v>3.8578600000000001</v>
      </c>
      <c r="G532" s="2">
        <f>'Moving Avg'!F532</f>
        <v>3.8783400000000001</v>
      </c>
      <c r="H532" s="2">
        <f>'Moving Avg'!G532</f>
        <v>3.8418440000000009</v>
      </c>
      <c r="I532" s="2">
        <f>'Moving Avg'!H532</f>
        <v>3.7710619999999984</v>
      </c>
      <c r="J532" s="6" t="str">
        <f>OBV!F532</f>
        <v>BULLISH</v>
      </c>
      <c r="K532" s="6" t="str">
        <f>OBV!G532</f>
        <v>WEAK</v>
      </c>
      <c r="L532" s="6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3.8570000000000002</v>
      </c>
      <c r="C533" s="2">
        <f>RSI!I533</f>
        <v>49.03187714261265</v>
      </c>
      <c r="D533" s="2">
        <f>MACD!E533</f>
        <v>4.3792231226722045E-2</v>
      </c>
      <c r="E533" s="2">
        <f>MACD!F533</f>
        <v>3.2605001982640679E-2</v>
      </c>
      <c r="F533" s="2">
        <f>'Moving Avg'!D533</f>
        <v>3.8570000000000002</v>
      </c>
      <c r="G533" s="2">
        <f>'Moving Avg'!F533</f>
        <v>3.875175</v>
      </c>
      <c r="H533" s="2">
        <f>'Moving Avg'!G533</f>
        <v>3.8418440000000009</v>
      </c>
      <c r="I533" s="2">
        <f>'Moving Avg'!H533</f>
        <v>3.7721224999999983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3.7852999999999999</v>
      </c>
      <c r="C534" s="2">
        <f>RSI!I534</f>
        <v>36.201722990458961</v>
      </c>
      <c r="D534" s="2">
        <f>MACD!E534</f>
        <v>3.9456359892134696E-2</v>
      </c>
      <c r="E534" s="2">
        <f>MACD!F534</f>
        <v>3.3975273564539485E-2</v>
      </c>
      <c r="F534" s="2">
        <f>'Moving Avg'!D534</f>
        <v>3.84266</v>
      </c>
      <c r="G534" s="2">
        <f>'Moving Avg'!F534</f>
        <v>3.8684250000000007</v>
      </c>
      <c r="H534" s="2">
        <f>'Moving Avg'!G534</f>
        <v>3.8407460000000011</v>
      </c>
      <c r="I534" s="2">
        <f>'Moving Avg'!H534</f>
        <v>3.7722804999999981</v>
      </c>
      <c r="J534" s="6" t="str">
        <f>OBV!F534</f>
        <v>BEARISH</v>
      </c>
      <c r="K534" s="6" t="str">
        <f>OBV!G534</f>
        <v>STRONG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3.7852999999999999</v>
      </c>
      <c r="C535" s="2">
        <f>RSI!I535</f>
        <v>36.201722990458961</v>
      </c>
      <c r="D535" s="2">
        <f>MACD!E535</f>
        <v>2.9742997907575841E-2</v>
      </c>
      <c r="E535" s="2">
        <f>MACD!F535</f>
        <v>3.3128818433146759E-2</v>
      </c>
      <c r="F535" s="2">
        <f>'Moving Avg'!D535</f>
        <v>3.8283200000000002</v>
      </c>
      <c r="G535" s="2">
        <f>'Moving Avg'!F535</f>
        <v>3.8616750000000009</v>
      </c>
      <c r="H535" s="2">
        <f>'Moving Avg'!G535</f>
        <v>3.8393120000000009</v>
      </c>
      <c r="I535" s="2">
        <f>'Moving Avg'!H535</f>
        <v>3.7724384999999985</v>
      </c>
      <c r="J535" s="6" t="str">
        <f>OBV!F535</f>
        <v>BEARISH</v>
      </c>
      <c r="K535" s="6" t="str">
        <f>OBV!G535</f>
        <v>STRONG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3.7852999999999999</v>
      </c>
      <c r="C536" s="2">
        <f>RSI!I536</f>
        <v>36.201722990458961</v>
      </c>
      <c r="D536" s="2">
        <f>MACD!E536</f>
        <v>2.1277053356624442E-2</v>
      </c>
      <c r="E536" s="2">
        <f>MACD!F536</f>
        <v>3.0758465417842298E-2</v>
      </c>
      <c r="F536" s="2">
        <f>'Moving Avg'!D536</f>
        <v>3.8139799999999999</v>
      </c>
      <c r="G536" s="2">
        <f>'Moving Avg'!F536</f>
        <v>3.8551350000000006</v>
      </c>
      <c r="H536" s="2">
        <f>'Moving Avg'!G536</f>
        <v>3.8378780000000008</v>
      </c>
      <c r="I536" s="2">
        <f>'Moving Avg'!H536</f>
        <v>3.7731404999999989</v>
      </c>
      <c r="J536" s="6" t="str">
        <f>OBV!F536</f>
        <v>BEARISH</v>
      </c>
      <c r="K536" s="6" t="str">
        <f>OBV!G536</f>
        <v>STRONG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3.7810999999999999</v>
      </c>
      <c r="C537" s="2">
        <f>RSI!I537</f>
        <v>35.521688192004248</v>
      </c>
      <c r="D537" s="2">
        <f>MACD!E537</f>
        <v>1.4808554881017066E-2</v>
      </c>
      <c r="E537" s="2">
        <f>MACD!F537</f>
        <v>2.7568483310477253E-2</v>
      </c>
      <c r="F537" s="2">
        <f>'Moving Avg'!D537</f>
        <v>3.7988</v>
      </c>
      <c r="G537" s="2">
        <f>'Moving Avg'!F537</f>
        <v>3.8483850000000004</v>
      </c>
      <c r="H537" s="2">
        <f>'Moving Avg'!G537</f>
        <v>3.8363600000000009</v>
      </c>
      <c r="I537" s="2">
        <f>'Moving Avg'!H537</f>
        <v>3.7738014999999989</v>
      </c>
      <c r="J537" s="6" t="str">
        <f>OBV!F537</f>
        <v>BEARISH</v>
      </c>
      <c r="K537" s="6" t="str">
        <f>OBV!G537</f>
        <v>STRONG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3.6417999999999999</v>
      </c>
      <c r="C538" s="2">
        <f>RSI!I538</f>
        <v>21.258413315526468</v>
      </c>
      <c r="D538" s="2">
        <f>MACD!E538</f>
        <v>3.0433992771854879E-2</v>
      </c>
      <c r="E538" s="2">
        <f>MACD!F538</f>
        <v>2.814158520275278E-2</v>
      </c>
      <c r="F538" s="2">
        <f>'Moving Avg'!D538</f>
        <v>3.75576</v>
      </c>
      <c r="G538" s="2">
        <f>'Moving Avg'!F538</f>
        <v>3.8348800000000005</v>
      </c>
      <c r="H538" s="2">
        <f>'Moving Avg'!G538</f>
        <v>3.834334000000001</v>
      </c>
      <c r="I538" s="2">
        <f>'Moving Avg'!H538</f>
        <v>3.7737859999999994</v>
      </c>
      <c r="J538" s="6" t="str">
        <f>OBV!F538</f>
        <v>BEARISH</v>
      </c>
      <c r="K538" s="6" t="str">
        <f>OBV!G538</f>
        <v>STRONG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3.7473000000000001</v>
      </c>
      <c r="C539" s="2">
        <f>RSI!I539</f>
        <v>40.684316497470284</v>
      </c>
      <c r="D539" s="2">
        <f>MACD!E539</f>
        <v>3.6354390062148134E-2</v>
      </c>
      <c r="E539" s="2">
        <f>MACD!F539</f>
        <v>2.9784146174631855E-2</v>
      </c>
      <c r="F539" s="2">
        <f>'Moving Avg'!D539</f>
        <v>3.7481599999999999</v>
      </c>
      <c r="G539" s="2">
        <f>'Moving Avg'!F539</f>
        <v>3.8266499999999999</v>
      </c>
      <c r="H539" s="2">
        <f>'Moving Avg'!G539</f>
        <v>3.8358520000000009</v>
      </c>
      <c r="I539" s="2">
        <f>'Moving Avg'!H539</f>
        <v>3.7742979999999995</v>
      </c>
      <c r="J539" s="6" t="str">
        <f>OBV!F539</f>
        <v>BULLISH</v>
      </c>
      <c r="K539" s="6" t="str">
        <f>OBV!G539</f>
        <v>NEUTRAL</v>
      </c>
      <c r="L539" s="6" t="str">
        <f>OBV!H539</f>
        <v>BULLISH DIVERGENCE</v>
      </c>
    </row>
    <row r="540" spans="1:12" ht="13.5" x14ac:dyDescent="0.25">
      <c r="A540" s="3">
        <f>RSI!A540</f>
        <v>42789</v>
      </c>
      <c r="B540" s="2">
        <f>RSI!B540</f>
        <v>3.7473000000000001</v>
      </c>
      <c r="C540" s="2">
        <f>RSI!I540</f>
        <v>40.684316497470284</v>
      </c>
      <c r="D540" s="2">
        <f>MACD!E540</f>
        <v>4.1828725374347453E-2</v>
      </c>
      <c r="E540" s="2">
        <f>MACD!F540</f>
        <v>3.2193062014574975E-2</v>
      </c>
      <c r="F540" s="2">
        <f>'Moving Avg'!D540</f>
        <v>3.7405599999999999</v>
      </c>
      <c r="G540" s="2">
        <f>'Moving Avg'!F540</f>
        <v>3.8184199999999997</v>
      </c>
      <c r="H540" s="2">
        <f>'Moving Avg'!G540</f>
        <v>3.8351760000000006</v>
      </c>
      <c r="I540" s="2">
        <f>'Moving Avg'!H540</f>
        <v>3.7748099999999996</v>
      </c>
      <c r="J540" s="6" t="str">
        <f>OBV!F540</f>
        <v>BULLISH</v>
      </c>
      <c r="K540" s="6" t="str">
        <f>OBV!G540</f>
        <v>NEUTRAL</v>
      </c>
      <c r="L540" s="6" t="str">
        <f>OBV!H540</f>
        <v>BULLISH DIVERGENCE</v>
      </c>
    </row>
    <row r="541" spans="1:12" ht="13.5" x14ac:dyDescent="0.25">
      <c r="A541" s="3">
        <f>RSI!A541</f>
        <v>42790</v>
      </c>
      <c r="B541" s="2">
        <f>RSI!B541</f>
        <v>3.7473000000000001</v>
      </c>
      <c r="C541" s="2">
        <f>RSI!I541</f>
        <v>40.684316497470284</v>
      </c>
      <c r="D541" s="2">
        <f>MACD!E541</f>
        <v>4.6891196341177999E-2</v>
      </c>
      <c r="E541" s="2">
        <f>MACD!F541</f>
        <v>3.5132688879895582E-2</v>
      </c>
      <c r="F541" s="2">
        <f>'Moving Avg'!D541</f>
        <v>3.7329599999999998</v>
      </c>
      <c r="G541" s="2">
        <f>'Moving Avg'!F541</f>
        <v>3.8103999999999991</v>
      </c>
      <c r="H541" s="2">
        <f>'Moving Avg'!G541</f>
        <v>3.836694</v>
      </c>
      <c r="I541" s="2">
        <f>'Moving Avg'!H541</f>
        <v>3.7754829999999995</v>
      </c>
      <c r="J541" s="6" t="str">
        <f>OBV!F541</f>
        <v>BULLISH</v>
      </c>
      <c r="K541" s="6" t="str">
        <f>OBV!G541</f>
        <v>NEUTRAL</v>
      </c>
      <c r="L541" s="6" t="str">
        <f>OBV!H541</f>
        <v>BULLISH DIVERGENCE</v>
      </c>
    </row>
    <row r="542" spans="1:12" ht="13.5" x14ac:dyDescent="0.25">
      <c r="A542" s="3">
        <f>RSI!A542</f>
        <v>42793</v>
      </c>
      <c r="B542" s="2">
        <f>RSI!B542</f>
        <v>3.7473000000000001</v>
      </c>
      <c r="C542" s="2">
        <f>RSI!I542</f>
        <v>40.684316497470284</v>
      </c>
      <c r="D542" s="2">
        <f>MACD!E542</f>
        <v>5.1573289590504334E-2</v>
      </c>
      <c r="E542" s="2">
        <f>MACD!F542</f>
        <v>3.8420809022017333E-2</v>
      </c>
      <c r="F542" s="2">
        <f>'Moving Avg'!D542</f>
        <v>3.7262</v>
      </c>
      <c r="G542" s="2">
        <f>'Moving Avg'!F542</f>
        <v>3.8023799999999985</v>
      </c>
      <c r="H542" s="2">
        <f>'Moving Avg'!G542</f>
        <v>3.840408</v>
      </c>
      <c r="I542" s="2">
        <f>'Moving Avg'!H542</f>
        <v>3.7759749999999999</v>
      </c>
      <c r="J542" s="6" t="str">
        <f>OBV!F542</f>
        <v>BULLISH</v>
      </c>
      <c r="K542" s="6" t="str">
        <f>OBV!G542</f>
        <v>NEUTRAL</v>
      </c>
      <c r="L542" s="6" t="str">
        <f>OBV!H542</f>
        <v>BULLISH DIVERGENCE</v>
      </c>
    </row>
    <row r="543" spans="1:12" ht="13.5" x14ac:dyDescent="0.25">
      <c r="A543" s="3">
        <f>RSI!A543</f>
        <v>42794</v>
      </c>
      <c r="B543" s="2">
        <f>RSI!B543</f>
        <v>3.7936999999999999</v>
      </c>
      <c r="C543" s="2">
        <f>RSI!I543</f>
        <v>48.23850964621581</v>
      </c>
      <c r="D543" s="2">
        <f>MACD!E543</f>
        <v>5.2466971884529645E-2</v>
      </c>
      <c r="E543" s="2">
        <f>MACD!F543</f>
        <v>4.1230041594519796E-2</v>
      </c>
      <c r="F543" s="2">
        <f>'Moving Avg'!D543</f>
        <v>3.7565800000000005</v>
      </c>
      <c r="G543" s="2">
        <f>'Moving Avg'!F543</f>
        <v>3.7966799999999998</v>
      </c>
      <c r="H543" s="2">
        <f>'Moving Avg'!G543</f>
        <v>3.8446280000000002</v>
      </c>
      <c r="I543" s="2">
        <f>'Moving Avg'!H543</f>
        <v>3.7768194999999993</v>
      </c>
      <c r="J543" s="6" t="str">
        <f>OBV!F543</f>
        <v>BULLISH</v>
      </c>
      <c r="K543" s="6" t="str">
        <f>OBV!G543</f>
        <v>NEUTRAL</v>
      </c>
      <c r="L543" s="6" t="str">
        <f>OBV!H543</f>
        <v>CONFIRMED BULLISH</v>
      </c>
    </row>
    <row r="544" spans="1:12" ht="13.5" x14ac:dyDescent="0.25">
      <c r="A544" s="3">
        <f>RSI!A544</f>
        <v>42795</v>
      </c>
      <c r="B544" s="2">
        <f>RSI!B544</f>
        <v>3.7936999999999999</v>
      </c>
      <c r="C544" s="2">
        <f>RSI!I544</f>
        <v>48.238509646215803</v>
      </c>
      <c r="D544" s="2">
        <f>MACD!E544</f>
        <v>4.2259834401106922E-2</v>
      </c>
      <c r="E544" s="2">
        <f>MACD!F544</f>
        <v>4.1436000155837226E-2</v>
      </c>
      <c r="F544" s="2">
        <f>'Moving Avg'!D544</f>
        <v>3.76586</v>
      </c>
      <c r="G544" s="2">
        <f>'Moving Avg'!F544</f>
        <v>3.7943550000000004</v>
      </c>
      <c r="H544" s="2">
        <f>'Moving Avg'!G544</f>
        <v>3.850956</v>
      </c>
      <c r="I544" s="2">
        <f>'Moving Avg'!H544</f>
        <v>3.7776639999999992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</row>
    <row r="545" spans="1:12" ht="13.5" x14ac:dyDescent="0.25">
      <c r="A545" s="3">
        <f>RSI!A545</f>
        <v>42796</v>
      </c>
      <c r="B545" s="2">
        <f>RSI!B545</f>
        <v>3.7936999999999999</v>
      </c>
      <c r="C545" s="2">
        <f>RSI!I545</f>
        <v>48.238509646215803</v>
      </c>
      <c r="D545" s="2">
        <f>MACD!E545</f>
        <v>3.3685469314082894E-2</v>
      </c>
      <c r="E545" s="2">
        <f>MACD!F545</f>
        <v>3.9885893987486362E-2</v>
      </c>
      <c r="F545" s="2">
        <f>'Moving Avg'!D545</f>
        <v>3.7751399999999995</v>
      </c>
      <c r="G545" s="2">
        <f>'Moving Avg'!F545</f>
        <v>3.794140000000001</v>
      </c>
      <c r="H545" s="2">
        <f>'Moving Avg'!G545</f>
        <v>3.853488</v>
      </c>
      <c r="I545" s="2">
        <f>'Moving Avg'!H545</f>
        <v>3.7785084999999987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</row>
    <row r="546" spans="1:12" ht="13.5" x14ac:dyDescent="0.25">
      <c r="A546" s="3">
        <f>RSI!A546</f>
        <v>42797</v>
      </c>
      <c r="B546" s="2">
        <f>RSI!B546</f>
        <v>3.7936999999999999</v>
      </c>
      <c r="C546" s="2">
        <f>RSI!I546</f>
        <v>48.238509646215803</v>
      </c>
      <c r="D546" s="2">
        <f>MACD!E546</f>
        <v>2.6488055421809431E-2</v>
      </c>
      <c r="E546" s="2">
        <f>MACD!F546</f>
        <v>3.7206326274350977E-2</v>
      </c>
      <c r="F546" s="2">
        <f>'Moving Avg'!D546</f>
        <v>3.7844199999999999</v>
      </c>
      <c r="G546" s="2">
        <f>'Moving Avg'!F546</f>
        <v>3.794140000000001</v>
      </c>
      <c r="H546" s="2">
        <f>'Moving Avg'!G546</f>
        <v>3.8516300000000001</v>
      </c>
      <c r="I546" s="2">
        <f>'Moving Avg'!H546</f>
        <v>3.7795544999999988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</row>
    <row r="547" spans="1:12" ht="13.5" x14ac:dyDescent="0.25">
      <c r="A547" s="3">
        <f>RSI!A547</f>
        <v>42800</v>
      </c>
      <c r="B547" s="2">
        <f>RSI!B547</f>
        <v>3.7936999999999999</v>
      </c>
      <c r="C547" s="2">
        <f>RSI!I547</f>
        <v>48.238509646215803</v>
      </c>
      <c r="D547" s="2">
        <f>MACD!E547</f>
        <v>1.9805317410235279E-2</v>
      </c>
      <c r="E547" s="2">
        <f>MACD!F547</f>
        <v>3.3726124501527843E-2</v>
      </c>
      <c r="F547" s="2">
        <f>'Moving Avg'!D547</f>
        <v>3.7936999999999999</v>
      </c>
      <c r="G547" s="2">
        <f>'Moving Avg'!F547</f>
        <v>3.794140000000001</v>
      </c>
      <c r="H547" s="2">
        <f>'Moving Avg'!G547</f>
        <v>3.8490980000000006</v>
      </c>
      <c r="I547" s="2">
        <f>'Moving Avg'!H547</f>
        <v>3.7804594999999983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</row>
    <row r="548" spans="1:12" ht="13.5" x14ac:dyDescent="0.25">
      <c r="A548" s="3">
        <f>RSI!A548</f>
        <v>42801</v>
      </c>
      <c r="B548" s="2">
        <f>RSI!B548</f>
        <v>3.7936999999999999</v>
      </c>
      <c r="C548" s="2">
        <f>RSI!I548</f>
        <v>48.238509646215803</v>
      </c>
      <c r="D548" s="2">
        <f>MACD!E548</f>
        <v>-7.2305065864131102E-3</v>
      </c>
      <c r="E548" s="2">
        <f>MACD!F548</f>
        <v>2.5534798283939654E-2</v>
      </c>
      <c r="F548" s="2">
        <f>'Moving Avg'!D548</f>
        <v>3.7936999999999999</v>
      </c>
      <c r="G548" s="2">
        <f>'Moving Avg'!F548</f>
        <v>3.790760000000001</v>
      </c>
      <c r="H548" s="2">
        <f>'Moving Avg'!G548</f>
        <v>3.8467340000000005</v>
      </c>
      <c r="I548" s="2">
        <f>'Moving Avg'!H548</f>
        <v>3.7813239999999984</v>
      </c>
      <c r="J548" s="6" t="str">
        <f>OBV!F548</f>
        <v>NEUTRAL</v>
      </c>
      <c r="K548" s="6" t="str">
        <f>OBV!G548</f>
        <v>NEUTRAL</v>
      </c>
      <c r="L548" s="6" t="str">
        <f>OBV!H548</f>
        <v>NEUTRAL</v>
      </c>
    </row>
    <row r="549" spans="1:12" ht="13.5" x14ac:dyDescent="0.25">
      <c r="A549" s="3">
        <f>RSI!A549</f>
        <v>42802</v>
      </c>
      <c r="B549" s="2">
        <f>RSI!B549</f>
        <v>3.7936999999999999</v>
      </c>
      <c r="C549" s="2">
        <f>RSI!I549</f>
        <v>48.238509646215803</v>
      </c>
      <c r="D549" s="2">
        <f>MACD!E549</f>
        <v>-1.3830305938927978E-2</v>
      </c>
      <c r="E549" s="2">
        <f>MACD!F549</f>
        <v>1.7661777439366127E-2</v>
      </c>
      <c r="F549" s="2">
        <f>'Moving Avg'!D549</f>
        <v>3.7936999999999999</v>
      </c>
      <c r="G549" s="2">
        <f>'Moving Avg'!F549</f>
        <v>3.7875950000000009</v>
      </c>
      <c r="H549" s="2">
        <f>'Moving Avg'!G549</f>
        <v>3.8443700000000005</v>
      </c>
      <c r="I549" s="2">
        <f>'Moving Avg'!H549</f>
        <v>3.7821884999999984</v>
      </c>
      <c r="J549" s="6" t="str">
        <f>OBV!F549</f>
        <v>NEUTRAL</v>
      </c>
      <c r="K549" s="6" t="str">
        <f>OBV!G549</f>
        <v>NEUTRAL</v>
      </c>
      <c r="L549" s="6" t="str">
        <f>OBV!H549</f>
        <v>NEUTRAL</v>
      </c>
    </row>
    <row r="550" spans="1:12" ht="13.5" x14ac:dyDescent="0.25">
      <c r="A550" s="3">
        <f>RSI!A550</f>
        <v>42803</v>
      </c>
      <c r="B550" s="2">
        <f>RSI!B550</f>
        <v>3.6840000000000002</v>
      </c>
      <c r="C550" s="2">
        <f>RSI!I550</f>
        <v>32.034613158251389</v>
      </c>
      <c r="D550" s="2">
        <f>MACD!E550</f>
        <v>-1.124632758618116E-2</v>
      </c>
      <c r="E550" s="2">
        <f>MACD!F550</f>
        <v>1.188015643425667E-2</v>
      </c>
      <c r="F550" s="2">
        <f>'Moving Avg'!D550</f>
        <v>3.7717599999999996</v>
      </c>
      <c r="G550" s="2">
        <f>'Moving Avg'!F550</f>
        <v>3.7789450000000002</v>
      </c>
      <c r="H550" s="2">
        <f>'Moving Avg'!G550</f>
        <v>3.8398120000000002</v>
      </c>
      <c r="I550" s="2">
        <f>'Moving Avg'!H550</f>
        <v>3.7830284999999986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3.7936999999999999</v>
      </c>
      <c r="C551" s="2">
        <f>RSI!I551</f>
        <v>50.089726275663786</v>
      </c>
      <c r="D551" s="2">
        <f>MACD!E551</f>
        <v>-1.6498238249001762E-2</v>
      </c>
      <c r="E551" s="2">
        <f>MACD!F551</f>
        <v>6.204477497604984E-3</v>
      </c>
      <c r="F551" s="2">
        <f>'Moving Avg'!D551</f>
        <v>3.7717600000000004</v>
      </c>
      <c r="G551" s="2">
        <f>'Moving Avg'!F551</f>
        <v>3.7757800000000001</v>
      </c>
      <c r="H551" s="2">
        <f>'Moving Avg'!G551</f>
        <v>3.8375319999999999</v>
      </c>
      <c r="I551" s="2">
        <f>'Moving Avg'!H551</f>
        <v>3.7839739999999984</v>
      </c>
      <c r="J551" s="6" t="str">
        <f>OBV!F551</f>
        <v>BULLISH</v>
      </c>
      <c r="K551" s="6" t="str">
        <f>OBV!G551</f>
        <v>WEAK</v>
      </c>
      <c r="L551" s="6" t="str">
        <f>OBV!H551</f>
        <v>NEUTRAL</v>
      </c>
    </row>
    <row r="552" spans="1:12" ht="13.5" x14ac:dyDescent="0.25">
      <c r="A552" s="3">
        <f>RSI!A552</f>
        <v>42807</v>
      </c>
      <c r="B552" s="2">
        <f>RSI!B552</f>
        <v>3.7936999999999999</v>
      </c>
      <c r="C552" s="2">
        <f>RSI!I552</f>
        <v>50.089726275663786</v>
      </c>
      <c r="D552" s="2">
        <f>MACD!E552</f>
        <v>-2.0953743887974774E-2</v>
      </c>
      <c r="E552" s="2">
        <f>MACD!F552</f>
        <v>7.7283322048903296E-4</v>
      </c>
      <c r="F552" s="2">
        <f>'Moving Avg'!D552</f>
        <v>3.7717599999999996</v>
      </c>
      <c r="G552" s="2">
        <f>'Moving Avg'!F552</f>
        <v>3.7726150000000005</v>
      </c>
      <c r="H552" s="2">
        <f>'Moving Avg'!G552</f>
        <v>3.8352520000000005</v>
      </c>
      <c r="I552" s="2">
        <f>'Moving Avg'!H552</f>
        <v>3.7854429999999981</v>
      </c>
      <c r="J552" s="6" t="str">
        <f>OBV!F552</f>
        <v>BULLISH</v>
      </c>
      <c r="K552" s="6" t="str">
        <f>OBV!G552</f>
        <v>WEAK</v>
      </c>
      <c r="L552" s="6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3.7936999999999999</v>
      </c>
      <c r="C553" s="2">
        <f>RSI!I553</f>
        <v>50.089726275663786</v>
      </c>
      <c r="D553" s="2">
        <f>MACD!E553</f>
        <v>-1.759604894542699E-2</v>
      </c>
      <c r="E553" s="2">
        <f>MACD!F553</f>
        <v>-2.9009432126941717E-3</v>
      </c>
      <c r="F553" s="2">
        <f>'Moving Avg'!D553</f>
        <v>3.7717599999999996</v>
      </c>
      <c r="G553" s="2">
        <f>'Moving Avg'!F553</f>
        <v>3.7694500000000004</v>
      </c>
      <c r="H553" s="2">
        <f>'Moving Avg'!G553</f>
        <v>3.8329720000000003</v>
      </c>
      <c r="I553" s="2">
        <f>'Moving Avg'!H553</f>
        <v>3.7865089999999979</v>
      </c>
      <c r="J553" s="6" t="str">
        <f>OBV!F553</f>
        <v>BULLISH</v>
      </c>
      <c r="K553" s="6" t="str">
        <f>OBV!G553</f>
        <v>WEAK</v>
      </c>
      <c r="L553" s="6" t="str">
        <f>OBV!H553</f>
        <v>NEUTRAL</v>
      </c>
    </row>
    <row r="554" spans="1:12" ht="13.5" x14ac:dyDescent="0.25">
      <c r="A554" s="3">
        <f>RSI!A554</f>
        <v>42809</v>
      </c>
      <c r="B554" s="2">
        <f>RSI!B554</f>
        <v>3.7936999999999999</v>
      </c>
      <c r="C554" s="2">
        <f>RSI!I554</f>
        <v>50.089726275663786</v>
      </c>
      <c r="D554" s="2">
        <f>MACD!E554</f>
        <v>-1.4764851495334685E-2</v>
      </c>
      <c r="E554" s="2">
        <f>MACD!F554</f>
        <v>-5.2737248692222745E-3</v>
      </c>
      <c r="F554" s="2">
        <f>'Moving Avg'!D554</f>
        <v>3.7717599999999996</v>
      </c>
      <c r="G554" s="2">
        <f>'Moving Avg'!F554</f>
        <v>3.7698700000000001</v>
      </c>
      <c r="H554" s="2">
        <f>'Moving Avg'!G554</f>
        <v>3.8307760000000002</v>
      </c>
      <c r="I554" s="2">
        <f>'Moving Avg'!H554</f>
        <v>3.787494499999998</v>
      </c>
      <c r="J554" s="6" t="str">
        <f>OBV!F554</f>
        <v>BULLISH</v>
      </c>
      <c r="K554" s="6" t="str">
        <f>OBV!G554</f>
        <v>WEAK</v>
      </c>
      <c r="L554" s="6" t="str">
        <f>OBV!H554</f>
        <v>NEUTRAL</v>
      </c>
    </row>
    <row r="555" spans="1:12" ht="13.5" x14ac:dyDescent="0.25">
      <c r="A555" s="3">
        <f>RSI!A555</f>
        <v>42810</v>
      </c>
      <c r="B555" s="2">
        <f>RSI!B555</f>
        <v>3.7936999999999999</v>
      </c>
      <c r="C555" s="2">
        <f>RSI!I555</f>
        <v>50.089726275663786</v>
      </c>
      <c r="D555" s="2">
        <f>MACD!E555</f>
        <v>-1.237841643904769E-2</v>
      </c>
      <c r="E555" s="2">
        <f>MACD!F555</f>
        <v>-6.6946631831873576E-3</v>
      </c>
      <c r="F555" s="2">
        <f>'Moving Avg'!D555</f>
        <v>3.7936999999999999</v>
      </c>
      <c r="G555" s="2">
        <f>'Moving Avg'!F555</f>
        <v>3.7702900000000001</v>
      </c>
      <c r="H555" s="2">
        <f>'Moving Avg'!G555</f>
        <v>3.8285800000000005</v>
      </c>
      <c r="I555" s="2">
        <f>'Moving Avg'!H555</f>
        <v>3.7884799999999981</v>
      </c>
      <c r="J555" s="6" t="str">
        <f>OBV!F555</f>
        <v>BULLISH</v>
      </c>
      <c r="K555" s="6" t="str">
        <f>OBV!G555</f>
        <v>WEAK</v>
      </c>
      <c r="L555" s="6" t="str">
        <f>OBV!H555</f>
        <v>CONFIRMED BULLISH</v>
      </c>
    </row>
    <row r="556" spans="1:12" ht="13.5" x14ac:dyDescent="0.25">
      <c r="A556" s="3">
        <f>RSI!A556</f>
        <v>42811</v>
      </c>
      <c r="B556" s="2">
        <f>RSI!B556</f>
        <v>3.7136</v>
      </c>
      <c r="C556" s="2">
        <f>RSI!I556</f>
        <v>39.102930892986926</v>
      </c>
      <c r="D556" s="2">
        <f>MACD!E556</f>
        <v>-4.4343044554722155E-3</v>
      </c>
      <c r="E556" s="2">
        <f>MACD!F556</f>
        <v>-6.2425914376443292E-3</v>
      </c>
      <c r="F556" s="2">
        <f>'Moving Avg'!D556</f>
        <v>3.7776800000000001</v>
      </c>
      <c r="G556" s="2">
        <f>'Moving Avg'!F556</f>
        <v>3.7667050000000004</v>
      </c>
      <c r="H556" s="2">
        <f>'Moving Avg'!G556</f>
        <v>3.8270620000000006</v>
      </c>
      <c r="I556" s="2">
        <f>'Moving Avg'!H556</f>
        <v>3.788923999999998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3.798</v>
      </c>
      <c r="C557" s="2">
        <f>RSI!I557</f>
        <v>51.239258541254628</v>
      </c>
      <c r="D557" s="2">
        <f>MACD!E557</f>
        <v>-3.4987830500443629E-3</v>
      </c>
      <c r="E557" s="2">
        <f>MACD!F557</f>
        <v>-5.6938297601243359E-3</v>
      </c>
      <c r="F557" s="2">
        <f>'Moving Avg'!D557</f>
        <v>3.7785399999999996</v>
      </c>
      <c r="G557" s="2">
        <f>'Moving Avg'!F557</f>
        <v>3.7675500000000008</v>
      </c>
      <c r="H557" s="2">
        <f>'Moving Avg'!G557</f>
        <v>3.8273160000000006</v>
      </c>
      <c r="I557" s="2">
        <f>'Moving Avg'!H557</f>
        <v>3.7903339999999979</v>
      </c>
      <c r="J557" s="6" t="str">
        <f>OBV!F557</f>
        <v>BULLISH</v>
      </c>
      <c r="K557" s="6" t="str">
        <f>OBV!G557</f>
        <v>WEAK</v>
      </c>
      <c r="L557" s="6" t="str">
        <f>OBV!H557</f>
        <v>CONFIRMED BULLISH</v>
      </c>
    </row>
    <row r="558" spans="1:12" ht="13.5" x14ac:dyDescent="0.25">
      <c r="A558" s="3">
        <f>RSI!A558</f>
        <v>42816</v>
      </c>
      <c r="B558" s="2">
        <f>RSI!B558</f>
        <v>3.798</v>
      </c>
      <c r="C558" s="2">
        <f>RSI!I558</f>
        <v>51.239258541254614</v>
      </c>
      <c r="D558" s="2">
        <f>MACD!E558</f>
        <v>-2.7749553614611067E-3</v>
      </c>
      <c r="E558" s="2">
        <f>MACD!F558</f>
        <v>-5.1100548803916903E-3</v>
      </c>
      <c r="F558" s="2">
        <f>'Moving Avg'!D558</f>
        <v>3.7793999999999999</v>
      </c>
      <c r="G558" s="2">
        <f>'Moving Avg'!F558</f>
        <v>3.7753600000000005</v>
      </c>
      <c r="H558" s="2">
        <f>'Moving Avg'!G558</f>
        <v>3.825460000000001</v>
      </c>
      <c r="I558" s="2">
        <f>'Moving Avg'!H558</f>
        <v>3.7912604999999973</v>
      </c>
      <c r="J558" s="6" t="str">
        <f>OBV!F558</f>
        <v>BULLISH</v>
      </c>
      <c r="K558" s="6" t="str">
        <f>OBV!G558</f>
        <v>WEAK</v>
      </c>
      <c r="L558" s="6" t="str">
        <f>OBV!H558</f>
        <v>CONFIRMED BULLISH</v>
      </c>
    </row>
    <row r="559" spans="1:12" ht="13.5" x14ac:dyDescent="0.25">
      <c r="A559" s="3">
        <f>RSI!A559</f>
        <v>42817</v>
      </c>
      <c r="B559" s="2">
        <f>RSI!B559</f>
        <v>3.798</v>
      </c>
      <c r="C559" s="2">
        <f>RSI!I559</f>
        <v>51.239258541254614</v>
      </c>
      <c r="D559" s="2">
        <f>MACD!E559</f>
        <v>-2.2252333221270959E-3</v>
      </c>
      <c r="E559" s="2">
        <f>MACD!F559</f>
        <v>-4.5330905687387714E-3</v>
      </c>
      <c r="F559" s="2">
        <f>'Moving Avg'!D559</f>
        <v>3.7802599999999997</v>
      </c>
      <c r="G559" s="2">
        <f>'Moving Avg'!F559</f>
        <v>3.7778950000000009</v>
      </c>
      <c r="H559" s="2">
        <f>'Moving Avg'!G559</f>
        <v>3.8236040000000009</v>
      </c>
      <c r="I559" s="2">
        <f>'Moving Avg'!H559</f>
        <v>3.7921264999999971</v>
      </c>
      <c r="J559" s="6" t="str">
        <f>OBV!F559</f>
        <v>BULLISH</v>
      </c>
      <c r="K559" s="6" t="str">
        <f>OBV!G559</f>
        <v>WEAK</v>
      </c>
      <c r="L559" s="6" t="str">
        <f>OBV!H559</f>
        <v>CONFIRMED BULLISH</v>
      </c>
    </row>
    <row r="560" spans="1:12" ht="13.5" x14ac:dyDescent="0.25">
      <c r="A560" s="3">
        <f>RSI!A560</f>
        <v>42818</v>
      </c>
      <c r="B560" s="2">
        <f>RSI!B560</f>
        <v>3.798</v>
      </c>
      <c r="C560" s="2">
        <f>RSI!I560</f>
        <v>51.239258541254628</v>
      </c>
      <c r="D560" s="2">
        <f>MACD!E560</f>
        <v>-1.8695106558293872E-2</v>
      </c>
      <c r="E560" s="2">
        <f>MACD!F560</f>
        <v>-7.3654937666497921E-3</v>
      </c>
      <c r="F560" s="2">
        <f>'Moving Avg'!D560</f>
        <v>3.78112</v>
      </c>
      <c r="G560" s="2">
        <f>'Moving Avg'!F560</f>
        <v>3.7804300000000004</v>
      </c>
      <c r="H560" s="2">
        <f>'Moving Avg'!G560</f>
        <v>3.8217480000000008</v>
      </c>
      <c r="I560" s="2">
        <f>'Moving Avg'!H560</f>
        <v>3.7929924999999973</v>
      </c>
      <c r="J560" s="6" t="str">
        <f>OBV!F560</f>
        <v>BULLISH</v>
      </c>
      <c r="K560" s="6" t="str">
        <f>OBV!G560</f>
        <v>WEAK</v>
      </c>
      <c r="L560" s="6" t="str">
        <f>OBV!H560</f>
        <v>CONFIRMED BULLISH</v>
      </c>
    </row>
    <row r="561" spans="1:12" ht="13.5" x14ac:dyDescent="0.25">
      <c r="A561" s="3">
        <f>RSI!A561</f>
        <v>42821</v>
      </c>
      <c r="B561" s="2">
        <f>RSI!B561</f>
        <v>3.798</v>
      </c>
      <c r="C561" s="2">
        <f>RSI!I561</f>
        <v>51.239258541254628</v>
      </c>
      <c r="D561" s="2">
        <f>MACD!E561</f>
        <v>-1.5808025970580619E-2</v>
      </c>
      <c r="E561" s="2">
        <f>MACD!F561</f>
        <v>-9.0540002074359568E-3</v>
      </c>
      <c r="F561" s="2">
        <f>'Moving Avg'!D561</f>
        <v>3.7980000000000005</v>
      </c>
      <c r="G561" s="2">
        <f>'Moving Avg'!F561</f>
        <v>3.7829650000000008</v>
      </c>
      <c r="H561" s="2">
        <f>'Moving Avg'!G561</f>
        <v>3.8198920000000003</v>
      </c>
      <c r="I561" s="2">
        <f>'Moving Avg'!H561</f>
        <v>3.7938584999999971</v>
      </c>
      <c r="J561" s="6" t="str">
        <f>OBV!F561</f>
        <v>BULLISH</v>
      </c>
      <c r="K561" s="6" t="str">
        <f>OBV!G561</f>
        <v>WEAK</v>
      </c>
      <c r="L561" s="6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3.798</v>
      </c>
      <c r="C562" s="2">
        <f>RSI!I562</f>
        <v>51.239258541254628</v>
      </c>
      <c r="D562" s="2">
        <f>MACD!E562</f>
        <v>-1.341492265005817E-2</v>
      </c>
      <c r="E562" s="2">
        <f>MACD!F562</f>
        <v>-9.9261846959603998E-3</v>
      </c>
      <c r="F562" s="2">
        <f>'Moving Avg'!D562</f>
        <v>3.7980000000000005</v>
      </c>
      <c r="G562" s="2">
        <f>'Moving Avg'!F562</f>
        <v>3.7855000000000003</v>
      </c>
      <c r="H562" s="2">
        <f>'Moving Avg'!G562</f>
        <v>3.8180360000000007</v>
      </c>
      <c r="I562" s="2">
        <f>'Moving Avg'!H562</f>
        <v>3.7947244999999974</v>
      </c>
      <c r="J562" s="6" t="str">
        <f>OBV!F562</f>
        <v>NEUTRAL</v>
      </c>
      <c r="K562" s="6" t="str">
        <f>OBV!G562</f>
        <v>NEUTRAL</v>
      </c>
      <c r="L562" s="6" t="str">
        <f>OBV!H562</f>
        <v>NEUTRAL</v>
      </c>
    </row>
    <row r="563" spans="1:12" ht="13.5" x14ac:dyDescent="0.25">
      <c r="A563" s="3">
        <f>RSI!A563</f>
        <v>42823</v>
      </c>
      <c r="B563" s="2">
        <f>RSI!B563</f>
        <v>3.798</v>
      </c>
      <c r="C563" s="2">
        <f>RSI!I563</f>
        <v>51.239258541254628</v>
      </c>
      <c r="D563" s="2">
        <f>MACD!E563</f>
        <v>-1.143611038867931E-2</v>
      </c>
      <c r="E563" s="2">
        <f>MACD!F563</f>
        <v>-1.0228169834504183E-2</v>
      </c>
      <c r="F563" s="2">
        <f>'Moving Avg'!D563</f>
        <v>3.7980000000000005</v>
      </c>
      <c r="G563" s="2">
        <f>'Moving Avg'!F563</f>
        <v>3.7857150000000006</v>
      </c>
      <c r="H563" s="2">
        <f>'Moving Avg'!G563</f>
        <v>3.8155900000000007</v>
      </c>
      <c r="I563" s="2">
        <f>'Moving Avg'!H563</f>
        <v>3.7956104999999973</v>
      </c>
      <c r="J563" s="6" t="str">
        <f>OBV!F563</f>
        <v>NEUTRAL</v>
      </c>
      <c r="K563" s="6" t="str">
        <f>OBV!G563</f>
        <v>NEUTRAL</v>
      </c>
      <c r="L563" s="6" t="str">
        <f>OBV!H563</f>
        <v>NEUTRAL</v>
      </c>
    </row>
    <row r="564" spans="1:12" ht="13.5" x14ac:dyDescent="0.25">
      <c r="A564" s="3">
        <f>RSI!A564</f>
        <v>42824</v>
      </c>
      <c r="B564" s="2">
        <f>RSI!B564</f>
        <v>3.798</v>
      </c>
      <c r="C564" s="2">
        <f>RSI!I564</f>
        <v>51.239258541254628</v>
      </c>
      <c r="D564" s="2">
        <f>MACD!E564</f>
        <v>-9.8044357065312226E-3</v>
      </c>
      <c r="E564" s="2">
        <f>MACD!F564</f>
        <v>-1.014342300890959E-2</v>
      </c>
      <c r="F564" s="2">
        <f>'Moving Avg'!D564</f>
        <v>3.7980000000000005</v>
      </c>
      <c r="G564" s="2">
        <f>'Moving Avg'!F564</f>
        <v>3.7859300000000005</v>
      </c>
      <c r="H564" s="2">
        <f>'Moving Avg'!G564</f>
        <v>3.8131440000000008</v>
      </c>
      <c r="I564" s="2">
        <f>'Moving Avg'!H564</f>
        <v>3.7964964999999977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3.8106</v>
      </c>
      <c r="C565" s="2">
        <f>RSI!I565</f>
        <v>53.729822138119204</v>
      </c>
      <c r="D565" s="2">
        <f>MACD!E565</f>
        <v>-9.39666282785101E-3</v>
      </c>
      <c r="E565" s="2">
        <f>MACD!F565</f>
        <v>-9.9940709726978761E-3</v>
      </c>
      <c r="F565" s="2">
        <f>'Moving Avg'!D565</f>
        <v>3.8005200000000001</v>
      </c>
      <c r="G565" s="2">
        <f>'Moving Avg'!F565</f>
        <v>3.786775</v>
      </c>
      <c r="H565" s="2">
        <f>'Moving Avg'!G565</f>
        <v>3.8109500000000009</v>
      </c>
      <c r="I565" s="2">
        <f>'Moving Avg'!H565</f>
        <v>3.7974454999999985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3.8191000000000002</v>
      </c>
      <c r="C566" s="2">
        <f>RSI!I566</f>
        <v>55.385355128205163</v>
      </c>
      <c r="D566" s="2">
        <f>MACD!E566</f>
        <v>-2.211539732087564E-2</v>
      </c>
      <c r="E566" s="2">
        <f>MACD!F566</f>
        <v>-1.241833624233343E-2</v>
      </c>
      <c r="F566" s="2">
        <f>'Moving Avg'!D566</f>
        <v>3.8047399999999998</v>
      </c>
      <c r="G566" s="2">
        <f>'Moving Avg'!F566</f>
        <v>3.7880450000000012</v>
      </c>
      <c r="H566" s="2">
        <f>'Moving Avg'!G566</f>
        <v>3.8090100000000007</v>
      </c>
      <c r="I566" s="2">
        <f>'Moving Avg'!H566</f>
        <v>3.7984369999999985</v>
      </c>
      <c r="J566" s="6" t="str">
        <f>OBV!F566</f>
        <v>BULLISH</v>
      </c>
      <c r="K566" s="6" t="str">
        <f>OBV!G566</f>
        <v>WEAK</v>
      </c>
      <c r="L566" s="6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3.798</v>
      </c>
      <c r="C567" s="2">
        <f>RSI!I567</f>
        <v>50.550226933978628</v>
      </c>
      <c r="D567" s="2">
        <f>MACD!E567</f>
        <v>-1.8482891327423534E-2</v>
      </c>
      <c r="E567" s="2">
        <f>MACD!F567</f>
        <v>-1.3631247259351453E-2</v>
      </c>
      <c r="F567" s="2">
        <f>'Moving Avg'!D567</f>
        <v>3.8047400000000002</v>
      </c>
      <c r="G567" s="2">
        <f>'Moving Avg'!F567</f>
        <v>3.7882600000000011</v>
      </c>
      <c r="H567" s="2">
        <f>'Moving Avg'!G567</f>
        <v>3.806648</v>
      </c>
      <c r="I567" s="2">
        <f>'Moving Avg'!H567</f>
        <v>3.7995244999999986</v>
      </c>
      <c r="J567" s="6" t="str">
        <f>OBV!F567</f>
        <v>BULLISH</v>
      </c>
      <c r="K567" s="6" t="str">
        <f>OBV!G567</f>
        <v>WEAK</v>
      </c>
      <c r="L567" s="6" t="str">
        <f>OBV!H567</f>
        <v>NEUTRAL</v>
      </c>
    </row>
    <row r="568" spans="1:12" ht="13.5" x14ac:dyDescent="0.25">
      <c r="A568" s="3">
        <f>RSI!A568</f>
        <v>42830</v>
      </c>
      <c r="B568" s="2">
        <f>RSI!B568</f>
        <v>3.798</v>
      </c>
      <c r="C568" s="2">
        <f>RSI!I568</f>
        <v>50.550226933978628</v>
      </c>
      <c r="D568" s="2">
        <f>MACD!E568</f>
        <v>-1.5426279608024451E-2</v>
      </c>
      <c r="E568" s="2">
        <f>MACD!F568</f>
        <v>-1.3990253729086053E-2</v>
      </c>
      <c r="F568" s="2">
        <f>'Moving Avg'!D568</f>
        <v>3.8047399999999998</v>
      </c>
      <c r="G568" s="2">
        <f>'Moving Avg'!F568</f>
        <v>3.7884750000000009</v>
      </c>
      <c r="H568" s="2">
        <f>'Moving Avg'!G568</f>
        <v>3.80437</v>
      </c>
      <c r="I568" s="2">
        <f>'Moving Avg'!H568</f>
        <v>3.8006119999999983</v>
      </c>
      <c r="J568" s="6" t="str">
        <f>OBV!F568</f>
        <v>BULLISH</v>
      </c>
      <c r="K568" s="6" t="str">
        <f>OBV!G568</f>
        <v>WEAK</v>
      </c>
      <c r="L568" s="6" t="str">
        <f>OBV!H568</f>
        <v>NEUTRAL</v>
      </c>
    </row>
    <row r="569" spans="1:12" ht="13.5" x14ac:dyDescent="0.25">
      <c r="A569" s="3">
        <f>RSI!A569</f>
        <v>42831</v>
      </c>
      <c r="B569" s="2">
        <f>RSI!B569</f>
        <v>3.798</v>
      </c>
      <c r="C569" s="2">
        <f>RSI!I569</f>
        <v>50.550226933978628</v>
      </c>
      <c r="D569" s="2">
        <f>MACD!E569</f>
        <v>-1.2855700288175509E-2</v>
      </c>
      <c r="E569" s="2">
        <f>MACD!F569</f>
        <v>-1.3763343040903944E-2</v>
      </c>
      <c r="F569" s="2">
        <f>'Moving Avg'!D569</f>
        <v>3.8047399999999998</v>
      </c>
      <c r="G569" s="2">
        <f>'Moving Avg'!F569</f>
        <v>3.7886900000000012</v>
      </c>
      <c r="H569" s="2">
        <f>'Moving Avg'!G569</f>
        <v>3.802092</v>
      </c>
      <c r="I569" s="2">
        <f>'Moving Avg'!H569</f>
        <v>3.8022229999999984</v>
      </c>
      <c r="J569" s="6" t="str">
        <f>OBV!F569</f>
        <v>BULLISH</v>
      </c>
      <c r="K569" s="6" t="str">
        <f>OBV!G569</f>
        <v>WEAK</v>
      </c>
      <c r="L569" s="6" t="str">
        <f>OBV!H569</f>
        <v>NEUTRAL</v>
      </c>
    </row>
    <row r="570" spans="1:12" ht="13.5" x14ac:dyDescent="0.25">
      <c r="A570" s="3">
        <f>RSI!A570</f>
        <v>42832</v>
      </c>
      <c r="B570" s="2">
        <f>RSI!B570</f>
        <v>3.798</v>
      </c>
      <c r="C570" s="2">
        <f>RSI!I570</f>
        <v>50.550226933978628</v>
      </c>
      <c r="D570" s="2">
        <f>MACD!E570</f>
        <v>-1.0695209934582728E-2</v>
      </c>
      <c r="E570" s="2">
        <f>MACD!F570</f>
        <v>-1.3149716419639702E-2</v>
      </c>
      <c r="F570" s="2">
        <f>'Moving Avg'!D570</f>
        <v>3.8022199999999997</v>
      </c>
      <c r="G570" s="2">
        <f>'Moving Avg'!F570</f>
        <v>3.7943900000000008</v>
      </c>
      <c r="H570" s="2">
        <f>'Moving Avg'!G570</f>
        <v>3.799814</v>
      </c>
      <c r="I570" s="2">
        <f>'Moving Avg'!H570</f>
        <v>3.8033304999999986</v>
      </c>
      <c r="J570" s="6" t="str">
        <f>OBV!F570</f>
        <v>BULLISH</v>
      </c>
      <c r="K570" s="6" t="str">
        <f>OBV!G570</f>
        <v>WEAK</v>
      </c>
      <c r="L570" s="6" t="str">
        <f>OBV!H570</f>
        <v>BULLISH DIVERGENCE</v>
      </c>
    </row>
    <row r="571" spans="1:12" ht="13.5" x14ac:dyDescent="0.25">
      <c r="A571" s="3">
        <f>RSI!A571</f>
        <v>42835</v>
      </c>
      <c r="B571" s="2">
        <f>RSI!B571</f>
        <v>3.8191000000000002</v>
      </c>
      <c r="C571" s="2">
        <f>RSI!I571</f>
        <v>55.746579677040721</v>
      </c>
      <c r="D571" s="2">
        <f>MACD!E571</f>
        <v>-1.0443598290775125E-2</v>
      </c>
      <c r="E571" s="2">
        <f>MACD!F571</f>
        <v>-1.2608492793866787E-2</v>
      </c>
      <c r="F571" s="2">
        <f>'Moving Avg'!D571</f>
        <v>3.8022199999999997</v>
      </c>
      <c r="G571" s="2">
        <f>'Moving Avg'!F571</f>
        <v>3.7956600000000007</v>
      </c>
      <c r="H571" s="2">
        <f>'Moving Avg'!G571</f>
        <v>3.7980419999999997</v>
      </c>
      <c r="I571" s="2">
        <f>'Moving Avg'!H571</f>
        <v>3.8045434999999994</v>
      </c>
      <c r="J571" s="6" t="str">
        <f>OBV!F571</f>
        <v>BULLISH</v>
      </c>
      <c r="K571" s="6" t="str">
        <f>OBV!G571</f>
        <v>WEAK</v>
      </c>
      <c r="L571" s="6" t="str">
        <f>OBV!H571</f>
        <v>NEUTRAL</v>
      </c>
    </row>
    <row r="572" spans="1:12" ht="13.5" x14ac:dyDescent="0.25">
      <c r="A572" s="3">
        <f>RSI!A572</f>
        <v>42836</v>
      </c>
      <c r="B572" s="2">
        <f>RSI!B572</f>
        <v>3.6924999999999999</v>
      </c>
      <c r="C572" s="2">
        <f>RSI!I572</f>
        <v>33.202236272543814</v>
      </c>
      <c r="D572" s="2">
        <f>MACD!E572</f>
        <v>-9.9012935855258277E-4</v>
      </c>
      <c r="E572" s="2">
        <f>MACD!F572</f>
        <v>-1.0284820106803948E-2</v>
      </c>
      <c r="F572" s="2">
        <f>'Moving Avg'!D572</f>
        <v>3.78112</v>
      </c>
      <c r="G572" s="2">
        <f>'Moving Avg'!F572</f>
        <v>3.7906000000000004</v>
      </c>
      <c r="H572" s="2">
        <f>'Moving Avg'!G572</f>
        <v>3.7937379999999994</v>
      </c>
      <c r="I572" s="2">
        <f>'Moving Avg'!H572</f>
        <v>3.8048819999999988</v>
      </c>
      <c r="J572" s="6" t="str">
        <f>OBV!F572</f>
        <v>BULLISH</v>
      </c>
      <c r="K572" s="6" t="str">
        <f>OBV!G572</f>
        <v>WEAK</v>
      </c>
      <c r="L572" s="6" t="str">
        <f>OBV!H572</f>
        <v>BULLISH DIVERGENCE</v>
      </c>
    </row>
    <row r="573" spans="1:12" ht="13.5" x14ac:dyDescent="0.25">
      <c r="A573" s="3">
        <f>RSI!A573</f>
        <v>42837</v>
      </c>
      <c r="B573" s="2">
        <f>RSI!B573</f>
        <v>3.8401999999999998</v>
      </c>
      <c r="C573" s="2">
        <f>RSI!I573</f>
        <v>55.707394338459558</v>
      </c>
      <c r="D573" s="2">
        <f>MACD!E573</f>
        <v>-3.3107433933237118E-3</v>
      </c>
      <c r="E573" s="2">
        <f>MACD!F573</f>
        <v>-8.8900047641079002E-3</v>
      </c>
      <c r="F573" s="2">
        <f>'Moving Avg'!D573</f>
        <v>3.7895600000000003</v>
      </c>
      <c r="G573" s="2">
        <f>'Moving Avg'!F573</f>
        <v>3.7929250000000003</v>
      </c>
      <c r="H573" s="2">
        <f>'Moving Avg'!G573</f>
        <v>3.7923880000000003</v>
      </c>
      <c r="I573" s="2">
        <f>'Moving Avg'!H573</f>
        <v>3.8059589999999988</v>
      </c>
      <c r="J573" s="6" t="str">
        <f>OBV!F573</f>
        <v>BULLISH</v>
      </c>
      <c r="K573" s="6" t="str">
        <f>OBV!G573</f>
        <v>WEAK</v>
      </c>
      <c r="L573" s="6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3.8613</v>
      </c>
      <c r="C574" s="2">
        <f>RSI!I574</f>
        <v>57.890080040557692</v>
      </c>
      <c r="D574" s="2">
        <f>MACD!E574</f>
        <v>-7.1350336667959091E-3</v>
      </c>
      <c r="E574" s="2">
        <f>MACD!F574</f>
        <v>-8.539010544645502E-3</v>
      </c>
      <c r="F574" s="2">
        <f>'Moving Avg'!D574</f>
        <v>3.8022199999999997</v>
      </c>
      <c r="G574" s="2">
        <f>'Moving Avg'!F574</f>
        <v>3.7963050000000003</v>
      </c>
      <c r="H574" s="2">
        <f>'Moving Avg'!G574</f>
        <v>3.7928100000000002</v>
      </c>
      <c r="I574" s="2">
        <f>'Moving Avg'!H574</f>
        <v>3.8070139999999988</v>
      </c>
      <c r="J574" s="6" t="str">
        <f>OBV!F574</f>
        <v>BULLISH</v>
      </c>
      <c r="K574" s="6" t="str">
        <f>OBV!G574</f>
        <v>WEAK</v>
      </c>
      <c r="L574" s="6" t="str">
        <f>OBV!H574</f>
        <v>CONFIRMED BULLISH</v>
      </c>
    </row>
    <row r="575" spans="1:12" ht="13.5" x14ac:dyDescent="0.25">
      <c r="A575" s="3">
        <f>RSI!A575</f>
        <v>42839</v>
      </c>
      <c r="B575" s="2">
        <f>RSI!B575</f>
        <v>3.8738999999999999</v>
      </c>
      <c r="C575" s="2">
        <f>RSI!I575</f>
        <v>59.183583572894229</v>
      </c>
      <c r="D575" s="2">
        <f>MACD!E575</f>
        <v>-9.7662008763048647E-3</v>
      </c>
      <c r="E575" s="2">
        <f>MACD!F575</f>
        <v>-8.7844486109773749E-3</v>
      </c>
      <c r="F575" s="2">
        <f>'Moving Avg'!D575</f>
        <v>3.8174000000000001</v>
      </c>
      <c r="G575" s="2">
        <f>'Moving Avg'!F575</f>
        <v>3.8003150000000003</v>
      </c>
      <c r="H575" s="2">
        <f>'Moving Avg'!G575</f>
        <v>3.7943280000000006</v>
      </c>
      <c r="I575" s="2">
        <f>'Moving Avg'!H575</f>
        <v>3.8081319999999987</v>
      </c>
      <c r="J575" s="6" t="str">
        <f>OBV!F575</f>
        <v>BULLISH</v>
      </c>
      <c r="K575" s="6" t="str">
        <f>OBV!G575</f>
        <v>WEAK</v>
      </c>
      <c r="L575" s="6" t="str">
        <f>OBV!H575</f>
        <v>CONFIRMED BULLISH</v>
      </c>
    </row>
    <row r="576" spans="1:12" ht="13.5" x14ac:dyDescent="0.25">
      <c r="A576" s="3">
        <f>RSI!A576</f>
        <v>42842</v>
      </c>
      <c r="B576" s="2">
        <f>RSI!B576</f>
        <v>3.8824000000000001</v>
      </c>
      <c r="C576" s="2">
        <f>RSI!I576</f>
        <v>60.074559526746036</v>
      </c>
      <c r="D576" s="2">
        <f>MACD!E576</f>
        <v>-1.175966577405374E-2</v>
      </c>
      <c r="E576" s="2">
        <f>MACD!F576</f>
        <v>-9.3794920435926483E-3</v>
      </c>
      <c r="F576" s="2">
        <f>'Moving Avg'!D576</f>
        <v>3.8300600000000005</v>
      </c>
      <c r="G576" s="2">
        <f>'Moving Avg'!F576</f>
        <v>3.8087550000000014</v>
      </c>
      <c r="H576" s="2">
        <f>'Moving Avg'!G576</f>
        <v>3.7961020000000003</v>
      </c>
      <c r="I576" s="2">
        <f>'Moving Avg'!H576</f>
        <v>3.8092924999999984</v>
      </c>
      <c r="J576" s="6" t="str">
        <f>OBV!F576</f>
        <v>BULLISH</v>
      </c>
      <c r="K576" s="6" t="str">
        <f>OBV!G576</f>
        <v>WEAK</v>
      </c>
      <c r="L576" s="6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3.8866000000000001</v>
      </c>
      <c r="C577" s="2">
        <f>RSI!I577</f>
        <v>60.532997206216201</v>
      </c>
      <c r="D577" s="2">
        <f>MACD!E577</f>
        <v>-1.7466116440107093E-2</v>
      </c>
      <c r="E577" s="2">
        <f>MACD!F577</f>
        <v>-1.0996816922895537E-2</v>
      </c>
      <c r="F577" s="2">
        <f>'Moving Avg'!D577</f>
        <v>3.8688799999999999</v>
      </c>
      <c r="G577" s="2">
        <f>'Moving Avg'!F577</f>
        <v>3.8131850000000016</v>
      </c>
      <c r="H577" s="2">
        <f>'Moving Avg'!G577</f>
        <v>3.7979599999999998</v>
      </c>
      <c r="I577" s="2">
        <f>'Moving Avg'!H577</f>
        <v>3.8110014999999988</v>
      </c>
      <c r="J577" s="6" t="str">
        <f>OBV!F577</f>
        <v>BULLISH</v>
      </c>
      <c r="K577" s="6" t="str">
        <f>OBV!G577</f>
        <v>WEAK</v>
      </c>
      <c r="L577" s="6" t="str">
        <f>OBV!H577</f>
        <v>CONFIRMED BULLISH</v>
      </c>
    </row>
    <row r="578" spans="1:12" ht="13.5" x14ac:dyDescent="0.25">
      <c r="A578" s="3">
        <f>RSI!A578</f>
        <v>42844</v>
      </c>
      <c r="B578" s="2">
        <f>RSI!B578</f>
        <v>3.9836</v>
      </c>
      <c r="C578" s="2">
        <f>RSI!I578</f>
        <v>69.300391741107219</v>
      </c>
      <c r="D578" s="2">
        <f>MACD!E578</f>
        <v>-2.9932810079435157E-2</v>
      </c>
      <c r="E578" s="2">
        <f>MACD!F578</f>
        <v>-1.4784015554203462E-2</v>
      </c>
      <c r="F578" s="2">
        <f>'Moving Avg'!D578</f>
        <v>3.8975599999999999</v>
      </c>
      <c r="G578" s="2">
        <f>'Moving Avg'!F578</f>
        <v>3.8224650000000011</v>
      </c>
      <c r="H578" s="2">
        <f>'Moving Avg'!G578</f>
        <v>3.8004059999999997</v>
      </c>
      <c r="I578" s="2">
        <f>'Moving Avg'!H578</f>
        <v>3.8126679999999995</v>
      </c>
      <c r="J578" s="6" t="str">
        <f>OBV!F578</f>
        <v>BULLISH</v>
      </c>
      <c r="K578" s="6" t="str">
        <f>OBV!G578</f>
        <v>WEAK</v>
      </c>
      <c r="L578" s="6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3.9836</v>
      </c>
      <c r="C579" s="2">
        <f>RSI!I579</f>
        <v>69.300391741107219</v>
      </c>
      <c r="D579" s="2">
        <f>MACD!E579</f>
        <v>-4.1474147716180187E-2</v>
      </c>
      <c r="E579" s="2">
        <f>MACD!F579</f>
        <v>-2.012204198659881E-2</v>
      </c>
      <c r="F579" s="2">
        <f>'Moving Avg'!D579</f>
        <v>3.9220199999999998</v>
      </c>
      <c r="G579" s="2">
        <f>'Moving Avg'!F579</f>
        <v>3.8317450000000002</v>
      </c>
      <c r="H579" s="2">
        <f>'Moving Avg'!G579</f>
        <v>3.8029379999999997</v>
      </c>
      <c r="I579" s="2">
        <f>'Moving Avg'!H579</f>
        <v>3.814017999999999</v>
      </c>
      <c r="J579" s="6" t="str">
        <f>OBV!F579</f>
        <v>BULLISH</v>
      </c>
      <c r="K579" s="6" t="str">
        <f>OBV!G579</f>
        <v>WEAK</v>
      </c>
      <c r="L579" s="6" t="str">
        <f>OBV!H579</f>
        <v>CONFIRMED BULLISH</v>
      </c>
    </row>
    <row r="580" spans="1:12" ht="13.5" x14ac:dyDescent="0.25">
      <c r="A580" s="3">
        <f>RSI!A580</f>
        <v>42846</v>
      </c>
      <c r="B580" s="2">
        <f>RSI!B580</f>
        <v>3.9836</v>
      </c>
      <c r="C580" s="2">
        <f>RSI!I580</f>
        <v>69.300391741107219</v>
      </c>
      <c r="D580" s="2">
        <f>MACD!E580</f>
        <v>-5.2158966118573957E-2</v>
      </c>
      <c r="E580" s="2">
        <f>MACD!F580</f>
        <v>-2.6529426812993841E-2</v>
      </c>
      <c r="F580" s="2">
        <f>'Moving Avg'!D580</f>
        <v>3.9439599999999997</v>
      </c>
      <c r="G580" s="2">
        <f>'Moving Avg'!F580</f>
        <v>3.8410249999999997</v>
      </c>
      <c r="H580" s="2">
        <f>'Moving Avg'!G580</f>
        <v>3.8054699999999992</v>
      </c>
      <c r="I580" s="2">
        <f>'Moving Avg'!H580</f>
        <v>3.815367999999999</v>
      </c>
      <c r="J580" s="6" t="str">
        <f>OBV!F580</f>
        <v>BULLISH</v>
      </c>
      <c r="K580" s="6" t="str">
        <f>OBV!G580</f>
        <v>WEAK</v>
      </c>
      <c r="L580" s="6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3.8613</v>
      </c>
      <c r="C581" s="2">
        <f>RSI!I581</f>
        <v>51.340452322082349</v>
      </c>
      <c r="D581" s="2">
        <f>MACD!E581</f>
        <v>-4.9745545025080773E-2</v>
      </c>
      <c r="E581" s="2">
        <f>MACD!F581</f>
        <v>-3.1172650455411229E-2</v>
      </c>
      <c r="F581" s="2">
        <f>'Moving Avg'!D581</f>
        <v>3.9397399999999996</v>
      </c>
      <c r="G581" s="2">
        <f>'Moving Avg'!F581</f>
        <v>3.8441899999999998</v>
      </c>
      <c r="H581" s="2">
        <f>'Moving Avg'!G581</f>
        <v>3.8055559999999997</v>
      </c>
      <c r="I581" s="2">
        <f>'Moving Avg'!H581</f>
        <v>3.8161064999999983</v>
      </c>
      <c r="J581" s="6" t="str">
        <f>OBV!F581</f>
        <v>BULLISH</v>
      </c>
      <c r="K581" s="6" t="str">
        <f>OBV!G581</f>
        <v>WEAK</v>
      </c>
      <c r="L581" s="6" t="str">
        <f>OBV!H581</f>
        <v>BULLISH DIVERGENCE</v>
      </c>
    </row>
    <row r="582" spans="1:12" ht="13.5" x14ac:dyDescent="0.25">
      <c r="A582" s="3">
        <f>RSI!A582</f>
        <v>42850</v>
      </c>
      <c r="B582" s="2">
        <f>RSI!B582</f>
        <v>3.9752000000000001</v>
      </c>
      <c r="C582" s="2">
        <f>RSI!I582</f>
        <v>61.379068923273039</v>
      </c>
      <c r="D582" s="2">
        <f>MACD!E582</f>
        <v>-7.5682659039864486E-2</v>
      </c>
      <c r="E582" s="2">
        <f>MACD!F582</f>
        <v>-4.0074652172301883E-2</v>
      </c>
      <c r="F582" s="2">
        <f>'Moving Avg'!D582</f>
        <v>3.9574600000000002</v>
      </c>
      <c r="G582" s="2">
        <f>'Moving Avg'!F582</f>
        <v>3.8530500000000005</v>
      </c>
      <c r="H582" s="2">
        <f>'Moving Avg'!G582</f>
        <v>3.8079199999999997</v>
      </c>
      <c r="I582" s="2">
        <f>'Moving Avg'!H582</f>
        <v>3.8174144999999986</v>
      </c>
      <c r="J582" s="6" t="str">
        <f>OBV!F582</f>
        <v>BULLISH</v>
      </c>
      <c r="K582" s="6" t="str">
        <f>OBV!G582</f>
        <v>WEAK</v>
      </c>
      <c r="L582" s="6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4.0427</v>
      </c>
      <c r="C583" s="2">
        <f>RSI!I583</f>
        <v>65.872471868963643</v>
      </c>
      <c r="D583" s="2">
        <f>MACD!E583</f>
        <v>-8.063985481737479E-2</v>
      </c>
      <c r="E583" s="2">
        <f>MACD!F583</f>
        <v>-4.8187692701316467E-2</v>
      </c>
      <c r="F583" s="2">
        <f>'Moving Avg'!D583</f>
        <v>3.9692799999999999</v>
      </c>
      <c r="G583" s="2">
        <f>'Moving Avg'!F583</f>
        <v>3.8652850000000001</v>
      </c>
      <c r="H583" s="2">
        <f>'Moving Avg'!G583</f>
        <v>3.8116339999999997</v>
      </c>
      <c r="I583" s="2">
        <f>'Moving Avg'!H583</f>
        <v>3.8189759999999984</v>
      </c>
      <c r="J583" s="6" t="str">
        <f>OBV!F583</f>
        <v>BULLISH</v>
      </c>
      <c r="K583" s="6" t="str">
        <f>OBV!G583</f>
        <v>WEAK</v>
      </c>
      <c r="L583" s="6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4.0849000000000002</v>
      </c>
      <c r="C584" s="2">
        <f>RSI!I584</f>
        <v>68.351593505439041</v>
      </c>
      <c r="D584" s="2">
        <f>MACD!E584</f>
        <v>-8.5792189345995418E-2</v>
      </c>
      <c r="E584" s="2">
        <f>MACD!F584</f>
        <v>-5.570859203025226E-2</v>
      </c>
      <c r="F584" s="2">
        <f>'Moving Avg'!D584</f>
        <v>3.9895400000000003</v>
      </c>
      <c r="G584" s="2">
        <f>'Moving Avg'!F584</f>
        <v>3.8796300000000001</v>
      </c>
      <c r="H584" s="2">
        <f>'Moving Avg'!G584</f>
        <v>3.8176259999999997</v>
      </c>
      <c r="I584" s="2">
        <f>'Moving Avg'!H584</f>
        <v>3.8207484999999988</v>
      </c>
      <c r="J584" s="6" t="str">
        <f>OBV!F584</f>
        <v>BULLISH</v>
      </c>
      <c r="K584" s="6" t="str">
        <f>OBV!G584</f>
        <v>WEAK</v>
      </c>
      <c r="L584" s="6" t="str">
        <f>OBV!H584</f>
        <v>CONFIRMED BULLISH</v>
      </c>
    </row>
    <row r="585" spans="1:12" ht="13.5" x14ac:dyDescent="0.25">
      <c r="A585" s="3">
        <f>RSI!A585</f>
        <v>42853</v>
      </c>
      <c r="B585" s="2">
        <f>RSI!B585</f>
        <v>4.0891000000000002</v>
      </c>
      <c r="C585" s="2">
        <f>RSI!I585</f>
        <v>68.596104308108423</v>
      </c>
      <c r="D585" s="2">
        <f>MACD!E585</f>
        <v>-8.9772027630858009E-2</v>
      </c>
      <c r="E585" s="2">
        <f>MACD!F585</f>
        <v>-6.2521279150373407E-2</v>
      </c>
      <c r="F585" s="2">
        <f>'Moving Avg'!D585</f>
        <v>4.0106400000000004</v>
      </c>
      <c r="G585" s="2">
        <f>'Moving Avg'!F585</f>
        <v>3.8935550000000001</v>
      </c>
      <c r="H585" s="2">
        <f>'Moving Avg'!G585</f>
        <v>3.8237019999999995</v>
      </c>
      <c r="I585" s="2">
        <f>'Moving Avg'!H585</f>
        <v>3.8225419999999986</v>
      </c>
      <c r="J585" s="6" t="str">
        <f>OBV!F585</f>
        <v>BULLISH</v>
      </c>
      <c r="K585" s="6" t="str">
        <f>OBV!G585</f>
        <v>WEAK</v>
      </c>
      <c r="L585" s="6" t="str">
        <f>OBV!H585</f>
        <v>CONFIRMED BULLISH</v>
      </c>
    </row>
    <row r="586" spans="1:12" ht="13.5" x14ac:dyDescent="0.25">
      <c r="A586" s="3">
        <f>RSI!A586</f>
        <v>42857</v>
      </c>
      <c r="B586" s="2">
        <f>RSI!B586</f>
        <v>4.0891000000000002</v>
      </c>
      <c r="C586" s="2">
        <f>RSI!I586</f>
        <v>68.596104308108423</v>
      </c>
      <c r="D586" s="2">
        <f>MACD!E586</f>
        <v>-9.301182084400228E-2</v>
      </c>
      <c r="E586" s="2">
        <f>MACD!F586</f>
        <v>-6.8619387489099182E-2</v>
      </c>
      <c r="F586" s="2">
        <f>'Moving Avg'!D586</f>
        <v>4.0562000000000014</v>
      </c>
      <c r="G586" s="2">
        <f>'Moving Avg'!F586</f>
        <v>3.9070550000000006</v>
      </c>
      <c r="H586" s="2">
        <f>'Moving Avg'!G586</f>
        <v>3.8297779999999992</v>
      </c>
      <c r="I586" s="2">
        <f>'Moving Avg'!H586</f>
        <v>3.8243354999999992</v>
      </c>
      <c r="J586" s="6" t="str">
        <f>OBV!F586</f>
        <v>BULLISH</v>
      </c>
      <c r="K586" s="6" t="str">
        <f>OBV!G586</f>
        <v>WEAK</v>
      </c>
      <c r="L586" s="6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4.0723000000000003</v>
      </c>
      <c r="C587" s="2">
        <f>RSI!I587</f>
        <v>66.222643449195317</v>
      </c>
      <c r="D587" s="2">
        <f>MACD!E587</f>
        <v>-9.4955113864625407E-2</v>
      </c>
      <c r="E587" s="2">
        <f>MACD!F587</f>
        <v>-7.3886532764204427E-2</v>
      </c>
      <c r="F587" s="2">
        <f>'Moving Avg'!D587</f>
        <v>4.0756200000000007</v>
      </c>
      <c r="G587" s="2">
        <f>'Moving Avg'!F587</f>
        <v>3.920770000000001</v>
      </c>
      <c r="H587" s="2">
        <f>'Moving Avg'!G587</f>
        <v>3.8356020000000002</v>
      </c>
      <c r="I587" s="2">
        <f>'Moving Avg'!H587</f>
        <v>3.8260449999999993</v>
      </c>
      <c r="J587" s="6" t="str">
        <f>OBV!F587</f>
        <v>BULLISH</v>
      </c>
      <c r="K587" s="6" t="str">
        <f>OBV!G587</f>
        <v>WEAK</v>
      </c>
      <c r="L587" s="6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4.0933999999999999</v>
      </c>
      <c r="C588" s="2">
        <f>RSI!I588</f>
        <v>67.732732864679434</v>
      </c>
      <c r="D588" s="2">
        <f>MACD!E588</f>
        <v>-8.4151652682895595E-2</v>
      </c>
      <c r="E588" s="2">
        <f>MACD!F588</f>
        <v>-7.5939556747942671E-2</v>
      </c>
      <c r="F588" s="2">
        <f>'Moving Avg'!D588</f>
        <v>4.0857599999999996</v>
      </c>
      <c r="G588" s="2">
        <f>'Moving Avg'!F588</f>
        <v>3.9355400000000005</v>
      </c>
      <c r="H588" s="2">
        <f>'Moving Avg'!G588</f>
        <v>3.8446340000000006</v>
      </c>
      <c r="I588" s="2">
        <f>'Moving Avg'!H588</f>
        <v>3.8278599999999989</v>
      </c>
      <c r="J588" s="6" t="str">
        <f>OBV!F588</f>
        <v>BULLISH</v>
      </c>
      <c r="K588" s="6" t="str">
        <f>OBV!G588</f>
        <v>WEAK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4.0933999999999999</v>
      </c>
      <c r="C589" s="2">
        <f>RSI!I589</f>
        <v>67.732732864679434</v>
      </c>
      <c r="D589" s="2">
        <f>MACD!E589</f>
        <v>-7.5979691327604293E-2</v>
      </c>
      <c r="E589" s="2">
        <f>MACD!F589</f>
        <v>-7.5947583663874996E-2</v>
      </c>
      <c r="F589" s="2">
        <f>'Moving Avg'!D589</f>
        <v>4.0874600000000001</v>
      </c>
      <c r="G589" s="2">
        <f>'Moving Avg'!F589</f>
        <v>3.9503100000000004</v>
      </c>
      <c r="H589" s="2">
        <f>'Moving Avg'!G589</f>
        <v>3.8515560000000004</v>
      </c>
      <c r="I589" s="2">
        <f>'Moving Avg'!H589</f>
        <v>3.8296749999999986</v>
      </c>
      <c r="J589" s="6" t="str">
        <f>OBV!F589</f>
        <v>BULLISH</v>
      </c>
      <c r="K589" s="6" t="str">
        <f>OBV!G589</f>
        <v>WEAK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4.0933999999999999</v>
      </c>
      <c r="C590" s="2">
        <f>RSI!I590</f>
        <v>67.732732864679434</v>
      </c>
      <c r="D590" s="2">
        <f>MACD!E590</f>
        <v>-6.9962574125280952E-2</v>
      </c>
      <c r="E590" s="2">
        <f>MACD!F590</f>
        <v>-7.475058175615619E-2</v>
      </c>
      <c r="F590" s="2">
        <f>'Moving Avg'!D590</f>
        <v>4.0883199999999995</v>
      </c>
      <c r="G590" s="2">
        <f>'Moving Avg'!F590</f>
        <v>3.9650800000000013</v>
      </c>
      <c r="H590" s="2">
        <f>'Moving Avg'!G590</f>
        <v>3.8584779999999999</v>
      </c>
      <c r="I590" s="2">
        <f>'Moving Avg'!H590</f>
        <v>3.831995999999998</v>
      </c>
      <c r="J590" s="6" t="str">
        <f>OBV!F590</f>
        <v>BULLISH</v>
      </c>
      <c r="K590" s="6" t="str">
        <f>OBV!G590</f>
        <v>WEAK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4.0933999999999999</v>
      </c>
      <c r="C591" s="2">
        <f>RSI!I591</f>
        <v>67.732732864679434</v>
      </c>
      <c r="D591" s="2">
        <f>MACD!E591</f>
        <v>-8.451768088556566E-2</v>
      </c>
      <c r="E591" s="2">
        <f>MACD!F591</f>
        <v>-7.6704001582038078E-2</v>
      </c>
      <c r="F591" s="2">
        <f>'Moving Avg'!D591</f>
        <v>4.0891799999999998</v>
      </c>
      <c r="G591" s="2">
        <f>'Moving Avg'!F591</f>
        <v>3.9787950000000003</v>
      </c>
      <c r="H591" s="2">
        <f>'Moving Avg'!G591</f>
        <v>3.8654000000000002</v>
      </c>
      <c r="I591" s="2">
        <f>'Moving Avg'!H591</f>
        <v>3.8338109999999976</v>
      </c>
      <c r="J591" s="6" t="str">
        <f>OBV!F591</f>
        <v>BULLISH</v>
      </c>
      <c r="K591" s="6" t="str">
        <f>OBV!G591</f>
        <v>WEAK</v>
      </c>
      <c r="L591" s="6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4.0933999999999999</v>
      </c>
      <c r="C592" s="2">
        <f>RSI!I592</f>
        <v>67.732732864679434</v>
      </c>
      <c r="D592" s="2">
        <f>MACD!E592</f>
        <v>-8.0080027425554423E-2</v>
      </c>
      <c r="E592" s="2">
        <f>MACD!F592</f>
        <v>-7.737920675074135E-2</v>
      </c>
      <c r="F592" s="2">
        <f>'Moving Avg'!D592</f>
        <v>4.0933999999999999</v>
      </c>
      <c r="G592" s="2">
        <f>'Moving Avg'!F592</f>
        <v>3.99884</v>
      </c>
      <c r="H592" s="2">
        <f>'Moving Avg'!G592</f>
        <v>3.8723220000000005</v>
      </c>
      <c r="I592" s="2">
        <f>'Moving Avg'!H592</f>
        <v>3.8356259999999982</v>
      </c>
      <c r="J592" s="6" t="str">
        <f>OBV!F592</f>
        <v>BULLISH</v>
      </c>
      <c r="K592" s="6" t="str">
        <f>OBV!G592</f>
        <v>WEAK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4.0891000000000002</v>
      </c>
      <c r="C593" s="2">
        <f>RSI!I593</f>
        <v>66.850484260320542</v>
      </c>
      <c r="D593" s="2">
        <f>MACD!E593</f>
        <v>-6.6334515142917994E-2</v>
      </c>
      <c r="E593" s="2">
        <f>MACD!F593</f>
        <v>-7.5170268429176679E-2</v>
      </c>
      <c r="F593" s="2">
        <f>'Moving Avg'!D593</f>
        <v>4.0925399999999996</v>
      </c>
      <c r="G593" s="2">
        <f>'Moving Avg'!F593</f>
        <v>4.011285</v>
      </c>
      <c r="H593" s="2">
        <f>'Moving Avg'!G593</f>
        <v>3.8782300000000007</v>
      </c>
      <c r="I593" s="2">
        <f>'Moving Avg'!H593</f>
        <v>3.837419499999998</v>
      </c>
      <c r="J593" s="6" t="str">
        <f>OBV!F593</f>
        <v>BEARISH</v>
      </c>
      <c r="K593" s="6" t="str">
        <f>OBV!G593</f>
        <v>STRONG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4.0891000000000002</v>
      </c>
      <c r="C594" s="2">
        <f>RSI!I594</f>
        <v>66.850484260320542</v>
      </c>
      <c r="D594" s="2">
        <f>MACD!E594</f>
        <v>-4.8845757483953367E-2</v>
      </c>
      <c r="E594" s="2">
        <f>MACD!F594</f>
        <v>-6.9905366240132022E-2</v>
      </c>
      <c r="F594" s="2">
        <f>'Moving Avg'!D594</f>
        <v>4.0916800000000011</v>
      </c>
      <c r="G594" s="2">
        <f>'Moving Avg'!F594</f>
        <v>4.0226750000000004</v>
      </c>
      <c r="H594" s="2">
        <f>'Moving Avg'!G594</f>
        <v>3.884138000000001</v>
      </c>
      <c r="I594" s="2">
        <f>'Moving Avg'!H594</f>
        <v>3.8392129999999982</v>
      </c>
      <c r="J594" s="6" t="str">
        <f>OBV!F594</f>
        <v>BEARISH</v>
      </c>
      <c r="K594" s="6" t="str">
        <f>OBV!G594</f>
        <v>STRONG</v>
      </c>
      <c r="L594" s="6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4.0891000000000002</v>
      </c>
      <c r="C595" s="2">
        <f>RSI!I595</f>
        <v>66.850484260320542</v>
      </c>
      <c r="D595" s="2">
        <f>MACD!E595</f>
        <v>-3.398880196785381E-2</v>
      </c>
      <c r="E595" s="2">
        <f>MACD!F595</f>
        <v>-6.272205338567638E-2</v>
      </c>
      <c r="F595" s="2">
        <f>'Moving Avg'!D595</f>
        <v>4.0908200000000008</v>
      </c>
      <c r="G595" s="2">
        <f>'Moving Avg'!F595</f>
        <v>4.0334350000000008</v>
      </c>
      <c r="H595" s="2">
        <f>'Moving Avg'!G595</f>
        <v>3.8900460000000008</v>
      </c>
      <c r="I595" s="2">
        <f>'Moving Avg'!H595</f>
        <v>3.841006499999998</v>
      </c>
      <c r="J595" s="6" t="str">
        <f>OBV!F595</f>
        <v>BEARISH</v>
      </c>
      <c r="K595" s="6" t="str">
        <f>OBV!G595</f>
        <v>STRONG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4.0891000000000002</v>
      </c>
      <c r="C596" s="2">
        <f>RSI!I596</f>
        <v>66.850484260320542</v>
      </c>
      <c r="D596" s="2">
        <f>MACD!E596</f>
        <v>-2.1961400330249514E-2</v>
      </c>
      <c r="E596" s="2">
        <f>MACD!F596</f>
        <v>-5.4569922774591009E-2</v>
      </c>
      <c r="F596" s="2">
        <f>'Moving Avg'!D596</f>
        <v>4.0899600000000005</v>
      </c>
      <c r="G596" s="2">
        <f>'Moving Avg'!F596</f>
        <v>4.0437700000000003</v>
      </c>
      <c r="H596" s="2">
        <f>'Moving Avg'!G596</f>
        <v>3.8959540000000015</v>
      </c>
      <c r="I596" s="2">
        <f>'Moving Avg'!H596</f>
        <v>3.8427999999999991</v>
      </c>
      <c r="J596" s="6" t="str">
        <f>OBV!F596</f>
        <v>BEARISH</v>
      </c>
      <c r="K596" s="6" t="str">
        <f>OBV!G596</f>
        <v>STRONG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4.1778000000000004</v>
      </c>
      <c r="C597" s="2">
        <f>RSI!I597</f>
        <v>75.650393994856614</v>
      </c>
      <c r="D597" s="2">
        <f>MACD!E597</f>
        <v>-2.1442935795599638E-2</v>
      </c>
      <c r="E597" s="2">
        <f>MACD!F597</f>
        <v>-4.7944525378792742E-2</v>
      </c>
      <c r="F597" s="2">
        <f>'Moving Avg'!D597</f>
        <v>4.10684</v>
      </c>
      <c r="G597" s="2">
        <f>'Moving Avg'!F597</f>
        <v>4.0583300000000015</v>
      </c>
      <c r="H597" s="2">
        <f>'Moving Avg'!G597</f>
        <v>3.9036360000000014</v>
      </c>
      <c r="I597" s="2">
        <f>'Moving Avg'!H597</f>
        <v>3.8450369999999991</v>
      </c>
      <c r="J597" s="6" t="str">
        <f>OBV!F597</f>
        <v>BULLISH</v>
      </c>
      <c r="K597" s="6" t="str">
        <f>OBV!G597</f>
        <v>WEAK</v>
      </c>
      <c r="L597" s="6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4.1778000000000004</v>
      </c>
      <c r="C598" s="2">
        <f>RSI!I598</f>
        <v>75.650393994856614</v>
      </c>
      <c r="D598" s="2">
        <f>MACD!E598</f>
        <v>-1.8748492803545069E-2</v>
      </c>
      <c r="E598" s="2">
        <f>MACD!F598</f>
        <v>-4.2105318863743212E-2</v>
      </c>
      <c r="F598" s="2">
        <f>'Moving Avg'!D598</f>
        <v>4.1245799999999999</v>
      </c>
      <c r="G598" s="2">
        <f>'Moving Avg'!F598</f>
        <v>4.0680400000000017</v>
      </c>
      <c r="H598" s="2">
        <f>'Moving Avg'!G598</f>
        <v>3.9113180000000005</v>
      </c>
      <c r="I598" s="2">
        <f>'Moving Avg'!H598</f>
        <v>3.8472740000000001</v>
      </c>
      <c r="J598" s="6" t="str">
        <f>OBV!F598</f>
        <v>BULLISH</v>
      </c>
      <c r="K598" s="6" t="str">
        <f>OBV!G598</f>
        <v>WEAK</v>
      </c>
      <c r="L598" s="6" t="str">
        <f>OBV!H598</f>
        <v>CONFIRMED BULLISH</v>
      </c>
    </row>
    <row r="599" spans="1:12" ht="13.5" x14ac:dyDescent="0.25">
      <c r="A599" s="3">
        <f>RSI!A599</f>
        <v>42874</v>
      </c>
      <c r="B599" s="2">
        <f>RSI!B599</f>
        <v>4.1778000000000004</v>
      </c>
      <c r="C599" s="2">
        <f>RSI!I599</f>
        <v>75.650393994856614</v>
      </c>
      <c r="D599" s="2">
        <f>MACD!E599</f>
        <v>-1.7385627293490025E-2</v>
      </c>
      <c r="E599" s="2">
        <f>MACD!F599</f>
        <v>-3.7161380549692577E-2</v>
      </c>
      <c r="F599" s="2">
        <f>'Moving Avg'!D599</f>
        <v>4.1423200000000007</v>
      </c>
      <c r="G599" s="2">
        <f>'Moving Avg'!F599</f>
        <v>4.0777500000000018</v>
      </c>
      <c r="H599" s="2">
        <f>'Moving Avg'!G599</f>
        <v>3.9190000000000009</v>
      </c>
      <c r="I599" s="2">
        <f>'Moving Avg'!H599</f>
        <v>3.8495110000000006</v>
      </c>
      <c r="J599" s="6" t="str">
        <f>OBV!F599</f>
        <v>BULLISH</v>
      </c>
      <c r="K599" s="6" t="str">
        <f>OBV!G599</f>
        <v>WEAK</v>
      </c>
      <c r="L599" s="6" t="str">
        <f>OBV!H599</f>
        <v>CONFIRMED BULLISH</v>
      </c>
    </row>
    <row r="600" spans="1:12" ht="13.5" x14ac:dyDescent="0.25">
      <c r="A600" s="3">
        <f>RSI!A600</f>
        <v>42877</v>
      </c>
      <c r="B600" s="2">
        <f>RSI!B600</f>
        <v>4.1778000000000004</v>
      </c>
      <c r="C600" s="2">
        <f>RSI!I600</f>
        <v>75.650393994856614</v>
      </c>
      <c r="D600" s="2">
        <f>MACD!E600</f>
        <v>-1.7081551725286914E-2</v>
      </c>
      <c r="E600" s="2">
        <f>MACD!F600</f>
        <v>-3.3145414784811443E-2</v>
      </c>
      <c r="F600" s="2">
        <f>'Moving Avg'!D600</f>
        <v>4.1600600000000005</v>
      </c>
      <c r="G600" s="2">
        <f>'Moving Avg'!F600</f>
        <v>4.0874600000000019</v>
      </c>
      <c r="H600" s="2">
        <f>'Moving Avg'!G600</f>
        <v>3.9288760000000003</v>
      </c>
      <c r="I600" s="2">
        <f>'Moving Avg'!H600</f>
        <v>3.8517480000000006</v>
      </c>
      <c r="J600" s="6" t="str">
        <f>OBV!F600</f>
        <v>BULLISH</v>
      </c>
      <c r="K600" s="6" t="str">
        <f>OBV!G600</f>
        <v>WEAK</v>
      </c>
      <c r="L600" s="6" t="str">
        <f>OBV!H600</f>
        <v>CONFIRMED BULLISH</v>
      </c>
    </row>
    <row r="601" spans="1:12" ht="13.5" x14ac:dyDescent="0.25">
      <c r="A601" s="3">
        <f>RSI!A601</f>
        <v>42878</v>
      </c>
      <c r="B601" s="2">
        <f>RSI!B601</f>
        <v>4.1778000000000004</v>
      </c>
      <c r="C601" s="2">
        <f>RSI!I601</f>
        <v>75.650393994856614</v>
      </c>
      <c r="D601" s="2">
        <f>MACD!E601</f>
        <v>-1.7610477684954162E-2</v>
      </c>
      <c r="E601" s="2">
        <f>MACD!F601</f>
        <v>-3.0038427364839988E-2</v>
      </c>
      <c r="F601" s="2">
        <f>'Moving Avg'!D601</f>
        <v>4.1778000000000004</v>
      </c>
      <c r="G601" s="2">
        <f>'Moving Avg'!F601</f>
        <v>4.1032850000000014</v>
      </c>
      <c r="H601" s="2">
        <f>'Moving Avg'!G601</f>
        <v>3.9365579999999998</v>
      </c>
      <c r="I601" s="2">
        <f>'Moving Avg'!H601</f>
        <v>3.8539850000000007</v>
      </c>
      <c r="J601" s="6" t="str">
        <f>OBV!F601</f>
        <v>BULLISH</v>
      </c>
      <c r="K601" s="6" t="str">
        <f>OBV!G601</f>
        <v>WEAK</v>
      </c>
      <c r="L601" s="6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4.22</v>
      </c>
      <c r="C602" s="2">
        <f>RSI!I602</f>
        <v>79.41605990068804</v>
      </c>
      <c r="D602" s="2">
        <f>MACD!E602</f>
        <v>-2.1911938448967661E-2</v>
      </c>
      <c r="E602" s="2">
        <f>MACD!F602</f>
        <v>-2.8413129581665524E-2</v>
      </c>
      <c r="F602" s="2">
        <f>'Moving Avg'!D602</f>
        <v>4.1862399999999997</v>
      </c>
      <c r="G602" s="2">
        <f>'Moving Avg'!F602</f>
        <v>4.1155250000000017</v>
      </c>
      <c r="H602" s="2">
        <f>'Moving Avg'!G602</f>
        <v>3.945084</v>
      </c>
      <c r="I602" s="2">
        <f>'Moving Avg'!H602</f>
        <v>3.8564330000000009</v>
      </c>
      <c r="J602" s="6" t="str">
        <f>OBV!F602</f>
        <v>BULLISH</v>
      </c>
      <c r="K602" s="6" t="str">
        <f>OBV!G602</f>
        <v>WEAK</v>
      </c>
      <c r="L602" s="6" t="str">
        <f>OBV!H602</f>
        <v>CONFIRMED BULLISH</v>
      </c>
    </row>
    <row r="603" spans="1:12" ht="13.5" x14ac:dyDescent="0.25">
      <c r="A603" s="3">
        <f>RSI!A603</f>
        <v>42880</v>
      </c>
      <c r="B603" s="2">
        <f>RSI!B603</f>
        <v>4.22</v>
      </c>
      <c r="C603" s="2">
        <f>RSI!I603</f>
        <v>79.416059900688055</v>
      </c>
      <c r="D603" s="2">
        <f>MACD!E603</f>
        <v>-2.713659359514331E-2</v>
      </c>
      <c r="E603" s="2">
        <f>MACD!F603</f>
        <v>-2.8157822384361084E-2</v>
      </c>
      <c r="F603" s="2">
        <f>'Moving Avg'!D603</f>
        <v>4.19468</v>
      </c>
      <c r="G603" s="2">
        <f>'Moving Avg'!F603</f>
        <v>4.12439</v>
      </c>
      <c r="H603" s="2">
        <f>'Moving Avg'!G603</f>
        <v>3.9536099999999998</v>
      </c>
      <c r="I603" s="2">
        <f>'Moving Avg'!H603</f>
        <v>3.8588810000000007</v>
      </c>
      <c r="J603" s="6" t="str">
        <f>OBV!F603</f>
        <v>BULLISH</v>
      </c>
      <c r="K603" s="6" t="str">
        <f>OBV!G603</f>
        <v>WEAK</v>
      </c>
      <c r="L603" s="6" t="str">
        <f>OBV!H603</f>
        <v>CONFIRMED BULLISH</v>
      </c>
    </row>
    <row r="604" spans="1:12" ht="13.5" x14ac:dyDescent="0.25">
      <c r="A604" s="3">
        <f>RSI!A604</f>
        <v>42881</v>
      </c>
      <c r="B604" s="2">
        <f>RSI!B604</f>
        <v>4.22</v>
      </c>
      <c r="C604" s="2">
        <f>RSI!I604</f>
        <v>79.416059900688055</v>
      </c>
      <c r="D604" s="2">
        <f>MACD!E604</f>
        <v>-3.2412473341063119E-2</v>
      </c>
      <c r="E604" s="2">
        <f>MACD!F604</f>
        <v>-2.9008752575701492E-2</v>
      </c>
      <c r="F604" s="2">
        <f>'Moving Avg'!D604</f>
        <v>4.2031200000000002</v>
      </c>
      <c r="G604" s="2">
        <f>'Moving Avg'!F604</f>
        <v>4.1311450000000001</v>
      </c>
      <c r="H604" s="2">
        <f>'Moving Avg'!G604</f>
        <v>3.9621359999999992</v>
      </c>
      <c r="I604" s="2">
        <f>'Moving Avg'!H604</f>
        <v>3.8613290000000005</v>
      </c>
      <c r="J604" s="6" t="str">
        <f>OBV!F604</f>
        <v>BULLISH</v>
      </c>
      <c r="K604" s="6" t="str">
        <f>OBV!G604</f>
        <v>WEAK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4.22</v>
      </c>
      <c r="C605" s="2">
        <f>RSI!I605</f>
        <v>79.416059900688055</v>
      </c>
      <c r="D605" s="2">
        <f>MACD!E605</f>
        <v>-3.7668362334692063E-2</v>
      </c>
      <c r="E605" s="2">
        <f>MACD!F605</f>
        <v>-3.0740674527499609E-2</v>
      </c>
      <c r="F605" s="2">
        <f>'Moving Avg'!D605</f>
        <v>4.2115599999999995</v>
      </c>
      <c r="G605" s="2">
        <f>'Moving Avg'!F605</f>
        <v>4.1376899999999992</v>
      </c>
      <c r="H605" s="2">
        <f>'Moving Avg'!G605</f>
        <v>3.970661999999999</v>
      </c>
      <c r="I605" s="2">
        <f>'Moving Avg'!H605</f>
        <v>3.8638610000000004</v>
      </c>
      <c r="J605" s="6" t="str">
        <f>OBV!F605</f>
        <v>BULLISH</v>
      </c>
      <c r="K605" s="6" t="str">
        <f>OBV!G605</f>
        <v>WEAK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4.22</v>
      </c>
      <c r="C606" s="2">
        <f>RSI!I606</f>
        <v>79.416059900688055</v>
      </c>
      <c r="D606" s="2">
        <f>MACD!E606</f>
        <v>-4.2848692887139883E-2</v>
      </c>
      <c r="E606" s="2">
        <f>MACD!F606</f>
        <v>-3.3162278199427665E-2</v>
      </c>
      <c r="F606" s="2">
        <f>'Moving Avg'!D606</f>
        <v>4.22</v>
      </c>
      <c r="G606" s="2">
        <f>'Moving Avg'!F606</f>
        <v>4.1442350000000001</v>
      </c>
      <c r="H606" s="2">
        <f>'Moving Avg'!G606</f>
        <v>3.9807899999999994</v>
      </c>
      <c r="I606" s="2">
        <f>'Moving Avg'!H606</f>
        <v>3.8663930000000009</v>
      </c>
      <c r="J606" s="6" t="str">
        <f>OBV!F606</f>
        <v>BULLISH</v>
      </c>
      <c r="K606" s="6" t="str">
        <f>OBV!G606</f>
        <v>WEAK</v>
      </c>
      <c r="L606" s="6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4.22</v>
      </c>
      <c r="C607" s="2">
        <f>RSI!I607</f>
        <v>79.416059900688055</v>
      </c>
      <c r="D607" s="2">
        <f>MACD!E607</f>
        <v>-3.4264636278519944E-2</v>
      </c>
      <c r="E607" s="2">
        <f>MACD!F607</f>
        <v>-3.3382749815246124E-2</v>
      </c>
      <c r="F607" s="2">
        <f>'Moving Avg'!D607</f>
        <v>4.22</v>
      </c>
      <c r="G607" s="2">
        <f>'Moving Avg'!F607</f>
        <v>4.1516199999999994</v>
      </c>
      <c r="H607" s="2">
        <f>'Moving Avg'!G607</f>
        <v>3.9892299999999996</v>
      </c>
      <c r="I607" s="2">
        <f>'Moving Avg'!H607</f>
        <v>3.8689250000000008</v>
      </c>
      <c r="J607" s="6" t="str">
        <f>OBV!F607</f>
        <v>NEUTRAL</v>
      </c>
      <c r="K607" s="6" t="str">
        <f>OBV!G607</f>
        <v>NEUTRAL</v>
      </c>
      <c r="L607" s="6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4.22</v>
      </c>
      <c r="C608" s="2">
        <f>RSI!I608</f>
        <v>79.416059900688055</v>
      </c>
      <c r="D608" s="2">
        <f>MACD!E608</f>
        <v>-2.7629667297082605E-2</v>
      </c>
      <c r="E608" s="2">
        <f>MACD!F608</f>
        <v>-3.2232133311613419E-2</v>
      </c>
      <c r="F608" s="2">
        <f>'Moving Avg'!D608</f>
        <v>4.22</v>
      </c>
      <c r="G608" s="2">
        <f>'Moving Avg'!F608</f>
        <v>4.1579499999999996</v>
      </c>
      <c r="H608" s="2">
        <f>'Moving Avg'!G608</f>
        <v>3.9976699999999994</v>
      </c>
      <c r="I608" s="2">
        <f>'Moving Avg'!H608</f>
        <v>3.8714570000000013</v>
      </c>
      <c r="J608" s="6" t="str">
        <f>OBV!F608</f>
        <v>NEUTRAL</v>
      </c>
      <c r="K608" s="6" t="str">
        <f>OBV!G608</f>
        <v>NEUTRAL</v>
      </c>
      <c r="L608" s="6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4.22</v>
      </c>
      <c r="C609" s="2">
        <f>RSI!I609</f>
        <v>79.416059900688055</v>
      </c>
      <c r="D609" s="2">
        <f>MACD!E609</f>
        <v>-2.2597373453539404E-2</v>
      </c>
      <c r="E609" s="2">
        <f>MACD!F609</f>
        <v>-3.030518133999862E-2</v>
      </c>
      <c r="F609" s="2">
        <f>'Moving Avg'!D609</f>
        <v>4.22</v>
      </c>
      <c r="G609" s="2">
        <f>'Moving Avg'!F609</f>
        <v>4.1642799999999998</v>
      </c>
      <c r="H609" s="2">
        <f>'Moving Avg'!G609</f>
        <v>4.0061099999999996</v>
      </c>
      <c r="I609" s="2">
        <f>'Moving Avg'!H609</f>
        <v>3.8739050000000015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4.22</v>
      </c>
      <c r="C610" s="2">
        <f>RSI!I610</f>
        <v>79.416059900688055</v>
      </c>
      <c r="D610" s="2">
        <f>MACD!E610</f>
        <v>-1.8878084847305132E-2</v>
      </c>
      <c r="E610" s="2">
        <f>MACD!F610</f>
        <v>-2.8019762041459926E-2</v>
      </c>
      <c r="F610" s="2">
        <f>'Moving Avg'!D610</f>
        <v>4.22</v>
      </c>
      <c r="G610" s="2">
        <f>'Moving Avg'!F610</f>
        <v>4.1706099999999999</v>
      </c>
      <c r="H610" s="2">
        <f>'Moving Avg'!G610</f>
        <v>4.014549999999999</v>
      </c>
      <c r="I610" s="2">
        <f>'Moving Avg'!H610</f>
        <v>3.8763530000000022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4.3338999999999999</v>
      </c>
      <c r="C611" s="2">
        <f>RSI!I611</f>
        <v>88.648031370157867</v>
      </c>
      <c r="D611" s="2">
        <f>MACD!E611</f>
        <v>-2.4666926140456624E-2</v>
      </c>
      <c r="E611" s="2">
        <f>MACD!F611</f>
        <v>-2.7349194861259269E-2</v>
      </c>
      <c r="F611" s="2">
        <f>'Moving Avg'!D611</f>
        <v>4.2427799999999998</v>
      </c>
      <c r="G611" s="2">
        <f>'Moving Avg'!F611</f>
        <v>4.1826349999999994</v>
      </c>
      <c r="H611" s="2">
        <f>'Moving Avg'!G611</f>
        <v>4.0252679999999996</v>
      </c>
      <c r="I611" s="2">
        <f>'Moving Avg'!H611</f>
        <v>3.8793705000000016</v>
      </c>
      <c r="J611" s="6" t="str">
        <f>OBV!F611</f>
        <v>BULLISH</v>
      </c>
      <c r="K611" s="6" t="str">
        <f>OBV!G611</f>
        <v>STRONG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4.3338999999999999</v>
      </c>
      <c r="C612" s="2">
        <f>RSI!I612</f>
        <v>88.648031370157867</v>
      </c>
      <c r="D612" s="2">
        <f>MACD!E612</f>
        <v>-2.4207848223234407E-2</v>
      </c>
      <c r="E612" s="2">
        <f>MACD!F612</f>
        <v>-2.6720925533654297E-2</v>
      </c>
      <c r="F612" s="2">
        <f>'Moving Avg'!D612</f>
        <v>4.2655599999999998</v>
      </c>
      <c r="G612" s="2">
        <f>'Moving Avg'!F612</f>
        <v>4.1946599999999998</v>
      </c>
      <c r="H612" s="2">
        <f>'Moving Avg'!G612</f>
        <v>4.0359859999999994</v>
      </c>
      <c r="I612" s="2">
        <f>'Moving Avg'!H612</f>
        <v>3.8829365000000022</v>
      </c>
      <c r="J612" s="6" t="str">
        <f>OBV!F612</f>
        <v>BULLISH</v>
      </c>
      <c r="K612" s="6" t="str">
        <f>OBV!G612</f>
        <v>STRONG</v>
      </c>
      <c r="L612" s="6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4.3212000000000002</v>
      </c>
      <c r="C613" s="2">
        <f>RSI!I613</f>
        <v>83.788443591484992</v>
      </c>
      <c r="D613" s="2">
        <f>MACD!E613</f>
        <v>-2.3929563835402234E-2</v>
      </c>
      <c r="E613" s="2">
        <f>MACD!F613</f>
        <v>-2.6162653194003887E-2</v>
      </c>
      <c r="F613" s="2">
        <f>'Moving Avg'!D613</f>
        <v>4.2858000000000001</v>
      </c>
      <c r="G613" s="2">
        <f>'Moving Avg'!F613</f>
        <v>4.2062650000000001</v>
      </c>
      <c r="H613" s="2">
        <f>'Moving Avg'!G613</f>
        <v>4.0464499999999992</v>
      </c>
      <c r="I613" s="2">
        <f>'Moving Avg'!H613</f>
        <v>3.885911500000002</v>
      </c>
      <c r="J613" s="6" t="str">
        <f>OBV!F613</f>
        <v>BULLISH</v>
      </c>
      <c r="K613" s="6" t="str">
        <f>OBV!G613</f>
        <v>STRONG</v>
      </c>
      <c r="L613" s="6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4.431</v>
      </c>
      <c r="C614" s="2">
        <f>RSI!I614</f>
        <v>89.266738007522235</v>
      </c>
      <c r="D614" s="2">
        <f>MACD!E614</f>
        <v>-3.2725442861056386E-2</v>
      </c>
      <c r="E614" s="2">
        <f>MACD!F614</f>
        <v>-2.7475211127414391E-2</v>
      </c>
      <c r="F614" s="2">
        <f>'Moving Avg'!D614</f>
        <v>4.3280000000000003</v>
      </c>
      <c r="G614" s="2">
        <f>'Moving Avg'!F614</f>
        <v>4.2233600000000004</v>
      </c>
      <c r="H614" s="2">
        <f>'Moving Avg'!G614</f>
        <v>4.0591100000000004</v>
      </c>
      <c r="I614" s="2">
        <f>'Moving Avg'!H614</f>
        <v>3.8894355000000029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4.431</v>
      </c>
      <c r="C615" s="2">
        <f>RSI!I615</f>
        <v>89.266738007522235</v>
      </c>
      <c r="D615" s="2">
        <f>MACD!E615</f>
        <v>-4.1648419956812788E-2</v>
      </c>
      <c r="E615" s="2">
        <f>MACD!F615</f>
        <v>-3.0309852893294069E-2</v>
      </c>
      <c r="F615" s="2">
        <f>'Moving Avg'!D615</f>
        <v>4.3702000000000005</v>
      </c>
      <c r="G615" s="2">
        <f>'Moving Avg'!F615</f>
        <v>4.2404549999999999</v>
      </c>
      <c r="H615" s="2">
        <f>'Moving Avg'!G615</f>
        <v>4.0715180000000002</v>
      </c>
      <c r="I615" s="2">
        <f>'Moving Avg'!H615</f>
        <v>3.892959500000003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4.3887999999999998</v>
      </c>
      <c r="C616" s="2">
        <f>RSI!I616</f>
        <v>77.581014912175547</v>
      </c>
      <c r="D616" s="2">
        <f>MACD!E616</f>
        <v>-4.7443363038026654E-2</v>
      </c>
      <c r="E616" s="2">
        <f>MACD!F616</f>
        <v>-3.3736554922240591E-2</v>
      </c>
      <c r="F616" s="2">
        <f>'Moving Avg'!D616</f>
        <v>4.3811800000000005</v>
      </c>
      <c r="G616" s="2">
        <f>'Moving Avg'!F616</f>
        <v>4.2554400000000001</v>
      </c>
      <c r="H616" s="2">
        <f>'Moving Avg'!G616</f>
        <v>4.0829120000000003</v>
      </c>
      <c r="I616" s="2">
        <f>'Moving Avg'!H616</f>
        <v>3.8962725000000029</v>
      </c>
      <c r="J616" s="6" t="str">
        <f>OBV!F616</f>
        <v>BEARISH</v>
      </c>
      <c r="K616" s="6" t="str">
        <f>OBV!G616</f>
        <v>WEAK</v>
      </c>
      <c r="L616" s="6" t="str">
        <f>OBV!H616</f>
        <v>BEARISH DIVERGENCE</v>
      </c>
    </row>
    <row r="617" spans="1:12" ht="13.5" x14ac:dyDescent="0.25">
      <c r="A617" s="3">
        <f>RSI!A617</f>
        <v>42900</v>
      </c>
      <c r="B617" s="2">
        <f>RSI!B617</f>
        <v>4.3887999999999998</v>
      </c>
      <c r="C617" s="2">
        <f>RSI!I617</f>
        <v>77.581014912175547</v>
      </c>
      <c r="D617" s="2">
        <f>MACD!E617</f>
        <v>-5.3366542226577884E-2</v>
      </c>
      <c r="E617" s="2">
        <f>MACD!F617</f>
        <v>-3.7662552383108054E-2</v>
      </c>
      <c r="F617" s="2">
        <f>'Moving Avg'!D617</f>
        <v>4.3921599999999996</v>
      </c>
      <c r="G617" s="2">
        <f>'Moving Avg'!F617</f>
        <v>4.2659900000000004</v>
      </c>
      <c r="H617" s="2">
        <f>'Moving Avg'!G617</f>
        <v>4.0947280000000008</v>
      </c>
      <c r="I617" s="2">
        <f>'Moving Avg'!H617</f>
        <v>3.8992480000000027</v>
      </c>
      <c r="J617" s="6" t="str">
        <f>OBV!F617</f>
        <v>BEARISH</v>
      </c>
      <c r="K617" s="6" t="str">
        <f>OBV!G617</f>
        <v>WEAK</v>
      </c>
      <c r="L617" s="6" t="str">
        <f>OBV!H617</f>
        <v>BEARISH DIVERGENCE</v>
      </c>
    </row>
    <row r="618" spans="1:12" ht="13.5" x14ac:dyDescent="0.25">
      <c r="A618" s="3">
        <f>RSI!A618</f>
        <v>42901</v>
      </c>
      <c r="B618" s="2">
        <f>RSI!B618</f>
        <v>4.6516999999999999</v>
      </c>
      <c r="C618" s="2">
        <f>RSI!I618</f>
        <v>88.478450593559842</v>
      </c>
      <c r="D618" s="2">
        <f>MACD!E618</f>
        <v>-7.8796764756336124E-2</v>
      </c>
      <c r="E618" s="2">
        <f>MACD!F618</f>
        <v>-4.5889394857753674E-2</v>
      </c>
      <c r="F618" s="2">
        <f>'Moving Avg'!D618</f>
        <v>4.4582600000000001</v>
      </c>
      <c r="G618" s="2">
        <f>'Moving Avg'!F618</f>
        <v>4.2896850000000004</v>
      </c>
      <c r="H618" s="2">
        <f>'Moving Avg'!G618</f>
        <v>4.1118020000000008</v>
      </c>
      <c r="I618" s="2">
        <f>'Moving Avg'!H618</f>
        <v>3.9035380000000033</v>
      </c>
      <c r="J618" s="6" t="str">
        <f>OBV!F618</f>
        <v>BULLISH</v>
      </c>
      <c r="K618" s="6" t="str">
        <f>OBV!G618</f>
        <v>STRONG</v>
      </c>
      <c r="L618" s="6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4.625</v>
      </c>
      <c r="C619" s="2">
        <f>RSI!I619</f>
        <v>84.012073098786729</v>
      </c>
      <c r="D619" s="2">
        <f>MACD!E619</f>
        <v>-0.10076463978955097</v>
      </c>
      <c r="E619" s="2">
        <f>MACD!F619</f>
        <v>-5.6864443844113134E-2</v>
      </c>
      <c r="F619" s="2">
        <f>'Moving Avg'!D619</f>
        <v>4.4970600000000003</v>
      </c>
      <c r="G619" s="2">
        <f>'Moving Avg'!F619</f>
        <v>4.3120449999999995</v>
      </c>
      <c r="H619" s="2">
        <f>'Moving Avg'!G619</f>
        <v>4.1283420000000008</v>
      </c>
      <c r="I619" s="2">
        <f>'Moving Avg'!H619</f>
        <v>3.907145500000003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4.625</v>
      </c>
      <c r="C620" s="2">
        <f>RSI!I620</f>
        <v>84.012073098786729</v>
      </c>
      <c r="D620" s="2">
        <f>MACD!E620</f>
        <v>-0.1214430075245243</v>
      </c>
      <c r="E620" s="2">
        <f>MACD!F620</f>
        <v>-6.9780156580195374E-2</v>
      </c>
      <c r="F620" s="2">
        <f>'Moving Avg'!D620</f>
        <v>4.5358599999999996</v>
      </c>
      <c r="G620" s="2">
        <f>'Moving Avg'!F620</f>
        <v>4.3344050000000003</v>
      </c>
      <c r="H620" s="2">
        <f>'Moving Avg'!G620</f>
        <v>4.1448820000000017</v>
      </c>
      <c r="I620" s="2">
        <f>'Moving Avg'!H620</f>
        <v>3.9102255000000037</v>
      </c>
      <c r="J620" s="6" t="str">
        <f>OBV!F620</f>
        <v>BEARISH</v>
      </c>
      <c r="K620" s="6" t="str">
        <f>OBV!G620</f>
        <v>WEAK</v>
      </c>
      <c r="L620" s="6" t="str">
        <f>OBV!H620</f>
        <v>CONFIRMED BEARISH</v>
      </c>
    </row>
    <row r="621" spans="1:12" ht="13.5" x14ac:dyDescent="0.25">
      <c r="A621" s="3">
        <f>RSI!A621</f>
        <v>42906</v>
      </c>
      <c r="B621" s="2">
        <f>RSI!B621</f>
        <v>4.625</v>
      </c>
      <c r="C621" s="2">
        <f>RSI!I621</f>
        <v>84.012073098786729</v>
      </c>
      <c r="D621" s="2">
        <f>MACD!E621</f>
        <v>-0.12335234968127562</v>
      </c>
      <c r="E621" s="2">
        <f>MACD!F621</f>
        <v>-8.0494595200411426E-2</v>
      </c>
      <c r="F621" s="2">
        <f>'Moving Avg'!D621</f>
        <v>4.5831</v>
      </c>
      <c r="G621" s="2">
        <f>'Moving Avg'!F621</f>
        <v>4.3567650000000002</v>
      </c>
      <c r="H621" s="2">
        <f>'Moving Avg'!G621</f>
        <v>4.1610000000000014</v>
      </c>
      <c r="I621" s="2">
        <f>'Moving Avg'!H621</f>
        <v>3.9133055000000034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4.625</v>
      </c>
      <c r="C622" s="2">
        <f>RSI!I622</f>
        <v>84.012073098786729</v>
      </c>
      <c r="D622" s="2">
        <f>MACD!E622</f>
        <v>-0.12675992715814566</v>
      </c>
      <c r="E622" s="2">
        <f>MACD!F622</f>
        <v>-8.9747661591958267E-2</v>
      </c>
      <c r="F622" s="2">
        <f>'Moving Avg'!D622</f>
        <v>4.6303399999999995</v>
      </c>
      <c r="G622" s="2">
        <f>'Moving Avg'!F622</f>
        <v>4.3770150000000001</v>
      </c>
      <c r="H622" s="2">
        <f>'Moving Avg'!G622</f>
        <v>4.1796500000000014</v>
      </c>
      <c r="I622" s="2">
        <f>'Moving Avg'!H622</f>
        <v>3.916934500000004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</row>
    <row r="623" spans="1:12" ht="13.5" x14ac:dyDescent="0.25">
      <c r="A623" s="3">
        <f>RSI!A623</f>
        <v>42908</v>
      </c>
      <c r="B623" s="2">
        <f>RSI!B623</f>
        <v>4.625</v>
      </c>
      <c r="C623" s="2">
        <f>RSI!I623</f>
        <v>84.012073098786729</v>
      </c>
      <c r="D623" s="2">
        <f>MACD!E623</f>
        <v>-0.1332563490883647</v>
      </c>
      <c r="E623" s="2">
        <f>MACD!F623</f>
        <v>-9.8449399091239564E-2</v>
      </c>
      <c r="F623" s="2">
        <f>'Moving Avg'!D623</f>
        <v>4.625</v>
      </c>
      <c r="G623" s="2">
        <f>'Moving Avg'!F623</f>
        <v>4.3972649999999991</v>
      </c>
      <c r="H623" s="2">
        <f>'Moving Avg'!G623</f>
        <v>4.1953460000000016</v>
      </c>
      <c r="I623" s="2">
        <f>'Moving Avg'!H623</f>
        <v>3.9205635000000041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4.6294000000000004</v>
      </c>
      <c r="C624" s="2">
        <f>RSI!I624</f>
        <v>84.202431910710601</v>
      </c>
      <c r="D624" s="2">
        <f>MACD!E624</f>
        <v>-0.12372327397285776</v>
      </c>
      <c r="E624" s="2">
        <f>MACD!F624</f>
        <v>-0.10350417406756321</v>
      </c>
      <c r="F624" s="2">
        <f>'Moving Avg'!D624</f>
        <v>4.6258800000000004</v>
      </c>
      <c r="G624" s="2">
        <f>'Moving Avg'!F624</f>
        <v>4.4177349999999986</v>
      </c>
      <c r="H624" s="2">
        <f>'Moving Avg'!G624</f>
        <v>4.2107080000000012</v>
      </c>
      <c r="I624" s="2">
        <f>'Moving Avg'!H624</f>
        <v>3.9242145000000037</v>
      </c>
      <c r="J624" s="6" t="str">
        <f>OBV!F624</f>
        <v>BULLISH</v>
      </c>
      <c r="K624" s="6" t="str">
        <f>OBV!G624</f>
        <v>STRONG</v>
      </c>
      <c r="L624" s="6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4.6294000000000004</v>
      </c>
      <c r="C625" s="2">
        <f>RSI!I625</f>
        <v>84.202431910710601</v>
      </c>
      <c r="D625" s="2">
        <f>MACD!E625</f>
        <v>-0.11710535729862404</v>
      </c>
      <c r="E625" s="2">
        <f>MACD!F625</f>
        <v>-0.10622441071377539</v>
      </c>
      <c r="F625" s="2">
        <f>'Moving Avg'!D625</f>
        <v>4.62676</v>
      </c>
      <c r="G625" s="2">
        <f>'Moving Avg'!F625</f>
        <v>4.4382050000000008</v>
      </c>
      <c r="H625" s="2">
        <f>'Moving Avg'!G625</f>
        <v>4.2258180000000012</v>
      </c>
      <c r="I625" s="2">
        <f>'Moving Avg'!H625</f>
        <v>3.9278655000000042</v>
      </c>
      <c r="J625" s="6" t="str">
        <f>OBV!F625</f>
        <v>BULLISH</v>
      </c>
      <c r="K625" s="6" t="str">
        <f>OBV!G625</f>
        <v>STRONG</v>
      </c>
      <c r="L625" s="6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4.6294000000000004</v>
      </c>
      <c r="C626" s="2">
        <f>RSI!I626</f>
        <v>84.202431910710601</v>
      </c>
      <c r="D626" s="2">
        <f>MACD!E626</f>
        <v>-0.11933912221426901</v>
      </c>
      <c r="E626" s="2">
        <f>MACD!F626</f>
        <v>-0.10884735301387412</v>
      </c>
      <c r="F626" s="2">
        <f>'Moving Avg'!D626</f>
        <v>4.6276400000000004</v>
      </c>
      <c r="G626" s="2">
        <f>'Moving Avg'!F626</f>
        <v>4.4586750000000013</v>
      </c>
      <c r="H626" s="2">
        <f>'Moving Avg'!G626</f>
        <v>4.2407580000000022</v>
      </c>
      <c r="I626" s="2">
        <f>'Moving Avg'!H626</f>
        <v>3.9315165000000047</v>
      </c>
      <c r="J626" s="6" t="str">
        <f>OBV!F626</f>
        <v>BULLISH</v>
      </c>
      <c r="K626" s="6" t="str">
        <f>OBV!G626</f>
        <v>STRONG</v>
      </c>
      <c r="L626" s="6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4.6294000000000004</v>
      </c>
      <c r="C627" s="2">
        <f>RSI!I627</f>
        <v>84.202431910710601</v>
      </c>
      <c r="D627" s="2">
        <f>MACD!E627</f>
        <v>-0.12247111327679061</v>
      </c>
      <c r="E627" s="2">
        <f>MACD!F627</f>
        <v>-0.11157210506645743</v>
      </c>
      <c r="F627" s="2">
        <f>'Moving Avg'!D627</f>
        <v>4.62852</v>
      </c>
      <c r="G627" s="2">
        <f>'Moving Avg'!F627</f>
        <v>4.4791450000000008</v>
      </c>
      <c r="H627" s="2">
        <f>'Moving Avg'!G627</f>
        <v>4.2556140000000022</v>
      </c>
      <c r="I627" s="2">
        <f>'Moving Avg'!H627</f>
        <v>3.9351675000000044</v>
      </c>
      <c r="J627" s="6" t="str">
        <f>OBV!F627</f>
        <v>BULLISH</v>
      </c>
      <c r="K627" s="6" t="str">
        <f>OBV!G627</f>
        <v>STRONG</v>
      </c>
      <c r="L627" s="6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4.6294000000000004</v>
      </c>
      <c r="C628" s="2">
        <f>RSI!I628</f>
        <v>84.202431910710601</v>
      </c>
      <c r="D628" s="2">
        <f>MACD!E628</f>
        <v>-8.5824996721481916E-2</v>
      </c>
      <c r="E628" s="2">
        <f>MACD!F628</f>
        <v>-0.10642268339746233</v>
      </c>
      <c r="F628" s="2">
        <f>'Moving Avg'!D628</f>
        <v>4.6294000000000004</v>
      </c>
      <c r="G628" s="2">
        <f>'Moving Avg'!F628</f>
        <v>4.4996150000000013</v>
      </c>
      <c r="H628" s="2">
        <f>'Moving Avg'!G628</f>
        <v>4.2685300000000019</v>
      </c>
      <c r="I628" s="2">
        <f>'Moving Avg'!H628</f>
        <v>3.9388185000000049</v>
      </c>
      <c r="J628" s="6" t="str">
        <f>OBV!F628</f>
        <v>BULLISH</v>
      </c>
      <c r="K628" s="6" t="str">
        <f>OBV!G628</f>
        <v>STRONG</v>
      </c>
      <c r="L628" s="6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4.6294000000000004</v>
      </c>
      <c r="C629" s="2">
        <f>RSI!I629</f>
        <v>84.202431910710601</v>
      </c>
      <c r="D629" s="2">
        <f>MACD!E629</f>
        <v>-5.9989150454826223E-2</v>
      </c>
      <c r="E629" s="2">
        <f>MACD!F629</f>
        <v>-9.7135976808935126E-2</v>
      </c>
      <c r="F629" s="2">
        <f>'Moving Avg'!D629</f>
        <v>4.6294000000000004</v>
      </c>
      <c r="G629" s="2">
        <f>'Moving Avg'!F629</f>
        <v>4.5200850000000008</v>
      </c>
      <c r="H629" s="2">
        <f>'Moving Avg'!G629</f>
        <v>4.2814460000000016</v>
      </c>
      <c r="I629" s="2">
        <f>'Moving Avg'!H629</f>
        <v>3.9424905000000052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</row>
    <row r="630" spans="1:12" ht="13.5" x14ac:dyDescent="0.25">
      <c r="A630" s="3">
        <f>RSI!A630</f>
        <v>42921</v>
      </c>
      <c r="B630" s="2">
        <f>RSI!B630</f>
        <v>4.7675999999999998</v>
      </c>
      <c r="C630" s="2">
        <f>RSI!I630</f>
        <v>90.022821376187665</v>
      </c>
      <c r="D630" s="2">
        <f>MACD!E630</f>
        <v>-4.9350933004257413E-2</v>
      </c>
      <c r="E630" s="2">
        <f>MACD!F630</f>
        <v>-8.7578968047999584E-2</v>
      </c>
      <c r="F630" s="2">
        <f>'Moving Avg'!D630</f>
        <v>4.6570400000000003</v>
      </c>
      <c r="G630" s="2">
        <f>'Moving Avg'!F630</f>
        <v>4.5474650000000008</v>
      </c>
      <c r="H630" s="2">
        <f>'Moving Avg'!G630</f>
        <v>4.2971260000000022</v>
      </c>
      <c r="I630" s="2">
        <f>'Moving Avg'!H630</f>
        <v>3.9469165000000048</v>
      </c>
      <c r="J630" s="6" t="str">
        <f>OBV!F630</f>
        <v>BULLISH</v>
      </c>
      <c r="K630" s="6" t="str">
        <f>OBV!G630</f>
        <v>STRONG</v>
      </c>
      <c r="L630" s="6" t="str">
        <f>OBV!H630</f>
        <v>CONFIRMED BULLISH</v>
      </c>
    </row>
    <row r="631" spans="1:12" ht="13.5" x14ac:dyDescent="0.25">
      <c r="A631" s="3">
        <f>RSI!A631</f>
        <v>42922</v>
      </c>
      <c r="B631" s="2">
        <f>RSI!B631</f>
        <v>4.9012000000000002</v>
      </c>
      <c r="C631" s="2">
        <f>RSI!I631</f>
        <v>92.788816709138587</v>
      </c>
      <c r="D631" s="2">
        <f>MACD!E631</f>
        <v>-5.1975110978834671E-2</v>
      </c>
      <c r="E631" s="2">
        <f>MACD!F631</f>
        <v>-8.0458196634166604E-2</v>
      </c>
      <c r="F631" s="2">
        <f>'Moving Avg'!D631</f>
        <v>4.7113999999999994</v>
      </c>
      <c r="G631" s="2">
        <f>'Moving Avg'!F631</f>
        <v>4.5758300000000016</v>
      </c>
      <c r="H631" s="2">
        <f>'Moving Avg'!G631</f>
        <v>4.3179240000000014</v>
      </c>
      <c r="I631" s="2">
        <f>'Moving Avg'!H631</f>
        <v>3.9520105000000045</v>
      </c>
      <c r="J631" s="6" t="str">
        <f>OBV!F631</f>
        <v>BULLISH</v>
      </c>
      <c r="K631" s="6" t="str">
        <f>OBV!G631</f>
        <v>STRONG</v>
      </c>
      <c r="L631" s="6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4.9012000000000002</v>
      </c>
      <c r="C632" s="2">
        <f>RSI!I632</f>
        <v>92.788816709138587</v>
      </c>
      <c r="D632" s="2">
        <f>MACD!E632</f>
        <v>-5.6586360264001101E-2</v>
      </c>
      <c r="E632" s="2">
        <f>MACD!F632</f>
        <v>-7.5683829360133514E-2</v>
      </c>
      <c r="F632" s="2">
        <f>'Moving Avg'!D632</f>
        <v>4.7657600000000002</v>
      </c>
      <c r="G632" s="2">
        <f>'Moving Avg'!F632</f>
        <v>4.6041950000000016</v>
      </c>
      <c r="H632" s="2">
        <f>'Moving Avg'!G632</f>
        <v>4.3364440000000011</v>
      </c>
      <c r="I632" s="2">
        <f>'Moving Avg'!H632</f>
        <v>3.9571045000000051</v>
      </c>
      <c r="J632" s="6" t="str">
        <f>OBV!F632</f>
        <v>BULLISH</v>
      </c>
      <c r="K632" s="6" t="str">
        <f>OBV!G632</f>
        <v>STRONG</v>
      </c>
      <c r="L632" s="6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4.6829000000000001</v>
      </c>
      <c r="C633" s="2">
        <f>RSI!I633</f>
        <v>60.83060470432391</v>
      </c>
      <c r="D633" s="2">
        <f>MACD!E633</f>
        <v>-4.6531511581279439E-2</v>
      </c>
      <c r="E633" s="2">
        <f>MACD!F633</f>
        <v>-6.9853365804362702E-2</v>
      </c>
      <c r="F633" s="2">
        <f>'Moving Avg'!D633</f>
        <v>4.7764600000000002</v>
      </c>
      <c r="G633" s="2">
        <f>'Moving Avg'!F633</f>
        <v>4.6222800000000017</v>
      </c>
      <c r="H633" s="2">
        <f>'Moving Avg'!G633</f>
        <v>4.3492480000000002</v>
      </c>
      <c r="I633" s="2">
        <f>'Moving Avg'!H633</f>
        <v>3.9611070000000046</v>
      </c>
      <c r="J633" s="6" t="str">
        <f>OBV!F633</f>
        <v>BULLISH</v>
      </c>
      <c r="K633" s="6" t="str">
        <f>OBV!G633</f>
        <v>STRONG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4.8209999999999997</v>
      </c>
      <c r="C634" s="2">
        <f>RSI!I634</f>
        <v>68.274773257421089</v>
      </c>
      <c r="D634" s="2">
        <f>MACD!E634</f>
        <v>-4.8336043108134774E-2</v>
      </c>
      <c r="E634" s="2">
        <f>MACD!F634</f>
        <v>-6.5549901265117116E-2</v>
      </c>
      <c r="F634" s="2">
        <f>'Moving Avg'!D634</f>
        <v>4.8147800000000007</v>
      </c>
      <c r="G634" s="2">
        <f>'Moving Avg'!F634</f>
        <v>4.6417800000000016</v>
      </c>
      <c r="H634" s="2">
        <f>'Moving Avg'!G634</f>
        <v>4.3639700000000001</v>
      </c>
      <c r="I634" s="2">
        <f>'Moving Avg'!H634</f>
        <v>3.9657370000000047</v>
      </c>
      <c r="J634" s="6" t="str">
        <f>OBV!F634</f>
        <v>BULLISH</v>
      </c>
      <c r="K634" s="6" t="str">
        <f>OBV!G634</f>
        <v>STRONG</v>
      </c>
      <c r="L634" s="6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4.9012000000000002</v>
      </c>
      <c r="C635" s="2">
        <f>RSI!I635</f>
        <v>71.645036312367864</v>
      </c>
      <c r="D635" s="2">
        <f>MACD!E635</f>
        <v>-5.7323228286063177E-2</v>
      </c>
      <c r="E635" s="2">
        <f>MACD!F635</f>
        <v>-6.3904566669306329E-2</v>
      </c>
      <c r="F635" s="2">
        <f>'Moving Avg'!D635</f>
        <v>4.8414999999999999</v>
      </c>
      <c r="G635" s="2">
        <f>'Moving Avg'!F635</f>
        <v>4.6652900000000015</v>
      </c>
      <c r="H635" s="2">
        <f>'Moving Avg'!G635</f>
        <v>4.3802119999999993</v>
      </c>
      <c r="I635" s="2">
        <f>'Moving Avg'!H635</f>
        <v>3.970768000000005</v>
      </c>
      <c r="J635" s="6" t="str">
        <f>OBV!F635</f>
        <v>BULLISH</v>
      </c>
      <c r="K635" s="6" t="str">
        <f>OBV!G635</f>
        <v>STRONG</v>
      </c>
      <c r="L635" s="6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4.9012000000000002</v>
      </c>
      <c r="C636" s="2">
        <f>RSI!I636</f>
        <v>71.645036312367864</v>
      </c>
      <c r="D636" s="2">
        <f>MACD!E636</f>
        <v>-6.680864996921354E-2</v>
      </c>
      <c r="E636" s="2">
        <f>MACD!F636</f>
        <v>-6.4485383329287771E-2</v>
      </c>
      <c r="F636" s="2">
        <f>'Moving Avg'!D636</f>
        <v>4.8414999999999999</v>
      </c>
      <c r="G636" s="2">
        <f>'Moving Avg'!F636</f>
        <v>4.6909100000000015</v>
      </c>
      <c r="H636" s="2">
        <f>'Moving Avg'!G636</f>
        <v>4.3964539999999985</v>
      </c>
      <c r="I636" s="2">
        <f>'Moving Avg'!H636</f>
        <v>3.9757990000000052</v>
      </c>
      <c r="J636" s="6" t="str">
        <f>OBV!F636</f>
        <v>BULLISH</v>
      </c>
      <c r="K636" s="6" t="str">
        <f>OBV!G636</f>
        <v>NEUTRAL</v>
      </c>
      <c r="L636" s="6" t="str">
        <f>OBV!H636</f>
        <v>NEUTRAL</v>
      </c>
    </row>
    <row r="637" spans="1:12" ht="13.5" x14ac:dyDescent="0.25">
      <c r="A637" s="3">
        <f>RSI!A637</f>
        <v>42930</v>
      </c>
      <c r="B637" s="2">
        <f>RSI!B637</f>
        <v>4.9903000000000004</v>
      </c>
      <c r="C637" s="2">
        <f>RSI!I637</f>
        <v>75.058908262032304</v>
      </c>
      <c r="D637" s="2">
        <f>MACD!E637</f>
        <v>-8.3176331915052693E-2</v>
      </c>
      <c r="E637" s="2">
        <f>MACD!F637</f>
        <v>-6.8223573046440764E-2</v>
      </c>
      <c r="F637" s="2">
        <f>'Moving Avg'!D637</f>
        <v>4.8593200000000003</v>
      </c>
      <c r="G637" s="2">
        <f>'Moving Avg'!F637</f>
        <v>4.7209850000000015</v>
      </c>
      <c r="H637" s="2">
        <f>'Moving Avg'!G637</f>
        <v>4.4148139999999989</v>
      </c>
      <c r="I637" s="2">
        <f>'Moving Avg'!H637</f>
        <v>3.9812755000000055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4.9903000000000004</v>
      </c>
      <c r="C638" s="2">
        <f>RSI!I638</f>
        <v>75.058908262032304</v>
      </c>
      <c r="D638" s="2">
        <f>MACD!E638</f>
        <v>-9.9164956437689966E-2</v>
      </c>
      <c r="E638" s="2">
        <f>MACD!F638</f>
        <v>-7.4411849724690615E-2</v>
      </c>
      <c r="F638" s="2">
        <f>'Moving Avg'!D638</f>
        <v>4.9208000000000007</v>
      </c>
      <c r="G638" s="2">
        <f>'Moving Avg'!F638</f>
        <v>4.7379150000000019</v>
      </c>
      <c r="H638" s="2">
        <f>'Moving Avg'!G638</f>
        <v>4.4327519999999989</v>
      </c>
      <c r="I638" s="2">
        <f>'Moving Avg'!H638</f>
        <v>3.9867520000000054</v>
      </c>
      <c r="J638" s="6" t="str">
        <f>OBV!F638</f>
        <v>BULLISH</v>
      </c>
      <c r="K638" s="6" t="str">
        <f>OBV!G638</f>
        <v>NEUTRAL</v>
      </c>
      <c r="L638" s="6" t="str">
        <f>OBV!H638</f>
        <v>CONFIRMED BULLISH</v>
      </c>
    </row>
    <row r="639" spans="1:12" ht="13.5" x14ac:dyDescent="0.25">
      <c r="A639" s="3">
        <f>RSI!A639</f>
        <v>42934</v>
      </c>
      <c r="B639" s="2">
        <f>RSI!B639</f>
        <v>4.9903000000000004</v>
      </c>
      <c r="C639" s="2">
        <f>RSI!I639</f>
        <v>75.058908262032304</v>
      </c>
      <c r="D639" s="2">
        <f>MACD!E639</f>
        <v>-0.11467439210143482</v>
      </c>
      <c r="E639" s="2">
        <f>MACD!F639</f>
        <v>-8.2464358200039459E-2</v>
      </c>
      <c r="F639" s="2">
        <f>'Moving Avg'!D639</f>
        <v>4.9546600000000005</v>
      </c>
      <c r="G639" s="2">
        <f>'Moving Avg'!F639</f>
        <v>4.7561800000000023</v>
      </c>
      <c r="H639" s="2">
        <f>'Moving Avg'!G639</f>
        <v>4.450689999999998</v>
      </c>
      <c r="I639" s="2">
        <f>'Moving Avg'!H639</f>
        <v>3.9922285000000057</v>
      </c>
      <c r="J639" s="6" t="str">
        <f>OBV!F639</f>
        <v>BULLISH</v>
      </c>
      <c r="K639" s="6" t="str">
        <f>OBV!G639</f>
        <v>NEUTRAL</v>
      </c>
      <c r="L639" s="6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4.9903000000000004</v>
      </c>
      <c r="C640" s="2">
        <f>RSI!I640</f>
        <v>75.058908262032304</v>
      </c>
      <c r="D640" s="2">
        <f>MACD!E640</f>
        <v>-0.10837011073141856</v>
      </c>
      <c r="E640" s="2">
        <f>MACD!F640</f>
        <v>-8.7645508706315281E-2</v>
      </c>
      <c r="F640" s="2">
        <f>'Moving Avg'!D640</f>
        <v>4.9724800000000009</v>
      </c>
      <c r="G640" s="2">
        <f>'Moving Avg'!F640</f>
        <v>4.7744450000000018</v>
      </c>
      <c r="H640" s="2">
        <f>'Moving Avg'!G640</f>
        <v>4.468627999999998</v>
      </c>
      <c r="I640" s="2">
        <f>'Moving Avg'!H640</f>
        <v>3.9977470000000062</v>
      </c>
      <c r="J640" s="6" t="str">
        <f>OBV!F640</f>
        <v>BULLISH</v>
      </c>
      <c r="K640" s="6" t="str">
        <f>OBV!G640</f>
        <v>NEUTRAL</v>
      </c>
      <c r="L640" s="6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4.9903000000000004</v>
      </c>
      <c r="C641" s="2">
        <f>RSI!I641</f>
        <v>75.058908262032304</v>
      </c>
      <c r="D641" s="2">
        <f>MACD!E641</f>
        <v>-8.4179917512955171E-2</v>
      </c>
      <c r="E641" s="2">
        <f>MACD!F641</f>
        <v>-8.6952390467643262E-2</v>
      </c>
      <c r="F641" s="2">
        <f>'Moving Avg'!D641</f>
        <v>4.9903000000000004</v>
      </c>
      <c r="G641" s="2">
        <f>'Moving Avg'!F641</f>
        <v>4.7927100000000022</v>
      </c>
      <c r="H641" s="2">
        <f>'Moving Avg'!G641</f>
        <v>4.4865659999999989</v>
      </c>
      <c r="I641" s="2">
        <f>'Moving Avg'!H641</f>
        <v>4.0032655000000066</v>
      </c>
      <c r="J641" s="6" t="str">
        <f>OBV!F641</f>
        <v>BULLISH</v>
      </c>
      <c r="K641" s="6" t="str">
        <f>OBV!G641</f>
        <v>NEUTRAL</v>
      </c>
      <c r="L641" s="6" t="str">
        <f>OBV!H641</f>
        <v>CONFIRMED BULLISH</v>
      </c>
    </row>
    <row r="642" spans="1:12" ht="13.5" x14ac:dyDescent="0.25">
      <c r="A642" s="3">
        <f>RSI!A642</f>
        <v>42937</v>
      </c>
      <c r="B642" s="2">
        <f>RSI!B642</f>
        <v>4.9903000000000004</v>
      </c>
      <c r="C642" s="2">
        <f>RSI!I642</f>
        <v>75.058908262032304</v>
      </c>
      <c r="D642" s="2">
        <f>MACD!E642</f>
        <v>-6.5283556244780883E-2</v>
      </c>
      <c r="E642" s="2">
        <f>MACD!F642</f>
        <v>-8.2618623623070792E-2</v>
      </c>
      <c r="F642" s="2">
        <f>'Moving Avg'!D642</f>
        <v>4.9903000000000004</v>
      </c>
      <c r="G642" s="2">
        <f>'Moving Avg'!F642</f>
        <v>4.8109750000000018</v>
      </c>
      <c r="H642" s="2">
        <f>'Moving Avg'!G642</f>
        <v>4.5045039999999981</v>
      </c>
      <c r="I642" s="2">
        <f>'Moving Avg'!H642</f>
        <v>4.0087630000000063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</row>
    <row r="643" spans="1:12" ht="13.5" x14ac:dyDescent="0.25">
      <c r="A643" s="3">
        <f>RSI!A643</f>
        <v>42940</v>
      </c>
      <c r="B643" s="2">
        <f>RSI!B643</f>
        <v>4.9903000000000004</v>
      </c>
      <c r="C643" s="2">
        <f>RSI!I643</f>
        <v>75.058908262032304</v>
      </c>
      <c r="D643" s="2">
        <f>MACD!E643</f>
        <v>-8.4334742644418981E-2</v>
      </c>
      <c r="E643" s="2">
        <f>MACD!F643</f>
        <v>-8.2961847427340446E-2</v>
      </c>
      <c r="F643" s="2">
        <f>'Moving Avg'!D643</f>
        <v>4.9903000000000004</v>
      </c>
      <c r="G643" s="2">
        <f>'Moving Avg'!F643</f>
        <v>4.8292400000000022</v>
      </c>
      <c r="H643" s="2">
        <f>'Moving Avg'!G643</f>
        <v>4.5225279999999977</v>
      </c>
      <c r="I643" s="2">
        <f>'Moving Avg'!H643</f>
        <v>4.0142605000000069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</row>
    <row r="644" spans="1:12" ht="13.5" x14ac:dyDescent="0.25">
      <c r="A644" s="3">
        <f>RSI!A644</f>
        <v>42942</v>
      </c>
      <c r="B644" s="2">
        <f>RSI!B644</f>
        <v>4.9903000000000004</v>
      </c>
      <c r="C644" s="2">
        <f>RSI!I644</f>
        <v>75.058908262032304</v>
      </c>
      <c r="D644" s="2">
        <f>MACD!E644</f>
        <v>-8.0556786203743513E-2</v>
      </c>
      <c r="E644" s="2">
        <f>MACD!F644</f>
        <v>-8.248083518262106E-2</v>
      </c>
      <c r="F644" s="2">
        <f>'Moving Avg'!D644</f>
        <v>4.9903000000000004</v>
      </c>
      <c r="G644" s="2">
        <f>'Moving Avg'!F644</f>
        <v>4.8472850000000012</v>
      </c>
      <c r="H644" s="2">
        <f>'Moving Avg'!G644</f>
        <v>4.5405519999999981</v>
      </c>
      <c r="I644" s="2">
        <f>'Moving Avg'!H644</f>
        <v>4.0198000000000063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</row>
    <row r="645" spans="1:12" ht="13.5" x14ac:dyDescent="0.25">
      <c r="A645" s="3">
        <f>RSI!A645</f>
        <v>42943</v>
      </c>
      <c r="B645" s="2">
        <f>RSI!B645</f>
        <v>4.9903000000000004</v>
      </c>
      <c r="C645" s="2">
        <f>RSI!I645</f>
        <v>75.058908262032304</v>
      </c>
      <c r="D645" s="2">
        <f>MACD!E645</f>
        <v>-6.6269705958727165E-2</v>
      </c>
      <c r="E645" s="2">
        <f>MACD!F645</f>
        <v>-7.9238609337842283E-2</v>
      </c>
      <c r="F645" s="2">
        <f>'Moving Avg'!D645</f>
        <v>4.9903000000000004</v>
      </c>
      <c r="G645" s="2">
        <f>'Moving Avg'!F645</f>
        <v>4.8653300000000019</v>
      </c>
      <c r="H645" s="2">
        <f>'Moving Avg'!G645</f>
        <v>4.5585759999999977</v>
      </c>
      <c r="I645" s="2">
        <f>'Moving Avg'!H645</f>
        <v>4.0253395000000065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</row>
    <row r="646" spans="1:12" ht="13.5" x14ac:dyDescent="0.25">
      <c r="A646" s="3">
        <f>RSI!A646</f>
        <v>42944</v>
      </c>
      <c r="B646" s="2">
        <f>RSI!B646</f>
        <v>4.9903000000000004</v>
      </c>
      <c r="C646" s="2">
        <f>RSI!I646</f>
        <v>75.058908262032304</v>
      </c>
      <c r="D646" s="2">
        <f>MACD!E646</f>
        <v>-5.5336298861250022E-2</v>
      </c>
      <c r="E646" s="2">
        <f>MACD!F646</f>
        <v>-7.4458147242523837E-2</v>
      </c>
      <c r="F646" s="2">
        <f>'Moving Avg'!D646</f>
        <v>4.9903000000000004</v>
      </c>
      <c r="G646" s="2">
        <f>'Moving Avg'!F646</f>
        <v>4.8833750000000009</v>
      </c>
      <c r="H646" s="2">
        <f>'Moving Avg'!G646</f>
        <v>4.5765999999999973</v>
      </c>
      <c r="I646" s="2">
        <f>'Moving Avg'!H646</f>
        <v>4.0308790000000077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</row>
    <row r="647" spans="1:12" ht="13.5" x14ac:dyDescent="0.25">
      <c r="A647" s="3">
        <f>RSI!A647</f>
        <v>42947</v>
      </c>
      <c r="B647" s="2">
        <f>RSI!B647</f>
        <v>4.9903000000000004</v>
      </c>
      <c r="C647" s="2">
        <f>RSI!I647</f>
        <v>75.058908262032304</v>
      </c>
      <c r="D647" s="2">
        <f>MACD!E647</f>
        <v>-3.3447318384751235E-2</v>
      </c>
      <c r="E647" s="2">
        <f>MACD!F647</f>
        <v>-6.6255981470969325E-2</v>
      </c>
      <c r="F647" s="2">
        <f>'Moving Avg'!D647</f>
        <v>4.9903000000000004</v>
      </c>
      <c r="G647" s="2">
        <f>'Moving Avg'!F647</f>
        <v>4.9014200000000017</v>
      </c>
      <c r="H647" s="2">
        <f>'Moving Avg'!G647</f>
        <v>4.5928499999999968</v>
      </c>
      <c r="I647" s="2">
        <f>'Moving Avg'!H647</f>
        <v>4.036418500000007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</row>
    <row r="648" spans="1:12" ht="13.5" x14ac:dyDescent="0.25">
      <c r="A648" s="3">
        <f>RSI!A648</f>
        <v>42948</v>
      </c>
      <c r="B648" s="2">
        <f>RSI!B648</f>
        <v>4.9903000000000004</v>
      </c>
      <c r="C648" s="2">
        <f>RSI!I648</f>
        <v>75.058908262032304</v>
      </c>
      <c r="D648" s="2">
        <f>MACD!E648</f>
        <v>-1.5916666234961241E-2</v>
      </c>
      <c r="E648" s="2">
        <f>MACD!F648</f>
        <v>-5.6188118423767711E-2</v>
      </c>
      <c r="F648" s="2">
        <f>'Moving Avg'!D648</f>
        <v>4.9903000000000004</v>
      </c>
      <c r="G648" s="2">
        <f>'Moving Avg'!F648</f>
        <v>4.9194650000000006</v>
      </c>
      <c r="H648" s="2">
        <f>'Moving Avg'!G648</f>
        <v>4.6090999999999971</v>
      </c>
      <c r="I648" s="2">
        <f>'Moving Avg'!H648</f>
        <v>4.0419160000000076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4.9903000000000004</v>
      </c>
      <c r="C649" s="2">
        <f>RSI!I649</f>
        <v>75.058908262032304</v>
      </c>
      <c r="D649" s="2">
        <f>MACD!E649</f>
        <v>-2.0004382972631518E-3</v>
      </c>
      <c r="E649" s="2">
        <f>MACD!F649</f>
        <v>-4.5350582398466802E-2</v>
      </c>
      <c r="F649" s="2">
        <f>'Moving Avg'!D649</f>
        <v>4.9903000000000004</v>
      </c>
      <c r="G649" s="2">
        <f>'Moving Avg'!F649</f>
        <v>4.9375100000000014</v>
      </c>
      <c r="H649" s="2">
        <f>'Moving Avg'!G649</f>
        <v>4.6253499999999965</v>
      </c>
      <c r="I649" s="2">
        <f>'Moving Avg'!H649</f>
        <v>4.0474135000000082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4.9903000000000004</v>
      </c>
      <c r="C650" s="2">
        <f>RSI!I650</f>
        <v>75.058908262032304</v>
      </c>
      <c r="D650" s="2">
        <f>MACD!E650</f>
        <v>8.9253863068856631E-3</v>
      </c>
      <c r="E650" s="2">
        <f>MACD!F650</f>
        <v>-3.4495388657396313E-2</v>
      </c>
      <c r="F650" s="2">
        <f>'Moving Avg'!D650</f>
        <v>4.9903000000000004</v>
      </c>
      <c r="G650" s="2">
        <f>'Moving Avg'!F650</f>
        <v>4.9486450000000008</v>
      </c>
      <c r="H650" s="2">
        <f>'Moving Avg'!G650</f>
        <v>4.641599999999996</v>
      </c>
      <c r="I650" s="2">
        <f>'Moving Avg'!H650</f>
        <v>4.0529110000000088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4.9903000000000004</v>
      </c>
      <c r="C651" s="2">
        <f>RSI!I651</f>
        <v>75.058908262032304</v>
      </c>
      <c r="D651" s="2">
        <f>MACD!E651</f>
        <v>1.7383791494672174E-2</v>
      </c>
      <c r="E651" s="2">
        <f>MACD!F651</f>
        <v>-2.4119552626982614E-2</v>
      </c>
      <c r="F651" s="2">
        <f>'Moving Avg'!D651</f>
        <v>4.9903000000000004</v>
      </c>
      <c r="G651" s="2">
        <f>'Moving Avg'!F651</f>
        <v>4.9531000000000009</v>
      </c>
      <c r="H651" s="2">
        <f>'Moving Avg'!G651</f>
        <v>4.6578499999999963</v>
      </c>
      <c r="I651" s="2">
        <f>'Moving Avg'!H651</f>
        <v>4.0585560000000092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4.9903000000000004</v>
      </c>
      <c r="C652" s="2">
        <f>RSI!I652</f>
        <v>75.05890826203229</v>
      </c>
      <c r="D652" s="2">
        <f>MACD!E652</f>
        <v>2.3812641240150256E-2</v>
      </c>
      <c r="E652" s="2">
        <f>MACD!F652</f>
        <v>-1.453311385355604E-2</v>
      </c>
      <c r="F652" s="2">
        <f>'Moving Avg'!D652</f>
        <v>4.9903000000000004</v>
      </c>
      <c r="G652" s="2">
        <f>'Moving Avg'!F652</f>
        <v>4.957555000000001</v>
      </c>
      <c r="H652" s="2">
        <f>'Moving Avg'!G652</f>
        <v>4.6732559999999967</v>
      </c>
      <c r="I652" s="2">
        <f>'Moving Avg'!H652</f>
        <v>4.0641380000000087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4.9903000000000004</v>
      </c>
      <c r="C653" s="2">
        <f>RSI!I653</f>
        <v>75.05890826203229</v>
      </c>
      <c r="D653" s="2">
        <f>MACD!E653</f>
        <v>2.8578120200394963E-2</v>
      </c>
      <c r="E653" s="2">
        <f>MACD!F653</f>
        <v>-5.9108670427658397E-3</v>
      </c>
      <c r="F653" s="2">
        <f>'Moving Avg'!D653</f>
        <v>4.9903000000000004</v>
      </c>
      <c r="G653" s="2">
        <f>'Moving Avg'!F653</f>
        <v>4.9729250000000018</v>
      </c>
      <c r="H653" s="2">
        <f>'Moving Avg'!G653</f>
        <v>4.6886619999999963</v>
      </c>
      <c r="I653" s="2">
        <f>'Moving Avg'!H653</f>
        <v>4.0696775000000089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4.9903000000000004</v>
      </c>
      <c r="C654" s="2">
        <f>RSI!I654</f>
        <v>75.05890826203229</v>
      </c>
      <c r="D654" s="2">
        <f>MACD!E654</f>
        <v>3.1986080978930076E-2</v>
      </c>
      <c r="E654" s="2">
        <f>MACD!F654</f>
        <v>1.6685225615733438E-3</v>
      </c>
      <c r="F654" s="2">
        <f>'Moving Avg'!D654</f>
        <v>4.9903000000000004</v>
      </c>
      <c r="G654" s="2">
        <f>'Moving Avg'!F654</f>
        <v>4.9813900000000011</v>
      </c>
      <c r="H654" s="2">
        <f>'Moving Avg'!G654</f>
        <v>4.7040679999999959</v>
      </c>
      <c r="I654" s="2">
        <f>'Moving Avg'!H654</f>
        <v>4.0752170000000092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4.9903000000000004</v>
      </c>
      <c r="C655" s="2">
        <f>RSI!I655</f>
        <v>75.05890826203229</v>
      </c>
      <c r="D655" s="2">
        <f>MACD!E655</f>
        <v>3.4291621976597852E-2</v>
      </c>
      <c r="E655" s="2">
        <f>MACD!F655</f>
        <v>8.1931424445782462E-3</v>
      </c>
      <c r="F655" s="2">
        <f>'Moving Avg'!D655</f>
        <v>4.9903000000000004</v>
      </c>
      <c r="G655" s="2">
        <f>'Moving Avg'!F655</f>
        <v>4.9858450000000012</v>
      </c>
      <c r="H655" s="2">
        <f>'Moving Avg'!G655</f>
        <v>4.7194739999999964</v>
      </c>
      <c r="I655" s="2">
        <f>'Moving Avg'!H655</f>
        <v>4.0807565000000094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4.9903000000000004</v>
      </c>
      <c r="C656" s="2">
        <f>RSI!I656</f>
        <v>75.05890826203229</v>
      </c>
      <c r="D656" s="2">
        <f>MACD!E656</f>
        <v>3.5707169801248106E-2</v>
      </c>
      <c r="E656" s="2">
        <f>MACD!F656</f>
        <v>1.3695947915912219E-2</v>
      </c>
      <c r="F656" s="2">
        <f>'Moving Avg'!D656</f>
        <v>4.9903000000000004</v>
      </c>
      <c r="G656" s="2">
        <f>'Moving Avg'!F656</f>
        <v>4.9903000000000013</v>
      </c>
      <c r="H656" s="2">
        <f>'Moving Avg'!G656</f>
        <v>4.7348799999999969</v>
      </c>
      <c r="I656" s="2">
        <f>'Moving Avg'!H656</f>
        <v>4.0862960000000097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</row>
    <row r="657" spans="1:12" ht="13.5" x14ac:dyDescent="0.25">
      <c r="A657" s="3">
        <f>RSI!A657</f>
        <v>42961</v>
      </c>
      <c r="B657" s="2">
        <f>RSI!B657</f>
        <v>4.9903000000000004</v>
      </c>
      <c r="C657" s="2">
        <f>RSI!I657</f>
        <v>75.05890826203229</v>
      </c>
      <c r="D657" s="2">
        <f>MACD!E657</f>
        <v>3.6409297928239326E-2</v>
      </c>
      <c r="E657" s="2">
        <f>MACD!F657</f>
        <v>1.8238617918377643E-2</v>
      </c>
      <c r="F657" s="2">
        <f>'Moving Avg'!D657</f>
        <v>4.9903000000000004</v>
      </c>
      <c r="G657" s="2">
        <f>'Moving Avg'!F657</f>
        <v>4.9903000000000013</v>
      </c>
      <c r="H657" s="2">
        <f>'Moving Avg'!G657</f>
        <v>4.7502859999999973</v>
      </c>
      <c r="I657" s="2">
        <f>'Moving Avg'!H657</f>
        <v>4.0922575000000103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</row>
    <row r="658" spans="1:12" ht="13.5" x14ac:dyDescent="0.25">
      <c r="A658" s="3">
        <f>RSI!A658</f>
        <v>42962</v>
      </c>
      <c r="B658" s="2">
        <f>RSI!B658</f>
        <v>4.9903000000000004</v>
      </c>
      <c r="C658" s="2">
        <f>RSI!I658</f>
        <v>75.05890826203229</v>
      </c>
      <c r="D658" s="2">
        <f>MACD!E658</f>
        <v>3.6544477538522635E-2</v>
      </c>
      <c r="E658" s="2">
        <f>MACD!F658</f>
        <v>2.189978984240664E-2</v>
      </c>
      <c r="F658" s="2">
        <f>'Moving Avg'!D658</f>
        <v>4.9903000000000004</v>
      </c>
      <c r="G658" s="2">
        <f>'Moving Avg'!F658</f>
        <v>4.9903000000000013</v>
      </c>
      <c r="H658" s="2">
        <f>'Moving Avg'!G658</f>
        <v>4.7656919999999969</v>
      </c>
      <c r="I658" s="2">
        <f>'Moving Avg'!H658</f>
        <v>4.0982190000000109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</row>
    <row r="659" spans="1:12" ht="13.5" x14ac:dyDescent="0.25">
      <c r="A659" s="3">
        <f>RSI!A659</f>
        <v>42963</v>
      </c>
      <c r="B659" s="2">
        <f>RSI!B659</f>
        <v>4.9903000000000004</v>
      </c>
      <c r="C659" s="2">
        <f>RSI!I659</f>
        <v>75.05890826203229</v>
      </c>
      <c r="D659" s="2">
        <f>MACD!E659</f>
        <v>3.6233926207109413E-2</v>
      </c>
      <c r="E659" s="2">
        <f>MACD!F659</f>
        <v>2.4766617115347195E-2</v>
      </c>
      <c r="F659" s="2">
        <f>'Moving Avg'!D659</f>
        <v>4.9903000000000004</v>
      </c>
      <c r="G659" s="2">
        <f>'Moving Avg'!F659</f>
        <v>4.9903000000000013</v>
      </c>
      <c r="H659" s="2">
        <f>'Moving Avg'!G659</f>
        <v>4.7810979999999965</v>
      </c>
      <c r="I659" s="2">
        <f>'Moving Avg'!H659</f>
        <v>4.1041805000000098</v>
      </c>
      <c r="J659" s="6" t="str">
        <f>OBV!F659</f>
        <v>NEUTRAL</v>
      </c>
      <c r="K659" s="6" t="str">
        <f>OBV!G659</f>
        <v>NEUTRAL</v>
      </c>
      <c r="L659" s="6" t="str">
        <f>OBV!H659</f>
        <v>NEUTRAL</v>
      </c>
    </row>
    <row r="660" spans="1:12" ht="13.5" x14ac:dyDescent="0.25">
      <c r="A660" s="3">
        <f>RSI!A660</f>
        <v>42964</v>
      </c>
      <c r="B660" s="2">
        <f>RSI!B660</f>
        <v>4.8567</v>
      </c>
      <c r="C660" s="2">
        <f>RSI!I660</f>
        <v>37.667950293753655</v>
      </c>
      <c r="D660" s="2">
        <f>MACD!E660</f>
        <v>4.5473990819738574E-2</v>
      </c>
      <c r="E660" s="2">
        <f>MACD!F660</f>
        <v>2.8908091856225476E-2</v>
      </c>
      <c r="F660" s="2">
        <f>'Moving Avg'!D660</f>
        <v>4.9635800000000003</v>
      </c>
      <c r="G660" s="2">
        <f>'Moving Avg'!F660</f>
        <v>4.983620000000001</v>
      </c>
      <c r="H660" s="2">
        <f>'Moving Avg'!G660</f>
        <v>4.7938319999999965</v>
      </c>
      <c r="I660" s="2">
        <f>'Moving Avg'!H660</f>
        <v>4.1094740000000103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4.2328999999999999</v>
      </c>
      <c r="C661" s="2">
        <f>RSI!I661</f>
        <v>10.747268697586648</v>
      </c>
      <c r="D661" s="2">
        <f>MACD!E661</f>
        <v>9.9925050093795598E-2</v>
      </c>
      <c r="E661" s="2">
        <f>MACD!F661</f>
        <v>4.3111483503739501E-2</v>
      </c>
      <c r="F661" s="2">
        <f>'Moving Avg'!D661</f>
        <v>4.8121</v>
      </c>
      <c r="G661" s="2">
        <f>'Moving Avg'!F661</f>
        <v>4.9457500000000012</v>
      </c>
      <c r="H661" s="2">
        <f>'Moving Avg'!G661</f>
        <v>4.7918119999999966</v>
      </c>
      <c r="I661" s="2">
        <f>'Moving Avg'!H661</f>
        <v>4.11164850000001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4.8369999999999997</v>
      </c>
      <c r="C662" s="2">
        <f>RSI!I662</f>
        <v>48.86265811155539</v>
      </c>
      <c r="D662" s="2">
        <f>MACD!E662</f>
        <v>0.10533058029319875</v>
      </c>
      <c r="E662" s="2">
        <f>MACD!F662</f>
        <v>5.555530286163135E-2</v>
      </c>
      <c r="F662" s="2">
        <f>'Moving Avg'!D662</f>
        <v>4.7814399999999999</v>
      </c>
      <c r="G662" s="2">
        <f>'Moving Avg'!F662</f>
        <v>4.9380850000000009</v>
      </c>
      <c r="H662" s="2">
        <f>'Moving Avg'!G662</f>
        <v>4.8018739999999971</v>
      </c>
      <c r="I662" s="2">
        <f>'Moving Avg'!H662</f>
        <v>4.1168435000000096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4.8369999999999997</v>
      </c>
      <c r="C663" s="2">
        <f>RSI!I663</f>
        <v>48.862658111555383</v>
      </c>
      <c r="D663" s="2">
        <f>MACD!E663</f>
        <v>0.11011234235491685</v>
      </c>
      <c r="E663" s="2">
        <f>MACD!F663</f>
        <v>6.6466710760288455E-2</v>
      </c>
      <c r="F663" s="2">
        <f>'Moving Avg'!D663</f>
        <v>4.7507800000000007</v>
      </c>
      <c r="G663" s="2">
        <f>'Moving Avg'!F663</f>
        <v>4.9304200000000007</v>
      </c>
      <c r="H663" s="2">
        <f>'Moving Avg'!G663</f>
        <v>4.8121899999999975</v>
      </c>
      <c r="I663" s="2">
        <f>'Moving Avg'!H663</f>
        <v>4.1224185000000091</v>
      </c>
      <c r="J663" s="6" t="str">
        <f>OBV!F663</f>
        <v>BEARISH</v>
      </c>
      <c r="K663" s="6" t="str">
        <f>OBV!G663</f>
        <v>NEUTRAL</v>
      </c>
      <c r="L663" s="6" t="str">
        <f>OBV!H663</f>
        <v>CONFIRMED BEARISH</v>
      </c>
    </row>
    <row r="664" spans="1:12" ht="13.5" x14ac:dyDescent="0.25">
      <c r="A664" s="3">
        <f>RSI!A664</f>
        <v>42970</v>
      </c>
      <c r="B664" s="2">
        <f>RSI!B664</f>
        <v>4.8369999999999997</v>
      </c>
      <c r="C664" s="2">
        <f>RSI!I664</f>
        <v>48.862658111555376</v>
      </c>
      <c r="D664" s="2">
        <f>MACD!E664</f>
        <v>0.11435090417130667</v>
      </c>
      <c r="E664" s="2">
        <f>MACD!F664</f>
        <v>7.60435494424921E-2</v>
      </c>
      <c r="F664" s="2">
        <f>'Moving Avg'!D664</f>
        <v>4.7201199999999996</v>
      </c>
      <c r="G664" s="2">
        <f>'Moving Avg'!F664</f>
        <v>4.9227550000000004</v>
      </c>
      <c r="H664" s="2">
        <f>'Moving Avg'!G664</f>
        <v>4.8203099999999974</v>
      </c>
      <c r="I664" s="2">
        <f>'Moving Avg'!H664</f>
        <v>4.127824500000008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4.8116000000000003</v>
      </c>
      <c r="C665" s="2">
        <f>RSI!I665</f>
        <v>47.790885017942109</v>
      </c>
      <c r="D665" s="2">
        <f>MACD!E665</f>
        <v>0.11999706053262305</v>
      </c>
      <c r="E665" s="2">
        <f>MACD!F665</f>
        <v>8.4834251660518292E-2</v>
      </c>
      <c r="F665" s="2">
        <f>'Moving Avg'!D665</f>
        <v>4.7111000000000001</v>
      </c>
      <c r="G665" s="2">
        <f>'Moving Avg'!F665</f>
        <v>4.9138200000000003</v>
      </c>
      <c r="H665" s="2">
        <f>'Moving Avg'!G665</f>
        <v>4.8279219999999974</v>
      </c>
      <c r="I665" s="2">
        <f>'Moving Avg'!H665</f>
        <v>4.133314500000008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</row>
    <row r="666" spans="1:12" ht="13.5" x14ac:dyDescent="0.25">
      <c r="A666" s="3">
        <f>RSI!A666</f>
        <v>42972</v>
      </c>
      <c r="B666" s="2">
        <f>RSI!B666</f>
        <v>4.7861000000000002</v>
      </c>
      <c r="C666" s="2">
        <f>RSI!I666</f>
        <v>46.683794684169882</v>
      </c>
      <c r="D666" s="2">
        <f>MACD!E666</f>
        <v>0.12697855556747051</v>
      </c>
      <c r="E666" s="2">
        <f>MACD!F666</f>
        <v>9.3263112441908741E-2</v>
      </c>
      <c r="F666" s="2">
        <f>'Moving Avg'!D666</f>
        <v>4.8217400000000001</v>
      </c>
      <c r="G666" s="2">
        <f>'Moving Avg'!F666</f>
        <v>4.9036100000000005</v>
      </c>
      <c r="H666" s="2">
        <f>'Moving Avg'!G666</f>
        <v>4.8358679999999978</v>
      </c>
      <c r="I666" s="2">
        <f>'Moving Avg'!H666</f>
        <v>4.1384660000000073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</row>
    <row r="667" spans="1:12" ht="13.5" x14ac:dyDescent="0.25">
      <c r="A667" s="3">
        <f>RSI!A667</f>
        <v>42975</v>
      </c>
      <c r="B667" s="2">
        <f>RSI!B667</f>
        <v>4.7606000000000002</v>
      </c>
      <c r="C667" s="2">
        <f>RSI!I667</f>
        <v>45.547509601553656</v>
      </c>
      <c r="D667" s="2">
        <f>MACD!E667</f>
        <v>0.13521729320938825</v>
      </c>
      <c r="E667" s="2">
        <f>MACD!F667</f>
        <v>0.10165394859540465</v>
      </c>
      <c r="F667" s="2">
        <f>'Moving Avg'!D667</f>
        <v>4.8064599999999995</v>
      </c>
      <c r="G667" s="2">
        <f>'Moving Avg'!F667</f>
        <v>4.8921250000000001</v>
      </c>
      <c r="H667" s="2">
        <f>'Moving Avg'!G667</f>
        <v>4.8433039999999981</v>
      </c>
      <c r="I667" s="2">
        <f>'Moving Avg'!H667</f>
        <v>4.1432790000000077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</row>
    <row r="668" spans="1:12" ht="13.5" x14ac:dyDescent="0.25">
      <c r="A668" s="3">
        <f>RSI!A668</f>
        <v>42976</v>
      </c>
      <c r="B668" s="2">
        <f>RSI!B668</f>
        <v>4.7606000000000002</v>
      </c>
      <c r="C668" s="2">
        <f>RSI!I668</f>
        <v>45.547509601553656</v>
      </c>
      <c r="D668" s="2">
        <f>MACD!E668</f>
        <v>0.14274887064155273</v>
      </c>
      <c r="E668" s="2">
        <f>MACD!F668</f>
        <v>0.10987293300463427</v>
      </c>
      <c r="F668" s="2">
        <f>'Moving Avg'!D668</f>
        <v>4.7911799999999998</v>
      </c>
      <c r="G668" s="2">
        <f>'Moving Avg'!F668</f>
        <v>4.8806400000000005</v>
      </c>
      <c r="H668" s="2">
        <f>'Moving Avg'!G668</f>
        <v>4.8454819999999987</v>
      </c>
      <c r="I668" s="2">
        <f>'Moving Avg'!H668</f>
        <v>4.1480920000000063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4.7606000000000002</v>
      </c>
      <c r="C669" s="2">
        <f>RSI!I669</f>
        <v>45.547509601553649</v>
      </c>
      <c r="D669" s="2">
        <f>MACD!E669</f>
        <v>0.14964057523209195</v>
      </c>
      <c r="E669" s="2">
        <f>MACD!F669</f>
        <v>0.11782646145012581</v>
      </c>
      <c r="F669" s="2">
        <f>'Moving Avg'!D669</f>
        <v>4.7759</v>
      </c>
      <c r="G669" s="2">
        <f>'Moving Avg'!F669</f>
        <v>4.8691550000000001</v>
      </c>
      <c r="H669" s="2">
        <f>'Moving Avg'!G669</f>
        <v>4.8481939999999986</v>
      </c>
      <c r="I669" s="2">
        <f>'Moving Avg'!H669</f>
        <v>4.1529050000000067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</row>
    <row r="670" spans="1:12" ht="13.5" x14ac:dyDescent="0.25">
      <c r="A670" s="3">
        <f>RSI!A670</f>
        <v>42978</v>
      </c>
      <c r="B670" s="2">
        <f>RSI!B670</f>
        <v>4.7606000000000002</v>
      </c>
      <c r="C670" s="2">
        <f>RSI!I670</f>
        <v>45.547509601553656</v>
      </c>
      <c r="D670" s="2">
        <f>MACD!E670</f>
        <v>0.13539857084881479</v>
      </c>
      <c r="E670" s="2">
        <f>MACD!F670</f>
        <v>0.12134088332986361</v>
      </c>
      <c r="F670" s="2">
        <f>'Moving Avg'!D670</f>
        <v>4.7657000000000007</v>
      </c>
      <c r="G670" s="2">
        <f>'Moving Avg'!F670</f>
        <v>4.8576700000000006</v>
      </c>
      <c r="H670" s="2">
        <f>'Moving Avg'!G670</f>
        <v>4.8509059999999993</v>
      </c>
      <c r="I670" s="2">
        <f>'Moving Avg'!H670</f>
        <v>4.1582455000000058</v>
      </c>
      <c r="J670" s="6" t="str">
        <f>OBV!F670</f>
        <v>BEARISH</v>
      </c>
      <c r="K670" s="6" t="str">
        <f>OBV!G670</f>
        <v>NEUTRAL</v>
      </c>
      <c r="L670" s="6" t="str">
        <f>OBV!H670</f>
        <v>CONFIRMED BEARISH</v>
      </c>
    </row>
    <row r="671" spans="1:12" ht="13.5" x14ac:dyDescent="0.25">
      <c r="A671" s="3">
        <f>RSI!A671</f>
        <v>42982</v>
      </c>
      <c r="B671" s="2">
        <f>RSI!B671</f>
        <v>4.7606000000000002</v>
      </c>
      <c r="C671" s="2">
        <f>RSI!I671</f>
        <v>45.547509601553664</v>
      </c>
      <c r="D671" s="2">
        <f>MACD!E671</f>
        <v>2.7823227575890286E-2</v>
      </c>
      <c r="E671" s="2">
        <f>MACD!F671</f>
        <v>0.10263735217906896</v>
      </c>
      <c r="F671" s="2">
        <f>'Moving Avg'!D671</f>
        <v>4.7606000000000002</v>
      </c>
      <c r="G671" s="2">
        <f>'Moving Avg'!F671</f>
        <v>4.8461850000000002</v>
      </c>
      <c r="H671" s="2">
        <f>'Moving Avg'!G671</f>
        <v>4.853618</v>
      </c>
      <c r="I671" s="2">
        <f>'Moving Avg'!H671</f>
        <v>4.1630585000000062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</row>
    <row r="672" spans="1:12" ht="13.5" x14ac:dyDescent="0.25">
      <c r="A672" s="3">
        <f>RSI!A672</f>
        <v>42983</v>
      </c>
      <c r="B672" s="2">
        <f>RSI!B672</f>
        <v>4.7351999999999999</v>
      </c>
      <c r="C672" s="2">
        <f>RSI!I672</f>
        <v>44.002210327806864</v>
      </c>
      <c r="D672" s="2">
        <f>MACD!E672</f>
        <v>3.2029745210198968E-2</v>
      </c>
      <c r="E672" s="2">
        <f>MACD!F672</f>
        <v>8.8515830785294972E-2</v>
      </c>
      <c r="F672" s="2">
        <f>'Moving Avg'!D672</f>
        <v>4.7555199999999997</v>
      </c>
      <c r="G672" s="2">
        <f>'Moving Avg'!F672</f>
        <v>4.8334300000000008</v>
      </c>
      <c r="H672" s="2">
        <f>'Moving Avg'!G672</f>
        <v>4.8558219999999999</v>
      </c>
      <c r="I672" s="2">
        <f>'Moving Avg'!H672</f>
        <v>4.1677445000000057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</row>
    <row r="673" spans="1:12" ht="13.5" x14ac:dyDescent="0.25">
      <c r="A673" s="3">
        <f>RSI!A673</f>
        <v>42984</v>
      </c>
      <c r="B673" s="2">
        <f>RSI!B673</f>
        <v>4.7351999999999999</v>
      </c>
      <c r="C673" s="2">
        <f>RSI!I673</f>
        <v>44.002210327806864</v>
      </c>
      <c r="D673" s="2">
        <f>MACD!E673</f>
        <v>3.6120552528131178E-2</v>
      </c>
      <c r="E673" s="2">
        <f>MACD!F673</f>
        <v>7.8036775133862216E-2</v>
      </c>
      <c r="F673" s="2">
        <f>'Moving Avg'!D673</f>
        <v>4.7504399999999993</v>
      </c>
      <c r="G673" s="2">
        <f>'Moving Avg'!F673</f>
        <v>4.8206750000000005</v>
      </c>
      <c r="H673" s="2">
        <f>'Moving Avg'!G673</f>
        <v>4.8580259999999997</v>
      </c>
      <c r="I673" s="2">
        <f>'Moving Avg'!H673</f>
        <v>4.1724305000000053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4.7046000000000001</v>
      </c>
      <c r="C674" s="2">
        <f>RSI!I674</f>
        <v>42.010777070026172</v>
      </c>
      <c r="D674" s="2">
        <f>MACD!E674</f>
        <v>4.2340751395135712E-2</v>
      </c>
      <c r="E674" s="2">
        <f>MACD!F674</f>
        <v>7.0897570386116909E-2</v>
      </c>
      <c r="F674" s="2">
        <f>'Moving Avg'!D674</f>
        <v>4.7392399999999997</v>
      </c>
      <c r="G674" s="2">
        <f>'Moving Avg'!F674</f>
        <v>4.8063900000000004</v>
      </c>
      <c r="H674" s="2">
        <f>'Moving Avg'!G674</f>
        <v>4.8595299999999995</v>
      </c>
      <c r="I674" s="2">
        <f>'Moving Avg'!H674</f>
        <v>4.1769635000000056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4.7046000000000001</v>
      </c>
      <c r="C675" s="2">
        <f>RSI!I675</f>
        <v>42.010777070026172</v>
      </c>
      <c r="D675" s="2">
        <f>MACD!E675</f>
        <v>4.4332750491561157E-2</v>
      </c>
      <c r="E675" s="2">
        <f>MACD!F675</f>
        <v>6.5584606407205759E-2</v>
      </c>
      <c r="F675" s="2">
        <f>'Moving Avg'!D675</f>
        <v>4.7280399999999991</v>
      </c>
      <c r="G675" s="2">
        <f>'Moving Avg'!F675</f>
        <v>4.7921050000000003</v>
      </c>
      <c r="H675" s="2">
        <f>'Moving Avg'!G675</f>
        <v>4.8610340000000001</v>
      </c>
      <c r="I675" s="2">
        <f>'Moving Avg'!H675</f>
        <v>4.1814965000000059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4.5823999999999998</v>
      </c>
      <c r="C676" s="2">
        <f>RSI!I676</f>
        <v>34.73086672567247</v>
      </c>
      <c r="D676" s="2">
        <f>MACD!E676</f>
        <v>5.1736365162647679E-2</v>
      </c>
      <c r="E676" s="2">
        <f>MACD!F676</f>
        <v>6.2814958158294146E-2</v>
      </c>
      <c r="F676" s="2">
        <f>'Moving Avg'!D676</f>
        <v>4.6924000000000001</v>
      </c>
      <c r="G676" s="2">
        <f>'Moving Avg'!F676</f>
        <v>4.7717100000000006</v>
      </c>
      <c r="H676" s="2">
        <f>'Moving Avg'!G676</f>
        <v>4.8600940000000001</v>
      </c>
      <c r="I676" s="2">
        <f>'Moving Avg'!H676</f>
        <v>4.1851020000000059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4.7096999999999998</v>
      </c>
      <c r="C677" s="2">
        <f>RSI!I677</f>
        <v>45.354265108502389</v>
      </c>
      <c r="D677" s="2">
        <f>MACD!E677</f>
        <v>4.5915990729308298E-2</v>
      </c>
      <c r="E677" s="2">
        <f>MACD!F677</f>
        <v>5.943516467249698E-2</v>
      </c>
      <c r="F677" s="2">
        <f>'Moving Avg'!D677</f>
        <v>4.6873000000000005</v>
      </c>
      <c r="G677" s="2">
        <f>'Moving Avg'!F677</f>
        <v>4.7576799999999988</v>
      </c>
      <c r="H677" s="2">
        <f>'Moving Avg'!G677</f>
        <v>4.8616999999999999</v>
      </c>
      <c r="I677" s="2">
        <f>'Moving Avg'!H677</f>
        <v>4.1893440000000055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4.6843000000000004</v>
      </c>
      <c r="C678" s="2">
        <f>RSI!I678</f>
        <v>43.821645764757648</v>
      </c>
      <c r="D678" s="2">
        <f>MACD!E678</f>
        <v>4.3294147617953804E-2</v>
      </c>
      <c r="E678" s="2">
        <f>MACD!F678</f>
        <v>5.6206961261588348E-2</v>
      </c>
      <c r="F678" s="2">
        <f>'Moving Avg'!D678</f>
        <v>4.6771200000000004</v>
      </c>
      <c r="G678" s="2">
        <f>'Moving Avg'!F678</f>
        <v>4.7423799999999998</v>
      </c>
      <c r="H678" s="2">
        <f>'Moving Avg'!G678</f>
        <v>4.8627980000000006</v>
      </c>
      <c r="I678" s="2">
        <f>'Moving Avg'!H678</f>
        <v>4.1934590000000052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4.5468000000000002</v>
      </c>
      <c r="C679" s="2">
        <f>RSI!I679</f>
        <v>36.60951199969</v>
      </c>
      <c r="D679" s="2">
        <f>MACD!E679</f>
        <v>5.1801317287200277E-2</v>
      </c>
      <c r="E679" s="2">
        <f>MACD!F679</f>
        <v>5.5325832466710731E-2</v>
      </c>
      <c r="F679" s="2">
        <f>'Moving Avg'!D679</f>
        <v>4.6455599999999997</v>
      </c>
      <c r="G679" s="2">
        <f>'Moving Avg'!F679</f>
        <v>4.7202049999999991</v>
      </c>
      <c r="H679" s="2">
        <f>'Moving Avg'!G679</f>
        <v>4.8611459999999997</v>
      </c>
      <c r="I679" s="2">
        <f>'Moving Avg'!H679</f>
        <v>4.1968865000000051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4.5315000000000003</v>
      </c>
      <c r="C680" s="2">
        <f>RSI!I680</f>
        <v>35.901467255572371</v>
      </c>
      <c r="D680" s="2">
        <f>MACD!E680</f>
        <v>6.1445950876642286E-2</v>
      </c>
      <c r="E680" s="2">
        <f>MACD!F680</f>
        <v>5.6549856148697043E-2</v>
      </c>
      <c r="F680" s="2">
        <f>'Moving Avg'!D680</f>
        <v>4.6109400000000003</v>
      </c>
      <c r="G680" s="2">
        <f>'Moving Avg'!F680</f>
        <v>4.7039449999999992</v>
      </c>
      <c r="H680" s="2">
        <f>'Moving Avg'!G680</f>
        <v>4.8564240000000005</v>
      </c>
      <c r="I680" s="2">
        <f>'Moving Avg'!H680</f>
        <v>4.2002375000000054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4.5213000000000001</v>
      </c>
      <c r="C681" s="2">
        <f>RSI!I681</f>
        <v>35.40978618093196</v>
      </c>
      <c r="D681" s="2">
        <f>MACD!E681</f>
        <v>7.1668430744419531E-2</v>
      </c>
      <c r="E681" s="2">
        <f>MACD!F681</f>
        <v>5.9573571067841544E-2</v>
      </c>
      <c r="F681" s="2">
        <f>'Moving Avg'!D681</f>
        <v>4.5987200000000001</v>
      </c>
      <c r="G681" s="2">
        <f>'Moving Avg'!F681</f>
        <v>4.7183649999999995</v>
      </c>
      <c r="H681" s="2">
        <f>'Moving Avg'!G681</f>
        <v>4.8488259999999999</v>
      </c>
      <c r="I681" s="2">
        <f>'Moving Avg'!H681</f>
        <v>4.2035375000000057</v>
      </c>
      <c r="J681" s="6" t="str">
        <f>OBV!F681</f>
        <v>BEARISH</v>
      </c>
      <c r="K681" s="6" t="str">
        <f>OBV!G681</f>
        <v>WEAK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4.4297000000000004</v>
      </c>
      <c r="C682" s="2">
        <f>RSI!I682</f>
        <v>31.268305618152809</v>
      </c>
      <c r="D682" s="2">
        <f>MACD!E682</f>
        <v>8.4465320318951598E-2</v>
      </c>
      <c r="E682" s="2">
        <f>MACD!F682</f>
        <v>6.4551920918063554E-2</v>
      </c>
      <c r="F682" s="2">
        <f>'Moving Avg'!D682</f>
        <v>4.542720000000001</v>
      </c>
      <c r="G682" s="2">
        <f>'Moving Avg'!F682</f>
        <v>4.6979999999999995</v>
      </c>
      <c r="H682" s="2">
        <f>'Moving Avg'!G682</f>
        <v>4.8393960000000007</v>
      </c>
      <c r="I682" s="2">
        <f>'Moving Avg'!H682</f>
        <v>4.2064010000000058</v>
      </c>
      <c r="J682" s="6" t="str">
        <f>OBV!F682</f>
        <v>BEARISH</v>
      </c>
      <c r="K682" s="6" t="str">
        <f>OBV!G682</f>
        <v>WEAK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4.5315000000000003</v>
      </c>
      <c r="C683" s="2">
        <f>RSI!I683</f>
        <v>39.708038884846523</v>
      </c>
      <c r="D683" s="2">
        <f>MACD!E683</f>
        <v>8.9469546392229482E-2</v>
      </c>
      <c r="E683" s="2">
        <f>MACD!F683</f>
        <v>6.953544601289674E-2</v>
      </c>
      <c r="F683" s="2">
        <f>'Moving Avg'!D683</f>
        <v>4.5121599999999997</v>
      </c>
      <c r="G683" s="2">
        <f>'Moving Avg'!F683</f>
        <v>4.6827249999999996</v>
      </c>
      <c r="H683" s="2">
        <f>'Moving Avg'!G683</f>
        <v>4.8363680000000002</v>
      </c>
      <c r="I683" s="2">
        <f>'Moving Avg'!H683</f>
        <v>4.2097735000000061</v>
      </c>
      <c r="J683" s="6" t="str">
        <f>OBV!F683</f>
        <v>BEARISH</v>
      </c>
      <c r="K683" s="6" t="str">
        <f>OBV!G683</f>
        <v>WEAK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4.5315000000000003</v>
      </c>
      <c r="C684" s="2">
        <f>RSI!I684</f>
        <v>39.708038884846523</v>
      </c>
      <c r="D684" s="2">
        <f>MACD!E684</f>
        <v>8.9984315579075158E-2</v>
      </c>
      <c r="E684" s="2">
        <f>MACD!F684</f>
        <v>7.3625219926132426E-2</v>
      </c>
      <c r="F684" s="2">
        <f>'Moving Avg'!D684</f>
        <v>4.509100000000001</v>
      </c>
      <c r="G684" s="2">
        <f>'Moving Avg'!F684</f>
        <v>4.6674499999999988</v>
      </c>
      <c r="H684" s="2">
        <f>'Moving Avg'!G684</f>
        <v>4.830578</v>
      </c>
      <c r="I684" s="2">
        <f>'Moving Avg'!H684</f>
        <v>4.2132300000000056</v>
      </c>
      <c r="J684" s="6" t="str">
        <f>OBV!F684</f>
        <v>BULLISH</v>
      </c>
      <c r="K684" s="6" t="str">
        <f>OBV!G684</f>
        <v>NEUTRAL</v>
      </c>
      <c r="L684" s="6" t="str">
        <f>OBV!H684</f>
        <v>BULLISH DIVERGENCE</v>
      </c>
    </row>
    <row r="685" spans="1:12" ht="13.5" x14ac:dyDescent="0.25">
      <c r="A685" s="3">
        <f>RSI!A685</f>
        <v>43003</v>
      </c>
      <c r="B685" s="2">
        <f>RSI!B685</f>
        <v>4.5315000000000003</v>
      </c>
      <c r="C685" s="2">
        <f>RSI!I685</f>
        <v>39.70803888484653</v>
      </c>
      <c r="D685" s="2">
        <f>MACD!E685</f>
        <v>9.1334812057896286E-2</v>
      </c>
      <c r="E685" s="2">
        <f>MACD!F685</f>
        <v>7.7167138352485204E-2</v>
      </c>
      <c r="F685" s="2">
        <f>'Moving Avg'!D685</f>
        <v>4.509100000000001</v>
      </c>
      <c r="G685" s="2">
        <f>'Moving Avg'!F685</f>
        <v>4.6534449999999987</v>
      </c>
      <c r="H685" s="2">
        <f>'Moving Avg'!G685</f>
        <v>4.8231840000000004</v>
      </c>
      <c r="I685" s="2">
        <f>'Moving Avg'!H685</f>
        <v>4.2166025000000058</v>
      </c>
      <c r="J685" s="6" t="str">
        <f>OBV!F685</f>
        <v>BULLISH</v>
      </c>
      <c r="K685" s="6" t="str">
        <f>OBV!G685</f>
        <v>NEUTRAL</v>
      </c>
      <c r="L685" s="6" t="str">
        <f>OBV!H685</f>
        <v>NEUTRAL</v>
      </c>
    </row>
    <row r="686" spans="1:12" ht="13.5" x14ac:dyDescent="0.25">
      <c r="A686" s="3">
        <f>RSI!A686</f>
        <v>43004</v>
      </c>
      <c r="B686" s="2">
        <f>RSI!B686</f>
        <v>4.5315000000000003</v>
      </c>
      <c r="C686" s="2">
        <f>RSI!I686</f>
        <v>39.70803888484653</v>
      </c>
      <c r="D686" s="2">
        <f>MACD!E686</f>
        <v>7.4524690358307666E-2</v>
      </c>
      <c r="E686" s="2">
        <f>MACD!F686</f>
        <v>7.6638648753649702E-2</v>
      </c>
      <c r="F686" s="2">
        <f>'Moving Avg'!D686</f>
        <v>4.511140000000001</v>
      </c>
      <c r="G686" s="2">
        <f>'Moving Avg'!F686</f>
        <v>4.6407149999999984</v>
      </c>
      <c r="H686" s="2">
        <f>'Moving Avg'!G686</f>
        <v>4.8157900000000007</v>
      </c>
      <c r="I686" s="2">
        <f>'Moving Avg'!H686</f>
        <v>4.219975000000006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43005</v>
      </c>
      <c r="B687" s="2">
        <f>RSI!B687</f>
        <v>4.5315000000000003</v>
      </c>
      <c r="C687" s="2">
        <f>RSI!I687</f>
        <v>39.708038884846523</v>
      </c>
      <c r="D687" s="2">
        <f>MACD!E687</f>
        <v>8.0669755233463647E-2</v>
      </c>
      <c r="E687" s="2">
        <f>MACD!F687</f>
        <v>7.7444870049612494E-2</v>
      </c>
      <c r="F687" s="2">
        <f>'Moving Avg'!D687</f>
        <v>4.5315000000000003</v>
      </c>
      <c r="G687" s="2">
        <f>'Moving Avg'!F687</f>
        <v>4.6292599999999977</v>
      </c>
      <c r="H687" s="2">
        <f>'Moving Avg'!G687</f>
        <v>4.8066140000000006</v>
      </c>
      <c r="I687" s="2">
        <f>'Moving Avg'!H687</f>
        <v>4.2233475000000062</v>
      </c>
      <c r="J687" s="6" t="str">
        <f>OBV!F687</f>
        <v>BULLISH</v>
      </c>
      <c r="K687" s="6" t="str">
        <f>OBV!G687</f>
        <v>NEUTRAL</v>
      </c>
      <c r="L687" s="6" t="str">
        <f>OBV!H687</f>
        <v>CONFIRMED BULLISH</v>
      </c>
    </row>
    <row r="688" spans="1:12" ht="13.5" x14ac:dyDescent="0.25">
      <c r="A688" s="3">
        <f>RSI!A688</f>
        <v>43006</v>
      </c>
      <c r="B688" s="2">
        <f>RSI!B688</f>
        <v>4.5315000000000003</v>
      </c>
      <c r="C688" s="2">
        <f>RSI!I688</f>
        <v>39.70803888484653</v>
      </c>
      <c r="D688" s="2">
        <f>MACD!E688</f>
        <v>8.2688028224159105E-2</v>
      </c>
      <c r="E688" s="2">
        <f>MACD!F688</f>
        <v>7.8493501684521821E-2</v>
      </c>
      <c r="F688" s="2">
        <f>'Moving Avg'!D688</f>
        <v>4.5315000000000003</v>
      </c>
      <c r="G688" s="2">
        <f>'Moving Avg'!F688</f>
        <v>4.6178049999999979</v>
      </c>
      <c r="H688" s="2">
        <f>'Moving Avg'!G688</f>
        <v>4.7974380000000005</v>
      </c>
      <c r="I688" s="2">
        <f>'Moving Avg'!H688</f>
        <v>4.2272895000000075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4.5315000000000003</v>
      </c>
      <c r="C689" s="2">
        <f>RSI!I689</f>
        <v>39.70803888484653</v>
      </c>
      <c r="D689" s="2">
        <f>MACD!E689</f>
        <v>6.3914446912320066E-2</v>
      </c>
      <c r="E689" s="2">
        <f>MACD!F689</f>
        <v>7.557769073008147E-2</v>
      </c>
      <c r="F689" s="2">
        <f>'Moving Avg'!D689</f>
        <v>4.5315000000000003</v>
      </c>
      <c r="G689" s="2">
        <f>'Moving Avg'!F689</f>
        <v>4.6063499999999973</v>
      </c>
      <c r="H689" s="2">
        <f>'Moving Avg'!G689</f>
        <v>4.7882620000000005</v>
      </c>
      <c r="I689" s="2">
        <f>'Moving Avg'!H689</f>
        <v>4.2315900000000077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</row>
    <row r="690" spans="1:12" ht="13.5" x14ac:dyDescent="0.25">
      <c r="A690" s="3">
        <f>RSI!A690</f>
        <v>43010</v>
      </c>
      <c r="B690" s="2">
        <f>RSI!B690</f>
        <v>4.4297000000000004</v>
      </c>
      <c r="C690" s="2">
        <f>RSI!I690</f>
        <v>32.917667748007659</v>
      </c>
      <c r="D690" s="2">
        <f>MACD!E690</f>
        <v>5.3838684381251056E-2</v>
      </c>
      <c r="E690" s="2">
        <f>MACD!F690</f>
        <v>7.1229889460315388E-2</v>
      </c>
      <c r="F690" s="2">
        <f>'Moving Avg'!D690</f>
        <v>4.5111400000000001</v>
      </c>
      <c r="G690" s="2">
        <f>'Moving Avg'!F690</f>
        <v>4.5898049999999984</v>
      </c>
      <c r="H690" s="2">
        <f>'Moving Avg'!G690</f>
        <v>4.77705</v>
      </c>
      <c r="I690" s="2">
        <f>'Moving Avg'!H690</f>
        <v>4.2348330000000072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4.4297000000000004</v>
      </c>
      <c r="C691" s="2">
        <f>RSI!I691</f>
        <v>32.917667748007659</v>
      </c>
      <c r="D691" s="2">
        <f>MACD!E691</f>
        <v>4.492190536823415E-2</v>
      </c>
      <c r="E691" s="2">
        <f>MACD!F691</f>
        <v>6.5968292641899143E-2</v>
      </c>
      <c r="F691" s="2">
        <f>'Moving Avg'!D691</f>
        <v>4.49078</v>
      </c>
      <c r="G691" s="2">
        <f>'Moving Avg'!F691</f>
        <v>4.5732599999999985</v>
      </c>
      <c r="H691" s="2">
        <f>'Moving Avg'!G691</f>
        <v>4.7658379999999996</v>
      </c>
      <c r="I691" s="2">
        <f>'Moving Avg'!H691</f>
        <v>4.2386245000000073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4.4042000000000003</v>
      </c>
      <c r="C692" s="2">
        <f>RSI!I692</f>
        <v>31.359733221884269</v>
      </c>
      <c r="D692" s="2">
        <f>MACD!E692</f>
        <v>2.6264350239879164E-2</v>
      </c>
      <c r="E692" s="2">
        <f>MACD!F692</f>
        <v>5.8027504161495151E-2</v>
      </c>
      <c r="F692" s="2">
        <f>'Moving Avg'!D692</f>
        <v>4.4653200000000002</v>
      </c>
      <c r="G692" s="2">
        <f>'Moving Avg'!F692</f>
        <v>4.5567099999999989</v>
      </c>
      <c r="H692" s="2">
        <f>'Moving Avg'!G692</f>
        <v>4.7541159999999998</v>
      </c>
      <c r="I692" s="2">
        <f>'Moving Avg'!H692</f>
        <v>4.2428375000000074</v>
      </c>
      <c r="J692" s="6" t="str">
        <f>OBV!F692</f>
        <v>BEARISH</v>
      </c>
      <c r="K692" s="6" t="str">
        <f>OBV!G692</f>
        <v>NEUTRAL</v>
      </c>
      <c r="L692" s="6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4.4042000000000003</v>
      </c>
      <c r="C693" s="2">
        <f>RSI!I693</f>
        <v>31.359733221884269</v>
      </c>
      <c r="D693" s="2">
        <f>MACD!E693</f>
        <v>2.7299435535442562E-2</v>
      </c>
      <c r="E693" s="2">
        <f>MACD!F693</f>
        <v>5.188189043628464E-2</v>
      </c>
      <c r="F693" s="2">
        <f>'Moving Avg'!D693</f>
        <v>4.4398600000000004</v>
      </c>
      <c r="G693" s="2">
        <f>'Moving Avg'!F693</f>
        <v>4.5401599999999993</v>
      </c>
      <c r="H693" s="2">
        <f>'Moving Avg'!G693</f>
        <v>4.7423939999999991</v>
      </c>
      <c r="I693" s="2">
        <f>'Moving Avg'!H693</f>
        <v>4.2469450000000073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4.4042000000000003</v>
      </c>
      <c r="C694" s="2">
        <f>RSI!I694</f>
        <v>31.359733221884269</v>
      </c>
      <c r="D694" s="2">
        <f>MACD!E694</f>
        <v>2.9250007370595021E-2</v>
      </c>
      <c r="E694" s="2">
        <f>MACD!F694</f>
        <v>4.7355513823146719E-2</v>
      </c>
      <c r="F694" s="2">
        <f>'Moving Avg'!D694</f>
        <v>4.4143999999999997</v>
      </c>
      <c r="G694" s="2">
        <f>'Moving Avg'!F694</f>
        <v>4.5251400000000004</v>
      </c>
      <c r="H694" s="2">
        <f>'Moving Avg'!G694</f>
        <v>4.7306719999999993</v>
      </c>
      <c r="I694" s="2">
        <f>'Moving Avg'!H694</f>
        <v>4.2515795000000063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4.4143999999999997</v>
      </c>
      <c r="C695" s="2">
        <f>RSI!I695</f>
        <v>32.945224648384809</v>
      </c>
      <c r="D695" s="2">
        <f>MACD!E695</f>
        <v>3.1140056445194908E-2</v>
      </c>
      <c r="E695" s="2">
        <f>MACD!F695</f>
        <v>4.4112422347556357E-2</v>
      </c>
      <c r="F695" s="2">
        <f>'Moving Avg'!D695</f>
        <v>4.41134</v>
      </c>
      <c r="G695" s="2">
        <f>'Moving Avg'!F695</f>
        <v>4.5106300000000008</v>
      </c>
      <c r="H695" s="2">
        <f>'Moving Avg'!G695</f>
        <v>4.7191539999999987</v>
      </c>
      <c r="I695" s="2">
        <f>'Moving Avg'!H695</f>
        <v>4.2553160000000068</v>
      </c>
      <c r="J695" s="6" t="str">
        <f>OBV!F695</f>
        <v>BULLISH</v>
      </c>
      <c r="K695" s="6" t="str">
        <f>OBV!G695</f>
        <v>NEUTRAL</v>
      </c>
      <c r="L695" s="6" t="str">
        <f>OBV!H695</f>
        <v>BULLISH DIVERGENCE</v>
      </c>
    </row>
    <row r="696" spans="1:12" ht="13.5" x14ac:dyDescent="0.25">
      <c r="A696" s="3">
        <f>RSI!A696</f>
        <v>43018</v>
      </c>
      <c r="B696" s="2">
        <f>RSI!B696</f>
        <v>4.4042000000000003</v>
      </c>
      <c r="C696" s="2">
        <f>RSI!I696</f>
        <v>32.145591049560934</v>
      </c>
      <c r="D696" s="2">
        <f>MACD!E696</f>
        <v>3.4356020176630864E-2</v>
      </c>
      <c r="E696" s="2">
        <f>MACD!F696</f>
        <v>4.216114191337126E-2</v>
      </c>
      <c r="F696" s="2">
        <f>'Moving Avg'!D696</f>
        <v>4.4062400000000004</v>
      </c>
      <c r="G696" s="2">
        <f>'Moving Avg'!F696</f>
        <v>4.5017200000000006</v>
      </c>
      <c r="H696" s="2">
        <f>'Moving Avg'!G696</f>
        <v>4.707431999999999</v>
      </c>
      <c r="I696" s="2">
        <f>'Moving Avg'!H696</f>
        <v>4.2579040000000061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4.4042000000000003</v>
      </c>
      <c r="C697" s="2">
        <f>RSI!I697</f>
        <v>32.145591049560949</v>
      </c>
      <c r="D697" s="2">
        <f>MACD!E697</f>
        <v>3.7934840534004977E-2</v>
      </c>
      <c r="E697" s="2">
        <f>MACD!F697</f>
        <v>4.1315881637498005E-2</v>
      </c>
      <c r="F697" s="2">
        <f>'Moving Avg'!D697</f>
        <v>4.4062399999999995</v>
      </c>
      <c r="G697" s="2">
        <f>'Moving Avg'!F697</f>
        <v>4.4864450000000016</v>
      </c>
      <c r="H697" s="2">
        <f>'Moving Avg'!G697</f>
        <v>4.6957099999999992</v>
      </c>
      <c r="I697" s="2">
        <f>'Moving Avg'!H697</f>
        <v>4.2603235000000055</v>
      </c>
      <c r="J697" s="6" t="str">
        <f>OBV!F697</f>
        <v>BEARISH</v>
      </c>
      <c r="K697" s="6" t="str">
        <f>OBV!G697</f>
        <v>NEUTRAL</v>
      </c>
      <c r="L697" s="6" t="str">
        <f>OBV!H697</f>
        <v>NEUTRAL</v>
      </c>
    </row>
    <row r="698" spans="1:12" ht="13.5" x14ac:dyDescent="0.25">
      <c r="A698" s="3">
        <f>RSI!A698</f>
        <v>43020</v>
      </c>
      <c r="B698" s="2">
        <f>RSI!B698</f>
        <v>4.4042000000000003</v>
      </c>
      <c r="C698" s="2">
        <f>RSI!I698</f>
        <v>32.145591049560949</v>
      </c>
      <c r="D698" s="2">
        <f>MACD!E698</f>
        <v>4.1757165993097978E-2</v>
      </c>
      <c r="E698" s="2">
        <f>MACD!F698</f>
        <v>4.1404138508618002E-2</v>
      </c>
      <c r="F698" s="2">
        <f>'Moving Avg'!D698</f>
        <v>4.4062399999999995</v>
      </c>
      <c r="G698" s="2">
        <f>'Moving Avg'!F698</f>
        <v>4.4724400000000006</v>
      </c>
      <c r="H698" s="2">
        <f>'Moving Avg'!G698</f>
        <v>4.6839879999999994</v>
      </c>
      <c r="I698" s="2">
        <f>'Moving Avg'!H698</f>
        <v>4.2627850000000045</v>
      </c>
      <c r="J698" s="6" t="str">
        <f>OBV!F698</f>
        <v>BEARISH</v>
      </c>
      <c r="K698" s="6" t="str">
        <f>OBV!G698</f>
        <v>NEUTRAL</v>
      </c>
      <c r="L698" s="6" t="str">
        <f>OBV!H698</f>
        <v>NEUTRAL</v>
      </c>
    </row>
    <row r="699" spans="1:12" ht="13.5" x14ac:dyDescent="0.25">
      <c r="A699" s="3">
        <f>RSI!A699</f>
        <v>43021</v>
      </c>
      <c r="B699" s="2">
        <f>RSI!B699</f>
        <v>4.4042000000000003</v>
      </c>
      <c r="C699" s="2">
        <f>RSI!I699</f>
        <v>32.145591049560949</v>
      </c>
      <c r="D699" s="2">
        <f>MACD!E699</f>
        <v>4.5726712538050052E-2</v>
      </c>
      <c r="E699" s="2">
        <f>MACD!F699</f>
        <v>4.2268653314504412E-2</v>
      </c>
      <c r="F699" s="2">
        <f>'Moving Avg'!D699</f>
        <v>4.4062399999999995</v>
      </c>
      <c r="G699" s="2">
        <f>'Moving Avg'!F699</f>
        <v>4.4653100000000014</v>
      </c>
      <c r="H699" s="2">
        <f>'Moving Avg'!G699</f>
        <v>4.6722659999999987</v>
      </c>
      <c r="I699" s="2">
        <f>'Moving Avg'!H699</f>
        <v>4.2652465000000044</v>
      </c>
      <c r="J699" s="6" t="str">
        <f>OBV!F699</f>
        <v>BEARISH</v>
      </c>
      <c r="K699" s="6" t="str">
        <f>OBV!G699</f>
        <v>NEUTRAL</v>
      </c>
      <c r="L699" s="6" t="str">
        <f>OBV!H699</f>
        <v>NEUTRAL</v>
      </c>
    </row>
    <row r="700" spans="1:12" ht="13.5" x14ac:dyDescent="0.25">
      <c r="A700" s="3">
        <f>RSI!A700</f>
        <v>43024</v>
      </c>
      <c r="B700" s="2">
        <f>RSI!B700</f>
        <v>4.4042000000000003</v>
      </c>
      <c r="C700" s="2">
        <f>RSI!I700</f>
        <v>32.145591049560949</v>
      </c>
      <c r="D700" s="2">
        <f>MACD!E700</f>
        <v>3.410482777938828E-2</v>
      </c>
      <c r="E700" s="2">
        <f>MACD!F700</f>
        <v>4.0635888207481187E-2</v>
      </c>
      <c r="F700" s="2">
        <f>'Moving Avg'!D700</f>
        <v>4.4042000000000003</v>
      </c>
      <c r="G700" s="2">
        <f>'Moving Avg'!F700</f>
        <v>4.4589450000000017</v>
      </c>
      <c r="H700" s="2">
        <f>'Moving Avg'!G700</f>
        <v>4.6605439999999989</v>
      </c>
      <c r="I700" s="2">
        <f>'Moving Avg'!H700</f>
        <v>4.2677080000000043</v>
      </c>
      <c r="J700" s="6" t="str">
        <f>OBV!F700</f>
        <v>BEARISH</v>
      </c>
      <c r="K700" s="6" t="str">
        <f>OBV!G700</f>
        <v>WEAK</v>
      </c>
      <c r="L700" s="6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4.4245999999999999</v>
      </c>
      <c r="C701" s="2">
        <f>RSI!I701</f>
        <v>36.603366322521289</v>
      </c>
      <c r="D701" s="2">
        <f>MACD!E701</f>
        <v>2.339019068608561E-2</v>
      </c>
      <c r="E701" s="2">
        <f>MACD!F701</f>
        <v>3.7186748703202072E-2</v>
      </c>
      <c r="F701" s="2">
        <f>'Moving Avg'!D701</f>
        <v>4.4082800000000004</v>
      </c>
      <c r="G701" s="2">
        <f>'Moving Avg'!F701</f>
        <v>4.4541100000000018</v>
      </c>
      <c r="H701" s="2">
        <f>'Moving Avg'!G701</f>
        <v>4.6492299999999993</v>
      </c>
      <c r="I701" s="2">
        <f>'Moving Avg'!H701</f>
        <v>4.2702925000000036</v>
      </c>
      <c r="J701" s="6" t="str">
        <f>OBV!F701</f>
        <v>BULLISH</v>
      </c>
      <c r="K701" s="6" t="str">
        <f>OBV!G701</f>
        <v>STRONG</v>
      </c>
      <c r="L701" s="6" t="str">
        <f>OBV!H701</f>
        <v>CONFIRMED BULLISH</v>
      </c>
    </row>
    <row r="702" spans="1:12" ht="13.5" x14ac:dyDescent="0.25">
      <c r="A702" s="3">
        <f>RSI!A702</f>
        <v>43026</v>
      </c>
      <c r="B702" s="2">
        <f>RSI!B702</f>
        <v>4.4245999999999999</v>
      </c>
      <c r="C702" s="2">
        <f>RSI!I702</f>
        <v>36.603366322521289</v>
      </c>
      <c r="D702" s="2">
        <f>MACD!E702</f>
        <v>1.0864019850180817E-2</v>
      </c>
      <c r="E702" s="2">
        <f>MACD!F702</f>
        <v>3.1922202932597822E-2</v>
      </c>
      <c r="F702" s="2">
        <f>'Moving Avg'!D702</f>
        <v>4.4123599999999996</v>
      </c>
      <c r="G702" s="2">
        <f>'Moving Avg'!F702</f>
        <v>4.4538550000000017</v>
      </c>
      <c r="H702" s="2">
        <f>'Moving Avg'!G702</f>
        <v>4.6379159999999997</v>
      </c>
      <c r="I702" s="2">
        <f>'Moving Avg'!H702</f>
        <v>4.2728770000000047</v>
      </c>
      <c r="J702" s="6" t="str">
        <f>OBV!F702</f>
        <v>BULLISH</v>
      </c>
      <c r="K702" s="6" t="str">
        <f>OBV!G702</f>
        <v>STRONG</v>
      </c>
      <c r="L702" s="6" t="str">
        <f>OBV!H702</f>
        <v>CONFIRMED BULLISH</v>
      </c>
    </row>
    <row r="703" spans="1:12" ht="13.5" x14ac:dyDescent="0.25">
      <c r="A703" s="3">
        <f>RSI!A703</f>
        <v>43027</v>
      </c>
      <c r="B703" s="2">
        <f>RSI!B703</f>
        <v>4.4245999999999999</v>
      </c>
      <c r="C703" s="2">
        <f>RSI!I703</f>
        <v>36.603366322521282</v>
      </c>
      <c r="D703" s="2">
        <f>MACD!E703</f>
        <v>6.9378321407054244E-4</v>
      </c>
      <c r="E703" s="2">
        <f>MACD!F703</f>
        <v>2.5676518988892366E-2</v>
      </c>
      <c r="F703" s="2">
        <f>'Moving Avg'!D703</f>
        <v>4.4164399999999997</v>
      </c>
      <c r="G703" s="2">
        <f>'Moving Avg'!F703</f>
        <v>4.4485100000000006</v>
      </c>
      <c r="H703" s="2">
        <f>'Moving Avg'!G703</f>
        <v>4.6266020000000001</v>
      </c>
      <c r="I703" s="2">
        <f>'Moving Avg'!H703</f>
        <v>4.275461500000004</v>
      </c>
      <c r="J703" s="6" t="str">
        <f>OBV!F703</f>
        <v>BULLISH</v>
      </c>
      <c r="K703" s="6" t="str">
        <f>OBV!G703</f>
        <v>STRONG</v>
      </c>
      <c r="L703" s="6" t="str">
        <f>OBV!H703</f>
        <v>CONFIRMED BULLISH</v>
      </c>
    </row>
    <row r="704" spans="1:12" ht="13.5" x14ac:dyDescent="0.25">
      <c r="A704" s="3">
        <f>RSI!A704</f>
        <v>43028</v>
      </c>
      <c r="B704" s="2">
        <f>RSI!B704</f>
        <v>4.4245999999999999</v>
      </c>
      <c r="C704" s="2">
        <f>RSI!I704</f>
        <v>36.603366322521289</v>
      </c>
      <c r="D704" s="2">
        <f>MACD!E704</f>
        <v>-7.5147358964331445E-3</v>
      </c>
      <c r="E704" s="2">
        <f>MACD!F704</f>
        <v>1.9038268011827265E-2</v>
      </c>
      <c r="F704" s="2">
        <f>'Moving Avg'!D704</f>
        <v>4.4205200000000007</v>
      </c>
      <c r="G704" s="2">
        <f>'Moving Avg'!F704</f>
        <v>4.4431650000000005</v>
      </c>
      <c r="H704" s="2">
        <f>'Moving Avg'!G704</f>
        <v>4.6152879999999996</v>
      </c>
      <c r="I704" s="2">
        <f>'Moving Avg'!H704</f>
        <v>4.2780670000000045</v>
      </c>
      <c r="J704" s="6" t="str">
        <f>OBV!F704</f>
        <v>BULLISH</v>
      </c>
      <c r="K704" s="6" t="str">
        <f>OBV!G704</f>
        <v>STRONG</v>
      </c>
      <c r="L704" s="6" t="str">
        <f>OBV!H704</f>
        <v>CONFIRMED BULLISH</v>
      </c>
    </row>
    <row r="705" spans="1:12" ht="13.5" x14ac:dyDescent="0.25">
      <c r="A705" s="3">
        <f>RSI!A705</f>
        <v>43031</v>
      </c>
      <c r="B705" s="2">
        <f>RSI!B705</f>
        <v>4.4245999999999999</v>
      </c>
      <c r="C705" s="2">
        <f>RSI!I705</f>
        <v>36.603366322521282</v>
      </c>
      <c r="D705" s="2">
        <f>MACD!E705</f>
        <v>-1.2523521685044336E-2</v>
      </c>
      <c r="E705" s="2">
        <f>MACD!F705</f>
        <v>1.2725910072452946E-2</v>
      </c>
      <c r="F705" s="2">
        <f>'Moving Avg'!D705</f>
        <v>4.4245999999999999</v>
      </c>
      <c r="G705" s="2">
        <f>'Moving Avg'!F705</f>
        <v>4.4378200000000003</v>
      </c>
      <c r="H705" s="2">
        <f>'Moving Avg'!G705</f>
        <v>4.6039739999999991</v>
      </c>
      <c r="I705" s="2">
        <f>'Moving Avg'!H705</f>
        <v>4.280672500000005</v>
      </c>
      <c r="J705" s="6" t="str">
        <f>OBV!F705</f>
        <v>BULLISH</v>
      </c>
      <c r="K705" s="6" t="str">
        <f>OBV!G705</f>
        <v>STRONG</v>
      </c>
      <c r="L705" s="6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4.4042000000000003</v>
      </c>
      <c r="C706" s="2">
        <f>RSI!I706</f>
        <v>33.422787361904909</v>
      </c>
      <c r="D706" s="2">
        <f>MACD!E706</f>
        <v>-1.6479424833557133E-2</v>
      </c>
      <c r="E706" s="2">
        <f>MACD!F706</f>
        <v>6.8848430912509303E-3</v>
      </c>
      <c r="F706" s="2">
        <f>'Moving Avg'!D706</f>
        <v>4.4205199999999998</v>
      </c>
      <c r="G706" s="2">
        <f>'Moving Avg'!F706</f>
        <v>4.4314550000000006</v>
      </c>
      <c r="H706" s="2">
        <f>'Moving Avg'!G706</f>
        <v>4.5922519999999993</v>
      </c>
      <c r="I706" s="2">
        <f>'Moving Avg'!H706</f>
        <v>4.2837460000000052</v>
      </c>
      <c r="J706" s="6" t="str">
        <f>OBV!F706</f>
        <v>BEARISH</v>
      </c>
      <c r="K706" s="6" t="str">
        <f>OBV!G706</f>
        <v>WEAK</v>
      </c>
      <c r="L706" s="6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4.2769000000000004</v>
      </c>
      <c r="C707" s="2">
        <f>RSI!I707</f>
        <v>21.101046558102411</v>
      </c>
      <c r="D707" s="2">
        <f>MACD!E707</f>
        <v>-9.9613498093598096E-3</v>
      </c>
      <c r="E707" s="2">
        <f>MACD!F707</f>
        <v>3.5156045111287828E-3</v>
      </c>
      <c r="F707" s="2">
        <f>'Moving Avg'!D707</f>
        <v>4.3909800000000008</v>
      </c>
      <c r="G707" s="2">
        <f>'Moving Avg'!F707</f>
        <v>4.4187250000000002</v>
      </c>
      <c r="H707" s="2">
        <f>'Moving Avg'!G707</f>
        <v>4.5779839999999998</v>
      </c>
      <c r="I707" s="2">
        <f>'Moving Avg'!H707</f>
        <v>4.286204000000005</v>
      </c>
      <c r="J707" s="6" t="str">
        <f>OBV!F707</f>
        <v>BEARISH</v>
      </c>
      <c r="K707" s="6" t="str">
        <f>OBV!G707</f>
        <v>WEAK</v>
      </c>
      <c r="L707" s="6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4.1497000000000002</v>
      </c>
      <c r="C708" s="2">
        <f>RSI!I708</f>
        <v>15.107682657250209</v>
      </c>
      <c r="D708" s="2">
        <f>MACD!E708</f>
        <v>6.131858255858269E-3</v>
      </c>
      <c r="E708" s="2">
        <f>MACD!F708</f>
        <v>4.0388552600746797E-3</v>
      </c>
      <c r="F708" s="2">
        <f>'Moving Avg'!D708</f>
        <v>4.3360000000000003</v>
      </c>
      <c r="G708" s="2">
        <f>'Moving Avg'!F708</f>
        <v>4.399635</v>
      </c>
      <c r="H708" s="2">
        <f>'Moving Avg'!G708</f>
        <v>4.561172</v>
      </c>
      <c r="I708" s="2">
        <f>'Moving Avg'!H708</f>
        <v>4.2874985000000052</v>
      </c>
      <c r="J708" s="6" t="str">
        <f>OBV!F708</f>
        <v>BEARISH</v>
      </c>
      <c r="K708" s="6" t="str">
        <f>OBV!G708</f>
        <v>WEAK</v>
      </c>
      <c r="L708" s="6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4.2515000000000001</v>
      </c>
      <c r="C709" s="2">
        <f>RSI!I709</f>
        <v>31.802462468961323</v>
      </c>
      <c r="D709" s="2">
        <f>MACD!E709</f>
        <v>1.4030162486375453E-2</v>
      </c>
      <c r="E709" s="2">
        <f>MACD!F709</f>
        <v>6.0371167053348343E-3</v>
      </c>
      <c r="F709" s="2">
        <f>'Moving Avg'!D709</f>
        <v>4.30138</v>
      </c>
      <c r="G709" s="2">
        <f>'Moving Avg'!F709</f>
        <v>4.3856350000000006</v>
      </c>
      <c r="H709" s="2">
        <f>'Moving Avg'!G709</f>
        <v>4.5463959999999988</v>
      </c>
      <c r="I709" s="2">
        <f>'Moving Avg'!H709</f>
        <v>4.2893020000000046</v>
      </c>
      <c r="J709" s="6" t="str">
        <f>OBV!F709</f>
        <v>BEARISH</v>
      </c>
      <c r="K709" s="6" t="str">
        <f>OBV!G709</f>
        <v>WEAK</v>
      </c>
      <c r="L709" s="6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4.3228</v>
      </c>
      <c r="C710" s="2">
        <f>RSI!I710</f>
        <v>40.611723230724081</v>
      </c>
      <c r="D710" s="2">
        <f>MACD!E710</f>
        <v>1.651709414861724E-2</v>
      </c>
      <c r="E710" s="2">
        <f>MACD!F710</f>
        <v>8.1331121939913157E-3</v>
      </c>
      <c r="F710" s="2">
        <f>'Moving Avg'!D710</f>
        <v>4.2810199999999998</v>
      </c>
      <c r="G710" s="2">
        <f>'Moving Avg'!F710</f>
        <v>4.3802899999999996</v>
      </c>
      <c r="H710" s="2">
        <f>'Moving Avg'!G710</f>
        <v>4.5357179999999993</v>
      </c>
      <c r="I710" s="2">
        <f>'Moving Avg'!H710</f>
        <v>4.2914620000000046</v>
      </c>
      <c r="J710" s="6" t="str">
        <f>OBV!F710</f>
        <v>BEARISH</v>
      </c>
      <c r="K710" s="6" t="str">
        <f>OBV!G710</f>
        <v>WEAK</v>
      </c>
      <c r="L710" s="6" t="str">
        <f>OBV!H710</f>
        <v>CONFIRMED BEARISH</v>
      </c>
    </row>
    <row r="711" spans="1:12" ht="13.5" x14ac:dyDescent="0.25">
      <c r="A711" s="3">
        <f>RSI!A711</f>
        <v>43039</v>
      </c>
      <c r="B711" s="2">
        <f>RSI!B711</f>
        <v>4.1955</v>
      </c>
      <c r="C711" s="2">
        <f>RSI!I711</f>
        <v>32.531871705504145</v>
      </c>
      <c r="D711" s="2">
        <f>MACD!E711</f>
        <v>3.1773042383721695E-2</v>
      </c>
      <c r="E711" s="2">
        <f>MACD!F711</f>
        <v>1.2861098231937393E-2</v>
      </c>
      <c r="F711" s="2">
        <f>'Moving Avg'!D711</f>
        <v>4.2392799999999999</v>
      </c>
      <c r="G711" s="2">
        <f>'Moving Avg'!F711</f>
        <v>4.3685799999999997</v>
      </c>
      <c r="H711" s="2">
        <f>'Moving Avg'!G711</f>
        <v>4.5349699999999995</v>
      </c>
      <c r="I711" s="2">
        <f>'Moving Avg'!H711</f>
        <v>4.2929855000000048</v>
      </c>
      <c r="J711" s="6" t="str">
        <f>OBV!F711</f>
        <v>BEARISH</v>
      </c>
      <c r="K711" s="6" t="str">
        <f>OBV!G711</f>
        <v>WEAK</v>
      </c>
      <c r="L711" s="6" t="str">
        <f>OBV!H711</f>
        <v>CONFIRMED BEARISH</v>
      </c>
    </row>
    <row r="712" spans="1:12" ht="13.5" x14ac:dyDescent="0.25">
      <c r="A712" s="3">
        <f>RSI!A712</f>
        <v>43040</v>
      </c>
      <c r="B712" s="2">
        <f>RSI!B712</f>
        <v>4.1750999999999996</v>
      </c>
      <c r="C712" s="2">
        <f>RSI!I712</f>
        <v>31.451965107047556</v>
      </c>
      <c r="D712" s="2">
        <f>MACD!E712</f>
        <v>4.7485559748733586E-2</v>
      </c>
      <c r="E712" s="2">
        <f>MACD!F712</f>
        <v>1.9785990535296633E-2</v>
      </c>
      <c r="F712" s="2">
        <f>'Moving Avg'!D712</f>
        <v>4.2189199999999998</v>
      </c>
      <c r="G712" s="2">
        <f>'Moving Avg'!F712</f>
        <v>4.357124999999999</v>
      </c>
      <c r="H712" s="2">
        <f>'Moving Avg'!G712</f>
        <v>4.5217319999999992</v>
      </c>
      <c r="I712" s="2">
        <f>'Moving Avg'!H712</f>
        <v>4.2944070000000041</v>
      </c>
      <c r="J712" s="6" t="str">
        <f>OBV!F712</f>
        <v>BEARISH</v>
      </c>
      <c r="K712" s="6" t="str">
        <f>OBV!G712</f>
        <v>WEAK</v>
      </c>
      <c r="L712" s="6" t="str">
        <f>OBV!H712</f>
        <v>CONFIRMED BEARISH</v>
      </c>
    </row>
    <row r="713" spans="1:12" ht="13.5" x14ac:dyDescent="0.25">
      <c r="A713" s="3">
        <f>RSI!A713</f>
        <v>43041</v>
      </c>
      <c r="B713" s="2">
        <f>RSI!B713</f>
        <v>4.1852999999999998</v>
      </c>
      <c r="C713" s="2">
        <f>RSI!I713</f>
        <v>32.655704969419986</v>
      </c>
      <c r="D713" s="2">
        <f>MACD!E713</f>
        <v>6.1342539909370331E-2</v>
      </c>
      <c r="E713" s="2">
        <f>MACD!F713</f>
        <v>2.8097300410111374E-2</v>
      </c>
      <c r="F713" s="2">
        <f>'Moving Avg'!D713</f>
        <v>4.2260400000000002</v>
      </c>
      <c r="G713" s="2">
        <f>'Moving Avg'!F713</f>
        <v>4.3461799999999986</v>
      </c>
      <c r="H713" s="2">
        <f>'Moving Avg'!G713</f>
        <v>4.5086979999999999</v>
      </c>
      <c r="I713" s="2">
        <f>'Moving Avg'!H713</f>
        <v>4.2957320000000045</v>
      </c>
      <c r="J713" s="6" t="str">
        <f>OBV!F713</f>
        <v>BEARISH</v>
      </c>
      <c r="K713" s="6" t="str">
        <f>OBV!G713</f>
        <v>WEAK</v>
      </c>
      <c r="L713" s="6" t="str">
        <f>OBV!H713</f>
        <v>BEARISH DIVERGENCE</v>
      </c>
    </row>
    <row r="714" spans="1:12" ht="13.5" x14ac:dyDescent="0.25">
      <c r="A714" s="3">
        <f>RSI!A714</f>
        <v>43042</v>
      </c>
      <c r="B714" s="2">
        <f>RSI!B714</f>
        <v>4.1852999999999998</v>
      </c>
      <c r="C714" s="2">
        <f>RSI!I714</f>
        <v>32.655704969419986</v>
      </c>
      <c r="D714" s="2">
        <f>MACD!E714</f>
        <v>7.4227153540530999E-2</v>
      </c>
      <c r="E714" s="2">
        <f>MACD!F714</f>
        <v>3.7323271036195302E-2</v>
      </c>
      <c r="F714" s="2">
        <f>'Moving Avg'!D714</f>
        <v>4.2127999999999997</v>
      </c>
      <c r="G714" s="2">
        <f>'Moving Avg'!F714</f>
        <v>4.3352349999999991</v>
      </c>
      <c r="H714" s="2">
        <f>'Moving Avg'!G714</f>
        <v>4.4956639999999997</v>
      </c>
      <c r="I714" s="2">
        <f>'Moving Avg'!H714</f>
        <v>4.2970570000000041</v>
      </c>
      <c r="J714" s="6" t="str">
        <f>OBV!F714</f>
        <v>BEARISH</v>
      </c>
      <c r="K714" s="6" t="str">
        <f>OBV!G714</f>
        <v>WEAK</v>
      </c>
      <c r="L714" s="6" t="str">
        <f>OBV!H714</f>
        <v>CONFIRMED BEARISH</v>
      </c>
    </row>
    <row r="715" spans="1:12" ht="13.5" x14ac:dyDescent="0.25">
      <c r="A715" s="3">
        <f>RSI!A715</f>
        <v>43045</v>
      </c>
      <c r="B715" s="2">
        <f>RSI!B715</f>
        <v>4.2870999999999997</v>
      </c>
      <c r="C715" s="2">
        <f>RSI!I715</f>
        <v>44.031859537921683</v>
      </c>
      <c r="D715" s="2">
        <f>MACD!E715</f>
        <v>7.866236759867018E-2</v>
      </c>
      <c r="E715" s="2">
        <f>MACD!F715</f>
        <v>4.5591090348690279E-2</v>
      </c>
      <c r="F715" s="2">
        <f>'Moving Avg'!D715</f>
        <v>4.20566</v>
      </c>
      <c r="G715" s="2">
        <f>'Moving Avg'!F715</f>
        <v>4.3288699999999993</v>
      </c>
      <c r="H715" s="2">
        <f>'Moving Avg'!G715</f>
        <v>4.4851739999999998</v>
      </c>
      <c r="I715" s="2">
        <f>'Moving Avg'!H715</f>
        <v>4.2988910000000038</v>
      </c>
      <c r="J715" s="6" t="str">
        <f>OBV!F715</f>
        <v>BEARISH</v>
      </c>
      <c r="K715" s="6" t="str">
        <f>OBV!G715</f>
        <v>WEAK</v>
      </c>
      <c r="L715" s="6" t="str">
        <f>OBV!H715</f>
        <v>CONFIRMED BEARISH</v>
      </c>
    </row>
    <row r="716" spans="1:12" ht="13.5" x14ac:dyDescent="0.25">
      <c r="A716" s="3">
        <f>RSI!A716</f>
        <v>43046</v>
      </c>
      <c r="B716" s="2">
        <f>RSI!B716</f>
        <v>4.2870999999999997</v>
      </c>
      <c r="C716" s="2">
        <f>RSI!I716</f>
        <v>44.031859537921683</v>
      </c>
      <c r="D716" s="2">
        <f>MACD!E716</f>
        <v>7.9669303198651953E-2</v>
      </c>
      <c r="E716" s="2">
        <f>MACD!F716</f>
        <v>5.2406732918682614E-2</v>
      </c>
      <c r="F716" s="2">
        <f>'Moving Avg'!D716</f>
        <v>4.2239799999999992</v>
      </c>
      <c r="G716" s="2">
        <f>'Moving Avg'!F716</f>
        <v>4.3230149999999998</v>
      </c>
      <c r="H716" s="2">
        <f>'Moving Avg'!G716</f>
        <v>4.4751939999999992</v>
      </c>
      <c r="I716" s="2">
        <f>'Moving Avg'!H716</f>
        <v>4.3007460000000037</v>
      </c>
      <c r="J716" s="6" t="str">
        <f>OBV!F716</f>
        <v>BEARISH</v>
      </c>
      <c r="K716" s="6" t="str">
        <f>OBV!G716</f>
        <v>NEUTRAL</v>
      </c>
      <c r="L716" s="6" t="str">
        <f>OBV!H716</f>
        <v>BEARISH DIVERGENCE</v>
      </c>
    </row>
    <row r="717" spans="1:12" ht="13.5" x14ac:dyDescent="0.25">
      <c r="A717" s="3">
        <f>RSI!A717</f>
        <v>43047</v>
      </c>
      <c r="B717" s="2">
        <f>RSI!B717</f>
        <v>4.2922000000000002</v>
      </c>
      <c r="C717" s="2">
        <f>RSI!I717</f>
        <v>44.575842798523233</v>
      </c>
      <c r="D717" s="2">
        <f>MACD!E717</f>
        <v>6.092238034167341E-2</v>
      </c>
      <c r="E717" s="2">
        <f>MACD!F717</f>
        <v>5.4109862403280778E-2</v>
      </c>
      <c r="F717" s="2">
        <f>'Moving Avg'!D717</f>
        <v>4.2473999999999998</v>
      </c>
      <c r="G717" s="2">
        <f>'Moving Avg'!F717</f>
        <v>4.3174149999999987</v>
      </c>
      <c r="H717" s="2">
        <f>'Moving Avg'!G717</f>
        <v>4.4658259999999999</v>
      </c>
      <c r="I717" s="2">
        <f>'Moving Avg'!H717</f>
        <v>4.3026265000000032</v>
      </c>
      <c r="J717" s="6" t="str">
        <f>OBV!F717</f>
        <v>BULLISH</v>
      </c>
      <c r="K717" s="6" t="str">
        <f>OBV!G717</f>
        <v>STRONG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4.2922000000000002</v>
      </c>
      <c r="C718" s="2">
        <f>RSI!I718</f>
        <v>44.575842798523233</v>
      </c>
      <c r="D718" s="2">
        <f>MACD!E718</f>
        <v>2.5796758384307061E-2</v>
      </c>
      <c r="E718" s="2">
        <f>MACD!F718</f>
        <v>4.8447241599486039E-2</v>
      </c>
      <c r="F718" s="2">
        <f>'Moving Avg'!D718</f>
        <v>4.2687800000000005</v>
      </c>
      <c r="G718" s="2">
        <f>'Moving Avg'!F718</f>
        <v>4.3118149999999993</v>
      </c>
      <c r="H718" s="2">
        <f>'Moving Avg'!G718</f>
        <v>4.4564580000000005</v>
      </c>
      <c r="I718" s="2">
        <f>'Moving Avg'!H718</f>
        <v>4.304528000000003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4.3228</v>
      </c>
      <c r="C719" s="2">
        <f>RSI!I719</f>
        <v>48.086932817883522</v>
      </c>
      <c r="D719" s="2">
        <f>MACD!E719</f>
        <v>9.7536442195975681E-3</v>
      </c>
      <c r="E719" s="2">
        <f>MACD!F719</f>
        <v>4.0708522123508353E-2</v>
      </c>
      <c r="F719" s="2">
        <f>'Moving Avg'!D719</f>
        <v>4.2962800000000003</v>
      </c>
      <c r="G719" s="2">
        <f>'Moving Avg'!F719</f>
        <v>4.3077449999999988</v>
      </c>
      <c r="H719" s="2">
        <f>'Moving Avg'!G719</f>
        <v>4.4477020000000005</v>
      </c>
      <c r="I719" s="2">
        <f>'Moving Avg'!H719</f>
        <v>4.306582500000002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4.3228</v>
      </c>
      <c r="C720" s="2">
        <f>RSI!I720</f>
        <v>48.086932817883522</v>
      </c>
      <c r="D720" s="2">
        <f>MACD!E720</f>
        <v>7.2297952960260758E-3</v>
      </c>
      <c r="E720" s="2">
        <f>MACD!F720</f>
        <v>3.4012776758011898E-2</v>
      </c>
      <c r="F720" s="2">
        <f>'Moving Avg'!D720</f>
        <v>4.3034200000000009</v>
      </c>
      <c r="G720" s="2">
        <f>'Moving Avg'!F720</f>
        <v>4.3036749999999993</v>
      </c>
      <c r="H720" s="2">
        <f>'Moving Avg'!G720</f>
        <v>4.4389460000000005</v>
      </c>
      <c r="I720" s="2">
        <f>'Moving Avg'!H720</f>
        <v>4.3086370000000027</v>
      </c>
      <c r="J720" s="6" t="str">
        <f>OBV!F720</f>
        <v>BULLISH</v>
      </c>
      <c r="K720" s="6" t="str">
        <f>OBV!G720</f>
        <v>STRONG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4.3023999999999996</v>
      </c>
      <c r="C721" s="2">
        <f>RSI!I721</f>
        <v>45.841599914125489</v>
      </c>
      <c r="D721" s="2">
        <f>MACD!E721</f>
        <v>-1.2903474319831076E-2</v>
      </c>
      <c r="E721" s="2">
        <f>MACD!F721</f>
        <v>2.4629526542443304E-2</v>
      </c>
      <c r="F721" s="2">
        <f>'Moving Avg'!D721</f>
        <v>4.3064799999999996</v>
      </c>
      <c r="G721" s="2">
        <f>'Moving Avg'!F721</f>
        <v>4.2975649999999996</v>
      </c>
      <c r="H721" s="2">
        <f>'Moving Avg'!G721</f>
        <v>4.4297820000000003</v>
      </c>
      <c r="I721" s="2">
        <f>'Moving Avg'!H721</f>
        <v>4.3106105000000028</v>
      </c>
      <c r="J721" s="6" t="str">
        <f>OBV!F721</f>
        <v>BEARISH</v>
      </c>
      <c r="K721" s="6" t="str">
        <f>OBV!G721</f>
        <v>WEAK</v>
      </c>
      <c r="L721" s="6" t="str">
        <f>OBV!H721</f>
        <v>BEARISH DIVERGENCE</v>
      </c>
    </row>
    <row r="722" spans="1:12" ht="13.5" x14ac:dyDescent="0.25">
      <c r="A722" s="3">
        <f>RSI!A722</f>
        <v>43054</v>
      </c>
      <c r="B722" s="2">
        <f>RSI!B722</f>
        <v>4.3023999999999996</v>
      </c>
      <c r="C722" s="2">
        <f>RSI!I722</f>
        <v>45.841599914125482</v>
      </c>
      <c r="D722" s="2">
        <f>MACD!E722</f>
        <v>-3.288705052234242E-2</v>
      </c>
      <c r="E722" s="2">
        <f>MACD!F722</f>
        <v>1.312621112948616E-2</v>
      </c>
      <c r="F722" s="2">
        <f>'Moving Avg'!D722</f>
        <v>4.3085199999999997</v>
      </c>
      <c r="G722" s="2">
        <f>'Moving Avg'!F722</f>
        <v>4.2914550000000009</v>
      </c>
      <c r="H722" s="2">
        <f>'Moving Avg'!G722</f>
        <v>4.4211260000000019</v>
      </c>
      <c r="I722" s="2">
        <f>'Moving Avg'!H722</f>
        <v>4.3125840000000029</v>
      </c>
      <c r="J722" s="6" t="str">
        <f>OBV!F722</f>
        <v>BEARISH</v>
      </c>
      <c r="K722" s="6" t="str">
        <f>OBV!G722</f>
        <v>WEAK</v>
      </c>
      <c r="L722" s="6" t="str">
        <f>OBV!H722</f>
        <v>BEARISH DIVERGENCE</v>
      </c>
    </row>
    <row r="723" spans="1:12" ht="13.5" x14ac:dyDescent="0.25">
      <c r="A723" s="3">
        <f>RSI!A723</f>
        <v>43055</v>
      </c>
      <c r="B723" s="2">
        <f>RSI!B723</f>
        <v>4.3023999999999996</v>
      </c>
      <c r="C723" s="2">
        <f>RSI!I723</f>
        <v>45.841599914125482</v>
      </c>
      <c r="D723" s="2">
        <f>MACD!E723</f>
        <v>-4.8050398823201057E-2</v>
      </c>
      <c r="E723" s="2">
        <f>MACD!F723</f>
        <v>8.9088913894871599E-4</v>
      </c>
      <c r="F723" s="2">
        <f>'Moving Avg'!D723</f>
        <v>4.3105599999999997</v>
      </c>
      <c r="G723" s="2">
        <f>'Moving Avg'!F723</f>
        <v>4.2853450000000013</v>
      </c>
      <c r="H723" s="2">
        <f>'Moving Avg'!G723</f>
        <v>4.4124700000000017</v>
      </c>
      <c r="I723" s="2">
        <f>'Moving Avg'!H723</f>
        <v>4.3145575000000029</v>
      </c>
      <c r="J723" s="6" t="str">
        <f>OBV!F723</f>
        <v>BEARISH</v>
      </c>
      <c r="K723" s="6" t="str">
        <f>OBV!G723</f>
        <v>WEAK</v>
      </c>
      <c r="L723" s="6" t="str">
        <f>OBV!H723</f>
        <v>BEARISH DIVERGENCE</v>
      </c>
    </row>
    <row r="724" spans="1:12" ht="13.5" x14ac:dyDescent="0.25">
      <c r="A724" s="3">
        <f>RSI!A724</f>
        <v>43056</v>
      </c>
      <c r="B724" s="2">
        <f>RSI!B724</f>
        <v>4.3023999999999996</v>
      </c>
      <c r="C724" s="2">
        <f>RSI!I724</f>
        <v>45.841599914125489</v>
      </c>
      <c r="D724" s="2">
        <f>MACD!E724</f>
        <v>-6.0717405055234153E-2</v>
      </c>
      <c r="E724" s="2">
        <f>MACD!F724</f>
        <v>-1.1430769699887858E-2</v>
      </c>
      <c r="F724" s="2">
        <f>'Moving Avg'!D724</f>
        <v>4.3064799999999988</v>
      </c>
      <c r="G724" s="2">
        <f>'Moving Avg'!F724</f>
        <v>4.2792350000000017</v>
      </c>
      <c r="H724" s="2">
        <f>'Moving Avg'!G724</f>
        <v>4.4044260000000017</v>
      </c>
      <c r="I724" s="2">
        <f>'Moving Avg'!H724</f>
        <v>4.3168685000000036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4.3023999999999996</v>
      </c>
      <c r="C725" s="2">
        <f>RSI!I725</f>
        <v>45.841599914125489</v>
      </c>
      <c r="D725" s="2">
        <f>MACD!E725</f>
        <v>-5.5622695920157561E-2</v>
      </c>
      <c r="E725" s="2">
        <f>MACD!F725</f>
        <v>-2.0269154943941801E-2</v>
      </c>
      <c r="F725" s="2">
        <f>'Moving Avg'!D725</f>
        <v>4.3023999999999996</v>
      </c>
      <c r="G725" s="2">
        <f>'Moving Avg'!F725</f>
        <v>4.2731250000000021</v>
      </c>
      <c r="H725" s="2">
        <f>'Moving Avg'!G725</f>
        <v>4.3963820000000027</v>
      </c>
      <c r="I725" s="2">
        <f>'Moving Avg'!H725</f>
        <v>4.3193905000000035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4.3023999999999996</v>
      </c>
      <c r="C726" s="2">
        <f>RSI!I726</f>
        <v>45.841599914125489</v>
      </c>
      <c r="D726" s="2">
        <f>MACD!E726</f>
        <v>-5.1171596786748097E-2</v>
      </c>
      <c r="E726" s="2">
        <f>MACD!F726</f>
        <v>-2.6449643312503063E-2</v>
      </c>
      <c r="F726" s="2">
        <f>'Moving Avg'!D726</f>
        <v>4.3023999999999996</v>
      </c>
      <c r="G726" s="2">
        <f>'Moving Avg'!F726</f>
        <v>4.268035000000002</v>
      </c>
      <c r="H726" s="2">
        <f>'Moving Avg'!G726</f>
        <v>4.3907820000000024</v>
      </c>
      <c r="I726" s="2">
        <f>'Moving Avg'!H726</f>
        <v>4.3219340000000042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4.1750999999999996</v>
      </c>
      <c r="C727" s="2">
        <f>RSI!I727</f>
        <v>31.516492690314578</v>
      </c>
      <c r="D727" s="2">
        <f>MACD!E727</f>
        <v>-3.7061230265851286E-2</v>
      </c>
      <c r="E727" s="2">
        <f>MACD!F727</f>
        <v>-2.8571960703172708E-2</v>
      </c>
      <c r="F727" s="2">
        <f>'Moving Avg'!D727</f>
        <v>4.2769399999999997</v>
      </c>
      <c r="G727" s="2">
        <f>'Moving Avg'!F727</f>
        <v>4.2629450000000011</v>
      </c>
      <c r="H727" s="2">
        <f>'Moving Avg'!G727</f>
        <v>4.3800900000000018</v>
      </c>
      <c r="I727" s="2">
        <f>'Moving Avg'!H727</f>
        <v>4.3238410000000034</v>
      </c>
      <c r="J727" s="6" t="str">
        <f>OBV!F727</f>
        <v>BEARISH</v>
      </c>
      <c r="K727" s="6" t="str">
        <f>OBV!G727</f>
        <v>NEUTRAL</v>
      </c>
      <c r="L727" s="6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4.1750999999999996</v>
      </c>
      <c r="C728" s="2">
        <f>RSI!I728</f>
        <v>31.516492690314578</v>
      </c>
      <c r="D728" s="2">
        <f>MACD!E728</f>
        <v>-2.4249276663828034E-2</v>
      </c>
      <c r="E728" s="2">
        <f>MACD!F728</f>
        <v>-2.7707423895303774E-2</v>
      </c>
      <c r="F728" s="2">
        <f>'Moving Avg'!D728</f>
        <v>4.2514799999999999</v>
      </c>
      <c r="G728" s="2">
        <f>'Moving Avg'!F728</f>
        <v>4.264215000000001</v>
      </c>
      <c r="H728" s="2">
        <f>'Moving Avg'!G728</f>
        <v>4.3699060000000012</v>
      </c>
      <c r="I728" s="2">
        <f>'Moving Avg'!H728</f>
        <v>4.3254100000000042</v>
      </c>
      <c r="J728" s="6" t="str">
        <f>OBV!F728</f>
        <v>BEARISH</v>
      </c>
      <c r="K728" s="6" t="str">
        <f>OBV!G728</f>
        <v>NEUTRAL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4.2769000000000004</v>
      </c>
      <c r="C729" s="2">
        <f>RSI!I729</f>
        <v>46.904560076169624</v>
      </c>
      <c r="D729" s="2">
        <f>MACD!E729</f>
        <v>-1.5433651742998045E-2</v>
      </c>
      <c r="E729" s="2">
        <f>MACD!F729</f>
        <v>-2.5252669464842632E-2</v>
      </c>
      <c r="F729" s="2">
        <f>'Moving Avg'!D729</f>
        <v>4.2463800000000003</v>
      </c>
      <c r="G729" s="2">
        <f>'Moving Avg'!F729</f>
        <v>4.265485</v>
      </c>
      <c r="H729" s="2">
        <f>'Moving Avg'!G729</f>
        <v>4.3645080000000016</v>
      </c>
      <c r="I729" s="2">
        <f>'Moving Avg'!H729</f>
        <v>4.3275095000000041</v>
      </c>
      <c r="J729" s="6" t="str">
        <f>OBV!F729</f>
        <v>BULLISH</v>
      </c>
      <c r="K729" s="6" t="str">
        <f>OBV!G729</f>
        <v>STRONG</v>
      </c>
      <c r="L729" s="6" t="str">
        <f>OBV!H729</f>
        <v>BULLISH DIVERGENCE</v>
      </c>
    </row>
    <row r="730" spans="1:12" ht="13.5" x14ac:dyDescent="0.25">
      <c r="A730" s="3">
        <f>RSI!A730</f>
        <v>43066</v>
      </c>
      <c r="B730" s="2">
        <f>RSI!B730</f>
        <v>4.2769000000000004</v>
      </c>
      <c r="C730" s="2">
        <f>RSI!I730</f>
        <v>46.904560076169624</v>
      </c>
      <c r="D730" s="2">
        <f>MACD!E730</f>
        <v>-7.8278641070985699E-3</v>
      </c>
      <c r="E730" s="2">
        <f>MACD!F730</f>
        <v>-2.1767708393293821E-2</v>
      </c>
      <c r="F730" s="2">
        <f>'Moving Avg'!D730</f>
        <v>4.2412800000000006</v>
      </c>
      <c r="G730" s="2">
        <f>'Moving Avg'!F730</f>
        <v>4.2631899999999998</v>
      </c>
      <c r="H730" s="2">
        <f>'Moving Avg'!G730</f>
        <v>4.3594160000000022</v>
      </c>
      <c r="I730" s="2">
        <f>'Moving Avg'!H730</f>
        <v>4.3296090000000031</v>
      </c>
      <c r="J730" s="6" t="str">
        <f>OBV!F730</f>
        <v>BULLISH</v>
      </c>
      <c r="K730" s="6" t="str">
        <f>OBV!G730</f>
        <v>STRONG</v>
      </c>
      <c r="L730" s="6" t="str">
        <f>OBV!H730</f>
        <v>BULLISH DIVERGENCE</v>
      </c>
    </row>
    <row r="731" spans="1:12" ht="13.5" x14ac:dyDescent="0.25">
      <c r="A731" s="3">
        <f>RSI!A731</f>
        <v>43067</v>
      </c>
      <c r="B731" s="2">
        <f>RSI!B731</f>
        <v>4.2972999999999999</v>
      </c>
      <c r="C731" s="2">
        <f>RSI!I731</f>
        <v>49.539676869486598</v>
      </c>
      <c r="D731" s="2">
        <f>MACD!E731</f>
        <v>-5.9062029780374559E-3</v>
      </c>
      <c r="E731" s="2">
        <f>MACD!F731</f>
        <v>-1.8595407310242548E-2</v>
      </c>
      <c r="F731" s="2">
        <f>'Moving Avg'!D731</f>
        <v>4.2402600000000001</v>
      </c>
      <c r="G731" s="2">
        <f>'Moving Avg'!F731</f>
        <v>4.2682799999999999</v>
      </c>
      <c r="H731" s="2">
        <f>'Moving Avg'!G731</f>
        <v>4.3549360000000021</v>
      </c>
      <c r="I731" s="2">
        <f>'Moving Avg'!H731</f>
        <v>4.3318105000000031</v>
      </c>
      <c r="J731" s="6" t="str">
        <f>OBV!F731</f>
        <v>BULLISH</v>
      </c>
      <c r="K731" s="6" t="str">
        <f>OBV!G731</f>
        <v>STRONG</v>
      </c>
      <c r="L731" s="6" t="str">
        <f>OBV!H731</f>
        <v>BULLISH DIVERGENCE</v>
      </c>
    </row>
    <row r="732" spans="1:12" ht="13.5" x14ac:dyDescent="0.25">
      <c r="A732" s="3">
        <f>RSI!A732</f>
        <v>43068</v>
      </c>
      <c r="B732" s="2">
        <f>RSI!B732</f>
        <v>4.2769000000000004</v>
      </c>
      <c r="C732" s="2">
        <f>RSI!I732</f>
        <v>47.026242180445394</v>
      </c>
      <c r="D732" s="2">
        <f>MACD!E732</f>
        <v>-2.7640900936951596E-3</v>
      </c>
      <c r="E732" s="2">
        <f>MACD!F732</f>
        <v>-1.542914386693307E-2</v>
      </c>
      <c r="F732" s="2">
        <f>'Moving Avg'!D732</f>
        <v>4.2606200000000003</v>
      </c>
      <c r="G732" s="2">
        <f>'Moving Avg'!F732</f>
        <v>4.273369999999999</v>
      </c>
      <c r="H732" s="2">
        <f>'Moving Avg'!G732</f>
        <v>4.3518800000000031</v>
      </c>
      <c r="I732" s="2">
        <f>'Moving Avg'!H732</f>
        <v>4.3339100000000021</v>
      </c>
      <c r="J732" s="6" t="str">
        <f>OBV!F732</f>
        <v>BULLISH</v>
      </c>
      <c r="K732" s="6" t="str">
        <f>OBV!G732</f>
        <v>STRONG</v>
      </c>
      <c r="L732" s="6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4.2667999999999999</v>
      </c>
      <c r="C733" s="2">
        <f>RSI!I733</f>
        <v>45.787621271916258</v>
      </c>
      <c r="D733" s="2">
        <f>MACD!E733</f>
        <v>7.67925301087935E-4</v>
      </c>
      <c r="E733" s="2">
        <f>MACD!F733</f>
        <v>-1.2189730033328868E-2</v>
      </c>
      <c r="F733" s="2">
        <f>'Moving Avg'!D733</f>
        <v>4.2789599999999997</v>
      </c>
      <c r="G733" s="2">
        <f>'Moving Avg'!F733</f>
        <v>4.2774450000000002</v>
      </c>
      <c r="H733" s="2">
        <f>'Moving Avg'!G733</f>
        <v>4.3465860000000021</v>
      </c>
      <c r="I733" s="2">
        <f>'Moving Avg'!H733</f>
        <v>4.3359590000000017</v>
      </c>
      <c r="J733" s="6" t="str">
        <f>OBV!F733</f>
        <v>BULLISH</v>
      </c>
      <c r="K733" s="6" t="str">
        <f>OBV!G733</f>
        <v>STRONG</v>
      </c>
      <c r="L733" s="6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4.2667999999999999</v>
      </c>
      <c r="C734" s="2">
        <f>RSI!I734</f>
        <v>45.787621271916258</v>
      </c>
      <c r="D734" s="2">
        <f>MACD!E734</f>
        <v>3.9321205499796008E-3</v>
      </c>
      <c r="E734" s="2">
        <f>MACD!F734</f>
        <v>-8.9653599166671753E-3</v>
      </c>
      <c r="F734" s="2">
        <f>'Moving Avg'!D734</f>
        <v>4.2769400000000006</v>
      </c>
      <c r="G734" s="2">
        <f>'Moving Avg'!F734</f>
        <v>4.2815199999999995</v>
      </c>
      <c r="H734" s="2">
        <f>'Moving Avg'!G734</f>
        <v>4.341292000000001</v>
      </c>
      <c r="I734" s="2">
        <f>'Moving Avg'!H734</f>
        <v>4.338366500000002</v>
      </c>
      <c r="J734" s="6" t="str">
        <f>OBV!F734</f>
        <v>BEARISH</v>
      </c>
      <c r="K734" s="6" t="str">
        <f>OBV!G734</f>
        <v>WEAK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4.2667999999999999</v>
      </c>
      <c r="C735" s="2">
        <f>RSI!I735</f>
        <v>45.787621271916258</v>
      </c>
      <c r="D735" s="2">
        <f>MACD!E735</f>
        <v>6.7720784167741854E-3</v>
      </c>
      <c r="E735" s="2">
        <f>MACD!F735</f>
        <v>-5.817872249978903E-3</v>
      </c>
      <c r="F735" s="2">
        <f>'Moving Avg'!D735</f>
        <v>4.2749199999999998</v>
      </c>
      <c r="G735" s="2">
        <f>'Moving Avg'!F735</f>
        <v>4.2805050000000007</v>
      </c>
      <c r="H735" s="2">
        <f>'Moving Avg'!G735</f>
        <v>4.3359980000000009</v>
      </c>
      <c r="I735" s="2">
        <f>'Moving Avg'!H735</f>
        <v>4.3407740000000015</v>
      </c>
      <c r="J735" s="6" t="str">
        <f>OBV!F735</f>
        <v>BEARISH</v>
      </c>
      <c r="K735" s="6" t="str">
        <f>OBV!G735</f>
        <v>WEAK</v>
      </c>
      <c r="L735" s="6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4.2667999999999999</v>
      </c>
      <c r="C736" s="2">
        <f>RSI!I736</f>
        <v>45.787621271916258</v>
      </c>
      <c r="D736" s="2">
        <f>MACD!E736</f>
        <v>9.3256399543859558E-3</v>
      </c>
      <c r="E736" s="2">
        <f>MACD!F736</f>
        <v>-2.7891698091059309E-3</v>
      </c>
      <c r="F736" s="2">
        <f>'Moving Avg'!D736</f>
        <v>4.2688199999999998</v>
      </c>
      <c r="G736" s="2">
        <f>'Moving Avg'!F736</f>
        <v>4.2794900000000009</v>
      </c>
      <c r="H736" s="2">
        <f>'Moving Avg'!G736</f>
        <v>4.3307039999999999</v>
      </c>
      <c r="I736" s="2">
        <f>'Moving Avg'!H736</f>
        <v>4.3431815000000009</v>
      </c>
      <c r="J736" s="6" t="str">
        <f>OBV!F736</f>
        <v>BEARISH</v>
      </c>
      <c r="K736" s="6" t="str">
        <f>OBV!G736</f>
        <v>WEAK</v>
      </c>
      <c r="L736" s="6" t="str">
        <f>OBV!H736</f>
        <v>CONFIRMED BEARISH</v>
      </c>
    </row>
    <row r="737" spans="1:12" ht="13.5" x14ac:dyDescent="0.25">
      <c r="A737" s="3">
        <f>RSI!A737</f>
        <v>43076</v>
      </c>
      <c r="B737" s="2">
        <f>RSI!B737</f>
        <v>4.2667999999999999</v>
      </c>
      <c r="C737" s="2">
        <f>RSI!I737</f>
        <v>45.787621271916258</v>
      </c>
      <c r="D737" s="2">
        <f>MACD!E737</f>
        <v>-7.9588988973933184E-3</v>
      </c>
      <c r="E737" s="2">
        <f>MACD!F737</f>
        <v>-3.8231156267634083E-3</v>
      </c>
      <c r="F737" s="2">
        <f>'Moving Avg'!D737</f>
        <v>4.2667999999999999</v>
      </c>
      <c r="G737" s="2">
        <f>'Moving Avg'!F737</f>
        <v>4.2782200000000001</v>
      </c>
      <c r="H737" s="2">
        <f>'Moving Avg'!G737</f>
        <v>4.3254099999999998</v>
      </c>
      <c r="I737" s="2">
        <f>'Moving Avg'!H737</f>
        <v>4.3456100000000006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4.2667999999999999</v>
      </c>
      <c r="C738" s="2">
        <f>RSI!I738</f>
        <v>45.787621271916258</v>
      </c>
      <c r="D738" s="2">
        <f>MACD!E738</f>
        <v>-2.2455231058787994E-2</v>
      </c>
      <c r="E738" s="2">
        <f>MACD!F738</f>
        <v>-7.5495387131683253E-3</v>
      </c>
      <c r="F738" s="2">
        <f>'Moving Avg'!D738</f>
        <v>4.2667999999999999</v>
      </c>
      <c r="G738" s="2">
        <f>'Moving Avg'!F738</f>
        <v>4.2769500000000003</v>
      </c>
      <c r="H738" s="2">
        <f>'Moving Avg'!G738</f>
        <v>4.3201159999999996</v>
      </c>
      <c r="I738" s="2">
        <f>'Moving Avg'!H738</f>
        <v>4.3487350000000005</v>
      </c>
      <c r="J738" s="6" t="str">
        <f>OBV!F738</f>
        <v>NEUTRAL</v>
      </c>
      <c r="K738" s="6" t="str">
        <f>OBV!G738</f>
        <v>NEUTRAL</v>
      </c>
      <c r="L738" s="6" t="str">
        <f>OBV!H738</f>
        <v>NEUTRAL</v>
      </c>
    </row>
    <row r="739" spans="1:12" ht="13.5" x14ac:dyDescent="0.25">
      <c r="A739" s="3">
        <f>RSI!A739</f>
        <v>43080</v>
      </c>
      <c r="B739" s="2">
        <f>RSI!B739</f>
        <v>4.2667999999999999</v>
      </c>
      <c r="C739" s="2">
        <f>RSI!I739</f>
        <v>45.787621271916258</v>
      </c>
      <c r="D739" s="2">
        <f>MACD!E739</f>
        <v>-1.89403319708914E-2</v>
      </c>
      <c r="E739" s="2">
        <f>MACD!F739</f>
        <v>-9.8276973647129402E-3</v>
      </c>
      <c r="F739" s="2">
        <f>'Moving Avg'!D739</f>
        <v>4.2667999999999999</v>
      </c>
      <c r="G739" s="2">
        <f>'Moving Avg'!F739</f>
        <v>4.2741500000000006</v>
      </c>
      <c r="H739" s="2">
        <f>'Moving Avg'!G739</f>
        <v>4.3148219999999995</v>
      </c>
      <c r="I739" s="2">
        <f>'Moving Avg'!H739</f>
        <v>4.3513325000000007</v>
      </c>
      <c r="J739" s="6" t="str">
        <f>OBV!F739</f>
        <v>NEUTRAL</v>
      </c>
      <c r="K739" s="6" t="str">
        <f>OBV!G739</f>
        <v>NEUTRAL</v>
      </c>
      <c r="L739" s="6" t="str">
        <f>OBV!H739</f>
        <v>NEUTRAL</v>
      </c>
    </row>
    <row r="740" spans="1:12" ht="13.5" x14ac:dyDescent="0.25">
      <c r="A740" s="3">
        <f>RSI!A740</f>
        <v>43081</v>
      </c>
      <c r="B740" s="2">
        <f>RSI!B740</f>
        <v>4.2412999999999998</v>
      </c>
      <c r="C740" s="2">
        <f>RSI!I740</f>
        <v>41.186491153012255</v>
      </c>
      <c r="D740" s="2">
        <f>MACD!E740</f>
        <v>-1.3966660811190579E-2</v>
      </c>
      <c r="E740" s="2">
        <f>MACD!F740</f>
        <v>-1.0655490054008468E-2</v>
      </c>
      <c r="F740" s="2">
        <f>'Moving Avg'!D740</f>
        <v>4.2616999999999994</v>
      </c>
      <c r="G740" s="2">
        <f>'Moving Avg'!F740</f>
        <v>4.2700750000000003</v>
      </c>
      <c r="H740" s="2">
        <f>'Moving Avg'!G740</f>
        <v>4.3110539999999986</v>
      </c>
      <c r="I740" s="2">
        <f>'Moving Avg'!H740</f>
        <v>4.3538024999999996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4.1750999999999996</v>
      </c>
      <c r="C741" s="2">
        <f>RSI!I741</f>
        <v>32.153246776428958</v>
      </c>
      <c r="D741" s="2">
        <f>MACD!E741</f>
        <v>-1.4628824289610876E-3</v>
      </c>
      <c r="E741" s="2">
        <f>MACD!F741</f>
        <v>-8.8169685289989936E-3</v>
      </c>
      <c r="F741" s="2">
        <f>'Moving Avg'!D741</f>
        <v>4.24336</v>
      </c>
      <c r="G741" s="2">
        <f>'Moving Avg'!F741</f>
        <v>4.2637100000000006</v>
      </c>
      <c r="H741" s="2">
        <f>'Moving Avg'!G741</f>
        <v>4.3059619999999983</v>
      </c>
      <c r="I741" s="2">
        <f>'Moving Avg'!H741</f>
        <v>4.3559414999999992</v>
      </c>
      <c r="J741" s="6" t="str">
        <f>OBV!F741</f>
        <v>BEARISH</v>
      </c>
      <c r="K741" s="6" t="str">
        <f>OBV!G741</f>
        <v>WEAK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4.1497000000000002</v>
      </c>
      <c r="C742" s="2">
        <f>RSI!I742</f>
        <v>29.481479365919242</v>
      </c>
      <c r="D742" s="2">
        <f>MACD!E742</f>
        <v>8.4858086959078705E-3</v>
      </c>
      <c r="E742" s="2">
        <f>MACD!F742</f>
        <v>-5.356413084017621E-3</v>
      </c>
      <c r="F742" s="2">
        <f>'Moving Avg'!D742</f>
        <v>4.2199399999999994</v>
      </c>
      <c r="G742" s="2">
        <f>'Moving Avg'!F742</f>
        <v>4.2560750000000009</v>
      </c>
      <c r="H742" s="2">
        <f>'Moving Avg'!G742</f>
        <v>4.3008719999999983</v>
      </c>
      <c r="I742" s="2">
        <f>'Moving Avg'!H742</f>
        <v>4.3579534999999998</v>
      </c>
      <c r="J742" s="6" t="str">
        <f>OBV!F742</f>
        <v>BEARISH</v>
      </c>
      <c r="K742" s="6" t="str">
        <f>OBV!G742</f>
        <v>WEAK</v>
      </c>
      <c r="L742" s="6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4.1497000000000002</v>
      </c>
      <c r="C743" s="2">
        <f>RSI!I743</f>
        <v>29.481479365919242</v>
      </c>
      <c r="D743" s="2">
        <f>MACD!E743</f>
        <v>1.6079389392646526E-2</v>
      </c>
      <c r="E743" s="2">
        <f>MACD!F743</f>
        <v>-1.0692525886847916E-3</v>
      </c>
      <c r="F743" s="2">
        <f>'Moving Avg'!D743</f>
        <v>4.1965199999999996</v>
      </c>
      <c r="G743" s="2">
        <f>'Moving Avg'!F743</f>
        <v>4.2484400000000004</v>
      </c>
      <c r="H743" s="2">
        <f>'Moving Avg'!G743</f>
        <v>4.2957819999999982</v>
      </c>
      <c r="I743" s="2">
        <f>'Moving Avg'!H743</f>
        <v>4.3597334999999999</v>
      </c>
      <c r="J743" s="6" t="str">
        <f>OBV!F743</f>
        <v>BEARISH</v>
      </c>
      <c r="K743" s="6" t="str">
        <f>OBV!G743</f>
        <v>WEAK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4.1497000000000002</v>
      </c>
      <c r="C744" s="2">
        <f>RSI!I744</f>
        <v>29.481479365919242</v>
      </c>
      <c r="D744" s="2">
        <f>MACD!E744</f>
        <v>2.318000800812392E-2</v>
      </c>
      <c r="E744" s="2">
        <f>MACD!F744</f>
        <v>3.7805995306769511E-3</v>
      </c>
      <c r="F744" s="2">
        <f>'Moving Avg'!D744</f>
        <v>4.1730999999999998</v>
      </c>
      <c r="G744" s="2">
        <f>'Moving Avg'!F744</f>
        <v>4.2408049999999999</v>
      </c>
      <c r="H744" s="2">
        <f>'Moving Avg'!G744</f>
        <v>4.2906919999999982</v>
      </c>
      <c r="I744" s="2">
        <f>'Moving Avg'!H744</f>
        <v>4.3615135</v>
      </c>
      <c r="J744" s="6" t="str">
        <f>OBV!F744</f>
        <v>BEARISH</v>
      </c>
      <c r="K744" s="6" t="str">
        <f>OBV!G744</f>
        <v>WEAK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4.2412999999999998</v>
      </c>
      <c r="C745" s="2">
        <f>RSI!I745</f>
        <v>48.686708563880082</v>
      </c>
      <c r="D745" s="2">
        <f>MACD!E745</f>
        <v>2.3028298854915974E-2</v>
      </c>
      <c r="E745" s="2">
        <f>MACD!F745</f>
        <v>7.6301393955247555E-3</v>
      </c>
      <c r="F745" s="2">
        <f>'Moving Avg'!D745</f>
        <v>4.1730999999999998</v>
      </c>
      <c r="G745" s="2">
        <f>'Moving Avg'!F745</f>
        <v>4.2377500000000001</v>
      </c>
      <c r="H745" s="2">
        <f>'Moving Avg'!G745</f>
        <v>4.2872299999999974</v>
      </c>
      <c r="I745" s="2">
        <f>'Moving Avg'!H745</f>
        <v>4.3637515000000002</v>
      </c>
      <c r="J745" s="6" t="str">
        <f>OBV!F745</f>
        <v>BEARISH</v>
      </c>
      <c r="K745" s="6" t="str">
        <f>OBV!G745</f>
        <v>WEAK</v>
      </c>
      <c r="L745" s="6" t="str">
        <f>OBV!H745</f>
        <v>NEUTRAL</v>
      </c>
    </row>
    <row r="746" spans="1:12" ht="13.5" x14ac:dyDescent="0.25">
      <c r="A746" s="3">
        <f>RSI!A746</f>
        <v>43089</v>
      </c>
      <c r="B746" s="2">
        <f>RSI!B746</f>
        <v>4.0732999999999997</v>
      </c>
      <c r="C746" s="2">
        <f>RSI!I746</f>
        <v>31.657577915967664</v>
      </c>
      <c r="D746" s="2">
        <f>MACD!E746</f>
        <v>3.5382050386107089E-2</v>
      </c>
      <c r="E746" s="2">
        <f>MACD!F746</f>
        <v>1.3180521593641224E-2</v>
      </c>
      <c r="F746" s="2">
        <f>'Moving Avg'!D746</f>
        <v>4.1527399999999997</v>
      </c>
      <c r="G746" s="2">
        <f>'Moving Avg'!F746</f>
        <v>4.2262950000000004</v>
      </c>
      <c r="H746" s="2">
        <f>'Moving Avg'!G746</f>
        <v>4.2806119999999979</v>
      </c>
      <c r="I746" s="2">
        <f>'Moving Avg'!H746</f>
        <v>4.3651495000000002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3.9613</v>
      </c>
      <c r="C747" s="2">
        <f>RSI!I747</f>
        <v>25.303458512330479</v>
      </c>
      <c r="D747" s="2">
        <f>MACD!E747</f>
        <v>5.5159125797882069E-2</v>
      </c>
      <c r="E747" s="2">
        <f>MACD!F747</f>
        <v>2.1576242434489395E-2</v>
      </c>
      <c r="F747" s="2">
        <f>'Moving Avg'!D747</f>
        <v>4.1150600000000006</v>
      </c>
      <c r="G747" s="2">
        <f>'Moving Avg'!F747</f>
        <v>4.215605</v>
      </c>
      <c r="H747" s="2">
        <f>'Moving Avg'!G747</f>
        <v>4.2717539999999978</v>
      </c>
      <c r="I747" s="2">
        <f>'Moving Avg'!H747</f>
        <v>4.3659875000000001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4.0682</v>
      </c>
      <c r="C748" s="2">
        <f>RSI!I748</f>
        <v>38.07852931397791</v>
      </c>
      <c r="D748" s="2">
        <f>MACD!E748</f>
        <v>6.558835438775823E-2</v>
      </c>
      <c r="E748" s="2">
        <f>MACD!F748</f>
        <v>3.0378664825143165E-2</v>
      </c>
      <c r="F748" s="2">
        <f>'Moving Avg'!D748</f>
        <v>4.0987600000000004</v>
      </c>
      <c r="G748" s="2">
        <f>'Moving Avg'!F748</f>
        <v>4.2102600000000008</v>
      </c>
      <c r="H748" s="2">
        <f>'Moving Avg'!G748</f>
        <v>4.2650339999999982</v>
      </c>
      <c r="I748" s="2">
        <f>'Moving Avg'!H748</f>
        <v>4.3673600000000006</v>
      </c>
      <c r="J748" s="6" t="str">
        <f>OBV!F748</f>
        <v>BULLISH</v>
      </c>
      <c r="K748" s="6" t="str">
        <f>OBV!G748</f>
        <v>STRONG</v>
      </c>
      <c r="L748" s="6" t="str">
        <f>OBV!H748</f>
        <v>BULLISH DIVERGENCE</v>
      </c>
    </row>
    <row r="749" spans="1:12" ht="13.5" x14ac:dyDescent="0.25">
      <c r="A749" s="3">
        <f>RSI!A749</f>
        <v>43094</v>
      </c>
      <c r="B749" s="2">
        <f>RSI!B749</f>
        <v>4.0682</v>
      </c>
      <c r="C749" s="2">
        <f>RSI!I749</f>
        <v>38.07852931397791</v>
      </c>
      <c r="D749" s="2">
        <f>MACD!E749</f>
        <v>7.5275204657458517E-2</v>
      </c>
      <c r="E749" s="2">
        <f>MACD!F749</f>
        <v>3.9357972791606237E-2</v>
      </c>
      <c r="F749" s="2">
        <f>'Moving Avg'!D749</f>
        <v>4.0824599999999993</v>
      </c>
      <c r="G749" s="2">
        <f>'Moving Avg'!F749</f>
        <v>4.1998250000000015</v>
      </c>
      <c r="H749" s="2">
        <f>'Moving Avg'!G749</f>
        <v>4.2583139999999977</v>
      </c>
      <c r="I749" s="2">
        <f>'Moving Avg'!H749</f>
        <v>4.368732500000001</v>
      </c>
      <c r="J749" s="6" t="str">
        <f>OBV!F749</f>
        <v>BULLISH</v>
      </c>
      <c r="K749" s="6" t="str">
        <f>OBV!G749</f>
        <v>STRONG</v>
      </c>
      <c r="L749" s="6" t="str">
        <f>OBV!H749</f>
        <v>BULLISH DIVERGENCE</v>
      </c>
    </row>
    <row r="750" spans="1:12" ht="13.5" x14ac:dyDescent="0.25">
      <c r="A750" s="3">
        <f>RSI!A750</f>
        <v>43095</v>
      </c>
      <c r="B750" s="2">
        <f>RSI!B750</f>
        <v>4.0631000000000004</v>
      </c>
      <c r="C750" s="2">
        <f>RSI!I750</f>
        <v>37.72157350024461</v>
      </c>
      <c r="D750" s="2">
        <f>MACD!E750</f>
        <v>8.0724728889760122E-2</v>
      </c>
      <c r="E750" s="2">
        <f>MACD!F750</f>
        <v>4.7631324011237014E-2</v>
      </c>
      <c r="F750" s="2">
        <f>'Moving Avg'!D750</f>
        <v>4.0468199999999994</v>
      </c>
      <c r="G750" s="2">
        <f>'Moving Avg'!F750</f>
        <v>4.1891350000000012</v>
      </c>
      <c r="H750" s="2">
        <f>'Moving Avg'!G750</f>
        <v>4.2514919999999981</v>
      </c>
      <c r="I750" s="2">
        <f>'Moving Avg'!H750</f>
        <v>4.3706280000000008</v>
      </c>
      <c r="J750" s="6" t="str">
        <f>OBV!F750</f>
        <v>BEARISH</v>
      </c>
      <c r="K750" s="6" t="str">
        <f>OBV!G750</f>
        <v>WEAK</v>
      </c>
      <c r="L750" s="6" t="str">
        <f>OBV!H750</f>
        <v>CONFIRMED BEARISH</v>
      </c>
    </row>
    <row r="751" spans="1:12" ht="13.5" x14ac:dyDescent="0.25">
      <c r="A751" s="3">
        <f>RSI!A751</f>
        <v>43096</v>
      </c>
      <c r="B751" s="2">
        <f>RSI!B751</f>
        <v>4.0631000000000004</v>
      </c>
      <c r="C751" s="2">
        <f>RSI!I751</f>
        <v>37.72157350024461</v>
      </c>
      <c r="D751" s="2">
        <f>MACD!E751</f>
        <v>7.5920513073018725E-2</v>
      </c>
      <c r="E751" s="2">
        <f>MACD!F751</f>
        <v>5.3289161823593362E-2</v>
      </c>
      <c r="F751" s="2">
        <f>'Moving Avg'!D751</f>
        <v>4.0447800000000003</v>
      </c>
      <c r="G751" s="2">
        <f>'Moving Avg'!F751</f>
        <v>4.1774250000000013</v>
      </c>
      <c r="H751" s="2">
        <f>'Moving Avg'!G751</f>
        <v>4.2442619999999973</v>
      </c>
      <c r="I751" s="2">
        <f>'Moving Avg'!H751</f>
        <v>4.3719750000000008</v>
      </c>
      <c r="J751" s="6" t="str">
        <f>OBV!F751</f>
        <v>BULLISH</v>
      </c>
      <c r="K751" s="6" t="str">
        <f>OBV!G751</f>
        <v>STRONG</v>
      </c>
      <c r="L751" s="6" t="str">
        <f>OBV!H751</f>
        <v>BULLISH DIVERGENCE</v>
      </c>
    </row>
    <row r="752" spans="1:12" ht="13.5" x14ac:dyDescent="0.25">
      <c r="A752" s="3">
        <f>RSI!A752</f>
        <v>43097</v>
      </c>
      <c r="B752" s="2">
        <f>RSI!B752</f>
        <v>4.1802000000000001</v>
      </c>
      <c r="C752" s="2">
        <f>RSI!I752</f>
        <v>50.162360240026921</v>
      </c>
      <c r="D752" s="2">
        <f>MACD!E752</f>
        <v>5.9985922184426776E-2</v>
      </c>
      <c r="E752" s="2">
        <f>MACD!F752</f>
        <v>5.4628513895760046E-2</v>
      </c>
      <c r="F752" s="2">
        <f>'Moving Avg'!D752</f>
        <v>4.0885599999999993</v>
      </c>
      <c r="G752" s="2">
        <f>'Moving Avg'!F752</f>
        <v>4.1725900000000014</v>
      </c>
      <c r="H752" s="2">
        <f>'Moving Avg'!G752</f>
        <v>4.239373999999998</v>
      </c>
      <c r="I752" s="2">
        <f>'Moving Avg'!H752</f>
        <v>4.3739075000000014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4.226</v>
      </c>
      <c r="C753" s="2">
        <f>RSI!I753</f>
        <v>54.030262607684712</v>
      </c>
      <c r="D753" s="2">
        <f>MACD!E753</f>
        <v>4.3077784910636296E-2</v>
      </c>
      <c r="E753" s="2">
        <f>MACD!F753</f>
        <v>5.2318368098735295E-2</v>
      </c>
      <c r="F753" s="2">
        <f>'Moving Avg'!D753</f>
        <v>4.12012</v>
      </c>
      <c r="G753" s="2">
        <f>'Moving Avg'!F753</f>
        <v>4.1705500000000004</v>
      </c>
      <c r="H753" s="2">
        <f>'Moving Avg'!G753</f>
        <v>4.2354019999999979</v>
      </c>
      <c r="I753" s="2">
        <f>'Moving Avg'!H753</f>
        <v>4.376069000000002</v>
      </c>
      <c r="J753" s="6" t="str">
        <f>OBV!F753</f>
        <v>BEARISH</v>
      </c>
      <c r="K753" s="6" t="str">
        <f>OBV!G753</f>
        <v>WEAK</v>
      </c>
      <c r="L753" s="6" t="str">
        <f>OBV!H753</f>
        <v>BEARISH DIVERGENCE</v>
      </c>
    </row>
    <row r="754" spans="1:12" ht="13.5" x14ac:dyDescent="0.25">
      <c r="A754" s="3">
        <f>RSI!A754</f>
        <v>43102</v>
      </c>
      <c r="B754" s="2">
        <f>RSI!B754</f>
        <v>4.1037999999999997</v>
      </c>
      <c r="C754" s="2">
        <f>RSI!I754</f>
        <v>44.178398434768454</v>
      </c>
      <c r="D754" s="2">
        <f>MACD!E754</f>
        <v>3.7522090067516167E-2</v>
      </c>
      <c r="E754" s="2">
        <f>MACD!F754</f>
        <v>4.9359112492491468E-2</v>
      </c>
      <c r="F754" s="2">
        <f>'Moving Avg'!D754</f>
        <v>4.1272399999999996</v>
      </c>
      <c r="G754" s="2">
        <f>'Moving Avg'!F754</f>
        <v>4.1624000000000008</v>
      </c>
      <c r="H754" s="2">
        <f>'Moving Avg'!G754</f>
        <v>4.2289859999999981</v>
      </c>
      <c r="I754" s="2">
        <f>'Moving Avg'!H754</f>
        <v>4.3776195000000016</v>
      </c>
      <c r="J754" s="6" t="str">
        <f>OBV!F754</f>
        <v>BEARISH</v>
      </c>
      <c r="K754" s="6" t="str">
        <f>OBV!G754</f>
        <v>WEAK</v>
      </c>
      <c r="L754" s="6" t="str">
        <f>OBV!H754</f>
        <v>BEARISH DIVERGENCE</v>
      </c>
    </row>
    <row r="755" spans="1:12" ht="13.5" x14ac:dyDescent="0.25">
      <c r="A755" s="3">
        <f>RSI!A755</f>
        <v>43103</v>
      </c>
      <c r="B755" s="2">
        <f>RSI!B755</f>
        <v>4.1037999999999997</v>
      </c>
      <c r="C755" s="2">
        <f>RSI!I755</f>
        <v>44.178398434768447</v>
      </c>
      <c r="D755" s="2">
        <f>MACD!E755</f>
        <v>4.7357120146924281E-2</v>
      </c>
      <c r="E755" s="2">
        <f>MACD!F755</f>
        <v>4.8958714023378029E-2</v>
      </c>
      <c r="F755" s="2">
        <f>'Moving Avg'!D755</f>
        <v>4.1353799999999996</v>
      </c>
      <c r="G755" s="2">
        <f>'Moving Avg'!F755</f>
        <v>4.1542500000000002</v>
      </c>
      <c r="H755" s="2">
        <f>'Moving Avg'!G755</f>
        <v>4.2225699999999993</v>
      </c>
      <c r="I755" s="2">
        <f>'Moving Avg'!H755</f>
        <v>4.379170000000002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4.1191000000000004</v>
      </c>
      <c r="C756" s="2">
        <f>RSI!I756</f>
        <v>45.618270623088137</v>
      </c>
      <c r="D756" s="2">
        <f>MACD!E756</f>
        <v>2.9110410150484434E-2</v>
      </c>
      <c r="E756" s="2">
        <f>MACD!F756</f>
        <v>4.4989053248799316E-2</v>
      </c>
      <c r="F756" s="2">
        <f>'Moving Avg'!D756</f>
        <v>4.1465799999999993</v>
      </c>
      <c r="G756" s="2">
        <f>'Moving Avg'!F756</f>
        <v>4.1468650000000009</v>
      </c>
      <c r="H756" s="2">
        <f>'Moving Avg'!G756</f>
        <v>4.2168679999999998</v>
      </c>
      <c r="I756" s="2">
        <f>'Moving Avg'!H756</f>
        <v>4.3811975000000016</v>
      </c>
      <c r="J756" s="6" t="str">
        <f>OBV!F756</f>
        <v>BULLISH</v>
      </c>
      <c r="K756" s="6" t="str">
        <f>OBV!G756</f>
        <v>STRONG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4.0732999999999997</v>
      </c>
      <c r="C757" s="2">
        <f>RSI!I757</f>
        <v>42.116165301815435</v>
      </c>
      <c r="D757" s="2">
        <f>MACD!E757</f>
        <v>1.2269821423682714E-4</v>
      </c>
      <c r="E757" s="2">
        <f>MACD!F757</f>
        <v>3.6015782241886819E-2</v>
      </c>
      <c r="F757" s="2">
        <f>'Moving Avg'!D757</f>
        <v>4.1251999999999995</v>
      </c>
      <c r="G757" s="2">
        <f>'Moving Avg'!F757</f>
        <v>4.1371900000000004</v>
      </c>
      <c r="H757" s="2">
        <f>'Moving Avg'!G757</f>
        <v>4.2127959999999991</v>
      </c>
      <c r="I757" s="2">
        <f>'Moving Avg'!H757</f>
        <v>4.3825740000000026</v>
      </c>
      <c r="J757" s="6" t="str">
        <f>OBV!F757</f>
        <v>BEARISH</v>
      </c>
      <c r="K757" s="6" t="str">
        <f>OBV!G757</f>
        <v>WEAK</v>
      </c>
      <c r="L757" s="6" t="str">
        <f>OBV!H757</f>
        <v>CONFIRMED BEARISH</v>
      </c>
    </row>
    <row r="758" spans="1:12" ht="13.5" x14ac:dyDescent="0.25">
      <c r="A758" s="3">
        <f>RSI!A758</f>
        <v>43108</v>
      </c>
      <c r="B758" s="2">
        <f>RSI!B758</f>
        <v>4.0732999999999997</v>
      </c>
      <c r="C758" s="2">
        <f>RSI!I758</f>
        <v>42.116165301815435</v>
      </c>
      <c r="D758" s="2">
        <f>MACD!E758</f>
        <v>-7.4200698066322346E-3</v>
      </c>
      <c r="E758" s="2">
        <f>MACD!F758</f>
        <v>2.7328611832183009E-2</v>
      </c>
      <c r="F758" s="2">
        <f>'Moving Avg'!D758</f>
        <v>4.0946599999999993</v>
      </c>
      <c r="G758" s="2">
        <f>'Moving Avg'!F758</f>
        <v>4.1275149999999998</v>
      </c>
      <c r="H758" s="2">
        <f>'Moving Avg'!G758</f>
        <v>4.2112679999999987</v>
      </c>
      <c r="I758" s="2">
        <f>'Moving Avg'!H758</f>
        <v>4.3839505000000027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4.0732999999999997</v>
      </c>
      <c r="C759" s="2">
        <f>RSI!I759</f>
        <v>42.116165301815435</v>
      </c>
      <c r="D759" s="2">
        <f>MACD!E759</f>
        <v>-1.3303206349402963E-2</v>
      </c>
      <c r="E759" s="2">
        <f>MACD!F759</f>
        <v>1.9202248195865818E-2</v>
      </c>
      <c r="F759" s="2">
        <f>'Moving Avg'!D759</f>
        <v>4.0885599999999993</v>
      </c>
      <c r="G759" s="2">
        <f>'Moving Avg'!F759</f>
        <v>4.1178400000000002</v>
      </c>
      <c r="H759" s="2">
        <f>'Moving Avg'!G759</f>
        <v>4.2077039999999988</v>
      </c>
      <c r="I759" s="2">
        <f>'Moving Avg'!H759</f>
        <v>4.3853270000000029</v>
      </c>
      <c r="J759" s="6" t="str">
        <f>OBV!F759</f>
        <v>BEARISH</v>
      </c>
      <c r="K759" s="6" t="str">
        <f>OBV!G759</f>
        <v>WEAK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4.0732999999999997</v>
      </c>
      <c r="C760" s="2">
        <f>RSI!I760</f>
        <v>42.116165301815435</v>
      </c>
      <c r="D760" s="2">
        <f>MACD!E760</f>
        <v>-1.860363291311895E-2</v>
      </c>
      <c r="E760" s="2">
        <f>MACD!F760</f>
        <v>1.1641071974068865E-2</v>
      </c>
      <c r="F760" s="2">
        <f>'Moving Avg'!D760</f>
        <v>4.0824599999999993</v>
      </c>
      <c r="G760" s="2">
        <f>'Moving Avg'!F760</f>
        <v>4.1094400000000002</v>
      </c>
      <c r="H760" s="2">
        <f>'Moving Avg'!G760</f>
        <v>4.2027139999999985</v>
      </c>
      <c r="I760" s="2">
        <f>'Moving Avg'!H760</f>
        <v>4.386703500000003</v>
      </c>
      <c r="J760" s="6" t="str">
        <f>OBV!F760</f>
        <v>BEARISH</v>
      </c>
      <c r="K760" s="6" t="str">
        <f>OBV!G760</f>
        <v>WEAK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4.0732999999999997</v>
      </c>
      <c r="C761" s="2">
        <f>RSI!I761</f>
        <v>42.116165301815435</v>
      </c>
      <c r="D761" s="2">
        <f>MACD!E761</f>
        <v>-2.2660620871436166E-2</v>
      </c>
      <c r="E761" s="2">
        <f>MACD!F761</f>
        <v>4.7807334049678593E-3</v>
      </c>
      <c r="F761" s="2">
        <f>'Moving Avg'!D761</f>
        <v>4.0732999999999997</v>
      </c>
      <c r="G761" s="2">
        <f>'Moving Avg'!F761</f>
        <v>4.1043500000000011</v>
      </c>
      <c r="H761" s="2">
        <f>'Moving Avg'!G761</f>
        <v>4.2002699999999988</v>
      </c>
      <c r="I761" s="2">
        <f>'Moving Avg'!H761</f>
        <v>4.3880800000000031</v>
      </c>
      <c r="J761" s="6" t="str">
        <f>OBV!F761</f>
        <v>BEARISH</v>
      </c>
      <c r="K761" s="6" t="str">
        <f>OBV!G761</f>
        <v>WEAK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4.0732999999999997</v>
      </c>
      <c r="C762" s="2">
        <f>RSI!I762</f>
        <v>42.116165301815435</v>
      </c>
      <c r="D762" s="2">
        <f>MACD!E762</f>
        <v>-7.6817866977938465E-3</v>
      </c>
      <c r="E762" s="2">
        <f>MACD!F762</f>
        <v>2.2882293844155182E-3</v>
      </c>
      <c r="F762" s="2">
        <f>'Moving Avg'!D762</f>
        <v>4.0732999999999997</v>
      </c>
      <c r="G762" s="2">
        <f>'Moving Avg'!F762</f>
        <v>4.1005300000000009</v>
      </c>
      <c r="H762" s="2">
        <f>'Moving Avg'!G762</f>
        <v>4.1982339999999985</v>
      </c>
      <c r="I762" s="2">
        <f>'Moving Avg'!H762</f>
        <v>4.3894565000000032</v>
      </c>
      <c r="J762" s="6" t="str">
        <f>OBV!F762</f>
        <v>NEUTRAL</v>
      </c>
      <c r="K762" s="6" t="str">
        <f>OBV!G762</f>
        <v>NEUTRAL</v>
      </c>
      <c r="L762" s="6" t="str">
        <f>OBV!H762</f>
        <v>NEUTRAL</v>
      </c>
    </row>
    <row r="763" spans="1:12" ht="13.5" x14ac:dyDescent="0.25">
      <c r="A763" s="3">
        <f>RSI!A763</f>
        <v>43115</v>
      </c>
      <c r="B763" s="2">
        <f>RSI!B763</f>
        <v>4.0732999999999997</v>
      </c>
      <c r="C763" s="2">
        <f>RSI!I763</f>
        <v>42.116165301815435</v>
      </c>
      <c r="D763" s="2">
        <f>MACD!E763</f>
        <v>1.2405696335092031E-2</v>
      </c>
      <c r="E763" s="2">
        <f>MACD!F763</f>
        <v>4.3117227745508215E-3</v>
      </c>
      <c r="F763" s="2">
        <f>'Moving Avg'!D763</f>
        <v>4.0732999999999997</v>
      </c>
      <c r="G763" s="2">
        <f>'Moving Avg'!F763</f>
        <v>4.0967100000000007</v>
      </c>
      <c r="H763" s="2">
        <f>'Moving Avg'!G763</f>
        <v>4.195993999999998</v>
      </c>
      <c r="I763" s="2">
        <f>'Moving Avg'!H763</f>
        <v>4.3908330000000033</v>
      </c>
      <c r="J763" s="6" t="str">
        <f>OBV!F763</f>
        <v>NEUTRAL</v>
      </c>
      <c r="K763" s="6" t="str">
        <f>OBV!G763</f>
        <v>NEUTRAL</v>
      </c>
      <c r="L763" s="6" t="str">
        <f>OBV!H763</f>
        <v>NEUTRAL</v>
      </c>
    </row>
    <row r="764" spans="1:12" ht="13.5" x14ac:dyDescent="0.25">
      <c r="A764" s="3">
        <f>RSI!A764</f>
        <v>43116</v>
      </c>
      <c r="B764" s="2">
        <f>RSI!B764</f>
        <v>4.0732999999999997</v>
      </c>
      <c r="C764" s="2">
        <f>RSI!I764</f>
        <v>42.116165301815435</v>
      </c>
      <c r="D764" s="2">
        <f>MACD!E764</f>
        <v>1.0942548325699519E-2</v>
      </c>
      <c r="E764" s="2">
        <f>MACD!F764</f>
        <v>5.6378878847805616E-3</v>
      </c>
      <c r="F764" s="2">
        <f>'Moving Avg'!D764</f>
        <v>4.0732999999999997</v>
      </c>
      <c r="G764" s="2">
        <f>'Moving Avg'!F764</f>
        <v>4.0928900000000015</v>
      </c>
      <c r="H764" s="2">
        <f>'Moving Avg'!G764</f>
        <v>4.1937539999999975</v>
      </c>
      <c r="I764" s="2">
        <f>'Moving Avg'!H764</f>
        <v>4.3922095000000034</v>
      </c>
      <c r="J764" s="6" t="str">
        <f>OBV!F764</f>
        <v>NEUTRAL</v>
      </c>
      <c r="K764" s="6" t="str">
        <f>OBV!G764</f>
        <v>NEUTRAL</v>
      </c>
      <c r="L764" s="6" t="str">
        <f>OBV!H764</f>
        <v>NEUTRAL</v>
      </c>
    </row>
    <row r="765" spans="1:12" ht="13.5" x14ac:dyDescent="0.25">
      <c r="A765" s="3">
        <f>RSI!A765</f>
        <v>43117</v>
      </c>
      <c r="B765" s="2">
        <f>RSI!B765</f>
        <v>4.0682</v>
      </c>
      <c r="C765" s="2">
        <f>RSI!I765</f>
        <v>41.474725258264677</v>
      </c>
      <c r="D765" s="2">
        <f>MACD!E765</f>
        <v>1.039686201263379E-2</v>
      </c>
      <c r="E765" s="2">
        <f>MACD!F765</f>
        <v>6.589682710351207E-3</v>
      </c>
      <c r="F765" s="2">
        <f>'Moving Avg'!D765</f>
        <v>4.0722800000000001</v>
      </c>
      <c r="G765" s="2">
        <f>'Moving Avg'!F765</f>
        <v>4.0842350000000014</v>
      </c>
      <c r="H765" s="2">
        <f>'Moving Avg'!G765</f>
        <v>4.1893759999999984</v>
      </c>
      <c r="I765" s="2">
        <f>'Moving Avg'!H765</f>
        <v>4.3934975000000041</v>
      </c>
      <c r="J765" s="6" t="str">
        <f>OBV!F765</f>
        <v>BEARISH</v>
      </c>
      <c r="K765" s="6" t="str">
        <f>OBV!G765</f>
        <v>STRONG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4.0579999999999998</v>
      </c>
      <c r="C766" s="2">
        <f>RSI!I766</f>
        <v>40.157416172367867</v>
      </c>
      <c r="D766" s="2">
        <f>MACD!E766</f>
        <v>1.3365946958094455E-2</v>
      </c>
      <c r="E766" s="2">
        <f>MACD!F766</f>
        <v>7.9449355598998576E-3</v>
      </c>
      <c r="F766" s="2">
        <f>'Moving Avg'!D766</f>
        <v>4.0692199999999996</v>
      </c>
      <c r="G766" s="2">
        <f>'Moving Avg'!F766</f>
        <v>4.083470000000001</v>
      </c>
      <c r="H766" s="2">
        <f>'Moving Avg'!G766</f>
        <v>4.1847939999999975</v>
      </c>
      <c r="I766" s="2">
        <f>'Moving Avg'!H766</f>
        <v>4.3946920000000045</v>
      </c>
      <c r="J766" s="6" t="str">
        <f>OBV!F766</f>
        <v>BEARISH</v>
      </c>
      <c r="K766" s="6" t="str">
        <f>OBV!G766</f>
        <v>STRONG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4.0579999999999998</v>
      </c>
      <c r="C767" s="2">
        <f>RSI!I767</f>
        <v>40.157416172367867</v>
      </c>
      <c r="D767" s="2">
        <f>MACD!E767</f>
        <v>9.1899770782353229E-3</v>
      </c>
      <c r="E767" s="2">
        <f>MACD!F767</f>
        <v>8.193943863566951E-3</v>
      </c>
      <c r="F767" s="2">
        <f>'Moving Avg'!D767</f>
        <v>4.06616</v>
      </c>
      <c r="G767" s="2">
        <f>'Moving Avg'!F767</f>
        <v>4.088305000000001</v>
      </c>
      <c r="H767" s="2">
        <f>'Moving Avg'!G767</f>
        <v>4.1801099999999973</v>
      </c>
      <c r="I767" s="2">
        <f>'Moving Avg'!H767</f>
        <v>4.3959920000000041</v>
      </c>
      <c r="J767" s="6" t="str">
        <f>OBV!F767</f>
        <v>BEARISH</v>
      </c>
      <c r="K767" s="6" t="str">
        <f>OBV!G767</f>
        <v>STRONG</v>
      </c>
      <c r="L767" s="6" t="str">
        <f>OBV!H767</f>
        <v>CONFIRMED BEARISH</v>
      </c>
    </row>
    <row r="768" spans="1:12" ht="13.5" x14ac:dyDescent="0.25">
      <c r="A768" s="3">
        <f>RSI!A768</f>
        <v>43122</v>
      </c>
      <c r="B768" s="2">
        <f>RSI!B768</f>
        <v>4.1242000000000001</v>
      </c>
      <c r="C768" s="2">
        <f>RSI!I768</f>
        <v>51.703764057988067</v>
      </c>
      <c r="D768" s="2">
        <f>MACD!E768</f>
        <v>1.084131991983206E-3</v>
      </c>
      <c r="E768" s="2">
        <f>MACD!F768</f>
        <v>6.7719814892502018E-3</v>
      </c>
      <c r="F768" s="2">
        <f>'Moving Avg'!D768</f>
        <v>4.0763400000000001</v>
      </c>
      <c r="G768" s="2">
        <f>'Moving Avg'!F768</f>
        <v>4.0911050000000015</v>
      </c>
      <c r="H768" s="2">
        <f>'Moving Avg'!G768</f>
        <v>4.1767499999999975</v>
      </c>
      <c r="I768" s="2">
        <f>'Moving Avg'!H768</f>
        <v>4.3976230000000047</v>
      </c>
      <c r="J768" s="6" t="str">
        <f>OBV!F768</f>
        <v>BULLISH</v>
      </c>
      <c r="K768" s="6" t="str">
        <f>OBV!G768</f>
        <v>WEAK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4.1750999999999996</v>
      </c>
      <c r="C769" s="2">
        <f>RSI!I769</f>
        <v>58.35683966568218</v>
      </c>
      <c r="D769" s="2">
        <f>MACD!E769</f>
        <v>-9.6293834686642654E-3</v>
      </c>
      <c r="E769" s="2">
        <f>MACD!F769</f>
        <v>3.4917084976673089E-3</v>
      </c>
      <c r="F769" s="2">
        <f>'Moving Avg'!D769</f>
        <v>4.0967000000000002</v>
      </c>
      <c r="G769" s="2">
        <f>'Moving Avg'!F769</f>
        <v>4.0964500000000008</v>
      </c>
      <c r="H769" s="2">
        <f>'Moving Avg'!G769</f>
        <v>4.1737959999999976</v>
      </c>
      <c r="I769" s="2">
        <f>'Moving Avg'!H769</f>
        <v>4.3995085000000049</v>
      </c>
      <c r="J769" s="6" t="str">
        <f>OBV!F769</f>
        <v>BULLISH</v>
      </c>
      <c r="K769" s="6" t="str">
        <f>OBV!G769</f>
        <v>WEAK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4.1547000000000001</v>
      </c>
      <c r="C770" s="2">
        <f>RSI!I770</f>
        <v>55.081815641115504</v>
      </c>
      <c r="D770" s="2">
        <f>MACD!E770</f>
        <v>-1.7562429673231961E-2</v>
      </c>
      <c r="E770" s="2">
        <f>MACD!F770</f>
        <v>-7.1911913651254503E-4</v>
      </c>
      <c r="F770" s="2">
        <f>'Moving Avg'!D770</f>
        <v>4.1139999999999999</v>
      </c>
      <c r="G770" s="2">
        <f>'Moving Avg'!F770</f>
        <v>4.1010300000000015</v>
      </c>
      <c r="H770" s="2">
        <f>'Moving Avg'!G770</f>
        <v>4.1704339999999975</v>
      </c>
      <c r="I770" s="2">
        <f>'Moving Avg'!H770</f>
        <v>4.4012920000000042</v>
      </c>
      <c r="J770" s="6" t="str">
        <f>OBV!F770</f>
        <v>BULLISH</v>
      </c>
      <c r="K770" s="6" t="str">
        <f>OBV!G770</f>
        <v>WEAK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4.1597999999999997</v>
      </c>
      <c r="C771" s="2">
        <f>RSI!I771</f>
        <v>55.750400841088926</v>
      </c>
      <c r="D771" s="2">
        <f>MACD!E771</f>
        <v>-2.4883050720420741E-2</v>
      </c>
      <c r="E771" s="2">
        <f>MACD!F771</f>
        <v>-5.5519054532941845E-3</v>
      </c>
      <c r="F771" s="2">
        <f>'Moving Avg'!D771</f>
        <v>4.13436</v>
      </c>
      <c r="G771" s="2">
        <f>'Moving Avg'!F771</f>
        <v>4.1058650000000005</v>
      </c>
      <c r="H771" s="2">
        <f>'Moving Avg'!G771</f>
        <v>4.1675819999999977</v>
      </c>
      <c r="I771" s="2">
        <f>'Moving Avg'!H771</f>
        <v>4.4029955000000038</v>
      </c>
      <c r="J771" s="6" t="str">
        <f>OBV!F771</f>
        <v>BULLISH</v>
      </c>
      <c r="K771" s="6" t="str">
        <f>OBV!G771</f>
        <v>WEAK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4.1597999999999997</v>
      </c>
      <c r="C772" s="2">
        <f>RSI!I772</f>
        <v>55.750400841088926</v>
      </c>
      <c r="D772" s="2">
        <f>MACD!E772</f>
        <v>-3.1320767487073908E-2</v>
      </c>
      <c r="E772" s="2">
        <f>MACD!F772</f>
        <v>-1.0705677860050129E-2</v>
      </c>
      <c r="F772" s="2">
        <f>'Moving Avg'!D772</f>
        <v>4.1547199999999993</v>
      </c>
      <c r="G772" s="2">
        <f>'Moving Avg'!F772</f>
        <v>4.104845000000001</v>
      </c>
      <c r="H772" s="2">
        <f>'Moving Avg'!G772</f>
        <v>4.1647299999999978</v>
      </c>
      <c r="I772" s="2">
        <f>'Moving Avg'!H772</f>
        <v>4.405332000000004</v>
      </c>
      <c r="J772" s="6" t="str">
        <f>OBV!F772</f>
        <v>BULLISH</v>
      </c>
      <c r="K772" s="6" t="str">
        <f>OBV!G772</f>
        <v>WEAK</v>
      </c>
      <c r="L772" s="6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4.1597999999999997</v>
      </c>
      <c r="C773" s="2">
        <f>RSI!I773</f>
        <v>55.750400841088926</v>
      </c>
      <c r="D773" s="2">
        <f>MACD!E773</f>
        <v>-3.699338583716294E-2</v>
      </c>
      <c r="E773" s="2">
        <f>MACD!F773</f>
        <v>-1.5963219455472692E-2</v>
      </c>
      <c r="F773" s="2">
        <f>'Moving Avg'!D773</f>
        <v>4.1618399999999998</v>
      </c>
      <c r="G773" s="2">
        <f>'Moving Avg'!F773</f>
        <v>4.1015350000000002</v>
      </c>
      <c r="H773" s="2">
        <f>'Moving Avg'!G773</f>
        <v>4.161877999999998</v>
      </c>
      <c r="I773" s="2">
        <f>'Moving Avg'!H773</f>
        <v>4.4069300000000036</v>
      </c>
      <c r="J773" s="6" t="str">
        <f>OBV!F773</f>
        <v>BEARISH</v>
      </c>
      <c r="K773" s="6" t="str">
        <f>OBV!G773</f>
        <v>STRONG</v>
      </c>
      <c r="L773" s="6" t="str">
        <f>OBV!H773</f>
        <v>BEARISH DIVERGENCE</v>
      </c>
    </row>
    <row r="774" spans="1:12" ht="13.5" x14ac:dyDescent="0.25">
      <c r="A774" s="3">
        <f>RSI!A774</f>
        <v>43130</v>
      </c>
      <c r="B774" s="2">
        <f>RSI!B774</f>
        <v>4.1547000000000001</v>
      </c>
      <c r="C774" s="2">
        <f>RSI!I774</f>
        <v>54.73289471370137</v>
      </c>
      <c r="D774" s="2">
        <f>MACD!E774</f>
        <v>-4.1624145104758092E-2</v>
      </c>
      <c r="E774" s="2">
        <f>MACD!F774</f>
        <v>-2.1095404585329776E-2</v>
      </c>
      <c r="F774" s="2">
        <f>'Moving Avg'!D774</f>
        <v>4.1577600000000006</v>
      </c>
      <c r="G774" s="2">
        <f>'Moving Avg'!F774</f>
        <v>4.1040800000000015</v>
      </c>
      <c r="H774" s="2">
        <f>'Moving Avg'!G774</f>
        <v>4.1589239999999972</v>
      </c>
      <c r="I774" s="2">
        <f>'Moving Avg'!H774</f>
        <v>4.4083970000000035</v>
      </c>
      <c r="J774" s="6" t="str">
        <f>OBV!F774</f>
        <v>BEARISH</v>
      </c>
      <c r="K774" s="6" t="str">
        <f>OBV!G774</f>
        <v>STRONG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4.1497000000000002</v>
      </c>
      <c r="C775" s="2">
        <f>RSI!I775</f>
        <v>53.698150799666692</v>
      </c>
      <c r="D775" s="2">
        <f>MACD!E775</f>
        <v>-4.6119763959942439E-2</v>
      </c>
      <c r="E775" s="2">
        <f>MACD!F775</f>
        <v>-2.6100276460252307E-2</v>
      </c>
      <c r="F775" s="2">
        <f>'Moving Avg'!D775</f>
        <v>4.1567599999999993</v>
      </c>
      <c r="G775" s="2">
        <f>'Moving Avg'!F775</f>
        <v>4.1063750000000008</v>
      </c>
      <c r="H775" s="2">
        <f>'Moving Avg'!G775</f>
        <v>4.1558699999999966</v>
      </c>
      <c r="I775" s="2">
        <f>'Moving Avg'!H775</f>
        <v>4.4097760000000035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4.1547000000000001</v>
      </c>
      <c r="C776" s="2">
        <f>RSI!I776</f>
        <v>54.622027957397918</v>
      </c>
      <c r="D776" s="2">
        <f>MACD!E776</f>
        <v>-5.1984767177423841E-2</v>
      </c>
      <c r="E776" s="2">
        <f>MACD!F776</f>
        <v>-3.1277174603686612E-2</v>
      </c>
      <c r="F776" s="2">
        <f>'Moving Avg'!D776</f>
        <v>4.1557399999999998</v>
      </c>
      <c r="G776" s="2">
        <f>'Moving Avg'!F776</f>
        <v>4.108155</v>
      </c>
      <c r="H776" s="2">
        <f>'Moving Avg'!G776</f>
        <v>4.1529159999999967</v>
      </c>
      <c r="I776" s="2">
        <f>'Moving Avg'!H776</f>
        <v>4.4111375000000033</v>
      </c>
      <c r="J776" s="6" t="str">
        <f>OBV!F776</f>
        <v>BEARISH</v>
      </c>
      <c r="K776" s="6" t="str">
        <f>OBV!G776</f>
        <v>STRONG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4.1445999999999996</v>
      </c>
      <c r="C777" s="2">
        <f>RSI!I777</f>
        <v>52.349724412681624</v>
      </c>
      <c r="D777" s="2">
        <f>MACD!E777</f>
        <v>-5.6341282323001174E-2</v>
      </c>
      <c r="E777" s="2">
        <f>MACD!F777</f>
        <v>-3.6289996147549526E-2</v>
      </c>
      <c r="F777" s="2">
        <f>'Moving Avg'!D777</f>
        <v>4.1526999999999994</v>
      </c>
      <c r="G777" s="2">
        <f>'Moving Avg'!F777</f>
        <v>4.11172</v>
      </c>
      <c r="H777" s="2">
        <f>'Moving Avg'!G777</f>
        <v>4.1523059999999976</v>
      </c>
      <c r="I777" s="2">
        <f>'Moving Avg'!H777</f>
        <v>4.4124275000000033</v>
      </c>
      <c r="J777" s="6" t="str">
        <f>OBV!F777</f>
        <v>BEARISH</v>
      </c>
      <c r="K777" s="6" t="str">
        <f>OBV!G777</f>
        <v>STRONG</v>
      </c>
      <c r="L777" s="6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4.1445999999999996</v>
      </c>
      <c r="C778" s="2">
        <f>RSI!I778</f>
        <v>52.349724412681624</v>
      </c>
      <c r="D778" s="2">
        <f>MACD!E778</f>
        <v>-4.9914719746766423E-2</v>
      </c>
      <c r="E778" s="2">
        <f>MACD!F778</f>
        <v>-3.9014940867392905E-2</v>
      </c>
      <c r="F778" s="2">
        <f>'Moving Avg'!D778</f>
        <v>4.1496599999999999</v>
      </c>
      <c r="G778" s="2">
        <f>'Moving Avg'!F778</f>
        <v>4.1152849999999992</v>
      </c>
      <c r="H778" s="2">
        <f>'Moving Avg'!G778</f>
        <v>4.1516959999999976</v>
      </c>
      <c r="I778" s="2">
        <f>'Moving Avg'!H778</f>
        <v>4.413232500000003</v>
      </c>
      <c r="J778" s="6" t="str">
        <f>OBV!F778</f>
        <v>BEARISH</v>
      </c>
      <c r="K778" s="6" t="str">
        <f>OBV!G778</f>
        <v>STRONG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4.1445999999999996</v>
      </c>
      <c r="C779" s="2">
        <f>RSI!I779</f>
        <v>52.349724412681617</v>
      </c>
      <c r="D779" s="2">
        <f>MACD!E779</f>
        <v>-3.6712544283941995E-2</v>
      </c>
      <c r="E779" s="2">
        <f>MACD!F779</f>
        <v>-3.8554461550702725E-2</v>
      </c>
      <c r="F779" s="2">
        <f>'Moving Avg'!D779</f>
        <v>4.1476400000000009</v>
      </c>
      <c r="G779" s="2">
        <f>'Moving Avg'!F779</f>
        <v>4.1188499999999992</v>
      </c>
      <c r="H779" s="2">
        <f>'Moving Avg'!G779</f>
        <v>4.1490499999999981</v>
      </c>
      <c r="I779" s="2">
        <f>'Moving Avg'!H779</f>
        <v>4.4140375000000027</v>
      </c>
      <c r="J779" s="6" t="str">
        <f>OBV!F779</f>
        <v>BULLISH</v>
      </c>
      <c r="K779" s="6" t="str">
        <f>OBV!G779</f>
        <v>WEAK</v>
      </c>
      <c r="L779" s="6" t="str">
        <f>OBV!H779</f>
        <v>BULLISH DIVERGENCE</v>
      </c>
    </row>
    <row r="780" spans="1:12" ht="13.5" x14ac:dyDescent="0.25">
      <c r="A780" s="3">
        <f>RSI!A780</f>
        <v>43138</v>
      </c>
      <c r="B780" s="2">
        <f>RSI!B780</f>
        <v>4.0631000000000004</v>
      </c>
      <c r="C780" s="2">
        <f>RSI!I780</f>
        <v>36.885089983209411</v>
      </c>
      <c r="D780" s="2">
        <f>MACD!E780</f>
        <v>-2.2704429100430801E-2</v>
      </c>
      <c r="E780" s="2">
        <f>MACD!F780</f>
        <v>-3.5384455060648343E-2</v>
      </c>
      <c r="F780" s="2">
        <f>'Moving Avg'!D780</f>
        <v>4.1303200000000002</v>
      </c>
      <c r="G780" s="2">
        <f>'Moving Avg'!F780</f>
        <v>4.118339999999999</v>
      </c>
      <c r="H780" s="2">
        <f>'Moving Avg'!G780</f>
        <v>4.1447739999999973</v>
      </c>
      <c r="I780" s="2">
        <f>'Moving Avg'!H780</f>
        <v>4.4144350000000028</v>
      </c>
      <c r="J780" s="6" t="str">
        <f>OBV!F780</f>
        <v>BULLISH</v>
      </c>
      <c r="K780" s="6" t="str">
        <f>OBV!G780</f>
        <v>WEAK</v>
      </c>
      <c r="L780" s="6" t="str">
        <f>OBV!H780</f>
        <v>BULLISH DIVERGENCE</v>
      </c>
    </row>
    <row r="781" spans="1:12" ht="13.5" x14ac:dyDescent="0.25">
      <c r="A781" s="3">
        <f>RSI!A781</f>
        <v>43139</v>
      </c>
      <c r="B781" s="2">
        <f>RSI!B781</f>
        <v>4.1242000000000001</v>
      </c>
      <c r="C781" s="2">
        <f>RSI!I781</f>
        <v>49.039349525747816</v>
      </c>
      <c r="D781" s="2">
        <f>MACD!E781</f>
        <v>-1.4168106046677842E-2</v>
      </c>
      <c r="E781" s="2">
        <f>MACD!F781</f>
        <v>-3.1141185257854243E-2</v>
      </c>
      <c r="F781" s="2">
        <f>'Moving Avg'!D781</f>
        <v>4.1242199999999993</v>
      </c>
      <c r="G781" s="2">
        <f>'Moving Avg'!F781</f>
        <v>4.1208849999999995</v>
      </c>
      <c r="H781" s="2">
        <f>'Moving Avg'!G781</f>
        <v>4.1413119999999983</v>
      </c>
      <c r="I781" s="2">
        <f>'Moving Avg'!H781</f>
        <v>4.4157495000000022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4.1344000000000003</v>
      </c>
      <c r="C782" s="2">
        <f>RSI!I782</f>
        <v>50.744622219968015</v>
      </c>
      <c r="D782" s="2">
        <f>MACD!E782</f>
        <v>-7.6685013060249219E-3</v>
      </c>
      <c r="E782" s="2">
        <f>MACD!F782</f>
        <v>-2.6446648467488381E-2</v>
      </c>
      <c r="F782" s="2">
        <f>'Moving Avg'!D782</f>
        <v>4.1221800000000002</v>
      </c>
      <c r="G782" s="2">
        <f>'Moving Avg'!F782</f>
        <v>4.1239399999999993</v>
      </c>
      <c r="H782" s="2">
        <f>'Moving Avg'!G782</f>
        <v>4.1384619999999988</v>
      </c>
      <c r="I782" s="2">
        <f>'Moving Avg'!H782</f>
        <v>4.4165455000000033</v>
      </c>
      <c r="J782" s="6" t="str">
        <f>OBV!F782</f>
        <v>BULLISH</v>
      </c>
      <c r="K782" s="6" t="str">
        <f>OBV!G782</f>
        <v>WEAK</v>
      </c>
      <c r="L782" s="6" t="str">
        <f>OBV!H782</f>
        <v>BULLISH DIVERGENCE</v>
      </c>
    </row>
    <row r="783" spans="1:12" ht="13.5" x14ac:dyDescent="0.25">
      <c r="A783" s="3">
        <f>RSI!A783</f>
        <v>43143</v>
      </c>
      <c r="B783" s="2">
        <f>RSI!B783</f>
        <v>4.1191000000000004</v>
      </c>
      <c r="C783" s="2">
        <f>RSI!I783</f>
        <v>48.142296688790566</v>
      </c>
      <c r="D783" s="2">
        <f>MACD!E783</f>
        <v>-1.0660360384937562E-3</v>
      </c>
      <c r="E783" s="2">
        <f>MACD!F783</f>
        <v>-2.1370525981689457E-2</v>
      </c>
      <c r="F783" s="2">
        <f>'Moving Avg'!D783</f>
        <v>4.1170799999999996</v>
      </c>
      <c r="G783" s="2">
        <f>'Moving Avg'!F783</f>
        <v>4.1262299999999996</v>
      </c>
      <c r="H783" s="2">
        <f>'Moving Avg'!G783</f>
        <v>4.1355079999999989</v>
      </c>
      <c r="I783" s="2">
        <f>'Moving Avg'!H783</f>
        <v>4.4169275000000026</v>
      </c>
      <c r="J783" s="6" t="str">
        <f>OBV!F783</f>
        <v>BEARISH</v>
      </c>
      <c r="K783" s="6" t="str">
        <f>OBV!G783</f>
        <v>STRONG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4.1191000000000004</v>
      </c>
      <c r="C784" s="2">
        <f>RSI!I784</f>
        <v>48.142296688790566</v>
      </c>
      <c r="D784" s="2">
        <f>MACD!E784</f>
        <v>3.7981864479030847E-3</v>
      </c>
      <c r="E784" s="2">
        <f>MACD!F784</f>
        <v>-1.6336783495770949E-2</v>
      </c>
      <c r="F784" s="2">
        <f>'Moving Avg'!D784</f>
        <v>4.11198</v>
      </c>
      <c r="G784" s="2">
        <f>'Moving Avg'!F784</f>
        <v>4.12852</v>
      </c>
      <c r="H784" s="2">
        <f>'Moving Avg'!G784</f>
        <v>4.132553999999999</v>
      </c>
      <c r="I784" s="2">
        <f>'Moving Avg'!H784</f>
        <v>4.4170985000000034</v>
      </c>
      <c r="J784" s="6" t="str">
        <f>OBV!F784</f>
        <v>BEARISH</v>
      </c>
      <c r="K784" s="6" t="str">
        <f>OBV!G784</f>
        <v>STRONG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4.1139999999999999</v>
      </c>
      <c r="C785" s="2">
        <f>RSI!I785</f>
        <v>47.20641546297329</v>
      </c>
      <c r="D785" s="2">
        <f>MACD!E785</f>
        <v>7.580147809633786E-3</v>
      </c>
      <c r="E785" s="2">
        <f>MACD!F785</f>
        <v>-1.1553397234690004E-2</v>
      </c>
      <c r="F785" s="2">
        <f>'Moving Avg'!D785</f>
        <v>4.12216</v>
      </c>
      <c r="G785" s="2">
        <f>'Moving Avg'!F785</f>
        <v>4.1308099999999994</v>
      </c>
      <c r="H785" s="2">
        <f>'Moving Avg'!G785</f>
        <v>4.129497999999999</v>
      </c>
      <c r="I785" s="2">
        <f>'Moving Avg'!H785</f>
        <v>4.4172230000000035</v>
      </c>
      <c r="J785" s="6" t="str">
        <f>OBV!F785</f>
        <v>BEARISH</v>
      </c>
      <c r="K785" s="6" t="str">
        <f>OBV!G785</f>
        <v>STRONG</v>
      </c>
      <c r="L785" s="6" t="str">
        <f>OBV!H785</f>
        <v>BEARISH DIVERGENCE</v>
      </c>
    </row>
    <row r="786" spans="1:12" ht="13.5" x14ac:dyDescent="0.25">
      <c r="A786" s="3">
        <f>RSI!A786</f>
        <v>43146</v>
      </c>
      <c r="B786" s="2">
        <f>RSI!B786</f>
        <v>4.1139999999999999</v>
      </c>
      <c r="C786" s="2">
        <f>RSI!I786</f>
        <v>47.20641546297329</v>
      </c>
      <c r="D786" s="2">
        <f>MACD!E786</f>
        <v>1.1632907875836374E-2</v>
      </c>
      <c r="E786" s="2">
        <f>MACD!F786</f>
        <v>-6.9161362125847291E-3</v>
      </c>
      <c r="F786" s="2">
        <f>'Moving Avg'!D786</f>
        <v>4.1201200000000009</v>
      </c>
      <c r="G786" s="2">
        <f>'Moving Avg'!F786</f>
        <v>4.1336100000000009</v>
      </c>
      <c r="H786" s="2">
        <f>'Moving Avg'!G786</f>
        <v>4.1264419999999999</v>
      </c>
      <c r="I786" s="2">
        <f>'Moving Avg'!H786</f>
        <v>4.4173475000000035</v>
      </c>
      <c r="J786" s="6" t="str">
        <f>OBV!F786</f>
        <v>BEARISH</v>
      </c>
      <c r="K786" s="6" t="str">
        <f>OBV!G786</f>
        <v>STRONG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4.1139999999999999</v>
      </c>
      <c r="C787" s="2">
        <f>RSI!I787</f>
        <v>47.206415462973283</v>
      </c>
      <c r="D787" s="2">
        <f>MACD!E787</f>
        <v>1.358555000319317E-2</v>
      </c>
      <c r="E787" s="2">
        <f>MACD!F787</f>
        <v>-2.8157989694291494E-3</v>
      </c>
      <c r="F787" s="2">
        <f>'Moving Avg'!D787</f>
        <v>4.1160399999999999</v>
      </c>
      <c r="G787" s="2">
        <f>'Moving Avg'!F787</f>
        <v>4.1364099999999997</v>
      </c>
      <c r="H787" s="2">
        <f>'Moving Avg'!G787</f>
        <v>4.1233859999999991</v>
      </c>
      <c r="I787" s="2">
        <f>'Moving Avg'!H787</f>
        <v>4.4175560000000038</v>
      </c>
      <c r="J787" s="6" t="str">
        <f>OBV!F787</f>
        <v>BEARISH</v>
      </c>
      <c r="K787" s="6" t="str">
        <f>OBV!G787</f>
        <v>STRONG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4.0732999999999997</v>
      </c>
      <c r="C788" s="2">
        <f>RSI!I788</f>
        <v>39.544190435338329</v>
      </c>
      <c r="D788" s="2">
        <f>MACD!E788</f>
        <v>1.8324109504647801E-2</v>
      </c>
      <c r="E788" s="2">
        <f>MACD!F788</f>
        <v>1.4121827253862408E-3</v>
      </c>
      <c r="F788" s="2">
        <f>'Moving Avg'!D788</f>
        <v>4.1068800000000003</v>
      </c>
      <c r="G788" s="2">
        <f>'Moving Avg'!F788</f>
        <v>4.133865000000001</v>
      </c>
      <c r="H788" s="2">
        <f>'Moving Avg'!G788</f>
        <v>4.1195159999999991</v>
      </c>
      <c r="I788" s="2">
        <f>'Moving Avg'!H788</f>
        <v>4.4174555000000053</v>
      </c>
      <c r="J788" s="6" t="str">
        <f>OBV!F788</f>
        <v>BEARISH</v>
      </c>
      <c r="K788" s="6" t="str">
        <f>OBV!G788</f>
        <v>STRONG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4.1139999999999999</v>
      </c>
      <c r="C789" s="2">
        <f>RSI!I789</f>
        <v>48.539437399143146</v>
      </c>
      <c r="D789" s="2">
        <f>MACD!E789</f>
        <v>1.9625555159580088E-2</v>
      </c>
      <c r="E789" s="2">
        <f>MACD!F789</f>
        <v>5.0548572122250104E-3</v>
      </c>
      <c r="F789" s="2">
        <f>'Moving Avg'!D789</f>
        <v>4.1058599999999998</v>
      </c>
      <c r="G789" s="2">
        <f>'Moving Avg'!F789</f>
        <v>4.1308100000000012</v>
      </c>
      <c r="H789" s="2">
        <f>'Moving Avg'!G789</f>
        <v>4.11646</v>
      </c>
      <c r="I789" s="2">
        <f>'Moving Avg'!H789</f>
        <v>4.4175585000000046</v>
      </c>
      <c r="J789" s="6" t="str">
        <f>OBV!F789</f>
        <v>BEARISH</v>
      </c>
      <c r="K789" s="6" t="str">
        <f>OBV!G789</f>
        <v>STRONG</v>
      </c>
      <c r="L789" s="6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4.1139999999999999</v>
      </c>
      <c r="C790" s="2">
        <f>RSI!I790</f>
        <v>48.539437399143146</v>
      </c>
      <c r="D790" s="2">
        <f>MACD!E790</f>
        <v>8.2318096737346025E-3</v>
      </c>
      <c r="E790" s="2">
        <f>MACD!F790</f>
        <v>5.6902477045269288E-3</v>
      </c>
      <c r="F790" s="2">
        <f>'Moving Avg'!D790</f>
        <v>4.1058599999999998</v>
      </c>
      <c r="G790" s="2">
        <f>'Moving Avg'!F790</f>
        <v>4.128775000000001</v>
      </c>
      <c r="H790" s="2">
        <f>'Moving Avg'!G790</f>
        <v>4.1139139999999994</v>
      </c>
      <c r="I790" s="2">
        <f>'Moving Avg'!H790</f>
        <v>4.4176615000000048</v>
      </c>
      <c r="J790" s="6" t="str">
        <f>OBV!F790</f>
        <v>BEARISH</v>
      </c>
      <c r="K790" s="6" t="str">
        <f>OBV!G790</f>
        <v>STRONG</v>
      </c>
      <c r="L790" s="6" t="str">
        <f>OBV!H790</f>
        <v>NEUTRAL</v>
      </c>
    </row>
    <row r="791" spans="1:12" ht="13.5" x14ac:dyDescent="0.25">
      <c r="A791" s="3">
        <f>RSI!A791</f>
        <v>43153</v>
      </c>
      <c r="B791" s="2">
        <f>RSI!B791</f>
        <v>4.1037999999999997</v>
      </c>
      <c r="C791" s="2">
        <f>RSI!I791</f>
        <v>46.527298236227054</v>
      </c>
      <c r="D791" s="2">
        <f>MACD!E791</f>
        <v>8.7867747811358754E-3</v>
      </c>
      <c r="E791" s="2">
        <f>MACD!F791</f>
        <v>6.3095531198487185E-3</v>
      </c>
      <c r="F791" s="2">
        <f>'Moving Avg'!D791</f>
        <v>4.1038200000000007</v>
      </c>
      <c r="G791" s="2">
        <f>'Moving Avg'!F791</f>
        <v>4.1259750000000013</v>
      </c>
      <c r="H791" s="2">
        <f>'Moving Avg'!G791</f>
        <v>4.1124879999999999</v>
      </c>
      <c r="I791" s="2">
        <f>'Moving Avg'!H791</f>
        <v>4.4177135000000041</v>
      </c>
      <c r="J791" s="6" t="str">
        <f>OBV!F791</f>
        <v>BEARISH</v>
      </c>
      <c r="K791" s="6" t="str">
        <f>OBV!G791</f>
        <v>STRONG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4.0732999999999997</v>
      </c>
      <c r="C792" s="2">
        <f>RSI!I792</f>
        <v>41.047836501549085</v>
      </c>
      <c r="D792" s="2">
        <f>MACD!E792</f>
        <v>1.3182410978886949E-2</v>
      </c>
      <c r="E792" s="2">
        <f>MACD!F792</f>
        <v>7.6841246916563646E-3</v>
      </c>
      <c r="F792" s="2">
        <f>'Moving Avg'!D792</f>
        <v>4.0956799999999998</v>
      </c>
      <c r="G792" s="2">
        <f>'Moving Avg'!F792</f>
        <v>4.1216500000000007</v>
      </c>
      <c r="H792" s="2">
        <f>'Moving Avg'!G792</f>
        <v>4.1109600000000004</v>
      </c>
      <c r="I792" s="2">
        <f>'Moving Avg'!H792</f>
        <v>4.4176130000000038</v>
      </c>
      <c r="J792" s="6" t="str">
        <f>OBV!F792</f>
        <v>BEARISH</v>
      </c>
      <c r="K792" s="6" t="str">
        <f>OBV!G792</f>
        <v>STRONG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4.0732999999999997</v>
      </c>
      <c r="C793" s="2">
        <f>RSI!I793</f>
        <v>41.047836501549092</v>
      </c>
      <c r="D793" s="2">
        <f>MACD!E793</f>
        <v>1.4818508729502078E-2</v>
      </c>
      <c r="E793" s="2">
        <f>MACD!F793</f>
        <v>9.1110014992255069E-3</v>
      </c>
      <c r="F793" s="2">
        <f>'Moving Avg'!D793</f>
        <v>4.0956799999999998</v>
      </c>
      <c r="G793" s="2">
        <f>'Moving Avg'!F793</f>
        <v>4.117325000000001</v>
      </c>
      <c r="H793" s="2">
        <f>'Moving Avg'!G793</f>
        <v>4.1094320000000009</v>
      </c>
      <c r="I793" s="2">
        <f>'Moving Avg'!H793</f>
        <v>4.4175340000000043</v>
      </c>
      <c r="J793" s="6" t="str">
        <f>OBV!F793</f>
        <v>BEARISH</v>
      </c>
      <c r="K793" s="6" t="str">
        <f>OBV!G793</f>
        <v>STRONG</v>
      </c>
      <c r="L793" s="6" t="str">
        <f>OBV!H793</f>
        <v>NEUTRAL</v>
      </c>
    </row>
    <row r="794" spans="1:12" ht="13.5" x14ac:dyDescent="0.25">
      <c r="A794" s="3">
        <f>RSI!A794</f>
        <v>43158</v>
      </c>
      <c r="B794" s="2">
        <f>RSI!B794</f>
        <v>4.0732999999999997</v>
      </c>
      <c r="C794" s="2">
        <f>RSI!I794</f>
        <v>41.047836501549085</v>
      </c>
      <c r="D794" s="2">
        <f>MACD!E794</f>
        <v>1.6453417124092873E-2</v>
      </c>
      <c r="E794" s="2">
        <f>MACD!F794</f>
        <v>1.0579484624198981E-2</v>
      </c>
      <c r="F794" s="2">
        <f>'Moving Avg'!D794</f>
        <v>4.0875399999999997</v>
      </c>
      <c r="G794" s="2">
        <f>'Moving Avg'!F794</f>
        <v>4.1132550000000005</v>
      </c>
      <c r="H794" s="2">
        <f>'Moving Avg'!G794</f>
        <v>4.1079040000000004</v>
      </c>
      <c r="I794" s="2">
        <f>'Moving Avg'!H794</f>
        <v>4.4174550000000039</v>
      </c>
      <c r="J794" s="6" t="str">
        <f>OBV!F794</f>
        <v>BEARISH</v>
      </c>
      <c r="K794" s="6" t="str">
        <f>OBV!G794</f>
        <v>STRONG</v>
      </c>
      <c r="L794" s="6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4.0732999999999997</v>
      </c>
      <c r="C795" s="2">
        <f>RSI!I795</f>
        <v>41.047836501549085</v>
      </c>
      <c r="D795" s="2">
        <f>MACD!E795</f>
        <v>1.7284146867727834E-2</v>
      </c>
      <c r="E795" s="2">
        <f>MACD!F795</f>
        <v>1.1920417072904753E-2</v>
      </c>
      <c r="F795" s="2">
        <f>'Moving Avg'!D795</f>
        <v>4.0793999999999997</v>
      </c>
      <c r="G795" s="2">
        <f>'Moving Avg'!F795</f>
        <v>4.1094350000000004</v>
      </c>
      <c r="H795" s="2">
        <f>'Moving Avg'!G795</f>
        <v>4.1045440000000006</v>
      </c>
      <c r="I795" s="2">
        <f>'Moving Avg'!H795</f>
        <v>4.4173760000000044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4.0732999999999997</v>
      </c>
      <c r="C796" s="2">
        <f>RSI!I796</f>
        <v>41.047836501549092</v>
      </c>
      <c r="D796" s="2">
        <f>MACD!E796</f>
        <v>1.8201850833621691E-2</v>
      </c>
      <c r="E796" s="2">
        <f>MACD!F796</f>
        <v>1.3176703825048141E-2</v>
      </c>
      <c r="F796" s="2">
        <f>'Moving Avg'!D796</f>
        <v>4.0732999999999997</v>
      </c>
      <c r="G796" s="2">
        <f>'Moving Avg'!F796</f>
        <v>4.1053649999999999</v>
      </c>
      <c r="H796" s="2">
        <f>'Moving Avg'!G796</f>
        <v>4.1045440000000006</v>
      </c>
      <c r="I796" s="2">
        <f>'Moving Avg'!H796</f>
        <v>4.417297000000004</v>
      </c>
      <c r="J796" s="6" t="str">
        <f>OBV!F796</f>
        <v>BEARISH</v>
      </c>
      <c r="K796" s="6" t="str">
        <f>OBV!G796</f>
        <v>STRONG</v>
      </c>
      <c r="L796" s="6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4.0732999999999997</v>
      </c>
      <c r="C797" s="2">
        <f>RSI!I797</f>
        <v>41.047836501549092</v>
      </c>
      <c r="D797" s="2">
        <f>MACD!E797</f>
        <v>1.9177238831588284E-2</v>
      </c>
      <c r="E797" s="2">
        <f>MACD!F797</f>
        <v>1.4376810826356171E-2</v>
      </c>
      <c r="F797" s="2">
        <f>'Moving Avg'!D797</f>
        <v>4.0732999999999997</v>
      </c>
      <c r="G797" s="2">
        <f>'Moving Avg'!F797</f>
        <v>4.1017999999999999</v>
      </c>
      <c r="H797" s="2">
        <f>'Moving Avg'!G797</f>
        <v>4.1067840000000002</v>
      </c>
      <c r="I797" s="2">
        <f>'Moving Avg'!H797</f>
        <v>4.4167745000000052</v>
      </c>
      <c r="J797" s="6" t="str">
        <f>OBV!F797</f>
        <v>NEUTRAL</v>
      </c>
      <c r="K797" s="6" t="str">
        <f>OBV!G797</f>
        <v>NEUTRAL</v>
      </c>
      <c r="L797" s="6" t="str">
        <f>OBV!H797</f>
        <v>NEUTRAL</v>
      </c>
    </row>
    <row r="798" spans="1:12" ht="13.5" x14ac:dyDescent="0.25">
      <c r="A798" s="3">
        <f>RSI!A798</f>
        <v>43164</v>
      </c>
      <c r="B798" s="2">
        <f>RSI!B798</f>
        <v>4.0579999999999998</v>
      </c>
      <c r="C798" s="2">
        <f>RSI!I798</f>
        <v>37.584179857848689</v>
      </c>
      <c r="D798" s="2">
        <f>MACD!E798</f>
        <v>1.5058500210832548E-2</v>
      </c>
      <c r="E798" s="2">
        <f>MACD!F798</f>
        <v>1.4513148703251447E-2</v>
      </c>
      <c r="F798" s="2">
        <f>'Moving Avg'!D798</f>
        <v>4.0702400000000001</v>
      </c>
      <c r="G798" s="2">
        <f>'Moving Avg'!F798</f>
        <v>4.0974699999999995</v>
      </c>
      <c r="H798" s="2">
        <f>'Moving Avg'!G798</f>
        <v>4.1065800000000001</v>
      </c>
      <c r="I798" s="2">
        <f>'Moving Avg'!H798</f>
        <v>4.4161755000000049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4.0579999999999998</v>
      </c>
      <c r="C799" s="2">
        <f>RSI!I799</f>
        <v>37.584179857848682</v>
      </c>
      <c r="D799" s="2">
        <f>MACD!E799</f>
        <v>1.809585883889131E-2</v>
      </c>
      <c r="E799" s="2">
        <f>MACD!F799</f>
        <v>1.5229690730379421E-2</v>
      </c>
      <c r="F799" s="2">
        <f>'Moving Avg'!D799</f>
        <v>4.0671799999999996</v>
      </c>
      <c r="G799" s="2">
        <f>'Moving Avg'!F799</f>
        <v>4.09314</v>
      </c>
      <c r="H799" s="2">
        <f>'Moving Avg'!G799</f>
        <v>4.106376</v>
      </c>
      <c r="I799" s="2">
        <f>'Moving Avg'!H799</f>
        <v>4.4155765000000038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4.0579999999999998</v>
      </c>
      <c r="C800" s="2">
        <f>RSI!I800</f>
        <v>37.584179857848682</v>
      </c>
      <c r="D800" s="2">
        <f>MACD!E800</f>
        <v>2.0907511794335143E-2</v>
      </c>
      <c r="E800" s="2">
        <f>MACD!F800</f>
        <v>1.6365254943170565E-2</v>
      </c>
      <c r="F800" s="2">
        <f>'Moving Avg'!D800</f>
        <v>4.06412</v>
      </c>
      <c r="G800" s="2">
        <f>'Moving Avg'!F800</f>
        <v>4.0928849999999999</v>
      </c>
      <c r="H800" s="2">
        <f>'Moving Avg'!G800</f>
        <v>4.106274</v>
      </c>
      <c r="I800" s="2">
        <f>'Moving Avg'!H800</f>
        <v>4.4149775000000036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4.0579999999999998</v>
      </c>
      <c r="C801" s="2">
        <f>RSI!I801</f>
        <v>37.584179857848682</v>
      </c>
      <c r="D801" s="2">
        <f>MACD!E801</f>
        <v>2.1941057422738552E-2</v>
      </c>
      <c r="E801" s="2">
        <f>MACD!F801</f>
        <v>1.7480415439084164E-2</v>
      </c>
      <c r="F801" s="2">
        <f>'Moving Avg'!D801</f>
        <v>4.0610599999999994</v>
      </c>
      <c r="G801" s="2">
        <f>'Moving Avg'!F801</f>
        <v>4.0895749999999991</v>
      </c>
      <c r="H801" s="2">
        <f>'Moving Avg'!G801</f>
        <v>4.106171999999999</v>
      </c>
      <c r="I801" s="2">
        <f>'Moving Avg'!H801</f>
        <v>4.4143785000000033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4.0579999999999998</v>
      </c>
      <c r="C802" s="2">
        <f>RSI!I802</f>
        <v>37.584179857848682</v>
      </c>
      <c r="D802" s="2">
        <f>MACD!E802</f>
        <v>1.8330404482909124E-2</v>
      </c>
      <c r="E802" s="2">
        <f>MACD!F802</f>
        <v>1.7650413247849155E-2</v>
      </c>
      <c r="F802" s="2">
        <f>'Moving Avg'!D802</f>
        <v>4.0579999999999998</v>
      </c>
      <c r="G802" s="2">
        <f>'Moving Avg'!F802</f>
        <v>4.0857549999999989</v>
      </c>
      <c r="H802" s="2">
        <f>'Moving Avg'!G802</f>
        <v>4.1037279999999985</v>
      </c>
      <c r="I802" s="2">
        <f>'Moving Avg'!H802</f>
        <v>4.4135685000000038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4.0732999999999997</v>
      </c>
      <c r="C803" s="2">
        <f>RSI!I803</f>
        <v>44.382190758381768</v>
      </c>
      <c r="D803" s="2">
        <f>MACD!E803</f>
        <v>1.4333677484662743E-2</v>
      </c>
      <c r="E803" s="2">
        <f>MACD!F803</f>
        <v>1.6987066095211872E-2</v>
      </c>
      <c r="F803" s="2">
        <f>'Moving Avg'!D803</f>
        <v>4.0610599999999994</v>
      </c>
      <c r="G803" s="2">
        <f>'Moving Avg'!F803</f>
        <v>4.0834650000000003</v>
      </c>
      <c r="H803" s="2">
        <f>'Moving Avg'!G803</f>
        <v>4.1006739999999988</v>
      </c>
      <c r="I803" s="2">
        <f>'Moving Avg'!H803</f>
        <v>4.4128350000000038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4.0682</v>
      </c>
      <c r="C804" s="2">
        <f>RSI!I804</f>
        <v>42.712242640000454</v>
      </c>
      <c r="D804" s="2">
        <f>MACD!E804</f>
        <v>1.1416769694188922E-2</v>
      </c>
      <c r="E804" s="2">
        <f>MACD!F804</f>
        <v>1.5873006815007282E-2</v>
      </c>
      <c r="F804" s="2">
        <f>'Moving Avg'!D804</f>
        <v>4.0631000000000004</v>
      </c>
      <c r="G804" s="2">
        <f>'Moving Avg'!F804</f>
        <v>4.0809200000000008</v>
      </c>
      <c r="H804" s="2">
        <f>'Moving Avg'!G804</f>
        <v>4.0999619999999979</v>
      </c>
      <c r="I804" s="2">
        <f>'Moving Avg'!H804</f>
        <v>4.4120760000000043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4.0682</v>
      </c>
      <c r="C805" s="2">
        <f>RSI!I805</f>
        <v>42.712242640000454</v>
      </c>
      <c r="D805" s="2">
        <f>MACD!E805</f>
        <v>9.0594570982993616E-3</v>
      </c>
      <c r="E805" s="2">
        <f>MACD!F805</f>
        <v>1.4510296871665699E-2</v>
      </c>
      <c r="F805" s="2">
        <f>'Moving Avg'!D805</f>
        <v>4.0651400000000004</v>
      </c>
      <c r="G805" s="2">
        <f>'Moving Avg'!F805</f>
        <v>4.0786300000000004</v>
      </c>
      <c r="H805" s="2">
        <f>'Moving Avg'!G805</f>
        <v>4.0992499999999978</v>
      </c>
      <c r="I805" s="2">
        <f>'Moving Avg'!H805</f>
        <v>4.4113170000000039</v>
      </c>
      <c r="J805" s="6" t="str">
        <f>OBV!F805</f>
        <v>BULLISH</v>
      </c>
      <c r="K805" s="6" t="str">
        <f>OBV!G805</f>
        <v>WEAK</v>
      </c>
      <c r="L805" s="6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4.0885999999999996</v>
      </c>
      <c r="C806" s="2">
        <f>RSI!I806</f>
        <v>51.225844887328527</v>
      </c>
      <c r="D806" s="2">
        <f>MACD!E806</f>
        <v>5.6563266360116771E-3</v>
      </c>
      <c r="E806" s="2">
        <f>MACD!F806</f>
        <v>1.2739502824534895E-2</v>
      </c>
      <c r="F806" s="2">
        <f>'Moving Avg'!D806</f>
        <v>4.0712600000000005</v>
      </c>
      <c r="G806" s="2">
        <f>'Moving Avg'!F806</f>
        <v>4.0773600000000014</v>
      </c>
      <c r="H806" s="2">
        <f>'Moving Avg'!G806</f>
        <v>4.0986399999999978</v>
      </c>
      <c r="I806" s="2">
        <f>'Moving Avg'!H806</f>
        <v>4.4106600000000045</v>
      </c>
      <c r="J806" s="6" t="str">
        <f>OBV!F806</f>
        <v>BULLISH</v>
      </c>
      <c r="K806" s="6" t="str">
        <f>OBV!G806</f>
        <v>WEAK</v>
      </c>
      <c r="L806" s="6" t="str">
        <f>OBV!H806</f>
        <v>CONFIRMED BULLISH</v>
      </c>
    </row>
    <row r="807" spans="1:12" ht="13.5" x14ac:dyDescent="0.25">
      <c r="A807" s="3">
        <f>RSI!A807</f>
        <v>43175</v>
      </c>
      <c r="B807" s="2">
        <f>RSI!B807</f>
        <v>4.0885999999999996</v>
      </c>
      <c r="C807" s="2">
        <f>RSI!I807</f>
        <v>51.225844887328527</v>
      </c>
      <c r="D807" s="2">
        <f>MACD!E807</f>
        <v>2.7512377936389498E-3</v>
      </c>
      <c r="E807" s="2">
        <f>MACD!F807</f>
        <v>1.0741849818355707E-2</v>
      </c>
      <c r="F807" s="2">
        <f>'Moving Avg'!D807</f>
        <v>4.0773799999999998</v>
      </c>
      <c r="G807" s="2">
        <f>'Moving Avg'!F807</f>
        <v>4.0760900000000007</v>
      </c>
      <c r="H807" s="2">
        <f>'Moving Avg'!G807</f>
        <v>4.0989459999999971</v>
      </c>
      <c r="I807" s="2">
        <f>'Moving Avg'!H807</f>
        <v>4.4100030000000059</v>
      </c>
      <c r="J807" s="6" t="str">
        <f>OBV!F807</f>
        <v>BULLISH</v>
      </c>
      <c r="K807" s="6" t="str">
        <f>OBV!G807</f>
        <v>WEAK</v>
      </c>
      <c r="L807" s="6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4.0885999999999996</v>
      </c>
      <c r="C808" s="2">
        <f>RSI!I808</f>
        <v>51.225844887328527</v>
      </c>
      <c r="D808" s="2">
        <f>MACD!E808</f>
        <v>-2.0843872286606668E-3</v>
      </c>
      <c r="E808" s="2">
        <f>MACD!F808</f>
        <v>8.1766024089524325E-3</v>
      </c>
      <c r="F808" s="2">
        <f>'Moving Avg'!D808</f>
        <v>4.0804400000000003</v>
      </c>
      <c r="G808" s="2">
        <f>'Moving Avg'!F808</f>
        <v>4.0768550000000001</v>
      </c>
      <c r="H808" s="2">
        <f>'Moving Avg'!G808</f>
        <v>4.0992519999999963</v>
      </c>
      <c r="I808" s="2">
        <f>'Moving Avg'!H808</f>
        <v>4.4093460000000055</v>
      </c>
      <c r="J808" s="6" t="str">
        <f>OBV!F808</f>
        <v>BEARISH</v>
      </c>
      <c r="K808" s="6" t="str">
        <f>OBV!G808</f>
        <v>STRONG</v>
      </c>
      <c r="L808" s="6" t="str">
        <f>OBV!H808</f>
        <v>BEARISH DIVERGENCE</v>
      </c>
    </row>
    <row r="809" spans="1:12" ht="13.5" x14ac:dyDescent="0.25">
      <c r="A809" s="3">
        <f>RSI!A809</f>
        <v>43180</v>
      </c>
      <c r="B809" s="2">
        <f>RSI!B809</f>
        <v>4.0732999999999997</v>
      </c>
      <c r="C809" s="2">
        <f>RSI!I809</f>
        <v>44.966157741081076</v>
      </c>
      <c r="D809" s="2">
        <f>MACD!E809</f>
        <v>-5.0646132463745275E-3</v>
      </c>
      <c r="E809" s="2">
        <f>MACD!F809</f>
        <v>5.5283592778870407E-3</v>
      </c>
      <c r="F809" s="2">
        <f>'Moving Avg'!D809</f>
        <v>4.0814599999999999</v>
      </c>
      <c r="G809" s="2">
        <f>'Moving Avg'!F809</f>
        <v>4.0748199999999999</v>
      </c>
      <c r="H809" s="2">
        <f>'Moving Avg'!G809</f>
        <v>4.0992519999999972</v>
      </c>
      <c r="I809" s="2">
        <f>'Moving Avg'!H809</f>
        <v>4.4086125000000047</v>
      </c>
      <c r="J809" s="6" t="str">
        <f>OBV!F809</f>
        <v>BEARISH</v>
      </c>
      <c r="K809" s="6" t="str">
        <f>OBV!G809</f>
        <v>STRONG</v>
      </c>
      <c r="L809" s="6" t="str">
        <f>OBV!H809</f>
        <v>BEARISH DIVERGENCE</v>
      </c>
    </row>
    <row r="810" spans="1:12" ht="13.5" x14ac:dyDescent="0.25">
      <c r="A810" s="3">
        <f>RSI!A810</f>
        <v>43181</v>
      </c>
      <c r="B810" s="2">
        <f>RSI!B810</f>
        <v>4.0579999999999998</v>
      </c>
      <c r="C810" s="2">
        <f>RSI!I810</f>
        <v>39.736877476197691</v>
      </c>
      <c r="D810" s="2">
        <f>MACD!E810</f>
        <v>-6.3828574112925196E-3</v>
      </c>
      <c r="E810" s="2">
        <f>MACD!F810</f>
        <v>3.1461159400511286E-3</v>
      </c>
      <c r="F810" s="2">
        <f>'Moving Avg'!D810</f>
        <v>4.0794199999999998</v>
      </c>
      <c r="G810" s="2">
        <f>'Moving Avg'!F810</f>
        <v>4.0720199999999993</v>
      </c>
      <c r="H810" s="2">
        <f>'Moving Avg'!G810</f>
        <v>4.0989459999999971</v>
      </c>
      <c r="I810" s="2">
        <f>'Moving Avg'!H810</f>
        <v>4.4078025000000052</v>
      </c>
      <c r="J810" s="6" t="str">
        <f>OBV!F810</f>
        <v>BEARISH</v>
      </c>
      <c r="K810" s="6" t="str">
        <f>OBV!G810</f>
        <v>STRONG</v>
      </c>
      <c r="L810" s="6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4.0529000000000002</v>
      </c>
      <c r="C811" s="2">
        <f>RSI!I811</f>
        <v>38.144480753877744</v>
      </c>
      <c r="D811" s="2">
        <f>MACD!E811</f>
        <v>-6.9651528976377719E-3</v>
      </c>
      <c r="E811" s="2">
        <f>MACD!F811</f>
        <v>1.1238621725133489E-3</v>
      </c>
      <c r="F811" s="2">
        <f>'Moving Avg'!D811</f>
        <v>4.0722800000000001</v>
      </c>
      <c r="G811" s="2">
        <f>'Moving Avg'!F811</f>
        <v>4.0694749999999997</v>
      </c>
      <c r="H811" s="2">
        <f>'Moving Avg'!G811</f>
        <v>4.0985379999999978</v>
      </c>
      <c r="I811" s="2">
        <f>'Moving Avg'!H811</f>
        <v>4.4063975000000051</v>
      </c>
      <c r="J811" s="6" t="str">
        <f>OBV!F811</f>
        <v>BEARISH</v>
      </c>
      <c r="K811" s="6" t="str">
        <f>OBV!G811</f>
        <v>STRONG</v>
      </c>
      <c r="L811" s="6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4.0579999999999998</v>
      </c>
      <c r="C812" s="2">
        <f>RSI!I812</f>
        <v>40.703487170036396</v>
      </c>
      <c r="D812" s="2">
        <f>MACD!E812</f>
        <v>-7.661650467878367E-3</v>
      </c>
      <c r="E812" s="2">
        <f>MACD!F812</f>
        <v>-6.3324035556499431E-4</v>
      </c>
      <c r="F812" s="2">
        <f>'Moving Avg'!D812</f>
        <v>4.06616</v>
      </c>
      <c r="G812" s="2">
        <f>'Moving Avg'!F812</f>
        <v>4.0687099999999985</v>
      </c>
      <c r="H812" s="2">
        <f>'Moving Avg'!G812</f>
        <v>4.0982319999999968</v>
      </c>
      <c r="I812" s="2">
        <f>'Moving Avg'!H812</f>
        <v>4.4050180000000045</v>
      </c>
      <c r="J812" s="6" t="str">
        <f>OBV!F812</f>
        <v>BEARISH</v>
      </c>
      <c r="K812" s="6" t="str">
        <f>OBV!G812</f>
        <v>STRONG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4.0579999999999998</v>
      </c>
      <c r="C813" s="2">
        <f>RSI!I813</f>
        <v>40.703487170036396</v>
      </c>
      <c r="D813" s="2">
        <f>MACD!E813</f>
        <v>-5.7661810375204681E-3</v>
      </c>
      <c r="E813" s="2">
        <f>MACD!F813</f>
        <v>-1.6598284919560891E-3</v>
      </c>
      <c r="F813" s="2">
        <f>'Moving Avg'!D813</f>
        <v>4.0600399999999999</v>
      </c>
      <c r="G813" s="2">
        <f>'Moving Avg'!F813</f>
        <v>4.067944999999999</v>
      </c>
      <c r="H813" s="2">
        <f>'Moving Avg'!G813</f>
        <v>4.0979259999999975</v>
      </c>
      <c r="I813" s="2">
        <f>'Moving Avg'!H813</f>
        <v>4.4037020000000044</v>
      </c>
      <c r="J813" s="6" t="str">
        <f>OBV!F813</f>
        <v>BEARISH</v>
      </c>
      <c r="K813" s="6" t="str">
        <f>OBV!G813</f>
        <v>STRONG</v>
      </c>
      <c r="L813" s="6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4.0579999999999998</v>
      </c>
      <c r="C814" s="2">
        <f>RSI!I814</f>
        <v>40.703487170036396</v>
      </c>
      <c r="D814" s="2">
        <f>MACD!E814</f>
        <v>-4.8256715859578136E-3</v>
      </c>
      <c r="E814" s="2">
        <f>MACD!F814</f>
        <v>-2.2929971107564341E-3</v>
      </c>
      <c r="F814" s="2">
        <f>'Moving Avg'!D814</f>
        <v>4.0569800000000003</v>
      </c>
      <c r="G814" s="2">
        <f>'Moving Avg'!F814</f>
        <v>4.0671799999999987</v>
      </c>
      <c r="H814" s="2">
        <f>'Moving Avg'!G814</f>
        <v>4.0976199999999974</v>
      </c>
      <c r="I814" s="2">
        <f>'Moving Avg'!H814</f>
        <v>4.401837000000004</v>
      </c>
      <c r="J814" s="6" t="str">
        <f>OBV!F814</f>
        <v>BEARISH</v>
      </c>
      <c r="K814" s="6" t="str">
        <f>OBV!G814</f>
        <v>STRONG</v>
      </c>
      <c r="L814" s="6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4.0732999999999997</v>
      </c>
      <c r="C815" s="2">
        <f>RSI!I815</f>
        <v>48.661607295438344</v>
      </c>
      <c r="D815" s="2">
        <f>MACD!E815</f>
        <v>-5.0509058152359287E-3</v>
      </c>
      <c r="E815" s="2">
        <f>MACD!F815</f>
        <v>-2.8445788516523332E-3</v>
      </c>
      <c r="F815" s="2">
        <f>'Moving Avg'!D815</f>
        <v>4.0600399999999999</v>
      </c>
      <c r="G815" s="2">
        <f>'Moving Avg'!F815</f>
        <v>4.0671799999999996</v>
      </c>
      <c r="H815" s="2">
        <f>'Moving Avg'!G815</f>
        <v>4.0977219999999974</v>
      </c>
      <c r="I815" s="2">
        <f>'Moving Avg'!H815</f>
        <v>4.400048500000004</v>
      </c>
      <c r="J815" s="6" t="str">
        <f>OBV!F815</f>
        <v>BEARISH</v>
      </c>
      <c r="K815" s="6" t="str">
        <f>OBV!G815</f>
        <v>STRONG</v>
      </c>
      <c r="L815" s="6" t="str">
        <f>OBV!H815</f>
        <v>BEARISH DIVERGENCE</v>
      </c>
    </row>
    <row r="816" spans="1:12" ht="13.5" x14ac:dyDescent="0.25">
      <c r="A816" s="3">
        <f>RSI!A816</f>
        <v>43189</v>
      </c>
      <c r="B816" s="2">
        <f>RSI!B816</f>
        <v>4.0732999999999997</v>
      </c>
      <c r="C816" s="2">
        <f>RSI!I816</f>
        <v>48.661607295438337</v>
      </c>
      <c r="D816" s="2">
        <f>MACD!E816</f>
        <v>-2.0894693189132951E-3</v>
      </c>
      <c r="E816" s="2">
        <f>MACD!F816</f>
        <v>-2.6935569451045256E-3</v>
      </c>
      <c r="F816" s="2">
        <f>'Moving Avg'!D816</f>
        <v>4.06412</v>
      </c>
      <c r="G816" s="2">
        <f>'Moving Avg'!F816</f>
        <v>4.0671799999999987</v>
      </c>
      <c r="H816" s="2">
        <f>'Moving Avg'!G816</f>
        <v>4.0980279999999984</v>
      </c>
      <c r="I816" s="2">
        <f>'Moving Avg'!H816</f>
        <v>4.3984710000000034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</row>
    <row r="817" spans="1:12" ht="13.5" x14ac:dyDescent="0.25">
      <c r="A817" s="3">
        <f>RSI!A817</f>
        <v>43192</v>
      </c>
      <c r="B817" s="2">
        <f>RSI!B817</f>
        <v>4.0732999999999997</v>
      </c>
      <c r="C817" s="2">
        <f>RSI!I817</f>
        <v>48.661607295438351</v>
      </c>
      <c r="D817" s="2">
        <f>MACD!E817</f>
        <v>4.2891505078657133E-4</v>
      </c>
      <c r="E817" s="2">
        <f>MACD!F817</f>
        <v>-2.0690625459263063E-3</v>
      </c>
      <c r="F817" s="2">
        <f>'Moving Avg'!D817</f>
        <v>4.0671799999999996</v>
      </c>
      <c r="G817" s="2">
        <f>'Moving Avg'!F817</f>
        <v>4.0671799999999996</v>
      </c>
      <c r="H817" s="2">
        <f>'Moving Avg'!G817</f>
        <v>4.0983339999999968</v>
      </c>
      <c r="I817" s="2">
        <f>'Moving Avg'!H817</f>
        <v>4.3968935000000036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4.0732999999999997</v>
      </c>
      <c r="C818" s="2">
        <f>RSI!I818</f>
        <v>48.661607295438351</v>
      </c>
      <c r="D818" s="2">
        <f>MACD!E818</f>
        <v>2.5714792714826018E-3</v>
      </c>
      <c r="E818" s="2">
        <f>MACD!F818</f>
        <v>-1.1409541824445248E-3</v>
      </c>
      <c r="F818" s="2">
        <f>'Moving Avg'!D818</f>
        <v>4.0702400000000001</v>
      </c>
      <c r="G818" s="2">
        <f>'Moving Avg'!F818</f>
        <v>4.0679449999999999</v>
      </c>
      <c r="H818" s="2">
        <f>'Moving Avg'!G818</f>
        <v>4.0973159999999975</v>
      </c>
      <c r="I818" s="2">
        <f>'Moving Avg'!H818</f>
        <v>4.3940015000000043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4.0732999999999997</v>
      </c>
      <c r="C819" s="2">
        <f>RSI!I819</f>
        <v>48.661607295438351</v>
      </c>
      <c r="D819" s="2">
        <f>MACD!E819</f>
        <v>2.0413346663703535E-3</v>
      </c>
      <c r="E819" s="2">
        <f>MACD!F819</f>
        <v>-5.044964126815492E-4</v>
      </c>
      <c r="F819" s="2">
        <f>'Moving Avg'!D819</f>
        <v>4.0732999999999997</v>
      </c>
      <c r="G819" s="2">
        <f>'Moving Avg'!F819</f>
        <v>4.0687100000000012</v>
      </c>
      <c r="H819" s="2">
        <f>'Moving Avg'!G819</f>
        <v>4.0952799999999971</v>
      </c>
      <c r="I819" s="2">
        <f>'Moving Avg'!H819</f>
        <v>4.3912430000000047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4.0732999999999997</v>
      </c>
      <c r="C820" s="2">
        <f>RSI!I820</f>
        <v>48.661607295438351</v>
      </c>
      <c r="D820" s="2">
        <f>MACD!E820</f>
        <v>-7.5113002044258081E-4</v>
      </c>
      <c r="E820" s="2">
        <f>MACD!F820</f>
        <v>-5.5382313423375557E-4</v>
      </c>
      <c r="F820" s="2">
        <f>'Moving Avg'!D820</f>
        <v>4.0732999999999997</v>
      </c>
      <c r="G820" s="2">
        <f>'Moving Avg'!F820</f>
        <v>4.0694750000000006</v>
      </c>
      <c r="H820" s="2">
        <f>'Moving Avg'!G820</f>
        <v>4.0936519999999961</v>
      </c>
      <c r="I820" s="2">
        <f>'Moving Avg'!H820</f>
        <v>4.388484500000005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</row>
    <row r="821" spans="1:12" ht="13.5" x14ac:dyDescent="0.25">
      <c r="A821" s="3">
        <f>RSI!A821</f>
        <v>43196</v>
      </c>
      <c r="B821" s="2">
        <f>RSI!B821</f>
        <v>4.0732999999999997</v>
      </c>
      <c r="C821" s="2">
        <f>RSI!I821</f>
        <v>48.661607295438344</v>
      </c>
      <c r="D821" s="2">
        <f>MACD!E821</f>
        <v>-3.8893729514732911E-3</v>
      </c>
      <c r="E821" s="2">
        <f>MACD!F821</f>
        <v>-1.2209330976816627E-3</v>
      </c>
      <c r="F821" s="2">
        <f>'Moving Avg'!D821</f>
        <v>4.0732999999999997</v>
      </c>
      <c r="G821" s="2">
        <f>'Moving Avg'!F821</f>
        <v>4.070240000000001</v>
      </c>
      <c r="H821" s="2">
        <f>'Moving Avg'!G821</f>
        <v>4.0919219999999967</v>
      </c>
      <c r="I821" s="2">
        <f>'Moving Avg'!H821</f>
        <v>4.3857260000000045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</row>
    <row r="822" spans="1:12" ht="13.5" x14ac:dyDescent="0.25">
      <c r="A822" s="3">
        <f>RSI!A822</f>
        <v>43200</v>
      </c>
      <c r="B822" s="2">
        <f>RSI!B822</f>
        <v>4.0682</v>
      </c>
      <c r="C822" s="2">
        <f>RSI!I822</f>
        <v>45.260122087248511</v>
      </c>
      <c r="D822" s="2">
        <f>MACD!E822</f>
        <v>-5.3738724222078815E-3</v>
      </c>
      <c r="E822" s="2">
        <f>MACD!F822</f>
        <v>-2.0515209625869063E-3</v>
      </c>
      <c r="F822" s="2">
        <f>'Moving Avg'!D822</f>
        <v>4.0722800000000001</v>
      </c>
      <c r="G822" s="2">
        <f>'Moving Avg'!F822</f>
        <v>4.0707500000000012</v>
      </c>
      <c r="H822" s="2">
        <f>'Moving Avg'!G822</f>
        <v>4.0900899999999965</v>
      </c>
      <c r="I822" s="2">
        <f>'Moving Avg'!H822</f>
        <v>4.3829420000000052</v>
      </c>
      <c r="J822" s="6" t="str">
        <f>OBV!F822</f>
        <v>BEARISH</v>
      </c>
      <c r="K822" s="6" t="str">
        <f>OBV!G822</f>
        <v>STRONG</v>
      </c>
      <c r="L822" s="6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4.0682</v>
      </c>
      <c r="C823" s="2">
        <f>RSI!I823</f>
        <v>45.260122087248511</v>
      </c>
      <c r="D823" s="2">
        <f>MACD!E823</f>
        <v>-6.5919404129859416E-3</v>
      </c>
      <c r="E823" s="2">
        <f>MACD!F823</f>
        <v>-2.9596048526667135E-3</v>
      </c>
      <c r="F823" s="2">
        <f>'Moving Avg'!D823</f>
        <v>4.0712600000000005</v>
      </c>
      <c r="G823" s="2">
        <f>'Moving Avg'!F823</f>
        <v>4.0704950000000011</v>
      </c>
      <c r="H823" s="2">
        <f>'Moving Avg'!G823</f>
        <v>4.0882579999999971</v>
      </c>
      <c r="I823" s="2">
        <f>'Moving Avg'!H823</f>
        <v>4.3801580000000051</v>
      </c>
      <c r="J823" s="6" t="str">
        <f>OBV!F823</f>
        <v>BEARISH</v>
      </c>
      <c r="K823" s="6" t="str">
        <f>OBV!G823</f>
        <v>STRONG</v>
      </c>
      <c r="L823" s="6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4.0682</v>
      </c>
      <c r="C824" s="2">
        <f>RSI!I824</f>
        <v>45.260122087248504</v>
      </c>
      <c r="D824" s="2">
        <f>MACD!E824</f>
        <v>-7.5873846745588835E-3</v>
      </c>
      <c r="E824" s="2">
        <f>MACD!F824</f>
        <v>-3.8851608170451476E-3</v>
      </c>
      <c r="F824" s="2">
        <f>'Moving Avg'!D824</f>
        <v>4.0702400000000001</v>
      </c>
      <c r="G824" s="2">
        <f>'Moving Avg'!F824</f>
        <v>4.070495000000002</v>
      </c>
      <c r="H824" s="2">
        <f>'Moving Avg'!G824</f>
        <v>4.0865279999999968</v>
      </c>
      <c r="I824" s="2">
        <f>'Moving Avg'!H824</f>
        <v>4.3773520000000055</v>
      </c>
      <c r="J824" s="6" t="str">
        <f>OBV!F824</f>
        <v>BEARISH</v>
      </c>
      <c r="K824" s="6" t="str">
        <f>OBV!G824</f>
        <v>STRONG</v>
      </c>
      <c r="L824" s="6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4.0682</v>
      </c>
      <c r="C825" s="2">
        <f>RSI!I825</f>
        <v>45.260122087248504</v>
      </c>
      <c r="D825" s="2">
        <f>MACD!E825</f>
        <v>-6.0432183874770118E-3</v>
      </c>
      <c r="E825" s="2">
        <f>MACD!F825</f>
        <v>-4.3167723311315206E-3</v>
      </c>
      <c r="F825" s="2">
        <f>'Moving Avg'!D825</f>
        <v>4.0692200000000005</v>
      </c>
      <c r="G825" s="2">
        <f>'Moving Avg'!F825</f>
        <v>4.070495000000002</v>
      </c>
      <c r="H825" s="2">
        <f>'Moving Avg'!G825</f>
        <v>4.0848979999999964</v>
      </c>
      <c r="I825" s="2">
        <f>'Moving Avg'!H825</f>
        <v>4.3745460000000058</v>
      </c>
      <c r="J825" s="6" t="str">
        <f>OBV!F825</f>
        <v>BEARISH</v>
      </c>
      <c r="K825" s="6" t="str">
        <f>OBV!G825</f>
        <v>STRONG</v>
      </c>
      <c r="L825" s="6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4.0682</v>
      </c>
      <c r="C826" s="2">
        <f>RSI!I826</f>
        <v>45.260122087248511</v>
      </c>
      <c r="D826" s="2">
        <f>MACD!E826</f>
        <v>-4.7064132521565938E-3</v>
      </c>
      <c r="E826" s="2">
        <f>MACD!F826</f>
        <v>-4.3947005153365352E-3</v>
      </c>
      <c r="F826" s="2">
        <f>'Moving Avg'!D826</f>
        <v>4.0682</v>
      </c>
      <c r="G826" s="2">
        <f>'Moving Avg'!F826</f>
        <v>4.0694750000000024</v>
      </c>
      <c r="H826" s="2">
        <f>'Moving Avg'!G826</f>
        <v>4.0831679999999961</v>
      </c>
      <c r="I826" s="2">
        <f>'Moving Avg'!H826</f>
        <v>4.3717400000000062</v>
      </c>
      <c r="J826" s="6" t="str">
        <f>OBV!F826</f>
        <v>BEARISH</v>
      </c>
      <c r="K826" s="6" t="str">
        <f>OBV!G826</f>
        <v>STRONG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4.0682</v>
      </c>
      <c r="C827" s="2">
        <f>RSI!I827</f>
        <v>45.260122087248511</v>
      </c>
      <c r="D827" s="2">
        <f>MACD!E827</f>
        <v>-3.547304804230933E-3</v>
      </c>
      <c r="E827" s="2">
        <f>MACD!F827</f>
        <v>-4.2252213731154148E-3</v>
      </c>
      <c r="F827" s="2">
        <f>'Moving Avg'!D827</f>
        <v>4.0682</v>
      </c>
      <c r="G827" s="2">
        <f>'Moving Avg'!F827</f>
        <v>4.0684550000000019</v>
      </c>
      <c r="H827" s="2">
        <f>'Moving Avg'!G827</f>
        <v>4.0816399999999957</v>
      </c>
      <c r="I827" s="2">
        <f>'Moving Avg'!H827</f>
        <v>4.3689340000000065</v>
      </c>
      <c r="J827" s="6" t="str">
        <f>OBV!F827</f>
        <v>NEUTRAL</v>
      </c>
      <c r="K827" s="6" t="str">
        <f>OBV!G827</f>
        <v>NEUTRAL</v>
      </c>
      <c r="L827" s="6" t="str">
        <f>OBV!H827</f>
        <v>NEUTRAL</v>
      </c>
    </row>
    <row r="828" spans="1:12" ht="13.5" x14ac:dyDescent="0.25">
      <c r="A828" s="3">
        <f>RSI!A828</f>
        <v>43208</v>
      </c>
      <c r="B828" s="2">
        <f>RSI!B828</f>
        <v>4.0682</v>
      </c>
      <c r="C828" s="2">
        <f>RSI!I828</f>
        <v>45.260122087248511</v>
      </c>
      <c r="D828" s="2">
        <f>MACD!E828</f>
        <v>-2.5406266207657069E-3</v>
      </c>
      <c r="E828" s="2">
        <f>MACD!F828</f>
        <v>-3.8883024226454735E-3</v>
      </c>
      <c r="F828" s="2">
        <f>'Moving Avg'!D828</f>
        <v>4.0682</v>
      </c>
      <c r="G828" s="2">
        <f>'Moving Avg'!F828</f>
        <v>4.0674350000000015</v>
      </c>
      <c r="H828" s="2">
        <f>'Moving Avg'!G828</f>
        <v>4.0801119999999962</v>
      </c>
      <c r="I828" s="2">
        <f>'Moving Avg'!H828</f>
        <v>4.366128000000006</v>
      </c>
      <c r="J828" s="6" t="str">
        <f>OBV!F828</f>
        <v>NEUTRAL</v>
      </c>
      <c r="K828" s="6" t="str">
        <f>OBV!G828</f>
        <v>NEUTRAL</v>
      </c>
      <c r="L828" s="6" t="str">
        <f>OBV!H828</f>
        <v>NEUTRAL</v>
      </c>
    </row>
    <row r="829" spans="1:12" ht="13.5" x14ac:dyDescent="0.25">
      <c r="A829" s="3">
        <f>RSI!A829</f>
        <v>43209</v>
      </c>
      <c r="B829" s="2">
        <f>RSI!B829</f>
        <v>4.0682</v>
      </c>
      <c r="C829" s="2">
        <f>RSI!I829</f>
        <v>45.260122087248504</v>
      </c>
      <c r="D829" s="2">
        <f>MACD!E829</f>
        <v>-1.6648459742238941E-3</v>
      </c>
      <c r="E829" s="2">
        <f>MACD!F829</f>
        <v>-3.4436111329611578E-3</v>
      </c>
      <c r="F829" s="2">
        <f>'Moving Avg'!D829</f>
        <v>4.0682</v>
      </c>
      <c r="G829" s="2">
        <f>'Moving Avg'!F829</f>
        <v>4.0671800000000013</v>
      </c>
      <c r="H829" s="2">
        <f>'Moving Avg'!G829</f>
        <v>4.0785839999999958</v>
      </c>
      <c r="I829" s="2">
        <f>'Moving Avg'!H829</f>
        <v>4.3633220000000064</v>
      </c>
      <c r="J829" s="6" t="str">
        <f>OBV!F829</f>
        <v>NEUTRAL</v>
      </c>
      <c r="K829" s="6" t="str">
        <f>OBV!G829</f>
        <v>NEUTRAL</v>
      </c>
      <c r="L829" s="6" t="str">
        <f>OBV!H829</f>
        <v>NEUTRAL</v>
      </c>
    </row>
    <row r="830" spans="1:12" ht="13.5" x14ac:dyDescent="0.25">
      <c r="A830" s="3">
        <f>RSI!A830</f>
        <v>43210</v>
      </c>
      <c r="B830" s="2">
        <f>RSI!B830</f>
        <v>3.9714999999999998</v>
      </c>
      <c r="C830" s="2">
        <f>RSI!I830</f>
        <v>13.320355939726696</v>
      </c>
      <c r="D830" s="2">
        <f>MACD!E830</f>
        <v>6.261362178755725E-3</v>
      </c>
      <c r="E830" s="2">
        <f>MACD!F830</f>
        <v>-1.5026164706177815E-3</v>
      </c>
      <c r="F830" s="2">
        <f>'Moving Avg'!D830</f>
        <v>4.0488599999999995</v>
      </c>
      <c r="G830" s="2">
        <f>'Moving Avg'!F830</f>
        <v>4.0628550000000008</v>
      </c>
      <c r="H830" s="2">
        <f>'Moving Avg'!G830</f>
        <v>4.0767519999999964</v>
      </c>
      <c r="I830" s="2">
        <f>'Moving Avg'!H830</f>
        <v>4.3593415000000055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3.9510999999999998</v>
      </c>
      <c r="C831" s="2">
        <f>RSI!I831</f>
        <v>11.47983766321363</v>
      </c>
      <c r="D831" s="2">
        <f>MACD!E831</f>
        <v>1.5071224837884145E-2</v>
      </c>
      <c r="E831" s="2">
        <f>MACD!F831</f>
        <v>1.8121517910826038E-3</v>
      </c>
      <c r="F831" s="2">
        <f>'Moving Avg'!D831</f>
        <v>4.0254399999999997</v>
      </c>
      <c r="G831" s="2">
        <f>'Moving Avg'!F831</f>
        <v>4.0577649999999998</v>
      </c>
      <c r="H831" s="2">
        <f>'Moving Avg'!G831</f>
        <v>4.0732899999999965</v>
      </c>
      <c r="I831" s="2">
        <f>'Moving Avg'!H831</f>
        <v>4.3545910000000054</v>
      </c>
      <c r="J831" s="6" t="str">
        <f>OBV!F831</f>
        <v>BEARISH</v>
      </c>
      <c r="K831" s="6" t="str">
        <f>OBV!G831</f>
        <v>STRONG</v>
      </c>
      <c r="L831" s="6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3.9205000000000001</v>
      </c>
      <c r="C832" s="2">
        <f>RSI!I832</f>
        <v>9.3850625001574457</v>
      </c>
      <c r="D832" s="2">
        <f>MACD!E832</f>
        <v>2.4676430911699576E-2</v>
      </c>
      <c r="E832" s="2">
        <f>MACD!F832</f>
        <v>6.3850076152059988E-3</v>
      </c>
      <c r="F832" s="2">
        <f>'Moving Avg'!D832</f>
        <v>3.9959000000000002</v>
      </c>
      <c r="G832" s="2">
        <f>'Moving Avg'!F832</f>
        <v>4.0508899999999999</v>
      </c>
      <c r="H832" s="2">
        <f>'Moving Avg'!G832</f>
        <v>4.0690119999999963</v>
      </c>
      <c r="I832" s="2">
        <f>'Moving Avg'!H832</f>
        <v>4.3496875000000053</v>
      </c>
      <c r="J832" s="6" t="str">
        <f>OBV!F832</f>
        <v>BEARISH</v>
      </c>
      <c r="K832" s="6" t="str">
        <f>OBV!G832</f>
        <v>STRONG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4.0376000000000003</v>
      </c>
      <c r="C833" s="2">
        <f>RSI!I833</f>
        <v>48.279348740833527</v>
      </c>
      <c r="D833" s="2">
        <f>MACD!E833</f>
        <v>2.4929781187061906E-2</v>
      </c>
      <c r="E833" s="2">
        <f>MACD!F833</f>
        <v>1.009396232957718E-2</v>
      </c>
      <c r="F833" s="2">
        <f>'Moving Avg'!D833</f>
        <v>3.9897800000000005</v>
      </c>
      <c r="G833" s="2">
        <f>'Moving Avg'!F833</f>
        <v>4.0498699999999994</v>
      </c>
      <c r="H833" s="2">
        <f>'Moving Avg'!G833</f>
        <v>4.0673819999999967</v>
      </c>
      <c r="I833" s="2">
        <f>'Moving Avg'!H833</f>
        <v>4.346461000000005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4.0579999999999998</v>
      </c>
      <c r="C834" s="2">
        <f>RSI!I834</f>
        <v>52.133885090624403</v>
      </c>
      <c r="D834" s="2">
        <f>MACD!E834</f>
        <v>2.3681781759644416E-2</v>
      </c>
      <c r="E834" s="2">
        <f>MACD!F834</f>
        <v>1.2811526215590629E-2</v>
      </c>
      <c r="F834" s="2">
        <f>'Moving Avg'!D834</f>
        <v>3.9877400000000001</v>
      </c>
      <c r="G834" s="2">
        <f>'Moving Avg'!F834</f>
        <v>4.0498699999999985</v>
      </c>
      <c r="H834" s="2">
        <f>'Moving Avg'!G834</f>
        <v>4.0661599999999973</v>
      </c>
      <c r="I834" s="2">
        <f>'Moving Avg'!H834</f>
        <v>4.3426460000000047</v>
      </c>
      <c r="J834" s="6" t="str">
        <f>OBV!F834</f>
        <v>BEARISH</v>
      </c>
      <c r="K834" s="6" t="str">
        <f>OBV!G834</f>
        <v>STRONG</v>
      </c>
      <c r="L834" s="6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4.0579999999999998</v>
      </c>
      <c r="C835" s="2">
        <f>RSI!I835</f>
        <v>52.133885090624403</v>
      </c>
      <c r="D835" s="2">
        <f>MACD!E835</f>
        <v>2.2550365891899737E-2</v>
      </c>
      <c r="E835" s="2">
        <f>MACD!F835</f>
        <v>1.4759294150852451E-2</v>
      </c>
      <c r="F835" s="2">
        <f>'Moving Avg'!D835</f>
        <v>4.0050399999999993</v>
      </c>
      <c r="G835" s="2">
        <f>'Moving Avg'!F835</f>
        <v>4.0491049999999991</v>
      </c>
      <c r="H835" s="2">
        <f>'Moving Avg'!G835</f>
        <v>4.0650399999999971</v>
      </c>
      <c r="I835" s="2">
        <f>'Moving Avg'!H835</f>
        <v>4.3384300000000051</v>
      </c>
      <c r="J835" s="6" t="str">
        <f>OBV!F835</f>
        <v>BULLISH</v>
      </c>
      <c r="K835" s="6" t="str">
        <f>OBV!G835</f>
        <v>WEAK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4.0224000000000002</v>
      </c>
      <c r="C836" s="2">
        <f>RSI!I836</f>
        <v>45.300985920794609</v>
      </c>
      <c r="D836" s="2">
        <f>MACD!E836</f>
        <v>2.4160221085069544E-2</v>
      </c>
      <c r="E836" s="2">
        <f>MACD!F836</f>
        <v>1.6639479537695873E-2</v>
      </c>
      <c r="F836" s="2">
        <f>'Moving Avg'!D836</f>
        <v>4.0193000000000003</v>
      </c>
      <c r="G836" s="2">
        <f>'Moving Avg'!F836</f>
        <v>4.0465599999999995</v>
      </c>
      <c r="H836" s="2">
        <f>'Moving Avg'!G836</f>
        <v>4.0632079999999977</v>
      </c>
      <c r="I836" s="2">
        <f>'Moving Avg'!H836</f>
        <v>4.3340360000000047</v>
      </c>
      <c r="J836" s="6" t="str">
        <f>OBV!F836</f>
        <v>BULLISH</v>
      </c>
      <c r="K836" s="6" t="str">
        <f>OBV!G836</f>
        <v>WEAK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4.0224000000000002</v>
      </c>
      <c r="C837" s="2">
        <f>RSI!I837</f>
        <v>45.300985920794609</v>
      </c>
      <c r="D837" s="2">
        <f>MACD!E837</f>
        <v>2.5668110810943112E-2</v>
      </c>
      <c r="E837" s="2">
        <f>MACD!F837</f>
        <v>1.8445205792345321E-2</v>
      </c>
      <c r="F837" s="2">
        <f>'Moving Avg'!D837</f>
        <v>4.0396800000000006</v>
      </c>
      <c r="G837" s="2">
        <f>'Moving Avg'!F837</f>
        <v>4.044014999999999</v>
      </c>
      <c r="H837" s="2">
        <f>'Moving Avg'!G837</f>
        <v>4.0613759999999974</v>
      </c>
      <c r="I837" s="2">
        <f>'Moving Avg'!H837</f>
        <v>4.3291965000000037</v>
      </c>
      <c r="J837" s="6" t="str">
        <f>OBV!F837</f>
        <v>BULLISH</v>
      </c>
      <c r="K837" s="6" t="str">
        <f>OBV!G837</f>
        <v>WEAK</v>
      </c>
      <c r="L837" s="6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4.0732999999999997</v>
      </c>
      <c r="C838" s="2">
        <f>RSI!I838</f>
        <v>55.06644847725655</v>
      </c>
      <c r="D838" s="2">
        <f>MACD!E838</f>
        <v>2.3308558763567966E-2</v>
      </c>
      <c r="E838" s="2">
        <f>MACD!F838</f>
        <v>1.9417876386589851E-2</v>
      </c>
      <c r="F838" s="2">
        <f>'Moving Avg'!D838</f>
        <v>4.0468200000000003</v>
      </c>
      <c r="G838" s="2">
        <f>'Moving Avg'!F838</f>
        <v>4.0440149999999999</v>
      </c>
      <c r="H838" s="2">
        <f>'Moving Avg'!G838</f>
        <v>4.0613759999999974</v>
      </c>
      <c r="I838" s="2">
        <f>'Moving Avg'!H838</f>
        <v>4.324611500000004</v>
      </c>
      <c r="J838" s="6" t="str">
        <f>OBV!F838</f>
        <v>BEARISH</v>
      </c>
      <c r="K838" s="6" t="str">
        <f>OBV!G838</f>
        <v>NEUTRAL</v>
      </c>
      <c r="L838" s="6" t="str">
        <f>OBV!H838</f>
        <v>BEARISH DIVERGENCE</v>
      </c>
    </row>
    <row r="839" spans="1:12" ht="13.5" x14ac:dyDescent="0.25">
      <c r="A839" s="3">
        <f>RSI!A839</f>
        <v>43224</v>
      </c>
      <c r="B839" s="2">
        <f>RSI!B839</f>
        <v>4.0732999999999997</v>
      </c>
      <c r="C839" s="2">
        <f>RSI!I839</f>
        <v>55.06644847725655</v>
      </c>
      <c r="D839" s="2">
        <f>MACD!E839</f>
        <v>2.1136162615184695E-2</v>
      </c>
      <c r="E839" s="2">
        <f>MACD!F839</f>
        <v>1.9761533632308821E-2</v>
      </c>
      <c r="F839" s="2">
        <f>'Moving Avg'!D839</f>
        <v>4.0498799999999999</v>
      </c>
      <c r="G839" s="2">
        <f>'Moving Avg'!F839</f>
        <v>4.0440149999999999</v>
      </c>
      <c r="H839" s="2">
        <f>'Moving Avg'!G839</f>
        <v>4.0605619999999973</v>
      </c>
      <c r="I839" s="2">
        <f>'Moving Avg'!H839</f>
        <v>4.3200265000000044</v>
      </c>
      <c r="J839" s="6" t="str">
        <f>OBV!F839</f>
        <v>BEARISH</v>
      </c>
      <c r="K839" s="6" t="str">
        <f>OBV!G839</f>
        <v>STRONG</v>
      </c>
      <c r="L839" s="6" t="str">
        <f>OBV!H839</f>
        <v>BEARISH DIVERGENCE</v>
      </c>
    </row>
    <row r="840" spans="1:12" ht="13.5" x14ac:dyDescent="0.25">
      <c r="A840" s="3">
        <f>RSI!A840</f>
        <v>43227</v>
      </c>
      <c r="B840" s="2">
        <f>RSI!B840</f>
        <v>4.0579999999999998</v>
      </c>
      <c r="C840" s="2">
        <f>RSI!I840</f>
        <v>51.840023817893304</v>
      </c>
      <c r="D840" s="2">
        <f>MACD!E840</f>
        <v>5.3915654890710485E-3</v>
      </c>
      <c r="E840" s="2">
        <f>MACD!F840</f>
        <v>1.6887540003661265E-2</v>
      </c>
      <c r="F840" s="2">
        <f>'Moving Avg'!D840</f>
        <v>4.0498799999999999</v>
      </c>
      <c r="G840" s="2">
        <f>'Moving Avg'!F840</f>
        <v>4.0432500000000005</v>
      </c>
      <c r="H840" s="2">
        <f>'Moving Avg'!G840</f>
        <v>4.0594419999999971</v>
      </c>
      <c r="I840" s="2">
        <f>'Moving Avg'!H840</f>
        <v>4.3153650000000043</v>
      </c>
      <c r="J840" s="6" t="str">
        <f>OBV!F840</f>
        <v>BEARISH</v>
      </c>
      <c r="K840" s="6" t="str">
        <f>OBV!G840</f>
        <v>STRONG</v>
      </c>
      <c r="L840" s="6" t="str">
        <f>OBV!H840</f>
        <v>NEUTRAL</v>
      </c>
    </row>
    <row r="841" spans="1:12" ht="13.5" x14ac:dyDescent="0.25">
      <c r="A841" s="3">
        <f>RSI!A841</f>
        <v>43228</v>
      </c>
      <c r="B841" s="2">
        <f>RSI!B841</f>
        <v>4.0732999999999997</v>
      </c>
      <c r="C841" s="2">
        <f>RSI!I841</f>
        <v>54.698482347189866</v>
      </c>
      <c r="D841" s="2">
        <f>MACD!E841</f>
        <v>-1.2262937279127861E-2</v>
      </c>
      <c r="E841" s="2">
        <f>MACD!F841</f>
        <v>1.105744454710344E-2</v>
      </c>
      <c r="F841" s="2">
        <f>'Moving Avg'!D841</f>
        <v>4.06006</v>
      </c>
      <c r="G841" s="2">
        <f>'Moving Avg'!F841</f>
        <v>4.0432499999999996</v>
      </c>
      <c r="H841" s="2">
        <f>'Moving Avg'!G841</f>
        <v>4.058831999999998</v>
      </c>
      <c r="I841" s="2">
        <f>'Moving Avg'!H841</f>
        <v>4.3107800000000047</v>
      </c>
      <c r="J841" s="6" t="str">
        <f>OBV!F841</f>
        <v>BULLISH</v>
      </c>
      <c r="K841" s="6" t="str">
        <f>OBV!G841</f>
        <v>WEAK</v>
      </c>
      <c r="L841" s="6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4.0732999999999997</v>
      </c>
      <c r="C842" s="2">
        <f>RSI!I842</f>
        <v>54.698482347189881</v>
      </c>
      <c r="D842" s="2">
        <f>MACD!E842</f>
        <v>-3.2055348994621369E-2</v>
      </c>
      <c r="E842" s="2">
        <f>MACD!F842</f>
        <v>2.4348858387584788E-3</v>
      </c>
      <c r="F842" s="2">
        <f>'Moving Avg'!D842</f>
        <v>4.0702400000000001</v>
      </c>
      <c r="G842" s="2">
        <f>'Moving Avg'!F842</f>
        <v>4.0435050000000006</v>
      </c>
      <c r="H842" s="2">
        <f>'Moving Avg'!G842</f>
        <v>4.058831999999998</v>
      </c>
      <c r="I842" s="2">
        <f>'Moving Avg'!H842</f>
        <v>4.3061950000000042</v>
      </c>
      <c r="J842" s="6" t="str">
        <f>OBV!F842</f>
        <v>BULLISH</v>
      </c>
      <c r="K842" s="6" t="str">
        <f>OBV!G842</f>
        <v>WEAK</v>
      </c>
      <c r="L842" s="6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4.0732999999999997</v>
      </c>
      <c r="C843" s="2">
        <f>RSI!I843</f>
        <v>54.698482347189881</v>
      </c>
      <c r="D843" s="2">
        <f>MACD!E843</f>
        <v>-3.0922847073773241E-2</v>
      </c>
      <c r="E843" s="2">
        <f>MACD!F843</f>
        <v>-4.2366607437478651E-3</v>
      </c>
      <c r="F843" s="2">
        <f>'Moving Avg'!D843</f>
        <v>4.0702400000000001</v>
      </c>
      <c r="G843" s="2">
        <f>'Moving Avg'!F843</f>
        <v>4.0437599999999998</v>
      </c>
      <c r="H843" s="2">
        <f>'Moving Avg'!G843</f>
        <v>4.058831999999998</v>
      </c>
      <c r="I843" s="2">
        <f>'Moving Avg'!H843</f>
        <v>4.3016100000000037</v>
      </c>
      <c r="J843" s="6" t="str">
        <f>OBV!F843</f>
        <v>BULLISH</v>
      </c>
      <c r="K843" s="6" t="str">
        <f>OBV!G843</f>
        <v>WEAK</v>
      </c>
      <c r="L843" s="6" t="str">
        <f>OBV!H843</f>
        <v>NEUTRAL</v>
      </c>
    </row>
    <row r="844" spans="1:12" ht="13.5" x14ac:dyDescent="0.25">
      <c r="A844" s="3">
        <f>RSI!A844</f>
        <v>43231</v>
      </c>
      <c r="B844" s="2">
        <f>RSI!B844</f>
        <v>4.0732999999999997</v>
      </c>
      <c r="C844" s="2">
        <f>RSI!I844</f>
        <v>54.698482347189881</v>
      </c>
      <c r="D844" s="2">
        <f>MACD!E844</f>
        <v>-2.6951538194774471E-2</v>
      </c>
      <c r="E844" s="2">
        <f>MACD!F844</f>
        <v>-8.7796362339531871E-3</v>
      </c>
      <c r="F844" s="2">
        <f>'Moving Avg'!D844</f>
        <v>4.0702400000000001</v>
      </c>
      <c r="G844" s="2">
        <f>'Moving Avg'!F844</f>
        <v>4.0440149999999999</v>
      </c>
      <c r="H844" s="2">
        <f>'Moving Avg'!G844</f>
        <v>4.058831999999998</v>
      </c>
      <c r="I844" s="2">
        <f>'Moving Avg'!H844</f>
        <v>4.2970250000000041</v>
      </c>
      <c r="J844" s="6" t="str">
        <f>OBV!F844</f>
        <v>BULLISH</v>
      </c>
      <c r="K844" s="6" t="str">
        <f>OBV!G844</f>
        <v>WEAK</v>
      </c>
      <c r="L844" s="6" t="str">
        <f>OBV!H844</f>
        <v>NEUTRAL</v>
      </c>
    </row>
    <row r="845" spans="1:12" ht="13.5" x14ac:dyDescent="0.25">
      <c r="A845" s="3">
        <f>RSI!A845</f>
        <v>43234</v>
      </c>
      <c r="B845" s="2">
        <f>RSI!B845</f>
        <v>4.0579999999999998</v>
      </c>
      <c r="C845" s="2">
        <f>RSI!I845</f>
        <v>50.654559089235967</v>
      </c>
      <c r="D845" s="2">
        <f>MACD!E845</f>
        <v>-2.2573999463994632E-2</v>
      </c>
      <c r="E845" s="2">
        <f>MACD!F845</f>
        <v>-1.1538508879961476E-2</v>
      </c>
      <c r="F845" s="2">
        <f>'Moving Avg'!D845</f>
        <v>4.0702400000000001</v>
      </c>
      <c r="G845" s="2">
        <f>'Moving Avg'!F845</f>
        <v>4.0435050000000006</v>
      </c>
      <c r="H845" s="2">
        <f>'Moving Avg'!G845</f>
        <v>4.0585259999999979</v>
      </c>
      <c r="I845" s="2">
        <f>'Moving Avg'!H845</f>
        <v>4.292363500000004</v>
      </c>
      <c r="J845" s="6" t="str">
        <f>OBV!F845</f>
        <v>BULLISH</v>
      </c>
      <c r="K845" s="6" t="str">
        <f>OBV!G845</f>
        <v>WEAK</v>
      </c>
      <c r="L845" s="6" t="str">
        <f>OBV!H845</f>
        <v>NEUTRAL</v>
      </c>
    </row>
    <row r="846" spans="1:12" ht="13.5" x14ac:dyDescent="0.25">
      <c r="A846" s="3">
        <f>RSI!A846</f>
        <v>43235</v>
      </c>
      <c r="B846" s="2">
        <f>RSI!B846</f>
        <v>4.0529000000000002</v>
      </c>
      <c r="C846" s="2">
        <f>RSI!I846</f>
        <v>49.344973235675162</v>
      </c>
      <c r="D846" s="2">
        <f>MACD!E846</f>
        <v>-2.3986195621201745E-2</v>
      </c>
      <c r="E846" s="2">
        <f>MACD!F846</f>
        <v>-1.402804622820953E-2</v>
      </c>
      <c r="F846" s="2">
        <f>'Moving Avg'!D846</f>
        <v>4.06616</v>
      </c>
      <c r="G846" s="2">
        <f>'Moving Avg'!F846</f>
        <v>4.0427399999999993</v>
      </c>
      <c r="H846" s="2">
        <f>'Moving Avg'!G846</f>
        <v>4.0581179999999986</v>
      </c>
      <c r="I846" s="2">
        <f>'Moving Avg'!H846</f>
        <v>4.2876765000000043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4.0732999999999997</v>
      </c>
      <c r="C847" s="2">
        <f>RSI!I847</f>
        <v>54.42101051170868</v>
      </c>
      <c r="D847" s="2">
        <f>MACD!E847</f>
        <v>-2.6677959611933311E-2</v>
      </c>
      <c r="E847" s="2">
        <f>MACD!F847</f>
        <v>-1.6558028904954288E-2</v>
      </c>
      <c r="F847" s="2">
        <f>'Moving Avg'!D847</f>
        <v>4.06616</v>
      </c>
      <c r="G847" s="2">
        <f>'Moving Avg'!F847</f>
        <v>4.0429949999999995</v>
      </c>
      <c r="H847" s="2">
        <f>'Moving Avg'!G847</f>
        <v>4.0581179999999986</v>
      </c>
      <c r="I847" s="2">
        <f>'Moving Avg'!H847</f>
        <v>4.2830915000000047</v>
      </c>
      <c r="J847" s="6" t="str">
        <f>OBV!F847</f>
        <v>BULLISH</v>
      </c>
      <c r="K847" s="6" t="str">
        <f>OBV!G847</f>
        <v>WEAK</v>
      </c>
      <c r="L847" s="6" t="str">
        <f>OBV!H847</f>
        <v>NEUTRAL</v>
      </c>
    </row>
    <row r="848" spans="1:12" ht="13.5" x14ac:dyDescent="0.25">
      <c r="A848" s="3">
        <f>RSI!A848</f>
        <v>43237</v>
      </c>
      <c r="B848" s="2">
        <f>RSI!B848</f>
        <v>4.0224000000000002</v>
      </c>
      <c r="C848" s="2">
        <f>RSI!I848</f>
        <v>42.876115580894393</v>
      </c>
      <c r="D848" s="2">
        <f>MACD!E848</f>
        <v>-1.7461786560661885E-2</v>
      </c>
      <c r="E848" s="2">
        <f>MACD!F848</f>
        <v>-1.6738780436095807E-2</v>
      </c>
      <c r="F848" s="2">
        <f>'Moving Avg'!D848</f>
        <v>4.0559799999999999</v>
      </c>
      <c r="G848" s="2">
        <f>'Moving Avg'!F848</f>
        <v>4.0407050000000009</v>
      </c>
      <c r="H848" s="2">
        <f>'Moving Avg'!G848</f>
        <v>4.0574059999999994</v>
      </c>
      <c r="I848" s="2">
        <f>'Moving Avg'!H848</f>
        <v>4.2782520000000037</v>
      </c>
      <c r="J848" s="6" t="str">
        <f>OBV!F848</f>
        <v>BULLISH</v>
      </c>
      <c r="K848" s="6" t="str">
        <f>OBV!G848</f>
        <v>WEAK</v>
      </c>
      <c r="L848" s="6" t="str">
        <f>OBV!H848</f>
        <v>BULLISH DIVERGENCE</v>
      </c>
    </row>
    <row r="849" spans="1:12" ht="13.5" x14ac:dyDescent="0.25">
      <c r="A849" s="3">
        <f>RSI!A849</f>
        <v>43238</v>
      </c>
      <c r="B849" s="2">
        <f>RSI!B849</f>
        <v>4.0732999999999997</v>
      </c>
      <c r="C849" s="2">
        <f>RSI!I849</f>
        <v>53.499555594621022</v>
      </c>
      <c r="D849" s="2">
        <f>MACD!E849</f>
        <v>-1.323245683034191E-2</v>
      </c>
      <c r="E849" s="2">
        <f>MACD!F849</f>
        <v>-1.6037515714945029E-2</v>
      </c>
      <c r="F849" s="2">
        <f>'Moving Avg'!D849</f>
        <v>4.0559799999999999</v>
      </c>
      <c r="G849" s="2">
        <f>'Moving Avg'!F849</f>
        <v>4.040960000000001</v>
      </c>
      <c r="H849" s="2">
        <f>'Moving Avg'!G849</f>
        <v>4.0577119999999987</v>
      </c>
      <c r="I849" s="2">
        <f>'Moving Avg'!H849</f>
        <v>4.2736670000000041</v>
      </c>
      <c r="J849" s="6" t="str">
        <f>OBV!F849</f>
        <v>BULLISH</v>
      </c>
      <c r="K849" s="6" t="str">
        <f>OBV!G849</f>
        <v>WEAK</v>
      </c>
      <c r="L849" s="6" t="str">
        <f>OBV!H849</f>
        <v>NEUTRAL</v>
      </c>
    </row>
    <row r="850" spans="1:12" ht="13.5" x14ac:dyDescent="0.25">
      <c r="A850" s="3">
        <f>RSI!A850</f>
        <v>43241</v>
      </c>
      <c r="B850" s="2">
        <f>RSI!B850</f>
        <v>4.0732999999999997</v>
      </c>
      <c r="C850" s="2">
        <f>RSI!I850</f>
        <v>53.499555594621022</v>
      </c>
      <c r="D850" s="2">
        <f>MACD!E850</f>
        <v>-1.2121928331311871E-2</v>
      </c>
      <c r="E850" s="2">
        <f>MACD!F850</f>
        <v>-1.5254398238218399E-2</v>
      </c>
      <c r="F850" s="2">
        <f>'Moving Avg'!D850</f>
        <v>4.0590400000000004</v>
      </c>
      <c r="G850" s="2">
        <f>'Moving Avg'!F850</f>
        <v>4.046050000000001</v>
      </c>
      <c r="H850" s="2">
        <f>'Moving Avg'!G850</f>
        <v>4.0580179999999988</v>
      </c>
      <c r="I850" s="2">
        <f>'Moving Avg'!H850</f>
        <v>4.2690820000000045</v>
      </c>
      <c r="J850" s="6" t="str">
        <f>OBV!F850</f>
        <v>BULLISH</v>
      </c>
      <c r="K850" s="6" t="str">
        <f>OBV!G850</f>
        <v>WEAK</v>
      </c>
      <c r="L850" s="6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4.0732999999999997</v>
      </c>
      <c r="C851" s="2">
        <f>RSI!I851</f>
        <v>53.499555594621022</v>
      </c>
      <c r="D851" s="2">
        <f>MACD!E851</f>
        <v>-8.9342273325696553E-3</v>
      </c>
      <c r="E851" s="2">
        <f>MACD!F851</f>
        <v>-1.3990364057088651E-2</v>
      </c>
      <c r="F851" s="2">
        <f>'Moving Avg'!D851</f>
        <v>4.0631199999999996</v>
      </c>
      <c r="G851" s="2">
        <f>'Moving Avg'!F851</f>
        <v>4.0521600000000015</v>
      </c>
      <c r="H851" s="2">
        <f>'Moving Avg'!G851</f>
        <v>4.0583239999999989</v>
      </c>
      <c r="I851" s="2">
        <f>'Moving Avg'!H851</f>
        <v>4.264497000000004</v>
      </c>
      <c r="J851" s="6" t="str">
        <f>OBV!F851</f>
        <v>BULLISH</v>
      </c>
      <c r="K851" s="6" t="str">
        <f>OBV!G851</f>
        <v>WEAK</v>
      </c>
      <c r="L851" s="6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4.0682</v>
      </c>
      <c r="C852" s="2">
        <f>RSI!I852</f>
        <v>52.282774349397926</v>
      </c>
      <c r="D852" s="2">
        <f>MACD!E852</f>
        <v>-5.957148460820072E-3</v>
      </c>
      <c r="E852" s="2">
        <f>MACD!F852</f>
        <v>-1.2383720937834936E-2</v>
      </c>
      <c r="F852" s="2">
        <f>'Moving Avg'!D852</f>
        <v>4.0621</v>
      </c>
      <c r="G852" s="2">
        <f>'Moving Avg'!F852</f>
        <v>4.0595450000000017</v>
      </c>
      <c r="H852" s="2">
        <f>'Moving Avg'!G852</f>
        <v>4.0585279999999981</v>
      </c>
      <c r="I852" s="2">
        <f>'Moving Avg'!H852</f>
        <v>4.2598865000000048</v>
      </c>
      <c r="J852" s="6" t="str">
        <f>OBV!F852</f>
        <v>BULLISH</v>
      </c>
      <c r="K852" s="6" t="str">
        <f>OBV!G852</f>
        <v>WEAK</v>
      </c>
      <c r="L852" s="6" t="str">
        <f>OBV!H852</f>
        <v>BULLISH DIVERGENCE</v>
      </c>
    </row>
    <row r="853" spans="1:12" ht="13.5" x14ac:dyDescent="0.25">
      <c r="A853" s="3">
        <f>RSI!A853</f>
        <v>43244</v>
      </c>
      <c r="B853" s="2">
        <f>RSI!B853</f>
        <v>4.0682</v>
      </c>
      <c r="C853" s="2">
        <f>RSI!I853</f>
        <v>52.282774349397926</v>
      </c>
      <c r="D853" s="2">
        <f>MACD!E853</f>
        <v>-3.498671869438752E-3</v>
      </c>
      <c r="E853" s="2">
        <f>MACD!F853</f>
        <v>-1.0606711124155701E-2</v>
      </c>
      <c r="F853" s="2">
        <f>'Moving Avg'!D853</f>
        <v>4.0712600000000005</v>
      </c>
      <c r="G853" s="2">
        <f>'Moving Avg'!F853</f>
        <v>4.0610750000000007</v>
      </c>
      <c r="H853" s="2">
        <f>'Moving Avg'!G853</f>
        <v>4.0584259999999981</v>
      </c>
      <c r="I853" s="2">
        <f>'Moving Avg'!H853</f>
        <v>4.2552760000000038</v>
      </c>
      <c r="J853" s="6" t="str">
        <f>OBV!F853</f>
        <v>BULLISH</v>
      </c>
      <c r="K853" s="6" t="str">
        <f>OBV!G853</f>
        <v>WEAK</v>
      </c>
      <c r="L853" s="6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4.0732999999999997</v>
      </c>
      <c r="C854" s="2">
        <f>RSI!I854</f>
        <v>53.509083054864718</v>
      </c>
      <c r="D854" s="2">
        <f>MACD!E854</f>
        <v>-1.8523022110130682E-3</v>
      </c>
      <c r="E854" s="2">
        <f>MACD!F854</f>
        <v>-8.8558293415271754E-3</v>
      </c>
      <c r="F854" s="2">
        <f>'Moving Avg'!D854</f>
        <v>4.0712600000000005</v>
      </c>
      <c r="G854" s="2">
        <f>'Moving Avg'!F854</f>
        <v>4.061840000000001</v>
      </c>
      <c r="H854" s="2">
        <f>'Moving Avg'!G854</f>
        <v>4.0585279999999981</v>
      </c>
      <c r="I854" s="2">
        <f>'Moving Avg'!H854</f>
        <v>4.2506910000000042</v>
      </c>
      <c r="J854" s="6" t="str">
        <f>OBV!F854</f>
        <v>BULLISH</v>
      </c>
      <c r="K854" s="6" t="str">
        <f>OBV!G854</f>
        <v>WEAK</v>
      </c>
      <c r="L854" s="6" t="str">
        <f>OBV!H854</f>
        <v>NEUTRAL</v>
      </c>
    </row>
    <row r="855" spans="1:12" ht="13.5" x14ac:dyDescent="0.25">
      <c r="A855" s="3">
        <f>RSI!A855</f>
        <v>43248</v>
      </c>
      <c r="B855" s="2">
        <f>RSI!B855</f>
        <v>4.0732999999999997</v>
      </c>
      <c r="C855" s="2">
        <f>RSI!I855</f>
        <v>53.509083054864718</v>
      </c>
      <c r="D855" s="2">
        <f>MACD!E855</f>
        <v>-2.8951487497277384E-3</v>
      </c>
      <c r="E855" s="2">
        <f>MACD!F855</f>
        <v>-7.6636932231672885E-3</v>
      </c>
      <c r="F855" s="2">
        <f>'Moving Avg'!D855</f>
        <v>4.0712600000000005</v>
      </c>
      <c r="G855" s="2">
        <f>'Moving Avg'!F855</f>
        <v>4.0626050000000014</v>
      </c>
      <c r="H855" s="2">
        <f>'Moving Avg'!G855</f>
        <v>4.0586299999999973</v>
      </c>
      <c r="I855" s="2">
        <f>'Moving Avg'!H855</f>
        <v>4.2461060000000046</v>
      </c>
      <c r="J855" s="6" t="str">
        <f>OBV!F855</f>
        <v>BULLISH</v>
      </c>
      <c r="K855" s="6" t="str">
        <f>OBV!G855</f>
        <v>WEAK</v>
      </c>
      <c r="L855" s="6" t="str">
        <f>OBV!H855</f>
        <v>NEUTRAL</v>
      </c>
    </row>
    <row r="856" spans="1:12" ht="13.5" x14ac:dyDescent="0.25">
      <c r="A856" s="3">
        <f>RSI!A856</f>
        <v>43249</v>
      </c>
      <c r="B856" s="2">
        <f>RSI!B856</f>
        <v>4.0732999999999997</v>
      </c>
      <c r="C856" s="2">
        <f>RSI!I856</f>
        <v>53.509083054864711</v>
      </c>
      <c r="D856" s="2">
        <f>MACD!E856</f>
        <v>-4.638174969521458E-3</v>
      </c>
      <c r="E856" s="2">
        <f>MACD!F856</f>
        <v>-7.0585895724381226E-3</v>
      </c>
      <c r="F856" s="2">
        <f>'Moving Avg'!D856</f>
        <v>4.0712600000000005</v>
      </c>
      <c r="G856" s="2">
        <f>'Moving Avg'!F856</f>
        <v>4.0651500000000009</v>
      </c>
      <c r="H856" s="2">
        <f>'Moving Avg'!G856</f>
        <v>4.058323999999998</v>
      </c>
      <c r="I856" s="2">
        <f>'Moving Avg'!H856</f>
        <v>4.241521000000005</v>
      </c>
      <c r="J856" s="6" t="str">
        <f>OBV!F856</f>
        <v>BULLISH</v>
      </c>
      <c r="K856" s="6" t="str">
        <f>OBV!G856</f>
        <v>WEAK</v>
      </c>
      <c r="L856" s="6" t="str">
        <f>OBV!H856</f>
        <v>NEUTRAL</v>
      </c>
    </row>
    <row r="857" spans="1:12" ht="13.5" x14ac:dyDescent="0.25">
      <c r="A857" s="3">
        <f>RSI!A857</f>
        <v>43250</v>
      </c>
      <c r="B857" s="2">
        <f>RSI!B857</f>
        <v>4.0732999999999997</v>
      </c>
      <c r="C857" s="2">
        <f>RSI!I857</f>
        <v>53.509083054864711</v>
      </c>
      <c r="D857" s="2">
        <f>MACD!E857</f>
        <v>-3.0449542019006515E-3</v>
      </c>
      <c r="E857" s="2">
        <f>MACD!F857</f>
        <v>-6.2558624983306286E-3</v>
      </c>
      <c r="F857" s="2">
        <f>'Moving Avg'!D857</f>
        <v>4.0722800000000001</v>
      </c>
      <c r="G857" s="2">
        <f>'Moving Avg'!F857</f>
        <v>4.0676950000000005</v>
      </c>
      <c r="H857" s="2">
        <f>'Moving Avg'!G857</f>
        <v>4.0580179999999979</v>
      </c>
      <c r="I857" s="2">
        <f>'Moving Avg'!H857</f>
        <v>4.2369360000000045</v>
      </c>
      <c r="J857" s="6" t="str">
        <f>OBV!F857</f>
        <v>BULLISH</v>
      </c>
      <c r="K857" s="6" t="str">
        <f>OBV!G857</f>
        <v>WEAK</v>
      </c>
      <c r="L857" s="6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4.0732999999999997</v>
      </c>
      <c r="C858" s="2">
        <f>RSI!I858</f>
        <v>53.509083054864711</v>
      </c>
      <c r="D858" s="2">
        <f>MACD!E858</f>
        <v>-9.5927732107234931E-3</v>
      </c>
      <c r="E858" s="2">
        <f>MACD!F858</f>
        <v>-6.923244640809202E-3</v>
      </c>
      <c r="F858" s="2">
        <f>'Moving Avg'!D858</f>
        <v>4.0732999999999997</v>
      </c>
      <c r="G858" s="2">
        <f>'Moving Avg'!F858</f>
        <v>4.0676950000000005</v>
      </c>
      <c r="H858" s="2">
        <f>'Moving Avg'!G858</f>
        <v>4.0577119999999978</v>
      </c>
      <c r="I858" s="2">
        <f>'Moving Avg'!H858</f>
        <v>4.2323510000000049</v>
      </c>
      <c r="J858" s="6" t="str">
        <f>OBV!F858</f>
        <v>BULLISH</v>
      </c>
      <c r="K858" s="6" t="str">
        <f>OBV!G858</f>
        <v>WEAK</v>
      </c>
      <c r="L858" s="6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4.0732999999999997</v>
      </c>
      <c r="C859" s="2">
        <f>RSI!I859</f>
        <v>53.509083054864711</v>
      </c>
      <c r="D859" s="2">
        <f>MACD!E859</f>
        <v>-7.362799235177242E-3</v>
      </c>
      <c r="E859" s="2">
        <f>MACD!F859</f>
        <v>-7.0111555596828103E-3</v>
      </c>
      <c r="F859" s="2">
        <f>'Moving Avg'!D859</f>
        <v>4.0732999999999997</v>
      </c>
      <c r="G859" s="2">
        <f>'Moving Avg'!F859</f>
        <v>4.0676950000000005</v>
      </c>
      <c r="H859" s="2">
        <f>'Moving Avg'!G859</f>
        <v>4.0577119999999969</v>
      </c>
      <c r="I859" s="2">
        <f>'Moving Avg'!H859</f>
        <v>4.2277660000000044</v>
      </c>
      <c r="J859" s="6" t="str">
        <f>OBV!F859</f>
        <v>NEUTRAL</v>
      </c>
      <c r="K859" s="6" t="str">
        <f>OBV!G859</f>
        <v>NEUTRAL</v>
      </c>
      <c r="L859" s="6" t="str">
        <f>OBV!H859</f>
        <v>NEUTRAL</v>
      </c>
    </row>
    <row r="860" spans="1:12" ht="13.5" x14ac:dyDescent="0.25">
      <c r="A860" s="3">
        <f>RSI!A860</f>
        <v>43255</v>
      </c>
      <c r="B860" s="2">
        <f>RSI!B860</f>
        <v>4.0682</v>
      </c>
      <c r="C860" s="2">
        <f>RSI!I860</f>
        <v>51.446604494733073</v>
      </c>
      <c r="D860" s="2">
        <f>MACD!E860</f>
        <v>-5.1539843057870627E-3</v>
      </c>
      <c r="E860" s="2">
        <f>MACD!F860</f>
        <v>-6.6397213089036608E-3</v>
      </c>
      <c r="F860" s="2">
        <f>'Moving Avg'!D860</f>
        <v>4.0722800000000001</v>
      </c>
      <c r="G860" s="2">
        <f>'Moving Avg'!F860</f>
        <v>4.0682050000000007</v>
      </c>
      <c r="H860" s="2">
        <f>'Moving Avg'!G860</f>
        <v>4.057915999999997</v>
      </c>
      <c r="I860" s="2">
        <f>'Moving Avg'!H860</f>
        <v>4.2238235000000053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4.0682</v>
      </c>
      <c r="C861" s="2">
        <f>RSI!I861</f>
        <v>51.446604494733073</v>
      </c>
      <c r="D861" s="2">
        <f>MACD!E861</f>
        <v>-3.3065767764268728E-3</v>
      </c>
      <c r="E861" s="2">
        <f>MACD!F861</f>
        <v>-5.9730924024083039E-3</v>
      </c>
      <c r="F861" s="2">
        <f>'Moving Avg'!D861</f>
        <v>4.0712600000000005</v>
      </c>
      <c r="G861" s="2">
        <f>'Moving Avg'!F861</f>
        <v>4.0679500000000015</v>
      </c>
      <c r="H861" s="2">
        <f>'Moving Avg'!G861</f>
        <v>4.0582219999999971</v>
      </c>
      <c r="I861" s="2">
        <f>'Moving Avg'!H861</f>
        <v>4.2230000000000061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4.0682</v>
      </c>
      <c r="C862" s="2">
        <f>RSI!I862</f>
        <v>51.446604494733073</v>
      </c>
      <c r="D862" s="2">
        <f>MACD!E862</f>
        <v>-2.5479916548318826E-3</v>
      </c>
      <c r="E862" s="2">
        <f>MACD!F862</f>
        <v>-5.2880722528930203E-3</v>
      </c>
      <c r="F862" s="2">
        <f>'Moving Avg'!D862</f>
        <v>4.0702400000000001</v>
      </c>
      <c r="G862" s="2">
        <f>'Moving Avg'!F862</f>
        <v>4.0676950000000014</v>
      </c>
      <c r="H862" s="2">
        <f>'Moving Avg'!G862</f>
        <v>4.0584259999999963</v>
      </c>
      <c r="I862" s="2">
        <f>'Moving Avg'!H862</f>
        <v>4.219156000000007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4.0682</v>
      </c>
      <c r="C863" s="2">
        <f>RSI!I863</f>
        <v>51.446604494733073</v>
      </c>
      <c r="D863" s="2">
        <f>MACD!E863</f>
        <v>-1.9246216404225081E-3</v>
      </c>
      <c r="E863" s="2">
        <f>MACD!F863</f>
        <v>-4.6153821303989177E-3</v>
      </c>
      <c r="F863" s="2">
        <f>'Moving Avg'!D863</f>
        <v>4.0692200000000005</v>
      </c>
      <c r="G863" s="2">
        <f>'Moving Avg'!F863</f>
        <v>4.0674400000000013</v>
      </c>
      <c r="H863" s="2">
        <f>'Moving Avg'!G863</f>
        <v>4.0586299999999964</v>
      </c>
      <c r="I863" s="2">
        <f>'Moving Avg'!H863</f>
        <v>4.2153120000000071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3.9510999999999998</v>
      </c>
      <c r="C864" s="2">
        <f>RSI!I864</f>
        <v>23.487472896816726</v>
      </c>
      <c r="D864" s="2">
        <f>MACD!E864</f>
        <v>8.0443961388496632E-3</v>
      </c>
      <c r="E864" s="2">
        <f>MACD!F864</f>
        <v>-2.0834264765492013E-3</v>
      </c>
      <c r="F864" s="2">
        <f>'Moving Avg'!D864</f>
        <v>4.0447800000000003</v>
      </c>
      <c r="G864" s="2">
        <f>'Moving Avg'!F864</f>
        <v>4.0613300000000017</v>
      </c>
      <c r="H864" s="2">
        <f>'Moving Avg'!G864</f>
        <v>4.056491999999996</v>
      </c>
      <c r="I864" s="2">
        <f>'Moving Avg'!H864</f>
        <v>4.2108825000000074</v>
      </c>
      <c r="J864" s="6" t="str">
        <f>OBV!F864</f>
        <v>BEARISH</v>
      </c>
      <c r="K864" s="6" t="str">
        <f>OBV!G864</f>
        <v>STRONG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3.9510999999999998</v>
      </c>
      <c r="C865" s="2">
        <f>RSI!I865</f>
        <v>23.487472896816712</v>
      </c>
      <c r="D865" s="2">
        <f>MACD!E865</f>
        <v>1.7155798716468773E-2</v>
      </c>
      <c r="E865" s="2">
        <f>MACD!F865</f>
        <v>1.7644185620543935E-3</v>
      </c>
      <c r="F865" s="2">
        <f>'Moving Avg'!D865</f>
        <v>4.0213599999999996</v>
      </c>
      <c r="G865" s="2">
        <f>'Moving Avg'!F865</f>
        <v>4.0559850000000006</v>
      </c>
      <c r="H865" s="2">
        <f>'Moving Avg'!G865</f>
        <v>4.0540479999999963</v>
      </c>
      <c r="I865" s="2">
        <f>'Moving Avg'!H865</f>
        <v>4.2065800000000069</v>
      </c>
      <c r="J865" s="6" t="str">
        <f>OBV!F865</f>
        <v>BEARISH</v>
      </c>
      <c r="K865" s="6" t="str">
        <f>OBV!G865</f>
        <v>STRONG</v>
      </c>
      <c r="L865" s="6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4.0732999999999997</v>
      </c>
      <c r="C866" s="2">
        <f>RSI!I866</f>
        <v>53.845126639875495</v>
      </c>
      <c r="D866" s="2">
        <f>MACD!E866</f>
        <v>1.643959505259307E-2</v>
      </c>
      <c r="E866" s="2">
        <f>MACD!F866</f>
        <v>4.6994538601621292E-3</v>
      </c>
      <c r="F866" s="2">
        <f>'Moving Avg'!D866</f>
        <v>4.0223800000000001</v>
      </c>
      <c r="G866" s="2">
        <f>'Moving Avg'!F866</f>
        <v>4.0570050000000011</v>
      </c>
      <c r="H866" s="2">
        <f>'Moving Avg'!G866</f>
        <v>4.0540479999999963</v>
      </c>
      <c r="I866" s="2">
        <f>'Moving Avg'!H866</f>
        <v>4.203016000000007</v>
      </c>
      <c r="J866" s="6" t="str">
        <f>OBV!F866</f>
        <v>BEARISH</v>
      </c>
      <c r="K866" s="6" t="str">
        <f>OBV!G866</f>
        <v>STRONG</v>
      </c>
      <c r="L866" s="6" t="str">
        <f>OBV!H866</f>
        <v>BEARISH DIVERGENCE</v>
      </c>
    </row>
    <row r="867" spans="1:12" ht="13.5" x14ac:dyDescent="0.25">
      <c r="A867" s="3">
        <f>RSI!A867</f>
        <v>43264</v>
      </c>
      <c r="B867" s="2">
        <f>RSI!B867</f>
        <v>4.1547000000000001</v>
      </c>
      <c r="C867" s="2">
        <f>RSI!I867</f>
        <v>64.071334675573155</v>
      </c>
      <c r="D867" s="2">
        <f>MACD!E867</f>
        <v>9.6614913837145266E-3</v>
      </c>
      <c r="E867" s="2">
        <f>MACD!F867</f>
        <v>5.691861364872609E-3</v>
      </c>
      <c r="F867" s="2">
        <f>'Moving Avg'!D867</f>
        <v>4.0396799999999997</v>
      </c>
      <c r="G867" s="2">
        <f>'Moving Avg'!F867</f>
        <v>4.0610750000000007</v>
      </c>
      <c r="H867" s="2">
        <f>'Moving Avg'!G867</f>
        <v>4.0556759999999965</v>
      </c>
      <c r="I867" s="2">
        <f>'Moving Avg'!H867</f>
        <v>4.1999865000000067</v>
      </c>
      <c r="J867" s="6" t="str">
        <f>OBV!F867</f>
        <v>BEARISH</v>
      </c>
      <c r="K867" s="6" t="str">
        <f>OBV!G867</f>
        <v>STRONG</v>
      </c>
      <c r="L867" s="6" t="str">
        <f>OBV!H867</f>
        <v>BEARISH DIVERGENCE</v>
      </c>
    </row>
    <row r="868" spans="1:12" ht="13.5" x14ac:dyDescent="0.25">
      <c r="A868" s="3">
        <f>RSI!A868</f>
        <v>43265</v>
      </c>
      <c r="B868" s="2">
        <f>RSI!B868</f>
        <v>4.2718999999999996</v>
      </c>
      <c r="C868" s="2">
        <f>RSI!I868</f>
        <v>73.258329682159058</v>
      </c>
      <c r="D868" s="2">
        <f>MACD!E868</f>
        <v>-5.3682079737678023E-3</v>
      </c>
      <c r="E868" s="2">
        <f>MACD!F868</f>
        <v>3.4798474971445264E-3</v>
      </c>
      <c r="F868" s="2">
        <f>'Moving Avg'!D868</f>
        <v>4.0804200000000002</v>
      </c>
      <c r="G868" s="2">
        <f>'Moving Avg'!F868</f>
        <v>4.07355</v>
      </c>
      <c r="H868" s="2">
        <f>'Moving Avg'!G868</f>
        <v>4.0596479999999966</v>
      </c>
      <c r="I868" s="2">
        <f>'Moving Avg'!H868</f>
        <v>4.1975430000000067</v>
      </c>
      <c r="J868" s="6" t="str">
        <f>OBV!F868</f>
        <v>BULLISH</v>
      </c>
      <c r="K868" s="6" t="str">
        <f>OBV!G868</f>
        <v>WEAK</v>
      </c>
      <c r="L868" s="6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4.3880999999999997</v>
      </c>
      <c r="C869" s="2">
        <f>RSI!I869</f>
        <v>78.99353085525118</v>
      </c>
      <c r="D869" s="2">
        <f>MACD!E869</f>
        <v>-2.7953092564686699E-2</v>
      </c>
      <c r="E869" s="2">
        <f>MACD!F869</f>
        <v>-2.8067405152217193E-3</v>
      </c>
      <c r="F869" s="2">
        <f>'Moving Avg'!D869</f>
        <v>4.1678200000000007</v>
      </c>
      <c r="G869" s="2">
        <f>'Moving Avg'!F869</f>
        <v>4.0892900000000001</v>
      </c>
      <c r="H869" s="2">
        <f>'Moving Avg'!G869</f>
        <v>4.0659439999999973</v>
      </c>
      <c r="I869" s="2">
        <f>'Moving Avg'!H869</f>
        <v>4.195680500000007</v>
      </c>
      <c r="J869" s="6" t="str">
        <f>OBV!F869</f>
        <v>BULLISH</v>
      </c>
      <c r="K869" s="6" t="str">
        <f>OBV!G869</f>
        <v>WEAK</v>
      </c>
      <c r="L869" s="6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4.3284000000000002</v>
      </c>
      <c r="C870" s="2">
        <f>RSI!I870</f>
        <v>70.614273873164279</v>
      </c>
      <c r="D870" s="2">
        <f>MACD!E870</f>
        <v>-4.5279106502704281E-2</v>
      </c>
      <c r="E870" s="2">
        <f>MACD!F870</f>
        <v>-1.1301213712718233E-2</v>
      </c>
      <c r="F870" s="2">
        <f>'Moving Avg'!D870</f>
        <v>4.2432800000000004</v>
      </c>
      <c r="G870" s="2">
        <f>'Moving Avg'!F870</f>
        <v>4.1020449999999995</v>
      </c>
      <c r="H870" s="2">
        <f>'Moving Avg'!G870</f>
        <v>4.0710459999999973</v>
      </c>
      <c r="I870" s="2">
        <f>'Moving Avg'!H870</f>
        <v>4.1935195000000069</v>
      </c>
      <c r="J870" s="6" t="str">
        <f>OBV!F870</f>
        <v>BULLISH</v>
      </c>
      <c r="K870" s="6" t="str">
        <f>OBV!G870</f>
        <v>WEAK</v>
      </c>
      <c r="L870" s="6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4.3392999999999997</v>
      </c>
      <c r="C871" s="2">
        <f>RSI!I871</f>
        <v>71.214648555605052</v>
      </c>
      <c r="D871" s="2">
        <f>MACD!E871</f>
        <v>-6.2110267206248793E-2</v>
      </c>
      <c r="E871" s="2">
        <f>MACD!F871</f>
        <v>-2.1463024411424347E-2</v>
      </c>
      <c r="F871" s="2">
        <f>'Moving Avg'!D871</f>
        <v>4.2964799999999999</v>
      </c>
      <c r="G871" s="2">
        <f>'Moving Avg'!F871</f>
        <v>4.1153449999999996</v>
      </c>
      <c r="H871" s="2">
        <f>'Moving Avg'!G871</f>
        <v>4.0763659999999975</v>
      </c>
      <c r="I871" s="2">
        <f>'Moving Avg'!H871</f>
        <v>4.1914130000000061</v>
      </c>
      <c r="J871" s="6" t="str">
        <f>OBV!F871</f>
        <v>BULLISH</v>
      </c>
      <c r="K871" s="6" t="str">
        <f>OBV!G871</f>
        <v>WEAK</v>
      </c>
      <c r="L871" s="6" t="str">
        <f>OBV!H871</f>
        <v>NEUTRAL</v>
      </c>
    </row>
    <row r="872" spans="1:12" ht="13.5" x14ac:dyDescent="0.25">
      <c r="A872" s="3">
        <f>RSI!A872</f>
        <v>43272</v>
      </c>
      <c r="B872" s="2">
        <f>RSI!B872</f>
        <v>4.3392999999999997</v>
      </c>
      <c r="C872" s="2">
        <f>RSI!I872</f>
        <v>71.214648555605038</v>
      </c>
      <c r="D872" s="2">
        <f>MACD!E872</f>
        <v>-7.767872340183235E-2</v>
      </c>
      <c r="E872" s="2">
        <f>MACD!F872</f>
        <v>-3.270616420950595E-2</v>
      </c>
      <c r="F872" s="2">
        <f>'Moving Avg'!D872</f>
        <v>4.3334000000000001</v>
      </c>
      <c r="G872" s="2">
        <f>'Moving Avg'!F872</f>
        <v>4.128899999999998</v>
      </c>
      <c r="H872" s="2">
        <f>'Moving Avg'!G872</f>
        <v>4.0817879999999978</v>
      </c>
      <c r="I872" s="2">
        <f>'Moving Avg'!H872</f>
        <v>4.189433500000006</v>
      </c>
      <c r="J872" s="6" t="str">
        <f>OBV!F872</f>
        <v>BULLISH</v>
      </c>
      <c r="K872" s="6" t="str">
        <f>OBV!G872</f>
        <v>WEAK</v>
      </c>
      <c r="L872" s="6" t="str">
        <f>OBV!H872</f>
        <v>BULLISH DIVERGENCE</v>
      </c>
    </row>
    <row r="873" spans="1:12" ht="13.5" x14ac:dyDescent="0.25">
      <c r="A873" s="3">
        <f>RSI!A873</f>
        <v>43273</v>
      </c>
      <c r="B873" s="2">
        <f>RSI!B873</f>
        <v>4.3392999999999997</v>
      </c>
      <c r="C873" s="2">
        <f>RSI!I873</f>
        <v>71.214648555605038</v>
      </c>
      <c r="D873" s="2">
        <f>MACD!E873</f>
        <v>-9.2080462889519765E-2</v>
      </c>
      <c r="E873" s="2">
        <f>MACD!F873</f>
        <v>-4.458102394550871E-2</v>
      </c>
      <c r="F873" s="2">
        <f>'Moving Avg'!D873</f>
        <v>4.3468800000000005</v>
      </c>
      <c r="G873" s="2">
        <f>'Moving Avg'!F873</f>
        <v>4.1424549999999991</v>
      </c>
      <c r="H873" s="2">
        <f>'Moving Avg'!G873</f>
        <v>4.087209999999998</v>
      </c>
      <c r="I873" s="2">
        <f>'Moving Avg'!H873</f>
        <v>4.187454000000006</v>
      </c>
      <c r="J873" s="6" t="str">
        <f>OBV!F873</f>
        <v>BEARISH</v>
      </c>
      <c r="K873" s="6" t="str">
        <f>OBV!G873</f>
        <v>STRONG</v>
      </c>
      <c r="L873" s="6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4.4695</v>
      </c>
      <c r="C874" s="2">
        <f>RSI!I874</f>
        <v>77.938991346630871</v>
      </c>
      <c r="D874" s="2">
        <f>MACD!E874</f>
        <v>-0.13306381476289886</v>
      </c>
      <c r="E874" s="2">
        <f>MACD!F874</f>
        <v>-6.2277582108986748E-2</v>
      </c>
      <c r="F874" s="2">
        <f>'Moving Avg'!D874</f>
        <v>4.3631599999999997</v>
      </c>
      <c r="G874" s="2">
        <f>'Moving Avg'!F874</f>
        <v>4.1622649999999988</v>
      </c>
      <c r="H874" s="2">
        <f>'Moving Avg'!G874</f>
        <v>4.095235999999999</v>
      </c>
      <c r="I874" s="2">
        <f>'Moving Avg'!H874</f>
        <v>4.1862785000000065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4.4965999999999999</v>
      </c>
      <c r="C875" s="2">
        <f>RSI!I875</f>
        <v>79.036685253254944</v>
      </c>
      <c r="D875" s="2">
        <f>MACD!E875</f>
        <v>-0.17157198144702246</v>
      </c>
      <c r="E875" s="2">
        <f>MACD!F875</f>
        <v>-8.4136461976593885E-2</v>
      </c>
      <c r="F875" s="2">
        <f>'Moving Avg'!D875</f>
        <v>4.3968000000000007</v>
      </c>
      <c r="G875" s="2">
        <f>'Moving Avg'!F875</f>
        <v>4.1834299999999995</v>
      </c>
      <c r="H875" s="2">
        <f>'Moving Avg'!G875</f>
        <v>4.1038039999999993</v>
      </c>
      <c r="I875" s="2">
        <f>'Moving Avg'!H875</f>
        <v>4.1852385000000059</v>
      </c>
      <c r="J875" s="6" t="str">
        <f>OBV!F875</f>
        <v>BULLISH</v>
      </c>
      <c r="K875" s="6" t="str">
        <f>OBV!G875</f>
        <v>WEAK</v>
      </c>
      <c r="L875" s="6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4.6105</v>
      </c>
      <c r="C876" s="2">
        <f>RSI!I876</f>
        <v>82.890076255771945</v>
      </c>
      <c r="D876" s="2">
        <f>MACD!E876</f>
        <v>-0.19564052250783615</v>
      </c>
      <c r="E876" s="2">
        <f>MACD!F876</f>
        <v>-0.10643727408284234</v>
      </c>
      <c r="F876" s="2">
        <f>'Moving Avg'!D876</f>
        <v>4.4510400000000008</v>
      </c>
      <c r="G876" s="2">
        <f>'Moving Avg'!F876</f>
        <v>4.2102899999999996</v>
      </c>
      <c r="H876" s="2">
        <f>'Moving Avg'!G876</f>
        <v>4.1146499999999993</v>
      </c>
      <c r="I876" s="2">
        <f>'Moving Avg'!H876</f>
        <v>4.1853790000000064</v>
      </c>
      <c r="J876" s="6" t="str">
        <f>OBV!F876</f>
        <v>BULLISH</v>
      </c>
      <c r="K876" s="6" t="str">
        <f>OBV!G876</f>
        <v>WEAK</v>
      </c>
      <c r="L876" s="6" t="str">
        <f>OBV!H876</f>
        <v>CONFIRMED BULLISH</v>
      </c>
    </row>
    <row r="877" spans="1:12" ht="13.5" x14ac:dyDescent="0.25">
      <c r="A877" s="3">
        <f>RSI!A877</f>
        <v>43279</v>
      </c>
      <c r="B877" s="2">
        <f>RSI!B877</f>
        <v>4.681</v>
      </c>
      <c r="C877" s="2">
        <f>RSI!I877</f>
        <v>84.757678235541718</v>
      </c>
      <c r="D877" s="2">
        <f>MACD!E877</f>
        <v>-0.2110892025696387</v>
      </c>
      <c r="E877" s="2">
        <f>MACD!F877</f>
        <v>-0.12736765978020162</v>
      </c>
      <c r="F877" s="2">
        <f>'Moving Avg'!D877</f>
        <v>4.51938</v>
      </c>
      <c r="G877" s="2">
        <f>'Moving Avg'!F877</f>
        <v>4.2406750000000004</v>
      </c>
      <c r="H877" s="2">
        <f>'Moving Avg'!G877</f>
        <v>4.126906</v>
      </c>
      <c r="I877" s="2">
        <f>'Moving Avg'!H877</f>
        <v>4.1852355000000072</v>
      </c>
      <c r="J877" s="6" t="str">
        <f>OBV!F877</f>
        <v>BULLISH</v>
      </c>
      <c r="K877" s="6" t="str">
        <f>OBV!G877</f>
        <v>WEAK</v>
      </c>
      <c r="L877" s="6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4.6917999999999997</v>
      </c>
      <c r="C878" s="2">
        <f>RSI!I878</f>
        <v>85.027300457382381</v>
      </c>
      <c r="D878" s="2">
        <f>MACD!E878</f>
        <v>-0.20955424589361993</v>
      </c>
      <c r="E878" s="2">
        <f>MACD!F878</f>
        <v>-0.14380497700288528</v>
      </c>
      <c r="F878" s="2">
        <f>'Moving Avg'!D878</f>
        <v>4.58988</v>
      </c>
      <c r="G878" s="2">
        <f>'Moving Avg'!F878</f>
        <v>4.2716000000000012</v>
      </c>
      <c r="H878" s="2">
        <f>'Moving Avg'!G878</f>
        <v>4.1393780000000007</v>
      </c>
      <c r="I878" s="2">
        <f>'Moving Avg'!H878</f>
        <v>4.1852730000000067</v>
      </c>
      <c r="J878" s="6" t="str">
        <f>OBV!F878</f>
        <v>BULLISH</v>
      </c>
      <c r="K878" s="6" t="str">
        <f>OBV!G878</f>
        <v>WEAK</v>
      </c>
      <c r="L878" s="6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4.6917999999999997</v>
      </c>
      <c r="C879" s="2">
        <f>RSI!I879</f>
        <v>85.027300457382381</v>
      </c>
      <c r="D879" s="2">
        <f>MACD!E879</f>
        <v>-0.19287182404324898</v>
      </c>
      <c r="E879" s="2">
        <f>MACD!F879</f>
        <v>-0.15361834641095801</v>
      </c>
      <c r="F879" s="2">
        <f>'Moving Avg'!D879</f>
        <v>4.6343399999999999</v>
      </c>
      <c r="G879" s="2">
        <f>'Moving Avg'!F879</f>
        <v>4.302525000000001</v>
      </c>
      <c r="H879" s="2">
        <f>'Moving Avg'!G879</f>
        <v>4.1518500000000014</v>
      </c>
      <c r="I879" s="2">
        <f>'Moving Avg'!H879</f>
        <v>4.1859980000000059</v>
      </c>
      <c r="J879" s="6" t="str">
        <f>OBV!F879</f>
        <v>BULLISH</v>
      </c>
      <c r="K879" s="6" t="str">
        <f>OBV!G879</f>
        <v>WEAK</v>
      </c>
      <c r="L879" s="6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4.7190000000000003</v>
      </c>
      <c r="C880" s="2">
        <f>RSI!I880</f>
        <v>85.762898644134012</v>
      </c>
      <c r="D880" s="2">
        <f>MACD!E880</f>
        <v>-0.1922639798693897</v>
      </c>
      <c r="E880" s="2">
        <f>MACD!F880</f>
        <v>-0.16134747310264436</v>
      </c>
      <c r="F880" s="2">
        <f>'Moving Avg'!D880</f>
        <v>4.67882</v>
      </c>
      <c r="G880" s="2">
        <f>'Moving Avg'!F880</f>
        <v>4.3350650000000002</v>
      </c>
      <c r="H880" s="2">
        <f>'Moving Avg'!G880</f>
        <v>4.1668000000000012</v>
      </c>
      <c r="I880" s="2">
        <f>'Moving Avg'!H880</f>
        <v>4.1869355000000068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4.7134999999999998</v>
      </c>
      <c r="C881" s="2">
        <f>RSI!I881</f>
        <v>84.855084635459122</v>
      </c>
      <c r="D881" s="2">
        <f>MACD!E881</f>
        <v>-0.19196365774036206</v>
      </c>
      <c r="E881" s="2">
        <f>MACD!F881</f>
        <v>-0.1674707100301879</v>
      </c>
      <c r="F881" s="2">
        <f>'Moving Avg'!D881</f>
        <v>4.6994199999999999</v>
      </c>
      <c r="G881" s="2">
        <f>'Moving Avg'!F881</f>
        <v>4.3673299999999999</v>
      </c>
      <c r="H881" s="2">
        <f>'Moving Avg'!G881</f>
        <v>4.1820480000000018</v>
      </c>
      <c r="I881" s="2">
        <f>'Moving Avg'!H881</f>
        <v>4.1878965000000052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4.7134999999999998</v>
      </c>
      <c r="C882" s="2">
        <f>RSI!I882</f>
        <v>84.855084635459122</v>
      </c>
      <c r="D882" s="2">
        <f>MACD!E882</f>
        <v>-0.19380513005818489</v>
      </c>
      <c r="E882" s="2">
        <f>MACD!F882</f>
        <v>-0.17273759403578731</v>
      </c>
      <c r="F882" s="2">
        <f>'Moving Avg'!D882</f>
        <v>4.7059199999999999</v>
      </c>
      <c r="G882" s="2">
        <f>'Moving Avg'!F882</f>
        <v>4.3995949999999997</v>
      </c>
      <c r="H882" s="2">
        <f>'Moving Avg'!G882</f>
        <v>4.1979080000000017</v>
      </c>
      <c r="I882" s="2">
        <f>'Moving Avg'!H882</f>
        <v>4.1893155000000055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4.7081</v>
      </c>
      <c r="C883" s="2">
        <f>RSI!I883</f>
        <v>83.844500564981956</v>
      </c>
      <c r="D883" s="2">
        <f>MACD!E883</f>
        <v>-0.1969036610187791</v>
      </c>
      <c r="E883" s="2">
        <f>MACD!F883</f>
        <v>-0.17757080743238568</v>
      </c>
      <c r="F883" s="2">
        <f>'Moving Avg'!D883</f>
        <v>4.7091800000000008</v>
      </c>
      <c r="G883" s="2">
        <f>'Moving Avg'!F883</f>
        <v>4.4315899999999999</v>
      </c>
      <c r="H883" s="2">
        <f>'Moving Avg'!G883</f>
        <v>4.2113180000000021</v>
      </c>
      <c r="I883" s="2">
        <f>'Moving Avg'!H883</f>
        <v>4.1901985000000046</v>
      </c>
      <c r="J883" s="6" t="str">
        <f>OBV!F883</f>
        <v>BEARISH</v>
      </c>
      <c r="K883" s="6" t="str">
        <f>OBV!G883</f>
        <v>NEUTRAL</v>
      </c>
      <c r="L883" s="6" t="str">
        <f>OBV!H883</f>
        <v>BEARISH DIVERGENCE</v>
      </c>
    </row>
    <row r="884" spans="1:12" ht="13.5" x14ac:dyDescent="0.25">
      <c r="A884" s="3">
        <f>RSI!A884</f>
        <v>43290</v>
      </c>
      <c r="B884" s="2">
        <f>RSI!B884</f>
        <v>4.7081</v>
      </c>
      <c r="C884" s="2">
        <f>RSI!I884</f>
        <v>83.844500564981956</v>
      </c>
      <c r="D884" s="2">
        <f>MACD!E884</f>
        <v>-0.18125944839794794</v>
      </c>
      <c r="E884" s="2">
        <f>MACD!F884</f>
        <v>-0.17830853562549814</v>
      </c>
      <c r="F884" s="2">
        <f>'Moving Avg'!D884</f>
        <v>4.7124400000000009</v>
      </c>
      <c r="G884" s="2">
        <f>'Moving Avg'!F884</f>
        <v>4.4694400000000005</v>
      </c>
      <c r="H884" s="2">
        <f>'Moving Avg'!G884</f>
        <v>4.2243200000000023</v>
      </c>
      <c r="I884" s="2">
        <f>'Moving Avg'!H884</f>
        <v>4.1910815000000046</v>
      </c>
      <c r="J884" s="6" t="str">
        <f>OBV!F884</f>
        <v>BEARISH</v>
      </c>
      <c r="K884" s="6" t="str">
        <f>OBV!G884</f>
        <v>NEUTRAL</v>
      </c>
      <c r="L884" s="6" t="str">
        <f>OBV!H884</f>
        <v>BEARISH DIVERGENCE</v>
      </c>
    </row>
    <row r="885" spans="1:12" ht="13.5" x14ac:dyDescent="0.25">
      <c r="A885" s="3">
        <f>RSI!A885</f>
        <v>43291</v>
      </c>
      <c r="B885" s="2">
        <f>RSI!B885</f>
        <v>4.7081</v>
      </c>
      <c r="C885" s="2">
        <f>RSI!I885</f>
        <v>83.844500564981956</v>
      </c>
      <c r="D885" s="2">
        <f>MACD!E885</f>
        <v>-0.16548680946826089</v>
      </c>
      <c r="E885" s="2">
        <f>MACD!F885</f>
        <v>-0.1757441903940507</v>
      </c>
      <c r="F885" s="2">
        <f>'Moving Avg'!D885</f>
        <v>4.7102599999999999</v>
      </c>
      <c r="G885" s="2">
        <f>'Moving Avg'!F885</f>
        <v>4.5072899999999994</v>
      </c>
      <c r="H885" s="2">
        <f>'Moving Avg'!G885</f>
        <v>4.2373220000000025</v>
      </c>
      <c r="I885" s="2">
        <f>'Moving Avg'!H885</f>
        <v>4.1919645000000036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4.7081</v>
      </c>
      <c r="C886" s="2">
        <f>RSI!I886</f>
        <v>83.844500564981956</v>
      </c>
      <c r="D886" s="2">
        <f>MACD!E886</f>
        <v>-0.13613061874593324</v>
      </c>
      <c r="E886" s="2">
        <f>MACD!F886</f>
        <v>-0.16782147606442721</v>
      </c>
      <c r="F886" s="2">
        <f>'Moving Avg'!D886</f>
        <v>4.7091800000000008</v>
      </c>
      <c r="G886" s="2">
        <f>'Moving Avg'!F886</f>
        <v>4.5390300000000003</v>
      </c>
      <c r="H886" s="2">
        <f>'Moving Avg'!G886</f>
        <v>4.2510360000000027</v>
      </c>
      <c r="I886" s="2">
        <f>'Moving Avg'!H886</f>
        <v>4.1928475000000027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4.6917999999999997</v>
      </c>
      <c r="C887" s="2">
        <f>RSI!I887</f>
        <v>79.97732380529466</v>
      </c>
      <c r="D887" s="2">
        <f>MACD!E887</f>
        <v>-0.10063809759600773</v>
      </c>
      <c r="E887" s="2">
        <f>MACD!F887</f>
        <v>-0.15438480037074334</v>
      </c>
      <c r="F887" s="2">
        <f>'Moving Avg'!D887</f>
        <v>4.7048399999999999</v>
      </c>
      <c r="G887" s="2">
        <f>'Moving Avg'!F887</f>
        <v>4.5658849999999997</v>
      </c>
      <c r="H887" s="2">
        <f>'Moving Avg'!G887</f>
        <v>4.2644240000000018</v>
      </c>
      <c r="I887" s="2">
        <f>'Moving Avg'!H887</f>
        <v>4.1936490000000024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4.6917999999999997</v>
      </c>
      <c r="C888" s="2">
        <f>RSI!I888</f>
        <v>79.977323805294645</v>
      </c>
      <c r="D888" s="2">
        <f>MACD!E888</f>
        <v>-7.0145232335000252E-2</v>
      </c>
      <c r="E888" s="2">
        <f>MACD!F888</f>
        <v>-0.13753688676359471</v>
      </c>
      <c r="F888" s="2">
        <f>'Moving Avg'!D888</f>
        <v>4.7015799999999999</v>
      </c>
      <c r="G888" s="2">
        <f>'Moving Avg'!F888</f>
        <v>4.5868799999999998</v>
      </c>
      <c r="H888" s="2">
        <f>'Moving Avg'!G888</f>
        <v>4.2767940000000024</v>
      </c>
      <c r="I888" s="2">
        <f>'Moving Avg'!H888</f>
        <v>4.1944505000000012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4.5561999999999996</v>
      </c>
      <c r="C889" s="2">
        <f>RSI!I889</f>
        <v>55.347594319289925</v>
      </c>
      <c r="D889" s="2">
        <f>MACD!E889</f>
        <v>-3.5410990522701802E-2</v>
      </c>
      <c r="E889" s="2">
        <f>MACD!F889</f>
        <v>-0.11711170751541614</v>
      </c>
      <c r="F889" s="2">
        <f>'Moving Avg'!D889</f>
        <v>4.6712000000000007</v>
      </c>
      <c r="G889" s="2">
        <f>'Moving Avg'!F889</f>
        <v>4.5952850000000005</v>
      </c>
      <c r="H889" s="2">
        <f>'Moving Avg'!G889</f>
        <v>4.2864520000000015</v>
      </c>
      <c r="I889" s="2">
        <f>'Moving Avg'!H889</f>
        <v>4.194574000000002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4.5561999999999996</v>
      </c>
      <c r="C890" s="2">
        <f>RSI!I890</f>
        <v>55.347594319289925</v>
      </c>
      <c r="D890" s="2">
        <f>MACD!E890</f>
        <v>-2.064094623917434E-3</v>
      </c>
      <c r="E890" s="2">
        <f>MACD!F890</f>
        <v>-9.410218493711639E-2</v>
      </c>
      <c r="F890" s="2">
        <f>'Moving Avg'!D890</f>
        <v>4.6408199999999997</v>
      </c>
      <c r="G890" s="2">
        <f>'Moving Avg'!F890</f>
        <v>4.606675000000001</v>
      </c>
      <c r="H890" s="2">
        <f>'Moving Avg'!G890</f>
        <v>4.2964160000000016</v>
      </c>
      <c r="I890" s="2">
        <f>'Moving Avg'!H890</f>
        <v>4.1952065000000012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4.6646999999999998</v>
      </c>
      <c r="C891" s="2">
        <f>RSI!I891</f>
        <v>65.27213247475359</v>
      </c>
      <c r="D891" s="2">
        <f>MACD!E891</f>
        <v>1.7057992984804926E-2</v>
      </c>
      <c r="E891" s="2">
        <f>MACD!F891</f>
        <v>-7.1870149352732129E-2</v>
      </c>
      <c r="F891" s="2">
        <f>'Moving Avg'!D891</f>
        <v>4.6321399999999997</v>
      </c>
      <c r="G891" s="2">
        <f>'Moving Avg'!F891</f>
        <v>4.6229450000000005</v>
      </c>
      <c r="H891" s="2">
        <f>'Moving Avg'!G891</f>
        <v>4.3082440000000011</v>
      </c>
      <c r="I891" s="2">
        <f>'Moving Avg'!H891</f>
        <v>4.196381500000002</v>
      </c>
      <c r="J891" s="6" t="str">
        <f>OBV!F891</f>
        <v>BULLISH</v>
      </c>
      <c r="K891" s="6" t="str">
        <f>OBV!G891</f>
        <v>STRONG</v>
      </c>
      <c r="L891" s="6" t="str">
        <f>OBV!H891</f>
        <v>BULLISH DIVERGENCE</v>
      </c>
    </row>
    <row r="892" spans="1:12" ht="13.5" x14ac:dyDescent="0.25">
      <c r="A892" s="3">
        <f>RSI!A892</f>
        <v>43300</v>
      </c>
      <c r="B892" s="2">
        <f>RSI!B892</f>
        <v>4.6646999999999998</v>
      </c>
      <c r="C892" s="2">
        <f>RSI!I892</f>
        <v>65.27213247475359</v>
      </c>
      <c r="D892" s="2">
        <f>MACD!E892</f>
        <v>3.24014178294183E-2</v>
      </c>
      <c r="E892" s="2">
        <f>MACD!F892</f>
        <v>-5.1015835916302044E-2</v>
      </c>
      <c r="F892" s="2">
        <f>'Moving Avg'!D892</f>
        <v>4.6267199999999997</v>
      </c>
      <c r="G892" s="2">
        <f>'Moving Avg'!F892</f>
        <v>4.6392150000000001</v>
      </c>
      <c r="H892" s="2">
        <f>'Moving Avg'!G892</f>
        <v>4.3200720000000015</v>
      </c>
      <c r="I892" s="2">
        <f>'Moving Avg'!H892</f>
        <v>4.1976840000000015</v>
      </c>
      <c r="J892" s="6" t="str">
        <f>OBV!F892</f>
        <v>BULLISH</v>
      </c>
      <c r="K892" s="6" t="str">
        <f>OBV!G892</f>
        <v>STRONG</v>
      </c>
      <c r="L892" s="6" t="str">
        <f>OBV!H892</f>
        <v>BULLISH DIVERGENCE</v>
      </c>
    </row>
    <row r="893" spans="1:12" ht="13.5" x14ac:dyDescent="0.25">
      <c r="A893" s="3">
        <f>RSI!A893</f>
        <v>43301</v>
      </c>
      <c r="B893" s="2">
        <f>RSI!B893</f>
        <v>4.6105</v>
      </c>
      <c r="C893" s="2">
        <f>RSI!I893</f>
        <v>57.826049328950063</v>
      </c>
      <c r="D893" s="2">
        <f>MACD!E893</f>
        <v>4.7793543644092829E-2</v>
      </c>
      <c r="E893" s="2">
        <f>MACD!F893</f>
        <v>-3.1253960004223071E-2</v>
      </c>
      <c r="F893" s="2">
        <f>'Moving Avg'!D893</f>
        <v>4.6104600000000007</v>
      </c>
      <c r="G893" s="2">
        <f>'Moving Avg'!F893</f>
        <v>4.6527750000000001</v>
      </c>
      <c r="H893" s="2">
        <f>'Moving Avg'!G893</f>
        <v>4.3308160000000013</v>
      </c>
      <c r="I893" s="2">
        <f>'Moving Avg'!H893</f>
        <v>4.1987155000000014</v>
      </c>
      <c r="J893" s="6" t="str">
        <f>OBV!F893</f>
        <v>BULLISH</v>
      </c>
      <c r="K893" s="6" t="str">
        <f>OBV!G893</f>
        <v>STRONG</v>
      </c>
      <c r="L893" s="6" t="str">
        <f>OBV!H893</f>
        <v>BULLISH DIVERGENCE</v>
      </c>
    </row>
    <row r="894" spans="1:12" ht="13.5" x14ac:dyDescent="0.25">
      <c r="A894" s="3">
        <f>RSI!A894</f>
        <v>43304</v>
      </c>
      <c r="B894" s="2">
        <f>RSI!B894</f>
        <v>4.6105</v>
      </c>
      <c r="C894" s="2">
        <f>RSI!I894</f>
        <v>57.826049328950063</v>
      </c>
      <c r="D894" s="2">
        <f>MACD!E894</f>
        <v>6.0420496420329428E-2</v>
      </c>
      <c r="E894" s="2">
        <f>MACD!F894</f>
        <v>-1.291906871931257E-2</v>
      </c>
      <c r="F894" s="2">
        <f>'Moving Avg'!D894</f>
        <v>4.6213199999999999</v>
      </c>
      <c r="G894" s="2">
        <f>'Moving Avg'!F894</f>
        <v>4.6598250000000005</v>
      </c>
      <c r="H894" s="2">
        <f>'Moving Avg'!G894</f>
        <v>4.3415600000000012</v>
      </c>
      <c r="I894" s="2">
        <f>'Moving Avg'!H894</f>
        <v>4.1997470000000012</v>
      </c>
      <c r="J894" s="6" t="str">
        <f>OBV!F894</f>
        <v>BULLISH</v>
      </c>
      <c r="K894" s="6" t="str">
        <f>OBV!G894</f>
        <v>STRONG</v>
      </c>
      <c r="L894" s="6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4.6105</v>
      </c>
      <c r="C895" s="2">
        <f>RSI!I895</f>
        <v>57.826049328950063</v>
      </c>
      <c r="D895" s="2">
        <f>MACD!E895</f>
        <v>7.0737106186095744E-2</v>
      </c>
      <c r="E895" s="2">
        <f>MACD!F895</f>
        <v>3.812166261769093E-3</v>
      </c>
      <c r="F895" s="2">
        <f>'Moving Avg'!D895</f>
        <v>4.63218</v>
      </c>
      <c r="G895" s="2">
        <f>'Moving Avg'!F895</f>
        <v>4.6655200000000008</v>
      </c>
      <c r="H895" s="2">
        <f>'Moving Avg'!G895</f>
        <v>4.3526100000000012</v>
      </c>
      <c r="I895" s="2">
        <f>'Moving Avg'!H895</f>
        <v>4.2007275000000019</v>
      </c>
      <c r="J895" s="6" t="str">
        <f>OBV!F895</f>
        <v>BULLISH</v>
      </c>
      <c r="K895" s="6" t="str">
        <f>OBV!G895</f>
        <v>STRONG</v>
      </c>
      <c r="L895" s="6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4.6105</v>
      </c>
      <c r="C896" s="2">
        <f>RSI!I896</f>
        <v>57.826049328950063</v>
      </c>
      <c r="D896" s="2">
        <f>MACD!E896</f>
        <v>7.9126049949176824E-2</v>
      </c>
      <c r="E896" s="2">
        <f>MACD!F896</f>
        <v>1.8874942999250639E-2</v>
      </c>
      <c r="F896" s="2">
        <f>'Moving Avg'!D896</f>
        <v>4.6213400000000009</v>
      </c>
      <c r="G896" s="2">
        <f>'Moving Avg'!F896</f>
        <v>4.6655199999999999</v>
      </c>
      <c r="H896" s="2">
        <f>'Moving Avg'!G896</f>
        <v>4.3637620000000013</v>
      </c>
      <c r="I896" s="2">
        <f>'Moving Avg'!H896</f>
        <v>4.2017590000000018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4.6105</v>
      </c>
      <c r="C897" s="2">
        <f>RSI!I897</f>
        <v>57.826049328950063</v>
      </c>
      <c r="D897" s="2">
        <f>MACD!E897</f>
        <v>8.3401421274106546E-2</v>
      </c>
      <c r="E897" s="2">
        <f>MACD!F897</f>
        <v>3.1780238654221818E-2</v>
      </c>
      <c r="F897" s="2">
        <f>'Moving Avg'!D897</f>
        <v>4.6105</v>
      </c>
      <c r="G897" s="2">
        <f>'Moving Avg'!F897</f>
        <v>4.6619950000000001</v>
      </c>
      <c r="H897" s="2">
        <f>'Moving Avg'!G897</f>
        <v>4.3745060000000002</v>
      </c>
      <c r="I897" s="2">
        <f>'Moving Avg'!H897</f>
        <v>4.2027905000000016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4.6105</v>
      </c>
      <c r="C898" s="2">
        <f>RSI!I898</f>
        <v>57.826049328950063</v>
      </c>
      <c r="D898" s="2">
        <f>MACD!E898</f>
        <v>8.6727123351768576E-2</v>
      </c>
      <c r="E898" s="2">
        <f>MACD!F898</f>
        <v>4.2769615593731172E-2</v>
      </c>
      <c r="F898" s="2">
        <f>'Moving Avg'!D898</f>
        <v>4.6105</v>
      </c>
      <c r="G898" s="2">
        <f>'Moving Avg'!F898</f>
        <v>4.6579300000000003</v>
      </c>
      <c r="H898" s="2">
        <f>'Moving Avg'!G898</f>
        <v>4.3862680000000003</v>
      </c>
      <c r="I898" s="2">
        <f>'Moving Avg'!H898</f>
        <v>4.2038220000000015</v>
      </c>
      <c r="J898" s="6" t="str">
        <f>OBV!F898</f>
        <v>NEUTRAL</v>
      </c>
      <c r="K898" s="6" t="str">
        <f>OBV!G898</f>
        <v>NEUTRAL</v>
      </c>
      <c r="L898" s="6" t="str">
        <f>OBV!H898</f>
        <v>NEUTRAL</v>
      </c>
    </row>
    <row r="899" spans="1:12" ht="13.5" x14ac:dyDescent="0.25">
      <c r="A899" s="3">
        <f>RSI!A899</f>
        <v>43312</v>
      </c>
      <c r="B899" s="2">
        <f>RSI!B899</f>
        <v>4.6105</v>
      </c>
      <c r="C899" s="2">
        <f>RSI!I899</f>
        <v>57.826049328950063</v>
      </c>
      <c r="D899" s="2">
        <f>MACD!E899</f>
        <v>6.8409344371568537E-2</v>
      </c>
      <c r="E899" s="2">
        <f>MACD!F899</f>
        <v>4.7897561349298651E-2</v>
      </c>
      <c r="F899" s="2">
        <f>'Moving Avg'!D899</f>
        <v>4.6105</v>
      </c>
      <c r="G899" s="2">
        <f>'Moving Avg'!F899</f>
        <v>4.6538650000000006</v>
      </c>
      <c r="H899" s="2">
        <f>'Moving Avg'!G899</f>
        <v>4.3970120000000001</v>
      </c>
      <c r="I899" s="2">
        <f>'Moving Avg'!H899</f>
        <v>4.2048535000000014</v>
      </c>
      <c r="J899" s="6" t="str">
        <f>OBV!F899</f>
        <v>NEUTRAL</v>
      </c>
      <c r="K899" s="6" t="str">
        <f>OBV!G899</f>
        <v>NEUTRAL</v>
      </c>
      <c r="L899" s="6" t="str">
        <f>OBV!H899</f>
        <v>NEUTRAL</v>
      </c>
    </row>
    <row r="900" spans="1:12" ht="13.5" x14ac:dyDescent="0.25">
      <c r="A900" s="3">
        <f>RSI!A900</f>
        <v>43313</v>
      </c>
      <c r="B900" s="2">
        <f>RSI!B900</f>
        <v>4.6105</v>
      </c>
      <c r="C900" s="2">
        <f>RSI!I900</f>
        <v>57.826049328950077</v>
      </c>
      <c r="D900" s="2">
        <f>MACD!E900</f>
        <v>5.2659411046665383E-2</v>
      </c>
      <c r="E900" s="2">
        <f>MACD!F900</f>
        <v>4.8849931288771999E-2</v>
      </c>
      <c r="F900" s="2">
        <f>'Moving Avg'!D900</f>
        <v>4.6105</v>
      </c>
      <c r="G900" s="2">
        <f>'Moving Avg'!F900</f>
        <v>4.6484399999999999</v>
      </c>
      <c r="H900" s="2">
        <f>'Moving Avg'!G900</f>
        <v>4.407756</v>
      </c>
      <c r="I900" s="2">
        <f>'Moving Avg'!H900</f>
        <v>4.2058850000000003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</row>
    <row r="901" spans="1:12" ht="13.5" x14ac:dyDescent="0.25">
      <c r="A901" s="3">
        <f>RSI!A901</f>
        <v>43314</v>
      </c>
      <c r="B901" s="2">
        <f>RSI!B901</f>
        <v>4.6105</v>
      </c>
      <c r="C901" s="2">
        <f>RSI!I901</f>
        <v>57.826049328950084</v>
      </c>
      <c r="D901" s="2">
        <f>MACD!E901</f>
        <v>5.5793116720354696E-2</v>
      </c>
      <c r="E901" s="2">
        <f>MACD!F901</f>
        <v>5.0238568375088541E-2</v>
      </c>
      <c r="F901" s="2">
        <f>'Moving Avg'!D901</f>
        <v>4.6105</v>
      </c>
      <c r="G901" s="2">
        <f>'Moving Avg'!F901</f>
        <v>4.6432900000000004</v>
      </c>
      <c r="H901" s="2">
        <f>'Moving Avg'!G901</f>
        <v>4.4184999999999999</v>
      </c>
      <c r="I901" s="2">
        <f>'Moving Avg'!H901</f>
        <v>4.2068145000000001</v>
      </c>
      <c r="J901" s="6" t="str">
        <f>OBV!F901</f>
        <v>NEUTRAL</v>
      </c>
      <c r="K901" s="6" t="str">
        <f>OBV!G901</f>
        <v>NEUTRAL</v>
      </c>
      <c r="L901" s="6" t="str">
        <f>OBV!H901</f>
        <v>NEUTRAL</v>
      </c>
    </row>
    <row r="902" spans="1:12" ht="13.5" x14ac:dyDescent="0.25">
      <c r="A902" s="3">
        <f>RSI!A902</f>
        <v>43315</v>
      </c>
      <c r="B902" s="2">
        <f>RSI!B902</f>
        <v>4.7134999999999998</v>
      </c>
      <c r="C902" s="2">
        <f>RSI!I902</f>
        <v>70.349665841926168</v>
      </c>
      <c r="D902" s="2">
        <f>MACD!E902</f>
        <v>5.0600514422300513E-2</v>
      </c>
      <c r="E902" s="2">
        <f>MACD!F902</f>
        <v>5.0310957584530934E-2</v>
      </c>
      <c r="F902" s="2">
        <f>'Moving Avg'!D902</f>
        <v>4.6311</v>
      </c>
      <c r="G902" s="2">
        <f>'Moving Avg'!F902</f>
        <v>4.6432900000000004</v>
      </c>
      <c r="H902" s="2">
        <f>'Moving Avg'!G902</f>
        <v>4.4314059999999991</v>
      </c>
      <c r="I902" s="2">
        <f>'Moving Avg'!H902</f>
        <v>4.208259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4.6105</v>
      </c>
      <c r="C903" s="2">
        <f>RSI!I903</f>
        <v>53.30352452532842</v>
      </c>
      <c r="D903" s="2">
        <f>MACD!E903</f>
        <v>4.4690634964596576E-2</v>
      </c>
      <c r="E903" s="2">
        <f>MACD!F903</f>
        <v>4.9186893060544065E-2</v>
      </c>
      <c r="F903" s="2">
        <f>'Moving Avg'!D903</f>
        <v>4.6311000000000009</v>
      </c>
      <c r="G903" s="2">
        <f>'Moving Avg'!F903</f>
        <v>4.6384100000000004</v>
      </c>
      <c r="H903" s="2">
        <f>'Moving Avg'!G903</f>
        <v>4.4422519999999999</v>
      </c>
      <c r="I903" s="2">
        <f>'Moving Avg'!H903</f>
        <v>4.2091884999999989</v>
      </c>
      <c r="J903" s="6" t="str">
        <f>OBV!F903</f>
        <v>BEARISH</v>
      </c>
      <c r="K903" s="6" t="str">
        <f>OBV!G903</f>
        <v>NEUTRAL</v>
      </c>
      <c r="L903" s="6" t="str">
        <f>OBV!H903</f>
        <v>NEUTRAL</v>
      </c>
    </row>
    <row r="904" spans="1:12" ht="13.5" x14ac:dyDescent="0.25">
      <c r="A904" s="3">
        <f>RSI!A904</f>
        <v>43319</v>
      </c>
      <c r="B904" s="2">
        <f>RSI!B904</f>
        <v>4.6105</v>
      </c>
      <c r="C904" s="2">
        <f>RSI!I904</f>
        <v>53.30352452532842</v>
      </c>
      <c r="D904" s="2">
        <f>MACD!E904</f>
        <v>3.9551092540873078E-2</v>
      </c>
      <c r="E904" s="2">
        <f>MACD!F904</f>
        <v>4.7259732956609873E-2</v>
      </c>
      <c r="F904" s="2">
        <f>'Moving Avg'!D904</f>
        <v>4.6311000000000009</v>
      </c>
      <c r="G904" s="2">
        <f>'Moving Avg'!F904</f>
        <v>4.6335300000000013</v>
      </c>
      <c r="H904" s="2">
        <f>'Moving Avg'!G904</f>
        <v>4.4529959999999997</v>
      </c>
      <c r="I904" s="2">
        <f>'Moving Avg'!H904</f>
        <v>4.2101179999999987</v>
      </c>
      <c r="J904" s="6" t="str">
        <f>OBV!F904</f>
        <v>BEARISH</v>
      </c>
      <c r="K904" s="6" t="str">
        <f>OBV!G904</f>
        <v>NEUTRAL</v>
      </c>
      <c r="L904" s="6" t="str">
        <f>OBV!H904</f>
        <v>NEUTRAL</v>
      </c>
    </row>
    <row r="905" spans="1:12" ht="13.5" x14ac:dyDescent="0.25">
      <c r="A905" s="3">
        <f>RSI!A905</f>
        <v>43320</v>
      </c>
      <c r="B905" s="2">
        <f>RSI!B905</f>
        <v>4.6051000000000002</v>
      </c>
      <c r="C905" s="2">
        <f>RSI!I905</f>
        <v>52.529608022447874</v>
      </c>
      <c r="D905" s="2">
        <f>MACD!E905</f>
        <v>3.547366081241865E-2</v>
      </c>
      <c r="E905" s="2">
        <f>MACD!F905</f>
        <v>4.4902518527771634E-2</v>
      </c>
      <c r="F905" s="2">
        <f>'Moving Avg'!D905</f>
        <v>4.63002</v>
      </c>
      <c r="G905" s="2">
        <f>'Moving Avg'!F905</f>
        <v>4.6283800000000017</v>
      </c>
      <c r="H905" s="2">
        <f>'Moving Avg'!G905</f>
        <v>4.4636320000000005</v>
      </c>
      <c r="I905" s="2">
        <f>'Moving Avg'!H905</f>
        <v>4.2110204999999992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4.6051000000000002</v>
      </c>
      <c r="C906" s="2">
        <f>RSI!I906</f>
        <v>52.529608022447874</v>
      </c>
      <c r="D906" s="2">
        <f>MACD!E906</f>
        <v>3.1936372013060321E-2</v>
      </c>
      <c r="E906" s="2">
        <f>MACD!F906</f>
        <v>4.2309289224829377E-2</v>
      </c>
      <c r="F906" s="2">
        <f>'Moving Avg'!D906</f>
        <v>4.6289400000000001</v>
      </c>
      <c r="G906" s="2">
        <f>'Moving Avg'!F906</f>
        <v>4.6232299999999995</v>
      </c>
      <c r="H906" s="2">
        <f>'Moving Avg'!G906</f>
        <v>4.4742680000000004</v>
      </c>
      <c r="I906" s="2">
        <f>'Moving Avg'!H906</f>
        <v>4.2120249999999988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4.6051000000000002</v>
      </c>
      <c r="C907" s="2">
        <f>RSI!I907</f>
        <v>52.529608022447874</v>
      </c>
      <c r="D907" s="2">
        <f>MACD!E907</f>
        <v>2.8862583101734174E-2</v>
      </c>
      <c r="E907" s="2">
        <f>MACD!F907</f>
        <v>3.9619948000210341E-2</v>
      </c>
      <c r="F907" s="2">
        <f>'Moving Avg'!D907</f>
        <v>4.6072600000000001</v>
      </c>
      <c r="G907" s="2">
        <f>'Moving Avg'!F907</f>
        <v>4.6188949999999993</v>
      </c>
      <c r="H907" s="2">
        <f>'Moving Avg'!G907</f>
        <v>4.4849040000000002</v>
      </c>
      <c r="I907" s="2">
        <f>'Moving Avg'!H907</f>
        <v>4.213665999999999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4.6051000000000002</v>
      </c>
      <c r="C908" s="2">
        <f>RSI!I908</f>
        <v>52.529608022447874</v>
      </c>
      <c r="D908" s="2">
        <f>MACD!E908</f>
        <v>2.6186964061786E-2</v>
      </c>
      <c r="E908" s="2">
        <f>MACD!F908</f>
        <v>3.693335121252548E-2</v>
      </c>
      <c r="F908" s="2">
        <f>'Moving Avg'!D908</f>
        <v>4.6061800000000002</v>
      </c>
      <c r="G908" s="2">
        <f>'Moving Avg'!F908</f>
        <v>4.61456</v>
      </c>
      <c r="H908" s="2">
        <f>'Moving Avg'!G908</f>
        <v>4.4955400000000001</v>
      </c>
      <c r="I908" s="2">
        <f>'Moving Avg'!H908</f>
        <v>4.2159429999999984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4.6051000000000002</v>
      </c>
      <c r="C909" s="2">
        <f>RSI!I909</f>
        <v>52.529608022447874</v>
      </c>
      <c r="D909" s="2">
        <f>MACD!E909</f>
        <v>2.385379285884337E-2</v>
      </c>
      <c r="E909" s="2">
        <f>MACD!F909</f>
        <v>3.4317439541789063E-2</v>
      </c>
      <c r="F909" s="2">
        <f>'Moving Avg'!D909</f>
        <v>4.6051000000000002</v>
      </c>
      <c r="G909" s="2">
        <f>'Moving Avg'!F909</f>
        <v>4.6170049999999989</v>
      </c>
      <c r="H909" s="2">
        <f>'Moving Avg'!G909</f>
        <v>4.506176</v>
      </c>
      <c r="I909" s="2">
        <f>'Moving Avg'!H909</f>
        <v>4.2177109999999995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4.6051000000000002</v>
      </c>
      <c r="C910" s="2">
        <f>RSI!I910</f>
        <v>52.529608022447874</v>
      </c>
      <c r="D910" s="2">
        <f>MACD!E910</f>
        <v>2.1815510088915246E-2</v>
      </c>
      <c r="E910" s="2">
        <f>MACD!F910</f>
        <v>3.1817053651214303E-2</v>
      </c>
      <c r="F910" s="2">
        <f>'Moving Avg'!D910</f>
        <v>4.6051000000000002</v>
      </c>
      <c r="G910" s="2">
        <f>'Moving Avg'!F910</f>
        <v>4.6194499999999987</v>
      </c>
      <c r="H910" s="2">
        <f>'Moving Avg'!G910</f>
        <v>4.5169139999999999</v>
      </c>
      <c r="I910" s="2">
        <f>'Moving Avg'!H910</f>
        <v>4.2191224999999992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</row>
    <row r="911" spans="1:12" ht="13.5" x14ac:dyDescent="0.25">
      <c r="A911" s="3">
        <f>RSI!A911</f>
        <v>43329</v>
      </c>
      <c r="B911" s="2">
        <f>RSI!B911</f>
        <v>4.6051000000000002</v>
      </c>
      <c r="C911" s="2">
        <f>RSI!I911</f>
        <v>52.529608022447874</v>
      </c>
      <c r="D911" s="2">
        <f>MACD!E911</f>
        <v>2.0031493558755997E-2</v>
      </c>
      <c r="E911" s="2">
        <f>MACD!F911</f>
        <v>2.9459941632722642E-2</v>
      </c>
      <c r="F911" s="2">
        <f>'Moving Avg'!D911</f>
        <v>4.6051000000000002</v>
      </c>
      <c r="G911" s="2">
        <f>'Moving Avg'!F911</f>
        <v>4.6164699999999979</v>
      </c>
      <c r="H911" s="2">
        <f>'Moving Avg'!G911</f>
        <v>4.5276519999999998</v>
      </c>
      <c r="I911" s="2">
        <f>'Moving Avg'!H911</f>
        <v>4.2211704999999986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</row>
    <row r="912" spans="1:12" ht="13.5" x14ac:dyDescent="0.25">
      <c r="A912" s="3">
        <f>RSI!A912</f>
        <v>43332</v>
      </c>
      <c r="B912" s="2">
        <f>RSI!B912</f>
        <v>4.6051000000000002</v>
      </c>
      <c r="C912" s="2">
        <f>RSI!I912</f>
        <v>52.529608022447874</v>
      </c>
      <c r="D912" s="2">
        <f>MACD!E912</f>
        <v>3.431317298887393E-2</v>
      </c>
      <c r="E912" s="2">
        <f>MACD!F912</f>
        <v>3.0430587903952901E-2</v>
      </c>
      <c r="F912" s="2">
        <f>'Moving Avg'!D912</f>
        <v>4.6051000000000002</v>
      </c>
      <c r="G912" s="2">
        <f>'Moving Avg'!F912</f>
        <v>4.6134899999999988</v>
      </c>
      <c r="H912" s="2">
        <f>'Moving Avg'!G912</f>
        <v>4.5383899999999997</v>
      </c>
      <c r="I912" s="2">
        <f>'Moving Avg'!H912</f>
        <v>4.2233204999999989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</row>
    <row r="913" spans="1:12" ht="13.5" x14ac:dyDescent="0.25">
      <c r="A913" s="3">
        <f>RSI!A913</f>
        <v>43335</v>
      </c>
      <c r="B913" s="2">
        <f>RSI!B913</f>
        <v>4.6051000000000002</v>
      </c>
      <c r="C913" s="2">
        <f>RSI!I913</f>
        <v>52.529608022447874</v>
      </c>
      <c r="D913" s="2">
        <f>MACD!E913</f>
        <v>3.0500663448494336E-2</v>
      </c>
      <c r="E913" s="2">
        <f>MACD!F913</f>
        <v>3.0444603012861192E-2</v>
      </c>
      <c r="F913" s="2">
        <f>'Moving Avg'!D913</f>
        <v>4.6051000000000002</v>
      </c>
      <c r="G913" s="2">
        <f>'Moving Avg'!F913</f>
        <v>4.6132199999999983</v>
      </c>
      <c r="H913" s="2">
        <f>'Moving Avg'!G913</f>
        <v>4.5491279999999996</v>
      </c>
      <c r="I913" s="2">
        <f>'Moving Avg'!H913</f>
        <v>4.2254194999999992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</row>
    <row r="914" spans="1:12" ht="13.5" x14ac:dyDescent="0.25">
      <c r="A914" s="3">
        <f>RSI!A914</f>
        <v>43336</v>
      </c>
      <c r="B914" s="2">
        <f>RSI!B914</f>
        <v>4.6051000000000002</v>
      </c>
      <c r="C914" s="2">
        <f>RSI!I914</f>
        <v>52.529608022447874</v>
      </c>
      <c r="D914" s="2">
        <f>MACD!E914</f>
        <v>2.7227607102629392E-2</v>
      </c>
      <c r="E914" s="2">
        <f>MACD!F914</f>
        <v>2.9801203830814835E-2</v>
      </c>
      <c r="F914" s="2">
        <f>'Moving Avg'!D914</f>
        <v>4.6051000000000002</v>
      </c>
      <c r="G914" s="2">
        <f>'Moving Avg'!F914</f>
        <v>4.6129499999999997</v>
      </c>
      <c r="H914" s="2">
        <f>'Moving Avg'!G914</f>
        <v>4.5622079999999992</v>
      </c>
      <c r="I914" s="2">
        <f>'Moving Avg'!H914</f>
        <v>4.2275184999999986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</row>
    <row r="915" spans="1:12" ht="13.5" x14ac:dyDescent="0.25">
      <c r="A915" s="3">
        <f>RSI!A915</f>
        <v>43339</v>
      </c>
      <c r="B915" s="2">
        <f>RSI!B915</f>
        <v>4.6051000000000002</v>
      </c>
      <c r="C915" s="2">
        <f>RSI!I915</f>
        <v>52.529608022447874</v>
      </c>
      <c r="D915" s="2">
        <f>MACD!E915</f>
        <v>2.3583729827635125E-2</v>
      </c>
      <c r="E915" s="2">
        <f>MACD!F915</f>
        <v>2.8557709030178895E-2</v>
      </c>
      <c r="F915" s="2">
        <f>'Moving Avg'!D915</f>
        <v>4.6051000000000002</v>
      </c>
      <c r="G915" s="2">
        <f>'Moving Avg'!F915</f>
        <v>4.6126799999999992</v>
      </c>
      <c r="H915" s="2">
        <f>'Moving Avg'!G915</f>
        <v>4.5752879999999987</v>
      </c>
      <c r="I915" s="2">
        <f>'Moving Avg'!H915</f>
        <v>4.2291084999999988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</row>
    <row r="916" spans="1:12" ht="13.5" x14ac:dyDescent="0.25">
      <c r="A916" s="3">
        <f>RSI!A916</f>
        <v>43340</v>
      </c>
      <c r="B916" s="2">
        <f>RSI!B916</f>
        <v>4.6051000000000002</v>
      </c>
      <c r="C916" s="2">
        <f>RSI!I916</f>
        <v>52.529608022447874</v>
      </c>
      <c r="D916" s="2">
        <f>MACD!E916</f>
        <v>2.0460079770843187E-2</v>
      </c>
      <c r="E916" s="2">
        <f>MACD!F916</f>
        <v>2.6938183178311755E-2</v>
      </c>
      <c r="F916" s="2">
        <f>'Moving Avg'!D916</f>
        <v>4.6051000000000002</v>
      </c>
      <c r="G916" s="2">
        <f>'Moving Avg'!F916</f>
        <v>4.6124099999999988</v>
      </c>
      <c r="H916" s="2">
        <f>'Moving Avg'!G916</f>
        <v>4.5859239999999986</v>
      </c>
      <c r="I916" s="2">
        <f>'Moving Avg'!H916</f>
        <v>4.230698499999999</v>
      </c>
      <c r="J916" s="6" t="str">
        <f>OBV!F916</f>
        <v>NEUTRAL</v>
      </c>
      <c r="K916" s="6" t="str">
        <f>OBV!G916</f>
        <v>NEUTRAL</v>
      </c>
      <c r="L916" s="6" t="str">
        <f>OBV!H916</f>
        <v>NEUTRAL</v>
      </c>
    </row>
    <row r="917" spans="1:12" ht="13.5" x14ac:dyDescent="0.25">
      <c r="A917" s="3">
        <f>RSI!A917</f>
        <v>43341</v>
      </c>
      <c r="B917" s="2">
        <f>RSI!B917</f>
        <v>4.6051000000000002</v>
      </c>
      <c r="C917" s="2">
        <f>RSI!I917</f>
        <v>52.529608022447889</v>
      </c>
      <c r="D917" s="2">
        <f>MACD!E917</f>
        <v>1.7779612293062463E-2</v>
      </c>
      <c r="E917" s="2">
        <f>MACD!F917</f>
        <v>2.51064690012619E-2</v>
      </c>
      <c r="F917" s="2">
        <f>'Moving Avg'!D917</f>
        <v>4.6051000000000002</v>
      </c>
      <c r="G917" s="2">
        <f>'Moving Avg'!F917</f>
        <v>4.6121399999999984</v>
      </c>
      <c r="H917" s="2">
        <f>'Moving Avg'!G917</f>
        <v>4.5949319999999991</v>
      </c>
      <c r="I917" s="2">
        <f>'Moving Avg'!H917</f>
        <v>4.2322629999999988</v>
      </c>
      <c r="J917" s="6" t="str">
        <f>OBV!F917</f>
        <v>NEUTRAL</v>
      </c>
      <c r="K917" s="6" t="str">
        <f>OBV!G917</f>
        <v>NEUTRAL</v>
      </c>
      <c r="L917" s="6" t="str">
        <f>OBV!H917</f>
        <v>NEUTRAL</v>
      </c>
    </row>
    <row r="918" spans="1:12" ht="13.5" x14ac:dyDescent="0.25">
      <c r="A918" s="3">
        <f>RSI!A918</f>
        <v>43342</v>
      </c>
      <c r="B918" s="2">
        <f>RSI!B918</f>
        <v>4.6051000000000002</v>
      </c>
      <c r="C918" s="2">
        <f>RSI!I918</f>
        <v>52.529608022447874</v>
      </c>
      <c r="D918" s="2">
        <f>MACD!E918</f>
        <v>1.547691427151765E-2</v>
      </c>
      <c r="E918" s="2">
        <f>MACD!F918</f>
        <v>2.3180558055313053E-2</v>
      </c>
      <c r="F918" s="2">
        <f>'Moving Avg'!D918</f>
        <v>4.6051000000000002</v>
      </c>
      <c r="G918" s="2">
        <f>'Moving Avg'!F918</f>
        <v>4.6118699999999988</v>
      </c>
      <c r="H918" s="2">
        <f>'Moving Avg'!G918</f>
        <v>4.601595999999998</v>
      </c>
      <c r="I918" s="2">
        <f>'Moving Avg'!H918</f>
        <v>4.2338274999999985</v>
      </c>
      <c r="J918" s="6" t="str">
        <f>OBV!F918</f>
        <v>NEUTRAL</v>
      </c>
      <c r="K918" s="6" t="str">
        <f>OBV!G918</f>
        <v>NEUTRAL</v>
      </c>
      <c r="L918" s="6" t="str">
        <f>OBV!H918</f>
        <v>NEUTRAL</v>
      </c>
    </row>
    <row r="919" spans="1:12" ht="13.5" x14ac:dyDescent="0.25">
      <c r="A919" s="3">
        <f>RSI!A919</f>
        <v>43343</v>
      </c>
      <c r="B919" s="2">
        <f>RSI!B919</f>
        <v>4.6051000000000002</v>
      </c>
      <c r="C919" s="2">
        <f>RSI!I919</f>
        <v>52.529608022447874</v>
      </c>
      <c r="D919" s="2">
        <f>MACD!E919</f>
        <v>1.3496431043567014E-2</v>
      </c>
      <c r="E919" s="2">
        <f>MACD!F919</f>
        <v>2.1243732652963847E-2</v>
      </c>
      <c r="F919" s="2">
        <f>'Moving Avg'!D919</f>
        <v>4.6051000000000002</v>
      </c>
      <c r="G919" s="2">
        <f>'Moving Avg'!F919</f>
        <v>4.6115999999999984</v>
      </c>
      <c r="H919" s="2">
        <f>'Moving Avg'!G919</f>
        <v>4.6059359999999989</v>
      </c>
      <c r="I919" s="2">
        <f>'Moving Avg'!H919</f>
        <v>4.2352389999999982</v>
      </c>
      <c r="J919" s="6" t="str">
        <f>OBV!F919</f>
        <v>NEUTRAL</v>
      </c>
      <c r="K919" s="6" t="str">
        <f>OBV!G919</f>
        <v>NEUTRAL</v>
      </c>
      <c r="L919" s="6" t="str">
        <f>OBV!H919</f>
        <v>NEUTRAL</v>
      </c>
    </row>
    <row r="920" spans="1:12" ht="13.5" x14ac:dyDescent="0.25">
      <c r="A920" s="3">
        <f>RSI!A920</f>
        <v>43346</v>
      </c>
      <c r="B920" s="2">
        <f>RSI!B920</f>
        <v>4.6051000000000002</v>
      </c>
      <c r="C920" s="2">
        <f>RSI!I920</f>
        <v>52.529608022447874</v>
      </c>
      <c r="D920" s="2">
        <f>MACD!E920</f>
        <v>1.1790964912909097E-2</v>
      </c>
      <c r="E920" s="2">
        <f>MACD!F920</f>
        <v>1.9353179104952899E-2</v>
      </c>
      <c r="F920" s="2">
        <f>'Moving Avg'!D920</f>
        <v>4.6051000000000002</v>
      </c>
      <c r="G920" s="2">
        <f>'Moving Avg'!F920</f>
        <v>4.6113299999999979</v>
      </c>
      <c r="H920" s="2">
        <f>'Moving Avg'!G920</f>
        <v>4.611469999999998</v>
      </c>
      <c r="I920" s="2">
        <f>'Moving Avg'!H920</f>
        <v>4.2366504999999988</v>
      </c>
      <c r="J920" s="6" t="str">
        <f>OBV!F920</f>
        <v>NEUTRAL</v>
      </c>
      <c r="K920" s="6" t="str">
        <f>OBV!G920</f>
        <v>NEUTRAL</v>
      </c>
      <c r="L920" s="6" t="str">
        <f>OBV!H920</f>
        <v>NEUTRAL</v>
      </c>
    </row>
    <row r="921" spans="1:12" ht="13.5" x14ac:dyDescent="0.25">
      <c r="A921" s="3">
        <f>RSI!A921</f>
        <v>43347</v>
      </c>
      <c r="B921" s="2">
        <f>RSI!B921</f>
        <v>4.5561999999999996</v>
      </c>
      <c r="C921" s="2">
        <f>RSI!I921</f>
        <v>36.725348816960341</v>
      </c>
      <c r="D921" s="2">
        <f>MACD!E921</f>
        <v>1.3942625751705684E-2</v>
      </c>
      <c r="E921" s="2">
        <f>MACD!F921</f>
        <v>1.8271068434303456E-2</v>
      </c>
      <c r="F921" s="2">
        <f>'Moving Avg'!D921</f>
        <v>4.5953200000000001</v>
      </c>
      <c r="G921" s="2">
        <f>'Moving Avg'!F921</f>
        <v>4.6086149999999986</v>
      </c>
      <c r="H921" s="2">
        <f>'Moving Avg'!G921</f>
        <v>4.6158079999999986</v>
      </c>
      <c r="I921" s="2">
        <f>'Moving Avg'!H921</f>
        <v>4.2379194999999985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4.5561999999999996</v>
      </c>
      <c r="C922" s="2">
        <f>RSI!I922</f>
        <v>36.725348816960356</v>
      </c>
      <c r="D922" s="2">
        <f>MACD!E922</f>
        <v>1.6026774548463685E-2</v>
      </c>
      <c r="E922" s="2">
        <f>MACD!F922</f>
        <v>1.7822209657135504E-2</v>
      </c>
      <c r="F922" s="2">
        <f>'Moving Avg'!D922</f>
        <v>4.5855399999999999</v>
      </c>
      <c r="G922" s="2">
        <f>'Moving Avg'!F922</f>
        <v>4.6007499999999997</v>
      </c>
      <c r="H922" s="2">
        <f>'Moving Avg'!G922</f>
        <v>4.6201459999999983</v>
      </c>
      <c r="I922" s="2">
        <f>'Moving Avg'!H922</f>
        <v>4.2391884999999982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4.5561999999999996</v>
      </c>
      <c r="C923" s="2">
        <f>RSI!I923</f>
        <v>36.725348816960356</v>
      </c>
      <c r="D923" s="2">
        <f>MACD!E923</f>
        <v>1.8034278311753305E-2</v>
      </c>
      <c r="E923" s="2">
        <f>MACD!F923</f>
        <v>1.7864623388059067E-2</v>
      </c>
      <c r="F923" s="2">
        <f>'Moving Avg'!D923</f>
        <v>4.5757600000000007</v>
      </c>
      <c r="G923" s="2">
        <f>'Moving Avg'!F923</f>
        <v>4.5980349999999994</v>
      </c>
      <c r="H923" s="2">
        <f>'Moving Avg'!G923</f>
        <v>4.624483999999998</v>
      </c>
      <c r="I923" s="2">
        <f>'Moving Avg'!H923</f>
        <v>4.2404574999999989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4.4478</v>
      </c>
      <c r="C924" s="2">
        <f>RSI!I924</f>
        <v>20.035662704477332</v>
      </c>
      <c r="D924" s="2">
        <f>MACD!E924</f>
        <v>2.7988484641261913E-2</v>
      </c>
      <c r="E924" s="2">
        <f>MACD!F924</f>
        <v>1.9889395638699639E-2</v>
      </c>
      <c r="F924" s="2">
        <f>'Moving Avg'!D924</f>
        <v>4.5443000000000007</v>
      </c>
      <c r="G924" s="2">
        <f>'Moving Avg'!F924</f>
        <v>4.589900000000001</v>
      </c>
      <c r="H924" s="2">
        <f>'Moving Avg'!G924</f>
        <v>4.6240499999999978</v>
      </c>
      <c r="I924" s="2">
        <f>'Moving Avg'!H924</f>
        <v>4.2411844999999992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4.4206000000000003</v>
      </c>
      <c r="C925" s="2">
        <f>RSI!I925</f>
        <v>17.844336873673541</v>
      </c>
      <c r="D925" s="2">
        <f>MACD!E925</f>
        <v>3.9275814561632316E-2</v>
      </c>
      <c r="E925" s="2">
        <f>MACD!F925</f>
        <v>2.3766679423286176E-2</v>
      </c>
      <c r="F925" s="2">
        <f>'Moving Avg'!D925</f>
        <v>4.5073999999999996</v>
      </c>
      <c r="G925" s="2">
        <f>'Moving Avg'!F925</f>
        <v>4.5806750000000012</v>
      </c>
      <c r="H925" s="2">
        <f>'Moving Avg'!G925</f>
        <v>4.6225299999999976</v>
      </c>
      <c r="I925" s="2">
        <f>'Moving Avg'!H925</f>
        <v>4.2417754999999993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4.4478</v>
      </c>
      <c r="C926" s="2">
        <f>RSI!I926</f>
        <v>26.501336015368267</v>
      </c>
      <c r="D926" s="2">
        <f>MACD!E926</f>
        <v>4.7759325871761682E-2</v>
      </c>
      <c r="E926" s="2">
        <f>MACD!F926</f>
        <v>2.856520871298128E-2</v>
      </c>
      <c r="F926" s="2">
        <f>'Moving Avg'!D926</f>
        <v>4.4857199999999997</v>
      </c>
      <c r="G926" s="2">
        <f>'Moving Avg'!F926</f>
        <v>4.5728100000000014</v>
      </c>
      <c r="H926" s="2">
        <f>'Moving Avg'!G926</f>
        <v>4.6192759999999975</v>
      </c>
      <c r="I926" s="2">
        <f>'Moving Avg'!H926</f>
        <v>4.2425024999999996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4.3935000000000004</v>
      </c>
      <c r="C927" s="2">
        <f>RSI!I927</f>
        <v>21.606575781062631</v>
      </c>
      <c r="D927" s="2">
        <f>MACD!E927</f>
        <v>5.9676500535005061E-2</v>
      </c>
      <c r="E927" s="2">
        <f>MACD!F927</f>
        <v>3.4787467077386038E-2</v>
      </c>
      <c r="F927" s="2">
        <f>'Moving Avg'!D927</f>
        <v>4.4531799999999997</v>
      </c>
      <c r="G927" s="2">
        <f>'Moving Avg'!F927</f>
        <v>4.5622300000000005</v>
      </c>
      <c r="H927" s="2">
        <f>'Moving Avg'!G927</f>
        <v>4.6135259999999976</v>
      </c>
      <c r="I927" s="2">
        <f>'Moving Avg'!H927</f>
        <v>4.2435944999999995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4.3935000000000004</v>
      </c>
      <c r="C928" s="2">
        <f>RSI!I928</f>
        <v>21.606575781062631</v>
      </c>
      <c r="D928" s="2">
        <f>MACD!E928</f>
        <v>7.0744640222331512E-2</v>
      </c>
      <c r="E928" s="2">
        <f>MACD!F928</f>
        <v>4.1978901706375138E-2</v>
      </c>
      <c r="F928" s="2">
        <f>'Moving Avg'!D928</f>
        <v>4.4206400000000006</v>
      </c>
      <c r="G928" s="2">
        <f>'Moving Avg'!F928</f>
        <v>4.5516500000000004</v>
      </c>
      <c r="H928" s="2">
        <f>'Moving Avg'!G928</f>
        <v>4.6075599999999977</v>
      </c>
      <c r="I928" s="2">
        <f>'Moving Avg'!H928</f>
        <v>4.2446864999999994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4.3935000000000004</v>
      </c>
      <c r="C929" s="2">
        <f>RSI!I929</f>
        <v>21.606575781062631</v>
      </c>
      <c r="D929" s="2">
        <f>MACD!E929</f>
        <v>8.1021448920694183E-2</v>
      </c>
      <c r="E929" s="2">
        <f>MACD!F929</f>
        <v>4.9787411149238944E-2</v>
      </c>
      <c r="F929" s="2">
        <f>'Moving Avg'!D929</f>
        <v>4.4097799999999996</v>
      </c>
      <c r="G929" s="2">
        <f>'Moving Avg'!F929</f>
        <v>4.5410699999999995</v>
      </c>
      <c r="H929" s="2">
        <f>'Moving Avg'!G929</f>
        <v>4.6015939999999969</v>
      </c>
      <c r="I929" s="2">
        <f>'Moving Avg'!H929</f>
        <v>4.2452694999999991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4.3935000000000004</v>
      </c>
      <c r="C930" s="2">
        <f>RSI!I930</f>
        <v>21.606575781062631</v>
      </c>
      <c r="D930" s="2">
        <f>MACD!E930</f>
        <v>9.0561154323450133E-2</v>
      </c>
      <c r="E930" s="2">
        <f>MACD!F930</f>
        <v>5.7942159784081189E-2</v>
      </c>
      <c r="F930" s="2">
        <f>'Moving Avg'!D930</f>
        <v>4.4043599999999996</v>
      </c>
      <c r="G930" s="2">
        <f>'Moving Avg'!F930</f>
        <v>4.5304900000000004</v>
      </c>
      <c r="H930" s="2">
        <f>'Moving Avg'!G930</f>
        <v>4.5950839999999964</v>
      </c>
      <c r="I930" s="2">
        <f>'Moving Avg'!H930</f>
        <v>4.2458524999999998</v>
      </c>
      <c r="J930" s="6" t="str">
        <f>OBV!F930</f>
        <v>BULLISH</v>
      </c>
      <c r="K930" s="6" t="str">
        <f>OBV!G930</f>
        <v>NEUTRAL</v>
      </c>
      <c r="L930" s="6" t="str">
        <f>OBV!H930</f>
        <v>BULLISH DIVERGENCE</v>
      </c>
    </row>
    <row r="931" spans="1:12" ht="13.5" x14ac:dyDescent="0.25">
      <c r="A931" s="3">
        <f>RSI!A931</f>
        <v>43362</v>
      </c>
      <c r="B931" s="2">
        <f>RSI!B931</f>
        <v>4.3935000000000004</v>
      </c>
      <c r="C931" s="2">
        <f>RSI!I931</f>
        <v>21.606575781062631</v>
      </c>
      <c r="D931" s="2">
        <f>MACD!E931</f>
        <v>9.1891565629614647E-2</v>
      </c>
      <c r="E931" s="2">
        <f>MACD!F931</f>
        <v>6.473204095318788E-2</v>
      </c>
      <c r="F931" s="2">
        <f>'Moving Avg'!D931</f>
        <v>4.3935000000000004</v>
      </c>
      <c r="G931" s="2">
        <f>'Moving Avg'!F931</f>
        <v>4.5199100000000003</v>
      </c>
      <c r="H931" s="2">
        <f>'Moving Avg'!G931</f>
        <v>4.5886839999999971</v>
      </c>
      <c r="I931" s="2">
        <f>'Moving Avg'!H931</f>
        <v>4.2463335000000004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4.3935000000000004</v>
      </c>
      <c r="C932" s="2">
        <f>RSI!I932</f>
        <v>21.606575781062631</v>
      </c>
      <c r="D932" s="2">
        <f>MACD!E932</f>
        <v>9.3740844395076017E-2</v>
      </c>
      <c r="E932" s="2">
        <f>MACD!F932</f>
        <v>7.0533801641565502E-2</v>
      </c>
      <c r="F932" s="2">
        <f>'Moving Avg'!D932</f>
        <v>4.3935000000000004</v>
      </c>
      <c r="G932" s="2">
        <f>'Moving Avg'!F932</f>
        <v>4.5093300000000003</v>
      </c>
      <c r="H932" s="2">
        <f>'Moving Avg'!G932</f>
        <v>4.582283999999996</v>
      </c>
      <c r="I932" s="2">
        <f>'Moving Avg'!H932</f>
        <v>4.2469165000000002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</row>
    <row r="933" spans="1:12" ht="13.5" x14ac:dyDescent="0.25">
      <c r="A933" s="3">
        <f>RSI!A933</f>
        <v>43364</v>
      </c>
      <c r="B933" s="2">
        <f>RSI!B933</f>
        <v>4.3935000000000004</v>
      </c>
      <c r="C933" s="2">
        <f>RSI!I933</f>
        <v>21.606575781062631</v>
      </c>
      <c r="D933" s="2">
        <f>MACD!E933</f>
        <v>9.597556884784364E-2</v>
      </c>
      <c r="E933" s="2">
        <f>MACD!F933</f>
        <v>7.5622155082821135E-2</v>
      </c>
      <c r="F933" s="2">
        <f>'Moving Avg'!D933</f>
        <v>4.3935000000000004</v>
      </c>
      <c r="G933" s="2">
        <f>'Moving Avg'!F933</f>
        <v>4.4987500000000002</v>
      </c>
      <c r="H933" s="2">
        <f>'Moving Avg'!G933</f>
        <v>4.5759919999999958</v>
      </c>
      <c r="I933" s="2">
        <f>'Moving Avg'!H933</f>
        <v>4.2475499999999995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</row>
    <row r="934" spans="1:12" ht="13.5" x14ac:dyDescent="0.25">
      <c r="A934" s="3">
        <f>RSI!A934</f>
        <v>43367</v>
      </c>
      <c r="B934" s="2">
        <f>RSI!B934</f>
        <v>4.3935000000000004</v>
      </c>
      <c r="C934" s="2">
        <f>RSI!I934</f>
        <v>21.606575781062631</v>
      </c>
      <c r="D934" s="2">
        <f>MACD!E934</f>
        <v>8.1809890640207605E-2</v>
      </c>
      <c r="E934" s="2">
        <f>MACD!F934</f>
        <v>7.685970219429844E-2</v>
      </c>
      <c r="F934" s="2">
        <f>'Moving Avg'!D934</f>
        <v>4.3935000000000004</v>
      </c>
      <c r="G934" s="2">
        <f>'Moving Avg'!F934</f>
        <v>4.4881700000000011</v>
      </c>
      <c r="H934" s="2">
        <f>'Moving Avg'!G934</f>
        <v>4.5696999999999965</v>
      </c>
      <c r="I934" s="2">
        <f>'Moving Avg'!H934</f>
        <v>4.2481834999999997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</row>
    <row r="935" spans="1:12" ht="13.5" x14ac:dyDescent="0.25">
      <c r="A935" s="3">
        <f>RSI!A935</f>
        <v>43368</v>
      </c>
      <c r="B935" s="2">
        <f>RSI!B935</f>
        <v>4.3935000000000004</v>
      </c>
      <c r="C935" s="2">
        <f>RSI!I935</f>
        <v>21.606575781062631</v>
      </c>
      <c r="D935" s="2">
        <f>MACD!E935</f>
        <v>6.621330639615941E-2</v>
      </c>
      <c r="E935" s="2">
        <f>MACD!F935</f>
        <v>7.4730423034670646E-2</v>
      </c>
      <c r="F935" s="2">
        <f>'Moving Avg'!D935</f>
        <v>4.3935000000000004</v>
      </c>
      <c r="G935" s="2">
        <f>'Moving Avg'!F935</f>
        <v>4.4775900000000011</v>
      </c>
      <c r="H935" s="2">
        <f>'Moving Avg'!G935</f>
        <v>4.5634079999999964</v>
      </c>
      <c r="I935" s="2">
        <f>'Moving Avg'!H935</f>
        <v>4.2488169999999998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</row>
    <row r="936" spans="1:12" ht="13.5" x14ac:dyDescent="0.25">
      <c r="A936" s="3">
        <f>RSI!A936</f>
        <v>43369</v>
      </c>
      <c r="B936" s="2">
        <f>RSI!B936</f>
        <v>4.3935000000000004</v>
      </c>
      <c r="C936" s="2">
        <f>RSI!I936</f>
        <v>21.606575781062631</v>
      </c>
      <c r="D936" s="2">
        <f>MACD!E936</f>
        <v>5.7732640035196958E-2</v>
      </c>
      <c r="E936" s="2">
        <f>MACD!F936</f>
        <v>7.1330866434775916E-2</v>
      </c>
      <c r="F936" s="2">
        <f>'Moving Avg'!D936</f>
        <v>4.3935000000000004</v>
      </c>
      <c r="G936" s="2">
        <f>'Moving Avg'!F936</f>
        <v>4.467010000000001</v>
      </c>
      <c r="H936" s="2">
        <f>'Moving Avg'!G936</f>
        <v>4.5571159999999953</v>
      </c>
      <c r="I936" s="2">
        <f>'Moving Avg'!H936</f>
        <v>4.2494504999999991</v>
      </c>
      <c r="J936" s="6" t="str">
        <f>OBV!F936</f>
        <v>NEUTRAL</v>
      </c>
      <c r="K936" s="6" t="str">
        <f>OBV!G936</f>
        <v>NEUTRAL</v>
      </c>
      <c r="L936" s="6" t="str">
        <f>OBV!H936</f>
        <v>NEUTRAL</v>
      </c>
    </row>
    <row r="937" spans="1:12" ht="13.5" x14ac:dyDescent="0.25">
      <c r="A937" s="3">
        <f>RSI!A937</f>
        <v>43370</v>
      </c>
      <c r="B937" s="2">
        <f>RSI!B937</f>
        <v>4.3935000000000004</v>
      </c>
      <c r="C937" s="2">
        <f>RSI!I937</f>
        <v>21.606575781062631</v>
      </c>
      <c r="D937" s="2">
        <f>MACD!E937</f>
        <v>4.2695278754838917E-2</v>
      </c>
      <c r="E937" s="2">
        <f>MACD!F937</f>
        <v>6.5603748898788519E-2</v>
      </c>
      <c r="F937" s="2">
        <f>'Moving Avg'!D937</f>
        <v>4.3935000000000004</v>
      </c>
      <c r="G937" s="2">
        <f>'Moving Avg'!F937</f>
        <v>4.4564300000000019</v>
      </c>
      <c r="H937" s="2">
        <f>'Moving Avg'!G937</f>
        <v>4.5511499999999954</v>
      </c>
      <c r="I937" s="2">
        <f>'Moving Avg'!H937</f>
        <v>4.2500839999999984</v>
      </c>
      <c r="J937" s="6" t="str">
        <f>OBV!F937</f>
        <v>NEUTRAL</v>
      </c>
      <c r="K937" s="6" t="str">
        <f>OBV!G937</f>
        <v>NEUTRAL</v>
      </c>
      <c r="L937" s="6" t="str">
        <f>OBV!H937</f>
        <v>NEUTRAL</v>
      </c>
    </row>
    <row r="938" spans="1:12" ht="13.5" x14ac:dyDescent="0.25">
      <c r="A938" s="3">
        <f>RSI!A938</f>
        <v>43371</v>
      </c>
      <c r="B938" s="2">
        <f>RSI!B938</f>
        <v>4.3935000000000004</v>
      </c>
      <c r="C938" s="2">
        <f>RSI!I938</f>
        <v>21.606575781062631</v>
      </c>
      <c r="D938" s="2">
        <f>MACD!E938</f>
        <v>3.0427314461055843E-2</v>
      </c>
      <c r="E938" s="2">
        <f>MACD!F938</f>
        <v>5.8568462011241981E-2</v>
      </c>
      <c r="F938" s="2">
        <f>'Moving Avg'!D938</f>
        <v>4.3935000000000004</v>
      </c>
      <c r="G938" s="2">
        <f>'Moving Avg'!F938</f>
        <v>4.4458500000000019</v>
      </c>
      <c r="H938" s="2">
        <f>'Moving Avg'!G938</f>
        <v>4.5451839999999955</v>
      </c>
      <c r="I938" s="2">
        <f>'Moving Avg'!H938</f>
        <v>4.2507174999999986</v>
      </c>
      <c r="J938" s="6" t="str">
        <f>OBV!F938</f>
        <v>NEUTRAL</v>
      </c>
      <c r="K938" s="6" t="str">
        <f>OBV!G938</f>
        <v>NEUTRAL</v>
      </c>
      <c r="L938" s="6" t="str">
        <f>OBV!H938</f>
        <v>NEUTRAL</v>
      </c>
    </row>
    <row r="939" spans="1:12" ht="13.5" x14ac:dyDescent="0.25">
      <c r="A939" s="3">
        <f>RSI!A939</f>
        <v>43374</v>
      </c>
      <c r="B939" s="2">
        <f>RSI!B939</f>
        <v>4.3935000000000004</v>
      </c>
      <c r="C939" s="2">
        <f>RSI!I939</f>
        <v>21.606575781062631</v>
      </c>
      <c r="D939" s="2">
        <f>MACD!E939</f>
        <v>2.0468911501983378E-2</v>
      </c>
      <c r="E939" s="2">
        <f>MACD!F939</f>
        <v>5.0948551909390266E-2</v>
      </c>
      <c r="F939" s="2">
        <f>'Moving Avg'!D939</f>
        <v>4.3935000000000004</v>
      </c>
      <c r="G939" s="2">
        <f>'Moving Avg'!F939</f>
        <v>4.4352700000000018</v>
      </c>
      <c r="H939" s="2">
        <f>'Moving Avg'!G939</f>
        <v>4.5419299999999945</v>
      </c>
      <c r="I939" s="2">
        <f>'Moving Avg'!H939</f>
        <v>4.2513509999999988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</row>
    <row r="940" spans="1:12" ht="13.5" x14ac:dyDescent="0.25">
      <c r="A940" s="3">
        <f>RSI!A940</f>
        <v>43375</v>
      </c>
      <c r="B940" s="2">
        <f>RSI!B940</f>
        <v>4.3935000000000004</v>
      </c>
      <c r="C940" s="2">
        <f>RSI!I940</f>
        <v>21.606575781062631</v>
      </c>
      <c r="D940" s="2">
        <f>MACD!E940</f>
        <v>1.2433479992716379E-2</v>
      </c>
      <c r="E940" s="2">
        <f>MACD!F940</f>
        <v>4.3245537526055491E-2</v>
      </c>
      <c r="F940" s="2">
        <f>'Moving Avg'!D940</f>
        <v>4.3935000000000004</v>
      </c>
      <c r="G940" s="2">
        <f>'Moving Avg'!F940</f>
        <v>4.4246900000000018</v>
      </c>
      <c r="H940" s="2">
        <f>'Moving Avg'!G940</f>
        <v>4.5386759999999944</v>
      </c>
      <c r="I940" s="2">
        <f>'Moving Avg'!H940</f>
        <v>4.2521119999999994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</row>
    <row r="941" spans="1:12" ht="13.5" x14ac:dyDescent="0.25">
      <c r="A941" s="3">
        <f>RSI!A941</f>
        <v>43376</v>
      </c>
      <c r="B941" s="2">
        <f>RSI!B941</f>
        <v>4.3935000000000004</v>
      </c>
      <c r="C941" s="2">
        <f>RSI!I941</f>
        <v>21.606575781062631</v>
      </c>
      <c r="D941" s="2">
        <f>MACD!E941</f>
        <v>5.9962219157387864E-3</v>
      </c>
      <c r="E941" s="2">
        <f>MACD!F941</f>
        <v>3.5795674403992152E-2</v>
      </c>
      <c r="F941" s="2">
        <f>'Moving Avg'!D941</f>
        <v>4.3935000000000004</v>
      </c>
      <c r="G941" s="2">
        <f>'Moving Avg'!F941</f>
        <v>4.4165550000000016</v>
      </c>
      <c r="H941" s="2">
        <f>'Moving Avg'!G941</f>
        <v>4.5332519999999938</v>
      </c>
      <c r="I941" s="2">
        <f>'Moving Avg'!H941</f>
        <v>4.2532039999999993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4.3935000000000004</v>
      </c>
      <c r="C942" s="2">
        <f>RSI!I942</f>
        <v>21.606575781062631</v>
      </c>
      <c r="D942" s="2">
        <f>MACD!E942</f>
        <v>8.8445308715812132E-4</v>
      </c>
      <c r="E942" s="2">
        <f>MACD!F942</f>
        <v>2.8813430140625349E-2</v>
      </c>
      <c r="F942" s="2">
        <f>'Moving Avg'!D942</f>
        <v>4.3935000000000004</v>
      </c>
      <c r="G942" s="2">
        <f>'Moving Avg'!F942</f>
        <v>4.4084200000000013</v>
      </c>
      <c r="H942" s="2">
        <f>'Moving Avg'!G942</f>
        <v>4.5278279999999942</v>
      </c>
      <c r="I942" s="2">
        <f>'Moving Avg'!H942</f>
        <v>4.2544229999999992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</row>
    <row r="943" spans="1:12" ht="13.5" x14ac:dyDescent="0.25">
      <c r="A943" s="3">
        <f>RSI!A943</f>
        <v>43378</v>
      </c>
      <c r="B943" s="2">
        <f>RSI!B943</f>
        <v>4.3935000000000004</v>
      </c>
      <c r="C943" s="2">
        <f>RSI!I943</f>
        <v>21.606575781062631</v>
      </c>
      <c r="D943" s="2">
        <f>MACD!E943</f>
        <v>-3.1305732382227447E-3</v>
      </c>
      <c r="E943" s="2">
        <f>MACD!F943</f>
        <v>2.2424629464855732E-2</v>
      </c>
      <c r="F943" s="2">
        <f>'Moving Avg'!D943</f>
        <v>4.3935000000000004</v>
      </c>
      <c r="G943" s="2">
        <f>'Moving Avg'!F943</f>
        <v>4.400285000000002</v>
      </c>
      <c r="H943" s="2">
        <f>'Moving Avg'!G943</f>
        <v>4.5234879999999942</v>
      </c>
      <c r="I943" s="2">
        <f>'Moving Avg'!H943</f>
        <v>4.2556419999999999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43381</v>
      </c>
      <c r="B944" s="2">
        <f>RSI!B944</f>
        <v>4.3935000000000004</v>
      </c>
      <c r="C944" s="2">
        <f>RSI!I944</f>
        <v>21.606575781062631</v>
      </c>
      <c r="D944" s="2">
        <f>MACD!E944</f>
        <v>-6.2405730858774433E-3</v>
      </c>
      <c r="E944" s="2">
        <f>MACD!F944</f>
        <v>1.6691588954709097E-2</v>
      </c>
      <c r="F944" s="2">
        <f>'Moving Avg'!D944</f>
        <v>4.3935000000000004</v>
      </c>
      <c r="G944" s="2">
        <f>'Moving Avg'!F944</f>
        <v>4.3975700000000018</v>
      </c>
      <c r="H944" s="2">
        <f>'Moving Avg'!G944</f>
        <v>4.5191479999999951</v>
      </c>
      <c r="I944" s="2">
        <f>'Moving Avg'!H944</f>
        <v>4.2568609999999998</v>
      </c>
      <c r="J944" s="6" t="str">
        <f>OBV!F944</f>
        <v>NEUTRAL</v>
      </c>
      <c r="K944" s="6" t="str">
        <f>OBV!G944</f>
        <v>NEUTRAL</v>
      </c>
      <c r="L944" s="6" t="str">
        <f>OBV!H944</f>
        <v>NEUTRAL</v>
      </c>
    </row>
    <row r="945" spans="1:12" ht="13.5" x14ac:dyDescent="0.25">
      <c r="A945" s="3">
        <f>RSI!A945</f>
        <v>43382</v>
      </c>
      <c r="B945" s="2">
        <f>RSI!B945</f>
        <v>4.3935000000000004</v>
      </c>
      <c r="C945" s="2">
        <f>RSI!I945</f>
        <v>21.606575781062631</v>
      </c>
      <c r="D945" s="2">
        <f>MACD!E945</f>
        <v>-8.6060650111239312E-3</v>
      </c>
      <c r="E945" s="2">
        <f>MACD!F945</f>
        <v>1.1632058161542492E-2</v>
      </c>
      <c r="F945" s="2">
        <f>'Moving Avg'!D945</f>
        <v>4.3935000000000004</v>
      </c>
      <c r="G945" s="2">
        <f>'Moving Avg'!F945</f>
        <v>4.3962150000000015</v>
      </c>
      <c r="H945" s="2">
        <f>'Moving Avg'!G945</f>
        <v>4.514807999999995</v>
      </c>
      <c r="I945" s="2">
        <f>'Moving Avg'!H945</f>
        <v>4.2576220000000005</v>
      </c>
      <c r="J945" s="6" t="str">
        <f>OBV!F945</f>
        <v>NEUTRAL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4.3935000000000004</v>
      </c>
      <c r="C946" s="2">
        <f>RSI!I946</f>
        <v>21.606575781062631</v>
      </c>
      <c r="D946" s="2">
        <f>MACD!E946</f>
        <v>-1.036129583562051E-2</v>
      </c>
      <c r="E946" s="2">
        <f>MACD!F946</f>
        <v>7.2333873621098915E-3</v>
      </c>
      <c r="F946" s="2">
        <f>'Moving Avg'!D946</f>
        <v>4.3935000000000004</v>
      </c>
      <c r="G946" s="2">
        <f>'Moving Avg'!F946</f>
        <v>4.3935000000000013</v>
      </c>
      <c r="H946" s="2">
        <f>'Moving Avg'!G946</f>
        <v>4.5104679999999941</v>
      </c>
      <c r="I946" s="2">
        <f>'Moving Avg'!H946</f>
        <v>4.2592230000000004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</row>
    <row r="947" spans="1:12" ht="13.5" x14ac:dyDescent="0.25">
      <c r="A947" s="3">
        <f>RSI!A947</f>
        <v>43384</v>
      </c>
      <c r="B947" s="2">
        <f>RSI!B947</f>
        <v>4.3935000000000004</v>
      </c>
      <c r="C947" s="2">
        <f>RSI!I947</f>
        <v>21.606575781062631</v>
      </c>
      <c r="D947" s="2">
        <f>MACD!E947</f>
        <v>-1.1618399235604038E-2</v>
      </c>
      <c r="E947" s="2">
        <f>MACD!F947</f>
        <v>3.4630300425671063E-3</v>
      </c>
      <c r="F947" s="2">
        <f>'Moving Avg'!D947</f>
        <v>4.3935000000000004</v>
      </c>
      <c r="G947" s="2">
        <f>'Moving Avg'!F947</f>
        <v>4.3935000000000013</v>
      </c>
      <c r="H947" s="2">
        <f>'Moving Avg'!G947</f>
        <v>4.5061279999999941</v>
      </c>
      <c r="I947" s="2">
        <f>'Moving Avg'!H947</f>
        <v>4.2613840000000005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</row>
    <row r="948" spans="1:12" ht="13.5" x14ac:dyDescent="0.25">
      <c r="A948" s="3">
        <f>RSI!A948</f>
        <v>43385</v>
      </c>
      <c r="B948" s="2">
        <f>RSI!B948</f>
        <v>4.3935000000000004</v>
      </c>
      <c r="C948" s="2">
        <f>RSI!I948</f>
        <v>21.606575781062631</v>
      </c>
      <c r="D948" s="2">
        <f>MACD!E948</f>
        <v>-1.2470905896723394E-2</v>
      </c>
      <c r="E948" s="2">
        <f>MACD!F948</f>
        <v>2.7624285470900616E-4</v>
      </c>
      <c r="F948" s="2">
        <f>'Moving Avg'!D948</f>
        <v>4.3935000000000004</v>
      </c>
      <c r="G948" s="2">
        <f>'Moving Avg'!F948</f>
        <v>4.3935000000000013</v>
      </c>
      <c r="H948" s="2">
        <f>'Moving Avg'!G948</f>
        <v>4.5017879999999941</v>
      </c>
      <c r="I948" s="2">
        <f>'Moving Avg'!H948</f>
        <v>4.2630105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</row>
    <row r="949" spans="1:12" ht="13.5" x14ac:dyDescent="0.25">
      <c r="A949" s="3">
        <f>RSI!A949</f>
        <v>43389</v>
      </c>
      <c r="B949" s="2">
        <f>RSI!B949</f>
        <v>4.3935000000000004</v>
      </c>
      <c r="C949" s="2">
        <f>RSI!I949</f>
        <v>21.606575781062631</v>
      </c>
      <c r="D949" s="2">
        <f>MACD!E949</f>
        <v>-1.2996705635244687E-2</v>
      </c>
      <c r="E949" s="2">
        <f>MACD!F949</f>
        <v>-2.3783468432817326E-3</v>
      </c>
      <c r="F949" s="2">
        <f>'Moving Avg'!D949</f>
        <v>4.3935000000000004</v>
      </c>
      <c r="G949" s="2">
        <f>'Moving Avg'!F949</f>
        <v>4.3935000000000013</v>
      </c>
      <c r="H949" s="2">
        <f>'Moving Avg'!G949</f>
        <v>4.4974479999999941</v>
      </c>
      <c r="I949" s="2">
        <f>'Moving Avg'!H949</f>
        <v>4.2646369999999996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</row>
    <row r="950" spans="1:12" ht="13.5" x14ac:dyDescent="0.25">
      <c r="A950" s="3">
        <f>RSI!A950</f>
        <v>43390</v>
      </c>
      <c r="B950" s="2">
        <f>RSI!B950</f>
        <v>4.3935000000000004</v>
      </c>
      <c r="C950" s="2">
        <f>RSI!I950</f>
        <v>21.606575781062631</v>
      </c>
      <c r="D950" s="2">
        <f>MACD!E950</f>
        <v>-1.3260546391804517E-2</v>
      </c>
      <c r="E950" s="2">
        <f>MACD!F950</f>
        <v>-4.5547867529862895E-3</v>
      </c>
      <c r="F950" s="2">
        <f>'Moving Avg'!D950</f>
        <v>4.3935000000000004</v>
      </c>
      <c r="G950" s="2">
        <f>'Moving Avg'!F950</f>
        <v>4.3935000000000013</v>
      </c>
      <c r="H950" s="2">
        <f>'Moving Avg'!G950</f>
        <v>4.493107999999995</v>
      </c>
      <c r="I950" s="2">
        <f>'Moving Avg'!H950</f>
        <v>4.2662889999999996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</row>
    <row r="951" spans="1:12" ht="13.5" x14ac:dyDescent="0.25">
      <c r="A951" s="3">
        <f>RSI!A951</f>
        <v>43391</v>
      </c>
      <c r="B951" s="2">
        <f>RSI!B951</f>
        <v>4.3935000000000004</v>
      </c>
      <c r="C951" s="2">
        <f>RSI!I951</f>
        <v>21.606575781062631</v>
      </c>
      <c r="D951" s="2">
        <f>MACD!E951</f>
        <v>-1.3316141897464107E-2</v>
      </c>
      <c r="E951" s="2">
        <f>MACD!F951</f>
        <v>-6.3070577818818531E-3</v>
      </c>
      <c r="F951" s="2">
        <f>'Moving Avg'!D951</f>
        <v>4.3935000000000004</v>
      </c>
      <c r="G951" s="2">
        <f>'Moving Avg'!F951</f>
        <v>4.3935000000000013</v>
      </c>
      <c r="H951" s="2">
        <f>'Moving Avg'!G951</f>
        <v>4.488767999999995</v>
      </c>
      <c r="I951" s="2">
        <f>'Moving Avg'!H951</f>
        <v>4.2679410000000004</v>
      </c>
      <c r="J951" s="6" t="str">
        <f>OBV!F951</f>
        <v>NEUTRAL</v>
      </c>
      <c r="K951" s="6" t="str">
        <f>OBV!G951</f>
        <v>NEUTRAL</v>
      </c>
      <c r="L951" s="6" t="str">
        <f>OBV!H951</f>
        <v>NEUTRAL</v>
      </c>
    </row>
    <row r="952" spans="1:12" ht="13.5" x14ac:dyDescent="0.25">
      <c r="A952" s="3">
        <f>RSI!A952</f>
        <v>43392</v>
      </c>
      <c r="B952" s="2">
        <f>RSI!B952</f>
        <v>4.2633000000000001</v>
      </c>
      <c r="C952" s="2">
        <f>RSI!I952</f>
        <v>5.6499938307789535</v>
      </c>
      <c r="D952" s="2">
        <f>MACD!E952</f>
        <v>-3.5635042805601813E-3</v>
      </c>
      <c r="E952" s="2">
        <f>MACD!F952</f>
        <v>-5.7583470816175196E-3</v>
      </c>
      <c r="F952" s="2">
        <f>'Moving Avg'!D952</f>
        <v>4.3674600000000003</v>
      </c>
      <c r="G952" s="2">
        <f>'Moving Avg'!F952</f>
        <v>4.3869900000000017</v>
      </c>
      <c r="H952" s="2">
        <f>'Moving Avg'!G952</f>
        <v>4.479763999999995</v>
      </c>
      <c r="I952" s="2">
        <f>'Moving Avg'!H952</f>
        <v>4.2683564999999994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4.2633000000000001</v>
      </c>
      <c r="C953" s="2">
        <f>RSI!I953</f>
        <v>5.6499938307789535</v>
      </c>
      <c r="D953" s="2">
        <f>MACD!E953</f>
        <v>5.601821536450835E-3</v>
      </c>
      <c r="E953" s="2">
        <f>MACD!F953</f>
        <v>-3.4863133580038492E-3</v>
      </c>
      <c r="F953" s="2">
        <f>'Moving Avg'!D953</f>
        <v>4.3414200000000012</v>
      </c>
      <c r="G953" s="2">
        <f>'Moving Avg'!F953</f>
        <v>4.3804800000000013</v>
      </c>
      <c r="H953" s="2">
        <f>'Moving Avg'!G953</f>
        <v>4.4728199999999951</v>
      </c>
      <c r="I953" s="2">
        <f>'Moving Avg'!H953</f>
        <v>4.2685429999999993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4.2633000000000001</v>
      </c>
      <c r="C954" s="2">
        <f>RSI!I954</f>
        <v>5.6499938307789535</v>
      </c>
      <c r="D954" s="2">
        <f>MACD!E954</f>
        <v>1.4202554623437003E-2</v>
      </c>
      <c r="E954" s="2">
        <f>MACD!F954</f>
        <v>5.1460238284320794E-5</v>
      </c>
      <c r="F954" s="2">
        <f>'Moving Avg'!D954</f>
        <v>4.3153800000000002</v>
      </c>
      <c r="G954" s="2">
        <f>'Moving Avg'!F954</f>
        <v>4.3739700000000017</v>
      </c>
      <c r="H954" s="2">
        <f>'Moving Avg'!G954</f>
        <v>4.4658759999999953</v>
      </c>
      <c r="I954" s="2">
        <f>'Moving Avg'!H954</f>
        <v>4.2693404999999993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4.2633000000000001</v>
      </c>
      <c r="C955" s="2">
        <f>RSI!I955</f>
        <v>5.6499938307789535</v>
      </c>
      <c r="D955" s="2">
        <f>MACD!E955</f>
        <v>2.2262928926649828E-2</v>
      </c>
      <c r="E955" s="2">
        <f>MACD!F955</f>
        <v>4.4937539759574222E-3</v>
      </c>
      <c r="F955" s="2">
        <f>'Moving Avg'!D955</f>
        <v>4.289340000000001</v>
      </c>
      <c r="G955" s="2">
        <f>'Moving Avg'!F955</f>
        <v>4.3674600000000012</v>
      </c>
      <c r="H955" s="2">
        <f>'Moving Avg'!G955</f>
        <v>4.4590399999999963</v>
      </c>
      <c r="I955" s="2">
        <f>'Moving Avg'!H955</f>
        <v>4.2701379999999993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4.2633000000000001</v>
      </c>
      <c r="C956" s="2">
        <f>RSI!I956</f>
        <v>5.6499938307789535</v>
      </c>
      <c r="D956" s="2">
        <f>MACD!E956</f>
        <v>2.9808089090971102E-2</v>
      </c>
      <c r="E956" s="2">
        <f>MACD!F956</f>
        <v>9.5566209989601594E-3</v>
      </c>
      <c r="F956" s="2">
        <f>'Moving Avg'!D956</f>
        <v>4.2633000000000001</v>
      </c>
      <c r="G956" s="2">
        <f>'Moving Avg'!F956</f>
        <v>4.3609500000000008</v>
      </c>
      <c r="H956" s="2">
        <f>'Moving Avg'!G956</f>
        <v>4.4522039999999956</v>
      </c>
      <c r="I956" s="2">
        <f>'Moving Avg'!H956</f>
        <v>4.2708589999999989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4.2633000000000001</v>
      </c>
      <c r="C957" s="2">
        <f>RSI!I957</f>
        <v>5.6499938307789535</v>
      </c>
      <c r="D957" s="2">
        <f>MACD!E957</f>
        <v>3.6863606722949527E-2</v>
      </c>
      <c r="E957" s="2">
        <f>MACD!F957</f>
        <v>1.5018018143758034E-2</v>
      </c>
      <c r="F957" s="2">
        <f>'Moving Avg'!D957</f>
        <v>4.2633000000000001</v>
      </c>
      <c r="G957" s="2">
        <f>'Moving Avg'!F957</f>
        <v>4.3544400000000012</v>
      </c>
      <c r="H957" s="2">
        <f>'Moving Avg'!G957</f>
        <v>4.4453679999999958</v>
      </c>
      <c r="I957" s="2">
        <f>'Moving Avg'!H957</f>
        <v>4.2718089999999984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</row>
    <row r="958" spans="1:12" ht="13.5" x14ac:dyDescent="0.25">
      <c r="A958" s="3">
        <f>RSI!A958</f>
        <v>43402</v>
      </c>
      <c r="B958" s="2">
        <f>RSI!B958</f>
        <v>4.2579000000000002</v>
      </c>
      <c r="C958" s="2">
        <f>RSI!I958</f>
        <v>5.3923482318146512</v>
      </c>
      <c r="D958" s="2">
        <f>MACD!E958</f>
        <v>4.3855096528938375E-2</v>
      </c>
      <c r="E958" s="2">
        <f>MACD!F958</f>
        <v>2.0785433820794105E-2</v>
      </c>
      <c r="F958" s="2">
        <f>'Moving Avg'!D958</f>
        <v>4.2622200000000001</v>
      </c>
      <c r="G958" s="2">
        <f>'Moving Avg'!F958</f>
        <v>4.3476600000000012</v>
      </c>
      <c r="H958" s="2">
        <f>'Moving Avg'!G958</f>
        <v>4.4384239999999959</v>
      </c>
      <c r="I958" s="2">
        <f>'Moving Avg'!H958</f>
        <v>4.2727319999999978</v>
      </c>
      <c r="J958" s="6" t="str">
        <f>OBV!F958</f>
        <v>BEARISH</v>
      </c>
      <c r="K958" s="6" t="str">
        <f>OBV!G958</f>
        <v>NEUTRAL</v>
      </c>
      <c r="L958" s="6" t="str">
        <f>OBV!H958</f>
        <v>CONFIRMED BEARISH</v>
      </c>
    </row>
    <row r="959" spans="1:12" ht="13.5" x14ac:dyDescent="0.25">
      <c r="A959" s="3">
        <f>RSI!A959</f>
        <v>43403</v>
      </c>
      <c r="B959" s="2">
        <f>RSI!B959</f>
        <v>4.2579000000000002</v>
      </c>
      <c r="C959" s="2">
        <f>RSI!I959</f>
        <v>5.3923482318146512</v>
      </c>
      <c r="D959" s="2">
        <f>MACD!E959</f>
        <v>5.0378285447830962E-2</v>
      </c>
      <c r="E959" s="2">
        <f>MACD!F959</f>
        <v>2.6704004146201478E-2</v>
      </c>
      <c r="F959" s="2">
        <f>'Moving Avg'!D959</f>
        <v>4.2611399999999993</v>
      </c>
      <c r="G959" s="2">
        <f>'Moving Avg'!F959</f>
        <v>4.3408800000000012</v>
      </c>
      <c r="H959" s="2">
        <f>'Moving Avg'!G959</f>
        <v>4.4314799999999961</v>
      </c>
      <c r="I959" s="2">
        <f>'Moving Avg'!H959</f>
        <v>4.273654999999998</v>
      </c>
      <c r="J959" s="6" t="str">
        <f>OBV!F959</f>
        <v>BEARISH</v>
      </c>
      <c r="K959" s="6" t="str">
        <f>OBV!G959</f>
        <v>NEUTRAL</v>
      </c>
      <c r="L959" s="6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4.2579000000000002</v>
      </c>
      <c r="C960" s="2">
        <f>RSI!I960</f>
        <v>5.3923482318146512</v>
      </c>
      <c r="D960" s="2">
        <f>MACD!E960</f>
        <v>5.6460233627044332E-2</v>
      </c>
      <c r="E960" s="2">
        <f>MACD!F960</f>
        <v>3.2655250042370049E-2</v>
      </c>
      <c r="F960" s="2">
        <f>'Moving Avg'!D960</f>
        <v>4.2600600000000002</v>
      </c>
      <c r="G960" s="2">
        <f>'Moving Avg'!F960</f>
        <v>4.3341000000000012</v>
      </c>
      <c r="H960" s="2">
        <f>'Moving Avg'!G960</f>
        <v>4.4245359999999962</v>
      </c>
      <c r="I960" s="2">
        <f>'Moving Avg'!H960</f>
        <v>4.2745779999999982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4.2579000000000002</v>
      </c>
      <c r="C961" s="2">
        <f>RSI!I961</f>
        <v>5.3923482318146512</v>
      </c>
      <c r="D961" s="2">
        <f>MACD!E961</f>
        <v>6.2127170421276467E-2</v>
      </c>
      <c r="E961" s="2">
        <f>MACD!F961</f>
        <v>3.8549634118151335E-2</v>
      </c>
      <c r="F961" s="2">
        <f>'Moving Avg'!D961</f>
        <v>4.2589799999999993</v>
      </c>
      <c r="G961" s="2">
        <f>'Moving Avg'!F961</f>
        <v>4.3273200000000021</v>
      </c>
      <c r="H961" s="2">
        <f>'Moving Avg'!G961</f>
        <v>4.4175919999999964</v>
      </c>
      <c r="I961" s="2">
        <f>'Moving Avg'!H961</f>
        <v>4.2755009999999984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</row>
    <row r="962" spans="1:12" ht="13.5" x14ac:dyDescent="0.25">
      <c r="A962" s="3">
        <f>RSI!A962</f>
        <v>43406</v>
      </c>
      <c r="B962" s="2">
        <f>RSI!B962</f>
        <v>4.2579000000000002</v>
      </c>
      <c r="C962" s="2">
        <f>RSI!I962</f>
        <v>5.3923482318146512</v>
      </c>
      <c r="D962" s="2">
        <f>MACD!E962</f>
        <v>4.7373606138452651E-2</v>
      </c>
      <c r="E962" s="2">
        <f>MACD!F962</f>
        <v>4.03144285222116E-2</v>
      </c>
      <c r="F962" s="2">
        <f>'Moving Avg'!D962</f>
        <v>4.2579000000000002</v>
      </c>
      <c r="G962" s="2">
        <f>'Moving Avg'!F962</f>
        <v>4.320540000000002</v>
      </c>
      <c r="H962" s="2">
        <f>'Moving Avg'!G962</f>
        <v>4.4106479999999975</v>
      </c>
      <c r="I962" s="2">
        <f>'Moving Avg'!H962</f>
        <v>4.2764239999999987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</row>
    <row r="963" spans="1:12" ht="13.5" x14ac:dyDescent="0.25">
      <c r="A963" s="3">
        <f>RSI!A963</f>
        <v>43409</v>
      </c>
      <c r="B963" s="2">
        <f>RSI!B963</f>
        <v>4.1332000000000004</v>
      </c>
      <c r="C963" s="2">
        <f>RSI!I963</f>
        <v>2.135283442220171</v>
      </c>
      <c r="D963" s="2">
        <f>MACD!E963</f>
        <v>4.4573251146058368E-2</v>
      </c>
      <c r="E963" s="2">
        <f>MACD!F963</f>
        <v>4.1166193046980958E-2</v>
      </c>
      <c r="F963" s="2">
        <f>'Moving Avg'!D963</f>
        <v>4.2329600000000003</v>
      </c>
      <c r="G963" s="2">
        <f>'Moving Avg'!F963</f>
        <v>4.3075250000000018</v>
      </c>
      <c r="H963" s="2">
        <f>'Moving Avg'!G963</f>
        <v>4.4012099999999972</v>
      </c>
      <c r="I963" s="2">
        <f>'Moving Avg'!H963</f>
        <v>4.2767234999999992</v>
      </c>
      <c r="J963" s="6" t="str">
        <f>OBV!F963</f>
        <v>NEUTRAL</v>
      </c>
      <c r="K963" s="6" t="str">
        <f>OBV!G963</f>
        <v>NEUTRAL</v>
      </c>
      <c r="L963" s="6" t="str">
        <f>OBV!H963</f>
        <v>NEUTRAL</v>
      </c>
    </row>
    <row r="964" spans="1:12" ht="13.5" x14ac:dyDescent="0.25">
      <c r="A964" s="3">
        <f>RSI!A964</f>
        <v>43410</v>
      </c>
      <c r="B964" s="2">
        <f>RSI!B964</f>
        <v>4.0137999999999998</v>
      </c>
      <c r="C964" s="2">
        <f>RSI!I964</f>
        <v>1.3157759043385084</v>
      </c>
      <c r="D964" s="2">
        <f>MACD!E964</f>
        <v>5.219834907343035E-2</v>
      </c>
      <c r="E964" s="2">
        <f>MACD!F964</f>
        <v>4.3372624252270842E-2</v>
      </c>
      <c r="F964" s="2">
        <f>'Moving Avg'!D964</f>
        <v>4.1841400000000002</v>
      </c>
      <c r="G964" s="2">
        <f>'Moving Avg'!F964</f>
        <v>4.288540000000002</v>
      </c>
      <c r="H964" s="2">
        <f>'Moving Avg'!G964</f>
        <v>4.389383999999998</v>
      </c>
      <c r="I964" s="2">
        <f>'Moving Avg'!H964</f>
        <v>4.2764259999999981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4.1332000000000004</v>
      </c>
      <c r="C965" s="2">
        <f>RSI!I965</f>
        <v>30.175394830005743</v>
      </c>
      <c r="D965" s="2">
        <f>MACD!E965</f>
        <v>5.1576436064124209E-2</v>
      </c>
      <c r="E965" s="2">
        <f>MACD!F965</f>
        <v>4.5013386614641514E-2</v>
      </c>
      <c r="F965" s="2">
        <f>'Moving Avg'!D965</f>
        <v>4.1592000000000002</v>
      </c>
      <c r="G965" s="2">
        <f>'Moving Avg'!F965</f>
        <v>4.2755250000000009</v>
      </c>
      <c r="H965" s="2">
        <f>'Moving Avg'!G965</f>
        <v>4.3799459999999986</v>
      </c>
      <c r="I965" s="2">
        <f>'Moving Avg'!H965</f>
        <v>4.2767509999999991</v>
      </c>
      <c r="J965" s="6" t="str">
        <f>OBV!F965</f>
        <v>BULLISH</v>
      </c>
      <c r="K965" s="6" t="str">
        <f>OBV!G965</f>
        <v>NEUTRAL</v>
      </c>
      <c r="L965" s="6" t="str">
        <f>OBV!H965</f>
        <v>BULLISH DIVERGENCE</v>
      </c>
    </row>
    <row r="966" spans="1:12" ht="13.5" x14ac:dyDescent="0.25">
      <c r="A966" s="3">
        <f>RSI!A966</f>
        <v>43412</v>
      </c>
      <c r="B966" s="2">
        <f>RSI!B966</f>
        <v>4.22</v>
      </c>
      <c r="C966" s="2">
        <f>RSI!I966</f>
        <v>43.183582390128898</v>
      </c>
      <c r="D966" s="2">
        <f>MACD!E966</f>
        <v>4.5554408081743603E-2</v>
      </c>
      <c r="E966" s="2">
        <f>MACD!F966</f>
        <v>4.5121590908061934E-2</v>
      </c>
      <c r="F966" s="2">
        <f>'Moving Avg'!D966</f>
        <v>4.1516199999999994</v>
      </c>
      <c r="G966" s="2">
        <f>'Moving Avg'!F966</f>
        <v>4.2668500000000007</v>
      </c>
      <c r="H966" s="2">
        <f>'Moving Avg'!G966</f>
        <v>4.3722439999999985</v>
      </c>
      <c r="I966" s="2">
        <f>'Moving Avg'!H966</f>
        <v>4.2775609999999995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</row>
    <row r="967" spans="1:12" ht="13.5" x14ac:dyDescent="0.25">
      <c r="A967" s="3">
        <f>RSI!A967</f>
        <v>43413</v>
      </c>
      <c r="B967" s="2">
        <f>RSI!B967</f>
        <v>4.2145000000000001</v>
      </c>
      <c r="C967" s="2">
        <f>RSI!I967</f>
        <v>42.64149615012618</v>
      </c>
      <c r="D967" s="2">
        <f>MACD!E967</f>
        <v>4.1218011137350352E-2</v>
      </c>
      <c r="E967" s="2">
        <f>MACD!F967</f>
        <v>4.4340874953919619E-2</v>
      </c>
      <c r="F967" s="2">
        <f>'Moving Avg'!D967</f>
        <v>4.1429400000000003</v>
      </c>
      <c r="G967" s="2">
        <f>'Moving Avg'!F967</f>
        <v>4.2579000000000011</v>
      </c>
      <c r="H967" s="2">
        <f>'Moving Avg'!G967</f>
        <v>4.3644319999999981</v>
      </c>
      <c r="I967" s="2">
        <f>'Moving Avg'!H967</f>
        <v>4.2783434999999992</v>
      </c>
      <c r="J967" s="6" t="str">
        <f>OBV!F967</f>
        <v>BULLISH</v>
      </c>
      <c r="K967" s="6" t="str">
        <f>OBV!G967</f>
        <v>NEUTRAL</v>
      </c>
      <c r="L967" s="6" t="str">
        <f>OBV!H967</f>
        <v>BULLISH DIVERGENCE</v>
      </c>
    </row>
    <row r="968" spans="1:12" ht="13.5" x14ac:dyDescent="0.25">
      <c r="A968" s="3">
        <f>RSI!A968</f>
        <v>43416</v>
      </c>
      <c r="B968" s="2">
        <f>RSI!B968</f>
        <v>4.2145000000000001</v>
      </c>
      <c r="C968" s="2">
        <f>RSI!I968</f>
        <v>42.641496150126173</v>
      </c>
      <c r="D968" s="2">
        <f>MACD!E968</f>
        <v>3.7076184344594587E-2</v>
      </c>
      <c r="E968" s="2">
        <f>MACD!F968</f>
        <v>4.2887936832054621E-2</v>
      </c>
      <c r="F968" s="2">
        <f>'Moving Avg'!D968</f>
        <v>4.1592000000000002</v>
      </c>
      <c r="G968" s="2">
        <f>'Moving Avg'!F968</f>
        <v>4.2489500000000007</v>
      </c>
      <c r="H968" s="2">
        <f>'Moving Avg'!G968</f>
        <v>4.3566199999999977</v>
      </c>
      <c r="I968" s="2">
        <f>'Moving Avg'!H968</f>
        <v>4.2787949999999997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</row>
    <row r="969" spans="1:12" ht="13.5" x14ac:dyDescent="0.25">
      <c r="A969" s="3">
        <f>RSI!A969</f>
        <v>43417</v>
      </c>
      <c r="B969" s="2">
        <f>RSI!B969</f>
        <v>4.2145000000000001</v>
      </c>
      <c r="C969" s="2">
        <f>RSI!I969</f>
        <v>42.641496150126173</v>
      </c>
      <c r="D969" s="2">
        <f>MACD!E969</f>
        <v>3.3903229628394094E-2</v>
      </c>
      <c r="E969" s="2">
        <f>MACD!F969</f>
        <v>4.1090995391322521E-2</v>
      </c>
      <c r="F969" s="2">
        <f>'Moving Avg'!D969</f>
        <v>4.1993400000000012</v>
      </c>
      <c r="G969" s="2">
        <f>'Moving Avg'!F969</f>
        <v>4.24</v>
      </c>
      <c r="H969" s="2">
        <f>'Moving Avg'!G969</f>
        <v>4.3488079999999982</v>
      </c>
      <c r="I969" s="2">
        <f>'Moving Avg'!H969</f>
        <v>4.2789919999999988</v>
      </c>
      <c r="J969" s="6" t="str">
        <f>OBV!F969</f>
        <v>BULLISH</v>
      </c>
      <c r="K969" s="6" t="str">
        <f>OBV!G969</f>
        <v>NEUTRAL</v>
      </c>
      <c r="L969" s="6" t="str">
        <f>OBV!H969</f>
        <v>CONFIRMED BULLISH</v>
      </c>
    </row>
    <row r="970" spans="1:12" ht="13.5" x14ac:dyDescent="0.25">
      <c r="A970" s="3">
        <f>RSI!A970</f>
        <v>43418</v>
      </c>
      <c r="B970" s="2">
        <f>RSI!B970</f>
        <v>4.2145000000000001</v>
      </c>
      <c r="C970" s="2">
        <f>RSI!I970</f>
        <v>42.641496150126173</v>
      </c>
      <c r="D970" s="2">
        <f>MACD!E970</f>
        <v>3.1525521749566465E-2</v>
      </c>
      <c r="E970" s="2">
        <f>MACD!F970</f>
        <v>3.9177900662971311E-2</v>
      </c>
      <c r="F970" s="2">
        <f>'Moving Avg'!D970</f>
        <v>4.2156000000000002</v>
      </c>
      <c r="G970" s="2">
        <f>'Moving Avg'!F970</f>
        <v>4.2310500000000006</v>
      </c>
      <c r="H970" s="2">
        <f>'Moving Avg'!G970</f>
        <v>4.3409959999999987</v>
      </c>
      <c r="I970" s="2">
        <f>'Moving Avg'!H970</f>
        <v>4.2792909999999988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</row>
    <row r="971" spans="1:12" ht="13.5" x14ac:dyDescent="0.25">
      <c r="A971" s="3">
        <f>RSI!A971</f>
        <v>43419</v>
      </c>
      <c r="B971" s="2">
        <f>RSI!B971</f>
        <v>4.2145000000000001</v>
      </c>
      <c r="C971" s="2">
        <f>RSI!I971</f>
        <v>42.641496150126173</v>
      </c>
      <c r="D971" s="2">
        <f>MACD!E971</f>
        <v>2.9797966895788619E-2</v>
      </c>
      <c r="E971" s="2">
        <f>MACD!F971</f>
        <v>3.7301913909534773E-2</v>
      </c>
      <c r="F971" s="2">
        <f>'Moving Avg'!D971</f>
        <v>4.2145000000000001</v>
      </c>
      <c r="G971" s="2">
        <f>'Moving Avg'!F971</f>
        <v>4.2221000000000002</v>
      </c>
      <c r="H971" s="2">
        <f>'Moving Avg'!G971</f>
        <v>4.3341619999999983</v>
      </c>
      <c r="I971" s="2">
        <f>'Moving Avg'!H971</f>
        <v>4.2795644999999993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4.2037000000000004</v>
      </c>
      <c r="C972" s="2">
        <f>RSI!I972</f>
        <v>41.171451985487252</v>
      </c>
      <c r="D972" s="2">
        <f>MACD!E972</f>
        <v>2.9399478427492909E-2</v>
      </c>
      <c r="E972" s="2">
        <f>MACD!F972</f>
        <v>3.57214268131264E-2</v>
      </c>
      <c r="F972" s="2">
        <f>'Moving Avg'!D972</f>
        <v>4.2123400000000002</v>
      </c>
      <c r="G972" s="2">
        <f>'Moving Avg'!F972</f>
        <v>4.2191200000000002</v>
      </c>
      <c r="H972" s="2">
        <f>'Moving Avg'!G972</f>
        <v>4.3271119999999987</v>
      </c>
      <c r="I972" s="2">
        <f>'Moving Avg'!H972</f>
        <v>4.2797839999999994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4.2037000000000004</v>
      </c>
      <c r="C973" s="2">
        <f>RSI!I973</f>
        <v>41.171451985487252</v>
      </c>
      <c r="D973" s="2">
        <f>MACD!E973</f>
        <v>1.0185284004440298E-2</v>
      </c>
      <c r="E973" s="2">
        <f>MACD!F973</f>
        <v>3.0614198251389182E-2</v>
      </c>
      <c r="F973" s="2">
        <f>'Moving Avg'!D973</f>
        <v>4.2101800000000003</v>
      </c>
      <c r="G973" s="2">
        <f>'Moving Avg'!F973</f>
        <v>4.2161400000000002</v>
      </c>
      <c r="H973" s="2">
        <f>'Moving Avg'!G973</f>
        <v>4.3200619999999983</v>
      </c>
      <c r="I973" s="2">
        <f>'Moving Avg'!H973</f>
        <v>4.2800034999999994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4.2037000000000004</v>
      </c>
      <c r="C974" s="2">
        <f>RSI!I974</f>
        <v>41.171451985487252</v>
      </c>
      <c r="D974" s="2">
        <f>MACD!E974</f>
        <v>-2.4157293210253172E-2</v>
      </c>
      <c r="E974" s="2">
        <f>MACD!F974</f>
        <v>1.9659899959060711E-2</v>
      </c>
      <c r="F974" s="2">
        <f>'Moving Avg'!D974</f>
        <v>4.2080200000000003</v>
      </c>
      <c r="G974" s="2">
        <f>'Moving Avg'!F974</f>
        <v>4.2131600000000002</v>
      </c>
      <c r="H974" s="2">
        <f>'Moving Avg'!G974</f>
        <v>4.3151799999999989</v>
      </c>
      <c r="I974" s="2">
        <f>'Moving Avg'!H974</f>
        <v>4.2802484999999999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4.2037000000000004</v>
      </c>
      <c r="C975" s="2">
        <f>RSI!I975</f>
        <v>41.171451985487252</v>
      </c>
      <c r="D975" s="2">
        <f>MACD!E975</f>
        <v>-3.4583445806263491E-2</v>
      </c>
      <c r="E975" s="2">
        <f>MACD!F975</f>
        <v>8.8112308059958705E-3</v>
      </c>
      <c r="F975" s="2">
        <f>'Moving Avg'!D975</f>
        <v>4.2058600000000004</v>
      </c>
      <c r="G975" s="2">
        <f>'Moving Avg'!F975</f>
        <v>4.2101799999999994</v>
      </c>
      <c r="H975" s="2">
        <f>'Moving Avg'!G975</f>
        <v>4.3108419999999992</v>
      </c>
      <c r="I975" s="2">
        <f>'Moving Avg'!H975</f>
        <v>4.2805185000000003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4.2037000000000004</v>
      </c>
      <c r="C976" s="2">
        <f>RSI!I976</f>
        <v>41.171451985487252</v>
      </c>
      <c r="D976" s="2">
        <f>MACD!E976</f>
        <v>-2.9807543187111207E-2</v>
      </c>
      <c r="E976" s="2">
        <f>MACD!F976</f>
        <v>1.0874760073744548E-3</v>
      </c>
      <c r="F976" s="2">
        <f>'Moving Avg'!D976</f>
        <v>4.2037000000000004</v>
      </c>
      <c r="G976" s="2">
        <f>'Moving Avg'!F976</f>
        <v>4.2071999999999994</v>
      </c>
      <c r="H976" s="2">
        <f>'Moving Avg'!G976</f>
        <v>4.3059599999999998</v>
      </c>
      <c r="I976" s="2">
        <f>'Moving Avg'!H976</f>
        <v>4.2807634999999999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4.2037000000000004</v>
      </c>
      <c r="C977" s="2">
        <f>RSI!I977</f>
        <v>41.171451985487252</v>
      </c>
      <c r="D977" s="2">
        <f>MACD!E977</f>
        <v>-2.6386450899318348E-2</v>
      </c>
      <c r="E977" s="2">
        <f>MACD!F977</f>
        <v>-4.4073093739641061E-3</v>
      </c>
      <c r="F977" s="2">
        <f>'Moving Avg'!D977</f>
        <v>4.2037000000000004</v>
      </c>
      <c r="G977" s="2">
        <f>'Moving Avg'!F977</f>
        <v>4.2042199999999994</v>
      </c>
      <c r="H977" s="2">
        <f>'Moving Avg'!G977</f>
        <v>4.3021639999999994</v>
      </c>
      <c r="I977" s="2">
        <f>'Moving Avg'!H977</f>
        <v>4.2810589999999999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</row>
    <row r="978" spans="1:12" ht="13.5" x14ac:dyDescent="0.25">
      <c r="A978" s="3">
        <f>RSI!A978</f>
        <v>43431</v>
      </c>
      <c r="B978" s="2">
        <f>RSI!B978</f>
        <v>4.2037000000000004</v>
      </c>
      <c r="C978" s="2">
        <f>RSI!I978</f>
        <v>41.171451985487252</v>
      </c>
      <c r="D978" s="2">
        <f>MACD!E978</f>
        <v>-2.3282330720570954E-2</v>
      </c>
      <c r="E978" s="2">
        <f>MACD!F978</f>
        <v>-8.1823136432854753E-3</v>
      </c>
      <c r="F978" s="2">
        <f>'Moving Avg'!D978</f>
        <v>4.2037000000000004</v>
      </c>
      <c r="G978" s="2">
        <f>'Moving Avg'!F978</f>
        <v>4.2015099999999999</v>
      </c>
      <c r="H978" s="2">
        <f>'Moving Avg'!G978</f>
        <v>4.2983679999999991</v>
      </c>
      <c r="I978" s="2">
        <f>'Moving Avg'!H978</f>
        <v>4.2813545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</row>
    <row r="979" spans="1:12" ht="13.5" x14ac:dyDescent="0.25">
      <c r="A979" s="3">
        <f>RSI!A979</f>
        <v>43432</v>
      </c>
      <c r="B979" s="2">
        <f>RSI!B979</f>
        <v>4.2037000000000004</v>
      </c>
      <c r="C979" s="2">
        <f>RSI!I979</f>
        <v>41.171451985487245</v>
      </c>
      <c r="D979" s="2">
        <f>MACD!E979</f>
        <v>-2.046192510222955E-2</v>
      </c>
      <c r="E979" s="2">
        <f>MACD!F979</f>
        <v>-1.0638235935074292E-2</v>
      </c>
      <c r="F979" s="2">
        <f>'Moving Avg'!D979</f>
        <v>4.2037000000000004</v>
      </c>
      <c r="G979" s="2">
        <f>'Moving Avg'!F979</f>
        <v>4.1987999999999994</v>
      </c>
      <c r="H979" s="2">
        <f>'Moving Avg'!G979</f>
        <v>4.2945719999999996</v>
      </c>
      <c r="I979" s="2">
        <f>'Moving Avg'!H979</f>
        <v>4.28165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</row>
    <row r="980" spans="1:12" ht="13.5" x14ac:dyDescent="0.25">
      <c r="A980" s="3">
        <f>RSI!A980</f>
        <v>43433</v>
      </c>
      <c r="B980" s="2">
        <f>RSI!B980</f>
        <v>4.2037000000000004</v>
      </c>
      <c r="C980" s="2">
        <f>RSI!I980</f>
        <v>41.171451985487238</v>
      </c>
      <c r="D980" s="2">
        <f>MACD!E980</f>
        <v>-1.789594434595454E-2</v>
      </c>
      <c r="E980" s="2">
        <f>MACD!F980</f>
        <v>-1.2089777617250341E-2</v>
      </c>
      <c r="F980" s="2">
        <f>'Moving Avg'!D980</f>
        <v>4.2037000000000004</v>
      </c>
      <c r="G980" s="2">
        <f>'Moving Avg'!F980</f>
        <v>4.1960899999999999</v>
      </c>
      <c r="H980" s="2">
        <f>'Moving Avg'!G980</f>
        <v>4.2907759999999993</v>
      </c>
      <c r="I980" s="2">
        <f>'Moving Avg'!H980</f>
        <v>4.2823530000000005</v>
      </c>
      <c r="J980" s="6" t="str">
        <f>OBV!F980</f>
        <v>NEUTRAL</v>
      </c>
      <c r="K980" s="6" t="str">
        <f>OBV!G980</f>
        <v>NEUTRAL</v>
      </c>
      <c r="L980" s="6" t="str">
        <f>OBV!H980</f>
        <v>NEUTRAL</v>
      </c>
    </row>
    <row r="981" spans="1:12" ht="13.5" x14ac:dyDescent="0.25">
      <c r="A981" s="3">
        <f>RSI!A981</f>
        <v>43434</v>
      </c>
      <c r="B981" s="2">
        <f>RSI!B981</f>
        <v>4.2037000000000004</v>
      </c>
      <c r="C981" s="2">
        <f>RSI!I981</f>
        <v>41.171451985487238</v>
      </c>
      <c r="D981" s="2">
        <f>MACD!E981</f>
        <v>-1.5558541253762215E-2</v>
      </c>
      <c r="E981" s="2">
        <f>MACD!F981</f>
        <v>-1.2783530344552716E-2</v>
      </c>
      <c r="F981" s="2">
        <f>'Moving Avg'!D981</f>
        <v>4.2037000000000004</v>
      </c>
      <c r="G981" s="2">
        <f>'Moving Avg'!F981</f>
        <v>4.1933799999999994</v>
      </c>
      <c r="H981" s="2">
        <f>'Moving Avg'!G981</f>
        <v>4.2869799999999989</v>
      </c>
      <c r="I981" s="2">
        <f>'Moving Avg'!H981</f>
        <v>4.2827505000000006</v>
      </c>
      <c r="J981" s="6" t="str">
        <f>OBV!F981</f>
        <v>NEUTRAL</v>
      </c>
      <c r="K981" s="6" t="str">
        <f>OBV!G981</f>
        <v>NEUTRAL</v>
      </c>
      <c r="L981" s="6" t="str">
        <f>OBV!H981</f>
        <v>NEUTRAL</v>
      </c>
    </row>
    <row r="982" spans="1:12" ht="13.5" x14ac:dyDescent="0.25">
      <c r="A982" s="3">
        <f>RSI!A982</f>
        <v>43437</v>
      </c>
      <c r="B982" s="2">
        <f>RSI!B982</f>
        <v>4.2037000000000004</v>
      </c>
      <c r="C982" s="2">
        <f>RSI!I982</f>
        <v>41.171451985487238</v>
      </c>
      <c r="D982" s="2">
        <f>MACD!E982</f>
        <v>-1.5088398759836252E-2</v>
      </c>
      <c r="E982" s="2">
        <f>MACD!F982</f>
        <v>-1.3244504027609424E-2</v>
      </c>
      <c r="F982" s="2">
        <f>'Moving Avg'!D982</f>
        <v>4.2037000000000004</v>
      </c>
      <c r="G982" s="2">
        <f>'Moving Avg'!F982</f>
        <v>4.190669999999999</v>
      </c>
      <c r="H982" s="2">
        <f>'Moving Avg'!G982</f>
        <v>4.2831839999999985</v>
      </c>
      <c r="I982" s="2">
        <f>'Moving Avg'!H982</f>
        <v>4.2830970000000006</v>
      </c>
      <c r="J982" s="6" t="str">
        <f>OBV!F982</f>
        <v>NEUTRAL</v>
      </c>
      <c r="K982" s="6" t="str">
        <f>OBV!G982</f>
        <v>NEUTRAL</v>
      </c>
      <c r="L982" s="6" t="str">
        <f>OBV!H982</f>
        <v>NEUTRAL</v>
      </c>
    </row>
    <row r="983" spans="1:12" ht="13.5" x14ac:dyDescent="0.25">
      <c r="A983" s="3">
        <f>RSI!A983</f>
        <v>43438</v>
      </c>
      <c r="B983" s="2">
        <f>RSI!B983</f>
        <v>4.2037000000000004</v>
      </c>
      <c r="C983" s="2">
        <f>RSI!I983</f>
        <v>41.171451985487238</v>
      </c>
      <c r="D983" s="2">
        <f>MACD!E983</f>
        <v>-1.4548105936848188E-2</v>
      </c>
      <c r="E983" s="2">
        <f>MACD!F983</f>
        <v>-1.3505224409457178E-2</v>
      </c>
      <c r="F983" s="2">
        <f>'Moving Avg'!D983</f>
        <v>4.2037000000000004</v>
      </c>
      <c r="G983" s="2">
        <f>'Moving Avg'!F983</f>
        <v>4.1941949999999988</v>
      </c>
      <c r="H983" s="2">
        <f>'Moving Avg'!G983</f>
        <v>4.2793879999999991</v>
      </c>
      <c r="I983" s="2">
        <f>'Moving Avg'!H983</f>
        <v>4.2835200000000011</v>
      </c>
      <c r="J983" s="6" t="str">
        <f>OBV!F983</f>
        <v>NEUTRAL</v>
      </c>
      <c r="K983" s="6" t="str">
        <f>OBV!G983</f>
        <v>NEUTRAL</v>
      </c>
      <c r="L983" s="6" t="str">
        <f>OBV!H983</f>
        <v>NEUTRAL</v>
      </c>
    </row>
    <row r="984" spans="1:12" ht="13.5" x14ac:dyDescent="0.25">
      <c r="A984" s="3">
        <f>RSI!A984</f>
        <v>43439</v>
      </c>
      <c r="B984" s="2">
        <f>RSI!B984</f>
        <v>4.2037000000000004</v>
      </c>
      <c r="C984" s="2">
        <f>RSI!I984</f>
        <v>41.171451985487238</v>
      </c>
      <c r="D984" s="2">
        <f>MACD!E984</f>
        <v>-1.3959009213003526E-2</v>
      </c>
      <c r="E984" s="2">
        <f>MACD!F984</f>
        <v>-1.359598137016645E-2</v>
      </c>
      <c r="F984" s="2">
        <f>'Moving Avg'!D984</f>
        <v>4.2037000000000004</v>
      </c>
      <c r="G984" s="2">
        <f>'Moving Avg'!F984</f>
        <v>4.203689999999999</v>
      </c>
      <c r="H984" s="2">
        <f>'Moving Avg'!G984</f>
        <v>4.2755919999999996</v>
      </c>
      <c r="I984" s="2">
        <f>'Moving Avg'!H984</f>
        <v>4.2839430000000007</v>
      </c>
      <c r="J984" s="6" t="str">
        <f>OBV!F984</f>
        <v>NEUTRAL</v>
      </c>
      <c r="K984" s="6" t="str">
        <f>OBV!G984</f>
        <v>NEUTRAL</v>
      </c>
      <c r="L984" s="6" t="str">
        <f>OBV!H984</f>
        <v>NEUTRAL</v>
      </c>
    </row>
    <row r="985" spans="1:12" ht="13.5" x14ac:dyDescent="0.25">
      <c r="A985" s="3">
        <f>RSI!A985</f>
        <v>43440</v>
      </c>
      <c r="B985" s="2">
        <f>RSI!B985</f>
        <v>4.2037000000000004</v>
      </c>
      <c r="C985" s="2">
        <f>RSI!I985</f>
        <v>41.171451985487238</v>
      </c>
      <c r="D985" s="2">
        <f>MACD!E985</f>
        <v>-1.3338389167678599E-2</v>
      </c>
      <c r="E985" s="2">
        <f>MACD!F985</f>
        <v>-1.354446292966888E-2</v>
      </c>
      <c r="F985" s="2">
        <f>'Moving Avg'!D985</f>
        <v>4.2037000000000004</v>
      </c>
      <c r="G985" s="2">
        <f>'Moving Avg'!F985</f>
        <v>4.2072149999999997</v>
      </c>
      <c r="H985" s="2">
        <f>'Moving Avg'!G985</f>
        <v>4.2717959999999993</v>
      </c>
      <c r="I985" s="2">
        <f>'Moving Avg'!H985</f>
        <v>4.2843915000000008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4.2037000000000004</v>
      </c>
      <c r="C986" s="2">
        <f>RSI!I986</f>
        <v>41.171451985487238</v>
      </c>
      <c r="D986" s="2">
        <f>MACD!E986</f>
        <v>-1.2700143956467791E-2</v>
      </c>
      <c r="E986" s="2">
        <f>MACD!F986</f>
        <v>-1.3375599135028664E-2</v>
      </c>
      <c r="F986" s="2">
        <f>'Moving Avg'!D986</f>
        <v>4.2037000000000004</v>
      </c>
      <c r="G986" s="2">
        <f>'Moving Avg'!F986</f>
        <v>4.2063999999999995</v>
      </c>
      <c r="H986" s="2">
        <f>'Moving Avg'!G986</f>
        <v>4.2679999999999998</v>
      </c>
      <c r="I986" s="2">
        <f>'Moving Avg'!H986</f>
        <v>4.2848400000000018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</row>
    <row r="987" spans="1:12" ht="13.5" x14ac:dyDescent="0.25">
      <c r="A987" s="3">
        <f>RSI!A987</f>
        <v>43444</v>
      </c>
      <c r="B987" s="2">
        <f>RSI!B987</f>
        <v>4.2037000000000004</v>
      </c>
      <c r="C987" s="2">
        <f>RSI!I987</f>
        <v>41.171451985487238</v>
      </c>
      <c r="D987" s="2">
        <f>MACD!E987</f>
        <v>-1.2055363304305899E-2</v>
      </c>
      <c r="E987" s="2">
        <f>MACD!F987</f>
        <v>-1.3111551968884113E-2</v>
      </c>
      <c r="F987" s="2">
        <f>'Moving Avg'!D987</f>
        <v>4.2037000000000004</v>
      </c>
      <c r="G987" s="2">
        <f>'Moving Avg'!F987</f>
        <v>4.2058599999999995</v>
      </c>
      <c r="H987" s="2">
        <f>'Moving Avg'!G987</f>
        <v>4.2642039999999994</v>
      </c>
      <c r="I987" s="2">
        <f>'Moving Avg'!H987</f>
        <v>4.2852885000000009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43445</v>
      </c>
      <c r="B988" s="2">
        <f>RSI!B988</f>
        <v>4.1657000000000002</v>
      </c>
      <c r="C988" s="2">
        <f>RSI!I988</f>
        <v>29.470904404987508</v>
      </c>
      <c r="D988" s="2">
        <f>MACD!E988</f>
        <v>-8.5979954052692875E-3</v>
      </c>
      <c r="E988" s="2">
        <f>MACD!F988</f>
        <v>-1.2208840656161148E-2</v>
      </c>
      <c r="F988" s="2">
        <f>'Moving Avg'!D988</f>
        <v>4.1961000000000004</v>
      </c>
      <c r="G988" s="2">
        <f>'Moving Avg'!F988</f>
        <v>4.2034199999999995</v>
      </c>
      <c r="H988" s="2">
        <f>'Moving Avg'!G988</f>
        <v>4.2596479999999994</v>
      </c>
      <c r="I988" s="2">
        <f>'Moving Avg'!H988</f>
        <v>4.2857505000000016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4.1657000000000002</v>
      </c>
      <c r="C989" s="2">
        <f>RSI!I989</f>
        <v>29.470904404987508</v>
      </c>
      <c r="D989" s="2">
        <f>MACD!E989</f>
        <v>-5.3582000951371E-3</v>
      </c>
      <c r="E989" s="2">
        <f>MACD!F989</f>
        <v>-1.083871254395634E-2</v>
      </c>
      <c r="F989" s="2">
        <f>'Moving Avg'!D989</f>
        <v>4.1885000000000003</v>
      </c>
      <c r="G989" s="2">
        <f>'Moving Avg'!F989</f>
        <v>4.2009799999999995</v>
      </c>
      <c r="H989" s="2">
        <f>'Moving Avg'!G989</f>
        <v>4.2550919999999994</v>
      </c>
      <c r="I989" s="2">
        <f>'Moving Avg'!H989</f>
        <v>4.2860090000000017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4.1657000000000002</v>
      </c>
      <c r="C990" s="2">
        <f>RSI!I990</f>
        <v>29.470904404987508</v>
      </c>
      <c r="D990" s="2">
        <f>MACD!E990</f>
        <v>-2.3257883838354587E-3</v>
      </c>
      <c r="E990" s="2">
        <f>MACD!F990</f>
        <v>-9.1361277119321634E-3</v>
      </c>
      <c r="F990" s="2">
        <f>'Moving Avg'!D990</f>
        <v>4.1809000000000003</v>
      </c>
      <c r="G990" s="2">
        <f>'Moving Avg'!F990</f>
        <v>4.1985399999999995</v>
      </c>
      <c r="H990" s="2">
        <f>'Moving Avg'!G990</f>
        <v>4.2505359999999994</v>
      </c>
      <c r="I990" s="2">
        <f>'Moving Avg'!H990</f>
        <v>4.286267500000001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4.1657000000000002</v>
      </c>
      <c r="C991" s="2">
        <f>RSI!I991</f>
        <v>29.470904404987508</v>
      </c>
      <c r="D991" s="2">
        <f>MACD!E991</f>
        <v>5.0958590147320848E-4</v>
      </c>
      <c r="E991" s="2">
        <f>MACD!F991</f>
        <v>-7.2069849892510886E-3</v>
      </c>
      <c r="F991" s="2">
        <f>'Moving Avg'!D991</f>
        <v>4.1733000000000002</v>
      </c>
      <c r="G991" s="2">
        <f>'Moving Avg'!F991</f>
        <v>4.1960999999999995</v>
      </c>
      <c r="H991" s="2">
        <f>'Moving Avg'!G991</f>
        <v>4.2459799999999994</v>
      </c>
      <c r="I991" s="2">
        <f>'Moving Avg'!H991</f>
        <v>4.2865770000000012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4.0410000000000004</v>
      </c>
      <c r="C992" s="2">
        <f>RSI!I992</f>
        <v>13.07269006566267</v>
      </c>
      <c r="D992" s="2">
        <f>MACD!E992</f>
        <v>1.2395311214446814E-2</v>
      </c>
      <c r="E992" s="2">
        <f>MACD!F992</f>
        <v>-3.2865257485115082E-3</v>
      </c>
      <c r="F992" s="2">
        <f>'Moving Avg'!D992</f>
        <v>4.1407600000000002</v>
      </c>
      <c r="G992" s="2">
        <f>'Moving Avg'!F992</f>
        <v>4.1879649999999993</v>
      </c>
      <c r="H992" s="2">
        <f>'Moving Avg'!G992</f>
        <v>4.238929999999999</v>
      </c>
      <c r="I992" s="2">
        <f>'Moving Avg'!H992</f>
        <v>4.2864155000000013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4.0410000000000004</v>
      </c>
      <c r="C993" s="2">
        <f>RSI!I993</f>
        <v>13.07269006566267</v>
      </c>
      <c r="D993" s="2">
        <f>MACD!E993</f>
        <v>2.3420363112480302E-2</v>
      </c>
      <c r="E993" s="2">
        <f>MACD!F993</f>
        <v>2.0548520236868539E-3</v>
      </c>
      <c r="F993" s="2">
        <f>'Moving Avg'!D993</f>
        <v>4.1158200000000003</v>
      </c>
      <c r="G993" s="2">
        <f>'Moving Avg'!F993</f>
        <v>4.179829999999999</v>
      </c>
      <c r="H993" s="2">
        <f>'Moving Avg'!G993</f>
        <v>4.2318799999999994</v>
      </c>
      <c r="I993" s="2">
        <f>'Moving Avg'!H993</f>
        <v>4.2862540000000022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4.0410000000000004</v>
      </c>
      <c r="C994" s="2">
        <f>RSI!I994</f>
        <v>13.07269006566267</v>
      </c>
      <c r="D994" s="2">
        <f>MACD!E994</f>
        <v>3.3645456615356117E-2</v>
      </c>
      <c r="E994" s="2">
        <f>MACD!F994</f>
        <v>8.3729729420207073E-3</v>
      </c>
      <c r="F994" s="2">
        <f>'Moving Avg'!D994</f>
        <v>4.0908800000000003</v>
      </c>
      <c r="G994" s="2">
        <f>'Moving Avg'!F994</f>
        <v>4.1716949999999988</v>
      </c>
      <c r="H994" s="2">
        <f>'Moving Avg'!G994</f>
        <v>4.224829999999999</v>
      </c>
      <c r="I994" s="2">
        <f>'Moving Avg'!H994</f>
        <v>4.2860925000000023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4.0410000000000004</v>
      </c>
      <c r="C995" s="2">
        <f>RSI!I995</f>
        <v>13.07269006566267</v>
      </c>
      <c r="D995" s="2">
        <f>MACD!E995</f>
        <v>4.3127276805753567E-2</v>
      </c>
      <c r="E995" s="2">
        <f>MACD!F995</f>
        <v>1.532383371476728E-2</v>
      </c>
      <c r="F995" s="2">
        <f>'Moving Avg'!D995</f>
        <v>4.0659400000000003</v>
      </c>
      <c r="G995" s="2">
        <f>'Moving Avg'!F995</f>
        <v>4.1635599999999986</v>
      </c>
      <c r="H995" s="2">
        <f>'Moving Avg'!G995</f>
        <v>4.2177799999999985</v>
      </c>
      <c r="I995" s="2">
        <f>'Moving Avg'!H995</f>
        <v>4.2859310000000024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4.0410000000000004</v>
      </c>
      <c r="C996" s="2">
        <f>RSI!I996</f>
        <v>13.07269006566267</v>
      </c>
      <c r="D996" s="2">
        <f>MACD!E996</f>
        <v>5.1918705424375489E-2</v>
      </c>
      <c r="E996" s="2">
        <f>MACD!F996</f>
        <v>2.2642808056688925E-2</v>
      </c>
      <c r="F996" s="2">
        <f>'Moving Avg'!D996</f>
        <v>4.0410000000000004</v>
      </c>
      <c r="G996" s="2">
        <f>'Moving Avg'!F996</f>
        <v>4.1554249999999993</v>
      </c>
      <c r="H996" s="2">
        <f>'Moving Avg'!G996</f>
        <v>4.210729999999999</v>
      </c>
      <c r="I996" s="2">
        <f>'Moving Avg'!H996</f>
        <v>4.2857695000000025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4.0410000000000004</v>
      </c>
      <c r="C997" s="2">
        <f>RSI!I997</f>
        <v>13.07269006566267</v>
      </c>
      <c r="D997" s="2">
        <f>MACD!E997</f>
        <v>6.0069041744670315E-2</v>
      </c>
      <c r="E997" s="2">
        <f>MACD!F997</f>
        <v>3.0128054794285205E-2</v>
      </c>
      <c r="F997" s="2">
        <f>'Moving Avg'!D997</f>
        <v>4.0410000000000004</v>
      </c>
      <c r="G997" s="2">
        <f>'Moving Avg'!F997</f>
        <v>4.1472899999999999</v>
      </c>
      <c r="H997" s="2">
        <f>'Moving Avg'!G997</f>
        <v>4.2036799999999985</v>
      </c>
      <c r="I997" s="2">
        <f>'Moving Avg'!H997</f>
        <v>4.2856080000000034</v>
      </c>
      <c r="J997" s="6" t="str">
        <f>OBV!F997</f>
        <v>NEUTRAL</v>
      </c>
      <c r="K997" s="6" t="str">
        <f>OBV!G997</f>
        <v>NEUTRAL</v>
      </c>
      <c r="L997" s="6" t="str">
        <f>OBV!H997</f>
        <v>NEUTRAL</v>
      </c>
    </row>
    <row r="998" spans="1:12" ht="13.5" x14ac:dyDescent="0.25">
      <c r="A998" s="3">
        <f>RSI!A998</f>
        <v>43459</v>
      </c>
      <c r="B998" s="2">
        <f>RSI!B998</f>
        <v>3.9596</v>
      </c>
      <c r="C998" s="2">
        <f>RSI!I998</f>
        <v>8.3446769332948065</v>
      </c>
      <c r="D998" s="2">
        <f>MACD!E998</f>
        <v>6.7807692232142003E-2</v>
      </c>
      <c r="E998" s="2">
        <f>MACD!F998</f>
        <v>3.7663982281856564E-2</v>
      </c>
      <c r="F998" s="2">
        <f>'Moving Avg'!D998</f>
        <v>4.0247200000000003</v>
      </c>
      <c r="G998" s="2">
        <f>'Moving Avg'!F998</f>
        <v>4.1350849999999992</v>
      </c>
      <c r="H998" s="2">
        <f>'Moving Avg'!G998</f>
        <v>4.1950019999999988</v>
      </c>
      <c r="I998" s="2">
        <f>'Moving Avg'!H998</f>
        <v>4.285116000000003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4.0735000000000001</v>
      </c>
      <c r="C999" s="2">
        <f>RSI!I999</f>
        <v>40.676224585835442</v>
      </c>
      <c r="D999" s="2">
        <f>MACD!E999</f>
        <v>6.7009681164125645E-2</v>
      </c>
      <c r="E999" s="2">
        <f>MACD!F999</f>
        <v>4.3533122058310385E-2</v>
      </c>
      <c r="F999" s="2">
        <f>'Moving Avg'!D999</f>
        <v>4.0312199999999994</v>
      </c>
      <c r="G999" s="2">
        <f>'Moving Avg'!F999</f>
        <v>4.1285749999999997</v>
      </c>
      <c r="H999" s="2">
        <f>'Moving Avg'!G999</f>
        <v>4.1886019999999977</v>
      </c>
      <c r="I999" s="2">
        <f>'Moving Avg'!H999</f>
        <v>4.2851935000000028</v>
      </c>
      <c r="J999" s="6" t="str">
        <f>OBV!F999</f>
        <v>BEARISH</v>
      </c>
      <c r="K999" s="6" t="str">
        <f>OBV!G999</f>
        <v>NEUTRAL</v>
      </c>
      <c r="L999" s="6" t="str">
        <f>OBV!H999</f>
        <v>BEARISH DIVERGENCE</v>
      </c>
    </row>
    <row r="1000" spans="1:12" ht="13.5" x14ac:dyDescent="0.25">
      <c r="A1000" s="3">
        <f>RSI!A1000</f>
        <v>43461</v>
      </c>
      <c r="B1000" s="2">
        <f>RSI!B1000</f>
        <v>4.0681000000000003</v>
      </c>
      <c r="C1000" s="2">
        <f>RSI!I1000</f>
        <v>39.956590145874593</v>
      </c>
      <c r="D1000" s="2">
        <f>MACD!E1000</f>
        <v>6.7071527977911494E-2</v>
      </c>
      <c r="E1000" s="2">
        <f>MACD!F1000</f>
        <v>4.8240803242230609E-2</v>
      </c>
      <c r="F1000" s="2">
        <f>'Moving Avg'!D1000</f>
        <v>4.0366400000000002</v>
      </c>
      <c r="G1000" s="2">
        <f>'Moving Avg'!F1000</f>
        <v>4.1217949999999997</v>
      </c>
      <c r="H1000" s="2">
        <f>'Moving Avg'!G1000</f>
        <v>4.1820939999999975</v>
      </c>
      <c r="I1000" s="2">
        <f>'Moving Avg'!H1000</f>
        <v>4.2852440000000032</v>
      </c>
      <c r="J1000" s="6" t="str">
        <f>OBV!F1000</f>
        <v>BEARISH</v>
      </c>
      <c r="K1000" s="6" t="str">
        <f>OBV!G1000</f>
        <v>NEUTRAL</v>
      </c>
      <c r="L1000" s="6" t="str">
        <f>OBV!H1000</f>
        <v>BEARISH DIVERGENCE</v>
      </c>
    </row>
    <row r="1001" spans="1:12" ht="13.5" x14ac:dyDescent="0.25">
      <c r="A1001" s="3">
        <f>RSI!A1001</f>
        <v>43462</v>
      </c>
      <c r="B1001" s="2">
        <f>RSI!B1001</f>
        <v>4.1169000000000002</v>
      </c>
      <c r="C1001" s="2">
        <f>RSI!I1001</f>
        <v>48.77627740081185</v>
      </c>
      <c r="D1001" s="2">
        <f>MACD!E1001</f>
        <v>6.3853071459049282E-2</v>
      </c>
      <c r="E1001" s="2">
        <f>MACD!F1001</f>
        <v>5.1363256885594344E-2</v>
      </c>
      <c r="F1001" s="2">
        <f>'Moving Avg'!D1001</f>
        <v>4.0518200000000011</v>
      </c>
      <c r="G1001" s="2">
        <f>'Moving Avg'!F1001</f>
        <v>4.1174549999999988</v>
      </c>
      <c r="H1001" s="2">
        <f>'Moving Avg'!G1001</f>
        <v>4.176561999999997</v>
      </c>
      <c r="I1001" s="2">
        <f>'Moving Avg'!H1001</f>
        <v>4.285538500000003</v>
      </c>
      <c r="J1001" s="6" t="str">
        <f>OBV!F1001</f>
        <v>BULLISH</v>
      </c>
      <c r="K1001" s="6" t="str">
        <f>OBV!G1001</f>
        <v>NEUTRAL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4.1223000000000001</v>
      </c>
      <c r="C1002" s="2">
        <f>RSI!I1002</f>
        <v>49.657491248192585</v>
      </c>
      <c r="D1002" s="2">
        <f>MACD!E1002</f>
        <v>4.1575328357843055E-2</v>
      </c>
      <c r="E1002" s="2">
        <f>MACD!F1002</f>
        <v>4.9405671180044089E-2</v>
      </c>
      <c r="F1002" s="2">
        <f>'Moving Avg'!D1002</f>
        <v>4.0680800000000001</v>
      </c>
      <c r="G1002" s="2">
        <f>'Moving Avg'!F1002</f>
        <v>4.1133849999999992</v>
      </c>
      <c r="H1002" s="2">
        <f>'Moving Avg'!G1002</f>
        <v>4.1737419999999972</v>
      </c>
      <c r="I1002" s="2">
        <f>'Moving Avg'!H1002</f>
        <v>4.2858600000000022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4.1657000000000002</v>
      </c>
      <c r="C1003" s="2">
        <f>RSI!I1003</f>
        <v>56.181941970542091</v>
      </c>
      <c r="D1003" s="2">
        <f>MACD!E1003</f>
        <v>1.9506152670483168E-2</v>
      </c>
      <c r="E1003" s="2">
        <f>MACD!F1003</f>
        <v>4.3425767478131906E-2</v>
      </c>
      <c r="F1003" s="2">
        <f>'Moving Avg'!D1003</f>
        <v>4.1093000000000002</v>
      </c>
      <c r="G1003" s="2">
        <f>'Moving Avg'!F1003</f>
        <v>4.1114850000000001</v>
      </c>
      <c r="H1003" s="2">
        <f>'Moving Avg'!G1003</f>
        <v>4.171789999999997</v>
      </c>
      <c r="I1003" s="2">
        <f>'Moving Avg'!H1003</f>
        <v>4.2863220000000029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4.1657000000000002</v>
      </c>
      <c r="C1004" s="2">
        <f>RSI!I1004</f>
        <v>56.181941970542091</v>
      </c>
      <c r="D1004" s="2">
        <f>MACD!E1004</f>
        <v>5.7211299895687517E-4</v>
      </c>
      <c r="E1004" s="2">
        <f>MACD!F1004</f>
        <v>3.4855036582296897E-2</v>
      </c>
      <c r="F1004" s="2">
        <f>'Moving Avg'!D1004</f>
        <v>4.1277400000000011</v>
      </c>
      <c r="G1004" s="2">
        <f>'Moving Avg'!F1004</f>
        <v>4.109585</v>
      </c>
      <c r="H1004" s="2">
        <f>'Moving Avg'!G1004</f>
        <v>4.1698379999999968</v>
      </c>
      <c r="I1004" s="2">
        <f>'Moving Avg'!H1004</f>
        <v>4.286809500000003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4.1657000000000002</v>
      </c>
      <c r="C1005" s="2">
        <f>RSI!I1005</f>
        <v>56.181941970542091</v>
      </c>
      <c r="D1005" s="2">
        <f>MACD!E1005</f>
        <v>-1.5689850994391463E-2</v>
      </c>
      <c r="E1005" s="2">
        <f>MACD!F1005</f>
        <v>2.4746059066959227E-2</v>
      </c>
      <c r="F1005" s="2">
        <f>'Moving Avg'!D1005</f>
        <v>4.1472600000000011</v>
      </c>
      <c r="G1005" s="2">
        <f>'Moving Avg'!F1005</f>
        <v>4.107685</v>
      </c>
      <c r="H1005" s="2">
        <f>'Moving Avg'!G1005</f>
        <v>4.1678859999999966</v>
      </c>
      <c r="I1005" s="2">
        <f>'Moving Avg'!H1005</f>
        <v>4.2872970000000024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4.1657000000000002</v>
      </c>
      <c r="C1006" s="2">
        <f>RSI!I1006</f>
        <v>56.181941970542091</v>
      </c>
      <c r="D1006" s="2">
        <f>MACD!E1006</f>
        <v>-2.9672986875284302E-2</v>
      </c>
      <c r="E1006" s="2">
        <f>MACD!F1006</f>
        <v>1.3862249878510521E-2</v>
      </c>
      <c r="F1006" s="2">
        <f>'Moving Avg'!D1006</f>
        <v>4.157020000000001</v>
      </c>
      <c r="G1006" s="2">
        <f>'Moving Avg'!F1006</f>
        <v>4.105785</v>
      </c>
      <c r="H1006" s="2">
        <f>'Moving Avg'!G1006</f>
        <v>4.1659339999999965</v>
      </c>
      <c r="I1006" s="2">
        <f>'Moving Avg'!H1006</f>
        <v>4.2876825000000016</v>
      </c>
      <c r="J1006" s="6" t="str">
        <f>OBV!F1006</f>
        <v>BULLISH</v>
      </c>
      <c r="K1006" s="6" t="str">
        <f>OBV!G1006</f>
        <v>NEUTRAL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4.1657000000000002</v>
      </c>
      <c r="C1007" s="2">
        <f>RSI!I1007</f>
        <v>56.181941970542091</v>
      </c>
      <c r="D1007" s="2">
        <f>MACD!E1007</f>
        <v>-4.1711364139512597E-2</v>
      </c>
      <c r="E1007" s="2">
        <f>MACD!F1007</f>
        <v>2.7475270749058971E-3</v>
      </c>
      <c r="F1007" s="2">
        <f>'Moving Avg'!D1007</f>
        <v>4.1657000000000002</v>
      </c>
      <c r="G1007" s="2">
        <f>'Moving Avg'!F1007</f>
        <v>4.103885</v>
      </c>
      <c r="H1007" s="2">
        <f>'Moving Avg'!G1007</f>
        <v>4.1639819999999954</v>
      </c>
      <c r="I1007" s="2">
        <f>'Moving Avg'!H1007</f>
        <v>4.2880680000000027</v>
      </c>
      <c r="J1007" s="6" t="str">
        <f>OBV!F1007</f>
        <v>BULLISH</v>
      </c>
      <c r="K1007" s="6" t="str">
        <f>OBV!G1007</f>
        <v>NEUTRAL</v>
      </c>
      <c r="L1007" s="6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4.1223000000000001</v>
      </c>
      <c r="C1008" s="2">
        <f>RSI!I1008</f>
        <v>47.301967394569346</v>
      </c>
      <c r="D1008" s="2">
        <f>MACD!E1008</f>
        <v>-6.1397142746649536E-2</v>
      </c>
      <c r="E1008" s="2">
        <f>MACD!F1008</f>
        <v>-1.0081406889405189E-2</v>
      </c>
      <c r="F1008" s="2">
        <f>'Moving Avg'!D1008</f>
        <v>4.1570200000000002</v>
      </c>
      <c r="G1008" s="2">
        <f>'Moving Avg'!F1008</f>
        <v>4.1017150000000004</v>
      </c>
      <c r="H1008" s="2">
        <f>'Moving Avg'!G1008</f>
        <v>4.1612699999999965</v>
      </c>
      <c r="I1008" s="2">
        <f>'Moving Avg'!H1008</f>
        <v>4.2882365000000018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4.0030000000000001</v>
      </c>
      <c r="C1009" s="2">
        <f>RSI!I1009</f>
        <v>32.224306945296533</v>
      </c>
      <c r="D1009" s="2">
        <f>MACD!E1009</f>
        <v>-5.1614808119800237E-2</v>
      </c>
      <c r="E1009" s="2">
        <f>MACD!F1009</f>
        <v>-1.8388087135484201E-2</v>
      </c>
      <c r="F1009" s="2">
        <f>'Moving Avg'!D1009</f>
        <v>4.1244800000000001</v>
      </c>
      <c r="G1009" s="2">
        <f>'Moving Avg'!F1009</f>
        <v>4.0935800000000011</v>
      </c>
      <c r="H1009" s="2">
        <f>'Moving Avg'!G1009</f>
        <v>4.1561719999999971</v>
      </c>
      <c r="I1009" s="2">
        <f>'Moving Avg'!H1009</f>
        <v>4.2878850000000019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4.0030000000000001</v>
      </c>
      <c r="C1010" s="2">
        <f>RSI!I1010</f>
        <v>32.224306945296533</v>
      </c>
      <c r="D1010" s="2">
        <f>MACD!E1010</f>
        <v>-4.3389733319621371E-2</v>
      </c>
      <c r="E1010" s="2">
        <f>MACD!F1010</f>
        <v>-2.3388416372311635E-2</v>
      </c>
      <c r="F1010" s="2">
        <f>'Moving Avg'!D1010</f>
        <v>4.0919400000000001</v>
      </c>
      <c r="G1010" s="2">
        <f>'Moving Avg'!F1010</f>
        <v>4.0854450000000009</v>
      </c>
      <c r="H1010" s="2">
        <f>'Moving Avg'!G1010</f>
        <v>4.1510739999999968</v>
      </c>
      <c r="I1010" s="2">
        <f>'Moving Avg'!H1010</f>
        <v>4.2876100000000026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4.0030000000000001</v>
      </c>
      <c r="C1011" s="2">
        <f>RSI!I1011</f>
        <v>32.224306945296519</v>
      </c>
      <c r="D1011" s="2">
        <f>MACD!E1011</f>
        <v>-2.8201543851451127E-2</v>
      </c>
      <c r="E1011" s="2">
        <f>MACD!F1011</f>
        <v>-2.4351041868139536E-2</v>
      </c>
      <c r="F1011" s="2">
        <f>'Moving Avg'!D1011</f>
        <v>4.0594000000000001</v>
      </c>
      <c r="G1011" s="2">
        <f>'Moving Avg'!F1011</f>
        <v>4.0773100000000007</v>
      </c>
      <c r="H1011" s="2">
        <f>'Moving Avg'!G1011</f>
        <v>4.1459759999999957</v>
      </c>
      <c r="I1011" s="2">
        <f>'Moving Avg'!H1011</f>
        <v>4.2873605000000028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4.0681000000000003</v>
      </c>
      <c r="C1012" s="2">
        <f>RSI!I1012</f>
        <v>44.3204077070178</v>
      </c>
      <c r="D1012" s="2">
        <f>MACD!E1012</f>
        <v>-1.867402738662971E-2</v>
      </c>
      <c r="E1012" s="2">
        <f>MACD!F1012</f>
        <v>-2.3215638971837572E-2</v>
      </c>
      <c r="F1012" s="2">
        <f>'Moving Avg'!D1012</f>
        <v>4.0398800000000001</v>
      </c>
      <c r="G1012" s="2">
        <f>'Moving Avg'!F1012</f>
        <v>4.078665</v>
      </c>
      <c r="H1012" s="2">
        <f>'Moving Avg'!G1012</f>
        <v>4.1421799999999971</v>
      </c>
      <c r="I1012" s="2">
        <f>'Moving Avg'!H1012</f>
        <v>4.2874110000000023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4.0681000000000003</v>
      </c>
      <c r="C1013" s="2">
        <f>RSI!I1013</f>
        <v>44.3204077070178</v>
      </c>
      <c r="D1013" s="2">
        <f>MACD!E1013</f>
        <v>-3.7020526362807615E-3</v>
      </c>
      <c r="E1013" s="2">
        <f>MACD!F1013</f>
        <v>-1.9312921704726212E-2</v>
      </c>
      <c r="F1013" s="2">
        <f>'Moving Avg'!D1013</f>
        <v>4.0290400000000002</v>
      </c>
      <c r="G1013" s="2">
        <f>'Moving Avg'!F1013</f>
        <v>4.0800200000000002</v>
      </c>
      <c r="H1013" s="2">
        <f>'Moving Avg'!G1013</f>
        <v>4.1408779999999954</v>
      </c>
      <c r="I1013" s="2">
        <f>'Moving Avg'!H1013</f>
        <v>4.2874615000000027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3.9487000000000001</v>
      </c>
      <c r="C1014" s="2">
        <f>RSI!I1014</f>
        <v>32.124777201478238</v>
      </c>
      <c r="D1014" s="2">
        <f>MACD!E1014</f>
        <v>1.802701080215563E-2</v>
      </c>
      <c r="E1014" s="2">
        <f>MACD!F1014</f>
        <v>-1.1844935203349845E-2</v>
      </c>
      <c r="F1014" s="2">
        <f>'Moving Avg'!D1014</f>
        <v>4.0181800000000001</v>
      </c>
      <c r="G1014" s="2">
        <f>'Moving Avg'!F1014</f>
        <v>4.0754050000000008</v>
      </c>
      <c r="H1014" s="2">
        <f>'Moving Avg'!G1014</f>
        <v>4.1395759999999955</v>
      </c>
      <c r="I1014" s="2">
        <f>'Moving Avg'!H1014</f>
        <v>4.2869150000000023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3.9487000000000001</v>
      </c>
      <c r="C1015" s="2">
        <f>RSI!I1015</f>
        <v>32.124777201478238</v>
      </c>
      <c r="D1015" s="2">
        <f>MACD!E1015</f>
        <v>3.7318704256176005E-2</v>
      </c>
      <c r="E1015" s="2">
        <f>MACD!F1015</f>
        <v>-2.012207311444675E-3</v>
      </c>
      <c r="F1015" s="2">
        <f>'Moving Avg'!D1015</f>
        <v>4.00732</v>
      </c>
      <c r="G1015" s="2">
        <f>'Moving Avg'!F1015</f>
        <v>4.0707900000000006</v>
      </c>
      <c r="H1015" s="2">
        <f>'Moving Avg'!G1015</f>
        <v>4.1358859999999957</v>
      </c>
      <c r="I1015" s="2">
        <f>'Moving Avg'!H1015</f>
        <v>4.2862920000000031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3.9487000000000001</v>
      </c>
      <c r="C1016" s="2">
        <f>RSI!I1016</f>
        <v>32.124777201478238</v>
      </c>
      <c r="D1016" s="2">
        <f>MACD!E1016</f>
        <v>5.4480928993586808E-2</v>
      </c>
      <c r="E1016" s="2">
        <f>MACD!F1016</f>
        <v>9.2864199495616227E-3</v>
      </c>
      <c r="F1016" s="2">
        <f>'Moving Avg'!D1016</f>
        <v>3.9964599999999999</v>
      </c>
      <c r="G1016" s="2">
        <f>'Moving Avg'!F1016</f>
        <v>4.0661750000000003</v>
      </c>
      <c r="H1016" s="2">
        <f>'Moving Avg'!G1016</f>
        <v>4.1304599999999967</v>
      </c>
      <c r="I1016" s="2">
        <f>'Moving Avg'!H1016</f>
        <v>4.2856690000000031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3.9487000000000001</v>
      </c>
      <c r="C1017" s="2">
        <f>RSI!I1017</f>
        <v>32.124777201478238</v>
      </c>
      <c r="D1017" s="2">
        <f>MACD!E1017</f>
        <v>6.9779185651174913E-2</v>
      </c>
      <c r="E1017" s="2">
        <f>MACD!F1017</f>
        <v>2.1384973089884282E-2</v>
      </c>
      <c r="F1017" s="2">
        <f>'Moving Avg'!D1017</f>
        <v>3.9725799999999998</v>
      </c>
      <c r="G1017" s="2">
        <f>'Moving Avg'!F1017</f>
        <v>4.0615600000000009</v>
      </c>
      <c r="H1017" s="2">
        <f>'Moving Avg'!G1017</f>
        <v>4.125143999999997</v>
      </c>
      <c r="I1017" s="2">
        <f>'Moving Avg'!H1017</f>
        <v>4.285046000000003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3.9487000000000001</v>
      </c>
      <c r="C1018" s="2">
        <f>RSI!I1018</f>
        <v>32.124777201478238</v>
      </c>
      <c r="D1018" s="2">
        <f>MACD!E1018</f>
        <v>7.6765806272918624E-2</v>
      </c>
      <c r="E1018" s="2">
        <f>MACD!F1018</f>
        <v>3.2461139726491152E-2</v>
      </c>
      <c r="F1018" s="2">
        <f>'Moving Avg'!D1018</f>
        <v>3.9487000000000001</v>
      </c>
      <c r="G1018" s="2">
        <f>'Moving Avg'!F1018</f>
        <v>4.0610150000000012</v>
      </c>
      <c r="H1018" s="2">
        <f>'Moving Avg'!G1018</f>
        <v>4.1198279999999956</v>
      </c>
      <c r="I1018" s="2">
        <f>'Moving Avg'!H1018</f>
        <v>4.2844230000000039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3.9487000000000001</v>
      </c>
      <c r="C1019" s="2">
        <f>RSI!I1019</f>
        <v>32.124777201478238</v>
      </c>
      <c r="D1019" s="2">
        <f>MACD!E1019</f>
        <v>6.498933175977939E-2</v>
      </c>
      <c r="E1019" s="2">
        <f>MACD!F1019</f>
        <v>3.8966778133148805E-2</v>
      </c>
      <c r="F1019" s="2">
        <f>'Moving Avg'!D1019</f>
        <v>3.9487000000000001</v>
      </c>
      <c r="G1019" s="2">
        <f>'Moving Avg'!F1019</f>
        <v>4.0547750000000011</v>
      </c>
      <c r="H1019" s="2">
        <f>'Moving Avg'!G1019</f>
        <v>4.114511999999996</v>
      </c>
      <c r="I1019" s="2">
        <f>'Moving Avg'!H1019</f>
        <v>4.2838000000000038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</row>
    <row r="1020" spans="1:12" ht="13.5" x14ac:dyDescent="0.25">
      <c r="A1020" s="3">
        <f>RSI!A1020</f>
        <v>43493</v>
      </c>
      <c r="B1020" s="2">
        <f>RSI!B1020</f>
        <v>3.9487000000000001</v>
      </c>
      <c r="C1020" s="2">
        <f>RSI!I1020</f>
        <v>32.124777201478238</v>
      </c>
      <c r="D1020" s="2">
        <f>MACD!E1020</f>
        <v>5.5640933417463678E-2</v>
      </c>
      <c r="E1020" s="2">
        <f>MACD!F1020</f>
        <v>4.2301609190011781E-2</v>
      </c>
      <c r="F1020" s="2">
        <f>'Moving Avg'!D1020</f>
        <v>3.9487000000000001</v>
      </c>
      <c r="G1020" s="2">
        <f>'Moving Avg'!F1020</f>
        <v>4.0488050000000007</v>
      </c>
      <c r="H1020" s="2">
        <f>'Moving Avg'!G1020</f>
        <v>4.1091959999999963</v>
      </c>
      <c r="I1020" s="2">
        <f>'Moving Avg'!H1020</f>
        <v>4.2831770000000038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</row>
    <row r="1021" spans="1:12" ht="13.5" x14ac:dyDescent="0.25">
      <c r="A1021" s="3">
        <f>RSI!A1021</f>
        <v>43494</v>
      </c>
      <c r="B1021" s="2">
        <f>RSI!B1021</f>
        <v>3.9487000000000001</v>
      </c>
      <c r="C1021" s="2">
        <f>RSI!I1021</f>
        <v>32.124777201478238</v>
      </c>
      <c r="D1021" s="2">
        <f>MACD!E1021</f>
        <v>4.8301408409467506E-2</v>
      </c>
      <c r="E1021" s="2">
        <f>MACD!F1021</f>
        <v>4.3501569033902926E-2</v>
      </c>
      <c r="F1021" s="2">
        <f>'Moving Avg'!D1021</f>
        <v>3.9487000000000001</v>
      </c>
      <c r="G1021" s="2">
        <f>'Moving Avg'!F1021</f>
        <v>4.0403950000000011</v>
      </c>
      <c r="H1021" s="2">
        <f>'Moving Avg'!G1021</f>
        <v>4.1038799999999966</v>
      </c>
      <c r="I1021" s="2">
        <f>'Moving Avg'!H1021</f>
        <v>4.2825540000000037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</row>
    <row r="1022" spans="1:12" ht="13.5" x14ac:dyDescent="0.25">
      <c r="A1022" s="3">
        <f>RSI!A1022</f>
        <v>43495</v>
      </c>
      <c r="B1022" s="2">
        <f>RSI!B1022</f>
        <v>3.9487000000000001</v>
      </c>
      <c r="C1022" s="2">
        <f>RSI!I1022</f>
        <v>32.124777201478238</v>
      </c>
      <c r="D1022" s="2">
        <f>MACD!E1022</f>
        <v>5.2634812936998898E-2</v>
      </c>
      <c r="E1022" s="2">
        <f>MACD!F1022</f>
        <v>4.5328217814522127E-2</v>
      </c>
      <c r="F1022" s="2">
        <f>'Moving Avg'!D1022</f>
        <v>3.9487000000000001</v>
      </c>
      <c r="G1022" s="2">
        <f>'Moving Avg'!F1022</f>
        <v>4.031715000000001</v>
      </c>
      <c r="H1022" s="2">
        <f>'Moving Avg'!G1022</f>
        <v>4.0987799999999979</v>
      </c>
      <c r="I1022" s="2">
        <f>'Moving Avg'!H1022</f>
        <v>4.2819565000000042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</row>
    <row r="1023" spans="1:12" ht="13.5" x14ac:dyDescent="0.25">
      <c r="A1023" s="3">
        <f>RSI!A1023</f>
        <v>43496</v>
      </c>
      <c r="B1023" s="2">
        <f>RSI!B1023</f>
        <v>3.8348</v>
      </c>
      <c r="C1023" s="2">
        <f>RSI!I1023</f>
        <v>21.254626975243056</v>
      </c>
      <c r="D1023" s="2">
        <f>MACD!E1023</f>
        <v>6.5227824313986993E-2</v>
      </c>
      <c r="E1023" s="2">
        <f>MACD!F1023</f>
        <v>4.9308139114415103E-2</v>
      </c>
      <c r="F1023" s="2">
        <f>'Moving Avg'!D1023</f>
        <v>3.9259200000000001</v>
      </c>
      <c r="G1023" s="2">
        <f>'Moving Avg'!F1023</f>
        <v>4.0151700000000012</v>
      </c>
      <c r="H1023" s="2">
        <f>'Moving Avg'!G1023</f>
        <v>4.0914019999999969</v>
      </c>
      <c r="I1023" s="2">
        <f>'Moving Avg'!H1023</f>
        <v>4.2807895000000045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</row>
    <row r="1024" spans="1:12" ht="13.5" x14ac:dyDescent="0.25">
      <c r="A1024" s="3">
        <f>RSI!A1024</f>
        <v>43497</v>
      </c>
      <c r="B1024" s="2">
        <f>RSI!B1024</f>
        <v>3.8348</v>
      </c>
      <c r="C1024" s="2">
        <f>RSI!I1024</f>
        <v>21.254626975243056</v>
      </c>
      <c r="D1024" s="2">
        <f>MACD!E1024</f>
        <v>5.8640265429131588E-2</v>
      </c>
      <c r="E1024" s="2">
        <f>MACD!F1024</f>
        <v>5.1174564377358407E-2</v>
      </c>
      <c r="F1024" s="2">
        <f>'Moving Avg'!D1024</f>
        <v>3.9031399999999996</v>
      </c>
      <c r="G1024" s="2">
        <f>'Moving Avg'!F1024</f>
        <v>3.9986250000000014</v>
      </c>
      <c r="H1024" s="2">
        <f>'Moving Avg'!G1024</f>
        <v>4.0840239999999977</v>
      </c>
      <c r="I1024" s="2">
        <f>'Moving Avg'!H1024</f>
        <v>4.2796225000000048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3.9487000000000001</v>
      </c>
      <c r="C1025" s="2">
        <f>RSI!I1025</f>
        <v>43.44761261358034</v>
      </c>
      <c r="D1025" s="2">
        <f>MACD!E1025</f>
        <v>4.567177609850015E-2</v>
      </c>
      <c r="E1025" s="2">
        <f>MACD!F1025</f>
        <v>5.007400672158676E-2</v>
      </c>
      <c r="F1025" s="2">
        <f>'Moving Avg'!D1025</f>
        <v>3.9031399999999996</v>
      </c>
      <c r="G1025" s="2">
        <f>'Moving Avg'!F1025</f>
        <v>3.9877750000000014</v>
      </c>
      <c r="H1025" s="2">
        <f>'Moving Avg'!G1025</f>
        <v>4.078923999999998</v>
      </c>
      <c r="I1025" s="2">
        <f>'Moving Avg'!H1025</f>
        <v>4.2790250000000052</v>
      </c>
      <c r="J1025" s="6" t="str">
        <f>OBV!F1025</f>
        <v>BULLISH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4.0627000000000004</v>
      </c>
      <c r="C1026" s="2">
        <f>RSI!I1026</f>
        <v>56.624224417902532</v>
      </c>
      <c r="D1026" s="2">
        <f>MACD!E1026</f>
        <v>2.65463582343477E-2</v>
      </c>
      <c r="E1026" s="2">
        <f>MACD!F1026</f>
        <v>4.5368477024138952E-2</v>
      </c>
      <c r="F1026" s="2">
        <f>'Moving Avg'!D1026</f>
        <v>3.9259399999999998</v>
      </c>
      <c r="G1026" s="2">
        <f>'Moving Avg'!F1026</f>
        <v>3.9826250000000014</v>
      </c>
      <c r="H1026" s="2">
        <f>'Moving Avg'!G1026</f>
        <v>4.0761039999999991</v>
      </c>
      <c r="I1026" s="2">
        <f>'Moving Avg'!H1026</f>
        <v>4.2789975000000045</v>
      </c>
      <c r="J1026" s="6" t="str">
        <f>OBV!F1026</f>
        <v>BULLISH</v>
      </c>
      <c r="K1026" s="6" t="str">
        <f>OBV!G1026</f>
        <v>NEUTRAL</v>
      </c>
      <c r="L1026" s="6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4.0627000000000004</v>
      </c>
      <c r="C1027" s="2">
        <f>RSI!I1027</f>
        <v>56.624224417902546</v>
      </c>
      <c r="D1027" s="2">
        <f>MACD!E1027</f>
        <v>9.9603885888219779E-3</v>
      </c>
      <c r="E1027" s="2">
        <f>MACD!F1027</f>
        <v>3.8286859337075561E-2</v>
      </c>
      <c r="F1027" s="2">
        <f>'Moving Avg'!D1027</f>
        <v>3.9487399999999999</v>
      </c>
      <c r="G1027" s="2">
        <f>'Moving Avg'!F1027</f>
        <v>3.9774750000000019</v>
      </c>
      <c r="H1027" s="2">
        <f>'Moving Avg'!G1027</f>
        <v>4.0732840000000001</v>
      </c>
      <c r="I1027" s="2">
        <f>'Moving Avg'!H1027</f>
        <v>4.2789700000000046</v>
      </c>
      <c r="J1027" s="6" t="str">
        <f>OBV!F1027</f>
        <v>BULLISH</v>
      </c>
      <c r="K1027" s="6" t="str">
        <f>OBV!G1027</f>
        <v>NEUTRAL</v>
      </c>
      <c r="L1027" s="6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4.0627000000000004</v>
      </c>
      <c r="C1028" s="2">
        <f>RSI!I1028</f>
        <v>56.624224417902546</v>
      </c>
      <c r="D1028" s="2">
        <f>MACD!E1028</f>
        <v>-4.4469709749241915E-3</v>
      </c>
      <c r="E1028" s="2">
        <f>MACD!F1028</f>
        <v>2.9740093274675611E-2</v>
      </c>
      <c r="F1028" s="2">
        <f>'Moving Avg'!D1028</f>
        <v>3.9943199999999996</v>
      </c>
      <c r="G1028" s="2">
        <f>'Moving Avg'!F1028</f>
        <v>3.9744950000000019</v>
      </c>
      <c r="H1028" s="2">
        <f>'Moving Avg'!G1028</f>
        <v>4.0704639999999994</v>
      </c>
      <c r="I1028" s="2">
        <f>'Moving Avg'!H1028</f>
        <v>4.2789425000000039</v>
      </c>
      <c r="J1028" s="6" t="str">
        <f>OBV!F1028</f>
        <v>BULLISH</v>
      </c>
      <c r="K1028" s="6" t="str">
        <f>OBV!G1028</f>
        <v>NEUTRAL</v>
      </c>
      <c r="L1028" s="6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4.0627000000000004</v>
      </c>
      <c r="C1029" s="2">
        <f>RSI!I1029</f>
        <v>56.624224417902546</v>
      </c>
      <c r="D1029" s="2">
        <f>MACD!E1029</f>
        <v>-1.6983255864184255E-2</v>
      </c>
      <c r="E1029" s="2">
        <f>MACD!F1029</f>
        <v>2.0395423446903642E-2</v>
      </c>
      <c r="F1029" s="2">
        <f>'Moving Avg'!D1029</f>
        <v>4.0399000000000003</v>
      </c>
      <c r="G1029" s="2">
        <f>'Moving Avg'!F1029</f>
        <v>3.9774800000000021</v>
      </c>
      <c r="H1029" s="2">
        <f>'Moving Avg'!G1029</f>
        <v>4.0676440000000005</v>
      </c>
      <c r="I1029" s="2">
        <f>'Moving Avg'!H1029</f>
        <v>4.278915000000004</v>
      </c>
      <c r="J1029" s="6" t="str">
        <f>OBV!F1029</f>
        <v>BULLISH</v>
      </c>
      <c r="K1029" s="6" t="str">
        <f>OBV!G1029</f>
        <v>NEUTRAL</v>
      </c>
      <c r="L1029" s="6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4.0681000000000003</v>
      </c>
      <c r="C1030" s="2">
        <f>RSI!I1030</f>
        <v>57.258719095013397</v>
      </c>
      <c r="D1030" s="2">
        <f>MACD!E1030</f>
        <v>-2.8310735411448906E-2</v>
      </c>
      <c r="E1030" s="2">
        <f>MACD!F1030</f>
        <v>1.0654191675233134E-2</v>
      </c>
      <c r="F1030" s="2">
        <f>'Moving Avg'!D1030</f>
        <v>4.0637800000000004</v>
      </c>
      <c r="G1030" s="2">
        <f>'Moving Avg'!F1030</f>
        <v>3.9807350000000015</v>
      </c>
      <c r="H1030" s="2">
        <f>'Moving Avg'!G1030</f>
        <v>4.0649319999999998</v>
      </c>
      <c r="I1030" s="2">
        <f>'Moving Avg'!H1030</f>
        <v>4.279398000000004</v>
      </c>
      <c r="J1030" s="6" t="str">
        <f>OBV!F1030</f>
        <v>BULLISH</v>
      </c>
      <c r="K1030" s="6" t="str">
        <f>OBV!G1030</f>
        <v>NEUTRAL</v>
      </c>
      <c r="L1030" s="6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4.0681000000000003</v>
      </c>
      <c r="C1031" s="2">
        <f>RSI!I1031</f>
        <v>57.258719095013397</v>
      </c>
      <c r="D1031" s="2">
        <f>MACD!E1031</f>
        <v>-3.8223595621853068E-2</v>
      </c>
      <c r="E1031" s="2">
        <f>MACD!F1031</f>
        <v>8.786342158158926E-4</v>
      </c>
      <c r="F1031" s="2">
        <f>'Moving Avg'!D1031</f>
        <v>4.0648600000000012</v>
      </c>
      <c r="G1031" s="2">
        <f>'Moving Avg'!F1031</f>
        <v>3.9839900000000008</v>
      </c>
      <c r="H1031" s="2">
        <f>'Moving Avg'!G1031</f>
        <v>4.0622199999999999</v>
      </c>
      <c r="I1031" s="2">
        <f>'Moving Avg'!H1031</f>
        <v>4.2799830000000041</v>
      </c>
      <c r="J1031" s="6" t="str">
        <f>OBV!F1031</f>
        <v>BULLISH</v>
      </c>
      <c r="K1031" s="6" t="str">
        <f>OBV!G1031</f>
        <v>NEUTRAL</v>
      </c>
      <c r="L1031" s="6" t="str">
        <f>OBV!H1031</f>
        <v>CONFIRMED BULLISH</v>
      </c>
    </row>
    <row r="1032" spans="1:12" ht="13.5" x14ac:dyDescent="0.25">
      <c r="A1032" s="3">
        <f>RSI!A1032</f>
        <v>43509</v>
      </c>
      <c r="B1032" s="2">
        <f>RSI!B1032</f>
        <v>4.0681000000000003</v>
      </c>
      <c r="C1032" s="2">
        <f>RSI!I1032</f>
        <v>57.258719095013397</v>
      </c>
      <c r="D1032" s="2">
        <f>MACD!E1032</f>
        <v>-4.6915168771066273E-2</v>
      </c>
      <c r="E1032" s="2">
        <f>MACD!F1032</f>
        <v>-8.6801263815605417E-3</v>
      </c>
      <c r="F1032" s="2">
        <f>'Moving Avg'!D1032</f>
        <v>4.0659400000000003</v>
      </c>
      <c r="G1032" s="2">
        <f>'Moving Avg'!F1032</f>
        <v>3.9839900000000008</v>
      </c>
      <c r="H1032" s="2">
        <f>'Moving Avg'!G1032</f>
        <v>4.0595079999999992</v>
      </c>
      <c r="I1032" s="2">
        <f>'Moving Avg'!H1032</f>
        <v>4.2807210000000033</v>
      </c>
      <c r="J1032" s="6" t="str">
        <f>OBV!F1032</f>
        <v>BULLISH</v>
      </c>
      <c r="K1032" s="6" t="str">
        <f>OBV!G1032</f>
        <v>NEUTRAL</v>
      </c>
      <c r="L1032" s="6" t="str">
        <f>OBV!H1032</f>
        <v>CONFIRMED BULLISH</v>
      </c>
    </row>
    <row r="1033" spans="1:12" ht="13.5" x14ac:dyDescent="0.25">
      <c r="A1033" s="3">
        <f>RSI!A1033</f>
        <v>43510</v>
      </c>
      <c r="B1033" s="2">
        <f>RSI!B1033</f>
        <v>4.0681000000000003</v>
      </c>
      <c r="C1033" s="2">
        <f>RSI!I1033</f>
        <v>57.258719095013397</v>
      </c>
      <c r="D1033" s="2">
        <f>MACD!E1033</f>
        <v>-7.2073920739583297E-2</v>
      </c>
      <c r="E1033" s="2">
        <f>MACD!F1033</f>
        <v>-2.1358885253165094E-2</v>
      </c>
      <c r="F1033" s="2">
        <f>'Moving Avg'!D1033</f>
        <v>4.0670200000000012</v>
      </c>
      <c r="G1033" s="2">
        <f>'Moving Avg'!F1033</f>
        <v>3.9839899999999999</v>
      </c>
      <c r="H1033" s="2">
        <f>'Moving Avg'!G1033</f>
        <v>4.0567960000000003</v>
      </c>
      <c r="I1033" s="2">
        <f>'Moving Avg'!H1033</f>
        <v>4.2808735000000038</v>
      </c>
      <c r="J1033" s="6" t="str">
        <f>OBV!F1033</f>
        <v>BULLISH</v>
      </c>
      <c r="K1033" s="6" t="str">
        <f>OBV!G1033</f>
        <v>NEUTRAL</v>
      </c>
      <c r="L1033" s="6" t="str">
        <f>OBV!H1033</f>
        <v>CONFIRMED BULLISH</v>
      </c>
    </row>
    <row r="1034" spans="1:12" ht="13.5" x14ac:dyDescent="0.25">
      <c r="A1034" s="3">
        <f>RSI!A1034</f>
        <v>43511</v>
      </c>
      <c r="B1034" s="2">
        <f>RSI!B1034</f>
        <v>3.9379</v>
      </c>
      <c r="C1034" s="2">
        <f>RSI!I1034</f>
        <v>38.83549793522841</v>
      </c>
      <c r="D1034" s="2">
        <f>MACD!E1034</f>
        <v>-8.3978083441531126E-2</v>
      </c>
      <c r="E1034" s="2">
        <f>MACD!F1034</f>
        <v>-3.3882724890838302E-2</v>
      </c>
      <c r="F1034" s="2">
        <f>'Moving Avg'!D1034</f>
        <v>4.0420600000000002</v>
      </c>
      <c r="G1034" s="2">
        <f>'Moving Avg'!F1034</f>
        <v>3.9834499999999999</v>
      </c>
      <c r="H1034" s="2">
        <f>'Moving Avg'!G1034</f>
        <v>4.0514800000000006</v>
      </c>
      <c r="I1034" s="2">
        <f>'Moving Avg'!H1034</f>
        <v>4.2802730000000038</v>
      </c>
      <c r="J1034" s="6" t="str">
        <f>OBV!F1034</f>
        <v>BULLISH</v>
      </c>
      <c r="K1034" s="6" t="str">
        <f>OBV!G1034</f>
        <v>NEUTRAL</v>
      </c>
      <c r="L1034" s="6" t="str">
        <f>OBV!H1034</f>
        <v>BULLISH DIVERGENCE</v>
      </c>
    </row>
    <row r="1035" spans="1:12" ht="13.5" x14ac:dyDescent="0.25">
      <c r="A1035" s="3">
        <f>RSI!A1035</f>
        <v>43514</v>
      </c>
      <c r="B1035" s="2">
        <f>RSI!B1035</f>
        <v>3.9379</v>
      </c>
      <c r="C1035" s="2">
        <f>RSI!I1035</f>
        <v>38.83549793522841</v>
      </c>
      <c r="D1035" s="2">
        <f>MACD!E1035</f>
        <v>-7.5999543296999761E-2</v>
      </c>
      <c r="E1035" s="2">
        <f>MACD!F1035</f>
        <v>-4.2306088572070591E-2</v>
      </c>
      <c r="F1035" s="2">
        <f>'Moving Avg'!D1035</f>
        <v>4.0160199999999993</v>
      </c>
      <c r="G1035" s="2">
        <f>'Moving Avg'!F1035</f>
        <v>3.9829099999999995</v>
      </c>
      <c r="H1035" s="2">
        <f>'Moving Avg'!G1035</f>
        <v>4.046164000000001</v>
      </c>
      <c r="I1035" s="2">
        <f>'Moving Avg'!H1035</f>
        <v>4.2796725000000038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3.9379</v>
      </c>
      <c r="C1036" s="2">
        <f>RSI!I1036</f>
        <v>38.83549793522841</v>
      </c>
      <c r="D1036" s="2">
        <f>MACD!E1036</f>
        <v>-5.1220920183227214E-2</v>
      </c>
      <c r="E1036" s="2">
        <f>MACD!F1036</f>
        <v>-4.4089054894301913E-2</v>
      </c>
      <c r="F1036" s="2">
        <f>'Moving Avg'!D1036</f>
        <v>3.9899800000000001</v>
      </c>
      <c r="G1036" s="2">
        <f>'Moving Avg'!F1036</f>
        <v>3.9823700000000004</v>
      </c>
      <c r="H1036" s="2">
        <f>'Moving Avg'!G1036</f>
        <v>4.0408480000000004</v>
      </c>
      <c r="I1036" s="2">
        <f>'Moving Avg'!H1036</f>
        <v>4.2792500000000047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3.9379</v>
      </c>
      <c r="C1037" s="2">
        <f>RSI!I1037</f>
        <v>38.83549793522841</v>
      </c>
      <c r="D1037" s="2">
        <f>MACD!E1037</f>
        <v>-2.9801532613368487E-2</v>
      </c>
      <c r="E1037" s="2">
        <f>MACD!F1037</f>
        <v>-4.123155043811523E-2</v>
      </c>
      <c r="F1037" s="2">
        <f>'Moving Avg'!D1037</f>
        <v>3.9639399999999996</v>
      </c>
      <c r="G1037" s="2">
        <f>'Moving Avg'!F1037</f>
        <v>3.98183</v>
      </c>
      <c r="H1037" s="2">
        <f>'Moving Avg'!G1037</f>
        <v>4.0355320000000008</v>
      </c>
      <c r="I1037" s="2">
        <f>'Moving Avg'!H1037</f>
        <v>4.2788275000000047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3.9379</v>
      </c>
      <c r="C1038" s="2">
        <f>RSI!I1038</f>
        <v>38.83549793522841</v>
      </c>
      <c r="D1038" s="2">
        <f>MACD!E1038</f>
        <v>-1.1258120327999332E-2</v>
      </c>
      <c r="E1038" s="2">
        <f>MACD!F1038</f>
        <v>-3.5236864416092049E-2</v>
      </c>
      <c r="F1038" s="2">
        <f>'Moving Avg'!D1038</f>
        <v>3.9379</v>
      </c>
      <c r="G1038" s="2">
        <f>'Moving Avg'!F1038</f>
        <v>3.98129</v>
      </c>
      <c r="H1038" s="2">
        <f>'Moving Avg'!G1038</f>
        <v>4.0309760000000008</v>
      </c>
      <c r="I1038" s="2">
        <f>'Moving Avg'!H1038</f>
        <v>4.2781505000000051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3.8239999999999998</v>
      </c>
      <c r="C1039" s="2">
        <f>RSI!I1039</f>
        <v>27.587551292504429</v>
      </c>
      <c r="D1039" s="2">
        <f>MACD!E1039</f>
        <v>1.3257751067409451E-2</v>
      </c>
      <c r="E1039" s="2">
        <f>MACD!F1039</f>
        <v>-2.5537941319391751E-2</v>
      </c>
      <c r="F1039" s="2">
        <f>'Moving Avg'!D1039</f>
        <v>3.9151200000000004</v>
      </c>
      <c r="G1039" s="2">
        <f>'Moving Avg'!F1039</f>
        <v>3.9750549999999998</v>
      </c>
      <c r="H1039" s="2">
        <f>'Moving Avg'!G1039</f>
        <v>4.0241420000000012</v>
      </c>
      <c r="I1039" s="2">
        <f>'Moving Avg'!H1039</f>
        <v>4.2769040000000054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</row>
    <row r="1040" spans="1:12" ht="13.5" x14ac:dyDescent="0.25">
      <c r="A1040" s="3">
        <f>RSI!A1040</f>
        <v>43521</v>
      </c>
      <c r="B1040" s="2">
        <f>RSI!B1040</f>
        <v>3.7101000000000002</v>
      </c>
      <c r="C1040" s="2">
        <f>RSI!I1040</f>
        <v>21.028542356930402</v>
      </c>
      <c r="D1040" s="2">
        <f>MACD!E1040</f>
        <v>4.4302291322303677E-2</v>
      </c>
      <c r="E1040" s="2">
        <f>MACD!F1040</f>
        <v>-1.1569894791052665E-2</v>
      </c>
      <c r="F1040" s="2">
        <f>'Moving Avg'!D1040</f>
        <v>3.8695599999999999</v>
      </c>
      <c r="G1040" s="2">
        <f>'Moving Avg'!F1040</f>
        <v>3.9631250000000002</v>
      </c>
      <c r="H1040" s="2">
        <f>'Moving Avg'!G1040</f>
        <v>4.0150300000000021</v>
      </c>
      <c r="I1040" s="2">
        <f>'Moving Avg'!H1040</f>
        <v>4.2751645000000051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</row>
    <row r="1041" spans="1:12" ht="13.5" x14ac:dyDescent="0.25">
      <c r="A1041" s="3">
        <f>RSI!A1041</f>
        <v>43522</v>
      </c>
      <c r="B1041" s="2">
        <f>RSI!B1041</f>
        <v>3.6015999999999999</v>
      </c>
      <c r="C1041" s="2">
        <f>RSI!I1041</f>
        <v>16.90530163410854</v>
      </c>
      <c r="D1041" s="2">
        <f>MACD!E1041</f>
        <v>8.0236876521182943E-2</v>
      </c>
      <c r="E1041" s="2">
        <f>MACD!F1041</f>
        <v>6.7914594713944579E-3</v>
      </c>
      <c r="F1041" s="2">
        <f>'Moving Avg'!D1041</f>
        <v>3.8023000000000002</v>
      </c>
      <c r="G1041" s="2">
        <f>'Moving Avg'!F1041</f>
        <v>3.9457700000000004</v>
      </c>
      <c r="H1041" s="2">
        <f>'Moving Avg'!G1041</f>
        <v>4.0037480000000016</v>
      </c>
      <c r="I1041" s="2">
        <f>'Moving Avg'!H1041</f>
        <v>4.2728060000000054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3.4443000000000001</v>
      </c>
      <c r="C1042" s="2">
        <f>RSI!I1042</f>
        <v>12.942995764592808</v>
      </c>
      <c r="D1042" s="2">
        <f>MACD!E1042</f>
        <v>0.12444446462262793</v>
      </c>
      <c r="E1042" s="2">
        <f>MACD!F1042</f>
        <v>3.0322060501641154E-2</v>
      </c>
      <c r="F1042" s="2">
        <f>'Moving Avg'!D1042</f>
        <v>3.7035799999999997</v>
      </c>
      <c r="G1042" s="2">
        <f>'Moving Avg'!F1042</f>
        <v>3.92055</v>
      </c>
      <c r="H1042" s="2">
        <f>'Moving Avg'!G1042</f>
        <v>3.9918140000000015</v>
      </c>
      <c r="I1042" s="2">
        <f>'Moving Avg'!H1042</f>
        <v>4.2696610000000055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3.2924000000000002</v>
      </c>
      <c r="C1043" s="2">
        <f>RSI!I1043</f>
        <v>10.406456067697789</v>
      </c>
      <c r="D1043" s="2">
        <f>MACD!E1043</f>
        <v>0.17602255256965549</v>
      </c>
      <c r="E1043" s="2">
        <f>MACD!F1043</f>
        <v>5.9462158915244021E-2</v>
      </c>
      <c r="F1043" s="2">
        <f>'Moving Avg'!D1043</f>
        <v>3.5744799999999999</v>
      </c>
      <c r="G1043" s="2">
        <f>'Moving Avg'!F1043</f>
        <v>3.8934299999999999</v>
      </c>
      <c r="H1043" s="2">
        <f>'Moving Avg'!G1043</f>
        <v>3.9768420000000013</v>
      </c>
      <c r="I1043" s="2">
        <f>'Moving Avg'!H1043</f>
        <v>4.2657565000000064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3.3357999999999999</v>
      </c>
      <c r="C1044" s="2">
        <f>RSI!I1044</f>
        <v>15.501771751428009</v>
      </c>
      <c r="D1044" s="2">
        <f>MACD!E1044</f>
        <v>0.20002108241339833</v>
      </c>
      <c r="E1044" s="2">
        <f>MACD!F1044</f>
        <v>8.7573943614874888E-2</v>
      </c>
      <c r="F1044" s="2">
        <f>'Moving Avg'!D1044</f>
        <v>3.4768400000000002</v>
      </c>
      <c r="G1044" s="2">
        <f>'Moving Avg'!F1044</f>
        <v>3.8684800000000004</v>
      </c>
      <c r="H1044" s="2">
        <f>'Moving Avg'!G1044</f>
        <v>3.9627380000000016</v>
      </c>
      <c r="I1044" s="2">
        <f>'Moving Avg'!H1044</f>
        <v>4.2620690000000057</v>
      </c>
      <c r="J1044" s="6" t="str">
        <f>OBV!F1044</f>
        <v>BULLISH</v>
      </c>
      <c r="K1044" s="6" t="str">
        <f>OBV!G1044</f>
        <v>NEUTRAL</v>
      </c>
      <c r="L1044" s="6" t="str">
        <f>OBV!H1044</f>
        <v>BULLISH DIVERGENCE</v>
      </c>
    </row>
    <row r="1045" spans="1:12" ht="13.5" x14ac:dyDescent="0.25">
      <c r="A1045" s="3">
        <f>RSI!A1045</f>
        <v>43528</v>
      </c>
      <c r="B1045" s="2">
        <f>RSI!B1045</f>
        <v>3.3357999999999999</v>
      </c>
      <c r="C1045" s="2">
        <f>RSI!I1045</f>
        <v>15.501771751428024</v>
      </c>
      <c r="D1045" s="2">
        <f>MACD!E1045</f>
        <v>0.2234054453119052</v>
      </c>
      <c r="E1045" s="2">
        <f>MACD!F1045</f>
        <v>0.11474024395428095</v>
      </c>
      <c r="F1045" s="2">
        <f>'Moving Avg'!D1045</f>
        <v>3.4019799999999996</v>
      </c>
      <c r="G1045" s="2">
        <f>'Moving Avg'!F1045</f>
        <v>3.8378350000000006</v>
      </c>
      <c r="H1045" s="2">
        <f>'Moving Avg'!G1045</f>
        <v>3.948634000000002</v>
      </c>
      <c r="I1045" s="2">
        <f>'Moving Avg'!H1045</f>
        <v>4.2584580000000054</v>
      </c>
      <c r="J1045" s="6" t="str">
        <f>OBV!F1045</f>
        <v>BULLISH</v>
      </c>
      <c r="K1045" s="6" t="str">
        <f>OBV!G1045</f>
        <v>NEUTRAL</v>
      </c>
      <c r="L1045" s="6" t="str">
        <f>OBV!H1045</f>
        <v>BULLISH DIVERGENCE</v>
      </c>
    </row>
    <row r="1046" spans="1:12" ht="13.5" x14ac:dyDescent="0.25">
      <c r="A1046" s="3">
        <f>RSI!A1046</f>
        <v>43529</v>
      </c>
      <c r="B1046" s="2">
        <f>RSI!B1046</f>
        <v>3.3521000000000001</v>
      </c>
      <c r="C1046" s="2">
        <f>RSI!I1046</f>
        <v>17.544365323902596</v>
      </c>
      <c r="D1046" s="2">
        <f>MACD!E1046</f>
        <v>0.24483472740832068</v>
      </c>
      <c r="E1046" s="2">
        <f>MACD!F1046</f>
        <v>0.1407591406450889</v>
      </c>
      <c r="F1046" s="2">
        <f>'Moving Avg'!D1046</f>
        <v>3.3520799999999999</v>
      </c>
      <c r="G1046" s="2">
        <f>'Moving Avg'!F1046</f>
        <v>3.8023049999999996</v>
      </c>
      <c r="H1046" s="2">
        <f>'Moving Avg'!G1046</f>
        <v>3.9348560000000017</v>
      </c>
      <c r="I1046" s="2">
        <f>'Moving Avg'!H1046</f>
        <v>4.2549540000000059</v>
      </c>
      <c r="J1046" s="6" t="str">
        <f>OBV!F1046</f>
        <v>BULLISH</v>
      </c>
      <c r="K1046" s="6" t="str">
        <f>OBV!G1046</f>
        <v>STRONG</v>
      </c>
      <c r="L1046" s="6" t="str">
        <f>OBV!H1046</f>
        <v>BULLISH DIVERGENCE</v>
      </c>
    </row>
    <row r="1047" spans="1:12" ht="13.5" x14ac:dyDescent="0.25">
      <c r="A1047" s="3">
        <f>RSI!A1047</f>
        <v>43530</v>
      </c>
      <c r="B1047" s="2">
        <f>RSI!B1047</f>
        <v>3.3521000000000001</v>
      </c>
      <c r="C1047" s="2">
        <f>RSI!I1047</f>
        <v>17.544365323902596</v>
      </c>
      <c r="D1047" s="2">
        <f>MACD!E1047</f>
        <v>0.26550969512023226</v>
      </c>
      <c r="E1047" s="2">
        <f>MACD!F1047</f>
        <v>0.16570925154011759</v>
      </c>
      <c r="F1047" s="2">
        <f>'Moving Avg'!D1047</f>
        <v>3.3336399999999999</v>
      </c>
      <c r="G1047" s="2">
        <f>'Moving Avg'!F1047</f>
        <v>3.766775</v>
      </c>
      <c r="H1047" s="2">
        <f>'Moving Avg'!G1047</f>
        <v>3.9210780000000018</v>
      </c>
      <c r="I1047" s="2">
        <f>'Moving Avg'!H1047</f>
        <v>4.2513480000000055</v>
      </c>
      <c r="J1047" s="6" t="str">
        <f>OBV!F1047</f>
        <v>BULLISH</v>
      </c>
      <c r="K1047" s="6" t="str">
        <f>OBV!G1047</f>
        <v>STRONG</v>
      </c>
      <c r="L1047" s="6" t="str">
        <f>OBV!H1047</f>
        <v>BULLISH DIVERGENCE</v>
      </c>
    </row>
    <row r="1048" spans="1:12" ht="13.5" x14ac:dyDescent="0.25">
      <c r="A1048" s="3">
        <f>RSI!A1048</f>
        <v>43531</v>
      </c>
      <c r="B1048" s="2">
        <f>RSI!B1048</f>
        <v>3.3521000000000001</v>
      </c>
      <c r="C1048" s="2">
        <f>RSI!I1048</f>
        <v>17.544365323902596</v>
      </c>
      <c r="D1048" s="2">
        <f>MACD!E1048</f>
        <v>0.28535806361110039</v>
      </c>
      <c r="E1048" s="2">
        <f>MACD!F1048</f>
        <v>0.18963901395431415</v>
      </c>
      <c r="F1048" s="2">
        <f>'Moving Avg'!D1048</f>
        <v>3.3455799999999996</v>
      </c>
      <c r="G1048" s="2">
        <f>'Moving Avg'!F1048</f>
        <v>3.7312449999999999</v>
      </c>
      <c r="H1048" s="2">
        <f>'Moving Avg'!G1048</f>
        <v>3.9089280000000026</v>
      </c>
      <c r="I1048" s="2">
        <f>'Moving Avg'!H1048</f>
        <v>4.2479965000000055</v>
      </c>
      <c r="J1048" s="6" t="str">
        <f>OBV!F1048</f>
        <v>BULLISH</v>
      </c>
      <c r="K1048" s="6" t="str">
        <f>OBV!G1048</f>
        <v>STRONG</v>
      </c>
      <c r="L1048" s="6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3.3466999999999998</v>
      </c>
      <c r="C1049" s="2">
        <f>RSI!I1049</f>
        <v>17.370621283987816</v>
      </c>
      <c r="D1049" s="2">
        <f>MACD!E1049</f>
        <v>0.28720954247305031</v>
      </c>
      <c r="E1049" s="2">
        <f>MACD!F1049</f>
        <v>0.20915311965806138</v>
      </c>
      <c r="F1049" s="2">
        <f>'Moving Avg'!D1049</f>
        <v>3.3477599999999996</v>
      </c>
      <c r="G1049" s="2">
        <f>'Moving Avg'!F1049</f>
        <v>3.6954449999999994</v>
      </c>
      <c r="H1049" s="2">
        <f>'Moving Avg'!G1049</f>
        <v>3.8943920000000025</v>
      </c>
      <c r="I1049" s="2">
        <f>'Moving Avg'!H1049</f>
        <v>4.2443635000000066</v>
      </c>
      <c r="J1049" s="6" t="str">
        <f>OBV!F1049</f>
        <v>BULLISH</v>
      </c>
      <c r="K1049" s="6" t="str">
        <f>OBV!G1049</f>
        <v>STRONG</v>
      </c>
      <c r="L1049" s="6" t="str">
        <f>OBV!H1049</f>
        <v>CONFIRMED BULLISH</v>
      </c>
    </row>
    <row r="1050" spans="1:12" ht="13.5" x14ac:dyDescent="0.25">
      <c r="A1050" s="3">
        <f>RSI!A1050</f>
        <v>43535</v>
      </c>
      <c r="B1050" s="2">
        <f>RSI!B1050</f>
        <v>3.3357999999999999</v>
      </c>
      <c r="C1050" s="2">
        <f>RSI!I1050</f>
        <v>17.004558947805805</v>
      </c>
      <c r="D1050" s="2">
        <f>MACD!E1050</f>
        <v>0.27411073482958592</v>
      </c>
      <c r="E1050" s="2">
        <f>MACD!F1050</f>
        <v>0.22214464269236631</v>
      </c>
      <c r="F1050" s="2">
        <f>'Moving Avg'!D1050</f>
        <v>3.3477600000000001</v>
      </c>
      <c r="G1050" s="2">
        <f>'Moving Avg'!F1050</f>
        <v>3.6588299999999996</v>
      </c>
      <c r="H1050" s="2">
        <f>'Moving Avg'!G1050</f>
        <v>3.879746000000003</v>
      </c>
      <c r="I1050" s="2">
        <f>'Moving Avg'!H1050</f>
        <v>4.240676000000005</v>
      </c>
      <c r="J1050" s="6" t="str">
        <f>OBV!F1050</f>
        <v>BULLISH</v>
      </c>
      <c r="K1050" s="6" t="str">
        <f>OBV!G1050</f>
        <v>STRONG</v>
      </c>
      <c r="L1050" s="6" t="str">
        <f>OBV!H1050</f>
        <v>NEUTRAL</v>
      </c>
    </row>
    <row r="1051" spans="1:12" ht="13.5" x14ac:dyDescent="0.25">
      <c r="A1051" s="3">
        <f>RSI!A1051</f>
        <v>43536</v>
      </c>
      <c r="B1051" s="2">
        <f>RSI!B1051</f>
        <v>3.2382</v>
      </c>
      <c r="C1051" s="2">
        <f>RSI!I1051</f>
        <v>14.132646509188277</v>
      </c>
      <c r="D1051" s="2">
        <f>MACD!E1051</f>
        <v>0.25552721619348562</v>
      </c>
      <c r="E1051" s="2">
        <f>MACD!F1051</f>
        <v>0.22882115739259018</v>
      </c>
      <c r="F1051" s="2">
        <f>'Moving Avg'!D1051</f>
        <v>3.32498</v>
      </c>
      <c r="G1051" s="2">
        <f>'Moving Avg'!F1051</f>
        <v>3.6173349999999997</v>
      </c>
      <c r="H1051" s="2">
        <f>'Moving Avg'!G1051</f>
        <v>3.8621720000000033</v>
      </c>
      <c r="I1051" s="2">
        <f>'Moving Avg'!H1051</f>
        <v>4.2365005000000053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3.3304</v>
      </c>
      <c r="C1052" s="2">
        <f>RSI!I1052</f>
        <v>26.723033806487919</v>
      </c>
      <c r="D1052" s="2">
        <f>MACD!E1052</f>
        <v>0.21116716921427958</v>
      </c>
      <c r="E1052" s="2">
        <f>MACD!F1052</f>
        <v>0.22529035975692807</v>
      </c>
      <c r="F1052" s="2">
        <f>'Moving Avg'!D1052</f>
        <v>3.32064</v>
      </c>
      <c r="G1052" s="2">
        <f>'Moving Avg'!F1052</f>
        <v>3.5804499999999999</v>
      </c>
      <c r="H1052" s="2">
        <f>'Moving Avg'!G1052</f>
        <v>3.8463340000000033</v>
      </c>
      <c r="I1052" s="2">
        <f>'Moving Avg'!H1052</f>
        <v>4.2328115000000057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</row>
    <row r="1053" spans="1:12" ht="13.5" x14ac:dyDescent="0.25">
      <c r="A1053" s="3">
        <f>RSI!A1053</f>
        <v>43538</v>
      </c>
      <c r="B1053" s="2">
        <f>RSI!B1053</f>
        <v>3.3304</v>
      </c>
      <c r="C1053" s="2">
        <f>RSI!I1053</f>
        <v>26.723033806487919</v>
      </c>
      <c r="D1053" s="2">
        <f>MACD!E1053</f>
        <v>0.15193445811416861</v>
      </c>
      <c r="E1053" s="2">
        <f>MACD!F1053</f>
        <v>0.21061917942837619</v>
      </c>
      <c r="F1053" s="2">
        <f>'Moving Avg'!D1053</f>
        <v>3.3163000000000005</v>
      </c>
      <c r="G1053" s="2">
        <f>'Moving Avg'!F1053</f>
        <v>3.5435649999999996</v>
      </c>
      <c r="H1053" s="2">
        <f>'Moving Avg'!G1053</f>
        <v>3.8296280000000031</v>
      </c>
      <c r="I1053" s="2">
        <f>'Moving Avg'!H1053</f>
        <v>4.2291225000000052</v>
      </c>
      <c r="J1053" s="6" t="str">
        <f>OBV!F1053</f>
        <v>BULLISH</v>
      </c>
      <c r="K1053" s="6" t="str">
        <f>OBV!G1053</f>
        <v>NEUTRAL</v>
      </c>
      <c r="L1053" s="6" t="str">
        <f>OBV!H1053</f>
        <v>BULLISH DIVERGENCE</v>
      </c>
    </row>
    <row r="1054" spans="1:12" ht="13.5" x14ac:dyDescent="0.25">
      <c r="A1054" s="3">
        <f>RSI!A1054</f>
        <v>43539</v>
      </c>
      <c r="B1054" s="2">
        <f>RSI!B1054</f>
        <v>3.3304</v>
      </c>
      <c r="C1054" s="2">
        <f>RSI!I1054</f>
        <v>26.723033806487919</v>
      </c>
      <c r="D1054" s="2">
        <f>MACD!E1054</f>
        <v>0.11003949120537282</v>
      </c>
      <c r="E1054" s="2">
        <f>MACD!F1054</f>
        <v>0.19050324178377553</v>
      </c>
      <c r="F1054" s="2">
        <f>'Moving Avg'!D1054</f>
        <v>3.31304</v>
      </c>
      <c r="G1054" s="2">
        <f>'Moving Avg'!F1054</f>
        <v>3.5131899999999994</v>
      </c>
      <c r="H1054" s="2">
        <f>'Moving Avg'!G1054</f>
        <v>3.8129220000000026</v>
      </c>
      <c r="I1054" s="2">
        <f>'Moving Avg'!H1054</f>
        <v>4.2254080000000052</v>
      </c>
      <c r="J1054" s="6" t="str">
        <f>OBV!F1054</f>
        <v>BULLISH</v>
      </c>
      <c r="K1054" s="6" t="str">
        <f>OBV!G1054</f>
        <v>NEUTRAL</v>
      </c>
      <c r="L1054" s="6" t="str">
        <f>OBV!H1054</f>
        <v>BULLISH DIVERGENCE</v>
      </c>
    </row>
    <row r="1055" spans="1:12" ht="13.5" x14ac:dyDescent="0.25">
      <c r="A1055" s="3">
        <f>RSI!A1055</f>
        <v>43542</v>
      </c>
      <c r="B1055" s="2">
        <f>RSI!B1055</f>
        <v>3.3304</v>
      </c>
      <c r="C1055" s="2">
        <f>RSI!I1055</f>
        <v>26.723033806487919</v>
      </c>
      <c r="D1055" s="2">
        <f>MACD!E1055</f>
        <v>7.6023326348563014E-2</v>
      </c>
      <c r="E1055" s="2">
        <f>MACD!F1055</f>
        <v>0.16760725869673304</v>
      </c>
      <c r="F1055" s="2">
        <f>'Moving Avg'!D1055</f>
        <v>3.3119600000000005</v>
      </c>
      <c r="G1055" s="2">
        <f>'Moving Avg'!F1055</f>
        <v>3.4828149999999996</v>
      </c>
      <c r="H1055" s="2">
        <f>'Moving Avg'!G1055</f>
        <v>3.7962160000000025</v>
      </c>
      <c r="I1055" s="2">
        <f>'Moving Avg'!H1055</f>
        <v>4.2216935000000051</v>
      </c>
      <c r="J1055" s="6" t="str">
        <f>OBV!F1055</f>
        <v>BULLISH</v>
      </c>
      <c r="K1055" s="6" t="str">
        <f>OBV!G1055</f>
        <v>NEUTRAL</v>
      </c>
      <c r="L1055" s="6" t="str">
        <f>OBV!H1055</f>
        <v>BULLISH DIVERGENCE</v>
      </c>
    </row>
    <row r="1056" spans="1:12" ht="13.5" x14ac:dyDescent="0.25">
      <c r="A1056" s="3">
        <f>RSI!A1056</f>
        <v>43543</v>
      </c>
      <c r="B1056" s="2">
        <f>RSI!B1056</f>
        <v>3.3304</v>
      </c>
      <c r="C1056" s="2">
        <f>RSI!I1056</f>
        <v>26.723033806487919</v>
      </c>
      <c r="D1056" s="2">
        <f>MACD!E1056</f>
        <v>5.107535301233268E-2</v>
      </c>
      <c r="E1056" s="2">
        <f>MACD!F1056</f>
        <v>0.14430087755985299</v>
      </c>
      <c r="F1056" s="2">
        <f>'Moving Avg'!D1056</f>
        <v>3.3304</v>
      </c>
      <c r="G1056" s="2">
        <f>'Moving Avg'!F1056</f>
        <v>3.4524399999999993</v>
      </c>
      <c r="H1056" s="2">
        <f>'Moving Avg'!G1056</f>
        <v>3.7795100000000015</v>
      </c>
      <c r="I1056" s="2">
        <f>'Moving Avg'!H1056</f>
        <v>4.217979000000005</v>
      </c>
      <c r="J1056" s="6" t="str">
        <f>OBV!F1056</f>
        <v>BULLISH</v>
      </c>
      <c r="K1056" s="6" t="str">
        <f>OBV!G1056</f>
        <v>NEUTRAL</v>
      </c>
      <c r="L1056" s="6" t="str">
        <f>OBV!H1056</f>
        <v>CONFIRMED BULLISH</v>
      </c>
    </row>
    <row r="1057" spans="1:12" ht="13.5" x14ac:dyDescent="0.25">
      <c r="A1057" s="3">
        <f>RSI!A1057</f>
        <v>43545</v>
      </c>
      <c r="B1057" s="2">
        <f>RSI!B1057</f>
        <v>3.3304</v>
      </c>
      <c r="C1057" s="2">
        <f>RSI!I1057</f>
        <v>26.723033806487919</v>
      </c>
      <c r="D1057" s="2">
        <f>MACD!E1057</f>
        <v>3.1194458198906094E-2</v>
      </c>
      <c r="E1057" s="2">
        <f>MACD!F1057</f>
        <v>0.12167959368766362</v>
      </c>
      <c r="F1057" s="2">
        <f>'Moving Avg'!D1057</f>
        <v>3.3304</v>
      </c>
      <c r="G1057" s="2">
        <f>'Moving Avg'!F1057</f>
        <v>3.422064999999999</v>
      </c>
      <c r="H1057" s="2">
        <f>'Moving Avg'!G1057</f>
        <v>3.7628040000000009</v>
      </c>
      <c r="I1057" s="2">
        <f>'Moving Avg'!H1057</f>
        <v>4.2142645000000059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43546</v>
      </c>
      <c r="B1058" s="2">
        <f>RSI!B1058</f>
        <v>3.2545000000000002</v>
      </c>
      <c r="C1058" s="2">
        <f>RSI!I1058</f>
        <v>22.488624298387222</v>
      </c>
      <c r="D1058" s="2">
        <f>MACD!E1058</f>
        <v>2.1132281827145771E-2</v>
      </c>
      <c r="E1058" s="2">
        <f>MACD!F1058</f>
        <v>0.10157013131556006</v>
      </c>
      <c r="F1058" s="2">
        <f>'Moving Avg'!D1058</f>
        <v>3.3152200000000001</v>
      </c>
      <c r="G1058" s="2">
        <f>'Moving Avg'!F1058</f>
        <v>3.387894999999999</v>
      </c>
      <c r="H1058" s="2">
        <f>'Moving Avg'!G1058</f>
        <v>3.7454480000000014</v>
      </c>
      <c r="I1058" s="2">
        <f>'Moving Avg'!H1058</f>
        <v>4.2101705000000065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3.3466999999999998</v>
      </c>
      <c r="C1059" s="2">
        <f>RSI!I1059</f>
        <v>35.797284096929559</v>
      </c>
      <c r="D1059" s="2">
        <f>MACD!E1059</f>
        <v>6.4598384381349128E-3</v>
      </c>
      <c r="E1059" s="2">
        <f>MACD!F1059</f>
        <v>8.2548072740075043E-2</v>
      </c>
      <c r="F1059" s="2">
        <f>'Moving Avg'!D1059</f>
        <v>3.3184799999999997</v>
      </c>
      <c r="G1059" s="2">
        <f>'Moving Avg'!F1059</f>
        <v>3.3640299999999987</v>
      </c>
      <c r="H1059" s="2">
        <f>'Moving Avg'!G1059</f>
        <v>3.7323220000000017</v>
      </c>
      <c r="I1059" s="2">
        <f>'Moving Avg'!H1059</f>
        <v>4.2065375000000067</v>
      </c>
      <c r="J1059" s="6" t="str">
        <f>OBV!F1059</f>
        <v>BULLISH</v>
      </c>
      <c r="K1059" s="6" t="str">
        <f>OBV!G1059</f>
        <v>STRONG</v>
      </c>
      <c r="L1059" s="6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3.4171999999999998</v>
      </c>
      <c r="C1060" s="2">
        <f>RSI!I1060</f>
        <v>43.750301886374977</v>
      </c>
      <c r="D1060" s="2">
        <f>MACD!E1060</f>
        <v>-1.2008427333177085E-2</v>
      </c>
      <c r="E1060" s="2">
        <f>MACD!F1060</f>
        <v>6.3636772725424631E-2</v>
      </c>
      <c r="F1060" s="2">
        <f>'Moving Avg'!D1060</f>
        <v>3.3358400000000001</v>
      </c>
      <c r="G1060" s="2">
        <f>'Moving Avg'!F1060</f>
        <v>3.3493849999999989</v>
      </c>
      <c r="H1060" s="2">
        <f>'Moving Avg'!G1060</f>
        <v>3.7206060000000014</v>
      </c>
      <c r="I1060" s="2">
        <f>'Moving Avg'!H1060</f>
        <v>4.2032825000000056</v>
      </c>
      <c r="J1060" s="6" t="str">
        <f>OBV!F1060</f>
        <v>BULLISH</v>
      </c>
      <c r="K1060" s="6" t="str">
        <f>OBV!G1060</f>
        <v>STRONG</v>
      </c>
      <c r="L1060" s="6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3.4171999999999998</v>
      </c>
      <c r="C1061" s="2">
        <f>RSI!I1061</f>
        <v>43.750301886374977</v>
      </c>
      <c r="D1061" s="2">
        <f>MACD!E1061</f>
        <v>-4.2284038096077392E-2</v>
      </c>
      <c r="E1061" s="2">
        <f>MACD!F1061</f>
        <v>4.2452610561124225E-2</v>
      </c>
      <c r="F1061" s="2">
        <f>'Moving Avg'!D1061</f>
        <v>3.3531999999999997</v>
      </c>
      <c r="G1061" s="2">
        <f>'Moving Avg'!F1061</f>
        <v>3.3401649999999989</v>
      </c>
      <c r="H1061" s="2">
        <f>'Moving Avg'!G1061</f>
        <v>3.7088900000000011</v>
      </c>
      <c r="I1061" s="2">
        <f>'Moving Avg'!H1061</f>
        <v>4.2000275000000062</v>
      </c>
      <c r="J1061" s="6" t="str">
        <f>OBV!F1061</f>
        <v>BULLISH</v>
      </c>
      <c r="K1061" s="6" t="str">
        <f>OBV!G1061</f>
        <v>STRONG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3.5691000000000002</v>
      </c>
      <c r="C1062" s="2">
        <f>RSI!I1062</f>
        <v>57.046211449017946</v>
      </c>
      <c r="D1062" s="2">
        <f>MACD!E1062</f>
        <v>-6.462949908585891E-2</v>
      </c>
      <c r="E1062" s="2">
        <f>MACD!F1062</f>
        <v>2.1036188631727602E-2</v>
      </c>
      <c r="F1062" s="2">
        <f>'Moving Avg'!D1062</f>
        <v>3.4009399999999999</v>
      </c>
      <c r="G1062" s="2">
        <f>'Moving Avg'!F1062</f>
        <v>3.3464049999999994</v>
      </c>
      <c r="H1062" s="2">
        <f>'Moving Avg'!G1062</f>
        <v>3.6989100000000006</v>
      </c>
      <c r="I1062" s="2">
        <f>'Moving Avg'!H1062</f>
        <v>4.197532000000006</v>
      </c>
      <c r="J1062" s="6" t="str">
        <f>OBV!F1062</f>
        <v>BULLISH</v>
      </c>
      <c r="K1062" s="6" t="str">
        <f>OBV!G1062</f>
        <v>STRONG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3.6720999999999999</v>
      </c>
      <c r="C1063" s="2">
        <f>RSI!I1063</f>
        <v>63.369026162397731</v>
      </c>
      <c r="D1063" s="2">
        <f>MACD!E1063</f>
        <v>-9.1749965683711743E-2</v>
      </c>
      <c r="E1063" s="2">
        <f>MACD!F1063</f>
        <v>-1.521042231360268E-3</v>
      </c>
      <c r="F1063" s="2">
        <f>'Moving Avg'!D1063</f>
        <v>3.4844599999999999</v>
      </c>
      <c r="G1063" s="2">
        <f>'Moving Avg'!F1063</f>
        <v>3.3653899999999992</v>
      </c>
      <c r="H1063" s="2">
        <f>'Moving Avg'!G1063</f>
        <v>3.6909900000000007</v>
      </c>
      <c r="I1063" s="2">
        <f>'Moving Avg'!H1063</f>
        <v>4.1955515000000059</v>
      </c>
      <c r="J1063" s="6" t="str">
        <f>OBV!F1063</f>
        <v>BULLISH</v>
      </c>
      <c r="K1063" s="6" t="str">
        <f>OBV!G1063</f>
        <v>STRONG</v>
      </c>
      <c r="L1063" s="6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3.7698</v>
      </c>
      <c r="C1064" s="2">
        <f>RSI!I1064</f>
        <v>68.157126610582594</v>
      </c>
      <c r="D1064" s="2">
        <f>MACD!E1064</f>
        <v>-0.12308366497623258</v>
      </c>
      <c r="E1064" s="2">
        <f>MACD!F1064</f>
        <v>-2.583356678033473E-2</v>
      </c>
      <c r="F1064" s="2">
        <f>'Moving Avg'!D1064</f>
        <v>3.5690799999999996</v>
      </c>
      <c r="G1064" s="2">
        <f>'Moving Avg'!F1064</f>
        <v>3.3870899999999993</v>
      </c>
      <c r="H1064" s="2">
        <f>'Moving Avg'!G1064</f>
        <v>3.6874120000000006</v>
      </c>
      <c r="I1064" s="2">
        <f>'Moving Avg'!H1064</f>
        <v>4.1946450000000057</v>
      </c>
      <c r="J1064" s="6" t="str">
        <f>OBV!F1064</f>
        <v>BULLISH</v>
      </c>
      <c r="K1064" s="6" t="str">
        <f>OBV!G1064</f>
        <v>STRONG</v>
      </c>
      <c r="L1064" s="6" t="str">
        <f>OBV!H1064</f>
        <v>CONFIRMED BULLISH</v>
      </c>
    </row>
    <row r="1065" spans="1:12" ht="13.5" x14ac:dyDescent="0.25">
      <c r="A1065" s="3">
        <f>RSI!A1065</f>
        <v>43557</v>
      </c>
      <c r="B1065" s="2">
        <f>RSI!B1065</f>
        <v>3.6613000000000002</v>
      </c>
      <c r="C1065" s="2">
        <f>RSI!I1065</f>
        <v>58.942766854406422</v>
      </c>
      <c r="D1065" s="2">
        <f>MACD!E1065</f>
        <v>-0.14320056710027318</v>
      </c>
      <c r="E1065" s="2">
        <f>MACD!F1065</f>
        <v>-4.9306966844322425E-2</v>
      </c>
      <c r="F1065" s="2">
        <f>'Moving Avg'!D1065</f>
        <v>3.6179000000000001</v>
      </c>
      <c r="G1065" s="2">
        <f>'Moving Avg'!F1065</f>
        <v>3.4033649999999995</v>
      </c>
      <c r="H1065" s="2">
        <f>'Moving Avg'!G1065</f>
        <v>3.6816640000000005</v>
      </c>
      <c r="I1065" s="2">
        <f>'Moving Avg'!H1065</f>
        <v>4.1931960000000057</v>
      </c>
      <c r="J1065" s="6" t="str">
        <f>OBV!F1065</f>
        <v>BULLISH</v>
      </c>
      <c r="K1065" s="6" t="str">
        <f>OBV!G1065</f>
        <v>STRONG</v>
      </c>
      <c r="L1065" s="6" t="str">
        <f>OBV!H1065</f>
        <v>CONFIRMED BULLISH</v>
      </c>
    </row>
    <row r="1066" spans="1:12" ht="13.5" x14ac:dyDescent="0.25">
      <c r="A1066" s="3">
        <f>RSI!A1066</f>
        <v>43558</v>
      </c>
      <c r="B1066" s="2">
        <f>RSI!B1066</f>
        <v>3.7643</v>
      </c>
      <c r="C1066" s="2">
        <f>RSI!I1066</f>
        <v>63.928310728274042</v>
      </c>
      <c r="D1066" s="2">
        <f>MACD!E1066</f>
        <v>-0.16873032725899106</v>
      </c>
      <c r="E1066" s="2">
        <f>MACD!F1066</f>
        <v>-7.3191638927256164E-2</v>
      </c>
      <c r="F1066" s="2">
        <f>'Moving Avg'!D1066</f>
        <v>3.6873199999999997</v>
      </c>
      <c r="G1066" s="2">
        <f>'Moving Avg'!F1066</f>
        <v>3.423975</v>
      </c>
      <c r="H1066" s="2">
        <f>'Moving Avg'!G1066</f>
        <v>3.677976000000001</v>
      </c>
      <c r="I1066" s="2">
        <f>'Moving Avg'!H1066</f>
        <v>4.1916510000000065</v>
      </c>
      <c r="J1066" s="6" t="str">
        <f>OBV!F1066</f>
        <v>BULLISH</v>
      </c>
      <c r="K1066" s="6" t="str">
        <f>OBV!G1066</f>
        <v>STRONG</v>
      </c>
      <c r="L1066" s="6" t="str">
        <f>OBV!H1066</f>
        <v>CONFIRMED BULLISH</v>
      </c>
    </row>
    <row r="1067" spans="1:12" ht="13.5" x14ac:dyDescent="0.25">
      <c r="A1067" s="3">
        <f>RSI!A1067</f>
        <v>43559</v>
      </c>
      <c r="B1067" s="2">
        <f>RSI!B1067</f>
        <v>3.7643</v>
      </c>
      <c r="C1067" s="2">
        <f>RSI!I1067</f>
        <v>63.928310728274042</v>
      </c>
      <c r="D1067" s="2">
        <f>MACD!E1067</f>
        <v>-0.1917541527137252</v>
      </c>
      <c r="E1067" s="2">
        <f>MACD!F1067</f>
        <v>-9.6904141684549971E-2</v>
      </c>
      <c r="F1067" s="2">
        <f>'Moving Avg'!D1067</f>
        <v>3.7263600000000006</v>
      </c>
      <c r="G1067" s="2">
        <f>'Moving Avg'!F1067</f>
        <v>3.4445850000000009</v>
      </c>
      <c r="H1067" s="2">
        <f>'Moving Avg'!G1067</f>
        <v>3.6742880000000007</v>
      </c>
      <c r="I1067" s="2">
        <f>'Moving Avg'!H1067</f>
        <v>4.1896990000000072</v>
      </c>
      <c r="J1067" s="6" t="str">
        <f>OBV!F1067</f>
        <v>BULLISH</v>
      </c>
      <c r="K1067" s="6" t="str">
        <f>OBV!G1067</f>
        <v>NEUTRAL</v>
      </c>
      <c r="L1067" s="6" t="str">
        <f>OBV!H1067</f>
        <v>CONFIRMED BULLISH</v>
      </c>
    </row>
    <row r="1068" spans="1:12" ht="13.5" x14ac:dyDescent="0.25">
      <c r="A1068" s="3">
        <f>RSI!A1068</f>
        <v>43560</v>
      </c>
      <c r="B1068" s="2">
        <f>RSI!B1068</f>
        <v>3.7643</v>
      </c>
      <c r="C1068" s="2">
        <f>RSI!I1068</f>
        <v>63.928310728274042</v>
      </c>
      <c r="D1068" s="2">
        <f>MACD!E1068</f>
        <v>-0.22422918231257682</v>
      </c>
      <c r="E1068" s="2">
        <f>MACD!F1068</f>
        <v>-0.12236914981015534</v>
      </c>
      <c r="F1068" s="2">
        <f>'Moving Avg'!D1068</f>
        <v>3.7448000000000001</v>
      </c>
      <c r="G1068" s="2">
        <f>'Moving Avg'!F1068</f>
        <v>3.465195</v>
      </c>
      <c r="H1068" s="2">
        <f>'Moving Avg'!G1068</f>
        <v>3.6706000000000008</v>
      </c>
      <c r="I1068" s="2">
        <f>'Moving Avg'!H1068</f>
        <v>4.1871610000000068</v>
      </c>
      <c r="J1068" s="6" t="str">
        <f>OBV!F1068</f>
        <v>BULLISH</v>
      </c>
      <c r="K1068" s="6" t="str">
        <f>OBV!G1068</f>
        <v>NEUTRAL</v>
      </c>
      <c r="L1068" s="6" t="str">
        <f>OBV!H1068</f>
        <v>CONFIRMED BULLISH</v>
      </c>
    </row>
    <row r="1069" spans="1:12" ht="13.5" x14ac:dyDescent="0.25">
      <c r="A1069" s="3">
        <f>RSI!A1069</f>
        <v>43563</v>
      </c>
      <c r="B1069" s="2">
        <f>RSI!B1069</f>
        <v>3.7643</v>
      </c>
      <c r="C1069" s="2">
        <f>RSI!I1069</f>
        <v>63.928310728274042</v>
      </c>
      <c r="D1069" s="2">
        <f>MACD!E1069</f>
        <v>-0.23874233447905535</v>
      </c>
      <c r="E1069" s="2">
        <f>MACD!F1069</f>
        <v>-0.14564378674393536</v>
      </c>
      <c r="F1069" s="2">
        <f>'Moving Avg'!D1069</f>
        <v>3.7436999999999996</v>
      </c>
      <c r="G1069" s="2">
        <f>'Moving Avg'!F1069</f>
        <v>3.4860750000000005</v>
      </c>
      <c r="H1069" s="2">
        <f>'Moving Avg'!G1069</f>
        <v>3.6669120000000004</v>
      </c>
      <c r="I1069" s="2">
        <f>'Moving Avg'!H1069</f>
        <v>4.1840420000000078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3.7643</v>
      </c>
      <c r="C1070" s="2">
        <f>RSI!I1070</f>
        <v>63.928310728274042</v>
      </c>
      <c r="D1070" s="2">
        <f>MACD!E1070</f>
        <v>-0.24130514789177671</v>
      </c>
      <c r="E1070" s="2">
        <f>MACD!F1070</f>
        <v>-0.16477605897350364</v>
      </c>
      <c r="F1070" s="2">
        <f>'Moving Avg'!D1070</f>
        <v>3.7643</v>
      </c>
      <c r="G1070" s="2">
        <f>'Moving Avg'!F1070</f>
        <v>3.5075000000000003</v>
      </c>
      <c r="H1070" s="2">
        <f>'Moving Avg'!G1070</f>
        <v>3.663224</v>
      </c>
      <c r="I1070" s="2">
        <f>'Moving Avg'!H1070</f>
        <v>4.1812215000000075</v>
      </c>
      <c r="J1070" s="6" t="str">
        <f>OBV!F1070</f>
        <v>BULLISH</v>
      </c>
      <c r="K1070" s="6" t="str">
        <f>OBV!G1070</f>
        <v>NEUTRAL</v>
      </c>
      <c r="L1070" s="6" t="str">
        <f>OBV!H1070</f>
        <v>CONFIRMED BULLISH</v>
      </c>
    </row>
    <row r="1071" spans="1:12" ht="13.5" x14ac:dyDescent="0.25">
      <c r="A1071" s="3">
        <f>RSI!A1071</f>
        <v>43566</v>
      </c>
      <c r="B1071" s="2">
        <f>RSI!B1071</f>
        <v>3.7643</v>
      </c>
      <c r="C1071" s="2">
        <f>RSI!I1071</f>
        <v>63.928310728274042</v>
      </c>
      <c r="D1071" s="2">
        <f>MACD!E1071</f>
        <v>-0.24451868947847499</v>
      </c>
      <c r="E1071" s="2">
        <f>MACD!F1071</f>
        <v>-0.1807245850744979</v>
      </c>
      <c r="F1071" s="2">
        <f>'Moving Avg'!D1071</f>
        <v>3.7643</v>
      </c>
      <c r="G1071" s="2">
        <f>'Moving Avg'!F1071</f>
        <v>3.5338050000000001</v>
      </c>
      <c r="H1071" s="2">
        <f>'Moving Avg'!G1071</f>
        <v>3.6595360000000001</v>
      </c>
      <c r="I1071" s="2">
        <f>'Moving Avg'!H1071</f>
        <v>4.178346500000008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43567</v>
      </c>
      <c r="B1072" s="2">
        <f>RSI!B1072</f>
        <v>3.7589000000000001</v>
      </c>
      <c r="C1072" s="2">
        <f>RSI!I1072</f>
        <v>63.299689448636101</v>
      </c>
      <c r="D1072" s="2">
        <f>MACD!E1072</f>
        <v>-0.22443620850533552</v>
      </c>
      <c r="E1072" s="2">
        <f>MACD!F1072</f>
        <v>-0.18946690976066544</v>
      </c>
      <c r="F1072" s="2">
        <f>'Moving Avg'!D1072</f>
        <v>3.7632199999999996</v>
      </c>
      <c r="G1072" s="2">
        <f>'Moving Avg'!F1072</f>
        <v>3.5552299999999994</v>
      </c>
      <c r="H1072" s="2">
        <f>'Moving Avg'!G1072</f>
        <v>3.6557400000000002</v>
      </c>
      <c r="I1072" s="2">
        <f>'Moving Avg'!H1072</f>
        <v>4.1754445000000082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3.7589000000000001</v>
      </c>
      <c r="C1073" s="2">
        <f>RSI!I1073</f>
        <v>63.299689448636101</v>
      </c>
      <c r="D1073" s="2">
        <f>MACD!E1073</f>
        <v>-0.19246120251777299</v>
      </c>
      <c r="E1073" s="2">
        <f>MACD!F1073</f>
        <v>-0.19006576831208696</v>
      </c>
      <c r="F1073" s="2">
        <f>'Moving Avg'!D1073</f>
        <v>3.76214</v>
      </c>
      <c r="G1073" s="2">
        <f>'Moving Avg'!F1073</f>
        <v>3.5766549999999988</v>
      </c>
      <c r="H1073" s="2">
        <f>'Moving Avg'!G1073</f>
        <v>3.6542220000000003</v>
      </c>
      <c r="I1073" s="2">
        <f>'Moving Avg'!H1073</f>
        <v>4.1725425000000085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3.6503999999999999</v>
      </c>
      <c r="C1074" s="2">
        <f>RSI!I1074</f>
        <v>51.499163377863447</v>
      </c>
      <c r="D1074" s="2">
        <f>MACD!E1074</f>
        <v>-0.14313763711420924</v>
      </c>
      <c r="E1074" s="2">
        <f>MACD!F1074</f>
        <v>-0.18068014207251143</v>
      </c>
      <c r="F1074" s="2">
        <f>'Moving Avg'!D1074</f>
        <v>3.73936</v>
      </c>
      <c r="G1074" s="2">
        <f>'Moving Avg'!F1074</f>
        <v>3.5926549999999993</v>
      </c>
      <c r="H1074" s="2">
        <f>'Moving Avg'!G1074</f>
        <v>3.6505339999999999</v>
      </c>
      <c r="I1074" s="2">
        <f>'Moving Avg'!H1074</f>
        <v>4.1684470000000076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3.7589000000000001</v>
      </c>
      <c r="C1075" s="2">
        <f>RSI!I1075</f>
        <v>59.60833090373977</v>
      </c>
      <c r="D1075" s="2">
        <f>MACD!E1075</f>
        <v>-0.12623128089074243</v>
      </c>
      <c r="E1075" s="2">
        <f>MACD!F1075</f>
        <v>-0.16979036983615764</v>
      </c>
      <c r="F1075" s="2">
        <f>'Moving Avg'!D1075</f>
        <v>3.7382799999999996</v>
      </c>
      <c r="G1075" s="2">
        <f>'Moving Avg'!F1075</f>
        <v>3.61408</v>
      </c>
      <c r="H1075" s="2">
        <f>'Moving Avg'!G1075</f>
        <v>3.6467379999999996</v>
      </c>
      <c r="I1075" s="2">
        <f>'Moving Avg'!H1075</f>
        <v>4.1647585000000076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3.7589000000000001</v>
      </c>
      <c r="C1076" s="2">
        <f>RSI!I1076</f>
        <v>59.60833090373977</v>
      </c>
      <c r="D1076" s="2">
        <f>MACD!E1076</f>
        <v>-9.6813123953373825E-2</v>
      </c>
      <c r="E1076" s="2">
        <f>MACD!F1076</f>
        <v>-0.15519492065960089</v>
      </c>
      <c r="F1076" s="2">
        <f>'Moving Avg'!D1076</f>
        <v>3.7372000000000001</v>
      </c>
      <c r="G1076" s="2">
        <f>'Moving Avg'!F1076</f>
        <v>3.6355049999999993</v>
      </c>
      <c r="H1076" s="2">
        <f>'Moving Avg'!G1076</f>
        <v>3.6406619999999998</v>
      </c>
      <c r="I1076" s="2">
        <f>'Moving Avg'!H1076</f>
        <v>4.1605005000000084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3.7589000000000001</v>
      </c>
      <c r="C1077" s="2">
        <f>RSI!I1077</f>
        <v>59.608330903739777</v>
      </c>
      <c r="D1077" s="2">
        <f>MACD!E1077</f>
        <v>-7.2599888473060759E-2</v>
      </c>
      <c r="E1077" s="2">
        <f>MACD!F1077</f>
        <v>-0.13867591422229286</v>
      </c>
      <c r="F1077" s="2">
        <f>'Moving Avg'!D1077</f>
        <v>3.7372000000000001</v>
      </c>
      <c r="G1077" s="2">
        <f>'Moving Avg'!F1077</f>
        <v>3.6569299999999991</v>
      </c>
      <c r="H1077" s="2">
        <f>'Moving Avg'!G1077</f>
        <v>3.6345860000000001</v>
      </c>
      <c r="I1077" s="2">
        <f>'Moving Avg'!H1077</f>
        <v>4.1558900000000083</v>
      </c>
      <c r="J1077" s="6" t="str">
        <f>OBV!F1077</f>
        <v>BULLISH</v>
      </c>
      <c r="K1077" s="6" t="str">
        <f>OBV!G1077</f>
        <v>NEUTRAL</v>
      </c>
      <c r="L1077" s="6" t="str">
        <f>OBV!H1077</f>
        <v>NEUTRAL</v>
      </c>
    </row>
    <row r="1078" spans="1:12" ht="13.5" x14ac:dyDescent="0.25">
      <c r="A1078" s="3">
        <f>RSI!A1078</f>
        <v>43577</v>
      </c>
      <c r="B1078" s="2">
        <f>RSI!B1078</f>
        <v>3.7589000000000001</v>
      </c>
      <c r="C1078" s="2">
        <f>RSI!I1078</f>
        <v>59.608330903739777</v>
      </c>
      <c r="D1078" s="2">
        <f>MACD!E1078</f>
        <v>-5.2740517216712135E-2</v>
      </c>
      <c r="E1078" s="2">
        <f>MACD!F1078</f>
        <v>-0.12148883482117673</v>
      </c>
      <c r="F1078" s="2">
        <f>'Moving Avg'!D1078</f>
        <v>3.7372000000000001</v>
      </c>
      <c r="G1078" s="2">
        <f>'Moving Avg'!F1078</f>
        <v>3.6821499999999987</v>
      </c>
      <c r="H1078" s="2">
        <f>'Moving Avg'!G1078</f>
        <v>3.6285099999999999</v>
      </c>
      <c r="I1078" s="2">
        <f>'Moving Avg'!H1078</f>
        <v>4.1512255000000069</v>
      </c>
      <c r="J1078" s="6" t="str">
        <f>OBV!F1078</f>
        <v>BULLISH</v>
      </c>
      <c r="K1078" s="6" t="str">
        <f>OBV!G1078</f>
        <v>NEUTRAL</v>
      </c>
      <c r="L1078" s="6" t="str">
        <f>OBV!H1078</f>
        <v>NEUTRAL</v>
      </c>
    </row>
    <row r="1079" spans="1:12" ht="13.5" x14ac:dyDescent="0.25">
      <c r="A1079" s="3">
        <f>RSI!A1079</f>
        <v>43578</v>
      </c>
      <c r="B1079" s="2">
        <f>RSI!B1079</f>
        <v>3.7589000000000001</v>
      </c>
      <c r="C1079" s="2">
        <f>RSI!I1079</f>
        <v>59.608330903739777</v>
      </c>
      <c r="D1079" s="2">
        <f>MACD!E1079</f>
        <v>-3.6518610765536863E-2</v>
      </c>
      <c r="E1079" s="2">
        <f>MACD!F1079</f>
        <v>-0.10449479001004876</v>
      </c>
      <c r="F1079" s="2">
        <f>'Moving Avg'!D1079</f>
        <v>3.7588999999999997</v>
      </c>
      <c r="G1079" s="2">
        <f>'Moving Avg'!F1079</f>
        <v>3.7027599999999987</v>
      </c>
      <c r="H1079" s="2">
        <f>'Moving Avg'!G1079</f>
        <v>3.6224340000000002</v>
      </c>
      <c r="I1079" s="2">
        <f>'Moving Avg'!H1079</f>
        <v>4.1465610000000073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3.6503999999999999</v>
      </c>
      <c r="C1080" s="2">
        <f>RSI!I1080</f>
        <v>47.986608102577392</v>
      </c>
      <c r="D1080" s="2">
        <f>MACD!E1080</f>
        <v>-1.5294397896205236E-2</v>
      </c>
      <c r="E1080" s="2">
        <f>MACD!F1080</f>
        <v>-8.6654711587280053E-2</v>
      </c>
      <c r="F1080" s="2">
        <f>'Moving Avg'!D1080</f>
        <v>3.7372000000000001</v>
      </c>
      <c r="G1080" s="2">
        <f>'Moving Avg'!F1080</f>
        <v>3.7144199999999992</v>
      </c>
      <c r="H1080" s="2">
        <f>'Moving Avg'!G1080</f>
        <v>3.6140799999999995</v>
      </c>
      <c r="I1080" s="2">
        <f>'Moving Avg'!H1080</f>
        <v>4.1412180000000065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</row>
    <row r="1081" spans="1:12" ht="13.5" x14ac:dyDescent="0.25">
      <c r="A1081" s="3">
        <f>RSI!A1081</f>
        <v>43580</v>
      </c>
      <c r="B1081" s="2">
        <f>RSI!B1081</f>
        <v>3.5419</v>
      </c>
      <c r="C1081" s="2">
        <f>RSI!I1081</f>
        <v>39.659479930073495</v>
      </c>
      <c r="D1081" s="2">
        <f>MACD!E1081</f>
        <v>1.0843596778014053E-2</v>
      </c>
      <c r="E1081" s="2">
        <f>MACD!F1081</f>
        <v>-6.7155049914221235E-2</v>
      </c>
      <c r="F1081" s="2">
        <f>'Moving Avg'!D1081</f>
        <v>3.6938000000000004</v>
      </c>
      <c r="G1081" s="2">
        <f>'Moving Avg'!F1081</f>
        <v>3.7206549999999985</v>
      </c>
      <c r="H1081" s="2">
        <f>'Moving Avg'!G1081</f>
        <v>3.6035560000000002</v>
      </c>
      <c r="I1081" s="2">
        <f>'Moving Avg'!H1081</f>
        <v>4.1353600000000066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</row>
    <row r="1082" spans="1:12" ht="13.5" x14ac:dyDescent="0.25">
      <c r="A1082" s="3">
        <f>RSI!A1082</f>
        <v>43581</v>
      </c>
      <c r="B1082" s="2">
        <f>RSI!B1082</f>
        <v>3.645</v>
      </c>
      <c r="C1082" s="2">
        <f>RSI!I1082</f>
        <v>48.758784997209169</v>
      </c>
      <c r="D1082" s="2">
        <f>MACD!E1082</f>
        <v>2.526517554809482E-2</v>
      </c>
      <c r="E1082" s="2">
        <f>MACD!F1082</f>
        <v>-4.8671004821758027E-2</v>
      </c>
      <c r="F1082" s="2">
        <f>'Moving Avg'!D1082</f>
        <v>3.6710199999999999</v>
      </c>
      <c r="G1082" s="2">
        <f>'Moving Avg'!F1082</f>
        <v>3.7244499999999987</v>
      </c>
      <c r="H1082" s="2">
        <f>'Moving Avg'!G1082</f>
        <v>3.5950940000000009</v>
      </c>
      <c r="I1082" s="2">
        <f>'Moving Avg'!H1082</f>
        <v>4.1300175000000063</v>
      </c>
      <c r="J1082" s="6" t="str">
        <f>OBV!F1082</f>
        <v>BULLISH</v>
      </c>
      <c r="K1082" s="6" t="str">
        <f>OBV!G1082</f>
        <v>NEUTRAL</v>
      </c>
      <c r="L1082" s="6" t="str">
        <f>OBV!H1082</f>
        <v>BULLISH DIVERGENCE</v>
      </c>
    </row>
    <row r="1083" spans="1:12" ht="13.5" x14ac:dyDescent="0.25">
      <c r="A1083" s="3">
        <f>RSI!A1083</f>
        <v>43584</v>
      </c>
      <c r="B1083" s="2">
        <f>RSI!B1083</f>
        <v>3.7425999999999999</v>
      </c>
      <c r="C1083" s="2">
        <f>RSI!I1083</f>
        <v>55.586699312504734</v>
      </c>
      <c r="D1083" s="2">
        <f>MACD!E1083</f>
        <v>3.0344587113849464E-2</v>
      </c>
      <c r="E1083" s="2">
        <f>MACD!F1083</f>
        <v>-3.2867886434636527E-2</v>
      </c>
      <c r="F1083" s="2">
        <f>'Moving Avg'!D1083</f>
        <v>3.6677599999999999</v>
      </c>
      <c r="G1083" s="2">
        <f>'Moving Avg'!F1083</f>
        <v>3.7279749999999985</v>
      </c>
      <c r="H1083" s="2">
        <f>'Moving Avg'!G1083</f>
        <v>3.5885840000000013</v>
      </c>
      <c r="I1083" s="2">
        <f>'Moving Avg'!H1083</f>
        <v>4.1251900000000061</v>
      </c>
      <c r="J1083" s="6" t="str">
        <f>OBV!F1083</f>
        <v>BULLISH</v>
      </c>
      <c r="K1083" s="6" t="str">
        <f>OBV!G1083</f>
        <v>NEUTRAL</v>
      </c>
      <c r="L1083" s="6" t="str">
        <f>OBV!H1083</f>
        <v>BULLISH DIVERGENCE</v>
      </c>
    </row>
    <row r="1084" spans="1:12" ht="13.5" x14ac:dyDescent="0.25">
      <c r="A1084" s="3">
        <f>RSI!A1084</f>
        <v>43585</v>
      </c>
      <c r="B1084" s="2">
        <f>RSI!B1084</f>
        <v>3.7425999999999999</v>
      </c>
      <c r="C1084" s="2">
        <f>RSI!I1084</f>
        <v>55.586699312504734</v>
      </c>
      <c r="D1084" s="2">
        <f>MACD!E1084</f>
        <v>1.7471823102815254E-2</v>
      </c>
      <c r="E1084" s="2">
        <f>MACD!F1084</f>
        <v>-2.279994452714617E-2</v>
      </c>
      <c r="F1084" s="2">
        <f>'Moving Avg'!D1084</f>
        <v>3.6644999999999994</v>
      </c>
      <c r="G1084" s="2">
        <f>'Moving Avg'!F1084</f>
        <v>3.726614999999998</v>
      </c>
      <c r="H1084" s="2">
        <f>'Moving Avg'!G1084</f>
        <v>3.584678000000002</v>
      </c>
      <c r="I1084" s="2">
        <f>'Moving Avg'!H1084</f>
        <v>4.1203625000000068</v>
      </c>
      <c r="J1084" s="6" t="str">
        <f>OBV!F1084</f>
        <v>BULLISH</v>
      </c>
      <c r="K1084" s="6" t="str">
        <f>OBV!G1084</f>
        <v>NEUTRAL</v>
      </c>
      <c r="L1084" s="6" t="str">
        <f>OBV!H1084</f>
        <v>BULLISH DIVERGENCE</v>
      </c>
    </row>
    <row r="1085" spans="1:12" ht="13.5" x14ac:dyDescent="0.25">
      <c r="A1085" s="3">
        <f>RSI!A1085</f>
        <v>43587</v>
      </c>
      <c r="B1085" s="2">
        <f>RSI!B1085</f>
        <v>3.7372000000000001</v>
      </c>
      <c r="C1085" s="2">
        <f>RSI!I1085</f>
        <v>55.115445071950973</v>
      </c>
      <c r="D1085" s="2">
        <f>MACD!E1085</f>
        <v>2.322881058017856E-2</v>
      </c>
      <c r="E1085" s="2">
        <f>MACD!F1085</f>
        <v>-1.3594193505681224E-2</v>
      </c>
      <c r="F1085" s="2">
        <f>'Moving Avg'!D1085</f>
        <v>3.6818599999999995</v>
      </c>
      <c r="G1085" s="2">
        <f>'Moving Avg'!F1085</f>
        <v>3.7304099999999991</v>
      </c>
      <c r="H1085" s="2">
        <f>'Moving Avg'!G1085</f>
        <v>3.5806640000000023</v>
      </c>
      <c r="I1085" s="2">
        <f>'Moving Avg'!H1085</f>
        <v>4.1155080000000064</v>
      </c>
      <c r="J1085" s="6" t="str">
        <f>OBV!F1085</f>
        <v>BEARISH</v>
      </c>
      <c r="K1085" s="6" t="str">
        <f>OBV!G1085</f>
        <v>NEUTRAL</v>
      </c>
      <c r="L1085" s="6" t="str">
        <f>OBV!H1085</f>
        <v>BEARISH DIVERGENCE</v>
      </c>
    </row>
    <row r="1086" spans="1:12" ht="13.5" x14ac:dyDescent="0.25">
      <c r="A1086" s="3">
        <f>RSI!A1086</f>
        <v>43588</v>
      </c>
      <c r="B1086" s="2">
        <f>RSI!B1086</f>
        <v>3.7372000000000001</v>
      </c>
      <c r="C1086" s="2">
        <f>RSI!I1086</f>
        <v>55.115445071950973</v>
      </c>
      <c r="D1086" s="2">
        <f>MACD!E1086</f>
        <v>2.7721848511672142E-2</v>
      </c>
      <c r="E1086" s="2">
        <f>MACD!F1086</f>
        <v>-5.3309851022105507E-3</v>
      </c>
      <c r="F1086" s="2">
        <f>'Moving Avg'!D1086</f>
        <v>3.7209200000000004</v>
      </c>
      <c r="G1086" s="2">
        <f>'Moving Avg'!F1086</f>
        <v>3.7290549999999998</v>
      </c>
      <c r="H1086" s="2">
        <f>'Moving Avg'!G1086</f>
        <v>3.5766500000000012</v>
      </c>
      <c r="I1086" s="2">
        <f>'Moving Avg'!H1086</f>
        <v>4.1106535000000068</v>
      </c>
      <c r="J1086" s="6" t="str">
        <f>OBV!F1086</f>
        <v>BEARISH</v>
      </c>
      <c r="K1086" s="6" t="str">
        <f>OBV!G1086</f>
        <v>NEUTRAL</v>
      </c>
      <c r="L1086" s="6" t="str">
        <f>OBV!H1086</f>
        <v>BEARISH DIVERGENCE</v>
      </c>
    </row>
    <row r="1087" spans="1:12" ht="13.5" x14ac:dyDescent="0.25">
      <c r="A1087" s="3">
        <f>RSI!A1087</f>
        <v>43591</v>
      </c>
      <c r="B1087" s="2">
        <f>RSI!B1087</f>
        <v>3.7372000000000001</v>
      </c>
      <c r="C1087" s="2">
        <f>RSI!I1087</f>
        <v>55.115445071950973</v>
      </c>
      <c r="D1087" s="2">
        <f>MACD!E1087</f>
        <v>3.117340987097128E-2</v>
      </c>
      <c r="E1087" s="2">
        <f>MACD!F1087</f>
        <v>1.9698938924258159E-3</v>
      </c>
      <c r="F1087" s="2">
        <f>'Moving Avg'!D1087</f>
        <v>3.73936</v>
      </c>
      <c r="G1087" s="2">
        <f>'Moving Avg'!F1087</f>
        <v>3.7277</v>
      </c>
      <c r="H1087" s="2">
        <f>'Moving Avg'!G1087</f>
        <v>3.5726360000000015</v>
      </c>
      <c r="I1087" s="2">
        <f>'Moving Avg'!H1087</f>
        <v>4.1058805000000067</v>
      </c>
      <c r="J1087" s="6" t="str">
        <f>OBV!F1087</f>
        <v>BEARISH</v>
      </c>
      <c r="K1087" s="6" t="str">
        <f>OBV!G1087</f>
        <v>NEUTRAL</v>
      </c>
      <c r="L1087" s="6" t="str">
        <f>OBV!H1087</f>
        <v>BEARISH DIVERGENCE</v>
      </c>
    </row>
    <row r="1088" spans="1:12" ht="13.5" x14ac:dyDescent="0.25">
      <c r="A1088" s="3">
        <f>RSI!A1088</f>
        <v>43592</v>
      </c>
      <c r="B1088" s="2">
        <f>RSI!B1088</f>
        <v>3.7372000000000001</v>
      </c>
      <c r="C1088" s="2">
        <f>RSI!I1088</f>
        <v>55.115445071950973</v>
      </c>
      <c r="D1088" s="2">
        <f>MACD!E1088</f>
        <v>3.3769665524313819E-2</v>
      </c>
      <c r="E1088" s="2">
        <f>MACD!F1088</f>
        <v>8.3298482188034172E-3</v>
      </c>
      <c r="F1088" s="2">
        <f>'Moving Avg'!D1088</f>
        <v>3.7382800000000005</v>
      </c>
      <c r="G1088" s="2">
        <f>'Moving Avg'!F1088</f>
        <v>3.7263449999999998</v>
      </c>
      <c r="H1088" s="2">
        <f>'Moving Avg'!G1088</f>
        <v>3.5686220000000013</v>
      </c>
      <c r="I1088" s="2">
        <f>'Moving Avg'!H1088</f>
        <v>4.1011075000000066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3.7372000000000001</v>
      </c>
      <c r="C1089" s="2">
        <f>RSI!I1089</f>
        <v>55.115445071950987</v>
      </c>
      <c r="D1089" s="2">
        <f>MACD!E1089</f>
        <v>3.5666222910558876E-2</v>
      </c>
      <c r="E1089" s="2">
        <f>MACD!F1089</f>
        <v>1.379712315715451E-2</v>
      </c>
      <c r="F1089" s="2">
        <f>'Moving Avg'!D1089</f>
        <v>3.7372000000000001</v>
      </c>
      <c r="G1089" s="2">
        <f>'Moving Avg'!F1089</f>
        <v>3.7249900000000005</v>
      </c>
      <c r="H1089" s="2">
        <f>'Moving Avg'!G1089</f>
        <v>3.5668860000000011</v>
      </c>
      <c r="I1089" s="2">
        <f>'Moving Avg'!H1089</f>
        <v>4.0970125000000062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3.7425999999999999</v>
      </c>
      <c r="C1090" s="2">
        <f>RSI!I1090</f>
        <v>55.659952681587193</v>
      </c>
      <c r="D1090" s="2">
        <f>MACD!E1090</f>
        <v>1.9900662766898058E-2</v>
      </c>
      <c r="E1090" s="2">
        <f>MACD!F1090</f>
        <v>1.5017831079103221E-2</v>
      </c>
      <c r="F1090" s="2">
        <f>'Moving Avg'!D1090</f>
        <v>3.7382800000000005</v>
      </c>
      <c r="G1090" s="2">
        <f>'Moving Avg'!F1090</f>
        <v>3.7239049999999998</v>
      </c>
      <c r="H1090" s="2">
        <f>'Moving Avg'!G1090</f>
        <v>3.5675360000000014</v>
      </c>
      <c r="I1090" s="2">
        <f>'Moving Avg'!H1090</f>
        <v>4.0929445000000069</v>
      </c>
      <c r="J1090" s="6" t="str">
        <f>OBV!F1090</f>
        <v>BULLISH</v>
      </c>
      <c r="K1090" s="6" t="str">
        <f>OBV!G1090</f>
        <v>NEUTRAL</v>
      </c>
      <c r="L1090" s="6" t="str">
        <f>OBV!H1090</f>
        <v>CONFIRMED BULLISH</v>
      </c>
    </row>
    <row r="1091" spans="1:12" ht="13.5" x14ac:dyDescent="0.25">
      <c r="A1091" s="3">
        <f>RSI!A1091</f>
        <v>43595</v>
      </c>
      <c r="B1091" s="2">
        <f>RSI!B1091</f>
        <v>3.7425999999999999</v>
      </c>
      <c r="C1091" s="2">
        <f>RSI!I1091</f>
        <v>55.659952681587207</v>
      </c>
      <c r="D1091" s="2">
        <f>MACD!E1091</f>
        <v>-1.042107994129049E-2</v>
      </c>
      <c r="E1091" s="2">
        <f>MACD!F1091</f>
        <v>9.9300488750244803E-3</v>
      </c>
      <c r="F1091" s="2">
        <f>'Moving Avg'!D1091</f>
        <v>3.73936</v>
      </c>
      <c r="G1091" s="2">
        <f>'Moving Avg'!F1091</f>
        <v>3.72282</v>
      </c>
      <c r="H1091" s="2">
        <f>'Moving Avg'!G1091</f>
        <v>3.5703560000000016</v>
      </c>
      <c r="I1091" s="2">
        <f>'Moving Avg'!H1091</f>
        <v>4.0883340000000068</v>
      </c>
      <c r="J1091" s="6" t="str">
        <f>OBV!F1091</f>
        <v>BULLISH</v>
      </c>
      <c r="K1091" s="6" t="str">
        <f>OBV!G1091</f>
        <v>NEUTRAL</v>
      </c>
      <c r="L1091" s="6" t="str">
        <f>OBV!H1091</f>
        <v>CONFIRMED BULLISH</v>
      </c>
    </row>
    <row r="1092" spans="1:12" ht="13.5" x14ac:dyDescent="0.25">
      <c r="A1092" s="3">
        <f>RSI!A1092</f>
        <v>43598</v>
      </c>
      <c r="B1092" s="2">
        <f>RSI!B1092</f>
        <v>3.7425999999999999</v>
      </c>
      <c r="C1092" s="2">
        <f>RSI!I1092</f>
        <v>55.659952681587207</v>
      </c>
      <c r="D1092" s="2">
        <f>MACD!E1092</f>
        <v>-2.0484313345810801E-2</v>
      </c>
      <c r="E1092" s="2">
        <f>MACD!F1092</f>
        <v>3.8471764308574243E-3</v>
      </c>
      <c r="F1092" s="2">
        <f>'Moving Avg'!D1092</f>
        <v>3.7404400000000004</v>
      </c>
      <c r="G1092" s="2">
        <f>'Moving Avg'!F1092</f>
        <v>3.7220050000000007</v>
      </c>
      <c r="H1092" s="2">
        <f>'Moving Avg'!G1092</f>
        <v>3.5763220000000011</v>
      </c>
      <c r="I1092" s="2">
        <f>'Moving Avg'!H1092</f>
        <v>4.0837235000000058</v>
      </c>
      <c r="J1092" s="6" t="str">
        <f>OBV!F1092</f>
        <v>BULLISH</v>
      </c>
      <c r="K1092" s="6" t="str">
        <f>OBV!G1092</f>
        <v>NEUTRAL</v>
      </c>
      <c r="L1092" s="6" t="str">
        <f>OBV!H1092</f>
        <v>CONFIRMED BULLISH</v>
      </c>
    </row>
    <row r="1093" spans="1:12" ht="13.5" x14ac:dyDescent="0.25">
      <c r="A1093" s="3">
        <f>RSI!A1093</f>
        <v>43599</v>
      </c>
      <c r="B1093" s="2">
        <f>RSI!B1093</f>
        <v>3.7425999999999999</v>
      </c>
      <c r="C1093" s="2">
        <f>RSI!I1093</f>
        <v>55.659952681587193</v>
      </c>
      <c r="D1093" s="2">
        <f>MACD!E1093</f>
        <v>-1.423203965025488E-2</v>
      </c>
      <c r="E1093" s="2">
        <f>MACD!F1093</f>
        <v>2.3133321463496368E-4</v>
      </c>
      <c r="F1093" s="2">
        <f>'Moving Avg'!D1093</f>
        <v>3.74152</v>
      </c>
      <c r="G1093" s="2">
        <f>'Moving Avg'!F1093</f>
        <v>3.7211900000000009</v>
      </c>
      <c r="H1093" s="2">
        <f>'Moving Avg'!G1093</f>
        <v>3.5853260000000016</v>
      </c>
      <c r="I1093" s="2">
        <f>'Moving Avg'!H1093</f>
        <v>4.0793840000000063</v>
      </c>
      <c r="J1093" s="6" t="str">
        <f>OBV!F1093</f>
        <v>BULLISH</v>
      </c>
      <c r="K1093" s="6" t="str">
        <f>OBV!G1093</f>
        <v>NEUTRAL</v>
      </c>
      <c r="L1093" s="6" t="str">
        <f>OBV!H1093</f>
        <v>CONFIRMED BULLISH</v>
      </c>
    </row>
    <row r="1094" spans="1:12" ht="13.5" x14ac:dyDescent="0.25">
      <c r="A1094" s="3">
        <f>RSI!A1094</f>
        <v>43600</v>
      </c>
      <c r="B1094" s="2">
        <f>RSI!B1094</f>
        <v>3.7425999999999999</v>
      </c>
      <c r="C1094" s="2">
        <f>RSI!I1094</f>
        <v>55.659952681587207</v>
      </c>
      <c r="D1094" s="2">
        <f>MACD!E1094</f>
        <v>-9.1713461320814815E-3</v>
      </c>
      <c r="E1094" s="2">
        <f>MACD!F1094</f>
        <v>-1.6492026547083255E-3</v>
      </c>
      <c r="F1094" s="2">
        <f>'Moving Avg'!D1094</f>
        <v>3.7426000000000004</v>
      </c>
      <c r="G1094" s="2">
        <f>'Moving Avg'!F1094</f>
        <v>3.7258000000000004</v>
      </c>
      <c r="H1094" s="2">
        <f>'Moving Avg'!G1094</f>
        <v>3.5934620000000019</v>
      </c>
      <c r="I1094" s="2">
        <f>'Moving Avg'!H1094</f>
        <v>4.0750445000000068</v>
      </c>
      <c r="J1094" s="6" t="str">
        <f>OBV!F1094</f>
        <v>BULLISH</v>
      </c>
      <c r="K1094" s="6" t="str">
        <f>OBV!G1094</f>
        <v>NEUTRAL</v>
      </c>
      <c r="L1094" s="6" t="str">
        <f>OBV!H1094</f>
        <v>CONFIRMED BULLISH</v>
      </c>
    </row>
    <row r="1095" spans="1:12" ht="13.5" x14ac:dyDescent="0.25">
      <c r="A1095" s="3">
        <f>RSI!A1095</f>
        <v>43601</v>
      </c>
      <c r="B1095" s="2">
        <f>RSI!B1095</f>
        <v>3.7425999999999999</v>
      </c>
      <c r="C1095" s="2">
        <f>RSI!I1095</f>
        <v>55.659952681587207</v>
      </c>
      <c r="D1095" s="2">
        <f>MACD!E1095</f>
        <v>-5.9326677787310267E-3</v>
      </c>
      <c r="E1095" s="2">
        <f>MACD!F1095</f>
        <v>-2.5058956795128659E-3</v>
      </c>
      <c r="F1095" s="2">
        <f>'Moving Avg'!D1095</f>
        <v>3.7426000000000004</v>
      </c>
      <c r="G1095" s="2">
        <f>'Moving Avg'!F1095</f>
        <v>3.7249850000000002</v>
      </c>
      <c r="H1095" s="2">
        <f>'Moving Avg'!G1095</f>
        <v>3.6015980000000019</v>
      </c>
      <c r="I1095" s="2">
        <f>'Moving Avg'!H1095</f>
        <v>4.0707050000000073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43602</v>
      </c>
      <c r="B1096" s="2">
        <f>RSI!B1096</f>
        <v>3.7425999999999999</v>
      </c>
      <c r="C1096" s="2">
        <f>RSI!I1096</f>
        <v>55.659952681587207</v>
      </c>
      <c r="D1096" s="2">
        <f>MACD!E1096</f>
        <v>-3.3891714303369014E-3</v>
      </c>
      <c r="E1096" s="2">
        <f>MACD!F1096</f>
        <v>-2.682550829677673E-3</v>
      </c>
      <c r="F1096" s="2">
        <f>'Moving Avg'!D1096</f>
        <v>3.7426000000000004</v>
      </c>
      <c r="G1096" s="2">
        <f>'Moving Avg'!F1096</f>
        <v>3.72417</v>
      </c>
      <c r="H1096" s="2">
        <f>'Moving Avg'!G1096</f>
        <v>3.6094080000000024</v>
      </c>
      <c r="I1096" s="2">
        <f>'Moving Avg'!H1096</f>
        <v>4.066365500000007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</row>
    <row r="1097" spans="1:12" ht="13.5" x14ac:dyDescent="0.25">
      <c r="A1097" s="3">
        <f>RSI!A1097</f>
        <v>43605</v>
      </c>
      <c r="B1097" s="2">
        <f>RSI!B1097</f>
        <v>3.5745</v>
      </c>
      <c r="C1097" s="2">
        <f>RSI!I1097</f>
        <v>34.054959434045671</v>
      </c>
      <c r="D1097" s="2">
        <f>MACD!E1097</f>
        <v>1.1032532790545169E-2</v>
      </c>
      <c r="E1097" s="2">
        <f>MACD!F1097</f>
        <v>6.0465894366895211E-5</v>
      </c>
      <c r="F1097" s="2">
        <f>'Moving Avg'!D1097</f>
        <v>3.7089799999999995</v>
      </c>
      <c r="G1097" s="2">
        <f>'Moving Avg'!F1097</f>
        <v>3.7149500000000009</v>
      </c>
      <c r="H1097" s="2">
        <f>'Moving Avg'!G1097</f>
        <v>3.6138560000000024</v>
      </c>
      <c r="I1097" s="2">
        <f>'Moving Avg'!H1097</f>
        <v>4.0611855000000059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</row>
    <row r="1098" spans="1:12" ht="13.5" x14ac:dyDescent="0.25">
      <c r="A1098" s="3">
        <f>RSI!A1098</f>
        <v>43606</v>
      </c>
      <c r="B1098" s="2">
        <f>RSI!B1098</f>
        <v>3.6775000000000002</v>
      </c>
      <c r="C1098" s="2">
        <f>RSI!I1098</f>
        <v>47.501544988094167</v>
      </c>
      <c r="D1098" s="2">
        <f>MACD!E1098</f>
        <v>1.6430363359150491E-2</v>
      </c>
      <c r="E1098" s="2">
        <f>MACD!F1098</f>
        <v>3.3344453873236143E-3</v>
      </c>
      <c r="F1098" s="2">
        <f>'Moving Avg'!D1098</f>
        <v>3.6959600000000004</v>
      </c>
      <c r="G1098" s="2">
        <f>'Moving Avg'!F1098</f>
        <v>3.7108800000000008</v>
      </c>
      <c r="H1098" s="2">
        <f>'Moving Avg'!G1098</f>
        <v>3.6203640000000017</v>
      </c>
      <c r="I1098" s="2">
        <f>'Moving Avg'!H1098</f>
        <v>4.0565205000000057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</row>
    <row r="1099" spans="1:12" ht="13.5" x14ac:dyDescent="0.25">
      <c r="A1099" s="3">
        <f>RSI!A1099</f>
        <v>43607</v>
      </c>
      <c r="B1099" s="2">
        <f>RSI!B1099</f>
        <v>3.5148000000000001</v>
      </c>
      <c r="C1099" s="2">
        <f>RSI!I1099</f>
        <v>35.268138033577188</v>
      </c>
      <c r="D1099" s="2">
        <f>MACD!E1099</f>
        <v>3.3204386017070764E-2</v>
      </c>
      <c r="E1099" s="2">
        <f>MACD!F1099</f>
        <v>9.3084335132730452E-3</v>
      </c>
      <c r="F1099" s="2">
        <f>'Moving Avg'!D1099</f>
        <v>3.6503999999999999</v>
      </c>
      <c r="G1099" s="2">
        <f>'Moving Avg'!F1099</f>
        <v>3.6986750000000006</v>
      </c>
      <c r="H1099" s="2">
        <f>'Moving Avg'!G1099</f>
        <v>3.6237260000000013</v>
      </c>
      <c r="I1099" s="2">
        <f>'Moving Avg'!H1099</f>
        <v>4.0510420000000051</v>
      </c>
      <c r="J1099" s="6" t="str">
        <f>OBV!F1099</f>
        <v>BULLISH</v>
      </c>
      <c r="K1099" s="6" t="str">
        <f>OBV!G1099</f>
        <v>NEUTRAL</v>
      </c>
      <c r="L1099" s="6" t="str">
        <f>OBV!H1099</f>
        <v>BULLISH DIVERGENCE</v>
      </c>
    </row>
    <row r="1100" spans="1:12" ht="13.5" x14ac:dyDescent="0.25">
      <c r="A1100" s="3">
        <f>RSI!A1100</f>
        <v>43608</v>
      </c>
      <c r="B1100" s="2">
        <f>RSI!B1100</f>
        <v>3.6179000000000001</v>
      </c>
      <c r="C1100" s="2">
        <f>RSI!I1100</f>
        <v>44.944198488613857</v>
      </c>
      <c r="D1100" s="2">
        <f>MACD!E1100</f>
        <v>4.1696234127782006E-2</v>
      </c>
      <c r="E1100" s="2">
        <f>MACD!F1100</f>
        <v>1.5785993636174837E-2</v>
      </c>
      <c r="F1100" s="2">
        <f>'Moving Avg'!D1100</f>
        <v>3.6254599999999995</v>
      </c>
      <c r="G1100" s="2">
        <f>'Moving Avg'!F1100</f>
        <v>3.6970500000000008</v>
      </c>
      <c r="H1100" s="2">
        <f>'Moving Avg'!G1100</f>
        <v>3.6293680000000013</v>
      </c>
      <c r="I1100" s="2">
        <f>'Moving Avg'!H1100</f>
        <v>4.0460790000000051</v>
      </c>
      <c r="J1100" s="6" t="str">
        <f>OBV!F1100</f>
        <v>BULLISH</v>
      </c>
      <c r="K1100" s="6" t="str">
        <f>OBV!G1100</f>
        <v>NEUTRAL</v>
      </c>
      <c r="L1100" s="6" t="str">
        <f>OBV!H1100</f>
        <v>BULLISH DIVERGENCE</v>
      </c>
    </row>
    <row r="1101" spans="1:12" ht="13.5" x14ac:dyDescent="0.25">
      <c r="A1101" s="3">
        <f>RSI!A1101</f>
        <v>43609</v>
      </c>
      <c r="B1101" s="2">
        <f>RSI!B1101</f>
        <v>3.7263999999999999</v>
      </c>
      <c r="C1101" s="2">
        <f>RSI!I1101</f>
        <v>52.919974036848693</v>
      </c>
      <c r="D1101" s="2">
        <f>MACD!E1101</f>
        <v>4.1258266304233349E-2</v>
      </c>
      <c r="E1101" s="2">
        <f>MACD!F1101</f>
        <v>2.0880448169786542E-2</v>
      </c>
      <c r="F1101" s="2">
        <f>'Moving Avg'!D1101</f>
        <v>3.62222</v>
      </c>
      <c r="G1101" s="2">
        <f>'Moving Avg'!F1101</f>
        <v>3.7062750000000015</v>
      </c>
      <c r="H1101" s="2">
        <f>'Moving Avg'!G1101</f>
        <v>3.6391320000000014</v>
      </c>
      <c r="I1101" s="2">
        <f>'Moving Avg'!H1101</f>
        <v>4.041658500000004</v>
      </c>
      <c r="J1101" s="6" t="str">
        <f>OBV!F1101</f>
        <v>BULLISH</v>
      </c>
      <c r="K1101" s="6" t="str">
        <f>OBV!G1101</f>
        <v>NEUTRAL</v>
      </c>
      <c r="L1101" s="6" t="str">
        <f>OBV!H1101</f>
        <v>BULLISH DIVERGENCE</v>
      </c>
    </row>
    <row r="1102" spans="1:12" ht="13.5" x14ac:dyDescent="0.25">
      <c r="A1102" s="3">
        <f>RSI!A1102</f>
        <v>43612</v>
      </c>
      <c r="B1102" s="2">
        <f>RSI!B1102</f>
        <v>3.7263999999999999</v>
      </c>
      <c r="C1102" s="2">
        <f>RSI!I1102</f>
        <v>52.919974036848693</v>
      </c>
      <c r="D1102" s="2">
        <f>MACD!E1102</f>
        <v>4.0629564832173948E-2</v>
      </c>
      <c r="E1102" s="2">
        <f>MACD!F1102</f>
        <v>2.4830271502264023E-2</v>
      </c>
      <c r="F1102" s="2">
        <f>'Moving Avg'!D1102</f>
        <v>3.6525999999999996</v>
      </c>
      <c r="G1102" s="2">
        <f>'Moving Avg'!F1102</f>
        <v>3.7103450000000011</v>
      </c>
      <c r="H1102" s="2">
        <f>'Moving Avg'!G1102</f>
        <v>3.6470520000000017</v>
      </c>
      <c r="I1102" s="2">
        <f>'Moving Avg'!H1102</f>
        <v>4.0367230000000047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3.7263999999999999</v>
      </c>
      <c r="C1103" s="2">
        <f>RSI!I1103</f>
        <v>52.919974036848693</v>
      </c>
      <c r="D1103" s="2">
        <f>MACD!E1103</f>
        <v>3.9858592854552732E-2</v>
      </c>
      <c r="E1103" s="2">
        <f>MACD!F1103</f>
        <v>2.7835935772721768E-2</v>
      </c>
      <c r="F1103" s="2">
        <f>'Moving Avg'!D1103</f>
        <v>3.6623800000000002</v>
      </c>
      <c r="G1103" s="2">
        <f>'Moving Avg'!F1103</f>
        <v>3.7095350000000011</v>
      </c>
      <c r="H1103" s="2">
        <f>'Moving Avg'!G1103</f>
        <v>3.6549720000000012</v>
      </c>
      <c r="I1103" s="2">
        <f>'Moving Avg'!H1103</f>
        <v>4.0323025000000046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3.7263999999999999</v>
      </c>
      <c r="C1104" s="2">
        <f>RSI!I1104</f>
        <v>52.919974036848693</v>
      </c>
      <c r="D1104" s="2">
        <f>MACD!E1104</f>
        <v>3.8984941386563943E-2</v>
      </c>
      <c r="E1104" s="2">
        <f>MACD!F1104</f>
        <v>3.0065736895490205E-2</v>
      </c>
      <c r="F1104" s="2">
        <f>'Moving Avg'!D1104</f>
        <v>3.7046999999999999</v>
      </c>
      <c r="G1104" s="2">
        <f>'Moving Avg'!F1104</f>
        <v>3.7087250000000003</v>
      </c>
      <c r="H1104" s="2">
        <f>'Moving Avg'!G1104</f>
        <v>3.6628920000000016</v>
      </c>
      <c r="I1104" s="2">
        <f>'Moving Avg'!H1104</f>
        <v>4.0278820000000044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3.7265000000000001</v>
      </c>
      <c r="C1105" s="2">
        <f>RSI!I1105</f>
        <v>52.928427555900562</v>
      </c>
      <c r="D1105" s="2">
        <f>MACD!E1105</f>
        <v>3.8033391759090929E-2</v>
      </c>
      <c r="E1105" s="2">
        <f>MACD!F1105</f>
        <v>3.1659267868210349E-2</v>
      </c>
      <c r="F1105" s="2">
        <f>'Moving Avg'!D1105</f>
        <v>3.7264200000000001</v>
      </c>
      <c r="G1105" s="2">
        <f>'Moving Avg'!F1105</f>
        <v>3.7081900000000005</v>
      </c>
      <c r="H1105" s="2">
        <f>'Moving Avg'!G1105</f>
        <v>3.6708140000000018</v>
      </c>
      <c r="I1105" s="2">
        <f>'Moving Avg'!H1105</f>
        <v>4.023489000000005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</row>
    <row r="1106" spans="1:12" ht="13.5" x14ac:dyDescent="0.25">
      <c r="A1106" s="3">
        <f>RSI!A1106</f>
        <v>43616</v>
      </c>
      <c r="B1106" s="2">
        <f>RSI!B1106</f>
        <v>3.7265000000000001</v>
      </c>
      <c r="C1106" s="2">
        <f>RSI!I1106</f>
        <v>52.928427555900562</v>
      </c>
      <c r="D1106" s="2">
        <f>MACD!E1106</f>
        <v>3.7037922486750308E-2</v>
      </c>
      <c r="E1106" s="2">
        <f>MACD!F1106</f>
        <v>3.2734998791918338E-2</v>
      </c>
      <c r="F1106" s="2">
        <f>'Moving Avg'!D1106</f>
        <v>3.7264400000000002</v>
      </c>
      <c r="G1106" s="2">
        <f>'Moving Avg'!F1106</f>
        <v>3.7076550000000004</v>
      </c>
      <c r="H1106" s="2">
        <f>'Moving Avg'!G1106</f>
        <v>3.6787360000000011</v>
      </c>
      <c r="I1106" s="2">
        <f>'Moving Avg'!H1106</f>
        <v>4.0190960000000047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3.8342000000000001</v>
      </c>
      <c r="C1107" s="2">
        <f>RSI!I1107</f>
        <v>61.551553173790445</v>
      </c>
      <c r="D1107" s="2">
        <f>MACD!E1107</f>
        <v>2.1800713760935508E-3</v>
      </c>
      <c r="E1107" s="2">
        <f>MACD!F1107</f>
        <v>2.6624013308753382E-2</v>
      </c>
      <c r="F1107" s="2">
        <f>'Moving Avg'!D1107</f>
        <v>3.7479999999999998</v>
      </c>
      <c r="G1107" s="2">
        <f>'Moving Avg'!F1107</f>
        <v>3.7125049999999993</v>
      </c>
      <c r="H1107" s="2">
        <f>'Moving Avg'!G1107</f>
        <v>3.6888120000000009</v>
      </c>
      <c r="I1107" s="2">
        <f>'Moving Avg'!H1107</f>
        <v>4.0152415000000055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3.8342000000000001</v>
      </c>
      <c r="C1108" s="2">
        <f>RSI!I1108</f>
        <v>61.551553173790445</v>
      </c>
      <c r="D1108" s="2">
        <f>MACD!E1108</f>
        <v>-1.2268445264747019E-2</v>
      </c>
      <c r="E1108" s="2">
        <f>MACD!F1108</f>
        <v>1.8845521594053304E-2</v>
      </c>
      <c r="F1108" s="2">
        <f>'Moving Avg'!D1108</f>
        <v>3.7695599999999998</v>
      </c>
      <c r="G1108" s="2">
        <f>'Moving Avg'!F1108</f>
        <v>3.7173549999999991</v>
      </c>
      <c r="H1108" s="2">
        <f>'Moving Avg'!G1108</f>
        <v>3.700406000000001</v>
      </c>
      <c r="I1108" s="2">
        <f>'Moving Avg'!H1108</f>
        <v>4.0113870000000054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3.8342000000000001</v>
      </c>
      <c r="C1109" s="2">
        <f>RSI!I1109</f>
        <v>61.551553173790445</v>
      </c>
      <c r="D1109" s="2">
        <f>MACD!E1109</f>
        <v>-5.0265221034468066E-2</v>
      </c>
      <c r="E1109" s="2">
        <f>MACD!F1109</f>
        <v>5.0233730683490289E-3</v>
      </c>
      <c r="F1109" s="2">
        <f>'Moving Avg'!D1109</f>
        <v>3.7911200000000003</v>
      </c>
      <c r="G1109" s="2">
        <f>'Moving Avg'!F1109</f>
        <v>3.7222049999999998</v>
      </c>
      <c r="H1109" s="2">
        <f>'Moving Avg'!G1109</f>
        <v>3.7101560000000005</v>
      </c>
      <c r="I1109" s="2">
        <f>'Moving Avg'!H1109</f>
        <v>4.0075325000000062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3.8342000000000001</v>
      </c>
      <c r="C1110" s="2">
        <f>RSI!I1110</f>
        <v>61.551553173790445</v>
      </c>
      <c r="D1110" s="2">
        <f>MACD!E1110</f>
        <v>-6.7240299246820179E-2</v>
      </c>
      <c r="E1110" s="2">
        <f>MACD!F1110</f>
        <v>-9.4293613946848133E-3</v>
      </c>
      <c r="F1110" s="2">
        <f>'Moving Avg'!D1110</f>
        <v>3.8126599999999997</v>
      </c>
      <c r="G1110" s="2">
        <f>'Moving Avg'!F1110</f>
        <v>3.7267849999999996</v>
      </c>
      <c r="H1110" s="2">
        <f>'Moving Avg'!G1110</f>
        <v>3.7184960000000005</v>
      </c>
      <c r="I1110" s="2">
        <f>'Moving Avg'!H1110</f>
        <v>4.0036780000000061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</row>
    <row r="1111" spans="1:12" ht="13.5" x14ac:dyDescent="0.25">
      <c r="A1111" s="3">
        <f>RSI!A1111</f>
        <v>43628</v>
      </c>
      <c r="B1111" s="2">
        <f>RSI!B1111</f>
        <v>3.8342000000000001</v>
      </c>
      <c r="C1111" s="2">
        <f>RSI!I1111</f>
        <v>61.551553173790445</v>
      </c>
      <c r="D1111" s="2">
        <f>MACD!E1111</f>
        <v>-6.5546240304966474E-2</v>
      </c>
      <c r="E1111" s="2">
        <f>MACD!F1111</f>
        <v>-2.0652737176741147E-2</v>
      </c>
      <c r="F1111" s="2">
        <f>'Moving Avg'!D1111</f>
        <v>3.8342000000000001</v>
      </c>
      <c r="G1111" s="2">
        <f>'Moving Avg'!F1111</f>
        <v>3.7313649999999994</v>
      </c>
      <c r="H1111" s="2">
        <f>'Moving Avg'!G1111</f>
        <v>3.7268360000000005</v>
      </c>
      <c r="I1111" s="2">
        <f>'Moving Avg'!H1111</f>
        <v>3.9998235000000069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</row>
    <row r="1112" spans="1:12" ht="13.5" x14ac:dyDescent="0.25">
      <c r="A1112" s="3">
        <f>RSI!A1112</f>
        <v>43629</v>
      </c>
      <c r="B1112" s="2">
        <f>RSI!B1112</f>
        <v>3.8342000000000001</v>
      </c>
      <c r="C1112" s="2">
        <f>RSI!I1112</f>
        <v>61.551553173790445</v>
      </c>
      <c r="D1112" s="2">
        <f>MACD!E1112</f>
        <v>-6.4700510475252049E-2</v>
      </c>
      <c r="E1112" s="2">
        <f>MACD!F1112</f>
        <v>-2.9462291836443329E-2</v>
      </c>
      <c r="F1112" s="2">
        <f>'Moving Avg'!D1112</f>
        <v>3.8342000000000001</v>
      </c>
      <c r="G1112" s="2">
        <f>'Moving Avg'!F1112</f>
        <v>3.7359449999999996</v>
      </c>
      <c r="H1112" s="2">
        <f>'Moving Avg'!G1112</f>
        <v>3.7321380000000004</v>
      </c>
      <c r="I1112" s="2">
        <f>'Moving Avg'!H1112</f>
        <v>3.9959690000000077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</row>
    <row r="1113" spans="1:12" ht="13.5" x14ac:dyDescent="0.25">
      <c r="A1113" s="3">
        <f>RSI!A1113</f>
        <v>43630</v>
      </c>
      <c r="B1113" s="2">
        <f>RSI!B1113</f>
        <v>3.8342000000000001</v>
      </c>
      <c r="C1113" s="2">
        <f>RSI!I1113</f>
        <v>61.551553173790445</v>
      </c>
      <c r="D1113" s="2">
        <f>MACD!E1113</f>
        <v>-6.4529063908094653E-2</v>
      </c>
      <c r="E1113" s="2">
        <f>MACD!F1113</f>
        <v>-3.6475646250773597E-2</v>
      </c>
      <c r="F1113" s="2">
        <f>'Moving Avg'!D1113</f>
        <v>3.8342000000000001</v>
      </c>
      <c r="G1113" s="2">
        <f>'Moving Avg'!F1113</f>
        <v>3.7405250000000003</v>
      </c>
      <c r="H1113" s="2">
        <f>'Moving Avg'!G1113</f>
        <v>3.7353800000000006</v>
      </c>
      <c r="I1113" s="2">
        <f>'Moving Avg'!H1113</f>
        <v>3.9921145000000071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</row>
    <row r="1114" spans="1:12" ht="13.5" x14ac:dyDescent="0.25">
      <c r="A1114" s="3">
        <f>RSI!A1114</f>
        <v>43633</v>
      </c>
      <c r="B1114" s="2">
        <f>RSI!B1114</f>
        <v>3.8285999999999998</v>
      </c>
      <c r="C1114" s="2">
        <f>RSI!I1114</f>
        <v>60.582125045446311</v>
      </c>
      <c r="D1114" s="2">
        <f>MACD!E1114</f>
        <v>-6.4473040940570936E-2</v>
      </c>
      <c r="E1114" s="2">
        <f>MACD!F1114</f>
        <v>-4.2075125188733069E-2</v>
      </c>
      <c r="F1114" s="2">
        <f>'Moving Avg'!D1114</f>
        <v>3.8330799999999998</v>
      </c>
      <c r="G1114" s="2">
        <f>'Moving Avg'!F1114</f>
        <v>3.7448250000000001</v>
      </c>
      <c r="H1114" s="2">
        <f>'Moving Avg'!G1114</f>
        <v>3.7365560000000007</v>
      </c>
      <c r="I1114" s="2">
        <f>'Moving Avg'!H1114</f>
        <v>3.9882320000000071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3.8285999999999998</v>
      </c>
      <c r="C1115" s="2">
        <f>RSI!I1115</f>
        <v>60.582125045446311</v>
      </c>
      <c r="D1115" s="2">
        <f>MACD!E1115</f>
        <v>-6.4843700542191574E-2</v>
      </c>
      <c r="E1115" s="2">
        <f>MACD!F1115</f>
        <v>-4.6628840259424771E-2</v>
      </c>
      <c r="F1115" s="2">
        <f>'Moving Avg'!D1115</f>
        <v>3.83196</v>
      </c>
      <c r="G1115" s="2">
        <f>'Moving Avg'!F1115</f>
        <v>3.7491250000000003</v>
      </c>
      <c r="H1115" s="2">
        <f>'Moving Avg'!G1115</f>
        <v>3.7399020000000007</v>
      </c>
      <c r="I1115" s="2">
        <f>'Moving Avg'!H1115</f>
        <v>3.9843495000000075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3.8285999999999998</v>
      </c>
      <c r="C1116" s="2">
        <f>RSI!I1116</f>
        <v>60.582125045446311</v>
      </c>
      <c r="D1116" s="2">
        <f>MACD!E1116</f>
        <v>-6.5558676577168296E-2</v>
      </c>
      <c r="E1116" s="2">
        <f>MACD!F1116</f>
        <v>-5.0414807522973476E-2</v>
      </c>
      <c r="F1116" s="2">
        <f>'Moving Avg'!D1116</f>
        <v>3.8308399999999998</v>
      </c>
      <c r="G1116" s="2">
        <f>'Moving Avg'!F1116</f>
        <v>3.753425</v>
      </c>
      <c r="H1116" s="2">
        <f>'Moving Avg'!G1116</f>
        <v>3.7411880000000006</v>
      </c>
      <c r="I1116" s="2">
        <f>'Moving Avg'!H1116</f>
        <v>3.980467000000008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3.8285999999999998</v>
      </c>
      <c r="C1117" s="2">
        <f>RSI!I1117</f>
        <v>60.582125045446311</v>
      </c>
      <c r="D1117" s="2">
        <f>MACD!E1117</f>
        <v>-4.9966037555259302E-2</v>
      </c>
      <c r="E1117" s="2">
        <f>MACD!F1117</f>
        <v>-5.0325053529430647E-2</v>
      </c>
      <c r="F1117" s="2">
        <f>'Moving Avg'!D1117</f>
        <v>3.8297199999999996</v>
      </c>
      <c r="G1117" s="2">
        <f>'Moving Avg'!F1117</f>
        <v>3.7661300000000004</v>
      </c>
      <c r="H1117" s="2">
        <f>'Moving Avg'!G1117</f>
        <v>3.7424740000000001</v>
      </c>
      <c r="I1117" s="2">
        <f>'Moving Avg'!H1117</f>
        <v>3.976584500000008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3.8285999999999998</v>
      </c>
      <c r="C1118" s="2">
        <f>RSI!I1118</f>
        <v>60.582125045446311</v>
      </c>
      <c r="D1118" s="2">
        <f>MACD!E1118</f>
        <v>-3.7116351283903004E-2</v>
      </c>
      <c r="E1118" s="2">
        <f>MACD!F1118</f>
        <v>-4.768331308032512E-2</v>
      </c>
      <c r="F1118" s="2">
        <f>'Moving Avg'!D1118</f>
        <v>3.8286000000000002</v>
      </c>
      <c r="G1118" s="2">
        <f>'Moving Avg'!F1118</f>
        <v>3.7736850000000004</v>
      </c>
      <c r="H1118" s="2">
        <f>'Moving Avg'!G1118</f>
        <v>3.74376</v>
      </c>
      <c r="I1118" s="2">
        <f>'Moving Avg'!H1118</f>
        <v>3.9727020000000084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3.8285999999999998</v>
      </c>
      <c r="C1119" s="2">
        <f>RSI!I1119</f>
        <v>60.582125045446318</v>
      </c>
      <c r="D1119" s="2">
        <f>MACD!E1119</f>
        <v>-2.6562137239007022E-2</v>
      </c>
      <c r="E1119" s="2">
        <f>MACD!F1119</f>
        <v>-4.3459077912061508E-2</v>
      </c>
      <c r="F1119" s="2">
        <f>'Moving Avg'!D1119</f>
        <v>3.8286000000000002</v>
      </c>
      <c r="G1119" s="2">
        <f>'Moving Avg'!F1119</f>
        <v>3.7893749999999997</v>
      </c>
      <c r="H1119" s="2">
        <f>'Moving Avg'!G1119</f>
        <v>3.7450459999999999</v>
      </c>
      <c r="I1119" s="2">
        <f>'Moving Avg'!H1119</f>
        <v>3.9688195000000093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</row>
    <row r="1120" spans="1:12" ht="13.5" x14ac:dyDescent="0.25">
      <c r="A1120" s="3">
        <f>RSI!A1120</f>
        <v>43641</v>
      </c>
      <c r="B1120" s="2">
        <f>RSI!B1120</f>
        <v>3.8285999999999998</v>
      </c>
      <c r="C1120" s="2">
        <f>RSI!I1120</f>
        <v>60.582125045446318</v>
      </c>
      <c r="D1120" s="2">
        <f>MACD!E1120</f>
        <v>-1.7926646038714633E-2</v>
      </c>
      <c r="E1120" s="2">
        <f>MACD!F1120</f>
        <v>-3.8352591537392136E-2</v>
      </c>
      <c r="F1120" s="2">
        <f>'Moving Avg'!D1120</f>
        <v>3.8286000000000002</v>
      </c>
      <c r="G1120" s="2">
        <f>'Moving Avg'!F1120</f>
        <v>3.7999099999999997</v>
      </c>
      <c r="H1120" s="2">
        <f>'Moving Avg'!G1120</f>
        <v>3.7463319999999993</v>
      </c>
      <c r="I1120" s="2">
        <f>'Moving Avg'!H1120</f>
        <v>3.9649370000000088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</row>
    <row r="1121" spans="1:12" ht="13.5" x14ac:dyDescent="0.25">
      <c r="A1121" s="3">
        <f>RSI!A1121</f>
        <v>43642</v>
      </c>
      <c r="B1121" s="2">
        <f>RSI!B1121</f>
        <v>3.8285999999999998</v>
      </c>
      <c r="C1121" s="2">
        <f>RSI!I1121</f>
        <v>60.582125045446325</v>
      </c>
      <c r="D1121" s="2">
        <f>MACD!E1121</f>
        <v>-1.0892837878500039E-2</v>
      </c>
      <c r="E1121" s="2">
        <f>MACD!F1121</f>
        <v>-3.2860640805613718E-2</v>
      </c>
      <c r="F1121" s="2">
        <f>'Moving Avg'!D1121</f>
        <v>3.8286000000000002</v>
      </c>
      <c r="G1121" s="2">
        <f>'Moving Avg'!F1121</f>
        <v>3.8050199999999998</v>
      </c>
      <c r="H1121" s="2">
        <f>'Moving Avg'!G1121</f>
        <v>3.7476180000000001</v>
      </c>
      <c r="I1121" s="2">
        <f>'Moving Avg'!H1121</f>
        <v>3.9612990000000092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</row>
    <row r="1122" spans="1:12" ht="13.5" x14ac:dyDescent="0.25">
      <c r="A1122" s="3">
        <f>RSI!A1122</f>
        <v>43643</v>
      </c>
      <c r="B1122" s="2">
        <f>RSI!B1122</f>
        <v>3.8285999999999998</v>
      </c>
      <c r="C1122" s="2">
        <f>RSI!I1122</f>
        <v>60.582125045446325</v>
      </c>
      <c r="D1122" s="2">
        <f>MACD!E1122</f>
        <v>-5.1940669509420445E-3</v>
      </c>
      <c r="E1122" s="2">
        <f>MACD!F1122</f>
        <v>-2.7327326034679383E-2</v>
      </c>
      <c r="F1122" s="2">
        <f>'Moving Avg'!D1122</f>
        <v>3.8286000000000002</v>
      </c>
      <c r="G1122" s="2">
        <f>'Moving Avg'!F1122</f>
        <v>3.8101299999999996</v>
      </c>
      <c r="H1122" s="2">
        <f>'Moving Avg'!G1122</f>
        <v>3.749012</v>
      </c>
      <c r="I1122" s="2">
        <f>'Moving Avg'!H1122</f>
        <v>3.9576610000000096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</row>
    <row r="1123" spans="1:12" ht="13.5" x14ac:dyDescent="0.25">
      <c r="A1123" s="3">
        <f>RSI!A1123</f>
        <v>43644</v>
      </c>
      <c r="B1123" s="2">
        <f>RSI!B1123</f>
        <v>3.8285999999999998</v>
      </c>
      <c r="C1123" s="2">
        <f>RSI!I1123</f>
        <v>60.582125045446325</v>
      </c>
      <c r="D1123" s="2">
        <f>MACD!E1123</f>
        <v>-6.0620862364224593E-4</v>
      </c>
      <c r="E1123" s="2">
        <f>MACD!F1123</f>
        <v>-2.1983102552471958E-2</v>
      </c>
      <c r="F1123" s="2">
        <f>'Moving Avg'!D1123</f>
        <v>3.8286000000000002</v>
      </c>
      <c r="G1123" s="2">
        <f>'Moving Avg'!F1123</f>
        <v>3.8152399999999993</v>
      </c>
      <c r="H1123" s="2">
        <f>'Moving Avg'!G1123</f>
        <v>3.7504059999999999</v>
      </c>
      <c r="I1123" s="2">
        <f>'Moving Avg'!H1123</f>
        <v>3.9540230000000105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</row>
    <row r="1124" spans="1:12" ht="13.5" x14ac:dyDescent="0.25">
      <c r="A1124" s="3">
        <f>RSI!A1124</f>
        <v>43647</v>
      </c>
      <c r="B1124" s="2">
        <f>RSI!B1124</f>
        <v>3.8285999999999998</v>
      </c>
      <c r="C1124" s="2">
        <f>RSI!I1124</f>
        <v>60.582125045446318</v>
      </c>
      <c r="D1124" s="2">
        <f>MACD!E1124</f>
        <v>2.197454836477597E-3</v>
      </c>
      <c r="E1124" s="2">
        <f>MACD!F1124</f>
        <v>-1.7146991074682049E-2</v>
      </c>
      <c r="F1124" s="2">
        <f>'Moving Avg'!D1124</f>
        <v>3.8286000000000002</v>
      </c>
      <c r="G1124" s="2">
        <f>'Moving Avg'!F1124</f>
        <v>3.8203499999999999</v>
      </c>
      <c r="H1124" s="2">
        <f>'Moving Avg'!G1124</f>
        <v>3.7539699999999994</v>
      </c>
      <c r="I1124" s="2">
        <f>'Moving Avg'!H1124</f>
        <v>3.9509270000000107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</row>
    <row r="1125" spans="1:12" ht="13.5" x14ac:dyDescent="0.25">
      <c r="A1125" s="3">
        <f>RSI!A1125</f>
        <v>43648</v>
      </c>
      <c r="B1125" s="2">
        <f>RSI!B1125</f>
        <v>3.8285999999999998</v>
      </c>
      <c r="C1125" s="2">
        <f>RSI!I1125</f>
        <v>60.582125045446311</v>
      </c>
      <c r="D1125" s="2">
        <f>MACD!E1125</f>
        <v>4.3690150421387131E-3</v>
      </c>
      <c r="E1125" s="2">
        <f>MACD!F1125</f>
        <v>-1.2843789851317898E-2</v>
      </c>
      <c r="F1125" s="2">
        <f>'Moving Avg'!D1125</f>
        <v>3.8286000000000002</v>
      </c>
      <c r="G1125" s="2">
        <f>'Moving Avg'!F1125</f>
        <v>3.8254549999999994</v>
      </c>
      <c r="H1125" s="2">
        <f>'Moving Avg'!G1125</f>
        <v>3.7553639999999988</v>
      </c>
      <c r="I1125" s="2">
        <f>'Moving Avg'!H1125</f>
        <v>3.9479670000000109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</row>
    <row r="1126" spans="1:12" ht="13.5" x14ac:dyDescent="0.25">
      <c r="A1126" s="3">
        <f>RSI!A1126</f>
        <v>43649</v>
      </c>
      <c r="B1126" s="2">
        <f>RSI!B1126</f>
        <v>3.8285999999999998</v>
      </c>
      <c r="C1126" s="2">
        <f>RSI!I1126</f>
        <v>60.582125045446318</v>
      </c>
      <c r="D1126" s="2">
        <f>MACD!E1126</f>
        <v>6.0205905304244745E-3</v>
      </c>
      <c r="E1126" s="2">
        <f>MACD!F1126</f>
        <v>-9.0709137749694236E-3</v>
      </c>
      <c r="F1126" s="2">
        <f>'Moving Avg'!D1126</f>
        <v>3.8286000000000002</v>
      </c>
      <c r="G1126" s="2">
        <f>'Moving Avg'!F1126</f>
        <v>3.8305599999999997</v>
      </c>
      <c r="H1126" s="2">
        <f>'Moving Avg'!G1126</f>
        <v>3.7567579999999987</v>
      </c>
      <c r="I1126" s="2">
        <f>'Moving Avg'!H1126</f>
        <v>3.9448710000000116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</row>
    <row r="1127" spans="1:12" ht="13.5" x14ac:dyDescent="0.25">
      <c r="A1127" s="3">
        <f>RSI!A1127</f>
        <v>43650</v>
      </c>
      <c r="B1127" s="2">
        <f>RSI!B1127</f>
        <v>3.8285999999999998</v>
      </c>
      <c r="C1127" s="2">
        <f>RSI!I1127</f>
        <v>60.582125045446318</v>
      </c>
      <c r="D1127" s="2">
        <f>MACD!E1127</f>
        <v>7.2459492117831203E-3</v>
      </c>
      <c r="E1127" s="2">
        <f>MACD!F1127</f>
        <v>-5.8075411776189155E-3</v>
      </c>
      <c r="F1127" s="2">
        <f>'Moving Avg'!D1127</f>
        <v>3.8286000000000002</v>
      </c>
      <c r="G1127" s="2">
        <f>'Moving Avg'!F1127</f>
        <v>3.8302799999999997</v>
      </c>
      <c r="H1127" s="2">
        <f>'Moving Avg'!G1127</f>
        <v>3.7581519999999982</v>
      </c>
      <c r="I1127" s="2">
        <f>'Moving Avg'!H1127</f>
        <v>3.9420465000000111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</row>
    <row r="1128" spans="1:12" ht="13.5" x14ac:dyDescent="0.25">
      <c r="A1128" s="3">
        <f>RSI!A1128</f>
        <v>43651</v>
      </c>
      <c r="B1128" s="2">
        <f>RSI!B1128</f>
        <v>3.8285999999999998</v>
      </c>
      <c r="C1128" s="2">
        <f>RSI!I1128</f>
        <v>60.582125045446318</v>
      </c>
      <c r="D1128" s="2">
        <f>MACD!E1128</f>
        <v>8.1234131449066105E-3</v>
      </c>
      <c r="E1128" s="2">
        <f>MACD!F1128</f>
        <v>-3.02135031311381E-3</v>
      </c>
      <c r="F1128" s="2">
        <f>'Moving Avg'!D1128</f>
        <v>3.8286000000000002</v>
      </c>
      <c r="G1128" s="2">
        <f>'Moving Avg'!F1128</f>
        <v>3.8299999999999996</v>
      </c>
      <c r="H1128" s="2">
        <f>'Moving Avg'!G1128</f>
        <v>3.7595459999999981</v>
      </c>
      <c r="I1128" s="2">
        <f>'Moving Avg'!H1128</f>
        <v>3.9392220000000107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</row>
    <row r="1129" spans="1:12" ht="13.5" x14ac:dyDescent="0.25">
      <c r="A1129" s="3">
        <f>RSI!A1129</f>
        <v>43654</v>
      </c>
      <c r="B1129" s="2">
        <f>RSI!B1129</f>
        <v>3.8285999999999998</v>
      </c>
      <c r="C1129" s="2">
        <f>RSI!I1129</f>
        <v>60.582125045446311</v>
      </c>
      <c r="D1129" s="2">
        <f>MACD!E1129</f>
        <v>8.7183103786085958E-3</v>
      </c>
      <c r="E1129" s="2">
        <f>MACD!F1129</f>
        <v>-6.7341817476932906E-4</v>
      </c>
      <c r="F1129" s="2">
        <f>'Moving Avg'!D1129</f>
        <v>3.8286000000000002</v>
      </c>
      <c r="G1129" s="2">
        <f>'Moving Avg'!F1129</f>
        <v>3.8297199999999996</v>
      </c>
      <c r="H1129" s="2">
        <f>'Moving Avg'!G1129</f>
        <v>3.7609399999999984</v>
      </c>
      <c r="I1129" s="2">
        <f>'Moving Avg'!H1129</f>
        <v>3.9363975000000102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</row>
    <row r="1130" spans="1:12" ht="13.5" x14ac:dyDescent="0.25">
      <c r="A1130" s="3">
        <f>RSI!A1130</f>
        <v>43655</v>
      </c>
      <c r="B1130" s="2">
        <f>RSI!B1130</f>
        <v>3.8285999999999998</v>
      </c>
      <c r="C1130" s="2">
        <f>RSI!I1130</f>
        <v>60.582125045446311</v>
      </c>
      <c r="D1130" s="2">
        <f>MACD!E1130</f>
        <v>9.0850439904426317E-3</v>
      </c>
      <c r="E1130" s="2">
        <f>MACD!F1130</f>
        <v>1.2782742582730631E-3</v>
      </c>
      <c r="F1130" s="2">
        <f>'Moving Avg'!D1130</f>
        <v>3.8286000000000002</v>
      </c>
      <c r="G1130" s="2">
        <f>'Moving Avg'!F1130</f>
        <v>3.8294399999999995</v>
      </c>
      <c r="H1130" s="2">
        <f>'Moving Avg'!G1130</f>
        <v>3.7645039999999979</v>
      </c>
      <c r="I1130" s="2">
        <f>'Moving Avg'!H1130</f>
        <v>3.9335730000000102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</row>
    <row r="1131" spans="1:12" ht="13.5" x14ac:dyDescent="0.25">
      <c r="A1131" s="3">
        <f>RSI!A1131</f>
        <v>43656</v>
      </c>
      <c r="B1131" s="2">
        <f>RSI!B1131</f>
        <v>3.8285999999999998</v>
      </c>
      <c r="C1131" s="2">
        <f>RSI!I1131</f>
        <v>60.582125045446311</v>
      </c>
      <c r="D1131" s="2">
        <f>MACD!E1131</f>
        <v>9.268837629452964E-3</v>
      </c>
      <c r="E1131" s="2">
        <f>MACD!F1131</f>
        <v>2.8763869325090434E-3</v>
      </c>
      <c r="F1131" s="2">
        <f>'Moving Avg'!D1131</f>
        <v>3.8286000000000002</v>
      </c>
      <c r="G1131" s="2">
        <f>'Moving Avg'!F1131</f>
        <v>3.8291599999999995</v>
      </c>
      <c r="H1131" s="2">
        <f>'Moving Avg'!G1131</f>
        <v>3.7702379999999982</v>
      </c>
      <c r="I1131" s="2">
        <f>'Moving Avg'!H1131</f>
        <v>3.9307485000000097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</row>
    <row r="1132" spans="1:12" ht="13.5" x14ac:dyDescent="0.25">
      <c r="A1132" s="3">
        <f>RSI!A1132</f>
        <v>43657</v>
      </c>
      <c r="B1132" s="2">
        <f>RSI!B1132</f>
        <v>3.8285999999999998</v>
      </c>
      <c r="C1132" s="2">
        <f>RSI!I1132</f>
        <v>60.582125045446311</v>
      </c>
      <c r="D1132" s="2">
        <f>MACD!E1132</f>
        <v>9.3072077155214039E-3</v>
      </c>
      <c r="E1132" s="2">
        <f>MACD!F1132</f>
        <v>4.1625510891115155E-3</v>
      </c>
      <c r="F1132" s="2">
        <f>'Moving Avg'!D1132</f>
        <v>3.8286000000000002</v>
      </c>
      <c r="G1132" s="2">
        <f>'Moving Avg'!F1132</f>
        <v>3.8288799999999994</v>
      </c>
      <c r="H1132" s="2">
        <f>'Moving Avg'!G1132</f>
        <v>3.7739099999999981</v>
      </c>
      <c r="I1132" s="2">
        <f>'Moving Avg'!H1132</f>
        <v>3.9279240000000102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</row>
    <row r="1133" spans="1:12" ht="13.5" x14ac:dyDescent="0.25">
      <c r="A1133" s="3">
        <f>RSI!A1133</f>
        <v>43658</v>
      </c>
      <c r="B1133" s="2">
        <f>RSI!B1133</f>
        <v>3.8285999999999998</v>
      </c>
      <c r="C1133" s="2">
        <f>RSI!I1133</f>
        <v>60.582125045446311</v>
      </c>
      <c r="D1133" s="2">
        <f>MACD!E1133</f>
        <v>9.2312047035747469E-3</v>
      </c>
      <c r="E1133" s="2">
        <f>MACD!F1133</f>
        <v>5.1762818120041614E-3</v>
      </c>
      <c r="F1133" s="2">
        <f>'Moving Avg'!D1133</f>
        <v>3.8286000000000002</v>
      </c>
      <c r="G1133" s="2">
        <f>'Moving Avg'!F1133</f>
        <v>3.8286000000000002</v>
      </c>
      <c r="H1133" s="2">
        <f>'Moving Avg'!G1133</f>
        <v>3.7756299999999978</v>
      </c>
      <c r="I1133" s="2">
        <f>'Moving Avg'!H1133</f>
        <v>3.9250995000000102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</row>
    <row r="1134" spans="1:12" ht="13.5" x14ac:dyDescent="0.25">
      <c r="A1134" s="3">
        <f>RSI!A1134</f>
        <v>43661</v>
      </c>
      <c r="B1134" s="2">
        <f>RSI!B1134</f>
        <v>3.8285999999999998</v>
      </c>
      <c r="C1134" s="2">
        <f>RSI!I1134</f>
        <v>60.582125045446311</v>
      </c>
      <c r="D1134" s="2">
        <f>MACD!E1134</f>
        <v>9.0664592702420777E-3</v>
      </c>
      <c r="E1134" s="2">
        <f>MACD!F1134</f>
        <v>5.954317303651745E-3</v>
      </c>
      <c r="F1134" s="2">
        <f>'Moving Avg'!D1134</f>
        <v>3.8286000000000002</v>
      </c>
      <c r="G1134" s="2">
        <f>'Moving Avg'!F1134</f>
        <v>3.8286000000000002</v>
      </c>
      <c r="H1134" s="2">
        <f>'Moving Avg'!G1134</f>
        <v>3.7773499999999971</v>
      </c>
      <c r="I1134" s="2">
        <f>'Moving Avg'!H1134</f>
        <v>3.9222750000000106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</row>
    <row r="1135" spans="1:12" ht="13.5" x14ac:dyDescent="0.25">
      <c r="A1135" s="3">
        <f>RSI!A1135</f>
        <v>43662</v>
      </c>
      <c r="B1135" s="2">
        <f>RSI!B1135</f>
        <v>3.8285999999999998</v>
      </c>
      <c r="C1135" s="2">
        <f>RSI!I1135</f>
        <v>60.582125045446311</v>
      </c>
      <c r="D1135" s="2">
        <f>MACD!E1135</f>
        <v>8.8340637396226995E-3</v>
      </c>
      <c r="E1135" s="2">
        <f>MACD!F1135</f>
        <v>6.5302665908459363E-3</v>
      </c>
      <c r="F1135" s="2">
        <f>'Moving Avg'!D1135</f>
        <v>3.8286000000000002</v>
      </c>
      <c r="G1135" s="2">
        <f>'Moving Avg'!F1135</f>
        <v>3.8286000000000002</v>
      </c>
      <c r="H1135" s="2">
        <f>'Moving Avg'!G1135</f>
        <v>3.7791779999999973</v>
      </c>
      <c r="I1135" s="2">
        <f>'Moving Avg'!H1135</f>
        <v>3.9194505000000106</v>
      </c>
      <c r="J1135" s="6" t="str">
        <f>OBV!F1135</f>
        <v>NEUTRAL</v>
      </c>
      <c r="K1135" s="6" t="str">
        <f>OBV!G1135</f>
        <v>NEUTRAL</v>
      </c>
      <c r="L1135" s="6" t="str">
        <f>OBV!H1135</f>
        <v>NEUTRAL</v>
      </c>
    </row>
    <row r="1136" spans="1:12" ht="13.5" x14ac:dyDescent="0.25">
      <c r="A1136" s="3">
        <f>RSI!A1136</f>
        <v>43663</v>
      </c>
      <c r="B1136" s="2">
        <f>RSI!B1136</f>
        <v>3.7151000000000001</v>
      </c>
      <c r="C1136" s="2">
        <f>RSI!I1136</f>
        <v>23.036347903453461</v>
      </c>
      <c r="D1136" s="2">
        <f>MACD!E1136</f>
        <v>1.6958721785552466E-2</v>
      </c>
      <c r="E1136" s="2">
        <f>MACD!F1136</f>
        <v>8.6159576297872437E-3</v>
      </c>
      <c r="F1136" s="2">
        <f>'Moving Avg'!D1136</f>
        <v>3.8058999999999998</v>
      </c>
      <c r="G1136" s="2">
        <f>'Moving Avg'!F1136</f>
        <v>3.8229250000000006</v>
      </c>
      <c r="H1136" s="2">
        <f>'Moving Avg'!G1136</f>
        <v>3.7787359999999972</v>
      </c>
      <c r="I1136" s="2">
        <f>'Moving Avg'!H1136</f>
        <v>3.9160585000000108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3.7151000000000001</v>
      </c>
      <c r="C1137" s="2">
        <f>RSI!I1137</f>
        <v>23.036347903453461</v>
      </c>
      <c r="D1137" s="2">
        <f>MACD!E1137</f>
        <v>2.4424380120277256E-2</v>
      </c>
      <c r="E1137" s="2">
        <f>MACD!F1137</f>
        <v>1.1777642127885247E-2</v>
      </c>
      <c r="F1137" s="2">
        <f>'Moving Avg'!D1137</f>
        <v>3.7831999999999999</v>
      </c>
      <c r="G1137" s="2">
        <f>'Moving Avg'!F1137</f>
        <v>3.8172500000000014</v>
      </c>
      <c r="H1137" s="2">
        <f>'Moving Avg'!G1137</f>
        <v>3.7782939999999972</v>
      </c>
      <c r="I1137" s="2">
        <f>'Moving Avg'!H1137</f>
        <v>3.91266650000001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3.7151000000000001</v>
      </c>
      <c r="C1138" s="2">
        <f>RSI!I1138</f>
        <v>23.036347903453461</v>
      </c>
      <c r="D1138" s="2">
        <f>MACD!E1138</f>
        <v>3.1288649412494429E-2</v>
      </c>
      <c r="E1138" s="2">
        <f>MACD!F1138</f>
        <v>1.5679843584807084E-2</v>
      </c>
      <c r="F1138" s="2">
        <f>'Moving Avg'!D1138</f>
        <v>3.7604999999999995</v>
      </c>
      <c r="G1138" s="2">
        <f>'Moving Avg'!F1138</f>
        <v>3.8115750000000022</v>
      </c>
      <c r="H1138" s="2">
        <f>'Moving Avg'!G1138</f>
        <v>3.7778519999999975</v>
      </c>
      <c r="I1138" s="2">
        <f>'Moving Avg'!H1138</f>
        <v>3.9092745000000098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3.7151000000000001</v>
      </c>
      <c r="C1139" s="2">
        <f>RSI!I1139</f>
        <v>23.036347903453461</v>
      </c>
      <c r="D1139" s="2">
        <f>MACD!E1139</f>
        <v>3.7603519662379625E-2</v>
      </c>
      <c r="E1139" s="2">
        <f>MACD!F1139</f>
        <v>2.0064578800321593E-2</v>
      </c>
      <c r="F1139" s="2">
        <f>'Moving Avg'!D1139</f>
        <v>3.7378</v>
      </c>
      <c r="G1139" s="2">
        <f>'Moving Avg'!F1139</f>
        <v>3.8059000000000021</v>
      </c>
      <c r="H1139" s="2">
        <f>'Moving Avg'!G1139</f>
        <v>3.7774099999999975</v>
      </c>
      <c r="I1139" s="2">
        <f>'Moving Avg'!H1139</f>
        <v>3.9058825000000095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3.7151000000000001</v>
      </c>
      <c r="C1140" s="2">
        <f>RSI!I1140</f>
        <v>23.036347903453446</v>
      </c>
      <c r="D1140" s="2">
        <f>MACD!E1140</f>
        <v>4.341598473380115E-2</v>
      </c>
      <c r="E1140" s="2">
        <f>MACD!F1140</f>
        <v>2.4734859987017504E-2</v>
      </c>
      <c r="F1140" s="2">
        <f>'Moving Avg'!D1140</f>
        <v>3.7151000000000005</v>
      </c>
      <c r="G1140" s="2">
        <f>'Moving Avg'!F1140</f>
        <v>3.800225000000002</v>
      </c>
      <c r="H1140" s="2">
        <f>'Moving Avg'!G1140</f>
        <v>3.7768599999999979</v>
      </c>
      <c r="I1140" s="2">
        <f>'Moving Avg'!H1140</f>
        <v>3.9024905000000092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3.7151000000000001</v>
      </c>
      <c r="C1141" s="2">
        <f>RSI!I1141</f>
        <v>23.036347903453446</v>
      </c>
      <c r="D1141" s="2">
        <f>MACD!E1141</f>
        <v>4.8768588596210805E-2</v>
      </c>
      <c r="E1141" s="2">
        <f>MACD!F1141</f>
        <v>2.9541605708856167E-2</v>
      </c>
      <c r="F1141" s="2">
        <f>'Moving Avg'!D1141</f>
        <v>3.7151000000000005</v>
      </c>
      <c r="G1141" s="2">
        <f>'Moving Avg'!F1141</f>
        <v>3.7945500000000019</v>
      </c>
      <c r="H1141" s="2">
        <f>'Moving Avg'!G1141</f>
        <v>3.7763099999999978</v>
      </c>
      <c r="I1141" s="2">
        <f>'Moving Avg'!H1141</f>
        <v>3.8990985000000093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3.7151000000000001</v>
      </c>
      <c r="C1142" s="2">
        <f>RSI!I1142</f>
        <v>23.036347903453446</v>
      </c>
      <c r="D1142" s="2">
        <f>MACD!E1142</f>
        <v>5.3699904002984855E-2</v>
      </c>
      <c r="E1142" s="2">
        <f>MACD!F1142</f>
        <v>3.4373265367681906E-2</v>
      </c>
      <c r="F1142" s="2">
        <f>'Moving Avg'!D1142</f>
        <v>3.7151000000000005</v>
      </c>
      <c r="G1142" s="2">
        <f>'Moving Avg'!F1142</f>
        <v>3.7888750000000018</v>
      </c>
      <c r="H1142" s="2">
        <f>'Moving Avg'!G1142</f>
        <v>3.7757599999999987</v>
      </c>
      <c r="I1142" s="2">
        <f>'Moving Avg'!H1142</f>
        <v>3.8957065000000086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3.7151000000000001</v>
      </c>
      <c r="C1143" s="2">
        <f>RSI!I1143</f>
        <v>23.036347903453446</v>
      </c>
      <c r="D1143" s="2">
        <f>MACD!E1143</f>
        <v>5.8244952780337922E-2</v>
      </c>
      <c r="E1143" s="2">
        <f>MACD!F1143</f>
        <v>3.9147602850213112E-2</v>
      </c>
      <c r="F1143" s="2">
        <f>'Moving Avg'!D1143</f>
        <v>3.7151000000000005</v>
      </c>
      <c r="G1143" s="2">
        <f>'Moving Avg'!F1143</f>
        <v>3.7832000000000017</v>
      </c>
      <c r="H1143" s="2">
        <f>'Moving Avg'!G1143</f>
        <v>3.7752099999999991</v>
      </c>
      <c r="I1143" s="2">
        <f>'Moving Avg'!H1143</f>
        <v>3.8923145000000079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3.7151000000000001</v>
      </c>
      <c r="C1144" s="2">
        <f>RSI!I1144</f>
        <v>23.036347903453446</v>
      </c>
      <c r="D1144" s="2">
        <f>MACD!E1144</f>
        <v>6.2435575579912861E-2</v>
      </c>
      <c r="E1144" s="2">
        <f>MACD!F1144</f>
        <v>4.3805197396153059E-2</v>
      </c>
      <c r="F1144" s="2">
        <f>'Moving Avg'!D1144</f>
        <v>3.7151000000000005</v>
      </c>
      <c r="G1144" s="2">
        <f>'Moving Avg'!F1144</f>
        <v>3.7775250000000016</v>
      </c>
      <c r="H1144" s="2">
        <f>'Moving Avg'!G1144</f>
        <v>3.774659999999999</v>
      </c>
      <c r="I1144" s="2">
        <f>'Moving Avg'!H1144</f>
        <v>3.8889225000000081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3.6074000000000002</v>
      </c>
      <c r="C1145" s="2">
        <f>RSI!I1145</f>
        <v>10.735687239467865</v>
      </c>
      <c r="D1145" s="2">
        <f>MACD!E1145</f>
        <v>7.4278535601461027E-2</v>
      </c>
      <c r="E1145" s="2">
        <f>MACD!F1145</f>
        <v>4.989986503721465E-2</v>
      </c>
      <c r="F1145" s="2">
        <f>'Moving Avg'!D1145</f>
        <v>3.6935600000000002</v>
      </c>
      <c r="G1145" s="2">
        <f>'Moving Avg'!F1145</f>
        <v>3.7664650000000011</v>
      </c>
      <c r="H1145" s="2">
        <f>'Moving Avg'!G1145</f>
        <v>3.7719559999999994</v>
      </c>
      <c r="I1145" s="2">
        <f>'Moving Avg'!H1145</f>
        <v>3.8849920000000071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43678</v>
      </c>
      <c r="B1146" s="2">
        <f>RSI!B1146</f>
        <v>3.6074000000000002</v>
      </c>
      <c r="C1146" s="2">
        <f>RSI!I1146</f>
        <v>10.735687239467865</v>
      </c>
      <c r="D1146" s="2">
        <f>MACD!E1146</f>
        <v>6.7769988204081866E-2</v>
      </c>
      <c r="E1146" s="2">
        <f>MACD!F1146</f>
        <v>5.3473889670588096E-2</v>
      </c>
      <c r="F1146" s="2">
        <f>'Moving Avg'!D1146</f>
        <v>3.6720200000000007</v>
      </c>
      <c r="G1146" s="2">
        <f>'Moving Avg'!F1146</f>
        <v>3.7554050000000005</v>
      </c>
      <c r="H1146" s="2">
        <f>'Moving Avg'!G1146</f>
        <v>3.7692519999999998</v>
      </c>
      <c r="I1146" s="2">
        <f>'Moving Avg'!H1146</f>
        <v>3.881061500000007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3.6867999999999999</v>
      </c>
      <c r="C1147" s="2">
        <f>RSI!I1147</f>
        <v>38.715270802901934</v>
      </c>
      <c r="D1147" s="2">
        <f>MACD!E1147</f>
        <v>5.724426032061869E-2</v>
      </c>
      <c r="E1147" s="2">
        <f>MACD!F1147</f>
        <v>5.4227963800594213E-2</v>
      </c>
      <c r="F1147" s="2">
        <f>'Moving Avg'!D1147</f>
        <v>3.6663600000000001</v>
      </c>
      <c r="G1147" s="2">
        <f>'Moving Avg'!F1147</f>
        <v>3.7483150000000003</v>
      </c>
      <c r="H1147" s="2">
        <f>'Moving Avg'!G1147</f>
        <v>3.7714980000000002</v>
      </c>
      <c r="I1147" s="2">
        <f>'Moving Avg'!H1147</f>
        <v>3.8775280000000061</v>
      </c>
      <c r="J1147" s="6" t="str">
        <f>OBV!F1147</f>
        <v>BULLISH</v>
      </c>
      <c r="K1147" s="6" t="str">
        <f>OBV!G1147</f>
        <v>NEUTRAL</v>
      </c>
      <c r="L1147" s="6" t="str">
        <f>OBV!H1147</f>
        <v>BULLISH DIVERGENCE</v>
      </c>
    </row>
    <row r="1148" spans="1:12" ht="13.5" x14ac:dyDescent="0.25">
      <c r="A1148" s="3">
        <f>RSI!A1148</f>
        <v>43682</v>
      </c>
      <c r="B1148" s="2">
        <f>RSI!B1148</f>
        <v>3.6867999999999999</v>
      </c>
      <c r="C1148" s="2">
        <f>RSI!I1148</f>
        <v>38.715270802901934</v>
      </c>
      <c r="D1148" s="2">
        <f>MACD!E1148</f>
        <v>4.8667758300006803E-2</v>
      </c>
      <c r="E1148" s="2">
        <f>MACD!F1148</f>
        <v>5.3115922700476735E-2</v>
      </c>
      <c r="F1148" s="2">
        <f>'Moving Avg'!D1148</f>
        <v>3.6606999999999998</v>
      </c>
      <c r="G1148" s="2">
        <f>'Moving Avg'!F1148</f>
        <v>3.7412250000000009</v>
      </c>
      <c r="H1148" s="2">
        <f>'Moving Avg'!G1148</f>
        <v>3.771684</v>
      </c>
      <c r="I1148" s="2">
        <f>'Moving Avg'!H1148</f>
        <v>3.8739945000000056</v>
      </c>
      <c r="J1148" s="6" t="str">
        <f>OBV!F1148</f>
        <v>BULLISH</v>
      </c>
      <c r="K1148" s="6" t="str">
        <f>OBV!G1148</f>
        <v>NEUTRAL</v>
      </c>
      <c r="L1148" s="6" t="str">
        <f>OBV!H1148</f>
        <v>BULLISH DIVERGENCE</v>
      </c>
    </row>
    <row r="1149" spans="1:12" ht="13.5" x14ac:dyDescent="0.25">
      <c r="A1149" s="3">
        <f>RSI!A1149</f>
        <v>43683</v>
      </c>
      <c r="B1149" s="2">
        <f>RSI!B1149</f>
        <v>3.6867999999999999</v>
      </c>
      <c r="C1149" s="2">
        <f>RSI!I1149</f>
        <v>38.715270802901934</v>
      </c>
      <c r="D1149" s="2">
        <f>MACD!E1149</f>
        <v>4.1716165454228182E-2</v>
      </c>
      <c r="E1149" s="2">
        <f>MACD!F1149</f>
        <v>5.0835971251227026E-2</v>
      </c>
      <c r="F1149" s="2">
        <f>'Moving Avg'!D1149</f>
        <v>3.6550399999999996</v>
      </c>
      <c r="G1149" s="2">
        <f>'Moving Avg'!F1149</f>
        <v>3.7341350000000006</v>
      </c>
      <c r="H1149" s="2">
        <f>'Moving Avg'!G1149</f>
        <v>3.7751239999999999</v>
      </c>
      <c r="I1149" s="2">
        <f>'Moving Avg'!H1149</f>
        <v>3.8704610000000055</v>
      </c>
      <c r="J1149" s="6" t="str">
        <f>OBV!F1149</f>
        <v>BULLISH</v>
      </c>
      <c r="K1149" s="6" t="str">
        <f>OBV!G1149</f>
        <v>NEUTRAL</v>
      </c>
      <c r="L1149" s="6" t="str">
        <f>OBV!H1149</f>
        <v>BULLISH DIVERGENCE</v>
      </c>
    </row>
    <row r="1150" spans="1:12" ht="13.5" x14ac:dyDescent="0.25">
      <c r="A1150" s="3">
        <f>RSI!A1150</f>
        <v>43684</v>
      </c>
      <c r="B1150" s="2">
        <f>RSI!B1150</f>
        <v>3.6867999999999999</v>
      </c>
      <c r="C1150" s="2">
        <f>RSI!I1150</f>
        <v>38.715270802901934</v>
      </c>
      <c r="D1150" s="2">
        <f>MACD!E1150</f>
        <v>3.6116870028570336E-2</v>
      </c>
      <c r="E1150" s="2">
        <f>MACD!F1150</f>
        <v>4.7892151006695687E-2</v>
      </c>
      <c r="F1150" s="2">
        <f>'Moving Avg'!D1150</f>
        <v>3.6709199999999997</v>
      </c>
      <c r="G1150" s="2">
        <f>'Moving Avg'!F1150</f>
        <v>3.7270450000000004</v>
      </c>
      <c r="H1150" s="2">
        <f>'Moving Avg'!G1150</f>
        <v>3.7765020000000002</v>
      </c>
      <c r="I1150" s="2">
        <f>'Moving Avg'!H1150</f>
        <v>3.8669275000000045</v>
      </c>
      <c r="J1150" s="6" t="str">
        <f>OBV!F1150</f>
        <v>BULLISH</v>
      </c>
      <c r="K1150" s="6" t="str">
        <f>OBV!G1150</f>
        <v>NEUTRAL</v>
      </c>
      <c r="L1150" s="6" t="str">
        <f>OBV!H1150</f>
        <v>CONFIRMED BULLISH</v>
      </c>
    </row>
    <row r="1151" spans="1:12" ht="13.5" x14ac:dyDescent="0.25">
      <c r="A1151" s="3">
        <f>RSI!A1151</f>
        <v>43685</v>
      </c>
      <c r="B1151" s="2">
        <f>RSI!B1151</f>
        <v>3.6867999999999999</v>
      </c>
      <c r="C1151" s="2">
        <f>RSI!I1151</f>
        <v>38.715270802901934</v>
      </c>
      <c r="D1151" s="2">
        <f>MACD!E1151</f>
        <v>3.1640876518113537E-2</v>
      </c>
      <c r="E1151" s="2">
        <f>MACD!F1151</f>
        <v>4.4641896108979263E-2</v>
      </c>
      <c r="F1151" s="2">
        <f>'Moving Avg'!D1151</f>
        <v>3.6867999999999994</v>
      </c>
      <c r="G1151" s="2">
        <f>'Moving Avg'!F1151</f>
        <v>3.7199550000000001</v>
      </c>
      <c r="H1151" s="2">
        <f>'Moving Avg'!G1151</f>
        <v>3.775710000000001</v>
      </c>
      <c r="I1151" s="2">
        <f>'Moving Avg'!H1151</f>
        <v>3.863394000000004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</row>
    <row r="1152" spans="1:12" ht="13.5" x14ac:dyDescent="0.25">
      <c r="A1152" s="3">
        <f>RSI!A1152</f>
        <v>43686</v>
      </c>
      <c r="B1152" s="2">
        <f>RSI!B1152</f>
        <v>3.6867999999999999</v>
      </c>
      <c r="C1152" s="2">
        <f>RSI!I1152</f>
        <v>38.715270802901934</v>
      </c>
      <c r="D1152" s="2">
        <f>MACD!E1152</f>
        <v>2.8095971328803149E-2</v>
      </c>
      <c r="E1152" s="2">
        <f>MACD!F1152</f>
        <v>4.1332711152944041E-2</v>
      </c>
      <c r="F1152" s="2">
        <f>'Moving Avg'!D1152</f>
        <v>3.6867999999999994</v>
      </c>
      <c r="G1152" s="2">
        <f>'Moving Avg'!F1152</f>
        <v>3.7128649999999999</v>
      </c>
      <c r="H1152" s="2">
        <f>'Moving Avg'!G1152</f>
        <v>3.7749180000000009</v>
      </c>
      <c r="I1152" s="2">
        <f>'Moving Avg'!H1152</f>
        <v>3.8605115000000034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3.6698</v>
      </c>
      <c r="C1153" s="2">
        <f>RSI!I1153</f>
        <v>35.046316684408666</v>
      </c>
      <c r="D1153" s="2">
        <f>MACD!E1153</f>
        <v>2.6580208330581723E-2</v>
      </c>
      <c r="E1153" s="2">
        <f>MACD!F1153</f>
        <v>3.8382210588471577E-2</v>
      </c>
      <c r="F1153" s="2">
        <f>'Moving Avg'!D1153</f>
        <v>3.6833999999999998</v>
      </c>
      <c r="G1153" s="2">
        <f>'Moving Avg'!F1153</f>
        <v>3.7049249999999994</v>
      </c>
      <c r="H1153" s="2">
        <f>'Moving Avg'!G1153</f>
        <v>3.7737860000000008</v>
      </c>
      <c r="I1153" s="2">
        <f>'Moving Avg'!H1153</f>
        <v>3.8575440000000039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3.6698</v>
      </c>
      <c r="C1154" s="2">
        <f>RSI!I1154</f>
        <v>35.046316684408666</v>
      </c>
      <c r="D1154" s="2">
        <f>MACD!E1154</f>
        <v>2.5605975687182259E-2</v>
      </c>
      <c r="E1154" s="2">
        <f>MACD!F1154</f>
        <v>3.5826963608213712E-2</v>
      </c>
      <c r="F1154" s="2">
        <f>'Moving Avg'!D1154</f>
        <v>3.6799999999999997</v>
      </c>
      <c r="G1154" s="2">
        <f>'Moving Avg'!F1154</f>
        <v>3.6969849999999989</v>
      </c>
      <c r="H1154" s="2">
        <f>'Moving Avg'!G1154</f>
        <v>3.7726540000000011</v>
      </c>
      <c r="I1154" s="2">
        <f>'Moving Avg'!H1154</f>
        <v>3.854576500000003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</row>
    <row r="1155" spans="1:12" ht="13.5" x14ac:dyDescent="0.25">
      <c r="A1155" s="3">
        <f>RSI!A1155</f>
        <v>43693</v>
      </c>
      <c r="B1155" s="2">
        <f>RSI!B1155</f>
        <v>3.6698</v>
      </c>
      <c r="C1155" s="2">
        <f>RSI!I1155</f>
        <v>35.046316684408666</v>
      </c>
      <c r="D1155" s="2">
        <f>MACD!E1155</f>
        <v>8.4978905598784849E-3</v>
      </c>
      <c r="E1155" s="2">
        <f>MACD!F1155</f>
        <v>3.0361148998546666E-2</v>
      </c>
      <c r="F1155" s="2">
        <f>'Moving Avg'!D1155</f>
        <v>3.6765999999999996</v>
      </c>
      <c r="G1155" s="2">
        <f>'Moving Avg'!F1155</f>
        <v>3.6890449999999988</v>
      </c>
      <c r="H1155" s="2">
        <f>'Moving Avg'!G1155</f>
        <v>3.7715200000000015</v>
      </c>
      <c r="I1155" s="2">
        <f>'Moving Avg'!H1155</f>
        <v>3.8516090000000029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3.6698</v>
      </c>
      <c r="C1156" s="2">
        <f>RSI!I1156</f>
        <v>35.046316684408666</v>
      </c>
      <c r="D1156" s="2">
        <f>MACD!E1156</f>
        <v>-5.7138330077797228E-3</v>
      </c>
      <c r="E1156" s="2">
        <f>MACD!F1156</f>
        <v>2.3146152597281391E-2</v>
      </c>
      <c r="F1156" s="2">
        <f>'Moving Avg'!D1156</f>
        <v>3.6732</v>
      </c>
      <c r="G1156" s="2">
        <f>'Moving Avg'!F1156</f>
        <v>3.6867799999999988</v>
      </c>
      <c r="H1156" s="2">
        <f>'Moving Avg'!G1156</f>
        <v>3.770386000000002</v>
      </c>
      <c r="I1156" s="2">
        <f>'Moving Avg'!H1156</f>
        <v>3.8486415000000029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3.6698</v>
      </c>
      <c r="C1157" s="2">
        <f>RSI!I1157</f>
        <v>35.046316684408666</v>
      </c>
      <c r="D1157" s="2">
        <f>MACD!E1157</f>
        <v>-5.2789858541468782E-3</v>
      </c>
      <c r="E1157" s="2">
        <f>MACD!F1157</f>
        <v>1.7461124906995737E-2</v>
      </c>
      <c r="F1157" s="2">
        <f>'Moving Avg'!D1157</f>
        <v>3.6698</v>
      </c>
      <c r="G1157" s="2">
        <f>'Moving Avg'!F1157</f>
        <v>3.6845149999999989</v>
      </c>
      <c r="H1157" s="2">
        <f>'Moving Avg'!G1157</f>
        <v>3.7670980000000021</v>
      </c>
      <c r="I1157" s="2">
        <f>'Moving Avg'!H1157</f>
        <v>3.8456740000000029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3.6698</v>
      </c>
      <c r="C1158" s="2">
        <f>RSI!I1158</f>
        <v>35.046316684408666</v>
      </c>
      <c r="D1158" s="2">
        <f>MACD!E1158</f>
        <v>-4.6844020630767425E-3</v>
      </c>
      <c r="E1158" s="2">
        <f>MACD!F1158</f>
        <v>1.3032019512981241E-2</v>
      </c>
      <c r="F1158" s="2">
        <f>'Moving Avg'!D1158</f>
        <v>3.6698</v>
      </c>
      <c r="G1158" s="2">
        <f>'Moving Avg'!F1158</f>
        <v>3.6822499999999989</v>
      </c>
      <c r="H1158" s="2">
        <f>'Moving Avg'!G1158</f>
        <v>3.7638100000000025</v>
      </c>
      <c r="I1158" s="2">
        <f>'Moving Avg'!H1158</f>
        <v>3.8427335000000027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43699</v>
      </c>
      <c r="B1159" s="2">
        <f>RSI!B1159</f>
        <v>3.6698</v>
      </c>
      <c r="C1159" s="2">
        <f>RSI!I1159</f>
        <v>35.046316684408666</v>
      </c>
      <c r="D1159" s="2">
        <f>MACD!E1159</f>
        <v>-3.9714443684997214E-3</v>
      </c>
      <c r="E1159" s="2">
        <f>MACD!F1159</f>
        <v>9.6313267366850489E-3</v>
      </c>
      <c r="F1159" s="2">
        <f>'Moving Avg'!D1159</f>
        <v>3.6698</v>
      </c>
      <c r="G1159" s="2">
        <f>'Moving Avg'!F1159</f>
        <v>3.6799849999999994</v>
      </c>
      <c r="H1159" s="2">
        <f>'Moving Avg'!G1159</f>
        <v>3.7605220000000026</v>
      </c>
      <c r="I1159" s="2">
        <f>'Moving Avg'!H1159</f>
        <v>3.8397930000000029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</row>
    <row r="1160" spans="1:12" ht="13.5" x14ac:dyDescent="0.25">
      <c r="A1160" s="3">
        <f>RSI!A1160</f>
        <v>43700</v>
      </c>
      <c r="B1160" s="2">
        <f>RSI!B1160</f>
        <v>3.6698</v>
      </c>
      <c r="C1160" s="2">
        <f>RSI!I1160</f>
        <v>35.046316684408666</v>
      </c>
      <c r="D1160" s="2">
        <f>MACD!E1160</f>
        <v>-3.173868461141538E-3</v>
      </c>
      <c r="E1160" s="2">
        <f>MACD!F1160</f>
        <v>7.0702876971197315E-3</v>
      </c>
      <c r="F1160" s="2">
        <f>'Moving Avg'!D1160</f>
        <v>3.6698</v>
      </c>
      <c r="G1160" s="2">
        <f>'Moving Avg'!F1160</f>
        <v>3.6777199999999994</v>
      </c>
      <c r="H1160" s="2">
        <f>'Moving Avg'!G1160</f>
        <v>3.7572340000000031</v>
      </c>
      <c r="I1160" s="2">
        <f>'Moving Avg'!H1160</f>
        <v>3.8368525000000027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</row>
    <row r="1161" spans="1:12" ht="13.5" x14ac:dyDescent="0.25">
      <c r="A1161" s="3">
        <f>RSI!A1161</f>
        <v>43703</v>
      </c>
      <c r="B1161" s="2">
        <f>RSI!B1161</f>
        <v>3.6698</v>
      </c>
      <c r="C1161" s="2">
        <f>RSI!I1161</f>
        <v>35.046316684408652</v>
      </c>
      <c r="D1161" s="2">
        <f>MACD!E1161</f>
        <v>-2.3190854173580355E-3</v>
      </c>
      <c r="E1161" s="2">
        <f>MACD!F1161</f>
        <v>5.1924130742241779E-3</v>
      </c>
      <c r="F1161" s="2">
        <f>'Moving Avg'!D1161</f>
        <v>3.6698</v>
      </c>
      <c r="G1161" s="2">
        <f>'Moving Avg'!F1161</f>
        <v>3.6754549999999995</v>
      </c>
      <c r="H1161" s="2">
        <f>'Moving Avg'!G1161</f>
        <v>3.7539460000000031</v>
      </c>
      <c r="I1161" s="2">
        <f>'Moving Avg'!H1161</f>
        <v>3.8339120000000024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</row>
    <row r="1162" spans="1:12" ht="13.5" x14ac:dyDescent="0.25">
      <c r="A1162" s="3">
        <f>RSI!A1162</f>
        <v>43704</v>
      </c>
      <c r="B1162" s="2">
        <f>RSI!B1162</f>
        <v>3.6698</v>
      </c>
      <c r="C1162" s="2">
        <f>RSI!I1162</f>
        <v>35.046316684408652</v>
      </c>
      <c r="D1162" s="2">
        <f>MACD!E1162</f>
        <v>-1.4292230848509391E-3</v>
      </c>
      <c r="E1162" s="2">
        <f>MACD!F1162</f>
        <v>3.8680858424091549E-3</v>
      </c>
      <c r="F1162" s="2">
        <f>'Moving Avg'!D1162</f>
        <v>3.6698</v>
      </c>
      <c r="G1162" s="2">
        <f>'Moving Avg'!F1162</f>
        <v>3.6731899999999995</v>
      </c>
      <c r="H1162" s="2">
        <f>'Moving Avg'!G1162</f>
        <v>3.7506580000000032</v>
      </c>
      <c r="I1162" s="2">
        <f>'Moving Avg'!H1162</f>
        <v>3.8309715000000026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43705</v>
      </c>
      <c r="B1163" s="2">
        <f>RSI!B1163</f>
        <v>3.6698</v>
      </c>
      <c r="C1163" s="2">
        <f>RSI!I1163</f>
        <v>35.046316684408652</v>
      </c>
      <c r="D1163" s="2">
        <f>MACD!E1163</f>
        <v>-3.1374024757941932E-3</v>
      </c>
      <c r="E1163" s="2">
        <f>MACD!F1163</f>
        <v>2.4669881787684855E-3</v>
      </c>
      <c r="F1163" s="2">
        <f>'Moving Avg'!D1163</f>
        <v>3.6698</v>
      </c>
      <c r="G1163" s="2">
        <f>'Moving Avg'!F1163</f>
        <v>3.6709249999999995</v>
      </c>
      <c r="H1163" s="2">
        <f>'Moving Avg'!G1163</f>
        <v>3.7473700000000036</v>
      </c>
      <c r="I1163" s="2">
        <f>'Moving Avg'!H1163</f>
        <v>3.8286545000000025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</row>
    <row r="1164" spans="1:12" ht="13.5" x14ac:dyDescent="0.25">
      <c r="A1164" s="3">
        <f>RSI!A1164</f>
        <v>43706</v>
      </c>
      <c r="B1164" s="2">
        <f>RSI!B1164</f>
        <v>3.6698</v>
      </c>
      <c r="C1164" s="2">
        <f>RSI!I1164</f>
        <v>35.046316684408652</v>
      </c>
      <c r="D1164" s="2">
        <f>MACD!E1164</f>
        <v>-4.4399657880624943E-3</v>
      </c>
      <c r="E1164" s="2">
        <f>MACD!F1164</f>
        <v>1.0855973854022895E-3</v>
      </c>
      <c r="F1164" s="2">
        <f>'Moving Avg'!D1164</f>
        <v>3.6698</v>
      </c>
      <c r="G1164" s="2">
        <f>'Moving Avg'!F1164</f>
        <v>3.66866</v>
      </c>
      <c r="H1164" s="2">
        <f>'Moving Avg'!G1164</f>
        <v>3.7441940000000038</v>
      </c>
      <c r="I1164" s="2">
        <f>'Moving Avg'!H1164</f>
        <v>3.8269345000000019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43707</v>
      </c>
      <c r="B1165" s="2">
        <f>RSI!B1165</f>
        <v>3.6698</v>
      </c>
      <c r="C1165" s="2">
        <f>RSI!I1165</f>
        <v>35.046316684408652</v>
      </c>
      <c r="D1165" s="2">
        <f>MACD!E1165</f>
        <v>-5.4098946989507013E-3</v>
      </c>
      <c r="E1165" s="2">
        <f>MACD!F1165</f>
        <v>-2.135010314683087E-4</v>
      </c>
      <c r="F1165" s="2">
        <f>'Moving Avg'!D1165</f>
        <v>3.6698</v>
      </c>
      <c r="G1165" s="2">
        <f>'Moving Avg'!F1165</f>
        <v>3.6717799999999996</v>
      </c>
      <c r="H1165" s="2">
        <f>'Moving Avg'!G1165</f>
        <v>3.7410180000000044</v>
      </c>
      <c r="I1165" s="2">
        <f>'Moving Avg'!H1165</f>
        <v>3.8246175000000022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43710</v>
      </c>
      <c r="B1166" s="2">
        <f>RSI!B1166</f>
        <v>3.6698</v>
      </c>
      <c r="C1166" s="2">
        <f>RSI!I1166</f>
        <v>35.046316684408652</v>
      </c>
      <c r="D1166" s="2">
        <f>MACD!E1166</f>
        <v>-6.1081592906835347E-3</v>
      </c>
      <c r="E1166" s="2">
        <f>MACD!F1166</f>
        <v>-1.392432683311354E-3</v>
      </c>
      <c r="F1166" s="2">
        <f>'Moving Avg'!D1166</f>
        <v>3.6698</v>
      </c>
      <c r="G1166" s="2">
        <f>'Moving Avg'!F1166</f>
        <v>3.6749000000000001</v>
      </c>
      <c r="H1166" s="2">
        <f>'Moving Avg'!G1166</f>
        <v>3.7378420000000045</v>
      </c>
      <c r="I1166" s="2">
        <f>'Moving Avg'!H1166</f>
        <v>3.8218665000000027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</row>
    <row r="1167" spans="1:12" ht="13.5" x14ac:dyDescent="0.25">
      <c r="A1167" s="3">
        <f>RSI!A1167</f>
        <v>43711</v>
      </c>
      <c r="B1167" s="2">
        <f>RSI!B1167</f>
        <v>3.6698</v>
      </c>
      <c r="C1167" s="2">
        <f>RSI!I1167</f>
        <v>35.046316684408652</v>
      </c>
      <c r="D1167" s="2">
        <f>MACD!E1167</f>
        <v>-6.5856240358801443E-3</v>
      </c>
      <c r="E1167" s="2">
        <f>MACD!F1167</f>
        <v>-2.4310709538251122E-3</v>
      </c>
      <c r="F1167" s="2">
        <f>'Moving Avg'!D1167</f>
        <v>3.6698</v>
      </c>
      <c r="G1167" s="2">
        <f>'Moving Avg'!F1167</f>
        <v>3.6740499999999998</v>
      </c>
      <c r="H1167" s="2">
        <f>'Moving Avg'!G1167</f>
        <v>3.7346660000000047</v>
      </c>
      <c r="I1167" s="2">
        <f>'Moving Avg'!H1167</f>
        <v>3.8191430000000026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</row>
    <row r="1168" spans="1:12" ht="13.5" x14ac:dyDescent="0.25">
      <c r="A1168" s="3">
        <f>RSI!A1168</f>
        <v>43712</v>
      </c>
      <c r="B1168" s="2">
        <f>RSI!B1168</f>
        <v>3.6698</v>
      </c>
      <c r="C1168" s="2">
        <f>RSI!I1168</f>
        <v>35.046316684408652</v>
      </c>
      <c r="D1168" s="2">
        <f>MACD!E1168</f>
        <v>-6.8846562546420742E-3</v>
      </c>
      <c r="E1168" s="2">
        <f>MACD!F1168</f>
        <v>-3.3217880139885048E-3</v>
      </c>
      <c r="F1168" s="2">
        <f>'Moving Avg'!D1168</f>
        <v>3.6698</v>
      </c>
      <c r="G1168" s="2">
        <f>'Moving Avg'!F1168</f>
        <v>3.6732</v>
      </c>
      <c r="H1168" s="2">
        <f>'Moving Avg'!G1168</f>
        <v>3.7314900000000053</v>
      </c>
      <c r="I1168" s="2">
        <f>'Moving Avg'!H1168</f>
        <v>3.8164195000000025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</row>
    <row r="1169" spans="1:12" ht="13.5" x14ac:dyDescent="0.25">
      <c r="A1169" s="3">
        <f>RSI!A1169</f>
        <v>43713</v>
      </c>
      <c r="B1169" s="2">
        <f>RSI!B1169</f>
        <v>3.6698</v>
      </c>
      <c r="C1169" s="2">
        <f>RSI!I1169</f>
        <v>35.046316684408652</v>
      </c>
      <c r="D1169" s="2">
        <f>MACD!E1169</f>
        <v>-7.0404831353858555E-3</v>
      </c>
      <c r="E1169" s="2">
        <f>MACD!F1169</f>
        <v>-4.0655270382679749E-3</v>
      </c>
      <c r="F1169" s="2">
        <f>'Moving Avg'!D1169</f>
        <v>3.6698</v>
      </c>
      <c r="G1169" s="2">
        <f>'Moving Avg'!F1169</f>
        <v>3.6723500000000002</v>
      </c>
      <c r="H1169" s="2">
        <f>'Moving Avg'!G1169</f>
        <v>3.728314000000005</v>
      </c>
      <c r="I1169" s="2">
        <f>'Moving Avg'!H1169</f>
        <v>3.813696000000002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</row>
    <row r="1170" spans="1:12" ht="13.5" x14ac:dyDescent="0.25">
      <c r="A1170" s="3">
        <f>RSI!A1170</f>
        <v>43714</v>
      </c>
      <c r="B1170" s="2">
        <f>RSI!B1170</f>
        <v>3.5619999999999998</v>
      </c>
      <c r="C1170" s="2">
        <f>RSI!I1170</f>
        <v>11.239234541754456</v>
      </c>
      <c r="D1170" s="2">
        <f>MACD!E1170</f>
        <v>9.0284888836622557E-4</v>
      </c>
      <c r="E1170" s="2">
        <f>MACD!F1170</f>
        <v>-3.0718518529411353E-3</v>
      </c>
      <c r="F1170" s="2">
        <f>'Moving Avg'!D1170</f>
        <v>3.6482399999999999</v>
      </c>
      <c r="G1170" s="2">
        <f>'Moving Avg'!F1170</f>
        <v>3.6661100000000006</v>
      </c>
      <c r="H1170" s="2">
        <f>'Moving Avg'!G1170</f>
        <v>3.7229820000000045</v>
      </c>
      <c r="I1170" s="2">
        <f>'Moving Avg'!H1170</f>
        <v>3.810433500000002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3.5619999999999998</v>
      </c>
      <c r="C1171" s="2">
        <f>RSI!I1171</f>
        <v>11.239234541754456</v>
      </c>
      <c r="D1171" s="2">
        <f>MACD!E1171</f>
        <v>8.3444583213534429E-3</v>
      </c>
      <c r="E1171" s="2">
        <f>MACD!F1171</f>
        <v>-7.8858981808221994E-4</v>
      </c>
      <c r="F1171" s="2">
        <f>'Moving Avg'!D1171</f>
        <v>3.6266799999999995</v>
      </c>
      <c r="G1171" s="2">
        <f>'Moving Avg'!F1171</f>
        <v>3.6598700000000002</v>
      </c>
      <c r="H1171" s="2">
        <f>'Moving Avg'!G1171</f>
        <v>3.7176500000000043</v>
      </c>
      <c r="I1171" s="2">
        <f>'Moving Avg'!H1171</f>
        <v>3.8071710000000025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3.5619999999999998</v>
      </c>
      <c r="C1172" s="2">
        <f>RSI!I1172</f>
        <v>11.239234541754456</v>
      </c>
      <c r="D1172" s="2">
        <f>MACD!E1172</f>
        <v>1.5308175588550021E-2</v>
      </c>
      <c r="E1172" s="2">
        <f>MACD!F1172</f>
        <v>2.4307632632442283E-3</v>
      </c>
      <c r="F1172" s="2">
        <f>'Moving Avg'!D1172</f>
        <v>3.6051200000000003</v>
      </c>
      <c r="G1172" s="2">
        <f>'Moving Avg'!F1172</f>
        <v>3.6536300000000006</v>
      </c>
      <c r="H1172" s="2">
        <f>'Moving Avg'!G1172</f>
        <v>3.7123180000000042</v>
      </c>
      <c r="I1172" s="2">
        <f>'Moving Avg'!H1172</f>
        <v>3.803962500000003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3.5619999999999998</v>
      </c>
      <c r="C1173" s="2">
        <f>RSI!I1173</f>
        <v>11.239234541754456</v>
      </c>
      <c r="D1173" s="2">
        <f>MACD!E1173</f>
        <v>2.1818117315401508E-2</v>
      </c>
      <c r="E1173" s="2">
        <f>MACD!F1173</f>
        <v>6.3082340736756847E-3</v>
      </c>
      <c r="F1173" s="2">
        <f>'Moving Avg'!D1173</f>
        <v>3.5835599999999999</v>
      </c>
      <c r="G1173" s="2">
        <f>'Moving Avg'!F1173</f>
        <v>3.6482400000000004</v>
      </c>
      <c r="H1173" s="2">
        <f>'Moving Avg'!G1173</f>
        <v>3.7069860000000041</v>
      </c>
      <c r="I1173" s="2">
        <f>'Moving Avg'!H1173</f>
        <v>3.8007540000000022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3.5165999999999999</v>
      </c>
      <c r="C1174" s="2">
        <f>RSI!I1174</f>
        <v>8.1161191585029968</v>
      </c>
      <c r="D1174" s="2">
        <f>MACD!E1174</f>
        <v>3.1261312488115145E-2</v>
      </c>
      <c r="E1174" s="2">
        <f>MACD!F1174</f>
        <v>1.1298849756563577E-2</v>
      </c>
      <c r="F1174" s="2">
        <f>'Moving Avg'!D1174</f>
        <v>3.5529199999999994</v>
      </c>
      <c r="G1174" s="2">
        <f>'Moving Avg'!F1174</f>
        <v>3.6405799999999999</v>
      </c>
      <c r="H1174" s="2">
        <f>'Moving Avg'!G1174</f>
        <v>3.7007460000000036</v>
      </c>
      <c r="I1174" s="2">
        <f>'Moving Avg'!H1174</f>
        <v>3.7973185000000029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3.5165999999999999</v>
      </c>
      <c r="C1175" s="2">
        <f>RSI!I1175</f>
        <v>8.1161191585029968</v>
      </c>
      <c r="D1175" s="2">
        <f>MACD!E1175</f>
        <v>4.0049441897071603E-2</v>
      </c>
      <c r="E1175" s="2">
        <f>MACD!F1175</f>
        <v>1.7048968184665184E-2</v>
      </c>
      <c r="F1175" s="2">
        <f>'Moving Avg'!D1175</f>
        <v>3.5438400000000003</v>
      </c>
      <c r="G1175" s="2">
        <f>'Moving Avg'!F1175</f>
        <v>3.6329199999999999</v>
      </c>
      <c r="H1175" s="2">
        <f>'Moving Avg'!G1175</f>
        <v>3.6945060000000036</v>
      </c>
      <c r="I1175" s="2">
        <f>'Moving Avg'!H1175</f>
        <v>3.7938830000000028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</row>
    <row r="1176" spans="1:12" ht="13.5" x14ac:dyDescent="0.25">
      <c r="A1176" s="3">
        <f>RSI!A1176</f>
        <v>43724</v>
      </c>
      <c r="B1176" s="2">
        <f>RSI!B1176</f>
        <v>3.5165999999999999</v>
      </c>
      <c r="C1176" s="2">
        <f>RSI!I1176</f>
        <v>8.1161191585029968</v>
      </c>
      <c r="D1176" s="2">
        <f>MACD!E1176</f>
        <v>4.8224193520647329E-2</v>
      </c>
      <c r="E1176" s="2">
        <f>MACD!F1176</f>
        <v>2.3284013251861614E-2</v>
      </c>
      <c r="F1176" s="2">
        <f>'Moving Avg'!D1176</f>
        <v>3.5347599999999999</v>
      </c>
      <c r="G1176" s="2">
        <f>'Moving Avg'!F1176</f>
        <v>3.6252599999999995</v>
      </c>
      <c r="H1176" s="2">
        <f>'Moving Avg'!G1176</f>
        <v>3.6882660000000032</v>
      </c>
      <c r="I1176" s="2">
        <f>'Moving Avg'!H1176</f>
        <v>3.7904475000000035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3.5165999999999999</v>
      </c>
      <c r="C1177" s="2">
        <f>RSI!I1177</f>
        <v>8.1161191585029968</v>
      </c>
      <c r="D1177" s="2">
        <f>MACD!E1177</f>
        <v>5.5825218940591892E-2</v>
      </c>
      <c r="E1177" s="2">
        <f>MACD!F1177</f>
        <v>2.979225438960767E-2</v>
      </c>
      <c r="F1177" s="2">
        <f>'Moving Avg'!D1177</f>
        <v>3.5256799999999999</v>
      </c>
      <c r="G1177" s="2">
        <f>'Moving Avg'!F1177</f>
        <v>3.6175999999999995</v>
      </c>
      <c r="H1177" s="2">
        <f>'Moving Avg'!G1177</f>
        <v>3.6820260000000031</v>
      </c>
      <c r="I1177" s="2">
        <f>'Moving Avg'!H1177</f>
        <v>3.7870120000000038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3.5165999999999999</v>
      </c>
      <c r="C1178" s="2">
        <f>RSI!I1178</f>
        <v>8.1161191585029968</v>
      </c>
      <c r="D1178" s="2">
        <f>MACD!E1178</f>
        <v>6.2890122401339621E-2</v>
      </c>
      <c r="E1178" s="2">
        <f>MACD!F1178</f>
        <v>3.6411827991954061E-2</v>
      </c>
      <c r="F1178" s="2">
        <f>'Moving Avg'!D1178</f>
        <v>3.5165999999999995</v>
      </c>
      <c r="G1178" s="2">
        <f>'Moving Avg'!F1178</f>
        <v>3.609939999999999</v>
      </c>
      <c r="H1178" s="2">
        <f>'Moving Avg'!G1178</f>
        <v>3.6757860000000027</v>
      </c>
      <c r="I1178" s="2">
        <f>'Moving Avg'!H1178</f>
        <v>3.7835765000000037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3.5165999999999999</v>
      </c>
      <c r="C1179" s="2">
        <f>RSI!I1179</f>
        <v>8.1161191585029968</v>
      </c>
      <c r="D1179" s="2">
        <f>MACD!E1179</f>
        <v>6.9454475569716845E-2</v>
      </c>
      <c r="E1179" s="2">
        <f>MACD!F1179</f>
        <v>4.3020357507506615E-2</v>
      </c>
      <c r="F1179" s="2">
        <f>'Moving Avg'!D1179</f>
        <v>3.5165999999999995</v>
      </c>
      <c r="G1179" s="2">
        <f>'Moving Avg'!F1179</f>
        <v>3.602279999999999</v>
      </c>
      <c r="H1179" s="2">
        <f>'Moving Avg'!G1179</f>
        <v>3.6695460000000026</v>
      </c>
      <c r="I1179" s="2">
        <f>'Moving Avg'!H1179</f>
        <v>3.7801410000000044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43728</v>
      </c>
      <c r="B1180" s="2">
        <f>RSI!B1180</f>
        <v>3.5165999999999999</v>
      </c>
      <c r="C1180" s="2">
        <f>RSI!I1180</f>
        <v>8.1161191585029968</v>
      </c>
      <c r="D1180" s="2">
        <f>MACD!E1180</f>
        <v>5.8967236877479401E-2</v>
      </c>
      <c r="E1180" s="2">
        <f>MACD!F1180</f>
        <v>4.6209733381501174E-2</v>
      </c>
      <c r="F1180" s="2">
        <f>'Moving Avg'!D1180</f>
        <v>3.5165999999999995</v>
      </c>
      <c r="G1180" s="2">
        <f>'Moving Avg'!F1180</f>
        <v>3.5946199999999982</v>
      </c>
      <c r="H1180" s="2">
        <f>'Moving Avg'!G1180</f>
        <v>3.6633060000000022</v>
      </c>
      <c r="I1180" s="2">
        <f>'Moving Avg'!H1180</f>
        <v>3.7767055000000038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43731</v>
      </c>
      <c r="B1181" s="2">
        <f>RSI!B1181</f>
        <v>3.5165999999999999</v>
      </c>
      <c r="C1181" s="2">
        <f>RSI!I1181</f>
        <v>8.1161191585029968</v>
      </c>
      <c r="D1181" s="2">
        <f>MACD!E1181</f>
        <v>5.0596126940513297E-2</v>
      </c>
      <c r="E1181" s="2">
        <f>MACD!F1181</f>
        <v>4.7087012093303598E-2</v>
      </c>
      <c r="F1181" s="2">
        <f>'Moving Avg'!D1181</f>
        <v>3.5165999999999995</v>
      </c>
      <c r="G1181" s="2">
        <f>'Moving Avg'!F1181</f>
        <v>3.5869599999999986</v>
      </c>
      <c r="H1181" s="2">
        <f>'Moving Avg'!G1181</f>
        <v>3.6570660000000021</v>
      </c>
      <c r="I1181" s="2">
        <f>'Moving Avg'!H1181</f>
        <v>3.7732700000000041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43732</v>
      </c>
      <c r="B1182" s="2">
        <f>RSI!B1182</f>
        <v>3.5165999999999999</v>
      </c>
      <c r="C1182" s="2">
        <f>RSI!I1182</f>
        <v>8.1161191585029968</v>
      </c>
      <c r="D1182" s="2">
        <f>MACD!E1182</f>
        <v>4.3978349902257463E-2</v>
      </c>
      <c r="E1182" s="2">
        <f>MACD!F1182</f>
        <v>4.646527965509438E-2</v>
      </c>
      <c r="F1182" s="2">
        <f>'Moving Avg'!D1182</f>
        <v>3.5165999999999995</v>
      </c>
      <c r="G1182" s="2">
        <f>'Moving Avg'!F1182</f>
        <v>3.5792999999999986</v>
      </c>
      <c r="H1182" s="2">
        <f>'Moving Avg'!G1182</f>
        <v>3.6508260000000017</v>
      </c>
      <c r="I1182" s="2">
        <f>'Moving Avg'!H1182</f>
        <v>3.769834500000004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43733</v>
      </c>
      <c r="B1183" s="2">
        <f>RSI!B1183</f>
        <v>3.5165999999999999</v>
      </c>
      <c r="C1183" s="2">
        <f>RSI!I1183</f>
        <v>8.1161191585029968</v>
      </c>
      <c r="D1183" s="2">
        <f>MACD!E1183</f>
        <v>3.8809682993057315E-2</v>
      </c>
      <c r="E1183" s="2">
        <f>MACD!F1183</f>
        <v>4.4934160322686968E-2</v>
      </c>
      <c r="F1183" s="2">
        <f>'Moving Avg'!D1183</f>
        <v>3.5165999999999995</v>
      </c>
      <c r="G1183" s="2">
        <f>'Moving Avg'!F1183</f>
        <v>3.5716399999999986</v>
      </c>
      <c r="H1183" s="2">
        <f>'Moving Avg'!G1183</f>
        <v>3.6445860000000017</v>
      </c>
      <c r="I1183" s="2">
        <f>'Moving Avg'!H1183</f>
        <v>3.7663990000000043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43734</v>
      </c>
      <c r="B1184" s="2">
        <f>RSI!B1184</f>
        <v>3.5165999999999999</v>
      </c>
      <c r="C1184" s="2">
        <f>RSI!I1184</f>
        <v>8.1161191585029968</v>
      </c>
      <c r="D1184" s="2">
        <f>MACD!E1184</f>
        <v>2.7850645579945432E-2</v>
      </c>
      <c r="E1184" s="2">
        <f>MACD!F1184</f>
        <v>4.1517457374138665E-2</v>
      </c>
      <c r="F1184" s="2">
        <f>'Moving Avg'!D1184</f>
        <v>3.5165999999999995</v>
      </c>
      <c r="G1184" s="2">
        <f>'Moving Avg'!F1184</f>
        <v>3.5639799999999986</v>
      </c>
      <c r="H1184" s="2">
        <f>'Moving Avg'!G1184</f>
        <v>3.6383460000000012</v>
      </c>
      <c r="I1184" s="2">
        <f>'Moving Avg'!H1184</f>
        <v>3.7629635000000041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</row>
    <row r="1185" spans="1:12" ht="13.5" x14ac:dyDescent="0.25">
      <c r="A1185" s="3">
        <f>RSI!A1185</f>
        <v>43735</v>
      </c>
      <c r="B1185" s="2">
        <f>RSI!B1185</f>
        <v>3.5165999999999999</v>
      </c>
      <c r="C1185" s="2">
        <f>RSI!I1185</f>
        <v>8.1161191585029968</v>
      </c>
      <c r="D1185" s="2">
        <f>MACD!E1185</f>
        <v>1.8947118882151504E-2</v>
      </c>
      <c r="E1185" s="2">
        <f>MACD!F1185</f>
        <v>3.7003389675741238E-2</v>
      </c>
      <c r="F1185" s="2">
        <f>'Moving Avg'!D1185</f>
        <v>3.5165999999999995</v>
      </c>
      <c r="G1185" s="2">
        <f>'Moving Avg'!F1185</f>
        <v>3.5563199999999986</v>
      </c>
      <c r="H1185" s="2">
        <f>'Moving Avg'!G1185</f>
        <v>3.6321060000000016</v>
      </c>
      <c r="I1185" s="2">
        <f>'Moving Avg'!H1185</f>
        <v>3.7595280000000035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43738</v>
      </c>
      <c r="B1186" s="2">
        <f>RSI!B1186</f>
        <v>3.5165999999999999</v>
      </c>
      <c r="C1186" s="2">
        <f>RSI!I1186</f>
        <v>8.1161191585029968</v>
      </c>
      <c r="D1186" s="2">
        <f>MACD!E1186</f>
        <v>1.175549974419754E-2</v>
      </c>
      <c r="E1186" s="2">
        <f>MACD!F1186</f>
        <v>3.1953811689432503E-2</v>
      </c>
      <c r="F1186" s="2">
        <f>'Moving Avg'!D1186</f>
        <v>3.5165999999999995</v>
      </c>
      <c r="G1186" s="2">
        <f>'Moving Avg'!F1186</f>
        <v>3.5486599999999981</v>
      </c>
      <c r="H1186" s="2">
        <f>'Moving Avg'!G1186</f>
        <v>3.6281360000000018</v>
      </c>
      <c r="I1186" s="2">
        <f>'Moving Avg'!H1186</f>
        <v>3.7560925000000038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43739</v>
      </c>
      <c r="B1187" s="2">
        <f>RSI!B1187</f>
        <v>3.5165999999999999</v>
      </c>
      <c r="C1187" s="2">
        <f>RSI!I1187</f>
        <v>8.1161191585029968</v>
      </c>
      <c r="D1187" s="2">
        <f>MACD!E1187</f>
        <v>5.9870744965788703E-3</v>
      </c>
      <c r="E1187" s="2">
        <f>MACD!F1187</f>
        <v>2.676046425086178E-2</v>
      </c>
      <c r="F1187" s="2">
        <f>'Moving Avg'!D1187</f>
        <v>3.5165999999999995</v>
      </c>
      <c r="G1187" s="2">
        <f>'Moving Avg'!F1187</f>
        <v>3.5409999999999981</v>
      </c>
      <c r="H1187" s="2">
        <f>'Moving Avg'!G1187</f>
        <v>3.624166000000002</v>
      </c>
      <c r="I1187" s="2">
        <f>'Moving Avg'!H1187</f>
        <v>3.7526570000000037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43740</v>
      </c>
      <c r="B1188" s="2">
        <f>RSI!B1188</f>
        <v>3.5165999999999999</v>
      </c>
      <c r="C1188" s="2">
        <f>RSI!I1188</f>
        <v>8.1161191585030252</v>
      </c>
      <c r="D1188" s="2">
        <f>MACD!E1188</f>
        <v>1.3994242370873877E-3</v>
      </c>
      <c r="E1188" s="2">
        <f>MACD!F1188</f>
        <v>2.1688256248106903E-2</v>
      </c>
      <c r="F1188" s="2">
        <f>'Moving Avg'!D1188</f>
        <v>3.5165999999999995</v>
      </c>
      <c r="G1188" s="2">
        <f>'Moving Avg'!F1188</f>
        <v>3.5333399999999981</v>
      </c>
      <c r="H1188" s="2">
        <f>'Moving Avg'!G1188</f>
        <v>3.6201960000000017</v>
      </c>
      <c r="I1188" s="2">
        <f>'Moving Avg'!H1188</f>
        <v>3.7494115000000034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</row>
    <row r="1189" spans="1:12" ht="13.5" x14ac:dyDescent="0.25">
      <c r="A1189" s="3">
        <f>RSI!A1189</f>
        <v>43741</v>
      </c>
      <c r="B1189" s="2">
        <f>RSI!B1189</f>
        <v>3.5165999999999999</v>
      </c>
      <c r="C1189" s="2">
        <f>RSI!I1189</f>
        <v>8.1161191585030252</v>
      </c>
      <c r="D1189" s="2">
        <f>MACD!E1189</f>
        <v>-2.2108364988340234E-3</v>
      </c>
      <c r="E1189" s="2">
        <f>MACD!F1189</f>
        <v>1.6908437698718717E-2</v>
      </c>
      <c r="F1189" s="2">
        <f>'Moving Avg'!D1189</f>
        <v>3.5165999999999995</v>
      </c>
      <c r="G1189" s="2">
        <f>'Moving Avg'!F1189</f>
        <v>3.5256799999999986</v>
      </c>
      <c r="H1189" s="2">
        <f>'Moving Avg'!G1189</f>
        <v>3.6162260000000019</v>
      </c>
      <c r="I1189" s="2">
        <f>'Moving Avg'!H1189</f>
        <v>3.7461660000000037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</row>
    <row r="1190" spans="1:12" ht="13.5" x14ac:dyDescent="0.25">
      <c r="A1190" s="3">
        <f>RSI!A1190</f>
        <v>43742</v>
      </c>
      <c r="B1190" s="2">
        <f>RSI!B1190</f>
        <v>3.5165999999999999</v>
      </c>
      <c r="C1190" s="2">
        <f>RSI!I1190</f>
        <v>8.1161191585030252</v>
      </c>
      <c r="D1190" s="2">
        <f>MACD!E1190</f>
        <v>-5.0141936395267095E-3</v>
      </c>
      <c r="E1190" s="2">
        <f>MACD!F1190</f>
        <v>1.2523911431069632E-2</v>
      </c>
      <c r="F1190" s="2">
        <f>'Moving Avg'!D1190</f>
        <v>3.5165999999999995</v>
      </c>
      <c r="G1190" s="2">
        <f>'Moving Avg'!F1190</f>
        <v>3.5234099999999984</v>
      </c>
      <c r="H1190" s="2">
        <f>'Moving Avg'!G1190</f>
        <v>3.6122560000000017</v>
      </c>
      <c r="I1190" s="2">
        <f>'Moving Avg'!H1190</f>
        <v>3.742920500000003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</row>
    <row r="1191" spans="1:12" ht="13.5" x14ac:dyDescent="0.25">
      <c r="A1191" s="3">
        <f>RSI!A1191</f>
        <v>43745</v>
      </c>
      <c r="B1191" s="2">
        <f>RSI!B1191</f>
        <v>3.5165999999999999</v>
      </c>
      <c r="C1191" s="2">
        <f>RSI!I1191</f>
        <v>8.1161191585030252</v>
      </c>
      <c r="D1191" s="2">
        <f>MACD!E1191</f>
        <v>-7.1534142638354226E-3</v>
      </c>
      <c r="E1191" s="2">
        <f>MACD!F1191</f>
        <v>8.5884462920886202E-3</v>
      </c>
      <c r="F1191" s="2">
        <f>'Moving Avg'!D1191</f>
        <v>3.5165999999999995</v>
      </c>
      <c r="G1191" s="2">
        <f>'Moving Avg'!F1191</f>
        <v>3.5211399999999982</v>
      </c>
      <c r="H1191" s="2">
        <f>'Moving Avg'!G1191</f>
        <v>3.6082860000000014</v>
      </c>
      <c r="I1191" s="2">
        <f>'Moving Avg'!H1191</f>
        <v>3.7396750000000032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</row>
    <row r="1192" spans="1:12" ht="13.5" x14ac:dyDescent="0.25">
      <c r="A1192" s="3">
        <f>RSI!A1192</f>
        <v>43746</v>
      </c>
      <c r="B1192" s="2">
        <f>RSI!B1192</f>
        <v>3.4032</v>
      </c>
      <c r="C1192" s="2">
        <f>RSI!I1192</f>
        <v>2.2329482842866213</v>
      </c>
      <c r="D1192" s="2">
        <f>MACD!E1192</f>
        <v>-3.4792142802198001E-4</v>
      </c>
      <c r="E1192" s="2">
        <f>MACD!F1192</f>
        <v>6.8011727480665005E-3</v>
      </c>
      <c r="F1192" s="2">
        <f>'Moving Avg'!D1192</f>
        <v>3.4939200000000001</v>
      </c>
      <c r="G1192" s="2">
        <f>'Moving Avg'!F1192</f>
        <v>3.5131999999999985</v>
      </c>
      <c r="H1192" s="2">
        <f>'Moving Avg'!G1192</f>
        <v>3.6020480000000017</v>
      </c>
      <c r="I1192" s="2">
        <f>'Moving Avg'!H1192</f>
        <v>3.7364860000000029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3.4032</v>
      </c>
      <c r="C1193" s="2">
        <f>RSI!I1193</f>
        <v>2.2329482842866213</v>
      </c>
      <c r="D1193" s="2">
        <f>MACD!E1193</f>
        <v>6.2802900123219985E-3</v>
      </c>
      <c r="E1193" s="2">
        <f>MACD!F1193</f>
        <v>6.6969962009176005E-3</v>
      </c>
      <c r="F1193" s="2">
        <f>'Moving Avg'!D1193</f>
        <v>3.4712400000000003</v>
      </c>
      <c r="G1193" s="2">
        <f>'Moving Avg'!F1193</f>
        <v>3.5052599999999985</v>
      </c>
      <c r="H1193" s="2">
        <f>'Moving Avg'!G1193</f>
        <v>3.5958100000000015</v>
      </c>
      <c r="I1193" s="2">
        <f>'Moving Avg'!H1193</f>
        <v>3.7332970000000021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3.4032</v>
      </c>
      <c r="C1194" s="2">
        <f>RSI!I1194</f>
        <v>2.2329482842866213</v>
      </c>
      <c r="D1194" s="2">
        <f>MACD!E1194</f>
        <v>1.2694070599345686E-2</v>
      </c>
      <c r="E1194" s="2">
        <f>MACD!F1194</f>
        <v>7.8964110806032176E-3</v>
      </c>
      <c r="F1194" s="2">
        <f>'Moving Avg'!D1194</f>
        <v>3.4485599999999996</v>
      </c>
      <c r="G1194" s="2">
        <f>'Moving Avg'!F1194</f>
        <v>3.4995899999999986</v>
      </c>
      <c r="H1194" s="2">
        <f>'Moving Avg'!G1194</f>
        <v>3.5895720000000013</v>
      </c>
      <c r="I1194" s="2">
        <f>'Moving Avg'!H1194</f>
        <v>3.7301080000000018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3.4032</v>
      </c>
      <c r="C1195" s="2">
        <f>RSI!I1195</f>
        <v>2.2329482842866213</v>
      </c>
      <c r="D1195" s="2">
        <f>MACD!E1195</f>
        <v>1.8866758288901497E-2</v>
      </c>
      <c r="E1195" s="2">
        <f>MACD!F1195</f>
        <v>1.0090480522262874E-2</v>
      </c>
      <c r="F1195" s="2">
        <f>'Moving Avg'!D1195</f>
        <v>3.4258800000000003</v>
      </c>
      <c r="G1195" s="2">
        <f>'Moving Avg'!F1195</f>
        <v>3.4939199999999984</v>
      </c>
      <c r="H1195" s="2">
        <f>'Moving Avg'!G1195</f>
        <v>3.5854880000000007</v>
      </c>
      <c r="I1195" s="2">
        <f>'Moving Avg'!H1195</f>
        <v>3.7269190000000014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3.4032</v>
      </c>
      <c r="C1196" s="2">
        <f>RSI!I1196</f>
        <v>2.2329482842866213</v>
      </c>
      <c r="D1196" s="2">
        <f>MACD!E1196</f>
        <v>2.4780211512469563E-2</v>
      </c>
      <c r="E1196" s="2">
        <f>MACD!F1196</f>
        <v>1.3028426720304213E-2</v>
      </c>
      <c r="F1196" s="2">
        <f>'Moving Avg'!D1196</f>
        <v>3.4031999999999996</v>
      </c>
      <c r="G1196" s="2">
        <f>'Moving Avg'!F1196</f>
        <v>3.4882499999999985</v>
      </c>
      <c r="H1196" s="2">
        <f>'Moving Avg'!G1196</f>
        <v>3.5814040000000009</v>
      </c>
      <c r="I1196" s="2">
        <f>'Moving Avg'!H1196</f>
        <v>3.7237300000000011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3.4032</v>
      </c>
      <c r="C1197" s="2">
        <f>RSI!I1197</f>
        <v>2.2329482842866213</v>
      </c>
      <c r="D1197" s="2">
        <f>MACD!E1197</f>
        <v>3.0423171029367424E-2</v>
      </c>
      <c r="E1197" s="2">
        <f>MACD!F1197</f>
        <v>1.6507375582116856E-2</v>
      </c>
      <c r="F1197" s="2">
        <f>'Moving Avg'!D1197</f>
        <v>3.4031999999999996</v>
      </c>
      <c r="G1197" s="2">
        <f>'Moving Avg'!F1197</f>
        <v>3.4825799999999987</v>
      </c>
      <c r="H1197" s="2">
        <f>'Moving Avg'!G1197</f>
        <v>3.5757320000000004</v>
      </c>
      <c r="I1197" s="2">
        <f>'Moving Avg'!H1197</f>
        <v>3.7205410000000008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3.4032</v>
      </c>
      <c r="C1198" s="2">
        <f>RSI!I1198</f>
        <v>2.2329482842866213</v>
      </c>
      <c r="D1198" s="2">
        <f>MACD!E1198</f>
        <v>3.5789898046545865E-2</v>
      </c>
      <c r="E1198" s="2">
        <f>MACD!F1198</f>
        <v>2.0363880075002658E-2</v>
      </c>
      <c r="F1198" s="2">
        <f>'Moving Avg'!D1198</f>
        <v>3.4031999999999996</v>
      </c>
      <c r="G1198" s="2">
        <f>'Moving Avg'!F1198</f>
        <v>3.4769099999999988</v>
      </c>
      <c r="H1198" s="2">
        <f>'Moving Avg'!G1198</f>
        <v>3.5700600000000002</v>
      </c>
      <c r="I1198" s="2">
        <f>'Moving Avg'!H1198</f>
        <v>3.7177590000000009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</row>
    <row r="1199" spans="1:12" ht="13.5" x14ac:dyDescent="0.25">
      <c r="A1199" s="3">
        <f>RSI!A1199</f>
        <v>43756</v>
      </c>
      <c r="B1199" s="2">
        <f>RSI!B1199</f>
        <v>3.3975</v>
      </c>
      <c r="C1199" s="2">
        <f>RSI!I1199</f>
        <v>2.1041544011379472</v>
      </c>
      <c r="D1199" s="2">
        <f>MACD!E1199</f>
        <v>4.1301266529559566E-2</v>
      </c>
      <c r="E1199" s="2">
        <f>MACD!F1199</f>
        <v>2.4551357365914038E-2</v>
      </c>
      <c r="F1199" s="2">
        <f>'Moving Avg'!D1199</f>
        <v>3.4020600000000001</v>
      </c>
      <c r="G1199" s="2">
        <f>'Moving Avg'!F1199</f>
        <v>3.4709549999999987</v>
      </c>
      <c r="H1199" s="2">
        <f>'Moving Avg'!G1199</f>
        <v>3.5642740000000002</v>
      </c>
      <c r="I1199" s="2">
        <f>'Moving Avg'!H1199</f>
        <v>3.7143790000000005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</row>
    <row r="1200" spans="1:12" ht="13.5" x14ac:dyDescent="0.25">
      <c r="A1200" s="3">
        <f>RSI!A1200</f>
        <v>43759</v>
      </c>
      <c r="B1200" s="2">
        <f>RSI!B1200</f>
        <v>3.3975</v>
      </c>
      <c r="C1200" s="2">
        <f>RSI!I1200</f>
        <v>2.1041544011379472</v>
      </c>
      <c r="D1200" s="2">
        <f>MACD!E1200</f>
        <v>4.6505885523036916E-2</v>
      </c>
      <c r="E1200" s="2">
        <f>MACD!F1200</f>
        <v>2.8942262997338618E-2</v>
      </c>
      <c r="F1200" s="2">
        <f>'Moving Avg'!D1200</f>
        <v>3.4009200000000002</v>
      </c>
      <c r="G1200" s="2">
        <f>'Moving Avg'!F1200</f>
        <v>3.4649999999999985</v>
      </c>
      <c r="H1200" s="2">
        <f>'Moving Avg'!G1200</f>
        <v>3.5584880000000005</v>
      </c>
      <c r="I1200" s="2">
        <f>'Moving Avg'!H1200</f>
        <v>3.7110260000000004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</row>
    <row r="1201" spans="1:12" ht="13.5" x14ac:dyDescent="0.25">
      <c r="A1201" s="3">
        <f>RSI!A1201</f>
        <v>43760</v>
      </c>
      <c r="B1201" s="2">
        <f>RSI!B1201</f>
        <v>3.3975</v>
      </c>
      <c r="C1201" s="2">
        <f>RSI!I1201</f>
        <v>2.1041544011379472</v>
      </c>
      <c r="D1201" s="2">
        <f>MACD!E1201</f>
        <v>5.1410861822507314E-2</v>
      </c>
      <c r="E1201" s="2">
        <f>MACD!F1201</f>
        <v>3.3435982762372363E-2</v>
      </c>
      <c r="F1201" s="2">
        <f>'Moving Avg'!D1201</f>
        <v>3.3997800000000007</v>
      </c>
      <c r="G1201" s="2">
        <f>'Moving Avg'!F1201</f>
        <v>3.4590449999999988</v>
      </c>
      <c r="H1201" s="2">
        <f>'Moving Avg'!G1201</f>
        <v>3.5527020000000005</v>
      </c>
      <c r="I1201" s="2">
        <f>'Moving Avg'!H1201</f>
        <v>3.7074290000000008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</row>
    <row r="1202" spans="1:12" ht="13.5" x14ac:dyDescent="0.25">
      <c r="A1202" s="3">
        <f>RSI!A1202</f>
        <v>43761</v>
      </c>
      <c r="B1202" s="2">
        <f>RSI!B1202</f>
        <v>3.3975</v>
      </c>
      <c r="C1202" s="2">
        <f>RSI!I1202</f>
        <v>2.1041544011379472</v>
      </c>
      <c r="D1202" s="2">
        <f>MACD!E1202</f>
        <v>3.8579024315568144E-2</v>
      </c>
      <c r="E1202" s="2">
        <f>MACD!F1202</f>
        <v>3.4464591073011516E-2</v>
      </c>
      <c r="F1202" s="2">
        <f>'Moving Avg'!D1202</f>
        <v>3.3986400000000003</v>
      </c>
      <c r="G1202" s="2">
        <f>'Moving Avg'!F1202</f>
        <v>3.4530899999999987</v>
      </c>
      <c r="H1202" s="2">
        <f>'Moving Avg'!G1202</f>
        <v>3.5469160000000004</v>
      </c>
      <c r="I1202" s="2">
        <f>'Moving Avg'!H1202</f>
        <v>3.7038050000000009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3.3975</v>
      </c>
      <c r="C1203" s="2">
        <f>RSI!I1203</f>
        <v>2.1041544011379472</v>
      </c>
      <c r="D1203" s="2">
        <f>MACD!E1203</f>
        <v>2.8150900635595111E-2</v>
      </c>
      <c r="E1203" s="2">
        <f>MACD!F1203</f>
        <v>3.3201852985528232E-2</v>
      </c>
      <c r="F1203" s="2">
        <f>'Moving Avg'!D1203</f>
        <v>3.3975</v>
      </c>
      <c r="G1203" s="2">
        <f>'Moving Avg'!F1203</f>
        <v>3.4471349999999994</v>
      </c>
      <c r="H1203" s="2">
        <f>'Moving Avg'!G1203</f>
        <v>3.5414700000000003</v>
      </c>
      <c r="I1203" s="2">
        <f>'Moving Avg'!H1203</f>
        <v>3.6999640000000009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3.3975</v>
      </c>
      <c r="C1204" s="2">
        <f>RSI!I1204</f>
        <v>2.1041544011379472</v>
      </c>
      <c r="D1204" s="2">
        <f>MACD!E1204</f>
        <v>1.9724867545751756E-2</v>
      </c>
      <c r="E1204" s="2">
        <f>MACD!F1204</f>
        <v>3.0506455897572938E-2</v>
      </c>
      <c r="F1204" s="2">
        <f>'Moving Avg'!D1204</f>
        <v>3.3975</v>
      </c>
      <c r="G1204" s="2">
        <f>'Moving Avg'!F1204</f>
        <v>3.4411799999999992</v>
      </c>
      <c r="H1204" s="2">
        <f>'Moving Avg'!G1204</f>
        <v>3.5360239999999998</v>
      </c>
      <c r="I1204" s="2">
        <f>'Moving Avg'!H1204</f>
        <v>3.6961230000000014</v>
      </c>
      <c r="J1204" s="6" t="str">
        <f>OBV!F1204</f>
        <v>NEUTRAL</v>
      </c>
      <c r="K1204" s="6" t="str">
        <f>OBV!G1204</f>
        <v>NEUTRAL</v>
      </c>
      <c r="L1204" s="6" t="str">
        <f>OBV!H1204</f>
        <v>NEUTRAL</v>
      </c>
    </row>
    <row r="1205" spans="1:12" ht="13.5" x14ac:dyDescent="0.25">
      <c r="A1205" s="3">
        <f>RSI!A1205</f>
        <v>43766</v>
      </c>
      <c r="B1205" s="2">
        <f>RSI!B1205</f>
        <v>3.3068</v>
      </c>
      <c r="C1205" s="2">
        <f>RSI!I1205</f>
        <v>0.86529584743580301</v>
      </c>
      <c r="D1205" s="2">
        <f>MACD!E1205</f>
        <v>1.9681965637233567E-2</v>
      </c>
      <c r="E1205" s="2">
        <f>MACD!F1205</f>
        <v>2.8341557845505065E-2</v>
      </c>
      <c r="F1205" s="2">
        <f>'Moving Avg'!D1205</f>
        <v>3.3793599999999997</v>
      </c>
      <c r="G1205" s="2">
        <f>'Moving Avg'!F1205</f>
        <v>3.4306899999999994</v>
      </c>
      <c r="H1205" s="2">
        <f>'Moving Avg'!G1205</f>
        <v>3.5287639999999998</v>
      </c>
      <c r="I1205" s="2">
        <f>'Moving Avg'!H1205</f>
        <v>3.6918285000000015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3.3068</v>
      </c>
      <c r="C1206" s="2">
        <f>RSI!I1206</f>
        <v>0.86529584743580301</v>
      </c>
      <c r="D1206" s="2">
        <f>MACD!E1206</f>
        <v>2.0522632624722092E-2</v>
      </c>
      <c r="E1206" s="2">
        <f>MACD!F1206</f>
        <v>2.6777772801348472E-2</v>
      </c>
      <c r="F1206" s="2">
        <f>'Moving Avg'!D1206</f>
        <v>3.3612199999999994</v>
      </c>
      <c r="G1206" s="2">
        <f>'Moving Avg'!F1206</f>
        <v>3.420199999999999</v>
      </c>
      <c r="H1206" s="2">
        <f>'Moving Avg'!G1206</f>
        <v>3.5215039999999997</v>
      </c>
      <c r="I1206" s="2">
        <f>'Moving Avg'!H1206</f>
        <v>3.6875340000000008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3.3068</v>
      </c>
      <c r="C1207" s="2">
        <f>RSI!I1207</f>
        <v>0.86529584743580301</v>
      </c>
      <c r="D1207" s="2">
        <f>MACD!E1207</f>
        <v>2.2045974194695006E-2</v>
      </c>
      <c r="E1207" s="2">
        <f>MACD!F1207</f>
        <v>2.5831413080017782E-2</v>
      </c>
      <c r="F1207" s="2">
        <f>'Moving Avg'!D1207</f>
        <v>3.3430799999999996</v>
      </c>
      <c r="G1207" s="2">
        <f>'Moving Avg'!F1207</f>
        <v>3.4097099999999996</v>
      </c>
      <c r="H1207" s="2">
        <f>'Moving Avg'!G1207</f>
        <v>3.5142440000000006</v>
      </c>
      <c r="I1207" s="2">
        <f>'Moving Avg'!H1207</f>
        <v>3.6832395000000009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3.1593</v>
      </c>
      <c r="C1208" s="2">
        <f>RSI!I1208</f>
        <v>0.394056573121361</v>
      </c>
      <c r="D1208" s="2">
        <f>MACD!E1208</f>
        <v>3.5012740676073406E-2</v>
      </c>
      <c r="E1208" s="2">
        <f>MACD!F1208</f>
        <v>2.7667678599228907E-2</v>
      </c>
      <c r="F1208" s="2">
        <f>'Moving Avg'!D1208</f>
        <v>3.2954399999999993</v>
      </c>
      <c r="G1208" s="2">
        <f>'Moving Avg'!F1208</f>
        <v>3.391845</v>
      </c>
      <c r="H1208" s="2">
        <f>'Moving Avg'!G1208</f>
        <v>3.5040340000000003</v>
      </c>
      <c r="I1208" s="2">
        <f>'Moving Avg'!H1208</f>
        <v>3.6784245000000011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3.2444000000000002</v>
      </c>
      <c r="C1209" s="2">
        <f>RSI!I1209</f>
        <v>25.576989809327756</v>
      </c>
      <c r="D1209" s="2">
        <f>MACD!E1209</f>
        <v>4.0371743011328842E-2</v>
      </c>
      <c r="E1209" s="2">
        <f>MACD!F1209</f>
        <v>3.0208491481648898E-2</v>
      </c>
      <c r="F1209" s="2">
        <f>'Moving Avg'!D1209</f>
        <v>3.2648200000000003</v>
      </c>
      <c r="G1209" s="2">
        <f>'Moving Avg'!F1209</f>
        <v>3.3782350000000001</v>
      </c>
      <c r="H1209" s="2">
        <f>'Moving Avg'!G1209</f>
        <v>3.4955260000000004</v>
      </c>
      <c r="I1209" s="2">
        <f>'Moving Avg'!H1209</f>
        <v>3.6746315000000016</v>
      </c>
      <c r="J1209" s="6" t="str">
        <f>OBV!F1209</f>
        <v>BULLISH</v>
      </c>
      <c r="K1209" s="6" t="str">
        <f>OBV!G1209</f>
        <v>NEUTRAL</v>
      </c>
      <c r="L1209" s="6" t="str">
        <f>OBV!H1209</f>
        <v>BULLISH DIVERGENCE</v>
      </c>
    </row>
    <row r="1210" spans="1:12" ht="13.5" x14ac:dyDescent="0.25">
      <c r="A1210" s="3">
        <f>RSI!A1210</f>
        <v>43773</v>
      </c>
      <c r="B1210" s="2">
        <f>RSI!B1210</f>
        <v>3.2444000000000002</v>
      </c>
      <c r="C1210" s="2">
        <f>RSI!I1210</f>
        <v>25.576989809327742</v>
      </c>
      <c r="D1210" s="2">
        <f>MACD!E1210</f>
        <v>4.5855044065886919E-2</v>
      </c>
      <c r="E1210" s="2">
        <f>MACD!F1210</f>
        <v>3.3337801998496508E-2</v>
      </c>
      <c r="F1210" s="2">
        <f>'Moving Avg'!D1210</f>
        <v>3.2523400000000002</v>
      </c>
      <c r="G1210" s="2">
        <f>'Moving Avg'!F1210</f>
        <v>3.3646250000000011</v>
      </c>
      <c r="H1210" s="2">
        <f>'Moving Avg'!G1210</f>
        <v>3.4870180000000004</v>
      </c>
      <c r="I1210" s="2">
        <f>'Moving Avg'!H1210</f>
        <v>3.6708385000000021</v>
      </c>
      <c r="J1210" s="6" t="str">
        <f>OBV!F1210</f>
        <v>BULLISH</v>
      </c>
      <c r="K1210" s="6" t="str">
        <f>OBV!G1210</f>
        <v>NEUTRAL</v>
      </c>
      <c r="L1210" s="6" t="str">
        <f>OBV!H1210</f>
        <v>BULLISH DIVERGENCE</v>
      </c>
    </row>
    <row r="1211" spans="1:12" ht="13.5" x14ac:dyDescent="0.25">
      <c r="A1211" s="3">
        <f>RSI!A1211</f>
        <v>43774</v>
      </c>
      <c r="B1211" s="2">
        <f>RSI!B1211</f>
        <v>3.2444000000000002</v>
      </c>
      <c r="C1211" s="2">
        <f>RSI!I1211</f>
        <v>25.576989809327742</v>
      </c>
      <c r="D1211" s="2">
        <f>MACD!E1211</f>
        <v>5.1373242395630125E-2</v>
      </c>
      <c r="E1211" s="2">
        <f>MACD!F1211</f>
        <v>3.6944890077923231E-2</v>
      </c>
      <c r="F1211" s="2">
        <f>'Moving Avg'!D1211</f>
        <v>3.2398600000000002</v>
      </c>
      <c r="G1211" s="2">
        <f>'Moving Avg'!F1211</f>
        <v>3.3510150000000003</v>
      </c>
      <c r="H1211" s="2">
        <f>'Moving Avg'!G1211</f>
        <v>3.4785100000000013</v>
      </c>
      <c r="I1211" s="2">
        <f>'Moving Avg'!H1211</f>
        <v>3.6670455000000026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</row>
    <row r="1212" spans="1:12" ht="13.5" x14ac:dyDescent="0.25">
      <c r="A1212" s="3">
        <f>RSI!A1212</f>
        <v>43775</v>
      </c>
      <c r="B1212" s="2">
        <f>RSI!B1212</f>
        <v>3.2444000000000002</v>
      </c>
      <c r="C1212" s="2">
        <f>RSI!I1212</f>
        <v>25.576989809327756</v>
      </c>
      <c r="D1212" s="2">
        <f>MACD!E1212</f>
        <v>5.6855896444339304E-2</v>
      </c>
      <c r="E1212" s="2">
        <f>MACD!F1212</f>
        <v>4.0927091351206452E-2</v>
      </c>
      <c r="F1212" s="2">
        <f>'Moving Avg'!D1212</f>
        <v>3.2273800000000001</v>
      </c>
      <c r="G1212" s="2">
        <f>'Moving Avg'!F1212</f>
        <v>3.3430750000000002</v>
      </c>
      <c r="H1212" s="2">
        <f>'Moving Avg'!G1212</f>
        <v>3.4700020000000014</v>
      </c>
      <c r="I1212" s="2">
        <f>'Moving Avg'!H1212</f>
        <v>3.6629270000000029</v>
      </c>
      <c r="J1212" s="6" t="str">
        <f>OBV!F1212</f>
        <v>BULLISH</v>
      </c>
      <c r="K1212" s="6" t="str">
        <f>OBV!G1212</f>
        <v>NEUTRAL</v>
      </c>
      <c r="L1212" s="6" t="str">
        <f>OBV!H1212</f>
        <v>BULLISH DIVERGENCE</v>
      </c>
    </row>
    <row r="1213" spans="1:12" ht="13.5" x14ac:dyDescent="0.25">
      <c r="A1213" s="3">
        <f>RSI!A1213</f>
        <v>43776</v>
      </c>
      <c r="B1213" s="2">
        <f>RSI!B1213</f>
        <v>3.2444000000000002</v>
      </c>
      <c r="C1213" s="2">
        <f>RSI!I1213</f>
        <v>25.576989809327756</v>
      </c>
      <c r="D1213" s="2">
        <f>MACD!E1213</f>
        <v>6.224822202159741E-2</v>
      </c>
      <c r="E1213" s="2">
        <f>MACD!F1213</f>
        <v>4.5191317485284647E-2</v>
      </c>
      <c r="F1213" s="2">
        <f>'Moving Avg'!D1213</f>
        <v>3.2444000000000002</v>
      </c>
      <c r="G1213" s="2">
        <f>'Moving Avg'!F1213</f>
        <v>3.3351350000000002</v>
      </c>
      <c r="H1213" s="2">
        <f>'Moving Avg'!G1213</f>
        <v>3.4614940000000014</v>
      </c>
      <c r="I1213" s="2">
        <f>'Moving Avg'!H1213</f>
        <v>3.6588085000000037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</row>
    <row r="1214" spans="1:12" ht="13.5" x14ac:dyDescent="0.25">
      <c r="A1214" s="3">
        <f>RSI!A1214</f>
        <v>43777</v>
      </c>
      <c r="B1214" s="2">
        <f>RSI!B1214</f>
        <v>3.2444000000000002</v>
      </c>
      <c r="C1214" s="2">
        <f>RSI!I1214</f>
        <v>25.576989809327756</v>
      </c>
      <c r="D1214" s="2">
        <f>MACD!E1214</f>
        <v>6.750832642518656E-2</v>
      </c>
      <c r="E1214" s="2">
        <f>MACD!F1214</f>
        <v>4.9654719273265036E-2</v>
      </c>
      <c r="F1214" s="2">
        <f>'Moving Avg'!D1214</f>
        <v>3.2444000000000002</v>
      </c>
      <c r="G1214" s="2">
        <f>'Moving Avg'!F1214</f>
        <v>3.3271950000000006</v>
      </c>
      <c r="H1214" s="2">
        <f>'Moving Avg'!G1214</f>
        <v>3.4529860000000014</v>
      </c>
      <c r="I1214" s="2">
        <f>'Moving Avg'!H1214</f>
        <v>3.6552870000000039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</row>
    <row r="1215" spans="1:12" ht="13.5" x14ac:dyDescent="0.25">
      <c r="A1215" s="3">
        <f>RSI!A1215</f>
        <v>43780</v>
      </c>
      <c r="B1215" s="2">
        <f>RSI!B1215</f>
        <v>3.1478999999999999</v>
      </c>
      <c r="C1215" s="2">
        <f>RSI!I1215</f>
        <v>17.673115440558078</v>
      </c>
      <c r="D1215" s="2">
        <f>MACD!E1215</f>
        <v>6.5799196525716752E-2</v>
      </c>
      <c r="E1215" s="2">
        <f>MACD!F1215</f>
        <v>5.2883614723755384E-2</v>
      </c>
      <c r="F1215" s="2">
        <f>'Moving Avg'!D1215</f>
        <v>3.2251000000000003</v>
      </c>
      <c r="G1215" s="2">
        <f>'Moving Avg'!F1215</f>
        <v>3.3144300000000002</v>
      </c>
      <c r="H1215" s="2">
        <f>'Moving Avg'!G1215</f>
        <v>3.4425480000000008</v>
      </c>
      <c r="I1215" s="2">
        <f>'Moving Avg'!H1215</f>
        <v>3.6512830000000047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43781</v>
      </c>
      <c r="B1216" s="2">
        <f>RSI!B1216</f>
        <v>3.0571999999999999</v>
      </c>
      <c r="C1216" s="2">
        <f>RSI!I1216</f>
        <v>13.462238604450633</v>
      </c>
      <c r="D1216" s="2">
        <f>MACD!E1216</f>
        <v>7.2239630974557656E-2</v>
      </c>
      <c r="E1216" s="2">
        <f>MACD!F1216</f>
        <v>5.6754817973915843E-2</v>
      </c>
      <c r="F1216" s="2">
        <f>'Moving Avg'!D1216</f>
        <v>3.1876600000000002</v>
      </c>
      <c r="G1216" s="2">
        <f>'Moving Avg'!F1216</f>
        <v>3.2971300000000001</v>
      </c>
      <c r="H1216" s="2">
        <f>'Moving Avg'!G1216</f>
        <v>3.4302960000000002</v>
      </c>
      <c r="I1216" s="2">
        <f>'Moving Avg'!H1216</f>
        <v>3.6468255000000052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2.9664000000000001</v>
      </c>
      <c r="C1217" s="2">
        <f>RSI!I1217</f>
        <v>10.710876852888958</v>
      </c>
      <c r="D1217" s="2">
        <f>MACD!E1217</f>
        <v>8.6032682112827885E-2</v>
      </c>
      <c r="E1217" s="2">
        <f>MACD!F1217</f>
        <v>6.2610390801698251E-2</v>
      </c>
      <c r="F1217" s="2">
        <f>'Moving Avg'!D1217</f>
        <v>3.1320600000000001</v>
      </c>
      <c r="G1217" s="2">
        <f>'Moving Avg'!F1217</f>
        <v>3.2752899999999996</v>
      </c>
      <c r="H1217" s="2">
        <f>'Moving Avg'!G1217</f>
        <v>3.4162279999999998</v>
      </c>
      <c r="I1217" s="2">
        <f>'Moving Avg'!H1217</f>
        <v>3.6419140000000052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2.8814000000000002</v>
      </c>
      <c r="C1218" s="2">
        <f>RSI!I1218</f>
        <v>8.8810412978003797</v>
      </c>
      <c r="D1218" s="2">
        <f>MACD!E1218</f>
        <v>8.3341965117309513E-2</v>
      </c>
      <c r="E1218" s="2">
        <f>MACD!F1218</f>
        <v>6.6756705664820504E-2</v>
      </c>
      <c r="F1218" s="2">
        <f>'Moving Avg'!D1218</f>
        <v>3.0594600000000001</v>
      </c>
      <c r="G1218" s="2">
        <f>'Moving Avg'!F1218</f>
        <v>3.2491999999999996</v>
      </c>
      <c r="H1218" s="2">
        <f>'Moving Avg'!G1218</f>
        <v>3.4004599999999998</v>
      </c>
      <c r="I1218" s="2">
        <f>'Moving Avg'!H1218</f>
        <v>3.6365775000000053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2.7963</v>
      </c>
      <c r="C1219" s="2">
        <f>RSI!I1219</f>
        <v>7.4996321816248042</v>
      </c>
      <c r="D1219" s="2">
        <f>MACD!E1219</f>
        <v>0.10284705048985465</v>
      </c>
      <c r="E1219" s="2">
        <f>MACD!F1219</f>
        <v>7.3974774629827336E-2</v>
      </c>
      <c r="F1219" s="2">
        <f>'Moving Avg'!D1219</f>
        <v>2.9698400000000005</v>
      </c>
      <c r="G1219" s="2">
        <f>'Moving Avg'!F1219</f>
        <v>3.2191399999999994</v>
      </c>
      <c r="H1219" s="2">
        <f>'Moving Avg'!G1219</f>
        <v>3.3829899999999999</v>
      </c>
      <c r="I1219" s="2">
        <f>'Moving Avg'!H1219</f>
        <v>3.6308155000000051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2.7168999999999999</v>
      </c>
      <c r="C1220" s="2">
        <f>RSI!I1220</f>
        <v>6.4859382161421451</v>
      </c>
      <c r="D1220" s="2">
        <f>MACD!E1220</f>
        <v>0.12794480056247659</v>
      </c>
      <c r="E1220" s="2">
        <f>MACD!F1220</f>
        <v>8.4768779816357193E-2</v>
      </c>
      <c r="F1220" s="2">
        <f>'Moving Avg'!D1220</f>
        <v>2.8836400000000006</v>
      </c>
      <c r="G1220" s="2">
        <f>'Moving Avg'!F1220</f>
        <v>3.1851099999999999</v>
      </c>
      <c r="H1220" s="2">
        <f>'Moving Avg'!G1220</f>
        <v>3.3660879999999995</v>
      </c>
      <c r="I1220" s="2">
        <f>'Moving Avg'!H1220</f>
        <v>3.6246565000000057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2.8359999999999999</v>
      </c>
      <c r="C1221" s="2">
        <f>RSI!I1221</f>
        <v>23.244994095005595</v>
      </c>
      <c r="D1221" s="2">
        <f>MACD!E1221</f>
        <v>0.14333939334800716</v>
      </c>
      <c r="E1221" s="2">
        <f>MACD!F1221</f>
        <v>9.6482902522687194E-2</v>
      </c>
      <c r="F1221" s="2">
        <f>'Moving Avg'!D1221</f>
        <v>2.8394000000000004</v>
      </c>
      <c r="G1221" s="2">
        <f>'Moving Avg'!F1221</f>
        <v>3.1570349999999996</v>
      </c>
      <c r="H1221" s="2">
        <f>'Moving Avg'!G1221</f>
        <v>3.3515679999999999</v>
      </c>
      <c r="I1221" s="2">
        <f>'Moving Avg'!H1221</f>
        <v>3.6190930000000052</v>
      </c>
      <c r="J1221" s="6" t="str">
        <f>OBV!F1221</f>
        <v>BULLISH</v>
      </c>
      <c r="K1221" s="6" t="str">
        <f>OBV!G1221</f>
        <v>NEUTRAL</v>
      </c>
      <c r="L1221" s="6" t="str">
        <f>OBV!H1221</f>
        <v>BULLISH DIVERGENCE</v>
      </c>
    </row>
    <row r="1222" spans="1:12" ht="13.5" x14ac:dyDescent="0.25">
      <c r="A1222" s="3">
        <f>RSI!A1222</f>
        <v>43789</v>
      </c>
      <c r="B1222" s="2">
        <f>RSI!B1222</f>
        <v>2.8359999999999999</v>
      </c>
      <c r="C1222" s="2">
        <f>RSI!I1222</f>
        <v>23.244994095005595</v>
      </c>
      <c r="D1222" s="2">
        <f>MACD!E1222</f>
        <v>0.15842131768598122</v>
      </c>
      <c r="E1222" s="2">
        <f>MACD!F1222</f>
        <v>0.10887058555534601</v>
      </c>
      <c r="F1222" s="2">
        <f>'Moving Avg'!D1222</f>
        <v>2.81332</v>
      </c>
      <c r="G1222" s="2">
        <f>'Moving Avg'!F1222</f>
        <v>3.1289599999999997</v>
      </c>
      <c r="H1222" s="2">
        <f>'Moving Avg'!G1222</f>
        <v>3.3370479999999998</v>
      </c>
      <c r="I1222" s="2">
        <f>'Moving Avg'!H1222</f>
        <v>3.6135295000000061</v>
      </c>
      <c r="J1222" s="6" t="str">
        <f>OBV!F1222</f>
        <v>BULLISH</v>
      </c>
      <c r="K1222" s="6" t="str">
        <f>OBV!G1222</f>
        <v>NEUTRAL</v>
      </c>
      <c r="L1222" s="6" t="str">
        <f>OBV!H1222</f>
        <v>BULLISH DIVERGENCE</v>
      </c>
    </row>
    <row r="1223" spans="1:12" ht="13.5" x14ac:dyDescent="0.25">
      <c r="A1223" s="3">
        <f>RSI!A1223</f>
        <v>43790</v>
      </c>
      <c r="B1223" s="2">
        <f>RSI!B1223</f>
        <v>2.8927</v>
      </c>
      <c r="C1223" s="2">
        <f>RSI!I1223</f>
        <v>30.156016388833066</v>
      </c>
      <c r="D1223" s="2">
        <f>MACD!E1223</f>
        <v>0.16888640008540845</v>
      </c>
      <c r="E1223" s="2">
        <f>MACD!F1223</f>
        <v>0.12087374846135851</v>
      </c>
      <c r="F1223" s="2">
        <f>'Moving Avg'!D1223</f>
        <v>2.8155799999999997</v>
      </c>
      <c r="G1223" s="2">
        <f>'Moving Avg'!F1223</f>
        <v>3.1037199999999996</v>
      </c>
      <c r="H1223" s="2">
        <f>'Moving Avg'!G1223</f>
        <v>3.3236619999999992</v>
      </c>
      <c r="I1223" s="2">
        <f>'Moving Avg'!H1223</f>
        <v>3.6088190000000058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2.8927</v>
      </c>
      <c r="C1224" s="2">
        <f>RSI!I1224</f>
        <v>30.156016388833066</v>
      </c>
      <c r="D1224" s="2">
        <f>MACD!E1224</f>
        <v>0.17916888458541047</v>
      </c>
      <c r="E1224" s="2">
        <f>MACD!F1224</f>
        <v>0.13253277568616892</v>
      </c>
      <c r="F1224" s="2">
        <f>'Moving Avg'!D1224</f>
        <v>2.8348599999999999</v>
      </c>
      <c r="G1224" s="2">
        <f>'Moving Avg'!F1224</f>
        <v>3.0784799999999999</v>
      </c>
      <c r="H1224" s="2">
        <f>'Moving Avg'!G1224</f>
        <v>3.311183999999999</v>
      </c>
      <c r="I1224" s="2">
        <f>'Moving Avg'!H1224</f>
        <v>3.6041085000000059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</row>
    <row r="1225" spans="1:12" ht="13.5" x14ac:dyDescent="0.25">
      <c r="A1225" s="3">
        <f>RSI!A1225</f>
        <v>43794</v>
      </c>
      <c r="B1225" s="2">
        <f>RSI!B1225</f>
        <v>2.8927</v>
      </c>
      <c r="C1225" s="2">
        <f>RSI!I1225</f>
        <v>30.156016388833066</v>
      </c>
      <c r="D1225" s="2">
        <f>MACD!E1225</f>
        <v>0.17434497489640455</v>
      </c>
      <c r="E1225" s="2">
        <f>MACD!F1225</f>
        <v>0.14089521552821604</v>
      </c>
      <c r="F1225" s="2">
        <f>'Moving Avg'!D1225</f>
        <v>2.8700199999999998</v>
      </c>
      <c r="G1225" s="2">
        <f>'Moving Avg'!F1225</f>
        <v>3.0577749999999995</v>
      </c>
      <c r="H1225" s="2">
        <f>'Moving Avg'!G1225</f>
        <v>3.2987059999999984</v>
      </c>
      <c r="I1225" s="2">
        <f>'Moving Avg'!H1225</f>
        <v>3.598828500000006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2.8927</v>
      </c>
      <c r="C1226" s="2">
        <f>RSI!I1226</f>
        <v>30.156016388833066</v>
      </c>
      <c r="D1226" s="2">
        <f>MACD!E1226</f>
        <v>0.15753313710705363</v>
      </c>
      <c r="E1226" s="2">
        <f>MACD!F1226</f>
        <v>0.14422279984398356</v>
      </c>
      <c r="F1226" s="2">
        <f>'Moving Avg'!D1226</f>
        <v>2.8813599999999999</v>
      </c>
      <c r="G1226" s="2">
        <f>'Moving Avg'!F1226</f>
        <v>3.0370699999999995</v>
      </c>
      <c r="H1226" s="2">
        <f>'Moving Avg'!G1226</f>
        <v>3.2862279999999982</v>
      </c>
      <c r="I1226" s="2">
        <f>'Moving Avg'!H1226</f>
        <v>3.5929785000000063</v>
      </c>
      <c r="J1226" s="6" t="str">
        <f>OBV!F1226</f>
        <v>BULLISH</v>
      </c>
      <c r="K1226" s="6" t="str">
        <f>OBV!G1226</f>
        <v>NEUTRAL</v>
      </c>
      <c r="L1226" s="6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2.8927</v>
      </c>
      <c r="C1227" s="2">
        <f>RSI!I1227</f>
        <v>30.156016388833066</v>
      </c>
      <c r="D1227" s="2">
        <f>MACD!E1227</f>
        <v>0.13047163300306597</v>
      </c>
      <c r="E1227" s="2">
        <f>MACD!F1227</f>
        <v>0.14147256647580006</v>
      </c>
      <c r="F1227" s="2">
        <f>'Moving Avg'!D1227</f>
        <v>2.8927</v>
      </c>
      <c r="G1227" s="2">
        <f>'Moving Avg'!F1227</f>
        <v>3.0163649999999995</v>
      </c>
      <c r="H1227" s="2">
        <f>'Moving Avg'!G1227</f>
        <v>3.2737499999999984</v>
      </c>
      <c r="I1227" s="2">
        <f>'Moving Avg'!H1227</f>
        <v>3.5871285000000057</v>
      </c>
      <c r="J1227" s="6" t="str">
        <f>OBV!F1227</f>
        <v>BULLISH</v>
      </c>
      <c r="K1227" s="6" t="str">
        <f>OBV!G1227</f>
        <v>NEUTRAL</v>
      </c>
      <c r="L1227" s="6" t="str">
        <f>OBV!H1227</f>
        <v>CONFIRMED BULLISH</v>
      </c>
    </row>
    <row r="1228" spans="1:12" ht="13.5" x14ac:dyDescent="0.25">
      <c r="A1228" s="3">
        <f>RSI!A1228</f>
        <v>43797</v>
      </c>
      <c r="B1228" s="2">
        <f>RSI!B1228</f>
        <v>2.8927</v>
      </c>
      <c r="C1228" s="2">
        <f>RSI!I1228</f>
        <v>30.156016388833066</v>
      </c>
      <c r="D1228" s="2">
        <f>MACD!E1228</f>
        <v>9.554570661956463E-2</v>
      </c>
      <c r="E1228" s="2">
        <f>MACD!F1228</f>
        <v>0.13228719450455298</v>
      </c>
      <c r="F1228" s="2">
        <f>'Moving Avg'!D1228</f>
        <v>2.8927</v>
      </c>
      <c r="G1228" s="2">
        <f>'Moving Avg'!F1228</f>
        <v>3.0030349999999997</v>
      </c>
      <c r="H1228" s="2">
        <f>'Moving Avg'!G1228</f>
        <v>3.2612719999999977</v>
      </c>
      <c r="I1228" s="2">
        <f>'Moving Avg'!H1228</f>
        <v>3.581278500000006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</row>
    <row r="1229" spans="1:12" ht="13.5" x14ac:dyDescent="0.25">
      <c r="A1229" s="3">
        <f>RSI!A1229</f>
        <v>43798</v>
      </c>
      <c r="B1229" s="2">
        <f>RSI!B1229</f>
        <v>2.8075999999999999</v>
      </c>
      <c r="C1229" s="2">
        <f>RSI!I1229</f>
        <v>24.90566542093994</v>
      </c>
      <c r="D1229" s="2">
        <f>MACD!E1229</f>
        <v>6.0175870203778459E-2</v>
      </c>
      <c r="E1229" s="2">
        <f>MACD!F1229</f>
        <v>0.11786492964439807</v>
      </c>
      <c r="F1229" s="2">
        <f>'Moving Avg'!D1229</f>
        <v>2.87568</v>
      </c>
      <c r="G1229" s="2">
        <f>'Moving Avg'!F1229</f>
        <v>2.9811949999999992</v>
      </c>
      <c r="H1229" s="2">
        <f>'Moving Avg'!G1229</f>
        <v>3.2470919999999985</v>
      </c>
      <c r="I1229" s="2">
        <f>'Moving Avg'!H1229</f>
        <v>3.5750030000000055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2.8075999999999999</v>
      </c>
      <c r="C1230" s="2">
        <f>RSI!I1230</f>
        <v>24.90566542093994</v>
      </c>
      <c r="D1230" s="2">
        <f>MACD!E1230</f>
        <v>1.9434535459743163E-2</v>
      </c>
      <c r="E1230" s="2">
        <f>MACD!F1230</f>
        <v>9.8178850807467105E-2</v>
      </c>
      <c r="F1230" s="2">
        <f>'Moving Avg'!D1230</f>
        <v>2.8586600000000004</v>
      </c>
      <c r="G1230" s="2">
        <f>'Moving Avg'!F1230</f>
        <v>2.9593549999999995</v>
      </c>
      <c r="H1230" s="2">
        <f>'Moving Avg'!G1230</f>
        <v>3.2329119999999976</v>
      </c>
      <c r="I1230" s="2">
        <f>'Moving Avg'!H1230</f>
        <v>3.5687005000000056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2.8075999999999999</v>
      </c>
      <c r="C1231" s="2">
        <f>RSI!I1231</f>
        <v>24.90566542093994</v>
      </c>
      <c r="D1231" s="2">
        <f>MACD!E1231</f>
        <v>4.5826688031938012E-3</v>
      </c>
      <c r="E1231" s="2">
        <f>MACD!F1231</f>
        <v>7.945961440661245E-2</v>
      </c>
      <c r="F1231" s="2">
        <f>'Moving Avg'!D1231</f>
        <v>2.8416400000000004</v>
      </c>
      <c r="G1231" s="2">
        <f>'Moving Avg'!F1231</f>
        <v>2.937514999999999</v>
      </c>
      <c r="H1231" s="2">
        <f>'Moving Avg'!G1231</f>
        <v>3.2187319999999984</v>
      </c>
      <c r="I1231" s="2">
        <f>'Moving Avg'!H1231</f>
        <v>3.5623980000000057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2.8075999999999999</v>
      </c>
      <c r="C1232" s="2">
        <f>RSI!I1232</f>
        <v>24.90566542093994</v>
      </c>
      <c r="D1232" s="2">
        <f>MACD!E1232</f>
        <v>-6.7819864838822852E-3</v>
      </c>
      <c r="E1232" s="2">
        <f>MACD!F1232</f>
        <v>6.22112942285135E-2</v>
      </c>
      <c r="F1232" s="2">
        <f>'Moving Avg'!D1232</f>
        <v>2.8246200000000004</v>
      </c>
      <c r="G1232" s="2">
        <f>'Moving Avg'!F1232</f>
        <v>2.9156749999999994</v>
      </c>
      <c r="H1232" s="2">
        <f>'Moving Avg'!G1232</f>
        <v>3.2045519999999987</v>
      </c>
      <c r="I1232" s="2">
        <f>'Moving Avg'!H1232</f>
        <v>3.5560955000000054</v>
      </c>
      <c r="J1232" s="6" t="str">
        <f>OBV!F1232</f>
        <v>BEARISH</v>
      </c>
      <c r="K1232" s="6" t="str">
        <f>OBV!G1232</f>
        <v>NEUTRAL</v>
      </c>
      <c r="L1232" s="6" t="str">
        <f>OBV!H1232</f>
        <v>CONFIRMED BEARISH</v>
      </c>
    </row>
    <row r="1233" spans="1:12" ht="13.5" x14ac:dyDescent="0.25">
      <c r="A1233" s="3">
        <f>RSI!A1233</f>
        <v>43804</v>
      </c>
      <c r="B1233" s="2">
        <f>RSI!B1233</f>
        <v>2.8075999999999999</v>
      </c>
      <c r="C1233" s="2">
        <f>RSI!I1233</f>
        <v>24.90566542093994</v>
      </c>
      <c r="D1233" s="2">
        <f>MACD!E1233</f>
        <v>-6.5619074468750149E-3</v>
      </c>
      <c r="E1233" s="2">
        <f>MACD!F1233</f>
        <v>4.84566538934358E-2</v>
      </c>
      <c r="F1233" s="2">
        <f>'Moving Avg'!D1233</f>
        <v>2.8075999999999999</v>
      </c>
      <c r="G1233" s="2">
        <f>'Moving Avg'!F1233</f>
        <v>2.8938349999999997</v>
      </c>
      <c r="H1233" s="2">
        <f>'Moving Avg'!G1233</f>
        <v>3.1903719999999987</v>
      </c>
      <c r="I1233" s="2">
        <f>'Moving Avg'!H1233</f>
        <v>3.5497930000000055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</row>
    <row r="1234" spans="1:12" ht="13.5" x14ac:dyDescent="0.25">
      <c r="A1234" s="3">
        <f>RSI!A1234</f>
        <v>43805</v>
      </c>
      <c r="B1234" s="2">
        <f>RSI!B1234</f>
        <v>2.8075999999999999</v>
      </c>
      <c r="C1234" s="2">
        <f>RSI!I1234</f>
        <v>24.90566542093994</v>
      </c>
      <c r="D1234" s="2">
        <f>MACD!E1234</f>
        <v>-5.3449007090842215E-3</v>
      </c>
      <c r="E1234" s="2">
        <f>MACD!F1234</f>
        <v>3.7696342972931798E-2</v>
      </c>
      <c r="F1234" s="2">
        <f>'Moving Avg'!D1234</f>
        <v>2.8075999999999999</v>
      </c>
      <c r="G1234" s="2">
        <f>'Moving Avg'!F1234</f>
        <v>2.8719950000000001</v>
      </c>
      <c r="H1234" s="2">
        <f>'Moving Avg'!G1234</f>
        <v>3.176191999999999</v>
      </c>
      <c r="I1234" s="2">
        <f>'Moving Avg'!H1234</f>
        <v>3.5441415000000056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</row>
    <row r="1235" spans="1:12" ht="13.5" x14ac:dyDescent="0.25">
      <c r="A1235" s="3">
        <f>RSI!A1235</f>
        <v>43808</v>
      </c>
      <c r="B1235" s="2">
        <f>RSI!B1235</f>
        <v>2.8075999999999999</v>
      </c>
      <c r="C1235" s="2">
        <f>RSI!I1235</f>
        <v>24.90566542093994</v>
      </c>
      <c r="D1235" s="2">
        <f>MACD!E1235</f>
        <v>-3.3606942825068487E-3</v>
      </c>
      <c r="E1235" s="2">
        <f>MACD!F1235</f>
        <v>2.9484935521844072E-2</v>
      </c>
      <c r="F1235" s="2">
        <f>'Moving Avg'!D1235</f>
        <v>2.8075999999999999</v>
      </c>
      <c r="G1235" s="2">
        <f>'Moving Avg'!F1235</f>
        <v>2.8549800000000003</v>
      </c>
      <c r="H1235" s="2">
        <f>'Moving Avg'!G1235</f>
        <v>3.1620119999999998</v>
      </c>
      <c r="I1235" s="2">
        <f>'Moving Avg'!H1235</f>
        <v>3.5384900000000048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</row>
    <row r="1236" spans="1:12" ht="13.5" x14ac:dyDescent="0.25">
      <c r="A1236" s="3">
        <f>RSI!A1236</f>
        <v>43809</v>
      </c>
      <c r="B1236" s="2">
        <f>RSI!B1236</f>
        <v>2.8075999999999999</v>
      </c>
      <c r="C1236" s="2">
        <f>RSI!I1236</f>
        <v>24.90566542093994</v>
      </c>
      <c r="D1236" s="2">
        <f>MACD!E1236</f>
        <v>-7.9801751772379248E-4</v>
      </c>
      <c r="E1236" s="2">
        <f>MACD!F1236</f>
        <v>2.3428344913930501E-2</v>
      </c>
      <c r="F1236" s="2">
        <f>'Moving Avg'!D1236</f>
        <v>2.8075999999999999</v>
      </c>
      <c r="G1236" s="2">
        <f>'Moving Avg'!F1236</f>
        <v>2.8425000000000007</v>
      </c>
      <c r="H1236" s="2">
        <f>'Moving Avg'!G1236</f>
        <v>3.1478320000000002</v>
      </c>
      <c r="I1236" s="2">
        <f>'Moving Avg'!H1236</f>
        <v>3.5328385000000044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</row>
    <row r="1237" spans="1:12" ht="13.5" x14ac:dyDescent="0.25">
      <c r="A1237" s="3">
        <f>RSI!A1237</f>
        <v>43810</v>
      </c>
      <c r="B1237" s="2">
        <f>RSI!B1237</f>
        <v>2.8075999999999999</v>
      </c>
      <c r="C1237" s="2">
        <f>RSI!I1237</f>
        <v>24.90566542093994</v>
      </c>
      <c r="D1237" s="2">
        <f>MACD!E1237</f>
        <v>2.188672454886742E-3</v>
      </c>
      <c r="E1237" s="2">
        <f>MACD!F1237</f>
        <v>1.9180410422121749E-2</v>
      </c>
      <c r="F1237" s="2">
        <f>'Moving Avg'!D1237</f>
        <v>2.8075999999999999</v>
      </c>
      <c r="G1237" s="2">
        <f>'Moving Avg'!F1237</f>
        <v>2.8345600000000006</v>
      </c>
      <c r="H1237" s="2">
        <f>'Moving Avg'!G1237</f>
        <v>3.1336520000000005</v>
      </c>
      <c r="I1237" s="2">
        <f>'Moving Avg'!H1237</f>
        <v>3.5271870000000041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</row>
    <row r="1238" spans="1:12" ht="13.5" x14ac:dyDescent="0.25">
      <c r="A1238" s="3">
        <f>RSI!A1238</f>
        <v>43811</v>
      </c>
      <c r="B1238" s="2">
        <f>RSI!B1238</f>
        <v>2.8359999999999999</v>
      </c>
      <c r="C1238" s="2">
        <f>RSI!I1238</f>
        <v>32.54221810060281</v>
      </c>
      <c r="D1238" s="2">
        <f>MACD!E1238</f>
        <v>3.3698264510362286E-3</v>
      </c>
      <c r="E1238" s="2">
        <f>MACD!F1238</f>
        <v>1.6018293627904648E-2</v>
      </c>
      <c r="F1238" s="2">
        <f>'Moving Avg'!D1238</f>
        <v>2.8132799999999998</v>
      </c>
      <c r="G1238" s="2">
        <f>'Moving Avg'!F1238</f>
        <v>2.8322900000000004</v>
      </c>
      <c r="H1238" s="2">
        <f>'Moving Avg'!G1238</f>
        <v>3.1200400000000017</v>
      </c>
      <c r="I1238" s="2">
        <f>'Moving Avg'!H1238</f>
        <v>3.521677500000004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2.7509000000000001</v>
      </c>
      <c r="C1239" s="2">
        <f>RSI!I1239</f>
        <v>24.501724168103607</v>
      </c>
      <c r="D1239" s="2">
        <f>MACD!E1239</f>
        <v>-1.8856207195145913E-3</v>
      </c>
      <c r="E1239" s="2">
        <f>MACD!F1239</f>
        <v>1.2437510758420801E-2</v>
      </c>
      <c r="F1239" s="2">
        <f>'Moving Avg'!D1239</f>
        <v>2.8019399999999997</v>
      </c>
      <c r="G1239" s="2">
        <f>'Moving Avg'!F1239</f>
        <v>2.8300200000000002</v>
      </c>
      <c r="H1239" s="2">
        <f>'Moving Avg'!G1239</f>
        <v>3.1047260000000012</v>
      </c>
      <c r="I1239" s="2">
        <f>'Moving Avg'!H1239</f>
        <v>3.5163120000000037</v>
      </c>
      <c r="J1239" s="6" t="str">
        <f>OBV!F1239</f>
        <v>BULLISH</v>
      </c>
      <c r="K1239" s="6" t="str">
        <f>OBV!G1239</f>
        <v>NEUTRAL</v>
      </c>
      <c r="L1239" s="6" t="str">
        <f>OBV!H1239</f>
        <v>BULLISH DIVERGENCE</v>
      </c>
    </row>
    <row r="1240" spans="1:12" ht="13.5" x14ac:dyDescent="0.25">
      <c r="A1240" s="3">
        <f>RSI!A1240</f>
        <v>43815</v>
      </c>
      <c r="B1240" s="2">
        <f>RSI!B1240</f>
        <v>2.6715</v>
      </c>
      <c r="C1240" s="2">
        <f>RSI!I1240</f>
        <v>19.628662471422857</v>
      </c>
      <c r="D1240" s="2">
        <f>MACD!E1240</f>
        <v>5.459875738660358E-4</v>
      </c>
      <c r="E1240" s="2">
        <f>MACD!F1240</f>
        <v>1.0059206121509848E-2</v>
      </c>
      <c r="F1240" s="2">
        <f>'Moving Avg'!D1240</f>
        <v>2.7747199999999999</v>
      </c>
      <c r="G1240" s="2">
        <f>'Moving Avg'!F1240</f>
        <v>2.8277500000000004</v>
      </c>
      <c r="H1240" s="2">
        <f>'Moving Avg'!G1240</f>
        <v>3.0878240000000017</v>
      </c>
      <c r="I1240" s="2">
        <f>'Moving Avg'!H1240</f>
        <v>3.5111190000000034</v>
      </c>
      <c r="J1240" s="6" t="str">
        <f>OBV!F1240</f>
        <v>BULLISH</v>
      </c>
      <c r="K1240" s="6" t="str">
        <f>OBV!G1240</f>
        <v>NEUTRAL</v>
      </c>
      <c r="L1240" s="6" t="str">
        <f>OBV!H1240</f>
        <v>BULLISH DIVERGENCE</v>
      </c>
    </row>
    <row r="1241" spans="1:12" ht="13.5" x14ac:dyDescent="0.25">
      <c r="A1241" s="3">
        <f>RSI!A1241</f>
        <v>43816</v>
      </c>
      <c r="B1241" s="2">
        <f>RSI!B1241</f>
        <v>2.7509000000000001</v>
      </c>
      <c r="C1241" s="2">
        <f>RSI!I1241</f>
        <v>33.806373545551907</v>
      </c>
      <c r="D1241" s="2">
        <f>MACD!E1241</f>
        <v>-1.8856126244695126E-3</v>
      </c>
      <c r="E1241" s="2">
        <f>MACD!F1241</f>
        <v>7.6702423723139764E-3</v>
      </c>
      <c r="F1241" s="2">
        <f>'Moving Avg'!D1241</f>
        <v>2.7633799999999997</v>
      </c>
      <c r="G1241" s="2">
        <f>'Moving Avg'!F1241</f>
        <v>2.8234950000000003</v>
      </c>
      <c r="H1241" s="2">
        <f>'Moving Avg'!G1241</f>
        <v>3.0725100000000007</v>
      </c>
      <c r="I1241" s="2">
        <f>'Moving Avg'!H1241</f>
        <v>3.5068655000000031</v>
      </c>
      <c r="J1241" s="6" t="str">
        <f>OBV!F1241</f>
        <v>BULLISH</v>
      </c>
      <c r="K1241" s="6" t="str">
        <f>OBV!G1241</f>
        <v>STRONG</v>
      </c>
      <c r="L1241" s="6" t="str">
        <f>OBV!H1241</f>
        <v>BULLISH DIVERGENCE</v>
      </c>
    </row>
    <row r="1242" spans="1:12" ht="13.5" x14ac:dyDescent="0.25">
      <c r="A1242" s="3">
        <f>RSI!A1242</f>
        <v>43817</v>
      </c>
      <c r="B1242" s="2">
        <f>RSI!B1242</f>
        <v>2.6715</v>
      </c>
      <c r="C1242" s="2">
        <f>RSI!I1242</f>
        <v>28.409385572573711</v>
      </c>
      <c r="D1242" s="2">
        <f>MACD!E1242</f>
        <v>2.758411295631813E-3</v>
      </c>
      <c r="E1242" s="2">
        <f>MACD!F1242</f>
        <v>6.6878761569775435E-3</v>
      </c>
      <c r="F1242" s="2">
        <f>'Moving Avg'!D1242</f>
        <v>2.7361599999999999</v>
      </c>
      <c r="G1242" s="2">
        <f>'Moving Avg'!F1242</f>
        <v>2.8152700000000008</v>
      </c>
      <c r="H1242" s="2">
        <f>'Moving Avg'!G1242</f>
        <v>3.0578760000000007</v>
      </c>
      <c r="I1242" s="2">
        <f>'Moving Avg'!H1242</f>
        <v>3.503001500000003</v>
      </c>
      <c r="J1242" s="6" t="str">
        <f>OBV!F1242</f>
        <v>BULLISH</v>
      </c>
      <c r="K1242" s="6" t="str">
        <f>OBV!G1242</f>
        <v>NEUTRAL</v>
      </c>
      <c r="L1242" s="6" t="str">
        <f>OBV!H1242</f>
        <v>BULLISH DIVERGENCE</v>
      </c>
    </row>
    <row r="1243" spans="1:12" ht="13.5" x14ac:dyDescent="0.25">
      <c r="A1243" s="3">
        <f>RSI!A1243</f>
        <v>43818</v>
      </c>
      <c r="B1243" s="2">
        <f>RSI!B1243</f>
        <v>2.6715</v>
      </c>
      <c r="C1243" s="2">
        <f>RSI!I1243</f>
        <v>28.409385572573711</v>
      </c>
      <c r="D1243" s="2">
        <f>MACD!E1243</f>
        <v>7.916453839350801E-3</v>
      </c>
      <c r="E1243" s="2">
        <f>MACD!F1243</f>
        <v>6.9335916934521952E-3</v>
      </c>
      <c r="F1243" s="2">
        <f>'Moving Avg'!D1243</f>
        <v>2.7032599999999998</v>
      </c>
      <c r="G1243" s="2">
        <f>'Moving Avg'!F1243</f>
        <v>2.8042100000000003</v>
      </c>
      <c r="H1243" s="2">
        <f>'Moving Avg'!G1243</f>
        <v>3.0432420000000007</v>
      </c>
      <c r="I1243" s="2">
        <f>'Moving Avg'!H1243</f>
        <v>3.4998970000000029</v>
      </c>
      <c r="J1243" s="6" t="str">
        <f>OBV!F1243</f>
        <v>BULLISH</v>
      </c>
      <c r="K1243" s="6" t="str">
        <f>OBV!G1243</f>
        <v>NEUTRAL</v>
      </c>
      <c r="L1243" s="6" t="str">
        <f>OBV!H1243</f>
        <v>BULLISH DIVERGENCE</v>
      </c>
    </row>
    <row r="1244" spans="1:12" ht="13.5" x14ac:dyDescent="0.25">
      <c r="A1244" s="3">
        <f>RSI!A1244</f>
        <v>43819</v>
      </c>
      <c r="B1244" s="2">
        <f>RSI!B1244</f>
        <v>2.6715</v>
      </c>
      <c r="C1244" s="2">
        <f>RSI!I1244</f>
        <v>28.409385572573711</v>
      </c>
      <c r="D1244" s="2">
        <f>MACD!E1244</f>
        <v>1.3418436415320478E-2</v>
      </c>
      <c r="E1244" s="2">
        <f>MACD!F1244</f>
        <v>8.2305606378258525E-3</v>
      </c>
      <c r="F1244" s="2">
        <f>'Moving Avg'!D1244</f>
        <v>2.6873800000000001</v>
      </c>
      <c r="G1244" s="2">
        <f>'Moving Avg'!F1244</f>
        <v>2.7931500000000007</v>
      </c>
      <c r="H1244" s="2">
        <f>'Moving Avg'!G1244</f>
        <v>3.0286080000000002</v>
      </c>
      <c r="I1244" s="2">
        <f>'Moving Avg'!H1244</f>
        <v>3.4965755000000032</v>
      </c>
      <c r="J1244" s="6" t="str">
        <f>OBV!F1244</f>
        <v>BULLISH</v>
      </c>
      <c r="K1244" s="6" t="str">
        <f>OBV!G1244</f>
        <v>NEUTRAL</v>
      </c>
      <c r="L1244" s="6" t="str">
        <f>OBV!H1244</f>
        <v>BULLISH DIVERGENCE</v>
      </c>
    </row>
    <row r="1245" spans="1:12" ht="13.5" x14ac:dyDescent="0.25">
      <c r="A1245" s="3">
        <f>RSI!A1245</f>
        <v>43822</v>
      </c>
      <c r="B1245" s="2">
        <f>RSI!B1245</f>
        <v>2.6715</v>
      </c>
      <c r="C1245" s="2">
        <f>RSI!I1245</f>
        <v>28.409385572573711</v>
      </c>
      <c r="D1245" s="2">
        <f>MACD!E1245</f>
        <v>1.9127187021389602E-2</v>
      </c>
      <c r="E1245" s="2">
        <f>MACD!F1245</f>
        <v>1.0409885914538603E-2</v>
      </c>
      <c r="F1245" s="2">
        <f>'Moving Avg'!D1245</f>
        <v>2.6873800000000001</v>
      </c>
      <c r="G1245" s="2">
        <f>'Moving Avg'!F1245</f>
        <v>2.7820900000000011</v>
      </c>
      <c r="H1245" s="2">
        <f>'Moving Avg'!G1245</f>
        <v>3.0139740000000006</v>
      </c>
      <c r="I1245" s="2">
        <f>'Moving Avg'!H1245</f>
        <v>3.493254000000003</v>
      </c>
      <c r="J1245" s="6" t="str">
        <f>OBV!F1245</f>
        <v>BULLISH</v>
      </c>
      <c r="K1245" s="6" t="str">
        <f>OBV!G1245</f>
        <v>NEUTRAL</v>
      </c>
      <c r="L1245" s="6" t="str">
        <f>OBV!H1245</f>
        <v>NEUTRAL</v>
      </c>
    </row>
    <row r="1246" spans="1:12" ht="13.5" x14ac:dyDescent="0.25">
      <c r="A1246" s="3">
        <f>RSI!A1246</f>
        <v>43823</v>
      </c>
      <c r="B1246" s="2">
        <f>RSI!B1246</f>
        <v>2.6715</v>
      </c>
      <c r="C1246" s="2">
        <f>RSI!I1246</f>
        <v>28.409385572573711</v>
      </c>
      <c r="D1246" s="2">
        <f>MACD!E1246</f>
        <v>2.4932878384875234E-2</v>
      </c>
      <c r="E1246" s="2">
        <f>MACD!F1246</f>
        <v>1.331448440860593E-2</v>
      </c>
      <c r="F1246" s="2">
        <f>'Moving Avg'!D1246</f>
        <v>2.6715</v>
      </c>
      <c r="G1246" s="2">
        <f>'Moving Avg'!F1246</f>
        <v>2.771030000000001</v>
      </c>
      <c r="H1246" s="2">
        <f>'Moving Avg'!G1246</f>
        <v>2.9993400000000001</v>
      </c>
      <c r="I1246" s="2">
        <f>'Moving Avg'!H1246</f>
        <v>3.4898510000000029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2.6715</v>
      </c>
      <c r="C1247" s="2">
        <f>RSI!I1247</f>
        <v>28.409385572573711</v>
      </c>
      <c r="D1247" s="2">
        <f>MACD!E1247</f>
        <v>3.0748358759288497E-2</v>
      </c>
      <c r="E1247" s="2">
        <f>MACD!F1247</f>
        <v>1.6801259278742445E-2</v>
      </c>
      <c r="F1247" s="2">
        <f>'Moving Avg'!D1247</f>
        <v>2.6715</v>
      </c>
      <c r="G1247" s="2">
        <f>'Moving Avg'!F1247</f>
        <v>2.7599700000000009</v>
      </c>
      <c r="H1247" s="2">
        <f>'Moving Avg'!G1247</f>
        <v>2.9847060000000005</v>
      </c>
      <c r="I1247" s="2">
        <f>'Moving Avg'!H1247</f>
        <v>3.4864480000000024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</row>
    <row r="1248" spans="1:12" ht="13.5" x14ac:dyDescent="0.25">
      <c r="A1248" s="3">
        <f>RSI!A1248</f>
        <v>43825</v>
      </c>
      <c r="B1248" s="2">
        <f>RSI!B1248</f>
        <v>2.6545000000000001</v>
      </c>
      <c r="C1248" s="2">
        <f>RSI!I1248</f>
        <v>26.971279459264153</v>
      </c>
      <c r="D1248" s="2">
        <f>MACD!E1248</f>
        <v>4.2133725334577932E-2</v>
      </c>
      <c r="E1248" s="2">
        <f>MACD!F1248</f>
        <v>2.1867752489909544E-2</v>
      </c>
      <c r="F1248" s="2">
        <f>'Moving Avg'!D1248</f>
        <v>2.6680999999999999</v>
      </c>
      <c r="G1248" s="2">
        <f>'Moving Avg'!F1248</f>
        <v>2.7480600000000006</v>
      </c>
      <c r="H1248" s="2">
        <f>'Moving Avg'!G1248</f>
        <v>2.969732</v>
      </c>
      <c r="I1248" s="2">
        <f>'Moving Avg'!H1248</f>
        <v>3.4829600000000021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2.5750999999999999</v>
      </c>
      <c r="C1249" s="2">
        <f>RSI!I1249</f>
        <v>21.497640461704933</v>
      </c>
      <c r="D1249" s="2">
        <f>MACD!E1249</f>
        <v>4.5431277775792367E-2</v>
      </c>
      <c r="E1249" s="2">
        <f>MACD!F1249</f>
        <v>2.6580457547086107E-2</v>
      </c>
      <c r="F1249" s="2">
        <f>'Moving Avg'!D1249</f>
        <v>2.6488199999999997</v>
      </c>
      <c r="G1249" s="2">
        <f>'Moving Avg'!F1249</f>
        <v>2.7364350000000006</v>
      </c>
      <c r="H1249" s="2">
        <f>'Moving Avg'!G1249</f>
        <v>2.953284</v>
      </c>
      <c r="I1249" s="2">
        <f>'Moving Avg'!H1249</f>
        <v>3.4791020000000019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2.5750999999999999</v>
      </c>
      <c r="C1250" s="2">
        <f>RSI!I1250</f>
        <v>21.497640461704933</v>
      </c>
      <c r="D1250" s="2">
        <f>MACD!E1250</f>
        <v>3.7285129086991553E-2</v>
      </c>
      <c r="E1250" s="2">
        <f>MACD!F1250</f>
        <v>2.87213918550672E-2</v>
      </c>
      <c r="F1250" s="2">
        <f>'Moving Avg'!D1250</f>
        <v>2.62954</v>
      </c>
      <c r="G1250" s="2">
        <f>'Moving Avg'!F1250</f>
        <v>2.7248100000000006</v>
      </c>
      <c r="H1250" s="2">
        <f>'Moving Avg'!G1250</f>
        <v>2.936836</v>
      </c>
      <c r="I1250" s="2">
        <f>'Moving Avg'!H1250</f>
        <v>3.4752985000000018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2.5750999999999999</v>
      </c>
      <c r="C1251" s="2">
        <f>RSI!I1251</f>
        <v>21.497640461704933</v>
      </c>
      <c r="D1251" s="2">
        <f>MACD!E1251</f>
        <v>4.379187721870581E-2</v>
      </c>
      <c r="E1251" s="2">
        <f>MACD!F1251</f>
        <v>3.1735488927794923E-2</v>
      </c>
      <c r="F1251" s="2">
        <f>'Moving Avg'!D1251</f>
        <v>2.6102600000000002</v>
      </c>
      <c r="G1251" s="2">
        <f>'Moving Avg'!F1251</f>
        <v>2.7131850000000002</v>
      </c>
      <c r="H1251" s="2">
        <f>'Moving Avg'!G1251</f>
        <v>2.9203879999999991</v>
      </c>
      <c r="I1251" s="2">
        <f>'Moving Avg'!H1251</f>
        <v>3.4719830000000012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</row>
    <row r="1252" spans="1:12" ht="13.5" x14ac:dyDescent="0.25">
      <c r="A1252" s="3">
        <f>RSI!A1252</f>
        <v>43832</v>
      </c>
      <c r="B1252" s="2">
        <f>RSI!B1252</f>
        <v>2.5750999999999999</v>
      </c>
      <c r="C1252" s="2">
        <f>RSI!I1252</f>
        <v>21.497640461704933</v>
      </c>
      <c r="D1252" s="2">
        <f>MACD!E1252</f>
        <v>3.8178738265277623E-2</v>
      </c>
      <c r="E1252" s="2">
        <f>MACD!F1252</f>
        <v>3.3024138795291466E-2</v>
      </c>
      <c r="F1252" s="2">
        <f>'Moving Avg'!D1252</f>
        <v>2.5909799999999996</v>
      </c>
      <c r="G1252" s="2">
        <f>'Moving Avg'!F1252</f>
        <v>2.7015600000000002</v>
      </c>
      <c r="H1252" s="2">
        <f>'Moving Avg'!G1252</f>
        <v>2.9039399999999982</v>
      </c>
      <c r="I1252" s="2">
        <f>'Moving Avg'!H1252</f>
        <v>3.4682065000000017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2.6091000000000002</v>
      </c>
      <c r="C1253" s="2">
        <f>RSI!I1253</f>
        <v>29.713341836968567</v>
      </c>
      <c r="D1253" s="2">
        <f>MACD!E1253</f>
        <v>3.1925951469681912E-2</v>
      </c>
      <c r="E1253" s="2">
        <f>MACD!F1253</f>
        <v>3.2804501330169558E-2</v>
      </c>
      <c r="F1253" s="2">
        <f>'Moving Avg'!D1253</f>
        <v>2.5819000000000001</v>
      </c>
      <c r="G1253" s="2">
        <f>'Moving Avg'!F1253</f>
        <v>2.6916350000000002</v>
      </c>
      <c r="H1253" s="2">
        <f>'Moving Avg'!G1253</f>
        <v>2.8881719999999986</v>
      </c>
      <c r="I1253" s="2">
        <f>'Moving Avg'!H1253</f>
        <v>3.4646000000000017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2.6091000000000002</v>
      </c>
      <c r="C1254" s="2">
        <f>RSI!I1254</f>
        <v>29.713341836968567</v>
      </c>
      <c r="D1254" s="2">
        <f>MACD!E1254</f>
        <v>2.7374327040429858E-2</v>
      </c>
      <c r="E1254" s="2">
        <f>MACD!F1254</f>
        <v>3.1718466472221617E-2</v>
      </c>
      <c r="F1254" s="2">
        <f>'Moving Avg'!D1254</f>
        <v>2.5887000000000002</v>
      </c>
      <c r="G1254" s="2">
        <f>'Moving Avg'!F1254</f>
        <v>2.6817099999999998</v>
      </c>
      <c r="H1254" s="2">
        <f>'Moving Avg'!G1254</f>
        <v>2.8724039999999986</v>
      </c>
      <c r="I1254" s="2">
        <f>'Moving Avg'!H1254</f>
        <v>3.4609935000000021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</row>
    <row r="1255" spans="1:12" ht="13.5" x14ac:dyDescent="0.25">
      <c r="A1255" s="3">
        <f>RSI!A1255</f>
        <v>43837</v>
      </c>
      <c r="B1255" s="2">
        <f>RSI!B1255</f>
        <v>2.6091000000000002</v>
      </c>
      <c r="C1255" s="2">
        <f>RSI!I1255</f>
        <v>29.713341836968567</v>
      </c>
      <c r="D1255" s="2">
        <f>MACD!E1255</f>
        <v>2.4207392492834323E-2</v>
      </c>
      <c r="E1255" s="2">
        <f>MACD!F1255</f>
        <v>3.0216251676344161E-2</v>
      </c>
      <c r="F1255" s="2">
        <f>'Moving Avg'!D1255</f>
        <v>2.5954999999999999</v>
      </c>
      <c r="G1255" s="2">
        <f>'Moving Avg'!F1255</f>
        <v>2.6717849999999999</v>
      </c>
      <c r="H1255" s="2">
        <f>'Moving Avg'!G1255</f>
        <v>2.8584499999999986</v>
      </c>
      <c r="I1255" s="2">
        <f>'Moving Avg'!H1255</f>
        <v>3.4573870000000029</v>
      </c>
      <c r="J1255" s="6" t="str">
        <f>OBV!F1255</f>
        <v>BULLISH</v>
      </c>
      <c r="K1255" s="6" t="str">
        <f>OBV!G1255</f>
        <v>NEUTRAL</v>
      </c>
      <c r="L1255" s="6" t="str">
        <f>OBV!H1255</f>
        <v>CONFIRMED BULLISH</v>
      </c>
    </row>
    <row r="1256" spans="1:12" ht="13.5" x14ac:dyDescent="0.25">
      <c r="A1256" s="3">
        <f>RSI!A1256</f>
        <v>43838</v>
      </c>
      <c r="B1256" s="2">
        <f>RSI!B1256</f>
        <v>2.6091000000000002</v>
      </c>
      <c r="C1256" s="2">
        <f>RSI!I1256</f>
        <v>29.713341836968567</v>
      </c>
      <c r="D1256" s="2">
        <f>MACD!E1256</f>
        <v>2.2161419357335621E-2</v>
      </c>
      <c r="E1256" s="2">
        <f>MACD!F1256</f>
        <v>2.8605285212542457E-2</v>
      </c>
      <c r="F1256" s="2">
        <f>'Moving Avg'!D1256</f>
        <v>2.6023000000000001</v>
      </c>
      <c r="G1256" s="2">
        <f>'Moving Avg'!F1256</f>
        <v>2.6618599999999999</v>
      </c>
      <c r="H1256" s="2">
        <f>'Moving Avg'!G1256</f>
        <v>2.844495999999999</v>
      </c>
      <c r="I1256" s="2">
        <f>'Moving Avg'!H1256</f>
        <v>3.4537805000000024</v>
      </c>
      <c r="J1256" s="6" t="str">
        <f>OBV!F1256</f>
        <v>BULLISH</v>
      </c>
      <c r="K1256" s="6" t="str">
        <f>OBV!G1256</f>
        <v>NEUTRAL</v>
      </c>
      <c r="L1256" s="6" t="str">
        <f>OBV!H1256</f>
        <v>CONFIRMED BULLISH</v>
      </c>
    </row>
    <row r="1257" spans="1:12" ht="13.5" x14ac:dyDescent="0.25">
      <c r="A1257" s="3">
        <f>RSI!A1257</f>
        <v>43839</v>
      </c>
      <c r="B1257" s="2">
        <f>RSI!B1257</f>
        <v>2.5920999999999998</v>
      </c>
      <c r="C1257" s="2">
        <f>RSI!I1257</f>
        <v>27.759529811719844</v>
      </c>
      <c r="D1257" s="2">
        <f>MACD!E1257</f>
        <v>2.2276267534853122E-2</v>
      </c>
      <c r="E1257" s="2">
        <f>MACD!F1257</f>
        <v>2.733948167700459E-2</v>
      </c>
      <c r="F1257" s="2">
        <f>'Moving Avg'!D1257</f>
        <v>2.6057000000000001</v>
      </c>
      <c r="G1257" s="2">
        <f>'Moving Avg'!F1257</f>
        <v>2.6510849999999997</v>
      </c>
      <c r="H1257" s="2">
        <f>'Moving Avg'!G1257</f>
        <v>2.8302019999999986</v>
      </c>
      <c r="I1257" s="2">
        <f>'Moving Avg'!H1257</f>
        <v>3.4500890000000028</v>
      </c>
      <c r="J1257" s="6" t="str">
        <f>OBV!F1257</f>
        <v>BEARISH</v>
      </c>
      <c r="K1257" s="6" t="str">
        <f>OBV!G1257</f>
        <v>NEUTRAL</v>
      </c>
      <c r="L1257" s="6" t="str">
        <f>OBV!H1257</f>
        <v>BEARISH DIVERGENCE</v>
      </c>
    </row>
    <row r="1258" spans="1:12" ht="13.5" x14ac:dyDescent="0.25">
      <c r="A1258" s="3">
        <f>RSI!A1258</f>
        <v>43840</v>
      </c>
      <c r="B1258" s="2">
        <f>RSI!B1258</f>
        <v>2.5807000000000002</v>
      </c>
      <c r="C1258" s="2">
        <f>RSI!I1258</f>
        <v>26.501081202598883</v>
      </c>
      <c r="D1258" s="2">
        <f>MACD!E1258</f>
        <v>2.1246290835929216E-2</v>
      </c>
      <c r="E1258" s="2">
        <f>MACD!F1258</f>
        <v>2.6120843508789519E-2</v>
      </c>
      <c r="F1258" s="2">
        <f>'Moving Avg'!D1258</f>
        <v>2.6000200000000002</v>
      </c>
      <c r="G1258" s="2">
        <f>'Moving Avg'!F1258</f>
        <v>2.6383199999999993</v>
      </c>
      <c r="H1258" s="2">
        <f>'Moving Avg'!G1258</f>
        <v>2.8186299999999989</v>
      </c>
      <c r="I1258" s="2">
        <f>'Moving Avg'!H1258</f>
        <v>3.4467200000000031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2.5807000000000002</v>
      </c>
      <c r="C1259" s="2">
        <f>RSI!I1259</f>
        <v>26.501081202598883</v>
      </c>
      <c r="D1259" s="2">
        <f>MACD!E1259</f>
        <v>8.8228470879299081E-3</v>
      </c>
      <c r="E1259" s="2">
        <f>MACD!F1259</f>
        <v>2.2661244224617596E-2</v>
      </c>
      <c r="F1259" s="2">
        <f>'Moving Avg'!D1259</f>
        <v>2.5943399999999999</v>
      </c>
      <c r="G1259" s="2">
        <f>'Moving Avg'!F1259</f>
        <v>2.6298099999999995</v>
      </c>
      <c r="H1259" s="2">
        <f>'Moving Avg'!G1259</f>
        <v>2.8053559999999989</v>
      </c>
      <c r="I1259" s="2">
        <f>'Moving Avg'!H1259</f>
        <v>3.4428900000000029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2.5807000000000002</v>
      </c>
      <c r="C1260" s="2">
        <f>RSI!I1260</f>
        <v>26.501081202598883</v>
      </c>
      <c r="D1260" s="2">
        <f>MACD!E1260</f>
        <v>-1.0749831657781428E-3</v>
      </c>
      <c r="E1260" s="2">
        <f>MACD!F1260</f>
        <v>1.791399874653845E-2</v>
      </c>
      <c r="F1260" s="2">
        <f>'Moving Avg'!D1260</f>
        <v>2.58866</v>
      </c>
      <c r="G1260" s="2">
        <f>'Moving Avg'!F1260</f>
        <v>2.6252699999999995</v>
      </c>
      <c r="H1260" s="2">
        <f>'Moving Avg'!G1260</f>
        <v>2.7920819999999993</v>
      </c>
      <c r="I1260" s="2">
        <f>'Moving Avg'!H1260</f>
        <v>3.4387075000000022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2.5807000000000002</v>
      </c>
      <c r="C1261" s="2">
        <f>RSI!I1261</f>
        <v>26.501081202598883</v>
      </c>
      <c r="D1261" s="2">
        <f>MACD!E1261</f>
        <v>-8.8812606219224044E-3</v>
      </c>
      <c r="E1261" s="2">
        <f>MACD!F1261</f>
        <v>1.2554946872846279E-2</v>
      </c>
      <c r="F1261" s="2">
        <f>'Moving Avg'!D1261</f>
        <v>2.5829800000000001</v>
      </c>
      <c r="G1261" s="2">
        <f>'Moving Avg'!F1261</f>
        <v>2.6167599999999998</v>
      </c>
      <c r="H1261" s="2">
        <f>'Moving Avg'!G1261</f>
        <v>2.7788079999999993</v>
      </c>
      <c r="I1261" s="2">
        <f>'Moving Avg'!H1261</f>
        <v>3.4345250000000016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2.5750999999999999</v>
      </c>
      <c r="C1262" s="2">
        <f>RSI!I1262</f>
        <v>25.730370606275642</v>
      </c>
      <c r="D1262" s="2">
        <f>MACD!E1262</f>
        <v>-1.4545081869648424E-2</v>
      </c>
      <c r="E1262" s="2">
        <f>MACD!F1262</f>
        <v>7.1349411243473385E-3</v>
      </c>
      <c r="F1262" s="2">
        <f>'Moving Avg'!D1262</f>
        <v>2.57958</v>
      </c>
      <c r="G1262" s="2">
        <f>'Moving Avg'!F1262</f>
        <v>2.6119399999999997</v>
      </c>
      <c r="H1262" s="2">
        <f>'Moving Avg'!G1262</f>
        <v>2.7654219999999992</v>
      </c>
      <c r="I1262" s="2">
        <f>'Moving Avg'!H1262</f>
        <v>3.4295550000000015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2.5467</v>
      </c>
      <c r="C1263" s="2">
        <f>RSI!I1263</f>
        <v>22.203677671905581</v>
      </c>
      <c r="D1263" s="2">
        <f>MACD!E1263</f>
        <v>-1.1482319805961705E-2</v>
      </c>
      <c r="E1263" s="2">
        <f>MACD!F1263</f>
        <v>3.4114889382855303E-3</v>
      </c>
      <c r="F1263" s="2">
        <f>'Moving Avg'!D1263</f>
        <v>2.5727799999999998</v>
      </c>
      <c r="G1263" s="2">
        <f>'Moving Avg'!F1263</f>
        <v>2.6057000000000001</v>
      </c>
      <c r="H1263" s="2">
        <f>'Moving Avg'!G1263</f>
        <v>2.7514679999999991</v>
      </c>
      <c r="I1263" s="2">
        <f>'Moving Avg'!H1263</f>
        <v>3.4239280000000014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43851</v>
      </c>
      <c r="B1264" s="2">
        <f>RSI!B1264</f>
        <v>2.4729999999999999</v>
      </c>
      <c r="C1264" s="2">
        <f>RSI!I1264</f>
        <v>16.054139826956487</v>
      </c>
      <c r="D1264" s="2">
        <f>MACD!E1264</f>
        <v>-2.7814968807837737E-3</v>
      </c>
      <c r="E1264" s="2">
        <f>MACD!F1264</f>
        <v>2.1728917744716697E-3</v>
      </c>
      <c r="F1264" s="2">
        <f>'Moving Avg'!D1264</f>
        <v>2.55124</v>
      </c>
      <c r="G1264" s="2">
        <f>'Moving Avg'!F1264</f>
        <v>2.5957750000000002</v>
      </c>
      <c r="H1264" s="2">
        <f>'Moving Avg'!G1264</f>
        <v>2.73604</v>
      </c>
      <c r="I1264" s="2">
        <f>'Moving Avg'!H1264</f>
        <v>3.4174440000000006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2.4729999999999999</v>
      </c>
      <c r="C1265" s="2">
        <f>RSI!I1265</f>
        <v>16.054139826956501</v>
      </c>
      <c r="D1265" s="2">
        <f>MACD!E1265</f>
        <v>5.6180822985529844E-3</v>
      </c>
      <c r="E1265" s="2">
        <f>MACD!F1265</f>
        <v>2.8619298792879324E-3</v>
      </c>
      <c r="F1265" s="2">
        <f>'Moving Avg'!D1265</f>
        <v>2.5296999999999996</v>
      </c>
      <c r="G1265" s="2">
        <f>'Moving Avg'!F1265</f>
        <v>2.5858499999999998</v>
      </c>
      <c r="H1265" s="2">
        <f>'Moving Avg'!G1265</f>
        <v>2.7225420000000002</v>
      </c>
      <c r="I1265" s="2">
        <f>'Moving Avg'!H1265</f>
        <v>3.4115025000000001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2.4729999999999999</v>
      </c>
      <c r="C1266" s="2">
        <f>RSI!I1266</f>
        <v>16.054139826956501</v>
      </c>
      <c r="D1266" s="2">
        <f>MACD!E1266</f>
        <v>1.3685922598049238E-2</v>
      </c>
      <c r="E1266" s="2">
        <f>MACD!F1266</f>
        <v>5.0267284230401943E-3</v>
      </c>
      <c r="F1266" s="2">
        <f>'Moving Avg'!D1266</f>
        <v>2.5081600000000002</v>
      </c>
      <c r="G1266" s="2">
        <f>'Moving Avg'!F1266</f>
        <v>2.5759250000000002</v>
      </c>
      <c r="H1266" s="2">
        <f>'Moving Avg'!G1266</f>
        <v>2.7108580000000013</v>
      </c>
      <c r="I1266" s="2">
        <f>'Moving Avg'!H1266</f>
        <v>3.4050460000000005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2.456</v>
      </c>
      <c r="C1267" s="2">
        <f>RSI!I1267</f>
        <v>14.867823658406806</v>
      </c>
      <c r="D1267" s="2">
        <f>MACD!E1267</f>
        <v>2.0045786962634704E-2</v>
      </c>
      <c r="E1267" s="2">
        <f>MACD!F1267</f>
        <v>8.0305401309590969E-3</v>
      </c>
      <c r="F1267" s="2">
        <f>'Moving Avg'!D1267</f>
        <v>2.48434</v>
      </c>
      <c r="G1267" s="2">
        <f>'Moving Avg'!F1267</f>
        <v>2.56515</v>
      </c>
      <c r="H1267" s="2">
        <f>'Moving Avg'!G1267</f>
        <v>2.7006500000000004</v>
      </c>
      <c r="I1267" s="2">
        <f>'Moving Avg'!H1267</f>
        <v>3.3985045000000009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2.456</v>
      </c>
      <c r="C1268" s="2">
        <f>RSI!I1268</f>
        <v>14.867823658406806</v>
      </c>
      <c r="D1268" s="2">
        <f>MACD!E1268</f>
        <v>2.4597295658960849E-2</v>
      </c>
      <c r="E1268" s="2">
        <f>MACD!F1268</f>
        <v>1.1343891236559447E-2</v>
      </c>
      <c r="F1268" s="2">
        <f>'Moving Avg'!D1268</f>
        <v>2.4661999999999997</v>
      </c>
      <c r="G1268" s="2">
        <f>'Moving Avg'!F1268</f>
        <v>2.5552250000000005</v>
      </c>
      <c r="H1268" s="2">
        <f>'Moving Avg'!G1268</f>
        <v>2.692142</v>
      </c>
      <c r="I1268" s="2">
        <f>'Moving Avg'!H1268</f>
        <v>3.3919630000000005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2.456</v>
      </c>
      <c r="C1269" s="2">
        <f>RSI!I1269</f>
        <v>14.867823658406806</v>
      </c>
      <c r="D1269" s="2">
        <f>MACD!E1269</f>
        <v>2.9304064060253765E-2</v>
      </c>
      <c r="E1269" s="2">
        <f>MACD!F1269</f>
        <v>1.4935925801298312E-2</v>
      </c>
      <c r="F1269" s="2">
        <f>'Moving Avg'!D1269</f>
        <v>2.4627999999999997</v>
      </c>
      <c r="G1269" s="2">
        <f>'Moving Avg'!F1269</f>
        <v>2.5492700000000004</v>
      </c>
      <c r="H1269" s="2">
        <f>'Moving Avg'!G1269</f>
        <v>2.6853360000000004</v>
      </c>
      <c r="I1269" s="2">
        <f>'Moving Avg'!H1269</f>
        <v>3.3854215000000005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2.456</v>
      </c>
      <c r="C1270" s="2">
        <f>RSI!I1270</f>
        <v>14.867823658406806</v>
      </c>
      <c r="D1270" s="2">
        <f>MACD!E1270</f>
        <v>3.4078836294198389E-2</v>
      </c>
      <c r="E1270" s="2">
        <f>MACD!F1270</f>
        <v>1.8764507899878328E-2</v>
      </c>
      <c r="F1270" s="2">
        <f>'Moving Avg'!D1270</f>
        <v>2.4593999999999996</v>
      </c>
      <c r="G1270" s="2">
        <f>'Moving Avg'!F1270</f>
        <v>2.5433150000000007</v>
      </c>
      <c r="H1270" s="2">
        <f>'Moving Avg'!G1270</f>
        <v>2.6801179999999998</v>
      </c>
      <c r="I1270" s="2">
        <f>'Moving Avg'!H1270</f>
        <v>3.3788799999999997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2.4729999999999999</v>
      </c>
      <c r="C1271" s="2">
        <f>RSI!I1271</f>
        <v>22.564323078160058</v>
      </c>
      <c r="D1271" s="2">
        <f>MACD!E1271</f>
        <v>3.7593215266157998E-2</v>
      </c>
      <c r="E1271" s="2">
        <f>MACD!F1271</f>
        <v>2.2530249373134262E-2</v>
      </c>
      <c r="F1271" s="2">
        <f>'Moving Avg'!D1271</f>
        <v>2.4594</v>
      </c>
      <c r="G1271" s="2">
        <f>'Moving Avg'!F1271</f>
        <v>2.5382100000000003</v>
      </c>
      <c r="H1271" s="2">
        <f>'Moving Avg'!G1271</f>
        <v>2.6728580000000011</v>
      </c>
      <c r="I1271" s="2">
        <f>'Moving Avg'!H1271</f>
        <v>3.3724235</v>
      </c>
      <c r="J1271" s="6" t="str">
        <f>OBV!F1271</f>
        <v>BULLISH</v>
      </c>
      <c r="K1271" s="6" t="str">
        <f>OBV!G1271</f>
        <v>NEUTRAL</v>
      </c>
      <c r="L1271" s="6" t="str">
        <f>OBV!H1271</f>
        <v>NEUTRAL</v>
      </c>
    </row>
    <row r="1272" spans="1:12" ht="13.5" x14ac:dyDescent="0.25">
      <c r="A1272" s="3">
        <f>RSI!A1272</f>
        <v>43861</v>
      </c>
      <c r="B1272" s="2">
        <f>RSI!B1272</f>
        <v>2.6204000000000001</v>
      </c>
      <c r="C1272" s="2">
        <f>RSI!I1272</f>
        <v>58.010679370302576</v>
      </c>
      <c r="D1272" s="2">
        <f>MACD!E1272</f>
        <v>2.9365526822352273E-2</v>
      </c>
      <c r="E1272" s="2">
        <f>MACD!F1272</f>
        <v>2.3897304862977864E-2</v>
      </c>
      <c r="F1272" s="2">
        <f>'Moving Avg'!D1272</f>
        <v>2.4922800000000001</v>
      </c>
      <c r="G1272" s="2">
        <f>'Moving Avg'!F1272</f>
        <v>2.5404750000000007</v>
      </c>
      <c r="H1272" s="2">
        <f>'Moving Avg'!G1272</f>
        <v>2.668546000000001</v>
      </c>
      <c r="I1272" s="2">
        <f>'Moving Avg'!H1272</f>
        <v>3.3667309999999997</v>
      </c>
      <c r="J1272" s="6" t="str">
        <f>OBV!F1272</f>
        <v>BULLISH</v>
      </c>
      <c r="K1272" s="6" t="str">
        <f>OBV!G1272</f>
        <v>STRONG</v>
      </c>
      <c r="L1272" s="6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2.7736000000000001</v>
      </c>
      <c r="C1273" s="2">
        <f>RSI!I1273</f>
        <v>72.235922817090383</v>
      </c>
      <c r="D1273" s="2">
        <f>MACD!E1273</f>
        <v>6.3510640607113977E-3</v>
      </c>
      <c r="E1273" s="2">
        <f>MACD!F1273</f>
        <v>2.0388056702524571E-2</v>
      </c>
      <c r="F1273" s="2">
        <f>'Moving Avg'!D1273</f>
        <v>2.5558000000000001</v>
      </c>
      <c r="G1273" s="2">
        <f>'Moving Avg'!F1273</f>
        <v>2.5487000000000011</v>
      </c>
      <c r="H1273" s="2">
        <f>'Moving Avg'!G1273</f>
        <v>2.6661640000000006</v>
      </c>
      <c r="I1273" s="2">
        <f>'Moving Avg'!H1273</f>
        <v>3.361804499999999</v>
      </c>
      <c r="J1273" s="6" t="str">
        <f>OBV!F1273</f>
        <v>BULLISH</v>
      </c>
      <c r="K1273" s="6" t="str">
        <f>OBV!G1273</f>
        <v>STRONG</v>
      </c>
      <c r="L1273" s="6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2.8302999999999998</v>
      </c>
      <c r="C1274" s="2">
        <f>RSI!I1274</f>
        <v>75.538901648424087</v>
      </c>
      <c r="D1274" s="2">
        <f>MACD!E1274</f>
        <v>-2.9876803505368699E-2</v>
      </c>
      <c r="E1274" s="2">
        <f>MACD!F1274</f>
        <v>1.0335084660945917E-2</v>
      </c>
      <c r="F1274" s="2">
        <f>'Moving Avg'!D1274</f>
        <v>2.6306599999999998</v>
      </c>
      <c r="G1274" s="2">
        <f>'Moving Avg'!F1274</f>
        <v>2.5597600000000003</v>
      </c>
      <c r="H1274" s="2">
        <f>'Moving Avg'!G1274</f>
        <v>2.6649160000000016</v>
      </c>
      <c r="I1274" s="2">
        <f>'Moving Avg'!H1274</f>
        <v>3.3577039999999987</v>
      </c>
      <c r="J1274" s="6" t="str">
        <f>OBV!F1274</f>
        <v>BULLISH</v>
      </c>
      <c r="K1274" s="6" t="str">
        <f>OBV!G1274</f>
        <v>STRONG</v>
      </c>
      <c r="L1274" s="6" t="str">
        <f>OBV!H1274</f>
        <v>CONFIRMED BULLISH</v>
      </c>
    </row>
    <row r="1275" spans="1:12" ht="13.5" x14ac:dyDescent="0.25">
      <c r="A1275" s="3">
        <f>RSI!A1275</f>
        <v>43866</v>
      </c>
      <c r="B1275" s="2">
        <f>RSI!B1275</f>
        <v>2.7509000000000001</v>
      </c>
      <c r="C1275" s="2">
        <f>RSI!I1275</f>
        <v>64.048086607215424</v>
      </c>
      <c r="D1275" s="2">
        <f>MACD!E1275</f>
        <v>-5.6110297427449662E-2</v>
      </c>
      <c r="E1275" s="2">
        <f>MACD!F1275</f>
        <v>-2.9539917567331982E-3</v>
      </c>
      <c r="F1275" s="2">
        <f>'Moving Avg'!D1275</f>
        <v>2.6896399999999998</v>
      </c>
      <c r="G1275" s="2">
        <f>'Moving Avg'!F1275</f>
        <v>2.5668500000000005</v>
      </c>
      <c r="H1275" s="2">
        <f>'Moving Avg'!G1275</f>
        <v>2.6620800000000013</v>
      </c>
      <c r="I1275" s="2">
        <f>'Moving Avg'!H1275</f>
        <v>3.3526639999999985</v>
      </c>
      <c r="J1275" s="6" t="str">
        <f>OBV!F1275</f>
        <v>BULLISH</v>
      </c>
      <c r="K1275" s="6" t="str">
        <f>OBV!G1275</f>
        <v>STRONG</v>
      </c>
      <c r="L1275" s="6" t="str">
        <f>OBV!H1275</f>
        <v>CONFIRMED BULLISH</v>
      </c>
    </row>
    <row r="1276" spans="1:12" ht="13.5" x14ac:dyDescent="0.25">
      <c r="A1276" s="3">
        <f>RSI!A1276</f>
        <v>43867</v>
      </c>
      <c r="B1276" s="2">
        <f>RSI!B1276</f>
        <v>2.819</v>
      </c>
      <c r="C1276" s="2">
        <f>RSI!I1276</f>
        <v>68.477195070433666</v>
      </c>
      <c r="D1276" s="2">
        <f>MACD!E1276</f>
        <v>-8.4235567053838611E-2</v>
      </c>
      <c r="E1276" s="2">
        <f>MACD!F1276</f>
        <v>-1.9210306816154279E-2</v>
      </c>
      <c r="F1276" s="2">
        <f>'Moving Avg'!D1276</f>
        <v>2.7588400000000002</v>
      </c>
      <c r="G1276" s="2">
        <f>'Moving Avg'!F1276</f>
        <v>2.5773450000000007</v>
      </c>
      <c r="H1276" s="2">
        <f>'Moving Avg'!G1276</f>
        <v>2.6606060000000014</v>
      </c>
      <c r="I1276" s="2">
        <f>'Moving Avg'!H1276</f>
        <v>3.3479644999999989</v>
      </c>
      <c r="J1276" s="6" t="str">
        <f>OBV!F1276</f>
        <v>BULLISH</v>
      </c>
      <c r="K1276" s="6" t="str">
        <f>OBV!G1276</f>
        <v>STRONG</v>
      </c>
      <c r="L1276" s="6" t="str">
        <f>OBV!H1276</f>
        <v>CONFIRMED BULLISH</v>
      </c>
    </row>
    <row r="1277" spans="1:12" ht="13.5" x14ac:dyDescent="0.25">
      <c r="A1277" s="3">
        <f>RSI!A1277</f>
        <v>43868</v>
      </c>
      <c r="B1277" s="2">
        <f>RSI!B1277</f>
        <v>2.7395999999999998</v>
      </c>
      <c r="C1277" s="2">
        <f>RSI!I1277</f>
        <v>59.303712092115575</v>
      </c>
      <c r="D1277" s="2">
        <f>MACD!E1277</f>
        <v>-0.10598800830466937</v>
      </c>
      <c r="E1277" s="2">
        <f>MACD!F1277</f>
        <v>-3.6565847113857297E-2</v>
      </c>
      <c r="F1277" s="2">
        <f>'Moving Avg'!D1277</f>
        <v>2.78268</v>
      </c>
      <c r="G1277" s="2">
        <f>'Moving Avg'!F1277</f>
        <v>2.5847199999999999</v>
      </c>
      <c r="H1277" s="2">
        <f>'Moving Avg'!G1277</f>
        <v>2.657544000000001</v>
      </c>
      <c r="I1277" s="2">
        <f>'Moving Avg'!H1277</f>
        <v>3.3428679999999984</v>
      </c>
      <c r="J1277" s="6" t="str">
        <f>OBV!F1277</f>
        <v>BULLISH</v>
      </c>
      <c r="K1277" s="6" t="str">
        <f>OBV!G1277</f>
        <v>STRONG</v>
      </c>
      <c r="L1277" s="6" t="str">
        <f>OBV!H1277</f>
        <v>CONFIRMED BULLISH</v>
      </c>
    </row>
    <row r="1278" spans="1:12" ht="13.5" x14ac:dyDescent="0.25">
      <c r="A1278" s="3">
        <f>RSI!A1278</f>
        <v>43871</v>
      </c>
      <c r="B1278" s="2">
        <f>RSI!B1278</f>
        <v>2.819</v>
      </c>
      <c r="C1278" s="2">
        <f>RSI!I1278</f>
        <v>64.434684155247908</v>
      </c>
      <c r="D1278" s="2">
        <f>MACD!E1278</f>
        <v>-0.13093606901908439</v>
      </c>
      <c r="E1278" s="2">
        <f>MACD!F1278</f>
        <v>-5.5439891494902721E-2</v>
      </c>
      <c r="F1278" s="2">
        <f>'Moving Avg'!D1278</f>
        <v>2.79176</v>
      </c>
      <c r="G1278" s="2">
        <f>'Moving Avg'!F1278</f>
        <v>2.5966350000000005</v>
      </c>
      <c r="H1278" s="2">
        <f>'Moving Avg'!G1278</f>
        <v>2.656070000000001</v>
      </c>
      <c r="I1278" s="2">
        <f>'Moving Avg'!H1278</f>
        <v>3.3381684999999983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</row>
    <row r="1279" spans="1:12" ht="13.5" x14ac:dyDescent="0.25">
      <c r="A1279" s="3">
        <f>RSI!A1279</f>
        <v>43872</v>
      </c>
      <c r="B1279" s="2">
        <f>RSI!B1279</f>
        <v>2.7679</v>
      </c>
      <c r="C1279" s="2">
        <f>RSI!I1279</f>
        <v>59.256626767907541</v>
      </c>
      <c r="D1279" s="2">
        <f>MACD!E1279</f>
        <v>-0.14934168845038842</v>
      </c>
      <c r="E1279" s="2">
        <f>MACD!F1279</f>
        <v>-7.4220250885999872E-2</v>
      </c>
      <c r="F1279" s="2">
        <f>'Moving Avg'!D1279</f>
        <v>2.77928</v>
      </c>
      <c r="G1279" s="2">
        <f>'Moving Avg'!F1279</f>
        <v>2.6059950000000001</v>
      </c>
      <c r="H1279" s="2">
        <f>'Moving Avg'!G1279</f>
        <v>2.6552760000000006</v>
      </c>
      <c r="I1279" s="2">
        <f>'Moving Avg'!H1279</f>
        <v>3.3332134999999989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2.6488</v>
      </c>
      <c r="C1280" s="2">
        <f>RSI!I1280</f>
        <v>49.310345325940133</v>
      </c>
      <c r="D1280" s="2">
        <f>MACD!E1280</f>
        <v>-0.15679233970340034</v>
      </c>
      <c r="E1280" s="2">
        <f>MACD!F1280</f>
        <v>-9.073466864947996E-2</v>
      </c>
      <c r="F1280" s="2">
        <f>'Moving Avg'!D1280</f>
        <v>2.7588600000000003</v>
      </c>
      <c r="G1280" s="2">
        <f>'Moving Avg'!F1280</f>
        <v>2.6093999999999999</v>
      </c>
      <c r="H1280" s="2">
        <f>'Moving Avg'!G1280</f>
        <v>2.6521000000000008</v>
      </c>
      <c r="I1280" s="2">
        <f>'Moving Avg'!H1280</f>
        <v>3.3282054999999993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2.5693999999999999</v>
      </c>
      <c r="C1281" s="2">
        <f>RSI!I1281</f>
        <v>44.007118795613714</v>
      </c>
      <c r="D1281" s="2">
        <f>MACD!E1281</f>
        <v>-0.1545432221414762</v>
      </c>
      <c r="E1281" s="2">
        <f>MACD!F1281</f>
        <v>-0.10349637934787921</v>
      </c>
      <c r="F1281" s="2">
        <f>'Moving Avg'!D1281</f>
        <v>2.7089399999999997</v>
      </c>
      <c r="G1281" s="2">
        <f>'Moving Avg'!F1281</f>
        <v>2.6088350000000005</v>
      </c>
      <c r="H1281" s="2">
        <f>'Moving Avg'!G1281</f>
        <v>2.647336000000001</v>
      </c>
      <c r="I1281" s="2">
        <f>'Moving Avg'!H1281</f>
        <v>3.3233429999999995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2.6431</v>
      </c>
      <c r="C1282" s="2">
        <f>RSI!I1282</f>
        <v>49.442380054959699</v>
      </c>
      <c r="D1282" s="2">
        <f>MACD!E1282</f>
        <v>-0.13490082835772998</v>
      </c>
      <c r="E1282" s="2">
        <f>MACD!F1282</f>
        <v>-0.10977726914984938</v>
      </c>
      <c r="F1282" s="2">
        <f>'Moving Avg'!D1282</f>
        <v>2.6896399999999998</v>
      </c>
      <c r="G1282" s="2">
        <f>'Moving Avg'!F1282</f>
        <v>2.6122350000000005</v>
      </c>
      <c r="H1282" s="2">
        <f>'Moving Avg'!G1282</f>
        <v>2.6440460000000008</v>
      </c>
      <c r="I1282" s="2">
        <f>'Moving Avg'!H1282</f>
        <v>3.3183334999999987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2.6431</v>
      </c>
      <c r="C1283" s="2">
        <f>RSI!I1283</f>
        <v>49.442380054959699</v>
      </c>
      <c r="D1283" s="2">
        <f>MACD!E1283</f>
        <v>-9.4663615810831825E-2</v>
      </c>
      <c r="E1283" s="2">
        <f>MACD!F1283</f>
        <v>-0.10675453848204587</v>
      </c>
      <c r="F1283" s="2">
        <f>'Moving Avg'!D1283</f>
        <v>2.6544600000000003</v>
      </c>
      <c r="G1283" s="2">
        <f>'Moving Avg'!F1283</f>
        <v>2.6170550000000001</v>
      </c>
      <c r="H1283" s="2">
        <f>'Moving Avg'!G1283</f>
        <v>2.6407560000000005</v>
      </c>
      <c r="I1283" s="2">
        <f>'Moving Avg'!H1283</f>
        <v>3.312835999999999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2.6431</v>
      </c>
      <c r="C1284" s="2">
        <f>RSI!I1284</f>
        <v>49.442380054959699</v>
      </c>
      <c r="D1284" s="2">
        <f>MACD!E1284</f>
        <v>-5.1849690130945536E-2</v>
      </c>
      <c r="E1284" s="2">
        <f>MACD!F1284</f>
        <v>-9.5773568811825804E-2</v>
      </c>
      <c r="F1284" s="2">
        <f>'Moving Avg'!D1284</f>
        <v>2.6295000000000002</v>
      </c>
      <c r="G1284" s="2">
        <f>'Moving Avg'!F1284</f>
        <v>2.6255599999999997</v>
      </c>
      <c r="H1284" s="2">
        <f>'Moving Avg'!G1284</f>
        <v>2.6374660000000008</v>
      </c>
      <c r="I1284" s="2">
        <f>'Moving Avg'!H1284</f>
        <v>3.3073384999999988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2.6431</v>
      </c>
      <c r="C1285" s="2">
        <f>RSI!I1285</f>
        <v>49.442380054959706</v>
      </c>
      <c r="D1285" s="2">
        <f>MACD!E1285</f>
        <v>-2.7797187787661493E-2</v>
      </c>
      <c r="E1285" s="2">
        <f>MACD!F1285</f>
        <v>-8.2178292606992942E-2</v>
      </c>
      <c r="F1285" s="2">
        <f>'Moving Avg'!D1285</f>
        <v>2.6283600000000003</v>
      </c>
      <c r="G1285" s="2">
        <f>'Moving Avg'!F1285</f>
        <v>2.6340649999999997</v>
      </c>
      <c r="H1285" s="2">
        <f>'Moving Avg'!G1285</f>
        <v>2.6341760000000005</v>
      </c>
      <c r="I1285" s="2">
        <f>'Moving Avg'!H1285</f>
        <v>3.3018679999999989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2.6488</v>
      </c>
      <c r="C1286" s="2">
        <f>RSI!I1286</f>
        <v>49.947805190809632</v>
      </c>
      <c r="D1286" s="2">
        <f>MACD!E1286</f>
        <v>2.6473332822920526E-3</v>
      </c>
      <c r="E1286" s="2">
        <f>MACD!F1286</f>
        <v>-6.5213167429135951E-2</v>
      </c>
      <c r="F1286" s="2">
        <f>'Moving Avg'!D1286</f>
        <v>2.6442399999999999</v>
      </c>
      <c r="G1286" s="2">
        <f>'Moving Avg'!F1286</f>
        <v>2.642855</v>
      </c>
      <c r="H1286" s="2">
        <f>'Moving Avg'!G1286</f>
        <v>2.6310000000000002</v>
      </c>
      <c r="I1286" s="2">
        <f>'Moving Avg'!H1286</f>
        <v>3.296425999999999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2.5750999999999999</v>
      </c>
      <c r="C1287" s="2">
        <f>RSI!I1287</f>
        <v>43.844530027174891</v>
      </c>
      <c r="D1287" s="2">
        <f>MACD!E1287</f>
        <v>2.1653185023340793E-2</v>
      </c>
      <c r="E1287" s="2">
        <f>MACD!F1287</f>
        <v>-4.7839896938640603E-2</v>
      </c>
      <c r="F1287" s="2">
        <f>'Moving Avg'!D1287</f>
        <v>2.6306399999999996</v>
      </c>
      <c r="G1287" s="2">
        <f>'Moving Avg'!F1287</f>
        <v>2.6488099999999997</v>
      </c>
      <c r="H1287" s="2">
        <f>'Moving Avg'!G1287</f>
        <v>2.6263500000000004</v>
      </c>
      <c r="I1287" s="2">
        <f>'Moving Avg'!H1287</f>
        <v>3.2906154999999995</v>
      </c>
      <c r="J1287" s="6" t="str">
        <f>OBV!F1287</f>
        <v>BULLISH</v>
      </c>
      <c r="K1287" s="6" t="str">
        <f>OBV!G1287</f>
        <v>NEUTRAL</v>
      </c>
      <c r="L1287" s="6" t="str">
        <f>OBV!H1287</f>
        <v>BULLISH DIVERGENCE</v>
      </c>
    </row>
    <row r="1288" spans="1:12" ht="13.5" x14ac:dyDescent="0.25">
      <c r="A1288" s="3">
        <f>RSI!A1288</f>
        <v>43885</v>
      </c>
      <c r="B1288" s="2">
        <f>RSI!B1288</f>
        <v>2.6488</v>
      </c>
      <c r="C1288" s="2">
        <f>RSI!I1288</f>
        <v>50.37483133959045</v>
      </c>
      <c r="D1288" s="2">
        <f>MACD!E1288</f>
        <v>4.4927818894267002E-2</v>
      </c>
      <c r="E1288" s="2">
        <f>MACD!F1288</f>
        <v>-2.9286353772059084E-2</v>
      </c>
      <c r="F1288" s="2">
        <f>'Moving Avg'!D1288</f>
        <v>2.63178</v>
      </c>
      <c r="G1288" s="2">
        <f>'Moving Avg'!F1288</f>
        <v>2.6584499999999993</v>
      </c>
      <c r="H1288" s="2">
        <f>'Moving Avg'!G1288</f>
        <v>2.6226060000000002</v>
      </c>
      <c r="I1288" s="2">
        <f>'Moving Avg'!H1288</f>
        <v>3.2851734999999995</v>
      </c>
      <c r="J1288" s="6" t="str">
        <f>OBV!F1288</f>
        <v>BULLISH</v>
      </c>
      <c r="K1288" s="6" t="str">
        <f>OBV!G1288</f>
        <v>NEUTRAL</v>
      </c>
      <c r="L1288" s="6" t="str">
        <f>OBV!H1288</f>
        <v>CONFIRMED BULLISH</v>
      </c>
    </row>
    <row r="1289" spans="1:12" ht="13.5" x14ac:dyDescent="0.25">
      <c r="A1289" s="3">
        <f>RSI!A1289</f>
        <v>43886</v>
      </c>
      <c r="B1289" s="2">
        <f>RSI!B1289</f>
        <v>2.6488</v>
      </c>
      <c r="C1289" s="2">
        <f>RSI!I1289</f>
        <v>50.37483133959045</v>
      </c>
      <c r="D1289" s="2">
        <f>MACD!E1289</f>
        <v>5.6728995643347879E-2</v>
      </c>
      <c r="E1289" s="2">
        <f>MACD!F1289</f>
        <v>-1.2083283888977692E-2</v>
      </c>
      <c r="F1289" s="2">
        <f>'Moving Avg'!D1289</f>
        <v>2.6329199999999999</v>
      </c>
      <c r="G1289" s="2">
        <f>'Moving Avg'!F1289</f>
        <v>2.6680899999999994</v>
      </c>
      <c r="H1289" s="2">
        <f>'Moving Avg'!G1289</f>
        <v>2.6205639999999999</v>
      </c>
      <c r="I1289" s="2">
        <f>'Moving Avg'!H1289</f>
        <v>3.2797314999999996</v>
      </c>
      <c r="J1289" s="6" t="str">
        <f>OBV!F1289</f>
        <v>BULLISH</v>
      </c>
      <c r="K1289" s="6" t="str">
        <f>OBV!G1289</f>
        <v>NEUTRAL</v>
      </c>
      <c r="L1289" s="6" t="str">
        <f>OBV!H1289</f>
        <v>CONFIRMED BULLISH</v>
      </c>
    </row>
    <row r="1290" spans="1:12" ht="13.5" x14ac:dyDescent="0.25">
      <c r="A1290" s="3">
        <f>RSI!A1290</f>
        <v>43887</v>
      </c>
      <c r="B1290" s="2">
        <f>RSI!B1290</f>
        <v>2.6488</v>
      </c>
      <c r="C1290" s="2">
        <f>RSI!I1290</f>
        <v>50.37483133959045</v>
      </c>
      <c r="D1290" s="2">
        <f>MACD!E1290</f>
        <v>4.836263559612286E-2</v>
      </c>
      <c r="E1290" s="2">
        <f>MACD!F1290</f>
        <v>5.9000080424188167E-6</v>
      </c>
      <c r="F1290" s="2">
        <f>'Moving Avg'!D1290</f>
        <v>2.6340599999999998</v>
      </c>
      <c r="G1290" s="2">
        <f>'Moving Avg'!F1290</f>
        <v>2.6777299999999995</v>
      </c>
      <c r="H1290" s="2">
        <f>'Moving Avg'!G1290</f>
        <v>2.6201100000000004</v>
      </c>
      <c r="I1290" s="2">
        <f>'Moving Avg'!H1290</f>
        <v>3.2742625000000003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2.6488</v>
      </c>
      <c r="C1291" s="2">
        <f>RSI!I1291</f>
        <v>50.37483133959045</v>
      </c>
      <c r="D1291" s="2">
        <f>MACD!E1291</f>
        <v>2.9041269341503195E-2</v>
      </c>
      <c r="E1291" s="2">
        <f>MACD!F1291</f>
        <v>5.8129738747345738E-3</v>
      </c>
      <c r="F1291" s="2">
        <f>'Moving Avg'!D1291</f>
        <v>2.6340599999999998</v>
      </c>
      <c r="G1291" s="2">
        <f>'Moving Avg'!F1291</f>
        <v>2.6865200000000002</v>
      </c>
      <c r="H1291" s="2">
        <f>'Moving Avg'!G1291</f>
        <v>2.6180680000000001</v>
      </c>
      <c r="I1291" s="2">
        <f>'Moving Avg'!H1291</f>
        <v>3.2687934999999997</v>
      </c>
      <c r="J1291" s="6" t="str">
        <f>OBV!F1291</f>
        <v>BEARISH</v>
      </c>
      <c r="K1291" s="6" t="str">
        <f>OBV!G1291</f>
        <v>NEUTRAL</v>
      </c>
      <c r="L1291" s="6" t="str">
        <f>OBV!H1291</f>
        <v>NEUTRAL</v>
      </c>
    </row>
    <row r="1292" spans="1:12" ht="13.5" x14ac:dyDescent="0.25">
      <c r="A1292" s="3">
        <f>RSI!A1292</f>
        <v>43889</v>
      </c>
      <c r="B1292" s="2">
        <f>RSI!B1292</f>
        <v>2.6488</v>
      </c>
      <c r="C1292" s="2">
        <f>RSI!I1292</f>
        <v>50.37483133959045</v>
      </c>
      <c r="D1292" s="2">
        <f>MACD!E1292</f>
        <v>2.4006110374589884E-2</v>
      </c>
      <c r="E1292" s="2">
        <f>MACD!F1292</f>
        <v>9.4516011747056358E-3</v>
      </c>
      <c r="F1292" s="2">
        <f>'Moving Avg'!D1292</f>
        <v>2.6488</v>
      </c>
      <c r="G1292" s="2">
        <f>'Moving Avg'!F1292</f>
        <v>2.6879400000000002</v>
      </c>
      <c r="H1292" s="2">
        <f>'Moving Avg'!G1292</f>
        <v>2.6176139999999997</v>
      </c>
      <c r="I1292" s="2">
        <f>'Moving Avg'!H1292</f>
        <v>3.2633245000000004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2.6488</v>
      </c>
      <c r="C1293" s="2">
        <f>RSI!I1293</f>
        <v>50.37483133959045</v>
      </c>
      <c r="D1293" s="2">
        <f>MACD!E1293</f>
        <v>1.9722654085703173E-2</v>
      </c>
      <c r="E1293" s="2">
        <f>MACD!F1293</f>
        <v>1.1505811756905144E-2</v>
      </c>
      <c r="F1293" s="2">
        <f>'Moving Avg'!D1293</f>
        <v>2.6488</v>
      </c>
      <c r="G1293" s="2">
        <f>'Moving Avg'!F1293</f>
        <v>2.6817000000000006</v>
      </c>
      <c r="H1293" s="2">
        <f>'Moving Avg'!G1293</f>
        <v>2.6171600000000002</v>
      </c>
      <c r="I1293" s="2">
        <f>'Moving Avg'!H1293</f>
        <v>3.2578555000000007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43893</v>
      </c>
      <c r="B1294" s="2">
        <f>RSI!B1294</f>
        <v>2.6488</v>
      </c>
      <c r="C1294" s="2">
        <f>RSI!I1294</f>
        <v>50.37483133959045</v>
      </c>
      <c r="D1294" s="2">
        <f>MACD!E1294</f>
        <v>1.6076952958105739E-2</v>
      </c>
      <c r="E1294" s="2">
        <f>MACD!F1294</f>
        <v>1.2420039997145263E-2</v>
      </c>
      <c r="F1294" s="2">
        <f>'Moving Avg'!D1294</f>
        <v>2.6488</v>
      </c>
      <c r="G1294" s="2">
        <f>'Moving Avg'!F1294</f>
        <v>2.6726250000000009</v>
      </c>
      <c r="H1294" s="2">
        <f>'Moving Avg'!G1294</f>
        <v>2.6167059999999998</v>
      </c>
      <c r="I1294" s="2">
        <f>'Moving Avg'!H1294</f>
        <v>3.2523865000000005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43894</v>
      </c>
      <c r="B1295" s="2">
        <f>RSI!B1295</f>
        <v>2.6488</v>
      </c>
      <c r="C1295" s="2">
        <f>RSI!I1295</f>
        <v>50.37483133959045</v>
      </c>
      <c r="D1295" s="2">
        <f>MACD!E1295</f>
        <v>1.2972464006761886E-2</v>
      </c>
      <c r="E1295" s="2">
        <f>MACD!F1295</f>
        <v>1.2530524799068589E-2</v>
      </c>
      <c r="F1295" s="2">
        <f>'Moving Avg'!D1295</f>
        <v>2.6488</v>
      </c>
      <c r="G1295" s="2">
        <f>'Moving Avg'!F1295</f>
        <v>2.6675200000000006</v>
      </c>
      <c r="H1295" s="2">
        <f>'Moving Avg'!G1295</f>
        <v>2.6162519999999994</v>
      </c>
      <c r="I1295" s="2">
        <f>'Moving Avg'!H1295</f>
        <v>3.2469175000000008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43895</v>
      </c>
      <c r="B1296" s="2">
        <f>RSI!B1296</f>
        <v>2.6488</v>
      </c>
      <c r="C1296" s="2">
        <f>RSI!I1296</f>
        <v>50.37483133959045</v>
      </c>
      <c r="D1296" s="2">
        <f>MACD!E1296</f>
        <v>1.1204303557626361E-2</v>
      </c>
      <c r="E1296" s="2">
        <f>MACD!F1296</f>
        <v>1.2265280550780144E-2</v>
      </c>
      <c r="F1296" s="2">
        <f>'Moving Avg'!D1296</f>
        <v>2.6488</v>
      </c>
      <c r="G1296" s="2">
        <f>'Moving Avg'!F1296</f>
        <v>2.6590100000000008</v>
      </c>
      <c r="H1296" s="2">
        <f>'Moving Avg'!G1296</f>
        <v>2.6157979999999998</v>
      </c>
      <c r="I1296" s="2">
        <f>'Moving Avg'!H1296</f>
        <v>3.2414485000000006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43896</v>
      </c>
      <c r="B1297" s="2">
        <f>RSI!B1297</f>
        <v>2.6488</v>
      </c>
      <c r="C1297" s="2">
        <f>RSI!I1297</f>
        <v>50.37483133959045</v>
      </c>
      <c r="D1297" s="2">
        <f>MACD!E1297</f>
        <v>-1.6471532450599291E-3</v>
      </c>
      <c r="E1297" s="2">
        <f>MACD!F1297</f>
        <v>9.4827937916121298E-3</v>
      </c>
      <c r="F1297" s="2">
        <f>'Moving Avg'!D1297</f>
        <v>2.6488</v>
      </c>
      <c r="G1297" s="2">
        <f>'Moving Avg'!F1297</f>
        <v>2.6544700000000008</v>
      </c>
      <c r="H1297" s="2">
        <f>'Moving Avg'!G1297</f>
        <v>2.6153439999999994</v>
      </c>
      <c r="I1297" s="2">
        <f>'Moving Avg'!H1297</f>
        <v>3.2368200000000007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</row>
    <row r="1298" spans="1:12" ht="13.5" x14ac:dyDescent="0.25">
      <c r="A1298" s="3">
        <f>RSI!A1298</f>
        <v>43899</v>
      </c>
      <c r="B1298" s="2">
        <f>RSI!B1298</f>
        <v>2.6488</v>
      </c>
      <c r="C1298" s="2">
        <f>RSI!I1298</f>
        <v>50.37483133959045</v>
      </c>
      <c r="D1298" s="2">
        <f>MACD!E1298</f>
        <v>-1.1986119566222975E-3</v>
      </c>
      <c r="E1298" s="2">
        <f>MACD!F1298</f>
        <v>7.3465126419652452E-3</v>
      </c>
      <c r="F1298" s="2">
        <f>'Moving Avg'!D1298</f>
        <v>2.6488</v>
      </c>
      <c r="G1298" s="2">
        <f>'Moving Avg'!F1298</f>
        <v>2.645960000000001</v>
      </c>
      <c r="H1298" s="2">
        <f>'Moving Avg'!G1298</f>
        <v>2.6152299999999991</v>
      </c>
      <c r="I1298" s="2">
        <f>'Moving Avg'!H1298</f>
        <v>3.2316765000000003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</row>
    <row r="1299" spans="1:12" ht="13.5" x14ac:dyDescent="0.25">
      <c r="A1299" s="3">
        <f>RSI!A1299</f>
        <v>43900</v>
      </c>
      <c r="B1299" s="2">
        <f>RSI!B1299</f>
        <v>2.6488</v>
      </c>
      <c r="C1299" s="2">
        <f>RSI!I1299</f>
        <v>50.37483133959045</v>
      </c>
      <c r="D1299" s="2">
        <f>MACD!E1299</f>
        <v>-8.3353132372510075E-4</v>
      </c>
      <c r="E1299" s="2">
        <f>MACD!F1299</f>
        <v>5.7105038488271765E-3</v>
      </c>
      <c r="F1299" s="2">
        <f>'Moving Avg'!D1299</f>
        <v>2.6488</v>
      </c>
      <c r="G1299" s="2">
        <f>'Moving Avg'!F1299</f>
        <v>2.6400050000000008</v>
      </c>
      <c r="H1299" s="2">
        <f>'Moving Avg'!G1299</f>
        <v>2.616703999999999</v>
      </c>
      <c r="I1299" s="2">
        <f>'Moving Avg'!H1299</f>
        <v>3.2273465000000003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43901</v>
      </c>
      <c r="B1300" s="2">
        <f>RSI!B1300</f>
        <v>2.5693999999999999</v>
      </c>
      <c r="C1300" s="2">
        <f>RSI!I1300</f>
        <v>38.605338813469096</v>
      </c>
      <c r="D1300" s="2">
        <f>MACD!E1300</f>
        <v>5.3434809251111659E-3</v>
      </c>
      <c r="E1300" s="2">
        <f>MACD!F1300</f>
        <v>5.6370992640839748E-3</v>
      </c>
      <c r="F1300" s="2">
        <f>'Moving Avg'!D1300</f>
        <v>2.6329199999999999</v>
      </c>
      <c r="G1300" s="2">
        <f>'Moving Avg'!F1300</f>
        <v>2.6360350000000006</v>
      </c>
      <c r="H1300" s="2">
        <f>'Moving Avg'!G1300</f>
        <v>2.6165899999999995</v>
      </c>
      <c r="I1300" s="2">
        <f>'Moving Avg'!H1300</f>
        <v>3.2221040000000003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43902</v>
      </c>
      <c r="B1301" s="2">
        <f>RSI!B1301</f>
        <v>2.4956999999999998</v>
      </c>
      <c r="C1301" s="2">
        <f>RSI!I1301</f>
        <v>31.296183632077557</v>
      </c>
      <c r="D1301" s="2">
        <f>MACD!E1301</f>
        <v>1.6486228630893329E-2</v>
      </c>
      <c r="E1301" s="2">
        <f>MACD!F1301</f>
        <v>7.8069251374458457E-3</v>
      </c>
      <c r="F1301" s="2">
        <f>'Moving Avg'!D1301</f>
        <v>2.6023000000000001</v>
      </c>
      <c r="G1301" s="2">
        <f>'Moving Avg'!F1301</f>
        <v>2.6323500000000006</v>
      </c>
      <c r="H1301" s="2">
        <f>'Moving Avg'!G1301</f>
        <v>2.6150019999999987</v>
      </c>
      <c r="I1301" s="2">
        <f>'Moving Avg'!H1301</f>
        <v>3.2159505000000008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2.5524</v>
      </c>
      <c r="C1302" s="2">
        <f>RSI!I1302</f>
        <v>40.611960121583316</v>
      </c>
      <c r="D1302" s="2">
        <f>MACD!E1302</f>
        <v>2.2573153715128136E-2</v>
      </c>
      <c r="E1302" s="2">
        <f>MACD!F1302</f>
        <v>1.0760170852982304E-2</v>
      </c>
      <c r="F1302" s="2">
        <f>'Moving Avg'!D1302</f>
        <v>2.5830200000000003</v>
      </c>
      <c r="G1302" s="2">
        <f>'Moving Avg'!F1302</f>
        <v>2.6278150000000005</v>
      </c>
      <c r="H1302" s="2">
        <f>'Moving Avg'!G1302</f>
        <v>2.6145479999999997</v>
      </c>
      <c r="I1302" s="2">
        <f>'Moving Avg'!H1302</f>
        <v>3.210080500000001</v>
      </c>
      <c r="J1302" s="6" t="str">
        <f>OBV!F1302</f>
        <v>BULLISH</v>
      </c>
      <c r="K1302" s="6" t="str">
        <f>OBV!G1302</f>
        <v>NEUTRAL</v>
      </c>
      <c r="L1302" s="6" t="str">
        <f>OBV!H1302</f>
        <v>BULLISH DIVERGENCE</v>
      </c>
    </row>
    <row r="1303" spans="1:12" ht="13.5" x14ac:dyDescent="0.25">
      <c r="A1303" s="3">
        <f>RSI!A1303</f>
        <v>43906</v>
      </c>
      <c r="B1303" s="2">
        <f>RSI!B1303</f>
        <v>2.5524</v>
      </c>
      <c r="C1303" s="2">
        <f>RSI!I1303</f>
        <v>40.611960121583316</v>
      </c>
      <c r="D1303" s="2">
        <f>MACD!E1303</f>
        <v>2.8183443696051302E-2</v>
      </c>
      <c r="E1303" s="2">
        <f>MACD!F1303</f>
        <v>1.4244825421596104E-2</v>
      </c>
      <c r="F1303" s="2">
        <f>'Moving Avg'!D1303</f>
        <v>2.5637400000000001</v>
      </c>
      <c r="G1303" s="2">
        <f>'Moving Avg'!F1303</f>
        <v>2.6232800000000003</v>
      </c>
      <c r="H1303" s="2">
        <f>'Moving Avg'!G1303</f>
        <v>2.6134139999999997</v>
      </c>
      <c r="I1303" s="2">
        <f>'Moving Avg'!H1303</f>
        <v>3.2042105000000007</v>
      </c>
      <c r="J1303" s="6" t="str">
        <f>OBV!F1303</f>
        <v>BULLISH</v>
      </c>
      <c r="K1303" s="6" t="str">
        <f>OBV!G1303</f>
        <v>NEUTRAL</v>
      </c>
      <c r="L1303" s="6" t="str">
        <f>OBV!H1303</f>
        <v>BULLISH DIVERGENCE</v>
      </c>
    </row>
    <row r="1304" spans="1:12" ht="13.5" x14ac:dyDescent="0.25">
      <c r="A1304" s="3">
        <f>RSI!A1304</f>
        <v>43907</v>
      </c>
      <c r="B1304" s="2">
        <f>RSI!B1304</f>
        <v>2.5524</v>
      </c>
      <c r="C1304" s="2">
        <f>RSI!I1304</f>
        <v>40.611960121583316</v>
      </c>
      <c r="D1304" s="2">
        <f>MACD!E1304</f>
        <v>3.3356366687418149E-2</v>
      </c>
      <c r="E1304" s="2">
        <f>MACD!F1304</f>
        <v>1.8067133674760514E-2</v>
      </c>
      <c r="F1304" s="2">
        <f>'Moving Avg'!D1304</f>
        <v>2.5444599999999999</v>
      </c>
      <c r="G1304" s="2">
        <f>'Moving Avg'!F1304</f>
        <v>2.6187450000000001</v>
      </c>
      <c r="H1304" s="2">
        <f>'Moving Avg'!G1304</f>
        <v>2.6122799999999997</v>
      </c>
      <c r="I1304" s="2">
        <f>'Moving Avg'!H1304</f>
        <v>3.1983405000000009</v>
      </c>
      <c r="J1304" s="6" t="str">
        <f>OBV!F1304</f>
        <v>BULLISH</v>
      </c>
      <c r="K1304" s="6" t="str">
        <f>OBV!G1304</f>
        <v>NEUTRAL</v>
      </c>
      <c r="L1304" s="6" t="str">
        <f>OBV!H1304</f>
        <v>BULLISH DIVERGENCE</v>
      </c>
    </row>
    <row r="1305" spans="1:12" ht="13.5" x14ac:dyDescent="0.25">
      <c r="A1305" s="3">
        <f>RSI!A1305</f>
        <v>43908</v>
      </c>
      <c r="B1305" s="2">
        <f>RSI!B1305</f>
        <v>2.6261000000000001</v>
      </c>
      <c r="C1305" s="2">
        <f>RSI!I1305</f>
        <v>51.326413622348653</v>
      </c>
      <c r="D1305" s="2">
        <f>MACD!E1305</f>
        <v>3.2668413285356301E-2</v>
      </c>
      <c r="E1305" s="2">
        <f>MACD!F1305</f>
        <v>2.0987389596879673E-2</v>
      </c>
      <c r="F1305" s="2">
        <f>'Moving Avg'!D1305</f>
        <v>2.5558000000000001</v>
      </c>
      <c r="G1305" s="2">
        <f>'Moving Avg'!F1305</f>
        <v>2.6178950000000003</v>
      </c>
      <c r="H1305" s="2">
        <f>'Moving Avg'!G1305</f>
        <v>2.6126199999999993</v>
      </c>
      <c r="I1305" s="2">
        <f>'Moving Avg'!H1305</f>
        <v>3.1928385000000015</v>
      </c>
      <c r="J1305" s="6" t="str">
        <f>OBV!F1305</f>
        <v>BULLISH</v>
      </c>
      <c r="K1305" s="6" t="str">
        <f>OBV!G1305</f>
        <v>NEUTRAL</v>
      </c>
      <c r="L1305" s="6" t="str">
        <f>OBV!H1305</f>
        <v>CONFIRMED BULLISH</v>
      </c>
    </row>
    <row r="1306" spans="1:12" ht="13.5" x14ac:dyDescent="0.25">
      <c r="A1306" s="3">
        <f>RSI!A1306</f>
        <v>43909</v>
      </c>
      <c r="B1306" s="2">
        <f>RSI!B1306</f>
        <v>2.6941999999999999</v>
      </c>
      <c r="C1306" s="2">
        <f>RSI!I1306</f>
        <v>58.734737382366397</v>
      </c>
      <c r="D1306" s="2">
        <f>MACD!E1306</f>
        <v>2.6971373858836412E-2</v>
      </c>
      <c r="E1306" s="2">
        <f>MACD!F1306</f>
        <v>2.2184186449271021E-2</v>
      </c>
      <c r="F1306" s="2">
        <f>'Moving Avg'!D1306</f>
        <v>2.5955000000000004</v>
      </c>
      <c r="G1306" s="2">
        <f>'Moving Avg'!F1306</f>
        <v>2.6201650000000005</v>
      </c>
      <c r="H1306" s="2">
        <f>'Moving Avg'!G1306</f>
        <v>2.6143219999999996</v>
      </c>
      <c r="I1306" s="2">
        <f>'Moving Avg'!H1306</f>
        <v>3.1876770000000021</v>
      </c>
      <c r="J1306" s="6" t="str">
        <f>OBV!F1306</f>
        <v>BULLISH</v>
      </c>
      <c r="K1306" s="6" t="str">
        <f>OBV!G1306</f>
        <v>NEUTRAL</v>
      </c>
      <c r="L1306" s="6" t="str">
        <f>OBV!H1306</f>
        <v>CONFIRMED BULLISH</v>
      </c>
    </row>
    <row r="1307" spans="1:12" ht="13.5" x14ac:dyDescent="0.25">
      <c r="A1307" s="3">
        <f>RSI!A1307</f>
        <v>43913</v>
      </c>
      <c r="B1307" s="2">
        <f>RSI!B1307</f>
        <v>2.6941999999999999</v>
      </c>
      <c r="C1307" s="2">
        <f>RSI!I1307</f>
        <v>58.734737382366397</v>
      </c>
      <c r="D1307" s="2">
        <f>MACD!E1307</f>
        <v>2.1683136429410776E-2</v>
      </c>
      <c r="E1307" s="2">
        <f>MACD!F1307</f>
        <v>2.2083976445298976E-2</v>
      </c>
      <c r="F1307" s="2">
        <f>'Moving Avg'!D1307</f>
        <v>2.6238600000000001</v>
      </c>
      <c r="G1307" s="2">
        <f>'Moving Avg'!F1307</f>
        <v>2.6261200000000002</v>
      </c>
      <c r="H1307" s="2">
        <f>'Moving Avg'!G1307</f>
        <v>2.616363999999999</v>
      </c>
      <c r="I1307" s="2">
        <f>'Moving Avg'!H1307</f>
        <v>3.1819770000000021</v>
      </c>
      <c r="J1307" s="6" t="str">
        <f>OBV!F1307</f>
        <v>BULLISH</v>
      </c>
      <c r="K1307" s="6" t="str">
        <f>OBV!G1307</f>
        <v>NEUTRAL</v>
      </c>
      <c r="L1307" s="6" t="str">
        <f>OBV!H1307</f>
        <v>CONFIRMED BULLISH</v>
      </c>
    </row>
    <row r="1308" spans="1:12" ht="13.5" x14ac:dyDescent="0.25">
      <c r="A1308" s="3">
        <f>RSI!A1308</f>
        <v>43914</v>
      </c>
      <c r="B1308" s="2">
        <f>RSI!B1308</f>
        <v>2.6941999999999999</v>
      </c>
      <c r="C1308" s="2">
        <f>RSI!I1308</f>
        <v>58.734737382366397</v>
      </c>
      <c r="D1308" s="2">
        <f>MACD!E1308</f>
        <v>1.6775450278955883E-2</v>
      </c>
      <c r="E1308" s="2">
        <f>MACD!F1308</f>
        <v>2.1022271212030361E-2</v>
      </c>
      <c r="F1308" s="2">
        <f>'Moving Avg'!D1308</f>
        <v>2.6522200000000002</v>
      </c>
      <c r="G1308" s="2">
        <f>'Moving Avg'!F1308</f>
        <v>2.6283900000000004</v>
      </c>
      <c r="H1308" s="2">
        <f>'Moving Avg'!G1308</f>
        <v>2.6186339999999988</v>
      </c>
      <c r="I1308" s="2">
        <f>'Moving Avg'!H1308</f>
        <v>3.1762770000000025</v>
      </c>
      <c r="J1308" s="6" t="str">
        <f>OBV!F1308</f>
        <v>BULLISH</v>
      </c>
      <c r="K1308" s="6" t="str">
        <f>OBV!G1308</f>
        <v>NEUTRAL</v>
      </c>
      <c r="L1308" s="6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2.7395999999999998</v>
      </c>
      <c r="C1309" s="2">
        <f>RSI!I1309</f>
        <v>63.376180500803315</v>
      </c>
      <c r="D1309" s="2">
        <f>MACD!E1309</f>
        <v>8.8588819242811923E-3</v>
      </c>
      <c r="E1309" s="2">
        <f>MACD!F1309</f>
        <v>1.858959335448053E-2</v>
      </c>
      <c r="F1309" s="2">
        <f>'Moving Avg'!D1309</f>
        <v>2.6896599999999999</v>
      </c>
      <c r="G1309" s="2">
        <f>'Moving Avg'!F1309</f>
        <v>2.6329300000000004</v>
      </c>
      <c r="H1309" s="2">
        <f>'Moving Avg'!G1309</f>
        <v>2.6218119999999989</v>
      </c>
      <c r="I1309" s="2">
        <f>'Moving Avg'!H1309</f>
        <v>3.1708040000000026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2.8075999999999999</v>
      </c>
      <c r="C1310" s="2">
        <f>RSI!I1310</f>
        <v>69.000399896614141</v>
      </c>
      <c r="D1310" s="2">
        <f>MACD!E1310</f>
        <v>-1.5731693076381781E-2</v>
      </c>
      <c r="E1310" s="2">
        <f>MACD!F1310</f>
        <v>1.1725336068308069E-2</v>
      </c>
      <c r="F1310" s="2">
        <f>'Moving Avg'!D1310</f>
        <v>2.7259599999999997</v>
      </c>
      <c r="G1310" s="2">
        <f>'Moving Avg'!F1310</f>
        <v>2.6408700000000005</v>
      </c>
      <c r="H1310" s="2">
        <f>'Moving Avg'!G1310</f>
        <v>2.6263499999999986</v>
      </c>
      <c r="I1310" s="2">
        <f>'Moving Avg'!H1310</f>
        <v>3.1656710000000032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2.8359999999999999</v>
      </c>
      <c r="C1311" s="2">
        <f>RSI!I1311</f>
        <v>71.003222420628759</v>
      </c>
      <c r="D1311" s="2">
        <f>MACD!E1311</f>
        <v>-5.0975229694264268E-2</v>
      </c>
      <c r="E1311" s="2">
        <f>MACD!F1311</f>
        <v>-8.147770842063997E-4</v>
      </c>
      <c r="F1311" s="2">
        <f>'Moving Avg'!D1311</f>
        <v>2.7543200000000003</v>
      </c>
      <c r="G1311" s="2">
        <f>'Moving Avg'!F1311</f>
        <v>2.6502300000000001</v>
      </c>
      <c r="H1311" s="2">
        <f>'Moving Avg'!G1311</f>
        <v>2.6314559999999987</v>
      </c>
      <c r="I1311" s="2">
        <f>'Moving Avg'!H1311</f>
        <v>3.1606800000000037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2.9211</v>
      </c>
      <c r="C1312" s="2">
        <f>RSI!I1312</f>
        <v>76.005749683160786</v>
      </c>
      <c r="D1312" s="2">
        <f>MACD!E1312</f>
        <v>-7.9465462318596636E-2</v>
      </c>
      <c r="E1312" s="2">
        <f>MACD!F1312</f>
        <v>-1.6544914131084446E-2</v>
      </c>
      <c r="F1312" s="2">
        <f>'Moving Avg'!D1312</f>
        <v>2.7997000000000001</v>
      </c>
      <c r="G1312" s="2">
        <f>'Moving Avg'!F1312</f>
        <v>2.6638450000000002</v>
      </c>
      <c r="H1312" s="2">
        <f>'Moving Avg'!G1312</f>
        <v>2.6383759999999983</v>
      </c>
      <c r="I1312" s="2">
        <f>'Moving Avg'!H1312</f>
        <v>3.1561145000000037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2.9777999999999998</v>
      </c>
      <c r="C1313" s="2">
        <f>RSI!I1313</f>
        <v>78.648771658826448</v>
      </c>
      <c r="D1313" s="2">
        <f>MACD!E1313</f>
        <v>-0.10928298973289019</v>
      </c>
      <c r="E1313" s="2">
        <f>MACD!F1313</f>
        <v>-3.5092529251445598E-2</v>
      </c>
      <c r="F1313" s="2">
        <f>'Moving Avg'!D1313</f>
        <v>2.8564200000000004</v>
      </c>
      <c r="G1313" s="2">
        <f>'Moving Avg'!F1313</f>
        <v>2.6802950000000001</v>
      </c>
      <c r="H1313" s="2">
        <f>'Moving Avg'!G1313</f>
        <v>2.6469979999999986</v>
      </c>
      <c r="I1313" s="2">
        <f>'Moving Avg'!H1313</f>
        <v>3.1518325000000038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3.0345</v>
      </c>
      <c r="C1314" s="2">
        <f>RSI!I1314</f>
        <v>80.912980069185906</v>
      </c>
      <c r="D1314" s="2">
        <f>MACD!E1314</f>
        <v>-0.14044677343659151</v>
      </c>
      <c r="E1314" s="2">
        <f>MACD!F1314</f>
        <v>-5.6163378088474783E-2</v>
      </c>
      <c r="F1314" s="2">
        <f>'Moving Avg'!D1314</f>
        <v>2.9153999999999995</v>
      </c>
      <c r="G1314" s="2">
        <f>'Moving Avg'!F1314</f>
        <v>2.6995800000000001</v>
      </c>
      <c r="H1314" s="2">
        <f>'Moving Avg'!G1314</f>
        <v>2.6582279999999985</v>
      </c>
      <c r="I1314" s="2">
        <f>'Moving Avg'!H1314</f>
        <v>3.1478620000000048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3.0912000000000002</v>
      </c>
      <c r="C1315" s="2">
        <f>RSI!I1315</f>
        <v>82.869354367792695</v>
      </c>
      <c r="D1315" s="2">
        <f>MACD!E1315</f>
        <v>-0.16161786581485771</v>
      </c>
      <c r="E1315" s="2">
        <f>MACD!F1315</f>
        <v>-7.7254275633751368E-2</v>
      </c>
      <c r="F1315" s="2">
        <f>'Moving Avg'!D1315</f>
        <v>2.9721199999999999</v>
      </c>
      <c r="G1315" s="2">
        <f>'Moving Avg'!F1315</f>
        <v>2.7217000000000002</v>
      </c>
      <c r="H1315" s="2">
        <f>'Moving Avg'!G1315</f>
        <v>2.6705919999999979</v>
      </c>
      <c r="I1315" s="2">
        <f>'Moving Avg'!H1315</f>
        <v>3.1441750000000042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</row>
    <row r="1316" spans="1:12" ht="13.5" x14ac:dyDescent="0.25">
      <c r="A1316" s="3">
        <f>RSI!A1316</f>
        <v>43924</v>
      </c>
      <c r="B1316" s="2">
        <f>RSI!B1316</f>
        <v>3.1196000000000002</v>
      </c>
      <c r="C1316" s="2">
        <f>RSI!I1316</f>
        <v>83.766858311571056</v>
      </c>
      <c r="D1316" s="2">
        <f>MACD!E1316</f>
        <v>-0.17329017048939832</v>
      </c>
      <c r="E1316" s="2">
        <f>MACD!F1316</f>
        <v>-9.6461454604880759E-2</v>
      </c>
      <c r="F1316" s="2">
        <f>'Moving Avg'!D1316</f>
        <v>3.0288399999999998</v>
      </c>
      <c r="G1316" s="2">
        <f>'Moving Avg'!F1316</f>
        <v>2.7452399999999999</v>
      </c>
      <c r="H1316" s="2">
        <f>'Moving Avg'!G1316</f>
        <v>2.683523999999998</v>
      </c>
      <c r="I1316" s="2">
        <f>'Moving Avg'!H1316</f>
        <v>3.1406300000000051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</row>
    <row r="1317" spans="1:12" ht="13.5" x14ac:dyDescent="0.25">
      <c r="A1317" s="3">
        <f>RSI!A1317</f>
        <v>43927</v>
      </c>
      <c r="B1317" s="2">
        <f>RSI!B1317</f>
        <v>3.1196000000000002</v>
      </c>
      <c r="C1317" s="2">
        <f>RSI!I1317</f>
        <v>83.766858311571056</v>
      </c>
      <c r="D1317" s="2">
        <f>MACD!E1317</f>
        <v>-0.18530818502940161</v>
      </c>
      <c r="E1317" s="2">
        <f>MACD!F1317</f>
        <v>-0.11423080068978494</v>
      </c>
      <c r="F1317" s="2">
        <f>'Moving Avg'!D1317</f>
        <v>3.06854</v>
      </c>
      <c r="G1317" s="2">
        <f>'Moving Avg'!F1317</f>
        <v>2.76878</v>
      </c>
      <c r="H1317" s="2">
        <f>'Moving Avg'!G1317</f>
        <v>2.6967959999999982</v>
      </c>
      <c r="I1317" s="2">
        <f>'Moving Avg'!H1317</f>
        <v>3.1370850000000048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</row>
    <row r="1318" spans="1:12" ht="13.5" x14ac:dyDescent="0.25">
      <c r="A1318" s="3">
        <f>RSI!A1318</f>
        <v>43928</v>
      </c>
      <c r="B1318" s="2">
        <f>RSI!B1318</f>
        <v>3.1196000000000002</v>
      </c>
      <c r="C1318" s="2">
        <f>RSI!I1318</f>
        <v>83.766858311571056</v>
      </c>
      <c r="D1318" s="2">
        <f>MACD!E1318</f>
        <v>-0.19746009744644777</v>
      </c>
      <c r="E1318" s="2">
        <f>MACD!F1318</f>
        <v>-0.13087666004111753</v>
      </c>
      <c r="F1318" s="2">
        <f>'Moving Avg'!D1318</f>
        <v>3.0969000000000002</v>
      </c>
      <c r="G1318" s="2">
        <f>'Moving Avg'!F1318</f>
        <v>2.7923199999999997</v>
      </c>
      <c r="H1318" s="2">
        <f>'Moving Avg'!G1318</f>
        <v>2.7100679999999984</v>
      </c>
      <c r="I1318" s="2">
        <f>'Moving Avg'!H1318</f>
        <v>3.1335400000000053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</row>
    <row r="1319" spans="1:12" ht="13.5" x14ac:dyDescent="0.25">
      <c r="A1319" s="3">
        <f>RSI!A1319</f>
        <v>43929</v>
      </c>
      <c r="B1319" s="2">
        <f>RSI!B1319</f>
        <v>3.1196000000000002</v>
      </c>
      <c r="C1319" s="2">
        <f>RSI!I1319</f>
        <v>83.766858311571056</v>
      </c>
      <c r="D1319" s="2">
        <f>MACD!E1319</f>
        <v>-0.20259381689061318</v>
      </c>
      <c r="E1319" s="2">
        <f>MACD!F1319</f>
        <v>-0.14522009141101666</v>
      </c>
      <c r="F1319" s="2">
        <f>'Moving Avg'!D1319</f>
        <v>3.1139200000000002</v>
      </c>
      <c r="G1319" s="2">
        <f>'Moving Avg'!F1319</f>
        <v>2.8158599999999998</v>
      </c>
      <c r="H1319" s="2">
        <f>'Moving Avg'!G1319</f>
        <v>2.7233399999999985</v>
      </c>
      <c r="I1319" s="2">
        <f>'Moving Avg'!H1319</f>
        <v>3.1299950000000059</v>
      </c>
      <c r="J1319" s="6" t="str">
        <f>OBV!F1319</f>
        <v>BULLISH</v>
      </c>
      <c r="K1319" s="6" t="str">
        <f>OBV!G1319</f>
        <v>NEUTRAL</v>
      </c>
      <c r="L1319" s="6" t="str">
        <f>OBV!H1319</f>
        <v>CONFIRMED BULLISH</v>
      </c>
    </row>
    <row r="1320" spans="1:12" ht="13.5" x14ac:dyDescent="0.25">
      <c r="A1320" s="3">
        <f>RSI!A1320</f>
        <v>43934</v>
      </c>
      <c r="B1320" s="2">
        <f>RSI!B1320</f>
        <v>3.2103000000000002</v>
      </c>
      <c r="C1320" s="2">
        <f>RSI!I1320</f>
        <v>86.749059947218655</v>
      </c>
      <c r="D1320" s="2">
        <f>MACD!E1320</f>
        <v>-0.20489466469569306</v>
      </c>
      <c r="E1320" s="2">
        <f>MACD!F1320</f>
        <v>-0.15715500606795196</v>
      </c>
      <c r="F1320" s="2">
        <f>'Moving Avg'!D1320</f>
        <v>3.13774</v>
      </c>
      <c r="G1320" s="2">
        <f>'Moving Avg'!F1320</f>
        <v>2.8479049999999999</v>
      </c>
      <c r="H1320" s="2">
        <f>'Moving Avg'!G1320</f>
        <v>2.7384259999999987</v>
      </c>
      <c r="I1320" s="2">
        <f>'Moving Avg'!H1320</f>
        <v>3.1269035000000054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</row>
    <row r="1321" spans="1:12" ht="13.5" x14ac:dyDescent="0.25">
      <c r="A1321" s="3">
        <f>RSI!A1321</f>
        <v>43935</v>
      </c>
      <c r="B1321" s="2">
        <f>RSI!B1321</f>
        <v>3.2896999999999998</v>
      </c>
      <c r="C1321" s="2">
        <f>RSI!I1321</f>
        <v>88.705241936973835</v>
      </c>
      <c r="D1321" s="2">
        <f>MACD!E1321</f>
        <v>-0.21046376580000681</v>
      </c>
      <c r="E1321" s="2">
        <f>MACD!F1321</f>
        <v>-0.16781675801436294</v>
      </c>
      <c r="F1321" s="2">
        <f>'Moving Avg'!D1321</f>
        <v>3.1717599999999999</v>
      </c>
      <c r="G1321" s="2">
        <f>'Moving Avg'!F1321</f>
        <v>2.8876049999999993</v>
      </c>
      <c r="H1321" s="2">
        <f>'Moving Avg'!G1321</f>
        <v>2.7547599999999992</v>
      </c>
      <c r="I1321" s="2">
        <f>'Moving Avg'!H1321</f>
        <v>3.1242090000000053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</row>
    <row r="1322" spans="1:12" ht="13.5" x14ac:dyDescent="0.25">
      <c r="A1322" s="3">
        <f>RSI!A1322</f>
        <v>43936</v>
      </c>
      <c r="B1322" s="2">
        <f>RSI!B1322</f>
        <v>3.3691</v>
      </c>
      <c r="C1322" s="2">
        <f>RSI!I1322</f>
        <v>90.254584988169626</v>
      </c>
      <c r="D1322" s="2">
        <f>MACD!E1322</f>
        <v>-0.21038811833700466</v>
      </c>
      <c r="E1322" s="2">
        <f>MACD!F1322</f>
        <v>-0.17633103007889128</v>
      </c>
      <c r="F1322" s="2">
        <f>'Moving Avg'!D1322</f>
        <v>3.22166</v>
      </c>
      <c r="G1322" s="2">
        <f>'Moving Avg'!F1322</f>
        <v>2.9284399999999997</v>
      </c>
      <c r="H1322" s="2">
        <f>'Moving Avg'!G1322</f>
        <v>2.7697339999999997</v>
      </c>
      <c r="I1322" s="2">
        <f>'Moving Avg'!H1322</f>
        <v>3.1219115000000048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</row>
    <row r="1323" spans="1:12" ht="13.5" x14ac:dyDescent="0.25">
      <c r="A1323" s="3">
        <f>RSI!A1323</f>
        <v>43937</v>
      </c>
      <c r="B1323" s="2">
        <f>RSI!B1323</f>
        <v>3.3975</v>
      </c>
      <c r="C1323" s="2">
        <f>RSI!I1323</f>
        <v>90.74367818546537</v>
      </c>
      <c r="D1323" s="2">
        <f>MACD!E1323</f>
        <v>-0.20641730487354693</v>
      </c>
      <c r="E1323" s="2">
        <f>MACD!F1323</f>
        <v>-0.18234828503782241</v>
      </c>
      <c r="F1323" s="2">
        <f>'Moving Avg'!D1323</f>
        <v>3.2772399999999999</v>
      </c>
      <c r="G1323" s="2">
        <f>'Moving Avg'!F1323</f>
        <v>2.9706949999999996</v>
      </c>
      <c r="H1323" s="2">
        <f>'Moving Avg'!G1323</f>
        <v>2.7822120000000008</v>
      </c>
      <c r="I1323" s="2">
        <f>'Moving Avg'!H1323</f>
        <v>3.1197560000000051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</row>
    <row r="1324" spans="1:12" ht="13.5" x14ac:dyDescent="0.25">
      <c r="A1324" s="3">
        <f>RSI!A1324</f>
        <v>43938</v>
      </c>
      <c r="B1324" s="2">
        <f>RSI!B1324</f>
        <v>3.3975</v>
      </c>
      <c r="C1324" s="2">
        <f>RSI!I1324</f>
        <v>90.74367818546537</v>
      </c>
      <c r="D1324" s="2">
        <f>MACD!E1324</f>
        <v>-0.19701376378538438</v>
      </c>
      <c r="E1324" s="2">
        <f>MACD!F1324</f>
        <v>-0.18528138078733483</v>
      </c>
      <c r="F1324" s="2">
        <f>'Moving Avg'!D1324</f>
        <v>3.3328200000000003</v>
      </c>
      <c r="G1324" s="2">
        <f>'Moving Avg'!F1324</f>
        <v>3.01295</v>
      </c>
      <c r="H1324" s="2">
        <f>'Moving Avg'!G1324</f>
        <v>2.793556000000001</v>
      </c>
      <c r="I1324" s="2">
        <f>'Moving Avg'!H1324</f>
        <v>3.1176005000000049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</row>
    <row r="1325" spans="1:12" ht="13.5" x14ac:dyDescent="0.25">
      <c r="A1325" s="3">
        <f>RSI!A1325</f>
        <v>43941</v>
      </c>
      <c r="B1325" s="2">
        <f>RSI!B1325</f>
        <v>3.3975</v>
      </c>
      <c r="C1325" s="2">
        <f>RSI!I1325</f>
        <v>90.74367818546537</v>
      </c>
      <c r="D1325" s="2">
        <f>MACD!E1325</f>
        <v>-0.18281482118029491</v>
      </c>
      <c r="E1325" s="2">
        <f>MACD!F1325</f>
        <v>-0.18478806886592686</v>
      </c>
      <c r="F1325" s="2">
        <f>'Moving Avg'!D1325</f>
        <v>3.3702600000000005</v>
      </c>
      <c r="G1325" s="2">
        <f>'Moving Avg'!F1325</f>
        <v>3.0515199999999996</v>
      </c>
      <c r="H1325" s="2">
        <f>'Moving Avg'!G1325</f>
        <v>2.8064880000000003</v>
      </c>
      <c r="I1325" s="2">
        <f>'Moving Avg'!H1325</f>
        <v>3.1154450000000047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3.3975</v>
      </c>
      <c r="C1326" s="2">
        <f>RSI!I1326</f>
        <v>90.74367818546537</v>
      </c>
      <c r="D1326" s="2">
        <f>MACD!E1326</f>
        <v>-0.16872830123408233</v>
      </c>
      <c r="E1326" s="2">
        <f>MACD!F1326</f>
        <v>-0.18157611533955795</v>
      </c>
      <c r="F1326" s="2">
        <f>'Moving Avg'!D1326</f>
        <v>3.3918200000000005</v>
      </c>
      <c r="G1326" s="2">
        <f>'Moving Avg'!F1326</f>
        <v>3.0866850000000001</v>
      </c>
      <c r="H1326" s="2">
        <f>'Moving Avg'!G1326</f>
        <v>2.8180580000000011</v>
      </c>
      <c r="I1326" s="2">
        <f>'Moving Avg'!H1326</f>
        <v>3.113289500000004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3.3975</v>
      </c>
      <c r="C1327" s="2">
        <f>RSI!I1327</f>
        <v>90.74367818546537</v>
      </c>
      <c r="D1327" s="2">
        <f>MACD!E1327</f>
        <v>-0.1589359759060347</v>
      </c>
      <c r="E1327" s="2">
        <f>MACD!F1327</f>
        <v>-0.17704808745285333</v>
      </c>
      <c r="F1327" s="2">
        <f>'Moving Avg'!D1327</f>
        <v>3.3975</v>
      </c>
      <c r="G1327" s="2">
        <f>'Moving Avg'!F1327</f>
        <v>3.1218500000000002</v>
      </c>
      <c r="H1327" s="2">
        <f>'Moving Avg'!G1327</f>
        <v>2.8312160000000004</v>
      </c>
      <c r="I1327" s="2">
        <f>'Moving Avg'!H1327</f>
        <v>3.1111340000000043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3.3975</v>
      </c>
      <c r="C1328" s="2">
        <f>RSI!I1328</f>
        <v>90.74367818546537</v>
      </c>
      <c r="D1328" s="2">
        <f>MACD!E1328</f>
        <v>-0.15261964152188279</v>
      </c>
      <c r="E1328" s="2">
        <f>MACD!F1328</f>
        <v>-0.17216239826665922</v>
      </c>
      <c r="F1328" s="2">
        <f>'Moving Avg'!D1328</f>
        <v>3.3975</v>
      </c>
      <c r="G1328" s="2">
        <f>'Moving Avg'!F1328</f>
        <v>3.1570149999999999</v>
      </c>
      <c r="H1328" s="2">
        <f>'Moving Avg'!G1328</f>
        <v>2.8427860000000011</v>
      </c>
      <c r="I1328" s="2">
        <f>'Moving Avg'!H1328</f>
        <v>3.1089785000000036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</row>
    <row r="1329" spans="1:12" ht="13.5" x14ac:dyDescent="0.25">
      <c r="A1329" s="3">
        <f>RSI!A1329</f>
        <v>43945</v>
      </c>
      <c r="B1329" s="2">
        <f>RSI!B1329</f>
        <v>3.3975</v>
      </c>
      <c r="C1329" s="2">
        <f>RSI!I1329</f>
        <v>90.743678185465356</v>
      </c>
      <c r="D1329" s="2">
        <f>MACD!E1329</f>
        <v>-0.14909864288447716</v>
      </c>
      <c r="E1329" s="2">
        <f>MACD!F1329</f>
        <v>-0.16754964719022281</v>
      </c>
      <c r="F1329" s="2">
        <f>'Moving Avg'!D1329</f>
        <v>3.3975</v>
      </c>
      <c r="G1329" s="2">
        <f>'Moving Avg'!F1329</f>
        <v>3.1899100000000002</v>
      </c>
      <c r="H1329" s="2">
        <f>'Moving Avg'!G1329</f>
        <v>2.8553780000000004</v>
      </c>
      <c r="I1329" s="2">
        <f>'Moving Avg'!H1329</f>
        <v>3.1068230000000034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43948</v>
      </c>
      <c r="B1330" s="2">
        <f>RSI!B1330</f>
        <v>3.3975</v>
      </c>
      <c r="C1330" s="2">
        <f>RSI!I1330</f>
        <v>90.743678185465356</v>
      </c>
      <c r="D1330" s="2">
        <f>MACD!E1330</f>
        <v>-0.13385400129808245</v>
      </c>
      <c r="E1330" s="2">
        <f>MACD!F1330</f>
        <v>-0.16081051801179475</v>
      </c>
      <c r="F1330" s="2">
        <f>'Moving Avg'!D1330</f>
        <v>3.3975</v>
      </c>
      <c r="G1330" s="2">
        <f>'Moving Avg'!F1330</f>
        <v>3.2194050000000005</v>
      </c>
      <c r="H1330" s="2">
        <f>'Moving Avg'!G1330</f>
        <v>2.8703520000000005</v>
      </c>
      <c r="I1330" s="2">
        <f>'Moving Avg'!H1330</f>
        <v>3.1046675000000032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</row>
    <row r="1331" spans="1:12" ht="13.5" x14ac:dyDescent="0.25">
      <c r="A1331" s="3">
        <f>RSI!A1331</f>
        <v>43949</v>
      </c>
      <c r="B1331" s="2">
        <f>RSI!B1331</f>
        <v>3.3010999999999999</v>
      </c>
      <c r="C1331" s="2">
        <f>RSI!I1331</f>
        <v>69.36548971673048</v>
      </c>
      <c r="D1331" s="2">
        <f>MACD!E1331</f>
        <v>-0.10316200004038834</v>
      </c>
      <c r="E1331" s="2">
        <f>MACD!F1331</f>
        <v>-0.14928081441751348</v>
      </c>
      <c r="F1331" s="2">
        <f>'Moving Avg'!D1331</f>
        <v>3.3782200000000002</v>
      </c>
      <c r="G1331" s="2">
        <f>'Moving Avg'!F1331</f>
        <v>3.2426600000000008</v>
      </c>
      <c r="H1331" s="2">
        <f>'Moving Avg'!G1331</f>
        <v>2.8849860000000001</v>
      </c>
      <c r="I1331" s="2">
        <f>'Moving Avg'!H1331</f>
        <v>3.1020300000000032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3.3010999999999999</v>
      </c>
      <c r="C1332" s="2">
        <f>RSI!I1332</f>
        <v>69.36548971673048</v>
      </c>
      <c r="D1332" s="2">
        <f>MACD!E1332</f>
        <v>-6.585445489501085E-2</v>
      </c>
      <c r="E1332" s="2">
        <f>MACD!F1332</f>
        <v>-0.13259554251301295</v>
      </c>
      <c r="F1332" s="2">
        <f>'Moving Avg'!D1332</f>
        <v>3.3589399999999996</v>
      </c>
      <c r="G1332" s="2">
        <f>'Moving Avg'!F1332</f>
        <v>3.26166</v>
      </c>
      <c r="H1332" s="2">
        <f>'Moving Avg'!G1332</f>
        <v>2.8981459999999997</v>
      </c>
      <c r="I1332" s="2">
        <f>'Moving Avg'!H1332</f>
        <v>3.0993925000000022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3.3975</v>
      </c>
      <c r="C1333" s="2">
        <f>RSI!I1333</f>
        <v>75.939478105320461</v>
      </c>
      <c r="D1333" s="2">
        <f>MACD!E1333</f>
        <v>-3.7870999810797557E-2</v>
      </c>
      <c r="E1333" s="2">
        <f>MACD!F1333</f>
        <v>-0.11365063397256987</v>
      </c>
      <c r="F1333" s="2">
        <f>'Moving Avg'!D1333</f>
        <v>3.3589399999999996</v>
      </c>
      <c r="G1333" s="2">
        <f>'Moving Avg'!F1333</f>
        <v>3.282645</v>
      </c>
      <c r="H1333" s="2">
        <f>'Moving Avg'!G1333</f>
        <v>2.9132340000000001</v>
      </c>
      <c r="I1333" s="2">
        <f>'Moving Avg'!H1333</f>
        <v>3.0972370000000025</v>
      </c>
      <c r="J1333" s="6" t="str">
        <f>OBV!F1333</f>
        <v>BEARISH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3.3975</v>
      </c>
      <c r="C1334" s="2">
        <f>RSI!I1334</f>
        <v>75.939478105320461</v>
      </c>
      <c r="D1334" s="2">
        <f>MACD!E1334</f>
        <v>-1.5515062068911512E-2</v>
      </c>
      <c r="E1334" s="2">
        <f>MACD!F1334</f>
        <v>-9.4023519591838203E-2</v>
      </c>
      <c r="F1334" s="2">
        <f>'Moving Avg'!D1334</f>
        <v>3.3589400000000005</v>
      </c>
      <c r="G1334" s="2">
        <f>'Moving Avg'!F1334</f>
        <v>3.3007949999999999</v>
      </c>
      <c r="H1334" s="2">
        <f>'Moving Avg'!G1334</f>
        <v>2.9283220000000001</v>
      </c>
      <c r="I1334" s="2">
        <f>'Moving Avg'!H1334</f>
        <v>3.0950815000000023</v>
      </c>
      <c r="J1334" s="6" t="str">
        <f>OBV!F1334</f>
        <v>BEARISH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43956</v>
      </c>
      <c r="B1335" s="2">
        <f>RSI!B1335</f>
        <v>3.3975</v>
      </c>
      <c r="C1335" s="2">
        <f>RSI!I1335</f>
        <v>75.939478105320461</v>
      </c>
      <c r="D1335" s="2">
        <f>MACD!E1335</f>
        <v>2.1770835928958121E-3</v>
      </c>
      <c r="E1335" s="2">
        <f>MACD!F1335</f>
        <v>-7.4783398954891403E-2</v>
      </c>
      <c r="F1335" s="2">
        <f>'Moving Avg'!D1335</f>
        <v>3.3589400000000005</v>
      </c>
      <c r="G1335" s="2">
        <f>'Moving Avg'!F1335</f>
        <v>3.3161099999999997</v>
      </c>
      <c r="H1335" s="2">
        <f>'Moving Avg'!G1335</f>
        <v>2.9434100000000001</v>
      </c>
      <c r="I1335" s="2">
        <f>'Moving Avg'!H1335</f>
        <v>3.0929260000000021</v>
      </c>
      <c r="J1335" s="6" t="str">
        <f>OBV!F1335</f>
        <v>BEARISH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3.3464999999999998</v>
      </c>
      <c r="C1336" s="2">
        <f>RSI!I1336</f>
        <v>66.50877388061717</v>
      </c>
      <c r="D1336" s="2">
        <f>MACD!E1336</f>
        <v>1.9791418984990816E-2</v>
      </c>
      <c r="E1336" s="2">
        <f>MACD!F1336</f>
        <v>-5.5868435366914965E-2</v>
      </c>
      <c r="F1336" s="2">
        <f>'Moving Avg'!D1336</f>
        <v>3.36802</v>
      </c>
      <c r="G1336" s="2">
        <f>'Moving Avg'!F1336</f>
        <v>3.3274550000000005</v>
      </c>
      <c r="H1336" s="2">
        <f>'Moving Avg'!G1336</f>
        <v>2.9573640000000001</v>
      </c>
      <c r="I1336" s="2">
        <f>'Moving Avg'!H1336</f>
        <v>3.0910830000000016</v>
      </c>
      <c r="J1336" s="6" t="str">
        <f>OBV!F1336</f>
        <v>BEARISH</v>
      </c>
      <c r="K1336" s="6" t="str">
        <f>OBV!G1336</f>
        <v>NEUTRAL</v>
      </c>
      <c r="L1336" s="6" t="str">
        <f>OBV!H1336</f>
        <v>BEARISH DIVERGENCE</v>
      </c>
    </row>
    <row r="1337" spans="1:12" ht="13.5" x14ac:dyDescent="0.25">
      <c r="A1337" s="3">
        <f>RSI!A1337</f>
        <v>43958</v>
      </c>
      <c r="B1337" s="2">
        <f>RSI!B1337</f>
        <v>3.3464999999999998</v>
      </c>
      <c r="C1337" s="2">
        <f>RSI!I1337</f>
        <v>66.508773880617156</v>
      </c>
      <c r="D1337" s="2">
        <f>MACD!E1337</f>
        <v>3.3947477551617755E-2</v>
      </c>
      <c r="E1337" s="2">
        <f>MACD!F1337</f>
        <v>-3.7905252783208422E-2</v>
      </c>
      <c r="F1337" s="2">
        <f>'Moving Avg'!D1337</f>
        <v>3.3770999999999995</v>
      </c>
      <c r="G1337" s="2">
        <f>'Moving Avg'!F1337</f>
        <v>3.3388000000000004</v>
      </c>
      <c r="H1337" s="2">
        <f>'Moving Avg'!G1337</f>
        <v>2.9727919999999997</v>
      </c>
      <c r="I1337" s="2">
        <f>'Moving Avg'!H1337</f>
        <v>3.0892400000000015</v>
      </c>
      <c r="J1337" s="6" t="str">
        <f>OBV!F1337</f>
        <v>BEARISH</v>
      </c>
      <c r="K1337" s="6" t="str">
        <f>OBV!G1337</f>
        <v>NEUTRAL</v>
      </c>
      <c r="L1337" s="6" t="str">
        <f>OBV!H1337</f>
        <v>BEARISH DIVERGENCE</v>
      </c>
    </row>
    <row r="1338" spans="1:12" ht="13.5" x14ac:dyDescent="0.25">
      <c r="A1338" s="3">
        <f>RSI!A1338</f>
        <v>43959</v>
      </c>
      <c r="B1338" s="2">
        <f>RSI!B1338</f>
        <v>3.25</v>
      </c>
      <c r="C1338" s="2">
        <f>RSI!I1338</f>
        <v>52.265285974210592</v>
      </c>
      <c r="D1338" s="2">
        <f>MACD!E1338</f>
        <v>5.238088551633524E-2</v>
      </c>
      <c r="E1338" s="2">
        <f>MACD!F1338</f>
        <v>-1.9848025123299688E-2</v>
      </c>
      <c r="F1338" s="2">
        <f>'Moving Avg'!D1338</f>
        <v>3.3475999999999999</v>
      </c>
      <c r="G1338" s="2">
        <f>'Moving Avg'!F1338</f>
        <v>3.3453199999999996</v>
      </c>
      <c r="H1338" s="2">
        <f>'Moving Avg'!G1338</f>
        <v>2.9848159999999995</v>
      </c>
      <c r="I1338" s="2">
        <f>'Moving Avg'!H1338</f>
        <v>3.0869145000000016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</row>
    <row r="1339" spans="1:12" ht="13.5" x14ac:dyDescent="0.25">
      <c r="A1339" s="3">
        <f>RSI!A1339</f>
        <v>43962</v>
      </c>
      <c r="B1339" s="2">
        <f>RSI!B1339</f>
        <v>3.25</v>
      </c>
      <c r="C1339" s="2">
        <f>RSI!I1339</f>
        <v>52.265285974210592</v>
      </c>
      <c r="D1339" s="2">
        <f>MACD!E1339</f>
        <v>6.790699277625567E-2</v>
      </c>
      <c r="E1339" s="2">
        <f>MACD!F1339</f>
        <v>-2.2970215433886151E-3</v>
      </c>
      <c r="F1339" s="2">
        <f>'Moving Avg'!D1339</f>
        <v>3.3180999999999998</v>
      </c>
      <c r="G1339" s="2">
        <f>'Moving Avg'!F1339</f>
        <v>3.3518400000000002</v>
      </c>
      <c r="H1339" s="2">
        <f>'Moving Avg'!G1339</f>
        <v>2.9968399999999997</v>
      </c>
      <c r="I1339" s="2">
        <f>'Moving Avg'!H1339</f>
        <v>3.0845890000000016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</row>
    <row r="1340" spans="1:12" ht="13.5" x14ac:dyDescent="0.25">
      <c r="A1340" s="3">
        <f>RSI!A1340</f>
        <v>43963</v>
      </c>
      <c r="B1340" s="2">
        <f>RSI!B1340</f>
        <v>3.25</v>
      </c>
      <c r="C1340" s="2">
        <f>RSI!I1340</f>
        <v>52.265285974210592</v>
      </c>
      <c r="D1340" s="2">
        <f>MACD!E1340</f>
        <v>8.0978364643415457E-2</v>
      </c>
      <c r="E1340" s="2">
        <f>MACD!F1340</f>
        <v>1.4358055693972201E-2</v>
      </c>
      <c r="F1340" s="2">
        <f>'Moving Avg'!D1340</f>
        <v>3.2885999999999997</v>
      </c>
      <c r="G1340" s="2">
        <f>'Moving Avg'!F1340</f>
        <v>3.3538250000000005</v>
      </c>
      <c r="H1340" s="2">
        <f>'Moving Avg'!G1340</f>
        <v>3.008864</v>
      </c>
      <c r="I1340" s="2">
        <f>'Moving Avg'!H1340</f>
        <v>3.0822635000000016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3.25</v>
      </c>
      <c r="C1341" s="2">
        <f>RSI!I1341</f>
        <v>52.265285974210578</v>
      </c>
      <c r="D1341" s="2">
        <f>MACD!E1341</f>
        <v>7.7146780041977614E-2</v>
      </c>
      <c r="E1341" s="2">
        <f>MACD!F1341</f>
        <v>2.6915800563573285E-2</v>
      </c>
      <c r="F1341" s="2">
        <f>'Moving Avg'!D1341</f>
        <v>3.2692999999999999</v>
      </c>
      <c r="G1341" s="2">
        <f>'Moving Avg'!F1341</f>
        <v>3.3518400000000002</v>
      </c>
      <c r="H1341" s="2">
        <f>'Moving Avg'!G1341</f>
        <v>3.0208879999999994</v>
      </c>
      <c r="I1341" s="2">
        <f>'Moving Avg'!H1341</f>
        <v>3.0799380000000021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3.1762999999999999</v>
      </c>
      <c r="C1342" s="2">
        <f>RSI!I1342</f>
        <v>42.840511527861345</v>
      </c>
      <c r="D1342" s="2">
        <f>MACD!E1342</f>
        <v>7.9307256151483596E-2</v>
      </c>
      <c r="E1342" s="2">
        <f>MACD!F1342</f>
        <v>3.7394091681155352E-2</v>
      </c>
      <c r="F1342" s="2">
        <f>'Moving Avg'!D1342</f>
        <v>3.2352600000000002</v>
      </c>
      <c r="G1342" s="2">
        <f>'Moving Avg'!F1342</f>
        <v>3.3422000000000005</v>
      </c>
      <c r="H1342" s="2">
        <f>'Moving Avg'!G1342</f>
        <v>3.0314379999999996</v>
      </c>
      <c r="I1342" s="2">
        <f>'Moving Avg'!H1342</f>
        <v>3.0772440000000016</v>
      </c>
      <c r="J1342" s="6" t="str">
        <f>OBV!F1342</f>
        <v>BEARISH</v>
      </c>
      <c r="K1342" s="6" t="str">
        <f>OBV!G1342</f>
        <v>NEUTRAL</v>
      </c>
      <c r="L1342" s="6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3.2273000000000001</v>
      </c>
      <c r="C1343" s="2">
        <f>RSI!I1343</f>
        <v>49.611834834414729</v>
      </c>
      <c r="D1343" s="2">
        <f>MACD!E1343</f>
        <v>9.2571364144385271E-2</v>
      </c>
      <c r="E1343" s="2">
        <f>MACD!F1343</f>
        <v>4.8429546173801338E-2</v>
      </c>
      <c r="F1343" s="2">
        <f>'Moving Avg'!D1343</f>
        <v>3.2307200000000003</v>
      </c>
      <c r="G1343" s="2">
        <f>'Moving Avg'!F1343</f>
        <v>3.3336899999999998</v>
      </c>
      <c r="H1343" s="2">
        <f>'Moving Avg'!G1343</f>
        <v>3.043007999999999</v>
      </c>
      <c r="I1343" s="2">
        <f>'Moving Avg'!H1343</f>
        <v>3.0748050000000013</v>
      </c>
      <c r="J1343" s="6" t="str">
        <f>OBV!F1343</f>
        <v>BULLISH</v>
      </c>
      <c r="K1343" s="6" t="str">
        <f>OBV!G1343</f>
        <v>NEUTRAL</v>
      </c>
      <c r="L1343" s="6" t="str">
        <f>OBV!H1343</f>
        <v>BULLISH DIVERGENCE</v>
      </c>
    </row>
    <row r="1344" spans="1:12" ht="13.5" x14ac:dyDescent="0.25">
      <c r="A1344" s="3">
        <f>RSI!A1344</f>
        <v>43969</v>
      </c>
      <c r="B1344" s="2">
        <f>RSI!B1344</f>
        <v>3.1309</v>
      </c>
      <c r="C1344" s="2">
        <f>RSI!I1344</f>
        <v>39.972660895394228</v>
      </c>
      <c r="D1344" s="2">
        <f>MACD!E1344</f>
        <v>0.11098886910583872</v>
      </c>
      <c r="E1344" s="2">
        <f>MACD!F1344</f>
        <v>6.0941410760208814E-2</v>
      </c>
      <c r="F1344" s="2">
        <f>'Moving Avg'!D1344</f>
        <v>3.2068999999999996</v>
      </c>
      <c r="G1344" s="2">
        <f>'Moving Avg'!F1344</f>
        <v>3.32036</v>
      </c>
      <c r="H1344" s="2">
        <f>'Moving Avg'!G1344</f>
        <v>3.0526499999999994</v>
      </c>
      <c r="I1344" s="2">
        <f>'Moving Avg'!H1344</f>
        <v>3.0718840000000012</v>
      </c>
      <c r="J1344" s="6" t="str">
        <f>OBV!F1344</f>
        <v>BEARISH</v>
      </c>
      <c r="K1344" s="6" t="str">
        <f>OBV!G1344</f>
        <v>NEUTRAL</v>
      </c>
      <c r="L1344" s="6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3.1309</v>
      </c>
      <c r="C1345" s="2">
        <f>RSI!I1345</f>
        <v>39.972660895394228</v>
      </c>
      <c r="D1345" s="2">
        <f>MACD!E1345</f>
        <v>0.12719188445619878</v>
      </c>
      <c r="E1345" s="2">
        <f>MACD!F1345</f>
        <v>7.4191505499406812E-2</v>
      </c>
      <c r="F1345" s="2">
        <f>'Moving Avg'!D1345</f>
        <v>3.1830799999999999</v>
      </c>
      <c r="G1345" s="2">
        <f>'Moving Avg'!F1345</f>
        <v>3.3070299999999997</v>
      </c>
      <c r="H1345" s="2">
        <f>'Moving Avg'!G1345</f>
        <v>3.0622919999999993</v>
      </c>
      <c r="I1345" s="2">
        <f>'Moving Avg'!H1345</f>
        <v>3.0695015000000017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3.0912000000000002</v>
      </c>
      <c r="C1346" s="2">
        <f>RSI!I1346</f>
        <v>36.578279476399878</v>
      </c>
      <c r="D1346" s="2">
        <f>MACD!E1346</f>
        <v>0.13656983797051314</v>
      </c>
      <c r="E1346" s="2">
        <f>MACD!F1346</f>
        <v>8.6667171993628084E-2</v>
      </c>
      <c r="F1346" s="2">
        <f>'Moving Avg'!D1346</f>
        <v>3.1513200000000001</v>
      </c>
      <c r="G1346" s="2">
        <f>'Moving Avg'!F1346</f>
        <v>3.2917149999999991</v>
      </c>
      <c r="H1346" s="2">
        <f>'Moving Avg'!G1346</f>
        <v>3.0711399999999993</v>
      </c>
      <c r="I1346" s="2">
        <f>'Moving Avg'!H1346</f>
        <v>3.0669205000000015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</row>
    <row r="1347" spans="1:12" ht="13.5" x14ac:dyDescent="0.25">
      <c r="A1347" s="3">
        <f>RSI!A1347</f>
        <v>43972</v>
      </c>
      <c r="B1347" s="2">
        <f>RSI!B1347</f>
        <v>3.0912000000000002</v>
      </c>
      <c r="C1347" s="2">
        <f>RSI!I1347</f>
        <v>36.578279476399878</v>
      </c>
      <c r="D1347" s="2">
        <f>MACD!E1347</f>
        <v>0.14527028772707817</v>
      </c>
      <c r="E1347" s="2">
        <f>MACD!F1347</f>
        <v>9.8387795140318104E-2</v>
      </c>
      <c r="F1347" s="2">
        <f>'Moving Avg'!D1347</f>
        <v>3.1343000000000005</v>
      </c>
      <c r="G1347" s="2">
        <f>'Moving Avg'!F1347</f>
        <v>3.2763999999999998</v>
      </c>
      <c r="H1347" s="2">
        <f>'Moving Avg'!G1347</f>
        <v>3.0799879999999984</v>
      </c>
      <c r="I1347" s="2">
        <f>'Moving Avg'!H1347</f>
        <v>3.0639425000000018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3.0912000000000002</v>
      </c>
      <c r="C1348" s="2">
        <f>RSI!I1348</f>
        <v>36.578279476399878</v>
      </c>
      <c r="D1348" s="2">
        <f>MACD!E1348</f>
        <v>0.13849462542550306</v>
      </c>
      <c r="E1348" s="2">
        <f>MACD!F1348</f>
        <v>0.10640916119735511</v>
      </c>
      <c r="F1348" s="2">
        <f>'Moving Avg'!D1348</f>
        <v>3.1070800000000003</v>
      </c>
      <c r="G1348" s="2">
        <f>'Moving Avg'!F1348</f>
        <v>3.2610849999999991</v>
      </c>
      <c r="H1348" s="2">
        <f>'Moving Avg'!G1348</f>
        <v>3.0888359999999984</v>
      </c>
      <c r="I1348" s="2">
        <f>'Moving Avg'!H1348</f>
        <v>3.0609645000000012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3.1819999999999999</v>
      </c>
      <c r="C1349" s="2">
        <f>RSI!I1349</f>
        <v>48.959464098410429</v>
      </c>
      <c r="D1349" s="2">
        <f>MACD!E1349</f>
        <v>0.12669153244933407</v>
      </c>
      <c r="E1349" s="2">
        <f>MACD!F1349</f>
        <v>0.11046563544775091</v>
      </c>
      <c r="F1349" s="2">
        <f>'Moving Avg'!D1349</f>
        <v>3.1173000000000002</v>
      </c>
      <c r="G1349" s="2">
        <f>'Moving Avg'!F1349</f>
        <v>3.2503099999999998</v>
      </c>
      <c r="H1349" s="2">
        <f>'Moving Avg'!G1349</f>
        <v>3.0994999999999977</v>
      </c>
      <c r="I1349" s="2">
        <f>'Moving Avg'!H1349</f>
        <v>3.0584405000000014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3.25</v>
      </c>
      <c r="C1350" s="2">
        <f>RSI!I1350</f>
        <v>55.902451458655221</v>
      </c>
      <c r="D1350" s="2">
        <f>MACD!E1350</f>
        <v>0.11173820852271366</v>
      </c>
      <c r="E1350" s="2">
        <f>MACD!F1350</f>
        <v>0.11072015006274347</v>
      </c>
      <c r="F1350" s="2">
        <f>'Moving Avg'!D1350</f>
        <v>3.1411199999999999</v>
      </c>
      <c r="G1350" s="2">
        <f>'Moving Avg'!F1350</f>
        <v>3.2429350000000001</v>
      </c>
      <c r="H1350" s="2">
        <f>'Moving Avg'!G1350</f>
        <v>3.1131119999999983</v>
      </c>
      <c r="I1350" s="2">
        <f>'Moving Avg'!H1350</f>
        <v>3.0562565000000013</v>
      </c>
      <c r="J1350" s="6" t="str">
        <f>OBV!F1350</f>
        <v>BULLISH</v>
      </c>
      <c r="K1350" s="6" t="str">
        <f>OBV!G1350</f>
        <v>NEUTRAL</v>
      </c>
      <c r="L1350" s="6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3.3237999999999999</v>
      </c>
      <c r="C1351" s="2">
        <f>RSI!I1351</f>
        <v>61.951665271095571</v>
      </c>
      <c r="D1351" s="2">
        <f>MACD!E1351</f>
        <v>9.3282604779376221E-2</v>
      </c>
      <c r="E1351" s="2">
        <f>MACD!F1351</f>
        <v>0.10723264100607002</v>
      </c>
      <c r="F1351" s="2">
        <f>'Moving Avg'!D1351</f>
        <v>3.18764</v>
      </c>
      <c r="G1351" s="2">
        <f>'Moving Avg'!F1351</f>
        <v>3.2440699999999998</v>
      </c>
      <c r="H1351" s="2">
        <f>'Moving Avg'!G1351</f>
        <v>3.1296739999999978</v>
      </c>
      <c r="I1351" s="2">
        <f>'Moving Avg'!H1351</f>
        <v>3.0544415000000016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</row>
    <row r="1352" spans="1:12" ht="13.5" x14ac:dyDescent="0.25">
      <c r="A1352" s="3">
        <f>RSI!A1352</f>
        <v>43980</v>
      </c>
      <c r="B1352" s="2">
        <f>RSI!B1352</f>
        <v>3.3917999999999999</v>
      </c>
      <c r="C1352" s="2">
        <f>RSI!I1352</f>
        <v>66.510283229627575</v>
      </c>
      <c r="D1352" s="2">
        <f>MACD!E1352</f>
        <v>6.0543512333406824E-2</v>
      </c>
      <c r="E1352" s="2">
        <f>MACD!F1352</f>
        <v>9.78948152715374E-2</v>
      </c>
      <c r="F1352" s="2">
        <f>'Moving Avg'!D1352</f>
        <v>3.2477599999999995</v>
      </c>
      <c r="G1352" s="2">
        <f>'Moving Avg'!F1352</f>
        <v>3.248605</v>
      </c>
      <c r="H1352" s="2">
        <f>'Moving Avg'!G1352</f>
        <v>3.1464619999999979</v>
      </c>
      <c r="I1352" s="2">
        <f>'Moving Avg'!H1352</f>
        <v>3.052966500000001</v>
      </c>
      <c r="J1352" s="6" t="str">
        <f>OBV!F1352</f>
        <v>BULLISH</v>
      </c>
      <c r="K1352" s="6" t="str">
        <f>OBV!G1352</f>
        <v>NEUTRAL</v>
      </c>
      <c r="L1352" s="6" t="str">
        <f>OBV!H1352</f>
        <v>CONFIRMED BULLISH</v>
      </c>
    </row>
    <row r="1353" spans="1:12" ht="13.5" x14ac:dyDescent="0.25">
      <c r="A1353" s="3">
        <f>RSI!A1353</f>
        <v>43983</v>
      </c>
      <c r="B1353" s="2">
        <f>RSI!B1353</f>
        <v>3.3917999999999999</v>
      </c>
      <c r="C1353" s="2">
        <f>RSI!I1353</f>
        <v>66.510283229627575</v>
      </c>
      <c r="D1353" s="2">
        <f>MACD!E1353</f>
        <v>3.9593585062821735E-2</v>
      </c>
      <c r="E1353" s="2">
        <f>MACD!F1353</f>
        <v>8.6234569229794264E-2</v>
      </c>
      <c r="F1353" s="2">
        <f>'Moving Avg'!D1353</f>
        <v>3.3078799999999999</v>
      </c>
      <c r="G1353" s="2">
        <f>'Moving Avg'!F1353</f>
        <v>3.2483200000000005</v>
      </c>
      <c r="H1353" s="2">
        <f>'Moving Avg'!G1353</f>
        <v>3.1632499999999975</v>
      </c>
      <c r="I1353" s="2">
        <f>'Moving Avg'!H1353</f>
        <v>3.0515765000000004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3.3917999999999999</v>
      </c>
      <c r="C1354" s="2">
        <f>RSI!I1354</f>
        <v>66.510283229627589</v>
      </c>
      <c r="D1354" s="2">
        <f>MACD!E1354</f>
        <v>6.0232023287416503E-3</v>
      </c>
      <c r="E1354" s="2">
        <f>MACD!F1354</f>
        <v>7.0192295849583752E-2</v>
      </c>
      <c r="F1354" s="2">
        <f>'Moving Avg'!D1354</f>
        <v>3.3498400000000004</v>
      </c>
      <c r="G1354" s="2">
        <f>'Moving Avg'!F1354</f>
        <v>3.2480350000000002</v>
      </c>
      <c r="H1354" s="2">
        <f>'Moving Avg'!G1354</f>
        <v>3.1800379999999979</v>
      </c>
      <c r="I1354" s="2">
        <f>'Moving Avg'!H1354</f>
        <v>3.0501865000000006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3.3917999999999999</v>
      </c>
      <c r="C1355" s="2">
        <f>RSI!I1355</f>
        <v>66.510283229627589</v>
      </c>
      <c r="D1355" s="2">
        <f>MACD!E1355</f>
        <v>-2.3320239441022128E-2</v>
      </c>
      <c r="E1355" s="2">
        <f>MACD!F1355</f>
        <v>5.1489788791462578E-2</v>
      </c>
      <c r="F1355" s="2">
        <f>'Moving Avg'!D1355</f>
        <v>3.3781999999999996</v>
      </c>
      <c r="G1355" s="2">
        <f>'Moving Avg'!F1355</f>
        <v>3.2477500000000008</v>
      </c>
      <c r="H1355" s="2">
        <f>'Moving Avg'!G1355</f>
        <v>3.1953519999999975</v>
      </c>
      <c r="I1355" s="2">
        <f>'Moving Avg'!H1355</f>
        <v>3.0487965000000004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3.3578000000000001</v>
      </c>
      <c r="C1356" s="2">
        <f>RSI!I1356</f>
        <v>61.550762407100976</v>
      </c>
      <c r="D1356" s="2">
        <f>MACD!E1356</f>
        <v>-5.2606750919428791E-2</v>
      </c>
      <c r="E1356" s="2">
        <f>MACD!F1356</f>
        <v>3.0670480849284303E-2</v>
      </c>
      <c r="F1356" s="2">
        <f>'Moving Avg'!D1356</f>
        <v>3.3850000000000002</v>
      </c>
      <c r="G1356" s="2">
        <f>'Moving Avg'!F1356</f>
        <v>3.2483150000000003</v>
      </c>
      <c r="H1356" s="2">
        <f>'Moving Avg'!G1356</f>
        <v>3.2086239999999981</v>
      </c>
      <c r="I1356" s="2">
        <f>'Moving Avg'!H1356</f>
        <v>3.0472365000000003</v>
      </c>
      <c r="J1356" s="6" t="str">
        <f>OBV!F1356</f>
        <v>BEARISH</v>
      </c>
      <c r="K1356" s="6" t="str">
        <f>OBV!G1356</f>
        <v>NEUTRAL</v>
      </c>
      <c r="L1356" s="6" t="str">
        <f>OBV!H1356</f>
        <v>BEARISH DIVERGENCE</v>
      </c>
    </row>
    <row r="1357" spans="1:12" ht="13.5" x14ac:dyDescent="0.25">
      <c r="A1357" s="3">
        <f>RSI!A1357</f>
        <v>43987</v>
      </c>
      <c r="B1357" s="2">
        <f>RSI!B1357</f>
        <v>3.3691</v>
      </c>
      <c r="C1357" s="2">
        <f>RSI!I1357</f>
        <v>62.550264897693587</v>
      </c>
      <c r="D1357" s="2">
        <f>MACD!E1357</f>
        <v>-7.8827729987474449E-2</v>
      </c>
      <c r="E1357" s="2">
        <f>MACD!F1357</f>
        <v>8.7708386819325516E-3</v>
      </c>
      <c r="F1357" s="2">
        <f>'Moving Avg'!D1357</f>
        <v>3.3804600000000002</v>
      </c>
      <c r="G1357" s="2">
        <f>'Moving Avg'!F1357</f>
        <v>3.2494450000000006</v>
      </c>
      <c r="H1357" s="2">
        <f>'Moving Avg'!G1357</f>
        <v>3.2221219999999988</v>
      </c>
      <c r="I1357" s="2">
        <f>'Moving Avg'!H1357</f>
        <v>3.0457330000000002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</row>
    <row r="1358" spans="1:12" ht="13.5" x14ac:dyDescent="0.25">
      <c r="A1358" s="3">
        <f>RSI!A1358</f>
        <v>43990</v>
      </c>
      <c r="B1358" s="2">
        <f>RSI!B1358</f>
        <v>3.3691</v>
      </c>
      <c r="C1358" s="2">
        <f>RSI!I1358</f>
        <v>62.550264897693587</v>
      </c>
      <c r="D1358" s="2">
        <f>MACD!E1358</f>
        <v>-0.10163986196400643</v>
      </c>
      <c r="E1358" s="2">
        <f>MACD!F1358</f>
        <v>-1.3311301447255246E-2</v>
      </c>
      <c r="F1358" s="2">
        <f>'Moving Avg'!D1358</f>
        <v>3.3759199999999998</v>
      </c>
      <c r="G1358" s="2">
        <f>'Moving Avg'!F1358</f>
        <v>3.2554000000000007</v>
      </c>
      <c r="H1358" s="2">
        <f>'Moving Avg'!G1358</f>
        <v>3.2356199999999986</v>
      </c>
      <c r="I1358" s="2">
        <f>'Moving Avg'!H1358</f>
        <v>3.0442295000000001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3.3691</v>
      </c>
      <c r="C1359" s="2">
        <f>RSI!I1359</f>
        <v>62.550264897693587</v>
      </c>
      <c r="D1359" s="2">
        <f>MACD!E1359</f>
        <v>-0.10755204670956253</v>
      </c>
      <c r="E1359" s="2">
        <f>MACD!F1359</f>
        <v>-3.2159450499716705E-2</v>
      </c>
      <c r="F1359" s="2">
        <f>'Moving Avg'!D1359</f>
        <v>3.3713799999999998</v>
      </c>
      <c r="G1359" s="2">
        <f>'Moving Avg'!F1359</f>
        <v>3.2613550000000004</v>
      </c>
      <c r="H1359" s="2">
        <f>'Moving Avg'!G1359</f>
        <v>3.2482099999999989</v>
      </c>
      <c r="I1359" s="2">
        <f>'Moving Avg'!H1359</f>
        <v>3.0427259999999996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3.3691</v>
      </c>
      <c r="C1360" s="2">
        <f>RSI!I1360</f>
        <v>62.550264897693587</v>
      </c>
      <c r="D1360" s="2">
        <f>MACD!E1360</f>
        <v>-0.10262909120582941</v>
      </c>
      <c r="E1360" s="2">
        <f>MACD!F1360</f>
        <v>-4.6253378640939244E-2</v>
      </c>
      <c r="F1360" s="2">
        <f>'Moving Avg'!D1360</f>
        <v>3.3668399999999998</v>
      </c>
      <c r="G1360" s="2">
        <f>'Moving Avg'!F1360</f>
        <v>3.267310000000001</v>
      </c>
      <c r="H1360" s="2">
        <f>'Moving Avg'!G1360</f>
        <v>3.2594399999999997</v>
      </c>
      <c r="I1360" s="2">
        <f>'Moving Avg'!H1360</f>
        <v>3.0412224999999995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3.3691</v>
      </c>
      <c r="C1361" s="2">
        <f>RSI!I1361</f>
        <v>62.550264897693587</v>
      </c>
      <c r="D1361" s="2">
        <f>MACD!E1361</f>
        <v>-8.7605931296000694E-2</v>
      </c>
      <c r="E1361" s="2">
        <f>MACD!F1361</f>
        <v>-5.4523889171951528E-2</v>
      </c>
      <c r="F1361" s="2">
        <f>'Moving Avg'!D1361</f>
        <v>3.3691000000000004</v>
      </c>
      <c r="G1361" s="2">
        <f>'Moving Avg'!F1361</f>
        <v>3.2732650000000008</v>
      </c>
      <c r="H1361" s="2">
        <f>'Moving Avg'!G1361</f>
        <v>3.2701019999999996</v>
      </c>
      <c r="I1361" s="2">
        <f>'Moving Avg'!H1361</f>
        <v>3.0397189999999994</v>
      </c>
      <c r="J1361" s="6" t="str">
        <f>OBV!F1361</f>
        <v>BULLISH</v>
      </c>
      <c r="K1361" s="6" t="str">
        <f>OBV!G1361</f>
        <v>NEUTRAL</v>
      </c>
      <c r="L1361" s="6" t="str">
        <f>OBV!H1361</f>
        <v>CONFIRMED BULLISH</v>
      </c>
    </row>
    <row r="1362" spans="1:12" ht="13.5" x14ac:dyDescent="0.25">
      <c r="A1362" s="3">
        <f>RSI!A1362</f>
        <v>43994</v>
      </c>
      <c r="B1362" s="2">
        <f>RSI!B1362</f>
        <v>3.3691</v>
      </c>
      <c r="C1362" s="2">
        <f>RSI!I1362</f>
        <v>62.550264897693594</v>
      </c>
      <c r="D1362" s="2">
        <f>MACD!E1362</f>
        <v>-6.4891991978659469E-2</v>
      </c>
      <c r="E1362" s="2">
        <f>MACD!F1362</f>
        <v>-5.6597509733293118E-2</v>
      </c>
      <c r="F1362" s="2">
        <f>'Moving Avg'!D1362</f>
        <v>3.3691000000000004</v>
      </c>
      <c r="G1362" s="2">
        <f>'Moving Avg'!F1362</f>
        <v>3.2829050000000009</v>
      </c>
      <c r="H1362" s="2">
        <f>'Moving Avg'!G1362</f>
        <v>3.2790619999999997</v>
      </c>
      <c r="I1362" s="2">
        <f>'Moving Avg'!H1362</f>
        <v>3.0382154999999993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</row>
    <row r="1363" spans="1:12" ht="13.5" x14ac:dyDescent="0.25">
      <c r="A1363" s="3">
        <f>RSI!A1363</f>
        <v>43997</v>
      </c>
      <c r="B1363" s="2">
        <f>RSI!B1363</f>
        <v>3.3691</v>
      </c>
      <c r="C1363" s="2">
        <f>RSI!I1363</f>
        <v>62.550264897693594</v>
      </c>
      <c r="D1363" s="2">
        <f>MACD!E1363</f>
        <v>-4.6097971237395452E-2</v>
      </c>
      <c r="E1363" s="2">
        <f>MACD!F1363</f>
        <v>-5.4497602034113586E-2</v>
      </c>
      <c r="F1363" s="2">
        <f>'Moving Avg'!D1363</f>
        <v>3.3691000000000004</v>
      </c>
      <c r="G1363" s="2">
        <f>'Moving Avg'!F1363</f>
        <v>3.2899950000000011</v>
      </c>
      <c r="H1363" s="2">
        <f>'Moving Avg'!G1363</f>
        <v>3.2868880000000003</v>
      </c>
      <c r="I1363" s="2">
        <f>'Moving Avg'!H1363</f>
        <v>3.0367119999999996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</row>
    <row r="1364" spans="1:12" ht="13.5" x14ac:dyDescent="0.25">
      <c r="A1364" s="3">
        <f>RSI!A1364</f>
        <v>43998</v>
      </c>
      <c r="B1364" s="2">
        <f>RSI!B1364</f>
        <v>3.2726999999999999</v>
      </c>
      <c r="C1364" s="2">
        <f>RSI!I1364</f>
        <v>45.572219157368252</v>
      </c>
      <c r="D1364" s="2">
        <f>MACD!E1364</f>
        <v>-2.3448547907489736E-2</v>
      </c>
      <c r="E1364" s="2">
        <f>MACD!F1364</f>
        <v>-4.8287791208788816E-2</v>
      </c>
      <c r="F1364" s="2">
        <f>'Moving Avg'!D1364</f>
        <v>3.3498199999999998</v>
      </c>
      <c r="G1364" s="2">
        <f>'Moving Avg'!F1364</f>
        <v>3.2970850000000014</v>
      </c>
      <c r="H1364" s="2">
        <f>'Moving Avg'!G1364</f>
        <v>3.2916520000000005</v>
      </c>
      <c r="I1364" s="2">
        <f>'Moving Avg'!H1364</f>
        <v>3.0347264999999992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3.2726999999999999</v>
      </c>
      <c r="C1365" s="2">
        <f>RSI!I1365</f>
        <v>45.572219157368252</v>
      </c>
      <c r="D1365" s="2">
        <f>MACD!E1365</f>
        <v>-4.0787883423782922E-3</v>
      </c>
      <c r="E1365" s="2">
        <f>MACD!F1365</f>
        <v>-3.944599063550671E-2</v>
      </c>
      <c r="F1365" s="2">
        <f>'Moving Avg'!D1365</f>
        <v>3.3305400000000001</v>
      </c>
      <c r="G1365" s="2">
        <f>'Moving Avg'!F1365</f>
        <v>3.3041750000000008</v>
      </c>
      <c r="H1365" s="2">
        <f>'Moving Avg'!G1365</f>
        <v>3.2952820000000003</v>
      </c>
      <c r="I1365" s="2">
        <f>'Moving Avg'!H1365</f>
        <v>3.0327409999999992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3.2726999999999999</v>
      </c>
      <c r="C1366" s="2">
        <f>RSI!I1366</f>
        <v>45.572219157368252</v>
      </c>
      <c r="D1366" s="2">
        <f>MACD!E1366</f>
        <v>7.2699268535627581E-3</v>
      </c>
      <c r="E1366" s="2">
        <f>MACD!F1366</f>
        <v>-3.0102807137692814E-2</v>
      </c>
      <c r="F1366" s="2">
        <f>'Moving Avg'!D1366</f>
        <v>3.3112599999999999</v>
      </c>
      <c r="G1366" s="2">
        <f>'Moving Avg'!F1366</f>
        <v>3.3132500000000009</v>
      </c>
      <c r="H1366" s="2">
        <f>'Moving Avg'!G1366</f>
        <v>3.2983440000000002</v>
      </c>
      <c r="I1366" s="2">
        <f>'Moving Avg'!H1366</f>
        <v>3.0307554999999993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3.2726999999999999</v>
      </c>
      <c r="C1367" s="2">
        <f>RSI!I1367</f>
        <v>45.572219157368252</v>
      </c>
      <c r="D1367" s="2">
        <f>MACD!E1367</f>
        <v>1.878678432213654E-2</v>
      </c>
      <c r="E1367" s="2">
        <f>MACD!F1367</f>
        <v>-2.0324888845726946E-2</v>
      </c>
      <c r="F1367" s="2">
        <f>'Moving Avg'!D1367</f>
        <v>3.2919800000000001</v>
      </c>
      <c r="G1367" s="2">
        <f>'Moving Avg'!F1367</f>
        <v>3.3223250000000006</v>
      </c>
      <c r="H1367" s="2">
        <f>'Moving Avg'!G1367</f>
        <v>3.3014060000000001</v>
      </c>
      <c r="I1367" s="2">
        <f>'Moving Avg'!H1367</f>
        <v>3.0287699999999997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3.1762999999999999</v>
      </c>
      <c r="C1368" s="2">
        <f>RSI!I1368</f>
        <v>33.384094641284207</v>
      </c>
      <c r="D1368" s="2">
        <f>MACD!E1368</f>
        <v>3.5835185081593224E-2</v>
      </c>
      <c r="E1368" s="2">
        <f>MACD!F1368</f>
        <v>-9.0928740602629135E-3</v>
      </c>
      <c r="F1368" s="2">
        <f>'Moving Avg'!D1368</f>
        <v>3.2534199999999998</v>
      </c>
      <c r="G1368" s="2">
        <f>'Moving Avg'!F1368</f>
        <v>3.3265800000000012</v>
      </c>
      <c r="H1368" s="2">
        <f>'Moving Avg'!G1368</f>
        <v>3.3025399999999991</v>
      </c>
      <c r="I1368" s="2">
        <f>'Moving Avg'!H1368</f>
        <v>3.0263024999999986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3.1762999999999999</v>
      </c>
      <c r="C1369" s="2">
        <f>RSI!I1369</f>
        <v>33.384094641284207</v>
      </c>
      <c r="D1369" s="2">
        <f>MACD!E1369</f>
        <v>5.0980967043200653E-2</v>
      </c>
      <c r="E1369" s="2">
        <f>MACD!F1369</f>
        <v>2.9218941604298001E-3</v>
      </c>
      <c r="F1369" s="2">
        <f>'Moving Avg'!D1369</f>
        <v>3.23414</v>
      </c>
      <c r="G1369" s="2">
        <f>'Moving Avg'!F1369</f>
        <v>3.3262950000000009</v>
      </c>
      <c r="H1369" s="2">
        <f>'Moving Avg'!G1369</f>
        <v>3.3036739999999991</v>
      </c>
      <c r="I1369" s="2">
        <f>'Moving Avg'!H1369</f>
        <v>3.0238349999999987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3.1762999999999999</v>
      </c>
      <c r="C1370" s="2">
        <f>RSI!I1370</f>
        <v>33.384094641284207</v>
      </c>
      <c r="D1370" s="2">
        <f>MACD!E1370</f>
        <v>6.4463491747671409E-2</v>
      </c>
      <c r="E1370" s="2">
        <f>MACD!F1370</f>
        <v>1.5230213677878123E-2</v>
      </c>
      <c r="F1370" s="2">
        <f>'Moving Avg'!D1370</f>
        <v>3.2148600000000003</v>
      </c>
      <c r="G1370" s="2">
        <f>'Moving Avg'!F1370</f>
        <v>3.3226100000000001</v>
      </c>
      <c r="H1370" s="2">
        <f>'Moving Avg'!G1370</f>
        <v>3.3029939999999995</v>
      </c>
      <c r="I1370" s="2">
        <f>'Moving Avg'!H1370</f>
        <v>3.0219064999999983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3.1762999999999999</v>
      </c>
      <c r="C1371" s="2">
        <f>RSI!I1371</f>
        <v>33.384094641284207</v>
      </c>
      <c r="D1371" s="2">
        <f>MACD!E1371</f>
        <v>7.6489247664306426E-2</v>
      </c>
      <c r="E1371" s="2">
        <f>MACD!F1371</f>
        <v>2.7482020475163786E-2</v>
      </c>
      <c r="F1371" s="2">
        <f>'Moving Avg'!D1371</f>
        <v>3.1955799999999996</v>
      </c>
      <c r="G1371" s="2">
        <f>'Moving Avg'!F1371</f>
        <v>3.3152349999999999</v>
      </c>
      <c r="H1371" s="2">
        <f>'Moving Avg'!G1371</f>
        <v>3.3007259999999992</v>
      </c>
      <c r="I1371" s="2">
        <f>'Moving Avg'!H1371</f>
        <v>3.0199779999999983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3.1762999999999999</v>
      </c>
      <c r="C1372" s="2">
        <f>RSI!I1372</f>
        <v>33.384094641284207</v>
      </c>
      <c r="D1372" s="2">
        <f>MACD!E1372</f>
        <v>8.7236614862076678E-2</v>
      </c>
      <c r="E1372" s="2">
        <f>MACD!F1372</f>
        <v>3.9432939352546367E-2</v>
      </c>
      <c r="F1372" s="2">
        <f>'Moving Avg'!D1372</f>
        <v>3.1762999999999999</v>
      </c>
      <c r="G1372" s="2">
        <f>'Moving Avg'!F1372</f>
        <v>3.3044599999999997</v>
      </c>
      <c r="H1372" s="2">
        <f>'Moving Avg'!G1372</f>
        <v>3.2968699999999997</v>
      </c>
      <c r="I1372" s="2">
        <f>'Moving Avg'!H1372</f>
        <v>3.0180494999999978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3.1762999999999999</v>
      </c>
      <c r="C1373" s="2">
        <f>RSI!I1373</f>
        <v>33.384094641284207</v>
      </c>
      <c r="D1373" s="2">
        <f>MACD!E1373</f>
        <v>9.6859918337684814E-2</v>
      </c>
      <c r="E1373" s="2">
        <f>MACD!F1373</f>
        <v>5.0918335149574064E-2</v>
      </c>
      <c r="F1373" s="2">
        <f>'Moving Avg'!D1373</f>
        <v>3.1762999999999999</v>
      </c>
      <c r="G1373" s="2">
        <f>'Moving Avg'!F1373</f>
        <v>3.2936849999999991</v>
      </c>
      <c r="H1373" s="2">
        <f>'Moving Avg'!G1373</f>
        <v>3.2924459999999995</v>
      </c>
      <c r="I1373" s="2">
        <f>'Moving Avg'!H1373</f>
        <v>3.0161209999999978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</row>
    <row r="1374" spans="1:12" ht="13.5" x14ac:dyDescent="0.25">
      <c r="A1374" s="3">
        <f>RSI!A1374</f>
        <v>44012</v>
      </c>
      <c r="B1374" s="2">
        <f>RSI!B1374</f>
        <v>3.1762999999999999</v>
      </c>
      <c r="C1374" s="2">
        <f>RSI!I1374</f>
        <v>33.384094641284207</v>
      </c>
      <c r="D1374" s="2">
        <f>MACD!E1374</f>
        <v>9.0662108601051283E-2</v>
      </c>
      <c r="E1374" s="2">
        <f>MACD!F1374</f>
        <v>5.8867089839869519E-2</v>
      </c>
      <c r="F1374" s="2">
        <f>'Moving Avg'!D1374</f>
        <v>3.1762999999999999</v>
      </c>
      <c r="G1374" s="2">
        <f>'Moving Avg'!F1374</f>
        <v>3.2829099999999989</v>
      </c>
      <c r="H1374" s="2">
        <f>'Moving Avg'!G1374</f>
        <v>3.2880219999999993</v>
      </c>
      <c r="I1374" s="2">
        <f>'Moving Avg'!H1374</f>
        <v>3.014419499999998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</row>
    <row r="1375" spans="1:12" ht="13.5" x14ac:dyDescent="0.25">
      <c r="A1375" s="3">
        <f>RSI!A1375</f>
        <v>44013</v>
      </c>
      <c r="B1375" s="2">
        <f>RSI!B1375</f>
        <v>3.1762999999999999</v>
      </c>
      <c r="C1375" s="2">
        <f>RSI!I1375</f>
        <v>33.384094641284207</v>
      </c>
      <c r="D1375" s="2">
        <f>MACD!E1375</f>
        <v>8.5871663837579604E-2</v>
      </c>
      <c r="E1375" s="2">
        <f>MACD!F1375</f>
        <v>6.4268004639411541E-2</v>
      </c>
      <c r="F1375" s="2">
        <f>'Moving Avg'!D1375</f>
        <v>3.1762999999999999</v>
      </c>
      <c r="G1375" s="2">
        <f>'Moving Avg'!F1375</f>
        <v>3.2721349999999996</v>
      </c>
      <c r="H1375" s="2">
        <f>'Moving Avg'!G1375</f>
        <v>3.2835979999999996</v>
      </c>
      <c r="I1375" s="2">
        <f>'Moving Avg'!H1375</f>
        <v>3.0127179999999982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</row>
    <row r="1376" spans="1:12" ht="13.5" x14ac:dyDescent="0.25">
      <c r="A1376" s="3">
        <f>RSI!A1376</f>
        <v>44014</v>
      </c>
      <c r="B1376" s="2">
        <f>RSI!B1376</f>
        <v>3.1762999999999999</v>
      </c>
      <c r="C1376" s="2">
        <f>RSI!I1376</f>
        <v>33.384094641284193</v>
      </c>
      <c r="D1376" s="2">
        <f>MACD!E1376</f>
        <v>8.2238447412209315E-2</v>
      </c>
      <c r="E1376" s="2">
        <f>MACD!F1376</f>
        <v>6.7862093193971101E-2</v>
      </c>
      <c r="F1376" s="2">
        <f>'Moving Avg'!D1376</f>
        <v>3.1762999999999999</v>
      </c>
      <c r="G1376" s="2">
        <f>'Moving Avg'!F1376</f>
        <v>3.2630599999999994</v>
      </c>
      <c r="H1376" s="2">
        <f>'Moving Avg'!G1376</f>
        <v>3.2791739999999994</v>
      </c>
      <c r="I1376" s="2">
        <f>'Moving Avg'!H1376</f>
        <v>3.0110164999999984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</row>
    <row r="1377" spans="1:12" ht="13.5" x14ac:dyDescent="0.25">
      <c r="A1377" s="3">
        <f>RSI!A1377</f>
        <v>44015</v>
      </c>
      <c r="B1377" s="2">
        <f>RSI!B1377</f>
        <v>3.1762999999999999</v>
      </c>
      <c r="C1377" s="2">
        <f>RSI!I1377</f>
        <v>33.384094641284193</v>
      </c>
      <c r="D1377" s="2">
        <f>MACD!E1377</f>
        <v>7.9553295541480828E-2</v>
      </c>
      <c r="E1377" s="2">
        <f>MACD!F1377</f>
        <v>7.0200333663473058E-2</v>
      </c>
      <c r="F1377" s="2">
        <f>'Moving Avg'!D1377</f>
        <v>3.1762999999999999</v>
      </c>
      <c r="G1377" s="2">
        <f>'Moving Avg'!F1377</f>
        <v>3.2534199999999993</v>
      </c>
      <c r="H1377" s="2">
        <f>'Moving Avg'!G1377</f>
        <v>3.2747499999999996</v>
      </c>
      <c r="I1377" s="2">
        <f>'Moving Avg'!H1377</f>
        <v>3.0093149999999982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</row>
    <row r="1378" spans="1:12" ht="13.5" x14ac:dyDescent="0.25">
      <c r="A1378" s="3">
        <f>RSI!A1378</f>
        <v>44018</v>
      </c>
      <c r="B1378" s="2">
        <f>RSI!B1378</f>
        <v>3.1762999999999999</v>
      </c>
      <c r="C1378" s="2">
        <f>RSI!I1378</f>
        <v>33.384094641284193</v>
      </c>
      <c r="D1378" s="2">
        <f>MACD!E1378</f>
        <v>6.2810760081035699E-2</v>
      </c>
      <c r="E1378" s="2">
        <f>MACD!F1378</f>
        <v>6.8722418946985581E-2</v>
      </c>
      <c r="F1378" s="2">
        <f>'Moving Avg'!D1378</f>
        <v>3.1762999999999999</v>
      </c>
      <c r="G1378" s="2">
        <f>'Moving Avg'!F1378</f>
        <v>3.2437799999999988</v>
      </c>
      <c r="H1378" s="2">
        <f>'Moving Avg'!G1378</f>
        <v>3.2703259999999998</v>
      </c>
      <c r="I1378" s="2">
        <f>'Moving Avg'!H1378</f>
        <v>3.0076134999999984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</row>
    <row r="1379" spans="1:12" ht="13.5" x14ac:dyDescent="0.25">
      <c r="A1379" s="3">
        <f>RSI!A1379</f>
        <v>44019</v>
      </c>
      <c r="B1379" s="2">
        <f>RSI!B1379</f>
        <v>3.1762999999999999</v>
      </c>
      <c r="C1379" s="2">
        <f>RSI!I1379</f>
        <v>33.384094641284179</v>
      </c>
      <c r="D1379" s="2">
        <f>MACD!E1379</f>
        <v>4.8977596856116801E-2</v>
      </c>
      <c r="E1379" s="2">
        <f>MACD!F1379</f>
        <v>6.4773454528811836E-2</v>
      </c>
      <c r="F1379" s="2">
        <f>'Moving Avg'!D1379</f>
        <v>3.1762999999999999</v>
      </c>
      <c r="G1379" s="2">
        <f>'Moving Avg'!F1379</f>
        <v>3.2341399999999991</v>
      </c>
      <c r="H1379" s="2">
        <f>'Moving Avg'!G1379</f>
        <v>3.2659020000000005</v>
      </c>
      <c r="I1379" s="2">
        <f>'Moving Avg'!H1379</f>
        <v>3.0059119999999977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</row>
    <row r="1380" spans="1:12" ht="13.5" x14ac:dyDescent="0.25">
      <c r="A1380" s="3">
        <f>RSI!A1380</f>
        <v>44020</v>
      </c>
      <c r="B1380" s="2">
        <f>RSI!B1380</f>
        <v>3.1762999999999999</v>
      </c>
      <c r="C1380" s="2">
        <f>RSI!I1380</f>
        <v>33.384094641284179</v>
      </c>
      <c r="D1380" s="2">
        <f>MACD!E1380</f>
        <v>3.7581499208603208E-2</v>
      </c>
      <c r="E1380" s="2">
        <f>MACD!F1380</f>
        <v>5.9335063464770112E-2</v>
      </c>
      <c r="F1380" s="2">
        <f>'Moving Avg'!D1380</f>
        <v>3.1762999999999999</v>
      </c>
      <c r="G1380" s="2">
        <f>'Moving Avg'!F1380</f>
        <v>3.224499999999999</v>
      </c>
      <c r="H1380" s="2">
        <f>'Moving Avg'!G1380</f>
        <v>3.2614780000000003</v>
      </c>
      <c r="I1380" s="2">
        <f>'Moving Avg'!H1380</f>
        <v>3.0042104999999975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</row>
    <row r="1381" spans="1:12" ht="13.5" x14ac:dyDescent="0.25">
      <c r="A1381" s="3">
        <f>RSI!A1381</f>
        <v>44021</v>
      </c>
      <c r="B1381" s="2">
        <f>RSI!B1381</f>
        <v>3.1766000000000001</v>
      </c>
      <c r="C1381" s="2">
        <f>RSI!I1381</f>
        <v>33.529076453083192</v>
      </c>
      <c r="D1381" s="2">
        <f>MACD!E1381</f>
        <v>2.8202431260168304E-2</v>
      </c>
      <c r="E1381" s="2">
        <f>MACD!F1381</f>
        <v>5.3108537023849753E-2</v>
      </c>
      <c r="F1381" s="2">
        <f>'Moving Avg'!D1381</f>
        <v>3.1763599999999999</v>
      </c>
      <c r="G1381" s="2">
        <f>'Moving Avg'!F1381</f>
        <v>3.2148749999999993</v>
      </c>
      <c r="H1381" s="2">
        <f>'Moving Avg'!G1381</f>
        <v>3.2589880000000004</v>
      </c>
      <c r="I1381" s="2">
        <f>'Moving Avg'!H1381</f>
        <v>3.0025104999999979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44022</v>
      </c>
      <c r="B1382" s="2">
        <f>RSI!B1382</f>
        <v>3.1766000000000001</v>
      </c>
      <c r="C1382" s="2">
        <f>RSI!I1382</f>
        <v>33.529076453083192</v>
      </c>
      <c r="D1382" s="2">
        <f>MACD!E1382</f>
        <v>2.0529344619540701E-2</v>
      </c>
      <c r="E1382" s="2">
        <f>MACD!F1382</f>
        <v>4.6592698542987948E-2</v>
      </c>
      <c r="F1382" s="2">
        <f>'Moving Avg'!D1382</f>
        <v>3.1764200000000002</v>
      </c>
      <c r="G1382" s="2">
        <f>'Moving Avg'!F1382</f>
        <v>3.2052499999999995</v>
      </c>
      <c r="H1382" s="2">
        <f>'Moving Avg'!G1382</f>
        <v>3.2564980000000001</v>
      </c>
      <c r="I1382" s="2">
        <f>'Moving Avg'!H1382</f>
        <v>3.0008104999999978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44025</v>
      </c>
      <c r="B1383" s="2">
        <f>RSI!B1383</f>
        <v>3.2623000000000002</v>
      </c>
      <c r="C1383" s="2">
        <f>RSI!I1383</f>
        <v>61.377659777220991</v>
      </c>
      <c r="D1383" s="2">
        <f>MACD!E1383</f>
        <v>7.9321474552935811E-3</v>
      </c>
      <c r="E1383" s="2">
        <f>MACD!F1383</f>
        <v>3.8860588325449072E-2</v>
      </c>
      <c r="F1383" s="2">
        <f>'Moving Avg'!D1383</f>
        <v>3.1936200000000001</v>
      </c>
      <c r="G1383" s="2">
        <f>'Moving Avg'!F1383</f>
        <v>3.1999099999999996</v>
      </c>
      <c r="H1383" s="2">
        <f>'Moving Avg'!G1383</f>
        <v>3.253794000000001</v>
      </c>
      <c r="I1383" s="2">
        <f>'Moving Avg'!H1383</f>
        <v>2.9995389999999973</v>
      </c>
      <c r="J1383" s="6" t="str">
        <f>OBV!F1383</f>
        <v>BULLISH</v>
      </c>
      <c r="K1383" s="6" t="str">
        <f>OBV!G1383</f>
        <v>NEUTRAL</v>
      </c>
      <c r="L1383" s="6" t="str">
        <f>OBV!H1383</f>
        <v>BULLISH DIVERGENCE</v>
      </c>
    </row>
    <row r="1384" spans="1:12" ht="13.5" x14ac:dyDescent="0.25">
      <c r="A1384" s="3">
        <f>RSI!A1384</f>
        <v>44026</v>
      </c>
      <c r="B1384" s="2">
        <f>RSI!B1384</f>
        <v>3.2623000000000002</v>
      </c>
      <c r="C1384" s="2">
        <f>RSI!I1384</f>
        <v>61.377659777220991</v>
      </c>
      <c r="D1384" s="2">
        <f>MACD!E1384</f>
        <v>-3.0079032854160026E-3</v>
      </c>
      <c r="E1384" s="2">
        <f>MACD!F1384</f>
        <v>3.0486890003276059E-2</v>
      </c>
      <c r="F1384" s="2">
        <f>'Moving Avg'!D1384</f>
        <v>3.2108200000000005</v>
      </c>
      <c r="G1384" s="2">
        <f>'Moving Avg'!F1384</f>
        <v>3.1993900000000002</v>
      </c>
      <c r="H1384" s="2">
        <f>'Moving Avg'!G1384</f>
        <v>3.2510900000000009</v>
      </c>
      <c r="I1384" s="2">
        <f>'Moving Avg'!H1384</f>
        <v>2.9982674999999972</v>
      </c>
      <c r="J1384" s="6" t="str">
        <f>OBV!F1384</f>
        <v>BULLISH</v>
      </c>
      <c r="K1384" s="6" t="str">
        <f>OBV!G1384</f>
        <v>NEUTRAL</v>
      </c>
      <c r="L1384" s="6" t="str">
        <f>OBV!H1384</f>
        <v>BULLISH DIVERGENCE</v>
      </c>
    </row>
    <row r="1385" spans="1:12" ht="13.5" x14ac:dyDescent="0.25">
      <c r="A1385" s="3">
        <f>RSI!A1385</f>
        <v>44027</v>
      </c>
      <c r="B1385" s="2">
        <f>RSI!B1385</f>
        <v>3.2467000000000001</v>
      </c>
      <c r="C1385" s="2">
        <f>RSI!I1385</f>
        <v>56.390107508292417</v>
      </c>
      <c r="D1385" s="2">
        <f>MACD!E1385</f>
        <v>-1.136939143514093E-2</v>
      </c>
      <c r="E1385" s="2">
        <f>MACD!F1385</f>
        <v>2.2115633715592664E-2</v>
      </c>
      <c r="F1385" s="2">
        <f>'Moving Avg'!D1385</f>
        <v>3.2249000000000003</v>
      </c>
      <c r="G1385" s="2">
        <f>'Moving Avg'!F1385</f>
        <v>3.1980900000000001</v>
      </c>
      <c r="H1385" s="2">
        <f>'Moving Avg'!G1385</f>
        <v>3.2480740000000008</v>
      </c>
      <c r="I1385" s="2">
        <f>'Moving Avg'!H1385</f>
        <v>2.9969179999999973</v>
      </c>
      <c r="J1385" s="6" t="str">
        <f>OBV!F1385</f>
        <v>BULLISH</v>
      </c>
      <c r="K1385" s="6" t="str">
        <f>OBV!G1385</f>
        <v>NEUTRAL</v>
      </c>
      <c r="L1385" s="6" t="str">
        <f>OBV!H1385</f>
        <v>BULLISH DIVERGENCE</v>
      </c>
    </row>
    <row r="1386" spans="1:12" ht="13.5" x14ac:dyDescent="0.25">
      <c r="A1386" s="3">
        <f>RSI!A1386</f>
        <v>44028</v>
      </c>
      <c r="B1386" s="2">
        <f>RSI!B1386</f>
        <v>3.2545000000000002</v>
      </c>
      <c r="C1386" s="2">
        <f>RSI!I1386</f>
        <v>58.218283898752802</v>
      </c>
      <c r="D1386" s="2">
        <f>MACD!E1386</f>
        <v>-1.9170906179966973E-2</v>
      </c>
      <c r="E1386" s="2">
        <f>MACD!F1386</f>
        <v>1.3858325736480739E-2</v>
      </c>
      <c r="F1386" s="2">
        <f>'Moving Avg'!D1386</f>
        <v>3.2404800000000002</v>
      </c>
      <c r="G1386" s="2">
        <f>'Moving Avg'!F1386</f>
        <v>3.1971800000000004</v>
      </c>
      <c r="H1386" s="2">
        <f>'Moving Avg'!G1386</f>
        <v>3.2462340000000012</v>
      </c>
      <c r="I1386" s="2">
        <f>'Moving Avg'!H1386</f>
        <v>2.9956074999999971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</row>
    <row r="1387" spans="1:12" ht="13.5" x14ac:dyDescent="0.25">
      <c r="A1387" s="3">
        <f>RSI!A1387</f>
        <v>44029</v>
      </c>
      <c r="B1387" s="2">
        <f>RSI!B1387</f>
        <v>3.2545000000000002</v>
      </c>
      <c r="C1387" s="2">
        <f>RSI!I1387</f>
        <v>58.218283898752809</v>
      </c>
      <c r="D1387" s="2">
        <f>MACD!E1387</f>
        <v>-2.5955900282836453E-2</v>
      </c>
      <c r="E1387" s="2">
        <f>MACD!F1387</f>
        <v>5.8954805326173008E-3</v>
      </c>
      <c r="F1387" s="2">
        <f>'Moving Avg'!D1387</f>
        <v>3.2560600000000002</v>
      </c>
      <c r="G1387" s="2">
        <f>'Moving Avg'!F1387</f>
        <v>3.1962700000000002</v>
      </c>
      <c r="H1387" s="2">
        <f>'Moving Avg'!G1387</f>
        <v>3.2443940000000016</v>
      </c>
      <c r="I1387" s="2">
        <f>'Moving Avg'!H1387</f>
        <v>2.9942969999999973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</row>
    <row r="1388" spans="1:12" ht="13.5" x14ac:dyDescent="0.25">
      <c r="A1388" s="3">
        <f>RSI!A1388</f>
        <v>44032</v>
      </c>
      <c r="B1388" s="2">
        <f>RSI!B1388</f>
        <v>3.2545000000000002</v>
      </c>
      <c r="C1388" s="2">
        <f>RSI!I1388</f>
        <v>58.218283898752809</v>
      </c>
      <c r="D1388" s="2">
        <f>MACD!E1388</f>
        <v>-3.1867153209211629E-2</v>
      </c>
      <c r="E1388" s="2">
        <f>MACD!F1388</f>
        <v>-1.6570462157484847E-3</v>
      </c>
      <c r="F1388" s="2">
        <f>'Moving Avg'!D1388</f>
        <v>3.2545000000000002</v>
      </c>
      <c r="G1388" s="2">
        <f>'Moving Avg'!F1388</f>
        <v>3.2001800000000005</v>
      </c>
      <c r="H1388" s="2">
        <f>'Moving Avg'!G1388</f>
        <v>3.2444840000000017</v>
      </c>
      <c r="I1388" s="2">
        <f>'Moving Avg'!H1388</f>
        <v>2.9929864999999971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3.2545000000000002</v>
      </c>
      <c r="C1389" s="2">
        <f>RSI!I1389</f>
        <v>58.218283898752809</v>
      </c>
      <c r="D1389" s="2">
        <f>MACD!E1389</f>
        <v>-3.7026486377064849E-2</v>
      </c>
      <c r="E1389" s="2">
        <f>MACD!F1389</f>
        <v>-8.7309342480117579E-3</v>
      </c>
      <c r="F1389" s="2">
        <f>'Moving Avg'!D1389</f>
        <v>3.2529400000000002</v>
      </c>
      <c r="G1389" s="2">
        <f>'Moving Avg'!F1389</f>
        <v>3.2040900000000008</v>
      </c>
      <c r="H1389" s="2">
        <f>'Moving Avg'!G1389</f>
        <v>3.2445740000000014</v>
      </c>
      <c r="I1389" s="2">
        <f>'Moving Avg'!H1389</f>
        <v>2.9916759999999969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3.2545000000000002</v>
      </c>
      <c r="C1390" s="2">
        <f>RSI!I1390</f>
        <v>58.218283898752809</v>
      </c>
      <c r="D1390" s="2">
        <f>MACD!E1390</f>
        <v>-4.1537912803422117E-2</v>
      </c>
      <c r="E1390" s="2">
        <f>MACD!F1390</f>
        <v>-1.5292329959093829E-2</v>
      </c>
      <c r="F1390" s="2">
        <f>'Moving Avg'!D1390</f>
        <v>3.2545000000000002</v>
      </c>
      <c r="G1390" s="2">
        <f>'Moving Avg'!F1390</f>
        <v>3.2080000000000006</v>
      </c>
      <c r="H1390" s="2">
        <f>'Moving Avg'!G1390</f>
        <v>3.244664000000002</v>
      </c>
      <c r="I1390" s="2">
        <f>'Moving Avg'!H1390</f>
        <v>2.9903654999999976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3.2545000000000002</v>
      </c>
      <c r="C1391" s="2">
        <f>RSI!I1391</f>
        <v>58.218283898752809</v>
      </c>
      <c r="D1391" s="2">
        <f>MACD!E1391</f>
        <v>-4.5444153874745652E-2</v>
      </c>
      <c r="E1391" s="2">
        <f>MACD!F1391</f>
        <v>-2.1322694742224195E-2</v>
      </c>
      <c r="F1391" s="2">
        <f>'Moving Avg'!D1391</f>
        <v>3.2545000000000002</v>
      </c>
      <c r="G1391" s="2">
        <f>'Moving Avg'!F1391</f>
        <v>3.2119100000000005</v>
      </c>
      <c r="H1391" s="2">
        <f>'Moving Avg'!G1391</f>
        <v>3.2447540000000017</v>
      </c>
      <c r="I1391" s="2">
        <f>'Moving Avg'!H1391</f>
        <v>2.9890549999999974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3.2545000000000002</v>
      </c>
      <c r="C1392" s="2">
        <f>RSI!I1392</f>
        <v>58.218283898752809</v>
      </c>
      <c r="D1392" s="2">
        <f>MACD!E1392</f>
        <v>-4.8874466350856682E-2</v>
      </c>
      <c r="E1392" s="2">
        <f>MACD!F1392</f>
        <v>-2.6833049063950693E-2</v>
      </c>
      <c r="F1392" s="2">
        <f>'Moving Avg'!D1392</f>
        <v>3.2545000000000002</v>
      </c>
      <c r="G1392" s="2">
        <f>'Moving Avg'!F1392</f>
        <v>3.2158200000000008</v>
      </c>
      <c r="H1392" s="2">
        <f>'Moving Avg'!G1392</f>
        <v>3.2463180000000009</v>
      </c>
      <c r="I1392" s="2">
        <f>'Moving Avg'!H1392</f>
        <v>2.9883114999999973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3.2545000000000002</v>
      </c>
      <c r="C1393" s="2">
        <f>RSI!I1393</f>
        <v>58.218283898752809</v>
      </c>
      <c r="D1393" s="2">
        <f>MACD!E1393</f>
        <v>-3.870819303327E-2</v>
      </c>
      <c r="E1393" s="2">
        <f>MACD!F1393</f>
        <v>-2.9208077857814554E-2</v>
      </c>
      <c r="F1393" s="2">
        <f>'Moving Avg'!D1393</f>
        <v>3.2545000000000002</v>
      </c>
      <c r="G1393" s="2">
        <f>'Moving Avg'!F1393</f>
        <v>3.2197299999999998</v>
      </c>
      <c r="H1393" s="2">
        <f>'Moving Avg'!G1393</f>
        <v>3.246862000000001</v>
      </c>
      <c r="I1393" s="2">
        <f>'Moving Avg'!H1393</f>
        <v>2.9875679999999973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3.2545000000000002</v>
      </c>
      <c r="C1394" s="2">
        <f>RSI!I1394</f>
        <v>58.218283898752809</v>
      </c>
      <c r="D1394" s="2">
        <f>MACD!E1394</f>
        <v>-3.0213156182929968E-2</v>
      </c>
      <c r="E1394" s="2">
        <f>MACD!F1394</f>
        <v>-2.9409093522837639E-2</v>
      </c>
      <c r="F1394" s="2">
        <f>'Moving Avg'!D1394</f>
        <v>3.2545000000000002</v>
      </c>
      <c r="G1394" s="2">
        <f>'Moving Avg'!F1394</f>
        <v>3.2236400000000005</v>
      </c>
      <c r="H1394" s="2">
        <f>'Moving Avg'!G1394</f>
        <v>3.2493340000000011</v>
      </c>
      <c r="I1394" s="2">
        <f>'Moving Avg'!H1394</f>
        <v>2.9868244999999973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3.2545000000000002</v>
      </c>
      <c r="C1395" s="2">
        <f>RSI!I1395</f>
        <v>58.218283898752809</v>
      </c>
      <c r="D1395" s="2">
        <f>MACD!E1395</f>
        <v>-2.5524302169895208E-2</v>
      </c>
      <c r="E1395" s="2">
        <f>MACD!F1395</f>
        <v>-2.8632135252249155E-2</v>
      </c>
      <c r="F1395" s="2">
        <f>'Moving Avg'!D1395</f>
        <v>3.2545000000000002</v>
      </c>
      <c r="G1395" s="2">
        <f>'Moving Avg'!F1395</f>
        <v>3.2275499999999999</v>
      </c>
      <c r="H1395" s="2">
        <f>'Moving Avg'!G1395</f>
        <v>3.2518060000000006</v>
      </c>
      <c r="I1395" s="2">
        <f>'Moving Avg'!H1395</f>
        <v>2.9860809999999973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44042</v>
      </c>
      <c r="B1396" s="2">
        <f>RSI!B1396</f>
        <v>3.2545000000000002</v>
      </c>
      <c r="C1396" s="2">
        <f>RSI!I1396</f>
        <v>58.218283898752809</v>
      </c>
      <c r="D1396" s="2">
        <f>MACD!E1396</f>
        <v>-2.0448712248914536E-2</v>
      </c>
      <c r="E1396" s="2">
        <f>MACD!F1396</f>
        <v>-2.699545065158223E-2</v>
      </c>
      <c r="F1396" s="2">
        <f>'Moving Avg'!D1396</f>
        <v>3.2545000000000002</v>
      </c>
      <c r="G1396" s="2">
        <f>'Moving Avg'!F1396</f>
        <v>3.2314599999999998</v>
      </c>
      <c r="H1396" s="2">
        <f>'Moving Avg'!G1396</f>
        <v>3.2550720000000006</v>
      </c>
      <c r="I1396" s="2">
        <f>'Moving Avg'!H1396</f>
        <v>2.9853374999999978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</row>
    <row r="1397" spans="1:12" ht="13.5" x14ac:dyDescent="0.25">
      <c r="A1397" s="3">
        <f>RSI!A1397</f>
        <v>44046</v>
      </c>
      <c r="B1397" s="2">
        <f>RSI!B1397</f>
        <v>3.2545000000000002</v>
      </c>
      <c r="C1397" s="2">
        <f>RSI!I1397</f>
        <v>58.218283898752809</v>
      </c>
      <c r="D1397" s="2">
        <f>MACD!E1397</f>
        <v>-1.623907670114999E-2</v>
      </c>
      <c r="E1397" s="2">
        <f>MACD!F1397</f>
        <v>-2.4844175861495784E-2</v>
      </c>
      <c r="F1397" s="2">
        <f>'Moving Avg'!D1397</f>
        <v>3.2545000000000002</v>
      </c>
      <c r="G1397" s="2">
        <f>'Moving Avg'!F1397</f>
        <v>3.2353700000000005</v>
      </c>
      <c r="H1397" s="2">
        <f>'Moving Avg'!G1397</f>
        <v>3.2583380000000011</v>
      </c>
      <c r="I1397" s="2">
        <f>'Moving Avg'!H1397</f>
        <v>2.9845939999999977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</row>
    <row r="1398" spans="1:12" ht="13.5" x14ac:dyDescent="0.25">
      <c r="A1398" s="3">
        <f>RSI!A1398</f>
        <v>44047</v>
      </c>
      <c r="B1398" s="2">
        <f>RSI!B1398</f>
        <v>3.2545000000000002</v>
      </c>
      <c r="C1398" s="2">
        <f>RSI!I1398</f>
        <v>58.218283898752809</v>
      </c>
      <c r="D1398" s="2">
        <f>MACD!E1398</f>
        <v>-1.2755868489070288E-2</v>
      </c>
      <c r="E1398" s="2">
        <f>MACD!F1398</f>
        <v>-2.2426514387010685E-2</v>
      </c>
      <c r="F1398" s="2">
        <f>'Moving Avg'!D1398</f>
        <v>3.2545000000000002</v>
      </c>
      <c r="G1398" s="2">
        <f>'Moving Avg'!F1398</f>
        <v>3.2392799999999999</v>
      </c>
      <c r="H1398" s="2">
        <f>'Moving Avg'!G1398</f>
        <v>3.2616040000000015</v>
      </c>
      <c r="I1398" s="2">
        <f>'Moving Avg'!H1398</f>
        <v>2.9838504999999982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</row>
    <row r="1399" spans="1:12" ht="13.5" x14ac:dyDescent="0.25">
      <c r="A1399" s="3">
        <f>RSI!A1399</f>
        <v>44048</v>
      </c>
      <c r="B1399" s="2">
        <f>RSI!B1399</f>
        <v>3.2545000000000002</v>
      </c>
      <c r="C1399" s="2">
        <f>RSI!I1399</f>
        <v>58.218283898752809</v>
      </c>
      <c r="D1399" s="2">
        <f>MACD!E1399</f>
        <v>-9.8814931834350084E-3</v>
      </c>
      <c r="E1399" s="2">
        <f>MACD!F1399</f>
        <v>-1.9917510146295551E-2</v>
      </c>
      <c r="F1399" s="2">
        <f>'Moving Avg'!D1399</f>
        <v>3.2545000000000002</v>
      </c>
      <c r="G1399" s="2">
        <f>'Moving Avg'!F1399</f>
        <v>3.2431899999999998</v>
      </c>
      <c r="H1399" s="2">
        <f>'Moving Avg'!G1399</f>
        <v>3.2630540000000012</v>
      </c>
      <c r="I1399" s="2">
        <f>'Moving Avg'!H1399</f>
        <v>2.9831354999999986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</row>
    <row r="1400" spans="1:12" ht="13.5" x14ac:dyDescent="0.25">
      <c r="A1400" s="3">
        <f>RSI!A1400</f>
        <v>44049</v>
      </c>
      <c r="B1400" s="2">
        <f>RSI!B1400</f>
        <v>3.2545000000000002</v>
      </c>
      <c r="C1400" s="2">
        <f>RSI!I1400</f>
        <v>58.218283898752809</v>
      </c>
      <c r="D1400" s="2">
        <f>MACD!E1400</f>
        <v>-7.5168801299207999E-3</v>
      </c>
      <c r="E1400" s="2">
        <f>MACD!F1400</f>
        <v>-1.7437384143020603E-2</v>
      </c>
      <c r="F1400" s="2">
        <f>'Moving Avg'!D1400</f>
        <v>3.2545000000000002</v>
      </c>
      <c r="G1400" s="2">
        <f>'Moving Avg'!F1400</f>
        <v>3.2471000000000005</v>
      </c>
      <c r="H1400" s="2">
        <f>'Moving Avg'!G1400</f>
        <v>3.2631440000000014</v>
      </c>
      <c r="I1400" s="2">
        <f>'Moving Avg'!H1400</f>
        <v>2.982420499999999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</row>
    <row r="1401" spans="1:12" ht="13.5" x14ac:dyDescent="0.25">
      <c r="A1401" s="3">
        <f>RSI!A1401</f>
        <v>44050</v>
      </c>
      <c r="B1401" s="2">
        <f>RSI!B1401</f>
        <v>3.2545000000000002</v>
      </c>
      <c r="C1401" s="2">
        <f>RSI!I1401</f>
        <v>58.218283898752809</v>
      </c>
      <c r="D1401" s="2">
        <f>MACD!E1401</f>
        <v>-5.5786006135787325E-3</v>
      </c>
      <c r="E1401" s="2">
        <f>MACD!F1401</f>
        <v>-1.506562743713223E-2</v>
      </c>
      <c r="F1401" s="2">
        <f>'Moving Avg'!D1401</f>
        <v>3.2545000000000002</v>
      </c>
      <c r="G1401" s="2">
        <f>'Moving Avg'!F1401</f>
        <v>3.2509950000000005</v>
      </c>
      <c r="H1401" s="2">
        <f>'Moving Avg'!G1401</f>
        <v>3.2617580000000017</v>
      </c>
      <c r="I1401" s="2">
        <f>'Moving Avg'!H1401</f>
        <v>2.9817054999999995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</row>
    <row r="1402" spans="1:12" ht="13.5" x14ac:dyDescent="0.25">
      <c r="A1402" s="3">
        <f>RSI!A1402</f>
        <v>44053</v>
      </c>
      <c r="B1402" s="2">
        <f>RSI!B1402</f>
        <v>3.2467000000000001</v>
      </c>
      <c r="C1402" s="2">
        <f>RSI!I1402</f>
        <v>51.19392857352031</v>
      </c>
      <c r="D1402" s="2">
        <f>MACD!E1402</f>
        <v>-3.4186539769738289E-3</v>
      </c>
      <c r="E1402" s="2">
        <f>MACD!F1402</f>
        <v>-1.2736232745100551E-2</v>
      </c>
      <c r="F1402" s="2">
        <f>'Moving Avg'!D1402</f>
        <v>3.2529400000000002</v>
      </c>
      <c r="G1402" s="2">
        <f>'Moving Avg'!F1402</f>
        <v>3.2545000000000002</v>
      </c>
      <c r="H1402" s="2">
        <f>'Moving Avg'!G1402</f>
        <v>3.2588560000000011</v>
      </c>
      <c r="I1402" s="2">
        <f>'Moving Avg'!H1402</f>
        <v>2.9809514999999993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3.2545000000000002</v>
      </c>
      <c r="C1403" s="2">
        <f>RSI!I1403</f>
        <v>56.806365860955914</v>
      </c>
      <c r="D1403" s="2">
        <f>MACD!E1403</f>
        <v>-2.1763179628018214E-3</v>
      </c>
      <c r="E1403" s="2">
        <f>MACD!F1403</f>
        <v>-1.0624249788640804E-2</v>
      </c>
      <c r="F1403" s="2">
        <f>'Moving Avg'!D1403</f>
        <v>3.2529400000000002</v>
      </c>
      <c r="G1403" s="2">
        <f>'Moving Avg'!F1403</f>
        <v>3.2541099999999998</v>
      </c>
      <c r="H1403" s="2">
        <f>'Moving Avg'!G1403</f>
        <v>3.2561100000000014</v>
      </c>
      <c r="I1403" s="2">
        <f>'Moving Avg'!H1403</f>
        <v>2.9802364999999997</v>
      </c>
      <c r="J1403" s="6" t="str">
        <f>OBV!F1403</f>
        <v>BEARISH</v>
      </c>
      <c r="K1403" s="6" t="str">
        <f>OBV!G1403</f>
        <v>NEUTRAL</v>
      </c>
      <c r="L1403" s="6" t="str">
        <f>OBV!H1403</f>
        <v>NEUTRAL</v>
      </c>
    </row>
    <row r="1404" spans="1:12" ht="13.5" x14ac:dyDescent="0.25">
      <c r="A1404" s="3">
        <f>RSI!A1404</f>
        <v>44055</v>
      </c>
      <c r="B1404" s="2">
        <f>RSI!B1404</f>
        <v>3.2545000000000002</v>
      </c>
      <c r="C1404" s="2">
        <f>RSI!I1404</f>
        <v>56.806365860955914</v>
      </c>
      <c r="D1404" s="2">
        <f>MACD!E1404</f>
        <v>-1.1781764364529046E-3</v>
      </c>
      <c r="E1404" s="2">
        <f>MACD!F1404</f>
        <v>-8.7350351182032254E-3</v>
      </c>
      <c r="F1404" s="2">
        <f>'Moving Avg'!D1404</f>
        <v>3.2529400000000002</v>
      </c>
      <c r="G1404" s="2">
        <f>'Moving Avg'!F1404</f>
        <v>3.2537199999999999</v>
      </c>
      <c r="H1404" s="2">
        <f>'Moving Avg'!G1404</f>
        <v>3.2533640000000013</v>
      </c>
      <c r="I1404" s="2">
        <f>'Moving Avg'!H1404</f>
        <v>2.9795215000000002</v>
      </c>
      <c r="J1404" s="6" t="str">
        <f>OBV!F1404</f>
        <v>BEARISH</v>
      </c>
      <c r="K1404" s="6" t="str">
        <f>OBV!G1404</f>
        <v>NEUTRAL</v>
      </c>
      <c r="L1404" s="6" t="str">
        <f>OBV!H1404</f>
        <v>NEUTRAL</v>
      </c>
    </row>
    <row r="1405" spans="1:12" ht="13.5" x14ac:dyDescent="0.25">
      <c r="A1405" s="3">
        <f>RSI!A1405</f>
        <v>44057</v>
      </c>
      <c r="B1405" s="2">
        <f>RSI!B1405</f>
        <v>3.2545000000000002</v>
      </c>
      <c r="C1405" s="2">
        <f>RSI!I1405</f>
        <v>56.806365860955914</v>
      </c>
      <c r="D1405" s="2">
        <f>MACD!E1405</f>
        <v>-3.8273020998103036E-4</v>
      </c>
      <c r="E1405" s="2">
        <f>MACD!F1405</f>
        <v>-7.0645741365587865E-3</v>
      </c>
      <c r="F1405" s="2">
        <f>'Moving Avg'!D1405</f>
        <v>3.2529400000000002</v>
      </c>
      <c r="G1405" s="2">
        <f>'Moving Avg'!F1405</f>
        <v>3.2541099999999998</v>
      </c>
      <c r="H1405" s="2">
        <f>'Moving Avg'!G1405</f>
        <v>3.2506180000000016</v>
      </c>
      <c r="I1405" s="2">
        <f>'Moving Avg'!H1405</f>
        <v>2.9792600000000005</v>
      </c>
      <c r="J1405" s="6" t="str">
        <f>OBV!F1405</f>
        <v>BEARISH</v>
      </c>
      <c r="K1405" s="6" t="str">
        <f>OBV!G1405</f>
        <v>NEUTRAL</v>
      </c>
      <c r="L1405" s="6" t="str">
        <f>OBV!H1405</f>
        <v>NEUTRAL</v>
      </c>
    </row>
    <row r="1406" spans="1:12" ht="13.5" x14ac:dyDescent="0.25">
      <c r="A1406" s="3">
        <f>RSI!A1406</f>
        <v>44060</v>
      </c>
      <c r="B1406" s="2">
        <f>RSI!B1406</f>
        <v>3.2078000000000002</v>
      </c>
      <c r="C1406" s="2">
        <f>RSI!I1406</f>
        <v>30.542502957465189</v>
      </c>
      <c r="D1406" s="2">
        <f>MACD!E1406</f>
        <v>3.7041035026113001E-3</v>
      </c>
      <c r="E1406" s="2">
        <f>MACD!F1406</f>
        <v>-4.9108386087247692E-3</v>
      </c>
      <c r="F1406" s="2">
        <f>'Moving Avg'!D1406</f>
        <v>3.2435999999999998</v>
      </c>
      <c r="G1406" s="2">
        <f>'Moving Avg'!F1406</f>
        <v>3.2517749999999999</v>
      </c>
      <c r="H1406" s="2">
        <f>'Moving Avg'!G1406</f>
        <v>3.2476180000000014</v>
      </c>
      <c r="I1406" s="2">
        <f>'Moving Avg'!H1406</f>
        <v>2.978765000000001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3.2545000000000002</v>
      </c>
      <c r="C1407" s="2">
        <f>RSI!I1407</f>
        <v>53.630231491135923</v>
      </c>
      <c r="D1407" s="2">
        <f>MACD!E1407</f>
        <v>3.9367612147263031E-3</v>
      </c>
      <c r="E1407" s="2">
        <f>MACD!F1407</f>
        <v>-3.141318644034555E-3</v>
      </c>
      <c r="F1407" s="2">
        <f>'Moving Avg'!D1407</f>
        <v>3.2451599999999998</v>
      </c>
      <c r="G1407" s="2">
        <f>'Moving Avg'!F1407</f>
        <v>3.2517749999999999</v>
      </c>
      <c r="H1407" s="2">
        <f>'Moving Avg'!G1407</f>
        <v>3.2453260000000017</v>
      </c>
      <c r="I1407" s="2">
        <f>'Moving Avg'!H1407</f>
        <v>2.9785035000000009</v>
      </c>
      <c r="J1407" s="6" t="str">
        <f>OBV!F1407</f>
        <v>BEARISH</v>
      </c>
      <c r="K1407" s="6" t="str">
        <f>OBV!G1407</f>
        <v>NEUTRAL</v>
      </c>
      <c r="L1407" s="6" t="str">
        <f>OBV!H1407</f>
        <v>BEARISH DIVERGENCE</v>
      </c>
    </row>
    <row r="1408" spans="1:12" ht="13.5" x14ac:dyDescent="0.25">
      <c r="A1408" s="3">
        <f>RSI!A1408</f>
        <v>44062</v>
      </c>
      <c r="B1408" s="2">
        <f>RSI!B1408</f>
        <v>3.2545000000000002</v>
      </c>
      <c r="C1408" s="2">
        <f>RSI!I1408</f>
        <v>53.630231491135923</v>
      </c>
      <c r="D1408" s="2">
        <f>MACD!E1408</f>
        <v>4.0741795223406818E-3</v>
      </c>
      <c r="E1408" s="2">
        <f>MACD!F1408</f>
        <v>-1.6982190107595078E-3</v>
      </c>
      <c r="F1408" s="2">
        <f>'Moving Avg'!D1408</f>
        <v>3.2451599999999998</v>
      </c>
      <c r="G1408" s="2">
        <f>'Moving Avg'!F1408</f>
        <v>3.2517749999999999</v>
      </c>
      <c r="H1408" s="2">
        <f>'Moving Avg'!G1408</f>
        <v>3.243034000000002</v>
      </c>
      <c r="I1408" s="2">
        <f>'Moving Avg'!H1408</f>
        <v>2.9789795000000008</v>
      </c>
      <c r="J1408" s="6" t="str">
        <f>OBV!F1408</f>
        <v>BEARISH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3.2389000000000001</v>
      </c>
      <c r="C1409" s="2">
        <f>RSI!I1409</f>
        <v>47.51179319377264</v>
      </c>
      <c r="D1409" s="2">
        <f>MACD!E1409</f>
        <v>5.2909695978526905E-3</v>
      </c>
      <c r="E1409" s="2">
        <f>MACD!F1409</f>
        <v>-3.0038128903706811E-4</v>
      </c>
      <c r="F1409" s="2">
        <f>'Moving Avg'!D1409</f>
        <v>3.2420400000000003</v>
      </c>
      <c r="G1409" s="2">
        <f>'Moving Avg'!F1409</f>
        <v>3.2509949999999996</v>
      </c>
      <c r="H1409" s="2">
        <f>'Moving Avg'!G1409</f>
        <v>3.2404300000000021</v>
      </c>
      <c r="I1409" s="2">
        <f>'Moving Avg'!H1409</f>
        <v>2.9789520000000009</v>
      </c>
      <c r="J1409" s="6" t="str">
        <f>OBV!F1409</f>
        <v>BEARISH</v>
      </c>
      <c r="K1409" s="6" t="str">
        <f>OBV!G1409</f>
        <v>NEUTRAL</v>
      </c>
      <c r="L1409" s="6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3.1533000000000002</v>
      </c>
      <c r="C1410" s="2">
        <f>RSI!I1410</f>
        <v>28.379434878018913</v>
      </c>
      <c r="D1410" s="2">
        <f>MACD!E1410</f>
        <v>1.2702517724275442E-2</v>
      </c>
      <c r="E1410" s="2">
        <f>MACD!F1410</f>
        <v>2.3001985136254341E-3</v>
      </c>
      <c r="F1410" s="2">
        <f>'Moving Avg'!D1410</f>
        <v>3.2218000000000004</v>
      </c>
      <c r="G1410" s="2">
        <f>'Moving Avg'!F1410</f>
        <v>3.2459350000000002</v>
      </c>
      <c r="H1410" s="2">
        <f>'Moving Avg'!G1410</f>
        <v>3.2361140000000024</v>
      </c>
      <c r="I1410" s="2">
        <f>'Moving Avg'!H1410</f>
        <v>2.9784965000000003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3.1533000000000002</v>
      </c>
      <c r="C1411" s="2">
        <f>RSI!I1411</f>
        <v>28.379434878018913</v>
      </c>
      <c r="D1411" s="2">
        <f>MACD!E1411</f>
        <v>1.9517804515925441E-2</v>
      </c>
      <c r="E1411" s="2">
        <f>MACD!F1411</f>
        <v>5.7437197140854362E-3</v>
      </c>
      <c r="F1411" s="2">
        <f>'Moving Avg'!D1411</f>
        <v>3.2109000000000001</v>
      </c>
      <c r="G1411" s="2">
        <f>'Moving Avg'!F1411</f>
        <v>3.240875</v>
      </c>
      <c r="H1411" s="2">
        <f>'Moving Avg'!G1411</f>
        <v>3.2317980000000022</v>
      </c>
      <c r="I1411" s="2">
        <f>'Moving Avg'!H1411</f>
        <v>2.9780410000000002</v>
      </c>
      <c r="J1411" s="6" t="str">
        <f>OBV!F1411</f>
        <v>BEARISH</v>
      </c>
      <c r="K1411" s="6" t="str">
        <f>OBV!G1411</f>
        <v>NEUTRAL</v>
      </c>
      <c r="L1411" s="6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3.1143000000000001</v>
      </c>
      <c r="C1412" s="2">
        <f>RSI!I1412</f>
        <v>23.400348898271488</v>
      </c>
      <c r="D1412" s="2">
        <f>MACD!E1412</f>
        <v>2.7477156794102342E-2</v>
      </c>
      <c r="E1412" s="2">
        <f>MACD!F1412</f>
        <v>1.0090407130088817E-2</v>
      </c>
      <c r="F1412" s="2">
        <f>'Moving Avg'!D1412</f>
        <v>3.1828600000000002</v>
      </c>
      <c r="G1412" s="2">
        <f>'Moving Avg'!F1412</f>
        <v>3.2338650000000002</v>
      </c>
      <c r="H1412" s="2">
        <f>'Moving Avg'!G1412</f>
        <v>3.2267020000000026</v>
      </c>
      <c r="I1412" s="2">
        <f>'Moving Avg'!H1412</f>
        <v>2.9773904999999998</v>
      </c>
      <c r="J1412" s="6" t="str">
        <f>OBV!F1412</f>
        <v>BEARISH</v>
      </c>
      <c r="K1412" s="6" t="str">
        <f>OBV!G1412</f>
        <v>NEUTRAL</v>
      </c>
      <c r="L1412" s="6" t="str">
        <f>OBV!H1412</f>
        <v>CONFIRMED BEARISH</v>
      </c>
    </row>
    <row r="1413" spans="1:12" ht="13.5" x14ac:dyDescent="0.25">
      <c r="A1413" s="3">
        <f>RSI!A1413</f>
        <v>44070</v>
      </c>
      <c r="B1413" s="2">
        <f>RSI!B1413</f>
        <v>3.0209000000000001</v>
      </c>
      <c r="C1413" s="2">
        <f>RSI!I1413</f>
        <v>16.110461539491467</v>
      </c>
      <c r="D1413" s="2">
        <f>MACD!E1413</f>
        <v>4.3027336991601217E-2</v>
      </c>
      <c r="E1413" s="2">
        <f>MACD!F1413</f>
        <v>1.66777931023913E-2</v>
      </c>
      <c r="F1413" s="2">
        <f>'Moving Avg'!D1413</f>
        <v>3.1361400000000001</v>
      </c>
      <c r="G1413" s="2">
        <f>'Moving Avg'!F1413</f>
        <v>3.2221850000000005</v>
      </c>
      <c r="H1413" s="2">
        <f>'Moving Avg'!G1413</f>
        <v>3.2197380000000027</v>
      </c>
      <c r="I1413" s="2">
        <f>'Moving Avg'!H1413</f>
        <v>2.9762729999999995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2.9352999999999998</v>
      </c>
      <c r="C1414" s="2">
        <f>RSI!I1414</f>
        <v>12.321810656308443</v>
      </c>
      <c r="D1414" s="2">
        <f>MACD!E1414</f>
        <v>6.3723035585178778E-2</v>
      </c>
      <c r="E1414" s="2">
        <f>MACD!F1414</f>
        <v>2.6086841598948796E-2</v>
      </c>
      <c r="F1414" s="2">
        <f>'Moving Avg'!D1414</f>
        <v>3.0754200000000003</v>
      </c>
      <c r="G1414" s="2">
        <f>'Moving Avg'!F1414</f>
        <v>3.2062249999999999</v>
      </c>
      <c r="H1414" s="2">
        <f>'Moving Avg'!G1414</f>
        <v>3.2129900000000031</v>
      </c>
      <c r="I1414" s="2">
        <f>'Moving Avg'!H1414</f>
        <v>2.9747274999999997</v>
      </c>
      <c r="J1414" s="6" t="str">
        <f>OBV!F1414</f>
        <v>BEARISH</v>
      </c>
      <c r="K1414" s="6" t="str">
        <f>OBV!G1414</f>
        <v>NEUTRAL</v>
      </c>
      <c r="L1414" s="6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3.0209000000000001</v>
      </c>
      <c r="C1415" s="2">
        <f>RSI!I1415</f>
        <v>30.039731471452143</v>
      </c>
      <c r="D1415" s="2">
        <f>MACD!E1415</f>
        <v>7.6508291912510185E-2</v>
      </c>
      <c r="E1415" s="2">
        <f>MACD!F1415</f>
        <v>3.6171131661661075E-2</v>
      </c>
      <c r="F1415" s="2">
        <f>'Moving Avg'!D1415</f>
        <v>3.0489399999999995</v>
      </c>
      <c r="G1415" s="2">
        <f>'Moving Avg'!F1415</f>
        <v>3.1945449999999997</v>
      </c>
      <c r="H1415" s="2">
        <f>'Moving Avg'!G1415</f>
        <v>3.2079540000000035</v>
      </c>
      <c r="I1415" s="2">
        <f>'Moving Avg'!H1415</f>
        <v>2.9740924999999994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2.9352999999999998</v>
      </c>
      <c r="C1416" s="2">
        <f>RSI!I1416</f>
        <v>24.670787419408114</v>
      </c>
      <c r="D1416" s="2">
        <f>MACD!E1416</f>
        <v>8.7471574882213687E-2</v>
      </c>
      <c r="E1416" s="2">
        <f>MACD!F1416</f>
        <v>4.6431220305771598E-2</v>
      </c>
      <c r="F1416" s="2">
        <f>'Moving Avg'!D1416</f>
        <v>3.0053399999999999</v>
      </c>
      <c r="G1416" s="2">
        <f>'Moving Avg'!F1416</f>
        <v>3.178585</v>
      </c>
      <c r="H1416" s="2">
        <f>'Moving Avg'!G1416</f>
        <v>3.2012060000000044</v>
      </c>
      <c r="I1416" s="2">
        <f>'Moving Avg'!H1416</f>
        <v>2.9734829999999994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2.8496000000000001</v>
      </c>
      <c r="C1417" s="2">
        <f>RSI!I1417</f>
        <v>20.684800190319208</v>
      </c>
      <c r="D1417" s="2">
        <f>MACD!E1417</f>
        <v>0.11170239117036118</v>
      </c>
      <c r="E1417" s="2">
        <f>MACD!F1417</f>
        <v>5.9485454478689519E-2</v>
      </c>
      <c r="F1417" s="2">
        <f>'Moving Avg'!D1417</f>
        <v>2.9523999999999999</v>
      </c>
      <c r="G1417" s="2">
        <f>'Moving Avg'!F1417</f>
        <v>3.1583399999999999</v>
      </c>
      <c r="H1417" s="2">
        <f>'Moving Avg'!G1417</f>
        <v>3.1927440000000034</v>
      </c>
      <c r="I1417" s="2">
        <f>'Moving Avg'!H1417</f>
        <v>2.9728989999999995</v>
      </c>
      <c r="J1417" s="6" t="str">
        <f>OBV!F1417</f>
        <v>BEARISH</v>
      </c>
      <c r="K1417" s="6" t="str">
        <f>OBV!G1417</f>
        <v>WEAK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2.8496000000000001</v>
      </c>
      <c r="C1418" s="2">
        <f>RSI!I1418</f>
        <v>20.684800190319208</v>
      </c>
      <c r="D1418" s="2">
        <f>MACD!E1418</f>
        <v>0.13402793223748155</v>
      </c>
      <c r="E1418" s="2">
        <f>MACD!F1418</f>
        <v>7.4393950030447936E-2</v>
      </c>
      <c r="F1418" s="2">
        <f>'Moving Avg'!D1418</f>
        <v>2.9181400000000002</v>
      </c>
      <c r="G1418" s="2">
        <f>'Moving Avg'!F1418</f>
        <v>3.1380949999999999</v>
      </c>
      <c r="H1418" s="2">
        <f>'Moving Avg'!G1418</f>
        <v>3.1862100000000044</v>
      </c>
      <c r="I1418" s="2">
        <f>'Moving Avg'!H1418</f>
        <v>2.9727399999999995</v>
      </c>
      <c r="J1418" s="6" t="str">
        <f>OBV!F1418</f>
        <v>BEARISH</v>
      </c>
      <c r="K1418" s="6" t="str">
        <f>OBV!G1418</f>
        <v>WEAK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2.9275000000000002</v>
      </c>
      <c r="C1419" s="2">
        <f>RSI!I1419</f>
        <v>32.228067751623911</v>
      </c>
      <c r="D1419" s="2">
        <f>MACD!E1419</f>
        <v>0.1464359438172762</v>
      </c>
      <c r="E1419" s="2">
        <f>MACD!F1419</f>
        <v>8.8802348787813595E-2</v>
      </c>
      <c r="F1419" s="2">
        <f>'Moving Avg'!D1419</f>
        <v>2.9165800000000002</v>
      </c>
      <c r="G1419" s="2">
        <f>'Moving Avg'!F1419</f>
        <v>3.1217449999999998</v>
      </c>
      <c r="H1419" s="2">
        <f>'Moving Avg'!G1419</f>
        <v>3.1812340000000039</v>
      </c>
      <c r="I1419" s="2">
        <f>'Moving Avg'!H1419</f>
        <v>2.9733959999999997</v>
      </c>
      <c r="J1419" s="6" t="str">
        <f>OBV!F1419</f>
        <v>BEARISH</v>
      </c>
      <c r="K1419" s="6" t="str">
        <f>OBV!G1419</f>
        <v>WEAK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2.9275000000000002</v>
      </c>
      <c r="C1420" s="2">
        <f>RSI!I1420</f>
        <v>32.228067751623911</v>
      </c>
      <c r="D1420" s="2">
        <f>MACD!E1420</f>
        <v>0.14486802190609227</v>
      </c>
      <c r="E1420" s="2">
        <f>MACD!F1420</f>
        <v>0.10001548341146933</v>
      </c>
      <c r="F1420" s="2">
        <f>'Moving Avg'!D1420</f>
        <v>2.8979000000000004</v>
      </c>
      <c r="G1420" s="2">
        <f>'Moving Avg'!F1420</f>
        <v>3.1053950000000001</v>
      </c>
      <c r="H1420" s="2">
        <f>'Moving Avg'!G1420</f>
        <v>3.1762580000000038</v>
      </c>
      <c r="I1420" s="2">
        <f>'Moving Avg'!H1420</f>
        <v>2.9744489999999995</v>
      </c>
      <c r="J1420" s="6" t="str">
        <f>OBV!F1420</f>
        <v>BEARISH</v>
      </c>
      <c r="K1420" s="6" t="str">
        <f>OBV!G1420</f>
        <v>WEAK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2.9275000000000002</v>
      </c>
      <c r="C1421" s="2">
        <f>RSI!I1421</f>
        <v>32.228067751623911</v>
      </c>
      <c r="D1421" s="2">
        <f>MACD!E1421</f>
        <v>0.14456189480295878</v>
      </c>
      <c r="E1421" s="2">
        <f>MACD!F1421</f>
        <v>0.10892476568976724</v>
      </c>
      <c r="F1421" s="2">
        <f>'Moving Avg'!D1421</f>
        <v>2.8963399999999999</v>
      </c>
      <c r="G1421" s="2">
        <f>'Moving Avg'!F1421</f>
        <v>3.089045</v>
      </c>
      <c r="H1421" s="2">
        <f>'Moving Avg'!G1421</f>
        <v>3.1712820000000046</v>
      </c>
      <c r="I1421" s="2">
        <f>'Moving Avg'!H1421</f>
        <v>2.9749065000000003</v>
      </c>
      <c r="J1421" s="6" t="str">
        <f>OBV!F1421</f>
        <v>BEARISH</v>
      </c>
      <c r="K1421" s="6" t="str">
        <f>OBV!G1421</f>
        <v>WEAK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2.9275000000000002</v>
      </c>
      <c r="C1422" s="2">
        <f>RSI!I1422</f>
        <v>32.228067751623911</v>
      </c>
      <c r="D1422" s="2">
        <f>MACD!E1422</f>
        <v>0.13924784200360429</v>
      </c>
      <c r="E1422" s="2">
        <f>MACD!F1422</f>
        <v>0.11498938095253466</v>
      </c>
      <c r="F1422" s="2">
        <f>'Moving Avg'!D1422</f>
        <v>2.9119200000000003</v>
      </c>
      <c r="G1422" s="2">
        <f>'Moving Avg'!F1422</f>
        <v>3.0730850000000003</v>
      </c>
      <c r="H1422" s="2">
        <f>'Moving Avg'!G1422</f>
        <v>3.1663060000000041</v>
      </c>
      <c r="I1422" s="2">
        <f>'Moving Avg'!H1422</f>
        <v>2.9753640000000003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2.8418000000000001</v>
      </c>
      <c r="C1423" s="2">
        <f>RSI!I1423</f>
        <v>26.517416406139532</v>
      </c>
      <c r="D1423" s="2">
        <f>MACD!E1423</f>
        <v>0.12760523263654688</v>
      </c>
      <c r="E1423" s="2">
        <f>MACD!F1423</f>
        <v>0.11751255128933712</v>
      </c>
      <c r="F1423" s="2">
        <f>'Moving Avg'!D1423</f>
        <v>2.9103599999999998</v>
      </c>
      <c r="G1423" s="2">
        <f>'Moving Avg'!F1423</f>
        <v>3.0524500000000008</v>
      </c>
      <c r="H1423" s="2">
        <f>'Moving Avg'!G1423</f>
        <v>3.1596160000000038</v>
      </c>
      <c r="I1423" s="2">
        <f>'Moving Avg'!H1423</f>
        <v>2.9751095000000003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2.7951000000000001</v>
      </c>
      <c r="C1424" s="2">
        <f>RSI!I1424</f>
        <v>24.019717856762142</v>
      </c>
      <c r="D1424" s="2">
        <f>MACD!E1424</f>
        <v>0.10936039358672645</v>
      </c>
      <c r="E1424" s="2">
        <f>MACD!F1424</f>
        <v>0.11588211974881499</v>
      </c>
      <c r="F1424" s="2">
        <f>'Moving Avg'!D1424</f>
        <v>2.8838800000000004</v>
      </c>
      <c r="G1424" s="2">
        <f>'Moving Avg'!F1424</f>
        <v>3.0294800000000004</v>
      </c>
      <c r="H1424" s="2">
        <f>'Moving Avg'!G1424</f>
        <v>3.1519920000000035</v>
      </c>
      <c r="I1424" s="2">
        <f>'Moving Avg'!H1424</f>
        <v>2.9746215000000005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2.7951000000000001</v>
      </c>
      <c r="C1425" s="2">
        <f>RSI!I1425</f>
        <v>24.019717856762142</v>
      </c>
      <c r="D1425" s="2">
        <f>MACD!E1425</f>
        <v>0.10858668329314369</v>
      </c>
      <c r="E1425" s="2">
        <f>MACD!F1425</f>
        <v>0.11442303245768073</v>
      </c>
      <c r="F1425" s="2">
        <f>'Moving Avg'!D1425</f>
        <v>2.8573999999999997</v>
      </c>
      <c r="G1425" s="2">
        <f>'Moving Avg'!F1425</f>
        <v>3.0065100000000009</v>
      </c>
      <c r="H1425" s="2">
        <f>'Moving Avg'!G1425</f>
        <v>3.1443680000000023</v>
      </c>
      <c r="I1425" s="2">
        <f>'Moving Avg'!H1425</f>
        <v>2.9741335000000011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2.7328000000000001</v>
      </c>
      <c r="C1426" s="2">
        <f>RSI!I1426</f>
        <v>20.964551138436647</v>
      </c>
      <c r="D1426" s="2">
        <f>MACD!E1426</f>
        <v>0.1007618483532351</v>
      </c>
      <c r="E1426" s="2">
        <f>MACD!F1426</f>
        <v>0.1116907956367916</v>
      </c>
      <c r="F1426" s="2">
        <f>'Moving Avg'!D1426</f>
        <v>2.8184600000000004</v>
      </c>
      <c r="G1426" s="2">
        <f>'Moving Avg'!F1426</f>
        <v>2.9827600000000003</v>
      </c>
      <c r="H1426" s="2">
        <f>'Moving Avg'!G1426</f>
        <v>3.1354980000000023</v>
      </c>
      <c r="I1426" s="2">
        <f>'Moving Avg'!H1426</f>
        <v>2.9733340000000008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2.7328000000000001</v>
      </c>
      <c r="C1427" s="2">
        <f>RSI!I1427</f>
        <v>20.964551138436647</v>
      </c>
      <c r="D1427" s="2">
        <f>MACD!E1427</f>
        <v>8.2606073419082104E-2</v>
      </c>
      <c r="E1427" s="2">
        <f>MACD!F1427</f>
        <v>0.10587385119324971</v>
      </c>
      <c r="F1427" s="2">
        <f>'Moving Avg'!D1427</f>
        <v>2.7795200000000002</v>
      </c>
      <c r="G1427" s="2">
        <f>'Moving Avg'!F1427</f>
        <v>2.9566749999999997</v>
      </c>
      <c r="H1427" s="2">
        <f>'Moving Avg'!G1427</f>
        <v>3.126628000000002</v>
      </c>
      <c r="I1427" s="2">
        <f>'Moving Avg'!H1427</f>
        <v>2.9725345000000005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2.7328000000000001</v>
      </c>
      <c r="C1428" s="2">
        <f>RSI!I1428</f>
        <v>20.964551138436647</v>
      </c>
      <c r="D1428" s="2">
        <f>MACD!E1428</f>
        <v>6.8771137804927385E-2</v>
      </c>
      <c r="E1428" s="2">
        <f>MACD!F1428</f>
        <v>9.8453308515585244E-2</v>
      </c>
      <c r="F1428" s="2">
        <f>'Moving Avg'!D1428</f>
        <v>2.7577200000000004</v>
      </c>
      <c r="G1428" s="2">
        <f>'Moving Avg'!F1428</f>
        <v>2.9305899999999996</v>
      </c>
      <c r="H1428" s="2">
        <f>'Moving Avg'!G1428</f>
        <v>3.1177580000000007</v>
      </c>
      <c r="I1428" s="2">
        <f>'Moving Avg'!H1428</f>
        <v>2.9717350000000011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2.7172000000000001</v>
      </c>
      <c r="C1429" s="2">
        <f>RSI!I1429</f>
        <v>20.162500115009948</v>
      </c>
      <c r="D1429" s="2">
        <f>MACD!E1429</f>
        <v>7.1619309186373492E-2</v>
      </c>
      <c r="E1429" s="2">
        <f>MACD!F1429</f>
        <v>9.3086508649742897E-2</v>
      </c>
      <c r="F1429" s="2">
        <f>'Moving Avg'!D1429</f>
        <v>2.74214</v>
      </c>
      <c r="G1429" s="2">
        <f>'Moving Avg'!F1429</f>
        <v>2.9045049999999994</v>
      </c>
      <c r="H1429" s="2">
        <f>'Moving Avg'!G1429</f>
        <v>3.1085760000000007</v>
      </c>
      <c r="I1429" s="2">
        <f>'Moving Avg'!H1429</f>
        <v>2.9712830000000015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2.7172000000000001</v>
      </c>
      <c r="C1430" s="2">
        <f>RSI!I1430</f>
        <v>20.162500115009948</v>
      </c>
      <c r="D1430" s="2">
        <f>MACD!E1430</f>
        <v>7.5431189223844175E-2</v>
      </c>
      <c r="E1430" s="2">
        <f>MACD!F1430</f>
        <v>8.9555444764563161E-2</v>
      </c>
      <c r="F1430" s="2">
        <f>'Moving Avg'!D1430</f>
        <v>2.7265600000000001</v>
      </c>
      <c r="G1430" s="2">
        <f>'Moving Avg'!F1430</f>
        <v>2.8826999999999994</v>
      </c>
      <c r="H1430" s="2">
        <f>'Moving Avg'!G1430</f>
        <v>3.0993939999999998</v>
      </c>
      <c r="I1430" s="2">
        <f>'Moving Avg'!H1430</f>
        <v>2.9708310000000013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2.7172000000000001</v>
      </c>
      <c r="C1431" s="2">
        <f>RSI!I1431</f>
        <v>20.162500115009948</v>
      </c>
      <c r="D1431" s="2">
        <f>MACD!E1431</f>
        <v>7.9954671427288737E-2</v>
      </c>
      <c r="E1431" s="2">
        <f>MACD!F1431</f>
        <v>8.7635290097108284E-2</v>
      </c>
      <c r="F1431" s="2">
        <f>'Moving Avg'!D1431</f>
        <v>2.7234400000000001</v>
      </c>
      <c r="G1431" s="2">
        <f>'Moving Avg'!F1431</f>
        <v>2.8608949999999993</v>
      </c>
      <c r="H1431" s="2">
        <f>'Moving Avg'!G1431</f>
        <v>3.0902059999999993</v>
      </c>
      <c r="I1431" s="2">
        <f>'Moving Avg'!H1431</f>
        <v>2.9703790000000017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2.7172000000000001</v>
      </c>
      <c r="C1432" s="2">
        <f>RSI!I1432</f>
        <v>20.162500115009948</v>
      </c>
      <c r="D1432" s="2">
        <f>MACD!E1432</f>
        <v>8.4984127040502955E-2</v>
      </c>
      <c r="E1432" s="2">
        <f>MACD!F1432</f>
        <v>8.7105057485787216E-2</v>
      </c>
      <c r="F1432" s="2">
        <f>'Moving Avg'!D1432</f>
        <v>2.7203200000000001</v>
      </c>
      <c r="G1432" s="2">
        <f>'Moving Avg'!F1432</f>
        <v>2.8410399999999991</v>
      </c>
      <c r="H1432" s="2">
        <f>'Moving Avg'!G1432</f>
        <v>3.0810179999999985</v>
      </c>
      <c r="I1432" s="2">
        <f>'Moving Avg'!H1432</f>
        <v>2.969927000000002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</row>
    <row r="1433" spans="1:12" ht="13.5" x14ac:dyDescent="0.25">
      <c r="A1433" s="3">
        <f>RSI!A1433</f>
        <v>44098</v>
      </c>
      <c r="B1433" s="2">
        <f>RSI!B1433</f>
        <v>2.7172000000000001</v>
      </c>
      <c r="C1433" s="2">
        <f>RSI!I1433</f>
        <v>20.162500115009948</v>
      </c>
      <c r="D1433" s="2">
        <f>MACD!E1433</f>
        <v>7.7168069449254251E-2</v>
      </c>
      <c r="E1433" s="2">
        <f>MACD!F1433</f>
        <v>8.5117659878480634E-2</v>
      </c>
      <c r="F1433" s="2">
        <f>'Moving Avg'!D1433</f>
        <v>2.7172000000000001</v>
      </c>
      <c r="G1433" s="2">
        <f>'Moving Avg'!F1433</f>
        <v>2.8258549999999998</v>
      </c>
      <c r="H1433" s="2">
        <f>'Moving Avg'!G1433</f>
        <v>3.0701159999999987</v>
      </c>
      <c r="I1433" s="2">
        <f>'Moving Avg'!H1433</f>
        <v>2.9694750000000023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2.7172000000000001</v>
      </c>
      <c r="C1434" s="2">
        <f>RSI!I1434</f>
        <v>20.162500115009948</v>
      </c>
      <c r="D1434" s="2">
        <f>MACD!E1434</f>
        <v>6.4400297040734689E-2</v>
      </c>
      <c r="E1434" s="2">
        <f>MACD!F1434</f>
        <v>8.097418731093145E-2</v>
      </c>
      <c r="F1434" s="2">
        <f>'Moving Avg'!D1434</f>
        <v>2.7172000000000001</v>
      </c>
      <c r="G1434" s="2">
        <f>'Moving Avg'!F1434</f>
        <v>2.8149499999999992</v>
      </c>
      <c r="H1434" s="2">
        <f>'Moving Avg'!G1434</f>
        <v>3.0592139999999985</v>
      </c>
      <c r="I1434" s="2">
        <f>'Moving Avg'!H1434</f>
        <v>2.9690230000000026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</row>
    <row r="1435" spans="1:12" ht="13.5" x14ac:dyDescent="0.25">
      <c r="A1435" s="3">
        <f>RSI!A1435</f>
        <v>44102</v>
      </c>
      <c r="B1435" s="2">
        <f>RSI!B1435</f>
        <v>2.7172000000000001</v>
      </c>
      <c r="C1435" s="2">
        <f>RSI!I1435</f>
        <v>20.162500115009948</v>
      </c>
      <c r="D1435" s="2">
        <f>MACD!E1435</f>
        <v>5.4550899318496437E-2</v>
      </c>
      <c r="E1435" s="2">
        <f>MACD!F1435</f>
        <v>7.5689529712444442E-2</v>
      </c>
      <c r="F1435" s="2">
        <f>'Moving Avg'!D1435</f>
        <v>2.7172000000000001</v>
      </c>
      <c r="G1435" s="2">
        <f>'Moving Avg'!F1435</f>
        <v>2.7997649999999998</v>
      </c>
      <c r="H1435" s="2">
        <f>'Moving Avg'!G1435</f>
        <v>3.0486239999999984</v>
      </c>
      <c r="I1435" s="2">
        <f>'Moving Avg'!H1435</f>
        <v>2.968571000000003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2.7172000000000001</v>
      </c>
      <c r="C1436" s="2">
        <f>RSI!I1436</f>
        <v>20.162500115009948</v>
      </c>
      <c r="D1436" s="2">
        <f>MACD!E1436</f>
        <v>3.7515605954138387E-2</v>
      </c>
      <c r="E1436" s="2">
        <f>MACD!F1436</f>
        <v>6.8054744960783231E-2</v>
      </c>
      <c r="F1436" s="2">
        <f>'Moving Avg'!D1436</f>
        <v>2.7172000000000001</v>
      </c>
      <c r="G1436" s="2">
        <f>'Moving Avg'!F1436</f>
        <v>2.7888599999999992</v>
      </c>
      <c r="H1436" s="2">
        <f>'Moving Avg'!G1436</f>
        <v>3.0378779999999983</v>
      </c>
      <c r="I1436" s="2">
        <f>'Moving Avg'!H1436</f>
        <v>2.9681190000000033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</row>
    <row r="1437" spans="1:12" ht="13.5" x14ac:dyDescent="0.25">
      <c r="A1437" s="3">
        <f>RSI!A1437</f>
        <v>44104</v>
      </c>
      <c r="B1437" s="2">
        <f>RSI!B1437</f>
        <v>2.7250000000000001</v>
      </c>
      <c r="C1437" s="2">
        <f>RSI!I1437</f>
        <v>22.833017552517177</v>
      </c>
      <c r="D1437" s="2">
        <f>MACD!E1437</f>
        <v>2.3341337865776968E-2</v>
      </c>
      <c r="E1437" s="2">
        <f>MACD!F1437</f>
        <v>5.911206354178198E-2</v>
      </c>
      <c r="F1437" s="2">
        <f>'Moving Avg'!D1437</f>
        <v>2.7187600000000001</v>
      </c>
      <c r="G1437" s="2">
        <f>'Moving Avg'!F1437</f>
        <v>2.7826300000000002</v>
      </c>
      <c r="H1437" s="2">
        <f>'Moving Avg'!G1437</f>
        <v>3.0272879999999982</v>
      </c>
      <c r="I1437" s="2">
        <f>'Moving Avg'!H1437</f>
        <v>2.9677060000000042</v>
      </c>
      <c r="J1437" s="6" t="str">
        <f>OBV!F1437</f>
        <v>BULLISH</v>
      </c>
      <c r="K1437" s="6" t="str">
        <f>OBV!G1437</f>
        <v>NEUTRAL</v>
      </c>
      <c r="L1437" s="6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2.7250000000000001</v>
      </c>
      <c r="C1438" s="2">
        <f>RSI!I1438</f>
        <v>22.833017552517177</v>
      </c>
      <c r="D1438" s="2">
        <f>MACD!E1438</f>
        <v>1.2059032806624348E-2</v>
      </c>
      <c r="E1438" s="2">
        <f>MACD!F1438</f>
        <v>4.9701457394750459E-2</v>
      </c>
      <c r="F1438" s="2">
        <f>'Moving Avg'!D1438</f>
        <v>2.7203200000000001</v>
      </c>
      <c r="G1438" s="2">
        <f>'Moving Avg'!F1438</f>
        <v>2.7763999999999998</v>
      </c>
      <c r="H1438" s="2">
        <f>'Moving Avg'!G1438</f>
        <v>3.0166979999999985</v>
      </c>
      <c r="I1438" s="2">
        <f>'Moving Avg'!H1438</f>
        <v>2.9671510000000039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2.7250000000000001</v>
      </c>
      <c r="C1439" s="2">
        <f>RSI!I1439</f>
        <v>22.833017552517177</v>
      </c>
      <c r="D1439" s="2">
        <f>MACD!E1439</f>
        <v>7.7108402459158398E-4</v>
      </c>
      <c r="E1439" s="2">
        <f>MACD!F1439</f>
        <v>3.9915382720718685E-2</v>
      </c>
      <c r="F1439" s="2">
        <f>'Moving Avg'!D1439</f>
        <v>2.7218799999999996</v>
      </c>
      <c r="G1439" s="2">
        <f>'Moving Avg'!F1439</f>
        <v>2.7662749999999998</v>
      </c>
      <c r="H1439" s="2">
        <f>'Moving Avg'!G1439</f>
        <v>3.006107999999998</v>
      </c>
      <c r="I1439" s="2">
        <f>'Moving Avg'!H1439</f>
        <v>2.967021500000004</v>
      </c>
      <c r="J1439" s="6" t="str">
        <f>OBV!F1439</f>
        <v>BULLISH</v>
      </c>
      <c r="K1439" s="6" t="str">
        <f>OBV!G1439</f>
        <v>NEUTRAL</v>
      </c>
      <c r="L1439" s="6" t="str">
        <f>OBV!H1439</f>
        <v>CONFIRMED BULLISH</v>
      </c>
    </row>
    <row r="1440" spans="1:12" ht="13.5" x14ac:dyDescent="0.25">
      <c r="A1440" s="3">
        <f>RSI!A1440</f>
        <v>44109</v>
      </c>
      <c r="B1440" s="2">
        <f>RSI!B1440</f>
        <v>2.7017000000000002</v>
      </c>
      <c r="C1440" s="2">
        <f>RSI!I1440</f>
        <v>20.29968005713566</v>
      </c>
      <c r="D1440" s="2">
        <f>MACD!E1440</f>
        <v>-6.4445007365407925E-3</v>
      </c>
      <c r="E1440" s="2">
        <f>MACD!F1440</f>
        <v>3.0643406029266792E-2</v>
      </c>
      <c r="F1440" s="2">
        <f>'Moving Avg'!D1440</f>
        <v>2.7187799999999998</v>
      </c>
      <c r="G1440" s="2">
        <f>'Moving Avg'!F1440</f>
        <v>2.754985</v>
      </c>
      <c r="H1440" s="2">
        <f>'Moving Avg'!G1440</f>
        <v>2.9950519999999985</v>
      </c>
      <c r="I1440" s="2">
        <f>'Moving Avg'!H1440</f>
        <v>2.9671725000000042</v>
      </c>
      <c r="J1440" s="6" t="str">
        <f>OBV!F1440</f>
        <v>BULLISH</v>
      </c>
      <c r="K1440" s="6" t="str">
        <f>OBV!G1440</f>
        <v>NEUTRAL</v>
      </c>
      <c r="L1440" s="6" t="str">
        <f>OBV!H1440</f>
        <v>BULLISH DIVERGENCE</v>
      </c>
    </row>
    <row r="1441" spans="1:12" ht="13.5" x14ac:dyDescent="0.25">
      <c r="A1441" s="3">
        <f>RSI!A1441</f>
        <v>44110</v>
      </c>
      <c r="B1441" s="2">
        <f>RSI!B1441</f>
        <v>2.7250000000000001</v>
      </c>
      <c r="C1441" s="2">
        <f>RSI!I1441</f>
        <v>28.806281772107283</v>
      </c>
      <c r="D1441" s="2">
        <f>MACD!E1441</f>
        <v>-1.3573582805957329E-2</v>
      </c>
      <c r="E1441" s="2">
        <f>MACD!F1441</f>
        <v>2.1800008262221969E-2</v>
      </c>
      <c r="F1441" s="2">
        <f>'Moving Avg'!D1441</f>
        <v>2.7203400000000002</v>
      </c>
      <c r="G1441" s="2">
        <f>'Moving Avg'!F1441</f>
        <v>2.7448600000000001</v>
      </c>
      <c r="H1441" s="2">
        <f>'Moving Avg'!G1441</f>
        <v>2.9844619999999988</v>
      </c>
      <c r="I1441" s="2">
        <f>'Moving Avg'!H1441</f>
        <v>2.9670430000000052</v>
      </c>
      <c r="J1441" s="6" t="str">
        <f>OBV!F1441</f>
        <v>BULLISH</v>
      </c>
      <c r="K1441" s="6" t="str">
        <f>OBV!G1441</f>
        <v>NEUTRAL</v>
      </c>
      <c r="L1441" s="6" t="str">
        <f>OBV!H1441</f>
        <v>CONFIRMED BULLISH</v>
      </c>
    </row>
    <row r="1442" spans="1:12" ht="13.5" x14ac:dyDescent="0.25">
      <c r="A1442" s="3">
        <f>RSI!A1442</f>
        <v>44111</v>
      </c>
      <c r="B1442" s="2">
        <f>RSI!B1442</f>
        <v>2.7250000000000001</v>
      </c>
      <c r="C1442" s="2">
        <f>RSI!I1442</f>
        <v>28.806281772107283</v>
      </c>
      <c r="D1442" s="2">
        <f>MACD!E1442</f>
        <v>-1.9093250150303831E-2</v>
      </c>
      <c r="E1442" s="2">
        <f>MACD!F1442</f>
        <v>1.362135657971681E-2</v>
      </c>
      <c r="F1442" s="2">
        <f>'Moving Avg'!D1442</f>
        <v>2.7203399999999998</v>
      </c>
      <c r="G1442" s="2">
        <f>'Moving Avg'!F1442</f>
        <v>2.7347349999999997</v>
      </c>
      <c r="H1442" s="2">
        <f>'Moving Avg'!G1442</f>
        <v>2.9738719999999987</v>
      </c>
      <c r="I1442" s="2">
        <f>'Moving Avg'!H1442</f>
        <v>2.9673105000000048</v>
      </c>
      <c r="J1442" s="6" t="str">
        <f>OBV!F1442</f>
        <v>BULLISH</v>
      </c>
      <c r="K1442" s="6" t="str">
        <f>OBV!G1442</f>
        <v>NEUTRAL</v>
      </c>
      <c r="L1442" s="6" t="str">
        <f>OBV!H1442</f>
        <v>NEUTRAL</v>
      </c>
    </row>
    <row r="1443" spans="1:12" ht="13.5" x14ac:dyDescent="0.25">
      <c r="A1443" s="3">
        <f>RSI!A1443</f>
        <v>44112</v>
      </c>
      <c r="B1443" s="2">
        <f>RSI!B1443</f>
        <v>2.7250000000000001</v>
      </c>
      <c r="C1443" s="2">
        <f>RSI!I1443</f>
        <v>28.806281772107283</v>
      </c>
      <c r="D1443" s="2">
        <f>MACD!E1443</f>
        <v>-2.3289077840030536E-2</v>
      </c>
      <c r="E1443" s="2">
        <f>MACD!F1443</f>
        <v>6.2392696957673409E-3</v>
      </c>
      <c r="F1443" s="2">
        <f>'Moving Avg'!D1443</f>
        <v>2.7203399999999998</v>
      </c>
      <c r="G1443" s="2">
        <f>'Moving Avg'!F1443</f>
        <v>2.7288950000000001</v>
      </c>
      <c r="H1443" s="2">
        <f>'Moving Avg'!G1443</f>
        <v>2.9632819999999991</v>
      </c>
      <c r="I1443" s="2">
        <f>'Moving Avg'!H1443</f>
        <v>2.9675780000000054</v>
      </c>
      <c r="J1443" s="6" t="str">
        <f>OBV!F1443</f>
        <v>BULLISH</v>
      </c>
      <c r="K1443" s="6" t="str">
        <f>OBV!G1443</f>
        <v>NEUTRAL</v>
      </c>
      <c r="L1443" s="6" t="str">
        <f>OBV!H1443</f>
        <v>NEUTRAL</v>
      </c>
    </row>
    <row r="1444" spans="1:12" ht="13.5" x14ac:dyDescent="0.25">
      <c r="A1444" s="3">
        <f>RSI!A1444</f>
        <v>44113</v>
      </c>
      <c r="B1444" s="2">
        <f>RSI!B1444</f>
        <v>2.7250000000000001</v>
      </c>
      <c r="C1444" s="2">
        <f>RSI!I1444</f>
        <v>28.806281772107283</v>
      </c>
      <c r="D1444" s="2">
        <f>MACD!E1444</f>
        <v>-2.6399893518989526E-2</v>
      </c>
      <c r="E1444" s="2">
        <f>MACD!F1444</f>
        <v>-2.8856294718403262E-4</v>
      </c>
      <c r="F1444" s="2">
        <f>'Moving Avg'!D1444</f>
        <v>2.7203399999999998</v>
      </c>
      <c r="G1444" s="2">
        <f>'Moving Avg'!F1444</f>
        <v>2.72539</v>
      </c>
      <c r="H1444" s="2">
        <f>'Moving Avg'!G1444</f>
        <v>2.9526919999999994</v>
      </c>
      <c r="I1444" s="2">
        <f>'Moving Avg'!H1444</f>
        <v>2.9678455000000059</v>
      </c>
      <c r="J1444" s="6" t="str">
        <f>OBV!F1444</f>
        <v>BULLISH</v>
      </c>
      <c r="K1444" s="6" t="str">
        <f>OBV!G1444</f>
        <v>NEUTRAL</v>
      </c>
      <c r="L1444" s="6" t="str">
        <f>OBV!H1444</f>
        <v>NEUTRAL</v>
      </c>
    </row>
    <row r="1445" spans="1:12" ht="13.5" x14ac:dyDescent="0.25">
      <c r="A1445" s="3">
        <f>RSI!A1445</f>
        <v>44116</v>
      </c>
      <c r="B1445" s="2">
        <f>RSI!B1445</f>
        <v>2.7250000000000001</v>
      </c>
      <c r="C1445" s="2">
        <f>RSI!I1445</f>
        <v>28.806281772107283</v>
      </c>
      <c r="D1445" s="2">
        <f>MACD!E1445</f>
        <v>-2.8625177671803836E-2</v>
      </c>
      <c r="E1445" s="2">
        <f>MACD!F1445</f>
        <v>-5.9558858921079936E-3</v>
      </c>
      <c r="F1445" s="2">
        <f>'Moving Avg'!D1445</f>
        <v>2.7250000000000001</v>
      </c>
      <c r="G1445" s="2">
        <f>'Moving Avg'!F1445</f>
        <v>2.7218850000000003</v>
      </c>
      <c r="H1445" s="2">
        <f>'Moving Avg'!G1445</f>
        <v>2.9421019999999993</v>
      </c>
      <c r="I1445" s="2">
        <f>'Moving Avg'!H1445</f>
        <v>2.968113000000006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2.6472000000000002</v>
      </c>
      <c r="C1446" s="2">
        <f>RSI!I1446</f>
        <v>18.998624418628623</v>
      </c>
      <c r="D1446" s="2">
        <f>MACD!E1446</f>
        <v>-2.4368346991851197E-2</v>
      </c>
      <c r="E1446" s="2">
        <f>MACD!F1446</f>
        <v>-9.6383781120566343E-3</v>
      </c>
      <c r="F1446" s="2">
        <f>'Moving Avg'!D1446</f>
        <v>2.7094399999999998</v>
      </c>
      <c r="G1446" s="2">
        <f>'Moving Avg'!F1446</f>
        <v>2.7176050000000003</v>
      </c>
      <c r="H1446" s="2">
        <f>'Moving Avg'!G1446</f>
        <v>2.9299559999999998</v>
      </c>
      <c r="I1446" s="2">
        <f>'Moving Avg'!H1446</f>
        <v>2.9679915000000054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2.6394000000000002</v>
      </c>
      <c r="C1447" s="2">
        <f>RSI!I1447</f>
        <v>18.324994119215532</v>
      </c>
      <c r="D1447" s="2">
        <f>MACD!E1447</f>
        <v>-1.8180022704232801E-2</v>
      </c>
      <c r="E1447" s="2">
        <f>MACD!F1447</f>
        <v>-1.1346707030491867E-2</v>
      </c>
      <c r="F1447" s="2">
        <f>'Moving Avg'!D1447</f>
        <v>2.69232</v>
      </c>
      <c r="G1447" s="2">
        <f>'Moving Avg'!F1447</f>
        <v>2.7129350000000008</v>
      </c>
      <c r="H1447" s="2">
        <f>'Moving Avg'!G1447</f>
        <v>2.9176539999999993</v>
      </c>
      <c r="I1447" s="2">
        <f>'Moving Avg'!H1447</f>
        <v>2.9678310000000057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2.7172000000000001</v>
      </c>
      <c r="C1448" s="2">
        <f>RSI!I1448</f>
        <v>40.852215065655983</v>
      </c>
      <c r="D1448" s="2">
        <f>MACD!E1448</f>
        <v>-1.7911905126136052E-2</v>
      </c>
      <c r="E1448" s="2">
        <f>MACD!F1448</f>
        <v>-1.2659746649620704E-2</v>
      </c>
      <c r="F1448" s="2">
        <f>'Moving Avg'!D1448</f>
        <v>2.69076</v>
      </c>
      <c r="G1448" s="2">
        <f>'Moving Avg'!F1448</f>
        <v>2.7121550000000005</v>
      </c>
      <c r="H1448" s="2">
        <f>'Moving Avg'!G1448</f>
        <v>2.9069079999999996</v>
      </c>
      <c r="I1448" s="2">
        <f>'Moving Avg'!H1448</f>
        <v>2.968144500000006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2.7172000000000001</v>
      </c>
      <c r="C1449" s="2">
        <f>RSI!I1449</f>
        <v>40.852215065655983</v>
      </c>
      <c r="D1449" s="2">
        <f>MACD!E1449</f>
        <v>-1.7408828332742043E-2</v>
      </c>
      <c r="E1449" s="2">
        <f>MACD!F1449</f>
        <v>-1.3609562986244973E-2</v>
      </c>
      <c r="F1449" s="2">
        <f>'Moving Avg'!D1449</f>
        <v>2.6892000000000005</v>
      </c>
      <c r="G1449" s="2">
        <f>'Moving Avg'!F1449</f>
        <v>2.7121550000000001</v>
      </c>
      <c r="H1449" s="2">
        <f>'Moving Avg'!G1449</f>
        <v>2.8961619999999995</v>
      </c>
      <c r="I1449" s="2">
        <f>'Moving Avg'!H1449</f>
        <v>2.9688550000000062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</row>
    <row r="1450" spans="1:12" ht="13.5" x14ac:dyDescent="0.25">
      <c r="A1450" s="3">
        <f>RSI!A1450</f>
        <v>44124</v>
      </c>
      <c r="B1450" s="2">
        <f>RSI!B1450</f>
        <v>2.7250000000000001</v>
      </c>
      <c r="C1450" s="2">
        <f>RSI!I1450</f>
        <v>42.690158019593525</v>
      </c>
      <c r="D1450" s="2">
        <f>MACD!E1450</f>
        <v>-2.0889792915322225E-2</v>
      </c>
      <c r="E1450" s="2">
        <f>MACD!F1450</f>
        <v>-1.5065608972060426E-2</v>
      </c>
      <c r="F1450" s="2">
        <f>'Moving Avg'!D1450</f>
        <v>2.6892</v>
      </c>
      <c r="G1450" s="2">
        <f>'Moving Avg'!F1450</f>
        <v>2.7125450000000004</v>
      </c>
      <c r="H1450" s="2">
        <f>'Moving Avg'!G1450</f>
        <v>2.8855719999999998</v>
      </c>
      <c r="I1450" s="2">
        <f>'Moving Avg'!H1450</f>
        <v>2.9696045000000062</v>
      </c>
      <c r="J1450" s="6" t="str">
        <f>OBV!F1450</f>
        <v>BEARISH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44125</v>
      </c>
      <c r="B1451" s="2">
        <f>RSI!B1451</f>
        <v>2.7250000000000001</v>
      </c>
      <c r="C1451" s="2">
        <f>RSI!I1451</f>
        <v>42.690158019593525</v>
      </c>
      <c r="D1451" s="2">
        <f>MACD!E1451</f>
        <v>-2.0059895731699307E-2</v>
      </c>
      <c r="E1451" s="2">
        <f>MACD!F1451</f>
        <v>-1.6064466323988204E-2</v>
      </c>
      <c r="F1451" s="2">
        <f>'Moving Avg'!D1451</f>
        <v>2.7047599999999998</v>
      </c>
      <c r="G1451" s="2">
        <f>'Moving Avg'!F1451</f>
        <v>2.7129350000000003</v>
      </c>
      <c r="H1451" s="2">
        <f>'Moving Avg'!G1451</f>
        <v>2.8749819999999993</v>
      </c>
      <c r="I1451" s="2">
        <f>'Moving Avg'!H1451</f>
        <v>2.9703540000000062</v>
      </c>
      <c r="J1451" s="6" t="str">
        <f>OBV!F1451</f>
        <v>BEARISH</v>
      </c>
      <c r="K1451" s="6" t="str">
        <f>OBV!G1451</f>
        <v>NEUTRAL</v>
      </c>
      <c r="L1451" s="6" t="str">
        <f>OBV!H1451</f>
        <v>BEARISH DIVERGENCE</v>
      </c>
    </row>
    <row r="1452" spans="1:12" ht="13.5" x14ac:dyDescent="0.25">
      <c r="A1452" s="3">
        <f>RSI!A1452</f>
        <v>44126</v>
      </c>
      <c r="B1452" s="2">
        <f>RSI!B1452</f>
        <v>2.7250000000000001</v>
      </c>
      <c r="C1452" s="2">
        <f>RSI!I1452</f>
        <v>42.690158019593525</v>
      </c>
      <c r="D1452" s="2">
        <f>MACD!E1452</f>
        <v>-1.918108858519485E-2</v>
      </c>
      <c r="E1452" s="2">
        <f>MACD!F1452</f>
        <v>-1.6687790776229533E-2</v>
      </c>
      <c r="F1452" s="2">
        <f>'Moving Avg'!D1452</f>
        <v>2.7218799999999996</v>
      </c>
      <c r="G1452" s="2">
        <f>'Moving Avg'!F1452</f>
        <v>2.7133250000000002</v>
      </c>
      <c r="H1452" s="2">
        <f>'Moving Avg'!G1452</f>
        <v>2.8645479999999997</v>
      </c>
      <c r="I1452" s="2">
        <f>'Moving Avg'!H1452</f>
        <v>2.9711035000000066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2.6472000000000002</v>
      </c>
      <c r="C1453" s="2">
        <f>RSI!I1453</f>
        <v>30.776367765520249</v>
      </c>
      <c r="D1453" s="2">
        <f>MACD!E1453</f>
        <v>-1.2511013600495335E-2</v>
      </c>
      <c r="E1453" s="2">
        <f>MACD!F1453</f>
        <v>-1.5852435341082695E-2</v>
      </c>
      <c r="F1453" s="2">
        <f>'Moving Avg'!D1453</f>
        <v>2.7078799999999998</v>
      </c>
      <c r="G1453" s="2">
        <f>'Moving Avg'!F1453</f>
        <v>2.7098249999999999</v>
      </c>
      <c r="H1453" s="2">
        <f>'Moving Avg'!G1453</f>
        <v>2.8524019999999997</v>
      </c>
      <c r="I1453" s="2">
        <f>'Moving Avg'!H1453</f>
        <v>2.9712940000000061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2.6472000000000002</v>
      </c>
      <c r="C1454" s="2">
        <f>RSI!I1454</f>
        <v>30.776367765520249</v>
      </c>
      <c r="D1454" s="2">
        <f>MACD!E1454</f>
        <v>-6.2559860358391006E-3</v>
      </c>
      <c r="E1454" s="2">
        <f>MACD!F1454</f>
        <v>-1.3933145480033977E-2</v>
      </c>
      <c r="F1454" s="2">
        <f>'Moving Avg'!D1454</f>
        <v>2.6938800000000001</v>
      </c>
      <c r="G1454" s="2">
        <f>'Moving Avg'!F1454</f>
        <v>2.7063250000000005</v>
      </c>
      <c r="H1454" s="2">
        <f>'Moving Avg'!G1454</f>
        <v>2.8402559999999992</v>
      </c>
      <c r="I1454" s="2">
        <f>'Moving Avg'!H1454</f>
        <v>2.9714845000000061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2.6472000000000002</v>
      </c>
      <c r="C1455" s="2">
        <f>RSI!I1455</f>
        <v>30.776367765520249</v>
      </c>
      <c r="D1455" s="2">
        <f>MACD!E1455</f>
        <v>-3.9742043919011039E-4</v>
      </c>
      <c r="E1455" s="2">
        <f>MACD!F1455</f>
        <v>-1.1226000471865205E-2</v>
      </c>
      <c r="F1455" s="2">
        <f>'Moving Avg'!D1455</f>
        <v>2.6783200000000003</v>
      </c>
      <c r="G1455" s="2">
        <f>'Moving Avg'!F1455</f>
        <v>2.7028249999999998</v>
      </c>
      <c r="H1455" s="2">
        <f>'Moving Avg'!G1455</f>
        <v>2.8281099999999997</v>
      </c>
      <c r="I1455" s="2">
        <f>'Moving Avg'!H1455</f>
        <v>2.9716750000000061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2.6472000000000002</v>
      </c>
      <c r="C1456" s="2">
        <f>RSI!I1456</f>
        <v>30.776367765520249</v>
      </c>
      <c r="D1456" s="2">
        <f>MACD!E1456</f>
        <v>-6.8854682430781189E-3</v>
      </c>
      <c r="E1456" s="2">
        <f>MACD!F1456</f>
        <v>-1.0357894026107789E-2</v>
      </c>
      <c r="F1456" s="2">
        <f>'Moving Avg'!D1456</f>
        <v>2.66276</v>
      </c>
      <c r="G1456" s="2">
        <f>'Moving Avg'!F1456</f>
        <v>2.699325</v>
      </c>
      <c r="H1456" s="2">
        <f>'Moving Avg'!G1456</f>
        <v>2.8168980000000001</v>
      </c>
      <c r="I1456" s="2">
        <f>'Moving Avg'!H1456</f>
        <v>2.9718655000000056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2.6472000000000002</v>
      </c>
      <c r="C1457" s="2">
        <f>RSI!I1457</f>
        <v>30.776367765520249</v>
      </c>
      <c r="D1457" s="2">
        <f>MACD!E1457</f>
        <v>-1.3090229704892042E-2</v>
      </c>
      <c r="E1457" s="2">
        <f>MACD!F1457</f>
        <v>-1.0904361161864641E-2</v>
      </c>
      <c r="F1457" s="2">
        <f>'Moving Avg'!D1457</f>
        <v>2.6472000000000002</v>
      </c>
      <c r="G1457" s="2">
        <f>'Moving Avg'!F1457</f>
        <v>2.6954349999999998</v>
      </c>
      <c r="H1457" s="2">
        <f>'Moving Avg'!G1457</f>
        <v>2.8047519999999997</v>
      </c>
      <c r="I1457" s="2">
        <f>'Moving Avg'!H1457</f>
        <v>2.9721410000000055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2.6472000000000002</v>
      </c>
      <c r="C1458" s="2">
        <f>RSI!I1458</f>
        <v>30.776367765520249</v>
      </c>
      <c r="D1458" s="2">
        <f>MACD!E1458</f>
        <v>-5.9219917652324483E-3</v>
      </c>
      <c r="E1458" s="2">
        <f>MACD!F1458</f>
        <v>-9.9078872825382018E-3</v>
      </c>
      <c r="F1458" s="2">
        <f>'Moving Avg'!D1458</f>
        <v>2.6472000000000002</v>
      </c>
      <c r="G1458" s="2">
        <f>'Moving Avg'!F1458</f>
        <v>2.6915449999999996</v>
      </c>
      <c r="H1458" s="2">
        <f>'Moving Avg'!G1458</f>
        <v>2.7926059999999997</v>
      </c>
      <c r="I1458" s="2">
        <f>'Moving Avg'!H1458</f>
        <v>2.9724735000000053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</row>
    <row r="1459" spans="1:12" ht="13.5" x14ac:dyDescent="0.25">
      <c r="A1459" s="3">
        <f>RSI!A1459</f>
        <v>44138</v>
      </c>
      <c r="B1459" s="2">
        <f>RSI!B1459</f>
        <v>2.6394000000000002</v>
      </c>
      <c r="C1459" s="2">
        <f>RSI!I1459</f>
        <v>29.489276307028902</v>
      </c>
      <c r="D1459" s="2">
        <f>MACD!E1459</f>
        <v>1.1371347318251956E-3</v>
      </c>
      <c r="E1459" s="2">
        <f>MACD!F1459</f>
        <v>-7.6988828796655216E-3</v>
      </c>
      <c r="F1459" s="2">
        <f>'Moving Avg'!D1459</f>
        <v>2.6456400000000002</v>
      </c>
      <c r="G1459" s="2">
        <f>'Moving Avg'!F1459</f>
        <v>2.6872649999999996</v>
      </c>
      <c r="H1459" s="2">
        <f>'Moving Avg'!G1459</f>
        <v>2.7806159999999989</v>
      </c>
      <c r="I1459" s="2">
        <f>'Moving Avg'!H1459</f>
        <v>2.972767000000005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2.6238000000000001</v>
      </c>
      <c r="C1460" s="2">
        <f>RSI!I1460</f>
        <v>27.052507892514939</v>
      </c>
      <c r="D1460" s="2">
        <f>MACD!E1460</f>
        <v>9.8969958365646704E-3</v>
      </c>
      <c r="E1460" s="2">
        <f>MACD!F1460</f>
        <v>-4.1797071364194837E-3</v>
      </c>
      <c r="F1460" s="2">
        <f>'Moving Avg'!D1460</f>
        <v>2.6409600000000006</v>
      </c>
      <c r="G1460" s="2">
        <f>'Moving Avg'!F1460</f>
        <v>2.6833699999999996</v>
      </c>
      <c r="H1460" s="2">
        <f>'Moving Avg'!G1460</f>
        <v>2.7700259999999988</v>
      </c>
      <c r="I1460" s="2">
        <f>'Moving Avg'!H1460</f>
        <v>2.9729825000000045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2.6238000000000001</v>
      </c>
      <c r="C1461" s="2">
        <f>RSI!I1461</f>
        <v>27.052507892514939</v>
      </c>
      <c r="D1461" s="2">
        <f>MACD!E1461</f>
        <v>1.780062495467627E-2</v>
      </c>
      <c r="E1461" s="2">
        <f>MACD!F1461</f>
        <v>2.1635928179966667E-4</v>
      </c>
      <c r="F1461" s="2">
        <f>'Moving Avg'!D1461</f>
        <v>2.6362800000000002</v>
      </c>
      <c r="G1461" s="2">
        <f>'Moving Avg'!F1461</f>
        <v>2.6783099999999997</v>
      </c>
      <c r="H1461" s="2">
        <f>'Moving Avg'!G1461</f>
        <v>2.7594359999999982</v>
      </c>
      <c r="I1461" s="2">
        <f>'Moving Avg'!H1461</f>
        <v>2.973198000000004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2.6238000000000001</v>
      </c>
      <c r="C1462" s="2">
        <f>RSI!I1462</f>
        <v>27.052507892514939</v>
      </c>
      <c r="D1462" s="2">
        <f>MACD!E1462</f>
        <v>2.4943347198727039E-2</v>
      </c>
      <c r="E1462" s="2">
        <f>MACD!F1462</f>
        <v>5.1617568651851414E-3</v>
      </c>
      <c r="F1462" s="2">
        <f>'Moving Avg'!D1462</f>
        <v>2.6316000000000002</v>
      </c>
      <c r="G1462" s="2">
        <f>'Moving Avg'!F1462</f>
        <v>2.6732500000000003</v>
      </c>
      <c r="H1462" s="2">
        <f>'Moving Avg'!G1462</f>
        <v>2.7496259999999979</v>
      </c>
      <c r="I1462" s="2">
        <f>'Moving Avg'!H1462</f>
        <v>2.973441500000003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2.6316000000000002</v>
      </c>
      <c r="C1463" s="2">
        <f>RSI!I1463</f>
        <v>30.632093743176284</v>
      </c>
      <c r="D1463" s="2">
        <f>MACD!E1463</f>
        <v>1.8861510242371704E-2</v>
      </c>
      <c r="E1463" s="2">
        <f>MACD!F1463</f>
        <v>7.9017075406224539E-3</v>
      </c>
      <c r="F1463" s="2">
        <f>'Moving Avg'!D1463</f>
        <v>2.6284800000000001</v>
      </c>
      <c r="G1463" s="2">
        <f>'Moving Avg'!F1463</f>
        <v>2.6685800000000004</v>
      </c>
      <c r="H1463" s="2">
        <f>'Moving Avg'!G1463</f>
        <v>2.7418399999999976</v>
      </c>
      <c r="I1463" s="2">
        <f>'Moving Avg'!H1463</f>
        <v>2.9738660000000032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2.6316000000000002</v>
      </c>
      <c r="C1464" s="2">
        <f>RSI!I1464</f>
        <v>30.632093743176284</v>
      </c>
      <c r="D1464" s="2">
        <f>MACD!E1464</f>
        <v>1.405937006012925E-2</v>
      </c>
      <c r="E1464" s="2">
        <f>MACD!F1464</f>
        <v>9.1332400445238143E-3</v>
      </c>
      <c r="F1464" s="2">
        <f>'Moving Avg'!D1464</f>
        <v>2.6269200000000001</v>
      </c>
      <c r="G1464" s="2">
        <f>'Moving Avg'!F1464</f>
        <v>2.6639100000000004</v>
      </c>
      <c r="H1464" s="2">
        <f>'Moving Avg'!G1464</f>
        <v>2.7357659999999977</v>
      </c>
      <c r="I1464" s="2">
        <f>'Moving Avg'!H1464</f>
        <v>2.9746590000000031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2.6316000000000002</v>
      </c>
      <c r="C1465" s="2">
        <f>RSI!I1465</f>
        <v>30.632093743176284</v>
      </c>
      <c r="D1465" s="2">
        <f>MACD!E1465</f>
        <v>1.0314566554837867E-2</v>
      </c>
      <c r="E1465" s="2">
        <f>MACD!F1465</f>
        <v>9.3695053465866259E-3</v>
      </c>
      <c r="F1465" s="2">
        <f>'Moving Avg'!D1465</f>
        <v>2.6284800000000006</v>
      </c>
      <c r="G1465" s="2">
        <f>'Moving Avg'!F1465</f>
        <v>2.6592400000000005</v>
      </c>
      <c r="H1465" s="2">
        <f>'Moving Avg'!G1465</f>
        <v>2.7279799999999983</v>
      </c>
      <c r="I1465" s="2">
        <f>'Moving Avg'!H1465</f>
        <v>2.9754520000000029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2.6316000000000002</v>
      </c>
      <c r="C1466" s="2">
        <f>RSI!I1466</f>
        <v>30.632093743176284</v>
      </c>
      <c r="D1466" s="2">
        <f>MACD!E1466</f>
        <v>7.4408365543408017E-3</v>
      </c>
      <c r="E1466" s="2">
        <f>MACD!F1466</f>
        <v>8.9837715881374604E-3</v>
      </c>
      <c r="F1466" s="2">
        <f>'Moving Avg'!D1466</f>
        <v>2.6300400000000002</v>
      </c>
      <c r="G1466" s="2">
        <f>'Moving Avg'!F1466</f>
        <v>2.6584600000000007</v>
      </c>
      <c r="H1466" s="2">
        <f>'Moving Avg'!G1466</f>
        <v>2.7219059999999984</v>
      </c>
      <c r="I1466" s="2">
        <f>'Moving Avg'!H1466</f>
        <v>2.9762450000000036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2.6316000000000002</v>
      </c>
      <c r="C1467" s="2">
        <f>RSI!I1467</f>
        <v>30.632093743176284</v>
      </c>
      <c r="D1467" s="2">
        <f>MACD!E1467</f>
        <v>5.2823206103123077E-3</v>
      </c>
      <c r="E1467" s="2">
        <f>MACD!F1467</f>
        <v>8.2434813925724298E-3</v>
      </c>
      <c r="F1467" s="2">
        <f>'Moving Avg'!D1467</f>
        <v>2.6316000000000002</v>
      </c>
      <c r="G1467" s="2">
        <f>'Moving Avg'!F1467</f>
        <v>2.6580700000000004</v>
      </c>
      <c r="H1467" s="2">
        <f>'Moving Avg'!G1467</f>
        <v>2.7175459999999991</v>
      </c>
      <c r="I1467" s="2">
        <f>'Moving Avg'!H1467</f>
        <v>2.9771230000000033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2.6316000000000002</v>
      </c>
      <c r="C1468" s="2">
        <f>RSI!I1468</f>
        <v>30.632093743176284</v>
      </c>
      <c r="D1468" s="2">
        <f>MACD!E1468</f>
        <v>3.7087560318247448E-3</v>
      </c>
      <c r="E1468" s="2">
        <f>MACD!F1468</f>
        <v>7.3365363204228934E-3</v>
      </c>
      <c r="F1468" s="2">
        <f>'Moving Avg'!D1468</f>
        <v>2.6316000000000002</v>
      </c>
      <c r="G1468" s="2">
        <f>'Moving Avg'!F1468</f>
        <v>2.6537900000000003</v>
      </c>
      <c r="H1468" s="2">
        <f>'Moving Avg'!G1468</f>
        <v>2.7131859999999994</v>
      </c>
      <c r="I1468" s="2">
        <f>'Moving Avg'!H1468</f>
        <v>2.9780010000000035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44152</v>
      </c>
      <c r="B1469" s="2">
        <f>RSI!B1469</f>
        <v>2.6316000000000002</v>
      </c>
      <c r="C1469" s="2">
        <f>RSI!I1469</f>
        <v>30.632093743176284</v>
      </c>
      <c r="D1469" s="2">
        <f>MACD!E1469</f>
        <v>1.4114190426188777E-3</v>
      </c>
      <c r="E1469" s="2">
        <f>MACD!F1469</f>
        <v>6.1515128648620904E-3</v>
      </c>
      <c r="F1469" s="2">
        <f>'Moving Avg'!D1469</f>
        <v>2.6316000000000002</v>
      </c>
      <c r="G1469" s="2">
        <f>'Moving Avg'!F1469</f>
        <v>2.6495100000000003</v>
      </c>
      <c r="H1469" s="2">
        <f>'Moving Avg'!G1469</f>
        <v>2.7072679999999996</v>
      </c>
      <c r="I1469" s="2">
        <f>'Moving Avg'!H1469</f>
        <v>2.9788790000000036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2.6316000000000002</v>
      </c>
      <c r="C1470" s="2">
        <f>RSI!I1470</f>
        <v>30.632093743176284</v>
      </c>
      <c r="D1470" s="2">
        <f>MACD!E1470</f>
        <v>-2.7156845135127838E-3</v>
      </c>
      <c r="E1470" s="2">
        <f>MACD!F1470</f>
        <v>4.3780733891871162E-3</v>
      </c>
      <c r="F1470" s="2">
        <f>'Moving Avg'!D1470</f>
        <v>2.6316000000000002</v>
      </c>
      <c r="G1470" s="2">
        <f>'Moving Avg'!F1470</f>
        <v>2.6448399999999999</v>
      </c>
      <c r="H1470" s="2">
        <f>'Moving Avg'!G1470</f>
        <v>2.7013499999999997</v>
      </c>
      <c r="I1470" s="2">
        <f>'Moving Avg'!H1470</f>
        <v>2.9797570000000042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2.6316000000000002</v>
      </c>
      <c r="C1471" s="2">
        <f>RSI!I1471</f>
        <v>30.632093743176284</v>
      </c>
      <c r="D1471" s="2">
        <f>MACD!E1471</f>
        <v>-6.007111122863229E-3</v>
      </c>
      <c r="E1471" s="2">
        <f>MACD!F1471</f>
        <v>2.3010364867770473E-3</v>
      </c>
      <c r="F1471" s="2">
        <f>'Moving Avg'!D1471</f>
        <v>2.6316000000000002</v>
      </c>
      <c r="G1471" s="2">
        <f>'Moving Avg'!F1471</f>
        <v>2.6401699999999995</v>
      </c>
      <c r="H1471" s="2">
        <f>'Moving Avg'!G1471</f>
        <v>2.6954320000000003</v>
      </c>
      <c r="I1471" s="2">
        <f>'Moving Avg'!H1471</f>
        <v>2.9805500000000045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44155</v>
      </c>
      <c r="B1472" s="2">
        <f>RSI!B1472</f>
        <v>2.6316000000000002</v>
      </c>
      <c r="C1472" s="2">
        <f>RSI!I1472</f>
        <v>30.632093743176284</v>
      </c>
      <c r="D1472" s="2">
        <f>MACD!E1472</f>
        <v>-8.6062959464530131E-3</v>
      </c>
      <c r="E1472" s="2">
        <f>MACD!F1472</f>
        <v>1.1957000013103521E-4</v>
      </c>
      <c r="F1472" s="2">
        <f>'Moving Avg'!D1472</f>
        <v>2.6316000000000002</v>
      </c>
      <c r="G1472" s="2">
        <f>'Moving Avg'!F1472</f>
        <v>2.6354999999999995</v>
      </c>
      <c r="H1472" s="2">
        <f>'Moving Avg'!G1472</f>
        <v>2.6895140000000004</v>
      </c>
      <c r="I1472" s="2">
        <f>'Moving Avg'!H1472</f>
        <v>2.9806060000000048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44158</v>
      </c>
      <c r="B1473" s="2">
        <f>RSI!B1473</f>
        <v>2.6316000000000002</v>
      </c>
      <c r="C1473" s="2">
        <f>RSI!I1473</f>
        <v>30.632093743176284</v>
      </c>
      <c r="D1473" s="2">
        <f>MACD!E1473</f>
        <v>-9.4335057547190182E-3</v>
      </c>
      <c r="E1473" s="2">
        <f>MACD!F1473</f>
        <v>-1.7910451508389754E-3</v>
      </c>
      <c r="F1473" s="2">
        <f>'Moving Avg'!D1473</f>
        <v>2.6316000000000002</v>
      </c>
      <c r="G1473" s="2">
        <f>'Moving Avg'!F1473</f>
        <v>2.6347199999999993</v>
      </c>
      <c r="H1473" s="2">
        <f>'Moving Avg'!G1473</f>
        <v>2.6853099999999999</v>
      </c>
      <c r="I1473" s="2">
        <f>'Moving Avg'!H1473</f>
        <v>2.979896000000005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2.6004999999999998</v>
      </c>
      <c r="C1474" s="2">
        <f>RSI!I1474</f>
        <v>21.24132232255829</v>
      </c>
      <c r="D1474" s="2">
        <f>MACD!E1474</f>
        <v>-7.6703965645603667E-3</v>
      </c>
      <c r="E1474" s="2">
        <f>MACD!F1474</f>
        <v>-2.966915433583254E-3</v>
      </c>
      <c r="F1474" s="2">
        <f>'Moving Avg'!D1474</f>
        <v>2.6253800000000003</v>
      </c>
      <c r="G1474" s="2">
        <f>'Moving Avg'!F1474</f>
        <v>2.6323849999999993</v>
      </c>
      <c r="H1474" s="2">
        <f>'Moving Avg'!G1474</f>
        <v>2.6814180000000012</v>
      </c>
      <c r="I1474" s="2">
        <f>'Moving Avg'!H1474</f>
        <v>2.9787470000000051</v>
      </c>
      <c r="J1474" s="6" t="str">
        <f>OBV!F1474</f>
        <v>BEARISH</v>
      </c>
      <c r="K1474" s="6" t="str">
        <f>OBV!G1474</f>
        <v>NEUTRAL</v>
      </c>
      <c r="L1474" s="6" t="str">
        <f>OBV!H1474</f>
        <v>CONFIRMED BEARISH</v>
      </c>
    </row>
    <row r="1475" spans="1:12" ht="13.5" x14ac:dyDescent="0.25">
      <c r="A1475" s="3">
        <f>RSI!A1475</f>
        <v>44160</v>
      </c>
      <c r="B1475" s="2">
        <f>RSI!B1475</f>
        <v>2.6004999999999998</v>
      </c>
      <c r="C1475" s="2">
        <f>RSI!I1475</f>
        <v>21.24132232255829</v>
      </c>
      <c r="D1475" s="2">
        <f>MACD!E1475</f>
        <v>-5.8472153293696039E-3</v>
      </c>
      <c r="E1475" s="2">
        <f>MACD!F1475</f>
        <v>-3.5429754127405243E-3</v>
      </c>
      <c r="F1475" s="2">
        <f>'Moving Avg'!D1475</f>
        <v>2.6191599999999999</v>
      </c>
      <c r="G1475" s="2">
        <f>'Moving Avg'!F1475</f>
        <v>2.6300499999999993</v>
      </c>
      <c r="H1475" s="2">
        <f>'Moving Avg'!G1475</f>
        <v>2.6775260000000016</v>
      </c>
      <c r="I1475" s="2">
        <f>'Moving Avg'!H1475</f>
        <v>2.9779950000000053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</row>
    <row r="1476" spans="1:12" ht="13.5" x14ac:dyDescent="0.25">
      <c r="A1476" s="3">
        <f>RSI!A1476</f>
        <v>44161</v>
      </c>
      <c r="B1476" s="2">
        <f>RSI!B1476</f>
        <v>2.6004999999999998</v>
      </c>
      <c r="C1476" s="2">
        <f>RSI!I1476</f>
        <v>21.24132232255829</v>
      </c>
      <c r="D1476" s="2">
        <f>MACD!E1476</f>
        <v>-3.997746095766086E-3</v>
      </c>
      <c r="E1476" s="2">
        <f>MACD!F1476</f>
        <v>-3.6339295493456368E-3</v>
      </c>
      <c r="F1476" s="2">
        <f>'Moving Avg'!D1476</f>
        <v>2.61294</v>
      </c>
      <c r="G1476" s="2">
        <f>'Moving Avg'!F1476</f>
        <v>2.6277149999999989</v>
      </c>
      <c r="H1476" s="2">
        <f>'Moving Avg'!G1476</f>
        <v>2.6748800000000017</v>
      </c>
      <c r="I1476" s="2">
        <f>'Moving Avg'!H1476</f>
        <v>2.9769025000000058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2.6004999999999998</v>
      </c>
      <c r="C1477" s="2">
        <f>RSI!I1477</f>
        <v>21.24132232255829</v>
      </c>
      <c r="D1477" s="2">
        <f>MACD!E1477</f>
        <v>-2.1487574244725138E-3</v>
      </c>
      <c r="E1477" s="2">
        <f>MACD!F1477</f>
        <v>-3.3368951243710125E-3</v>
      </c>
      <c r="F1477" s="2">
        <f>'Moving Avg'!D1477</f>
        <v>2.6067200000000001</v>
      </c>
      <c r="G1477" s="2">
        <f>'Moving Avg'!F1477</f>
        <v>2.6253799999999989</v>
      </c>
      <c r="H1477" s="2">
        <f>'Moving Avg'!G1477</f>
        <v>2.6722340000000013</v>
      </c>
      <c r="I1477" s="2">
        <f>'Moving Avg'!H1477</f>
        <v>2.9762070000000058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2.6004999999999998</v>
      </c>
      <c r="C1478" s="2">
        <f>RSI!I1478</f>
        <v>21.24132232255829</v>
      </c>
      <c r="D1478" s="2">
        <f>MACD!E1478</f>
        <v>-3.212163580803562E-4</v>
      </c>
      <c r="E1478" s="2">
        <f>MACD!F1478</f>
        <v>-2.7337593711128814E-3</v>
      </c>
      <c r="F1478" s="2">
        <f>'Moving Avg'!D1478</f>
        <v>2.6004999999999998</v>
      </c>
      <c r="G1478" s="2">
        <f>'Moving Avg'!F1478</f>
        <v>2.6230449999999985</v>
      </c>
      <c r="H1478" s="2">
        <f>'Moving Avg'!G1478</f>
        <v>2.6695880000000018</v>
      </c>
      <c r="I1478" s="2">
        <f>'Moving Avg'!H1478</f>
        <v>2.9751145000000054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</row>
    <row r="1479" spans="1:12" ht="13.5" x14ac:dyDescent="0.25">
      <c r="A1479" s="3">
        <f>RSI!A1479</f>
        <v>44166</v>
      </c>
      <c r="B1479" s="2">
        <f>RSI!B1479</f>
        <v>2.5771000000000002</v>
      </c>
      <c r="C1479" s="2">
        <f>RSI!I1479</f>
        <v>15.921588820662691</v>
      </c>
      <c r="D1479" s="2">
        <f>MACD!E1479</f>
        <v>3.2020276837716466E-3</v>
      </c>
      <c r="E1479" s="2">
        <f>MACD!F1479</f>
        <v>-1.5466019601359758E-3</v>
      </c>
      <c r="F1479" s="2">
        <f>'Moving Avg'!D1479</f>
        <v>2.5958199999999998</v>
      </c>
      <c r="G1479" s="2">
        <f>'Moving Avg'!F1479</f>
        <v>2.6199299999999992</v>
      </c>
      <c r="H1479" s="2">
        <f>'Moving Avg'!G1479</f>
        <v>2.6667860000000014</v>
      </c>
      <c r="I1479" s="2">
        <f>'Moving Avg'!H1479</f>
        <v>2.9741605000000053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2.5771000000000002</v>
      </c>
      <c r="C1480" s="2">
        <f>RSI!I1480</f>
        <v>15.921588820662706</v>
      </c>
      <c r="D1480" s="2">
        <f>MACD!E1480</f>
        <v>6.5469963469464432E-3</v>
      </c>
      <c r="E1480" s="2">
        <f>MACD!F1480</f>
        <v>7.2117701280508071E-5</v>
      </c>
      <c r="F1480" s="2">
        <f>'Moving Avg'!D1480</f>
        <v>2.5911399999999998</v>
      </c>
      <c r="G1480" s="2">
        <f>'Moving Avg'!F1480</f>
        <v>2.6175949999999992</v>
      </c>
      <c r="H1480" s="2">
        <f>'Moving Avg'!G1480</f>
        <v>2.6639840000000015</v>
      </c>
      <c r="I1480" s="2">
        <f>'Moving Avg'!H1480</f>
        <v>2.9738020000000045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2.5771000000000002</v>
      </c>
      <c r="C1481" s="2">
        <f>RSI!I1481</f>
        <v>15.921588820662691</v>
      </c>
      <c r="D1481" s="2">
        <f>MACD!E1481</f>
        <v>9.7141712671322544E-3</v>
      </c>
      <c r="E1481" s="2">
        <f>MACD!F1481</f>
        <v>2.0005284144508574E-3</v>
      </c>
      <c r="F1481" s="2">
        <f>'Moving Avg'!D1481</f>
        <v>2.5864599999999998</v>
      </c>
      <c r="G1481" s="2">
        <f>'Moving Avg'!F1481</f>
        <v>2.6152599999999993</v>
      </c>
      <c r="H1481" s="2">
        <f>'Moving Avg'!G1481</f>
        <v>2.661182000000001</v>
      </c>
      <c r="I1481" s="2">
        <f>'Moving Avg'!H1481</f>
        <v>2.9738405000000045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2.5771000000000002</v>
      </c>
      <c r="C1482" s="2">
        <f>RSI!I1482</f>
        <v>15.921588820662691</v>
      </c>
      <c r="D1482" s="2">
        <f>MACD!E1482</f>
        <v>1.2705955933749458E-2</v>
      </c>
      <c r="E1482" s="2">
        <f>MACD!F1482</f>
        <v>4.1416139183105775E-3</v>
      </c>
      <c r="F1482" s="2">
        <f>'Moving Avg'!D1482</f>
        <v>2.5817799999999997</v>
      </c>
      <c r="G1482" s="2">
        <f>'Moving Avg'!F1482</f>
        <v>2.6129249999999997</v>
      </c>
      <c r="H1482" s="2">
        <f>'Moving Avg'!G1482</f>
        <v>2.6583800000000006</v>
      </c>
      <c r="I1482" s="2">
        <f>'Moving Avg'!H1482</f>
        <v>2.9735105000000046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2.5771000000000002</v>
      </c>
      <c r="C1483" s="2">
        <f>RSI!I1483</f>
        <v>15.921588820662691</v>
      </c>
      <c r="D1483" s="2">
        <f>MACD!E1483</f>
        <v>1.5526232171882093E-2</v>
      </c>
      <c r="E1483" s="2">
        <f>MACD!F1483</f>
        <v>6.4185375690248812E-3</v>
      </c>
      <c r="F1483" s="2">
        <f>'Moving Avg'!D1483</f>
        <v>2.5771000000000002</v>
      </c>
      <c r="G1483" s="2">
        <f>'Moving Avg'!F1483</f>
        <v>2.6101999999999999</v>
      </c>
      <c r="H1483" s="2">
        <f>'Moving Avg'!G1483</f>
        <v>2.6555780000000011</v>
      </c>
      <c r="I1483" s="2">
        <f>'Moving Avg'!H1483</f>
        <v>2.9731805000000042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2.5537000000000001</v>
      </c>
      <c r="C1484" s="2">
        <f>RSI!I1484</f>
        <v>11.683251848059129</v>
      </c>
      <c r="D1484" s="2">
        <f>MACD!E1484</f>
        <v>1.5128713758204793E-2</v>
      </c>
      <c r="E1484" s="2">
        <f>MACD!F1484</f>
        <v>8.1605728068608642E-3</v>
      </c>
      <c r="F1484" s="2">
        <f>'Moving Avg'!D1484</f>
        <v>2.5724200000000002</v>
      </c>
      <c r="G1484" s="2">
        <f>'Moving Avg'!F1484</f>
        <v>2.6063049999999999</v>
      </c>
      <c r="H1484" s="2">
        <f>'Moving Avg'!G1484</f>
        <v>2.652308000000001</v>
      </c>
      <c r="I1484" s="2">
        <f>'Moving Avg'!H1484</f>
        <v>2.9727335000000044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2.5771000000000002</v>
      </c>
      <c r="C1485" s="2">
        <f>RSI!I1485</f>
        <v>31.360623627942559</v>
      </c>
      <c r="D1485" s="2">
        <f>MACD!E1485</f>
        <v>1.3444860713207163E-2</v>
      </c>
      <c r="E1485" s="2">
        <f>MACD!F1485</f>
        <v>9.2174303881301239E-3</v>
      </c>
      <c r="F1485" s="2">
        <f>'Moving Avg'!D1485</f>
        <v>2.5724200000000002</v>
      </c>
      <c r="G1485" s="2">
        <f>'Moving Avg'!F1485</f>
        <v>2.6035800000000004</v>
      </c>
      <c r="H1485" s="2">
        <f>'Moving Avg'!G1485</f>
        <v>2.649506000000001</v>
      </c>
      <c r="I1485" s="2">
        <f>'Moving Avg'!H1485</f>
        <v>2.9724035000000044</v>
      </c>
      <c r="J1485" s="6" t="str">
        <f>OBV!F1485</f>
        <v>BEARISH</v>
      </c>
      <c r="K1485" s="6" t="str">
        <f>OBV!G1485</f>
        <v>NEUTRAL</v>
      </c>
      <c r="L1485" s="6" t="str">
        <f>OBV!H1485</f>
        <v>NEUTRAL</v>
      </c>
    </row>
    <row r="1486" spans="1:12" ht="13.5" x14ac:dyDescent="0.25">
      <c r="A1486" s="3">
        <f>RSI!A1486</f>
        <v>44175</v>
      </c>
      <c r="B1486" s="2">
        <f>RSI!B1486</f>
        <v>2.5771000000000002</v>
      </c>
      <c r="C1486" s="2">
        <f>RSI!I1486</f>
        <v>31.360623627942559</v>
      </c>
      <c r="D1486" s="2">
        <f>MACD!E1486</f>
        <v>1.2239051510280596E-2</v>
      </c>
      <c r="E1486" s="2">
        <f>MACD!F1486</f>
        <v>9.8217546125602198E-3</v>
      </c>
      <c r="F1486" s="2">
        <f>'Moving Avg'!D1486</f>
        <v>2.5724200000000002</v>
      </c>
      <c r="G1486" s="2">
        <f>'Moving Avg'!F1486</f>
        <v>2.6008550000000006</v>
      </c>
      <c r="H1486" s="2">
        <f>'Moving Avg'!G1486</f>
        <v>2.6467040000000015</v>
      </c>
      <c r="I1486" s="2">
        <f>'Moving Avg'!H1486</f>
        <v>2.972045000000004</v>
      </c>
      <c r="J1486" s="6" t="str">
        <f>OBV!F1486</f>
        <v>BEARISH</v>
      </c>
      <c r="K1486" s="6" t="str">
        <f>OBV!G1486</f>
        <v>NEUTRAL</v>
      </c>
      <c r="L1486" s="6" t="str">
        <f>OBV!H1486</f>
        <v>NEUTRAL</v>
      </c>
    </row>
    <row r="1487" spans="1:12" ht="13.5" x14ac:dyDescent="0.25">
      <c r="A1487" s="3">
        <f>RSI!A1487</f>
        <v>44176</v>
      </c>
      <c r="B1487" s="2">
        <f>RSI!B1487</f>
        <v>2.5771000000000002</v>
      </c>
      <c r="C1487" s="2">
        <f>RSI!I1487</f>
        <v>31.360623627942559</v>
      </c>
      <c r="D1487" s="2">
        <f>MACD!E1487</f>
        <v>1.142151949647463E-2</v>
      </c>
      <c r="E1487" s="2">
        <f>MACD!F1487</f>
        <v>1.0141707589343102E-2</v>
      </c>
      <c r="F1487" s="2">
        <f>'Moving Avg'!D1487</f>
        <v>2.5724200000000002</v>
      </c>
      <c r="G1487" s="2">
        <f>'Moving Avg'!F1487</f>
        <v>2.5981300000000003</v>
      </c>
      <c r="H1487" s="2">
        <f>'Moving Avg'!G1487</f>
        <v>2.643746000000001</v>
      </c>
      <c r="I1487" s="2">
        <f>'Moving Avg'!H1487</f>
        <v>2.9720550000000037</v>
      </c>
      <c r="J1487" s="6" t="str">
        <f>OBV!F1487</f>
        <v>BEARISH</v>
      </c>
      <c r="K1487" s="6" t="str">
        <f>OBV!G1487</f>
        <v>NEUTRAL</v>
      </c>
      <c r="L1487" s="6" t="str">
        <f>OBV!H1487</f>
        <v>NEUTRAL</v>
      </c>
    </row>
    <row r="1488" spans="1:12" ht="13.5" x14ac:dyDescent="0.25">
      <c r="A1488" s="3">
        <f>RSI!A1488</f>
        <v>44179</v>
      </c>
      <c r="B1488" s="2">
        <f>RSI!B1488</f>
        <v>2.5771000000000002</v>
      </c>
      <c r="C1488" s="2">
        <f>RSI!I1488</f>
        <v>31.360623627942559</v>
      </c>
      <c r="D1488" s="2">
        <f>MACD!E1488</f>
        <v>1.0917509861766206E-2</v>
      </c>
      <c r="E1488" s="2">
        <f>MACD!F1488</f>
        <v>1.0296868043827723E-2</v>
      </c>
      <c r="F1488" s="2">
        <f>'Moving Avg'!D1488</f>
        <v>2.5724200000000002</v>
      </c>
      <c r="G1488" s="2">
        <f>'Moving Avg'!F1488</f>
        <v>2.5954050000000004</v>
      </c>
      <c r="H1488" s="2">
        <f>'Moving Avg'!G1488</f>
        <v>2.640788000000001</v>
      </c>
      <c r="I1488" s="2">
        <f>'Moving Avg'!H1488</f>
        <v>2.9716965000000033</v>
      </c>
      <c r="J1488" s="6" t="str">
        <f>OBV!F1488</f>
        <v>BEARISH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44180</v>
      </c>
      <c r="B1489" s="2">
        <f>RSI!B1489</f>
        <v>2.5771000000000002</v>
      </c>
      <c r="C1489" s="2">
        <f>RSI!I1489</f>
        <v>31.360623627942559</v>
      </c>
      <c r="D1489" s="2">
        <f>MACD!E1489</f>
        <v>7.0648811181999172E-3</v>
      </c>
      <c r="E1489" s="2">
        <f>MACD!F1489</f>
        <v>9.6504706587021618E-3</v>
      </c>
      <c r="F1489" s="2">
        <f>'Moving Avg'!D1489</f>
        <v>2.5771000000000002</v>
      </c>
      <c r="G1489" s="2">
        <f>'Moving Avg'!F1489</f>
        <v>2.5926800000000005</v>
      </c>
      <c r="H1489" s="2">
        <f>'Moving Avg'!G1489</f>
        <v>2.6378300000000015</v>
      </c>
      <c r="I1489" s="2">
        <f>'Moving Avg'!H1489</f>
        <v>2.9713380000000029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2.5771000000000002</v>
      </c>
      <c r="C1490" s="2">
        <f>RSI!I1490</f>
        <v>31.360623627942559</v>
      </c>
      <c r="D1490" s="2">
        <f>MACD!E1490</f>
        <v>3.9659283291584302E-3</v>
      </c>
      <c r="E1490" s="2">
        <f>MACD!F1490</f>
        <v>8.5135621927934155E-3</v>
      </c>
      <c r="F1490" s="2">
        <f>'Moving Avg'!D1490</f>
        <v>2.5771000000000002</v>
      </c>
      <c r="G1490" s="2">
        <f>'Moving Avg'!F1490</f>
        <v>2.5899550000000007</v>
      </c>
      <c r="H1490" s="2">
        <f>'Moving Avg'!G1490</f>
        <v>2.6353380000000008</v>
      </c>
      <c r="I1490" s="2">
        <f>'Moving Avg'!H1490</f>
        <v>2.9709795000000025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</row>
    <row r="1491" spans="1:12" ht="13.5" x14ac:dyDescent="0.25">
      <c r="A1491" s="3">
        <f>RSI!A1491</f>
        <v>44182</v>
      </c>
      <c r="B1491" s="2">
        <f>RSI!B1491</f>
        <v>2.5070000000000001</v>
      </c>
      <c r="C1491" s="2">
        <f>RSI!I1491</f>
        <v>15.363814966296772</v>
      </c>
      <c r="D1491" s="2">
        <f>MACD!E1491</f>
        <v>6.6853706929670409E-3</v>
      </c>
      <c r="E1491" s="2">
        <f>MACD!F1491</f>
        <v>8.1479238928281409E-3</v>
      </c>
      <c r="F1491" s="2">
        <f>'Moving Avg'!D1491</f>
        <v>2.5630800000000002</v>
      </c>
      <c r="G1491" s="2">
        <f>'Moving Avg'!F1491</f>
        <v>2.5837250000000007</v>
      </c>
      <c r="H1491" s="2">
        <f>'Moving Avg'!G1491</f>
        <v>2.6309780000000011</v>
      </c>
      <c r="I1491" s="2">
        <f>'Moving Avg'!H1491</f>
        <v>2.9702705000000025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2.5070000000000001</v>
      </c>
      <c r="C1492" s="2">
        <f>RSI!I1492</f>
        <v>15.363814966296772</v>
      </c>
      <c r="D1492" s="2">
        <f>MACD!E1492</f>
        <v>9.5386617678259178E-3</v>
      </c>
      <c r="E1492" s="2">
        <f>MACD!F1492</f>
        <v>8.426071467827697E-3</v>
      </c>
      <c r="F1492" s="2">
        <f>'Moving Avg'!D1492</f>
        <v>2.5490599999999999</v>
      </c>
      <c r="G1492" s="2">
        <f>'Moving Avg'!F1492</f>
        <v>2.5774950000000003</v>
      </c>
      <c r="H1492" s="2">
        <f>'Moving Avg'!G1492</f>
        <v>2.626618000000001</v>
      </c>
      <c r="I1492" s="2">
        <f>'Moving Avg'!H1492</f>
        <v>2.969561500000002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</row>
    <row r="1493" spans="1:12" ht="13.5" x14ac:dyDescent="0.25">
      <c r="A1493" s="3">
        <f>RSI!A1493</f>
        <v>44186</v>
      </c>
      <c r="B1493" s="2">
        <f>RSI!B1493</f>
        <v>2.5070000000000001</v>
      </c>
      <c r="C1493" s="2">
        <f>RSI!I1493</f>
        <v>15.363814966296772</v>
      </c>
      <c r="D1493" s="2">
        <f>MACD!E1493</f>
        <v>1.2464303928837239E-2</v>
      </c>
      <c r="E1493" s="2">
        <f>MACD!F1493</f>
        <v>9.2337179600296068E-3</v>
      </c>
      <c r="F1493" s="2">
        <f>'Moving Avg'!D1493</f>
        <v>2.53504</v>
      </c>
      <c r="G1493" s="2">
        <f>'Moving Avg'!F1493</f>
        <v>2.5712650000000004</v>
      </c>
      <c r="H1493" s="2">
        <f>'Moving Avg'!G1493</f>
        <v>2.6222580000000009</v>
      </c>
      <c r="I1493" s="2">
        <f>'Moving Avg'!H1493</f>
        <v>2.9688525000000023</v>
      </c>
      <c r="J1493" s="6" t="str">
        <f>OBV!F1493</f>
        <v>BEARISH</v>
      </c>
      <c r="K1493" s="6" t="str">
        <f>OBV!G1493</f>
        <v>NEUTRAL</v>
      </c>
      <c r="L1493" s="6" t="str">
        <f>OBV!H1493</f>
        <v>CONFIRMED BEARISH</v>
      </c>
    </row>
    <row r="1494" spans="1:12" ht="13.5" x14ac:dyDescent="0.25">
      <c r="A1494" s="3">
        <f>RSI!A1494</f>
        <v>44187</v>
      </c>
      <c r="B1494" s="2">
        <f>RSI!B1494</f>
        <v>2.5070000000000001</v>
      </c>
      <c r="C1494" s="2">
        <f>RSI!I1494</f>
        <v>15.363814966296772</v>
      </c>
      <c r="D1494" s="2">
        <f>MACD!E1494</f>
        <v>1.1813290762349382E-2</v>
      </c>
      <c r="E1494" s="2">
        <f>MACD!F1494</f>
        <v>9.7496325204935626E-3</v>
      </c>
      <c r="F1494" s="2">
        <f>'Moving Avg'!D1494</f>
        <v>2.52102</v>
      </c>
      <c r="G1494" s="2">
        <f>'Moving Avg'!F1494</f>
        <v>2.5665900000000001</v>
      </c>
      <c r="H1494" s="2">
        <f>'Moving Avg'!G1494</f>
        <v>2.6178980000000012</v>
      </c>
      <c r="I1494" s="2">
        <f>'Moving Avg'!H1494</f>
        <v>2.9681435000000018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</row>
    <row r="1495" spans="1:12" ht="13.5" x14ac:dyDescent="0.25">
      <c r="A1495" s="3">
        <f>RSI!A1495</f>
        <v>44188</v>
      </c>
      <c r="B1495" s="2">
        <f>RSI!B1495</f>
        <v>2.4525000000000001</v>
      </c>
      <c r="C1495" s="2">
        <f>RSI!I1495</f>
        <v>10.019340442368971</v>
      </c>
      <c r="D1495" s="2">
        <f>MACD!E1495</f>
        <v>1.9337844084761358E-2</v>
      </c>
      <c r="E1495" s="2">
        <f>MACD!F1495</f>
        <v>1.1667274833347122E-2</v>
      </c>
      <c r="F1495" s="2">
        <f>'Moving Avg'!D1495</f>
        <v>2.4961000000000002</v>
      </c>
      <c r="G1495" s="2">
        <f>'Moving Avg'!F1495</f>
        <v>2.5591900000000001</v>
      </c>
      <c r="H1495" s="2">
        <f>'Moving Avg'!G1495</f>
        <v>2.6124480000000005</v>
      </c>
      <c r="I1495" s="2">
        <f>'Moving Avg'!H1495</f>
        <v>2.9671620000000014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</row>
    <row r="1496" spans="1:12" ht="13.5" x14ac:dyDescent="0.25">
      <c r="A1496" s="3">
        <f>RSI!A1496</f>
        <v>44189</v>
      </c>
      <c r="B1496" s="2">
        <f>RSI!B1496</f>
        <v>2.4525000000000001</v>
      </c>
      <c r="C1496" s="2">
        <f>RSI!I1496</f>
        <v>10.019340442368971</v>
      </c>
      <c r="D1496" s="2">
        <f>MACD!E1496</f>
        <v>2.6432718122721521E-2</v>
      </c>
      <c r="E1496" s="2">
        <f>MACD!F1496</f>
        <v>1.4620363491222003E-2</v>
      </c>
      <c r="F1496" s="2">
        <f>'Moving Avg'!D1496</f>
        <v>2.4852000000000003</v>
      </c>
      <c r="G1496" s="2">
        <f>'Moving Avg'!F1496</f>
        <v>2.55179</v>
      </c>
      <c r="H1496" s="2">
        <f>'Moving Avg'!G1496</f>
        <v>2.6085540000000007</v>
      </c>
      <c r="I1496" s="2">
        <f>'Moving Avg'!H1496</f>
        <v>2.966180500000001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</row>
    <row r="1497" spans="1:12" ht="13.5" x14ac:dyDescent="0.25">
      <c r="A1497" s="3">
        <f>RSI!A1497</f>
        <v>44190</v>
      </c>
      <c r="B1497" s="2">
        <f>RSI!B1497</f>
        <v>2.5070000000000001</v>
      </c>
      <c r="C1497" s="2">
        <f>RSI!I1497</f>
        <v>35.885483761885524</v>
      </c>
      <c r="D1497" s="2">
        <f>MACD!E1497</f>
        <v>2.907305854422626E-2</v>
      </c>
      <c r="E1497" s="2">
        <f>MACD!F1497</f>
        <v>1.7510902501822856E-2</v>
      </c>
      <c r="F1497" s="2">
        <f>'Moving Avg'!D1497</f>
        <v>2.4851999999999999</v>
      </c>
      <c r="G1497" s="2">
        <f>'Moving Avg'!F1497</f>
        <v>2.5471149999999998</v>
      </c>
      <c r="H1497" s="2">
        <f>'Moving Avg'!G1497</f>
        <v>2.6059060000000005</v>
      </c>
      <c r="I1497" s="2">
        <f>'Moving Avg'!H1497</f>
        <v>2.9654715</v>
      </c>
      <c r="J1497" s="6" t="str">
        <f>OBV!F1497</f>
        <v>BEARISH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2.4914999999999998</v>
      </c>
      <c r="C1498" s="2">
        <f>RSI!I1498</f>
        <v>32.981631472187075</v>
      </c>
      <c r="D1498" s="2">
        <f>MACD!E1498</f>
        <v>3.2757392965129473E-2</v>
      </c>
      <c r="E1498" s="2">
        <f>MACD!F1498</f>
        <v>2.0560200594484181E-2</v>
      </c>
      <c r="F1498" s="2">
        <f>'Moving Avg'!D1498</f>
        <v>2.4821</v>
      </c>
      <c r="G1498" s="2">
        <f>'Moving Avg'!F1498</f>
        <v>2.5416650000000001</v>
      </c>
      <c r="H1498" s="2">
        <f>'Moving Avg'!G1498</f>
        <v>2.6013920000000006</v>
      </c>
      <c r="I1498" s="2">
        <f>'Moving Avg'!H1498</f>
        <v>2.9646849999999993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</row>
    <row r="1499" spans="1:12" ht="13.5" x14ac:dyDescent="0.25">
      <c r="A1499" s="3">
        <f>RSI!A1499</f>
        <v>44194</v>
      </c>
      <c r="B1499" s="2">
        <f>RSI!B1499</f>
        <v>2.4914999999999998</v>
      </c>
      <c r="C1499" s="2">
        <f>RSI!I1499</f>
        <v>32.981631472187075</v>
      </c>
      <c r="D1499" s="2">
        <f>MACD!E1499</f>
        <v>3.6246174714098078E-2</v>
      </c>
      <c r="E1499" s="2">
        <f>MACD!F1499</f>
        <v>2.3697395418406965E-2</v>
      </c>
      <c r="F1499" s="2">
        <f>'Moving Avg'!D1499</f>
        <v>2.4790000000000001</v>
      </c>
      <c r="G1499" s="2">
        <f>'Moving Avg'!F1499</f>
        <v>2.5373850000000004</v>
      </c>
      <c r="H1499" s="2">
        <f>'Moving Avg'!G1499</f>
        <v>2.5968780000000002</v>
      </c>
      <c r="I1499" s="2">
        <f>'Moving Avg'!H1499</f>
        <v>2.9638984999999991</v>
      </c>
      <c r="J1499" s="6" t="str">
        <f>OBV!F1499</f>
        <v>BEARISH</v>
      </c>
      <c r="K1499" s="6" t="str">
        <f>OBV!G1499</f>
        <v>NEUTRAL</v>
      </c>
      <c r="L1499" s="6" t="str">
        <f>OBV!H1499</f>
        <v>CONFIRMED BEARISH</v>
      </c>
    </row>
    <row r="1500" spans="1:12" ht="13.5" x14ac:dyDescent="0.25">
      <c r="A1500" s="3">
        <f>RSI!A1500</f>
        <v>44195</v>
      </c>
      <c r="B1500" s="2">
        <f>RSI!B1500</f>
        <v>2.4914999999999998</v>
      </c>
      <c r="C1500" s="2">
        <f>RSI!I1500</f>
        <v>32.981631472187075</v>
      </c>
      <c r="D1500" s="2">
        <f>MACD!E1500</f>
        <v>3.9541987483641794E-2</v>
      </c>
      <c r="E1500" s="2">
        <f>MACD!F1500</f>
        <v>2.6866313831453929E-2</v>
      </c>
      <c r="F1500" s="2">
        <f>'Moving Avg'!D1500</f>
        <v>2.4868000000000001</v>
      </c>
      <c r="G1500" s="2">
        <f>'Moving Avg'!F1500</f>
        <v>2.5331050000000004</v>
      </c>
      <c r="H1500" s="2">
        <f>'Moving Avg'!G1500</f>
        <v>2.5922080000000007</v>
      </c>
      <c r="I1500" s="2">
        <f>'Moving Avg'!H1500</f>
        <v>2.9635089999999984</v>
      </c>
      <c r="J1500" s="6" t="str">
        <f>OBV!F1500</f>
        <v>BEARISH</v>
      </c>
      <c r="K1500" s="6" t="str">
        <f>OBV!G1500</f>
        <v>NEUTRAL</v>
      </c>
      <c r="L1500" s="6" t="str">
        <f>OBV!H1500</f>
        <v>BEARISH DIVERGENCE</v>
      </c>
    </row>
    <row r="1501" spans="1:12" ht="13.5" x14ac:dyDescent="0.25">
      <c r="A1501" s="3">
        <f>RSI!A1501</f>
        <v>44196</v>
      </c>
      <c r="B1501" s="2">
        <f>RSI!B1501</f>
        <v>2.4914999999999998</v>
      </c>
      <c r="C1501" s="2">
        <f>RSI!I1501</f>
        <v>32.981631472187075</v>
      </c>
      <c r="D1501" s="2">
        <f>MACD!E1501</f>
        <v>3.1864439226348296E-2</v>
      </c>
      <c r="E1501" s="2">
        <f>MACD!F1501</f>
        <v>2.7865938910432805E-2</v>
      </c>
      <c r="F1501" s="2">
        <f>'Moving Avg'!D1501</f>
        <v>2.4946000000000002</v>
      </c>
      <c r="G1501" s="2">
        <f>'Moving Avg'!F1501</f>
        <v>2.5288250000000008</v>
      </c>
      <c r="H1501" s="2">
        <f>'Moving Avg'!G1501</f>
        <v>2.5875380000000008</v>
      </c>
      <c r="I1501" s="2">
        <f>'Moving Avg'!H1501</f>
        <v>2.9634879999999981</v>
      </c>
      <c r="J1501" s="6" t="str">
        <f>OBV!F1501</f>
        <v>BEARISH</v>
      </c>
      <c r="K1501" s="6" t="str">
        <f>OBV!G1501</f>
        <v>NEUTRAL</v>
      </c>
      <c r="L1501" s="6" t="str">
        <f>OBV!H1501</f>
        <v>BEARISH DIVERGENCE</v>
      </c>
    </row>
    <row r="1502" spans="1:12" ht="13.5" x14ac:dyDescent="0.25">
      <c r="A1502" s="3">
        <f>RSI!A1502</f>
        <v>44200</v>
      </c>
      <c r="B1502" s="2">
        <f>RSI!B1502</f>
        <v>2.4914999999999998</v>
      </c>
      <c r="C1502" s="2">
        <f>RSI!I1502</f>
        <v>32.981631472187075</v>
      </c>
      <c r="D1502" s="2">
        <f>MACD!E1502</f>
        <v>2.5662776754379557E-2</v>
      </c>
      <c r="E1502" s="2">
        <f>MACD!F1502</f>
        <v>2.7425306479222158E-2</v>
      </c>
      <c r="F1502" s="2">
        <f>'Moving Avg'!D1502</f>
        <v>2.4914999999999998</v>
      </c>
      <c r="G1502" s="2">
        <f>'Moving Avg'!F1502</f>
        <v>2.5245450000000007</v>
      </c>
      <c r="H1502" s="2">
        <f>'Moving Avg'!G1502</f>
        <v>2.5828680000000004</v>
      </c>
      <c r="I1502" s="2">
        <f>'Moving Avg'!H1502</f>
        <v>2.9631834999999977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2.4914999999999998</v>
      </c>
      <c r="C1503" s="2">
        <f>RSI!I1503</f>
        <v>32.981631472187075</v>
      </c>
      <c r="D1503" s="2">
        <f>MACD!E1503</f>
        <v>2.068810927059328E-2</v>
      </c>
      <c r="E1503" s="2">
        <f>MACD!F1503</f>
        <v>2.6077867037496382E-2</v>
      </c>
      <c r="F1503" s="2">
        <f>'Moving Avg'!D1503</f>
        <v>2.4914999999999998</v>
      </c>
      <c r="G1503" s="2">
        <f>'Moving Avg'!F1503</f>
        <v>2.5202650000000011</v>
      </c>
      <c r="H1503" s="2">
        <f>'Moving Avg'!G1503</f>
        <v>2.5797540000000003</v>
      </c>
      <c r="I1503" s="2">
        <f>'Moving Avg'!H1503</f>
        <v>2.9628789999999974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2.4914999999999998</v>
      </c>
      <c r="C1504" s="2">
        <f>RSI!I1504</f>
        <v>32.981631472187075</v>
      </c>
      <c r="D1504" s="2">
        <f>MACD!E1504</f>
        <v>1.6731454013831026E-2</v>
      </c>
      <c r="E1504" s="2">
        <f>MACD!F1504</f>
        <v>2.4208584432763313E-2</v>
      </c>
      <c r="F1504" s="2">
        <f>'Moving Avg'!D1504</f>
        <v>2.4914999999999998</v>
      </c>
      <c r="G1504" s="2">
        <f>'Moving Avg'!F1504</f>
        <v>2.5171550000000011</v>
      </c>
      <c r="H1504" s="2">
        <f>'Moving Avg'!G1504</f>
        <v>2.5766400000000003</v>
      </c>
      <c r="I1504" s="2">
        <f>'Moving Avg'!H1504</f>
        <v>2.962574499999997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</row>
    <row r="1505" spans="1:12" ht="13.5" x14ac:dyDescent="0.25">
      <c r="A1505" s="3">
        <f>RSI!A1505</f>
        <v>44203</v>
      </c>
      <c r="B1505" s="2">
        <f>RSI!B1505</f>
        <v>2.3824999999999998</v>
      </c>
      <c r="C1505" s="2">
        <f>RSI!I1505</f>
        <v>16.86205169604105</v>
      </c>
      <c r="D1505" s="2">
        <f>MACD!E1505</f>
        <v>1.3306935462079394E-2</v>
      </c>
      <c r="E1505" s="2">
        <f>MACD!F1505</f>
        <v>2.2028254638626531E-2</v>
      </c>
      <c r="F1505" s="2">
        <f>'Moving Avg'!D1505</f>
        <v>2.4697</v>
      </c>
      <c r="G1505" s="2">
        <f>'Moving Avg'!F1505</f>
        <v>2.5074250000000009</v>
      </c>
      <c r="H1505" s="2">
        <f>'Moving Avg'!G1505</f>
        <v>2.571346000000001</v>
      </c>
      <c r="I1505" s="2">
        <f>'Moving Avg'!H1505</f>
        <v>2.9613564999999973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2.4836999999999998</v>
      </c>
      <c r="C1506" s="2">
        <f>RSI!I1506</f>
        <v>44.153063358790057</v>
      </c>
      <c r="D1506" s="2">
        <f>MACD!E1506</f>
        <v>3.7736866199704622E-3</v>
      </c>
      <c r="E1506" s="2">
        <f>MACD!F1506</f>
        <v>1.8377341034895318E-2</v>
      </c>
      <c r="F1506" s="2">
        <f>'Moving Avg'!D1506</f>
        <v>2.4681399999999996</v>
      </c>
      <c r="G1506" s="2">
        <f>'Moving Avg'!F1506</f>
        <v>2.5027550000000005</v>
      </c>
      <c r="H1506" s="2">
        <f>'Moving Avg'!G1506</f>
        <v>2.5680760000000005</v>
      </c>
      <c r="I1506" s="2">
        <f>'Moving Avg'!H1506</f>
        <v>2.9603039999999976</v>
      </c>
      <c r="J1506" s="6" t="str">
        <f>OBV!F1506</f>
        <v>BULLISH</v>
      </c>
      <c r="K1506" s="6" t="str">
        <f>OBV!G1506</f>
        <v>NEUTRAL</v>
      </c>
      <c r="L1506" s="6" t="str">
        <f>OBV!H1506</f>
        <v>BULLISH DIVERGENCE</v>
      </c>
    </row>
    <row r="1507" spans="1:12" ht="13.5" x14ac:dyDescent="0.25">
      <c r="A1507" s="3">
        <f>RSI!A1507</f>
        <v>44207</v>
      </c>
      <c r="B1507" s="2">
        <f>RSI!B1507</f>
        <v>2.4836999999999998</v>
      </c>
      <c r="C1507" s="2">
        <f>RSI!I1507</f>
        <v>44.153063358790064</v>
      </c>
      <c r="D1507" s="2">
        <f>MACD!E1507</f>
        <v>4.2906718676634092E-3</v>
      </c>
      <c r="E1507" s="2">
        <f>MACD!F1507</f>
        <v>1.5560007201448936E-2</v>
      </c>
      <c r="F1507" s="2">
        <f>'Moving Avg'!D1507</f>
        <v>2.4665799999999996</v>
      </c>
      <c r="G1507" s="2">
        <f>'Moving Avg'!F1507</f>
        <v>2.4980850000000006</v>
      </c>
      <c r="H1507" s="2">
        <f>'Moving Avg'!G1507</f>
        <v>2.5648060000000008</v>
      </c>
      <c r="I1507" s="2">
        <f>'Moving Avg'!H1507</f>
        <v>2.9592514999999975</v>
      </c>
      <c r="J1507" s="6" t="str">
        <f>OBV!F1507</f>
        <v>BULLISH</v>
      </c>
      <c r="K1507" s="6" t="str">
        <f>OBV!G1507</f>
        <v>NEUTRAL</v>
      </c>
      <c r="L1507" s="6" t="str">
        <f>OBV!H1507</f>
        <v>BULLISH DIVERGENCE</v>
      </c>
    </row>
    <row r="1508" spans="1:12" ht="13.5" x14ac:dyDescent="0.25">
      <c r="A1508" s="3">
        <f>RSI!A1508</f>
        <v>44208</v>
      </c>
      <c r="B1508" s="2">
        <f>RSI!B1508</f>
        <v>2.4836999999999998</v>
      </c>
      <c r="C1508" s="2">
        <f>RSI!I1508</f>
        <v>44.153063358790057</v>
      </c>
      <c r="D1508" s="2">
        <f>MACD!E1508</f>
        <v>2.5277324250563282E-3</v>
      </c>
      <c r="E1508" s="2">
        <f>MACD!F1508</f>
        <v>1.2953552246170416E-2</v>
      </c>
      <c r="F1508" s="2">
        <f>'Moving Avg'!D1508</f>
        <v>2.46502</v>
      </c>
      <c r="G1508" s="2">
        <f>'Moving Avg'!F1508</f>
        <v>2.4934149999999997</v>
      </c>
      <c r="H1508" s="2">
        <f>'Moving Avg'!G1508</f>
        <v>2.5615360000000003</v>
      </c>
      <c r="I1508" s="2">
        <f>'Moving Avg'!H1508</f>
        <v>2.9581989999999974</v>
      </c>
      <c r="J1508" s="6" t="str">
        <f>OBV!F1508</f>
        <v>BULLISH</v>
      </c>
      <c r="K1508" s="6" t="str">
        <f>OBV!G1508</f>
        <v>NEUTRAL</v>
      </c>
      <c r="L1508" s="6" t="str">
        <f>OBV!H1508</f>
        <v>BULLISH DIVERGENCE</v>
      </c>
    </row>
    <row r="1509" spans="1:12" ht="13.5" x14ac:dyDescent="0.25">
      <c r="A1509" s="3">
        <f>RSI!A1509</f>
        <v>44209</v>
      </c>
      <c r="B1509" s="2">
        <f>RSI!B1509</f>
        <v>2.4836999999999998</v>
      </c>
      <c r="C1509" s="2">
        <f>RSI!I1509</f>
        <v>44.153063358790057</v>
      </c>
      <c r="D1509" s="2">
        <f>MACD!E1509</f>
        <v>1.2065948854060871E-3</v>
      </c>
      <c r="E1509" s="2">
        <f>MACD!F1509</f>
        <v>1.0604160774017551E-2</v>
      </c>
      <c r="F1509" s="2">
        <f>'Moving Avg'!D1509</f>
        <v>2.46346</v>
      </c>
      <c r="G1509" s="2">
        <f>'Moving Avg'!F1509</f>
        <v>2.4887449999999998</v>
      </c>
      <c r="H1509" s="2">
        <f>'Moving Avg'!G1509</f>
        <v>2.5584220000000006</v>
      </c>
      <c r="I1509" s="2">
        <f>'Moving Avg'!H1509</f>
        <v>2.9569194999999979</v>
      </c>
      <c r="J1509" s="6" t="str">
        <f>OBV!F1509</f>
        <v>BULLISH</v>
      </c>
      <c r="K1509" s="6" t="str">
        <f>OBV!G1509</f>
        <v>NEUTRAL</v>
      </c>
      <c r="L1509" s="6" t="str">
        <f>OBV!H1509</f>
        <v>BULLISH DIVERGENCE</v>
      </c>
    </row>
    <row r="1510" spans="1:12" ht="13.5" x14ac:dyDescent="0.25">
      <c r="A1510" s="3">
        <f>RSI!A1510</f>
        <v>44211</v>
      </c>
      <c r="B1510" s="2">
        <f>RSI!B1510</f>
        <v>2.4836999999999998</v>
      </c>
      <c r="C1510" s="2">
        <f>RSI!I1510</f>
        <v>44.153063358790057</v>
      </c>
      <c r="D1510" s="2">
        <f>MACD!E1510</f>
        <v>2.4665413627378285E-4</v>
      </c>
      <c r="E1510" s="2">
        <f>MACD!F1510</f>
        <v>8.5326594464687974E-3</v>
      </c>
      <c r="F1510" s="2">
        <f>'Moving Avg'!D1510</f>
        <v>2.4836999999999998</v>
      </c>
      <c r="G1510" s="2">
        <f>'Moving Avg'!F1510</f>
        <v>2.4840749999999998</v>
      </c>
      <c r="H1510" s="2">
        <f>'Moving Avg'!G1510</f>
        <v>2.5556200000000002</v>
      </c>
      <c r="I1510" s="2">
        <f>'Moving Avg'!H1510</f>
        <v>2.955299999999998</v>
      </c>
      <c r="J1510" s="6" t="str">
        <f>OBV!F1510</f>
        <v>BULLISH</v>
      </c>
      <c r="K1510" s="6" t="str">
        <f>OBV!G1510</f>
        <v>NEUTRAL</v>
      </c>
      <c r="L1510" s="6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2.4836999999999998</v>
      </c>
      <c r="C1511" s="2">
        <f>RSI!I1511</f>
        <v>44.153063358790057</v>
      </c>
      <c r="D1511" s="2">
        <f>MACD!E1511</f>
        <v>-4.193581787017564E-4</v>
      </c>
      <c r="E1511" s="2">
        <f>MACD!F1511</f>
        <v>6.7422559214346872E-3</v>
      </c>
      <c r="F1511" s="2">
        <f>'Moving Avg'!D1511</f>
        <v>2.4836999999999998</v>
      </c>
      <c r="G1511" s="2">
        <f>'Moving Avg'!F1511</f>
        <v>2.4829099999999995</v>
      </c>
      <c r="H1511" s="2">
        <f>'Moving Avg'!G1511</f>
        <v>2.5528180000000003</v>
      </c>
      <c r="I1511" s="2">
        <f>'Moving Avg'!H1511</f>
        <v>2.9535384999999978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</row>
    <row r="1512" spans="1:12" ht="13.5" x14ac:dyDescent="0.25">
      <c r="A1512" s="3">
        <f>RSI!A1512</f>
        <v>44215</v>
      </c>
      <c r="B1512" s="2">
        <f>RSI!B1512</f>
        <v>2.5537000000000001</v>
      </c>
      <c r="C1512" s="2">
        <f>RSI!I1512</f>
        <v>58.760135887124271</v>
      </c>
      <c r="D1512" s="2">
        <f>MACD!E1512</f>
        <v>-6.0326799846945889E-3</v>
      </c>
      <c r="E1512" s="2">
        <f>MACD!F1512</f>
        <v>4.1872687402088327E-3</v>
      </c>
      <c r="F1512" s="2">
        <f>'Moving Avg'!D1512</f>
        <v>2.4976999999999996</v>
      </c>
      <c r="G1512" s="2">
        <f>'Moving Avg'!F1512</f>
        <v>2.485244999999999</v>
      </c>
      <c r="H1512" s="2">
        <f>'Moving Avg'!G1512</f>
        <v>2.5514160000000006</v>
      </c>
      <c r="I1512" s="2">
        <f>'Moving Avg'!H1512</f>
        <v>2.9517014999999982</v>
      </c>
      <c r="J1512" s="6" t="str">
        <f>OBV!F1512</f>
        <v>BULLISH</v>
      </c>
      <c r="K1512" s="6" t="str">
        <f>OBV!G1512</f>
        <v>NEUTRAL</v>
      </c>
      <c r="L1512" s="6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2.5693000000000001</v>
      </c>
      <c r="C1513" s="2">
        <f>RSI!I1513</f>
        <v>61.195992138429901</v>
      </c>
      <c r="D1513" s="2">
        <f>MACD!E1513</f>
        <v>-1.2226220659079523E-2</v>
      </c>
      <c r="E1513" s="2">
        <f>MACD!F1513</f>
        <v>9.0457086035116178E-4</v>
      </c>
      <c r="F1513" s="2">
        <f>'Moving Avg'!D1513</f>
        <v>2.5148199999999998</v>
      </c>
      <c r="G1513" s="2">
        <f>'Moving Avg'!F1513</f>
        <v>2.4883599999999992</v>
      </c>
      <c r="H1513" s="2">
        <f>'Moving Avg'!G1513</f>
        <v>2.5501700000000009</v>
      </c>
      <c r="I1513" s="2">
        <f>'Moving Avg'!H1513</f>
        <v>2.9496589999999987</v>
      </c>
      <c r="J1513" s="6" t="str">
        <f>OBV!F1513</f>
        <v>BULLISH</v>
      </c>
      <c r="K1513" s="6" t="str">
        <f>OBV!G1513</f>
        <v>NEUTRAL</v>
      </c>
      <c r="L1513" s="6" t="str">
        <f>OBV!H1513</f>
        <v>CONFIRMED BULLISH</v>
      </c>
    </row>
    <row r="1514" spans="1:12" ht="13.5" x14ac:dyDescent="0.25">
      <c r="A1514" s="3">
        <f>RSI!A1514</f>
        <v>44217</v>
      </c>
      <c r="B1514" s="2">
        <f>RSI!B1514</f>
        <v>2.5693000000000001</v>
      </c>
      <c r="C1514" s="2">
        <f>RSI!I1514</f>
        <v>61.195992138429901</v>
      </c>
      <c r="D1514" s="2">
        <f>MACD!E1514</f>
        <v>-1.7825989328080993E-2</v>
      </c>
      <c r="E1514" s="2">
        <f>MACD!F1514</f>
        <v>-2.8415411773352692E-3</v>
      </c>
      <c r="F1514" s="2">
        <f>'Moving Avg'!D1514</f>
        <v>2.5319399999999996</v>
      </c>
      <c r="G1514" s="2">
        <f>'Moving Avg'!F1514</f>
        <v>2.4914749999999994</v>
      </c>
      <c r="H1514" s="2">
        <f>'Moving Avg'!G1514</f>
        <v>2.5489240000000009</v>
      </c>
      <c r="I1514" s="2">
        <f>'Moving Avg'!H1514</f>
        <v>2.9473329999999982</v>
      </c>
      <c r="J1514" s="6" t="str">
        <f>OBV!F1514</f>
        <v>BULLISH</v>
      </c>
      <c r="K1514" s="6" t="str">
        <f>OBV!G1514</f>
        <v>NEUTRAL</v>
      </c>
      <c r="L1514" s="6" t="str">
        <f>OBV!H1514</f>
        <v>CONFIRMED BULLISH</v>
      </c>
    </row>
    <row r="1515" spans="1:12" ht="13.5" x14ac:dyDescent="0.25">
      <c r="A1515" s="3">
        <f>RSI!A1515</f>
        <v>44218</v>
      </c>
      <c r="B1515" s="2">
        <f>RSI!B1515</f>
        <v>2.5693000000000001</v>
      </c>
      <c r="C1515" s="2">
        <f>RSI!I1515</f>
        <v>61.195992138429901</v>
      </c>
      <c r="D1515" s="2">
        <f>MACD!E1515</f>
        <v>-3.9665967751623121E-2</v>
      </c>
      <c r="E1515" s="2">
        <f>MACD!F1515</f>
        <v>-1.020642649219284E-2</v>
      </c>
      <c r="F1515" s="2">
        <f>'Moving Avg'!D1515</f>
        <v>2.5490599999999999</v>
      </c>
      <c r="G1515" s="2">
        <f>'Moving Avg'!F1515</f>
        <v>2.4973149999999995</v>
      </c>
      <c r="H1515" s="2">
        <f>'Moving Avg'!G1515</f>
        <v>2.5476780000000008</v>
      </c>
      <c r="I1515" s="2">
        <f>'Moving Avg'!H1515</f>
        <v>2.9447234999999985</v>
      </c>
      <c r="J1515" s="6" t="str">
        <f>OBV!F1515</f>
        <v>BULLISH</v>
      </c>
      <c r="K1515" s="6" t="str">
        <f>OBV!G1515</f>
        <v>NEUTRAL</v>
      </c>
      <c r="L1515" s="6" t="str">
        <f>OBV!H1515</f>
        <v>CONFIRMED BULLISH</v>
      </c>
    </row>
    <row r="1516" spans="1:12" ht="13.5" x14ac:dyDescent="0.25">
      <c r="A1516" s="3">
        <f>RSI!A1516</f>
        <v>44221</v>
      </c>
      <c r="B1516" s="2">
        <f>RSI!B1516</f>
        <v>2.6004999999999998</v>
      </c>
      <c r="C1516" s="2">
        <f>RSI!I1516</f>
        <v>66.185136938221007</v>
      </c>
      <c r="D1516" s="2">
        <f>MACD!E1516</f>
        <v>-4.5195683408225218E-2</v>
      </c>
      <c r="E1516" s="2">
        <f>MACD!F1516</f>
        <v>-1.7204277875399316E-2</v>
      </c>
      <c r="F1516" s="2">
        <f>'Moving Avg'!D1516</f>
        <v>2.5724200000000002</v>
      </c>
      <c r="G1516" s="2">
        <f>'Moving Avg'!F1516</f>
        <v>2.5047149999999991</v>
      </c>
      <c r="H1516" s="2">
        <f>'Moving Avg'!G1516</f>
        <v>2.5470560000000009</v>
      </c>
      <c r="I1516" s="2">
        <f>'Moving Avg'!H1516</f>
        <v>2.9421279999999985</v>
      </c>
      <c r="J1516" s="6" t="str">
        <f>OBV!F1516</f>
        <v>BULLISH</v>
      </c>
      <c r="K1516" s="6" t="str">
        <f>OBV!G1516</f>
        <v>NEUTRAL</v>
      </c>
      <c r="L1516" s="6" t="str">
        <f>OBV!H1516</f>
        <v>CONFIRMED BULLISH</v>
      </c>
    </row>
    <row r="1517" spans="1:12" ht="13.5" x14ac:dyDescent="0.25">
      <c r="A1517" s="3">
        <f>RSI!A1517</f>
        <v>44222</v>
      </c>
      <c r="B1517" s="2">
        <f>RSI!B1517</f>
        <v>2.6004999999999998</v>
      </c>
      <c r="C1517" s="2">
        <f>RSI!I1517</f>
        <v>66.185136938221007</v>
      </c>
      <c r="D1517" s="2">
        <f>MACD!E1517</f>
        <v>-5.0344085322563625E-2</v>
      </c>
      <c r="E1517" s="2">
        <f>MACD!F1517</f>
        <v>-2.383223936483218E-2</v>
      </c>
      <c r="F1517" s="2">
        <f>'Moving Avg'!D1517</f>
        <v>2.5817800000000002</v>
      </c>
      <c r="G1517" s="2">
        <f>'Moving Avg'!F1517</f>
        <v>2.5093899999999989</v>
      </c>
      <c r="H1517" s="2">
        <f>'Moving Avg'!G1517</f>
        <v>2.5464340000000005</v>
      </c>
      <c r="I1517" s="2">
        <f>'Moving Avg'!H1517</f>
        <v>2.9395324999999985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</row>
    <row r="1518" spans="1:12" ht="13.5" x14ac:dyDescent="0.25">
      <c r="A1518" s="3">
        <f>RSI!A1518</f>
        <v>44223</v>
      </c>
      <c r="B1518" s="2">
        <f>RSI!B1518</f>
        <v>2.5926999999999998</v>
      </c>
      <c r="C1518" s="2">
        <f>RSI!I1518</f>
        <v>63.806522894223562</v>
      </c>
      <c r="D1518" s="2">
        <f>MACD!E1518</f>
        <v>-5.4557288129267079E-2</v>
      </c>
      <c r="E1518" s="2">
        <f>MACD!F1518</f>
        <v>-2.9977249117719162E-2</v>
      </c>
      <c r="F1518" s="2">
        <f>'Moving Avg'!D1518</f>
        <v>2.5864600000000002</v>
      </c>
      <c r="G1518" s="2">
        <f>'Moving Avg'!F1518</f>
        <v>2.5144499999999992</v>
      </c>
      <c r="H1518" s="2">
        <f>'Moving Avg'!G1518</f>
        <v>2.5456560000000001</v>
      </c>
      <c r="I1518" s="2">
        <f>'Moving Avg'!H1518</f>
        <v>2.936897999999998</v>
      </c>
      <c r="J1518" s="6" t="str">
        <f>OBV!F1518</f>
        <v>BEARISH</v>
      </c>
      <c r="K1518" s="6" t="str">
        <f>OBV!G1518</f>
        <v>NEUTRAL</v>
      </c>
      <c r="L1518" s="6" t="str">
        <f>OBV!H1518</f>
        <v>BEARISH DIVERGENCE</v>
      </c>
    </row>
    <row r="1519" spans="1:12" ht="13.5" x14ac:dyDescent="0.25">
      <c r="A1519" s="3">
        <f>RSI!A1519</f>
        <v>44224</v>
      </c>
      <c r="B1519" s="2">
        <f>RSI!B1519</f>
        <v>2.6160000000000001</v>
      </c>
      <c r="C1519" s="2">
        <f>RSI!I1519</f>
        <v>67.557340587526653</v>
      </c>
      <c r="D1519" s="2">
        <f>MACD!E1519</f>
        <v>-6.0204586190025555E-2</v>
      </c>
      <c r="E1519" s="2">
        <f>MACD!F1519</f>
        <v>-3.6022716532180442E-2</v>
      </c>
      <c r="F1519" s="2">
        <f>'Moving Avg'!D1519</f>
        <v>2.5957999999999997</v>
      </c>
      <c r="G1519" s="2">
        <f>'Moving Avg'!F1519</f>
        <v>2.5206749999999993</v>
      </c>
      <c r="H1519" s="2">
        <f>'Moving Avg'!G1519</f>
        <v>2.5453440000000001</v>
      </c>
      <c r="I1519" s="2">
        <f>'Moving Avg'!H1519</f>
        <v>2.9343799999999982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</row>
    <row r="1520" spans="1:12" ht="13.5" x14ac:dyDescent="0.25">
      <c r="A1520" s="3">
        <f>RSI!A1520</f>
        <v>44225</v>
      </c>
      <c r="B1520" s="2">
        <f>RSI!B1520</f>
        <v>2.6160000000000001</v>
      </c>
      <c r="C1520" s="2">
        <f>RSI!I1520</f>
        <v>67.557340587526653</v>
      </c>
      <c r="D1520" s="2">
        <f>MACD!E1520</f>
        <v>-6.5450707620078319E-2</v>
      </c>
      <c r="E1520" s="2">
        <f>MACD!F1520</f>
        <v>-4.190831474976002E-2</v>
      </c>
      <c r="F1520" s="2">
        <f>'Moving Avg'!D1520</f>
        <v>2.6051399999999996</v>
      </c>
      <c r="G1520" s="2">
        <f>'Moving Avg'!F1520</f>
        <v>2.526899999999999</v>
      </c>
      <c r="H1520" s="2">
        <f>'Moving Avg'!G1520</f>
        <v>2.545032</v>
      </c>
      <c r="I1520" s="2">
        <f>'Moving Avg'!H1520</f>
        <v>2.9314084999999981</v>
      </c>
      <c r="J1520" s="6" t="str">
        <f>OBV!F1520</f>
        <v>BULLISH</v>
      </c>
      <c r="K1520" s="6" t="str">
        <f>OBV!G1520</f>
        <v>NEUTRAL</v>
      </c>
      <c r="L1520" s="6" t="str">
        <f>OBV!H1520</f>
        <v>CONFIRMED BULLISH</v>
      </c>
    </row>
    <row r="1521" spans="1:12" ht="13.5" x14ac:dyDescent="0.25">
      <c r="A1521" s="3">
        <f>RSI!A1521</f>
        <v>44228</v>
      </c>
      <c r="B1521" s="2">
        <f>RSI!B1521</f>
        <v>2.6160000000000001</v>
      </c>
      <c r="C1521" s="2">
        <f>RSI!I1521</f>
        <v>67.557340587526653</v>
      </c>
      <c r="D1521" s="2">
        <f>MACD!E1521</f>
        <v>-7.0322732015474454E-2</v>
      </c>
      <c r="E1521" s="2">
        <f>MACD!F1521</f>
        <v>-4.7591198202902904E-2</v>
      </c>
      <c r="F1521" s="2">
        <f>'Moving Avg'!D1521</f>
        <v>2.6082399999999994</v>
      </c>
      <c r="G1521" s="2">
        <f>'Moving Avg'!F1521</f>
        <v>2.5331249999999992</v>
      </c>
      <c r="H1521" s="2">
        <f>'Moving Avg'!G1521</f>
        <v>2.5447199999999999</v>
      </c>
      <c r="I1521" s="2">
        <f>'Moving Avg'!H1521</f>
        <v>2.9280399999999984</v>
      </c>
      <c r="J1521" s="6" t="str">
        <f>OBV!F1521</f>
        <v>BULLISH</v>
      </c>
      <c r="K1521" s="6" t="str">
        <f>OBV!G1521</f>
        <v>NEUTRAL</v>
      </c>
      <c r="L1521" s="6" t="str">
        <f>OBV!H1521</f>
        <v>CONFIRMED BULLISH</v>
      </c>
    </row>
    <row r="1522" spans="1:12" ht="13.5" x14ac:dyDescent="0.25">
      <c r="A1522" s="3">
        <f>RSI!A1522</f>
        <v>44229</v>
      </c>
      <c r="B1522" s="2">
        <f>RSI!B1522</f>
        <v>2.6160000000000001</v>
      </c>
      <c r="C1522" s="2">
        <f>RSI!I1522</f>
        <v>67.557340587526653</v>
      </c>
      <c r="D1522" s="2">
        <f>MACD!E1522</f>
        <v>-6.4076908028785518E-2</v>
      </c>
      <c r="E1522" s="2">
        <f>MACD!F1522</f>
        <v>-5.088834016807943E-2</v>
      </c>
      <c r="F1522" s="2">
        <f>'Moving Avg'!D1522</f>
        <v>2.6113399999999998</v>
      </c>
      <c r="G1522" s="2">
        <f>'Moving Avg'!F1522</f>
        <v>2.5393499999999993</v>
      </c>
      <c r="H1522" s="2">
        <f>'Moving Avg'!G1522</f>
        <v>2.5444079999999998</v>
      </c>
      <c r="I1522" s="2">
        <f>'Moving Avg'!H1522</f>
        <v>2.9242744999999992</v>
      </c>
      <c r="J1522" s="6" t="str">
        <f>OBV!F1522</f>
        <v>BULLISH</v>
      </c>
      <c r="K1522" s="6" t="str">
        <f>OBV!G1522</f>
        <v>NEUTRAL</v>
      </c>
      <c r="L1522" s="6" t="str">
        <f>OBV!H1522</f>
        <v>CONFIRMED BULLISH</v>
      </c>
    </row>
    <row r="1523" spans="1:12" ht="13.5" x14ac:dyDescent="0.25">
      <c r="A1523" s="3">
        <f>RSI!A1523</f>
        <v>44230</v>
      </c>
      <c r="B1523" s="2">
        <f>RSI!B1523</f>
        <v>2.6238000000000001</v>
      </c>
      <c r="C1523" s="2">
        <f>RSI!I1523</f>
        <v>69.003721295824462</v>
      </c>
      <c r="D1523" s="2">
        <f>MACD!E1523</f>
        <v>-5.7340984300994879E-2</v>
      </c>
      <c r="E1523" s="2">
        <f>MACD!F1523</f>
        <v>-5.2178868994662522E-2</v>
      </c>
      <c r="F1523" s="2">
        <f>'Moving Avg'!D1523</f>
        <v>2.6175600000000001</v>
      </c>
      <c r="G1523" s="2">
        <f>'Moving Avg'!F1523</f>
        <v>2.5459649999999994</v>
      </c>
      <c r="H1523" s="2">
        <f>'Moving Avg'!G1523</f>
        <v>2.5442519999999997</v>
      </c>
      <c r="I1523" s="2">
        <f>'Moving Avg'!H1523</f>
        <v>2.9204059999999994</v>
      </c>
      <c r="J1523" s="6" t="str">
        <f>OBV!F1523</f>
        <v>BULLISH</v>
      </c>
      <c r="K1523" s="6" t="str">
        <f>OBV!G1523</f>
        <v>NEUTRAL</v>
      </c>
      <c r="L1523" s="6" t="str">
        <f>OBV!H1523</f>
        <v>CONFIRMED BULLISH</v>
      </c>
    </row>
    <row r="1524" spans="1:12" ht="13.5" x14ac:dyDescent="0.25">
      <c r="A1524" s="3">
        <f>RSI!A1524</f>
        <v>44231</v>
      </c>
      <c r="B1524" s="2">
        <f>RSI!B1524</f>
        <v>2.6160000000000001</v>
      </c>
      <c r="C1524" s="2">
        <f>RSI!I1524</f>
        <v>65.842484232621558</v>
      </c>
      <c r="D1524" s="2">
        <f>MACD!E1524</f>
        <v>-5.145339751368283E-2</v>
      </c>
      <c r="E1524" s="2">
        <f>MACD!F1524</f>
        <v>-5.2033774698466588E-2</v>
      </c>
      <c r="F1524" s="2">
        <f>'Moving Avg'!D1524</f>
        <v>2.6175600000000001</v>
      </c>
      <c r="G1524" s="2">
        <f>'Moving Avg'!F1524</f>
        <v>2.55219</v>
      </c>
      <c r="H1524" s="2">
        <f>'Moving Avg'!G1524</f>
        <v>2.5445619999999995</v>
      </c>
      <c r="I1524" s="2">
        <f>'Moving Avg'!H1524</f>
        <v>2.916498499999999</v>
      </c>
      <c r="J1524" s="6" t="str">
        <f>OBV!F1524</f>
        <v>BULLISH</v>
      </c>
      <c r="K1524" s="6" t="str">
        <f>OBV!G1524</f>
        <v>NEUTRAL</v>
      </c>
      <c r="L1524" s="6" t="str">
        <f>OBV!H1524</f>
        <v>NEUTRAL</v>
      </c>
    </row>
    <row r="1525" spans="1:12" ht="13.5" x14ac:dyDescent="0.25">
      <c r="A1525" s="3">
        <f>RSI!A1525</f>
        <v>44232</v>
      </c>
      <c r="B1525" s="2">
        <f>RSI!B1525</f>
        <v>2.6316000000000002</v>
      </c>
      <c r="C1525" s="2">
        <f>RSI!I1525</f>
        <v>68.910213125067401</v>
      </c>
      <c r="D1525" s="2">
        <f>MACD!E1525</f>
        <v>-4.7942001626031683E-2</v>
      </c>
      <c r="E1525" s="2">
        <f>MACD!F1525</f>
        <v>-5.1215420083979613E-2</v>
      </c>
      <c r="F1525" s="2">
        <f>'Moving Avg'!D1525</f>
        <v>2.6206800000000001</v>
      </c>
      <c r="G1525" s="2">
        <f>'Moving Avg'!F1525</f>
        <v>2.5646449999999996</v>
      </c>
      <c r="H1525" s="2">
        <f>'Moving Avg'!G1525</f>
        <v>2.5451839999999999</v>
      </c>
      <c r="I1525" s="2">
        <f>'Moving Avg'!H1525</f>
        <v>2.9126689999999997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</row>
    <row r="1526" spans="1:12" ht="13.5" x14ac:dyDescent="0.25">
      <c r="A1526" s="3">
        <f>RSI!A1526</f>
        <v>44235</v>
      </c>
      <c r="B1526" s="2">
        <f>RSI!B1526</f>
        <v>2.6238000000000001</v>
      </c>
      <c r="C1526" s="2">
        <f>RSI!I1526</f>
        <v>65.731446975859711</v>
      </c>
      <c r="D1526" s="2">
        <f>MACD!E1526</f>
        <v>-3.9976754117176494E-2</v>
      </c>
      <c r="E1526" s="2">
        <f>MACD!F1526</f>
        <v>-4.8967686890618992E-2</v>
      </c>
      <c r="F1526" s="2">
        <f>'Moving Avg'!D1526</f>
        <v>2.6222400000000001</v>
      </c>
      <c r="G1526" s="2">
        <f>'Moving Avg'!F1526</f>
        <v>2.57165</v>
      </c>
      <c r="H1526" s="2">
        <f>'Moving Avg'!G1526</f>
        <v>2.5456500000000002</v>
      </c>
      <c r="I1526" s="2">
        <f>'Moving Avg'!H1526</f>
        <v>2.9088004999999999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2.6238000000000001</v>
      </c>
      <c r="C1527" s="2">
        <f>RSI!I1527</f>
        <v>65.731446975859711</v>
      </c>
      <c r="D1527" s="2">
        <f>MACD!E1527</f>
        <v>-3.354612710463023E-2</v>
      </c>
      <c r="E1527" s="2">
        <f>MACD!F1527</f>
        <v>-4.5883374933421248E-2</v>
      </c>
      <c r="F1527" s="2">
        <f>'Moving Avg'!D1527</f>
        <v>2.6238000000000001</v>
      </c>
      <c r="G1527" s="2">
        <f>'Moving Avg'!F1527</f>
        <v>2.5786550000000004</v>
      </c>
      <c r="H1527" s="2">
        <f>'Moving Avg'!G1527</f>
        <v>2.5461159999999996</v>
      </c>
      <c r="I1527" s="2">
        <f>'Moving Avg'!H1527</f>
        <v>2.9049319999999996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2.6160000000000001</v>
      </c>
      <c r="C1528" s="2">
        <f>RSI!I1528</f>
        <v>62.393468862270922</v>
      </c>
      <c r="D1528" s="2">
        <f>MACD!E1528</f>
        <v>-2.9013343808707681E-2</v>
      </c>
      <c r="E1528" s="2">
        <f>MACD!F1528</f>
        <v>-4.2509368708478532E-2</v>
      </c>
      <c r="F1528" s="2">
        <f>'Moving Avg'!D1528</f>
        <v>2.6222400000000001</v>
      </c>
      <c r="G1528" s="2">
        <f>'Moving Avg'!F1528</f>
        <v>2.5852700000000004</v>
      </c>
      <c r="H1528" s="2">
        <f>'Moving Avg'!G1528</f>
        <v>2.5464259999999999</v>
      </c>
      <c r="I1528" s="2">
        <f>'Moving Avg'!H1528</f>
        <v>2.9010244999999992</v>
      </c>
      <c r="J1528" s="6" t="str">
        <f>OBV!F1528</f>
        <v>BEARISH</v>
      </c>
      <c r="K1528" s="6" t="str">
        <f>OBV!G1528</f>
        <v>NEUTRAL</v>
      </c>
      <c r="L1528" s="6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2.6160000000000001</v>
      </c>
      <c r="C1529" s="2">
        <f>RSI!I1529</f>
        <v>62.393468862270922</v>
      </c>
      <c r="D1529" s="2">
        <f>MACD!E1529</f>
        <v>-2.1812293148840034E-2</v>
      </c>
      <c r="E1529" s="2">
        <f>MACD!F1529</f>
        <v>-3.8369953596550835E-2</v>
      </c>
      <c r="F1529" s="2">
        <f>'Moving Avg'!D1529</f>
        <v>2.6222400000000001</v>
      </c>
      <c r="G1529" s="2">
        <f>'Moving Avg'!F1529</f>
        <v>2.5918850000000004</v>
      </c>
      <c r="H1529" s="2">
        <f>'Moving Avg'!G1529</f>
        <v>2.5472040000000002</v>
      </c>
      <c r="I1529" s="2">
        <f>'Moving Avg'!H1529</f>
        <v>2.8971169999999997</v>
      </c>
      <c r="J1529" s="6" t="str">
        <f>OBV!F1529</f>
        <v>BEARISH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2.6160000000000001</v>
      </c>
      <c r="C1530" s="2">
        <f>RSI!I1530</f>
        <v>62.393468862270922</v>
      </c>
      <c r="D1530" s="2">
        <f>MACD!E1530</f>
        <v>-1.5921871199953586E-2</v>
      </c>
      <c r="E1530" s="2">
        <f>MACD!F1530</f>
        <v>-3.3880337117231388E-2</v>
      </c>
      <c r="F1530" s="2">
        <f>'Moving Avg'!D1530</f>
        <v>2.6191199999999997</v>
      </c>
      <c r="G1530" s="2">
        <f>'Moving Avg'!F1530</f>
        <v>2.5985000000000005</v>
      </c>
      <c r="H1530" s="2">
        <f>'Moving Avg'!G1530</f>
        <v>2.5479820000000002</v>
      </c>
      <c r="I1530" s="2">
        <f>'Moving Avg'!H1530</f>
        <v>2.8932094999999993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2.6160000000000001</v>
      </c>
      <c r="C1531" s="2">
        <f>RSI!I1531</f>
        <v>62.393468862270922</v>
      </c>
      <c r="D1531" s="2">
        <f>MACD!E1531</f>
        <v>-1.1125422422906706E-2</v>
      </c>
      <c r="E1531" s="2">
        <f>MACD!F1531</f>
        <v>-2.9329354178366455E-2</v>
      </c>
      <c r="F1531" s="2">
        <f>'Moving Avg'!D1531</f>
        <v>2.6175600000000001</v>
      </c>
      <c r="G1531" s="2">
        <f>'Moving Avg'!F1531</f>
        <v>2.6051150000000005</v>
      </c>
      <c r="H1531" s="2">
        <f>'Moving Avg'!G1531</f>
        <v>2.5487600000000001</v>
      </c>
      <c r="I1531" s="2">
        <f>'Moving Avg'!H1531</f>
        <v>2.8897839999999992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2.6160000000000001</v>
      </c>
      <c r="C1532" s="2">
        <f>RSI!I1532</f>
        <v>62.393468862270922</v>
      </c>
      <c r="D1532" s="2">
        <f>MACD!E1532</f>
        <v>-7.2407355186911992E-3</v>
      </c>
      <c r="E1532" s="2">
        <f>MACD!F1532</f>
        <v>-2.4911630446431406E-2</v>
      </c>
      <c r="F1532" s="2">
        <f>'Moving Avg'!D1532</f>
        <v>2.6160000000000001</v>
      </c>
      <c r="G1532" s="2">
        <f>'Moving Avg'!F1532</f>
        <v>2.6082299999999998</v>
      </c>
      <c r="H1532" s="2">
        <f>'Moving Avg'!G1532</f>
        <v>2.5495380000000001</v>
      </c>
      <c r="I1532" s="2">
        <f>'Moving Avg'!H1532</f>
        <v>2.8863584999999987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2.6160000000000001</v>
      </c>
      <c r="C1533" s="2">
        <f>RSI!I1533</f>
        <v>62.393468862270915</v>
      </c>
      <c r="D1533" s="2">
        <f>MACD!E1533</f>
        <v>-2.9146618983664219E-3</v>
      </c>
      <c r="E1533" s="2">
        <f>MACD!F1533</f>
        <v>-2.0512236736818412E-2</v>
      </c>
      <c r="F1533" s="2">
        <f>'Moving Avg'!D1533</f>
        <v>2.6160000000000001</v>
      </c>
      <c r="G1533" s="2">
        <f>'Moving Avg'!F1533</f>
        <v>2.6105650000000002</v>
      </c>
      <c r="H1533" s="2">
        <f>'Moving Avg'!G1533</f>
        <v>2.5503160000000005</v>
      </c>
      <c r="I1533" s="2">
        <f>'Moving Avg'!H1533</f>
        <v>2.8824509999999988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44245</v>
      </c>
      <c r="B1534" s="2">
        <f>RSI!B1534</f>
        <v>2.6160000000000001</v>
      </c>
      <c r="C1534" s="2">
        <f>RSI!I1534</f>
        <v>62.393468862270915</v>
      </c>
      <c r="D1534" s="2">
        <f>MACD!E1534</f>
        <v>-6.0318357021005298E-4</v>
      </c>
      <c r="E1534" s="2">
        <f>MACD!F1534</f>
        <v>-1.653042610349674E-2</v>
      </c>
      <c r="F1534" s="2">
        <f>'Moving Avg'!D1534</f>
        <v>2.6160000000000001</v>
      </c>
      <c r="G1534" s="2">
        <f>'Moving Avg'!F1534</f>
        <v>2.6128999999999998</v>
      </c>
      <c r="H1534" s="2">
        <f>'Moving Avg'!G1534</f>
        <v>2.5515620000000006</v>
      </c>
      <c r="I1534" s="2">
        <f>'Moving Avg'!H1534</f>
        <v>2.8785434999999988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44246</v>
      </c>
      <c r="B1535" s="2">
        <f>RSI!B1535</f>
        <v>2.6160000000000001</v>
      </c>
      <c r="C1535" s="2">
        <f>RSI!I1535</f>
        <v>62.393468862270922</v>
      </c>
      <c r="D1535" s="2">
        <f>MACD!E1535</f>
        <v>3.614677610769057E-3</v>
      </c>
      <c r="E1535" s="2">
        <f>MACD!F1535</f>
        <v>-1.2501405360643581E-2</v>
      </c>
      <c r="F1535" s="2">
        <f>'Moving Avg'!D1535</f>
        <v>2.6160000000000001</v>
      </c>
      <c r="G1535" s="2">
        <f>'Moving Avg'!F1535</f>
        <v>2.6152349999999998</v>
      </c>
      <c r="H1535" s="2">
        <f>'Moving Avg'!G1535</f>
        <v>2.5523400000000005</v>
      </c>
      <c r="I1535" s="2">
        <f>'Moving Avg'!H1535</f>
        <v>2.8746359999999989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44249</v>
      </c>
      <c r="B1536" s="2">
        <f>RSI!B1536</f>
        <v>2.6160000000000001</v>
      </c>
      <c r="C1536" s="2">
        <f>RSI!I1536</f>
        <v>62.393468862270922</v>
      </c>
      <c r="D1536" s="2">
        <f>MACD!E1536</f>
        <v>5.8558545746616453E-3</v>
      </c>
      <c r="E1536" s="2">
        <f>MACD!F1536</f>
        <v>-8.8299533735825362E-3</v>
      </c>
      <c r="F1536" s="2">
        <f>'Moving Avg'!D1536</f>
        <v>2.6160000000000001</v>
      </c>
      <c r="G1536" s="2">
        <f>'Moving Avg'!F1536</f>
        <v>2.6160099999999997</v>
      </c>
      <c r="H1536" s="2">
        <f>'Moving Avg'!G1536</f>
        <v>2.553118</v>
      </c>
      <c r="I1536" s="2">
        <f>'Moving Avg'!H1536</f>
        <v>2.8709834999999986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44250</v>
      </c>
      <c r="B1537" s="2">
        <f>RSI!B1537</f>
        <v>2.6160000000000001</v>
      </c>
      <c r="C1537" s="2">
        <f>RSI!I1537</f>
        <v>62.393468862270922</v>
      </c>
      <c r="D1537" s="2">
        <f>MACD!E1537</f>
        <v>7.6339179557778358E-3</v>
      </c>
      <c r="E1537" s="2">
        <f>MACD!F1537</f>
        <v>-5.5371791077104618E-3</v>
      </c>
      <c r="F1537" s="2">
        <f>'Moving Avg'!D1537</f>
        <v>2.6160000000000001</v>
      </c>
      <c r="G1537" s="2">
        <f>'Moving Avg'!F1537</f>
        <v>2.6167849999999997</v>
      </c>
      <c r="H1537" s="2">
        <f>'Moving Avg'!G1537</f>
        <v>2.5538959999999999</v>
      </c>
      <c r="I1537" s="2">
        <f>'Moving Avg'!H1537</f>
        <v>2.8673309999999987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44251</v>
      </c>
      <c r="B1538" s="2">
        <f>RSI!B1538</f>
        <v>2.6160000000000001</v>
      </c>
      <c r="C1538" s="2">
        <f>RSI!I1538</f>
        <v>62.393468862270915</v>
      </c>
      <c r="D1538" s="2">
        <f>MACD!E1538</f>
        <v>7.8288802292365567E-3</v>
      </c>
      <c r="E1538" s="2">
        <f>MACD!F1538</f>
        <v>-2.8639672403210576E-3</v>
      </c>
      <c r="F1538" s="2">
        <f>'Moving Avg'!D1538</f>
        <v>2.6160000000000001</v>
      </c>
      <c r="G1538" s="2">
        <f>'Moving Avg'!F1538</f>
        <v>2.6179499999999996</v>
      </c>
      <c r="H1538" s="2">
        <f>'Moving Avg'!G1538</f>
        <v>2.5546739999999999</v>
      </c>
      <c r="I1538" s="2">
        <f>'Moving Avg'!H1538</f>
        <v>2.8641609999999984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2.6160000000000001</v>
      </c>
      <c r="C1539" s="2">
        <f>RSI!I1539</f>
        <v>62.393468862270915</v>
      </c>
      <c r="D1539" s="2">
        <f>MACD!E1539</f>
        <v>7.8924104408724105E-3</v>
      </c>
      <c r="E1539" s="2">
        <f>MACD!F1539</f>
        <v>-7.1269170408236391E-4</v>
      </c>
      <c r="F1539" s="2">
        <f>'Moving Avg'!D1539</f>
        <v>2.6160000000000001</v>
      </c>
      <c r="G1539" s="2">
        <f>'Moving Avg'!F1539</f>
        <v>2.61795</v>
      </c>
      <c r="H1539" s="2">
        <f>'Moving Avg'!G1539</f>
        <v>2.5554519999999998</v>
      </c>
      <c r="I1539" s="2">
        <f>'Moving Avg'!H1539</f>
        <v>2.8609909999999985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44253</v>
      </c>
      <c r="B1540" s="2">
        <f>RSI!B1540</f>
        <v>2.6160000000000001</v>
      </c>
      <c r="C1540" s="2">
        <f>RSI!I1540</f>
        <v>62.393468862270922</v>
      </c>
      <c r="D1540" s="2">
        <f>MACD!E1540</f>
        <v>7.8522428238816389E-3</v>
      </c>
      <c r="E1540" s="2">
        <f>MACD!F1540</f>
        <v>1.0002952015104368E-3</v>
      </c>
      <c r="F1540" s="2">
        <f>'Moving Avg'!D1540</f>
        <v>2.6160000000000001</v>
      </c>
      <c r="G1540" s="2">
        <f>'Moving Avg'!F1540</f>
        <v>2.6179499999999996</v>
      </c>
      <c r="H1540" s="2">
        <f>'Moving Avg'!G1540</f>
        <v>2.5562299999999998</v>
      </c>
      <c r="I1540" s="2">
        <f>'Moving Avg'!H1540</f>
        <v>2.8578209999999986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44256</v>
      </c>
      <c r="B1541" s="2">
        <f>RSI!B1541</f>
        <v>2.6160000000000001</v>
      </c>
      <c r="C1541" s="2">
        <f>RSI!I1541</f>
        <v>62.393468862270922</v>
      </c>
      <c r="D1541" s="2">
        <f>MACD!E1541</f>
        <v>7.7312882199844779E-3</v>
      </c>
      <c r="E1541" s="2">
        <f>MACD!F1541</f>
        <v>2.3464938052052452E-3</v>
      </c>
      <c r="F1541" s="2">
        <f>'Moving Avg'!D1541</f>
        <v>2.6160000000000001</v>
      </c>
      <c r="G1541" s="2">
        <f>'Moving Avg'!F1541</f>
        <v>2.6179499999999996</v>
      </c>
      <c r="H1541" s="2">
        <f>'Moving Avg'!G1541</f>
        <v>2.5584099999999994</v>
      </c>
      <c r="I1541" s="2">
        <f>'Moving Avg'!H1541</f>
        <v>2.8546509999999983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44257</v>
      </c>
      <c r="B1542" s="2">
        <f>RSI!B1542</f>
        <v>2.6160000000000001</v>
      </c>
      <c r="C1542" s="2">
        <f>RSI!I1542</f>
        <v>62.393468862270922</v>
      </c>
      <c r="D1542" s="2">
        <f>MACD!E1542</f>
        <v>7.5484173682704991E-3</v>
      </c>
      <c r="E1542" s="2">
        <f>MACD!F1542</f>
        <v>3.3868785178182963E-3</v>
      </c>
      <c r="F1542" s="2">
        <f>'Moving Avg'!D1542</f>
        <v>2.6160000000000001</v>
      </c>
      <c r="G1542" s="2">
        <f>'Moving Avg'!F1542</f>
        <v>2.6179499999999996</v>
      </c>
      <c r="H1542" s="2">
        <f>'Moving Avg'!G1542</f>
        <v>2.5605899999999995</v>
      </c>
      <c r="I1542" s="2">
        <f>'Moving Avg'!H1542</f>
        <v>2.8518494999999979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</row>
    <row r="1543" spans="1:12" ht="13.5" x14ac:dyDescent="0.25">
      <c r="A1543" s="3">
        <f>RSI!A1543</f>
        <v>44258</v>
      </c>
      <c r="B1543" s="2">
        <f>RSI!B1543</f>
        <v>2.6160000000000001</v>
      </c>
      <c r="C1543" s="2">
        <f>RSI!I1543</f>
        <v>62.393468862270915</v>
      </c>
      <c r="D1543" s="2">
        <f>MACD!E1543</f>
        <v>7.3191206340981196E-3</v>
      </c>
      <c r="E1543" s="2">
        <f>MACD!F1543</f>
        <v>4.1733269410742617E-3</v>
      </c>
      <c r="F1543" s="2">
        <f>'Moving Avg'!D1543</f>
        <v>2.6160000000000001</v>
      </c>
      <c r="G1543" s="2">
        <f>'Moving Avg'!F1543</f>
        <v>2.6175600000000001</v>
      </c>
      <c r="H1543" s="2">
        <f>'Moving Avg'!G1543</f>
        <v>2.56277</v>
      </c>
      <c r="I1543" s="2">
        <f>'Moving Avg'!H1543</f>
        <v>2.8487929999999984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</row>
    <row r="1544" spans="1:12" ht="13.5" x14ac:dyDescent="0.25">
      <c r="A1544" s="3">
        <f>RSI!A1544</f>
        <v>44259</v>
      </c>
      <c r="B1544" s="2">
        <f>RSI!B1544</f>
        <v>2.6160000000000001</v>
      </c>
      <c r="C1544" s="2">
        <f>RSI!I1544</f>
        <v>62.393468862270922</v>
      </c>
      <c r="D1544" s="2">
        <f>MACD!E1544</f>
        <v>7.0560634134890776E-3</v>
      </c>
      <c r="E1544" s="2">
        <f>MACD!F1544</f>
        <v>4.7498742355572251E-3</v>
      </c>
      <c r="F1544" s="2">
        <f>'Moving Avg'!D1544</f>
        <v>2.6160000000000001</v>
      </c>
      <c r="G1544" s="2">
        <f>'Moving Avg'!F1544</f>
        <v>2.6175600000000001</v>
      </c>
      <c r="H1544" s="2">
        <f>'Moving Avg'!G1544</f>
        <v>2.5649500000000001</v>
      </c>
      <c r="I1544" s="2">
        <f>'Moving Avg'!H1544</f>
        <v>2.8462184999999982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</row>
    <row r="1545" spans="1:12" ht="13.5" x14ac:dyDescent="0.25">
      <c r="A1545" s="3">
        <f>RSI!A1545</f>
        <v>44260</v>
      </c>
      <c r="B1545" s="2">
        <f>RSI!B1545</f>
        <v>2.6004999999999998</v>
      </c>
      <c r="C1545" s="2">
        <f>RSI!I1545</f>
        <v>46.02297743912915</v>
      </c>
      <c r="D1545" s="2">
        <f>MACD!E1545</f>
        <v>7.9177016205504991E-3</v>
      </c>
      <c r="E1545" s="2">
        <f>MACD!F1545</f>
        <v>5.38343971255588E-3</v>
      </c>
      <c r="F1545" s="2">
        <f>'Moving Avg'!D1545</f>
        <v>2.6129000000000002</v>
      </c>
      <c r="G1545" s="2">
        <f>'Moving Avg'!F1545</f>
        <v>2.6160049999999999</v>
      </c>
      <c r="H1545" s="2">
        <f>'Moving Avg'!G1545</f>
        <v>2.5679099999999999</v>
      </c>
      <c r="I1545" s="2">
        <f>'Moving Avg'!H1545</f>
        <v>2.8435664999999983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2.6004999999999998</v>
      </c>
      <c r="C1546" s="2">
        <f>RSI!I1546</f>
        <v>46.022977439129157</v>
      </c>
      <c r="D1546" s="2">
        <f>MACD!E1546</f>
        <v>8.6791822486409487E-3</v>
      </c>
      <c r="E1546" s="2">
        <f>MACD!F1546</f>
        <v>6.0425882197728941E-3</v>
      </c>
      <c r="F1546" s="2">
        <f>'Moving Avg'!D1546</f>
        <v>2.6098000000000003</v>
      </c>
      <c r="G1546" s="2">
        <f>'Moving Avg'!F1546</f>
        <v>2.6148399999999996</v>
      </c>
      <c r="H1546" s="2">
        <f>'Moving Avg'!G1546</f>
        <v>2.5708699999999998</v>
      </c>
      <c r="I1546" s="2">
        <f>'Moving Avg'!H1546</f>
        <v>2.8411129999999982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2.5926999999999998</v>
      </c>
      <c r="C1547" s="2">
        <f>RSI!I1547</f>
        <v>39.911418313116577</v>
      </c>
      <c r="D1547" s="2">
        <f>MACD!E1547</f>
        <v>9.9312917749379004E-3</v>
      </c>
      <c r="E1547" s="2">
        <f>MACD!F1547</f>
        <v>6.8203289308058964E-3</v>
      </c>
      <c r="F1547" s="2">
        <f>'Moving Avg'!D1547</f>
        <v>2.60514</v>
      </c>
      <c r="G1547" s="2">
        <f>'Moving Avg'!F1547</f>
        <v>2.6132849999999999</v>
      </c>
      <c r="H1547" s="2">
        <f>'Moving Avg'!G1547</f>
        <v>2.5725839999999995</v>
      </c>
      <c r="I1547" s="2">
        <f>'Moving Avg'!H1547</f>
        <v>2.8386204999999984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2.5926999999999998</v>
      </c>
      <c r="C1548" s="2">
        <f>RSI!I1548</f>
        <v>39.911418313116577</v>
      </c>
      <c r="D1548" s="2">
        <f>MACD!E1548</f>
        <v>1.1064639218333561E-2</v>
      </c>
      <c r="E1548" s="2">
        <f>MACD!F1548</f>
        <v>7.6691909883114303E-3</v>
      </c>
      <c r="F1548" s="2">
        <f>'Moving Avg'!D1548</f>
        <v>2.6004800000000001</v>
      </c>
      <c r="G1548" s="2">
        <f>'Moving Avg'!F1548</f>
        <v>2.61212</v>
      </c>
      <c r="H1548" s="2">
        <f>'Moving Avg'!G1548</f>
        <v>2.5746079999999996</v>
      </c>
      <c r="I1548" s="2">
        <f>'Moving Avg'!H1548</f>
        <v>2.8361279999999987</v>
      </c>
      <c r="J1548" s="6" t="str">
        <f>OBV!F1548</f>
        <v>BEARISH</v>
      </c>
      <c r="K1548" s="6" t="str">
        <f>OBV!G1548</f>
        <v>NEUTRAL</v>
      </c>
      <c r="L1548" s="6" t="str">
        <f>OBV!H1548</f>
        <v>CONFIRMED BEARISH</v>
      </c>
    </row>
    <row r="1549" spans="1:12" ht="13.5" x14ac:dyDescent="0.25">
      <c r="A1549" s="3">
        <f>RSI!A1549</f>
        <v>44266</v>
      </c>
      <c r="B1549" s="2">
        <f>RSI!B1549</f>
        <v>2.5926999999999998</v>
      </c>
      <c r="C1549" s="2">
        <f>RSI!I1549</f>
        <v>39.911418313116577</v>
      </c>
      <c r="D1549" s="2">
        <f>MACD!E1549</f>
        <v>1.2092023805400753E-2</v>
      </c>
      <c r="E1549" s="2">
        <f>MACD!F1549</f>
        <v>8.5537575517292963E-3</v>
      </c>
      <c r="F1549" s="2">
        <f>'Moving Avg'!D1549</f>
        <v>2.5958199999999998</v>
      </c>
      <c r="G1549" s="2">
        <f>'Moving Avg'!F1549</f>
        <v>2.6109549999999997</v>
      </c>
      <c r="H1549" s="2">
        <f>'Moving Avg'!G1549</f>
        <v>2.5766319999999996</v>
      </c>
      <c r="I1549" s="2">
        <f>'Moving Avg'!H1549</f>
        <v>2.8331814999999989</v>
      </c>
      <c r="J1549" s="6" t="str">
        <f>OBV!F1549</f>
        <v>BEARISH</v>
      </c>
      <c r="K1549" s="6" t="str">
        <f>OBV!G1549</f>
        <v>NEUTRAL</v>
      </c>
      <c r="L1549" s="6" t="str">
        <f>OBV!H1549</f>
        <v>CONFIRMED BEARISH</v>
      </c>
    </row>
    <row r="1550" spans="1:12" ht="13.5" x14ac:dyDescent="0.25">
      <c r="A1550" s="3">
        <f>RSI!A1550</f>
        <v>44267</v>
      </c>
      <c r="B1550" s="2">
        <f>RSI!B1550</f>
        <v>2.5926999999999998</v>
      </c>
      <c r="C1550" s="2">
        <f>RSI!I1550</f>
        <v>39.91141831311657</v>
      </c>
      <c r="D1550" s="2">
        <f>MACD!E1550</f>
        <v>1.3024680974123459E-2</v>
      </c>
      <c r="E1550" s="2">
        <f>MACD!F1550</f>
        <v>9.4479422362081285E-3</v>
      </c>
      <c r="F1550" s="2">
        <f>'Moving Avg'!D1550</f>
        <v>2.5942599999999998</v>
      </c>
      <c r="G1550" s="2">
        <f>'Moving Avg'!F1550</f>
        <v>2.6097899999999998</v>
      </c>
      <c r="H1550" s="2">
        <f>'Moving Avg'!G1550</f>
        <v>2.5786559999999992</v>
      </c>
      <c r="I1550" s="2">
        <f>'Moving Avg'!H1550</f>
        <v>2.8298949999999992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</row>
    <row r="1551" spans="1:12" ht="13.5" x14ac:dyDescent="0.25">
      <c r="A1551" s="3">
        <f>RSI!A1551</f>
        <v>44270</v>
      </c>
      <c r="B1551" s="2">
        <f>RSI!B1551</f>
        <v>2.5926999999999998</v>
      </c>
      <c r="C1551" s="2">
        <f>RSI!I1551</f>
        <v>39.91141831311657</v>
      </c>
      <c r="D1551" s="2">
        <f>MACD!E1551</f>
        <v>1.3872492932819558E-2</v>
      </c>
      <c r="E1551" s="2">
        <f>MACD!F1551</f>
        <v>1.0332852375530416E-2</v>
      </c>
      <c r="F1551" s="2">
        <f>'Moving Avg'!D1551</f>
        <v>2.5926999999999998</v>
      </c>
      <c r="G1551" s="2">
        <f>'Moving Avg'!F1551</f>
        <v>2.608625</v>
      </c>
      <c r="H1551" s="2">
        <f>'Moving Avg'!G1551</f>
        <v>2.5806799999999988</v>
      </c>
      <c r="I1551" s="2">
        <f>'Moving Avg'!H1551</f>
        <v>2.8262394999999993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</row>
    <row r="1552" spans="1:12" ht="13.5" x14ac:dyDescent="0.25">
      <c r="A1552" s="3">
        <f>RSI!A1552</f>
        <v>44271</v>
      </c>
      <c r="B1552" s="2">
        <f>RSI!B1552</f>
        <v>2.5926999999999998</v>
      </c>
      <c r="C1552" s="2">
        <f>RSI!I1552</f>
        <v>39.91141831311657</v>
      </c>
      <c r="D1552" s="2">
        <f>MACD!E1552</f>
        <v>1.4644169049372824E-2</v>
      </c>
      <c r="E1552" s="2">
        <f>MACD!F1552</f>
        <v>1.1195115710298898E-2</v>
      </c>
      <c r="F1552" s="2">
        <f>'Moving Avg'!D1552</f>
        <v>2.5926999999999998</v>
      </c>
      <c r="G1552" s="2">
        <f>'Moving Avg'!F1552</f>
        <v>2.6074600000000001</v>
      </c>
      <c r="H1552" s="2">
        <f>'Moving Avg'!G1552</f>
        <v>2.5827039999999988</v>
      </c>
      <c r="I1552" s="2">
        <f>'Moving Avg'!H1552</f>
        <v>2.8222439999999995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</row>
    <row r="1553" spans="1:12" ht="13.5" x14ac:dyDescent="0.25">
      <c r="A1553" s="3">
        <f>RSI!A1553</f>
        <v>44272</v>
      </c>
      <c r="B1553" s="2">
        <f>RSI!B1553</f>
        <v>2.5926999999999998</v>
      </c>
      <c r="C1553" s="2">
        <f>RSI!I1553</f>
        <v>39.911418313116563</v>
      </c>
      <c r="D1553" s="2">
        <f>MACD!E1553</f>
        <v>1.5347400547534029E-2</v>
      </c>
      <c r="E1553" s="2">
        <f>MACD!F1553</f>
        <v>1.2025572677745925E-2</v>
      </c>
      <c r="F1553" s="2">
        <f>'Moving Avg'!D1553</f>
        <v>2.5926999999999998</v>
      </c>
      <c r="G1553" s="2">
        <f>'Moving Avg'!F1553</f>
        <v>2.6062950000000003</v>
      </c>
      <c r="H1553" s="2">
        <f>'Moving Avg'!G1553</f>
        <v>2.5847279999999988</v>
      </c>
      <c r="I1553" s="2">
        <f>'Moving Avg'!H1553</f>
        <v>2.8182484999999997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44273</v>
      </c>
      <c r="B1554" s="2">
        <f>RSI!B1554</f>
        <v>2.5926999999999998</v>
      </c>
      <c r="C1554" s="2">
        <f>RSI!I1554</f>
        <v>39.911418313116563</v>
      </c>
      <c r="D1554" s="2">
        <f>MACD!E1554</f>
        <v>1.598899331050907E-2</v>
      </c>
      <c r="E1554" s="2">
        <f>MACD!F1554</f>
        <v>1.2818256804298555E-2</v>
      </c>
      <c r="F1554" s="2">
        <f>'Moving Avg'!D1554</f>
        <v>2.5926999999999998</v>
      </c>
      <c r="G1554" s="2">
        <f>'Moving Avg'!F1554</f>
        <v>2.6051299999999999</v>
      </c>
      <c r="H1554" s="2">
        <f>'Moving Avg'!G1554</f>
        <v>2.5867519999999988</v>
      </c>
      <c r="I1554" s="2">
        <f>'Moving Avg'!H1554</f>
        <v>2.8142529999999994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</row>
    <row r="1555" spans="1:12" ht="13.5" x14ac:dyDescent="0.25">
      <c r="A1555" s="3">
        <f>RSI!A1555</f>
        <v>44274</v>
      </c>
      <c r="B1555" s="2">
        <f>RSI!B1555</f>
        <v>2.5926999999999998</v>
      </c>
      <c r="C1555" s="2">
        <f>RSI!I1555</f>
        <v>39.911418313116563</v>
      </c>
      <c r="D1555" s="2">
        <f>MACD!E1555</f>
        <v>1.4190366634087681E-2</v>
      </c>
      <c r="E1555" s="2">
        <f>MACD!F1555</f>
        <v>1.3092678770256381E-2</v>
      </c>
      <c r="F1555" s="2">
        <f>'Moving Avg'!D1555</f>
        <v>2.5926999999999998</v>
      </c>
      <c r="G1555" s="2">
        <f>'Moving Avg'!F1555</f>
        <v>2.6039650000000001</v>
      </c>
      <c r="H1555" s="2">
        <f>'Moving Avg'!G1555</f>
        <v>2.5909559999999989</v>
      </c>
      <c r="I1555" s="2">
        <f>'Moving Avg'!H1555</f>
        <v>2.8102574999999996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</row>
    <row r="1556" spans="1:12" ht="13.5" x14ac:dyDescent="0.25">
      <c r="A1556" s="3">
        <f>RSI!A1556</f>
        <v>44277</v>
      </c>
      <c r="B1556" s="2">
        <f>RSI!B1556</f>
        <v>2.5926999999999998</v>
      </c>
      <c r="C1556" s="2">
        <f>RSI!I1556</f>
        <v>39.911418313116563</v>
      </c>
      <c r="D1556" s="2">
        <f>MACD!E1556</f>
        <v>1.2708361498610987E-2</v>
      </c>
      <c r="E1556" s="2">
        <f>MACD!F1556</f>
        <v>1.3015815315927302E-2</v>
      </c>
      <c r="F1556" s="2">
        <f>'Moving Avg'!D1556</f>
        <v>2.5926999999999998</v>
      </c>
      <c r="G1556" s="2">
        <f>'Moving Avg'!F1556</f>
        <v>2.6028000000000002</v>
      </c>
      <c r="H1556" s="2">
        <f>'Moving Avg'!G1556</f>
        <v>2.593135999999999</v>
      </c>
      <c r="I1556" s="2">
        <f>'Moving Avg'!H1556</f>
        <v>2.8064319999999996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</row>
    <row r="1557" spans="1:12" ht="13.5" x14ac:dyDescent="0.25">
      <c r="A1557" s="3">
        <f>RSI!A1557</f>
        <v>44278</v>
      </c>
      <c r="B1557" s="2">
        <f>RSI!B1557</f>
        <v>2.5926999999999998</v>
      </c>
      <c r="C1557" s="2">
        <f>RSI!I1557</f>
        <v>39.911418313116563</v>
      </c>
      <c r="D1557" s="2">
        <f>MACD!E1557</f>
        <v>1.0291310620404115E-2</v>
      </c>
      <c r="E1557" s="2">
        <f>MACD!F1557</f>
        <v>1.2470914376822666E-2</v>
      </c>
      <c r="F1557" s="2">
        <f>'Moving Avg'!D1557</f>
        <v>2.5926999999999998</v>
      </c>
      <c r="G1557" s="2">
        <f>'Moving Avg'!F1557</f>
        <v>2.6016350000000004</v>
      </c>
      <c r="H1557" s="2">
        <f>'Moving Avg'!G1557</f>
        <v>2.5953159999999986</v>
      </c>
      <c r="I1557" s="2">
        <f>'Moving Avg'!H1557</f>
        <v>2.8025500000000001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44279</v>
      </c>
      <c r="B1558" s="2">
        <f>RSI!B1558</f>
        <v>2.5926999999999998</v>
      </c>
      <c r="C1558" s="2">
        <f>RSI!I1558</f>
        <v>39.911418313116563</v>
      </c>
      <c r="D1558" s="2">
        <f>MACD!E1558</f>
        <v>8.2803298967903949E-3</v>
      </c>
      <c r="E1558" s="2">
        <f>MACD!F1558</f>
        <v>1.1632797480816214E-2</v>
      </c>
      <c r="F1558" s="2">
        <f>'Moving Avg'!D1558</f>
        <v>2.5926999999999998</v>
      </c>
      <c r="G1558" s="2">
        <f>'Moving Avg'!F1558</f>
        <v>2.6004700000000005</v>
      </c>
      <c r="H1558" s="2">
        <f>'Moving Avg'!G1558</f>
        <v>2.5974959999999987</v>
      </c>
      <c r="I1558" s="2">
        <f>'Moving Avg'!H1558</f>
        <v>2.7986679999999997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2.5926999999999998</v>
      </c>
      <c r="C1559" s="2">
        <f>RSI!I1559</f>
        <v>39.911418313116563</v>
      </c>
      <c r="D1559" s="2">
        <f>MACD!E1559</f>
        <v>6.6104124649357665E-3</v>
      </c>
      <c r="E1559" s="2">
        <f>MACD!F1559</f>
        <v>1.0628320477640124E-2</v>
      </c>
      <c r="F1559" s="2">
        <f>'Moving Avg'!D1559</f>
        <v>2.5926999999999998</v>
      </c>
      <c r="G1559" s="2">
        <f>'Moving Avg'!F1559</f>
        <v>2.5993050000000002</v>
      </c>
      <c r="H1559" s="2">
        <f>'Moving Avg'!G1559</f>
        <v>2.5996759999999983</v>
      </c>
      <c r="I1559" s="2">
        <f>'Moving Avg'!H1559</f>
        <v>2.7947859999999998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2.5926999999999998</v>
      </c>
      <c r="C1560" s="2">
        <f>RSI!I1560</f>
        <v>39.91141831311657</v>
      </c>
      <c r="D1560" s="2">
        <f>MACD!E1560</f>
        <v>5.2267402608907609E-3</v>
      </c>
      <c r="E1560" s="2">
        <f>MACD!F1560</f>
        <v>9.5480044342902519E-3</v>
      </c>
      <c r="F1560" s="2">
        <f>'Moving Avg'!D1560</f>
        <v>2.5926999999999998</v>
      </c>
      <c r="G1560" s="2">
        <f>'Moving Avg'!F1560</f>
        <v>2.5981400000000003</v>
      </c>
      <c r="H1560" s="2">
        <f>'Moving Avg'!G1560</f>
        <v>2.6018559999999984</v>
      </c>
      <c r="I1560" s="2">
        <f>'Moving Avg'!H1560</f>
        <v>2.7909039999999998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2.5926999999999998</v>
      </c>
      <c r="C1561" s="2">
        <f>RSI!I1561</f>
        <v>39.91141831311657</v>
      </c>
      <c r="D1561" s="2">
        <f>MACD!E1561</f>
        <v>4.0831026051755259E-3</v>
      </c>
      <c r="E1561" s="2">
        <f>MACD!F1561</f>
        <v>8.4550240684673067E-3</v>
      </c>
      <c r="F1561" s="2">
        <f>'Moving Avg'!D1561</f>
        <v>2.5926999999999998</v>
      </c>
      <c r="G1561" s="2">
        <f>'Moving Avg'!F1561</f>
        <v>2.5969750000000005</v>
      </c>
      <c r="H1561" s="2">
        <f>'Moving Avg'!G1561</f>
        <v>2.604035999999998</v>
      </c>
      <c r="I1561" s="2">
        <f>'Moving Avg'!H1561</f>
        <v>2.7870219999999999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2.5926999999999998</v>
      </c>
      <c r="C1562" s="2">
        <f>RSI!I1562</f>
        <v>39.91141831311657</v>
      </c>
      <c r="D1562" s="2">
        <f>MACD!E1562</f>
        <v>3.1405591130320154E-3</v>
      </c>
      <c r="E1562" s="2">
        <f>MACD!F1562</f>
        <v>7.3921310773802486E-3</v>
      </c>
      <c r="F1562" s="2">
        <f>'Moving Avg'!D1562</f>
        <v>2.5926999999999998</v>
      </c>
      <c r="G1562" s="2">
        <f>'Moving Avg'!F1562</f>
        <v>2.5958100000000006</v>
      </c>
      <c r="H1562" s="2">
        <f>'Moving Avg'!G1562</f>
        <v>2.6048159999999978</v>
      </c>
      <c r="I1562" s="2">
        <f>'Moving Avg'!H1562</f>
        <v>2.7831399999999995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2.5615000000000001</v>
      </c>
      <c r="C1563" s="2">
        <f>RSI!I1563</f>
        <v>14.573816044782575</v>
      </c>
      <c r="D1563" s="2">
        <f>MACD!E1563</f>
        <v>4.6774203757342647E-3</v>
      </c>
      <c r="E1563" s="2">
        <f>MACD!F1563</f>
        <v>6.8491889370510522E-3</v>
      </c>
      <c r="F1563" s="2">
        <f>'Moving Avg'!D1563</f>
        <v>2.5864599999999998</v>
      </c>
      <c r="G1563" s="2">
        <f>'Moving Avg'!F1563</f>
        <v>2.5930850000000008</v>
      </c>
      <c r="H1563" s="2">
        <f>'Moving Avg'!G1563</f>
        <v>2.6046599999999978</v>
      </c>
      <c r="I1563" s="2">
        <f>'Moving Avg'!H1563</f>
        <v>2.779102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2.4914999999999998</v>
      </c>
      <c r="C1564" s="2">
        <f>RSI!I1564</f>
        <v>5.7515401234976054</v>
      </c>
      <c r="D1564" s="2">
        <f>MACD!E1564</f>
        <v>1.1368950762458585E-2</v>
      </c>
      <c r="E1564" s="2">
        <f>MACD!F1564</f>
        <v>7.7531413021325584E-3</v>
      </c>
      <c r="F1564" s="2">
        <f>'Moving Avg'!D1564</f>
        <v>2.5662199999999999</v>
      </c>
      <c r="G1564" s="2">
        <f>'Moving Avg'!F1564</f>
        <v>2.5868600000000006</v>
      </c>
      <c r="H1564" s="2">
        <f>'Moving Avg'!G1564</f>
        <v>2.6031039999999974</v>
      </c>
      <c r="I1564" s="2">
        <f>'Moving Avg'!H1564</f>
        <v>2.7751959999999998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2.4914999999999998</v>
      </c>
      <c r="C1565" s="2">
        <f>RSI!I1565</f>
        <v>5.7515401234976054</v>
      </c>
      <c r="D1565" s="2">
        <f>MACD!E1565</f>
        <v>1.7635318435676339E-2</v>
      </c>
      <c r="E1565" s="2">
        <f>MACD!F1565</f>
        <v>9.7295767288413156E-3</v>
      </c>
      <c r="F1565" s="2">
        <f>'Moving Avg'!D1565</f>
        <v>2.5459800000000001</v>
      </c>
      <c r="G1565" s="2">
        <f>'Moving Avg'!F1565</f>
        <v>2.5814100000000009</v>
      </c>
      <c r="H1565" s="2">
        <f>'Moving Avg'!G1565</f>
        <v>2.6015479999999975</v>
      </c>
      <c r="I1565" s="2">
        <f>'Moving Avg'!H1565</f>
        <v>2.7712899999999991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2.4914999999999998</v>
      </c>
      <c r="C1566" s="2">
        <f>RSI!I1566</f>
        <v>5.7515401234976054</v>
      </c>
      <c r="D1566" s="2">
        <f>MACD!E1566</f>
        <v>2.3497169821408814E-2</v>
      </c>
      <c r="E1566" s="2">
        <f>MACD!F1566</f>
        <v>1.2483095347354816E-2</v>
      </c>
      <c r="F1566" s="2">
        <f>'Moving Avg'!D1566</f>
        <v>2.5257399999999999</v>
      </c>
      <c r="G1566" s="2">
        <f>'Moving Avg'!F1566</f>
        <v>2.5759600000000007</v>
      </c>
      <c r="H1566" s="2">
        <f>'Moving Avg'!G1566</f>
        <v>2.5993679999999979</v>
      </c>
      <c r="I1566" s="2">
        <f>'Moving Avg'!H1566</f>
        <v>2.7673839999999985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2.4914999999999998</v>
      </c>
      <c r="C1567" s="2">
        <f>RSI!I1567</f>
        <v>5.7515401234976054</v>
      </c>
      <c r="D1567" s="2">
        <f>MACD!E1567</f>
        <v>2.8975290766681816E-2</v>
      </c>
      <c r="E1567" s="2">
        <f>MACD!F1567</f>
        <v>1.5781534431220219E-2</v>
      </c>
      <c r="F1567" s="2">
        <f>'Moving Avg'!D1567</f>
        <v>2.5055000000000001</v>
      </c>
      <c r="G1567" s="2">
        <f>'Moving Avg'!F1567</f>
        <v>2.5709000000000009</v>
      </c>
      <c r="H1567" s="2">
        <f>'Moving Avg'!G1567</f>
        <v>2.5971879999999974</v>
      </c>
      <c r="I1567" s="2">
        <f>'Moving Avg'!H1567</f>
        <v>2.7634779999999974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2.4914999999999998</v>
      </c>
      <c r="C1568" s="2">
        <f>RSI!I1568</f>
        <v>5.7515401234976054</v>
      </c>
      <c r="D1568" s="2">
        <f>MACD!E1568</f>
        <v>3.4090339475751019E-2</v>
      </c>
      <c r="E1568" s="2">
        <f>MACD!F1568</f>
        <v>1.9443295440126379E-2</v>
      </c>
      <c r="F1568" s="2">
        <f>'Moving Avg'!D1568</f>
        <v>2.4914999999999998</v>
      </c>
      <c r="G1568" s="2">
        <f>'Moving Avg'!F1568</f>
        <v>2.5658400000000006</v>
      </c>
      <c r="H1568" s="2">
        <f>'Moving Avg'!G1568</f>
        <v>2.5951639999999974</v>
      </c>
      <c r="I1568" s="2">
        <f>'Moving Avg'!H1568</f>
        <v>2.7600539999999971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2.4836999999999998</v>
      </c>
      <c r="C1569" s="2">
        <f>RSI!I1569</f>
        <v>5.2395932376917926</v>
      </c>
      <c r="D1569" s="2">
        <f>MACD!E1569</f>
        <v>3.9440416504500142E-2</v>
      </c>
      <c r="E1569" s="2">
        <f>MACD!F1569</f>
        <v>2.3442719653001133E-2</v>
      </c>
      <c r="F1569" s="2">
        <f>'Moving Avg'!D1569</f>
        <v>2.4899399999999998</v>
      </c>
      <c r="G1569" s="2">
        <f>'Moving Avg'!F1569</f>
        <v>2.5603900000000008</v>
      </c>
      <c r="H1569" s="2">
        <f>'Moving Avg'!G1569</f>
        <v>2.5925179999999983</v>
      </c>
      <c r="I1569" s="2">
        <f>'Moving Avg'!H1569</f>
        <v>2.7565909999999967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2.4759000000000002</v>
      </c>
      <c r="C1570" s="2">
        <f>RSI!I1570</f>
        <v>4.7812730556391045</v>
      </c>
      <c r="D1570" s="2">
        <f>MACD!E1570</f>
        <v>4.5002551880249708E-2</v>
      </c>
      <c r="E1570" s="2">
        <f>MACD!F1570</f>
        <v>2.7754686098450852E-2</v>
      </c>
      <c r="F1570" s="2">
        <f>'Moving Avg'!D1570</f>
        <v>2.4868199999999994</v>
      </c>
      <c r="G1570" s="2">
        <f>'Moving Avg'!F1570</f>
        <v>2.5545500000000008</v>
      </c>
      <c r="H1570" s="2">
        <f>'Moving Avg'!G1570</f>
        <v>2.5897159999999979</v>
      </c>
      <c r="I1570" s="2">
        <f>'Moving Avg'!H1570</f>
        <v>2.7530889999999966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2.4759000000000002</v>
      </c>
      <c r="C1571" s="2">
        <f>RSI!I1571</f>
        <v>4.7812730556391045</v>
      </c>
      <c r="D1571" s="2">
        <f>MACD!E1571</f>
        <v>5.0178554788540719E-2</v>
      </c>
      <c r="E1571" s="2">
        <f>MACD!F1571</f>
        <v>3.223945983646883E-2</v>
      </c>
      <c r="F1571" s="2">
        <f>'Moving Avg'!D1571</f>
        <v>2.4836999999999998</v>
      </c>
      <c r="G1571" s="2">
        <f>'Moving Avg'!F1571</f>
        <v>2.5487100000000007</v>
      </c>
      <c r="H1571" s="2">
        <f>'Moving Avg'!G1571</f>
        <v>2.5869139999999975</v>
      </c>
      <c r="I1571" s="2">
        <f>'Moving Avg'!H1571</f>
        <v>2.7495869999999965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2.4759000000000002</v>
      </c>
      <c r="C1572" s="2">
        <f>RSI!I1572</f>
        <v>4.7812730556391045</v>
      </c>
      <c r="D1572" s="2">
        <f>MACD!E1572</f>
        <v>5.4993046471235374E-2</v>
      </c>
      <c r="E1572" s="2">
        <f>MACD!F1572</f>
        <v>3.6790177163422144E-2</v>
      </c>
      <c r="F1572" s="2">
        <f>'Moving Avg'!D1572</f>
        <v>2.4805799999999998</v>
      </c>
      <c r="G1572" s="2">
        <f>'Moving Avg'!F1572</f>
        <v>2.5428700000000006</v>
      </c>
      <c r="H1572" s="2">
        <f>'Moving Avg'!G1572</f>
        <v>2.584111999999998</v>
      </c>
      <c r="I1572" s="2">
        <f>'Moving Avg'!H1572</f>
        <v>2.7460849999999959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2.4759000000000002</v>
      </c>
      <c r="C1573" s="2">
        <f>RSI!I1573</f>
        <v>4.7812730556391045</v>
      </c>
      <c r="D1573" s="2">
        <f>MACD!E1573</f>
        <v>5.4669436861138898E-2</v>
      </c>
      <c r="E1573" s="2">
        <f>MACD!F1573</f>
        <v>4.0366029102965495E-2</v>
      </c>
      <c r="F1573" s="2">
        <f>'Moving Avg'!D1573</f>
        <v>2.4774599999999998</v>
      </c>
      <c r="G1573" s="2">
        <f>'Moving Avg'!F1573</f>
        <v>2.5370300000000006</v>
      </c>
      <c r="H1573" s="2">
        <f>'Moving Avg'!G1573</f>
        <v>2.5811539999999979</v>
      </c>
      <c r="I1573" s="2">
        <f>'Moving Avg'!H1573</f>
        <v>2.7425829999999949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</row>
    <row r="1574" spans="1:12" ht="13.5" x14ac:dyDescent="0.25">
      <c r="A1574" s="3">
        <f>RSI!A1574</f>
        <v>44302</v>
      </c>
      <c r="B1574" s="2">
        <f>RSI!B1574</f>
        <v>2.4759000000000002</v>
      </c>
      <c r="C1574" s="2">
        <f>RSI!I1574</f>
        <v>4.7812730556391045</v>
      </c>
      <c r="D1574" s="2">
        <f>MACD!E1574</f>
        <v>4.39991508491131E-2</v>
      </c>
      <c r="E1574" s="2">
        <f>MACD!F1574</f>
        <v>4.1092653452195017E-2</v>
      </c>
      <c r="F1574" s="2">
        <f>'Moving Avg'!D1574</f>
        <v>2.4759000000000002</v>
      </c>
      <c r="G1574" s="2">
        <f>'Moving Avg'!F1574</f>
        <v>2.5311900000000005</v>
      </c>
      <c r="H1574" s="2">
        <f>'Moving Avg'!G1574</f>
        <v>2.578351999999998</v>
      </c>
      <c r="I1574" s="2">
        <f>'Moving Avg'!H1574</f>
        <v>2.7390809999999948</v>
      </c>
      <c r="J1574" s="6" t="str">
        <f>OBV!F1574</f>
        <v>BEARISH</v>
      </c>
      <c r="K1574" s="6" t="str">
        <f>OBV!G1574</f>
        <v>NEUTRAL</v>
      </c>
      <c r="L1574" s="6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2.4759000000000002</v>
      </c>
      <c r="C1575" s="2">
        <f>RSI!I1575</f>
        <v>4.7812730556391045</v>
      </c>
      <c r="D1575" s="2">
        <f>MACD!E1575</f>
        <v>3.5315603109216553E-2</v>
      </c>
      <c r="E1575" s="2">
        <f>MACD!F1575</f>
        <v>3.993724338359933E-2</v>
      </c>
      <c r="F1575" s="2">
        <f>'Moving Avg'!D1575</f>
        <v>2.4759000000000002</v>
      </c>
      <c r="G1575" s="2">
        <f>'Moving Avg'!F1575</f>
        <v>2.5253500000000004</v>
      </c>
      <c r="H1575" s="2">
        <f>'Moving Avg'!G1575</f>
        <v>2.5752379999999984</v>
      </c>
      <c r="I1575" s="2">
        <f>'Moving Avg'!H1575</f>
        <v>2.7355789999999947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44306</v>
      </c>
      <c r="B1576" s="2">
        <f>RSI!B1576</f>
        <v>2.4759000000000002</v>
      </c>
      <c r="C1576" s="2">
        <f>RSI!I1576</f>
        <v>4.7812730556391045</v>
      </c>
      <c r="D1576" s="2">
        <f>MACD!E1576</f>
        <v>2.8287574502639856E-2</v>
      </c>
      <c r="E1576" s="2">
        <f>MACD!F1576</f>
        <v>3.7607309607407442E-2</v>
      </c>
      <c r="F1576" s="2">
        <f>'Moving Avg'!D1576</f>
        <v>2.4759000000000002</v>
      </c>
      <c r="G1576" s="2">
        <f>'Moving Avg'!F1576</f>
        <v>2.5195100000000008</v>
      </c>
      <c r="H1576" s="2">
        <f>'Moving Avg'!G1576</f>
        <v>2.5722799999999979</v>
      </c>
      <c r="I1576" s="2">
        <f>'Moving Avg'!H1576</f>
        <v>2.7320769999999941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44307</v>
      </c>
      <c r="B1577" s="2">
        <f>RSI!B1577</f>
        <v>2.4914999999999998</v>
      </c>
      <c r="C1577" s="2">
        <f>RSI!I1577</f>
        <v>26.409308470935954</v>
      </c>
      <c r="D1577" s="2">
        <f>MACD!E1577</f>
        <v>2.1481140984637381E-2</v>
      </c>
      <c r="E1577" s="2">
        <f>MACD!F1577</f>
        <v>3.4382075882853427E-2</v>
      </c>
      <c r="F1577" s="2">
        <f>'Moving Avg'!D1577</f>
        <v>2.4790200000000002</v>
      </c>
      <c r="G1577" s="2">
        <f>'Moving Avg'!F1577</f>
        <v>2.514450000000001</v>
      </c>
      <c r="H1577" s="2">
        <f>'Moving Avg'!G1577</f>
        <v>2.569633999999998</v>
      </c>
      <c r="I1577" s="2">
        <f>'Moving Avg'!H1577</f>
        <v>2.7286529999999942</v>
      </c>
      <c r="J1577" s="6" t="str">
        <f>OBV!F1577</f>
        <v>BULLISH</v>
      </c>
      <c r="K1577" s="6" t="str">
        <f>OBV!G1577</f>
        <v>NEUTRAL</v>
      </c>
      <c r="L1577" s="6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2.4914999999999998</v>
      </c>
      <c r="C1578" s="2">
        <f>RSI!I1578</f>
        <v>26.409308470935954</v>
      </c>
      <c r="D1578" s="2">
        <f>MACD!E1578</f>
        <v>1.590366582398417E-2</v>
      </c>
      <c r="E1578" s="2">
        <f>MACD!F1578</f>
        <v>3.0686393871079576E-2</v>
      </c>
      <c r="F1578" s="2">
        <f>'Moving Avg'!D1578</f>
        <v>2.4821400000000002</v>
      </c>
      <c r="G1578" s="2">
        <f>'Moving Avg'!F1578</f>
        <v>2.5093900000000007</v>
      </c>
      <c r="H1578" s="2">
        <f>'Moving Avg'!G1578</f>
        <v>2.5671439999999985</v>
      </c>
      <c r="I1578" s="2">
        <f>'Moving Avg'!H1578</f>
        <v>2.7252289999999935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2.4914999999999998</v>
      </c>
      <c r="C1579" s="2">
        <f>RSI!I1579</f>
        <v>26.409308470935954</v>
      </c>
      <c r="D1579" s="2">
        <f>MACD!E1579</f>
        <v>1.015261074570617E-2</v>
      </c>
      <c r="E1579" s="2">
        <f>MACD!F1579</f>
        <v>2.6579637246004897E-2</v>
      </c>
      <c r="F1579" s="2">
        <f>'Moving Avg'!D1579</f>
        <v>2.4852600000000002</v>
      </c>
      <c r="G1579" s="2">
        <f>'Moving Avg'!F1579</f>
        <v>2.5043300000000004</v>
      </c>
      <c r="H1579" s="2">
        <f>'Moving Avg'!G1579</f>
        <v>2.5646539999999982</v>
      </c>
      <c r="I1579" s="2">
        <f>'Moving Avg'!H1579</f>
        <v>2.7218049999999936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2.4836999999999998</v>
      </c>
      <c r="C1580" s="2">
        <f>RSI!I1580</f>
        <v>23.128596950164521</v>
      </c>
      <c r="D1580" s="2">
        <f>MACD!E1580</f>
        <v>4.8199879835713055E-3</v>
      </c>
      <c r="E1580" s="2">
        <f>MACD!F1580</f>
        <v>2.2227707393518183E-2</v>
      </c>
      <c r="F1580" s="2">
        <f>'Moving Avg'!D1580</f>
        <v>2.4868200000000003</v>
      </c>
      <c r="G1580" s="2">
        <f>'Moving Avg'!F1580</f>
        <v>2.4988800000000007</v>
      </c>
      <c r="H1580" s="2">
        <f>'Moving Avg'!G1580</f>
        <v>2.5620079999999992</v>
      </c>
      <c r="I1580" s="2">
        <f>'Moving Avg'!H1580</f>
        <v>2.7183419999999932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2.4914999999999998</v>
      </c>
      <c r="C1581" s="2">
        <f>RSI!I1581</f>
        <v>32.199096000255807</v>
      </c>
      <c r="D1581" s="2">
        <f>MACD!E1581</f>
        <v>-7.9588117628759392E-5</v>
      </c>
      <c r="E1581" s="2">
        <f>MACD!F1581</f>
        <v>1.7766248291288794E-2</v>
      </c>
      <c r="F1581" s="2">
        <f>'Moving Avg'!D1581</f>
        <v>2.4899399999999998</v>
      </c>
      <c r="G1581" s="2">
        <f>'Moving Avg'!F1581</f>
        <v>2.4938200000000004</v>
      </c>
      <c r="H1581" s="2">
        <f>'Moving Avg'!G1581</f>
        <v>2.5595179999999988</v>
      </c>
      <c r="I1581" s="2">
        <f>'Moving Avg'!H1581</f>
        <v>2.7149164999999931</v>
      </c>
      <c r="J1581" s="6" t="str">
        <f>OBV!F1581</f>
        <v>BULLISH</v>
      </c>
      <c r="K1581" s="6" t="str">
        <f>OBV!G1581</f>
        <v>STRONG</v>
      </c>
      <c r="L1581" s="6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2.4914999999999998</v>
      </c>
      <c r="C1582" s="2">
        <f>RSI!I1582</f>
        <v>32.199096000255807</v>
      </c>
      <c r="D1582" s="2">
        <f>MACD!E1582</f>
        <v>-4.0951581328982911E-3</v>
      </c>
      <c r="E1582" s="2">
        <f>MACD!F1582</f>
        <v>1.3393967006451377E-2</v>
      </c>
      <c r="F1582" s="2">
        <f>'Moving Avg'!D1582</f>
        <v>2.4899399999999998</v>
      </c>
      <c r="G1582" s="2">
        <f>'Moving Avg'!F1582</f>
        <v>2.4887600000000005</v>
      </c>
      <c r="H1582" s="2">
        <f>'Moving Avg'!G1582</f>
        <v>2.557027999999999</v>
      </c>
      <c r="I1582" s="2">
        <f>'Moving Avg'!H1582</f>
        <v>2.7114909999999925</v>
      </c>
      <c r="J1582" s="6" t="str">
        <f>OBV!F1582</f>
        <v>BULLISH</v>
      </c>
      <c r="K1582" s="6" t="str">
        <f>OBV!G1582</f>
        <v>STRONG</v>
      </c>
      <c r="L1582" s="6" t="str">
        <f>OBV!H1582</f>
        <v>NEUTRAL</v>
      </c>
    </row>
    <row r="1583" spans="1:12" ht="13.5" x14ac:dyDescent="0.25">
      <c r="A1583" s="3">
        <f>RSI!A1583</f>
        <v>44315</v>
      </c>
      <c r="B1583" s="2">
        <f>RSI!B1583</f>
        <v>2.4914999999999998</v>
      </c>
      <c r="C1583" s="2">
        <f>RSI!I1583</f>
        <v>32.199096000255807</v>
      </c>
      <c r="D1583" s="2">
        <f>MACD!E1583</f>
        <v>-7.3723693057403672E-3</v>
      </c>
      <c r="E1583" s="2">
        <f>MACD!F1583</f>
        <v>9.2406997440130298E-3</v>
      </c>
      <c r="F1583" s="2">
        <f>'Moving Avg'!D1583</f>
        <v>2.4899399999999998</v>
      </c>
      <c r="G1583" s="2">
        <f>'Moving Avg'!F1583</f>
        <v>2.4852600000000002</v>
      </c>
      <c r="H1583" s="2">
        <f>'Moving Avg'!G1583</f>
        <v>2.5545379999999991</v>
      </c>
      <c r="I1583" s="2">
        <f>'Moving Avg'!H1583</f>
        <v>2.7076369999999925</v>
      </c>
      <c r="J1583" s="6" t="str">
        <f>OBV!F1583</f>
        <v>BULLISH</v>
      </c>
      <c r="K1583" s="6" t="str">
        <f>OBV!G1583</f>
        <v>STRONG</v>
      </c>
      <c r="L1583" s="6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2.4914999999999998</v>
      </c>
      <c r="C1584" s="2">
        <f>RSI!I1584</f>
        <v>32.199096000255807</v>
      </c>
      <c r="D1584" s="2">
        <f>MACD!E1584</f>
        <v>-1.0033747070152366E-2</v>
      </c>
      <c r="E1584" s="2">
        <f>MACD!F1584</f>
        <v>5.3858103811799517E-3</v>
      </c>
      <c r="F1584" s="2">
        <f>'Moving Avg'!D1584</f>
        <v>2.4899399999999998</v>
      </c>
      <c r="G1584" s="2">
        <f>'Moving Avg'!F1584</f>
        <v>2.4852600000000002</v>
      </c>
      <c r="H1584" s="2">
        <f>'Moving Avg'!G1584</f>
        <v>2.5520479999999997</v>
      </c>
      <c r="I1584" s="2">
        <f>'Moving Avg'!H1584</f>
        <v>2.7037829999999925</v>
      </c>
      <c r="J1584" s="6" t="str">
        <f>OBV!F1584</f>
        <v>BULLISH</v>
      </c>
      <c r="K1584" s="6" t="str">
        <f>OBV!G1584</f>
        <v>STRONG</v>
      </c>
      <c r="L1584" s="6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2.4914999999999998</v>
      </c>
      <c r="C1585" s="2">
        <f>RSI!I1585</f>
        <v>32.199096000255807</v>
      </c>
      <c r="D1585" s="2">
        <f>MACD!E1585</f>
        <v>-1.2182305181071218E-2</v>
      </c>
      <c r="E1585" s="2">
        <f>MACD!F1585</f>
        <v>1.8721872687297177E-3</v>
      </c>
      <c r="F1585" s="2">
        <f>'Moving Avg'!D1585</f>
        <v>2.4914999999999998</v>
      </c>
      <c r="G1585" s="2">
        <f>'Moving Avg'!F1585</f>
        <v>2.4852600000000002</v>
      </c>
      <c r="H1585" s="2">
        <f>'Moving Avg'!G1585</f>
        <v>2.5495579999999993</v>
      </c>
      <c r="I1585" s="2">
        <f>'Moving Avg'!H1585</f>
        <v>2.7000069999999918</v>
      </c>
      <c r="J1585" s="6" t="str">
        <f>OBV!F1585</f>
        <v>BULLISH</v>
      </c>
      <c r="K1585" s="6" t="str">
        <f>OBV!G1585</f>
        <v>STRONG</v>
      </c>
      <c r="L1585" s="6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2.4914999999999998</v>
      </c>
      <c r="C1586" s="2">
        <f>RSI!I1586</f>
        <v>32.199096000255807</v>
      </c>
      <c r="D1586" s="2">
        <f>MACD!E1586</f>
        <v>-1.3904596519471291E-2</v>
      </c>
      <c r="E1586" s="2">
        <f>MACD!F1586</f>
        <v>-1.2831694889104842E-3</v>
      </c>
      <c r="F1586" s="2">
        <f>'Moving Avg'!D1586</f>
        <v>2.4914999999999998</v>
      </c>
      <c r="G1586" s="2">
        <f>'Moving Avg'!F1586</f>
        <v>2.4852600000000002</v>
      </c>
      <c r="H1586" s="2">
        <f>'Moving Avg'!G1586</f>
        <v>2.5470679999999999</v>
      </c>
      <c r="I1586" s="2">
        <f>'Moving Avg'!H1586</f>
        <v>2.6961919999999919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</row>
    <row r="1587" spans="1:12" ht="13.5" x14ac:dyDescent="0.25">
      <c r="A1587" s="3">
        <f>RSI!A1587</f>
        <v>44321</v>
      </c>
      <c r="B1587" s="2">
        <f>RSI!B1587</f>
        <v>2.4914999999999998</v>
      </c>
      <c r="C1587" s="2">
        <f>RSI!I1587</f>
        <v>32.199096000255807</v>
      </c>
      <c r="D1587" s="2">
        <f>MACD!E1587</f>
        <v>-1.2873290912582824E-2</v>
      </c>
      <c r="E1587" s="2">
        <f>MACD!F1587</f>
        <v>-3.6011937736449523E-3</v>
      </c>
      <c r="F1587" s="2">
        <f>'Moving Avg'!D1587</f>
        <v>2.4914999999999998</v>
      </c>
      <c r="G1587" s="2">
        <f>'Moving Avg'!F1587</f>
        <v>2.4852600000000002</v>
      </c>
      <c r="H1587" s="2">
        <f>'Moving Avg'!G1587</f>
        <v>2.544578</v>
      </c>
      <c r="I1587" s="2">
        <f>'Moving Avg'!H1587</f>
        <v>2.692376999999992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2.4914999999999998</v>
      </c>
      <c r="C1588" s="2">
        <f>RSI!I1588</f>
        <v>32.199096000255807</v>
      </c>
      <c r="D1588" s="2">
        <f>MACD!E1588</f>
        <v>-1.191858377427879E-2</v>
      </c>
      <c r="E1588" s="2">
        <f>MACD!F1588</f>
        <v>-5.2646717737717206E-3</v>
      </c>
      <c r="F1588" s="2">
        <f>'Moving Avg'!D1588</f>
        <v>2.4914999999999998</v>
      </c>
      <c r="G1588" s="2">
        <f>'Moving Avg'!F1588</f>
        <v>2.4852600000000002</v>
      </c>
      <c r="H1588" s="2">
        <f>'Moving Avg'!G1588</f>
        <v>2.5420880000000001</v>
      </c>
      <c r="I1588" s="2">
        <f>'Moving Avg'!H1588</f>
        <v>2.6885619999999921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44323</v>
      </c>
      <c r="B1589" s="2">
        <f>RSI!B1589</f>
        <v>2.4914999999999998</v>
      </c>
      <c r="C1589" s="2">
        <f>RSI!I1589</f>
        <v>32.199096000255807</v>
      </c>
      <c r="D1589" s="2">
        <f>MACD!E1589</f>
        <v>-1.1034769534590261E-2</v>
      </c>
      <c r="E1589" s="2">
        <f>MACD!F1589</f>
        <v>-6.4186913259354286E-3</v>
      </c>
      <c r="F1589" s="2">
        <f>'Moving Avg'!D1589</f>
        <v>2.4914999999999998</v>
      </c>
      <c r="G1589" s="2">
        <f>'Moving Avg'!F1589</f>
        <v>2.4856500000000006</v>
      </c>
      <c r="H1589" s="2">
        <f>'Moving Avg'!G1589</f>
        <v>2.5395980000000002</v>
      </c>
      <c r="I1589" s="2">
        <f>'Moving Avg'!H1589</f>
        <v>2.6847469999999918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44326</v>
      </c>
      <c r="B1590" s="2">
        <f>RSI!B1590</f>
        <v>2.4914999999999998</v>
      </c>
      <c r="C1590" s="2">
        <f>RSI!I1590</f>
        <v>32.199096000255793</v>
      </c>
      <c r="D1590" s="2">
        <f>MACD!E1590</f>
        <v>-1.1416570121334679E-2</v>
      </c>
      <c r="E1590" s="2">
        <f>MACD!F1590</f>
        <v>-7.4182670850152788E-3</v>
      </c>
      <c r="F1590" s="2">
        <f>'Moving Avg'!D1590</f>
        <v>2.4914999999999998</v>
      </c>
      <c r="G1590" s="2">
        <f>'Moving Avg'!F1590</f>
        <v>2.4864300000000004</v>
      </c>
      <c r="H1590" s="2">
        <f>'Moving Avg'!G1590</f>
        <v>2.5371080000000004</v>
      </c>
      <c r="I1590" s="2">
        <f>'Moving Avg'!H1590</f>
        <v>2.6809319999999923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44327</v>
      </c>
      <c r="B1591" s="2">
        <f>RSI!B1591</f>
        <v>2.5304000000000002</v>
      </c>
      <c r="C1591" s="2">
        <f>RSI!I1591</f>
        <v>69.66021343797216</v>
      </c>
      <c r="D1591" s="2">
        <f>MACD!E1591</f>
        <v>-1.3355968642330129E-2</v>
      </c>
      <c r="E1591" s="2">
        <f>MACD!F1591</f>
        <v>-8.6058073964782496E-3</v>
      </c>
      <c r="F1591" s="2">
        <f>'Moving Avg'!D1591</f>
        <v>2.4992799999999997</v>
      </c>
      <c r="G1591" s="2">
        <f>'Moving Avg'!F1591</f>
        <v>2.4891550000000002</v>
      </c>
      <c r="H1591" s="2">
        <f>'Moving Avg'!G1591</f>
        <v>2.5353960000000004</v>
      </c>
      <c r="I1591" s="2">
        <f>'Moving Avg'!H1591</f>
        <v>2.677311499999993</v>
      </c>
      <c r="J1591" s="6" t="str">
        <f>OBV!F1591</f>
        <v>BULLISH</v>
      </c>
      <c r="K1591" s="6" t="str">
        <f>OBV!G1591</f>
        <v>NEUTRAL</v>
      </c>
      <c r="L1591" s="6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2.5304000000000002</v>
      </c>
      <c r="C1592" s="2">
        <f>RSI!I1592</f>
        <v>69.66021343797216</v>
      </c>
      <c r="D1592" s="2">
        <f>MACD!E1592</f>
        <v>-1.5166540490491265E-2</v>
      </c>
      <c r="E1592" s="2">
        <f>MACD!F1592</f>
        <v>-9.9179540152808526E-3</v>
      </c>
      <c r="F1592" s="2">
        <f>'Moving Avg'!D1592</f>
        <v>2.5070600000000001</v>
      </c>
      <c r="G1592" s="2">
        <f>'Moving Avg'!F1592</f>
        <v>2.4918800000000001</v>
      </c>
      <c r="H1592" s="2">
        <f>'Moving Avg'!G1592</f>
        <v>2.5336840000000005</v>
      </c>
      <c r="I1592" s="2">
        <f>'Moving Avg'!H1592</f>
        <v>2.6736909999999927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2.5304000000000002</v>
      </c>
      <c r="C1593" s="2">
        <f>RSI!I1593</f>
        <v>69.66021343797216</v>
      </c>
      <c r="D1593" s="2">
        <f>MACD!E1593</f>
        <v>-1.6855546462805293E-2</v>
      </c>
      <c r="E1593" s="2">
        <f>MACD!F1593</f>
        <v>-1.1305472504785741E-2</v>
      </c>
      <c r="F1593" s="2">
        <f>'Moving Avg'!D1593</f>
        <v>2.5148400000000004</v>
      </c>
      <c r="G1593" s="2">
        <f>'Moving Avg'!F1593</f>
        <v>2.494605</v>
      </c>
      <c r="H1593" s="2">
        <f>'Moving Avg'!G1593</f>
        <v>2.5319720000000006</v>
      </c>
      <c r="I1593" s="2">
        <f>'Moving Avg'!H1593</f>
        <v>2.6700704999999929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2.5304000000000002</v>
      </c>
      <c r="C1594" s="2">
        <f>RSI!I1594</f>
        <v>69.66021343797216</v>
      </c>
      <c r="D1594" s="2">
        <f>MACD!E1594</f>
        <v>-1.8430060583988439E-2</v>
      </c>
      <c r="E1594" s="2">
        <f>MACD!F1594</f>
        <v>-1.2730390120626283E-2</v>
      </c>
      <c r="F1594" s="2">
        <f>'Moving Avg'!D1594</f>
        <v>2.5226200000000003</v>
      </c>
      <c r="G1594" s="2">
        <f>'Moving Avg'!F1594</f>
        <v>2.4973299999999998</v>
      </c>
      <c r="H1594" s="2">
        <f>'Moving Avg'!G1594</f>
        <v>2.5302600000000002</v>
      </c>
      <c r="I1594" s="2">
        <f>'Moving Avg'!H1594</f>
        <v>2.6664499999999931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2.5304000000000002</v>
      </c>
      <c r="C1595" s="2">
        <f>RSI!I1595</f>
        <v>69.66021343797216</v>
      </c>
      <c r="D1595" s="2">
        <f>MACD!E1595</f>
        <v>-1.9896929931536356E-2</v>
      </c>
      <c r="E1595" s="2">
        <f>MACD!F1595</f>
        <v>-1.4163698082808297E-2</v>
      </c>
      <c r="F1595" s="2">
        <f>'Moving Avg'!D1595</f>
        <v>2.5304000000000002</v>
      </c>
      <c r="G1595" s="2">
        <f>'Moving Avg'!F1595</f>
        <v>2.5000550000000001</v>
      </c>
      <c r="H1595" s="2">
        <f>'Moving Avg'!G1595</f>
        <v>2.5288580000000005</v>
      </c>
      <c r="I1595" s="2">
        <f>'Moving Avg'!H1595</f>
        <v>2.6628294999999929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2.5304000000000002</v>
      </c>
      <c r="C1596" s="2">
        <f>RSI!I1596</f>
        <v>69.66021343797216</v>
      </c>
      <c r="D1596" s="2">
        <f>MACD!E1596</f>
        <v>-2.1262745745922462E-2</v>
      </c>
      <c r="E1596" s="2">
        <f>MACD!F1596</f>
        <v>-1.5583507615431131E-2</v>
      </c>
      <c r="F1596" s="2">
        <f>'Moving Avg'!D1596</f>
        <v>2.5304000000000002</v>
      </c>
      <c r="G1596" s="2">
        <f>'Moving Avg'!F1596</f>
        <v>2.5027799999999996</v>
      </c>
      <c r="H1596" s="2">
        <f>'Moving Avg'!G1596</f>
        <v>2.5274560000000004</v>
      </c>
      <c r="I1596" s="2">
        <f>'Moving Avg'!H1596</f>
        <v>2.6592089999999935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2.5304000000000002</v>
      </c>
      <c r="C1597" s="2">
        <f>RSI!I1597</f>
        <v>69.660213437972146</v>
      </c>
      <c r="D1597" s="2">
        <f>MACD!E1597</f>
        <v>-2.2533823711656353E-2</v>
      </c>
      <c r="E1597" s="2">
        <f>MACD!F1597</f>
        <v>-1.6973570834676176E-2</v>
      </c>
      <c r="F1597" s="2">
        <f>'Moving Avg'!D1597</f>
        <v>2.5304000000000002</v>
      </c>
      <c r="G1597" s="2">
        <f>'Moving Avg'!F1597</f>
        <v>2.5047249999999996</v>
      </c>
      <c r="H1597" s="2">
        <f>'Moving Avg'!G1597</f>
        <v>2.5262100000000007</v>
      </c>
      <c r="I1597" s="2">
        <f>'Moving Avg'!H1597</f>
        <v>2.6555884999999932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2.5304000000000002</v>
      </c>
      <c r="C1598" s="2">
        <f>RSI!I1598</f>
        <v>69.660213437972146</v>
      </c>
      <c r="D1598" s="2">
        <f>MACD!E1598</f>
        <v>-2.3716191648209151E-2</v>
      </c>
      <c r="E1598" s="2">
        <f>MACD!F1598</f>
        <v>-1.8322094997382771E-2</v>
      </c>
      <c r="F1598" s="2">
        <f>'Moving Avg'!D1598</f>
        <v>2.5304000000000002</v>
      </c>
      <c r="G1598" s="2">
        <f>'Moving Avg'!F1598</f>
        <v>2.5066699999999997</v>
      </c>
      <c r="H1598" s="2">
        <f>'Moving Avg'!G1598</f>
        <v>2.5249640000000007</v>
      </c>
      <c r="I1598" s="2">
        <f>'Moving Avg'!H1598</f>
        <v>2.6519679999999939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44342</v>
      </c>
      <c r="B1599" s="2">
        <f>RSI!B1599</f>
        <v>2.5304000000000002</v>
      </c>
      <c r="C1599" s="2">
        <f>RSI!I1599</f>
        <v>69.660213437972146</v>
      </c>
      <c r="D1599" s="2">
        <f>MACD!E1599</f>
        <v>-2.4815583146668541E-2</v>
      </c>
      <c r="E1599" s="2">
        <f>MACD!F1599</f>
        <v>-1.9620792627239925E-2</v>
      </c>
      <c r="F1599" s="2">
        <f>'Moving Avg'!D1599</f>
        <v>2.5304000000000002</v>
      </c>
      <c r="G1599" s="2">
        <f>'Moving Avg'!F1599</f>
        <v>2.5086149999999998</v>
      </c>
      <c r="H1599" s="2">
        <f>'Moving Avg'!G1599</f>
        <v>2.523718000000001</v>
      </c>
      <c r="I1599" s="2">
        <f>'Moving Avg'!H1599</f>
        <v>2.6483474999999936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2.5304000000000002</v>
      </c>
      <c r="C1600" s="2">
        <f>RSI!I1600</f>
        <v>69.660213437972146</v>
      </c>
      <c r="D1600" s="2">
        <f>MACD!E1600</f>
        <v>-2.5837435937237085E-2</v>
      </c>
      <c r="E1600" s="2">
        <f>MACD!F1600</f>
        <v>-2.0864121289239358E-2</v>
      </c>
      <c r="F1600" s="2">
        <f>'Moving Avg'!D1600</f>
        <v>2.5304000000000002</v>
      </c>
      <c r="G1600" s="2">
        <f>'Moving Avg'!F1600</f>
        <v>2.5109499999999998</v>
      </c>
      <c r="H1600" s="2">
        <f>'Moving Avg'!G1600</f>
        <v>2.5224720000000009</v>
      </c>
      <c r="I1600" s="2">
        <f>'Moving Avg'!H1600</f>
        <v>2.6447269999999934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2.5304000000000002</v>
      </c>
      <c r="C1601" s="2">
        <f>RSI!I1601</f>
        <v>69.660213437972146</v>
      </c>
      <c r="D1601" s="2">
        <f>MACD!E1601</f>
        <v>-2.080227859722994E-2</v>
      </c>
      <c r="E1601" s="2">
        <f>MACD!F1601</f>
        <v>-2.0851752750837477E-2</v>
      </c>
      <c r="F1601" s="2">
        <f>'Moving Avg'!D1601</f>
        <v>2.5304000000000002</v>
      </c>
      <c r="G1601" s="2">
        <f>'Moving Avg'!F1601</f>
        <v>2.5128949999999999</v>
      </c>
      <c r="H1601" s="2">
        <f>'Moving Avg'!G1601</f>
        <v>2.5212260000000013</v>
      </c>
      <c r="I1601" s="2">
        <f>'Moving Avg'!H1601</f>
        <v>2.6411064999999936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</row>
    <row r="1602" spans="1:12" ht="13.5" x14ac:dyDescent="0.25">
      <c r="A1602" s="3">
        <f>RSI!A1602</f>
        <v>44347</v>
      </c>
      <c r="B1602" s="2">
        <f>RSI!B1602</f>
        <v>2.5304000000000002</v>
      </c>
      <c r="C1602" s="2">
        <f>RSI!I1602</f>
        <v>69.660213437972146</v>
      </c>
      <c r="D1602" s="2">
        <f>MACD!E1602</f>
        <v>-1.6620291751386684E-2</v>
      </c>
      <c r="E1602" s="2">
        <f>MACD!F1602</f>
        <v>-2.0005460550947318E-2</v>
      </c>
      <c r="F1602" s="2">
        <f>'Moving Avg'!D1602</f>
        <v>2.5304000000000002</v>
      </c>
      <c r="G1602" s="2">
        <f>'Moving Avg'!F1602</f>
        <v>2.5148400000000004</v>
      </c>
      <c r="H1602" s="2">
        <f>'Moving Avg'!G1602</f>
        <v>2.5199800000000012</v>
      </c>
      <c r="I1602" s="2">
        <f>'Moving Avg'!H1602</f>
        <v>2.6375249999999939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44348</v>
      </c>
      <c r="B1603" s="2">
        <f>RSI!B1603</f>
        <v>2.5304000000000002</v>
      </c>
      <c r="C1603" s="2">
        <f>RSI!I1603</f>
        <v>69.660213437972146</v>
      </c>
      <c r="D1603" s="2">
        <f>MACD!E1603</f>
        <v>-1.3154401296650686E-2</v>
      </c>
      <c r="E1603" s="2">
        <f>MACD!F1603</f>
        <v>-1.8635248700087995E-2</v>
      </c>
      <c r="F1603" s="2">
        <f>'Moving Avg'!D1603</f>
        <v>2.5304000000000002</v>
      </c>
      <c r="G1603" s="2">
        <f>'Moving Avg'!F1603</f>
        <v>2.516785</v>
      </c>
      <c r="H1603" s="2">
        <f>'Moving Avg'!G1603</f>
        <v>2.5187340000000007</v>
      </c>
      <c r="I1603" s="2">
        <f>'Moving Avg'!H1603</f>
        <v>2.6339044999999932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</row>
    <row r="1604" spans="1:12" ht="13.5" x14ac:dyDescent="0.25">
      <c r="A1604" s="3">
        <f>RSI!A1604</f>
        <v>44349</v>
      </c>
      <c r="B1604" s="2">
        <f>RSI!B1604</f>
        <v>2.5926999999999998</v>
      </c>
      <c r="C1604" s="2">
        <f>RSI!I1604</f>
        <v>90.858518788559579</v>
      </c>
      <c r="D1604" s="2">
        <f>MACD!E1604</f>
        <v>-1.4903867164915319E-2</v>
      </c>
      <c r="E1604" s="2">
        <f>MACD!F1604</f>
        <v>-1.7888972393053461E-2</v>
      </c>
      <c r="F1604" s="2">
        <f>'Moving Avg'!D1604</f>
        <v>2.5428600000000001</v>
      </c>
      <c r="G1604" s="2">
        <f>'Moving Avg'!F1604</f>
        <v>2.5218449999999999</v>
      </c>
      <c r="H1604" s="2">
        <f>'Moving Avg'!G1604</f>
        <v>2.5187340000000007</v>
      </c>
      <c r="I1604" s="2">
        <f>'Moving Avg'!H1604</f>
        <v>2.6305954999999939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2.5926999999999998</v>
      </c>
      <c r="C1605" s="2">
        <f>RSI!I1605</f>
        <v>90.858518788559579</v>
      </c>
      <c r="D1605" s="2">
        <f>MACD!E1605</f>
        <v>-1.6814658176633746E-2</v>
      </c>
      <c r="E1605" s="2">
        <f>MACD!F1605</f>
        <v>-1.7674109549769518E-2</v>
      </c>
      <c r="F1605" s="2">
        <f>'Moving Avg'!D1605</f>
        <v>2.5553200000000005</v>
      </c>
      <c r="G1605" s="2">
        <f>'Moving Avg'!F1605</f>
        <v>2.5269050000000002</v>
      </c>
      <c r="H1605" s="2">
        <f>'Moving Avg'!G1605</f>
        <v>2.5187340000000007</v>
      </c>
      <c r="I1605" s="2">
        <f>'Moving Avg'!H1605</f>
        <v>2.6272864999999941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2.5926999999999998</v>
      </c>
      <c r="C1606" s="2">
        <f>RSI!I1606</f>
        <v>90.858518788559579</v>
      </c>
      <c r="D1606" s="2">
        <f>MACD!E1606</f>
        <v>-1.8830068135368805E-2</v>
      </c>
      <c r="E1606" s="2">
        <f>MACD!F1606</f>
        <v>-1.7905301266889377E-2</v>
      </c>
      <c r="F1606" s="2">
        <f>'Moving Avg'!D1606</f>
        <v>2.56778</v>
      </c>
      <c r="G1606" s="2">
        <f>'Moving Avg'!F1606</f>
        <v>2.5319650000000005</v>
      </c>
      <c r="H1606" s="2">
        <f>'Moving Avg'!G1606</f>
        <v>2.5187340000000003</v>
      </c>
      <c r="I1606" s="2">
        <f>'Moving Avg'!H1606</f>
        <v>2.6242109999999945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</row>
    <row r="1607" spans="1:12" ht="13.5" x14ac:dyDescent="0.25">
      <c r="A1607" s="3">
        <f>RSI!A1607</f>
        <v>44354</v>
      </c>
      <c r="B1607" s="2">
        <f>RSI!B1607</f>
        <v>2.5926999999999998</v>
      </c>
      <c r="C1607" s="2">
        <f>RSI!I1607</f>
        <v>90.858518788559579</v>
      </c>
      <c r="D1607" s="2">
        <f>MACD!E1607</f>
        <v>-2.0904476870727162E-2</v>
      </c>
      <c r="E1607" s="2">
        <f>MACD!F1607</f>
        <v>-1.8505136387656936E-2</v>
      </c>
      <c r="F1607" s="2">
        <f>'Moving Avg'!D1607</f>
        <v>2.5802399999999999</v>
      </c>
      <c r="G1607" s="2">
        <f>'Moving Avg'!F1607</f>
        <v>2.5370250000000003</v>
      </c>
      <c r="H1607" s="2">
        <f>'Moving Avg'!G1607</f>
        <v>2.5187340000000003</v>
      </c>
      <c r="I1607" s="2">
        <f>'Moving Avg'!H1607</f>
        <v>2.6209019999999947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2.5615000000000001</v>
      </c>
      <c r="C1608" s="2">
        <f>RSI!I1608</f>
        <v>61.781387343520329</v>
      </c>
      <c r="D1608" s="2">
        <f>MACD!E1608</f>
        <v>-2.0690358622124982E-2</v>
      </c>
      <c r="E1608" s="2">
        <f>MACD!F1608</f>
        <v>-1.8942180834550546E-2</v>
      </c>
      <c r="F1608" s="2">
        <f>'Moving Avg'!D1608</f>
        <v>2.5864599999999998</v>
      </c>
      <c r="G1608" s="2">
        <f>'Moving Avg'!F1608</f>
        <v>2.5405250000000006</v>
      </c>
      <c r="H1608" s="2">
        <f>'Moving Avg'!G1608</f>
        <v>2.5181100000000001</v>
      </c>
      <c r="I1608" s="2">
        <f>'Moving Avg'!H1608</f>
        <v>2.6174369999999949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</row>
    <row r="1609" spans="1:12" ht="13.5" x14ac:dyDescent="0.25">
      <c r="A1609" s="3">
        <f>RSI!A1609</f>
        <v>44356</v>
      </c>
      <c r="B1609" s="2">
        <f>RSI!B1609</f>
        <v>2.5926999999999998</v>
      </c>
      <c r="C1609" s="2">
        <f>RSI!I1609</f>
        <v>71.577149324447745</v>
      </c>
      <c r="D1609" s="2">
        <f>MACD!E1609</f>
        <v>-2.2952341662426434E-2</v>
      </c>
      <c r="E1609" s="2">
        <f>MACD!F1609</f>
        <v>-1.9744213000125726E-2</v>
      </c>
      <c r="F1609" s="2">
        <f>'Moving Avg'!D1609</f>
        <v>2.5864599999999998</v>
      </c>
      <c r="G1609" s="2">
        <f>'Moving Avg'!F1609</f>
        <v>2.5455850000000004</v>
      </c>
      <c r="H1609" s="2">
        <f>'Moving Avg'!G1609</f>
        <v>2.5181099999999996</v>
      </c>
      <c r="I1609" s="2">
        <f>'Moving Avg'!H1609</f>
        <v>2.6142059999999945</v>
      </c>
      <c r="J1609" s="6" t="str">
        <f>OBV!F1609</f>
        <v>BULLISH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44357</v>
      </c>
      <c r="B1610" s="2">
        <f>RSI!B1610</f>
        <v>2.5926999999999998</v>
      </c>
      <c r="C1610" s="2">
        <f>RSI!I1610</f>
        <v>71.577149324447745</v>
      </c>
      <c r="D1610" s="2">
        <f>MACD!E1610</f>
        <v>-2.5172956959957027E-2</v>
      </c>
      <c r="E1610" s="2">
        <f>MACD!F1610</f>
        <v>-2.0829961792091987E-2</v>
      </c>
      <c r="F1610" s="2">
        <f>'Moving Avg'!D1610</f>
        <v>2.5864600000000002</v>
      </c>
      <c r="G1610" s="2">
        <f>'Moving Avg'!F1610</f>
        <v>2.5506450000000003</v>
      </c>
      <c r="H1610" s="2">
        <f>'Moving Avg'!G1610</f>
        <v>2.5181099999999996</v>
      </c>
      <c r="I1610" s="2">
        <f>'Moving Avg'!H1610</f>
        <v>2.6114029999999944</v>
      </c>
      <c r="J1610" s="6" t="str">
        <f>OBV!F1610</f>
        <v>BULLISH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44358</v>
      </c>
      <c r="B1611" s="2">
        <f>RSI!B1611</f>
        <v>2.5926999999999998</v>
      </c>
      <c r="C1611" s="2">
        <f>RSI!I1611</f>
        <v>71.577149324447745</v>
      </c>
      <c r="D1611" s="2">
        <f>MACD!E1611</f>
        <v>-2.733585547557249E-2</v>
      </c>
      <c r="E1611" s="2">
        <f>MACD!F1611</f>
        <v>-2.213114052878809E-2</v>
      </c>
      <c r="F1611" s="2">
        <f>'Moving Avg'!D1611</f>
        <v>2.5864599999999998</v>
      </c>
      <c r="G1611" s="2">
        <f>'Moving Avg'!F1611</f>
        <v>2.5537600000000005</v>
      </c>
      <c r="H1611" s="2">
        <f>'Moving Avg'!G1611</f>
        <v>2.5181099999999996</v>
      </c>
      <c r="I1611" s="2">
        <f>'Moving Avg'!H1611</f>
        <v>2.6085999999999943</v>
      </c>
      <c r="J1611" s="6" t="str">
        <f>OBV!F1611</f>
        <v>BULLISH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44361</v>
      </c>
      <c r="B1612" s="2">
        <f>RSI!B1612</f>
        <v>2.5226000000000002</v>
      </c>
      <c r="C1612" s="2">
        <f>RSI!I1612</f>
        <v>41.632739052064707</v>
      </c>
      <c r="D1612" s="2">
        <f>MACD!E1612</f>
        <v>-2.4236293281532539E-2</v>
      </c>
      <c r="E1612" s="2">
        <f>MACD!F1612</f>
        <v>-2.2552171079336981E-2</v>
      </c>
      <c r="F1612" s="2">
        <f>'Moving Avg'!D1612</f>
        <v>2.5724399999999998</v>
      </c>
      <c r="G1612" s="2">
        <f>'Moving Avg'!F1612</f>
        <v>2.5533700000000001</v>
      </c>
      <c r="H1612" s="2">
        <f>'Moving Avg'!G1612</f>
        <v>2.5167079999999995</v>
      </c>
      <c r="I1612" s="2">
        <f>'Moving Avg'!H1612</f>
        <v>2.6056414999999942</v>
      </c>
      <c r="J1612" s="6" t="str">
        <f>OBV!F1612</f>
        <v>BULLISH</v>
      </c>
      <c r="K1612" s="6" t="str">
        <f>OBV!G1612</f>
        <v>NEUTRAL</v>
      </c>
      <c r="L1612" s="6" t="str">
        <f>OBV!H1612</f>
        <v>BULLISH DIVERGENCE</v>
      </c>
    </row>
    <row r="1613" spans="1:12" ht="13.5" x14ac:dyDescent="0.25">
      <c r="A1613" s="3">
        <f>RSI!A1613</f>
        <v>44362</v>
      </c>
      <c r="B1613" s="2">
        <f>RSI!B1613</f>
        <v>2.5226000000000002</v>
      </c>
      <c r="C1613" s="2">
        <f>RSI!I1613</f>
        <v>41.632739052064707</v>
      </c>
      <c r="D1613" s="2">
        <f>MACD!E1613</f>
        <v>-2.1442775399802549E-2</v>
      </c>
      <c r="E1613" s="2">
        <f>MACD!F1613</f>
        <v>-2.2330291943430097E-2</v>
      </c>
      <c r="F1613" s="2">
        <f>'Moving Avg'!D1613</f>
        <v>2.5646599999999999</v>
      </c>
      <c r="G1613" s="2">
        <f>'Moving Avg'!F1613</f>
        <v>2.5529800000000002</v>
      </c>
      <c r="H1613" s="2">
        <f>'Moving Avg'!G1613</f>
        <v>2.5159299999999991</v>
      </c>
      <c r="I1613" s="2">
        <f>'Moving Avg'!H1613</f>
        <v>2.6031499999999936</v>
      </c>
      <c r="J1613" s="6" t="str">
        <f>OBV!F1613</f>
        <v>BULLISH</v>
      </c>
      <c r="K1613" s="6" t="str">
        <f>OBV!G1613</f>
        <v>NEUTRAL</v>
      </c>
      <c r="L1613" s="6" t="str">
        <f>OBV!H1613</f>
        <v>BULLISH DIVERGENCE</v>
      </c>
    </row>
    <row r="1614" spans="1:12" ht="13.5" x14ac:dyDescent="0.25">
      <c r="A1614" s="3">
        <f>RSI!A1614</f>
        <v>44363</v>
      </c>
      <c r="B1614" s="2">
        <f>RSI!B1614</f>
        <v>2.5771000000000002</v>
      </c>
      <c r="C1614" s="2">
        <f>RSI!I1614</f>
        <v>57.61936135529519</v>
      </c>
      <c r="D1614" s="2">
        <f>MACD!E1614</f>
        <v>-1.3373292439475826E-2</v>
      </c>
      <c r="E1614" s="2">
        <f>MACD!F1614</f>
        <v>-2.0538892042639242E-2</v>
      </c>
      <c r="F1614" s="2">
        <f>'Moving Avg'!D1614</f>
        <v>2.5615399999999999</v>
      </c>
      <c r="G1614" s="2">
        <f>'Moving Avg'!F1614</f>
        <v>2.5553150000000002</v>
      </c>
      <c r="H1614" s="2">
        <f>'Moving Avg'!G1614</f>
        <v>2.5176419999999995</v>
      </c>
      <c r="I1614" s="2">
        <f>'Moving Avg'!H1614</f>
        <v>2.6013589999999938</v>
      </c>
      <c r="J1614" s="6" t="str">
        <f>OBV!F1614</f>
        <v>BULLISH</v>
      </c>
      <c r="K1614" s="6" t="str">
        <f>OBV!G1614</f>
        <v>NEUTRAL</v>
      </c>
      <c r="L1614" s="6" t="str">
        <f>OBV!H1614</f>
        <v>BULLISH DIVERGENCE</v>
      </c>
    </row>
    <row r="1615" spans="1:12" ht="13.5" x14ac:dyDescent="0.25">
      <c r="A1615" s="3">
        <f>RSI!A1615</f>
        <v>44364</v>
      </c>
      <c r="B1615" s="2">
        <f>RSI!B1615</f>
        <v>2.5771000000000002</v>
      </c>
      <c r="C1615" s="2">
        <f>RSI!I1615</f>
        <v>57.61936135529519</v>
      </c>
      <c r="D1615" s="2">
        <f>MACD!E1615</f>
        <v>-6.7208679840691232E-3</v>
      </c>
      <c r="E1615" s="2">
        <f>MACD!F1615</f>
        <v>-1.7775287230925221E-2</v>
      </c>
      <c r="F1615" s="2">
        <f>'Moving Avg'!D1615</f>
        <v>2.5584199999999999</v>
      </c>
      <c r="G1615" s="2">
        <f>'Moving Avg'!F1615</f>
        <v>2.5576500000000002</v>
      </c>
      <c r="H1615" s="2">
        <f>'Moving Avg'!G1615</f>
        <v>2.5193539999999994</v>
      </c>
      <c r="I1615" s="2">
        <f>'Moving Avg'!H1615</f>
        <v>2.5991399999999936</v>
      </c>
      <c r="J1615" s="6" t="str">
        <f>OBV!F1615</f>
        <v>BULLISH</v>
      </c>
      <c r="K1615" s="6" t="str">
        <f>OBV!G1615</f>
        <v>NEUTRAL</v>
      </c>
      <c r="L1615" s="6" t="str">
        <f>OBV!H1615</f>
        <v>BULLISH DIVERGENCE</v>
      </c>
    </row>
    <row r="1616" spans="1:12" ht="13.5" x14ac:dyDescent="0.25">
      <c r="A1616" s="3">
        <f>RSI!A1616</f>
        <v>44365</v>
      </c>
      <c r="B1616" s="2">
        <f>RSI!B1616</f>
        <v>2.5771000000000002</v>
      </c>
      <c r="C1616" s="2">
        <f>RSI!I1616</f>
        <v>57.61936135529519</v>
      </c>
      <c r="D1616" s="2">
        <f>MACD!E1616</f>
        <v>-1.2544856559406625E-3</v>
      </c>
      <c r="E1616" s="2">
        <f>MACD!F1616</f>
        <v>-1.447112691592831E-2</v>
      </c>
      <c r="F1616" s="2">
        <f>'Moving Avg'!D1616</f>
        <v>2.5552999999999999</v>
      </c>
      <c r="G1616" s="2">
        <f>'Moving Avg'!F1616</f>
        <v>2.5599850000000002</v>
      </c>
      <c r="H1616" s="2">
        <f>'Moving Avg'!G1616</f>
        <v>2.5210659999999994</v>
      </c>
      <c r="I1616" s="2">
        <f>'Moving Avg'!H1616</f>
        <v>2.5973489999999937</v>
      </c>
      <c r="J1616" s="6" t="str">
        <f>OBV!F1616</f>
        <v>BULLISH</v>
      </c>
      <c r="K1616" s="6" t="str">
        <f>OBV!G1616</f>
        <v>NEUTRAL</v>
      </c>
      <c r="L1616" s="6" t="str">
        <f>OBV!H1616</f>
        <v>BULLISH DIVERGENCE</v>
      </c>
    </row>
    <row r="1617" spans="1:12" ht="13.5" x14ac:dyDescent="0.25">
      <c r="A1617" s="3">
        <f>RSI!A1617</f>
        <v>44368</v>
      </c>
      <c r="B1617" s="2">
        <f>RSI!B1617</f>
        <v>2.5771000000000002</v>
      </c>
      <c r="C1617" s="2">
        <f>RSI!I1617</f>
        <v>57.61936135529519</v>
      </c>
      <c r="D1617" s="2">
        <f>MACD!E1617</f>
        <v>3.2203664319769842E-3</v>
      </c>
      <c r="E1617" s="2">
        <f>MACD!F1617</f>
        <v>-1.0932828246347252E-2</v>
      </c>
      <c r="F1617" s="2">
        <f>'Moving Avg'!D1617</f>
        <v>2.5661999999999998</v>
      </c>
      <c r="G1617" s="2">
        <f>'Moving Avg'!F1617</f>
        <v>2.5623200000000002</v>
      </c>
      <c r="H1617" s="2">
        <f>'Moving Avg'!G1617</f>
        <v>2.5227779999999993</v>
      </c>
      <c r="I1617" s="2">
        <f>'Moving Avg'!H1617</f>
        <v>2.5959864999999938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</row>
    <row r="1618" spans="1:12" ht="13.5" x14ac:dyDescent="0.25">
      <c r="A1618" s="3">
        <f>RSI!A1618</f>
        <v>44369</v>
      </c>
      <c r="B1618" s="2">
        <f>RSI!B1618</f>
        <v>2.5771000000000002</v>
      </c>
      <c r="C1618" s="2">
        <f>RSI!I1618</f>
        <v>57.61936135529519</v>
      </c>
      <c r="D1618" s="2">
        <f>MACD!E1618</f>
        <v>2.0673831227160377E-3</v>
      </c>
      <c r="E1618" s="2">
        <f>MACD!F1618</f>
        <v>-8.3327859725345933E-3</v>
      </c>
      <c r="F1618" s="2">
        <f>'Moving Avg'!D1618</f>
        <v>2.5771000000000002</v>
      </c>
      <c r="G1618" s="2">
        <f>'Moving Avg'!F1618</f>
        <v>2.5646550000000001</v>
      </c>
      <c r="H1618" s="2">
        <f>'Moving Avg'!G1618</f>
        <v>2.5244899999999992</v>
      </c>
      <c r="I1618" s="2">
        <f>'Moving Avg'!H1618</f>
        <v>2.5946239999999938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</row>
    <row r="1619" spans="1:12" ht="13.5" x14ac:dyDescent="0.25">
      <c r="A1619" s="3">
        <f>RSI!A1619</f>
        <v>44370</v>
      </c>
      <c r="B1619" s="2">
        <f>RSI!B1619</f>
        <v>2.5771000000000002</v>
      </c>
      <c r="C1619" s="2">
        <f>RSI!I1619</f>
        <v>57.61936135529519</v>
      </c>
      <c r="D1619" s="2">
        <f>MACD!E1619</f>
        <v>5.7627109217541772E-3</v>
      </c>
      <c r="E1619" s="2">
        <f>MACD!F1619</f>
        <v>-5.5136865936768397E-3</v>
      </c>
      <c r="F1619" s="2">
        <f>'Moving Avg'!D1619</f>
        <v>2.5771000000000002</v>
      </c>
      <c r="G1619" s="2">
        <f>'Moving Avg'!F1619</f>
        <v>2.5669900000000005</v>
      </c>
      <c r="H1619" s="2">
        <f>'Moving Avg'!G1619</f>
        <v>2.5263579999999992</v>
      </c>
      <c r="I1619" s="2">
        <f>'Moving Avg'!H1619</f>
        <v>2.5928719999999936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2.5771000000000002</v>
      </c>
      <c r="C1620" s="2">
        <f>RSI!I1620</f>
        <v>57.61936135529519</v>
      </c>
      <c r="D1620" s="2">
        <f>MACD!E1620</f>
        <v>8.7700166227469012E-3</v>
      </c>
      <c r="E1620" s="2">
        <f>MACD!F1620</f>
        <v>-2.6569459503920922E-3</v>
      </c>
      <c r="F1620" s="2">
        <f>'Moving Avg'!D1620</f>
        <v>2.5771000000000002</v>
      </c>
      <c r="G1620" s="2">
        <f>'Moving Avg'!F1620</f>
        <v>2.5693250000000005</v>
      </c>
      <c r="H1620" s="2">
        <f>'Moving Avg'!G1620</f>
        <v>2.5283819999999992</v>
      </c>
      <c r="I1620" s="2">
        <f>'Moving Avg'!H1620</f>
        <v>2.5911199999999934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2.5693000000000001</v>
      </c>
      <c r="C1621" s="2">
        <f>RSI!I1621</f>
        <v>54.059367522962752</v>
      </c>
      <c r="D1621" s="2">
        <f>MACD!E1621</f>
        <v>1.1781780159163091E-2</v>
      </c>
      <c r="E1621" s="2">
        <f>MACD!F1621</f>
        <v>2.3079927151894476E-4</v>
      </c>
      <c r="F1621" s="2">
        <f>'Moving Avg'!D1621</f>
        <v>2.5755400000000002</v>
      </c>
      <c r="G1621" s="2">
        <f>'Moving Avg'!F1621</f>
        <v>2.5712700000000006</v>
      </c>
      <c r="H1621" s="2">
        <f>'Moving Avg'!G1621</f>
        <v>2.5302499999999992</v>
      </c>
      <c r="I1621" s="2">
        <f>'Moving Avg'!H1621</f>
        <v>2.589328999999994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2.5693000000000001</v>
      </c>
      <c r="C1622" s="2">
        <f>RSI!I1622</f>
        <v>54.059367522962752</v>
      </c>
      <c r="D1622" s="2">
        <f>MACD!E1622</f>
        <v>3.489209936593074E-3</v>
      </c>
      <c r="E1622" s="2">
        <f>MACD!F1622</f>
        <v>8.8248140453377069E-4</v>
      </c>
      <c r="F1622" s="2">
        <f>'Moving Avg'!D1622</f>
        <v>2.5739800000000002</v>
      </c>
      <c r="G1622" s="2">
        <f>'Moving Avg'!F1622</f>
        <v>2.5732150000000003</v>
      </c>
      <c r="H1622" s="2">
        <f>'Moving Avg'!G1622</f>
        <v>2.5321179999999992</v>
      </c>
      <c r="I1622" s="2">
        <f>'Moving Avg'!H1622</f>
        <v>2.5875379999999937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2.5693000000000001</v>
      </c>
      <c r="C1623" s="2">
        <f>RSI!I1623</f>
        <v>54.059367522962752</v>
      </c>
      <c r="D1623" s="2">
        <f>MACD!E1623</f>
        <v>-3.5797748239567717E-3</v>
      </c>
      <c r="E1623" s="2">
        <f>MACD!F1623</f>
        <v>-9.9698411643378082E-6</v>
      </c>
      <c r="F1623" s="2">
        <f>'Moving Avg'!D1623</f>
        <v>2.5724200000000002</v>
      </c>
      <c r="G1623" s="2">
        <f>'Moving Avg'!F1623</f>
        <v>2.5751600000000003</v>
      </c>
      <c r="H1623" s="2">
        <f>'Moving Avg'!G1623</f>
        <v>2.5339859999999992</v>
      </c>
      <c r="I1623" s="2">
        <f>'Moving Avg'!H1623</f>
        <v>2.5861754999999942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2.5693000000000001</v>
      </c>
      <c r="C1624" s="2">
        <f>RSI!I1624</f>
        <v>54.059367522962752</v>
      </c>
      <c r="D1624" s="2">
        <f>MACD!E1624</f>
        <v>-1.2249363904963673E-3</v>
      </c>
      <c r="E1624" s="2">
        <f>MACD!F1624</f>
        <v>-2.5296315103074372E-4</v>
      </c>
      <c r="F1624" s="2">
        <f>'Moving Avg'!D1624</f>
        <v>2.5708600000000001</v>
      </c>
      <c r="G1624" s="2">
        <f>'Moving Avg'!F1624</f>
        <v>2.5739900000000002</v>
      </c>
      <c r="H1624" s="2">
        <f>'Moving Avg'!G1624</f>
        <v>2.5358539999999987</v>
      </c>
      <c r="I1624" s="2">
        <f>'Moving Avg'!H1624</f>
        <v>2.5850464999999945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2.6316000000000002</v>
      </c>
      <c r="C1625" s="2">
        <f>RSI!I1625</f>
        <v>72.387512588301263</v>
      </c>
      <c r="D1625" s="2">
        <f>MACD!E1625</f>
        <v>-3.8919440407427786E-3</v>
      </c>
      <c r="E1625" s="2">
        <f>MACD!F1625</f>
        <v>-9.8075932897315069E-4</v>
      </c>
      <c r="F1625" s="2">
        <f>'Moving Avg'!D1625</f>
        <v>2.5817600000000001</v>
      </c>
      <c r="G1625" s="2">
        <f>'Moving Avg'!F1625</f>
        <v>2.5759350000000003</v>
      </c>
      <c r="H1625" s="2">
        <f>'Moving Avg'!G1625</f>
        <v>2.5389679999999992</v>
      </c>
      <c r="I1625" s="2">
        <f>'Moving Avg'!H1625</f>
        <v>2.5842289999999948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2.6316000000000002</v>
      </c>
      <c r="C1626" s="2">
        <f>RSI!I1626</f>
        <v>72.387512588301263</v>
      </c>
      <c r="D1626" s="2">
        <f>MACD!E1626</f>
        <v>-6.5582099314971387E-3</v>
      </c>
      <c r="E1626" s="2">
        <f>MACD!F1626</f>
        <v>-2.0962494494779485E-3</v>
      </c>
      <c r="F1626" s="2">
        <f>'Moving Avg'!D1626</f>
        <v>2.5942200000000004</v>
      </c>
      <c r="G1626" s="2">
        <f>'Moving Avg'!F1626</f>
        <v>2.5778799999999999</v>
      </c>
      <c r="H1626" s="2">
        <f>'Moving Avg'!G1626</f>
        <v>2.5420819999999993</v>
      </c>
      <c r="I1626" s="2">
        <f>'Moving Avg'!H1626</f>
        <v>2.5837229999999947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2.6316000000000002</v>
      </c>
      <c r="C1627" s="2">
        <f>RSI!I1627</f>
        <v>72.387512588301263</v>
      </c>
      <c r="D1627" s="2">
        <f>MACD!E1627</f>
        <v>-9.193509875176531E-3</v>
      </c>
      <c r="E1627" s="2">
        <f>MACD!F1627</f>
        <v>-3.5157015346176652E-3</v>
      </c>
      <c r="F1627" s="2">
        <f>'Moving Avg'!D1627</f>
        <v>2.6066800000000003</v>
      </c>
      <c r="G1627" s="2">
        <f>'Moving Avg'!F1627</f>
        <v>2.579825</v>
      </c>
      <c r="H1627" s="2">
        <f>'Moving Avg'!G1627</f>
        <v>2.5448839999999993</v>
      </c>
      <c r="I1627" s="2">
        <f>'Moving Avg'!H1627</f>
        <v>2.5832169999999945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2.6316000000000002</v>
      </c>
      <c r="C1628" s="2">
        <f>RSI!I1628</f>
        <v>72.387512588301263</v>
      </c>
      <c r="D1628" s="2">
        <f>MACD!E1628</f>
        <v>-1.1774516841020155E-2</v>
      </c>
      <c r="E1628" s="2">
        <f>MACD!F1628</f>
        <v>-5.1674645958981642E-3</v>
      </c>
      <c r="F1628" s="2">
        <f>'Moving Avg'!D1628</f>
        <v>2.6191400000000007</v>
      </c>
      <c r="G1628" s="2">
        <f>'Moving Avg'!F1628</f>
        <v>2.5833299999999997</v>
      </c>
      <c r="H1628" s="2">
        <f>'Moving Avg'!G1628</f>
        <v>2.5476859999999992</v>
      </c>
      <c r="I1628" s="2">
        <f>'Moving Avg'!H1628</f>
        <v>2.5827109999999944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2.6316000000000002</v>
      </c>
      <c r="C1629" s="2">
        <f>RSI!I1629</f>
        <v>72.387512588301263</v>
      </c>
      <c r="D1629" s="2">
        <f>MACD!E1629</f>
        <v>-1.4283573388720772E-2</v>
      </c>
      <c r="E1629" s="2">
        <f>MACD!F1629</f>
        <v>-6.9906863544626861E-3</v>
      </c>
      <c r="F1629" s="2">
        <f>'Moving Avg'!D1629</f>
        <v>2.6316000000000002</v>
      </c>
      <c r="G1629" s="2">
        <f>'Moving Avg'!F1629</f>
        <v>2.5852749999999998</v>
      </c>
      <c r="H1629" s="2">
        <f>'Moving Avg'!G1629</f>
        <v>2.5504879999999996</v>
      </c>
      <c r="I1629" s="2">
        <f>'Moving Avg'!H1629</f>
        <v>2.5822829999999941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2.5693000000000001</v>
      </c>
      <c r="C1630" s="2">
        <f>RSI!I1630</f>
        <v>45.876154832342515</v>
      </c>
      <c r="D1630" s="2">
        <f>MACD!E1630</f>
        <v>-1.2092850474369587E-2</v>
      </c>
      <c r="E1630" s="2">
        <f>MACD!F1630</f>
        <v>-8.0111191784440674E-3</v>
      </c>
      <c r="F1630" s="2">
        <f>'Moving Avg'!D1630</f>
        <v>2.6191400000000002</v>
      </c>
      <c r="G1630" s="2">
        <f>'Moving Avg'!F1630</f>
        <v>2.5841049999999997</v>
      </c>
      <c r="H1630" s="2">
        <f>'Moving Avg'!G1630</f>
        <v>2.5521999999999996</v>
      </c>
      <c r="I1630" s="2">
        <f>'Moving Avg'!H1630</f>
        <v>2.5815434999999938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</row>
    <row r="1631" spans="1:12" ht="13.5" x14ac:dyDescent="0.25">
      <c r="A1631" s="3">
        <f>RSI!A1631</f>
        <v>44386</v>
      </c>
      <c r="B1631" s="2">
        <f>RSI!B1631</f>
        <v>2.5693000000000001</v>
      </c>
      <c r="C1631" s="2">
        <f>RSI!I1631</f>
        <v>45.876154832342515</v>
      </c>
      <c r="D1631" s="2">
        <f>MACD!E1631</f>
        <v>-1.1349772971964711E-2</v>
      </c>
      <c r="E1631" s="2">
        <f>MACD!F1631</f>
        <v>-8.6788499371481965E-3</v>
      </c>
      <c r="F1631" s="2">
        <f>'Moving Avg'!D1631</f>
        <v>2.6066799999999999</v>
      </c>
      <c r="G1631" s="2">
        <f>'Moving Avg'!F1631</f>
        <v>2.5829349999999995</v>
      </c>
      <c r="H1631" s="2">
        <f>'Moving Avg'!G1631</f>
        <v>2.5537559999999999</v>
      </c>
      <c r="I1631" s="2">
        <f>'Moving Avg'!H1631</f>
        <v>2.5808039999999943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2.5693000000000001</v>
      </c>
      <c r="C1632" s="2">
        <f>RSI!I1632</f>
        <v>45.876154832342515</v>
      </c>
      <c r="D1632" s="2">
        <f>MACD!E1632</f>
        <v>-1.0638247601454154E-2</v>
      </c>
      <c r="E1632" s="2">
        <f>MACD!F1632</f>
        <v>-9.0707294700093886E-3</v>
      </c>
      <c r="F1632" s="2">
        <f>'Moving Avg'!D1632</f>
        <v>2.5942200000000004</v>
      </c>
      <c r="G1632" s="2">
        <f>'Moving Avg'!F1632</f>
        <v>2.5852699999999991</v>
      </c>
      <c r="H1632" s="2">
        <f>'Moving Avg'!G1632</f>
        <v>2.5553120000000002</v>
      </c>
      <c r="I1632" s="2">
        <f>'Moving Avg'!H1632</f>
        <v>2.580064499999994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2.5693000000000001</v>
      </c>
      <c r="C1633" s="2">
        <f>RSI!I1633</f>
        <v>45.876154832342522</v>
      </c>
      <c r="D1633" s="2">
        <f>MACD!E1633</f>
        <v>-9.9595511134307202E-3</v>
      </c>
      <c r="E1633" s="2">
        <f>MACD!F1633</f>
        <v>-9.2484937986936563E-3</v>
      </c>
      <c r="F1633" s="2">
        <f>'Moving Avg'!D1633</f>
        <v>2.5817600000000001</v>
      </c>
      <c r="G1633" s="2">
        <f>'Moving Avg'!F1633</f>
        <v>2.587604999999999</v>
      </c>
      <c r="H1633" s="2">
        <f>'Moving Avg'!G1633</f>
        <v>2.5568680000000001</v>
      </c>
      <c r="I1633" s="2">
        <f>'Moving Avg'!H1633</f>
        <v>2.5793249999999945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2.5693000000000001</v>
      </c>
      <c r="C1634" s="2">
        <f>RSI!I1634</f>
        <v>45.876154832342515</v>
      </c>
      <c r="D1634" s="2">
        <f>MACD!E1634</f>
        <v>-9.3143096927463809E-3</v>
      </c>
      <c r="E1634" s="2">
        <f>MACD!F1634</f>
        <v>-9.2616569775042026E-3</v>
      </c>
      <c r="F1634" s="2">
        <f>'Moving Avg'!D1634</f>
        <v>2.5693000000000001</v>
      </c>
      <c r="G1634" s="2">
        <f>'Moving Avg'!F1634</f>
        <v>2.5872149999999992</v>
      </c>
      <c r="H1634" s="2">
        <f>'Moving Avg'!G1634</f>
        <v>2.5584240000000005</v>
      </c>
      <c r="I1634" s="2">
        <f>'Moving Avg'!H1634</f>
        <v>2.5785854999999946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2.5693000000000001</v>
      </c>
      <c r="C1635" s="2">
        <f>RSI!I1635</f>
        <v>45.876154832342515</v>
      </c>
      <c r="D1635" s="2">
        <f>MACD!E1635</f>
        <v>8.8198269887485026E-4</v>
      </c>
      <c r="E1635" s="2">
        <f>MACD!F1635</f>
        <v>-7.2329290422283926E-3</v>
      </c>
      <c r="F1635" s="2">
        <f>'Moving Avg'!D1635</f>
        <v>2.5693000000000001</v>
      </c>
      <c r="G1635" s="2">
        <f>'Moving Avg'!F1635</f>
        <v>2.5868249999999993</v>
      </c>
      <c r="H1635" s="2">
        <f>'Moving Avg'!G1635</f>
        <v>2.5599800000000004</v>
      </c>
      <c r="I1635" s="2">
        <f>'Moving Avg'!H1635</f>
        <v>2.5778459999999952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2.5693000000000001</v>
      </c>
      <c r="C1636" s="2">
        <f>RSI!I1636</f>
        <v>45.876154832342515</v>
      </c>
      <c r="D1636" s="2">
        <f>MACD!E1636</f>
        <v>9.5704512940324449E-3</v>
      </c>
      <c r="E1636" s="2">
        <f>MACD!F1636</f>
        <v>-3.8722529749762257E-3</v>
      </c>
      <c r="F1636" s="2">
        <f>'Moving Avg'!D1636</f>
        <v>2.5693000000000001</v>
      </c>
      <c r="G1636" s="2">
        <f>'Moving Avg'!F1636</f>
        <v>2.5864349999999989</v>
      </c>
      <c r="H1636" s="2">
        <f>'Moving Avg'!G1636</f>
        <v>2.5615360000000011</v>
      </c>
      <c r="I1636" s="2">
        <f>'Moving Avg'!H1636</f>
        <v>2.5771064999999949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2.5693000000000001</v>
      </c>
      <c r="C1637" s="2">
        <f>RSI!I1637</f>
        <v>45.876154832342515</v>
      </c>
      <c r="D1637" s="2">
        <f>MACD!E1637</f>
        <v>1.6978562571788203E-2</v>
      </c>
      <c r="E1637" s="2">
        <f>MACD!F1637</f>
        <v>2.9791013437665973E-4</v>
      </c>
      <c r="F1637" s="2">
        <f>'Moving Avg'!D1637</f>
        <v>2.5693000000000001</v>
      </c>
      <c r="G1637" s="2">
        <f>'Moving Avg'!F1637</f>
        <v>2.5860449999999995</v>
      </c>
      <c r="H1637" s="2">
        <f>'Moving Avg'!G1637</f>
        <v>2.563092000000001</v>
      </c>
      <c r="I1637" s="2">
        <f>'Moving Avg'!H1637</f>
        <v>2.5763279999999953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2.5693000000000001</v>
      </c>
      <c r="C1638" s="2">
        <f>RSI!I1638</f>
        <v>45.876154832342515</v>
      </c>
      <c r="D1638" s="2">
        <f>MACD!E1638</f>
        <v>2.3299121976619208E-2</v>
      </c>
      <c r="E1638" s="2">
        <f>MACD!F1638</f>
        <v>4.8981525028251698E-3</v>
      </c>
      <c r="F1638" s="2">
        <f>'Moving Avg'!D1638</f>
        <v>2.5693000000000001</v>
      </c>
      <c r="G1638" s="2">
        <f>'Moving Avg'!F1638</f>
        <v>2.5856549999999991</v>
      </c>
      <c r="H1638" s="2">
        <f>'Moving Avg'!G1638</f>
        <v>2.5646480000000009</v>
      </c>
      <c r="I1638" s="2">
        <f>'Moving Avg'!H1638</f>
        <v>2.5755494999999953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44400</v>
      </c>
      <c r="B1639" s="2">
        <f>RSI!B1639</f>
        <v>2.5693000000000001</v>
      </c>
      <c r="C1639" s="2">
        <f>RSI!I1639</f>
        <v>45.876154832342515</v>
      </c>
      <c r="D1639" s="2">
        <f>MACD!E1639</f>
        <v>2.8695581658733538E-2</v>
      </c>
      <c r="E1639" s="2">
        <f>MACD!F1639</f>
        <v>9.6576383340068444E-3</v>
      </c>
      <c r="F1639" s="2">
        <f>'Moving Avg'!D1639</f>
        <v>2.5693000000000001</v>
      </c>
      <c r="G1639" s="2">
        <f>'Moving Avg'!F1639</f>
        <v>2.5852649999999988</v>
      </c>
      <c r="H1639" s="2">
        <f>'Moving Avg'!G1639</f>
        <v>2.5662040000000008</v>
      </c>
      <c r="I1639" s="2">
        <f>'Moving Avg'!H1639</f>
        <v>2.5747709999999957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</row>
    <row r="1640" spans="1:12" ht="13.5" x14ac:dyDescent="0.25">
      <c r="A1640" s="3">
        <f>RSI!A1640</f>
        <v>44403</v>
      </c>
      <c r="B1640" s="2">
        <f>RSI!B1640</f>
        <v>2.5693000000000001</v>
      </c>
      <c r="C1640" s="2">
        <f>RSI!I1640</f>
        <v>45.876154832342522</v>
      </c>
      <c r="D1640" s="2">
        <f>MACD!E1640</f>
        <v>2.3721918085931382E-2</v>
      </c>
      <c r="E1640" s="2">
        <f>MACD!F1640</f>
        <v>1.2470494284391752E-2</v>
      </c>
      <c r="F1640" s="2">
        <f>'Moving Avg'!D1640</f>
        <v>2.5693000000000001</v>
      </c>
      <c r="G1640" s="2">
        <f>'Moving Avg'!F1640</f>
        <v>2.5848749999999994</v>
      </c>
      <c r="H1640" s="2">
        <f>'Moving Avg'!G1640</f>
        <v>2.5677600000000007</v>
      </c>
      <c r="I1640" s="2">
        <f>'Moving Avg'!H1640</f>
        <v>2.5741089999999951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2.5693000000000001</v>
      </c>
      <c r="C1641" s="2">
        <f>RSI!I1641</f>
        <v>45.876154832342522</v>
      </c>
      <c r="D1641" s="2">
        <f>MACD!E1641</f>
        <v>1.9554837872643116E-2</v>
      </c>
      <c r="E1641" s="2">
        <f>MACD!F1641</f>
        <v>1.3887363002042026E-2</v>
      </c>
      <c r="F1641" s="2">
        <f>'Moving Avg'!D1641</f>
        <v>2.5693000000000001</v>
      </c>
      <c r="G1641" s="2">
        <f>'Moving Avg'!F1641</f>
        <v>2.5848749999999994</v>
      </c>
      <c r="H1641" s="2">
        <f>'Moving Avg'!G1641</f>
        <v>2.5685380000000002</v>
      </c>
      <c r="I1641" s="2">
        <f>'Moving Avg'!H1641</f>
        <v>2.5733304999999955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2.5693000000000001</v>
      </c>
      <c r="C1642" s="2">
        <f>RSI!I1642</f>
        <v>45.876154832342529</v>
      </c>
      <c r="D1642" s="2">
        <f>MACD!E1642</f>
        <v>1.6067184282487101E-2</v>
      </c>
      <c r="E1642" s="2">
        <f>MACD!F1642</f>
        <v>1.4323327258131041E-2</v>
      </c>
      <c r="F1642" s="2">
        <f>'Moving Avg'!D1642</f>
        <v>2.5693000000000001</v>
      </c>
      <c r="G1642" s="2">
        <f>'Moving Avg'!F1642</f>
        <v>2.5848749999999994</v>
      </c>
      <c r="H1642" s="2">
        <f>'Moving Avg'!G1642</f>
        <v>2.5693160000000006</v>
      </c>
      <c r="I1642" s="2">
        <f>'Moving Avg'!H1642</f>
        <v>2.5725519999999955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2.5693000000000001</v>
      </c>
      <c r="C1643" s="2">
        <f>RSI!I1643</f>
        <v>45.876154832342529</v>
      </c>
      <c r="D1643" s="2">
        <f>MACD!E1643</f>
        <v>1.3151590338262409E-2</v>
      </c>
      <c r="E1643" s="2">
        <f>MACD!F1643</f>
        <v>1.4088979874157316E-2</v>
      </c>
      <c r="F1643" s="2">
        <f>'Moving Avg'!D1643</f>
        <v>2.5693000000000001</v>
      </c>
      <c r="G1643" s="2">
        <f>'Moving Avg'!F1643</f>
        <v>2.5848749999999994</v>
      </c>
      <c r="H1643" s="2">
        <f>'Moving Avg'!G1643</f>
        <v>2.5700940000000001</v>
      </c>
      <c r="I1643" s="2">
        <f>'Moving Avg'!H1643</f>
        <v>2.5717734999999959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2.5693000000000001</v>
      </c>
      <c r="C1644" s="2">
        <f>RSI!I1644</f>
        <v>45.876154832342529</v>
      </c>
      <c r="D1644" s="2">
        <f>MACD!E1644</f>
        <v>1.0717417415143426E-2</v>
      </c>
      <c r="E1644" s="2">
        <f>MACD!F1644</f>
        <v>1.3414667382354539E-2</v>
      </c>
      <c r="F1644" s="2">
        <f>'Moving Avg'!D1644</f>
        <v>2.5693000000000001</v>
      </c>
      <c r="G1644" s="2">
        <f>'Moving Avg'!F1644</f>
        <v>2.5848749999999994</v>
      </c>
      <c r="H1644" s="2">
        <f>'Moving Avg'!G1644</f>
        <v>2.5708720000000005</v>
      </c>
      <c r="I1644" s="2">
        <f>'Moving Avg'!H1644</f>
        <v>2.5709949999999959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2.5693000000000001</v>
      </c>
      <c r="C1645" s="2">
        <f>RSI!I1645</f>
        <v>45.876154832342529</v>
      </c>
      <c r="D1645" s="2">
        <f>MACD!E1645</f>
        <v>8.6881660660882432E-3</v>
      </c>
      <c r="E1645" s="2">
        <f>MACD!F1645</f>
        <v>1.2469367119101281E-2</v>
      </c>
      <c r="F1645" s="2">
        <f>'Moving Avg'!D1645</f>
        <v>2.5693000000000001</v>
      </c>
      <c r="G1645" s="2">
        <f>'Moving Avg'!F1645</f>
        <v>2.5817599999999992</v>
      </c>
      <c r="H1645" s="2">
        <f>'Moving Avg'!G1645</f>
        <v>2.57165</v>
      </c>
      <c r="I1645" s="2">
        <f>'Moving Avg'!H1645</f>
        <v>2.5702164999999955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</row>
    <row r="1646" spans="1:12" ht="13.5" x14ac:dyDescent="0.25">
      <c r="A1646" s="3">
        <f>RSI!A1646</f>
        <v>44411</v>
      </c>
      <c r="B1646" s="2">
        <f>RSI!B1646</f>
        <v>2.5693000000000001</v>
      </c>
      <c r="C1646" s="2">
        <f>RSI!I1646</f>
        <v>45.876154832342529</v>
      </c>
      <c r="D1646" s="2">
        <f>MACD!E1646</f>
        <v>6.9992863360184288E-3</v>
      </c>
      <c r="E1646" s="2">
        <f>MACD!F1646</f>
        <v>1.1375350962484711E-2</v>
      </c>
      <c r="F1646" s="2">
        <f>'Moving Avg'!D1646</f>
        <v>2.5693000000000001</v>
      </c>
      <c r="G1646" s="2">
        <f>'Moving Avg'!F1646</f>
        <v>2.578644999999999</v>
      </c>
      <c r="H1646" s="2">
        <f>'Moving Avg'!G1646</f>
        <v>2.5724280000000004</v>
      </c>
      <c r="I1646" s="2">
        <f>'Moving Avg'!H1646</f>
        <v>2.5698269999999961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2.5693000000000001</v>
      </c>
      <c r="C1647" s="2">
        <f>RSI!I1647</f>
        <v>45.876154832342529</v>
      </c>
      <c r="D1647" s="2">
        <f>MACD!E1647</f>
        <v>5.5963260194564768E-3</v>
      </c>
      <c r="E1647" s="2">
        <f>MACD!F1647</f>
        <v>1.0219545973879064E-2</v>
      </c>
      <c r="F1647" s="2">
        <f>'Moving Avg'!D1647</f>
        <v>2.5693000000000001</v>
      </c>
      <c r="G1647" s="2">
        <f>'Moving Avg'!F1647</f>
        <v>2.5755299999999992</v>
      </c>
      <c r="H1647" s="2">
        <f>'Moving Avg'!G1647</f>
        <v>2.5732060000000003</v>
      </c>
      <c r="I1647" s="2">
        <f>'Moving Avg'!H1647</f>
        <v>2.5694764999999959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2.5615000000000001</v>
      </c>
      <c r="C1648" s="2">
        <f>RSI!I1648</f>
        <v>39.074793271416866</v>
      </c>
      <c r="D1648" s="2">
        <f>MACD!E1648</f>
        <v>5.011142568936755E-3</v>
      </c>
      <c r="E1648" s="2">
        <f>MACD!F1648</f>
        <v>9.1778652928906027E-3</v>
      </c>
      <c r="F1648" s="2">
        <f>'Moving Avg'!D1648</f>
        <v>2.5677400000000001</v>
      </c>
      <c r="G1648" s="2">
        <f>'Moving Avg'!F1648</f>
        <v>2.5720249999999991</v>
      </c>
      <c r="H1648" s="2">
        <f>'Moving Avg'!G1648</f>
        <v>2.5738280000000002</v>
      </c>
      <c r="I1648" s="2">
        <f>'Moving Avg'!H1648</f>
        <v>2.5686979999999959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</row>
    <row r="1649" spans="1:12" ht="13.5" x14ac:dyDescent="0.25">
      <c r="A1649" s="3">
        <f>RSI!A1649</f>
        <v>44414</v>
      </c>
      <c r="B1649" s="2">
        <f>RSI!B1649</f>
        <v>2.5615000000000001</v>
      </c>
      <c r="C1649" s="2">
        <f>RSI!I1649</f>
        <v>39.074793271416866</v>
      </c>
      <c r="D1649" s="2">
        <f>MACD!E1649</f>
        <v>4.5844473576299727E-3</v>
      </c>
      <c r="E1649" s="2">
        <f>MACD!F1649</f>
        <v>8.2591817058384771E-3</v>
      </c>
      <c r="F1649" s="2">
        <f>'Moving Avg'!D1649</f>
        <v>2.5661800000000001</v>
      </c>
      <c r="G1649" s="2">
        <f>'Moving Avg'!F1649</f>
        <v>2.5685199999999995</v>
      </c>
      <c r="H1649" s="2">
        <f>'Moving Avg'!G1649</f>
        <v>2.5744500000000001</v>
      </c>
      <c r="I1649" s="2">
        <f>'Moving Avg'!H1649</f>
        <v>2.5679194999999959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2.5615000000000001</v>
      </c>
      <c r="C1650" s="2">
        <f>RSI!I1650</f>
        <v>39.074793271416858</v>
      </c>
      <c r="D1650" s="2">
        <f>MACD!E1650</f>
        <v>4.2867864672029299E-3</v>
      </c>
      <c r="E1650" s="2">
        <f>MACD!F1650</f>
        <v>7.4647026581113676E-3</v>
      </c>
      <c r="F1650" s="2">
        <f>'Moving Avg'!D1650</f>
        <v>2.5646200000000006</v>
      </c>
      <c r="G1650" s="2">
        <f>'Moving Avg'!F1650</f>
        <v>2.5681299999999996</v>
      </c>
      <c r="H1650" s="2">
        <f>'Moving Avg'!G1650</f>
        <v>2.575072</v>
      </c>
      <c r="I1650" s="2">
        <f>'Moving Avg'!H1650</f>
        <v>2.5671019999999967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2.5615000000000001</v>
      </c>
      <c r="C1651" s="2">
        <f>RSI!I1651</f>
        <v>39.074793271416866</v>
      </c>
      <c r="D1651" s="2">
        <f>MACD!E1651</f>
        <v>4.0936129893220929E-3</v>
      </c>
      <c r="E1651" s="2">
        <f>MACD!F1651</f>
        <v>6.7904847243535132E-3</v>
      </c>
      <c r="F1651" s="2">
        <f>'Moving Avg'!D1651</f>
        <v>2.5630600000000006</v>
      </c>
      <c r="G1651" s="2">
        <f>'Moving Avg'!F1651</f>
        <v>2.5677399999999997</v>
      </c>
      <c r="H1651" s="2">
        <f>'Moving Avg'!G1651</f>
        <v>2.5756939999999999</v>
      </c>
      <c r="I1651" s="2">
        <f>'Moving Avg'!H1651</f>
        <v>2.566284499999997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2.5615000000000001</v>
      </c>
      <c r="C1652" s="2">
        <f>RSI!I1652</f>
        <v>39.074793271416858</v>
      </c>
      <c r="D1652" s="2">
        <f>MACD!E1652</f>
        <v>3.9845042760040528E-3</v>
      </c>
      <c r="E1652" s="2">
        <f>MACD!F1652</f>
        <v>6.229288634683622E-3</v>
      </c>
      <c r="F1652" s="2">
        <f>'Moving Avg'!D1652</f>
        <v>2.5615000000000001</v>
      </c>
      <c r="G1652" s="2">
        <f>'Moving Avg'!F1652</f>
        <v>2.5673500000000002</v>
      </c>
      <c r="H1652" s="2">
        <f>'Moving Avg'!G1652</f>
        <v>2.5763159999999994</v>
      </c>
      <c r="I1652" s="2">
        <f>'Moving Avg'!H1652</f>
        <v>2.5654669999999968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</row>
    <row r="1653" spans="1:12" ht="13.5" x14ac:dyDescent="0.25">
      <c r="A1653" s="3">
        <f>RSI!A1653</f>
        <v>44424</v>
      </c>
      <c r="B1653" s="2">
        <f>RSI!B1653</f>
        <v>2.5615000000000001</v>
      </c>
      <c r="C1653" s="2">
        <f>RSI!I1653</f>
        <v>39.074793271416858</v>
      </c>
      <c r="D1653" s="2">
        <f>MACD!E1653</f>
        <v>3.9425016741052588E-3</v>
      </c>
      <c r="E1653" s="2">
        <f>MACD!F1653</f>
        <v>5.7719312425679502E-3</v>
      </c>
      <c r="F1653" s="2">
        <f>'Moving Avg'!D1653</f>
        <v>2.5615000000000001</v>
      </c>
      <c r="G1653" s="2">
        <f>'Moving Avg'!F1653</f>
        <v>2.5669600000000004</v>
      </c>
      <c r="H1653" s="2">
        <f>'Moving Avg'!G1653</f>
        <v>2.5769379999999988</v>
      </c>
      <c r="I1653" s="2">
        <f>'Moving Avg'!H1653</f>
        <v>2.5650384999999973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2.5615000000000001</v>
      </c>
      <c r="C1654" s="2">
        <f>RSI!I1654</f>
        <v>39.074793271416858</v>
      </c>
      <c r="D1654" s="2">
        <f>MACD!E1654</f>
        <v>3.9535537475563487E-3</v>
      </c>
      <c r="E1654" s="2">
        <f>MACD!F1654</f>
        <v>5.4082557435656299E-3</v>
      </c>
      <c r="F1654" s="2">
        <f>'Moving Avg'!D1654</f>
        <v>2.5615000000000001</v>
      </c>
      <c r="G1654" s="2">
        <f>'Moving Avg'!F1654</f>
        <v>2.5665700000000005</v>
      </c>
      <c r="H1654" s="2">
        <f>'Moving Avg'!G1654</f>
        <v>2.5763139999999987</v>
      </c>
      <c r="I1654" s="2">
        <f>'Moving Avg'!H1654</f>
        <v>2.5646099999999974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2.5615000000000001</v>
      </c>
      <c r="C1655" s="2">
        <f>RSI!I1655</f>
        <v>39.074793271416858</v>
      </c>
      <c r="D1655" s="2">
        <f>MACD!E1655</f>
        <v>4.0060469247897856E-3</v>
      </c>
      <c r="E1655" s="2">
        <f>MACD!F1655</f>
        <v>5.1278139798104621E-3</v>
      </c>
      <c r="F1655" s="2">
        <f>'Moving Avg'!D1655</f>
        <v>2.5615000000000001</v>
      </c>
      <c r="G1655" s="2">
        <f>'Moving Avg'!F1655</f>
        <v>2.5661800000000006</v>
      </c>
      <c r="H1655" s="2">
        <f>'Moving Avg'!G1655</f>
        <v>2.5756899999999989</v>
      </c>
      <c r="I1655" s="2">
        <f>'Moving Avg'!H1655</f>
        <v>2.5641814999999979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2.5615000000000001</v>
      </c>
      <c r="C1656" s="2">
        <f>RSI!I1656</f>
        <v>39.074793271416858</v>
      </c>
      <c r="D1656" s="2">
        <f>MACD!E1656</f>
        <v>4.0904099904310876E-3</v>
      </c>
      <c r="E1656" s="2">
        <f>MACD!F1656</f>
        <v>4.9203331819345879E-3</v>
      </c>
      <c r="F1656" s="2">
        <f>'Moving Avg'!D1656</f>
        <v>2.5615000000000001</v>
      </c>
      <c r="G1656" s="2">
        <f>'Moving Avg'!F1656</f>
        <v>2.5657900000000007</v>
      </c>
      <c r="H1656" s="2">
        <f>'Moving Avg'!G1656</f>
        <v>2.5750659999999987</v>
      </c>
      <c r="I1656" s="2">
        <f>'Moving Avg'!H1656</f>
        <v>2.563752999999998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2.5615000000000001</v>
      </c>
      <c r="C1657" s="2">
        <f>RSI!I1657</f>
        <v>39.074793271416851</v>
      </c>
      <c r="D1657" s="2">
        <f>MACD!E1657</f>
        <v>4.1987809394044007E-3</v>
      </c>
      <c r="E1657" s="2">
        <f>MACD!F1657</f>
        <v>4.7760227334285501E-3</v>
      </c>
      <c r="F1657" s="2">
        <f>'Moving Avg'!D1657</f>
        <v>2.5615000000000001</v>
      </c>
      <c r="G1657" s="2">
        <f>'Moving Avg'!F1657</f>
        <v>2.5654000000000008</v>
      </c>
      <c r="H1657" s="2">
        <f>'Moving Avg'!G1657</f>
        <v>2.5744419999999986</v>
      </c>
      <c r="I1657" s="2">
        <f>'Moving Avg'!H1657</f>
        <v>2.5633244999999985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44431</v>
      </c>
      <c r="B1658" s="2">
        <f>RSI!B1658</f>
        <v>2.5615000000000001</v>
      </c>
      <c r="C1658" s="2">
        <f>RSI!I1658</f>
        <v>39.074793271416858</v>
      </c>
      <c r="D1658" s="2">
        <f>MACD!E1658</f>
        <v>3.1247264870111202E-3</v>
      </c>
      <c r="E1658" s="2">
        <f>MACD!F1658</f>
        <v>4.4457634841450645E-3</v>
      </c>
      <c r="F1658" s="2">
        <f>'Moving Avg'!D1658</f>
        <v>2.5615000000000001</v>
      </c>
      <c r="G1658" s="2">
        <f>'Moving Avg'!F1658</f>
        <v>2.5650100000000005</v>
      </c>
      <c r="H1658" s="2">
        <f>'Moving Avg'!G1658</f>
        <v>2.5744419999999986</v>
      </c>
      <c r="I1658" s="2">
        <f>'Moving Avg'!H1658</f>
        <v>2.5628959999999985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2.5615000000000001</v>
      </c>
      <c r="C1659" s="2">
        <f>RSI!I1659</f>
        <v>39.074793271416858</v>
      </c>
      <c r="D1659" s="2">
        <f>MACD!E1659</f>
        <v>2.2476214147713058E-3</v>
      </c>
      <c r="E1659" s="2">
        <f>MACD!F1659</f>
        <v>4.0061350702703131E-3</v>
      </c>
      <c r="F1659" s="2">
        <f>'Moving Avg'!D1659</f>
        <v>2.5615000000000001</v>
      </c>
      <c r="G1659" s="2">
        <f>'Moving Avg'!F1659</f>
        <v>2.5646200000000006</v>
      </c>
      <c r="H1659" s="2">
        <f>'Moving Avg'!G1659</f>
        <v>2.5738179999999984</v>
      </c>
      <c r="I1659" s="2">
        <f>'Moving Avg'!H1659</f>
        <v>2.5625064999999991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2.5615000000000001</v>
      </c>
      <c r="C1660" s="2">
        <f>RSI!I1660</f>
        <v>39.074793271416866</v>
      </c>
      <c r="D1660" s="2">
        <f>MACD!E1660</f>
        <v>1.5348169118505339E-3</v>
      </c>
      <c r="E1660" s="2">
        <f>MACD!F1660</f>
        <v>3.5118714385863575E-3</v>
      </c>
      <c r="F1660" s="2">
        <f>'Moving Avg'!D1660</f>
        <v>2.5615000000000001</v>
      </c>
      <c r="G1660" s="2">
        <f>'Moving Avg'!F1660</f>
        <v>2.5642300000000007</v>
      </c>
      <c r="H1660" s="2">
        <f>'Moving Avg'!G1660</f>
        <v>2.5731939999999982</v>
      </c>
      <c r="I1660" s="2">
        <f>'Moving Avg'!H1660</f>
        <v>2.5621949999999991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2.5615000000000001</v>
      </c>
      <c r="C1661" s="2">
        <f>RSI!I1661</f>
        <v>39.074793271416866</v>
      </c>
      <c r="D1661" s="2">
        <f>MACD!E1661</f>
        <v>9.5886105444176195E-4</v>
      </c>
      <c r="E1661" s="2">
        <f>MACD!F1661</f>
        <v>3.0012693617574387E-3</v>
      </c>
      <c r="F1661" s="2">
        <f>'Moving Avg'!D1661</f>
        <v>2.5615000000000001</v>
      </c>
      <c r="G1661" s="2">
        <f>'Moving Avg'!F1661</f>
        <v>2.5638400000000003</v>
      </c>
      <c r="H1661" s="2">
        <f>'Moving Avg'!G1661</f>
        <v>2.5725699999999985</v>
      </c>
      <c r="I1661" s="2">
        <f>'Moving Avg'!H1661</f>
        <v>2.5618834999999995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44435</v>
      </c>
      <c r="B1662" s="2">
        <f>RSI!B1662</f>
        <v>2.5615000000000001</v>
      </c>
      <c r="C1662" s="2">
        <f>RSI!I1662</f>
        <v>39.074793271416866</v>
      </c>
      <c r="D1662" s="2">
        <f>MACD!E1662</f>
        <v>4.9668639630695566E-4</v>
      </c>
      <c r="E1662" s="2">
        <f>MACD!F1662</f>
        <v>2.500352768667342E-3</v>
      </c>
      <c r="F1662" s="2">
        <f>'Moving Avg'!D1662</f>
        <v>2.5615000000000001</v>
      </c>
      <c r="G1662" s="2">
        <f>'Moving Avg'!F1662</f>
        <v>2.5634500000000005</v>
      </c>
      <c r="H1662" s="2">
        <f>'Moving Avg'!G1662</f>
        <v>2.573347999999998</v>
      </c>
      <c r="I1662" s="2">
        <f>'Moving Avg'!H1662</f>
        <v>2.561572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44438</v>
      </c>
      <c r="B1663" s="2">
        <f>RSI!B1663</f>
        <v>2.5615000000000001</v>
      </c>
      <c r="C1663" s="2">
        <f>RSI!I1663</f>
        <v>39.074793271416866</v>
      </c>
      <c r="D1663" s="2">
        <f>MACD!E1663</f>
        <v>1.2892350008941733E-4</v>
      </c>
      <c r="E1663" s="2">
        <f>MACD!F1663</f>
        <v>2.0260669149517571E-3</v>
      </c>
      <c r="F1663" s="2">
        <f>'Moving Avg'!D1663</f>
        <v>2.5615000000000001</v>
      </c>
      <c r="G1663" s="2">
        <f>'Moving Avg'!F1663</f>
        <v>2.5630600000000006</v>
      </c>
      <c r="H1663" s="2">
        <f>'Moving Avg'!G1663</f>
        <v>2.5741259999999979</v>
      </c>
      <c r="I1663" s="2">
        <f>'Moving Avg'!H1663</f>
        <v>2.5612214999999998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2.5615000000000001</v>
      </c>
      <c r="C1664" s="2">
        <f>RSI!I1664</f>
        <v>39.074793271416866</v>
      </c>
      <c r="D1664" s="2">
        <f>MACD!E1664</f>
        <v>-1.6067903683403273E-4</v>
      </c>
      <c r="E1664" s="2">
        <f>MACD!F1664</f>
        <v>1.5887177245945991E-3</v>
      </c>
      <c r="F1664" s="2">
        <f>'Moving Avg'!D1664</f>
        <v>2.5615000000000001</v>
      </c>
      <c r="G1664" s="2">
        <f>'Moving Avg'!F1664</f>
        <v>2.5626700000000007</v>
      </c>
      <c r="H1664" s="2">
        <f>'Moving Avg'!G1664</f>
        <v>2.5738139999999974</v>
      </c>
      <c r="I1664" s="2">
        <f>'Moving Avg'!H1664</f>
        <v>2.5608710000000001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2.5615000000000001</v>
      </c>
      <c r="C1665" s="2">
        <f>RSI!I1665</f>
        <v>39.074793271416866</v>
      </c>
      <c r="D1665" s="2">
        <f>MACD!E1665</f>
        <v>-3.8574451121187181E-4</v>
      </c>
      <c r="E1665" s="2">
        <f>MACD!F1665</f>
        <v>1.193825277433305E-3</v>
      </c>
      <c r="F1665" s="2">
        <f>'Moving Avg'!D1665</f>
        <v>2.5615000000000001</v>
      </c>
      <c r="G1665" s="2">
        <f>'Moving Avg'!F1665</f>
        <v>2.5622800000000003</v>
      </c>
      <c r="H1665" s="2">
        <f>'Moving Avg'!G1665</f>
        <v>2.5735019999999982</v>
      </c>
      <c r="I1665" s="2">
        <f>'Moving Avg'!H1665</f>
        <v>2.5605205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2.5615000000000001</v>
      </c>
      <c r="C1666" s="2">
        <f>RSI!I1666</f>
        <v>39.074793271416866</v>
      </c>
      <c r="D1666" s="2">
        <f>MACD!E1666</f>
        <v>-5.576819112378395E-4</v>
      </c>
      <c r="E1666" s="2">
        <f>MACD!F1666</f>
        <v>8.4352383969907611E-4</v>
      </c>
      <c r="F1666" s="2">
        <f>'Moving Avg'!D1666</f>
        <v>2.5615000000000001</v>
      </c>
      <c r="G1666" s="2">
        <f>'Moving Avg'!F1666</f>
        <v>2.5618900000000009</v>
      </c>
      <c r="H1666" s="2">
        <f>'Moving Avg'!G1666</f>
        <v>2.5731899999999981</v>
      </c>
      <c r="I1666" s="2">
        <f>'Moving Avg'!H1666</f>
        <v>2.5601700000000007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2.5615000000000001</v>
      </c>
      <c r="C1667" s="2">
        <f>RSI!I1667</f>
        <v>39.074793271416866</v>
      </c>
      <c r="D1667" s="2">
        <f>MACD!E1667</f>
        <v>-6.8603535101585678E-4</v>
      </c>
      <c r="E1667" s="2">
        <f>MACD!F1667</f>
        <v>5.376120015560896E-4</v>
      </c>
      <c r="F1667" s="2">
        <f>'Moving Avg'!D1667</f>
        <v>2.5615000000000001</v>
      </c>
      <c r="G1667" s="2">
        <f>'Moving Avg'!F1667</f>
        <v>2.5615000000000006</v>
      </c>
      <c r="H1667" s="2">
        <f>'Moving Avg'!G1667</f>
        <v>2.5728779999999976</v>
      </c>
      <c r="I1667" s="2">
        <f>'Moving Avg'!H1667</f>
        <v>2.5598195000000006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2.5615000000000001</v>
      </c>
      <c r="C1668" s="2">
        <f>RSI!I1668</f>
        <v>39.074793271416866</v>
      </c>
      <c r="D1668" s="2">
        <f>MACD!E1668</f>
        <v>-7.7877909612977803E-4</v>
      </c>
      <c r="E1668" s="2">
        <f>MACD!F1668</f>
        <v>2.7433378201891607E-4</v>
      </c>
      <c r="F1668" s="2">
        <f>'Moving Avg'!D1668</f>
        <v>2.5615000000000001</v>
      </c>
      <c r="G1668" s="2">
        <f>'Moving Avg'!F1668</f>
        <v>2.5615000000000006</v>
      </c>
      <c r="H1668" s="2">
        <f>'Moving Avg'!G1668</f>
        <v>2.5725659999999975</v>
      </c>
      <c r="I1668" s="2">
        <f>'Moving Avg'!H1668</f>
        <v>2.5594690000000009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2.5615000000000001</v>
      </c>
      <c r="C1669" s="2">
        <f>RSI!I1669</f>
        <v>39.074793271416866</v>
      </c>
      <c r="D1669" s="2">
        <f>MACD!E1669</f>
        <v>-8.4256659904058395E-4</v>
      </c>
      <c r="E1669" s="2">
        <f>MACD!F1669</f>
        <v>5.0953705807016062E-5</v>
      </c>
      <c r="F1669" s="2">
        <f>'Moving Avg'!D1669</f>
        <v>2.5615000000000001</v>
      </c>
      <c r="G1669" s="2">
        <f>'Moving Avg'!F1669</f>
        <v>2.5615000000000006</v>
      </c>
      <c r="H1669" s="2">
        <f>'Moving Avg'!G1669</f>
        <v>2.5722539999999974</v>
      </c>
      <c r="I1669" s="2">
        <f>'Moving Avg'!H1669</f>
        <v>2.5591185000000012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2.5615000000000001</v>
      </c>
      <c r="C1670" s="2">
        <f>RSI!I1670</f>
        <v>39.074793271416866</v>
      </c>
      <c r="D1670" s="2">
        <f>MACD!E1670</f>
        <v>-8.8294066429517315E-4</v>
      </c>
      <c r="E1670" s="2">
        <f>MACD!F1670</f>
        <v>-1.3582516821342177E-4</v>
      </c>
      <c r="F1670" s="2">
        <f>'Moving Avg'!D1670</f>
        <v>2.5615000000000001</v>
      </c>
      <c r="G1670" s="2">
        <f>'Moving Avg'!F1670</f>
        <v>2.5615000000000006</v>
      </c>
      <c r="H1670" s="2">
        <f>'Moving Avg'!G1670</f>
        <v>2.5719419999999973</v>
      </c>
      <c r="I1670" s="2">
        <f>'Moving Avg'!H1670</f>
        <v>2.558768000000001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2.5615000000000001</v>
      </c>
      <c r="C1671" s="2">
        <f>RSI!I1671</f>
        <v>39.074793271416866</v>
      </c>
      <c r="D1671" s="2">
        <f>MACD!E1671</f>
        <v>-9.0451076483022419E-4</v>
      </c>
      <c r="E1671" s="2">
        <f>MACD!F1671</f>
        <v>-2.895622875367823E-4</v>
      </c>
      <c r="F1671" s="2">
        <f>'Moving Avg'!D1671</f>
        <v>2.5615000000000001</v>
      </c>
      <c r="G1671" s="2">
        <f>'Moving Avg'!F1671</f>
        <v>2.5615000000000006</v>
      </c>
      <c r="H1671" s="2">
        <f>'Moving Avg'!G1671</f>
        <v>2.5717859999999972</v>
      </c>
      <c r="I1671" s="2">
        <f>'Moving Avg'!H1671</f>
        <v>2.5584175000000009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2.5615000000000001</v>
      </c>
      <c r="C1672" s="2">
        <f>RSI!I1672</f>
        <v>39.074793271416866</v>
      </c>
      <c r="D1672" s="2">
        <f>MACD!E1672</f>
        <v>-9.111026012629253E-4</v>
      </c>
      <c r="E1672" s="2">
        <f>MACD!F1672</f>
        <v>-4.1387035028201091E-4</v>
      </c>
      <c r="F1672" s="2">
        <f>'Moving Avg'!D1672</f>
        <v>2.5615000000000001</v>
      </c>
      <c r="G1672" s="2">
        <f>'Moving Avg'!F1672</f>
        <v>2.5615000000000006</v>
      </c>
      <c r="H1672" s="2">
        <f>'Moving Avg'!G1672</f>
        <v>2.5716299999999972</v>
      </c>
      <c r="I1672" s="2">
        <f>'Moving Avg'!H1672</f>
        <v>2.5580670000000008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2.5615000000000001</v>
      </c>
      <c r="C1673" s="2">
        <f>RSI!I1673</f>
        <v>39.074793271416866</v>
      </c>
      <c r="D1673" s="2">
        <f>MACD!E1673</f>
        <v>-9.0588420984971663E-4</v>
      </c>
      <c r="E1673" s="2">
        <f>MACD!F1673</f>
        <v>-5.1227312219555201E-4</v>
      </c>
      <c r="F1673" s="2">
        <f>'Moving Avg'!D1673</f>
        <v>2.5615000000000001</v>
      </c>
      <c r="G1673" s="2">
        <f>'Moving Avg'!F1673</f>
        <v>2.5615000000000006</v>
      </c>
      <c r="H1673" s="2">
        <f>'Moving Avg'!G1673</f>
        <v>2.5714739999999972</v>
      </c>
      <c r="I1673" s="2">
        <f>'Moving Avg'!H1673</f>
        <v>2.5577165000000006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2.5615000000000001</v>
      </c>
      <c r="C1674" s="2">
        <f>RSI!I1674</f>
        <v>39.074793271416866</v>
      </c>
      <c r="D1674" s="2">
        <f>MACD!E1674</f>
        <v>-8.9147225976971001E-4</v>
      </c>
      <c r="E1674" s="2">
        <f>MACD!F1674</f>
        <v>-5.881129497103837E-4</v>
      </c>
      <c r="F1674" s="2">
        <f>'Moving Avg'!D1674</f>
        <v>2.5615000000000001</v>
      </c>
      <c r="G1674" s="2">
        <f>'Moving Avg'!F1674</f>
        <v>2.5615000000000006</v>
      </c>
      <c r="H1674" s="2">
        <f>'Moving Avg'!G1674</f>
        <v>2.5713179999999971</v>
      </c>
      <c r="I1674" s="2">
        <f>'Moving Avg'!H1674</f>
        <v>2.5575215000000004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44454</v>
      </c>
      <c r="B1675" s="2">
        <f>RSI!B1675</f>
        <v>2.5615000000000001</v>
      </c>
      <c r="C1675" s="2">
        <f>RSI!I1675</f>
        <v>39.074793271416866</v>
      </c>
      <c r="D1675" s="2">
        <f>MACD!E1675</f>
        <v>-8.7002161785809662E-4</v>
      </c>
      <c r="E1675" s="2">
        <f>MACD!F1675</f>
        <v>-6.4449468333992632E-4</v>
      </c>
      <c r="F1675" s="2">
        <f>'Moving Avg'!D1675</f>
        <v>2.5615000000000001</v>
      </c>
      <c r="G1675" s="2">
        <f>'Moving Avg'!F1675</f>
        <v>2.5615000000000006</v>
      </c>
      <c r="H1675" s="2">
        <f>'Moving Avg'!G1675</f>
        <v>2.5699159999999974</v>
      </c>
      <c r="I1675" s="2">
        <f>'Moving Avg'!H1675</f>
        <v>2.5573265000000007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2.5537000000000001</v>
      </c>
      <c r="C1676" s="2">
        <f>RSI!I1676</f>
        <v>17.917560442729055</v>
      </c>
      <c r="D1676" s="2">
        <f>MACD!E1676</f>
        <v>-2.6552300533033701E-4</v>
      </c>
      <c r="E1676" s="2">
        <f>MACD!F1676</f>
        <v>-5.6870034773800842E-4</v>
      </c>
      <c r="F1676" s="2">
        <f>'Moving Avg'!D1676</f>
        <v>2.5599400000000001</v>
      </c>
      <c r="G1676" s="2">
        <f>'Moving Avg'!F1676</f>
        <v>2.5611100000000002</v>
      </c>
      <c r="H1676" s="2">
        <f>'Moving Avg'!G1676</f>
        <v>2.5683579999999973</v>
      </c>
      <c r="I1676" s="2">
        <f>'Moving Avg'!H1676</f>
        <v>2.5570925000000004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2.5615000000000001</v>
      </c>
      <c r="C1677" s="2">
        <f>RSI!I1677</f>
        <v>48.150986198862277</v>
      </c>
      <c r="D1677" s="2">
        <f>MACD!E1677</f>
        <v>-2.777759669645441E-4</v>
      </c>
      <c r="E1677" s="2">
        <f>MACD!F1677</f>
        <v>-5.105154715833156E-4</v>
      </c>
      <c r="F1677" s="2">
        <f>'Moving Avg'!D1677</f>
        <v>2.5599400000000001</v>
      </c>
      <c r="G1677" s="2">
        <f>'Moving Avg'!F1677</f>
        <v>2.5611100000000002</v>
      </c>
      <c r="H1677" s="2">
        <f>'Moving Avg'!G1677</f>
        <v>2.566955999999998</v>
      </c>
      <c r="I1677" s="2">
        <f>'Moving Avg'!H1677</f>
        <v>2.5568975000000007</v>
      </c>
      <c r="J1677" s="6" t="str">
        <f>OBV!F1677</f>
        <v>BULLISH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2.5615000000000001</v>
      </c>
      <c r="C1678" s="2">
        <f>RSI!I1678</f>
        <v>48.150986198862277</v>
      </c>
      <c r="D1678" s="2">
        <f>MACD!E1678</f>
        <v>-2.8421032759551323E-4</v>
      </c>
      <c r="E1678" s="2">
        <f>MACD!F1678</f>
        <v>-4.6525444278575518E-4</v>
      </c>
      <c r="F1678" s="2">
        <f>'Moving Avg'!D1678</f>
        <v>2.5599400000000001</v>
      </c>
      <c r="G1678" s="2">
        <f>'Moving Avg'!F1678</f>
        <v>2.5611100000000002</v>
      </c>
      <c r="H1678" s="2">
        <f>'Moving Avg'!G1678</f>
        <v>2.5655539999999979</v>
      </c>
      <c r="I1678" s="2">
        <f>'Moving Avg'!H1678</f>
        <v>2.556702500000001</v>
      </c>
      <c r="J1678" s="6" t="str">
        <f>OBV!F1678</f>
        <v>BULLISH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2.5615000000000001</v>
      </c>
      <c r="C1679" s="2">
        <f>RSI!I1679</f>
        <v>48.15098619886227</v>
      </c>
      <c r="D1679" s="2">
        <f>MACD!E1679</f>
        <v>-2.8601262919991655E-4</v>
      </c>
      <c r="E1679" s="2">
        <f>MACD!F1679</f>
        <v>-4.2940608006858752E-4</v>
      </c>
      <c r="F1679" s="2">
        <f>'Moving Avg'!D1679</f>
        <v>2.5599400000000001</v>
      </c>
      <c r="G1679" s="2">
        <f>'Moving Avg'!F1679</f>
        <v>2.5611100000000002</v>
      </c>
      <c r="H1679" s="2">
        <f>'Moving Avg'!G1679</f>
        <v>2.5641519999999982</v>
      </c>
      <c r="I1679" s="2">
        <f>'Moving Avg'!H1679</f>
        <v>2.5566245000000012</v>
      </c>
      <c r="J1679" s="6" t="str">
        <f>OBV!F1679</f>
        <v>BULLISH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2.5537000000000001</v>
      </c>
      <c r="C1680" s="2">
        <f>RSI!I1680</f>
        <v>32.979330234204042</v>
      </c>
      <c r="D1680" s="2">
        <f>MACD!E1680</f>
        <v>2.9361249209802764E-4</v>
      </c>
      <c r="E1680" s="2">
        <f>MACD!F1680</f>
        <v>-2.8480236563526449E-4</v>
      </c>
      <c r="F1680" s="2">
        <f>'Moving Avg'!D1680</f>
        <v>2.5583800000000005</v>
      </c>
      <c r="G1680" s="2">
        <f>'Moving Avg'!F1680</f>
        <v>2.5607200000000003</v>
      </c>
      <c r="H1680" s="2">
        <f>'Moving Avg'!G1680</f>
        <v>2.5638399999999977</v>
      </c>
      <c r="I1680" s="2">
        <f>'Moving Avg'!H1680</f>
        <v>2.5565075000000013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2.5537000000000001</v>
      </c>
      <c r="C1681" s="2">
        <f>RSI!I1681</f>
        <v>32.979330234204042</v>
      </c>
      <c r="D1681" s="2">
        <f>MACD!E1681</f>
        <v>8.332776157122801E-4</v>
      </c>
      <c r="E1681" s="2">
        <f>MACD!F1681</f>
        <v>-6.1186369365755558E-5</v>
      </c>
      <c r="F1681" s="2">
        <f>'Moving Avg'!D1681</f>
        <v>2.5583799999999997</v>
      </c>
      <c r="G1681" s="2">
        <f>'Moving Avg'!F1681</f>
        <v>2.56033</v>
      </c>
      <c r="H1681" s="2">
        <f>'Moving Avg'!G1681</f>
        <v>2.5635279999999985</v>
      </c>
      <c r="I1681" s="2">
        <f>'Moving Avg'!H1681</f>
        <v>2.5563905000000013</v>
      </c>
      <c r="J1681" s="6" t="str">
        <f>OBV!F1681</f>
        <v>BEARISH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2.5537000000000001</v>
      </c>
      <c r="C1682" s="2">
        <f>RSI!I1682</f>
        <v>32.979330234204042</v>
      </c>
      <c r="D1682" s="2">
        <f>MACD!E1682</f>
        <v>1.3354850189344347E-3</v>
      </c>
      <c r="E1682" s="2">
        <f>MACD!F1682</f>
        <v>2.1814790829428253E-4</v>
      </c>
      <c r="F1682" s="2">
        <f>'Moving Avg'!D1682</f>
        <v>2.5568199999999996</v>
      </c>
      <c r="G1682" s="2">
        <f>'Moving Avg'!F1682</f>
        <v>2.5599400000000001</v>
      </c>
      <c r="H1682" s="2">
        <f>'Moving Avg'!G1682</f>
        <v>2.5632159999999988</v>
      </c>
      <c r="I1682" s="2">
        <f>'Moving Avg'!H1682</f>
        <v>2.5562735000000014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2.5537000000000001</v>
      </c>
      <c r="C1683" s="2">
        <f>RSI!I1683</f>
        <v>32.979330234204042</v>
      </c>
      <c r="D1683" s="2">
        <f>MACD!E1683</f>
        <v>1.8026220440354734E-3</v>
      </c>
      <c r="E1683" s="2">
        <f>MACD!F1683</f>
        <v>5.350427354425208E-4</v>
      </c>
      <c r="F1683" s="2">
        <f>'Moving Avg'!D1683</f>
        <v>2.5552599999999996</v>
      </c>
      <c r="G1683" s="2">
        <f>'Moving Avg'!F1683</f>
        <v>2.5595500000000002</v>
      </c>
      <c r="H1683" s="2">
        <f>'Moving Avg'!G1683</f>
        <v>2.5629039999999987</v>
      </c>
      <c r="I1683" s="2">
        <f>'Moving Avg'!H1683</f>
        <v>2.5561565000000015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2.4525000000000001</v>
      </c>
      <c r="C1684" s="2">
        <f>RSI!I1684</f>
        <v>5.0748330395736616</v>
      </c>
      <c r="D1684" s="2">
        <f>MACD!E1684</f>
        <v>9.7332550745954372E-3</v>
      </c>
      <c r="E1684" s="2">
        <f>MACD!F1684</f>
        <v>2.3746852032731042E-3</v>
      </c>
      <c r="F1684" s="2">
        <f>'Moving Avg'!D1684</f>
        <v>2.5334600000000003</v>
      </c>
      <c r="G1684" s="2">
        <f>'Moving Avg'!F1684</f>
        <v>2.5541</v>
      </c>
      <c r="H1684" s="2">
        <f>'Moving Avg'!G1684</f>
        <v>2.5605679999999991</v>
      </c>
      <c r="I1684" s="2">
        <f>'Moving Avg'!H1684</f>
        <v>2.5556505000000014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2.4525000000000001</v>
      </c>
      <c r="C1685" s="2">
        <f>RSI!I1685</f>
        <v>5.0748330395736616</v>
      </c>
      <c r="D1685" s="2">
        <f>MACD!E1685</f>
        <v>1.7077958958087169E-2</v>
      </c>
      <c r="E1685" s="2">
        <f>MACD!F1685</f>
        <v>5.3153399542359174E-3</v>
      </c>
      <c r="F1685" s="2">
        <f>'Moving Avg'!D1685</f>
        <v>2.51322</v>
      </c>
      <c r="G1685" s="2">
        <f>'Moving Avg'!F1685</f>
        <v>2.5486499999999999</v>
      </c>
      <c r="H1685" s="2">
        <f>'Moving Avg'!G1685</f>
        <v>2.5582319999999994</v>
      </c>
      <c r="I1685" s="2">
        <f>'Moving Avg'!H1685</f>
        <v>2.5550275000000013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2.4525000000000001</v>
      </c>
      <c r="C1686" s="2">
        <f>RSI!I1686</f>
        <v>5.0748330395736616</v>
      </c>
      <c r="D1686" s="2">
        <f>MACD!E1686</f>
        <v>2.2679901214861964E-2</v>
      </c>
      <c r="E1686" s="2">
        <f>MACD!F1686</f>
        <v>8.7882522063611277E-3</v>
      </c>
      <c r="F1686" s="2">
        <f>'Moving Avg'!D1686</f>
        <v>2.4929800000000002</v>
      </c>
      <c r="G1686" s="2">
        <f>'Moving Avg'!F1686</f>
        <v>2.5431999999999997</v>
      </c>
      <c r="H1686" s="2">
        <f>'Moving Avg'!G1686</f>
        <v>2.5558959999999993</v>
      </c>
      <c r="I1686" s="2">
        <f>'Moving Avg'!H1686</f>
        <v>2.5544045000000013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2.4525000000000001</v>
      </c>
      <c r="C1687" s="2">
        <f>RSI!I1687</f>
        <v>5.0748330395736616</v>
      </c>
      <c r="D1687" s="2">
        <f>MACD!E1687</f>
        <v>2.9163703254046158E-2</v>
      </c>
      <c r="E1687" s="2">
        <f>MACD!F1687</f>
        <v>1.2863342415898135E-2</v>
      </c>
      <c r="F1687" s="2">
        <f>'Moving Avg'!D1687</f>
        <v>2.4727400000000004</v>
      </c>
      <c r="G1687" s="2">
        <f>'Moving Avg'!F1687</f>
        <v>2.53775</v>
      </c>
      <c r="H1687" s="2">
        <f>'Moving Avg'!G1687</f>
        <v>2.5535599999999996</v>
      </c>
      <c r="I1687" s="2">
        <f>'Moving Avg'!H1687</f>
        <v>2.5537815000000013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2.3591000000000002</v>
      </c>
      <c r="C1688" s="2">
        <f>RSI!I1688</f>
        <v>2.4750957264009941</v>
      </c>
      <c r="D1688" s="2">
        <f>MACD!E1688</f>
        <v>4.2071939002648495E-2</v>
      </c>
      <c r="E1688" s="2">
        <f>MACD!F1688</f>
        <v>1.8705061733248207E-2</v>
      </c>
      <c r="F1688" s="2">
        <f>'Moving Avg'!D1688</f>
        <v>2.4338199999999999</v>
      </c>
      <c r="G1688" s="2">
        <f>'Moving Avg'!F1688</f>
        <v>2.5276299999999998</v>
      </c>
      <c r="H1688" s="2">
        <f>'Moving Avg'!G1688</f>
        <v>2.5493559999999995</v>
      </c>
      <c r="I1688" s="2">
        <f>'Moving Avg'!H1688</f>
        <v>2.5526915000000012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2.3902000000000001</v>
      </c>
      <c r="C1689" s="2">
        <f>RSI!I1689</f>
        <v>17.610021475088132</v>
      </c>
      <c r="D1689" s="2">
        <f>MACD!E1689</f>
        <v>5.170862582559721E-2</v>
      </c>
      <c r="E1689" s="2">
        <f>MACD!F1689</f>
        <v>2.5305774551718008E-2</v>
      </c>
      <c r="F1689" s="2">
        <f>'Moving Avg'!D1689</f>
        <v>2.42136</v>
      </c>
      <c r="G1689" s="2">
        <f>'Moving Avg'!F1689</f>
        <v>2.5190649999999999</v>
      </c>
      <c r="H1689" s="2">
        <f>'Moving Avg'!G1689</f>
        <v>2.5457739999999998</v>
      </c>
      <c r="I1689" s="2">
        <f>'Moving Avg'!H1689</f>
        <v>2.5517570000000016</v>
      </c>
      <c r="J1689" s="6" t="str">
        <f>OBV!F1689</f>
        <v>BULLISH</v>
      </c>
      <c r="K1689" s="6" t="str">
        <f>OBV!G1689</f>
        <v>STRONG</v>
      </c>
      <c r="L1689" s="6" t="str">
        <f>OBV!H1689</f>
        <v>BULLISH DIVERGENCE</v>
      </c>
    </row>
    <row r="1690" spans="1:12" ht="13.5" x14ac:dyDescent="0.25">
      <c r="A1690" s="3">
        <f>RSI!A1690</f>
        <v>44475</v>
      </c>
      <c r="B1690" s="2">
        <f>RSI!B1690</f>
        <v>2.3902000000000001</v>
      </c>
      <c r="C1690" s="2">
        <f>RSI!I1690</f>
        <v>17.610021475088132</v>
      </c>
      <c r="D1690" s="2">
        <f>MACD!E1690</f>
        <v>5.9421601247274136E-2</v>
      </c>
      <c r="E1690" s="2">
        <f>MACD!F1690</f>
        <v>3.2128939890829239E-2</v>
      </c>
      <c r="F1690" s="2">
        <f>'Moving Avg'!D1690</f>
        <v>2.4089</v>
      </c>
      <c r="G1690" s="2">
        <f>'Moving Avg'!F1690</f>
        <v>2.5104999999999995</v>
      </c>
      <c r="H1690" s="2">
        <f>'Moving Avg'!G1690</f>
        <v>2.5421919999999996</v>
      </c>
      <c r="I1690" s="2">
        <f>'Moving Avg'!H1690</f>
        <v>2.5508225000000011</v>
      </c>
      <c r="J1690" s="6" t="str">
        <f>OBV!F1690</f>
        <v>BULLISH</v>
      </c>
      <c r="K1690" s="6" t="str">
        <f>OBV!G1690</f>
        <v>STRONG</v>
      </c>
      <c r="L1690" s="6" t="str">
        <f>OBV!H1690</f>
        <v>BULLISH DIVERGENCE</v>
      </c>
    </row>
    <row r="1691" spans="1:12" ht="13.5" x14ac:dyDescent="0.25">
      <c r="A1691" s="3">
        <f>RSI!A1691</f>
        <v>44476</v>
      </c>
      <c r="B1691" s="2">
        <f>RSI!B1691</f>
        <v>2.3746999999999998</v>
      </c>
      <c r="C1691" s="2">
        <f>RSI!I1691</f>
        <v>16.160391025411514</v>
      </c>
      <c r="D1691" s="2">
        <f>MACD!E1691</f>
        <v>6.7798757475114879E-2</v>
      </c>
      <c r="E1691" s="2">
        <f>MACD!F1691</f>
        <v>3.9262903407686373E-2</v>
      </c>
      <c r="F1691" s="2">
        <f>'Moving Avg'!D1691</f>
        <v>2.3933399999999998</v>
      </c>
      <c r="G1691" s="2">
        <f>'Moving Avg'!F1691</f>
        <v>2.5011599999999996</v>
      </c>
      <c r="H1691" s="2">
        <f>'Moving Avg'!G1691</f>
        <v>2.5382999999999996</v>
      </c>
      <c r="I1691" s="2">
        <f>'Moving Avg'!H1691</f>
        <v>2.5501610000000015</v>
      </c>
      <c r="J1691" s="6" t="str">
        <f>OBV!F1691</f>
        <v>BULLISH</v>
      </c>
      <c r="K1691" s="6" t="str">
        <f>OBV!G1691</f>
        <v>STRONG</v>
      </c>
      <c r="L1691" s="6" t="str">
        <f>OBV!H1691</f>
        <v>BULLISH DIVERGENCE</v>
      </c>
    </row>
    <row r="1692" spans="1:12" ht="13.5" x14ac:dyDescent="0.25">
      <c r="A1692" s="3">
        <f>RSI!A1692</f>
        <v>44477</v>
      </c>
      <c r="B1692" s="2">
        <f>RSI!B1692</f>
        <v>2.3824999999999998</v>
      </c>
      <c r="C1692" s="2">
        <f>RSI!I1692</f>
        <v>19.740856781096454</v>
      </c>
      <c r="D1692" s="2">
        <f>MACD!E1692</f>
        <v>7.5051529363307612E-2</v>
      </c>
      <c r="E1692" s="2">
        <f>MACD!F1692</f>
        <v>4.6420628598810618E-2</v>
      </c>
      <c r="F1692" s="2">
        <f>'Moving Avg'!D1692</f>
        <v>2.37934</v>
      </c>
      <c r="G1692" s="2">
        <f>'Moving Avg'!F1692</f>
        <v>2.4922099999999996</v>
      </c>
      <c r="H1692" s="2">
        <f>'Moving Avg'!G1692</f>
        <v>2.534564</v>
      </c>
      <c r="I1692" s="2">
        <f>'Moving Avg'!H1692</f>
        <v>2.5495385000000015</v>
      </c>
      <c r="J1692" s="6" t="str">
        <f>OBV!F1692</f>
        <v>BULLISH</v>
      </c>
      <c r="K1692" s="6" t="str">
        <f>OBV!G1692</f>
        <v>STRONG</v>
      </c>
      <c r="L1692" s="6" t="str">
        <f>OBV!H1692</f>
        <v>BULLISH DIVERGENCE</v>
      </c>
    </row>
    <row r="1693" spans="1:12" ht="13.5" x14ac:dyDescent="0.25">
      <c r="A1693" s="3">
        <f>RSI!A1693</f>
        <v>44480</v>
      </c>
      <c r="B1693" s="2">
        <f>RSI!B1693</f>
        <v>2.3668999999999998</v>
      </c>
      <c r="C1693" s="2">
        <f>RSI!I1693</f>
        <v>18.07799826236851</v>
      </c>
      <c r="D1693" s="2">
        <f>MACD!E1693</f>
        <v>8.2985165123421023E-2</v>
      </c>
      <c r="E1693" s="2">
        <f>MACD!F1693</f>
        <v>5.3733535903732699E-2</v>
      </c>
      <c r="F1693" s="2">
        <f>'Moving Avg'!D1693</f>
        <v>2.3808999999999996</v>
      </c>
      <c r="G1693" s="2">
        <f>'Moving Avg'!F1693</f>
        <v>2.4824799999999998</v>
      </c>
      <c r="H1693" s="2">
        <f>'Moving Avg'!G1693</f>
        <v>2.530516</v>
      </c>
      <c r="I1693" s="2">
        <f>'Moving Avg'!H1693</f>
        <v>2.5488380000000013</v>
      </c>
      <c r="J1693" s="6" t="str">
        <f>OBV!F1693</f>
        <v>BULLISH</v>
      </c>
      <c r="K1693" s="6" t="str">
        <f>OBV!G1693</f>
        <v>STRONG</v>
      </c>
      <c r="L1693" s="6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2.3668999999999998</v>
      </c>
      <c r="C1694" s="2">
        <f>RSI!I1694</f>
        <v>18.07799826236851</v>
      </c>
      <c r="D1694" s="2">
        <f>MACD!E1694</f>
        <v>7.4814820888484679E-2</v>
      </c>
      <c r="E1694" s="2">
        <f>MACD!F1694</f>
        <v>5.7949792900683098E-2</v>
      </c>
      <c r="F1694" s="2">
        <f>'Moving Avg'!D1694</f>
        <v>2.3762399999999997</v>
      </c>
      <c r="G1694" s="2">
        <f>'Moving Avg'!F1694</f>
        <v>2.47275</v>
      </c>
      <c r="H1694" s="2">
        <f>'Moving Avg'!G1694</f>
        <v>2.5264679999999999</v>
      </c>
      <c r="I1694" s="2">
        <f>'Moving Avg'!H1694</f>
        <v>2.5481375000000011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2.3668999999999998</v>
      </c>
      <c r="C1695" s="2">
        <f>RSI!I1695</f>
        <v>18.07799826236851</v>
      </c>
      <c r="D1695" s="2">
        <f>MACD!E1695</f>
        <v>6.8536462061814074E-2</v>
      </c>
      <c r="E1695" s="2">
        <f>MACD!F1695</f>
        <v>6.0067126732909294E-2</v>
      </c>
      <c r="F1695" s="2">
        <f>'Moving Avg'!D1695</f>
        <v>2.3715799999999994</v>
      </c>
      <c r="G1695" s="2">
        <f>'Moving Avg'!F1695</f>
        <v>2.4630200000000002</v>
      </c>
      <c r="H1695" s="2">
        <f>'Moving Avg'!G1695</f>
        <v>2.5224200000000003</v>
      </c>
      <c r="I1695" s="2">
        <f>'Moving Avg'!H1695</f>
        <v>2.5477095000000012</v>
      </c>
      <c r="J1695" s="6" t="str">
        <f>OBV!F1695</f>
        <v>BEARISH</v>
      </c>
      <c r="K1695" s="6" t="str">
        <f>OBV!G1695</f>
        <v>NEUTRAL</v>
      </c>
      <c r="L1695" s="6" t="str">
        <f>OBV!H1695</f>
        <v>CONFIRMED BEARISH</v>
      </c>
    </row>
    <row r="1696" spans="1:12" ht="13.5" x14ac:dyDescent="0.25">
      <c r="A1696" s="3">
        <f>RSI!A1696</f>
        <v>44483</v>
      </c>
      <c r="B1696" s="2">
        <f>RSI!B1696</f>
        <v>2.3201999999999998</v>
      </c>
      <c r="C1696" s="2">
        <f>RSI!I1696</f>
        <v>13.748095264316063</v>
      </c>
      <c r="D1696" s="2">
        <f>MACD!E1696</f>
        <v>6.7271235493205683E-2</v>
      </c>
      <c r="E1696" s="2">
        <f>MACD!F1696</f>
        <v>6.1507948484968579E-2</v>
      </c>
      <c r="F1696" s="2">
        <f>'Moving Avg'!D1696</f>
        <v>2.3606799999999994</v>
      </c>
      <c r="G1696" s="2">
        <f>'Moving Avg'!F1696</f>
        <v>2.4513450000000003</v>
      </c>
      <c r="H1696" s="2">
        <f>'Moving Avg'!G1696</f>
        <v>2.5174380000000003</v>
      </c>
      <c r="I1696" s="2">
        <f>'Moving Avg'!H1696</f>
        <v>2.5470480000000011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2.3201999999999998</v>
      </c>
      <c r="C1697" s="2">
        <f>RSI!I1697</f>
        <v>13.748095264316063</v>
      </c>
      <c r="D1697" s="2">
        <f>MACD!E1697</f>
        <v>6.7021029657478692E-2</v>
      </c>
      <c r="E1697" s="2">
        <f>MACD!F1697</f>
        <v>6.2610564719470602E-2</v>
      </c>
      <c r="F1697" s="2">
        <f>'Moving Avg'!D1697</f>
        <v>2.34822</v>
      </c>
      <c r="G1697" s="2">
        <f>'Moving Avg'!F1697</f>
        <v>2.4392800000000001</v>
      </c>
      <c r="H1697" s="2">
        <f>'Moving Avg'!G1697</f>
        <v>2.5124560000000002</v>
      </c>
      <c r="I1697" s="2">
        <f>'Moving Avg'!H1697</f>
        <v>2.5461140000000011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2.3201999999999998</v>
      </c>
      <c r="C1698" s="2">
        <f>RSI!I1698</f>
        <v>13.748095264316063</v>
      </c>
      <c r="D1698" s="2">
        <f>MACD!E1698</f>
        <v>5.3199688565014558E-2</v>
      </c>
      <c r="E1698" s="2">
        <f>MACD!F1698</f>
        <v>6.0728389488579393E-2</v>
      </c>
      <c r="F1698" s="2">
        <f>'Moving Avg'!D1698</f>
        <v>2.3388799999999996</v>
      </c>
      <c r="G1698" s="2">
        <f>'Moving Avg'!F1698</f>
        <v>2.4272150000000003</v>
      </c>
      <c r="H1698" s="2">
        <f>'Moving Avg'!G1698</f>
        <v>2.5076300000000002</v>
      </c>
      <c r="I1698" s="2">
        <f>'Moving Avg'!H1698</f>
        <v>2.5452575000000008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2.3279999999999998</v>
      </c>
      <c r="C1699" s="2">
        <f>RSI!I1699</f>
        <v>17.852533934027491</v>
      </c>
      <c r="D1699" s="2">
        <f>MACD!E1699</f>
        <v>4.6414880716901585E-2</v>
      </c>
      <c r="E1699" s="2">
        <f>MACD!F1699</f>
        <v>5.7865687734243838E-2</v>
      </c>
      <c r="F1699" s="2">
        <f>'Moving Avg'!D1699</f>
        <v>2.3310999999999997</v>
      </c>
      <c r="G1699" s="2">
        <f>'Moving Avg'!F1699</f>
        <v>2.4155400000000005</v>
      </c>
      <c r="H1699" s="2">
        <f>'Moving Avg'!G1699</f>
        <v>2.5029600000000003</v>
      </c>
      <c r="I1699" s="2">
        <f>'Moving Avg'!H1699</f>
        <v>2.5444400000000007</v>
      </c>
      <c r="J1699" s="6" t="str">
        <f>OBV!F1699</f>
        <v>BULLISH</v>
      </c>
      <c r="K1699" s="6" t="str">
        <f>OBV!G1699</f>
        <v>NEUTRAL</v>
      </c>
      <c r="L1699" s="6" t="str">
        <f>OBV!H1699</f>
        <v>BULLISH DIVERGENCE</v>
      </c>
    </row>
    <row r="1700" spans="1:12" ht="13.5" x14ac:dyDescent="0.25">
      <c r="A1700" s="3">
        <f>RSI!A1700</f>
        <v>44491</v>
      </c>
      <c r="B1700" s="2">
        <f>RSI!B1700</f>
        <v>2.3279999999999998</v>
      </c>
      <c r="C1700" s="2">
        <f>RSI!I1700</f>
        <v>17.852533934027491</v>
      </c>
      <c r="D1700" s="2">
        <f>MACD!E1700</f>
        <v>4.1279035471606385E-2</v>
      </c>
      <c r="E1700" s="2">
        <f>MACD!F1700</f>
        <v>5.454835728171635E-2</v>
      </c>
      <c r="F1700" s="2">
        <f>'Moving Avg'!D1700</f>
        <v>2.3233199999999998</v>
      </c>
      <c r="G1700" s="2">
        <f>'Moving Avg'!F1700</f>
        <v>2.4042550000000005</v>
      </c>
      <c r="H1700" s="2">
        <f>'Moving Avg'!G1700</f>
        <v>2.4982900000000008</v>
      </c>
      <c r="I1700" s="2">
        <f>'Moving Avg'!H1700</f>
        <v>2.5436225000000006</v>
      </c>
      <c r="J1700" s="6" t="str">
        <f>OBV!F1700</f>
        <v>BULLISH</v>
      </c>
      <c r="K1700" s="6" t="str">
        <f>OBV!G1700</f>
        <v>NEUTRAL</v>
      </c>
      <c r="L1700" s="6" t="str">
        <f>OBV!H1700</f>
        <v>BULLISH DIVERGENCE</v>
      </c>
    </row>
    <row r="1701" spans="1:12" ht="13.5" x14ac:dyDescent="0.25">
      <c r="A1701" s="3">
        <f>RSI!A1701</f>
        <v>44494</v>
      </c>
      <c r="B1701" s="2">
        <f>RSI!B1701</f>
        <v>2.3201999999999998</v>
      </c>
      <c r="C1701" s="2">
        <f>RSI!I1701</f>
        <v>16.918798253692287</v>
      </c>
      <c r="D1701" s="2">
        <f>MACD!E1701</f>
        <v>3.5686803037581427E-2</v>
      </c>
      <c r="E1701" s="2">
        <f>MACD!F1701</f>
        <v>5.0776046432889368E-2</v>
      </c>
      <c r="F1701" s="2">
        <f>'Moving Avg'!D1701</f>
        <v>2.3233199999999998</v>
      </c>
      <c r="G1701" s="2">
        <f>'Moving Avg'!F1701</f>
        <v>2.3925800000000006</v>
      </c>
      <c r="H1701" s="2">
        <f>'Moving Avg'!G1701</f>
        <v>2.4934640000000008</v>
      </c>
      <c r="I1701" s="2">
        <f>'Moving Avg'!H1701</f>
        <v>2.5427660000000003</v>
      </c>
      <c r="J1701" s="6" t="str">
        <f>OBV!F1701</f>
        <v>BEARISH</v>
      </c>
      <c r="K1701" s="6" t="str">
        <f>OBV!G1701</f>
        <v>WEAK</v>
      </c>
      <c r="L1701" s="6" t="str">
        <f>OBV!H1701</f>
        <v>NEUTRAL</v>
      </c>
    </row>
    <row r="1702" spans="1:12" ht="13.5" x14ac:dyDescent="0.25">
      <c r="A1702" s="3">
        <f>RSI!A1702</f>
        <v>44495</v>
      </c>
      <c r="B1702" s="2">
        <f>RSI!B1702</f>
        <v>2.3201999999999998</v>
      </c>
      <c r="C1702" s="2">
        <f>RSI!I1702</f>
        <v>16.918798253692287</v>
      </c>
      <c r="D1702" s="2">
        <f>MACD!E1702</f>
        <v>3.2719819756934054E-2</v>
      </c>
      <c r="E1702" s="2">
        <f>MACD!F1702</f>
        <v>4.7164801097698307E-2</v>
      </c>
      <c r="F1702" s="2">
        <f>'Moving Avg'!D1702</f>
        <v>2.3233199999999998</v>
      </c>
      <c r="G1702" s="2">
        <f>'Moving Avg'!F1702</f>
        <v>2.3809050000000007</v>
      </c>
      <c r="H1702" s="2">
        <f>'Moving Avg'!G1702</f>
        <v>2.4886380000000008</v>
      </c>
      <c r="I1702" s="2">
        <f>'Moving Avg'!H1702</f>
        <v>2.5419095</v>
      </c>
      <c r="J1702" s="6" t="str">
        <f>OBV!F1702</f>
        <v>BEARISH</v>
      </c>
      <c r="K1702" s="6" t="str">
        <f>OBV!G1702</f>
        <v>WEAK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2.3201999999999998</v>
      </c>
      <c r="C1703" s="2">
        <f>RSI!I1703</f>
        <v>16.918798253692287</v>
      </c>
      <c r="D1703" s="2">
        <f>MACD!E1703</f>
        <v>2.8332356277715132E-2</v>
      </c>
      <c r="E1703" s="2">
        <f>MACD!F1703</f>
        <v>4.3398312133701669E-2</v>
      </c>
      <c r="F1703" s="2">
        <f>'Moving Avg'!D1703</f>
        <v>2.3233199999999998</v>
      </c>
      <c r="G1703" s="2">
        <f>'Moving Avg'!F1703</f>
        <v>2.3692300000000004</v>
      </c>
      <c r="H1703" s="2">
        <f>'Moving Avg'!G1703</f>
        <v>2.4838120000000008</v>
      </c>
      <c r="I1703" s="2">
        <f>'Moving Avg'!H1703</f>
        <v>2.5410530000000002</v>
      </c>
      <c r="J1703" s="6" t="str">
        <f>OBV!F1703</f>
        <v>BEARISH</v>
      </c>
      <c r="K1703" s="6" t="str">
        <f>OBV!G1703</f>
        <v>WEAK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2.3201999999999998</v>
      </c>
      <c r="C1704" s="2">
        <f>RSI!I1704</f>
        <v>16.918798253692287</v>
      </c>
      <c r="D1704" s="2">
        <f>MACD!E1704</f>
        <v>2.5104202768039929E-2</v>
      </c>
      <c r="E1704" s="2">
        <f>MACD!F1704</f>
        <v>3.9739490260569318E-2</v>
      </c>
      <c r="F1704" s="2">
        <f>'Moving Avg'!D1704</f>
        <v>2.3217599999999998</v>
      </c>
      <c r="G1704" s="2">
        <f>'Moving Avg'!F1704</f>
        <v>2.3626150000000004</v>
      </c>
      <c r="H1704" s="2">
        <f>'Moving Avg'!G1704</f>
        <v>2.4789860000000008</v>
      </c>
      <c r="I1704" s="2">
        <f>'Moving Avg'!H1704</f>
        <v>2.5401965000000004</v>
      </c>
      <c r="J1704" s="6" t="str">
        <f>OBV!F1704</f>
        <v>BEARISH</v>
      </c>
      <c r="K1704" s="6" t="str">
        <f>OBV!G1704</f>
        <v>WEAK</v>
      </c>
      <c r="L1704" s="6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2.3201999999999998</v>
      </c>
      <c r="C1705" s="2">
        <f>RSI!I1705</f>
        <v>16.918798253692287</v>
      </c>
      <c r="D1705" s="2">
        <f>MACD!E1705</f>
        <v>2.2821128619228581E-2</v>
      </c>
      <c r="E1705" s="2">
        <f>MACD!F1705</f>
        <v>3.6355817932301172E-2</v>
      </c>
      <c r="F1705" s="2">
        <f>'Moving Avg'!D1705</f>
        <v>2.3201999999999998</v>
      </c>
      <c r="G1705" s="2">
        <f>'Moving Avg'!F1705</f>
        <v>2.3560000000000003</v>
      </c>
      <c r="H1705" s="2">
        <f>'Moving Avg'!G1705</f>
        <v>2.4741600000000004</v>
      </c>
      <c r="I1705" s="2">
        <f>'Moving Avg'!H1705</f>
        <v>2.5398850000000004</v>
      </c>
      <c r="J1705" s="6" t="str">
        <f>OBV!F1705</f>
        <v>BEARISH</v>
      </c>
      <c r="K1705" s="6" t="str">
        <f>OBV!G1705</f>
        <v>WEAK</v>
      </c>
      <c r="L1705" s="6" t="str">
        <f>OBV!H1705</f>
        <v>CONFIRMED BEARISH</v>
      </c>
    </row>
    <row r="1706" spans="1:12" ht="13.5" x14ac:dyDescent="0.25">
      <c r="A1706" s="3">
        <f>RSI!A1706</f>
        <v>44501</v>
      </c>
      <c r="B1706" s="2">
        <f>RSI!B1706</f>
        <v>2.3201999999999998</v>
      </c>
      <c r="C1706" s="2">
        <f>RSI!I1706</f>
        <v>16.918798253692287</v>
      </c>
      <c r="D1706" s="2">
        <f>MACD!E1706</f>
        <v>1.4119903817518598E-2</v>
      </c>
      <c r="E1706" s="2">
        <f>MACD!F1706</f>
        <v>3.1908635109344663E-2</v>
      </c>
      <c r="F1706" s="2">
        <f>'Moving Avg'!D1706</f>
        <v>2.3201999999999998</v>
      </c>
      <c r="G1706" s="2">
        <f>'Moving Avg'!F1706</f>
        <v>2.3493850000000003</v>
      </c>
      <c r="H1706" s="2">
        <f>'Moving Avg'!G1706</f>
        <v>2.4693340000000008</v>
      </c>
      <c r="I1706" s="2">
        <f>'Moving Avg'!H1706</f>
        <v>2.5390675000000007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2.3201999999999998</v>
      </c>
      <c r="C1707" s="2">
        <f>RSI!I1707</f>
        <v>16.918798253692287</v>
      </c>
      <c r="D1707" s="2">
        <f>MACD!E1707</f>
        <v>7.1417943139850948E-3</v>
      </c>
      <c r="E1707" s="2">
        <f>MACD!F1707</f>
        <v>2.6955266950272751E-2</v>
      </c>
      <c r="F1707" s="2">
        <f>'Moving Avg'!D1707</f>
        <v>2.3201999999999998</v>
      </c>
      <c r="G1707" s="2">
        <f>'Moving Avg'!F1707</f>
        <v>2.3427699999999998</v>
      </c>
      <c r="H1707" s="2">
        <f>'Moving Avg'!G1707</f>
        <v>2.4645080000000004</v>
      </c>
      <c r="I1707" s="2">
        <f>'Moving Avg'!H1707</f>
        <v>2.5382500000000006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2.3201999999999998</v>
      </c>
      <c r="C1708" s="2">
        <f>RSI!I1708</f>
        <v>16.918798253692287</v>
      </c>
      <c r="D1708" s="2">
        <f>MACD!E1708</f>
        <v>1.5932265341338514E-3</v>
      </c>
      <c r="E1708" s="2">
        <f>MACD!F1708</f>
        <v>2.1882858867044976E-2</v>
      </c>
      <c r="F1708" s="2">
        <f>'Moving Avg'!D1708</f>
        <v>2.3201999999999998</v>
      </c>
      <c r="G1708" s="2">
        <f>'Moving Avg'!F1708</f>
        <v>2.3408249999999997</v>
      </c>
      <c r="H1708" s="2">
        <f>'Moving Avg'!G1708</f>
        <v>2.4596820000000004</v>
      </c>
      <c r="I1708" s="2">
        <f>'Moving Avg'!H1708</f>
        <v>2.5374325000000004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2.3201999999999998</v>
      </c>
      <c r="C1709" s="2">
        <f>RSI!I1709</f>
        <v>16.918798253692287</v>
      </c>
      <c r="D1709" s="2">
        <f>MACD!E1709</f>
        <v>-1.5720983820926016E-3</v>
      </c>
      <c r="E1709" s="2">
        <f>MACD!F1709</f>
        <v>1.7191867417217458E-2</v>
      </c>
      <c r="F1709" s="2">
        <f>'Moving Avg'!D1709</f>
        <v>2.3201999999999998</v>
      </c>
      <c r="G1709" s="2">
        <f>'Moving Avg'!F1709</f>
        <v>2.3373249999999999</v>
      </c>
      <c r="H1709" s="2">
        <f>'Moving Avg'!G1709</f>
        <v>2.4548559999999999</v>
      </c>
      <c r="I1709" s="2">
        <f>'Moving Avg'!H1709</f>
        <v>2.5366150000000003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44505</v>
      </c>
      <c r="B1710" s="2">
        <f>RSI!B1710</f>
        <v>2.3123999999999998</v>
      </c>
      <c r="C1710" s="2">
        <f>RSI!I1710</f>
        <v>15.354165376663488</v>
      </c>
      <c r="D1710" s="2">
        <f>MACD!E1710</f>
        <v>-3.3674714830436159E-3</v>
      </c>
      <c r="E1710" s="2">
        <f>MACD!F1710</f>
        <v>1.3079999637165243E-2</v>
      </c>
      <c r="F1710" s="2">
        <f>'Moving Avg'!D1710</f>
        <v>2.3186399999999998</v>
      </c>
      <c r="G1710" s="2">
        <f>'Moving Avg'!F1710</f>
        <v>2.3334349999999993</v>
      </c>
      <c r="H1710" s="2">
        <f>'Moving Avg'!G1710</f>
        <v>2.4498739999999999</v>
      </c>
      <c r="I1710" s="2">
        <f>'Moving Avg'!H1710</f>
        <v>2.5357585000000009</v>
      </c>
      <c r="J1710" s="6" t="str">
        <f>OBV!F1710</f>
        <v>BEARISH</v>
      </c>
      <c r="K1710" s="6" t="str">
        <f>OBV!G1710</f>
        <v>NEUTRAL</v>
      </c>
      <c r="L1710" s="6" t="str">
        <f>OBV!H1710</f>
        <v>CONFIRMED BEARISH</v>
      </c>
    </row>
    <row r="1711" spans="1:12" ht="13.5" x14ac:dyDescent="0.25">
      <c r="A1711" s="3">
        <f>RSI!A1711</f>
        <v>44508</v>
      </c>
      <c r="B1711" s="2">
        <f>RSI!B1711</f>
        <v>2.3123999999999998</v>
      </c>
      <c r="C1711" s="2">
        <f>RSI!I1711</f>
        <v>15.354165376663488</v>
      </c>
      <c r="D1711" s="2">
        <f>MACD!E1711</f>
        <v>-5.7579493087684952E-3</v>
      </c>
      <c r="E1711" s="2">
        <f>MACD!F1711</f>
        <v>9.3124098479784954E-3</v>
      </c>
      <c r="F1711" s="2">
        <f>'Moving Avg'!D1711</f>
        <v>2.3170799999999998</v>
      </c>
      <c r="G1711" s="2">
        <f>'Moving Avg'!F1711</f>
        <v>2.3303199999999995</v>
      </c>
      <c r="H1711" s="2">
        <f>'Moving Avg'!G1711</f>
        <v>2.4448919999999998</v>
      </c>
      <c r="I1711" s="2">
        <f>'Moving Avg'!H1711</f>
        <v>2.5349020000000007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2.3123999999999998</v>
      </c>
      <c r="C1712" s="2">
        <f>RSI!I1712</f>
        <v>15.354165376663488</v>
      </c>
      <c r="D1712" s="2">
        <f>MACD!E1712</f>
        <v>-7.4763242513302686E-3</v>
      </c>
      <c r="E1712" s="2">
        <f>MACD!F1712</f>
        <v>5.9546630281167422E-3</v>
      </c>
      <c r="F1712" s="2">
        <f>'Moving Avg'!D1712</f>
        <v>2.3155200000000002</v>
      </c>
      <c r="G1712" s="2">
        <f>'Moving Avg'!F1712</f>
        <v>2.326814999999999</v>
      </c>
      <c r="H1712" s="2">
        <f>'Moving Avg'!G1712</f>
        <v>2.4399099999999998</v>
      </c>
      <c r="I1712" s="2">
        <f>'Moving Avg'!H1712</f>
        <v>2.5336955000000008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2.3123999999999998</v>
      </c>
      <c r="C1713" s="2">
        <f>RSI!I1713</f>
        <v>15.354165376663488</v>
      </c>
      <c r="D1713" s="2">
        <f>MACD!E1713</f>
        <v>-8.6485402405021006E-3</v>
      </c>
      <c r="E1713" s="2">
        <f>MACD!F1713</f>
        <v>3.034022374392974E-3</v>
      </c>
      <c r="F1713" s="2">
        <f>'Moving Avg'!D1713</f>
        <v>2.3139600000000002</v>
      </c>
      <c r="G1713" s="2">
        <f>'Moving Avg'!F1713</f>
        <v>2.3240899999999991</v>
      </c>
      <c r="H1713" s="2">
        <f>'Moving Avg'!G1713</f>
        <v>2.4349279999999998</v>
      </c>
      <c r="I1713" s="2">
        <f>'Moving Avg'!H1713</f>
        <v>2.5324110000000011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2.3201999999999998</v>
      </c>
      <c r="C1714" s="2">
        <f>RSI!I1714</f>
        <v>24.718366013101999</v>
      </c>
      <c r="D1714" s="2">
        <f>MACD!E1714</f>
        <v>-9.9572731067709697E-3</v>
      </c>
      <c r="E1714" s="2">
        <f>MACD!F1714</f>
        <v>4.3576327816018546E-4</v>
      </c>
      <c r="F1714" s="2">
        <f>'Moving Avg'!D1714</f>
        <v>2.3139599999999998</v>
      </c>
      <c r="G1714" s="2">
        <f>'Moving Avg'!F1714</f>
        <v>2.3217549999999991</v>
      </c>
      <c r="H1714" s="2">
        <f>'Moving Avg'!G1714</f>
        <v>2.4301019999999998</v>
      </c>
      <c r="I1714" s="2">
        <f>'Moving Avg'!H1714</f>
        <v>2.5311655000000006</v>
      </c>
      <c r="J1714" s="6" t="str">
        <f>OBV!F1714</f>
        <v>BEARISH</v>
      </c>
      <c r="K1714" s="6" t="str">
        <f>OBV!G1714</f>
        <v>NEUTRAL</v>
      </c>
      <c r="L1714" s="6" t="str">
        <f>OBV!H1714</f>
        <v>NEUTRAL</v>
      </c>
    </row>
    <row r="1715" spans="1:12" ht="13.5" x14ac:dyDescent="0.25">
      <c r="A1715" s="3">
        <f>RSI!A1715</f>
        <v>44512</v>
      </c>
      <c r="B1715" s="2">
        <f>RSI!B1715</f>
        <v>2.3201999999999998</v>
      </c>
      <c r="C1715" s="2">
        <f>RSI!I1715</f>
        <v>24.718366013101999</v>
      </c>
      <c r="D1715" s="2">
        <f>MACD!E1715</f>
        <v>-1.0869160416733248E-2</v>
      </c>
      <c r="E1715" s="2">
        <f>MACD!F1715</f>
        <v>-1.8252214608185011E-3</v>
      </c>
      <c r="F1715" s="2">
        <f>'Moving Avg'!D1715</f>
        <v>2.3155199999999998</v>
      </c>
      <c r="G1715" s="2">
        <f>'Moving Avg'!F1715</f>
        <v>2.3194199999999991</v>
      </c>
      <c r="H1715" s="2">
        <f>'Moving Avg'!G1715</f>
        <v>2.4252759999999998</v>
      </c>
      <c r="I1715" s="2">
        <f>'Moving Avg'!H1715</f>
        <v>2.5299200000000011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2.2968000000000002</v>
      </c>
      <c r="C1716" s="2">
        <f>RSI!I1716</f>
        <v>17.848394951628705</v>
      </c>
      <c r="D1716" s="2">
        <f>MACD!E1716</f>
        <v>-9.726403632039915E-3</v>
      </c>
      <c r="E1716" s="2">
        <f>MACD!F1716</f>
        <v>-3.4054578950627841E-3</v>
      </c>
      <c r="F1716" s="2">
        <f>'Moving Avg'!D1716</f>
        <v>2.3124000000000002</v>
      </c>
      <c r="G1716" s="2">
        <f>'Moving Avg'!F1716</f>
        <v>2.318249999999999</v>
      </c>
      <c r="H1716" s="2">
        <f>'Moving Avg'!G1716</f>
        <v>2.4199819999999996</v>
      </c>
      <c r="I1716" s="2">
        <f>'Moving Avg'!H1716</f>
        <v>2.5284015000000015</v>
      </c>
      <c r="J1716" s="6" t="str">
        <f>OBV!F1716</f>
        <v>BEARISH</v>
      </c>
      <c r="K1716" s="6" t="str">
        <f>OBV!G1716</f>
        <v>NEUTRAL</v>
      </c>
      <c r="L1716" s="6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2.2968000000000002</v>
      </c>
      <c r="C1717" s="2">
        <f>RSI!I1717</f>
        <v>17.848394951628705</v>
      </c>
      <c r="D1717" s="2">
        <f>MACD!E1717</f>
        <v>-8.4535724915304478E-3</v>
      </c>
      <c r="E1717" s="2">
        <f>MACD!F1717</f>
        <v>-4.4150808143563168E-3</v>
      </c>
      <c r="F1717" s="2">
        <f>'Moving Avg'!D1717</f>
        <v>2.3092800000000002</v>
      </c>
      <c r="G1717" s="2">
        <f>'Moving Avg'!F1717</f>
        <v>2.3170799999999994</v>
      </c>
      <c r="H1717" s="2">
        <f>'Moving Avg'!G1717</f>
        <v>2.4146879999999999</v>
      </c>
      <c r="I1717" s="2">
        <f>'Moving Avg'!H1717</f>
        <v>2.5268830000000015</v>
      </c>
      <c r="J1717" s="6" t="str">
        <f>OBV!F1717</f>
        <v>BEARISH</v>
      </c>
      <c r="K1717" s="6" t="str">
        <f>OBV!G1717</f>
        <v>NEUTRAL</v>
      </c>
      <c r="L1717" s="6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2.2968000000000002</v>
      </c>
      <c r="C1718" s="2">
        <f>RSI!I1718</f>
        <v>17.848394951628705</v>
      </c>
      <c r="D1718" s="2">
        <f>MACD!E1718</f>
        <v>-7.0933364413701128E-3</v>
      </c>
      <c r="E1718" s="2">
        <f>MACD!F1718</f>
        <v>-4.950731939759076E-3</v>
      </c>
      <c r="F1718" s="2">
        <f>'Moving Avg'!D1718</f>
        <v>2.3061599999999998</v>
      </c>
      <c r="G1718" s="2">
        <f>'Moving Avg'!F1718</f>
        <v>2.3159099999999992</v>
      </c>
      <c r="H1718" s="2">
        <f>'Moving Avg'!G1718</f>
        <v>2.4093940000000003</v>
      </c>
      <c r="I1718" s="2">
        <f>'Moving Avg'!H1718</f>
        <v>2.5254035000000017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2.3046000000000002</v>
      </c>
      <c r="C1719" s="2">
        <f>RSI!I1719</f>
        <v>26.368265135811086</v>
      </c>
      <c r="D1719" s="2">
        <f>MACD!E1719</f>
        <v>-6.2578998044484635E-3</v>
      </c>
      <c r="E1719" s="2">
        <f>MACD!F1719</f>
        <v>-5.2121655126969538E-3</v>
      </c>
      <c r="F1719" s="2">
        <f>'Moving Avg'!D1719</f>
        <v>2.3030400000000002</v>
      </c>
      <c r="G1719" s="2">
        <f>'Moving Avg'!F1719</f>
        <v>2.3147399999999996</v>
      </c>
      <c r="H1719" s="2">
        <f>'Moving Avg'!G1719</f>
        <v>2.4042559999999997</v>
      </c>
      <c r="I1719" s="2">
        <f>'Moving Avg'!H1719</f>
        <v>2.5238465000000021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2.3046000000000002</v>
      </c>
      <c r="C1720" s="2">
        <f>RSI!I1720</f>
        <v>26.368265135811086</v>
      </c>
      <c r="D1720" s="2">
        <f>MACD!E1720</f>
        <v>-6.5542625555274903E-3</v>
      </c>
      <c r="E1720" s="2">
        <f>MACD!F1720</f>
        <v>-5.4805849212630608E-3</v>
      </c>
      <c r="F1720" s="2">
        <f>'Moving Avg'!D1720</f>
        <v>2.2999200000000002</v>
      </c>
      <c r="G1720" s="2">
        <f>'Moving Avg'!F1720</f>
        <v>2.3135699999999995</v>
      </c>
      <c r="H1720" s="2">
        <f>'Moving Avg'!G1720</f>
        <v>2.3991179999999996</v>
      </c>
      <c r="I1720" s="2">
        <f>'Moving Avg'!H1720</f>
        <v>2.5222895000000021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2.1878000000000002</v>
      </c>
      <c r="C1721" s="2">
        <f>RSI!I1721</f>
        <v>9.4135852928024804</v>
      </c>
      <c r="D1721" s="2">
        <f>MACD!E1721</f>
        <v>2.028977597393844E-3</v>
      </c>
      <c r="E1721" s="2">
        <f>MACD!F1721</f>
        <v>-3.9786724175316802E-3</v>
      </c>
      <c r="F1721" s="2">
        <f>'Moving Avg'!D1721</f>
        <v>2.2781200000000004</v>
      </c>
      <c r="G1721" s="2">
        <f>'Moving Avg'!F1721</f>
        <v>2.3069499999999996</v>
      </c>
      <c r="H1721" s="2">
        <f>'Moving Avg'!G1721</f>
        <v>2.3916439999999999</v>
      </c>
      <c r="I1721" s="2">
        <f>'Moving Avg'!H1721</f>
        <v>2.5201485000000021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2.3046000000000002</v>
      </c>
      <c r="C1722" s="2">
        <f>RSI!I1722</f>
        <v>46.476381737935064</v>
      </c>
      <c r="D1722" s="2">
        <f>MACD!E1722</f>
        <v>1.4987073172334497E-3</v>
      </c>
      <c r="E1722" s="2">
        <f>MACD!F1722</f>
        <v>-2.8831964705786544E-3</v>
      </c>
      <c r="F1722" s="2">
        <f>'Moving Avg'!D1722</f>
        <v>2.2796800000000004</v>
      </c>
      <c r="G1722" s="2">
        <f>'Moving Avg'!F1722</f>
        <v>2.3061699999999998</v>
      </c>
      <c r="H1722" s="2">
        <f>'Moving Avg'!G1722</f>
        <v>2.3865059999999994</v>
      </c>
      <c r="I1722" s="2">
        <f>'Moving Avg'!H1722</f>
        <v>2.5185915000000021</v>
      </c>
      <c r="J1722" s="6" t="str">
        <f>OBV!F1722</f>
        <v>BEARISH</v>
      </c>
      <c r="K1722" s="6" t="str">
        <f>OBV!G1722</f>
        <v>NEUTRAL</v>
      </c>
      <c r="L1722" s="6" t="str">
        <f>OBV!H1722</f>
        <v>BEARISH DIVERGENCE</v>
      </c>
    </row>
    <row r="1723" spans="1:12" ht="13.5" x14ac:dyDescent="0.25">
      <c r="A1723" s="3">
        <f>RSI!A1723</f>
        <v>44524</v>
      </c>
      <c r="B1723" s="2">
        <f>RSI!B1723</f>
        <v>2.3046000000000002</v>
      </c>
      <c r="C1723" s="2">
        <f>RSI!I1723</f>
        <v>46.476381737935057</v>
      </c>
      <c r="D1723" s="2">
        <f>MACD!E1723</f>
        <v>1.155062997253431E-3</v>
      </c>
      <c r="E1723" s="2">
        <f>MACD!F1723</f>
        <v>-2.0755445770122374E-3</v>
      </c>
      <c r="F1723" s="2">
        <f>'Moving Avg'!D1723</f>
        <v>2.2812400000000004</v>
      </c>
      <c r="G1723" s="2">
        <f>'Moving Avg'!F1723</f>
        <v>2.3053900000000001</v>
      </c>
      <c r="H1723" s="2">
        <f>'Moving Avg'!G1723</f>
        <v>2.3813679999999993</v>
      </c>
      <c r="I1723" s="2">
        <f>'Moving Avg'!H1723</f>
        <v>2.5169955000000019</v>
      </c>
      <c r="J1723" s="6" t="str">
        <f>OBV!F1723</f>
        <v>BEARISH</v>
      </c>
      <c r="K1723" s="6" t="str">
        <f>OBV!G1723</f>
        <v>NEUTRAL</v>
      </c>
      <c r="L1723" s="6" t="str">
        <f>OBV!H1723</f>
        <v>BEARISH DIVERGENCE</v>
      </c>
    </row>
    <row r="1724" spans="1:12" ht="13.5" x14ac:dyDescent="0.25">
      <c r="A1724" s="3">
        <f>RSI!A1724</f>
        <v>44525</v>
      </c>
      <c r="B1724" s="2">
        <f>RSI!B1724</f>
        <v>2.3123999999999998</v>
      </c>
      <c r="C1724" s="2">
        <f>RSI!I1724</f>
        <v>48.120349443951547</v>
      </c>
      <c r="D1724" s="2">
        <f>MACD!E1724</f>
        <v>1.5837739944513096E-3</v>
      </c>
      <c r="E1724" s="2">
        <f>MACD!F1724</f>
        <v>-1.3436808627195281E-3</v>
      </c>
      <c r="F1724" s="2">
        <f>'Moving Avg'!D1724</f>
        <v>2.2828000000000004</v>
      </c>
      <c r="G1724" s="2">
        <f>'Moving Avg'!F1724</f>
        <v>2.3050000000000002</v>
      </c>
      <c r="H1724" s="2">
        <f>'Moving Avg'!G1724</f>
        <v>2.3763859999999992</v>
      </c>
      <c r="I1724" s="2">
        <f>'Moving Avg'!H1724</f>
        <v>2.5154775000000025</v>
      </c>
      <c r="J1724" s="6" t="str">
        <f>OBV!F1724</f>
        <v>BEARISH</v>
      </c>
      <c r="K1724" s="6" t="str">
        <f>OBV!G1724</f>
        <v>NEUTRAL</v>
      </c>
      <c r="L1724" s="6" t="str">
        <f>OBV!H1724</f>
        <v>BEARISH DIVERGENCE</v>
      </c>
    </row>
    <row r="1725" spans="1:12" ht="13.5" x14ac:dyDescent="0.25">
      <c r="A1725" s="3">
        <f>RSI!A1725</f>
        <v>44526</v>
      </c>
      <c r="B1725" s="2">
        <f>RSI!B1725</f>
        <v>2.3123999999999998</v>
      </c>
      <c r="C1725" s="2">
        <f>RSI!I1725</f>
        <v>48.120349443951547</v>
      </c>
      <c r="D1725" s="2">
        <f>MACD!E1725</f>
        <v>1.990498861265344E-3</v>
      </c>
      <c r="E1725" s="2">
        <f>MACD!F1725</f>
        <v>-6.7684491792255374E-4</v>
      </c>
      <c r="F1725" s="2">
        <f>'Moving Avg'!D1725</f>
        <v>2.2843600000000004</v>
      </c>
      <c r="G1725" s="2">
        <f>'Moving Avg'!F1725</f>
        <v>2.3046099999999998</v>
      </c>
      <c r="H1725" s="2">
        <f>'Moving Avg'!G1725</f>
        <v>2.3714039999999996</v>
      </c>
      <c r="I1725" s="2">
        <f>'Moving Avg'!H1725</f>
        <v>2.5138815000000023</v>
      </c>
      <c r="J1725" s="6" t="str">
        <f>OBV!F1725</f>
        <v>BEARISH</v>
      </c>
      <c r="K1725" s="6" t="str">
        <f>OBV!G1725</f>
        <v>NEUTRAL</v>
      </c>
      <c r="L1725" s="6" t="str">
        <f>OBV!H1725</f>
        <v>BEARISH DIVERGENCE</v>
      </c>
    </row>
    <row r="1726" spans="1:12" ht="13.5" x14ac:dyDescent="0.25">
      <c r="A1726" s="3">
        <f>RSI!A1726</f>
        <v>44529</v>
      </c>
      <c r="B1726" s="2">
        <f>RSI!B1726</f>
        <v>2.3123999999999998</v>
      </c>
      <c r="C1726" s="2">
        <f>RSI!I1726</f>
        <v>48.120349443951547</v>
      </c>
      <c r="D1726" s="2">
        <f>MACD!E1726</f>
        <v>-1.2246369138666502E-3</v>
      </c>
      <c r="E1726" s="2">
        <f>MACD!F1726</f>
        <v>-7.8640331711137316E-4</v>
      </c>
      <c r="F1726" s="2">
        <f>'Moving Avg'!D1726</f>
        <v>2.3092800000000002</v>
      </c>
      <c r="G1726" s="2">
        <f>'Moving Avg'!F1726</f>
        <v>2.3042199999999999</v>
      </c>
      <c r="H1726" s="2">
        <f>'Moving Avg'!G1726</f>
        <v>2.3665779999999996</v>
      </c>
      <c r="I1726" s="2">
        <f>'Moving Avg'!H1726</f>
        <v>2.5123245000000027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2.2734999999999999</v>
      </c>
      <c r="C1727" s="2">
        <f>RSI!I1727</f>
        <v>40.392515722052401</v>
      </c>
      <c r="D1727" s="2">
        <f>MACD!E1727</f>
        <v>-1.0259582543392654E-3</v>
      </c>
      <c r="E1727" s="2">
        <f>MACD!F1727</f>
        <v>-8.3431430455695166E-4</v>
      </c>
      <c r="F1727" s="2">
        <f>'Moving Avg'!D1727</f>
        <v>2.3030599999999999</v>
      </c>
      <c r="G1727" s="2">
        <f>'Moving Avg'!F1727</f>
        <v>2.3018849999999995</v>
      </c>
      <c r="H1727" s="2">
        <f>'Moving Avg'!G1727</f>
        <v>2.3608179999999992</v>
      </c>
      <c r="I1727" s="2">
        <f>'Moving Avg'!H1727</f>
        <v>2.5105730000000026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2.3046000000000002</v>
      </c>
      <c r="C1728" s="2">
        <f>RSI!I1728</f>
        <v>47.633213074358736</v>
      </c>
      <c r="D1728" s="2">
        <f>MACD!E1728</f>
        <v>-2.8967831421242707E-3</v>
      </c>
      <c r="E1728" s="2">
        <f>MACD!F1728</f>
        <v>-1.2468080720704155E-3</v>
      </c>
      <c r="F1728" s="2">
        <f>'Moving Avg'!D1728</f>
        <v>2.3030599999999999</v>
      </c>
      <c r="G1728" s="2">
        <f>'Moving Avg'!F1728</f>
        <v>2.3011049999999997</v>
      </c>
      <c r="H1728" s="2">
        <f>'Moving Avg'!G1728</f>
        <v>2.3556799999999991</v>
      </c>
      <c r="I1728" s="2">
        <f>'Moving Avg'!H1728</f>
        <v>2.509016000000003</v>
      </c>
      <c r="J1728" s="6" t="str">
        <f>OBV!F1728</f>
        <v>BULLISH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44532</v>
      </c>
      <c r="B1729" s="2">
        <f>RSI!B1729</f>
        <v>2.3046000000000002</v>
      </c>
      <c r="C1729" s="2">
        <f>RSI!I1729</f>
        <v>47.633213074358736</v>
      </c>
      <c r="D1729" s="2">
        <f>MACD!E1729</f>
        <v>-3.2184062520168588E-3</v>
      </c>
      <c r="E1729" s="2">
        <f>MACD!F1729</f>
        <v>-1.6411277080597042E-3</v>
      </c>
      <c r="F1729" s="2">
        <f>'Moving Avg'!D1729</f>
        <v>2.3014999999999999</v>
      </c>
      <c r="G1729" s="2">
        <f>'Moving Avg'!F1729</f>
        <v>2.3003249999999995</v>
      </c>
      <c r="H1729" s="2">
        <f>'Moving Avg'!G1729</f>
        <v>2.350541999999999</v>
      </c>
      <c r="I1729" s="2">
        <f>'Moving Avg'!H1729</f>
        <v>2.5074590000000025</v>
      </c>
      <c r="J1729" s="6" t="str">
        <f>OBV!F1729</f>
        <v>BULLISH</v>
      </c>
      <c r="K1729" s="6" t="str">
        <f>OBV!G1729</f>
        <v>NEUTRAL</v>
      </c>
      <c r="L1729" s="6" t="str">
        <f>OBV!H1729</f>
        <v>BULLISH DIVERGENCE</v>
      </c>
    </row>
    <row r="1730" spans="1:12" ht="13.5" x14ac:dyDescent="0.25">
      <c r="A1730" s="3">
        <f>RSI!A1730</f>
        <v>44533</v>
      </c>
      <c r="B1730" s="2">
        <f>RSI!B1730</f>
        <v>2.3046000000000002</v>
      </c>
      <c r="C1730" s="2">
        <f>RSI!I1730</f>
        <v>47.633213074358729</v>
      </c>
      <c r="D1730" s="2">
        <f>MACD!E1730</f>
        <v>-3.4337131756991823E-3</v>
      </c>
      <c r="E1730" s="2">
        <f>MACD!F1730</f>
        <v>-1.9996448015876002E-3</v>
      </c>
      <c r="F1730" s="2">
        <f>'Moving Avg'!D1730</f>
        <v>2.2999400000000003</v>
      </c>
      <c r="G1730" s="2">
        <f>'Moving Avg'!F1730</f>
        <v>2.2999349999999996</v>
      </c>
      <c r="H1730" s="2">
        <f>'Moving Avg'!G1730</f>
        <v>2.345559999999999</v>
      </c>
      <c r="I1730" s="2">
        <f>'Moving Avg'!H1730</f>
        <v>2.505902000000003</v>
      </c>
      <c r="J1730" s="6" t="str">
        <f>OBV!F1730</f>
        <v>BULLISH</v>
      </c>
      <c r="K1730" s="6" t="str">
        <f>OBV!G1730</f>
        <v>NEUTRAL</v>
      </c>
      <c r="L1730" s="6" t="str">
        <f>OBV!H1730</f>
        <v>BULLISH DIVERGENCE</v>
      </c>
    </row>
    <row r="1731" spans="1:12" ht="13.5" x14ac:dyDescent="0.25">
      <c r="A1731" s="3">
        <f>RSI!A1731</f>
        <v>44536</v>
      </c>
      <c r="B1731" s="2">
        <f>RSI!B1731</f>
        <v>2.2968000000000002</v>
      </c>
      <c r="C1731" s="2">
        <f>RSI!I1731</f>
        <v>45.887153783944314</v>
      </c>
      <c r="D1731" s="2">
        <f>MACD!E1731</f>
        <v>-2.0954723293391098E-2</v>
      </c>
      <c r="E1731" s="2">
        <f>MACD!F1731</f>
        <v>-5.7906604999483002E-3</v>
      </c>
      <c r="F1731" s="2">
        <f>'Moving Avg'!D1731</f>
        <v>2.2968200000000003</v>
      </c>
      <c r="G1731" s="2">
        <f>'Moving Avg'!F1731</f>
        <v>2.2991549999999998</v>
      </c>
      <c r="H1731" s="2">
        <f>'Moving Avg'!G1731</f>
        <v>2.3404219999999993</v>
      </c>
      <c r="I1731" s="2">
        <f>'Moving Avg'!H1731</f>
        <v>2.5043060000000028</v>
      </c>
      <c r="J1731" s="6" t="str">
        <f>OBV!F1731</f>
        <v>BULLISH</v>
      </c>
      <c r="K1731" s="6" t="str">
        <f>OBV!G1731</f>
        <v>NEUTRAL</v>
      </c>
      <c r="L1731" s="6" t="str">
        <f>OBV!H1731</f>
        <v>BULLISH DIVERGENCE</v>
      </c>
    </row>
    <row r="1732" spans="1:12" ht="13.5" x14ac:dyDescent="0.25">
      <c r="A1732" s="3">
        <f>RSI!A1732</f>
        <v>44537</v>
      </c>
      <c r="B1732" s="2">
        <f>RSI!B1732</f>
        <v>2.2890000000000001</v>
      </c>
      <c r="C1732" s="2">
        <f>RSI!I1732</f>
        <v>44.144502775044401</v>
      </c>
      <c r="D1732" s="2">
        <f>MACD!E1732</f>
        <v>-1.7138366852341491E-2</v>
      </c>
      <c r="E1732" s="2">
        <f>MACD!F1732</f>
        <v>-8.0602017704269387E-3</v>
      </c>
      <c r="F1732" s="2">
        <f>'Moving Avg'!D1732</f>
        <v>2.2999199999999997</v>
      </c>
      <c r="G1732" s="2">
        <f>'Moving Avg'!F1732</f>
        <v>2.2979850000000002</v>
      </c>
      <c r="H1732" s="2">
        <f>'Moving Avg'!G1732</f>
        <v>2.3351279999999992</v>
      </c>
      <c r="I1732" s="2">
        <f>'Moving Avg'!H1732</f>
        <v>2.502671000000003</v>
      </c>
      <c r="J1732" s="6" t="str">
        <f>OBV!F1732</f>
        <v>BULLISH</v>
      </c>
      <c r="K1732" s="6" t="str">
        <f>OBV!G1732</f>
        <v>NEUTRAL</v>
      </c>
      <c r="L1732" s="6" t="str">
        <f>OBV!H1732</f>
        <v>CONFIRMED BULLISH</v>
      </c>
    </row>
    <row r="1733" spans="1:12" ht="13.5" x14ac:dyDescent="0.25">
      <c r="A1733" s="3">
        <f>RSI!A1733</f>
        <v>44538</v>
      </c>
      <c r="B1733" s="2">
        <f>RSI!B1733</f>
        <v>2.2890000000000001</v>
      </c>
      <c r="C1733" s="2">
        <f>RSI!I1733</f>
        <v>44.144502775044408</v>
      </c>
      <c r="D1733" s="2">
        <f>MACD!E1733</f>
        <v>-1.3775257197931712E-2</v>
      </c>
      <c r="E1733" s="2">
        <f>MACD!F1733</f>
        <v>-9.2032128559278933E-3</v>
      </c>
      <c r="F1733" s="2">
        <f>'Moving Avg'!D1733</f>
        <v>2.2968000000000002</v>
      </c>
      <c r="G1733" s="2">
        <f>'Moving Avg'!F1733</f>
        <v>2.2968150000000001</v>
      </c>
      <c r="H1733" s="2">
        <f>'Moving Avg'!G1733</f>
        <v>2.3298339999999991</v>
      </c>
      <c r="I1733" s="2">
        <f>'Moving Avg'!H1733</f>
        <v>2.5010360000000027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2.2890000000000001</v>
      </c>
      <c r="C1734" s="2">
        <f>RSI!I1734</f>
        <v>44.144502775044408</v>
      </c>
      <c r="D1734" s="2">
        <f>MACD!E1734</f>
        <v>-9.6055814607396428E-3</v>
      </c>
      <c r="E1734" s="2">
        <f>MACD!F1734</f>
        <v>-9.2836865768902432E-3</v>
      </c>
      <c r="F1734" s="2">
        <f>'Moving Avg'!D1734</f>
        <v>2.2936799999999997</v>
      </c>
      <c r="G1734" s="2">
        <f>'Moving Avg'!F1734</f>
        <v>2.295255</v>
      </c>
      <c r="H1734" s="2">
        <f>'Moving Avg'!G1734</f>
        <v>2.326563999999999</v>
      </c>
      <c r="I1734" s="2">
        <f>'Moving Avg'!H1734</f>
        <v>2.4994010000000029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2.2890000000000001</v>
      </c>
      <c r="C1735" s="2">
        <f>RSI!I1735</f>
        <v>44.144502775044408</v>
      </c>
      <c r="D1735" s="2">
        <f>MACD!E1735</f>
        <v>-5.9626095132445656E-3</v>
      </c>
      <c r="E1735" s="2">
        <f>MACD!F1735</f>
        <v>-8.6194711641611084E-3</v>
      </c>
      <c r="F1735" s="2">
        <f>'Moving Avg'!D1735</f>
        <v>2.2905600000000002</v>
      </c>
      <c r="G1735" s="2">
        <f>'Moving Avg'!F1735</f>
        <v>2.2936950000000005</v>
      </c>
      <c r="H1735" s="2">
        <f>'Moving Avg'!G1735</f>
        <v>2.3232939999999989</v>
      </c>
      <c r="I1735" s="2">
        <f>'Moving Avg'!H1735</f>
        <v>2.497766000000003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2.2890000000000001</v>
      </c>
      <c r="C1736" s="2">
        <f>RSI!I1736</f>
        <v>44.144502775044408</v>
      </c>
      <c r="D1736" s="2">
        <f>MACD!E1736</f>
        <v>-2.7738125798708602E-3</v>
      </c>
      <c r="E1736" s="2">
        <f>MACD!F1736</f>
        <v>-7.4503394473030586E-3</v>
      </c>
      <c r="F1736" s="2">
        <f>'Moving Avg'!D1736</f>
        <v>2.2890000000000001</v>
      </c>
      <c r="G1736" s="2">
        <f>'Moving Avg'!F1736</f>
        <v>2.2933050000000006</v>
      </c>
      <c r="H1736" s="2">
        <f>'Moving Avg'!G1736</f>
        <v>2.3200239999999992</v>
      </c>
      <c r="I1736" s="2">
        <f>'Moving Avg'!H1736</f>
        <v>2.4961310000000028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2.2890000000000001</v>
      </c>
      <c r="C1737" s="2">
        <f>RSI!I1737</f>
        <v>44.144502775044408</v>
      </c>
      <c r="D1737" s="2">
        <f>MACD!E1737</f>
        <v>-5.9618057223289611E-3</v>
      </c>
      <c r="E1737" s="2">
        <f>MACD!F1737</f>
        <v>-7.1526327023082393E-3</v>
      </c>
      <c r="F1737" s="2">
        <f>'Moving Avg'!D1737</f>
        <v>2.2890000000000001</v>
      </c>
      <c r="G1737" s="2">
        <f>'Moving Avg'!F1737</f>
        <v>2.2929150000000007</v>
      </c>
      <c r="H1737" s="2">
        <f>'Moving Avg'!G1737</f>
        <v>2.3167539999999991</v>
      </c>
      <c r="I1737" s="2">
        <f>'Moving Avg'!H1737</f>
        <v>2.4944960000000025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2.2890000000000001</v>
      </c>
      <c r="C1738" s="2">
        <f>RSI!I1738</f>
        <v>44.144502775044408</v>
      </c>
      <c r="D1738" s="2">
        <f>MACD!E1738</f>
        <v>-3.7836031334022024E-3</v>
      </c>
      <c r="E1738" s="2">
        <f>MACD!F1738</f>
        <v>-6.4788267885270328E-3</v>
      </c>
      <c r="F1738" s="2">
        <f>'Moving Avg'!D1738</f>
        <v>2.2890000000000001</v>
      </c>
      <c r="G1738" s="2">
        <f>'Moving Avg'!F1738</f>
        <v>2.2925250000000004</v>
      </c>
      <c r="H1738" s="2">
        <f>'Moving Avg'!G1738</f>
        <v>2.315351999999999</v>
      </c>
      <c r="I1738" s="2">
        <f>'Moving Avg'!H1738</f>
        <v>2.4928610000000027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44546</v>
      </c>
      <c r="B1739" s="2">
        <f>RSI!B1739</f>
        <v>2.1566999999999998</v>
      </c>
      <c r="C1739" s="2">
        <f>RSI!I1739</f>
        <v>21.201660936747189</v>
      </c>
      <c r="D1739" s="2">
        <f>MACD!E1739</f>
        <v>7.943861608730618E-3</v>
      </c>
      <c r="E1739" s="2">
        <f>MACD!F1739</f>
        <v>-3.594289109075503E-3</v>
      </c>
      <c r="F1739" s="2">
        <f>'Moving Avg'!D1739</f>
        <v>2.26254</v>
      </c>
      <c r="G1739" s="2">
        <f>'Moving Avg'!F1739</f>
        <v>2.2851300000000005</v>
      </c>
      <c r="H1739" s="2">
        <f>'Moving Avg'!G1739</f>
        <v>2.3106819999999986</v>
      </c>
      <c r="I1739" s="2">
        <f>'Moving Avg'!H1739</f>
        <v>2.4905645000000027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2.1566999999999998</v>
      </c>
      <c r="C1740" s="2">
        <f>RSI!I1740</f>
        <v>21.201660936747189</v>
      </c>
      <c r="D1740" s="2">
        <f>MACD!E1740</f>
        <v>1.8726987983806342E-2</v>
      </c>
      <c r="E1740" s="2">
        <f>MACD!F1740</f>
        <v>8.6996630950086614E-4</v>
      </c>
      <c r="F1740" s="2">
        <f>'Moving Avg'!D1740</f>
        <v>2.2360800000000003</v>
      </c>
      <c r="G1740" s="2">
        <f>'Moving Avg'!F1740</f>
        <v>2.2777350000000007</v>
      </c>
      <c r="H1740" s="2">
        <f>'Moving Avg'!G1740</f>
        <v>2.3060119999999986</v>
      </c>
      <c r="I1740" s="2">
        <f>'Moving Avg'!H1740</f>
        <v>2.4882680000000028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2.1566999999999998</v>
      </c>
      <c r="C1741" s="2">
        <f>RSI!I1741</f>
        <v>21.201660936747189</v>
      </c>
      <c r="D1741" s="2">
        <f>MACD!E1741</f>
        <v>2.7447363485830767E-2</v>
      </c>
      <c r="E1741" s="2">
        <f>MACD!F1741</f>
        <v>6.1854457447668466E-3</v>
      </c>
      <c r="F1741" s="2">
        <f>'Moving Avg'!D1741</f>
        <v>2.2096200000000001</v>
      </c>
      <c r="G1741" s="2">
        <f>'Moving Avg'!F1741</f>
        <v>2.276180000000001</v>
      </c>
      <c r="H1741" s="2">
        <f>'Moving Avg'!G1741</f>
        <v>2.3016519999999985</v>
      </c>
      <c r="I1741" s="2">
        <f>'Moving Avg'!H1741</f>
        <v>2.4859715000000029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2.1566999999999998</v>
      </c>
      <c r="C1742" s="2">
        <f>RSI!I1742</f>
        <v>21.201660936747189</v>
      </c>
      <c r="D1742" s="2">
        <f>MACD!E1742</f>
        <v>3.4363357243988535E-2</v>
      </c>
      <c r="E1742" s="2">
        <f>MACD!F1742</f>
        <v>1.1821028044611185E-2</v>
      </c>
      <c r="F1742" s="2">
        <f>'Moving Avg'!D1742</f>
        <v>2.18316</v>
      </c>
      <c r="G1742" s="2">
        <f>'Moving Avg'!F1742</f>
        <v>2.2687850000000007</v>
      </c>
      <c r="H1742" s="2">
        <f>'Moving Avg'!G1742</f>
        <v>2.2971359999999987</v>
      </c>
      <c r="I1742" s="2">
        <f>'Moving Avg'!H1742</f>
        <v>2.483675000000003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2.1566999999999998</v>
      </c>
      <c r="C1743" s="2">
        <f>RSI!I1743</f>
        <v>21.201660936747189</v>
      </c>
      <c r="D1743" s="2">
        <f>MACD!E1743</f>
        <v>4.0897957969109555E-2</v>
      </c>
      <c r="E1743" s="2">
        <f>MACD!F1743</f>
        <v>1.7636414029510862E-2</v>
      </c>
      <c r="F1743" s="2">
        <f>'Moving Avg'!D1743</f>
        <v>2.1566999999999998</v>
      </c>
      <c r="G1743" s="2">
        <f>'Moving Avg'!F1743</f>
        <v>2.2613900000000009</v>
      </c>
      <c r="H1743" s="2">
        <f>'Moving Avg'!G1743</f>
        <v>2.2929319999999991</v>
      </c>
      <c r="I1743" s="2">
        <f>'Moving Avg'!H1743</f>
        <v>2.481378500000003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2.2734999999999999</v>
      </c>
      <c r="C1744" s="2">
        <f>RSI!I1744</f>
        <v>52.663022842269399</v>
      </c>
      <c r="D1744" s="2">
        <f>MACD!E1744</f>
        <v>3.8407426252676125E-2</v>
      </c>
      <c r="E1744" s="2">
        <f>MACD!F1744</f>
        <v>2.1790616474143917E-2</v>
      </c>
      <c r="F1744" s="2">
        <f>'Moving Avg'!D1744</f>
        <v>2.1800600000000001</v>
      </c>
      <c r="G1744" s="2">
        <f>'Moving Avg'!F1744</f>
        <v>2.2594450000000004</v>
      </c>
      <c r="H1744" s="2">
        <f>'Moving Avg'!G1744</f>
        <v>2.2910639999999991</v>
      </c>
      <c r="I1744" s="2">
        <f>'Moving Avg'!H1744</f>
        <v>2.479666000000003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</row>
    <row r="1745" spans="1:12" ht="13.5" x14ac:dyDescent="0.25">
      <c r="A1745" s="3">
        <f>RSI!A1745</f>
        <v>44557</v>
      </c>
      <c r="B1745" s="2">
        <f>RSI!B1745</f>
        <v>2.2734999999999999</v>
      </c>
      <c r="C1745" s="2">
        <f>RSI!I1745</f>
        <v>52.663022842269385</v>
      </c>
      <c r="D1745" s="2">
        <f>MACD!E1745</f>
        <v>3.6195101674243002E-2</v>
      </c>
      <c r="E1745" s="2">
        <f>MACD!F1745</f>
        <v>2.4671513514163738E-2</v>
      </c>
      <c r="F1745" s="2">
        <f>'Moving Avg'!D1745</f>
        <v>2.2034199999999999</v>
      </c>
      <c r="G1745" s="2">
        <f>'Moving Avg'!F1745</f>
        <v>2.2575000000000007</v>
      </c>
      <c r="H1745" s="2">
        <f>'Moving Avg'!G1745</f>
        <v>2.2891959999999991</v>
      </c>
      <c r="I1745" s="2">
        <f>'Moving Avg'!H1745</f>
        <v>2.4780310000000032</v>
      </c>
      <c r="J1745" s="6" t="str">
        <f>OBV!F1745</f>
        <v>BULLISH</v>
      </c>
      <c r="K1745" s="6" t="str">
        <f>OBV!G1745</f>
        <v>NEUTRAL</v>
      </c>
      <c r="L1745" s="6" t="str">
        <f>OBV!H1745</f>
        <v>CONFIRMED BULLISH</v>
      </c>
    </row>
    <row r="1746" spans="1:12" ht="13.5" x14ac:dyDescent="0.25">
      <c r="A1746" s="3">
        <f>RSI!A1746</f>
        <v>44558</v>
      </c>
      <c r="B1746" s="2">
        <f>RSI!B1746</f>
        <v>2.2734999999999999</v>
      </c>
      <c r="C1746" s="2">
        <f>RSI!I1746</f>
        <v>52.663022842269385</v>
      </c>
      <c r="D1746" s="2">
        <f>MACD!E1746</f>
        <v>3.4225957327330914E-2</v>
      </c>
      <c r="E1746" s="2">
        <f>MACD!F1746</f>
        <v>2.6582402276797177E-2</v>
      </c>
      <c r="F1746" s="2">
        <f>'Moving Avg'!D1746</f>
        <v>2.2267800000000002</v>
      </c>
      <c r="G1746" s="2">
        <f>'Moving Avg'!F1746</f>
        <v>2.2555550000000002</v>
      </c>
      <c r="H1746" s="2">
        <f>'Moving Avg'!G1746</f>
        <v>2.2882619999999996</v>
      </c>
      <c r="I1746" s="2">
        <f>'Moving Avg'!H1746</f>
        <v>2.4763960000000034</v>
      </c>
      <c r="J1746" s="6" t="str">
        <f>OBV!F1746</f>
        <v>BULLISH</v>
      </c>
      <c r="K1746" s="6" t="str">
        <f>OBV!G1746</f>
        <v>NEUTRAL</v>
      </c>
      <c r="L1746" s="6" t="str">
        <f>OBV!H1746</f>
        <v>CONFIRMED BULLISH</v>
      </c>
    </row>
    <row r="1747" spans="1:12" ht="13.5" x14ac:dyDescent="0.25">
      <c r="A1747" s="3">
        <f>RSI!A1747</f>
        <v>44559</v>
      </c>
      <c r="B1747" s="2">
        <f>RSI!B1747</f>
        <v>2.2656999999999998</v>
      </c>
      <c r="C1747" s="2">
        <f>RSI!I1747</f>
        <v>50.965776389777432</v>
      </c>
      <c r="D1747" s="2">
        <f>MACD!E1747</f>
        <v>3.3047556972031433E-2</v>
      </c>
      <c r="E1747" s="2">
        <f>MACD!F1747</f>
        <v>2.7875433215844032E-2</v>
      </c>
      <c r="F1747" s="2">
        <f>'Moving Avg'!D1747</f>
        <v>2.2485799999999996</v>
      </c>
      <c r="G1747" s="2">
        <f>'Moving Avg'!F1747</f>
        <v>2.2551650000000003</v>
      </c>
      <c r="H1747" s="2">
        <f>'Moving Avg'!G1747</f>
        <v>2.2871719999999995</v>
      </c>
      <c r="I1747" s="2">
        <f>'Moving Avg'!H1747</f>
        <v>2.4747610000000031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</row>
    <row r="1748" spans="1:12" ht="13.5" x14ac:dyDescent="0.25">
      <c r="A1748" s="3">
        <f>RSI!A1748</f>
        <v>44560</v>
      </c>
      <c r="B1748" s="2">
        <f>RSI!B1748</f>
        <v>2.2656999999999998</v>
      </c>
      <c r="C1748" s="2">
        <f>RSI!I1748</f>
        <v>50.965776389777432</v>
      </c>
      <c r="D1748" s="2">
        <f>MACD!E1748</f>
        <v>3.2013225560078684E-2</v>
      </c>
      <c r="E1748" s="2">
        <f>MACD!F1748</f>
        <v>2.8702991684690961E-2</v>
      </c>
      <c r="F1748" s="2">
        <f>'Moving Avg'!D1748</f>
        <v>2.2703799999999994</v>
      </c>
      <c r="G1748" s="2">
        <f>'Moving Avg'!F1748</f>
        <v>2.2532200000000002</v>
      </c>
      <c r="H1748" s="2">
        <f>'Moving Avg'!G1748</f>
        <v>2.2860819999999991</v>
      </c>
      <c r="I1748" s="2">
        <f>'Moving Avg'!H1748</f>
        <v>2.4731260000000033</v>
      </c>
      <c r="J1748" s="6" t="str">
        <f>OBV!F1748</f>
        <v>BEARISH</v>
      </c>
      <c r="K1748" s="6" t="str">
        <f>OBV!G1748</f>
        <v>NEUTRAL</v>
      </c>
      <c r="L1748" s="6" t="str">
        <f>OBV!H1748</f>
        <v>BEARISH DIVERGENCE</v>
      </c>
    </row>
    <row r="1749" spans="1:12" ht="13.5" x14ac:dyDescent="0.25">
      <c r="A1749" s="3">
        <f>RSI!A1749</f>
        <v>44561</v>
      </c>
      <c r="B1749" s="2">
        <f>RSI!B1749</f>
        <v>2.2656999999999998</v>
      </c>
      <c r="C1749" s="2">
        <f>RSI!I1749</f>
        <v>50.965776389777432</v>
      </c>
      <c r="D1749" s="2">
        <f>MACD!E1749</f>
        <v>1.0749709775100591E-2</v>
      </c>
      <c r="E1749" s="2">
        <f>MACD!F1749</f>
        <v>2.5112335302772886E-2</v>
      </c>
      <c r="F1749" s="2">
        <f>'Moving Avg'!D1749</f>
        <v>2.2688199999999994</v>
      </c>
      <c r="G1749" s="2">
        <f>'Moving Avg'!F1749</f>
        <v>2.2512750000000006</v>
      </c>
      <c r="H1749" s="2">
        <f>'Moving Avg'!G1749</f>
        <v>2.2848359999999994</v>
      </c>
      <c r="I1749" s="2">
        <f>'Moving Avg'!H1749</f>
        <v>2.471491000000003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</row>
    <row r="1750" spans="1:12" ht="13.5" x14ac:dyDescent="0.25">
      <c r="A1750" s="3">
        <f>RSI!A1750</f>
        <v>44564</v>
      </c>
      <c r="B1750" s="2">
        <f>RSI!B1750</f>
        <v>2.2656999999999998</v>
      </c>
      <c r="C1750" s="2">
        <f>RSI!I1750</f>
        <v>50.965776389777432</v>
      </c>
      <c r="D1750" s="2">
        <f>MACD!E1750</f>
        <v>-7.2744089712508675E-3</v>
      </c>
      <c r="E1750" s="2">
        <f>MACD!F1750</f>
        <v>1.8634986447968137E-2</v>
      </c>
      <c r="F1750" s="2">
        <f>'Moving Avg'!D1750</f>
        <v>2.2672599999999994</v>
      </c>
      <c r="G1750" s="2">
        <f>'Moving Avg'!F1750</f>
        <v>2.2493300000000005</v>
      </c>
      <c r="H1750" s="2">
        <f>'Moving Avg'!G1750</f>
        <v>2.2835899999999993</v>
      </c>
      <c r="I1750" s="2">
        <f>'Moving Avg'!H1750</f>
        <v>2.4698560000000027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2.2656999999999998</v>
      </c>
      <c r="C1751" s="2">
        <f>RSI!I1751</f>
        <v>50.965776389777432</v>
      </c>
      <c r="D1751" s="2">
        <f>MACD!E1751</f>
        <v>-2.2555135522138503E-2</v>
      </c>
      <c r="E1751" s="2">
        <f>MACD!F1751</f>
        <v>1.0396962053946811E-2</v>
      </c>
      <c r="F1751" s="2">
        <f>'Moving Avg'!D1751</f>
        <v>2.2656999999999998</v>
      </c>
      <c r="G1751" s="2">
        <f>'Moving Avg'!F1751</f>
        <v>2.2477750000000007</v>
      </c>
      <c r="H1751" s="2">
        <f>'Moving Avg'!G1751</f>
        <v>2.2824999999999993</v>
      </c>
      <c r="I1751" s="2">
        <f>'Moving Avg'!H1751</f>
        <v>2.4682210000000024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2.2656999999999998</v>
      </c>
      <c r="C1752" s="2">
        <f>RSI!I1752</f>
        <v>50.965776389777432</v>
      </c>
      <c r="D1752" s="2">
        <f>MACD!E1752</f>
        <v>-3.5512341389390745E-2</v>
      </c>
      <c r="E1752" s="2">
        <f>MACD!F1752</f>
        <v>1.2151013652793004E-3</v>
      </c>
      <c r="F1752" s="2">
        <f>'Moving Avg'!D1752</f>
        <v>2.2656999999999998</v>
      </c>
      <c r="G1752" s="2">
        <f>'Moving Avg'!F1752</f>
        <v>2.2466100000000004</v>
      </c>
      <c r="H1752" s="2">
        <f>'Moving Avg'!G1752</f>
        <v>2.2814099999999993</v>
      </c>
      <c r="I1752" s="2">
        <f>'Moving Avg'!H1752</f>
        <v>2.4665860000000026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</row>
    <row r="1753" spans="1:12" ht="13.5" x14ac:dyDescent="0.25">
      <c r="A1753" s="3">
        <f>RSI!A1753</f>
        <v>44567</v>
      </c>
      <c r="B1753" s="2">
        <f>RSI!B1753</f>
        <v>2.2656999999999998</v>
      </c>
      <c r="C1753" s="2">
        <f>RSI!I1753</f>
        <v>50.965776389777432</v>
      </c>
      <c r="D1753" s="2">
        <f>MACD!E1753</f>
        <v>-4.6501464602886067E-2</v>
      </c>
      <c r="E1753" s="2">
        <f>MACD!F1753</f>
        <v>-8.328211828353773E-3</v>
      </c>
      <c r="F1753" s="2">
        <f>'Moving Avg'!D1753</f>
        <v>2.2656999999999998</v>
      </c>
      <c r="G1753" s="2">
        <f>'Moving Avg'!F1753</f>
        <v>2.2454450000000006</v>
      </c>
      <c r="H1753" s="2">
        <f>'Moving Avg'!G1753</f>
        <v>2.2803199999999997</v>
      </c>
      <c r="I1753" s="2">
        <f>'Moving Avg'!H1753</f>
        <v>2.4649510000000019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</row>
    <row r="1754" spans="1:12" ht="13.5" x14ac:dyDescent="0.25">
      <c r="A1754" s="3">
        <f>RSI!A1754</f>
        <v>44568</v>
      </c>
      <c r="B1754" s="2">
        <f>RSI!B1754</f>
        <v>2.2656999999999998</v>
      </c>
      <c r="C1754" s="2">
        <f>RSI!I1754</f>
        <v>50.965776389777432</v>
      </c>
      <c r="D1754" s="2">
        <f>MACD!E1754</f>
        <v>-3.7854179774680308E-2</v>
      </c>
      <c r="E1754" s="2">
        <f>MACD!F1754</f>
        <v>-1.4233405417619081E-2</v>
      </c>
      <c r="F1754" s="2">
        <f>'Moving Avg'!D1754</f>
        <v>2.2656999999999998</v>
      </c>
      <c r="G1754" s="2">
        <f>'Moving Avg'!F1754</f>
        <v>2.2442800000000007</v>
      </c>
      <c r="H1754" s="2">
        <f>'Moving Avg'!G1754</f>
        <v>2.2792299999999992</v>
      </c>
      <c r="I1754" s="2">
        <f>'Moving Avg'!H1754</f>
        <v>2.4633160000000016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44571</v>
      </c>
      <c r="B1755" s="2">
        <f>RSI!B1755</f>
        <v>2.2656999999999998</v>
      </c>
      <c r="C1755" s="2">
        <f>RSI!I1755</f>
        <v>50.965776389777432</v>
      </c>
      <c r="D1755" s="2">
        <f>MACD!E1755</f>
        <v>-3.0558965965975737E-2</v>
      </c>
      <c r="E1755" s="2">
        <f>MACD!F1755</f>
        <v>-1.7498517527290414E-2</v>
      </c>
      <c r="F1755" s="2">
        <f>'Moving Avg'!D1755</f>
        <v>2.2656999999999998</v>
      </c>
      <c r="G1755" s="2">
        <f>'Moving Avg'!F1755</f>
        <v>2.2431150000000004</v>
      </c>
      <c r="H1755" s="2">
        <f>'Moving Avg'!G1755</f>
        <v>2.2781399999999992</v>
      </c>
      <c r="I1755" s="2">
        <f>'Moving Avg'!H1755</f>
        <v>2.4616810000000013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</row>
    <row r="1756" spans="1:12" ht="13.5" x14ac:dyDescent="0.25">
      <c r="A1756" s="3">
        <f>RSI!A1756</f>
        <v>44572</v>
      </c>
      <c r="B1756" s="2">
        <f>RSI!B1756</f>
        <v>2.2656999999999998</v>
      </c>
      <c r="C1756" s="2">
        <f>RSI!I1756</f>
        <v>50.965776389777432</v>
      </c>
      <c r="D1756" s="2">
        <f>MACD!E1756</f>
        <v>-2.4406203398289694E-2</v>
      </c>
      <c r="E1756" s="2">
        <f>MACD!F1756</f>
        <v>-1.8880054701490272E-2</v>
      </c>
      <c r="F1756" s="2">
        <f>'Moving Avg'!D1756</f>
        <v>2.2656999999999998</v>
      </c>
      <c r="G1756" s="2">
        <f>'Moving Avg'!F1756</f>
        <v>2.2419500000000001</v>
      </c>
      <c r="H1756" s="2">
        <f>'Moving Avg'!G1756</f>
        <v>2.2770499999999991</v>
      </c>
      <c r="I1756" s="2">
        <f>'Moving Avg'!H1756</f>
        <v>2.4600460000000011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2.2656999999999998</v>
      </c>
      <c r="C1757" s="2">
        <f>RSI!I1757</f>
        <v>50.965776389777446</v>
      </c>
      <c r="D1757" s="2">
        <f>MACD!E1757</f>
        <v>-2.0418640664082499E-2</v>
      </c>
      <c r="E1757" s="2">
        <f>MACD!F1757</f>
        <v>-1.9187771894008717E-2</v>
      </c>
      <c r="F1757" s="2">
        <f>'Moving Avg'!D1757</f>
        <v>2.2656999999999998</v>
      </c>
      <c r="G1757" s="2">
        <f>'Moving Avg'!F1757</f>
        <v>2.2407850000000002</v>
      </c>
      <c r="H1757" s="2">
        <f>'Moving Avg'!G1757</f>
        <v>2.2759599999999991</v>
      </c>
      <c r="I1757" s="2">
        <f>'Moving Avg'!H1757</f>
        <v>2.4584110000000008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2.2656999999999998</v>
      </c>
      <c r="C1758" s="2">
        <f>RSI!I1758</f>
        <v>50.965776389777432</v>
      </c>
      <c r="D1758" s="2">
        <f>MACD!E1758</f>
        <v>-1.706179076504144E-2</v>
      </c>
      <c r="E1758" s="2">
        <f>MACD!F1758</f>
        <v>-1.8762575668215261E-2</v>
      </c>
      <c r="F1758" s="2">
        <f>'Moving Avg'!D1758</f>
        <v>2.2656999999999998</v>
      </c>
      <c r="G1758" s="2">
        <f>'Moving Avg'!F1758</f>
        <v>2.2396200000000004</v>
      </c>
      <c r="H1758" s="2">
        <f>'Moving Avg'!G1758</f>
        <v>2.2748699999999986</v>
      </c>
      <c r="I1758" s="2">
        <f>'Moving Avg'!H1758</f>
        <v>2.4567760000000005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44575</v>
      </c>
      <c r="B1759" s="2">
        <f>RSI!B1759</f>
        <v>2.2656999999999998</v>
      </c>
      <c r="C1759" s="2">
        <f>RSI!I1759</f>
        <v>50.965776389777432</v>
      </c>
      <c r="D1759" s="2">
        <f>MACD!E1759</f>
        <v>-1.4237343798384927E-2</v>
      </c>
      <c r="E1759" s="2">
        <f>MACD!F1759</f>
        <v>-1.7857529294249195E-2</v>
      </c>
      <c r="F1759" s="2">
        <f>'Moving Avg'!D1759</f>
        <v>2.2656999999999998</v>
      </c>
      <c r="G1759" s="2">
        <f>'Moving Avg'!F1759</f>
        <v>2.2450700000000006</v>
      </c>
      <c r="H1759" s="2">
        <f>'Moving Avg'!G1759</f>
        <v>2.2737799999999986</v>
      </c>
      <c r="I1759" s="2">
        <f>'Moving Avg'!H1759</f>
        <v>2.4551410000000002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44578</v>
      </c>
      <c r="B1760" s="2">
        <f>RSI!B1760</f>
        <v>2.2656999999999998</v>
      </c>
      <c r="C1760" s="2">
        <f>RSI!I1760</f>
        <v>50.965776389777432</v>
      </c>
      <c r="D1760" s="2">
        <f>MACD!E1760</f>
        <v>-1.1862209066122453E-2</v>
      </c>
      <c r="E1760" s="2">
        <f>MACD!F1760</f>
        <v>-1.6658465248623848E-2</v>
      </c>
      <c r="F1760" s="2">
        <f>'Moving Avg'!D1760</f>
        <v>2.2656999999999998</v>
      </c>
      <c r="G1760" s="2">
        <f>'Moving Avg'!F1760</f>
        <v>2.2505200000000003</v>
      </c>
      <c r="H1760" s="2">
        <f>'Moving Avg'!G1760</f>
        <v>2.2728459999999986</v>
      </c>
      <c r="I1760" s="2">
        <f>'Moving Avg'!H1760</f>
        <v>2.453506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44579</v>
      </c>
      <c r="B1761" s="2">
        <f>RSI!B1761</f>
        <v>2.3668999999999998</v>
      </c>
      <c r="C1761" s="2">
        <f>RSI!I1761</f>
        <v>77.508038516712716</v>
      </c>
      <c r="D1761" s="2">
        <f>MACD!E1761</f>
        <v>-1.7362462947499768E-2</v>
      </c>
      <c r="E1761" s="2">
        <f>MACD!F1761</f>
        <v>-1.6799264788399031E-2</v>
      </c>
      <c r="F1761" s="2">
        <f>'Moving Avg'!D1761</f>
        <v>2.2859399999999996</v>
      </c>
      <c r="G1761" s="2">
        <f>'Moving Avg'!F1761</f>
        <v>2.2610300000000003</v>
      </c>
      <c r="H1761" s="2">
        <f>'Moving Avg'!G1761</f>
        <v>2.2739359999999986</v>
      </c>
      <c r="I1761" s="2">
        <f>'Moving Avg'!H1761</f>
        <v>2.4523769999999998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2.3980000000000001</v>
      </c>
      <c r="C1762" s="2">
        <f>RSI!I1762</f>
        <v>80.925184525943308</v>
      </c>
      <c r="D1762" s="2">
        <f>MACD!E1762</f>
        <v>-2.4930895897895322E-2</v>
      </c>
      <c r="E1762" s="2">
        <f>MACD!F1762</f>
        <v>-1.8425591010298292E-2</v>
      </c>
      <c r="F1762" s="2">
        <f>'Moving Avg'!D1762</f>
        <v>2.3123999999999998</v>
      </c>
      <c r="G1762" s="2">
        <f>'Moving Avg'!F1762</f>
        <v>2.2730950000000001</v>
      </c>
      <c r="H1762" s="2">
        <f>'Moving Avg'!G1762</f>
        <v>2.2756479999999986</v>
      </c>
      <c r="I1762" s="2">
        <f>'Moving Avg'!H1762</f>
        <v>2.4514034999999996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2.3980000000000001</v>
      </c>
      <c r="C1763" s="2">
        <f>RSI!I1763</f>
        <v>80.925184525943308</v>
      </c>
      <c r="D1763" s="2">
        <f>MACD!E1763</f>
        <v>-3.2084159367317788E-2</v>
      </c>
      <c r="E1763" s="2">
        <f>MACD!F1763</f>
        <v>-2.115730468170219E-2</v>
      </c>
      <c r="F1763" s="2">
        <f>'Moving Avg'!D1763</f>
        <v>2.3388599999999995</v>
      </c>
      <c r="G1763" s="2">
        <f>'Moving Avg'!F1763</f>
        <v>2.2851600000000003</v>
      </c>
      <c r="H1763" s="2">
        <f>'Moving Avg'!G1763</f>
        <v>2.2773599999999989</v>
      </c>
      <c r="I1763" s="2">
        <f>'Moving Avg'!H1763</f>
        <v>2.4505859999999995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</row>
    <row r="1764" spans="1:12" ht="13.5" x14ac:dyDescent="0.25">
      <c r="A1764" s="3">
        <f>RSI!A1764</f>
        <v>44582</v>
      </c>
      <c r="B1764" s="2">
        <f>RSI!B1764</f>
        <v>2.3980000000000001</v>
      </c>
      <c r="C1764" s="2">
        <f>RSI!I1764</f>
        <v>80.925184525943308</v>
      </c>
      <c r="D1764" s="2">
        <f>MACD!E1764</f>
        <v>-3.8830628930342836E-2</v>
      </c>
      <c r="E1764" s="2">
        <f>MACD!F1764</f>
        <v>-2.4691969531430318E-2</v>
      </c>
      <c r="F1764" s="2">
        <f>'Moving Avg'!D1764</f>
        <v>2.3653199999999996</v>
      </c>
      <c r="G1764" s="2">
        <f>'Moving Avg'!F1764</f>
        <v>2.291385</v>
      </c>
      <c r="H1764" s="2">
        <f>'Moving Avg'!G1764</f>
        <v>2.2789159999999988</v>
      </c>
      <c r="I1764" s="2">
        <f>'Moving Avg'!H1764</f>
        <v>2.4501184999999994</v>
      </c>
      <c r="J1764" s="6" t="str">
        <f>OBV!F1764</f>
        <v>BULLISH</v>
      </c>
      <c r="K1764" s="6" t="str">
        <f>OBV!G1764</f>
        <v>NEUTRAL</v>
      </c>
      <c r="L1764" s="6" t="str">
        <f>OBV!H1764</f>
        <v>CONFIRMED BULLISH</v>
      </c>
    </row>
    <row r="1765" spans="1:12" ht="13.5" x14ac:dyDescent="0.25">
      <c r="A1765" s="3">
        <f>RSI!A1765</f>
        <v>44585</v>
      </c>
      <c r="B1765" s="2">
        <f>RSI!B1765</f>
        <v>2.3980000000000001</v>
      </c>
      <c r="C1765" s="2">
        <f>RSI!I1765</f>
        <v>80.925184525943308</v>
      </c>
      <c r="D1765" s="2">
        <f>MACD!E1765</f>
        <v>-4.5181502474817226E-2</v>
      </c>
      <c r="E1765" s="2">
        <f>MACD!F1765</f>
        <v>-2.8789876120107701E-2</v>
      </c>
      <c r="F1765" s="2">
        <f>'Moving Avg'!D1765</f>
        <v>2.3917799999999998</v>
      </c>
      <c r="G1765" s="2">
        <f>'Moving Avg'!F1765</f>
        <v>2.2976100000000002</v>
      </c>
      <c r="H1765" s="2">
        <f>'Moving Avg'!G1765</f>
        <v>2.2804719999999987</v>
      </c>
      <c r="I1765" s="2">
        <f>'Moving Avg'!H1765</f>
        <v>2.4496509999999994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2.3980000000000001</v>
      </c>
      <c r="C1766" s="2">
        <f>RSI!I1766</f>
        <v>80.925184525943322</v>
      </c>
      <c r="D1766" s="2">
        <f>MACD!E1766</f>
        <v>-5.1150061491430421E-2</v>
      </c>
      <c r="E1766" s="2">
        <f>MACD!F1766</f>
        <v>-3.3261913194372245E-2</v>
      </c>
      <c r="F1766" s="2">
        <f>'Moving Avg'!D1766</f>
        <v>2.3980000000000001</v>
      </c>
      <c r="G1766" s="2">
        <f>'Moving Avg'!F1766</f>
        <v>2.3038350000000003</v>
      </c>
      <c r="H1766" s="2">
        <f>'Moving Avg'!G1766</f>
        <v>2.2824959999999987</v>
      </c>
      <c r="I1766" s="2">
        <f>'Moving Avg'!H1766</f>
        <v>2.4491834999999993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2.3980000000000001</v>
      </c>
      <c r="C1767" s="2">
        <f>RSI!I1767</f>
        <v>80.925184525943322</v>
      </c>
      <c r="D1767" s="2">
        <f>MACD!E1767</f>
        <v>-5.675106856722234E-2</v>
      </c>
      <c r="E1767" s="2">
        <f>MACD!F1767</f>
        <v>-3.7959744268942261E-2</v>
      </c>
      <c r="F1767" s="2">
        <f>'Moving Avg'!D1767</f>
        <v>2.3980000000000001</v>
      </c>
      <c r="G1767" s="2">
        <f>'Moving Avg'!F1767</f>
        <v>2.3104500000000003</v>
      </c>
      <c r="H1767" s="2">
        <f>'Moving Avg'!G1767</f>
        <v>2.2845199999999988</v>
      </c>
      <c r="I1767" s="2">
        <f>'Moving Avg'!H1767</f>
        <v>2.4487159999999992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</row>
    <row r="1768" spans="1:12" ht="13.5" x14ac:dyDescent="0.25">
      <c r="A1768" s="3">
        <f>RSI!A1768</f>
        <v>44588</v>
      </c>
      <c r="B1768" s="2">
        <f>RSI!B1768</f>
        <v>2.3980000000000001</v>
      </c>
      <c r="C1768" s="2">
        <f>RSI!I1768</f>
        <v>80.925184525943308</v>
      </c>
      <c r="D1768" s="2">
        <f>MACD!E1768</f>
        <v>-6.2000278457746472E-2</v>
      </c>
      <c r="E1768" s="2">
        <f>MACD!F1768</f>
        <v>-4.2767851106703107E-2</v>
      </c>
      <c r="F1768" s="2">
        <f>'Moving Avg'!D1768</f>
        <v>2.3980000000000001</v>
      </c>
      <c r="G1768" s="2">
        <f>'Moving Avg'!F1768</f>
        <v>2.3170650000000004</v>
      </c>
      <c r="H1768" s="2">
        <f>'Moving Avg'!G1768</f>
        <v>2.2865439999999984</v>
      </c>
      <c r="I1768" s="2">
        <f>'Moving Avg'!H1768</f>
        <v>2.4482484999999996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2.3980000000000001</v>
      </c>
      <c r="C1769" s="2">
        <f>RSI!I1769</f>
        <v>80.925184525943322</v>
      </c>
      <c r="D1769" s="2">
        <f>MACD!E1769</f>
        <v>-6.6914043717185123E-2</v>
      </c>
      <c r="E1769" s="2">
        <f>MACD!F1769</f>
        <v>-4.7597089628799508E-2</v>
      </c>
      <c r="F1769" s="2">
        <f>'Moving Avg'!D1769</f>
        <v>2.3980000000000001</v>
      </c>
      <c r="G1769" s="2">
        <f>'Moving Avg'!F1769</f>
        <v>2.3236800000000004</v>
      </c>
      <c r="H1769" s="2">
        <f>'Moving Avg'!G1769</f>
        <v>2.2884119999999983</v>
      </c>
      <c r="I1769" s="2">
        <f>'Moving Avg'!H1769</f>
        <v>2.4478199999999992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44592</v>
      </c>
      <c r="B1770" s="2">
        <f>RSI!B1770</f>
        <v>2.3980000000000001</v>
      </c>
      <c r="C1770" s="2">
        <f>RSI!I1770</f>
        <v>80.925184525943322</v>
      </c>
      <c r="D1770" s="2">
        <f>MACD!E1770</f>
        <v>-7.1508998906578469E-2</v>
      </c>
      <c r="E1770" s="2">
        <f>MACD!F1770</f>
        <v>-5.2379471484355303E-2</v>
      </c>
      <c r="F1770" s="2">
        <f>'Moving Avg'!D1770</f>
        <v>2.3980000000000001</v>
      </c>
      <c r="G1770" s="2">
        <f>'Moving Avg'!F1770</f>
        <v>2.3302950000000004</v>
      </c>
      <c r="H1770" s="2">
        <f>'Moving Avg'!G1770</f>
        <v>2.2902799999999983</v>
      </c>
      <c r="I1770" s="2">
        <f>'Moving Avg'!H1770</f>
        <v>2.4474304999999994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44593</v>
      </c>
      <c r="B1771" s="2">
        <f>RSI!B1771</f>
        <v>2.3980000000000001</v>
      </c>
      <c r="C1771" s="2">
        <f>RSI!I1771</f>
        <v>80.925184525943322</v>
      </c>
      <c r="D1771" s="2">
        <f>MACD!E1771</f>
        <v>-6.0232579195628855E-2</v>
      </c>
      <c r="E1771" s="2">
        <f>MACD!F1771</f>
        <v>-5.3950093026610017E-2</v>
      </c>
      <c r="F1771" s="2">
        <f>'Moving Avg'!D1771</f>
        <v>2.3980000000000001</v>
      </c>
      <c r="G1771" s="2">
        <f>'Moving Avg'!F1771</f>
        <v>2.3369100000000005</v>
      </c>
      <c r="H1771" s="2">
        <f>'Moving Avg'!G1771</f>
        <v>2.2944839999999989</v>
      </c>
      <c r="I1771" s="2">
        <f>'Moving Avg'!H1771</f>
        <v>2.4470409999999991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</row>
    <row r="1772" spans="1:12" ht="13.5" x14ac:dyDescent="0.25">
      <c r="A1772" s="3">
        <f>RSI!A1772</f>
        <v>44594</v>
      </c>
      <c r="B1772" s="2">
        <f>RSI!B1772</f>
        <v>2.3980000000000001</v>
      </c>
      <c r="C1772" s="2">
        <f>RSI!I1772</f>
        <v>80.925184525943308</v>
      </c>
      <c r="D1772" s="2">
        <f>MACD!E1772</f>
        <v>-4.6281166838667342E-2</v>
      </c>
      <c r="E1772" s="2">
        <f>MACD!F1772</f>
        <v>-5.2416307789021489E-2</v>
      </c>
      <c r="F1772" s="2">
        <f>'Moving Avg'!D1772</f>
        <v>2.3980000000000001</v>
      </c>
      <c r="G1772" s="2">
        <f>'Moving Avg'!F1772</f>
        <v>2.3435250000000005</v>
      </c>
      <c r="H1772" s="2">
        <f>'Moving Avg'!G1772</f>
        <v>2.2963519999999988</v>
      </c>
      <c r="I1772" s="2">
        <f>'Moving Avg'!H1772</f>
        <v>2.4466514999999993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</row>
    <row r="1773" spans="1:12" ht="13.5" x14ac:dyDescent="0.25">
      <c r="A1773" s="3">
        <f>RSI!A1773</f>
        <v>44595</v>
      </c>
      <c r="B1773" s="2">
        <f>RSI!B1773</f>
        <v>2.3980000000000001</v>
      </c>
      <c r="C1773" s="2">
        <f>RSI!I1773</f>
        <v>80.925184525943308</v>
      </c>
      <c r="D1773" s="2">
        <f>MACD!E1773</f>
        <v>-3.4823152406988633E-2</v>
      </c>
      <c r="E1773" s="2">
        <f>MACD!F1773</f>
        <v>-4.8897676712614919E-2</v>
      </c>
      <c r="F1773" s="2">
        <f>'Moving Avg'!D1773</f>
        <v>2.3980000000000001</v>
      </c>
      <c r="G1773" s="2">
        <f>'Moving Avg'!F1773</f>
        <v>2.3501400000000006</v>
      </c>
      <c r="H1773" s="2">
        <f>'Moving Avg'!G1773</f>
        <v>2.2982199999999988</v>
      </c>
      <c r="I1773" s="2">
        <f>'Moving Avg'!H1773</f>
        <v>2.446261999999999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</row>
    <row r="1774" spans="1:12" ht="13.5" x14ac:dyDescent="0.25">
      <c r="A1774" s="3">
        <f>RSI!A1774</f>
        <v>44596</v>
      </c>
      <c r="B1774" s="2">
        <f>RSI!B1774</f>
        <v>2.3980000000000001</v>
      </c>
      <c r="C1774" s="2">
        <f>RSI!I1774</f>
        <v>80.925184525943308</v>
      </c>
      <c r="D1774" s="2">
        <f>MACD!E1774</f>
        <v>-2.5449230531377598E-2</v>
      </c>
      <c r="E1774" s="2">
        <f>MACD!F1774</f>
        <v>-4.4207987476367457E-2</v>
      </c>
      <c r="F1774" s="2">
        <f>'Moving Avg'!D1774</f>
        <v>2.3980000000000001</v>
      </c>
      <c r="G1774" s="2">
        <f>'Moving Avg'!F1774</f>
        <v>2.3567550000000006</v>
      </c>
      <c r="H1774" s="2">
        <f>'Moving Avg'!G1774</f>
        <v>2.2999319999999988</v>
      </c>
      <c r="I1774" s="2">
        <f>'Moving Avg'!H1774</f>
        <v>2.4458724999999992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</row>
    <row r="1775" spans="1:12" ht="13.5" x14ac:dyDescent="0.25">
      <c r="A1775" s="3">
        <f>RSI!A1775</f>
        <v>44599</v>
      </c>
      <c r="B1775" s="2">
        <f>RSI!B1775</f>
        <v>2.3980000000000001</v>
      </c>
      <c r="C1775" s="2">
        <f>RSI!I1775</f>
        <v>80.925184525943308</v>
      </c>
      <c r="D1775" s="2">
        <f>MACD!E1775</f>
        <v>-1.7814970024486954E-2</v>
      </c>
      <c r="E1775" s="2">
        <f>MACD!F1775</f>
        <v>-3.8929383985991356E-2</v>
      </c>
      <c r="F1775" s="2">
        <f>'Moving Avg'!D1775</f>
        <v>2.3980000000000001</v>
      </c>
      <c r="G1775" s="2">
        <f>'Moving Avg'!F1775</f>
        <v>2.3633700000000006</v>
      </c>
      <c r="H1775" s="2">
        <f>'Moving Avg'!G1775</f>
        <v>2.3016439999999987</v>
      </c>
      <c r="I1775" s="2">
        <f>'Moving Avg'!H1775</f>
        <v>2.4454829999999994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</row>
    <row r="1776" spans="1:12" ht="13.5" x14ac:dyDescent="0.25">
      <c r="A1776" s="3">
        <f>RSI!A1776</f>
        <v>44600</v>
      </c>
      <c r="B1776" s="2">
        <f>RSI!B1776</f>
        <v>2.3980000000000001</v>
      </c>
      <c r="C1776" s="2">
        <f>RSI!I1776</f>
        <v>80.925184525943308</v>
      </c>
      <c r="D1776" s="2">
        <f>MACD!E1776</f>
        <v>-1.1630692191173964E-2</v>
      </c>
      <c r="E1776" s="2">
        <f>MACD!F1776</f>
        <v>-3.346964562702788E-2</v>
      </c>
      <c r="F1776" s="2">
        <f>'Moving Avg'!D1776</f>
        <v>2.3980000000000001</v>
      </c>
      <c r="G1776" s="2">
        <f>'Moving Avg'!F1776</f>
        <v>2.3699850000000007</v>
      </c>
      <c r="H1776" s="2">
        <f>'Moving Avg'!G1776</f>
        <v>2.3033559999999991</v>
      </c>
      <c r="I1776" s="2">
        <f>'Moving Avg'!H1776</f>
        <v>2.4450934999999996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44601</v>
      </c>
      <c r="B1777" s="2">
        <f>RSI!B1777</f>
        <v>2.3980000000000001</v>
      </c>
      <c r="C1777" s="2">
        <f>RSI!I1777</f>
        <v>80.925184525943322</v>
      </c>
      <c r="D1777" s="2">
        <f>MACD!E1777</f>
        <v>-6.6529167697328973E-3</v>
      </c>
      <c r="E1777" s="2">
        <f>MACD!F1777</f>
        <v>-2.8106299855568884E-2</v>
      </c>
      <c r="F1777" s="2">
        <f>'Moving Avg'!D1777</f>
        <v>2.3980000000000001</v>
      </c>
      <c r="G1777" s="2">
        <f>'Moving Avg'!F1777</f>
        <v>2.3766000000000007</v>
      </c>
      <c r="H1777" s="2">
        <f>'Moving Avg'!G1777</f>
        <v>2.305845999999999</v>
      </c>
      <c r="I1777" s="2">
        <f>'Moving Avg'!H1777</f>
        <v>2.4446259999999995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44602</v>
      </c>
      <c r="B1778" s="2">
        <f>RSI!B1778</f>
        <v>2.3980000000000001</v>
      </c>
      <c r="C1778" s="2">
        <f>RSI!I1778</f>
        <v>80.925184525943322</v>
      </c>
      <c r="D1778" s="2">
        <f>MACD!E1778</f>
        <v>-2.6771335561286413E-3</v>
      </c>
      <c r="E1778" s="2">
        <f>MACD!F1778</f>
        <v>-2.3020466595680838E-2</v>
      </c>
      <c r="F1778" s="2">
        <f>'Moving Avg'!D1778</f>
        <v>2.3980000000000001</v>
      </c>
      <c r="G1778" s="2">
        <f>'Moving Avg'!F1778</f>
        <v>2.3832150000000007</v>
      </c>
      <c r="H1778" s="2">
        <f>'Moving Avg'!G1778</f>
        <v>2.3077139999999989</v>
      </c>
      <c r="I1778" s="2">
        <f>'Moving Avg'!H1778</f>
        <v>2.4441584999999995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</row>
    <row r="1779" spans="1:12" ht="13.5" x14ac:dyDescent="0.25">
      <c r="A1779" s="3">
        <f>RSI!A1779</f>
        <v>44603</v>
      </c>
      <c r="B1779" s="2">
        <f>RSI!B1779</f>
        <v>2.3980000000000001</v>
      </c>
      <c r="C1779" s="2">
        <f>RSI!I1779</f>
        <v>80.925184525943322</v>
      </c>
      <c r="D1779" s="2">
        <f>MACD!E1779</f>
        <v>4.6830495659433424E-4</v>
      </c>
      <c r="E1779" s="2">
        <f>MACD!F1779</f>
        <v>-1.8322712285225806E-2</v>
      </c>
      <c r="F1779" s="2">
        <f>'Moving Avg'!D1779</f>
        <v>2.3980000000000001</v>
      </c>
      <c r="G1779" s="2">
        <f>'Moving Avg'!F1779</f>
        <v>2.3898300000000008</v>
      </c>
      <c r="H1779" s="2">
        <f>'Moving Avg'!G1779</f>
        <v>2.3095819999999989</v>
      </c>
      <c r="I1779" s="2">
        <f>'Moving Avg'!H1779</f>
        <v>2.4436909999999998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44606</v>
      </c>
      <c r="B1780" s="2">
        <f>RSI!B1780</f>
        <v>2.3902000000000001</v>
      </c>
      <c r="C1780" s="2">
        <f>RSI!I1780</f>
        <v>70.699115917124359</v>
      </c>
      <c r="D1780" s="2">
        <f>MACD!E1780</f>
        <v>3.5051208288803259E-3</v>
      </c>
      <c r="E1780" s="2">
        <f>MACD!F1780</f>
        <v>-1.3957145662404582E-2</v>
      </c>
      <c r="F1780" s="2">
        <f>'Moving Avg'!D1780</f>
        <v>2.3964400000000001</v>
      </c>
      <c r="G1780" s="2">
        <f>'Moving Avg'!F1780</f>
        <v>2.3960550000000009</v>
      </c>
      <c r="H1780" s="2">
        <f>'Moving Avg'!G1780</f>
        <v>2.3112939999999993</v>
      </c>
      <c r="I1780" s="2">
        <f>'Moving Avg'!H1780</f>
        <v>2.4432234999999998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</row>
    <row r="1781" spans="1:12" ht="13.5" x14ac:dyDescent="0.25">
      <c r="A1781" s="3">
        <f>RSI!A1781</f>
        <v>44607</v>
      </c>
      <c r="B1781" s="2">
        <f>RSI!B1781</f>
        <v>2.3902000000000001</v>
      </c>
      <c r="C1781" s="2">
        <f>RSI!I1781</f>
        <v>70.699115917124359</v>
      </c>
      <c r="D1781" s="2">
        <f>MACD!E1781</f>
        <v>5.9333370156697818E-3</v>
      </c>
      <c r="E1781" s="2">
        <f>MACD!F1781</f>
        <v>-9.9790491267897109E-3</v>
      </c>
      <c r="F1781" s="2">
        <f>'Moving Avg'!D1781</f>
        <v>2.3948800000000001</v>
      </c>
      <c r="G1781" s="2">
        <f>'Moving Avg'!F1781</f>
        <v>2.3972200000000008</v>
      </c>
      <c r="H1781" s="2">
        <f>'Moving Avg'!G1781</f>
        <v>2.3131619999999993</v>
      </c>
      <c r="I1781" s="2">
        <f>'Moving Avg'!H1781</f>
        <v>2.442717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2.3902000000000001</v>
      </c>
      <c r="C1782" s="2">
        <f>RSI!I1782</f>
        <v>70.699115917124359</v>
      </c>
      <c r="D1782" s="2">
        <f>MACD!E1782</f>
        <v>7.857058107705317E-3</v>
      </c>
      <c r="E1782" s="2">
        <f>MACD!F1782</f>
        <v>-6.4118276798907064E-3</v>
      </c>
      <c r="F1782" s="2">
        <f>'Moving Avg'!D1782</f>
        <v>2.3933200000000001</v>
      </c>
      <c r="G1782" s="2">
        <f>'Moving Avg'!F1782</f>
        <v>2.3968300000000005</v>
      </c>
      <c r="H1782" s="2">
        <f>'Moving Avg'!G1782</f>
        <v>2.3151859999999989</v>
      </c>
      <c r="I1782" s="2">
        <f>'Moving Avg'!H1782</f>
        <v>2.4422104999999998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2.3902000000000001</v>
      </c>
      <c r="C1783" s="2">
        <f>RSI!I1783</f>
        <v>70.699115917124359</v>
      </c>
      <c r="D1783" s="2">
        <f>MACD!E1783</f>
        <v>9.3635967626308769E-3</v>
      </c>
      <c r="E1783" s="2">
        <f>MACD!F1783</f>
        <v>-3.25674279138639E-3</v>
      </c>
      <c r="F1783" s="2">
        <f>'Moving Avg'!D1783</f>
        <v>2.3917600000000001</v>
      </c>
      <c r="G1783" s="2">
        <f>'Moving Avg'!F1783</f>
        <v>2.3964400000000006</v>
      </c>
      <c r="H1783" s="2">
        <f>'Moving Avg'!G1783</f>
        <v>2.3172099999999989</v>
      </c>
      <c r="I1783" s="2">
        <f>'Moving Avg'!H1783</f>
        <v>2.4417040000000001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2.3902000000000001</v>
      </c>
      <c r="C1784" s="2">
        <f>RSI!I1784</f>
        <v>70.699115917124359</v>
      </c>
      <c r="D1784" s="2">
        <f>MACD!E1784</f>
        <v>1.0526114549109788E-2</v>
      </c>
      <c r="E1784" s="2">
        <f>MACD!F1784</f>
        <v>-5.0017132328715463E-4</v>
      </c>
      <c r="F1784" s="2">
        <f>'Moving Avg'!D1784</f>
        <v>2.3902000000000001</v>
      </c>
      <c r="G1784" s="2">
        <f>'Moving Avg'!F1784</f>
        <v>2.3960500000000002</v>
      </c>
      <c r="H1784" s="2">
        <f>'Moving Avg'!G1784</f>
        <v>2.3192339999999989</v>
      </c>
      <c r="I1784" s="2">
        <f>'Moving Avg'!H1784</f>
        <v>2.4411974999999999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2.3902000000000001</v>
      </c>
      <c r="C1785" s="2">
        <f>RSI!I1785</f>
        <v>70.699115917124374</v>
      </c>
      <c r="D1785" s="2">
        <f>MACD!E1785</f>
        <v>1.1405852250207626E-2</v>
      </c>
      <c r="E1785" s="2">
        <f>MACD!F1785</f>
        <v>1.8810333914118015E-3</v>
      </c>
      <c r="F1785" s="2">
        <f>'Moving Avg'!D1785</f>
        <v>2.3902000000000001</v>
      </c>
      <c r="G1785" s="2">
        <f>'Moving Avg'!F1785</f>
        <v>2.3956600000000003</v>
      </c>
      <c r="H1785" s="2">
        <f>'Moving Avg'!G1785</f>
        <v>2.3212579999999985</v>
      </c>
      <c r="I1785" s="2">
        <f>'Moving Avg'!H1785</f>
        <v>2.4406909999999997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</row>
    <row r="1786" spans="1:12" ht="13.5" x14ac:dyDescent="0.25">
      <c r="A1786" s="3">
        <f>RSI!A1786</f>
        <v>44614</v>
      </c>
      <c r="B1786" s="2">
        <f>RSI!B1786</f>
        <v>2.3902000000000001</v>
      </c>
      <c r="C1786" s="2">
        <f>RSI!I1786</f>
        <v>70.699115917124374</v>
      </c>
      <c r="D1786" s="2">
        <f>MACD!E1786</f>
        <v>1.2054013101492789E-2</v>
      </c>
      <c r="E1786" s="2">
        <f>MACD!F1786</f>
        <v>3.9156293334279991E-3</v>
      </c>
      <c r="F1786" s="2">
        <f>'Moving Avg'!D1786</f>
        <v>2.3902000000000001</v>
      </c>
      <c r="G1786" s="2">
        <f>'Moving Avg'!F1786</f>
        <v>2.39527</v>
      </c>
      <c r="H1786" s="2">
        <f>'Moving Avg'!G1786</f>
        <v>2.3232819999999985</v>
      </c>
      <c r="I1786" s="2">
        <f>'Moving Avg'!H1786</f>
        <v>2.4401845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</row>
    <row r="1787" spans="1:12" ht="13.5" x14ac:dyDescent="0.25">
      <c r="A1787" s="3">
        <f>RSI!A1787</f>
        <v>44615</v>
      </c>
      <c r="B1787" s="2">
        <f>RSI!B1787</f>
        <v>2.3902000000000001</v>
      </c>
      <c r="C1787" s="2">
        <f>RSI!I1787</f>
        <v>70.699115917124374</v>
      </c>
      <c r="D1787" s="2">
        <f>MACD!E1787</f>
        <v>1.2513352650488141E-2</v>
      </c>
      <c r="E1787" s="2">
        <f>MACD!F1787</f>
        <v>5.6351739968400275E-3</v>
      </c>
      <c r="F1787" s="2">
        <f>'Moving Avg'!D1787</f>
        <v>2.3902000000000001</v>
      </c>
      <c r="G1787" s="2">
        <f>'Moving Avg'!F1787</f>
        <v>2.3948799999999997</v>
      </c>
      <c r="H1787" s="2">
        <f>'Moving Avg'!G1787</f>
        <v>2.325305999999999</v>
      </c>
      <c r="I1787" s="2">
        <f>'Moving Avg'!H1787</f>
        <v>2.4396779999999998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</row>
    <row r="1788" spans="1:12" ht="13.5" x14ac:dyDescent="0.25">
      <c r="A1788" s="3">
        <f>RSI!A1788</f>
        <v>44616</v>
      </c>
      <c r="B1788" s="2">
        <f>RSI!B1788</f>
        <v>2.3902000000000001</v>
      </c>
      <c r="C1788" s="2">
        <f>RSI!I1788</f>
        <v>70.699115917124374</v>
      </c>
      <c r="D1788" s="2">
        <f>MACD!E1788</f>
        <v>1.2819520643000182E-2</v>
      </c>
      <c r="E1788" s="2">
        <f>MACD!F1788</f>
        <v>7.0720433260720583E-3</v>
      </c>
      <c r="F1788" s="2">
        <f>'Moving Avg'!D1788</f>
        <v>2.3902000000000001</v>
      </c>
      <c r="G1788" s="2">
        <f>'Moving Avg'!F1788</f>
        <v>2.3944900000000002</v>
      </c>
      <c r="H1788" s="2">
        <f>'Moving Avg'!G1788</f>
        <v>2.3273299999999981</v>
      </c>
      <c r="I1788" s="2">
        <f>'Moving Avg'!H1788</f>
        <v>2.4391715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</row>
    <row r="1789" spans="1:12" ht="13.5" x14ac:dyDescent="0.25">
      <c r="A1789" s="3">
        <f>RSI!A1789</f>
        <v>44617</v>
      </c>
      <c r="B1789" s="2">
        <f>RSI!B1789</f>
        <v>2.2890000000000001</v>
      </c>
      <c r="C1789" s="2">
        <f>RSI!I1789</f>
        <v>16.856076797409017</v>
      </c>
      <c r="D1789" s="2">
        <f>MACD!E1789</f>
        <v>2.0498489632654771E-2</v>
      </c>
      <c r="E1789" s="2">
        <f>MACD!F1789</f>
        <v>9.7573325873886018E-3</v>
      </c>
      <c r="F1789" s="2">
        <f>'Moving Avg'!D1789</f>
        <v>2.3699599999999998</v>
      </c>
      <c r="G1789" s="2">
        <f>'Moving Avg'!F1789</f>
        <v>2.3890400000000005</v>
      </c>
      <c r="H1789" s="2">
        <f>'Moving Avg'!G1789</f>
        <v>2.3299759999999989</v>
      </c>
      <c r="I1789" s="2">
        <f>'Moving Avg'!H1789</f>
        <v>2.4381589999999997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</row>
    <row r="1790" spans="1:12" ht="13.5" x14ac:dyDescent="0.25">
      <c r="A1790" s="3">
        <f>RSI!A1790</f>
        <v>44620</v>
      </c>
      <c r="B1790" s="2">
        <f>RSI!B1790</f>
        <v>2.3902000000000001</v>
      </c>
      <c r="C1790" s="2">
        <f>RSI!I1790</f>
        <v>54.320621163048585</v>
      </c>
      <c r="D1790" s="2">
        <f>MACD!E1790</f>
        <v>1.882704380252509E-2</v>
      </c>
      <c r="E1790" s="2">
        <f>MACD!F1790</f>
        <v>1.1571274830415899E-2</v>
      </c>
      <c r="F1790" s="2">
        <f>'Moving Avg'!D1790</f>
        <v>2.3699599999999998</v>
      </c>
      <c r="G1790" s="2">
        <f>'Moving Avg'!F1790</f>
        <v>2.3886500000000002</v>
      </c>
      <c r="H1790" s="2">
        <f>'Moving Avg'!G1790</f>
        <v>2.3346459999999984</v>
      </c>
      <c r="I1790" s="2">
        <f>'Moving Avg'!H1790</f>
        <v>2.4376524999999996</v>
      </c>
      <c r="J1790" s="6" t="str">
        <f>OBV!F1790</f>
        <v>BULLISH</v>
      </c>
      <c r="K1790" s="6" t="str">
        <f>OBV!G1790</f>
        <v>NEUTRAL</v>
      </c>
      <c r="L1790" s="6" t="str">
        <f>OBV!H1790</f>
        <v>NEUTRAL</v>
      </c>
    </row>
    <row r="1791" spans="1:12" ht="13.5" x14ac:dyDescent="0.25">
      <c r="A1791" s="3">
        <f>RSI!A1791</f>
        <v>44621</v>
      </c>
      <c r="B1791" s="2">
        <f>RSI!B1791</f>
        <v>2.3357000000000001</v>
      </c>
      <c r="C1791" s="2">
        <f>RSI!I1791</f>
        <v>43.06611771951237</v>
      </c>
      <c r="D1791" s="2">
        <f>MACD!E1791</f>
        <v>2.1339990302537082E-2</v>
      </c>
      <c r="E1791" s="2">
        <f>MACD!F1791</f>
        <v>1.3525017924840135E-2</v>
      </c>
      <c r="F1791" s="2">
        <f>'Moving Avg'!D1791</f>
        <v>2.3590600000000004</v>
      </c>
      <c r="G1791" s="2">
        <f>'Moving Avg'!F1791</f>
        <v>2.385535</v>
      </c>
      <c r="H1791" s="2">
        <f>'Moving Avg'!G1791</f>
        <v>2.3382259999999992</v>
      </c>
      <c r="I1791" s="2">
        <f>'Moving Avg'!H1791</f>
        <v>2.4366789999999994</v>
      </c>
      <c r="J1791" s="6" t="str">
        <f>OBV!F1791</f>
        <v>BULLISH</v>
      </c>
      <c r="K1791" s="6" t="str">
        <f>OBV!G1791</f>
        <v>NEUTRAL</v>
      </c>
      <c r="L1791" s="6" t="str">
        <f>OBV!H1791</f>
        <v>BULLISH DIVERGENCE</v>
      </c>
    </row>
    <row r="1792" spans="1:12" ht="13.5" x14ac:dyDescent="0.25">
      <c r="A1792" s="3">
        <f>RSI!A1792</f>
        <v>44622</v>
      </c>
      <c r="B1792" s="2">
        <f>RSI!B1792</f>
        <v>2.3357000000000001</v>
      </c>
      <c r="C1792" s="2">
        <f>RSI!I1792</f>
        <v>43.066117719512377</v>
      </c>
      <c r="D1792" s="2">
        <f>MACD!E1792</f>
        <v>2.3686714878870863E-2</v>
      </c>
      <c r="E1792" s="2">
        <f>MACD!F1792</f>
        <v>1.5557357315646281E-2</v>
      </c>
      <c r="F1792" s="2">
        <f>'Moving Avg'!D1792</f>
        <v>2.34816</v>
      </c>
      <c r="G1792" s="2">
        <f>'Moving Avg'!F1792</f>
        <v>2.3824200000000006</v>
      </c>
      <c r="H1792" s="2">
        <f>'Moving Avg'!G1792</f>
        <v>2.3418059999999992</v>
      </c>
      <c r="I1792" s="2">
        <f>'Moving Avg'!H1792</f>
        <v>2.4357054999999992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</row>
    <row r="1793" spans="1:12" ht="13.5" x14ac:dyDescent="0.25">
      <c r="A1793" s="3">
        <f>RSI!A1793</f>
        <v>44623</v>
      </c>
      <c r="B1793" s="2">
        <f>RSI!B1793</f>
        <v>2.3279999999999998</v>
      </c>
      <c r="C1793" s="2">
        <f>RSI!I1793</f>
        <v>41.652077166077021</v>
      </c>
      <c r="D1793" s="2">
        <f>MACD!E1793</f>
        <v>2.6446835673675562E-2</v>
      </c>
      <c r="E1793" s="2">
        <f>MACD!F1793</f>
        <v>1.7735252987252138E-2</v>
      </c>
      <c r="F1793" s="2">
        <f>'Moving Avg'!D1793</f>
        <v>2.3357199999999998</v>
      </c>
      <c r="G1793" s="2">
        <f>'Moving Avg'!F1793</f>
        <v>2.3789200000000004</v>
      </c>
      <c r="H1793" s="2">
        <f>'Moving Avg'!G1793</f>
        <v>2.3452319999999993</v>
      </c>
      <c r="I1793" s="2">
        <f>'Moving Avg'!H1793</f>
        <v>2.434693499999999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2.3980000000000001</v>
      </c>
      <c r="C1794" s="2">
        <f>RSI!I1794</f>
        <v>55.845647651243837</v>
      </c>
      <c r="D1794" s="2">
        <f>MACD!E1794</f>
        <v>2.3831581758793519E-2</v>
      </c>
      <c r="E1794" s="2">
        <f>MACD!F1794</f>
        <v>1.8954518741560414E-2</v>
      </c>
      <c r="F1794" s="2">
        <f>'Moving Avg'!D1794</f>
        <v>2.3575200000000001</v>
      </c>
      <c r="G1794" s="2">
        <f>'Moving Avg'!F1794</f>
        <v>2.3789200000000008</v>
      </c>
      <c r="H1794" s="2">
        <f>'Moving Avg'!G1794</f>
        <v>2.3477219999999988</v>
      </c>
      <c r="I1794" s="2">
        <f>'Moving Avg'!H1794</f>
        <v>2.4340314999999992</v>
      </c>
      <c r="J1794" s="6" t="str">
        <f>OBV!F1794</f>
        <v>BEARISH</v>
      </c>
      <c r="K1794" s="6" t="str">
        <f>OBV!G1794</f>
        <v>NEUTRAL</v>
      </c>
      <c r="L1794" s="6" t="str">
        <f>OBV!H1794</f>
        <v>BEARISH DIVERGENCE</v>
      </c>
    </row>
    <row r="1795" spans="1:12" ht="13.5" x14ac:dyDescent="0.25">
      <c r="A1795" s="3">
        <f>RSI!A1795</f>
        <v>44627</v>
      </c>
      <c r="B1795" s="2">
        <f>RSI!B1795</f>
        <v>2.3980000000000001</v>
      </c>
      <c r="C1795" s="2">
        <f>RSI!I1795</f>
        <v>55.845647651243837</v>
      </c>
      <c r="D1795" s="2">
        <f>MACD!E1795</f>
        <v>2.1422119782646298E-2</v>
      </c>
      <c r="E1795" s="2">
        <f>MACD!F1795</f>
        <v>1.9448038949777591E-2</v>
      </c>
      <c r="F1795" s="2">
        <f>'Moving Avg'!D1795</f>
        <v>2.3590799999999996</v>
      </c>
      <c r="G1795" s="2">
        <f>'Moving Avg'!F1795</f>
        <v>2.3789200000000008</v>
      </c>
      <c r="H1795" s="2">
        <f>'Moving Avg'!G1795</f>
        <v>2.3502119999999991</v>
      </c>
      <c r="I1795" s="2">
        <f>'Moving Avg'!H1795</f>
        <v>2.4333694999999995</v>
      </c>
      <c r="J1795" s="6" t="str">
        <f>OBV!F1795</f>
        <v>BEARISH</v>
      </c>
      <c r="K1795" s="6" t="str">
        <f>OBV!G1795</f>
        <v>NEUTRAL</v>
      </c>
      <c r="L1795" s="6" t="str">
        <f>OBV!H1795</f>
        <v>BEARISH DIVERGENCE</v>
      </c>
    </row>
    <row r="1796" spans="1:12" ht="13.5" x14ac:dyDescent="0.25">
      <c r="A1796" s="3">
        <f>RSI!A1796</f>
        <v>44628</v>
      </c>
      <c r="B1796" s="2">
        <f>RSI!B1796</f>
        <v>2.3980000000000001</v>
      </c>
      <c r="C1796" s="2">
        <f>RSI!I1796</f>
        <v>55.845647651243837</v>
      </c>
      <c r="D1796" s="2">
        <f>MACD!E1796</f>
        <v>1.9201349063070694E-2</v>
      </c>
      <c r="E1796" s="2">
        <f>MACD!F1796</f>
        <v>1.9398700972436213E-2</v>
      </c>
      <c r="F1796" s="2">
        <f>'Moving Avg'!D1796</f>
        <v>2.37154</v>
      </c>
      <c r="G1796" s="2">
        <f>'Moving Avg'!F1796</f>
        <v>2.3789200000000013</v>
      </c>
      <c r="H1796" s="2">
        <f>'Moving Avg'!G1796</f>
        <v>2.3527019999999994</v>
      </c>
      <c r="I1796" s="2">
        <f>'Moving Avg'!H1796</f>
        <v>2.4327074999999998</v>
      </c>
      <c r="J1796" s="6" t="str">
        <f>OBV!F1796</f>
        <v>BEARISH</v>
      </c>
      <c r="K1796" s="6" t="str">
        <f>OBV!G1796</f>
        <v>NEUTRAL</v>
      </c>
      <c r="L1796" s="6" t="str">
        <f>OBV!H1796</f>
        <v>BEARISH DIVERGENCE</v>
      </c>
    </row>
    <row r="1797" spans="1:12" ht="13.5" x14ac:dyDescent="0.25">
      <c r="A1797" s="3">
        <f>RSI!A1797</f>
        <v>44629</v>
      </c>
      <c r="B1797" s="2">
        <f>RSI!B1797</f>
        <v>2.3980000000000001</v>
      </c>
      <c r="C1797" s="2">
        <f>RSI!I1797</f>
        <v>55.845647651243837</v>
      </c>
      <c r="D1797" s="2">
        <f>MACD!E1797</f>
        <v>1.7153721302000324E-2</v>
      </c>
      <c r="E1797" s="2">
        <f>MACD!F1797</f>
        <v>1.8949705038349036E-2</v>
      </c>
      <c r="F1797" s="2">
        <f>'Moving Avg'!D1797</f>
        <v>2.3839999999999999</v>
      </c>
      <c r="G1797" s="2">
        <f>'Moving Avg'!F1797</f>
        <v>2.3789200000000013</v>
      </c>
      <c r="H1797" s="2">
        <f>'Moving Avg'!G1797</f>
        <v>2.3553479999999989</v>
      </c>
      <c r="I1797" s="2">
        <f>'Moving Avg'!H1797</f>
        <v>2.4320454999999996</v>
      </c>
      <c r="J1797" s="6" t="str">
        <f>OBV!F1797</f>
        <v>BEARISH</v>
      </c>
      <c r="K1797" s="6" t="str">
        <f>OBV!G1797</f>
        <v>NEUTRAL</v>
      </c>
      <c r="L1797" s="6" t="str">
        <f>OBV!H1797</f>
        <v>BEARISH DIVERGENCE</v>
      </c>
    </row>
    <row r="1798" spans="1:12" ht="13.5" x14ac:dyDescent="0.25">
      <c r="A1798" s="3">
        <f>RSI!A1798</f>
        <v>44630</v>
      </c>
      <c r="B1798" s="2">
        <f>RSI!B1798</f>
        <v>2.2968000000000002</v>
      </c>
      <c r="C1798" s="2">
        <f>RSI!I1798</f>
        <v>37.912125369986171</v>
      </c>
      <c r="D1798" s="2">
        <f>MACD!E1798</f>
        <v>2.2761377941595384E-2</v>
      </c>
      <c r="E1798" s="2">
        <f>MACD!F1798</f>
        <v>1.9712039618998305E-2</v>
      </c>
      <c r="F1798" s="2">
        <f>'Moving Avg'!D1798</f>
        <v>2.3777599999999999</v>
      </c>
      <c r="G1798" s="2">
        <f>'Moving Avg'!F1798</f>
        <v>2.373860000000001</v>
      </c>
      <c r="H1798" s="2">
        <f>'Moving Avg'!G1798</f>
        <v>2.3559699999999997</v>
      </c>
      <c r="I1798" s="2">
        <f>'Moving Avg'!H1798</f>
        <v>2.4308774999999998</v>
      </c>
      <c r="J1798" s="6" t="str">
        <f>OBV!F1798</f>
        <v>BULLISH</v>
      </c>
      <c r="K1798" s="6" t="str">
        <f>OBV!G1798</f>
        <v>NEUTRAL</v>
      </c>
      <c r="L1798" s="6" t="str">
        <f>OBV!H1798</f>
        <v>BULLISH DIVERGENCE</v>
      </c>
    </row>
    <row r="1799" spans="1:12" ht="13.5" x14ac:dyDescent="0.25">
      <c r="A1799" s="3">
        <f>RSI!A1799</f>
        <v>44631</v>
      </c>
      <c r="B1799" s="2">
        <f>RSI!B1799</f>
        <v>2.2968000000000002</v>
      </c>
      <c r="C1799" s="2">
        <f>RSI!I1799</f>
        <v>37.912125369986171</v>
      </c>
      <c r="D1799" s="2">
        <f>MACD!E1799</f>
        <v>1.239060889351018E-2</v>
      </c>
      <c r="E1799" s="2">
        <f>MACD!F1799</f>
        <v>1.8247753473900681E-2</v>
      </c>
      <c r="F1799" s="2">
        <f>'Moving Avg'!D1799</f>
        <v>2.3575200000000001</v>
      </c>
      <c r="G1799" s="2">
        <f>'Moving Avg'!F1799</f>
        <v>2.3688000000000007</v>
      </c>
      <c r="H1799" s="2">
        <f>'Moving Avg'!G1799</f>
        <v>2.3565919999999996</v>
      </c>
      <c r="I1799" s="2">
        <f>'Moving Avg'!H1799</f>
        <v>2.4297095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2.2968000000000002</v>
      </c>
      <c r="C1800" s="2">
        <f>RSI!I1800</f>
        <v>37.912125369986157</v>
      </c>
      <c r="D1800" s="2">
        <f>MACD!E1800</f>
        <v>1.9604500848503736E-2</v>
      </c>
      <c r="E1800" s="2">
        <f>MACD!F1800</f>
        <v>1.8519102948821291E-2</v>
      </c>
      <c r="F1800" s="2">
        <f>'Moving Avg'!D1800</f>
        <v>2.3372800000000007</v>
      </c>
      <c r="G1800" s="2">
        <f>'Moving Avg'!F1800</f>
        <v>2.3641300000000003</v>
      </c>
      <c r="H1800" s="2">
        <f>'Moving Avg'!G1800</f>
        <v>2.3572139999999999</v>
      </c>
      <c r="I1800" s="2">
        <f>'Moving Avg'!H1800</f>
        <v>2.4285415000000001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2.1956000000000002</v>
      </c>
      <c r="C1801" s="2">
        <f>RSI!I1801</f>
        <v>27.059227628932348</v>
      </c>
      <c r="D1801" s="2">
        <f>MACD!E1801</f>
        <v>2.5209065760837035E-2</v>
      </c>
      <c r="E1801" s="2">
        <f>MACD!F1801</f>
        <v>1.9857095511224439E-2</v>
      </c>
      <c r="F1801" s="2">
        <f>'Moving Avg'!D1801</f>
        <v>2.2968000000000002</v>
      </c>
      <c r="G1801" s="2">
        <f>'Moving Avg'!F1801</f>
        <v>2.3544</v>
      </c>
      <c r="H1801" s="2">
        <f>'Moving Avg'!G1801</f>
        <v>2.3558119999999998</v>
      </c>
      <c r="I1801" s="2">
        <f>'Moving Avg'!H1801</f>
        <v>2.4268675000000002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2.1956000000000002</v>
      </c>
      <c r="C1802" s="2">
        <f>RSI!I1802</f>
        <v>27.059227628932348</v>
      </c>
      <c r="D1802" s="2">
        <f>MACD!E1802</f>
        <v>3.0909405042456317E-2</v>
      </c>
      <c r="E1802" s="2">
        <f>MACD!F1802</f>
        <v>2.2067557417470816E-2</v>
      </c>
      <c r="F1802" s="2">
        <f>'Moving Avg'!D1802</f>
        <v>2.2563200000000001</v>
      </c>
      <c r="G1802" s="2">
        <f>'Moving Avg'!F1802</f>
        <v>2.3446699999999998</v>
      </c>
      <c r="H1802" s="2">
        <f>'Moving Avg'!G1802</f>
        <v>2.3544100000000001</v>
      </c>
      <c r="I1802" s="2">
        <f>'Moving Avg'!H1802</f>
        <v>2.4251935000000002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2.1956000000000002</v>
      </c>
      <c r="C1803" s="2">
        <f>RSI!I1803</f>
        <v>27.059227628932348</v>
      </c>
      <c r="D1803" s="2">
        <f>MACD!E1803</f>
        <v>3.5435204707058965E-2</v>
      </c>
      <c r="E1803" s="2">
        <f>MACD!F1803</f>
        <v>2.4741086875388445E-2</v>
      </c>
      <c r="F1803" s="2">
        <f>'Moving Avg'!D1803</f>
        <v>2.2360800000000003</v>
      </c>
      <c r="G1803" s="2">
        <f>'Moving Avg'!F1803</f>
        <v>2.3349399999999996</v>
      </c>
      <c r="H1803" s="2">
        <f>'Moving Avg'!G1803</f>
        <v>2.353008</v>
      </c>
      <c r="I1803" s="2">
        <f>'Moving Avg'!H1803</f>
        <v>2.4235195000000003</v>
      </c>
      <c r="J1803" s="6" t="str">
        <f>OBV!F1803</f>
        <v>BEARISH</v>
      </c>
      <c r="K1803" s="6" t="str">
        <f>OBV!G1803</f>
        <v>NEUTRAL</v>
      </c>
      <c r="L1803" s="6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2.1956000000000002</v>
      </c>
      <c r="C1804" s="2">
        <f>RSI!I1804</f>
        <v>27.059227628932348</v>
      </c>
      <c r="D1804" s="2">
        <f>MACD!E1804</f>
        <v>5.0855301826538746E-2</v>
      </c>
      <c r="E1804" s="2">
        <f>MACD!F1804</f>
        <v>2.9963929865618508E-2</v>
      </c>
      <c r="F1804" s="2">
        <f>'Moving Avg'!D1804</f>
        <v>2.2158400000000005</v>
      </c>
      <c r="G1804" s="2">
        <f>'Moving Avg'!F1804</f>
        <v>2.3252099999999993</v>
      </c>
      <c r="H1804" s="2">
        <f>'Moving Avg'!G1804</f>
        <v>2.3516060000000003</v>
      </c>
      <c r="I1804" s="2">
        <f>'Moving Avg'!H1804</f>
        <v>2.4215339999999999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</row>
    <row r="1805" spans="1:12" ht="13.5" x14ac:dyDescent="0.25">
      <c r="A1805" s="3">
        <f>RSI!A1805</f>
        <v>44641</v>
      </c>
      <c r="B1805" s="2">
        <f>RSI!B1805</f>
        <v>2.1956000000000002</v>
      </c>
      <c r="C1805" s="2">
        <f>RSI!I1805</f>
        <v>27.059227628932348</v>
      </c>
      <c r="D1805" s="2">
        <f>MACD!E1805</f>
        <v>6.4663579605885868E-2</v>
      </c>
      <c r="E1805" s="2">
        <f>MACD!F1805</f>
        <v>3.6903859813671981E-2</v>
      </c>
      <c r="F1805" s="2">
        <f>'Moving Avg'!D1805</f>
        <v>2.1956000000000002</v>
      </c>
      <c r="G1805" s="2">
        <f>'Moving Avg'!F1805</f>
        <v>2.3154799999999995</v>
      </c>
      <c r="H1805" s="2">
        <f>'Moving Avg'!G1805</f>
        <v>2.3502039999999997</v>
      </c>
      <c r="I1805" s="2">
        <f>'Moving Avg'!H1805</f>
        <v>2.4195485000000003</v>
      </c>
      <c r="J1805" s="6" t="str">
        <f>OBV!F1805</f>
        <v>BEARISH</v>
      </c>
      <c r="K1805" s="6" t="str">
        <f>OBV!G1805</f>
        <v>NEUTRAL</v>
      </c>
      <c r="L1805" s="6" t="str">
        <f>OBV!H1805</f>
        <v>CONFIRMED BEARISH</v>
      </c>
    </row>
    <row r="1806" spans="1:12" ht="13.5" x14ac:dyDescent="0.25">
      <c r="A1806" s="3">
        <f>RSI!A1806</f>
        <v>44642</v>
      </c>
      <c r="B1806" s="2">
        <f>RSI!B1806</f>
        <v>2.1956000000000002</v>
      </c>
      <c r="C1806" s="2">
        <f>RSI!I1806</f>
        <v>27.059227628932348</v>
      </c>
      <c r="D1806" s="2">
        <f>MACD!E1806</f>
        <v>7.705167667396795E-2</v>
      </c>
      <c r="E1806" s="2">
        <f>MACD!F1806</f>
        <v>4.4933423185731181E-2</v>
      </c>
      <c r="F1806" s="2">
        <f>'Moving Avg'!D1806</f>
        <v>2.1956000000000002</v>
      </c>
      <c r="G1806" s="2">
        <f>'Moving Avg'!F1806</f>
        <v>2.3057499999999997</v>
      </c>
      <c r="H1806" s="2">
        <f>'Moving Avg'!G1806</f>
        <v>2.3488020000000005</v>
      </c>
      <c r="I1806" s="2">
        <f>'Moving Avg'!H1806</f>
        <v>2.4175630000000004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44643</v>
      </c>
      <c r="B1807" s="2">
        <f>RSI!B1807</f>
        <v>2.1956000000000002</v>
      </c>
      <c r="C1807" s="2">
        <f>RSI!I1807</f>
        <v>27.059227628932348</v>
      </c>
      <c r="D1807" s="2">
        <f>MACD!E1807</f>
        <v>8.8185921651251942E-2</v>
      </c>
      <c r="E1807" s="2">
        <f>MACD!F1807</f>
        <v>5.3583922878835337E-2</v>
      </c>
      <c r="F1807" s="2">
        <f>'Moving Avg'!D1807</f>
        <v>2.1956000000000002</v>
      </c>
      <c r="G1807" s="2">
        <f>'Moving Avg'!F1807</f>
        <v>2.2960199999999995</v>
      </c>
      <c r="H1807" s="2">
        <f>'Moving Avg'!G1807</f>
        <v>2.3473999999999999</v>
      </c>
      <c r="I1807" s="2">
        <f>'Moving Avg'!H1807</f>
        <v>2.4155775000000004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44644</v>
      </c>
      <c r="B1808" s="2">
        <f>RSI!B1808</f>
        <v>2.1410999999999998</v>
      </c>
      <c r="C1808" s="2">
        <f>RSI!I1808</f>
        <v>21.492873473488558</v>
      </c>
      <c r="D1808" s="2">
        <f>MACD!E1808</f>
        <v>8.6678724164494625E-2</v>
      </c>
      <c r="E1808" s="2">
        <f>MACD!F1808</f>
        <v>6.0202883135967195E-2</v>
      </c>
      <c r="F1808" s="2">
        <f>'Moving Avg'!D1808</f>
        <v>2.1847000000000003</v>
      </c>
      <c r="G1808" s="2">
        <f>'Moving Avg'!F1808</f>
        <v>2.2835649999999998</v>
      </c>
      <c r="H1808" s="2">
        <f>'Moving Avg'!G1808</f>
        <v>2.3449080000000002</v>
      </c>
      <c r="I1808" s="2">
        <f>'Moving Avg'!H1808</f>
        <v>2.4134755000000006</v>
      </c>
      <c r="J1808" s="6" t="str">
        <f>OBV!F1808</f>
        <v>BEARISH</v>
      </c>
      <c r="K1808" s="6" t="str">
        <f>OBV!G1808</f>
        <v>WEAK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2.1956000000000002</v>
      </c>
      <c r="C1809" s="2">
        <f>RSI!I1809</f>
        <v>35.730699850422909</v>
      </c>
      <c r="D1809" s="2">
        <f>MACD!E1809</f>
        <v>8.2247401641656559E-2</v>
      </c>
      <c r="E1809" s="2">
        <f>MACD!F1809</f>
        <v>6.461178683710507E-2</v>
      </c>
      <c r="F1809" s="2">
        <f>'Moving Avg'!D1809</f>
        <v>2.1847000000000003</v>
      </c>
      <c r="G1809" s="2">
        <f>'Moving Avg'!F1809</f>
        <v>2.2788949999999999</v>
      </c>
      <c r="H1809" s="2">
        <f>'Moving Avg'!G1809</f>
        <v>2.3435060000000001</v>
      </c>
      <c r="I1809" s="2">
        <f>'Moving Avg'!H1809</f>
        <v>2.4114900000000001</v>
      </c>
      <c r="J1809" s="6" t="str">
        <f>OBV!F1809</f>
        <v>BEARISH</v>
      </c>
      <c r="K1809" s="6" t="str">
        <f>OBV!G1809</f>
        <v>WEAK</v>
      </c>
      <c r="L1809" s="6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2.1956000000000002</v>
      </c>
      <c r="C1810" s="2">
        <f>RSI!I1810</f>
        <v>35.730699850422909</v>
      </c>
      <c r="D1810" s="2">
        <f>MACD!E1810</f>
        <v>7.8991551783117675E-2</v>
      </c>
      <c r="E1810" s="2">
        <f>MACD!F1810</f>
        <v>6.7487739826307597E-2</v>
      </c>
      <c r="F1810" s="2">
        <f>'Moving Avg'!D1810</f>
        <v>2.1847000000000003</v>
      </c>
      <c r="G1810" s="2">
        <f>'Moving Avg'!F1810</f>
        <v>2.2691650000000001</v>
      </c>
      <c r="H1810" s="2">
        <f>'Moving Avg'!G1810</f>
        <v>2.3421040000000004</v>
      </c>
      <c r="I1810" s="2">
        <f>'Moving Avg'!H1810</f>
        <v>2.4095044999999997</v>
      </c>
      <c r="J1810" s="6" t="str">
        <f>OBV!F1810</f>
        <v>BEARISH</v>
      </c>
      <c r="K1810" s="6" t="str">
        <f>OBV!G1810</f>
        <v>WEAK</v>
      </c>
      <c r="L1810" s="6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2.2890000000000001</v>
      </c>
      <c r="C1811" s="2">
        <f>RSI!I1811</f>
        <v>52.759061590096465</v>
      </c>
      <c r="D1811" s="2">
        <f>MACD!E1811</f>
        <v>5.4206010705537544E-2</v>
      </c>
      <c r="E1811" s="2">
        <f>MACD!F1811</f>
        <v>6.4831394002153597E-2</v>
      </c>
      <c r="F1811" s="2">
        <f>'Moving Avg'!D1811</f>
        <v>2.2033800000000001</v>
      </c>
      <c r="G1811" s="2">
        <f>'Moving Avg'!F1811</f>
        <v>2.2668299999999997</v>
      </c>
      <c r="H1811" s="2">
        <f>'Moving Avg'!G1811</f>
        <v>2.3405460000000002</v>
      </c>
      <c r="I1811" s="2">
        <f>'Moving Avg'!H1811</f>
        <v>2.4079859999999997</v>
      </c>
      <c r="J1811" s="6" t="str">
        <f>OBV!F1811</f>
        <v>BEARISH</v>
      </c>
      <c r="K1811" s="6" t="str">
        <f>OBV!G1811</f>
        <v>WEAK</v>
      </c>
      <c r="L1811" s="6" t="str">
        <f>OBV!H1811</f>
        <v>BEARISH DIVERGENCE</v>
      </c>
    </row>
    <row r="1812" spans="1:12" ht="13.5" x14ac:dyDescent="0.25">
      <c r="A1812" s="3">
        <f>RSI!A1812</f>
        <v>44650</v>
      </c>
      <c r="B1812" s="2">
        <f>RSI!B1812</f>
        <v>2.3279999999999998</v>
      </c>
      <c r="C1812" s="2">
        <f>RSI!I1812</f>
        <v>57.788324110419232</v>
      </c>
      <c r="D1812" s="2">
        <f>MACD!E1812</f>
        <v>3.0216130821900222E-2</v>
      </c>
      <c r="E1812" s="2">
        <f>MACD!F1812</f>
        <v>5.7908341366102921E-2</v>
      </c>
      <c r="F1812" s="2">
        <f>'Moving Avg'!D1812</f>
        <v>2.22986</v>
      </c>
      <c r="G1812" s="2">
        <f>'Moving Avg'!F1812</f>
        <v>2.266445</v>
      </c>
      <c r="H1812" s="2">
        <f>'Moving Avg'!G1812</f>
        <v>2.3391460000000004</v>
      </c>
      <c r="I1812" s="2">
        <f>'Moving Avg'!H1812</f>
        <v>2.4070129999999996</v>
      </c>
      <c r="J1812" s="6" t="str">
        <f>OBV!F1812</f>
        <v>BEARISH</v>
      </c>
      <c r="K1812" s="6" t="str">
        <f>OBV!G1812</f>
        <v>WEAK</v>
      </c>
      <c r="L1812" s="6" t="str">
        <f>OBV!H1812</f>
        <v>BEARISH DIVERGENCE</v>
      </c>
    </row>
    <row r="1813" spans="1:12" ht="13.5" x14ac:dyDescent="0.25">
      <c r="A1813" s="3">
        <f>RSI!A1813</f>
        <v>44651</v>
      </c>
      <c r="B1813" s="2">
        <f>RSI!B1813</f>
        <v>2.4291999999999998</v>
      </c>
      <c r="C1813" s="2">
        <f>RSI!I1813</f>
        <v>67.466906304038588</v>
      </c>
      <c r="D1813" s="2">
        <f>MACD!E1813</f>
        <v>2.0711693082597904E-3</v>
      </c>
      <c r="E1813" s="2">
        <f>MACD!F1813</f>
        <v>4.6740906954534298E-2</v>
      </c>
      <c r="F1813" s="2">
        <f>'Moving Avg'!D1813</f>
        <v>2.28748</v>
      </c>
      <c r="G1813" s="2">
        <f>'Moving Avg'!F1813</f>
        <v>2.2715049999999999</v>
      </c>
      <c r="H1813" s="2">
        <f>'Moving Avg'!G1813</f>
        <v>2.3397700000000001</v>
      </c>
      <c r="I1813" s="2">
        <f>'Moving Avg'!H1813</f>
        <v>2.4065459999999996</v>
      </c>
      <c r="J1813" s="6" t="str">
        <f>OBV!F1813</f>
        <v>BULLISH</v>
      </c>
      <c r="K1813" s="6" t="str">
        <f>OBV!G1813</f>
        <v>NEUTRAL</v>
      </c>
      <c r="L1813" s="6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2.4291999999999998</v>
      </c>
      <c r="C1814" s="2">
        <f>RSI!I1814</f>
        <v>67.466906304038588</v>
      </c>
      <c r="D1814" s="2">
        <f>MACD!E1814</f>
        <v>-2.2665437795683641E-2</v>
      </c>
      <c r="E1814" s="2">
        <f>MACD!F1814</f>
        <v>3.285963800449071E-2</v>
      </c>
      <c r="F1814" s="2">
        <f>'Moving Avg'!D1814</f>
        <v>2.3342000000000001</v>
      </c>
      <c r="G1814" s="2">
        <f>'Moving Avg'!F1814</f>
        <v>2.2730649999999999</v>
      </c>
      <c r="H1814" s="2">
        <f>'Moving Avg'!G1814</f>
        <v>2.3403939999999999</v>
      </c>
      <c r="I1814" s="2">
        <f>'Moving Avg'!H1814</f>
        <v>2.4058064999999993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2.4291999999999998</v>
      </c>
      <c r="C1815" s="2">
        <f>RSI!I1815</f>
        <v>67.466906304038588</v>
      </c>
      <c r="D1815" s="2">
        <f>MACD!E1815</f>
        <v>-4.4449783101671692E-2</v>
      </c>
      <c r="E1815" s="2">
        <f>MACD!F1815</f>
        <v>1.7397753783258231E-2</v>
      </c>
      <c r="F1815" s="2">
        <f>'Moving Avg'!D1815</f>
        <v>2.3809200000000001</v>
      </c>
      <c r="G1815" s="2">
        <f>'Moving Avg'!F1815</f>
        <v>2.2746250000000003</v>
      </c>
      <c r="H1815" s="2">
        <f>'Moving Avg'!G1815</f>
        <v>2.3410179999999996</v>
      </c>
      <c r="I1815" s="2">
        <f>'Moving Avg'!H1815</f>
        <v>2.405066999999999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2.4291999999999998</v>
      </c>
      <c r="C1816" s="2">
        <f>RSI!I1816</f>
        <v>67.466906304038588</v>
      </c>
      <c r="D1816" s="2">
        <f>MACD!E1816</f>
        <v>-6.3672848135118976E-2</v>
      </c>
      <c r="E1816" s="2">
        <f>MACD!F1816</f>
        <v>1.1836333995827904E-3</v>
      </c>
      <c r="F1816" s="2">
        <f>'Moving Avg'!D1816</f>
        <v>2.4089599999999995</v>
      </c>
      <c r="G1816" s="2">
        <f>'Moving Avg'!F1816</f>
        <v>2.2761850000000003</v>
      </c>
      <c r="H1816" s="2">
        <f>'Moving Avg'!G1816</f>
        <v>2.3416419999999993</v>
      </c>
      <c r="I1816" s="2">
        <f>'Moving Avg'!H1816</f>
        <v>2.4043274999999991</v>
      </c>
      <c r="J1816" s="6" t="str">
        <f>OBV!F1816</f>
        <v>BULLISH</v>
      </c>
      <c r="K1816" s="6" t="str">
        <f>OBV!G1816</f>
        <v>NEUTRAL</v>
      </c>
      <c r="L1816" s="6" t="str">
        <f>OBV!H1816</f>
        <v>CONFIRMED BULLISH</v>
      </c>
    </row>
    <row r="1817" spans="1:12" ht="13.5" x14ac:dyDescent="0.25">
      <c r="A1817" s="3">
        <f>RSI!A1817</f>
        <v>44657</v>
      </c>
      <c r="B1817" s="2">
        <f>RSI!B1817</f>
        <v>2.4291999999999998</v>
      </c>
      <c r="C1817" s="2">
        <f>RSI!I1817</f>
        <v>67.466906304038588</v>
      </c>
      <c r="D1817" s="2">
        <f>MACD!E1817</f>
        <v>-8.0670145832149043E-2</v>
      </c>
      <c r="E1817" s="2">
        <f>MACD!F1817</f>
        <v>-1.5187122446763577E-2</v>
      </c>
      <c r="F1817" s="2">
        <f>'Moving Avg'!D1817</f>
        <v>2.4291999999999998</v>
      </c>
      <c r="G1817" s="2">
        <f>'Moving Avg'!F1817</f>
        <v>2.2777450000000004</v>
      </c>
      <c r="H1817" s="2">
        <f>'Moving Avg'!G1817</f>
        <v>2.3422659999999995</v>
      </c>
      <c r="I1817" s="2">
        <f>'Moving Avg'!H1817</f>
        <v>2.4035879999999987</v>
      </c>
      <c r="J1817" s="6" t="str">
        <f>OBV!F1817</f>
        <v>BULLISH</v>
      </c>
      <c r="K1817" s="6" t="str">
        <f>OBV!G1817</f>
        <v>NEUTRAL</v>
      </c>
      <c r="L1817" s="6" t="str">
        <f>OBV!H1817</f>
        <v>CONFIRMED BULLISH</v>
      </c>
    </row>
    <row r="1818" spans="1:12" ht="13.5" x14ac:dyDescent="0.25">
      <c r="A1818" s="3">
        <f>RSI!A1818</f>
        <v>44658</v>
      </c>
      <c r="B1818" s="2">
        <f>RSI!B1818</f>
        <v>2.4291999999999998</v>
      </c>
      <c r="C1818" s="2">
        <f>RSI!I1818</f>
        <v>67.466906304038588</v>
      </c>
      <c r="D1818" s="2">
        <f>MACD!E1818</f>
        <v>-0.10411452270780286</v>
      </c>
      <c r="E1818" s="2">
        <f>MACD!F1818</f>
        <v>-3.2972602498971437E-2</v>
      </c>
      <c r="F1818" s="2">
        <f>'Moving Avg'!D1818</f>
        <v>2.4291999999999998</v>
      </c>
      <c r="G1818" s="2">
        <f>'Moving Avg'!F1818</f>
        <v>2.2843650000000002</v>
      </c>
      <c r="H1818" s="2">
        <f>'Moving Avg'!G1818</f>
        <v>2.3428899999999997</v>
      </c>
      <c r="I1818" s="2">
        <f>'Moving Avg'!H1818</f>
        <v>2.4028484999999988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2.4291999999999998</v>
      </c>
      <c r="C1819" s="2">
        <f>RSI!I1819</f>
        <v>67.466906304038588</v>
      </c>
      <c r="D1819" s="2">
        <f>MACD!E1819</f>
        <v>-0.11619470945986476</v>
      </c>
      <c r="E1819" s="2">
        <f>MACD!F1819</f>
        <v>-4.9617023891150108E-2</v>
      </c>
      <c r="F1819" s="2">
        <f>'Moving Avg'!D1819</f>
        <v>2.4291999999999998</v>
      </c>
      <c r="G1819" s="2">
        <f>'Moving Avg'!F1819</f>
        <v>2.2909850000000005</v>
      </c>
      <c r="H1819" s="2">
        <f>'Moving Avg'!G1819</f>
        <v>2.3435139999999994</v>
      </c>
      <c r="I1819" s="2">
        <f>'Moving Avg'!H1819</f>
        <v>2.4021089999999989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2.4291999999999998</v>
      </c>
      <c r="C1820" s="2">
        <f>RSI!I1820</f>
        <v>67.466906304038588</v>
      </c>
      <c r="D1820" s="2">
        <f>MACD!E1820</f>
        <v>-0.12699719526891728</v>
      </c>
      <c r="E1820" s="2">
        <f>MACD!F1820</f>
        <v>-6.5093058166703549E-2</v>
      </c>
      <c r="F1820" s="2">
        <f>'Moving Avg'!D1820</f>
        <v>2.4291999999999998</v>
      </c>
      <c r="G1820" s="2">
        <f>'Moving Avg'!F1820</f>
        <v>2.2976050000000003</v>
      </c>
      <c r="H1820" s="2">
        <f>'Moving Avg'!G1820</f>
        <v>2.3441379999999996</v>
      </c>
      <c r="I1820" s="2">
        <f>'Moving Avg'!H1820</f>
        <v>2.4013694999999986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2.4291999999999998</v>
      </c>
      <c r="C1821" s="2">
        <f>RSI!I1821</f>
        <v>67.466906304038588</v>
      </c>
      <c r="D1821" s="2">
        <f>MACD!E1821</f>
        <v>-0.12230629730998244</v>
      </c>
      <c r="E1821" s="2">
        <f>MACD!F1821</f>
        <v>-7.6535705995359332E-2</v>
      </c>
      <c r="F1821" s="2">
        <f>'Moving Avg'!D1821</f>
        <v>2.4291999999999998</v>
      </c>
      <c r="G1821" s="2">
        <f>'Moving Avg'!F1821</f>
        <v>2.3092850000000005</v>
      </c>
      <c r="H1821" s="2">
        <f>'Moving Avg'!G1821</f>
        <v>2.3447619999999993</v>
      </c>
      <c r="I1821" s="2">
        <f>'Moving Avg'!H1821</f>
        <v>2.4006689999999984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2.4291999999999998</v>
      </c>
      <c r="C1822" s="2">
        <f>RSI!I1822</f>
        <v>67.466906304038588</v>
      </c>
      <c r="D1822" s="2">
        <f>MACD!E1822</f>
        <v>-0.11283500919617317</v>
      </c>
      <c r="E1822" s="2">
        <f>MACD!F1822</f>
        <v>-8.3795566635522095E-2</v>
      </c>
      <c r="F1822" s="2">
        <f>'Moving Avg'!D1822</f>
        <v>2.4291999999999998</v>
      </c>
      <c r="G1822" s="2">
        <f>'Moving Avg'!F1822</f>
        <v>2.3209650000000006</v>
      </c>
      <c r="H1822" s="2">
        <f>'Moving Avg'!G1822</f>
        <v>2.3453859999999991</v>
      </c>
      <c r="I1822" s="2">
        <f>'Moving Avg'!H1822</f>
        <v>2.3999684999999982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2.4291999999999998</v>
      </c>
      <c r="C1823" s="2">
        <f>RSI!I1823</f>
        <v>67.466906304038588</v>
      </c>
      <c r="D1823" s="2">
        <f>MACD!E1823</f>
        <v>-8.9712660854058601E-2</v>
      </c>
      <c r="E1823" s="2">
        <f>MACD!F1823</f>
        <v>-8.4978985479229399E-2</v>
      </c>
      <c r="F1823" s="2">
        <f>'Moving Avg'!D1823</f>
        <v>2.4291999999999998</v>
      </c>
      <c r="G1823" s="2">
        <f>'Moving Avg'!F1823</f>
        <v>2.3326450000000007</v>
      </c>
      <c r="H1823" s="2">
        <f>'Moving Avg'!G1823</f>
        <v>2.3460099999999988</v>
      </c>
      <c r="I1823" s="2">
        <f>'Moving Avg'!H1823</f>
        <v>2.399267999999998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44666</v>
      </c>
      <c r="B1824" s="2">
        <f>RSI!B1824</f>
        <v>2.3201999999999998</v>
      </c>
      <c r="C1824" s="2">
        <f>RSI!I1824</f>
        <v>43.302732442261849</v>
      </c>
      <c r="D1824" s="2">
        <f>MACD!E1824</f>
        <v>-6.2500420291387027E-2</v>
      </c>
      <c r="E1824" s="2">
        <f>MACD!F1824</f>
        <v>-8.0483272441660925E-2</v>
      </c>
      <c r="F1824" s="2">
        <f>'Moving Avg'!D1824</f>
        <v>2.4074</v>
      </c>
      <c r="G1824" s="2">
        <f>'Moving Avg'!F1824</f>
        <v>2.3388750000000007</v>
      </c>
      <c r="H1824" s="2">
        <f>'Moving Avg'!G1824</f>
        <v>2.3444539999999989</v>
      </c>
      <c r="I1824" s="2">
        <f>'Moving Avg'!H1824</f>
        <v>2.3980224999999979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2.3201999999999998</v>
      </c>
      <c r="C1825" s="2">
        <f>RSI!I1825</f>
        <v>43.302732442261849</v>
      </c>
      <c r="D1825" s="2">
        <f>MACD!E1825</f>
        <v>-3.9225868052354951E-2</v>
      </c>
      <c r="E1825" s="2">
        <f>MACD!F1825</f>
        <v>-7.2231791563799733E-2</v>
      </c>
      <c r="F1825" s="2">
        <f>'Moving Avg'!D1825</f>
        <v>2.3855999999999997</v>
      </c>
      <c r="G1825" s="2">
        <f>'Moving Avg'!F1825</f>
        <v>2.3451050000000007</v>
      </c>
      <c r="H1825" s="2">
        <f>'Moving Avg'!G1825</f>
        <v>2.342897999999999</v>
      </c>
      <c r="I1825" s="2">
        <f>'Moving Avg'!H1825</f>
        <v>2.3964654999999984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</row>
    <row r="1826" spans="1:12" ht="13.5" x14ac:dyDescent="0.25">
      <c r="A1826" s="3">
        <f>RSI!A1826</f>
        <v>44670</v>
      </c>
      <c r="B1826" s="2">
        <f>RSI!B1826</f>
        <v>2.4214000000000002</v>
      </c>
      <c r="C1826" s="2">
        <f>RSI!I1826</f>
        <v>59.082841583710625</v>
      </c>
      <c r="D1826" s="2">
        <f>MACD!E1826</f>
        <v>-2.6797932616619224E-2</v>
      </c>
      <c r="E1826" s="2">
        <f>MACD!F1826</f>
        <v>-6.3145019774363639E-2</v>
      </c>
      <c r="F1826" s="2">
        <f>'Moving Avg'!D1826</f>
        <v>2.3840399999999997</v>
      </c>
      <c r="G1826" s="2">
        <f>'Moving Avg'!F1826</f>
        <v>2.3563950000000005</v>
      </c>
      <c r="H1826" s="2">
        <f>'Moving Avg'!G1826</f>
        <v>2.3433659999999992</v>
      </c>
      <c r="I1826" s="2">
        <f>'Moving Avg'!H1826</f>
        <v>2.395414499999998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2.4214000000000002</v>
      </c>
      <c r="C1827" s="2">
        <f>RSI!I1827</f>
        <v>59.082841583710632</v>
      </c>
      <c r="D1827" s="2">
        <f>MACD!E1827</f>
        <v>-1.6666667729742457E-2</v>
      </c>
      <c r="E1827" s="2">
        <f>MACD!F1827</f>
        <v>-5.3849349365439406E-2</v>
      </c>
      <c r="F1827" s="2">
        <f>'Moving Avg'!D1827</f>
        <v>2.3824800000000002</v>
      </c>
      <c r="G1827" s="2">
        <f>'Moving Avg'!F1827</f>
        <v>2.3676850000000007</v>
      </c>
      <c r="H1827" s="2">
        <f>'Moving Avg'!G1827</f>
        <v>2.3438339999999993</v>
      </c>
      <c r="I1827" s="2">
        <f>'Moving Avg'!H1827</f>
        <v>2.3943634999999985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2.4214000000000002</v>
      </c>
      <c r="C1828" s="2">
        <f>RSI!I1828</f>
        <v>59.082841583710632</v>
      </c>
      <c r="D1828" s="2">
        <f>MACD!E1828</f>
        <v>-8.4502446106253792E-3</v>
      </c>
      <c r="E1828" s="2">
        <f>MACD!F1828</f>
        <v>-4.4769528414476602E-2</v>
      </c>
      <c r="F1828" s="2">
        <f>'Moving Avg'!D1828</f>
        <v>2.3809200000000001</v>
      </c>
      <c r="G1828" s="2">
        <f>'Moving Avg'!F1828</f>
        <v>2.3817000000000004</v>
      </c>
      <c r="H1828" s="2">
        <f>'Moving Avg'!G1828</f>
        <v>2.3443019999999994</v>
      </c>
      <c r="I1828" s="2">
        <f>'Moving Avg'!H1828</f>
        <v>2.3933124999999986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2.4214000000000002</v>
      </c>
      <c r="C1829" s="2">
        <f>RSI!I1829</f>
        <v>59.082841583710632</v>
      </c>
      <c r="D1829" s="2">
        <f>MACD!E1829</f>
        <v>-1.8276880972356579E-3</v>
      </c>
      <c r="E1829" s="2">
        <f>MACD!F1829</f>
        <v>-3.6181160351028412E-2</v>
      </c>
      <c r="F1829" s="2">
        <f>'Moving Avg'!D1829</f>
        <v>2.40116</v>
      </c>
      <c r="G1829" s="2">
        <f>'Moving Avg'!F1829</f>
        <v>2.3929900000000002</v>
      </c>
      <c r="H1829" s="2">
        <f>'Moving Avg'!G1829</f>
        <v>2.3447699999999991</v>
      </c>
      <c r="I1829" s="2">
        <f>'Moving Avg'!H1829</f>
        <v>2.3922614999999983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</row>
    <row r="1830" spans="1:12" ht="13.5" x14ac:dyDescent="0.25">
      <c r="A1830" s="3">
        <f>RSI!A1830</f>
        <v>44676</v>
      </c>
      <c r="B1830" s="2">
        <f>RSI!B1830</f>
        <v>2.4214000000000002</v>
      </c>
      <c r="C1830" s="2">
        <f>RSI!I1830</f>
        <v>59.082841583710632</v>
      </c>
      <c r="D1830" s="2">
        <f>MACD!E1830</f>
        <v>3.4706417989780469E-3</v>
      </c>
      <c r="E1830" s="2">
        <f>MACD!F1830</f>
        <v>-2.8250799921027123E-2</v>
      </c>
      <c r="F1830" s="2">
        <f>'Moving Avg'!D1830</f>
        <v>2.4214000000000002</v>
      </c>
      <c r="G1830" s="2">
        <f>'Moving Avg'!F1830</f>
        <v>2.40428</v>
      </c>
      <c r="H1830" s="2">
        <f>'Moving Avg'!G1830</f>
        <v>2.3453939999999993</v>
      </c>
      <c r="I1830" s="2">
        <f>'Moving Avg'!H1830</f>
        <v>2.3915219999999984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44677</v>
      </c>
      <c r="B1831" s="2">
        <f>RSI!B1831</f>
        <v>2.4214000000000002</v>
      </c>
      <c r="C1831" s="2">
        <f>RSI!I1831</f>
        <v>59.082841583710632</v>
      </c>
      <c r="D1831" s="2">
        <f>MACD!E1831</f>
        <v>7.6710923809235609E-3</v>
      </c>
      <c r="E1831" s="2">
        <f>MACD!F1831</f>
        <v>-2.1066421460636985E-2</v>
      </c>
      <c r="F1831" s="2">
        <f>'Moving Avg'!D1831</f>
        <v>2.4214000000000002</v>
      </c>
      <c r="G1831" s="2">
        <f>'Moving Avg'!F1831</f>
        <v>2.4108999999999998</v>
      </c>
      <c r="H1831" s="2">
        <f>'Moving Avg'!G1831</f>
        <v>2.3460179999999995</v>
      </c>
      <c r="I1831" s="2">
        <f>'Moving Avg'!H1831</f>
        <v>2.3907824999999985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44678</v>
      </c>
      <c r="B1832" s="2">
        <f>RSI!B1832</f>
        <v>2.4136000000000002</v>
      </c>
      <c r="C1832" s="2">
        <f>RSI!I1832</f>
        <v>57.169747460431566</v>
      </c>
      <c r="D1832" s="2">
        <f>MACD!E1832</f>
        <v>1.1541290502038226E-2</v>
      </c>
      <c r="E1832" s="2">
        <f>MACD!F1832</f>
        <v>-1.4544879068101944E-2</v>
      </c>
      <c r="F1832" s="2">
        <f>'Moving Avg'!D1832</f>
        <v>2.4198400000000002</v>
      </c>
      <c r="G1832" s="2">
        <f>'Moving Avg'!F1832</f>
        <v>2.4151799999999999</v>
      </c>
      <c r="H1832" s="2">
        <f>'Moving Avg'!G1832</f>
        <v>2.3464859999999992</v>
      </c>
      <c r="I1832" s="2">
        <f>'Moving Avg'!H1832</f>
        <v>2.3900039999999989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2.4136000000000002</v>
      </c>
      <c r="C1833" s="2">
        <f>RSI!I1833</f>
        <v>57.169747460431566</v>
      </c>
      <c r="D1833" s="2">
        <f>MACD!E1833</f>
        <v>1.4619750106876772E-2</v>
      </c>
      <c r="E1833" s="2">
        <f>MACD!F1833</f>
        <v>-8.7119532331062025E-3</v>
      </c>
      <c r="F1833" s="2">
        <f>'Moving Avg'!D1833</f>
        <v>2.4182800000000002</v>
      </c>
      <c r="G1833" s="2">
        <f>'Moving Avg'!F1833</f>
        <v>2.4143999999999997</v>
      </c>
      <c r="H1833" s="2">
        <f>'Moving Avg'!G1833</f>
        <v>2.3469539999999993</v>
      </c>
      <c r="I1833" s="2">
        <f>'Moving Avg'!H1833</f>
        <v>2.3892254999999984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2.4525000000000001</v>
      </c>
      <c r="C1834" s="2">
        <f>RSI!I1834</f>
        <v>63.925839556179199</v>
      </c>
      <c r="D1834" s="2">
        <f>MACD!E1834</f>
        <v>-2.6078926540828995E-3</v>
      </c>
      <c r="E1834" s="2">
        <f>MACD!F1834</f>
        <v>-7.4911411173015424E-3</v>
      </c>
      <c r="F1834" s="2">
        <f>'Moving Avg'!D1834</f>
        <v>2.4245000000000005</v>
      </c>
      <c r="G1834" s="2">
        <f>'Moving Avg'!F1834</f>
        <v>2.415565</v>
      </c>
      <c r="H1834" s="2">
        <f>'Moving Avg'!G1834</f>
        <v>2.3481999999999994</v>
      </c>
      <c r="I1834" s="2">
        <f>'Moving Avg'!H1834</f>
        <v>2.3886414999999985</v>
      </c>
      <c r="J1834" s="6" t="str">
        <f>OBV!F1834</f>
        <v>BULLISH</v>
      </c>
      <c r="K1834" s="6" t="str">
        <f>OBV!G1834</f>
        <v>STRONG</v>
      </c>
      <c r="L1834" s="6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2.4914999999999998</v>
      </c>
      <c r="C1835" s="2">
        <f>RSI!I1835</f>
        <v>69.175597526548898</v>
      </c>
      <c r="D1835" s="2">
        <f>MACD!E1835</f>
        <v>-2.0472195185841979E-2</v>
      </c>
      <c r="E1835" s="2">
        <f>MACD!F1835</f>
        <v>-1.008735193100963E-2</v>
      </c>
      <c r="F1835" s="2">
        <f>'Moving Avg'!D1835</f>
        <v>2.4385200000000005</v>
      </c>
      <c r="G1835" s="2">
        <f>'Moving Avg'!F1835</f>
        <v>2.4186799999999997</v>
      </c>
      <c r="H1835" s="2">
        <f>'Moving Avg'!G1835</f>
        <v>2.3502259999999997</v>
      </c>
      <c r="I1835" s="2">
        <f>'Moving Avg'!H1835</f>
        <v>2.3882524999999983</v>
      </c>
      <c r="J1835" s="6" t="str">
        <f>OBV!F1835</f>
        <v>BULLISH</v>
      </c>
      <c r="K1835" s="6" t="str">
        <f>OBV!G1835</f>
        <v>STRONG</v>
      </c>
      <c r="L1835" s="6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2.5693000000000001</v>
      </c>
      <c r="C1836" s="2">
        <f>RSI!I1836</f>
        <v>76.51722236561811</v>
      </c>
      <c r="D1836" s="2">
        <f>MACD!E1836</f>
        <v>-2.6381011184390069E-2</v>
      </c>
      <c r="E1836" s="2">
        <f>MACD!F1836</f>
        <v>-1.334608378168572E-2</v>
      </c>
      <c r="F1836" s="2">
        <f>'Moving Avg'!D1836</f>
        <v>2.4681000000000002</v>
      </c>
      <c r="G1836" s="2">
        <f>'Moving Avg'!F1836</f>
        <v>2.4256849999999996</v>
      </c>
      <c r="H1836" s="2">
        <f>'Moving Avg'!G1836</f>
        <v>2.3538079999999995</v>
      </c>
      <c r="I1836" s="2">
        <f>'Moving Avg'!H1836</f>
        <v>2.3882524999999988</v>
      </c>
      <c r="J1836" s="6" t="str">
        <f>OBV!F1836</f>
        <v>BULLISH</v>
      </c>
      <c r="K1836" s="6" t="str">
        <f>OBV!G1836</f>
        <v>STRONG</v>
      </c>
      <c r="L1836" s="6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2.6783000000000001</v>
      </c>
      <c r="C1837" s="2">
        <f>RSI!I1837</f>
        <v>82.725115772991501</v>
      </c>
      <c r="D1837" s="2">
        <f>MACD!E1837</f>
        <v>-4.0469331283715437E-2</v>
      </c>
      <c r="E1837" s="2">
        <f>MACD!F1837</f>
        <v>-1.8770733282091667E-2</v>
      </c>
      <c r="F1837" s="2">
        <f>'Moving Avg'!D1837</f>
        <v>2.5210400000000002</v>
      </c>
      <c r="G1837" s="2">
        <f>'Moving Avg'!F1837</f>
        <v>2.4381399999999998</v>
      </c>
      <c r="H1837" s="2">
        <f>'Moving Avg'!G1837</f>
        <v>2.3595699999999997</v>
      </c>
      <c r="I1837" s="2">
        <f>'Moving Avg'!H1837</f>
        <v>2.3887974999999986</v>
      </c>
      <c r="J1837" s="6" t="str">
        <f>OBV!F1837</f>
        <v>BULLISH</v>
      </c>
      <c r="K1837" s="6" t="str">
        <f>OBV!G1837</f>
        <v>STRONG</v>
      </c>
      <c r="L1837" s="6" t="str">
        <f>OBV!H1837</f>
        <v>CONFIRMED BULLISH</v>
      </c>
    </row>
    <row r="1838" spans="1:12" ht="13.5" x14ac:dyDescent="0.25">
      <c r="A1838" s="3">
        <f>RSI!A1838</f>
        <v>44690</v>
      </c>
      <c r="B1838" s="2">
        <f>RSI!B1838</f>
        <v>2.7873000000000001</v>
      </c>
      <c r="C1838" s="2">
        <f>RSI!I1838</f>
        <v>86.553316159733555</v>
      </c>
      <c r="D1838" s="2">
        <f>MACD!E1838</f>
        <v>-6.2047709352603508E-2</v>
      </c>
      <c r="E1838" s="2">
        <f>MACD!F1838</f>
        <v>-2.7426128496194038E-2</v>
      </c>
      <c r="F1838" s="2">
        <f>'Moving Avg'!D1838</f>
        <v>2.5957800000000004</v>
      </c>
      <c r="G1838" s="2">
        <f>'Moving Avg'!F1838</f>
        <v>2.456045</v>
      </c>
      <c r="H1838" s="2">
        <f>'Moving Avg'!G1838</f>
        <v>2.3675120000000001</v>
      </c>
      <c r="I1838" s="2">
        <f>'Moving Avg'!H1838</f>
        <v>2.3898874999999986</v>
      </c>
      <c r="J1838" s="6" t="str">
        <f>OBV!F1838</f>
        <v>BULLISH</v>
      </c>
      <c r="K1838" s="6" t="str">
        <f>OBV!G1838</f>
        <v>STRONG</v>
      </c>
      <c r="L1838" s="6" t="str">
        <f>OBV!H1838</f>
        <v>CONFIRMED BULLISH</v>
      </c>
    </row>
    <row r="1839" spans="1:12" ht="13.5" x14ac:dyDescent="0.25">
      <c r="A1839" s="3">
        <f>RSI!A1839</f>
        <v>44691</v>
      </c>
      <c r="B1839" s="2">
        <f>RSI!B1839</f>
        <v>2.7873000000000001</v>
      </c>
      <c r="C1839" s="2">
        <f>RSI!I1839</f>
        <v>86.553316159733555</v>
      </c>
      <c r="D1839" s="2">
        <f>MACD!E1839</f>
        <v>-8.2416550183184167E-2</v>
      </c>
      <c r="E1839" s="2">
        <f>MACD!F1839</f>
        <v>-3.842421283359207E-2</v>
      </c>
      <c r="F1839" s="2">
        <f>'Moving Avg'!D1839</f>
        <v>2.6627400000000003</v>
      </c>
      <c r="G1839" s="2">
        <f>'Moving Avg'!F1839</f>
        <v>2.4739499999999994</v>
      </c>
      <c r="H1839" s="2">
        <f>'Moving Avg'!G1839</f>
        <v>2.3774780000000004</v>
      </c>
      <c r="I1839" s="2">
        <f>'Moving Avg'!H1839</f>
        <v>2.3909774999999986</v>
      </c>
      <c r="J1839" s="6" t="str">
        <f>OBV!F1839</f>
        <v>BULLISH</v>
      </c>
      <c r="K1839" s="6" t="str">
        <f>OBV!G1839</f>
        <v>STRONG</v>
      </c>
      <c r="L1839" s="6" t="str">
        <f>OBV!H1839</f>
        <v>CONFIRMED BULLISH</v>
      </c>
    </row>
    <row r="1840" spans="1:12" ht="13.5" x14ac:dyDescent="0.25">
      <c r="A1840" s="3">
        <f>RSI!A1840</f>
        <v>44692</v>
      </c>
      <c r="B1840" s="2">
        <f>RSI!B1840</f>
        <v>2.7873000000000001</v>
      </c>
      <c r="C1840" s="2">
        <f>RSI!I1840</f>
        <v>86.553316159733555</v>
      </c>
      <c r="D1840" s="2">
        <f>MACD!E1840</f>
        <v>-0.10160562433610965</v>
      </c>
      <c r="E1840" s="2">
        <f>MACD!F1840</f>
        <v>-5.1060495134095586E-2</v>
      </c>
      <c r="F1840" s="2">
        <f>'Moving Avg'!D1840</f>
        <v>2.7219000000000002</v>
      </c>
      <c r="G1840" s="2">
        <f>'Moving Avg'!F1840</f>
        <v>2.4918550000000002</v>
      </c>
      <c r="H1840" s="2">
        <f>'Moving Avg'!G1840</f>
        <v>2.3854200000000008</v>
      </c>
      <c r="I1840" s="2">
        <f>'Moving Avg'!H1840</f>
        <v>2.3920674999999987</v>
      </c>
      <c r="J1840" s="6" t="str">
        <f>OBV!F1840</f>
        <v>BULLISH</v>
      </c>
      <c r="K1840" s="6" t="str">
        <f>OBV!G1840</f>
        <v>STRONG</v>
      </c>
      <c r="L1840" s="6" t="str">
        <f>OBV!H1840</f>
        <v>CONFIRMED BULLISH</v>
      </c>
    </row>
    <row r="1841" spans="1:12" ht="13.5" x14ac:dyDescent="0.25">
      <c r="A1841" s="3">
        <f>RSI!A1841</f>
        <v>44693</v>
      </c>
      <c r="B1841" s="2">
        <f>RSI!B1841</f>
        <v>2.8029000000000002</v>
      </c>
      <c r="C1841" s="2">
        <f>RSI!I1841</f>
        <v>87.065676365301584</v>
      </c>
      <c r="D1841" s="2">
        <f>MACD!E1841</f>
        <v>-0.12080725651477087</v>
      </c>
      <c r="E1841" s="2">
        <f>MACD!F1841</f>
        <v>-6.5009847410230651E-2</v>
      </c>
      <c r="F1841" s="2">
        <f>'Moving Avg'!D1841</f>
        <v>2.7686199999999999</v>
      </c>
      <c r="G1841" s="2">
        <f>'Moving Avg'!F1841</f>
        <v>2.5105399999999998</v>
      </c>
      <c r="H1841" s="2">
        <f>'Moving Avg'!G1841</f>
        <v>2.3947640000000003</v>
      </c>
      <c r="I1841" s="2">
        <f>'Moving Avg'!H1841</f>
        <v>2.3932354999999994</v>
      </c>
      <c r="J1841" s="6" t="str">
        <f>OBV!F1841</f>
        <v>BULLISH</v>
      </c>
      <c r="K1841" s="6" t="str">
        <f>OBV!G1841</f>
        <v>STRONG</v>
      </c>
      <c r="L1841" s="6" t="str">
        <f>OBV!H1841</f>
        <v>CONFIRMED BULLISH</v>
      </c>
    </row>
    <row r="1842" spans="1:12" ht="13.5" x14ac:dyDescent="0.25">
      <c r="A1842" s="3">
        <f>RSI!A1842</f>
        <v>44694</v>
      </c>
      <c r="B1842" s="2">
        <f>RSI!B1842</f>
        <v>2.8029000000000002</v>
      </c>
      <c r="C1842" s="2">
        <f>RSI!I1842</f>
        <v>87.065676365301584</v>
      </c>
      <c r="D1842" s="2">
        <f>MACD!E1842</f>
        <v>-0.14002212780557644</v>
      </c>
      <c r="E1842" s="2">
        <f>MACD!F1842</f>
        <v>-8.0012303489299816E-2</v>
      </c>
      <c r="F1842" s="2">
        <f>'Moving Avg'!D1842</f>
        <v>2.7935400000000001</v>
      </c>
      <c r="G1842" s="2">
        <f>'Moving Avg'!F1842</f>
        <v>2.5292250000000003</v>
      </c>
      <c r="H1842" s="2">
        <f>'Moving Avg'!G1842</f>
        <v>2.4041080000000004</v>
      </c>
      <c r="I1842" s="2">
        <f>'Moving Avg'!H1842</f>
        <v>2.3944034999999997</v>
      </c>
      <c r="J1842" s="6" t="str">
        <f>OBV!F1842</f>
        <v>BULLISH</v>
      </c>
      <c r="K1842" s="6" t="str">
        <f>OBV!G1842</f>
        <v>STRONG</v>
      </c>
      <c r="L1842" s="6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2.8029000000000002</v>
      </c>
      <c r="C1843" s="2">
        <f>RSI!I1843</f>
        <v>87.065676365301584</v>
      </c>
      <c r="D1843" s="2">
        <f>MACD!E1843</f>
        <v>-0.15791728761682755</v>
      </c>
      <c r="E1843" s="2">
        <f>MACD!F1843</f>
        <v>-9.5593300314805368E-2</v>
      </c>
      <c r="F1843" s="2">
        <f>'Moving Avg'!D1843</f>
        <v>2.7966600000000006</v>
      </c>
      <c r="G1843" s="2">
        <f>'Moving Avg'!F1843</f>
        <v>2.5479100000000003</v>
      </c>
      <c r="H1843" s="2">
        <f>'Moving Avg'!G1843</f>
        <v>2.4136060000000006</v>
      </c>
      <c r="I1843" s="2">
        <f>'Moving Avg'!H1843</f>
        <v>2.3955715</v>
      </c>
      <c r="J1843" s="6" t="str">
        <f>OBV!F1843</f>
        <v>BULLISH</v>
      </c>
      <c r="K1843" s="6" t="str">
        <f>OBV!G1843</f>
        <v>STRONG</v>
      </c>
      <c r="L1843" s="6" t="str">
        <f>OBV!H1843</f>
        <v>CONFIRMED BULLISH</v>
      </c>
    </row>
    <row r="1844" spans="1:12" ht="13.5" x14ac:dyDescent="0.25">
      <c r="A1844" s="3">
        <f>RSI!A1844</f>
        <v>44698</v>
      </c>
      <c r="B1844" s="2">
        <f>RSI!B1844</f>
        <v>2.8184999999999998</v>
      </c>
      <c r="C1844" s="2">
        <f>RSI!I1844</f>
        <v>87.65325594332495</v>
      </c>
      <c r="D1844" s="2">
        <f>MACD!E1844</f>
        <v>-0.16974549216847112</v>
      </c>
      <c r="E1844" s="2">
        <f>MACD!F1844</f>
        <v>-0.11042373868553854</v>
      </c>
      <c r="F1844" s="2">
        <f>'Moving Avg'!D1844</f>
        <v>2.8029000000000002</v>
      </c>
      <c r="G1844" s="2">
        <f>'Moving Avg'!F1844</f>
        <v>2.5728250000000004</v>
      </c>
      <c r="H1844" s="2">
        <f>'Moving Avg'!G1844</f>
        <v>2.4220160000000006</v>
      </c>
      <c r="I1844" s="2">
        <f>'Moving Avg'!H1844</f>
        <v>2.3968175</v>
      </c>
      <c r="J1844" s="6" t="str">
        <f>OBV!F1844</f>
        <v>BULLISH</v>
      </c>
      <c r="K1844" s="6" t="str">
        <f>OBV!G1844</f>
        <v>STRONG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2.8029000000000002</v>
      </c>
      <c r="C1845" s="2">
        <f>RSI!I1845</f>
        <v>83.565053903109032</v>
      </c>
      <c r="D1845" s="2">
        <f>MACD!E1845</f>
        <v>-0.17409356704889278</v>
      </c>
      <c r="E1845" s="2">
        <f>MACD!F1845</f>
        <v>-0.1231577043582094</v>
      </c>
      <c r="F1845" s="2">
        <f>'Moving Avg'!D1845</f>
        <v>2.8060200000000002</v>
      </c>
      <c r="G1845" s="2">
        <f>'Moving Avg'!F1845</f>
        <v>2.5969600000000002</v>
      </c>
      <c r="H1845" s="2">
        <f>'Moving Avg'!G1845</f>
        <v>2.4301140000000006</v>
      </c>
      <c r="I1845" s="2">
        <f>'Moving Avg'!H1845</f>
        <v>2.3979855000000003</v>
      </c>
      <c r="J1845" s="6" t="str">
        <f>OBV!F1845</f>
        <v>BULLISH</v>
      </c>
      <c r="K1845" s="6" t="str">
        <f>OBV!G1845</f>
        <v>STRONG</v>
      </c>
      <c r="L1845" s="6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2.9275000000000002</v>
      </c>
      <c r="C1846" s="2">
        <f>RSI!I1846</f>
        <v>88.270663329838371</v>
      </c>
      <c r="D1846" s="2">
        <f>MACD!E1846</f>
        <v>-0.17632532295749792</v>
      </c>
      <c r="E1846" s="2">
        <f>MACD!F1846</f>
        <v>-0.13379122807806709</v>
      </c>
      <c r="F1846" s="2">
        <f>'Moving Avg'!D1846</f>
        <v>2.83094</v>
      </c>
      <c r="G1846" s="2">
        <f>'Moving Avg'!F1846</f>
        <v>2.6222650000000005</v>
      </c>
      <c r="H1846" s="2">
        <f>'Moving Avg'!G1846</f>
        <v>2.4407040000000007</v>
      </c>
      <c r="I1846" s="2">
        <f>'Moving Avg'!H1846</f>
        <v>2.3997765000000006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</row>
    <row r="1847" spans="1:12" ht="13.5" x14ac:dyDescent="0.25">
      <c r="A1847" s="3">
        <f>RSI!A1847</f>
        <v>44701</v>
      </c>
      <c r="B1847" s="2">
        <f>RSI!B1847</f>
        <v>2.9275000000000002</v>
      </c>
      <c r="C1847" s="2">
        <f>RSI!I1847</f>
        <v>88.270663329838371</v>
      </c>
      <c r="D1847" s="2">
        <f>MACD!E1847</f>
        <v>-0.16337726478951087</v>
      </c>
      <c r="E1847" s="2">
        <f>MACD!F1847</f>
        <v>-0.13970843542035585</v>
      </c>
      <c r="F1847" s="2">
        <f>'Moving Avg'!D1847</f>
        <v>2.8558599999999998</v>
      </c>
      <c r="G1847" s="2">
        <f>'Moving Avg'!F1847</f>
        <v>2.6475700000000009</v>
      </c>
      <c r="H1847" s="2">
        <f>'Moving Avg'!G1847</f>
        <v>2.4512940000000008</v>
      </c>
      <c r="I1847" s="2">
        <f>'Moving Avg'!H1847</f>
        <v>2.401567500000001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</row>
    <row r="1848" spans="1:12" ht="13.5" x14ac:dyDescent="0.25">
      <c r="A1848" s="3">
        <f>RSI!A1848</f>
        <v>44704</v>
      </c>
      <c r="B1848" s="2">
        <f>RSI!B1848</f>
        <v>3.052</v>
      </c>
      <c r="C1848" s="2">
        <f>RSI!I1848</f>
        <v>91.1928283097254</v>
      </c>
      <c r="D1848" s="2">
        <f>MACD!E1848</f>
        <v>-0.14666380309334404</v>
      </c>
      <c r="E1848" s="2">
        <f>MACD!F1848</f>
        <v>-0.14109950895495349</v>
      </c>
      <c r="F1848" s="2">
        <f>'Moving Avg'!D1848</f>
        <v>2.9056799999999998</v>
      </c>
      <c r="G1848" s="2">
        <f>'Moving Avg'!F1848</f>
        <v>2.6791000000000009</v>
      </c>
      <c r="H1848" s="2">
        <f>'Moving Avg'!G1848</f>
        <v>2.4663980000000003</v>
      </c>
      <c r="I1848" s="2">
        <f>'Moving Avg'!H1848</f>
        <v>2.4040200000000014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3.1143000000000001</v>
      </c>
      <c r="C1849" s="2">
        <f>RSI!I1849</f>
        <v>92.235289564924585</v>
      </c>
      <c r="D1849" s="2">
        <f>MACD!E1849</f>
        <v>-0.13952916725625197</v>
      </c>
      <c r="E1849" s="2">
        <f>MACD!F1849</f>
        <v>-0.1407854406152132</v>
      </c>
      <c r="F1849" s="2">
        <f>'Moving Avg'!D1849</f>
        <v>2.9648400000000001</v>
      </c>
      <c r="G1849" s="2">
        <f>'Moving Avg'!F1849</f>
        <v>2.7137450000000007</v>
      </c>
      <c r="H1849" s="2">
        <f>'Moving Avg'!G1849</f>
        <v>2.4827480000000004</v>
      </c>
      <c r="I1849" s="2">
        <f>'Moving Avg'!H1849</f>
        <v>2.4067840000000014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</row>
    <row r="1850" spans="1:12" ht="13.5" x14ac:dyDescent="0.25">
      <c r="A1850" s="3">
        <f>RSI!A1850</f>
        <v>44706</v>
      </c>
      <c r="B1850" s="2">
        <f>RSI!B1850</f>
        <v>3.0365000000000002</v>
      </c>
      <c r="C1850" s="2">
        <f>RSI!I1850</f>
        <v>79.569146395245795</v>
      </c>
      <c r="D1850" s="2">
        <f>MACD!E1850</f>
        <v>-0.13031280963737668</v>
      </c>
      <c r="E1850" s="2">
        <f>MACD!F1850</f>
        <v>-0.1386909144196459</v>
      </c>
      <c r="F1850" s="2">
        <f>'Moving Avg'!D1850</f>
        <v>3.0115600000000002</v>
      </c>
      <c r="G1850" s="2">
        <f>'Moving Avg'!F1850</f>
        <v>2.7445000000000008</v>
      </c>
      <c r="H1850" s="2">
        <f>'Moving Avg'!G1850</f>
        <v>2.4975420000000002</v>
      </c>
      <c r="I1850" s="2">
        <f>'Moving Avg'!H1850</f>
        <v>2.4091590000000016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3.0324</v>
      </c>
      <c r="C1851" s="2">
        <f>RSI!I1851</f>
        <v>78.953814626216939</v>
      </c>
      <c r="D1851" s="2">
        <f>MACD!E1851</f>
        <v>-0.12174315270364344</v>
      </c>
      <c r="E1851" s="2">
        <f>MACD!F1851</f>
        <v>-0.13530136207644541</v>
      </c>
      <c r="F1851" s="2">
        <f>'Moving Avg'!D1851</f>
        <v>3.03254</v>
      </c>
      <c r="G1851" s="2">
        <f>'Moving Avg'!F1851</f>
        <v>2.7750500000000007</v>
      </c>
      <c r="H1851" s="2">
        <f>'Moving Avg'!G1851</f>
        <v>2.514278</v>
      </c>
      <c r="I1851" s="2">
        <f>'Moving Avg'!H1851</f>
        <v>2.4115135000000016</v>
      </c>
      <c r="J1851" s="6" t="str">
        <f>OBV!F1851</f>
        <v>BULLISH</v>
      </c>
      <c r="K1851" s="6" t="str">
        <f>OBV!G1851</f>
        <v>NEUTRAL</v>
      </c>
      <c r="L1851" s="6" t="str">
        <f>OBV!H1851</f>
        <v>BULLISH DIVERGENCE</v>
      </c>
    </row>
    <row r="1852" spans="1:12" ht="13.5" x14ac:dyDescent="0.25">
      <c r="A1852" s="3">
        <f>RSI!A1852</f>
        <v>44708</v>
      </c>
      <c r="B1852" s="2">
        <f>RSI!B1852</f>
        <v>3.0324</v>
      </c>
      <c r="C1852" s="2">
        <f>RSI!I1852</f>
        <v>78.953814626216939</v>
      </c>
      <c r="D1852" s="2">
        <f>MACD!E1852</f>
        <v>-0.11625703228315531</v>
      </c>
      <c r="E1852" s="2">
        <f>MACD!F1852</f>
        <v>-0.13149249611778741</v>
      </c>
      <c r="F1852" s="2">
        <f>'Moving Avg'!D1852</f>
        <v>3.0535199999999998</v>
      </c>
      <c r="G1852" s="2">
        <f>'Moving Avg'!F1852</f>
        <v>2.8059900000000004</v>
      </c>
      <c r="H1852" s="2">
        <f>'Moving Avg'!G1852</f>
        <v>2.5310140000000003</v>
      </c>
      <c r="I1852" s="2">
        <f>'Moving Avg'!H1852</f>
        <v>2.4138680000000021</v>
      </c>
      <c r="J1852" s="6" t="str">
        <f>OBV!F1852</f>
        <v>BULLISH</v>
      </c>
      <c r="K1852" s="6" t="str">
        <f>OBV!G1852</f>
        <v>NEUTRAL</v>
      </c>
      <c r="L1852" s="6" t="str">
        <f>OBV!H1852</f>
        <v>BULLISH DIVERGENCE</v>
      </c>
    </row>
    <row r="1853" spans="1:12" ht="13.5" x14ac:dyDescent="0.25">
      <c r="A1853" s="3">
        <f>RSI!A1853</f>
        <v>44711</v>
      </c>
      <c r="B1853" s="2">
        <f>RSI!B1853</f>
        <v>3.0324</v>
      </c>
      <c r="C1853" s="2">
        <f>RSI!I1853</f>
        <v>78.953814626216939</v>
      </c>
      <c r="D1853" s="2">
        <f>MACD!E1853</f>
        <v>-0.11324930793909038</v>
      </c>
      <c r="E1853" s="2">
        <f>MACD!F1853</f>
        <v>-0.12784385848204799</v>
      </c>
      <c r="F1853" s="2">
        <f>'Moving Avg'!D1853</f>
        <v>3.0495999999999994</v>
      </c>
      <c r="G1853" s="2">
        <f>'Moving Avg'!F1853</f>
        <v>2.8369300000000006</v>
      </c>
      <c r="H1853" s="2">
        <f>'Moving Avg'!G1853</f>
        <v>2.5477499999999997</v>
      </c>
      <c r="I1853" s="2">
        <f>'Moving Avg'!H1853</f>
        <v>2.4162225000000022</v>
      </c>
      <c r="J1853" s="6" t="str">
        <f>OBV!F1853</f>
        <v>BULLISH</v>
      </c>
      <c r="K1853" s="6" t="str">
        <f>OBV!G1853</f>
        <v>NEUTRAL</v>
      </c>
      <c r="L1853" s="6" t="str">
        <f>OBV!H1853</f>
        <v>BULLISH DIVERGENCE</v>
      </c>
    </row>
    <row r="1854" spans="1:12" ht="13.5" x14ac:dyDescent="0.25">
      <c r="A1854" s="3">
        <f>RSI!A1854</f>
        <v>44712</v>
      </c>
      <c r="B1854" s="2">
        <f>RSI!B1854</f>
        <v>3.0324</v>
      </c>
      <c r="C1854" s="2">
        <f>RSI!I1854</f>
        <v>78.953814626216939</v>
      </c>
      <c r="D1854" s="2">
        <f>MACD!E1854</f>
        <v>-0.1098176229636656</v>
      </c>
      <c r="E1854" s="2">
        <f>MACD!F1854</f>
        <v>-0.12423861137837153</v>
      </c>
      <c r="F1854" s="2">
        <f>'Moving Avg'!D1854</f>
        <v>3.03322</v>
      </c>
      <c r="G1854" s="2">
        <f>'Moving Avg'!F1854</f>
        <v>2.8659250000000007</v>
      </c>
      <c r="H1854" s="2">
        <f>'Moving Avg'!G1854</f>
        <v>2.5644859999999996</v>
      </c>
      <c r="I1854" s="2">
        <f>'Moving Avg'!H1854</f>
        <v>2.4185770000000018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3.0324</v>
      </c>
      <c r="C1855" s="2">
        <f>RSI!I1855</f>
        <v>78.953814626216939</v>
      </c>
      <c r="D1855" s="2">
        <f>MACD!E1855</f>
        <v>-0.11071510484373226</v>
      </c>
      <c r="E1855" s="2">
        <f>MACD!F1855</f>
        <v>-0.12153391007144368</v>
      </c>
      <c r="F1855" s="2">
        <f>'Moving Avg'!D1855</f>
        <v>3.0324</v>
      </c>
      <c r="G1855" s="2">
        <f>'Moving Avg'!F1855</f>
        <v>2.8929700000000009</v>
      </c>
      <c r="H1855" s="2">
        <f>'Moving Avg'!G1855</f>
        <v>2.581221999999999</v>
      </c>
      <c r="I1855" s="2">
        <f>'Moving Avg'!H1855</f>
        <v>2.4209315000000013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3.0324</v>
      </c>
      <c r="C1856" s="2">
        <f>RSI!I1856</f>
        <v>78.953814626216939</v>
      </c>
      <c r="D1856" s="2">
        <f>MACD!E1856</f>
        <v>-9.3602703412517307E-2</v>
      </c>
      <c r="E1856" s="2">
        <f>MACD!F1856</f>
        <v>-0.11594766873965841</v>
      </c>
      <c r="F1856" s="2">
        <f>'Moving Avg'!D1856</f>
        <v>3.0324</v>
      </c>
      <c r="G1856" s="2">
        <f>'Moving Avg'!F1856</f>
        <v>2.916125000000001</v>
      </c>
      <c r="H1856" s="2">
        <f>'Moving Avg'!G1856</f>
        <v>2.5979579999999993</v>
      </c>
      <c r="I1856" s="2">
        <f>'Moving Avg'!H1856</f>
        <v>2.4232860000000014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44715</v>
      </c>
      <c r="B1857" s="2">
        <f>RSI!B1857</f>
        <v>3.0324</v>
      </c>
      <c r="C1857" s="2">
        <f>RSI!I1857</f>
        <v>78.953814626216939</v>
      </c>
      <c r="D1857" s="2">
        <f>MACD!E1857</f>
        <v>-8.0324295414698543E-2</v>
      </c>
      <c r="E1857" s="2">
        <f>MACD!F1857</f>
        <v>-0.10882299407466645</v>
      </c>
      <c r="F1857" s="2">
        <f>'Moving Avg'!D1857</f>
        <v>3.0324</v>
      </c>
      <c r="G1857" s="2">
        <f>'Moving Avg'!F1857</f>
        <v>2.9338300000000013</v>
      </c>
      <c r="H1857" s="2">
        <f>'Moving Avg'!G1857</f>
        <v>2.6146939999999987</v>
      </c>
      <c r="I1857" s="2">
        <f>'Moving Avg'!H1857</f>
        <v>2.425640500000001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44718</v>
      </c>
      <c r="B1858" s="2">
        <f>RSI!B1858</f>
        <v>3.1635</v>
      </c>
      <c r="C1858" s="2">
        <f>RSI!I1858</f>
        <v>85.13067225727707</v>
      </c>
      <c r="D1858" s="2">
        <f>MACD!E1858</f>
        <v>-6.0758314272080671E-2</v>
      </c>
      <c r="E1858" s="2">
        <f>MACD!F1858</f>
        <v>-9.9210058114149291E-2</v>
      </c>
      <c r="F1858" s="2">
        <f>'Moving Avg'!D1858</f>
        <v>3.0586199999999999</v>
      </c>
      <c r="G1858" s="2">
        <f>'Moving Avg'!F1858</f>
        <v>2.9526400000000015</v>
      </c>
      <c r="H1858" s="2">
        <f>'Moving Avg'!G1858</f>
        <v>2.6351419999999992</v>
      </c>
      <c r="I1858" s="2">
        <f>'Moving Avg'!H1858</f>
        <v>2.4286505000000007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3.1635</v>
      </c>
      <c r="C1859" s="2">
        <f>RSI!I1859</f>
        <v>85.13067225727707</v>
      </c>
      <c r="D1859" s="2">
        <f>MACD!E1859</f>
        <v>-3.6422479311088107E-2</v>
      </c>
      <c r="E1859" s="2">
        <f>MACD!F1859</f>
        <v>-8.665254235353706E-2</v>
      </c>
      <c r="F1859" s="2">
        <f>'Moving Avg'!D1859</f>
        <v>3.0848399999999998</v>
      </c>
      <c r="G1859" s="2">
        <f>'Moving Avg'!F1859</f>
        <v>2.9714500000000008</v>
      </c>
      <c r="H1859" s="2">
        <f>'Moving Avg'!G1859</f>
        <v>2.6544999999999992</v>
      </c>
      <c r="I1859" s="2">
        <f>'Moving Avg'!H1859</f>
        <v>2.4316605000000009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</row>
    <row r="1860" spans="1:12" ht="13.5" x14ac:dyDescent="0.25">
      <c r="A1860" s="3">
        <f>RSI!A1860</f>
        <v>44720</v>
      </c>
      <c r="B1860" s="2">
        <f>RSI!B1860</f>
        <v>3.1635</v>
      </c>
      <c r="C1860" s="2">
        <f>RSI!I1860</f>
        <v>85.13067225727707</v>
      </c>
      <c r="D1860" s="2">
        <f>MACD!E1860</f>
        <v>-2.9470785489102092E-2</v>
      </c>
      <c r="E1860" s="2">
        <f>MACD!F1860</f>
        <v>-7.5216190980650063E-2</v>
      </c>
      <c r="F1860" s="2">
        <f>'Moving Avg'!D1860</f>
        <v>3.1110599999999997</v>
      </c>
      <c r="G1860" s="2">
        <f>'Moving Avg'!F1860</f>
        <v>2.9902600000000006</v>
      </c>
      <c r="H1860" s="2">
        <f>'Moving Avg'!G1860</f>
        <v>2.6738579999999992</v>
      </c>
      <c r="I1860" s="2">
        <f>'Moving Avg'!H1860</f>
        <v>2.4346705000000006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</row>
    <row r="1861" spans="1:12" ht="13.5" x14ac:dyDescent="0.25">
      <c r="A1861" s="3">
        <f>RSI!A1861</f>
        <v>44721</v>
      </c>
      <c r="B1861" s="2">
        <f>RSI!B1861</f>
        <v>3.1225000000000001</v>
      </c>
      <c r="C1861" s="2">
        <f>RSI!I1861</f>
        <v>76.375160216511674</v>
      </c>
      <c r="D1861" s="2">
        <f>MACD!E1861</f>
        <v>-2.2729477959180677E-2</v>
      </c>
      <c r="E1861" s="2">
        <f>MACD!F1861</f>
        <v>-6.4718848376356192E-2</v>
      </c>
      <c r="F1861" s="2">
        <f>'Moving Avg'!D1861</f>
        <v>3.1290800000000001</v>
      </c>
      <c r="G1861" s="2">
        <f>'Moving Avg'!F1861</f>
        <v>3.0062400000000009</v>
      </c>
      <c r="H1861" s="2">
        <f>'Moving Avg'!G1861</f>
        <v>2.6905279999999991</v>
      </c>
      <c r="I1861" s="2">
        <f>'Moving Avg'!H1861</f>
        <v>2.4374755000000006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</row>
    <row r="1862" spans="1:12" ht="13.5" x14ac:dyDescent="0.25">
      <c r="A1862" s="3">
        <f>RSI!A1862</f>
        <v>44722</v>
      </c>
      <c r="B1862" s="2">
        <f>RSI!B1862</f>
        <v>3.1225000000000001</v>
      </c>
      <c r="C1862" s="2">
        <f>RSI!I1862</f>
        <v>76.375160216511674</v>
      </c>
      <c r="D1862" s="2">
        <f>MACD!E1862</f>
        <v>-1.8215581997456098E-2</v>
      </c>
      <c r="E1862" s="2">
        <f>MACD!F1862</f>
        <v>-5.5418195100576176E-2</v>
      </c>
      <c r="F1862" s="2">
        <f>'Moving Avg'!D1862</f>
        <v>3.1471000000000005</v>
      </c>
      <c r="G1862" s="2">
        <f>'Moving Avg'!F1862</f>
        <v>3.0222200000000004</v>
      </c>
      <c r="H1862" s="2">
        <f>'Moving Avg'!G1862</f>
        <v>2.7064179999999993</v>
      </c>
      <c r="I1862" s="2">
        <f>'Moving Avg'!H1862</f>
        <v>2.4402805000000005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</row>
    <row r="1863" spans="1:12" ht="13.5" x14ac:dyDescent="0.25">
      <c r="A1863" s="3">
        <f>RSI!A1863</f>
        <v>44725</v>
      </c>
      <c r="B1863" s="2">
        <f>RSI!B1863</f>
        <v>2.9832000000000001</v>
      </c>
      <c r="C1863" s="2">
        <f>RSI!I1863</f>
        <v>54.349545798825481</v>
      </c>
      <c r="D1863" s="2">
        <f>MACD!E1863</f>
        <v>-5.1797309505499101E-3</v>
      </c>
      <c r="E1863" s="2">
        <f>MACD!F1863</f>
        <v>-4.537050227057092E-2</v>
      </c>
      <c r="F1863" s="2">
        <f>'Moving Avg'!D1863</f>
        <v>3.11104</v>
      </c>
      <c r="G1863" s="2">
        <f>'Moving Avg'!F1863</f>
        <v>3.0312350000000001</v>
      </c>
      <c r="H1863" s="2">
        <f>'Moving Avg'!G1863</f>
        <v>2.7174979999999986</v>
      </c>
      <c r="I1863" s="2">
        <f>'Moving Avg'!H1863</f>
        <v>2.4423890000000004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2.8521000000000001</v>
      </c>
      <c r="C1864" s="2">
        <f>RSI!I1864</f>
        <v>42.05681137349751</v>
      </c>
      <c r="D1864" s="2">
        <f>MACD!E1864</f>
        <v>1.5364365806433966E-2</v>
      </c>
      <c r="E1864" s="2">
        <f>MACD!F1864</f>
        <v>-3.3223528655169941E-2</v>
      </c>
      <c r="F1864" s="2">
        <f>'Moving Avg'!D1864</f>
        <v>3.0487600000000001</v>
      </c>
      <c r="G1864" s="2">
        <f>'Moving Avg'!F1864</f>
        <v>3.032915</v>
      </c>
      <c r="H1864" s="2">
        <f>'Moving Avg'!G1864</f>
        <v>2.7259559999999992</v>
      </c>
      <c r="I1864" s="2">
        <f>'Moving Avg'!H1864</f>
        <v>2.4438420000000001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2.7290999999999999</v>
      </c>
      <c r="C1865" s="2">
        <f>RSI!I1865</f>
        <v>34.233494564934361</v>
      </c>
      <c r="D1865" s="2">
        <f>MACD!E1865</f>
        <v>4.2450887586903185E-2</v>
      </c>
      <c r="E1865" s="2">
        <f>MACD!F1865</f>
        <v>-1.8088645406755317E-2</v>
      </c>
      <c r="F1865" s="2">
        <f>'Moving Avg'!D1865</f>
        <v>2.9618799999999998</v>
      </c>
      <c r="G1865" s="2">
        <f>'Moving Avg'!F1865</f>
        <v>3.0292249999999998</v>
      </c>
      <c r="H1865" s="2">
        <f>'Moving Avg'!G1865</f>
        <v>2.7319539999999991</v>
      </c>
      <c r="I1865" s="2">
        <f>'Moving Avg'!H1865</f>
        <v>2.44468</v>
      </c>
      <c r="J1865" s="6" t="str">
        <f>OBV!F1865</f>
        <v>BEARISH</v>
      </c>
      <c r="K1865" s="6" t="str">
        <f>OBV!G1865</f>
        <v>WEAK</v>
      </c>
      <c r="L1865" s="6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2.7290999999999999</v>
      </c>
      <c r="C1866" s="2">
        <f>RSI!I1866</f>
        <v>34.233494564934361</v>
      </c>
      <c r="D1866" s="2">
        <f>MACD!E1866</f>
        <v>6.6645160918189283E-2</v>
      </c>
      <c r="E1866" s="2">
        <f>MACD!F1866</f>
        <v>-1.1418841417663965E-3</v>
      </c>
      <c r="F1866" s="2">
        <f>'Moving Avg'!D1866</f>
        <v>2.8832</v>
      </c>
      <c r="G1866" s="2">
        <f>'Moving Avg'!F1866</f>
        <v>3.0193050000000001</v>
      </c>
      <c r="H1866" s="2">
        <f>'Moving Avg'!G1866</f>
        <v>2.7379519999999991</v>
      </c>
      <c r="I1866" s="2">
        <f>'Moving Avg'!H1866</f>
        <v>2.4455180000000003</v>
      </c>
      <c r="J1866" s="6" t="str">
        <f>OBV!F1866</f>
        <v>BEARISH</v>
      </c>
      <c r="K1866" s="6" t="str">
        <f>OBV!G1866</f>
        <v>WEAK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2.8439000000000001</v>
      </c>
      <c r="C1867" s="2">
        <f>RSI!I1867</f>
        <v>45.256357541524643</v>
      </c>
      <c r="D1867" s="2">
        <f>MACD!E1867</f>
        <v>7.9794005711440352E-2</v>
      </c>
      <c r="E1867" s="2">
        <f>MACD!F1867</f>
        <v>1.5045293828874954E-2</v>
      </c>
      <c r="F1867" s="2">
        <f>'Moving Avg'!D1867</f>
        <v>2.8274799999999995</v>
      </c>
      <c r="G1867" s="2">
        <f>'Moving Avg'!F1867</f>
        <v>3.0151249999999998</v>
      </c>
      <c r="H1867" s="2">
        <f>'Moving Avg'!G1867</f>
        <v>2.7462459999999989</v>
      </c>
      <c r="I1867" s="2">
        <f>'Moving Avg'!H1867</f>
        <v>2.44693</v>
      </c>
      <c r="J1867" s="6" t="str">
        <f>OBV!F1867</f>
        <v>BEARISH</v>
      </c>
      <c r="K1867" s="6" t="str">
        <f>OBV!G1867</f>
        <v>WEAK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2.9668000000000001</v>
      </c>
      <c r="C1868" s="2">
        <f>RSI!I1868</f>
        <v>54.121633649512589</v>
      </c>
      <c r="D1868" s="2">
        <f>MACD!E1868</f>
        <v>0.10240014900288852</v>
      </c>
      <c r="E1868" s="2">
        <f>MACD!F1868</f>
        <v>3.2516264863677667E-2</v>
      </c>
      <c r="F1868" s="2">
        <f>'Moving Avg'!D1868</f>
        <v>2.8241999999999998</v>
      </c>
      <c r="G1868" s="2">
        <f>'Moving Avg'!F1868</f>
        <v>3.0108649999999999</v>
      </c>
      <c r="H1868" s="2">
        <f>'Moving Avg'!G1868</f>
        <v>2.7569979999999985</v>
      </c>
      <c r="I1868" s="2">
        <f>'Moving Avg'!H1868</f>
        <v>2.4489565</v>
      </c>
      <c r="J1868" s="6" t="str">
        <f>OBV!F1868</f>
        <v>BEARISH</v>
      </c>
      <c r="K1868" s="6" t="str">
        <f>OBV!G1868</f>
        <v>WEAK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3.0979000000000001</v>
      </c>
      <c r="C1869" s="2">
        <f>RSI!I1869</f>
        <v>61.317856438030731</v>
      </c>
      <c r="D1869" s="2">
        <f>MACD!E1869</f>
        <v>0.11147504589501533</v>
      </c>
      <c r="E1869" s="2">
        <f>MACD!F1869</f>
        <v>4.8308021069945202E-2</v>
      </c>
      <c r="F1869" s="2">
        <f>'Moving Avg'!D1869</f>
        <v>2.8733599999999995</v>
      </c>
      <c r="G1869" s="2">
        <f>'Moving Avg'!F1869</f>
        <v>3.0100450000000003</v>
      </c>
      <c r="H1869" s="2">
        <f>'Moving Avg'!G1869</f>
        <v>2.7703719999999992</v>
      </c>
      <c r="I1869" s="2">
        <f>'Moving Avg'!H1869</f>
        <v>2.4516384999999996</v>
      </c>
      <c r="J1869" s="6" t="str">
        <f>OBV!F1869</f>
        <v>BEARISH</v>
      </c>
      <c r="K1869" s="6" t="str">
        <f>OBV!G1869</f>
        <v>WEAK</v>
      </c>
      <c r="L1869" s="6" t="str">
        <f>OBV!H1869</f>
        <v>BEARISH DIVERGENCE</v>
      </c>
    </row>
    <row r="1870" spans="1:12" ht="13.5" x14ac:dyDescent="0.25">
      <c r="A1870" s="3">
        <f>RSI!A1870</f>
        <v>44734</v>
      </c>
      <c r="B1870" s="2">
        <f>RSI!B1870</f>
        <v>3.2372999999999998</v>
      </c>
      <c r="C1870" s="2">
        <f>RSI!I1870</f>
        <v>67.20780967352232</v>
      </c>
      <c r="D1870" s="2">
        <f>MACD!E1870</f>
        <v>0.10773628937579849</v>
      </c>
      <c r="E1870" s="2">
        <f>MACD!F1870</f>
        <v>6.0193674731115865E-2</v>
      </c>
      <c r="F1870" s="2">
        <f>'Moving Avg'!D1870</f>
        <v>2.9749999999999996</v>
      </c>
      <c r="G1870" s="2">
        <f>'Moving Avg'!F1870</f>
        <v>3.0200849999999999</v>
      </c>
      <c r="H1870" s="2">
        <f>'Moving Avg'!G1870</f>
        <v>2.7865339999999996</v>
      </c>
      <c r="I1870" s="2">
        <f>'Moving Avg'!H1870</f>
        <v>2.4550174999999994</v>
      </c>
      <c r="J1870" s="6" t="str">
        <f>OBV!F1870</f>
        <v>BULLISH</v>
      </c>
      <c r="K1870" s="6" t="str">
        <f>OBV!G1870</f>
        <v>STRONG</v>
      </c>
      <c r="L1870" s="6" t="str">
        <f>OBV!H1870</f>
        <v>CONFIRMED BULLISH</v>
      </c>
    </row>
    <row r="1871" spans="1:12" ht="13.5" x14ac:dyDescent="0.25">
      <c r="A1871" s="3">
        <f>RSI!A1871</f>
        <v>44735</v>
      </c>
      <c r="B1871" s="2">
        <f>RSI!B1871</f>
        <v>3.3765999999999998</v>
      </c>
      <c r="C1871" s="2">
        <f>RSI!I1871</f>
        <v>71.824639086544579</v>
      </c>
      <c r="D1871" s="2">
        <f>MACD!E1871</f>
        <v>8.6112063733952748E-2</v>
      </c>
      <c r="E1871" s="2">
        <f>MACD!F1871</f>
        <v>6.5377352531683239E-2</v>
      </c>
      <c r="F1871" s="2">
        <f>'Moving Avg'!D1871</f>
        <v>3.1044999999999998</v>
      </c>
      <c r="G1871" s="2">
        <f>'Moving Avg'!F1871</f>
        <v>3.0372950000000003</v>
      </c>
      <c r="H1871" s="2">
        <f>'Moving Avg'!G1871</f>
        <v>2.8054819999999996</v>
      </c>
      <c r="I1871" s="2">
        <f>'Moving Avg'!H1871</f>
        <v>2.4590929999999993</v>
      </c>
      <c r="J1871" s="6" t="str">
        <f>OBV!F1871</f>
        <v>BULLISH</v>
      </c>
      <c r="K1871" s="6" t="str">
        <f>OBV!G1871</f>
        <v>STRONG</v>
      </c>
      <c r="L1871" s="6" t="str">
        <f>OBV!H1871</f>
        <v>CONFIRMED BULLISH</v>
      </c>
    </row>
    <row r="1872" spans="1:12" ht="13.5" x14ac:dyDescent="0.25">
      <c r="A1872" s="3">
        <f>RSI!A1872</f>
        <v>44736</v>
      </c>
      <c r="B1872" s="2">
        <f>RSI!B1872</f>
        <v>3.5240999999999998</v>
      </c>
      <c r="C1872" s="2">
        <f>RSI!I1872</f>
        <v>75.722319147652158</v>
      </c>
      <c r="D1872" s="2">
        <f>MACD!E1872</f>
        <v>5.436702012585215E-2</v>
      </c>
      <c r="E1872" s="2">
        <f>MACD!F1872</f>
        <v>6.3175286050517032E-2</v>
      </c>
      <c r="F1872" s="2">
        <f>'Moving Avg'!D1872</f>
        <v>3.2405400000000002</v>
      </c>
      <c r="G1872" s="2">
        <f>'Moving Avg'!F1872</f>
        <v>3.0618799999999995</v>
      </c>
      <c r="H1872" s="2">
        <f>'Moving Avg'!G1872</f>
        <v>2.8273799999999998</v>
      </c>
      <c r="I1872" s="2">
        <f>'Moving Avg'!H1872</f>
        <v>2.4639059999999993</v>
      </c>
      <c r="J1872" s="6" t="str">
        <f>OBV!F1872</f>
        <v>BULLISH</v>
      </c>
      <c r="K1872" s="6" t="str">
        <f>OBV!G1872</f>
        <v>STRONG</v>
      </c>
      <c r="L1872" s="6" t="str">
        <f>OBV!H1872</f>
        <v>CONFIRMED BULLISH</v>
      </c>
    </row>
    <row r="1873" spans="1:12" ht="13.5" x14ac:dyDescent="0.25">
      <c r="A1873" s="3">
        <f>RSI!A1873</f>
        <v>44739</v>
      </c>
      <c r="B1873" s="2">
        <f>RSI!B1873</f>
        <v>3.5240999999999998</v>
      </c>
      <c r="C1873" s="2">
        <f>RSI!I1873</f>
        <v>75.722319147652172</v>
      </c>
      <c r="D1873" s="2">
        <f>MACD!E1873</f>
        <v>2.8685726251937993E-3</v>
      </c>
      <c r="E1873" s="2">
        <f>MACD!F1873</f>
        <v>5.1113943365452386E-2</v>
      </c>
      <c r="F1873" s="2">
        <f>'Moving Avg'!D1873</f>
        <v>3.3520000000000003</v>
      </c>
      <c r="G1873" s="2">
        <f>'Moving Avg'!F1873</f>
        <v>3.0864649999999996</v>
      </c>
      <c r="H1873" s="2">
        <f>'Moving Avg'!G1873</f>
        <v>2.849278</v>
      </c>
      <c r="I1873" s="2">
        <f>'Moving Avg'!H1873</f>
        <v>2.4687189999999992</v>
      </c>
      <c r="J1873" s="6" t="str">
        <f>OBV!F1873</f>
        <v>BULLISH</v>
      </c>
      <c r="K1873" s="6" t="str">
        <f>OBV!G1873</f>
        <v>STRONG</v>
      </c>
      <c r="L1873" s="6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3.5240999999999998</v>
      </c>
      <c r="C1874" s="2">
        <f>RSI!I1874</f>
        <v>75.722319147652172</v>
      </c>
      <c r="D1874" s="2">
        <f>MACD!E1874</f>
        <v>-6.3845237497831331E-2</v>
      </c>
      <c r="E1874" s="2">
        <f>MACD!F1874</f>
        <v>2.8122107192795641E-2</v>
      </c>
      <c r="F1874" s="2">
        <f>'Moving Avg'!D1874</f>
        <v>3.4372400000000001</v>
      </c>
      <c r="G1874" s="2">
        <f>'Moving Avg'!F1874</f>
        <v>3.1110499999999992</v>
      </c>
      <c r="H1874" s="2">
        <f>'Moving Avg'!G1874</f>
        <v>2.8733559999999998</v>
      </c>
      <c r="I1874" s="2">
        <f>'Moving Avg'!H1874</f>
        <v>2.4735319999999992</v>
      </c>
      <c r="J1874" s="6" t="str">
        <f>OBV!F1874</f>
        <v>BULLISH</v>
      </c>
      <c r="K1874" s="6" t="str">
        <f>OBV!G1874</f>
        <v>STRONG</v>
      </c>
      <c r="L1874" s="6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3.5733000000000001</v>
      </c>
      <c r="C1875" s="2">
        <f>RSI!I1875</f>
        <v>77.045247852859745</v>
      </c>
      <c r="D1875" s="2">
        <f>MACD!E1875</f>
        <v>-0.14561195212415745</v>
      </c>
      <c r="E1875" s="2">
        <f>MACD!F1875</f>
        <v>-6.6247046705949775E-3</v>
      </c>
      <c r="F1875" s="2">
        <f>'Moving Avg'!D1875</f>
        <v>3.5044399999999998</v>
      </c>
      <c r="G1875" s="2">
        <f>'Moving Avg'!F1875</f>
        <v>3.1380949999999994</v>
      </c>
      <c r="H1875" s="2">
        <f>'Moving Avg'!G1875</f>
        <v>2.8984179999999999</v>
      </c>
      <c r="I1875" s="2">
        <f>'Moving Avg'!H1875</f>
        <v>2.4785909999999993</v>
      </c>
      <c r="J1875" s="6" t="str">
        <f>OBV!F1875</f>
        <v>BULLISH</v>
      </c>
      <c r="K1875" s="6" t="str">
        <f>OBV!G1875</f>
        <v>STRONG</v>
      </c>
      <c r="L1875" s="6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3.5733000000000001</v>
      </c>
      <c r="C1876" s="2">
        <f>RSI!I1876</f>
        <v>77.045247852859745</v>
      </c>
      <c r="D1876" s="2">
        <f>MACD!E1876</f>
        <v>-0.21763531028297001</v>
      </c>
      <c r="E1876" s="2">
        <f>MACD!F1876</f>
        <v>-4.8826825793069989E-2</v>
      </c>
      <c r="F1876" s="2">
        <f>'Moving Avg'!D1876</f>
        <v>3.5437799999999995</v>
      </c>
      <c r="G1876" s="2">
        <f>'Moving Avg'!F1876</f>
        <v>3.1651400000000001</v>
      </c>
      <c r="H1876" s="2">
        <f>'Moving Avg'!G1876</f>
        <v>2.9214559999999996</v>
      </c>
      <c r="I1876" s="2">
        <f>'Moving Avg'!H1876</f>
        <v>2.4836889999999996</v>
      </c>
      <c r="J1876" s="6" t="str">
        <f>OBV!F1876</f>
        <v>BULLISH</v>
      </c>
      <c r="K1876" s="6" t="str">
        <f>OBV!G1876</f>
        <v>STRONG</v>
      </c>
      <c r="L1876" s="6" t="str">
        <f>OBV!H1876</f>
        <v>CONFIRMED BULLISH</v>
      </c>
    </row>
    <row r="1877" spans="1:12" ht="13.5" x14ac:dyDescent="0.25">
      <c r="A1877" s="3">
        <f>RSI!A1877</f>
        <v>44743</v>
      </c>
      <c r="B1877" s="2">
        <f>RSI!B1877</f>
        <v>3.5733000000000001</v>
      </c>
      <c r="C1877" s="2">
        <f>RSI!I1877</f>
        <v>77.045247852859745</v>
      </c>
      <c r="D1877" s="2">
        <f>MACD!E1877</f>
        <v>-0.2635426671278176</v>
      </c>
      <c r="E1877" s="2">
        <f>MACD!F1877</f>
        <v>-9.1769994060019511E-2</v>
      </c>
      <c r="F1877" s="2">
        <f>'Moving Avg'!D1877</f>
        <v>3.55362</v>
      </c>
      <c r="G1877" s="2">
        <f>'Moving Avg'!F1877</f>
        <v>3.1921850000000003</v>
      </c>
      <c r="H1877" s="2">
        <f>'Moving Avg'!G1877</f>
        <v>2.9444939999999997</v>
      </c>
      <c r="I1877" s="2">
        <f>'Moving Avg'!H1877</f>
        <v>2.4887479999999993</v>
      </c>
      <c r="J1877" s="6" t="str">
        <f>OBV!F1877</f>
        <v>BULLISH</v>
      </c>
      <c r="K1877" s="6" t="str">
        <f>OBV!G1877</f>
        <v>NEUTRAL</v>
      </c>
      <c r="L1877" s="6" t="str">
        <f>OBV!H1877</f>
        <v>CONFIRMED BULLISH</v>
      </c>
    </row>
    <row r="1878" spans="1:12" ht="13.5" x14ac:dyDescent="0.25">
      <c r="A1878" s="3">
        <f>RSI!A1878</f>
        <v>44746</v>
      </c>
      <c r="B1878" s="2">
        <f>RSI!B1878</f>
        <v>3.5733000000000001</v>
      </c>
      <c r="C1878" s="2">
        <f>RSI!I1878</f>
        <v>77.045247852859745</v>
      </c>
      <c r="D1878" s="2">
        <f>MACD!E1878</f>
        <v>-0.28591119266577136</v>
      </c>
      <c r="E1878" s="2">
        <f>MACD!F1878</f>
        <v>-0.13059823378116989</v>
      </c>
      <c r="F1878" s="2">
        <f>'Moving Avg'!D1878</f>
        <v>3.5634600000000001</v>
      </c>
      <c r="G1878" s="2">
        <f>'Moving Avg'!F1878</f>
        <v>3.2126749999999995</v>
      </c>
      <c r="H1878" s="2">
        <f>'Moving Avg'!G1878</f>
        <v>2.9675319999999994</v>
      </c>
      <c r="I1878" s="2">
        <f>'Moving Avg'!H1878</f>
        <v>2.4938069999999994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3.6469999999999998</v>
      </c>
      <c r="C1879" s="2">
        <f>RSI!I1879</f>
        <v>79.316165638984543</v>
      </c>
      <c r="D1879" s="2">
        <f>MACD!E1879</f>
        <v>-0.29237985292866098</v>
      </c>
      <c r="E1879" s="2">
        <f>MACD!F1879</f>
        <v>-0.16295455761066813</v>
      </c>
      <c r="F1879" s="2">
        <f>'Moving Avg'!D1879</f>
        <v>3.5880400000000003</v>
      </c>
      <c r="G1879" s="2">
        <f>'Moving Avg'!F1879</f>
        <v>3.2368499999999996</v>
      </c>
      <c r="H1879" s="2">
        <f>'Moving Avg'!G1879</f>
        <v>2.9920439999999995</v>
      </c>
      <c r="I1879" s="2">
        <f>'Moving Avg'!H1879</f>
        <v>2.4992344999999996</v>
      </c>
      <c r="J1879" s="6" t="str">
        <f>OBV!F1879</f>
        <v>BULLISH</v>
      </c>
      <c r="K1879" s="6" t="str">
        <f>OBV!G1879</f>
        <v>STRONG</v>
      </c>
      <c r="L1879" s="6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3.6469999999999998</v>
      </c>
      <c r="C1880" s="2">
        <f>RSI!I1880</f>
        <v>79.316165638984543</v>
      </c>
      <c r="D1880" s="2">
        <f>MACD!E1880</f>
        <v>-0.27892732347162408</v>
      </c>
      <c r="E1880" s="2">
        <f>MACD!F1880</f>
        <v>-0.18614911078285934</v>
      </c>
      <c r="F1880" s="2">
        <f>'Moving Avg'!D1880</f>
        <v>3.6027800000000001</v>
      </c>
      <c r="G1880" s="2">
        <f>'Moving Avg'!F1880</f>
        <v>3.2610250000000001</v>
      </c>
      <c r="H1880" s="2">
        <f>'Moving Avg'!G1880</f>
        <v>3.0165559999999996</v>
      </c>
      <c r="I1880" s="2">
        <f>'Moving Avg'!H1880</f>
        <v>2.5047009999999998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3.6469999999999998</v>
      </c>
      <c r="C1881" s="2">
        <f>RSI!I1881</f>
        <v>79.316165638984543</v>
      </c>
      <c r="D1881" s="2">
        <f>MACD!E1881</f>
        <v>-0.24844711009677622</v>
      </c>
      <c r="E1881" s="2">
        <f>MACD!F1881</f>
        <v>-0.19860871064564273</v>
      </c>
      <c r="F1881" s="2">
        <f>'Moving Avg'!D1881</f>
        <v>3.6175199999999998</v>
      </c>
      <c r="G1881" s="2">
        <f>'Moving Avg'!F1881</f>
        <v>3.2872500000000002</v>
      </c>
      <c r="H1881" s="2">
        <f>'Moving Avg'!G1881</f>
        <v>3.0410679999999992</v>
      </c>
      <c r="I1881" s="2">
        <f>'Moving Avg'!H1881</f>
        <v>2.5101674999999997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3.6469999999999998</v>
      </c>
      <c r="C1882" s="2">
        <f>RSI!I1882</f>
        <v>79.316165638984543</v>
      </c>
      <c r="D1882" s="2">
        <f>MACD!E1882</f>
        <v>-0.20212446873361278</v>
      </c>
      <c r="E1882" s="2">
        <f>MACD!F1882</f>
        <v>-0.19931186226323674</v>
      </c>
      <c r="F1882" s="2">
        <f>'Moving Avg'!D1882</f>
        <v>3.63226</v>
      </c>
      <c r="G1882" s="2">
        <f>'Moving Avg'!F1882</f>
        <v>3.3134750000000004</v>
      </c>
      <c r="H1882" s="2">
        <f>'Moving Avg'!G1882</f>
        <v>3.0657359999999994</v>
      </c>
      <c r="I1882" s="2">
        <f>'Moving Avg'!H1882</f>
        <v>2.5156339999999999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3.6469999999999998</v>
      </c>
      <c r="C1883" s="2">
        <f>RSI!I1883</f>
        <v>79.316165638984543</v>
      </c>
      <c r="D1883" s="2">
        <f>MACD!E1883</f>
        <v>-0.16492895805040941</v>
      </c>
      <c r="E1883" s="2">
        <f>MACD!F1883</f>
        <v>-0.19243528142067129</v>
      </c>
      <c r="F1883" s="2">
        <f>'Moving Avg'!D1883</f>
        <v>3.6469999999999998</v>
      </c>
      <c r="G1883" s="2">
        <f>'Moving Avg'!F1883</f>
        <v>3.3466650000000002</v>
      </c>
      <c r="H1883" s="2">
        <f>'Moving Avg'!G1883</f>
        <v>3.0904039999999999</v>
      </c>
      <c r="I1883" s="2">
        <f>'Moving Avg'!H1883</f>
        <v>2.5211005000000002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3.4830999999999999</v>
      </c>
      <c r="C1884" s="2">
        <f>RSI!I1884</f>
        <v>60.14785527795889</v>
      </c>
      <c r="D1884" s="2">
        <f>MACD!E1884</f>
        <v>-0.12316747295045927</v>
      </c>
      <c r="E1884" s="2">
        <f>MACD!F1884</f>
        <v>-0.1785817197266289</v>
      </c>
      <c r="F1884" s="2">
        <f>'Moving Avg'!D1884</f>
        <v>3.6142199999999995</v>
      </c>
      <c r="G1884" s="2">
        <f>'Moving Avg'!F1884</f>
        <v>3.378215</v>
      </c>
      <c r="H1884" s="2">
        <f>'Moving Avg'!G1884</f>
        <v>3.1110159999999998</v>
      </c>
      <c r="I1884" s="2">
        <f>'Moving Avg'!H1884</f>
        <v>2.5262534999999997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3.6387999999999998</v>
      </c>
      <c r="C1885" s="2">
        <f>RSI!I1885</f>
        <v>68.047700496972112</v>
      </c>
      <c r="D1885" s="2">
        <f>MACD!E1885</f>
        <v>-9.2541608864168179E-2</v>
      </c>
      <c r="E1885" s="2">
        <f>MACD!F1885</f>
        <v>-0.16137369755413675</v>
      </c>
      <c r="F1885" s="2">
        <f>'Moving Avg'!D1885</f>
        <v>3.6125799999999999</v>
      </c>
      <c r="G1885" s="2">
        <f>'Moving Avg'!F1885</f>
        <v>3.4237000000000002</v>
      </c>
      <c r="H1885" s="2">
        <f>'Moving Avg'!G1885</f>
        <v>3.1339620000000008</v>
      </c>
      <c r="I1885" s="2">
        <f>'Moving Avg'!H1885</f>
        <v>2.5321849999999997</v>
      </c>
      <c r="J1885" s="6" t="str">
        <f>OBV!F1885</f>
        <v>BULLISH</v>
      </c>
      <c r="K1885" s="6" t="str">
        <f>OBV!G1885</f>
        <v>NEUTRAL</v>
      </c>
      <c r="L1885" s="6" t="str">
        <f>OBV!H1885</f>
        <v>BULLISH DIVERGENCE</v>
      </c>
    </row>
    <row r="1886" spans="1:12" ht="13.5" x14ac:dyDescent="0.25">
      <c r="A1886" s="3">
        <f>RSI!A1886</f>
        <v>44756</v>
      </c>
      <c r="B1886" s="2">
        <f>RSI!B1886</f>
        <v>3.6469999999999998</v>
      </c>
      <c r="C1886" s="2">
        <f>RSI!I1886</f>
        <v>68.402941801957155</v>
      </c>
      <c r="D1886" s="2">
        <f>MACD!E1886</f>
        <v>-6.8846226929163201E-2</v>
      </c>
      <c r="E1886" s="2">
        <f>MACD!F1886</f>
        <v>-0.14286820342914203</v>
      </c>
      <c r="F1886" s="2">
        <f>'Moving Avg'!D1886</f>
        <v>3.6125799999999999</v>
      </c>
      <c r="G1886" s="2">
        <f>'Moving Avg'!F1886</f>
        <v>3.4695950000000004</v>
      </c>
      <c r="H1886" s="2">
        <f>'Moving Avg'!G1886</f>
        <v>3.1555160000000004</v>
      </c>
      <c r="I1886" s="2">
        <f>'Moving Avg'!H1886</f>
        <v>2.5381574999999996</v>
      </c>
      <c r="J1886" s="6" t="str">
        <f>OBV!F1886</f>
        <v>BULLISH</v>
      </c>
      <c r="K1886" s="6" t="str">
        <f>OBV!G1886</f>
        <v>STRONG</v>
      </c>
      <c r="L1886" s="6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3.6469999999999998</v>
      </c>
      <c r="C1887" s="2">
        <f>RSI!I1887</f>
        <v>68.402941801957155</v>
      </c>
      <c r="D1887" s="2">
        <f>MACD!E1887</f>
        <v>-5.0336782656106305E-2</v>
      </c>
      <c r="E1887" s="2">
        <f>MACD!F1887</f>
        <v>-0.12436191927453488</v>
      </c>
      <c r="F1887" s="2">
        <f>'Moving Avg'!D1887</f>
        <v>3.6125799999999999</v>
      </c>
      <c r="G1887" s="2">
        <f>'Moving Avg'!F1887</f>
        <v>3.5097500000000004</v>
      </c>
      <c r="H1887" s="2">
        <f>'Moving Avg'!G1887</f>
        <v>3.1748900000000004</v>
      </c>
      <c r="I1887" s="2">
        <f>'Moving Avg'!H1887</f>
        <v>2.5441299999999991</v>
      </c>
      <c r="J1887" s="6" t="str">
        <f>OBV!F1887</f>
        <v>BULLISH</v>
      </c>
      <c r="K1887" s="6" t="str">
        <f>OBV!G1887</f>
        <v>STRONG</v>
      </c>
      <c r="L1887" s="6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3.6387999999999998</v>
      </c>
      <c r="C1888" s="2">
        <f>RSI!I1888</f>
        <v>67.53217583301597</v>
      </c>
      <c r="D1888" s="2">
        <f>MACD!E1888</f>
        <v>-3.5493921386262617E-2</v>
      </c>
      <c r="E1888" s="2">
        <f>MACD!F1888</f>
        <v>-0.10658831969688043</v>
      </c>
      <c r="F1888" s="2">
        <f>'Moving Avg'!D1888</f>
        <v>3.6109400000000003</v>
      </c>
      <c r="G1888" s="2">
        <f>'Moving Avg'!F1888</f>
        <v>3.5433499999999993</v>
      </c>
      <c r="H1888" s="2">
        <f>'Moving Avg'!G1888</f>
        <v>3.1919200000000014</v>
      </c>
      <c r="I1888" s="2">
        <f>'Moving Avg'!H1888</f>
        <v>2.5505284999999991</v>
      </c>
      <c r="J1888" s="6" t="str">
        <f>OBV!F1888</f>
        <v>BULLISH</v>
      </c>
      <c r="K1888" s="6" t="str">
        <f>OBV!G1888</f>
        <v>STRONG</v>
      </c>
      <c r="L1888" s="6" t="str">
        <f>OBV!H1888</f>
        <v>BULLISH DIVERGENCE</v>
      </c>
    </row>
    <row r="1889" spans="1:12" ht="13.5" x14ac:dyDescent="0.25">
      <c r="A1889" s="3">
        <f>RSI!A1889</f>
        <v>44761</v>
      </c>
      <c r="B1889" s="2">
        <f>RSI!B1889</f>
        <v>3.6387999999999998</v>
      </c>
      <c r="C1889" s="2">
        <f>RSI!I1889</f>
        <v>67.53217583301597</v>
      </c>
      <c r="D1889" s="2">
        <f>MACD!E1889</f>
        <v>-1.2868387099220335E-2</v>
      </c>
      <c r="E1889" s="2">
        <f>MACD!F1889</f>
        <v>-8.7844333177348424E-2</v>
      </c>
      <c r="F1889" s="2">
        <f>'Moving Avg'!D1889</f>
        <v>3.64208</v>
      </c>
      <c r="G1889" s="2">
        <f>'Moving Avg'!F1889</f>
        <v>3.570395</v>
      </c>
      <c r="H1889" s="2">
        <f>'Moving Avg'!G1889</f>
        <v>3.2089500000000011</v>
      </c>
      <c r="I1889" s="2">
        <f>'Moving Avg'!H1889</f>
        <v>2.5567714999999986</v>
      </c>
      <c r="J1889" s="6" t="str">
        <f>OBV!F1889</f>
        <v>BULLISH</v>
      </c>
      <c r="K1889" s="6" t="str">
        <f>OBV!G1889</f>
        <v>STRONG</v>
      </c>
      <c r="L1889" s="6" t="str">
        <f>OBV!H1889</f>
        <v>CONFIRMED BULLISH</v>
      </c>
    </row>
    <row r="1890" spans="1:12" ht="13.5" x14ac:dyDescent="0.25">
      <c r="A1890" s="3">
        <f>RSI!A1890</f>
        <v>44762</v>
      </c>
      <c r="B1890" s="2">
        <f>RSI!B1890</f>
        <v>3.6387999999999998</v>
      </c>
      <c r="C1890" s="2">
        <f>RSI!I1890</f>
        <v>67.53217583301597</v>
      </c>
      <c r="D1890" s="2">
        <f>MACD!E1890</f>
        <v>5.0982666823564671E-3</v>
      </c>
      <c r="E1890" s="2">
        <f>MACD!F1890</f>
        <v>-6.9255813205407454E-2</v>
      </c>
      <c r="F1890" s="2">
        <f>'Moving Avg'!D1890</f>
        <v>3.64208</v>
      </c>
      <c r="G1890" s="2">
        <f>'Moving Avg'!F1890</f>
        <v>3.5904699999999998</v>
      </c>
      <c r="H1890" s="2">
        <f>'Moving Avg'!G1890</f>
        <v>3.2259800000000007</v>
      </c>
      <c r="I1890" s="2">
        <f>'Moving Avg'!H1890</f>
        <v>2.5630144999999982</v>
      </c>
      <c r="J1890" s="6" t="str">
        <f>OBV!F1890</f>
        <v>BULLISH</v>
      </c>
      <c r="K1890" s="6" t="str">
        <f>OBV!G1890</f>
        <v>STRONG</v>
      </c>
      <c r="L1890" s="6" t="str">
        <f>OBV!H1890</f>
        <v>NEUTRAL</v>
      </c>
    </row>
    <row r="1891" spans="1:12" ht="13.5" x14ac:dyDescent="0.25">
      <c r="A1891" s="3">
        <f>RSI!A1891</f>
        <v>44763</v>
      </c>
      <c r="B1891" s="2">
        <f>RSI!B1891</f>
        <v>3.6387999999999998</v>
      </c>
      <c r="C1891" s="2">
        <f>RSI!I1891</f>
        <v>67.53217583301597</v>
      </c>
      <c r="D1891" s="2">
        <f>MACD!E1891</f>
        <v>1.9210052218550988E-2</v>
      </c>
      <c r="E1891" s="2">
        <f>MACD!F1891</f>
        <v>-5.1562640120615767E-2</v>
      </c>
      <c r="F1891" s="2">
        <f>'Moving Avg'!D1891</f>
        <v>3.6404399999999995</v>
      </c>
      <c r="G1891" s="2">
        <f>'Moving Avg'!F1891</f>
        <v>3.60358</v>
      </c>
      <c r="H1891" s="2">
        <f>'Moving Avg'!G1891</f>
        <v>3.2426980000000016</v>
      </c>
      <c r="I1891" s="2">
        <f>'Moving Avg'!H1891</f>
        <v>2.5693349999999979</v>
      </c>
      <c r="J1891" s="6" t="str">
        <f>OBV!F1891</f>
        <v>BEARISH</v>
      </c>
      <c r="K1891" s="6" t="str">
        <f>OBV!G1891</f>
        <v>WEAK</v>
      </c>
      <c r="L1891" s="6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3.4830999999999999</v>
      </c>
      <c r="C1892" s="2">
        <f>RSI!I1892</f>
        <v>50.963165830968919</v>
      </c>
      <c r="D1892" s="2">
        <f>MACD!E1892</f>
        <v>4.1674157100543674E-2</v>
      </c>
      <c r="E1892" s="2">
        <f>MACD!F1892</f>
        <v>-3.2915280676383885E-2</v>
      </c>
      <c r="F1892" s="2">
        <f>'Moving Avg'!D1892</f>
        <v>3.6076600000000001</v>
      </c>
      <c r="G1892" s="2">
        <f>'Moving Avg'!F1892</f>
        <v>3.6015299999999995</v>
      </c>
      <c r="H1892" s="2">
        <f>'Moving Avg'!G1892</f>
        <v>3.2563020000000016</v>
      </c>
      <c r="I1892" s="2">
        <f>'Moving Avg'!H1892</f>
        <v>2.5748379999999984</v>
      </c>
      <c r="J1892" s="6" t="str">
        <f>OBV!F1892</f>
        <v>BEARISH</v>
      </c>
      <c r="K1892" s="6" t="str">
        <f>OBV!G1892</f>
        <v>WEAK</v>
      </c>
      <c r="L1892" s="6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3.4830999999999999</v>
      </c>
      <c r="C1893" s="2">
        <f>RSI!I1893</f>
        <v>50.963165830968919</v>
      </c>
      <c r="D1893" s="2">
        <f>MACD!E1893</f>
        <v>6.0667126371614533E-2</v>
      </c>
      <c r="E1893" s="2">
        <f>MACD!F1893</f>
        <v>-1.41987992667842E-2</v>
      </c>
      <c r="F1893" s="2">
        <f>'Moving Avg'!D1893</f>
        <v>3.5765199999999999</v>
      </c>
      <c r="G1893" s="2">
        <f>'Moving Avg'!F1893</f>
        <v>3.5994799999999998</v>
      </c>
      <c r="H1893" s="2">
        <f>'Moving Avg'!G1893</f>
        <v>3.2699060000000015</v>
      </c>
      <c r="I1893" s="2">
        <f>'Moving Avg'!H1893</f>
        <v>2.5804189999999987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3.4830999999999999</v>
      </c>
      <c r="C1894" s="2">
        <f>RSI!I1894</f>
        <v>50.963165830968919</v>
      </c>
      <c r="D1894" s="2">
        <f>MACD!E1894</f>
        <v>5.1508716240725505E-2</v>
      </c>
      <c r="E1894" s="2">
        <f>MACD!F1894</f>
        <v>-1.0572961652822593E-3</v>
      </c>
      <c r="F1894" s="2">
        <f>'Moving Avg'!D1894</f>
        <v>3.5453800000000002</v>
      </c>
      <c r="G1894" s="2">
        <f>'Moving Avg'!F1894</f>
        <v>3.5974299999999992</v>
      </c>
      <c r="H1894" s="2">
        <f>'Moving Avg'!G1894</f>
        <v>3.2831980000000014</v>
      </c>
      <c r="I1894" s="2">
        <f>'Moving Avg'!H1894</f>
        <v>2.5859999999999985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3.4830999999999999</v>
      </c>
      <c r="C1895" s="2">
        <f>RSI!I1895</f>
        <v>50.963165830968919</v>
      </c>
      <c r="D1895" s="2">
        <f>MACD!E1895</f>
        <v>6.7700175924607198E-2</v>
      </c>
      <c r="E1895" s="2">
        <f>MACD!F1895</f>
        <v>1.2694198252695632E-2</v>
      </c>
      <c r="F1895" s="2">
        <f>'Moving Avg'!D1895</f>
        <v>3.51424</v>
      </c>
      <c r="G1895" s="2">
        <f>'Moving Avg'!F1895</f>
        <v>3.5929199999999994</v>
      </c>
      <c r="H1895" s="2">
        <f>'Moving Avg'!G1895</f>
        <v>3.2968020000000013</v>
      </c>
      <c r="I1895" s="2">
        <f>'Moving Avg'!H1895</f>
        <v>2.5915809999999984</v>
      </c>
      <c r="J1895" s="6" t="str">
        <f>OBV!F1895</f>
        <v>BEARISH</v>
      </c>
      <c r="K1895" s="6" t="str">
        <f>OBV!G1895</f>
        <v>NEUTRAL</v>
      </c>
      <c r="L1895" s="6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3.5240999999999998</v>
      </c>
      <c r="C1896" s="2">
        <f>RSI!I1896</f>
        <v>54.883766675913805</v>
      </c>
      <c r="D1896" s="2">
        <f>MACD!E1896</f>
        <v>7.9613140908564528E-2</v>
      </c>
      <c r="E1896" s="2">
        <f>MACD!F1896</f>
        <v>2.6077986783869411E-2</v>
      </c>
      <c r="F1896" s="2">
        <f>'Moving Avg'!D1896</f>
        <v>3.4912999999999998</v>
      </c>
      <c r="G1896" s="2">
        <f>'Moving Avg'!F1896</f>
        <v>3.5904599999999993</v>
      </c>
      <c r="H1896" s="2">
        <f>'Moving Avg'!G1896</f>
        <v>3.3087340000000016</v>
      </c>
      <c r="I1896" s="2">
        <f>'Moving Avg'!H1896</f>
        <v>2.5976004999999982</v>
      </c>
      <c r="J1896" s="6" t="str">
        <f>OBV!F1896</f>
        <v>BULLISH</v>
      </c>
      <c r="K1896" s="6" t="str">
        <f>OBV!G1896</f>
        <v>STRONG</v>
      </c>
      <c r="L1896" s="6" t="str">
        <f>OBV!H1896</f>
        <v>BULLISH DIVERGENCE</v>
      </c>
    </row>
    <row r="1897" spans="1:12" ht="13.5" x14ac:dyDescent="0.25">
      <c r="A1897" s="3">
        <f>RSI!A1897</f>
        <v>44774</v>
      </c>
      <c r="B1897" s="2">
        <f>RSI!B1897</f>
        <v>3.5240999999999998</v>
      </c>
      <c r="C1897" s="2">
        <f>RSI!I1897</f>
        <v>54.883766675913805</v>
      </c>
      <c r="D1897" s="2">
        <f>MACD!E1897</f>
        <v>8.943995802239435E-2</v>
      </c>
      <c r="E1897" s="2">
        <f>MACD!F1897</f>
        <v>3.8750381031574403E-2</v>
      </c>
      <c r="F1897" s="2">
        <f>'Moving Avg'!D1897</f>
        <v>3.4994999999999998</v>
      </c>
      <c r="G1897" s="2">
        <f>'Moving Avg'!F1897</f>
        <v>3.588000000000001</v>
      </c>
      <c r="H1897" s="2">
        <f>'Moving Avg'!G1897</f>
        <v>3.3206660000000023</v>
      </c>
      <c r="I1897" s="2">
        <f>'Moving Avg'!H1897</f>
        <v>2.603619999999998</v>
      </c>
      <c r="J1897" s="6" t="str">
        <f>OBV!F1897</f>
        <v>BULLISH</v>
      </c>
      <c r="K1897" s="6" t="str">
        <f>OBV!G1897</f>
        <v>STRONG</v>
      </c>
      <c r="L1897" s="6" t="str">
        <f>OBV!H1897</f>
        <v>CONFIRMED BULLISH</v>
      </c>
    </row>
    <row r="1898" spans="1:12" ht="13.5" x14ac:dyDescent="0.25">
      <c r="A1898" s="3">
        <f>RSI!A1898</f>
        <v>44775</v>
      </c>
      <c r="B1898" s="2">
        <f>RSI!B1898</f>
        <v>3.5240999999999998</v>
      </c>
      <c r="C1898" s="2">
        <f>RSI!I1898</f>
        <v>54.883766675913805</v>
      </c>
      <c r="D1898" s="2">
        <f>MACD!E1898</f>
        <v>9.6258803817874661E-2</v>
      </c>
      <c r="E1898" s="2">
        <f>MACD!F1898</f>
        <v>5.0252065588834452E-2</v>
      </c>
      <c r="F1898" s="2">
        <f>'Moving Avg'!D1898</f>
        <v>3.5076999999999998</v>
      </c>
      <c r="G1898" s="2">
        <f>'Moving Avg'!F1898</f>
        <v>3.5855400000000008</v>
      </c>
      <c r="H1898" s="2">
        <f>'Moving Avg'!G1898</f>
        <v>3.3301080000000023</v>
      </c>
      <c r="I1898" s="2">
        <f>'Moving Avg'!H1898</f>
        <v>2.6096394999999974</v>
      </c>
      <c r="J1898" s="6" t="str">
        <f>OBV!F1898</f>
        <v>BULLISH</v>
      </c>
      <c r="K1898" s="6" t="str">
        <f>OBV!G1898</f>
        <v>STRONG</v>
      </c>
      <c r="L1898" s="6" t="str">
        <f>OBV!H1898</f>
        <v>CONFIRMED BULLISH</v>
      </c>
    </row>
    <row r="1899" spans="1:12" ht="13.5" x14ac:dyDescent="0.25">
      <c r="A1899" s="3">
        <f>RSI!A1899</f>
        <v>44776</v>
      </c>
      <c r="B1899" s="2">
        <f>RSI!B1899</f>
        <v>3.5240999999999998</v>
      </c>
      <c r="C1899" s="2">
        <f>RSI!I1899</f>
        <v>54.88376667591379</v>
      </c>
      <c r="D1899" s="2">
        <f>MACD!E1899</f>
        <v>0.10181136045173611</v>
      </c>
      <c r="E1899" s="2">
        <f>MACD!F1899</f>
        <v>6.0563924561414788E-2</v>
      </c>
      <c r="F1899" s="2">
        <f>'Moving Avg'!D1899</f>
        <v>3.5158999999999998</v>
      </c>
      <c r="G1899" s="2">
        <f>'Moving Avg'!F1899</f>
        <v>3.5793950000000003</v>
      </c>
      <c r="H1899" s="2">
        <f>'Moving Avg'!G1899</f>
        <v>3.3383040000000022</v>
      </c>
      <c r="I1899" s="2">
        <f>'Moving Avg'!H1899</f>
        <v>2.6156199999999972</v>
      </c>
      <c r="J1899" s="6" t="str">
        <f>OBV!F1899</f>
        <v>BULLISH</v>
      </c>
      <c r="K1899" s="6" t="str">
        <f>OBV!G1899</f>
        <v>STRONG</v>
      </c>
      <c r="L1899" s="6" t="str">
        <f>OBV!H1899</f>
        <v>CONFIRMED BULLISH</v>
      </c>
    </row>
    <row r="1900" spans="1:12" ht="13.5" x14ac:dyDescent="0.25">
      <c r="A1900" s="3">
        <f>RSI!A1900</f>
        <v>44777</v>
      </c>
      <c r="B1900" s="2">
        <f>RSI!B1900</f>
        <v>3.5240999999999998</v>
      </c>
      <c r="C1900" s="2">
        <f>RSI!I1900</f>
        <v>54.88376667591379</v>
      </c>
      <c r="D1900" s="2">
        <f>MACD!E1900</f>
        <v>0.10630853319391598</v>
      </c>
      <c r="E1900" s="2">
        <f>MACD!F1900</f>
        <v>6.9712846287915034E-2</v>
      </c>
      <c r="F1900" s="2">
        <f>'Moving Avg'!D1900</f>
        <v>3.5240999999999998</v>
      </c>
      <c r="G1900" s="2">
        <f>'Moving Avg'!F1900</f>
        <v>3.5732500000000003</v>
      </c>
      <c r="H1900" s="2">
        <f>'Moving Avg'!G1900</f>
        <v>3.3480560000000024</v>
      </c>
      <c r="I1900" s="2">
        <f>'Moving Avg'!H1900</f>
        <v>2.6216004999999973</v>
      </c>
      <c r="J1900" s="6" t="str">
        <f>OBV!F1900</f>
        <v>BULLISH</v>
      </c>
      <c r="K1900" s="6" t="str">
        <f>OBV!G1900</f>
        <v>STRONG</v>
      </c>
      <c r="L1900" s="6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3.5240999999999998</v>
      </c>
      <c r="C1901" s="2">
        <f>RSI!I1901</f>
        <v>54.883766675913805</v>
      </c>
      <c r="D1901" s="2">
        <f>MACD!E1901</f>
        <v>0.10992758838287253</v>
      </c>
      <c r="E1901" s="2">
        <f>MACD!F1901</f>
        <v>7.7755794706906536E-2</v>
      </c>
      <c r="F1901" s="2">
        <f>'Moving Avg'!D1901</f>
        <v>3.5240999999999998</v>
      </c>
      <c r="G1901" s="2">
        <f>'Moving Avg'!F1901</f>
        <v>3.5671050000000002</v>
      </c>
      <c r="H1901" s="2">
        <f>'Moving Avg'!G1901</f>
        <v>3.3578900000000029</v>
      </c>
      <c r="I1901" s="2">
        <f>'Moving Avg'!H1901</f>
        <v>2.6276199999999972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44781</v>
      </c>
      <c r="B1902" s="2">
        <f>RSI!B1902</f>
        <v>3.5240999999999998</v>
      </c>
      <c r="C1902" s="2">
        <f>RSI!I1902</f>
        <v>54.883766675913805</v>
      </c>
      <c r="D1902" s="2">
        <f>MACD!E1902</f>
        <v>8.8863570785811863E-2</v>
      </c>
      <c r="E1902" s="2">
        <f>MACD!F1902</f>
        <v>7.997734992268761E-2</v>
      </c>
      <c r="F1902" s="2">
        <f>'Moving Avg'!D1902</f>
        <v>3.5240999999999998</v>
      </c>
      <c r="G1902" s="2">
        <f>'Moving Avg'!F1902</f>
        <v>3.5609600000000001</v>
      </c>
      <c r="H1902" s="2">
        <f>'Moving Avg'!G1902</f>
        <v>3.3677240000000022</v>
      </c>
      <c r="I1902" s="2">
        <f>'Moving Avg'!H1902</f>
        <v>2.633639499999997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3.5240999999999998</v>
      </c>
      <c r="C1903" s="2">
        <f>RSI!I1903</f>
        <v>54.883766675913805</v>
      </c>
      <c r="D1903" s="2">
        <f>MACD!E1903</f>
        <v>7.0880496363205037E-2</v>
      </c>
      <c r="E1903" s="2">
        <f>MACD!F1903</f>
        <v>7.8157979210791095E-2</v>
      </c>
      <c r="F1903" s="2">
        <f>'Moving Avg'!D1903</f>
        <v>3.5240999999999998</v>
      </c>
      <c r="G1903" s="2">
        <f>'Moving Avg'!F1903</f>
        <v>3.5548150000000001</v>
      </c>
      <c r="H1903" s="2">
        <f>'Moving Avg'!G1903</f>
        <v>3.3775580000000023</v>
      </c>
      <c r="I1903" s="2">
        <f>'Moving Avg'!H1903</f>
        <v>2.6396589999999969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3.6061000000000001</v>
      </c>
      <c r="C1904" s="2">
        <f>RSI!I1904</f>
        <v>65.006992724544105</v>
      </c>
      <c r="D1904" s="2">
        <f>MACD!E1904</f>
        <v>4.9442127555029192E-2</v>
      </c>
      <c r="E1904" s="2">
        <f>MACD!F1904</f>
        <v>7.241480887963872E-2</v>
      </c>
      <c r="F1904" s="2">
        <f>'Moving Avg'!D1904</f>
        <v>3.5405000000000002</v>
      </c>
      <c r="G1904" s="2">
        <f>'Moving Avg'!F1904</f>
        <v>3.5609649999999995</v>
      </c>
      <c r="H1904" s="2">
        <f>'Moving Avg'!G1904</f>
        <v>3.3890320000000016</v>
      </c>
      <c r="I1904" s="2">
        <f>'Moving Avg'!H1904</f>
        <v>2.6460884999999972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3.6469999999999998</v>
      </c>
      <c r="C1905" s="2">
        <f>RSI!I1905</f>
        <v>68.770906125868251</v>
      </c>
      <c r="D1905" s="2">
        <f>MACD!E1905</f>
        <v>2.7650902676201294E-2</v>
      </c>
      <c r="E1905" s="2">
        <f>MACD!F1905</f>
        <v>6.3462027638951243E-2</v>
      </c>
      <c r="F1905" s="2">
        <f>'Moving Avg'!D1905</f>
        <v>3.5650799999999996</v>
      </c>
      <c r="G1905" s="2">
        <f>'Moving Avg'!F1905</f>
        <v>3.5613749999999991</v>
      </c>
      <c r="H1905" s="2">
        <f>'Moving Avg'!G1905</f>
        <v>3.4013240000000011</v>
      </c>
      <c r="I1905" s="2">
        <f>'Moving Avg'!H1905</f>
        <v>2.6527224999999977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3.8028</v>
      </c>
      <c r="C1906" s="2">
        <f>RSI!I1906</f>
        <v>78.331976004059612</v>
      </c>
      <c r="D1906" s="2">
        <f>MACD!E1906</f>
        <v>3.1620409885020351E-3</v>
      </c>
      <c r="E1906" s="2">
        <f>MACD!F1906</f>
        <v>5.1402030308861403E-2</v>
      </c>
      <c r="F1906" s="2">
        <f>'Moving Avg'!D1906</f>
        <v>3.6208199999999997</v>
      </c>
      <c r="G1906" s="2">
        <f>'Moving Avg'!F1906</f>
        <v>3.569164999999999</v>
      </c>
      <c r="H1906" s="2">
        <f>'Moving Avg'!G1906</f>
        <v>3.4167320000000014</v>
      </c>
      <c r="I1906" s="2">
        <f>'Moving Avg'!H1906</f>
        <v>2.6601354999999978</v>
      </c>
      <c r="J1906" s="6" t="str">
        <f>OBV!F1906</f>
        <v>BULLISH</v>
      </c>
      <c r="K1906" s="6" t="str">
        <f>OBV!G1906</f>
        <v>STRONG</v>
      </c>
      <c r="L1906" s="6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3.8028</v>
      </c>
      <c r="C1907" s="2">
        <f>RSI!I1907</f>
        <v>78.331976004059612</v>
      </c>
      <c r="D1907" s="2">
        <f>MACD!E1907</f>
        <v>-1.923649213990597E-2</v>
      </c>
      <c r="E1907" s="2">
        <f>MACD!F1907</f>
        <v>3.7274325819107931E-2</v>
      </c>
      <c r="F1907" s="2">
        <f>'Moving Avg'!D1907</f>
        <v>3.6765599999999998</v>
      </c>
      <c r="G1907" s="2">
        <f>'Moving Avg'!F1907</f>
        <v>3.576954999999999</v>
      </c>
      <c r="H1907" s="2">
        <f>'Moving Avg'!G1907</f>
        <v>3.4321400000000004</v>
      </c>
      <c r="I1907" s="2">
        <f>'Moving Avg'!H1907</f>
        <v>2.6675484999999979</v>
      </c>
      <c r="J1907" s="6" t="str">
        <f>OBV!F1907</f>
        <v>BULLISH</v>
      </c>
      <c r="K1907" s="6" t="str">
        <f>OBV!G1907</f>
        <v>STRONG</v>
      </c>
      <c r="L1907" s="6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3.8028</v>
      </c>
      <c r="C1908" s="2">
        <f>RSI!I1908</f>
        <v>78.331976004059612</v>
      </c>
      <c r="D1908" s="2">
        <f>MACD!E1908</f>
        <v>-3.9742049523816991E-2</v>
      </c>
      <c r="E1908" s="2">
        <f>MACD!F1908</f>
        <v>2.1871050750522945E-2</v>
      </c>
      <c r="F1908" s="2">
        <f>'Moving Avg'!D1908</f>
        <v>3.7323</v>
      </c>
      <c r="G1908" s="2">
        <f>'Moving Avg'!F1908</f>
        <v>3.5851549999999994</v>
      </c>
      <c r="H1908" s="2">
        <f>'Moving Avg'!G1908</f>
        <v>3.4449259999999997</v>
      </c>
      <c r="I1908" s="2">
        <f>'Moving Avg'!H1908</f>
        <v>2.6749614999999989</v>
      </c>
      <c r="J1908" s="6" t="str">
        <f>OBV!F1908</f>
        <v>BULLISH</v>
      </c>
      <c r="K1908" s="6" t="str">
        <f>OBV!G1908</f>
        <v>STRONG</v>
      </c>
      <c r="L1908" s="6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3.8028</v>
      </c>
      <c r="C1909" s="2">
        <f>RSI!I1909</f>
        <v>78.331976004059612</v>
      </c>
      <c r="D1909" s="2">
        <f>MACD!E1909</f>
        <v>-5.8530824687577976E-2</v>
      </c>
      <c r="E1909" s="2">
        <f>MACD!F1909</f>
        <v>5.7906756629027608E-3</v>
      </c>
      <c r="F1909" s="2">
        <f>'Moving Avg'!D1909</f>
        <v>3.7716400000000001</v>
      </c>
      <c r="G1909" s="2">
        <f>'Moving Avg'!F1909</f>
        <v>3.5933549999999999</v>
      </c>
      <c r="H1909" s="2">
        <f>'Moving Avg'!G1909</f>
        <v>3.4577119999999995</v>
      </c>
      <c r="I1909" s="2">
        <f>'Moving Avg'!H1909</f>
        <v>2.682374499999999</v>
      </c>
      <c r="J1909" s="6" t="str">
        <f>OBV!F1909</f>
        <v>BULLISH</v>
      </c>
      <c r="K1909" s="6" t="str">
        <f>OBV!G1909</f>
        <v>STRONG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3.8028</v>
      </c>
      <c r="C1910" s="2">
        <f>RSI!I1910</f>
        <v>78.331976004059612</v>
      </c>
      <c r="D1910" s="2">
        <f>MACD!E1910</f>
        <v>-7.5760425460466685E-2</v>
      </c>
      <c r="E1910" s="2">
        <f>MACD!F1910</f>
        <v>-1.0519544561771128E-2</v>
      </c>
      <c r="F1910" s="2">
        <f>'Moving Avg'!D1910</f>
        <v>3.8028</v>
      </c>
      <c r="G1910" s="2">
        <f>'Moving Avg'!F1910</f>
        <v>3.6015549999999998</v>
      </c>
      <c r="H1910" s="2">
        <f>'Moving Avg'!G1910</f>
        <v>3.4704979999999996</v>
      </c>
      <c r="I1910" s="2">
        <f>'Moving Avg'!H1910</f>
        <v>2.6898264999999992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3.8028</v>
      </c>
      <c r="C1911" s="2">
        <f>RSI!I1911</f>
        <v>78.331976004059612</v>
      </c>
      <c r="D1911" s="2">
        <f>MACD!E1911</f>
        <v>-9.1572102129135136E-2</v>
      </c>
      <c r="E1911" s="2">
        <f>MACD!F1911</f>
        <v>-2.6730056075243931E-2</v>
      </c>
      <c r="F1911" s="2">
        <f>'Moving Avg'!D1911</f>
        <v>3.8028</v>
      </c>
      <c r="G1911" s="2">
        <f>'Moving Avg'!F1911</f>
        <v>3.6097549999999998</v>
      </c>
      <c r="H1911" s="2">
        <f>'Moving Avg'!G1911</f>
        <v>3.4841039999999994</v>
      </c>
      <c r="I1911" s="2">
        <f>'Moving Avg'!H1911</f>
        <v>2.6972784999999999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3.6387999999999998</v>
      </c>
      <c r="C1912" s="2">
        <f>RSI!I1912</f>
        <v>52.126575618128662</v>
      </c>
      <c r="D1912" s="2">
        <f>MACD!E1912</f>
        <v>-9.3944531403685527E-2</v>
      </c>
      <c r="E1912" s="2">
        <f>MACD!F1912</f>
        <v>-4.017295114093225E-2</v>
      </c>
      <c r="F1912" s="2">
        <f>'Moving Avg'!D1912</f>
        <v>3.7700000000000005</v>
      </c>
      <c r="G1912" s="2">
        <f>'Moving Avg'!F1912</f>
        <v>3.6175399999999995</v>
      </c>
      <c r="H1912" s="2">
        <f>'Moving Avg'!G1912</f>
        <v>3.4944299999999995</v>
      </c>
      <c r="I1912" s="2">
        <f>'Moving Avg'!H1912</f>
        <v>2.7039104999999997</v>
      </c>
      <c r="J1912" s="6" t="str">
        <f>OBV!F1912</f>
        <v>BEARISH</v>
      </c>
      <c r="K1912" s="6" t="str">
        <f>OBV!G1912</f>
        <v>WEAK</v>
      </c>
      <c r="L1912" s="6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3.77</v>
      </c>
      <c r="C1913" s="2">
        <f>RSI!I1913</f>
        <v>62.837583408809813</v>
      </c>
      <c r="D1913" s="2">
        <f>MACD!E1913</f>
        <v>-0.10575832036347643</v>
      </c>
      <c r="E1913" s="2">
        <f>MACD!F1913</f>
        <v>-5.3290024985441088E-2</v>
      </c>
      <c r="F1913" s="2">
        <f>'Moving Avg'!D1913</f>
        <v>3.7634400000000001</v>
      </c>
      <c r="G1913" s="2">
        <f>'Moving Avg'!F1913</f>
        <v>3.6318849999999991</v>
      </c>
      <c r="H1913" s="2">
        <f>'Moving Avg'!G1913</f>
        <v>3.5101659999999995</v>
      </c>
      <c r="I1913" s="2">
        <f>'Moving Avg'!H1913</f>
        <v>2.7111985000000001</v>
      </c>
      <c r="J1913" s="6" t="str">
        <f>OBV!F1913</f>
        <v>BULLISH</v>
      </c>
      <c r="K1913" s="6" t="str">
        <f>OBV!G1913</f>
        <v>STRONG</v>
      </c>
      <c r="L1913" s="6" t="str">
        <f>OBV!H1913</f>
        <v>BULLISH DIVERGENCE</v>
      </c>
    </row>
    <row r="1914" spans="1:12" ht="13.5" x14ac:dyDescent="0.25">
      <c r="A1914" s="3">
        <f>RSI!A1914</f>
        <v>44797</v>
      </c>
      <c r="B1914" s="2">
        <f>RSI!B1914</f>
        <v>3.77</v>
      </c>
      <c r="C1914" s="2">
        <f>RSI!I1914</f>
        <v>62.837583408809813</v>
      </c>
      <c r="D1914" s="2">
        <f>MACD!E1914</f>
        <v>-0.10399580948737519</v>
      </c>
      <c r="E1914" s="2">
        <f>MACD!F1914</f>
        <v>-6.3431181885827914E-2</v>
      </c>
      <c r="F1914" s="2">
        <f>'Moving Avg'!D1914</f>
        <v>3.7568799999999998</v>
      </c>
      <c r="G1914" s="2">
        <f>'Moving Avg'!F1914</f>
        <v>3.6462299999999992</v>
      </c>
      <c r="H1914" s="2">
        <f>'Moving Avg'!G1914</f>
        <v>3.528524</v>
      </c>
      <c r="I1914" s="2">
        <f>'Moving Avg'!H1914</f>
        <v>2.718447499999999</v>
      </c>
      <c r="J1914" s="6" t="str">
        <f>OBV!F1914</f>
        <v>BULLISH</v>
      </c>
      <c r="K1914" s="6" t="str">
        <f>OBV!G1914</f>
        <v>STRONG</v>
      </c>
      <c r="L1914" s="6" t="str">
        <f>OBV!H1914</f>
        <v>BULLISH DIVERGENCE</v>
      </c>
    </row>
    <row r="1915" spans="1:12" ht="13.5" x14ac:dyDescent="0.25">
      <c r="A1915" s="3">
        <f>RSI!A1915</f>
        <v>44798</v>
      </c>
      <c r="B1915" s="2">
        <f>RSI!B1915</f>
        <v>3.77</v>
      </c>
      <c r="C1915" s="2">
        <f>RSI!I1915</f>
        <v>62.837583408809813</v>
      </c>
      <c r="D1915" s="2">
        <f>MACD!E1915</f>
        <v>-9.7005286043280847E-2</v>
      </c>
      <c r="E1915" s="2">
        <f>MACD!F1915</f>
        <v>-7.0146002717318509E-2</v>
      </c>
      <c r="F1915" s="2">
        <f>'Moving Avg'!D1915</f>
        <v>3.7503199999999999</v>
      </c>
      <c r="G1915" s="2">
        <f>'Moving Avg'!F1915</f>
        <v>3.6605749999999988</v>
      </c>
      <c r="H1915" s="2">
        <f>'Moving Avg'!G1915</f>
        <v>3.5493419999999998</v>
      </c>
      <c r="I1915" s="2">
        <f>'Moving Avg'!H1915</f>
        <v>2.7256964999999993</v>
      </c>
      <c r="J1915" s="6" t="str">
        <f>OBV!F1915</f>
        <v>BULLISH</v>
      </c>
      <c r="K1915" s="6" t="str">
        <f>OBV!G1915</f>
        <v>STRONG</v>
      </c>
      <c r="L1915" s="6" t="str">
        <f>OBV!H1915</f>
        <v>BULLISH DIVERGENCE</v>
      </c>
    </row>
    <row r="1916" spans="1:12" ht="13.5" x14ac:dyDescent="0.25">
      <c r="A1916" s="3">
        <f>RSI!A1916</f>
        <v>44799</v>
      </c>
      <c r="B1916" s="2">
        <f>RSI!B1916</f>
        <v>3.77</v>
      </c>
      <c r="C1916" s="2">
        <f>RSI!I1916</f>
        <v>62.837583408809813</v>
      </c>
      <c r="D1916" s="2">
        <f>MACD!E1916</f>
        <v>-6.7855385498269083E-2</v>
      </c>
      <c r="E1916" s="2">
        <f>MACD!F1916</f>
        <v>-6.9687879273508627E-2</v>
      </c>
      <c r="F1916" s="2">
        <f>'Moving Avg'!D1916</f>
        <v>3.7437599999999995</v>
      </c>
      <c r="G1916" s="2">
        <f>'Moving Avg'!F1916</f>
        <v>3.6728699999999996</v>
      </c>
      <c r="H1916" s="2">
        <f>'Moving Avg'!G1916</f>
        <v>3.57016</v>
      </c>
      <c r="I1916" s="2">
        <f>'Moving Avg'!H1916</f>
        <v>2.7330624999999986</v>
      </c>
      <c r="J1916" s="6" t="str">
        <f>OBV!F1916</f>
        <v>BULLISH</v>
      </c>
      <c r="K1916" s="6" t="str">
        <f>OBV!G1916</f>
        <v>STRONG</v>
      </c>
      <c r="L1916" s="6" t="str">
        <f>OBV!H1916</f>
        <v>BULLISH DIVERGENCE</v>
      </c>
    </row>
    <row r="1917" spans="1:12" ht="13.5" x14ac:dyDescent="0.25">
      <c r="A1917" s="3">
        <f>RSI!A1917</f>
        <v>44802</v>
      </c>
      <c r="B1917" s="2">
        <f>RSI!B1917</f>
        <v>3.77</v>
      </c>
      <c r="C1917" s="2">
        <f>RSI!I1917</f>
        <v>62.837583408809813</v>
      </c>
      <c r="D1917" s="2">
        <f>MACD!E1917</f>
        <v>-4.3870074410316651E-2</v>
      </c>
      <c r="E1917" s="2">
        <f>MACD!F1917</f>
        <v>-6.4524318300870243E-2</v>
      </c>
      <c r="F1917" s="2">
        <f>'Moving Avg'!D1917</f>
        <v>3.7700000000000005</v>
      </c>
      <c r="G1917" s="2">
        <f>'Moving Avg'!F1917</f>
        <v>3.6851649999999991</v>
      </c>
      <c r="H1917" s="2">
        <f>'Moving Avg'!G1917</f>
        <v>3.5886820000000004</v>
      </c>
      <c r="I1917" s="2">
        <f>'Moving Avg'!H1917</f>
        <v>2.7404284999999988</v>
      </c>
      <c r="J1917" s="6" t="str">
        <f>OBV!F1917</f>
        <v>BULLISH</v>
      </c>
      <c r="K1917" s="6" t="str">
        <f>OBV!G1917</f>
        <v>STRONG</v>
      </c>
      <c r="L1917" s="6" t="str">
        <f>OBV!H1917</f>
        <v>CONFIRMED BULLISH</v>
      </c>
    </row>
    <row r="1918" spans="1:12" ht="13.5" x14ac:dyDescent="0.25">
      <c r="A1918" s="3">
        <f>RSI!A1918</f>
        <v>44803</v>
      </c>
      <c r="B1918" s="2">
        <f>RSI!B1918</f>
        <v>3.7536</v>
      </c>
      <c r="C1918" s="2">
        <f>RSI!I1918</f>
        <v>60.391100342534287</v>
      </c>
      <c r="D1918" s="2">
        <f>MACD!E1918</f>
        <v>-2.2989616157244708E-2</v>
      </c>
      <c r="E1918" s="2">
        <f>MACD!F1918</f>
        <v>-5.621737787214514E-2</v>
      </c>
      <c r="F1918" s="2">
        <f>'Moving Avg'!D1918</f>
        <v>3.7667200000000003</v>
      </c>
      <c r="G1918" s="2">
        <f>'Moving Avg'!F1918</f>
        <v>3.6966399999999999</v>
      </c>
      <c r="H1918" s="2">
        <f>'Moving Avg'!G1918</f>
        <v>3.6044179999999999</v>
      </c>
      <c r="I1918" s="2">
        <f>'Moving Avg'!H1918</f>
        <v>2.7477124999999982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</row>
    <row r="1919" spans="1:12" ht="13.5" x14ac:dyDescent="0.25">
      <c r="A1919" s="3">
        <f>RSI!A1919</f>
        <v>44804</v>
      </c>
      <c r="B1919" s="2">
        <f>RSI!B1919</f>
        <v>3.6061000000000001</v>
      </c>
      <c r="C1919" s="2">
        <f>RSI!I1919</f>
        <v>43.853849420920106</v>
      </c>
      <c r="D1919" s="2">
        <f>MACD!E1919</f>
        <v>5.118316846242088E-3</v>
      </c>
      <c r="E1919" s="2">
        <f>MACD!F1919</f>
        <v>-4.3950238928467694E-2</v>
      </c>
      <c r="F1919" s="2">
        <f>'Moving Avg'!D1919</f>
        <v>3.7339400000000005</v>
      </c>
      <c r="G1919" s="2">
        <f>'Moving Avg'!F1919</f>
        <v>3.7007400000000006</v>
      </c>
      <c r="H1919" s="2">
        <f>'Moving Avg'!G1919</f>
        <v>3.6145820000000004</v>
      </c>
      <c r="I1919" s="2">
        <f>'Moving Avg'!H1919</f>
        <v>2.7542199999999979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3.7618</v>
      </c>
      <c r="C1920" s="2">
        <f>RSI!I1920</f>
        <v>57.182658513367713</v>
      </c>
      <c r="D1920" s="2">
        <f>MACD!E1920</f>
        <v>1.7790135389187167E-2</v>
      </c>
      <c r="E1920" s="2">
        <f>MACD!F1920</f>
        <v>-3.1602164064936718E-2</v>
      </c>
      <c r="F1920" s="2">
        <f>'Moving Avg'!D1920</f>
        <v>3.7323</v>
      </c>
      <c r="G1920" s="2">
        <f>'Moving Avg'!F1920</f>
        <v>3.7126250000000001</v>
      </c>
      <c r="H1920" s="2">
        <f>'Moving Avg'!G1920</f>
        <v>3.6250720000000003</v>
      </c>
      <c r="I1920" s="2">
        <f>'Moving Avg'!H1920</f>
        <v>2.7615059999999976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</row>
    <row r="1921" spans="1:12" ht="13.5" x14ac:dyDescent="0.25">
      <c r="A1921" s="3">
        <f>RSI!A1921</f>
        <v>44806</v>
      </c>
      <c r="B1921" s="2">
        <f>RSI!B1921</f>
        <v>3.8028</v>
      </c>
      <c r="C1921" s="2">
        <f>RSI!I1921</f>
        <v>59.883355669837997</v>
      </c>
      <c r="D1921" s="2">
        <f>MACD!E1921</f>
        <v>2.4945661194752056E-2</v>
      </c>
      <c r="E1921" s="2">
        <f>MACD!F1921</f>
        <v>-2.0292599012998964E-2</v>
      </c>
      <c r="F1921" s="2">
        <f>'Moving Avg'!D1921</f>
        <v>3.7388600000000003</v>
      </c>
      <c r="G1921" s="2">
        <f>'Moving Avg'!F1921</f>
        <v>3.7265600000000005</v>
      </c>
      <c r="H1921" s="2">
        <f>'Moving Avg'!G1921</f>
        <v>3.6335960000000007</v>
      </c>
      <c r="I1921" s="2">
        <f>'Moving Avg'!H1921</f>
        <v>2.7695809999999983</v>
      </c>
      <c r="J1921" s="6" t="str">
        <f>OBV!F1921</f>
        <v>BULLISH</v>
      </c>
      <c r="K1921" s="6" t="str">
        <f>OBV!G1921</f>
        <v>STRONG</v>
      </c>
      <c r="L1921" s="6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3.6387999999999998</v>
      </c>
      <c r="C1922" s="2">
        <f>RSI!I1922</f>
        <v>47.088955719153816</v>
      </c>
      <c r="D1922" s="2">
        <f>MACD!E1922</f>
        <v>1.7184940259570514E-2</v>
      </c>
      <c r="E1922" s="2">
        <f>MACD!F1922</f>
        <v>-1.2797091158485069E-2</v>
      </c>
      <c r="F1922" s="2">
        <f>'Moving Avg'!D1922</f>
        <v>3.7126199999999998</v>
      </c>
      <c r="G1922" s="2">
        <f>'Moving Avg'!F1922</f>
        <v>3.7322950000000006</v>
      </c>
      <c r="H1922" s="2">
        <f>'Moving Avg'!G1922</f>
        <v>3.6358900000000007</v>
      </c>
      <c r="I1922" s="2">
        <f>'Moving Avg'!H1922</f>
        <v>2.7762519999999977</v>
      </c>
      <c r="J1922" s="6" t="str">
        <f>OBV!F1922</f>
        <v>BULLISH</v>
      </c>
      <c r="K1922" s="6" t="str">
        <f>OBV!G1922</f>
        <v>STRONG</v>
      </c>
      <c r="L1922" s="6" t="str">
        <f>OBV!H1922</f>
        <v>BULLISH DIVERGENCE</v>
      </c>
    </row>
    <row r="1923" spans="1:12" ht="13.5" x14ac:dyDescent="0.25">
      <c r="A1923" s="3">
        <f>RSI!A1923</f>
        <v>44810</v>
      </c>
      <c r="B1923" s="2">
        <f>RSI!B1923</f>
        <v>3.6469999999999998</v>
      </c>
      <c r="C1923" s="2">
        <f>RSI!I1923</f>
        <v>47.690748518558827</v>
      </c>
      <c r="D1923" s="2">
        <f>MACD!E1923</f>
        <v>3.0485971546712065E-2</v>
      </c>
      <c r="E1923" s="2">
        <f>MACD!F1923</f>
        <v>-4.1404786174456427E-3</v>
      </c>
      <c r="F1923" s="2">
        <f>'Moving Avg'!D1923</f>
        <v>3.6912999999999996</v>
      </c>
      <c r="G1923" s="2">
        <f>'Moving Avg'!F1923</f>
        <v>3.7384400000000015</v>
      </c>
      <c r="H1923" s="2">
        <f>'Moving Avg'!G1923</f>
        <v>3.638348000000001</v>
      </c>
      <c r="I1923" s="2">
        <f>'Moving Avg'!H1923</f>
        <v>2.7829639999999984</v>
      </c>
      <c r="J1923" s="6" t="str">
        <f>OBV!F1923</f>
        <v>BULLISH</v>
      </c>
      <c r="K1923" s="6" t="str">
        <f>OBV!G1923</f>
        <v>STRONG</v>
      </c>
      <c r="L1923" s="6" t="str">
        <f>OBV!H1923</f>
        <v>BULLISH DIVERGENCE</v>
      </c>
    </row>
    <row r="1924" spans="1:12" ht="13.5" x14ac:dyDescent="0.25">
      <c r="A1924" s="3">
        <f>RSI!A1924</f>
        <v>44811</v>
      </c>
      <c r="B1924" s="2">
        <f>RSI!B1924</f>
        <v>3.4830999999999999</v>
      </c>
      <c r="C1924" s="2">
        <f>RSI!I1924</f>
        <v>38.311299593825765</v>
      </c>
      <c r="D1924" s="2">
        <f>MACD!E1924</f>
        <v>5.4102039118726797E-2</v>
      </c>
      <c r="E1924" s="2">
        <f>MACD!F1924</f>
        <v>7.5080249297888469E-3</v>
      </c>
      <c r="F1924" s="2">
        <f>'Moving Avg'!D1924</f>
        <v>3.6667000000000001</v>
      </c>
      <c r="G1924" s="2">
        <f>'Moving Avg'!F1924</f>
        <v>3.7322900000000003</v>
      </c>
      <c r="H1924" s="2">
        <f>'Moving Avg'!G1924</f>
        <v>3.6375280000000014</v>
      </c>
      <c r="I1924" s="2">
        <f>'Moving Avg'!H1924</f>
        <v>2.7888174999999986</v>
      </c>
      <c r="J1924" s="6" t="str">
        <f>OBV!F1924</f>
        <v>BULLISH</v>
      </c>
      <c r="K1924" s="6" t="str">
        <f>OBV!G1924</f>
        <v>STRONG</v>
      </c>
      <c r="L1924" s="6" t="str">
        <f>OBV!H1924</f>
        <v>BULLISH DIVERGENCE</v>
      </c>
    </row>
    <row r="1925" spans="1:12" ht="13.5" x14ac:dyDescent="0.25">
      <c r="A1925" s="3">
        <f>RSI!A1925</f>
        <v>44812</v>
      </c>
      <c r="B1925" s="2">
        <f>RSI!B1925</f>
        <v>3.4830999999999999</v>
      </c>
      <c r="C1925" s="2">
        <f>RSI!I1925</f>
        <v>38.311299593825765</v>
      </c>
      <c r="D1925" s="2">
        <f>MACD!E1925</f>
        <v>7.5257624377499166E-2</v>
      </c>
      <c r="E1925" s="2">
        <f>MACD!F1925</f>
        <v>2.1057944819330911E-2</v>
      </c>
      <c r="F1925" s="2">
        <f>'Moving Avg'!D1925</f>
        <v>3.6109599999999999</v>
      </c>
      <c r="G1925" s="2">
        <f>'Moving Avg'!F1925</f>
        <v>3.7240949999999997</v>
      </c>
      <c r="H1925" s="2">
        <f>'Moving Avg'!G1925</f>
        <v>3.635724000000002</v>
      </c>
      <c r="I1925" s="2">
        <f>'Moving Avg'!H1925</f>
        <v>2.7946709999999992</v>
      </c>
      <c r="J1925" s="6" t="str">
        <f>OBV!F1925</f>
        <v>BULLISH</v>
      </c>
      <c r="K1925" s="6" t="str">
        <f>OBV!G1925</f>
        <v>STRONG</v>
      </c>
      <c r="L1925" s="6" t="str">
        <f>OBV!H1925</f>
        <v>BULLISH DIVERGENCE</v>
      </c>
    </row>
    <row r="1926" spans="1:12" ht="13.5" x14ac:dyDescent="0.25">
      <c r="A1926" s="3">
        <f>RSI!A1926</f>
        <v>44813</v>
      </c>
      <c r="B1926" s="2">
        <f>RSI!B1926</f>
        <v>3.6387999999999998</v>
      </c>
      <c r="C1926" s="2">
        <f>RSI!I1926</f>
        <v>49.297584547672386</v>
      </c>
      <c r="D1926" s="2">
        <f>MACD!E1926</f>
        <v>8.2711058704143969E-2</v>
      </c>
      <c r="E1926" s="2">
        <f>MACD!F1926</f>
        <v>3.3388567596293522E-2</v>
      </c>
      <c r="F1926" s="2">
        <f>'Moving Avg'!D1926</f>
        <v>3.5781599999999996</v>
      </c>
      <c r="G1926" s="2">
        <f>'Moving Avg'!F1926</f>
        <v>3.7158949999999997</v>
      </c>
      <c r="H1926" s="2">
        <f>'Moving Avg'!G1926</f>
        <v>3.6370340000000021</v>
      </c>
      <c r="I1926" s="2">
        <f>'Moving Avg'!H1926</f>
        <v>2.8013029999999985</v>
      </c>
      <c r="J1926" s="6" t="str">
        <f>OBV!F1926</f>
        <v>BULLISH</v>
      </c>
      <c r="K1926" s="6" t="str">
        <f>OBV!G1926</f>
        <v>STRONG</v>
      </c>
      <c r="L1926" s="6" t="str">
        <f>OBV!H1926</f>
        <v>BULLISH DIVERGENCE</v>
      </c>
    </row>
    <row r="1927" spans="1:12" ht="13.5" x14ac:dyDescent="0.25">
      <c r="A1927" s="3">
        <f>RSI!A1927</f>
        <v>44816</v>
      </c>
      <c r="B1927" s="2">
        <f>RSI!B1927</f>
        <v>3.6387999999999998</v>
      </c>
      <c r="C1927" s="2">
        <f>RSI!I1927</f>
        <v>49.297584547672386</v>
      </c>
      <c r="D1927" s="2">
        <f>MACD!E1927</f>
        <v>8.910322453038555E-2</v>
      </c>
      <c r="E1927" s="2">
        <f>MACD!F1927</f>
        <v>4.4531498983111928E-2</v>
      </c>
      <c r="F1927" s="2">
        <f>'Moving Avg'!D1927</f>
        <v>3.5781599999999996</v>
      </c>
      <c r="G1927" s="2">
        <f>'Moving Avg'!F1927</f>
        <v>3.7076949999999997</v>
      </c>
      <c r="H1927" s="2">
        <f>'Moving Avg'!G1927</f>
        <v>3.6383440000000022</v>
      </c>
      <c r="I1927" s="2">
        <f>'Moving Avg'!H1927</f>
        <v>2.8081294999999988</v>
      </c>
      <c r="J1927" s="6" t="str">
        <f>OBV!F1927</f>
        <v>BULLISH</v>
      </c>
      <c r="K1927" s="6" t="str">
        <f>OBV!G1927</f>
        <v>STRONG</v>
      </c>
      <c r="L1927" s="6" t="str">
        <f>OBV!H1927</f>
        <v>NEUTRAL</v>
      </c>
    </row>
    <row r="1928" spans="1:12" ht="13.5" x14ac:dyDescent="0.25">
      <c r="A1928" s="3">
        <f>RSI!A1928</f>
        <v>44817</v>
      </c>
      <c r="B1928" s="2">
        <f>RSI!B1928</f>
        <v>3.7946</v>
      </c>
      <c r="C1928" s="2">
        <f>RSI!I1928</f>
        <v>57.981804970845793</v>
      </c>
      <c r="D1928" s="2">
        <f>MACD!E1928</f>
        <v>8.0527249328377071E-2</v>
      </c>
      <c r="E1928" s="2">
        <f>MACD!F1928</f>
        <v>5.1730649052164956E-2</v>
      </c>
      <c r="F1928" s="2">
        <f>'Moving Avg'!D1928</f>
        <v>3.6076799999999998</v>
      </c>
      <c r="G1928" s="2">
        <f>'Moving Avg'!F1928</f>
        <v>3.7072849999999997</v>
      </c>
      <c r="H1928" s="2">
        <f>'Moving Avg'!G1928</f>
        <v>3.6427700000000023</v>
      </c>
      <c r="I1928" s="2">
        <f>'Moving Avg'!H1928</f>
        <v>2.8155794999999983</v>
      </c>
      <c r="J1928" s="6" t="str">
        <f>OBV!F1928</f>
        <v>BEARISH</v>
      </c>
      <c r="K1928" s="6" t="str">
        <f>OBV!G1928</f>
        <v>WEAK</v>
      </c>
      <c r="L1928" s="6" t="str">
        <f>OBV!H1928</f>
        <v>BEARISH DIVERGENCE</v>
      </c>
    </row>
    <row r="1929" spans="1:12" ht="13.5" x14ac:dyDescent="0.25">
      <c r="A1929" s="3">
        <f>RSI!A1929</f>
        <v>44818</v>
      </c>
      <c r="B1929" s="2">
        <f>RSI!B1929</f>
        <v>3.7946</v>
      </c>
      <c r="C1929" s="2">
        <f>RSI!I1929</f>
        <v>57.981804970845793</v>
      </c>
      <c r="D1929" s="2">
        <f>MACD!E1929</f>
        <v>4.9730946827334144E-2</v>
      </c>
      <c r="E1929" s="2">
        <f>MACD!F1929</f>
        <v>5.1330708607198801E-2</v>
      </c>
      <c r="F1929" s="2">
        <f>'Moving Avg'!D1929</f>
        <v>3.6699799999999998</v>
      </c>
      <c r="G1929" s="2">
        <f>'Moving Avg'!F1929</f>
        <v>3.7068750000000001</v>
      </c>
      <c r="H1929" s="2">
        <f>'Moving Avg'!G1929</f>
        <v>3.6457220000000019</v>
      </c>
      <c r="I1929" s="2">
        <f>'Moving Avg'!H1929</f>
        <v>2.8230294999999979</v>
      </c>
      <c r="J1929" s="6" t="str">
        <f>OBV!F1929</f>
        <v>BULLISH</v>
      </c>
      <c r="K1929" s="6" t="str">
        <f>OBV!G1929</f>
        <v>NEUTRAL</v>
      </c>
      <c r="L1929" s="6" t="str">
        <f>OBV!H1929</f>
        <v>CONFIRMED BULLISH</v>
      </c>
    </row>
    <row r="1930" spans="1:12" ht="13.5" x14ac:dyDescent="0.25">
      <c r="A1930" s="3">
        <f>RSI!A1930</f>
        <v>44819</v>
      </c>
      <c r="B1930" s="2">
        <f>RSI!B1930</f>
        <v>3.7946</v>
      </c>
      <c r="C1930" s="2">
        <f>RSI!I1930</f>
        <v>57.981804970845793</v>
      </c>
      <c r="D1930" s="2">
        <f>MACD!E1930</f>
        <v>4.6841753166092293E-2</v>
      </c>
      <c r="E1930" s="2">
        <f>MACD!F1930</f>
        <v>5.0432917518977508E-2</v>
      </c>
      <c r="F1930" s="2">
        <f>'Moving Avg'!D1930</f>
        <v>3.7322799999999994</v>
      </c>
      <c r="G1930" s="2">
        <f>'Moving Avg'!F1930</f>
        <v>3.7064650000000001</v>
      </c>
      <c r="H1930" s="2">
        <f>'Moving Avg'!G1930</f>
        <v>3.6486740000000015</v>
      </c>
      <c r="I1930" s="2">
        <f>'Moving Avg'!H1930</f>
        <v>2.8304794999999978</v>
      </c>
      <c r="J1930" s="6" t="str">
        <f>OBV!F1930</f>
        <v>BULLISH</v>
      </c>
      <c r="K1930" s="6" t="str">
        <f>OBV!G1930</f>
        <v>NEUTRAL</v>
      </c>
      <c r="L1930" s="6" t="str">
        <f>OBV!H1930</f>
        <v>CONFIRMED BULLISH</v>
      </c>
    </row>
    <row r="1931" spans="1:12" ht="13.5" x14ac:dyDescent="0.25">
      <c r="A1931" s="3">
        <f>RSI!A1931</f>
        <v>44820</v>
      </c>
      <c r="B1931" s="2">
        <f>RSI!B1931</f>
        <v>3.7946</v>
      </c>
      <c r="C1931" s="2">
        <f>RSI!I1931</f>
        <v>57.981804970845793</v>
      </c>
      <c r="D1931" s="2">
        <f>MACD!E1931</f>
        <v>4.9978233879750533E-2</v>
      </c>
      <c r="E1931" s="2">
        <f>MACD!F1931</f>
        <v>5.0341980791132113E-2</v>
      </c>
      <c r="F1931" s="2">
        <f>'Moving Avg'!D1931</f>
        <v>3.7634400000000001</v>
      </c>
      <c r="G1931" s="2">
        <f>'Moving Avg'!F1931</f>
        <v>3.7060550000000001</v>
      </c>
      <c r="H1931" s="2">
        <f>'Moving Avg'!G1931</f>
        <v>3.6516260000000011</v>
      </c>
      <c r="I1931" s="2">
        <f>'Moving Avg'!H1931</f>
        <v>2.837968499999997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3.7946</v>
      </c>
      <c r="C1932" s="2">
        <f>RSI!I1932</f>
        <v>57.981804970845793</v>
      </c>
      <c r="D1932" s="2">
        <f>MACD!E1932</f>
        <v>2.6728716104072348E-2</v>
      </c>
      <c r="E1932" s="2">
        <f>MACD!F1932</f>
        <v>4.5619327853720165E-2</v>
      </c>
      <c r="F1932" s="2">
        <f>'Moving Avg'!D1932</f>
        <v>3.7946</v>
      </c>
      <c r="G1932" s="2">
        <f>'Moving Avg'!F1932</f>
        <v>3.7138450000000005</v>
      </c>
      <c r="H1932" s="2">
        <f>'Moving Avg'!G1932</f>
        <v>3.6545780000000008</v>
      </c>
      <c r="I1932" s="2">
        <f>'Moving Avg'!H1932</f>
        <v>2.8454964999999972</v>
      </c>
      <c r="J1932" s="6" t="str">
        <f>OBV!F1932</f>
        <v>BULLISH</v>
      </c>
      <c r="K1932" s="6" t="str">
        <f>OBV!G1932</f>
        <v>NEUTRAL</v>
      </c>
      <c r="L1932" s="6" t="str">
        <f>OBV!H1932</f>
        <v>CONFIRMED BULLISH</v>
      </c>
    </row>
    <row r="1933" spans="1:12" ht="13.5" x14ac:dyDescent="0.25">
      <c r="A1933" s="3">
        <f>RSI!A1933</f>
        <v>44824</v>
      </c>
      <c r="B1933" s="2">
        <f>RSI!B1933</f>
        <v>3.6305999999999998</v>
      </c>
      <c r="C1933" s="2">
        <f>RSI!I1933</f>
        <v>45.975081508783575</v>
      </c>
      <c r="D1933" s="2">
        <f>MACD!E1933</f>
        <v>1.9842869230204396E-2</v>
      </c>
      <c r="E1933" s="2">
        <f>MACD!F1933</f>
        <v>4.0464036129017014E-2</v>
      </c>
      <c r="F1933" s="2">
        <f>'Moving Avg'!D1933</f>
        <v>3.7618</v>
      </c>
      <c r="G1933" s="2">
        <f>'Moving Avg'!F1933</f>
        <v>3.706875000000001</v>
      </c>
      <c r="H1933" s="2">
        <f>'Moving Avg'!G1933</f>
        <v>3.6542500000000007</v>
      </c>
      <c r="I1933" s="2">
        <f>'Moving Avg'!H1933</f>
        <v>2.8522044999999965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3.6305999999999998</v>
      </c>
      <c r="C1934" s="2">
        <f>RSI!I1934</f>
        <v>45.975081508783575</v>
      </c>
      <c r="D1934" s="2">
        <f>MACD!E1934</f>
        <v>-1.0806644636561114E-2</v>
      </c>
      <c r="E1934" s="2">
        <f>MACD!F1934</f>
        <v>3.0209899975901386E-2</v>
      </c>
      <c r="F1934" s="2">
        <f>'Moving Avg'!D1934</f>
        <v>3.7290000000000001</v>
      </c>
      <c r="G1934" s="2">
        <f>'Moving Avg'!F1934</f>
        <v>3.6999050000000011</v>
      </c>
      <c r="H1934" s="2">
        <f>'Moving Avg'!G1934</f>
        <v>3.6572000000000005</v>
      </c>
      <c r="I1934" s="2">
        <f>'Moving Avg'!H1934</f>
        <v>2.8589124999999962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3.6305999999999998</v>
      </c>
      <c r="C1935" s="2">
        <f>RSI!I1935</f>
        <v>45.975081508783575</v>
      </c>
      <c r="D1935" s="2">
        <f>MACD!E1935</f>
        <v>-3.6377555561958097E-2</v>
      </c>
      <c r="E1935" s="2">
        <f>MACD!F1935</f>
        <v>1.6892408868329493E-2</v>
      </c>
      <c r="F1935" s="2">
        <f>'Moving Avg'!D1935</f>
        <v>3.6961999999999997</v>
      </c>
      <c r="G1935" s="2">
        <f>'Moving Avg'!F1935</f>
        <v>3.6929350000000007</v>
      </c>
      <c r="H1935" s="2">
        <f>'Moving Avg'!G1935</f>
        <v>3.6570359999999993</v>
      </c>
      <c r="I1935" s="2">
        <f>'Moving Avg'!H1935</f>
        <v>2.8656204999999959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44827</v>
      </c>
      <c r="B1936" s="2">
        <f>RSI!B1936</f>
        <v>3.5979000000000001</v>
      </c>
      <c r="C1936" s="2">
        <f>RSI!I1936</f>
        <v>43.72045106953486</v>
      </c>
      <c r="D1936" s="2">
        <f>MACD!E1936</f>
        <v>-3.130202930052306E-2</v>
      </c>
      <c r="E1936" s="2">
        <f>MACD!F1936</f>
        <v>7.2535212345589822E-3</v>
      </c>
      <c r="F1936" s="2">
        <f>'Moving Avg'!D1936</f>
        <v>3.6568599999999996</v>
      </c>
      <c r="G1936" s="2">
        <f>'Moving Avg'!F1936</f>
        <v>3.6843300000000005</v>
      </c>
      <c r="H1936" s="2">
        <f>'Moving Avg'!G1936</f>
        <v>3.6560539999999997</v>
      </c>
      <c r="I1936" s="2">
        <f>'Moving Avg'!H1936</f>
        <v>2.8721649999999967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</row>
    <row r="1937" spans="1:12" ht="13.5" x14ac:dyDescent="0.25">
      <c r="A1937" s="3">
        <f>RSI!A1937</f>
        <v>44830</v>
      </c>
      <c r="B1937" s="2">
        <f>RSI!B1937</f>
        <v>3.6305999999999998</v>
      </c>
      <c r="C1937" s="2">
        <f>RSI!I1937</f>
        <v>46.543621365605865</v>
      </c>
      <c r="D1937" s="2">
        <f>MACD!E1937</f>
        <v>-2.8924884459791578E-2</v>
      </c>
      <c r="E1937" s="2">
        <f>MACD!F1937</f>
        <v>1.7840095688869892E-5</v>
      </c>
      <c r="F1937" s="2">
        <f>'Moving Avg'!D1937</f>
        <v>3.6240600000000001</v>
      </c>
      <c r="G1937" s="2">
        <f>'Moving Avg'!F1937</f>
        <v>3.6773600000000011</v>
      </c>
      <c r="H1937" s="2">
        <f>'Moving Avg'!G1937</f>
        <v>3.6557259999999996</v>
      </c>
      <c r="I1937" s="2">
        <f>'Moving Avg'!H1937</f>
        <v>2.8788729999999965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3.77</v>
      </c>
      <c r="C1938" s="2">
        <f>RSI!I1938</f>
        <v>56.549981664961926</v>
      </c>
      <c r="D1938" s="2">
        <f>MACD!E1938</f>
        <v>-1.2996068593579491E-2</v>
      </c>
      <c r="E1938" s="2">
        <f>MACD!F1938</f>
        <v>-2.5849416421648026E-3</v>
      </c>
      <c r="F1938" s="2">
        <f>'Moving Avg'!D1938</f>
        <v>3.6519399999999997</v>
      </c>
      <c r="G1938" s="2">
        <f>'Moving Avg'!F1938</f>
        <v>3.6781800000000002</v>
      </c>
      <c r="H1938" s="2">
        <f>'Moving Avg'!G1938</f>
        <v>3.65835</v>
      </c>
      <c r="I1938" s="2">
        <f>'Moving Avg'!H1938</f>
        <v>2.8862779999999959</v>
      </c>
      <c r="J1938" s="6" t="str">
        <f>OBV!F1938</f>
        <v>BEARISH</v>
      </c>
      <c r="K1938" s="6" t="str">
        <f>OBV!G1938</f>
        <v>NEUTRAL</v>
      </c>
      <c r="L1938" s="6" t="str">
        <f>OBV!H1938</f>
        <v>BEARISH DIVERGENCE</v>
      </c>
    </row>
    <row r="1939" spans="1:12" ht="13.5" x14ac:dyDescent="0.25">
      <c r="A1939" s="3">
        <f>RSI!A1939</f>
        <v>44832</v>
      </c>
      <c r="B1939" s="2">
        <f>RSI!B1939</f>
        <v>3.77</v>
      </c>
      <c r="C1939" s="2">
        <f>RSI!I1939</f>
        <v>56.549981664961926</v>
      </c>
      <c r="D1939" s="2">
        <f>MACD!E1939</f>
        <v>-8.7781876819903459E-5</v>
      </c>
      <c r="E1939" s="2">
        <f>MACD!F1939</f>
        <v>-2.0855096890958227E-3</v>
      </c>
      <c r="F1939" s="2">
        <f>'Moving Avg'!D1939</f>
        <v>3.6798200000000003</v>
      </c>
      <c r="G1939" s="2">
        <f>'Moving Avg'!F1939</f>
        <v>3.6863750000000004</v>
      </c>
      <c r="H1939" s="2">
        <f>'Moving Avg'!G1939</f>
        <v>3.660974</v>
      </c>
      <c r="I1939" s="2">
        <f>'Moving Avg'!H1939</f>
        <v>2.8943444999999959</v>
      </c>
      <c r="J1939" s="6" t="str">
        <f>OBV!F1939</f>
        <v>BEARISH</v>
      </c>
      <c r="K1939" s="6" t="str">
        <f>OBV!G1939</f>
        <v>NEUTRAL</v>
      </c>
      <c r="L1939" s="6" t="str">
        <f>OBV!H1939</f>
        <v>BEARISH DIVERGENCE</v>
      </c>
    </row>
    <row r="1940" spans="1:12" ht="13.5" x14ac:dyDescent="0.25">
      <c r="A1940" s="3">
        <f>RSI!A1940</f>
        <v>44833</v>
      </c>
      <c r="B1940" s="2">
        <f>RSI!B1940</f>
        <v>3.6469999999999998</v>
      </c>
      <c r="C1940" s="2">
        <f>RSI!I1940</f>
        <v>47.459068379195635</v>
      </c>
      <c r="D1940" s="2">
        <f>MACD!E1940</f>
        <v>1.9418001526644968E-2</v>
      </c>
      <c r="E1940" s="2">
        <f>MACD!F1940</f>
        <v>2.2151925540523356E-3</v>
      </c>
      <c r="F1940" s="2">
        <f>'Moving Avg'!D1940</f>
        <v>3.6830999999999996</v>
      </c>
      <c r="G1940" s="2">
        <f>'Moving Avg'!F1940</f>
        <v>3.680635000000001</v>
      </c>
      <c r="H1940" s="2">
        <f>'Moving Avg'!G1940</f>
        <v>3.6611379999999993</v>
      </c>
      <c r="I1940" s="2">
        <f>'Moving Avg'!H1940</f>
        <v>2.901795999999996</v>
      </c>
      <c r="J1940" s="6" t="str">
        <f>OBV!F1940</f>
        <v>BEARISH</v>
      </c>
      <c r="K1940" s="6" t="str">
        <f>OBV!G1940</f>
        <v>NEUTRAL</v>
      </c>
      <c r="L1940" s="6" t="str">
        <f>OBV!H1940</f>
        <v>BEARISH DIVERGENCE</v>
      </c>
    </row>
    <row r="1941" spans="1:12" ht="13.5" x14ac:dyDescent="0.25">
      <c r="A1941" s="3">
        <f>RSI!A1941</f>
        <v>44834</v>
      </c>
      <c r="B1941" s="2">
        <f>RSI!B1941</f>
        <v>3.7618</v>
      </c>
      <c r="C1941" s="2">
        <f>RSI!I1941</f>
        <v>54.767831924172953</v>
      </c>
      <c r="D1941" s="2">
        <f>MACD!E1941</f>
        <v>2.7657370272645476E-2</v>
      </c>
      <c r="E1941" s="2">
        <f>MACD!F1941</f>
        <v>7.3036280977709644E-3</v>
      </c>
      <c r="F1941" s="2">
        <f>'Moving Avg'!D1941</f>
        <v>3.7158799999999998</v>
      </c>
      <c r="G1941" s="2">
        <f>'Moving Avg'!F1941</f>
        <v>3.6785850000000004</v>
      </c>
      <c r="H1941" s="2">
        <f>'Moving Avg'!G1941</f>
        <v>3.663597999999999</v>
      </c>
      <c r="I1941" s="2">
        <f>'Moving Avg'!H1941</f>
        <v>2.9098214999999961</v>
      </c>
      <c r="J1941" s="6" t="str">
        <f>OBV!F1941</f>
        <v>BEARISH</v>
      </c>
      <c r="K1941" s="6" t="str">
        <f>OBV!G1941</f>
        <v>NEUTRAL</v>
      </c>
      <c r="L1941" s="6" t="str">
        <f>OBV!H1941</f>
        <v>BEARISH DIVERGENCE</v>
      </c>
    </row>
    <row r="1942" spans="1:12" ht="13.5" x14ac:dyDescent="0.25">
      <c r="A1942" s="3">
        <f>RSI!A1942</f>
        <v>44837</v>
      </c>
      <c r="B1942" s="2">
        <f>RSI!B1942</f>
        <v>3.7618</v>
      </c>
      <c r="C1942" s="2">
        <f>RSI!I1942</f>
        <v>54.767831924172953</v>
      </c>
      <c r="D1942" s="2">
        <f>MACD!E1942</f>
        <v>3.4171321623242878E-2</v>
      </c>
      <c r="E1942" s="2">
        <f>MACD!F1942</f>
        <v>1.2677166802865347E-2</v>
      </c>
      <c r="F1942" s="2">
        <f>'Moving Avg'!D1942</f>
        <v>3.7421199999999999</v>
      </c>
      <c r="G1942" s="2">
        <f>'Moving Avg'!F1942</f>
        <v>3.6847349999999999</v>
      </c>
      <c r="H1942" s="2">
        <f>'Moving Avg'!G1942</f>
        <v>3.6691719999999988</v>
      </c>
      <c r="I1942" s="2">
        <f>'Moving Avg'!H1942</f>
        <v>2.9178469999999961</v>
      </c>
      <c r="J1942" s="6" t="str">
        <f>OBV!F1942</f>
        <v>BEARISH</v>
      </c>
      <c r="K1942" s="6" t="str">
        <f>OBV!G1942</f>
        <v>NEUTRAL</v>
      </c>
      <c r="L1942" s="6" t="str">
        <f>OBV!H1942</f>
        <v>BEARISH DIVERGENCE</v>
      </c>
    </row>
    <row r="1943" spans="1:12" ht="13.5" x14ac:dyDescent="0.25">
      <c r="A1943" s="3">
        <f>RSI!A1943</f>
        <v>44838</v>
      </c>
      <c r="B1943" s="2">
        <f>RSI!B1943</f>
        <v>3.5979000000000001</v>
      </c>
      <c r="C1943" s="2">
        <f>RSI!I1943</f>
        <v>44.514709972060679</v>
      </c>
      <c r="D1943" s="2">
        <f>MACD!E1943</f>
        <v>2.6169188674300514E-2</v>
      </c>
      <c r="E1943" s="2">
        <f>MACD!F1943</f>
        <v>1.5375571177152382E-2</v>
      </c>
      <c r="F1943" s="2">
        <f>'Moving Avg'!D1943</f>
        <v>3.7077</v>
      </c>
      <c r="G1943" s="2">
        <f>'Moving Avg'!F1943</f>
        <v>3.68228</v>
      </c>
      <c r="H1943" s="2">
        <f>'Moving Avg'!G1943</f>
        <v>3.6714679999999986</v>
      </c>
      <c r="I1943" s="2">
        <f>'Moving Avg'!H1943</f>
        <v>2.9250529999999952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3.5979000000000001</v>
      </c>
      <c r="C1944" s="2">
        <f>RSI!I1944</f>
        <v>44.514709972060679</v>
      </c>
      <c r="D1944" s="2">
        <f>MACD!E1944</f>
        <v>1.9974136492943106E-2</v>
      </c>
      <c r="E1944" s="2">
        <f>MACD!F1944</f>
        <v>1.6295284240310529E-2</v>
      </c>
      <c r="F1944" s="2">
        <f>'Moving Avg'!D1944</f>
        <v>3.6732799999999997</v>
      </c>
      <c r="G1944" s="2">
        <f>'Moving Avg'!F1944</f>
        <v>3.6880199999999994</v>
      </c>
      <c r="H1944" s="2">
        <f>'Moving Avg'!G1944</f>
        <v>3.6737639999999994</v>
      </c>
      <c r="I1944" s="2">
        <f>'Moving Avg'!H1944</f>
        <v>2.9316749999999958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3.5979000000000001</v>
      </c>
      <c r="C1945" s="2">
        <f>RSI!I1945</f>
        <v>44.514709972060679</v>
      </c>
      <c r="D1945" s="2">
        <f>MACD!E1945</f>
        <v>1.526548721703147E-2</v>
      </c>
      <c r="E1945" s="2">
        <f>MACD!F1945</f>
        <v>1.6089324835654718E-2</v>
      </c>
      <c r="F1945" s="2">
        <f>'Moving Avg'!D1945</f>
        <v>3.6634599999999997</v>
      </c>
      <c r="G1945" s="2">
        <f>'Moving Avg'!F1945</f>
        <v>3.6937599999999997</v>
      </c>
      <c r="H1945" s="2">
        <f>'Moving Avg'!G1945</f>
        <v>3.6760599999999992</v>
      </c>
      <c r="I1945" s="2">
        <f>'Moving Avg'!H1945</f>
        <v>2.9382969999999951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3.5240999999999998</v>
      </c>
      <c r="C1946" s="2">
        <f>RSI!I1946</f>
        <v>40.274457363363602</v>
      </c>
      <c r="D1946" s="2">
        <f>MACD!E1946</f>
        <v>1.2210955878730001E-2</v>
      </c>
      <c r="E1946" s="2">
        <f>MACD!F1946</f>
        <v>1.5313651044269776E-2</v>
      </c>
      <c r="F1946" s="2">
        <f>'Moving Avg'!D1946</f>
        <v>3.61592</v>
      </c>
      <c r="G1946" s="2">
        <f>'Moving Avg'!F1946</f>
        <v>3.6880250000000006</v>
      </c>
      <c r="H1946" s="2">
        <f>'Moving Avg'!G1946</f>
        <v>3.6760600000000001</v>
      </c>
      <c r="I1946" s="2">
        <f>'Moving Avg'!H1946</f>
        <v>2.9445499999999951</v>
      </c>
      <c r="J1946" s="6" t="str">
        <f>OBV!F1946</f>
        <v>BEARISH</v>
      </c>
      <c r="K1946" s="6" t="str">
        <f>OBV!G1946</f>
        <v>WEAK</v>
      </c>
      <c r="L1946" s="6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3.5240999999999998</v>
      </c>
      <c r="C1947" s="2">
        <f>RSI!I1947</f>
        <v>40.274457363363609</v>
      </c>
      <c r="D1947" s="2">
        <f>MACD!E1947</f>
        <v>1.5550443224747745E-2</v>
      </c>
      <c r="E1947" s="2">
        <f>MACD!F1947</f>
        <v>1.5361009480365371E-2</v>
      </c>
      <c r="F1947" s="2">
        <f>'Moving Avg'!D1947</f>
        <v>3.5683800000000003</v>
      </c>
      <c r="G1947" s="2">
        <f>'Moving Avg'!F1947</f>
        <v>3.682290000000001</v>
      </c>
      <c r="H1947" s="2">
        <f>'Moving Avg'!G1947</f>
        <v>3.6760600000000001</v>
      </c>
      <c r="I1947" s="2">
        <f>'Moving Avg'!H1947</f>
        <v>2.9508419999999949</v>
      </c>
      <c r="J1947" s="6" t="str">
        <f>OBV!F1947</f>
        <v>BEARISH</v>
      </c>
      <c r="K1947" s="6" t="str">
        <f>OBV!G1947</f>
        <v>WEAK</v>
      </c>
      <c r="L1947" s="6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3.5405000000000002</v>
      </c>
      <c r="C1948" s="2">
        <f>RSI!I1948</f>
        <v>41.705564462978082</v>
      </c>
      <c r="D1948" s="2">
        <f>MACD!E1948</f>
        <v>3.9434651906388396E-2</v>
      </c>
      <c r="E1948" s="2">
        <f>MACD!F1948</f>
        <v>2.0175737965569977E-2</v>
      </c>
      <c r="F1948" s="2">
        <f>'Moving Avg'!D1948</f>
        <v>3.5569000000000002</v>
      </c>
      <c r="G1948" s="2">
        <f>'Moving Avg'!F1948</f>
        <v>3.6695850000000005</v>
      </c>
      <c r="H1948" s="2">
        <f>'Moving Avg'!G1948</f>
        <v>3.6763880000000007</v>
      </c>
      <c r="I1948" s="2">
        <f>'Moving Avg'!H1948</f>
        <v>2.957215999999995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3.5405000000000002</v>
      </c>
      <c r="C1949" s="2">
        <f>RSI!I1949</f>
        <v>41.705564462978082</v>
      </c>
      <c r="D1949" s="2">
        <f>MACD!E1949</f>
        <v>6.0313337888797669E-2</v>
      </c>
      <c r="E1949" s="2">
        <f>MACD!F1949</f>
        <v>2.8203257950215516E-2</v>
      </c>
      <c r="F1949" s="2">
        <f>'Moving Avg'!D1949</f>
        <v>3.54542</v>
      </c>
      <c r="G1949" s="2">
        <f>'Moving Avg'!F1949</f>
        <v>3.6568800000000001</v>
      </c>
      <c r="H1949" s="2">
        <f>'Moving Avg'!G1949</f>
        <v>3.6767160000000012</v>
      </c>
      <c r="I1949" s="2">
        <f>'Moving Avg'!H1949</f>
        <v>2.9635899999999946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3.5405000000000002</v>
      </c>
      <c r="C1950" s="2">
        <f>RSI!I1950</f>
        <v>41.705564462978082</v>
      </c>
      <c r="D1950" s="2">
        <f>MACD!E1950</f>
        <v>5.9676258953206052E-2</v>
      </c>
      <c r="E1950" s="2">
        <f>MACD!F1950</f>
        <v>3.4497858150813625E-2</v>
      </c>
      <c r="F1950" s="2">
        <f>'Moving Avg'!D1950</f>
        <v>3.5339399999999999</v>
      </c>
      <c r="G1950" s="2">
        <f>'Moving Avg'!F1950</f>
        <v>3.6441749999999993</v>
      </c>
      <c r="H1950" s="2">
        <f>'Moving Avg'!G1950</f>
        <v>3.6770440000000013</v>
      </c>
      <c r="I1950" s="2">
        <f>'Moving Avg'!H1950</f>
        <v>2.9699639999999947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3.5405000000000002</v>
      </c>
      <c r="C1951" s="2">
        <f>RSI!I1951</f>
        <v>41.705564462978089</v>
      </c>
      <c r="D1951" s="2">
        <f>MACD!E1951</f>
        <v>7.7372265383119032E-2</v>
      </c>
      <c r="E1951" s="2">
        <f>MACD!F1951</f>
        <v>4.3072739597274708E-2</v>
      </c>
      <c r="F1951" s="2">
        <f>'Moving Avg'!D1951</f>
        <v>3.53722</v>
      </c>
      <c r="G1951" s="2">
        <f>'Moving Avg'!F1951</f>
        <v>3.6314699999999993</v>
      </c>
      <c r="H1951" s="2">
        <f>'Moving Avg'!G1951</f>
        <v>3.6773720000000019</v>
      </c>
      <c r="I1951" s="2">
        <f>'Moving Avg'!H1951</f>
        <v>2.9763379999999944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3.5240999999999998</v>
      </c>
      <c r="C1952" s="2">
        <f>RSI!I1952</f>
        <v>40.403391751595805</v>
      </c>
      <c r="D1952" s="2">
        <f>MACD!E1952</f>
        <v>9.4091674803898684E-2</v>
      </c>
      <c r="E1952" s="2">
        <f>MACD!F1952</f>
        <v>5.3276526638599504E-2</v>
      </c>
      <c r="F1952" s="2">
        <f>'Moving Avg'!D1952</f>
        <v>3.53722</v>
      </c>
      <c r="G1952" s="2">
        <f>'Moving Avg'!F1952</f>
        <v>3.6179450000000002</v>
      </c>
      <c r="H1952" s="2">
        <f>'Moving Avg'!G1952</f>
        <v>3.6773720000000019</v>
      </c>
      <c r="I1952" s="2">
        <f>'Moving Avg'!H1952</f>
        <v>2.9826299999999946</v>
      </c>
      <c r="J1952" s="6" t="str">
        <f>OBV!F1952</f>
        <v>BULLISH</v>
      </c>
      <c r="K1952" s="6" t="str">
        <f>OBV!G1952</f>
        <v>NEUTRAL</v>
      </c>
      <c r="L1952" s="6" t="str">
        <f>OBV!H1952</f>
        <v>NEUTRAL</v>
      </c>
    </row>
    <row r="1953" spans="1:12" ht="13.5" x14ac:dyDescent="0.25">
      <c r="A1953" s="3">
        <f>RSI!A1953</f>
        <v>44852</v>
      </c>
      <c r="B1953" s="2">
        <f>RSI!B1953</f>
        <v>3.5240999999999998</v>
      </c>
      <c r="C1953" s="2">
        <f>RSI!I1953</f>
        <v>40.403391751595798</v>
      </c>
      <c r="D1953" s="2">
        <f>MACD!E1953</f>
        <v>8.3612104694208433E-2</v>
      </c>
      <c r="E1953" s="2">
        <f>MACD!F1953</f>
        <v>5.9343642249721294E-2</v>
      </c>
      <c r="F1953" s="2">
        <f>'Moving Avg'!D1953</f>
        <v>3.5339400000000003</v>
      </c>
      <c r="G1953" s="2">
        <f>'Moving Avg'!F1953</f>
        <v>3.6126200000000006</v>
      </c>
      <c r="H1953" s="2">
        <f>'Moving Avg'!G1953</f>
        <v>3.6773720000000019</v>
      </c>
      <c r="I1953" s="2">
        <f>'Moving Avg'!H1953</f>
        <v>2.9889219999999943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3.6798000000000002</v>
      </c>
      <c r="C1954" s="2">
        <f>RSI!I1954</f>
        <v>55.65023774959198</v>
      </c>
      <c r="D1954" s="2">
        <f>MACD!E1954</f>
        <v>6.3756463101782401E-2</v>
      </c>
      <c r="E1954" s="2">
        <f>MACD!F1954</f>
        <v>6.0226206420133516E-2</v>
      </c>
      <c r="F1954" s="2">
        <f>'Moving Avg'!D1954</f>
        <v>3.5618000000000003</v>
      </c>
      <c r="G1954" s="2">
        <f>'Moving Avg'!F1954</f>
        <v>3.6150800000000003</v>
      </c>
      <c r="H1954" s="2">
        <f>'Moving Avg'!G1954</f>
        <v>3.6788460000000014</v>
      </c>
      <c r="I1954" s="2">
        <f>'Moving Avg'!H1954</f>
        <v>2.9959924999999945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3.5979000000000001</v>
      </c>
      <c r="C1955" s="2">
        <f>RSI!I1955</f>
        <v>48.606080474632904</v>
      </c>
      <c r="D1955" s="2">
        <f>MACD!E1955</f>
        <v>5.2606812701998074E-2</v>
      </c>
      <c r="E1955" s="2">
        <f>MACD!F1955</f>
        <v>5.8702327676506426E-2</v>
      </c>
      <c r="F1955" s="2">
        <f>'Moving Avg'!D1955</f>
        <v>3.5732799999999996</v>
      </c>
      <c r="G1955" s="2">
        <f>'Moving Avg'!F1955</f>
        <v>3.613445</v>
      </c>
      <c r="H1955" s="2">
        <f>'Moving Avg'!G1955</f>
        <v>3.6778640000000018</v>
      </c>
      <c r="I1955" s="2">
        <f>'Moving Avg'!H1955</f>
        <v>3.0026534999999943</v>
      </c>
      <c r="J1955" s="6" t="str">
        <f>OBV!F1955</f>
        <v>BULLISH</v>
      </c>
      <c r="K1955" s="6" t="str">
        <f>OBV!G1955</f>
        <v>NEUTRAL</v>
      </c>
      <c r="L1955" s="6" t="str">
        <f>OBV!H1955</f>
        <v>CONFIRMED BULLISH</v>
      </c>
    </row>
    <row r="1956" spans="1:12" ht="13.5" x14ac:dyDescent="0.25">
      <c r="A1956" s="3">
        <f>RSI!A1956</f>
        <v>44855</v>
      </c>
      <c r="B1956" s="2">
        <f>RSI!B1956</f>
        <v>3.7536</v>
      </c>
      <c r="C1956" s="2">
        <f>RSI!I1956</f>
        <v>59.183644018599253</v>
      </c>
      <c r="D1956" s="2">
        <f>MACD!E1956</f>
        <v>2.0384644295306842E-2</v>
      </c>
      <c r="E1956" s="2">
        <f>MACD!F1956</f>
        <v>5.1038791000266516E-2</v>
      </c>
      <c r="F1956" s="2">
        <f>'Moving Avg'!D1956</f>
        <v>3.6158999999999999</v>
      </c>
      <c r="G1956" s="2">
        <f>'Moving Avg'!F1956</f>
        <v>3.6212299999999997</v>
      </c>
      <c r="H1956" s="2">
        <f>'Moving Avg'!G1956</f>
        <v>3.6768800000000024</v>
      </c>
      <c r="I1956" s="2">
        <f>'Moving Avg'!H1956</f>
        <v>3.010092999999995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3.7290000000000001</v>
      </c>
      <c r="C1957" s="2">
        <f>RSI!I1957</f>
        <v>57.181209077095112</v>
      </c>
      <c r="D1957" s="2">
        <f>MACD!E1957</f>
        <v>-5.8861103742700038E-3</v>
      </c>
      <c r="E1957" s="2">
        <f>MACD!F1957</f>
        <v>3.9653810725359215E-2</v>
      </c>
      <c r="F1957" s="2">
        <f>'Moving Avg'!D1957</f>
        <v>3.6568800000000001</v>
      </c>
      <c r="G1957" s="2">
        <f>'Moving Avg'!F1957</f>
        <v>3.62615</v>
      </c>
      <c r="H1957" s="2">
        <f>'Moving Avg'!G1957</f>
        <v>3.6754040000000021</v>
      </c>
      <c r="I1957" s="2">
        <f>'Moving Avg'!H1957</f>
        <v>3.0174094999999954</v>
      </c>
      <c r="J1957" s="6" t="str">
        <f>OBV!F1957</f>
        <v>BULLISH</v>
      </c>
      <c r="K1957" s="6" t="str">
        <f>OBV!G1957</f>
        <v>NEUTRAL</v>
      </c>
      <c r="L1957" s="6" t="str">
        <f>OBV!H1957</f>
        <v>CONFIRMED BULLISH</v>
      </c>
    </row>
    <row r="1958" spans="1:12" ht="13.5" x14ac:dyDescent="0.25">
      <c r="A1958" s="3">
        <f>RSI!A1958</f>
        <v>44859</v>
      </c>
      <c r="B1958" s="2">
        <f>RSI!B1958</f>
        <v>3.7208000000000001</v>
      </c>
      <c r="C1958" s="2">
        <f>RSI!I1958</f>
        <v>56.495041061457044</v>
      </c>
      <c r="D1958" s="2">
        <f>MACD!E1958</f>
        <v>-2.5606090695171169E-2</v>
      </c>
      <c r="E1958" s="2">
        <f>MACD!F1958</f>
        <v>2.6601830441253138E-2</v>
      </c>
      <c r="F1958" s="2">
        <f>'Moving Avg'!D1958</f>
        <v>3.6962200000000003</v>
      </c>
      <c r="G1958" s="2">
        <f>'Moving Avg'!F1958</f>
        <v>3.6236899999999999</v>
      </c>
      <c r="H1958" s="2">
        <f>'Moving Avg'!G1958</f>
        <v>3.6737640000000016</v>
      </c>
      <c r="I1958" s="2">
        <f>'Moving Avg'!H1958</f>
        <v>3.0246849999999963</v>
      </c>
      <c r="J1958" s="6" t="str">
        <f>OBV!F1958</f>
        <v>BULLISH</v>
      </c>
      <c r="K1958" s="6" t="str">
        <f>OBV!G1958</f>
        <v>NEUTRAL</v>
      </c>
      <c r="L1958" s="6" t="str">
        <f>OBV!H1958</f>
        <v>CONFIRMED BULLISH</v>
      </c>
    </row>
    <row r="1959" spans="1:12" ht="13.5" x14ac:dyDescent="0.25">
      <c r="A1959" s="3">
        <f>RSI!A1959</f>
        <v>44860</v>
      </c>
      <c r="B1959" s="2">
        <f>RSI!B1959</f>
        <v>3.7208000000000001</v>
      </c>
      <c r="C1959" s="2">
        <f>RSI!I1959</f>
        <v>56.495041061457044</v>
      </c>
      <c r="D1959" s="2">
        <f>MACD!E1959</f>
        <v>-4.281911128054805E-2</v>
      </c>
      <c r="E1959" s="2">
        <f>MACD!F1959</f>
        <v>1.2717642096892903E-2</v>
      </c>
      <c r="F1959" s="2">
        <f>'Moving Avg'!D1959</f>
        <v>3.7044200000000003</v>
      </c>
      <c r="G1959" s="2">
        <f>'Moving Avg'!F1959</f>
        <v>3.6212299999999997</v>
      </c>
      <c r="H1959" s="2">
        <f>'Moving Avg'!G1959</f>
        <v>3.6721240000000019</v>
      </c>
      <c r="I1959" s="2">
        <f>'Moving Avg'!H1959</f>
        <v>3.0319604999999963</v>
      </c>
      <c r="J1959" s="6" t="str">
        <f>OBV!F1959</f>
        <v>BEARISH</v>
      </c>
      <c r="K1959" s="6" t="str">
        <f>OBV!G1959</f>
        <v>NEUTRAL</v>
      </c>
      <c r="L1959" s="6" t="str">
        <f>OBV!H1959</f>
        <v>BEARISH DIVERGENCE</v>
      </c>
    </row>
    <row r="1960" spans="1:12" ht="13.5" x14ac:dyDescent="0.25">
      <c r="A1960" s="3">
        <f>RSI!A1960</f>
        <v>44861</v>
      </c>
      <c r="B1960" s="2">
        <f>RSI!B1960</f>
        <v>3.7208000000000001</v>
      </c>
      <c r="C1960" s="2">
        <f>RSI!I1960</f>
        <v>56.495041061457044</v>
      </c>
      <c r="D1960" s="2">
        <f>MACD!E1960</f>
        <v>-5.7871829844241773E-2</v>
      </c>
      <c r="E1960" s="2">
        <f>MACD!F1960</f>
        <v>-1.4002522913340327E-3</v>
      </c>
      <c r="F1960" s="2">
        <f>'Moving Avg'!D1960</f>
        <v>3.7290000000000001</v>
      </c>
      <c r="G1960" s="2">
        <f>'Moving Avg'!F1960</f>
        <v>3.6249199999999995</v>
      </c>
      <c r="H1960" s="2">
        <f>'Moving Avg'!G1960</f>
        <v>3.6704840000000014</v>
      </c>
      <c r="I1960" s="2">
        <f>'Moving Avg'!H1960</f>
        <v>3.0392359999999967</v>
      </c>
      <c r="J1960" s="6" t="str">
        <f>OBV!F1960</f>
        <v>BEARISH</v>
      </c>
      <c r="K1960" s="6" t="str">
        <f>OBV!G1960</f>
        <v>NEUTRAL</v>
      </c>
      <c r="L1960" s="6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3.7290000000000001</v>
      </c>
      <c r="C1961" s="2">
        <f>RSI!I1961</f>
        <v>57.137446525678499</v>
      </c>
      <c r="D1961" s="2">
        <f>MACD!E1961</f>
        <v>-7.1667870544067203E-2</v>
      </c>
      <c r="E1961" s="2">
        <f>MACD!F1961</f>
        <v>-1.5453775941880667E-2</v>
      </c>
      <c r="F1961" s="2">
        <f>'Moving Avg'!D1961</f>
        <v>3.7240799999999998</v>
      </c>
      <c r="G1961" s="2">
        <f>'Moving Avg'!F1961</f>
        <v>3.6232799999999998</v>
      </c>
      <c r="H1961" s="2">
        <f>'Moving Avg'!G1961</f>
        <v>3.6690080000000012</v>
      </c>
      <c r="I1961" s="2">
        <f>'Moving Avg'!H1961</f>
        <v>3.046046499999997</v>
      </c>
      <c r="J1961" s="6" t="str">
        <f>OBV!F1961</f>
        <v>BULLISH</v>
      </c>
      <c r="K1961" s="6" t="str">
        <f>OBV!G1961</f>
        <v>NEUTRAL</v>
      </c>
      <c r="L1961" s="6" t="str">
        <f>OBV!H1961</f>
        <v>BULLISH DIVERGENCE</v>
      </c>
    </row>
    <row r="1962" spans="1:12" ht="13.5" x14ac:dyDescent="0.25">
      <c r="A1962" s="3">
        <f>RSI!A1962</f>
        <v>44865</v>
      </c>
      <c r="B1962" s="2">
        <f>RSI!B1962</f>
        <v>3.7290000000000001</v>
      </c>
      <c r="C1962" s="2">
        <f>RSI!I1962</f>
        <v>57.137446525678499</v>
      </c>
      <c r="D1962" s="2">
        <f>MACD!E1962</f>
        <v>-8.6331231542004172E-2</v>
      </c>
      <c r="E1962" s="2">
        <f>MACD!F1962</f>
        <v>-2.9629267061905371E-2</v>
      </c>
      <c r="F1962" s="2">
        <f>'Moving Avg'!D1962</f>
        <v>3.7240799999999998</v>
      </c>
      <c r="G1962" s="2">
        <f>'Moving Avg'!F1962</f>
        <v>3.6216400000000002</v>
      </c>
      <c r="H1962" s="2">
        <f>'Moving Avg'!G1962</f>
        <v>3.6708120000000015</v>
      </c>
      <c r="I1962" s="2">
        <f>'Moving Avg'!H1962</f>
        <v>3.0527014999999973</v>
      </c>
      <c r="J1962" s="6" t="str">
        <f>OBV!F1962</f>
        <v>BULLISH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44866</v>
      </c>
      <c r="B1963" s="2">
        <f>RSI!B1963</f>
        <v>3.5651000000000002</v>
      </c>
      <c r="C1963" s="2">
        <f>RSI!I1963</f>
        <v>42.566872197542509</v>
      </c>
      <c r="D1963" s="2">
        <f>MACD!E1963</f>
        <v>-8.703009008406859E-2</v>
      </c>
      <c r="E1963" s="2">
        <f>MACD!F1963</f>
        <v>-4.1109431666338014E-2</v>
      </c>
      <c r="F1963" s="2">
        <f>'Moving Avg'!D1963</f>
        <v>3.6929400000000001</v>
      </c>
      <c r="G1963" s="2">
        <f>'Moving Avg'!F1963</f>
        <v>3.62</v>
      </c>
      <c r="H1963" s="2">
        <f>'Moving Avg'!G1963</f>
        <v>3.6667140000000016</v>
      </c>
      <c r="I1963" s="2">
        <f>'Moving Avg'!H1963</f>
        <v>3.0585369999999972</v>
      </c>
      <c r="J1963" s="6" t="str">
        <f>OBV!F1963</f>
        <v>BULLISH</v>
      </c>
      <c r="K1963" s="6" t="str">
        <f>OBV!G1963</f>
        <v>STRONG</v>
      </c>
      <c r="L1963" s="6" t="str">
        <f>OBV!H1963</f>
        <v>BULLISH DIVERGENCE</v>
      </c>
    </row>
    <row r="1964" spans="1:12" ht="13.5" x14ac:dyDescent="0.25">
      <c r="A1964" s="3">
        <f>RSI!A1964</f>
        <v>44867</v>
      </c>
      <c r="B1964" s="2">
        <f>RSI!B1964</f>
        <v>3.5240999999999998</v>
      </c>
      <c r="C1964" s="2">
        <f>RSI!I1964</f>
        <v>39.830582430122639</v>
      </c>
      <c r="D1964" s="2">
        <f>MACD!E1964</f>
        <v>-6.0062186205810608E-2</v>
      </c>
      <c r="E1964" s="2">
        <f>MACD!F1964</f>
        <v>-4.4899982574232541E-2</v>
      </c>
      <c r="F1964" s="2">
        <f>'Moving Avg'!D1964</f>
        <v>3.6536</v>
      </c>
      <c r="G1964" s="2">
        <f>'Moving Avg'!F1964</f>
        <v>3.6163099999999999</v>
      </c>
      <c r="H1964" s="2">
        <f>'Moving Avg'!G1964</f>
        <v>3.6617960000000016</v>
      </c>
      <c r="I1964" s="2">
        <f>'Moving Avg'!H1964</f>
        <v>3.0641674999999968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3.3683999999999998</v>
      </c>
      <c r="C1965" s="2">
        <f>RSI!I1965</f>
        <v>31.539146903062928</v>
      </c>
      <c r="D1965" s="2">
        <f>MACD!E1965</f>
        <v>-3.7541324919929675E-2</v>
      </c>
      <c r="E1965" s="2">
        <f>MACD!F1965</f>
        <v>-4.3428251043371967E-2</v>
      </c>
      <c r="F1965" s="2">
        <f>'Moving Avg'!D1965</f>
        <v>3.5831200000000001</v>
      </c>
      <c r="G1965" s="2">
        <f>'Moving Avg'!F1965</f>
        <v>3.6048349999999991</v>
      </c>
      <c r="H1965" s="2">
        <f>'Moving Avg'!G1965</f>
        <v>3.6537640000000011</v>
      </c>
      <c r="I1965" s="2">
        <f>'Moving Avg'!H1965</f>
        <v>3.0690194999999965</v>
      </c>
      <c r="J1965" s="6" t="str">
        <f>OBV!F1965</f>
        <v>BEARISH</v>
      </c>
      <c r="K1965" s="6" t="str">
        <f>OBV!G1965</f>
        <v>WEAK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3.5158999999999998</v>
      </c>
      <c r="C1966" s="2">
        <f>RSI!I1966</f>
        <v>43.531568477761986</v>
      </c>
      <c r="D1966" s="2">
        <f>MACD!E1966</f>
        <v>-3.8256492695105671E-3</v>
      </c>
      <c r="E1966" s="2">
        <f>MACD!F1966</f>
        <v>-3.5507730688599685E-2</v>
      </c>
      <c r="F1966" s="2">
        <f>'Moving Avg'!D1966</f>
        <v>3.5405000000000002</v>
      </c>
      <c r="G1966" s="2">
        <f>'Moving Avg'!F1966</f>
        <v>3.6044249999999991</v>
      </c>
      <c r="H1966" s="2">
        <f>'Moving Avg'!G1966</f>
        <v>3.6486820000000004</v>
      </c>
      <c r="I1966" s="2">
        <f>'Moving Avg'!H1966</f>
        <v>3.074608999999997</v>
      </c>
      <c r="J1966" s="6" t="str">
        <f>OBV!F1966</f>
        <v>BEARISH</v>
      </c>
      <c r="K1966" s="6" t="str">
        <f>OBV!G1966</f>
        <v>WEAK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3.5158999999999998</v>
      </c>
      <c r="C1967" s="2">
        <f>RSI!I1967</f>
        <v>43.531568477761986</v>
      </c>
      <c r="D1967" s="2">
        <f>MACD!E1967</f>
        <v>2.155757979300521E-2</v>
      </c>
      <c r="E1967" s="2">
        <f>MACD!F1967</f>
        <v>-2.4094668592278705E-2</v>
      </c>
      <c r="F1967" s="2">
        <f>'Moving Avg'!D1967</f>
        <v>3.4978799999999999</v>
      </c>
      <c r="G1967" s="2">
        <f>'Moving Avg'!F1967</f>
        <v>3.6040149999999995</v>
      </c>
      <c r="H1967" s="2">
        <f>'Moving Avg'!G1967</f>
        <v>3.6436000000000002</v>
      </c>
      <c r="I1967" s="2">
        <f>'Moving Avg'!H1967</f>
        <v>3.0801984999999967</v>
      </c>
      <c r="J1967" s="6" t="str">
        <f>OBV!F1967</f>
        <v>BEARISH</v>
      </c>
      <c r="K1967" s="6" t="str">
        <f>OBV!G1967</f>
        <v>WEAK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3.5158999999999998</v>
      </c>
      <c r="C1968" s="2">
        <f>RSI!I1968</f>
        <v>43.531568477761986</v>
      </c>
      <c r="D1968" s="2">
        <f>MACD!E1968</f>
        <v>4.2366006211866036E-2</v>
      </c>
      <c r="E1968" s="2">
        <f>MACD!F1968</f>
        <v>-1.0802533631449757E-2</v>
      </c>
      <c r="F1968" s="2">
        <f>'Moving Avg'!D1968</f>
        <v>3.4880400000000003</v>
      </c>
      <c r="G1968" s="2">
        <f>'Moving Avg'!F1968</f>
        <v>3.6027849999999995</v>
      </c>
      <c r="H1968" s="2">
        <f>'Moving Avg'!G1968</f>
        <v>3.6388459999999996</v>
      </c>
      <c r="I1968" s="2">
        <f>'Moving Avg'!H1968</f>
        <v>3.0857879999999964</v>
      </c>
      <c r="J1968" s="6" t="str">
        <f>OBV!F1968</f>
        <v>BEARISH</v>
      </c>
      <c r="K1968" s="6" t="str">
        <f>OBV!G1968</f>
        <v>WEAK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3.5240999999999998</v>
      </c>
      <c r="C1969" s="2">
        <f>RSI!I1969</f>
        <v>44.210140161531783</v>
      </c>
      <c r="D1969" s="2">
        <f>MACD!E1969</f>
        <v>5.9913736241322457E-2</v>
      </c>
      <c r="E1969" s="2">
        <f>MACD!F1969</f>
        <v>3.3407203431046872E-3</v>
      </c>
      <c r="F1969" s="2">
        <f>'Moving Avg'!D1969</f>
        <v>3.4880400000000003</v>
      </c>
      <c r="G1969" s="2">
        <f>'Moving Avg'!F1969</f>
        <v>3.6019649999999999</v>
      </c>
      <c r="H1969" s="2">
        <f>'Moving Avg'!G1969</f>
        <v>3.6372059999999999</v>
      </c>
      <c r="I1969" s="2">
        <f>'Moving Avg'!H1969</f>
        <v>3.0914184999999965</v>
      </c>
      <c r="J1969" s="6" t="str">
        <f>OBV!F1969</f>
        <v>BEARISH</v>
      </c>
      <c r="K1969" s="6" t="str">
        <f>OBV!G1969</f>
        <v>NEUTRAL</v>
      </c>
      <c r="L1969" s="6" t="str">
        <f>OBV!H1969</f>
        <v>NEUTRAL</v>
      </c>
    </row>
    <row r="1970" spans="1:12" ht="13.5" x14ac:dyDescent="0.25">
      <c r="A1970" s="3">
        <f>RSI!A1970</f>
        <v>44875</v>
      </c>
      <c r="B1970" s="2">
        <f>RSI!B1970</f>
        <v>3.5240999999999998</v>
      </c>
      <c r="C1970" s="2">
        <f>RSI!I1970</f>
        <v>44.21014016153179</v>
      </c>
      <c r="D1970" s="2">
        <f>MACD!E1970</f>
        <v>7.522077559498408E-2</v>
      </c>
      <c r="E1970" s="2">
        <f>MACD!F1970</f>
        <v>1.7716731393480567E-2</v>
      </c>
      <c r="F1970" s="2">
        <f>'Moving Avg'!D1970</f>
        <v>3.51918</v>
      </c>
      <c r="G1970" s="2">
        <f>'Moving Avg'!F1970</f>
        <v>3.6011450000000003</v>
      </c>
      <c r="H1970" s="2">
        <f>'Moving Avg'!G1970</f>
        <v>3.6324520000000002</v>
      </c>
      <c r="I1970" s="2">
        <f>'Moving Avg'!H1970</f>
        <v>3.0970489999999962</v>
      </c>
      <c r="J1970" s="6" t="str">
        <f>OBV!F1970</f>
        <v>BULLISH</v>
      </c>
      <c r="K1970" s="6" t="str">
        <f>OBV!G1970</f>
        <v>STRONG</v>
      </c>
      <c r="L1970" s="6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3.5240999999999998</v>
      </c>
      <c r="C1971" s="2">
        <f>RSI!I1971</f>
        <v>44.210140161531783</v>
      </c>
      <c r="D1971" s="2">
        <f>MACD!E1971</f>
        <v>8.9859387332525298E-2</v>
      </c>
      <c r="E1971" s="2">
        <f>MACD!F1971</f>
        <v>3.2145262581289517E-2</v>
      </c>
      <c r="F1971" s="2">
        <f>'Moving Avg'!D1971</f>
        <v>3.5208199999999996</v>
      </c>
      <c r="G1971" s="2">
        <f>'Moving Avg'!F1971</f>
        <v>3.6003250000000007</v>
      </c>
      <c r="H1971" s="2">
        <f>'Moving Avg'!G1971</f>
        <v>3.6268779999999996</v>
      </c>
      <c r="I1971" s="2">
        <f>'Moving Avg'!H1971</f>
        <v>3.1026794999999963</v>
      </c>
      <c r="J1971" s="6" t="str">
        <f>OBV!F1971</f>
        <v>BULLISH</v>
      </c>
      <c r="K1971" s="6" t="str">
        <f>OBV!G1971</f>
        <v>STRONG</v>
      </c>
      <c r="L1971" s="6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3.5240999999999998</v>
      </c>
      <c r="C1972" s="2">
        <f>RSI!I1972</f>
        <v>44.210140161531776</v>
      </c>
      <c r="D1972" s="2">
        <f>MACD!E1972</f>
        <v>0.10263938926555571</v>
      </c>
      <c r="E1972" s="2">
        <f>MACD!F1972</f>
        <v>4.6244087918142759E-2</v>
      </c>
      <c r="F1972" s="2">
        <f>'Moving Avg'!D1972</f>
        <v>3.5224600000000001</v>
      </c>
      <c r="G1972" s="2">
        <f>'Moving Avg'!F1972</f>
        <v>3.6003250000000007</v>
      </c>
      <c r="H1972" s="2">
        <f>'Moving Avg'!G1972</f>
        <v>3.624584</v>
      </c>
      <c r="I1972" s="2">
        <f>'Moving Avg'!H1972</f>
        <v>3.1083099999999964</v>
      </c>
      <c r="J1972" s="6" t="str">
        <f>OBV!F1972</f>
        <v>BULLISH</v>
      </c>
      <c r="K1972" s="6" t="str">
        <f>OBV!G1972</f>
        <v>STRONG</v>
      </c>
      <c r="L1972" s="6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3.5240999999999998</v>
      </c>
      <c r="C1973" s="2">
        <f>RSI!I1973</f>
        <v>44.210140161531776</v>
      </c>
      <c r="D1973" s="2">
        <f>MACD!E1973</f>
        <v>8.8602189762767125E-2</v>
      </c>
      <c r="E1973" s="2">
        <f>MACD!F1973</f>
        <v>5.4715708287067635E-2</v>
      </c>
      <c r="F1973" s="2">
        <f>'Moving Avg'!D1973</f>
        <v>3.5240999999999998</v>
      </c>
      <c r="G1973" s="2">
        <f>'Moving Avg'!F1973</f>
        <v>3.6003250000000007</v>
      </c>
      <c r="H1973" s="2">
        <f>'Moving Avg'!G1973</f>
        <v>3.6221260000000002</v>
      </c>
      <c r="I1973" s="2">
        <f>'Moving Avg'!H1973</f>
        <v>3.113940499999996</v>
      </c>
      <c r="J1973" s="6" t="str">
        <f>OBV!F1973</f>
        <v>BULLISH</v>
      </c>
      <c r="K1973" s="6" t="str">
        <f>OBV!G1973</f>
        <v>STRONG</v>
      </c>
      <c r="L1973" s="6" t="str">
        <f>OBV!H1973</f>
        <v>CONFIRMED BULLISH</v>
      </c>
    </row>
    <row r="1974" spans="1:12" ht="13.5" x14ac:dyDescent="0.25">
      <c r="A1974" s="3">
        <f>RSI!A1974</f>
        <v>44881</v>
      </c>
      <c r="B1974" s="2">
        <f>RSI!B1974</f>
        <v>3.5240999999999998</v>
      </c>
      <c r="C1974" s="2">
        <f>RSI!I1974</f>
        <v>44.210140161531776</v>
      </c>
      <c r="D1974" s="2">
        <f>MACD!E1974</f>
        <v>7.0754216479810061E-2</v>
      </c>
      <c r="E1974" s="2">
        <f>MACD!F1974</f>
        <v>5.7923409925616128E-2</v>
      </c>
      <c r="F1974" s="2">
        <f>'Moving Avg'!D1974</f>
        <v>3.5240999999999998</v>
      </c>
      <c r="G1974" s="2">
        <f>'Moving Avg'!F1974</f>
        <v>3.5925400000000005</v>
      </c>
      <c r="H1974" s="2">
        <f>'Moving Avg'!G1974</f>
        <v>3.6229460000000002</v>
      </c>
      <c r="I1974" s="2">
        <f>'Moving Avg'!H1974</f>
        <v>3.1195709999999957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3.3765999999999998</v>
      </c>
      <c r="C1975" s="2">
        <f>RSI!I1975</f>
        <v>33.061942842148611</v>
      </c>
      <c r="D1975" s="2">
        <f>MACD!E1975</f>
        <v>4.2936525543250337E-2</v>
      </c>
      <c r="E1975" s="2">
        <f>MACD!F1975</f>
        <v>5.4926033049142967E-2</v>
      </c>
      <c r="F1975" s="2">
        <f>'Moving Avg'!D1975</f>
        <v>3.4945999999999997</v>
      </c>
      <c r="G1975" s="2">
        <f>'Moving Avg'!F1975</f>
        <v>3.5814749999999997</v>
      </c>
      <c r="H1975" s="2">
        <f>'Moving Avg'!G1975</f>
        <v>3.6208160000000005</v>
      </c>
      <c r="I1975" s="2">
        <f>'Moving Avg'!H1975</f>
        <v>3.1244639999999966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3.3765999999999998</v>
      </c>
      <c r="C1976" s="2">
        <f>RSI!I1976</f>
        <v>33.061942842148611</v>
      </c>
      <c r="D1976" s="2">
        <f>MACD!E1976</f>
        <v>4.3251593606706606E-2</v>
      </c>
      <c r="E1976" s="2">
        <f>MACD!F1976</f>
        <v>5.2591145160655703E-2</v>
      </c>
      <c r="F1976" s="2">
        <f>'Moving Avg'!D1976</f>
        <v>3.4650999999999996</v>
      </c>
      <c r="G1976" s="2">
        <f>'Moving Avg'!F1976</f>
        <v>3.5626249999999993</v>
      </c>
      <c r="H1976" s="2">
        <f>'Moving Avg'!G1976</f>
        <v>3.6155720000000002</v>
      </c>
      <c r="I1976" s="2">
        <f>'Moving Avg'!H1976</f>
        <v>3.1293569999999966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3.5158999999999998</v>
      </c>
      <c r="C1977" s="2">
        <f>RSI!I1977</f>
        <v>47.548603148483735</v>
      </c>
      <c r="D1977" s="2">
        <f>MACD!E1977</f>
        <v>3.4274492019878977E-2</v>
      </c>
      <c r="E1977" s="2">
        <f>MACD!F1977</f>
        <v>4.8927814532500363E-2</v>
      </c>
      <c r="F1977" s="2">
        <f>'Moving Avg'!D1977</f>
        <v>3.46346</v>
      </c>
      <c r="G1977" s="2">
        <f>'Moving Avg'!F1977</f>
        <v>3.5519699999999994</v>
      </c>
      <c r="H1977" s="2">
        <f>'Moving Avg'!G1977</f>
        <v>3.6131139999999999</v>
      </c>
      <c r="I1977" s="2">
        <f>'Moving Avg'!H1977</f>
        <v>3.1349464999999963</v>
      </c>
      <c r="J1977" s="6" t="str">
        <f>OBV!F1977</f>
        <v>BULLISH</v>
      </c>
      <c r="K1977" s="6" t="str">
        <f>OBV!G1977</f>
        <v>NEUTRAL</v>
      </c>
      <c r="L1977" s="6" t="str">
        <f>OBV!H1977</f>
        <v>BULLISH DIVERGENCE</v>
      </c>
    </row>
    <row r="1978" spans="1:12" ht="13.5" x14ac:dyDescent="0.25">
      <c r="A1978" s="3">
        <f>RSI!A1978</f>
        <v>44887</v>
      </c>
      <c r="B1978" s="2">
        <f>RSI!B1978</f>
        <v>3.5158999999999998</v>
      </c>
      <c r="C1978" s="2">
        <f>RSI!I1978</f>
        <v>47.548603148483735</v>
      </c>
      <c r="D1978" s="2">
        <f>MACD!E1978</f>
        <v>2.685055781914647E-2</v>
      </c>
      <c r="E1978" s="2">
        <f>MACD!F1978</f>
        <v>4.4512363189829589E-2</v>
      </c>
      <c r="F1978" s="2">
        <f>'Moving Avg'!D1978</f>
        <v>3.4618200000000003</v>
      </c>
      <c r="G1978" s="2">
        <f>'Moving Avg'!F1978</f>
        <v>3.5417249999999996</v>
      </c>
      <c r="H1978" s="2">
        <f>'Moving Avg'!G1978</f>
        <v>3.6075399999999989</v>
      </c>
      <c r="I1978" s="2">
        <f>'Moving Avg'!H1978</f>
        <v>3.140535999999996</v>
      </c>
      <c r="J1978" s="6" t="str">
        <f>OBV!F1978</f>
        <v>BULLISH</v>
      </c>
      <c r="K1978" s="6" t="str">
        <f>OBV!G1978</f>
        <v>NEUTRAL</v>
      </c>
      <c r="L1978" s="6" t="str">
        <f>OBV!H1978</f>
        <v>BULLISH DIVERGENCE</v>
      </c>
    </row>
    <row r="1979" spans="1:12" ht="13.5" x14ac:dyDescent="0.25">
      <c r="A1979" s="3">
        <f>RSI!A1979</f>
        <v>44888</v>
      </c>
      <c r="B1979" s="2">
        <f>RSI!B1979</f>
        <v>3.5158999999999998</v>
      </c>
      <c r="C1979" s="2">
        <f>RSI!I1979</f>
        <v>47.548603148483735</v>
      </c>
      <c r="D1979" s="2">
        <f>MACD!E1979</f>
        <v>2.1989634353397403E-2</v>
      </c>
      <c r="E1979" s="2">
        <f>MACD!F1979</f>
        <v>4.0007817422543154E-2</v>
      </c>
      <c r="F1979" s="2">
        <f>'Moving Avg'!D1979</f>
        <v>3.4601799999999998</v>
      </c>
      <c r="G1979" s="2">
        <f>'Moving Avg'!F1979</f>
        <v>3.5314799999999993</v>
      </c>
      <c r="H1979" s="2">
        <f>'Moving Avg'!G1979</f>
        <v>3.6019659999999987</v>
      </c>
      <c r="I1979" s="2">
        <f>'Moving Avg'!H1979</f>
        <v>3.1461254999999961</v>
      </c>
      <c r="J1979" s="6" t="str">
        <f>OBV!F1979</f>
        <v>BULLISH</v>
      </c>
      <c r="K1979" s="6" t="str">
        <f>OBV!G1979</f>
        <v>NEUTRAL</v>
      </c>
      <c r="L1979" s="6" t="str">
        <f>OBV!H1979</f>
        <v>BULLISH DIVERGENCE</v>
      </c>
    </row>
    <row r="1980" spans="1:12" ht="13.5" x14ac:dyDescent="0.25">
      <c r="A1980" s="3">
        <f>RSI!A1980</f>
        <v>44889</v>
      </c>
      <c r="B1980" s="2">
        <f>RSI!B1980</f>
        <v>3.5158999999999998</v>
      </c>
      <c r="C1980" s="2">
        <f>RSI!I1980</f>
        <v>47.548603148483743</v>
      </c>
      <c r="D1980" s="2">
        <f>MACD!E1980</f>
        <v>1.8024071702415156E-2</v>
      </c>
      <c r="E1980" s="2">
        <f>MACD!F1980</f>
        <v>3.5611068278517552E-2</v>
      </c>
      <c r="F1980" s="2">
        <f>'Moving Avg'!D1980</f>
        <v>3.4880400000000003</v>
      </c>
      <c r="G1980" s="2">
        <f>'Moving Avg'!F1980</f>
        <v>3.5212349999999994</v>
      </c>
      <c r="H1980" s="2">
        <f>'Moving Avg'!G1980</f>
        <v>3.5963919999999985</v>
      </c>
      <c r="I1980" s="2">
        <f>'Moving Avg'!H1980</f>
        <v>3.1517539999999964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</row>
    <row r="1981" spans="1:12" ht="13.5" x14ac:dyDescent="0.25">
      <c r="A1981" s="3">
        <f>RSI!A1981</f>
        <v>44890</v>
      </c>
      <c r="B1981" s="2">
        <f>RSI!B1981</f>
        <v>3.5158999999999998</v>
      </c>
      <c r="C1981" s="2">
        <f>RSI!I1981</f>
        <v>47.548603148483735</v>
      </c>
      <c r="D1981" s="2">
        <f>MACD!E1981</f>
        <v>1.480519416443915E-2</v>
      </c>
      <c r="E1981" s="2">
        <f>MACD!F1981</f>
        <v>3.1449893455701872E-2</v>
      </c>
      <c r="F1981" s="2">
        <f>'Moving Avg'!D1981</f>
        <v>3.5158999999999998</v>
      </c>
      <c r="G1981" s="2">
        <f>'Moving Avg'!F1981</f>
        <v>3.5105799999999996</v>
      </c>
      <c r="H1981" s="2">
        <f>'Moving Avg'!G1981</f>
        <v>3.5908179999999987</v>
      </c>
      <c r="I1981" s="2">
        <f>'Moving Avg'!H1981</f>
        <v>3.1573824999999958</v>
      </c>
      <c r="J1981" s="6" t="str">
        <f>OBV!F1981</f>
        <v>BULLISH</v>
      </c>
      <c r="K1981" s="6" t="str">
        <f>OBV!G1981</f>
        <v>NEUTRAL</v>
      </c>
      <c r="L1981" s="6" t="str">
        <f>OBV!H1981</f>
        <v>CONFIRMED BULLISH</v>
      </c>
    </row>
    <row r="1982" spans="1:12" ht="13.5" x14ac:dyDescent="0.25">
      <c r="A1982" s="3">
        <f>RSI!A1982</f>
        <v>44893</v>
      </c>
      <c r="B1982" s="2">
        <f>RSI!B1982</f>
        <v>3.5158999999999998</v>
      </c>
      <c r="C1982" s="2">
        <f>RSI!I1982</f>
        <v>47.548603148483743</v>
      </c>
      <c r="D1982" s="2">
        <f>MACD!E1982</f>
        <v>1.2208008695489436E-2</v>
      </c>
      <c r="E1982" s="2">
        <f>MACD!F1982</f>
        <v>2.7601516503659388E-2</v>
      </c>
      <c r="F1982" s="2">
        <f>'Moving Avg'!D1982</f>
        <v>3.5158999999999998</v>
      </c>
      <c r="G1982" s="2">
        <f>'Moving Avg'!F1982</f>
        <v>3.4999250000000002</v>
      </c>
      <c r="H1982" s="2">
        <f>'Moving Avg'!G1982</f>
        <v>3.585243999999999</v>
      </c>
      <c r="I1982" s="2">
        <f>'Moving Avg'!H1982</f>
        <v>3.1630109999999956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</row>
    <row r="1983" spans="1:12" ht="13.5" x14ac:dyDescent="0.25">
      <c r="A1983" s="3">
        <f>RSI!A1983</f>
        <v>44894</v>
      </c>
      <c r="B1983" s="2">
        <f>RSI!B1983</f>
        <v>3.4011999999999998</v>
      </c>
      <c r="C1983" s="2">
        <f>RSI!I1983</f>
        <v>37.206024297456587</v>
      </c>
      <c r="D1983" s="2">
        <f>MACD!E1983</f>
        <v>1.8623797758900107E-2</v>
      </c>
      <c r="E1983" s="2">
        <f>MACD!F1983</f>
        <v>2.5805972754707533E-2</v>
      </c>
      <c r="F1983" s="2">
        <f>'Moving Avg'!D1983</f>
        <v>3.4929600000000001</v>
      </c>
      <c r="G1983" s="2">
        <f>'Moving Avg'!F1983</f>
        <v>3.4917300000000004</v>
      </c>
      <c r="H1983" s="2">
        <f>'Moving Avg'!G1983</f>
        <v>3.5806559999999985</v>
      </c>
      <c r="I1983" s="2">
        <f>'Moving Avg'!H1983</f>
        <v>3.1680659999999961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3.5076999999999998</v>
      </c>
      <c r="C1984" s="2">
        <f>RSI!I1984</f>
        <v>48.423896318506948</v>
      </c>
      <c r="D1984" s="2">
        <f>MACD!E1984</f>
        <v>1.6949857022154013E-2</v>
      </c>
      <c r="E1984" s="2">
        <f>MACD!F1984</f>
        <v>2.4034749608196831E-2</v>
      </c>
      <c r="F1984" s="2">
        <f>'Moving Avg'!D1984</f>
        <v>3.4913199999999995</v>
      </c>
      <c r="G1984" s="2">
        <f>'Moving Avg'!F1984</f>
        <v>3.4909100000000008</v>
      </c>
      <c r="H1984" s="2">
        <f>'Moving Avg'!G1984</f>
        <v>3.5781979999999987</v>
      </c>
      <c r="I1984" s="2">
        <f>'Moving Avg'!H1984</f>
        <v>3.1736534999999964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3.5076999999999998</v>
      </c>
      <c r="C1985" s="2">
        <f>RSI!I1985</f>
        <v>48.423896318506948</v>
      </c>
      <c r="D1985" s="2">
        <f>MACD!E1985</f>
        <v>-7.0602088772582228E-3</v>
      </c>
      <c r="E1985" s="2">
        <f>MACD!F1985</f>
        <v>1.7815757911105824E-2</v>
      </c>
      <c r="F1985" s="2">
        <f>'Moving Avg'!D1985</f>
        <v>3.4896799999999999</v>
      </c>
      <c r="G1985" s="2">
        <f>'Moving Avg'!F1985</f>
        <v>3.4978750000000005</v>
      </c>
      <c r="H1985" s="2">
        <f>'Moving Avg'!G1985</f>
        <v>3.5757399999999984</v>
      </c>
      <c r="I1985" s="2">
        <f>'Moving Avg'!H1985</f>
        <v>3.1792409999999967</v>
      </c>
      <c r="J1985" s="6" t="str">
        <f>OBV!F1985</f>
        <v>BEARISH</v>
      </c>
      <c r="K1985" s="6" t="str">
        <f>OBV!G1985</f>
        <v>NEUTRAL</v>
      </c>
      <c r="L1985" s="6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3.5076999999999998</v>
      </c>
      <c r="C1986" s="2">
        <f>RSI!I1986</f>
        <v>48.423896318506955</v>
      </c>
      <c r="D1986" s="2">
        <f>MACD!E1986</f>
        <v>-2.7285072942299315E-2</v>
      </c>
      <c r="E1986" s="2">
        <f>MACD!F1986</f>
        <v>8.7955917404247963E-3</v>
      </c>
      <c r="F1986" s="2">
        <f>'Moving Avg'!D1986</f>
        <v>3.4880399999999994</v>
      </c>
      <c r="G1986" s="2">
        <f>'Moving Avg'!F1986</f>
        <v>3.4974650000000009</v>
      </c>
      <c r="H1986" s="2">
        <f>'Moving Avg'!G1986</f>
        <v>3.573935999999998</v>
      </c>
      <c r="I1986" s="2">
        <f>'Moving Avg'!H1986</f>
        <v>3.184828499999997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3.5076999999999998</v>
      </c>
      <c r="C1987" s="2">
        <f>RSI!I1987</f>
        <v>48.423896318506948</v>
      </c>
      <c r="D1987" s="2">
        <f>MACD!E1987</f>
        <v>-2.2883071022404611E-2</v>
      </c>
      <c r="E1987" s="2">
        <f>MACD!F1987</f>
        <v>2.4598591878589151E-3</v>
      </c>
      <c r="F1987" s="2">
        <f>'Moving Avg'!D1987</f>
        <v>3.4863999999999997</v>
      </c>
      <c r="G1987" s="2">
        <f>'Moving Avg'!F1987</f>
        <v>3.4970550000000005</v>
      </c>
      <c r="H1987" s="2">
        <f>'Moving Avg'!G1987</f>
        <v>3.5714779999999986</v>
      </c>
      <c r="I1987" s="2">
        <f>'Moving Avg'!H1987</f>
        <v>3.1904159999999973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3.5076999999999998</v>
      </c>
      <c r="C1988" s="2">
        <f>RSI!I1988</f>
        <v>48.423896318506941</v>
      </c>
      <c r="D1988" s="2">
        <f>MACD!E1988</f>
        <v>-1.9079986087759071E-2</v>
      </c>
      <c r="E1988" s="2">
        <f>MACD!F1988</f>
        <v>-1.8481098672646825E-3</v>
      </c>
      <c r="F1988" s="2">
        <f>'Moving Avg'!D1988</f>
        <v>3.5076999999999998</v>
      </c>
      <c r="G1988" s="2">
        <f>'Moving Avg'!F1988</f>
        <v>3.4966450000000009</v>
      </c>
      <c r="H1988" s="2">
        <f>'Moving Avg'!G1988</f>
        <v>3.5662319999999981</v>
      </c>
      <c r="I1988" s="2">
        <f>'Moving Avg'!H1988</f>
        <v>3.1960034999999971</v>
      </c>
      <c r="J1988" s="6" t="str">
        <f>OBV!F1988</f>
        <v>BULLISH</v>
      </c>
      <c r="K1988" s="6" t="str">
        <f>OBV!G1988</f>
        <v>NEUTRAL</v>
      </c>
      <c r="L1988" s="6" t="str">
        <f>OBV!H1988</f>
        <v>CONFIRMED BULLISH</v>
      </c>
    </row>
    <row r="1989" spans="1:12" ht="13.5" x14ac:dyDescent="0.25">
      <c r="A1989" s="3">
        <f>RSI!A1989</f>
        <v>44902</v>
      </c>
      <c r="B1989" s="2">
        <f>RSI!B1989</f>
        <v>3.4094000000000002</v>
      </c>
      <c r="C1989" s="2">
        <f>RSI!I1989</f>
        <v>39.087874072990743</v>
      </c>
      <c r="D1989" s="2">
        <f>MACD!E1989</f>
        <v>-8.5079966251417893E-3</v>
      </c>
      <c r="E1989" s="2">
        <f>MACD!F1989</f>
        <v>-3.1800872188401039E-3</v>
      </c>
      <c r="F1989" s="2">
        <f>'Moving Avg'!D1989</f>
        <v>3.4880400000000003</v>
      </c>
      <c r="G1989" s="2">
        <f>'Moving Avg'!F1989</f>
        <v>3.4909100000000008</v>
      </c>
      <c r="H1989" s="2">
        <f>'Moving Avg'!G1989</f>
        <v>3.5590199999999985</v>
      </c>
      <c r="I1989" s="2">
        <f>'Moving Avg'!H1989</f>
        <v>3.2016054999999972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3.5076999999999998</v>
      </c>
      <c r="C1990" s="2">
        <f>RSI!I1990</f>
        <v>49.560540172587245</v>
      </c>
      <c r="D1990" s="2">
        <f>MACD!E1990</f>
        <v>-6.195947939329205E-3</v>
      </c>
      <c r="E1990" s="2">
        <f>MACD!F1990</f>
        <v>-3.7832593629379243E-3</v>
      </c>
      <c r="F1990" s="2">
        <f>'Moving Avg'!D1990</f>
        <v>3.4880399999999994</v>
      </c>
      <c r="G1990" s="2">
        <f>'Moving Avg'!F1990</f>
        <v>3.4900899999999999</v>
      </c>
      <c r="H1990" s="2">
        <f>'Moving Avg'!G1990</f>
        <v>3.556233999999999</v>
      </c>
      <c r="I1990" s="2">
        <f>'Moving Avg'!H1990</f>
        <v>3.2071929999999971</v>
      </c>
      <c r="J1990" s="6" t="str">
        <f>OBV!F1990</f>
        <v>BULLISH</v>
      </c>
      <c r="K1990" s="6" t="str">
        <f>OBV!G1990</f>
        <v>NEUTRAL</v>
      </c>
      <c r="L1990" s="6" t="str">
        <f>OBV!H1990</f>
        <v>NEUTRAL</v>
      </c>
    </row>
    <row r="1991" spans="1:12" ht="13.5" x14ac:dyDescent="0.25">
      <c r="A1991" s="3">
        <f>RSI!A1991</f>
        <v>44904</v>
      </c>
      <c r="B1991" s="2">
        <f>RSI!B1991</f>
        <v>3.5076999999999998</v>
      </c>
      <c r="C1991" s="2">
        <f>RSI!I1991</f>
        <v>49.560540172587245</v>
      </c>
      <c r="D1991" s="2">
        <f>MACD!E1991</f>
        <v>-4.2204573970052728E-3</v>
      </c>
      <c r="E1991" s="2">
        <f>MACD!F1991</f>
        <v>-3.8706989697513943E-3</v>
      </c>
      <c r="F1991" s="2">
        <f>'Moving Avg'!D1991</f>
        <v>3.4880399999999994</v>
      </c>
      <c r="G1991" s="2">
        <f>'Moving Avg'!F1991</f>
        <v>3.4892699999999999</v>
      </c>
      <c r="H1991" s="2">
        <f>'Moving Avg'!G1991</f>
        <v>3.5511519999999992</v>
      </c>
      <c r="I1991" s="2">
        <f>'Moving Avg'!H1991</f>
        <v>3.2130529999999968</v>
      </c>
      <c r="J1991" s="6" t="str">
        <f>OBV!F1991</f>
        <v>BULLISH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44907</v>
      </c>
      <c r="B1992" s="2">
        <f>RSI!B1992</f>
        <v>3.6634000000000002</v>
      </c>
      <c r="C1992" s="2">
        <f>RSI!I1992</f>
        <v>61.667288232579757</v>
      </c>
      <c r="D1992" s="2">
        <f>MACD!E1992</f>
        <v>-1.4064498055902153E-2</v>
      </c>
      <c r="E1992" s="2">
        <f>MACD!F1992</f>
        <v>-5.9094587869815461E-3</v>
      </c>
      <c r="F1992" s="2">
        <f>'Moving Avg'!D1992</f>
        <v>3.51918</v>
      </c>
      <c r="G1992" s="2">
        <f>'Moving Avg'!F1992</f>
        <v>3.4962349999999995</v>
      </c>
      <c r="H1992" s="2">
        <f>'Moving Avg'!G1992</f>
        <v>3.549183999999999</v>
      </c>
      <c r="I1992" s="2">
        <f>'Moving Avg'!H1992</f>
        <v>3.2196914999999975</v>
      </c>
      <c r="J1992" s="6" t="str">
        <f>OBV!F1992</f>
        <v>BULLISH</v>
      </c>
      <c r="K1992" s="6" t="str">
        <f>OBV!G1992</f>
        <v>STRONG</v>
      </c>
      <c r="L1992" s="6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3.6634000000000002</v>
      </c>
      <c r="C1993" s="2">
        <f>RSI!I1993</f>
        <v>61.667288232579757</v>
      </c>
      <c r="D1993" s="2">
        <f>MACD!E1993</f>
        <v>-4.0943851870640202E-2</v>
      </c>
      <c r="E1993" s="2">
        <f>MACD!F1993</f>
        <v>-1.2916337403713278E-2</v>
      </c>
      <c r="F1993" s="2">
        <f>'Moving Avg'!D1993</f>
        <v>3.5503200000000001</v>
      </c>
      <c r="G1993" s="2">
        <f>'Moving Avg'!F1993</f>
        <v>3.5031999999999996</v>
      </c>
      <c r="H1993" s="2">
        <f>'Moving Avg'!G1993</f>
        <v>3.5504939999999992</v>
      </c>
      <c r="I1993" s="2">
        <f>'Moving Avg'!H1993</f>
        <v>3.2263684999999978</v>
      </c>
      <c r="J1993" s="6" t="str">
        <f>OBV!F1993</f>
        <v>BULLISH</v>
      </c>
      <c r="K1993" s="6" t="str">
        <f>OBV!G1993</f>
        <v>STRONG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3.6634000000000002</v>
      </c>
      <c r="C1994" s="2">
        <f>RSI!I1994</f>
        <v>61.667288232579757</v>
      </c>
      <c r="D1994" s="2">
        <f>MACD!E1994</f>
        <v>-4.8139996860869338E-2</v>
      </c>
      <c r="E1994" s="2">
        <f>MACD!F1994</f>
        <v>-1.996106929514449E-2</v>
      </c>
      <c r="F1994" s="2">
        <f>'Moving Avg'!D1994</f>
        <v>3.6011199999999994</v>
      </c>
      <c r="G1994" s="2">
        <f>'Moving Avg'!F1994</f>
        <v>3.5101649999999993</v>
      </c>
      <c r="H1994" s="2">
        <f>'Moving Avg'!G1994</f>
        <v>3.5518039999999997</v>
      </c>
      <c r="I1994" s="2">
        <f>'Moving Avg'!H1994</f>
        <v>3.2326954999999975</v>
      </c>
      <c r="J1994" s="6" t="str">
        <f>OBV!F1994</f>
        <v>BULLISH</v>
      </c>
      <c r="K1994" s="6" t="str">
        <f>OBV!G1994</f>
        <v>STRONG</v>
      </c>
      <c r="L1994" s="6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3.6634000000000002</v>
      </c>
      <c r="C1995" s="2">
        <f>RSI!I1995</f>
        <v>61.667288232579757</v>
      </c>
      <c r="D1995" s="2">
        <f>MACD!E1995</f>
        <v>-5.5003757216622873E-2</v>
      </c>
      <c r="E1995" s="2">
        <f>MACD!F1995</f>
        <v>-2.6969606879440167E-2</v>
      </c>
      <c r="F1995" s="2">
        <f>'Moving Avg'!D1995</f>
        <v>3.63226</v>
      </c>
      <c r="G1995" s="2">
        <f>'Moving Avg'!F1995</f>
        <v>3.524505</v>
      </c>
      <c r="H1995" s="2">
        <f>'Moving Avg'!G1995</f>
        <v>3.5531139999999994</v>
      </c>
      <c r="I1995" s="2">
        <f>'Moving Avg'!H1995</f>
        <v>3.2390224999999981</v>
      </c>
      <c r="J1995" s="6" t="str">
        <f>OBV!F1995</f>
        <v>BULLISH</v>
      </c>
      <c r="K1995" s="6" t="str">
        <f>OBV!G1995</f>
        <v>STRONG</v>
      </c>
      <c r="L1995" s="6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3.6061000000000001</v>
      </c>
      <c r="C1996" s="2">
        <f>RSI!I1996</f>
        <v>55.118523396707161</v>
      </c>
      <c r="D1996" s="2">
        <f>MACD!E1996</f>
        <v>-5.7284438324787246E-2</v>
      </c>
      <c r="E1996" s="2">
        <f>MACD!F1996</f>
        <v>-3.3032573168509584E-2</v>
      </c>
      <c r="F1996" s="2">
        <f>'Moving Avg'!D1996</f>
        <v>3.6519400000000006</v>
      </c>
      <c r="G1996" s="2">
        <f>'Moving Avg'!F1996</f>
        <v>3.5359799999999999</v>
      </c>
      <c r="H1996" s="2">
        <f>'Moving Avg'!G1996</f>
        <v>3.554754</v>
      </c>
      <c r="I1996" s="2">
        <f>'Moving Avg'!H1996</f>
        <v>3.2450629999999974</v>
      </c>
      <c r="J1996" s="6" t="str">
        <f>OBV!F1996</f>
        <v>BULLISH</v>
      </c>
      <c r="K1996" s="6" t="str">
        <f>OBV!G1996</f>
        <v>STRONG</v>
      </c>
      <c r="L1996" s="6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3.6061000000000001</v>
      </c>
      <c r="C1997" s="2">
        <f>RSI!I1997</f>
        <v>55.118523396707161</v>
      </c>
      <c r="D1997" s="2">
        <f>MACD!E1997</f>
        <v>-5.9539850152268592E-2</v>
      </c>
      <c r="E1997" s="2">
        <f>MACD!F1997</f>
        <v>-3.8334028565261385E-2</v>
      </c>
      <c r="F1997" s="2">
        <f>'Moving Avg'!D1997</f>
        <v>3.6404800000000002</v>
      </c>
      <c r="G1997" s="2">
        <f>'Moving Avg'!F1997</f>
        <v>3.5404900000000006</v>
      </c>
      <c r="H1997" s="2">
        <f>'Moving Avg'!G1997</f>
        <v>3.5563940000000001</v>
      </c>
      <c r="I1997" s="2">
        <f>'Moving Avg'!H1997</f>
        <v>3.251103499999997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3.6061000000000001</v>
      </c>
      <c r="C1998" s="2">
        <f>RSI!I1998</f>
        <v>55.118523396707161</v>
      </c>
      <c r="D1998" s="2">
        <f>MACD!E1998</f>
        <v>-6.1749761411380888E-2</v>
      </c>
      <c r="E1998" s="2">
        <f>MACD!F1998</f>
        <v>-4.3017175134485289E-2</v>
      </c>
      <c r="F1998" s="2">
        <f>'Moving Avg'!D1998</f>
        <v>3.6290199999999997</v>
      </c>
      <c r="G1998" s="2">
        <f>'Moving Avg'!F1998</f>
        <v>3.5450000000000004</v>
      </c>
      <c r="H1998" s="2">
        <f>'Moving Avg'!G1998</f>
        <v>3.557706</v>
      </c>
      <c r="I1998" s="2">
        <f>'Moving Avg'!H1998</f>
        <v>3.2576499999999964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3.6061000000000001</v>
      </c>
      <c r="C1999" s="2">
        <f>RSI!I1999</f>
        <v>55.118523396707161</v>
      </c>
      <c r="D1999" s="2">
        <f>MACD!E1999</f>
        <v>-7.9021916826225169E-2</v>
      </c>
      <c r="E1999" s="2">
        <f>MACD!F1999</f>
        <v>-5.0218123472833269E-2</v>
      </c>
      <c r="F1999" s="2">
        <f>'Moving Avg'!D1999</f>
        <v>3.6175600000000001</v>
      </c>
      <c r="G1999" s="2">
        <f>'Moving Avg'!F1999</f>
        <v>3.5495100000000002</v>
      </c>
      <c r="H1999" s="2">
        <f>'Moving Avg'!G1999</f>
        <v>3.559018</v>
      </c>
      <c r="I1999" s="2">
        <f>'Moving Avg'!H1999</f>
        <v>3.2641964999999966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3.4502999999999999</v>
      </c>
      <c r="C2000" s="2">
        <f>RSI!I2000</f>
        <v>39.699902018473395</v>
      </c>
      <c r="D2000" s="2">
        <f>MACD!E2000</f>
        <v>-6.723147543527741E-2</v>
      </c>
      <c r="E2000" s="2">
        <f>MACD!F2000</f>
        <v>-5.3620793865322106E-2</v>
      </c>
      <c r="F2000" s="2">
        <f>'Moving Avg'!D2000</f>
        <v>3.5749400000000002</v>
      </c>
      <c r="G2000" s="2">
        <f>'Moving Avg'!F2000</f>
        <v>3.54623</v>
      </c>
      <c r="H2000" s="2">
        <f>'Moving Avg'!G2000</f>
        <v>3.5572140000000001</v>
      </c>
      <c r="I2000" s="2">
        <f>'Moving Avg'!H2000</f>
        <v>3.2699639999999959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3.4011999999999998</v>
      </c>
      <c r="C2001" s="2">
        <f>RSI!I2001</f>
        <v>36.257623355683961</v>
      </c>
      <c r="D2001" s="2">
        <f>MACD!E2001</f>
        <v>-5.293661137757999E-2</v>
      </c>
      <c r="E2001" s="2">
        <f>MACD!F2001</f>
        <v>-5.3483957367773685E-2</v>
      </c>
      <c r="F2001" s="2">
        <f>'Moving Avg'!D2001</f>
        <v>3.5339600000000004</v>
      </c>
      <c r="G2001" s="2">
        <f>'Moving Avg'!F2001</f>
        <v>3.5404949999999999</v>
      </c>
      <c r="H2001" s="2">
        <f>'Moving Avg'!G2001</f>
        <v>3.5544280000000001</v>
      </c>
      <c r="I2001" s="2">
        <f>'Moving Avg'!H2001</f>
        <v>3.275991999999996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3.4420999999999999</v>
      </c>
      <c r="C2002" s="2">
        <f>RSI!I2002</f>
        <v>40.857859519107194</v>
      </c>
      <c r="D2002" s="2">
        <f>MACD!E2002</f>
        <v>-1.8995773595878784E-2</v>
      </c>
      <c r="E2002" s="2">
        <f>MACD!F2002</f>
        <v>-4.6586320613394711E-2</v>
      </c>
      <c r="F2002" s="2">
        <f>'Moving Avg'!D2002</f>
        <v>3.50116</v>
      </c>
      <c r="G2002" s="2">
        <f>'Moving Avg'!F2002</f>
        <v>3.5368049999999998</v>
      </c>
      <c r="H2002" s="2">
        <f>'Moving Avg'!G2002</f>
        <v>3.5527880000000001</v>
      </c>
      <c r="I2002" s="2">
        <f>'Moving Avg'!H2002</f>
        <v>3.2822244999999954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3.4420999999999999</v>
      </c>
      <c r="C2003" s="2">
        <f>RSI!I2003</f>
        <v>40.857859519107194</v>
      </c>
      <c r="D2003" s="2">
        <f>MACD!E2003</f>
        <v>1.0334464251275932E-2</v>
      </c>
      <c r="E2003" s="2">
        <f>MACD!F2003</f>
        <v>-3.5202163640460582E-2</v>
      </c>
      <c r="F2003" s="2">
        <f>'Moving Avg'!D2003</f>
        <v>3.4683599999999997</v>
      </c>
      <c r="G2003" s="2">
        <f>'Moving Avg'!F2003</f>
        <v>3.5388500000000001</v>
      </c>
      <c r="H2003" s="2">
        <f>'Moving Avg'!G2003</f>
        <v>3.5511480000000004</v>
      </c>
      <c r="I2003" s="2">
        <f>'Moving Avg'!H2003</f>
        <v>3.2884569999999957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3.4420999999999999</v>
      </c>
      <c r="C2004" s="2">
        <f>RSI!I2004</f>
        <v>40.857859519107194</v>
      </c>
      <c r="D2004" s="2">
        <f>MACD!E2004</f>
        <v>3.571816097766467E-2</v>
      </c>
      <c r="E2004" s="2">
        <f>MACD!F2004</f>
        <v>-2.1018098716835534E-2</v>
      </c>
      <c r="F2004" s="2">
        <f>'Moving Avg'!D2004</f>
        <v>3.4355599999999997</v>
      </c>
      <c r="G2004" s="2">
        <f>'Moving Avg'!F2004</f>
        <v>3.535569999999999</v>
      </c>
      <c r="H2004" s="2">
        <f>'Moving Avg'!G2004</f>
        <v>3.5463940000000003</v>
      </c>
      <c r="I2004" s="2">
        <f>'Moving Avg'!H2004</f>
        <v>3.2946894999999952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3.5897000000000001</v>
      </c>
      <c r="C2005" s="2">
        <f>RSI!I2005</f>
        <v>55.374145619725475</v>
      </c>
      <c r="D2005" s="2">
        <f>MACD!E2005</f>
        <v>4.6787232076942242E-2</v>
      </c>
      <c r="E2005" s="2">
        <f>MACD!F2005</f>
        <v>-7.4570325580799787E-3</v>
      </c>
      <c r="F2005" s="2">
        <f>'Moving Avg'!D2005</f>
        <v>3.4634399999999999</v>
      </c>
      <c r="G2005" s="2">
        <f>'Moving Avg'!F2005</f>
        <v>3.5396699999999988</v>
      </c>
      <c r="H2005" s="2">
        <f>'Moving Avg'!G2005</f>
        <v>3.54623</v>
      </c>
      <c r="I2005" s="2">
        <f>'Moving Avg'!H2005</f>
        <v>3.3016599999999947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3.6061000000000001</v>
      </c>
      <c r="C2006" s="2">
        <f>RSI!I2006</f>
        <v>56.647401777997523</v>
      </c>
      <c r="D2006" s="2">
        <f>MACD!E2006</f>
        <v>4.573608000854712E-2</v>
      </c>
      <c r="E2006" s="2">
        <f>MACD!F2006</f>
        <v>3.1815899552454403E-3</v>
      </c>
      <c r="F2006" s="2">
        <f>'Moving Avg'!D2006</f>
        <v>3.5044200000000005</v>
      </c>
      <c r="G2006" s="2">
        <f>'Moving Avg'!F2006</f>
        <v>3.5445899999999986</v>
      </c>
      <c r="H2006" s="2">
        <f>'Moving Avg'!G2006</f>
        <v>3.5432799999999998</v>
      </c>
      <c r="I2006" s="2">
        <f>'Moving Avg'!H2006</f>
        <v>3.3087124999999951</v>
      </c>
      <c r="J2006" s="6" t="str">
        <f>OBV!F2006</f>
        <v>BULLISH</v>
      </c>
      <c r="K2006" s="6" t="str">
        <f>OBV!G2006</f>
        <v>STRONG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3.6061000000000001</v>
      </c>
      <c r="C2007" s="2">
        <f>RSI!I2007</f>
        <v>56.647401777997523</v>
      </c>
      <c r="D2007" s="2">
        <f>MACD!E2007</f>
        <v>4.43913189292231E-2</v>
      </c>
      <c r="E2007" s="2">
        <f>MACD!F2007</f>
        <v>1.1423535750040974E-2</v>
      </c>
      <c r="F2007" s="2">
        <f>'Moving Avg'!D2007</f>
        <v>3.53722</v>
      </c>
      <c r="G2007" s="2">
        <f>'Moving Avg'!F2007</f>
        <v>3.5495099999999993</v>
      </c>
      <c r="H2007" s="2">
        <f>'Moving Avg'!G2007</f>
        <v>3.5408219999999999</v>
      </c>
      <c r="I2007" s="2">
        <f>'Moving Avg'!H2007</f>
        <v>3.315764999999995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3.6061000000000001</v>
      </c>
      <c r="C2008" s="2">
        <f>RSI!I2008</f>
        <v>56.647401777997523</v>
      </c>
      <c r="D2008" s="2">
        <f>MACD!E2008</f>
        <v>4.2831847212610352E-2</v>
      </c>
      <c r="E2008" s="2">
        <f>MACD!F2008</f>
        <v>1.770519804255485E-2</v>
      </c>
      <c r="F2008" s="2">
        <f>'Moving Avg'!D2008</f>
        <v>3.5700200000000004</v>
      </c>
      <c r="G2008" s="2">
        <f>'Moving Avg'!F2008</f>
        <v>3.5544299999999991</v>
      </c>
      <c r="H2008" s="2">
        <f>'Moving Avg'!G2008</f>
        <v>3.5385279999999999</v>
      </c>
      <c r="I2008" s="2">
        <f>'Moving Avg'!H2008</f>
        <v>3.3230899999999952</v>
      </c>
      <c r="J2008" s="6" t="str">
        <f>OBV!F2008</f>
        <v>BULLISH</v>
      </c>
      <c r="K2008" s="6" t="str">
        <f>OBV!G2008</f>
        <v>NEUTRAL</v>
      </c>
      <c r="L2008" s="6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3.6061000000000001</v>
      </c>
      <c r="C2009" s="2">
        <f>RSI!I2009</f>
        <v>56.647401777997523</v>
      </c>
      <c r="D2009" s="2">
        <f>MACD!E2009</f>
        <v>4.1121926668681752E-2</v>
      </c>
      <c r="E2009" s="2">
        <f>MACD!F2009</f>
        <v>2.2388543767780232E-2</v>
      </c>
      <c r="F2009" s="2">
        <f>'Moving Avg'!D2009</f>
        <v>3.6028199999999999</v>
      </c>
      <c r="G2009" s="2">
        <f>'Moving Avg'!F2009</f>
        <v>3.5642649999999998</v>
      </c>
      <c r="H2009" s="2">
        <f>'Moving Avg'!G2009</f>
        <v>3.5362339999999994</v>
      </c>
      <c r="I2009" s="2">
        <f>'Moving Avg'!H2009</f>
        <v>3.3301424999999956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3.6061000000000001</v>
      </c>
      <c r="C2010" s="2">
        <f>RSI!I2010</f>
        <v>56.647401777997523</v>
      </c>
      <c r="D2010" s="2">
        <f>MACD!E2010</f>
        <v>1.5344388616672866E-2</v>
      </c>
      <c r="E2010" s="2">
        <f>MACD!F2010</f>
        <v>2.0979712737558762E-2</v>
      </c>
      <c r="F2010" s="2">
        <f>'Moving Avg'!D2010</f>
        <v>3.6061000000000001</v>
      </c>
      <c r="G2010" s="2">
        <f>'Moving Avg'!F2010</f>
        <v>3.5691849999999996</v>
      </c>
      <c r="H2010" s="2">
        <f>'Moving Avg'!G2010</f>
        <v>3.5339399999999994</v>
      </c>
      <c r="I2010" s="2">
        <f>'Moving Avg'!H2010</f>
        <v>3.3371949999999955</v>
      </c>
      <c r="J2010" s="6" t="str">
        <f>OBV!F2010</f>
        <v>BULLISH</v>
      </c>
      <c r="K2010" s="6" t="str">
        <f>OBV!G2010</f>
        <v>NEUTRAL</v>
      </c>
      <c r="L2010" s="6" t="str">
        <f>OBV!H2010</f>
        <v>CONFIRMED BULLISH</v>
      </c>
    </row>
    <row r="2011" spans="1:12" ht="13.5" x14ac:dyDescent="0.25">
      <c r="A2011" s="3">
        <f>RSI!A2011</f>
        <v>44932</v>
      </c>
      <c r="B2011" s="2">
        <f>RSI!B2011</f>
        <v>3.6061000000000001</v>
      </c>
      <c r="C2011" s="2">
        <f>RSI!I2011</f>
        <v>56.647401777997523</v>
      </c>
      <c r="D2011" s="2">
        <f>MACD!E2011</f>
        <v>-1.4355897761586967E-2</v>
      </c>
      <c r="E2011" s="2">
        <f>MACD!F2011</f>
        <v>1.3912590637729616E-2</v>
      </c>
      <c r="F2011" s="2">
        <f>'Moving Avg'!D2011</f>
        <v>3.6061000000000001</v>
      </c>
      <c r="G2011" s="2">
        <f>'Moving Avg'!F2011</f>
        <v>3.5741050000000003</v>
      </c>
      <c r="H2011" s="2">
        <f>'Moving Avg'!G2011</f>
        <v>3.5314819999999996</v>
      </c>
      <c r="I2011" s="2">
        <f>'Moving Avg'!H2011</f>
        <v>3.3437804999999954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</row>
    <row r="2012" spans="1:12" ht="13.5" x14ac:dyDescent="0.25">
      <c r="A2012" s="3">
        <f>RSI!A2012</f>
        <v>44935</v>
      </c>
      <c r="B2012" s="2">
        <f>RSI!B2012</f>
        <v>3.6061000000000001</v>
      </c>
      <c r="C2012" s="2">
        <f>RSI!I2012</f>
        <v>56.647401777997523</v>
      </c>
      <c r="D2012" s="2">
        <f>MACD!E2012</f>
        <v>-3.3504487969493013E-2</v>
      </c>
      <c r="E2012" s="2">
        <f>MACD!F2012</f>
        <v>4.4291749162850905E-3</v>
      </c>
      <c r="F2012" s="2">
        <f>'Moving Avg'!D2012</f>
        <v>3.6061000000000001</v>
      </c>
      <c r="G2012" s="2">
        <f>'Moving Avg'!F2012</f>
        <v>3.5712399999999995</v>
      </c>
      <c r="H2012" s="2">
        <f>'Moving Avg'!G2012</f>
        <v>3.5290240000000002</v>
      </c>
      <c r="I2012" s="2">
        <f>'Moving Avg'!H2012</f>
        <v>3.3501709999999951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</row>
    <row r="2013" spans="1:12" ht="13.5" x14ac:dyDescent="0.25">
      <c r="A2013" s="3">
        <f>RSI!A2013</f>
        <v>44936</v>
      </c>
      <c r="B2013" s="2">
        <f>RSI!B2013</f>
        <v>3.6061000000000001</v>
      </c>
      <c r="C2013" s="2">
        <f>RSI!I2013</f>
        <v>56.647401777997523</v>
      </c>
      <c r="D2013" s="2">
        <f>MACD!E2013</f>
        <v>-4.9994073027317398E-2</v>
      </c>
      <c r="E2013" s="2">
        <f>MACD!F2013</f>
        <v>-6.4554746724354069E-3</v>
      </c>
      <c r="F2013" s="2">
        <f>'Moving Avg'!D2013</f>
        <v>3.6061000000000001</v>
      </c>
      <c r="G2013" s="2">
        <f>'Moving Avg'!F2013</f>
        <v>3.5683749999999987</v>
      </c>
      <c r="H2013" s="2">
        <f>'Moving Avg'!G2013</f>
        <v>3.5298439999999998</v>
      </c>
      <c r="I2013" s="2">
        <f>'Moving Avg'!H2013</f>
        <v>3.3560554999999948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</row>
    <row r="2014" spans="1:12" ht="13.5" x14ac:dyDescent="0.25">
      <c r="A2014" s="3">
        <f>RSI!A2014</f>
        <v>44937</v>
      </c>
      <c r="B2014" s="2">
        <f>RSI!B2014</f>
        <v>3.6061000000000001</v>
      </c>
      <c r="C2014" s="2">
        <f>RSI!I2014</f>
        <v>56.647401777997516</v>
      </c>
      <c r="D2014" s="2">
        <f>MACD!E2014</f>
        <v>-6.4212476442680355E-2</v>
      </c>
      <c r="E2014" s="2">
        <f>MACD!F2014</f>
        <v>-1.8006875026484397E-2</v>
      </c>
      <c r="F2014" s="2">
        <f>'Moving Avg'!D2014</f>
        <v>3.6061000000000001</v>
      </c>
      <c r="G2014" s="2">
        <f>'Moving Avg'!F2014</f>
        <v>3.5655099999999988</v>
      </c>
      <c r="H2014" s="2">
        <f>'Moving Avg'!G2014</f>
        <v>3.5314839999999998</v>
      </c>
      <c r="I2014" s="2">
        <f>'Moving Avg'!H2014</f>
        <v>3.3619399999999953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</row>
    <row r="2015" spans="1:12" ht="13.5" x14ac:dyDescent="0.25">
      <c r="A2015" s="3">
        <f>RSI!A2015</f>
        <v>44938</v>
      </c>
      <c r="B2015" s="2">
        <f>RSI!B2015</f>
        <v>3.6061000000000001</v>
      </c>
      <c r="C2015" s="2">
        <f>RSI!I2015</f>
        <v>56.647401777997516</v>
      </c>
      <c r="D2015" s="2">
        <f>MACD!E2015</f>
        <v>-5.3781738646253352E-2</v>
      </c>
      <c r="E2015" s="2">
        <f>MACD!F2015</f>
        <v>-2.5161847750438192E-2</v>
      </c>
      <c r="F2015" s="2">
        <f>'Moving Avg'!D2015</f>
        <v>3.6061000000000001</v>
      </c>
      <c r="G2015" s="2">
        <f>'Moving Avg'!F2015</f>
        <v>3.562644999999999</v>
      </c>
      <c r="H2015" s="2">
        <f>'Moving Avg'!G2015</f>
        <v>3.5362379999999995</v>
      </c>
      <c r="I2015" s="2">
        <f>'Moving Avg'!H2015</f>
        <v>3.3678244999999949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3.6061000000000001</v>
      </c>
      <c r="C2016" s="2">
        <f>RSI!I2016</f>
        <v>56.647401777997509</v>
      </c>
      <c r="D2016" s="2">
        <f>MACD!E2016</f>
        <v>-4.2660428536274608E-2</v>
      </c>
      <c r="E2016" s="2">
        <f>MACD!F2016</f>
        <v>-2.8661563907605478E-2</v>
      </c>
      <c r="F2016" s="2">
        <f>'Moving Avg'!D2016</f>
        <v>3.6061000000000001</v>
      </c>
      <c r="G2016" s="2">
        <f>'Moving Avg'!F2016</f>
        <v>3.562644999999999</v>
      </c>
      <c r="H2016" s="2">
        <f>'Moving Avg'!G2016</f>
        <v>3.5380419999999999</v>
      </c>
      <c r="I2016" s="2">
        <f>'Moving Avg'!H2016</f>
        <v>3.373708999999995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44942</v>
      </c>
      <c r="B2017" s="2">
        <f>RSI!B2017</f>
        <v>3.6469999999999998</v>
      </c>
      <c r="C2017" s="2">
        <f>RSI!I2017</f>
        <v>62.652281289604844</v>
      </c>
      <c r="D2017" s="2">
        <f>MACD!E2017</f>
        <v>-3.6490622284453433E-2</v>
      </c>
      <c r="E2017" s="2">
        <f>MACD!F2017</f>
        <v>-3.0227375582975072E-2</v>
      </c>
      <c r="F2017" s="2">
        <f>'Moving Avg'!D2017</f>
        <v>3.6142799999999999</v>
      </c>
      <c r="G2017" s="2">
        <f>'Moving Avg'!F2017</f>
        <v>3.5646899999999997</v>
      </c>
      <c r="H2017" s="2">
        <f>'Moving Avg'!G2017</f>
        <v>3.5406639999999987</v>
      </c>
      <c r="I2017" s="2">
        <f>'Moving Avg'!H2017</f>
        <v>3.3797979999999952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3.6469999999999998</v>
      </c>
      <c r="C2018" s="2">
        <f>RSI!I2018</f>
        <v>62.652281289604844</v>
      </c>
      <c r="D2018" s="2">
        <f>MACD!E2018</f>
        <v>-3.1706977816109649E-2</v>
      </c>
      <c r="E2018" s="2">
        <f>MACD!F2018</f>
        <v>-3.0523296029601989E-2</v>
      </c>
      <c r="F2018" s="2">
        <f>'Moving Avg'!D2018</f>
        <v>3.6224600000000002</v>
      </c>
      <c r="G2018" s="2">
        <f>'Moving Avg'!F2018</f>
        <v>3.566735</v>
      </c>
      <c r="H2018" s="2">
        <f>'Moving Avg'!G2018</f>
        <v>3.5432859999999988</v>
      </c>
      <c r="I2018" s="2">
        <f>'Moving Avg'!H2018</f>
        <v>3.3858869999999954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3.6469999999999998</v>
      </c>
      <c r="C2019" s="2">
        <f>RSI!I2019</f>
        <v>62.652281289604844</v>
      </c>
      <c r="D2019" s="2">
        <f>MACD!E2019</f>
        <v>-2.8063872003976087E-2</v>
      </c>
      <c r="E2019" s="2">
        <f>MACD!F2019</f>
        <v>-3.003141122447681E-2</v>
      </c>
      <c r="F2019" s="2">
        <f>'Moving Avg'!D2019</f>
        <v>3.6306399999999996</v>
      </c>
      <c r="G2019" s="2">
        <f>'Moving Avg'!F2019</f>
        <v>3.5687800000000003</v>
      </c>
      <c r="H2019" s="2">
        <f>'Moving Avg'!G2019</f>
        <v>3.5457439999999987</v>
      </c>
      <c r="I2019" s="2">
        <f>'Moving Avg'!H2019</f>
        <v>3.3919759999999957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3.77</v>
      </c>
      <c r="C2020" s="2">
        <f>RSI!I2020</f>
        <v>75.43342335316278</v>
      </c>
      <c r="D2020" s="2">
        <f>MACD!E2020</f>
        <v>-3.4466978595563802E-2</v>
      </c>
      <c r="E2020" s="2">
        <f>MACD!F2020</f>
        <v>-3.0918524698694209E-2</v>
      </c>
      <c r="F2020" s="2">
        <f>'Moving Avg'!D2020</f>
        <v>3.6634199999999999</v>
      </c>
      <c r="G2020" s="2">
        <f>'Moving Avg'!F2020</f>
        <v>3.5847649999999995</v>
      </c>
      <c r="H2020" s="2">
        <f>'Moving Avg'!G2020</f>
        <v>3.5506619999999987</v>
      </c>
      <c r="I2020" s="2">
        <f>'Moving Avg'!H2020</f>
        <v>3.3986799999999961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</row>
    <row r="2021" spans="1:12" ht="13.5" x14ac:dyDescent="0.25">
      <c r="A2021" s="3">
        <f>RSI!A2021</f>
        <v>44946</v>
      </c>
      <c r="B2021" s="2">
        <f>RSI!B2021</f>
        <v>3.77</v>
      </c>
      <c r="C2021" s="2">
        <f>RSI!I2021</f>
        <v>75.43342335316278</v>
      </c>
      <c r="D2021" s="2">
        <f>MACD!E2021</f>
        <v>-4.0958677736032012E-2</v>
      </c>
      <c r="E2021" s="2">
        <f>MACD!F2021</f>
        <v>-3.2926555306161773E-2</v>
      </c>
      <c r="F2021" s="2">
        <f>'Moving Avg'!D2021</f>
        <v>3.6961999999999997</v>
      </c>
      <c r="G2021" s="2">
        <f>'Moving Avg'!F2021</f>
        <v>3.6032049999999991</v>
      </c>
      <c r="H2021" s="2">
        <f>'Moving Avg'!G2021</f>
        <v>3.5555799999999986</v>
      </c>
      <c r="I2021" s="2">
        <f>'Moving Avg'!H2021</f>
        <v>3.4053839999999957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</row>
    <row r="2022" spans="1:12" ht="13.5" x14ac:dyDescent="0.25">
      <c r="A2022" s="3">
        <f>RSI!A2022</f>
        <v>44949</v>
      </c>
      <c r="B2022" s="2">
        <f>RSI!B2022</f>
        <v>3.6880000000000002</v>
      </c>
      <c r="C2022" s="2">
        <f>RSI!I2022</f>
        <v>59.650203093954602</v>
      </c>
      <c r="D2022" s="2">
        <f>MACD!E2022</f>
        <v>-4.137173344168632E-2</v>
      </c>
      <c r="E2022" s="2">
        <f>MACD!F2022</f>
        <v>-3.4615590933266688E-2</v>
      </c>
      <c r="F2022" s="2">
        <f>'Moving Avg'!D2022</f>
        <v>3.7043999999999997</v>
      </c>
      <c r="G2022" s="2">
        <f>'Moving Avg'!F2022</f>
        <v>3.6154999999999995</v>
      </c>
      <c r="H2022" s="2">
        <f>'Moving Avg'!G2022</f>
        <v>3.5588579999999985</v>
      </c>
      <c r="I2022" s="2">
        <f>'Moving Avg'!H2022</f>
        <v>3.4116779999999953</v>
      </c>
      <c r="J2022" s="6" t="str">
        <f>OBV!F2022</f>
        <v>BEARISH</v>
      </c>
      <c r="K2022" s="6" t="str">
        <f>OBV!G2022</f>
        <v>NEUTRAL</v>
      </c>
      <c r="L2022" s="6" t="str">
        <f>OBV!H2022</f>
        <v>BEARISH DIVERGENCE</v>
      </c>
    </row>
    <row r="2023" spans="1:12" ht="13.5" x14ac:dyDescent="0.25">
      <c r="A2023" s="3">
        <f>RSI!A2023</f>
        <v>44950</v>
      </c>
      <c r="B2023" s="2">
        <f>RSI!B2023</f>
        <v>3.6880000000000002</v>
      </c>
      <c r="C2023" s="2">
        <f>RSI!I2023</f>
        <v>59.650203093954602</v>
      </c>
      <c r="D2023" s="2">
        <f>MACD!E2023</f>
        <v>-4.2157213171851726E-2</v>
      </c>
      <c r="E2023" s="2">
        <f>MACD!F2023</f>
        <v>-3.6123915380983695E-2</v>
      </c>
      <c r="F2023" s="2">
        <f>'Moving Avg'!D2023</f>
        <v>3.7125999999999997</v>
      </c>
      <c r="G2023" s="2">
        <f>'Moving Avg'!F2023</f>
        <v>3.6277949999999999</v>
      </c>
      <c r="H2023" s="2">
        <f>'Moving Avg'!G2023</f>
        <v>3.562135999999998</v>
      </c>
      <c r="I2023" s="2">
        <f>'Moving Avg'!H2023</f>
        <v>3.4179719999999953</v>
      </c>
      <c r="J2023" s="6" t="str">
        <f>OBV!F2023</f>
        <v>BEARISH</v>
      </c>
      <c r="K2023" s="6" t="str">
        <f>OBV!G2023</f>
        <v>NEUTRAL</v>
      </c>
      <c r="L2023" s="6" t="str">
        <f>OBV!H2023</f>
        <v>BEARISH DIVERGENCE</v>
      </c>
    </row>
    <row r="2024" spans="1:12" ht="13.5" x14ac:dyDescent="0.25">
      <c r="A2024" s="3">
        <f>RSI!A2024</f>
        <v>44951</v>
      </c>
      <c r="B2024" s="2">
        <f>RSI!B2024</f>
        <v>3.6880000000000002</v>
      </c>
      <c r="C2024" s="2">
        <f>RSI!I2024</f>
        <v>59.650203093954602</v>
      </c>
      <c r="D2024" s="2">
        <f>MACD!E2024</f>
        <v>-4.322552677045044E-2</v>
      </c>
      <c r="E2024" s="2">
        <f>MACD!F2024</f>
        <v>-3.7544237658877044E-2</v>
      </c>
      <c r="F2024" s="2">
        <f>'Moving Avg'!D2024</f>
        <v>3.7207999999999997</v>
      </c>
      <c r="G2024" s="2">
        <f>'Moving Avg'!F2024</f>
        <v>3.6400899999999998</v>
      </c>
      <c r="H2024" s="2">
        <f>'Moving Avg'!G2024</f>
        <v>3.5654139999999979</v>
      </c>
      <c r="I2024" s="2">
        <f>'Moving Avg'!H2024</f>
        <v>3.4248109999999952</v>
      </c>
      <c r="J2024" s="6" t="str">
        <f>OBV!F2024</f>
        <v>BEARISH</v>
      </c>
      <c r="K2024" s="6" t="str">
        <f>OBV!G2024</f>
        <v>NEUTRAL</v>
      </c>
      <c r="L2024" s="6" t="str">
        <f>OBV!H2024</f>
        <v>BEARISH DIVERGENCE</v>
      </c>
    </row>
    <row r="2025" spans="1:12" ht="13.5" x14ac:dyDescent="0.25">
      <c r="A2025" s="3">
        <f>RSI!A2025</f>
        <v>44952</v>
      </c>
      <c r="B2025" s="2">
        <f>RSI!B2025</f>
        <v>3.5240999999999998</v>
      </c>
      <c r="C2025" s="2">
        <f>RSI!I2025</f>
        <v>39.183305353916317</v>
      </c>
      <c r="D2025" s="2">
        <f>MACD!E2025</f>
        <v>-3.2362518601028345E-2</v>
      </c>
      <c r="E2025" s="2">
        <f>MACD!F2025</f>
        <v>-3.6507893847307307E-2</v>
      </c>
      <c r="F2025" s="2">
        <f>'Moving Avg'!D2025</f>
        <v>3.6716199999999999</v>
      </c>
      <c r="G2025" s="2">
        <f>'Moving Avg'!F2025</f>
        <v>3.6368100000000005</v>
      </c>
      <c r="H2025" s="2">
        <f>'Moving Avg'!G2025</f>
        <v>3.5683639999999985</v>
      </c>
      <c r="I2025" s="2">
        <f>'Moving Avg'!H2025</f>
        <v>3.430830499999995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3.6798000000000002</v>
      </c>
      <c r="C2026" s="2">
        <f>RSI!I2026</f>
        <v>54.984677493671647</v>
      </c>
      <c r="D2026" s="2">
        <f>MACD!E2026</f>
        <v>-3.4081671532665947E-2</v>
      </c>
      <c r="E2026" s="2">
        <f>MACD!F2026</f>
        <v>-3.6022649384379039E-2</v>
      </c>
      <c r="F2026" s="2">
        <f>'Moving Avg'!D2026</f>
        <v>3.6535800000000003</v>
      </c>
      <c r="G2026" s="2">
        <f>'Moving Avg'!F2026</f>
        <v>3.6404950000000005</v>
      </c>
      <c r="H2026" s="2">
        <f>'Moving Avg'!G2026</f>
        <v>3.5744279999999988</v>
      </c>
      <c r="I2026" s="2">
        <f>'Moving Avg'!H2026</f>
        <v>3.4371224999999948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3.6798000000000002</v>
      </c>
      <c r="C2027" s="2">
        <f>RSI!I2027</f>
        <v>54.984677493671647</v>
      </c>
      <c r="D2027" s="2">
        <f>MACD!E2027</f>
        <v>-2.9587769453092605E-2</v>
      </c>
      <c r="E2027" s="2">
        <f>MACD!F2027</f>
        <v>-3.4735673398121752E-2</v>
      </c>
      <c r="F2027" s="2">
        <f>'Moving Avg'!D2027</f>
        <v>3.6519400000000006</v>
      </c>
      <c r="G2027" s="2">
        <f>'Moving Avg'!F2027</f>
        <v>3.6441800000000009</v>
      </c>
      <c r="H2027" s="2">
        <f>'Moving Avg'!G2027</f>
        <v>3.5777059999999987</v>
      </c>
      <c r="I2027" s="2">
        <f>'Moving Avg'!H2027</f>
        <v>3.4434144999999949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3.6880000000000002</v>
      </c>
      <c r="C2028" s="2">
        <f>RSI!I2028</f>
        <v>55.687893888268526</v>
      </c>
      <c r="D2028" s="2">
        <f>MACD!E2028</f>
        <v>-2.6710920023762075E-2</v>
      </c>
      <c r="E2028" s="2">
        <f>MACD!F2028</f>
        <v>-3.3130722723249816E-2</v>
      </c>
      <c r="F2028" s="2">
        <f>'Moving Avg'!D2028</f>
        <v>3.6519399999999997</v>
      </c>
      <c r="G2028" s="2">
        <f>'Moving Avg'!F2028</f>
        <v>3.6482750000000004</v>
      </c>
      <c r="H2028" s="2">
        <f>'Moving Avg'!G2028</f>
        <v>3.5811479999999984</v>
      </c>
      <c r="I2028" s="2">
        <f>'Moving Avg'!H2028</f>
        <v>3.4497474999999951</v>
      </c>
      <c r="J2028" s="6" t="str">
        <f>OBV!F2028</f>
        <v>BULLISH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3.5240999999999998</v>
      </c>
      <c r="C2029" s="2">
        <f>RSI!I2029</f>
        <v>41.674367805560799</v>
      </c>
      <c r="D2029" s="2">
        <f>MACD!E2029</f>
        <v>-1.2479075940682094E-2</v>
      </c>
      <c r="E2029" s="2">
        <f>MACD!F2029</f>
        <v>-2.9000393366736273E-2</v>
      </c>
      <c r="F2029" s="2">
        <f>'Moving Avg'!D2029</f>
        <v>3.6191599999999999</v>
      </c>
      <c r="G2029" s="2">
        <f>'Moving Avg'!F2029</f>
        <v>3.6441750000000006</v>
      </c>
      <c r="H2029" s="2">
        <f>'Moving Avg'!G2029</f>
        <v>3.5813119999999987</v>
      </c>
      <c r="I2029" s="2">
        <f>'Moving Avg'!H2029</f>
        <v>3.4552609999999948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3.4011999999999998</v>
      </c>
      <c r="C2030" s="2">
        <f>RSI!I2030</f>
        <v>34.63599975059563</v>
      </c>
      <c r="D2030" s="2">
        <f>MACD!E2030</f>
        <v>2.8240791371596519E-2</v>
      </c>
      <c r="E2030" s="2">
        <f>MACD!F2030</f>
        <v>-1.7552156419069716E-2</v>
      </c>
      <c r="F2030" s="2">
        <f>'Moving Avg'!D2030</f>
        <v>3.5945799999999997</v>
      </c>
      <c r="G2030" s="2">
        <f>'Moving Avg'!F2030</f>
        <v>3.6339300000000008</v>
      </c>
      <c r="H2030" s="2">
        <f>'Moving Avg'!G2030</f>
        <v>3.5790179999999983</v>
      </c>
      <c r="I2030" s="2">
        <f>'Moving Avg'!H2030</f>
        <v>3.4601599999999952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3.4830999999999999</v>
      </c>
      <c r="C2031" s="2">
        <f>RSI!I2031</f>
        <v>41.701995107595224</v>
      </c>
      <c r="D2031" s="2">
        <f>MACD!E2031</f>
        <v>5.7958171272992853E-2</v>
      </c>
      <c r="E2031" s="2">
        <f>MACD!F2031</f>
        <v>-2.4500908806572019E-3</v>
      </c>
      <c r="F2031" s="2">
        <f>'Moving Avg'!D2031</f>
        <v>3.55524</v>
      </c>
      <c r="G2031" s="2">
        <f>'Moving Avg'!F2031</f>
        <v>3.62778</v>
      </c>
      <c r="H2031" s="2">
        <f>'Moving Avg'!G2031</f>
        <v>3.5783619999999985</v>
      </c>
      <c r="I2031" s="2">
        <f>'Moving Avg'!H2031</f>
        <v>3.4654684999999947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3.4830999999999999</v>
      </c>
      <c r="C2032" s="2">
        <f>RSI!I2032</f>
        <v>41.701995107595224</v>
      </c>
      <c r="D2032" s="2">
        <f>MACD!E2032</f>
        <v>7.1234657847898841E-2</v>
      </c>
      <c r="E2032" s="2">
        <f>MACD!F2032</f>
        <v>1.2286858865054009E-2</v>
      </c>
      <c r="F2032" s="2">
        <f>'Moving Avg'!D2032</f>
        <v>3.5158999999999998</v>
      </c>
      <c r="G2032" s="2">
        <f>'Moving Avg'!F2032</f>
        <v>3.6216299999999997</v>
      </c>
      <c r="H2032" s="2">
        <f>'Moving Avg'!G2032</f>
        <v>3.5777059999999987</v>
      </c>
      <c r="I2032" s="2">
        <f>'Moving Avg'!H2032</f>
        <v>3.4708159999999952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3.4830999999999999</v>
      </c>
      <c r="C2033" s="2">
        <f>RSI!I2033</f>
        <v>41.701995107595224</v>
      </c>
      <c r="D2033" s="2">
        <f>MACD!E2033</f>
        <v>8.31597153313961E-2</v>
      </c>
      <c r="E2033" s="2">
        <f>MACD!F2033</f>
        <v>2.6461430158322429E-2</v>
      </c>
      <c r="F2033" s="2">
        <f>'Moving Avg'!D2033</f>
        <v>3.47492</v>
      </c>
      <c r="G2033" s="2">
        <f>'Moving Avg'!F2033</f>
        <v>3.6154799999999994</v>
      </c>
      <c r="H2033" s="2">
        <f>'Moving Avg'!G2033</f>
        <v>3.5793439999999994</v>
      </c>
      <c r="I2033" s="2">
        <f>'Moving Avg'!H2033</f>
        <v>3.4761634999999957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3.5240999999999998</v>
      </c>
      <c r="C2034" s="2">
        <f>RSI!I2034</f>
        <v>45.392939712680189</v>
      </c>
      <c r="D2034" s="2">
        <f>MACD!E2034</f>
        <v>9.0853025720672775E-2</v>
      </c>
      <c r="E2034" s="2">
        <f>MACD!F2034</f>
        <v>3.93397492707925E-2</v>
      </c>
      <c r="F2034" s="2">
        <f>'Moving Avg'!D2034</f>
        <v>3.47492</v>
      </c>
      <c r="G2034" s="2">
        <f>'Moving Avg'!F2034</f>
        <v>3.6113799999999996</v>
      </c>
      <c r="H2034" s="2">
        <f>'Moving Avg'!G2034</f>
        <v>3.5796719999999995</v>
      </c>
      <c r="I2034" s="2">
        <f>'Moving Avg'!H2034</f>
        <v>3.4815214999999951</v>
      </c>
      <c r="J2034" s="6" t="str">
        <f>OBV!F2034</f>
        <v>BULLISH</v>
      </c>
      <c r="K2034" s="6" t="str">
        <f>OBV!G2034</f>
        <v>STRONG</v>
      </c>
      <c r="L2034" s="6" t="str">
        <f>OBV!H2034</f>
        <v>NEUTRAL</v>
      </c>
    </row>
    <row r="2035" spans="1:12" ht="13.5" x14ac:dyDescent="0.25">
      <c r="A2035" s="3">
        <f>RSI!A2035</f>
        <v>44966</v>
      </c>
      <c r="B2035" s="2">
        <f>RSI!B2035</f>
        <v>3.5240999999999998</v>
      </c>
      <c r="C2035" s="2">
        <f>RSI!I2035</f>
        <v>45.392939712680189</v>
      </c>
      <c r="D2035" s="2">
        <f>MACD!E2035</f>
        <v>7.2497607641380579E-2</v>
      </c>
      <c r="E2035" s="2">
        <f>MACD!F2035</f>
        <v>4.5971320944910118E-2</v>
      </c>
      <c r="F2035" s="2">
        <f>'Moving Avg'!D2035</f>
        <v>3.4994999999999998</v>
      </c>
      <c r="G2035" s="2">
        <f>'Moving Avg'!F2035</f>
        <v>3.6072800000000003</v>
      </c>
      <c r="H2035" s="2">
        <f>'Moving Avg'!G2035</f>
        <v>3.5799999999999987</v>
      </c>
      <c r="I2035" s="2">
        <f>'Moving Avg'!H2035</f>
        <v>3.4866844999999955</v>
      </c>
      <c r="J2035" s="6" t="str">
        <f>OBV!F2035</f>
        <v>BULLISH</v>
      </c>
      <c r="K2035" s="6" t="str">
        <f>OBV!G2035</f>
        <v>STRONG</v>
      </c>
      <c r="L2035" s="6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3.6469999999999998</v>
      </c>
      <c r="C2036" s="2">
        <f>RSI!I2036</f>
        <v>55.243805095059287</v>
      </c>
      <c r="D2036" s="2">
        <f>MACD!E2036</f>
        <v>7.214054096795941E-2</v>
      </c>
      <c r="E2036" s="2">
        <f>MACD!F2036</f>
        <v>5.1205164949519974E-2</v>
      </c>
      <c r="F2036" s="2">
        <f>'Moving Avg'!D2036</f>
        <v>3.5322799999999992</v>
      </c>
      <c r="G2036" s="2">
        <f>'Moving Avg'!F2036</f>
        <v>3.6093250000000006</v>
      </c>
      <c r="H2036" s="2">
        <f>'Moving Avg'!G2036</f>
        <v>3.5827859999999987</v>
      </c>
      <c r="I2036" s="2">
        <f>'Moving Avg'!H2036</f>
        <v>3.4920729999999964</v>
      </c>
      <c r="J2036" s="6" t="str">
        <f>OBV!F2036</f>
        <v>BULLISH</v>
      </c>
      <c r="K2036" s="6" t="str">
        <f>OBV!G2036</f>
        <v>STRONG</v>
      </c>
      <c r="L2036" s="6" t="str">
        <f>OBV!H2036</f>
        <v>CONFIRMED BULLISH</v>
      </c>
    </row>
    <row r="2037" spans="1:12" ht="13.5" x14ac:dyDescent="0.25">
      <c r="A2037" s="3">
        <f>RSI!A2037</f>
        <v>44970</v>
      </c>
      <c r="B2037" s="2">
        <f>RSI!B2037</f>
        <v>3.6469999999999998</v>
      </c>
      <c r="C2037" s="2">
        <f>RSI!I2037</f>
        <v>55.243805095059287</v>
      </c>
      <c r="D2037" s="2">
        <f>MACD!E2037</f>
        <v>7.1412462623051454E-2</v>
      </c>
      <c r="E2037" s="2">
        <f>MACD!F2037</f>
        <v>5.5246624484226278E-2</v>
      </c>
      <c r="F2037" s="2">
        <f>'Moving Avg'!D2037</f>
        <v>3.5650599999999999</v>
      </c>
      <c r="G2037" s="2">
        <f>'Moving Avg'!F2037</f>
        <v>3.6093250000000006</v>
      </c>
      <c r="H2037" s="2">
        <f>'Moving Avg'!G2037</f>
        <v>3.5855719999999991</v>
      </c>
      <c r="I2037" s="2">
        <f>'Moving Avg'!H2037</f>
        <v>3.4969164999999958</v>
      </c>
      <c r="J2037" s="6" t="str">
        <f>OBV!F2037</f>
        <v>BULLISH</v>
      </c>
      <c r="K2037" s="6" t="str">
        <f>OBV!G2037</f>
        <v>STRONG</v>
      </c>
      <c r="L2037" s="6" t="str">
        <f>OBV!H2037</f>
        <v>CONFIRMED BULLISH</v>
      </c>
    </row>
    <row r="2038" spans="1:12" ht="13.5" x14ac:dyDescent="0.25">
      <c r="A2038" s="3">
        <f>RSI!A2038</f>
        <v>44971</v>
      </c>
      <c r="B2038" s="2">
        <f>RSI!B2038</f>
        <v>3.6880000000000002</v>
      </c>
      <c r="C2038" s="2">
        <f>RSI!I2038</f>
        <v>58.163781549311402</v>
      </c>
      <c r="D2038" s="2">
        <f>MACD!E2038</f>
        <v>6.8626504231763974E-2</v>
      </c>
      <c r="E2038" s="2">
        <f>MACD!F2038</f>
        <v>5.7922600433733824E-2</v>
      </c>
      <c r="F2038" s="2">
        <f>'Moving Avg'!D2038</f>
        <v>3.6060400000000001</v>
      </c>
      <c r="G2038" s="2">
        <f>'Moving Avg'!F2038</f>
        <v>3.6113750000000002</v>
      </c>
      <c r="H2038" s="2">
        <f>'Moving Avg'!G2038</f>
        <v>3.5891779999999995</v>
      </c>
      <c r="I2038" s="2">
        <f>'Moving Avg'!H2038</f>
        <v>3.5014199999999964</v>
      </c>
      <c r="J2038" s="6" t="str">
        <f>OBV!F2038</f>
        <v>BULLISH</v>
      </c>
      <c r="K2038" s="6" t="str">
        <f>OBV!G2038</f>
        <v>STRONG</v>
      </c>
      <c r="L2038" s="6" t="str">
        <f>OBV!H2038</f>
        <v>CONFIRMED BULLISH</v>
      </c>
    </row>
    <row r="2039" spans="1:12" ht="13.5" x14ac:dyDescent="0.25">
      <c r="A2039" s="3">
        <f>RSI!A2039</f>
        <v>44972</v>
      </c>
      <c r="B2039" s="2">
        <f>RSI!B2039</f>
        <v>3.6880000000000002</v>
      </c>
      <c r="C2039" s="2">
        <f>RSI!I2039</f>
        <v>58.163781549311402</v>
      </c>
      <c r="D2039" s="2">
        <f>MACD!E2039</f>
        <v>4.044632025874062E-2</v>
      </c>
      <c r="E2039" s="2">
        <f>MACD!F2039</f>
        <v>5.4427344398735186E-2</v>
      </c>
      <c r="F2039" s="2">
        <f>'Moving Avg'!D2039</f>
        <v>3.6388199999999999</v>
      </c>
      <c r="G2039" s="2">
        <f>'Moving Avg'!F2039</f>
        <v>3.6134250000000003</v>
      </c>
      <c r="H2039" s="2">
        <f>'Moving Avg'!G2039</f>
        <v>3.594749999999999</v>
      </c>
      <c r="I2039" s="2">
        <f>'Moving Avg'!H2039</f>
        <v>3.5059234999999962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</row>
    <row r="2040" spans="1:12" ht="13.5" x14ac:dyDescent="0.25">
      <c r="A2040" s="3">
        <f>RSI!A2040</f>
        <v>44973</v>
      </c>
      <c r="B2040" s="2">
        <f>RSI!B2040</f>
        <v>3.6880000000000002</v>
      </c>
      <c r="C2040" s="2">
        <f>RSI!I2040</f>
        <v>58.163781549311402</v>
      </c>
      <c r="D2040" s="2">
        <f>MACD!E2040</f>
        <v>-2.8685967601091988E-3</v>
      </c>
      <c r="E2040" s="2">
        <f>MACD!F2040</f>
        <v>4.2968156166966309E-2</v>
      </c>
      <c r="F2040" s="2">
        <f>'Moving Avg'!D2040</f>
        <v>3.6716000000000002</v>
      </c>
      <c r="G2040" s="2">
        <f>'Moving Avg'!F2040</f>
        <v>3.6093249999999997</v>
      </c>
      <c r="H2040" s="2">
        <f>'Moving Avg'!G2040</f>
        <v>3.5983559999999994</v>
      </c>
      <c r="I2040" s="2">
        <f>'Moving Avg'!H2040</f>
        <v>3.5104269999999969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3.6880000000000002</v>
      </c>
      <c r="C2041" s="2">
        <f>RSI!I2041</f>
        <v>58.163781549311402</v>
      </c>
      <c r="D2041" s="2">
        <f>MACD!E2041</f>
        <v>-2.744047081464851E-2</v>
      </c>
      <c r="E2041" s="2">
        <f>MACD!F2041</f>
        <v>2.8886430770643345E-2</v>
      </c>
      <c r="F2041" s="2">
        <f>'Moving Avg'!D2041</f>
        <v>3.6798000000000002</v>
      </c>
      <c r="G2041" s="2">
        <f>'Moving Avg'!F2041</f>
        <v>3.6052249999999999</v>
      </c>
      <c r="H2041" s="2">
        <f>'Moving Avg'!G2041</f>
        <v>3.601961999999999</v>
      </c>
      <c r="I2041" s="2">
        <f>'Moving Avg'!H2041</f>
        <v>3.5148524999999968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3.6880000000000002</v>
      </c>
      <c r="C2042" s="2">
        <f>RSI!I2042</f>
        <v>58.163781549311402</v>
      </c>
      <c r="D2042" s="2">
        <f>MACD!E2042</f>
        <v>-4.8714269907923935E-2</v>
      </c>
      <c r="E2042" s="2">
        <f>MACD!F2042</f>
        <v>1.3366290634929889E-2</v>
      </c>
      <c r="F2042" s="2">
        <f>'Moving Avg'!D2042</f>
        <v>3.6880000000000002</v>
      </c>
      <c r="G2042" s="2">
        <f>'Moving Avg'!F2042</f>
        <v>3.6052249999999999</v>
      </c>
      <c r="H2042" s="2">
        <f>'Moving Avg'!G2042</f>
        <v>3.6024539999999989</v>
      </c>
      <c r="I2042" s="2">
        <f>'Moving Avg'!H2042</f>
        <v>3.5192779999999964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3.6880000000000002</v>
      </c>
      <c r="C2043" s="2">
        <f>RSI!I2043</f>
        <v>58.163781549311402</v>
      </c>
      <c r="D2043" s="2">
        <f>MACD!E2043</f>
        <v>-6.7161670680058183E-2</v>
      </c>
      <c r="E2043" s="2">
        <f>MACD!F2043</f>
        <v>-2.7393016280677241E-3</v>
      </c>
      <c r="F2043" s="2">
        <f>'Moving Avg'!D2043</f>
        <v>3.6880000000000002</v>
      </c>
      <c r="G2043" s="2">
        <f>'Moving Avg'!F2043</f>
        <v>3.6052249999999999</v>
      </c>
      <c r="H2043" s="2">
        <f>'Moving Avg'!G2043</f>
        <v>3.6029459999999984</v>
      </c>
      <c r="I2043" s="2">
        <f>'Moving Avg'!H2043</f>
        <v>3.5237034999999963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</row>
    <row r="2044" spans="1:12" ht="13.5" x14ac:dyDescent="0.25">
      <c r="A2044" s="3">
        <f>RSI!A2044</f>
        <v>44979</v>
      </c>
      <c r="B2044" s="2">
        <f>RSI!B2044</f>
        <v>3.6880000000000002</v>
      </c>
      <c r="C2044" s="2">
        <f>RSI!I2044</f>
        <v>58.163781549311402</v>
      </c>
      <c r="D2044" s="2">
        <f>MACD!E2044</f>
        <v>-7.6876737716002896E-2</v>
      </c>
      <c r="E2044" s="2">
        <f>MACD!F2044</f>
        <v>-1.7566788845654758E-2</v>
      </c>
      <c r="F2044" s="2">
        <f>'Moving Avg'!D2044</f>
        <v>3.6880000000000002</v>
      </c>
      <c r="G2044" s="2">
        <f>'Moving Avg'!F2044</f>
        <v>3.6052249999999999</v>
      </c>
      <c r="H2044" s="2">
        <f>'Moving Avg'!G2044</f>
        <v>3.6034379999999988</v>
      </c>
      <c r="I2044" s="2">
        <f>'Moving Avg'!H2044</f>
        <v>3.5280509999999965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44980</v>
      </c>
      <c r="B2045" s="2">
        <f>RSI!B2045</f>
        <v>3.6880000000000002</v>
      </c>
      <c r="C2045" s="2">
        <f>RSI!I2045</f>
        <v>58.163781549311402</v>
      </c>
      <c r="D2045" s="2">
        <f>MACD!E2045</f>
        <v>-8.5479975562216204E-2</v>
      </c>
      <c r="E2045" s="2">
        <f>MACD!F2045</f>
        <v>-3.1149426188967048E-2</v>
      </c>
      <c r="F2045" s="2">
        <f>'Moving Avg'!D2045</f>
        <v>3.6880000000000002</v>
      </c>
      <c r="G2045" s="2">
        <f>'Moving Avg'!F2045</f>
        <v>3.6134200000000005</v>
      </c>
      <c r="H2045" s="2">
        <f>'Moving Avg'!G2045</f>
        <v>3.6039299999999987</v>
      </c>
      <c r="I2045" s="2">
        <f>'Moving Avg'!H2045</f>
        <v>3.532476499999996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3.6880000000000002</v>
      </c>
      <c r="C2046" s="2">
        <f>RSI!I2046</f>
        <v>58.163781549311402</v>
      </c>
      <c r="D2046" s="2">
        <f>MACD!E2046</f>
        <v>-7.4206387258683115E-2</v>
      </c>
      <c r="E2046" s="2">
        <f>MACD!F2046</f>
        <v>-3.9760818402910264E-2</v>
      </c>
      <c r="F2046" s="2">
        <f>'Moving Avg'!D2046</f>
        <v>3.6880000000000002</v>
      </c>
      <c r="G2046" s="2">
        <f>'Moving Avg'!F2046</f>
        <v>3.613830000000001</v>
      </c>
      <c r="H2046" s="2">
        <f>'Moving Avg'!G2046</f>
        <v>3.6055679999999977</v>
      </c>
      <c r="I2046" s="2">
        <f>'Moving Avg'!H2046</f>
        <v>3.536278999999996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</row>
    <row r="2047" spans="1:12" ht="13.5" x14ac:dyDescent="0.25">
      <c r="A2047" s="3">
        <f>RSI!A2047</f>
        <v>44984</v>
      </c>
      <c r="B2047" s="2">
        <f>RSI!B2047</f>
        <v>3.6880000000000002</v>
      </c>
      <c r="C2047" s="2">
        <f>RSI!I2047</f>
        <v>58.163781549311395</v>
      </c>
      <c r="D2047" s="2">
        <f>MACD!E2047</f>
        <v>-6.4995383462368661E-2</v>
      </c>
      <c r="E2047" s="2">
        <f>MACD!F2047</f>
        <v>-4.4807731414801946E-2</v>
      </c>
      <c r="F2047" s="2">
        <f>'Moving Avg'!D2047</f>
        <v>3.6880000000000002</v>
      </c>
      <c r="G2047" s="2">
        <f>'Moving Avg'!F2047</f>
        <v>3.614240000000001</v>
      </c>
      <c r="H2047" s="2">
        <f>'Moving Avg'!G2047</f>
        <v>3.6072059999999975</v>
      </c>
      <c r="I2047" s="2">
        <f>'Moving Avg'!H2047</f>
        <v>3.5400814999999959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</row>
    <row r="2048" spans="1:12" ht="13.5" x14ac:dyDescent="0.25">
      <c r="A2048" s="3">
        <f>RSI!A2048</f>
        <v>44985</v>
      </c>
      <c r="B2048" s="2">
        <f>RSI!B2048</f>
        <v>3.6880000000000002</v>
      </c>
      <c r="C2048" s="2">
        <f>RSI!I2048</f>
        <v>58.163781549311402</v>
      </c>
      <c r="D2048" s="2">
        <f>MACD!E2048</f>
        <v>-5.119764107537117E-2</v>
      </c>
      <c r="E2048" s="2">
        <f>MACD!F2048</f>
        <v>-4.6085713346915795E-2</v>
      </c>
      <c r="F2048" s="2">
        <f>'Moving Avg'!D2048</f>
        <v>3.6880000000000002</v>
      </c>
      <c r="G2048" s="2">
        <f>'Moving Avg'!F2048</f>
        <v>3.614240000000001</v>
      </c>
      <c r="H2048" s="2">
        <f>'Moving Avg'!G2048</f>
        <v>3.6088439999999968</v>
      </c>
      <c r="I2048" s="2">
        <f>'Moving Avg'!H2048</f>
        <v>3.5432614999999958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3.6880000000000002</v>
      </c>
      <c r="C2049" s="2">
        <f>RSI!I2049</f>
        <v>58.163781549311402</v>
      </c>
      <c r="D2049" s="2">
        <f>MACD!E2049</f>
        <v>-3.9803995147377869E-2</v>
      </c>
      <c r="E2049" s="2">
        <f>MACD!F2049</f>
        <v>-4.482936970700821E-2</v>
      </c>
      <c r="F2049" s="2">
        <f>'Moving Avg'!D2049</f>
        <v>3.6880000000000002</v>
      </c>
      <c r="G2049" s="2">
        <f>'Moving Avg'!F2049</f>
        <v>3.6224350000000007</v>
      </c>
      <c r="H2049" s="2">
        <f>'Moving Avg'!G2049</f>
        <v>3.6104819999999966</v>
      </c>
      <c r="I2049" s="2">
        <f>'Moving Avg'!H2049</f>
        <v>3.5461299999999962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3.6880000000000002</v>
      </c>
      <c r="C2050" s="2">
        <f>RSI!I2050</f>
        <v>58.163781549311402</v>
      </c>
      <c r="D2050" s="2">
        <f>MACD!E2050</f>
        <v>-3.0423742694991152E-2</v>
      </c>
      <c r="E2050" s="2">
        <f>MACD!F2050</f>
        <v>-4.1948244304604795E-2</v>
      </c>
      <c r="F2050" s="2">
        <f>'Moving Avg'!D2050</f>
        <v>3.6880000000000002</v>
      </c>
      <c r="G2050" s="2">
        <f>'Moving Avg'!F2050</f>
        <v>3.636775000000001</v>
      </c>
      <c r="H2050" s="2">
        <f>'Moving Avg'!G2050</f>
        <v>3.6152359999999963</v>
      </c>
      <c r="I2050" s="2">
        <f>'Moving Avg'!H2050</f>
        <v>3.5493874999999964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44988</v>
      </c>
      <c r="B2051" s="2">
        <f>RSI!B2051</f>
        <v>3.6880000000000002</v>
      </c>
      <c r="C2051" s="2">
        <f>RSI!I2051</f>
        <v>58.163781549311402</v>
      </c>
      <c r="D2051" s="2">
        <f>MACD!E2051</f>
        <v>-2.2727832737195364E-2</v>
      </c>
      <c r="E2051" s="2">
        <f>MACD!F2051</f>
        <v>-3.810416199112291E-2</v>
      </c>
      <c r="F2051" s="2">
        <f>'Moving Avg'!D2051</f>
        <v>3.6880000000000002</v>
      </c>
      <c r="G2051" s="2">
        <f>'Moving Avg'!F2051</f>
        <v>3.6470200000000004</v>
      </c>
      <c r="H2051" s="2">
        <f>'Moving Avg'!G2051</f>
        <v>3.6209719999999965</v>
      </c>
      <c r="I2051" s="2">
        <f>'Moving Avg'!H2051</f>
        <v>3.5526654999999967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</row>
    <row r="2052" spans="1:12" ht="13.5" x14ac:dyDescent="0.25">
      <c r="A2052" s="3">
        <f>RSI!A2052</f>
        <v>44991</v>
      </c>
      <c r="B2052" s="2">
        <f>RSI!B2052</f>
        <v>3.6880000000000002</v>
      </c>
      <c r="C2052" s="2">
        <f>RSI!I2052</f>
        <v>58.163781549311402</v>
      </c>
      <c r="D2052" s="2">
        <f>MACD!E2052</f>
        <v>-1.6439267012573033E-2</v>
      </c>
      <c r="E2052" s="2">
        <f>MACD!F2052</f>
        <v>-3.3771182995412936E-2</v>
      </c>
      <c r="F2052" s="2">
        <f>'Moving Avg'!D2052</f>
        <v>3.6880000000000002</v>
      </c>
      <c r="G2052" s="2">
        <f>'Moving Avg'!F2052</f>
        <v>3.6572650000000011</v>
      </c>
      <c r="H2052" s="2">
        <f>'Moving Avg'!G2052</f>
        <v>3.6258899999999965</v>
      </c>
      <c r="I2052" s="2">
        <f>'Moving Avg'!H2052</f>
        <v>3.5559434999999961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</row>
    <row r="2053" spans="1:12" ht="13.5" x14ac:dyDescent="0.25">
      <c r="A2053" s="3">
        <f>RSI!A2053</f>
        <v>44992</v>
      </c>
      <c r="B2053" s="2">
        <f>RSI!B2053</f>
        <v>3.6880000000000002</v>
      </c>
      <c r="C2053" s="2">
        <f>RSI!I2053</f>
        <v>58.163781549311402</v>
      </c>
      <c r="D2053" s="2">
        <f>MACD!E2053</f>
        <v>-1.1324985980317948E-2</v>
      </c>
      <c r="E2053" s="2">
        <f>MACD!F2053</f>
        <v>-2.9281943592393941E-2</v>
      </c>
      <c r="F2053" s="2">
        <f>'Moving Avg'!D2053</f>
        <v>3.6880000000000002</v>
      </c>
      <c r="G2053" s="2">
        <f>'Moving Avg'!F2053</f>
        <v>3.6675100000000009</v>
      </c>
      <c r="H2053" s="2">
        <f>'Moving Avg'!G2053</f>
        <v>3.6308079999999965</v>
      </c>
      <c r="I2053" s="2">
        <f>'Moving Avg'!H2053</f>
        <v>3.5592214999999965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</row>
    <row r="2054" spans="1:12" ht="13.5" x14ac:dyDescent="0.25">
      <c r="A2054" s="3">
        <f>RSI!A2054</f>
        <v>44993</v>
      </c>
      <c r="B2054" s="2">
        <f>RSI!B2054</f>
        <v>3.6880000000000002</v>
      </c>
      <c r="C2054" s="2">
        <f>RSI!I2054</f>
        <v>58.163781549311402</v>
      </c>
      <c r="D2054" s="2">
        <f>MACD!E2054</f>
        <v>-7.1890109723651285E-3</v>
      </c>
      <c r="E2054" s="2">
        <f>MACD!F2054</f>
        <v>-2.486335706838818E-2</v>
      </c>
      <c r="F2054" s="2">
        <f>'Moving Avg'!D2054</f>
        <v>3.6880000000000002</v>
      </c>
      <c r="G2054" s="2">
        <f>'Moving Avg'!F2054</f>
        <v>3.6757050000000007</v>
      </c>
      <c r="H2054" s="2">
        <f>'Moving Avg'!G2054</f>
        <v>3.6357259999999969</v>
      </c>
      <c r="I2054" s="2">
        <f>'Moving Avg'!H2054</f>
        <v>3.5624994999999968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</row>
    <row r="2055" spans="1:12" ht="13.5" x14ac:dyDescent="0.25">
      <c r="A2055" s="3">
        <f>RSI!A2055</f>
        <v>44994</v>
      </c>
      <c r="B2055" s="2">
        <f>RSI!B2055</f>
        <v>3.6880000000000002</v>
      </c>
      <c r="C2055" s="2">
        <f>RSI!I2055</f>
        <v>58.163781549311402</v>
      </c>
      <c r="D2055" s="2">
        <f>MACD!E2055</f>
        <v>-3.8666486616056872E-3</v>
      </c>
      <c r="E2055" s="2">
        <f>MACD!F2055</f>
        <v>-2.0664015387031682E-2</v>
      </c>
      <c r="F2055" s="2">
        <f>'Moving Avg'!D2055</f>
        <v>3.6880000000000002</v>
      </c>
      <c r="G2055" s="2">
        <f>'Moving Avg'!F2055</f>
        <v>3.6839000000000013</v>
      </c>
      <c r="H2055" s="2">
        <f>'Moving Avg'!G2055</f>
        <v>3.6376919999999973</v>
      </c>
      <c r="I2055" s="2">
        <f>'Moving Avg'!H2055</f>
        <v>3.5657774999999972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44995</v>
      </c>
      <c r="B2056" s="2">
        <f>RSI!B2056</f>
        <v>3.6880000000000002</v>
      </c>
      <c r="C2056" s="2">
        <f>RSI!I2056</f>
        <v>58.163781549311402</v>
      </c>
      <c r="D2056" s="2">
        <f>MACD!E2056</f>
        <v>-1.219593874981495E-3</v>
      </c>
      <c r="E2056" s="2">
        <f>MACD!F2056</f>
        <v>-1.6775131084621645E-2</v>
      </c>
      <c r="F2056" s="2">
        <f>'Moving Avg'!D2056</f>
        <v>3.6880000000000002</v>
      </c>
      <c r="G2056" s="2">
        <f>'Moving Avg'!F2056</f>
        <v>3.6859500000000009</v>
      </c>
      <c r="H2056" s="2">
        <f>'Moving Avg'!G2056</f>
        <v>3.6393299999999971</v>
      </c>
      <c r="I2056" s="2">
        <f>'Moving Avg'!H2056</f>
        <v>3.5690554999999966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44998</v>
      </c>
      <c r="B2057" s="2">
        <f>RSI!B2057</f>
        <v>3.6880000000000002</v>
      </c>
      <c r="C2057" s="2">
        <f>RSI!I2057</f>
        <v>58.163781549311402</v>
      </c>
      <c r="D2057" s="2">
        <f>MACD!E2057</f>
        <v>8.6820795357001046E-4</v>
      </c>
      <c r="E2057" s="2">
        <f>MACD!F2057</f>
        <v>-1.3246463276983315E-2</v>
      </c>
      <c r="F2057" s="2">
        <f>'Moving Avg'!D2057</f>
        <v>3.6880000000000002</v>
      </c>
      <c r="G2057" s="2">
        <f>'Moving Avg'!F2057</f>
        <v>3.6880000000000011</v>
      </c>
      <c r="H2057" s="2">
        <f>'Moving Avg'!G2057</f>
        <v>3.6409679999999973</v>
      </c>
      <c r="I2057" s="2">
        <f>'Moving Avg'!H2057</f>
        <v>3.5723334999999969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3.6880000000000002</v>
      </c>
      <c r="C2058" s="2">
        <f>RSI!I2058</f>
        <v>58.163781549311395</v>
      </c>
      <c r="D2058" s="2">
        <f>MACD!E2058</f>
        <v>2.4940560192039385E-3</v>
      </c>
      <c r="E2058" s="2">
        <f>MACD!F2058</f>
        <v>-1.0098359417745865E-2</v>
      </c>
      <c r="F2058" s="2">
        <f>'Moving Avg'!D2058</f>
        <v>3.6880000000000002</v>
      </c>
      <c r="G2058" s="2">
        <f>'Moving Avg'!F2058</f>
        <v>3.6880000000000011</v>
      </c>
      <c r="H2058" s="2">
        <f>'Moving Avg'!G2058</f>
        <v>3.6426059999999971</v>
      </c>
      <c r="I2058" s="2">
        <f>'Moving Avg'!H2058</f>
        <v>3.5749559999999967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3.6880000000000002</v>
      </c>
      <c r="C2059" s="2">
        <f>RSI!I2059</f>
        <v>58.163781549311388</v>
      </c>
      <c r="D2059" s="2">
        <f>MACD!E2059</f>
        <v>3.7394463154214463E-3</v>
      </c>
      <c r="E2059" s="2">
        <f>MACD!F2059</f>
        <v>-7.3307982711124037E-3</v>
      </c>
      <c r="F2059" s="2">
        <f>'Moving Avg'!D2059</f>
        <v>3.6880000000000002</v>
      </c>
      <c r="G2059" s="2">
        <f>'Moving Avg'!F2059</f>
        <v>3.6880000000000011</v>
      </c>
      <c r="H2059" s="2">
        <f>'Moving Avg'!G2059</f>
        <v>3.6442439999999969</v>
      </c>
      <c r="I2059" s="2">
        <f>'Moving Avg'!H2059</f>
        <v>3.5775784999999969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</row>
    <row r="2060" spans="1:12" ht="13.5" x14ac:dyDescent="0.25">
      <c r="A2060" s="3">
        <f>RSI!A2060</f>
        <v>45001</v>
      </c>
      <c r="B2060" s="2">
        <f>RSI!B2060</f>
        <v>3.6880000000000002</v>
      </c>
      <c r="C2060" s="2">
        <f>RSI!I2060</f>
        <v>58.163781549311388</v>
      </c>
      <c r="D2060" s="2">
        <f>MACD!E2060</f>
        <v>4.6725646806584642E-3</v>
      </c>
      <c r="E2060" s="2">
        <f>MACD!F2060</f>
        <v>-4.9301256807582298E-3</v>
      </c>
      <c r="F2060" s="2">
        <f>'Moving Avg'!D2060</f>
        <v>3.6880000000000002</v>
      </c>
      <c r="G2060" s="2">
        <f>'Moving Avg'!F2060</f>
        <v>3.6880000000000011</v>
      </c>
      <c r="H2060" s="2">
        <f>'Moving Avg'!G2060</f>
        <v>3.6458819999999976</v>
      </c>
      <c r="I2060" s="2">
        <f>'Moving Avg'!H2060</f>
        <v>3.5802009999999966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45002</v>
      </c>
      <c r="B2061" s="2">
        <f>RSI!B2061</f>
        <v>3.6880000000000002</v>
      </c>
      <c r="C2061" s="2">
        <f>RSI!I2061</f>
        <v>58.163781549311388</v>
      </c>
      <c r="D2061" s="2">
        <f>MACD!E2061</f>
        <v>5.3503917225889985E-3</v>
      </c>
      <c r="E2061" s="2">
        <f>MACD!F2061</f>
        <v>-2.8740222000887836E-3</v>
      </c>
      <c r="F2061" s="2">
        <f>'Moving Avg'!D2061</f>
        <v>3.6880000000000002</v>
      </c>
      <c r="G2061" s="2">
        <f>'Moving Avg'!F2061</f>
        <v>3.6880000000000011</v>
      </c>
      <c r="H2061" s="2">
        <f>'Moving Avg'!G2061</f>
        <v>3.6475199999999974</v>
      </c>
      <c r="I2061" s="2">
        <f>'Moving Avg'!H2061</f>
        <v>3.5830284999999962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</row>
    <row r="2062" spans="1:12" ht="13.5" x14ac:dyDescent="0.25">
      <c r="A2062" s="3">
        <f>RSI!A2062</f>
        <v>45006</v>
      </c>
      <c r="B2062" s="2">
        <f>RSI!B2062</f>
        <v>3.6880000000000002</v>
      </c>
      <c r="C2062" s="2">
        <f>RSI!I2062</f>
        <v>58.163781549311388</v>
      </c>
      <c r="D2062" s="2">
        <f>MACD!E2062</f>
        <v>5.8204796702829853E-3</v>
      </c>
      <c r="E2062" s="2">
        <f>MACD!F2062</f>
        <v>-1.13512182601443E-3</v>
      </c>
      <c r="F2062" s="2">
        <f>'Moving Avg'!D2062</f>
        <v>3.6880000000000002</v>
      </c>
      <c r="G2062" s="2">
        <f>'Moving Avg'!F2062</f>
        <v>3.6880000000000011</v>
      </c>
      <c r="H2062" s="2">
        <f>'Moving Avg'!G2062</f>
        <v>3.6491579999999972</v>
      </c>
      <c r="I2062" s="2">
        <f>'Moving Avg'!H2062</f>
        <v>3.5858559999999966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</row>
    <row r="2063" spans="1:12" ht="13.5" x14ac:dyDescent="0.25">
      <c r="A2063" s="3">
        <f>RSI!A2063</f>
        <v>45007</v>
      </c>
      <c r="B2063" s="2">
        <f>RSI!B2063</f>
        <v>3.6880000000000002</v>
      </c>
      <c r="C2063" s="2">
        <f>RSI!I2063</f>
        <v>58.163781549311388</v>
      </c>
      <c r="D2063" s="2">
        <f>MACD!E2063</f>
        <v>6.1224519407523381E-3</v>
      </c>
      <c r="E2063" s="2">
        <f>MACD!F2063</f>
        <v>3.1639292733892362E-4</v>
      </c>
      <c r="F2063" s="2">
        <f>'Moving Avg'!D2063</f>
        <v>3.6880000000000002</v>
      </c>
      <c r="G2063" s="2">
        <f>'Moving Avg'!F2063</f>
        <v>3.6880000000000011</v>
      </c>
      <c r="H2063" s="2">
        <f>'Moving Avg'!G2063</f>
        <v>3.6507959999999975</v>
      </c>
      <c r="I2063" s="2">
        <f>'Moving Avg'!H2063</f>
        <v>3.5893799999999967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45008</v>
      </c>
      <c r="B2064" s="2">
        <f>RSI!B2064</f>
        <v>3.6880000000000002</v>
      </c>
      <c r="C2064" s="2">
        <f>RSI!I2064</f>
        <v>58.163781549311388</v>
      </c>
      <c r="D2064" s="2">
        <f>MACD!E2064</f>
        <v>6.289268369857659E-3</v>
      </c>
      <c r="E2064" s="2">
        <f>MACD!F2064</f>
        <v>1.5109680158426708E-3</v>
      </c>
      <c r="F2064" s="2">
        <f>'Moving Avg'!D2064</f>
        <v>3.6880000000000002</v>
      </c>
      <c r="G2064" s="2">
        <f>'Moving Avg'!F2064</f>
        <v>3.6880000000000011</v>
      </c>
      <c r="H2064" s="2">
        <f>'Moving Avg'!G2064</f>
        <v>3.6524339999999973</v>
      </c>
      <c r="I2064" s="2">
        <f>'Moving Avg'!H2064</f>
        <v>3.5935594999999965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45009</v>
      </c>
      <c r="B2065" s="2">
        <f>RSI!B2065</f>
        <v>3.6880000000000002</v>
      </c>
      <c r="C2065" s="2">
        <f>RSI!I2065</f>
        <v>58.163781549311388</v>
      </c>
      <c r="D2065" s="2">
        <f>MACD!E2065</f>
        <v>6.3482924283317921E-3</v>
      </c>
      <c r="E2065" s="2">
        <f>MACD!F2065</f>
        <v>2.4784328983404953E-3</v>
      </c>
      <c r="F2065" s="2">
        <f>'Moving Avg'!D2065</f>
        <v>3.6880000000000002</v>
      </c>
      <c r="G2065" s="2">
        <f>'Moving Avg'!F2065</f>
        <v>3.6880000000000011</v>
      </c>
      <c r="H2065" s="2">
        <f>'Moving Avg'!G2065</f>
        <v>3.6540719999999975</v>
      </c>
      <c r="I2065" s="2">
        <f>'Moving Avg'!H2065</f>
        <v>3.5983539999999969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45012</v>
      </c>
      <c r="B2066" s="2">
        <f>RSI!B2066</f>
        <v>3.6880000000000002</v>
      </c>
      <c r="C2066" s="2">
        <f>RSI!I2066</f>
        <v>58.163781549311373</v>
      </c>
      <c r="D2066" s="2">
        <f>MACD!E2066</f>
        <v>6.322191135930133E-3</v>
      </c>
      <c r="E2066" s="2">
        <f>MACD!F2066</f>
        <v>3.2471845458584229E-3</v>
      </c>
      <c r="F2066" s="2">
        <f>'Moving Avg'!D2066</f>
        <v>3.6880000000000002</v>
      </c>
      <c r="G2066" s="2">
        <f>'Moving Avg'!F2066</f>
        <v>3.6880000000000011</v>
      </c>
      <c r="H2066" s="2">
        <f>'Moving Avg'!G2066</f>
        <v>3.6557099999999974</v>
      </c>
      <c r="I2066" s="2">
        <f>'Moving Avg'!H2066</f>
        <v>3.603148499999997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3.6880000000000002</v>
      </c>
      <c r="C2067" s="2">
        <f>RSI!I2067</f>
        <v>58.163781549311366</v>
      </c>
      <c r="D2067" s="2">
        <f>MACD!E2067</f>
        <v>6.229693643183154E-3</v>
      </c>
      <c r="E2067" s="2">
        <f>MACD!F2067</f>
        <v>3.8436863653233694E-3</v>
      </c>
      <c r="F2067" s="2">
        <f>'Moving Avg'!D2067</f>
        <v>3.6880000000000002</v>
      </c>
      <c r="G2067" s="2">
        <f>'Moving Avg'!F2067</f>
        <v>3.6880000000000011</v>
      </c>
      <c r="H2067" s="2">
        <f>'Moving Avg'!G2067</f>
        <v>3.6565299999999974</v>
      </c>
      <c r="I2067" s="2">
        <f>'Moving Avg'!H2067</f>
        <v>3.6073689999999972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45014</v>
      </c>
      <c r="B2068" s="2">
        <f>RSI!B2068</f>
        <v>3.6880000000000002</v>
      </c>
      <c r="C2068" s="2">
        <f>RSI!I2068</f>
        <v>58.163781549311366</v>
      </c>
      <c r="D2068" s="2">
        <f>MACD!E2068</f>
        <v>6.0862304378326293E-3</v>
      </c>
      <c r="E2068" s="2">
        <f>MACD!F2068</f>
        <v>4.2921951798252219E-3</v>
      </c>
      <c r="F2068" s="2">
        <f>'Moving Avg'!D2068</f>
        <v>3.6880000000000002</v>
      </c>
      <c r="G2068" s="2">
        <f>'Moving Avg'!F2068</f>
        <v>3.6880000000000011</v>
      </c>
      <c r="H2068" s="2">
        <f>'Moving Avg'!G2068</f>
        <v>3.6573499999999974</v>
      </c>
      <c r="I2068" s="2">
        <f>'Moving Avg'!H2068</f>
        <v>3.6109749999999976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3.6880000000000002</v>
      </c>
      <c r="C2069" s="2">
        <f>RSI!I2069</f>
        <v>58.163781549311366</v>
      </c>
      <c r="D2069" s="2">
        <f>MACD!E2069</f>
        <v>5.9044717391922852E-3</v>
      </c>
      <c r="E2069" s="2">
        <f>MACD!F2069</f>
        <v>4.6146504916986346E-3</v>
      </c>
      <c r="F2069" s="2">
        <f>'Moving Avg'!D2069</f>
        <v>3.6880000000000002</v>
      </c>
      <c r="G2069" s="2">
        <f>'Moving Avg'!F2069</f>
        <v>3.6880000000000011</v>
      </c>
      <c r="H2069" s="2">
        <f>'Moving Avg'!G2069</f>
        <v>3.658169999999997</v>
      </c>
      <c r="I2069" s="2">
        <f>'Moving Avg'!H2069</f>
        <v>3.6139254999999979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3.77</v>
      </c>
      <c r="C2070" s="2">
        <f>RSI!I2070</f>
        <v>82.552740836468047</v>
      </c>
      <c r="D2070" s="2">
        <f>MACD!E2070</f>
        <v>-3.7929330092989488E-4</v>
      </c>
      <c r="E2070" s="2">
        <f>MACD!F2070</f>
        <v>3.6158617331729288E-3</v>
      </c>
      <c r="F2070" s="2">
        <f>'Moving Avg'!D2070</f>
        <v>3.7044000000000006</v>
      </c>
      <c r="G2070" s="2">
        <f>'Moving Avg'!F2070</f>
        <v>3.6921000000000008</v>
      </c>
      <c r="H2070" s="2">
        <f>'Moving Avg'!G2070</f>
        <v>3.6581699999999979</v>
      </c>
      <c r="I2070" s="2">
        <f>'Moving Avg'!H2070</f>
        <v>3.6165889999999981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3.77</v>
      </c>
      <c r="C2071" s="2">
        <f>RSI!I2071</f>
        <v>82.552740836468047</v>
      </c>
      <c r="D2071" s="2">
        <f>MACD!E2071</f>
        <v>-6.2326215426100617E-3</v>
      </c>
      <c r="E2071" s="2">
        <f>MACD!F2071</f>
        <v>1.646165078016331E-3</v>
      </c>
      <c r="F2071" s="2">
        <f>'Moving Avg'!D2071</f>
        <v>3.7207999999999997</v>
      </c>
      <c r="G2071" s="2">
        <f>'Moving Avg'!F2071</f>
        <v>3.6962000000000002</v>
      </c>
      <c r="H2071" s="2">
        <f>'Moving Avg'!G2071</f>
        <v>3.6581699999999984</v>
      </c>
      <c r="I2071" s="2">
        <f>'Moving Avg'!H2071</f>
        <v>3.6185559999999981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3.77</v>
      </c>
      <c r="C2072" s="2">
        <f>RSI!I2072</f>
        <v>82.552740836468033</v>
      </c>
      <c r="D2072" s="2">
        <f>MACD!E2072</f>
        <v>-1.1682008381047826E-2</v>
      </c>
      <c r="E2072" s="2">
        <f>MACD!F2072</f>
        <v>-1.0194696137965004E-3</v>
      </c>
      <c r="F2072" s="2">
        <f>'Moving Avg'!D2072</f>
        <v>3.7372000000000001</v>
      </c>
      <c r="G2072" s="2">
        <f>'Moving Avg'!F2072</f>
        <v>3.7003000000000008</v>
      </c>
      <c r="H2072" s="2">
        <f>'Moving Avg'!G2072</f>
        <v>3.6598099999999989</v>
      </c>
      <c r="I2072" s="2">
        <f>'Moving Avg'!H2072</f>
        <v>3.6197854999999985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3.77</v>
      </c>
      <c r="C2073" s="2">
        <f>RSI!I2073</f>
        <v>82.552740836468033</v>
      </c>
      <c r="D2073" s="2">
        <f>MACD!E2073</f>
        <v>-1.6752815637589791E-2</v>
      </c>
      <c r="E2073" s="2">
        <f>MACD!F2073</f>
        <v>-4.1661388185551592E-3</v>
      </c>
      <c r="F2073" s="2">
        <f>'Moving Avg'!D2073</f>
        <v>3.7536</v>
      </c>
      <c r="G2073" s="2">
        <f>'Moving Avg'!F2073</f>
        <v>3.7044000000000006</v>
      </c>
      <c r="H2073" s="2">
        <f>'Moving Avg'!G2073</f>
        <v>3.6614499999999994</v>
      </c>
      <c r="I2073" s="2">
        <f>'Moving Avg'!H2073</f>
        <v>3.6210149999999985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3.77</v>
      </c>
      <c r="C2074" s="2">
        <f>RSI!I2074</f>
        <v>82.552740836468033</v>
      </c>
      <c r="D2074" s="2">
        <f>MACD!E2074</f>
        <v>-2.1469227982314987E-2</v>
      </c>
      <c r="E2074" s="2">
        <f>MACD!F2074</f>
        <v>-7.6267566513071247E-3</v>
      </c>
      <c r="F2074" s="2">
        <f>'Moving Avg'!D2074</f>
        <v>3.7700000000000005</v>
      </c>
      <c r="G2074" s="2">
        <f>'Moving Avg'!F2074</f>
        <v>3.7085000000000008</v>
      </c>
      <c r="H2074" s="2">
        <f>'Moving Avg'!G2074</f>
        <v>3.6630899999999995</v>
      </c>
      <c r="I2074" s="2">
        <f>'Moving Avg'!H2074</f>
        <v>3.6222444999999994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3.77</v>
      </c>
      <c r="C2075" s="2">
        <f>RSI!I2075</f>
        <v>82.552740836468047</v>
      </c>
      <c r="D2075" s="2">
        <f>MACD!E2075</f>
        <v>-2.5854232207016103E-2</v>
      </c>
      <c r="E2075" s="2">
        <f>MACD!F2075</f>
        <v>-1.127225176244892E-2</v>
      </c>
      <c r="F2075" s="2">
        <f>'Moving Avg'!D2075</f>
        <v>3.7700000000000005</v>
      </c>
      <c r="G2075" s="2">
        <f>'Moving Avg'!F2075</f>
        <v>3.7126000000000006</v>
      </c>
      <c r="H2075" s="2">
        <f>'Moving Avg'!G2075</f>
        <v>3.6680080000000004</v>
      </c>
      <c r="I2075" s="2">
        <f>'Moving Avg'!H2075</f>
        <v>3.6232279999999992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45026</v>
      </c>
      <c r="B2076" s="2">
        <f>RSI!B2076</f>
        <v>3.77</v>
      </c>
      <c r="C2076" s="2">
        <f>RSI!I2076</f>
        <v>82.552740836468033</v>
      </c>
      <c r="D2076" s="2">
        <f>MACD!E2076</f>
        <v>-2.992961463711552E-2</v>
      </c>
      <c r="E2076" s="2">
        <f>MACD!F2076</f>
        <v>-1.5003724337382241E-2</v>
      </c>
      <c r="F2076" s="2">
        <f>'Moving Avg'!D2076</f>
        <v>3.7700000000000005</v>
      </c>
      <c r="G2076" s="2">
        <f>'Moving Avg'!F2076</f>
        <v>3.7167000000000008</v>
      </c>
      <c r="H2076" s="2">
        <f>'Moving Avg'!G2076</f>
        <v>3.6698120000000007</v>
      </c>
      <c r="I2076" s="2">
        <f>'Moving Avg'!H2076</f>
        <v>3.624211499999999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45027</v>
      </c>
      <c r="B2077" s="2">
        <f>RSI!B2077</f>
        <v>3.77</v>
      </c>
      <c r="C2077" s="2">
        <f>RSI!I2077</f>
        <v>82.552740836468033</v>
      </c>
      <c r="D2077" s="2">
        <f>MACD!E2077</f>
        <v>-3.3715972784491122E-2</v>
      </c>
      <c r="E2077" s="2">
        <f>MACD!F2077</f>
        <v>-1.8746174026804018E-2</v>
      </c>
      <c r="F2077" s="2">
        <f>'Moving Avg'!D2077</f>
        <v>3.7700000000000005</v>
      </c>
      <c r="G2077" s="2">
        <f>'Moving Avg'!F2077</f>
        <v>3.7208000000000006</v>
      </c>
      <c r="H2077" s="2">
        <f>'Moving Avg'!G2077</f>
        <v>3.6716160000000015</v>
      </c>
      <c r="I2077" s="2">
        <f>'Moving Avg'!H2077</f>
        <v>3.6251949999999988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45028</v>
      </c>
      <c r="B2078" s="2">
        <f>RSI!B2078</f>
        <v>3.77</v>
      </c>
      <c r="C2078" s="2">
        <f>RSI!I2078</f>
        <v>82.552740836468033</v>
      </c>
      <c r="D2078" s="2">
        <f>MACD!E2078</f>
        <v>-3.7232738024919332E-2</v>
      </c>
      <c r="E2078" s="2">
        <f>MACD!F2078</f>
        <v>-2.2443486826427082E-2</v>
      </c>
      <c r="F2078" s="2">
        <f>'Moving Avg'!D2078</f>
        <v>3.7700000000000005</v>
      </c>
      <c r="G2078" s="2">
        <f>'Moving Avg'!F2078</f>
        <v>3.7249000000000008</v>
      </c>
      <c r="H2078" s="2">
        <f>'Moving Avg'!G2078</f>
        <v>3.6732560000000016</v>
      </c>
      <c r="I2078" s="2">
        <f>'Moving Avg'!H2078</f>
        <v>3.6261784999999986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</row>
    <row r="2079" spans="1:12" ht="13.5" x14ac:dyDescent="0.25">
      <c r="A2079" s="3">
        <f>RSI!A2079</f>
        <v>45029</v>
      </c>
      <c r="B2079" s="2">
        <f>RSI!B2079</f>
        <v>3.7618</v>
      </c>
      <c r="C2079" s="2">
        <f>RSI!I2079</f>
        <v>74.132724075637867</v>
      </c>
      <c r="D2079" s="2">
        <f>MACD!E2079</f>
        <v>-3.989079924719352E-2</v>
      </c>
      <c r="E2079" s="2">
        <f>MACD!F2079</f>
        <v>-2.5932949310580371E-2</v>
      </c>
      <c r="F2079" s="2">
        <f>'Moving Avg'!D2079</f>
        <v>3.7683599999999999</v>
      </c>
      <c r="G2079" s="2">
        <f>'Moving Avg'!F2079</f>
        <v>3.7285900000000005</v>
      </c>
      <c r="H2079" s="2">
        <f>'Moving Avg'!G2079</f>
        <v>3.6780100000000018</v>
      </c>
      <c r="I2079" s="2">
        <f>'Moving Avg'!H2079</f>
        <v>3.6267524999999985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3.7618</v>
      </c>
      <c r="C2080" s="2">
        <f>RSI!I2080</f>
        <v>74.132724075637867</v>
      </c>
      <c r="D2080" s="2">
        <f>MACD!E2080</f>
        <v>-2.9744370868665104E-2</v>
      </c>
      <c r="E2080" s="2">
        <f>MACD!F2080</f>
        <v>-2.669523362219732E-2</v>
      </c>
      <c r="F2080" s="2">
        <f>'Moving Avg'!D2080</f>
        <v>3.7667200000000003</v>
      </c>
      <c r="G2080" s="2">
        <f>'Moving Avg'!F2080</f>
        <v>3.7322800000000007</v>
      </c>
      <c r="H2080" s="2">
        <f>'Moving Avg'!G2080</f>
        <v>3.6852220000000018</v>
      </c>
      <c r="I2080" s="2">
        <f>'Moving Avg'!H2080</f>
        <v>3.6273264999999979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3.7618</v>
      </c>
      <c r="C2081" s="2">
        <f>RSI!I2081</f>
        <v>74.132724075637867</v>
      </c>
      <c r="D2081" s="2">
        <f>MACD!E2081</f>
        <v>-2.13624754624826E-2</v>
      </c>
      <c r="E2081" s="2">
        <f>MACD!F2081</f>
        <v>-2.5628681990254379E-2</v>
      </c>
      <c r="F2081" s="2">
        <f>'Moving Avg'!D2081</f>
        <v>3.7650800000000002</v>
      </c>
      <c r="G2081" s="2">
        <f>'Moving Avg'!F2081</f>
        <v>3.7359700000000005</v>
      </c>
      <c r="H2081" s="2">
        <f>'Moving Avg'!G2081</f>
        <v>3.6907960000000015</v>
      </c>
      <c r="I2081" s="2">
        <f>'Moving Avg'!H2081</f>
        <v>3.6279004999999982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3.7618</v>
      </c>
      <c r="C2082" s="2">
        <f>RSI!I2082</f>
        <v>74.132724075637867</v>
      </c>
      <c r="D2082" s="2">
        <f>MACD!E2082</f>
        <v>-1.4458569084846662E-2</v>
      </c>
      <c r="E2082" s="2">
        <f>MACD!F2082</f>
        <v>-2.3394659409172836E-2</v>
      </c>
      <c r="F2082" s="2">
        <f>'Moving Avg'!D2082</f>
        <v>3.7634400000000006</v>
      </c>
      <c r="G2082" s="2">
        <f>'Moving Avg'!F2082</f>
        <v>3.7396600000000007</v>
      </c>
      <c r="H2082" s="2">
        <f>'Moving Avg'!G2082</f>
        <v>3.6963700000000017</v>
      </c>
      <c r="I2082" s="2">
        <f>'Moving Avg'!H2082</f>
        <v>3.628474499999998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3.6880000000000002</v>
      </c>
      <c r="C2083" s="2">
        <f>RSI!I2083</f>
        <v>33.173403953883621</v>
      </c>
      <c r="D2083" s="2">
        <f>MACD!E2083</f>
        <v>-3.3246416484100649E-3</v>
      </c>
      <c r="E2083" s="2">
        <f>MACD!F2083</f>
        <v>-1.9380655857020281E-2</v>
      </c>
      <c r="F2083" s="2">
        <f>'Moving Avg'!D2083</f>
        <v>3.7470399999999997</v>
      </c>
      <c r="G2083" s="2">
        <f>'Moving Avg'!F2083</f>
        <v>3.7396600000000007</v>
      </c>
      <c r="H2083" s="2">
        <f>'Moving Avg'!G2083</f>
        <v>3.7004680000000021</v>
      </c>
      <c r="I2083" s="2">
        <f>'Moving Avg'!H2083</f>
        <v>3.6286794999999983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3.77</v>
      </c>
      <c r="C2084" s="2">
        <f>RSI!I2084</f>
        <v>59.770329210723695</v>
      </c>
      <c r="D2084" s="2">
        <f>MACD!E2084</f>
        <v>2.9680738752624336E-4</v>
      </c>
      <c r="E2084" s="2">
        <f>MACD!F2084</f>
        <v>-1.5445163208110978E-2</v>
      </c>
      <c r="F2084" s="2">
        <f>'Moving Avg'!D2084</f>
        <v>3.7486800000000002</v>
      </c>
      <c r="G2084" s="2">
        <f>'Moving Avg'!F2084</f>
        <v>3.7437600000000009</v>
      </c>
      <c r="H2084" s="2">
        <f>'Moving Avg'!G2084</f>
        <v>3.7053860000000021</v>
      </c>
      <c r="I2084" s="2">
        <f>'Moving Avg'!H2084</f>
        <v>3.6301139999999981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3.77</v>
      </c>
      <c r="C2085" s="2">
        <f>RSI!I2085</f>
        <v>59.770329210723695</v>
      </c>
      <c r="D2085" s="2">
        <f>MACD!E2085</f>
        <v>3.1307425879032458E-3</v>
      </c>
      <c r="E2085" s="2">
        <f>MACD!F2085</f>
        <v>-1.1729982048908134E-2</v>
      </c>
      <c r="F2085" s="2">
        <f>'Moving Avg'!D2085</f>
        <v>3.7503199999999999</v>
      </c>
      <c r="G2085" s="2">
        <f>'Moving Avg'!F2085</f>
        <v>3.7478600000000006</v>
      </c>
      <c r="H2085" s="2">
        <f>'Moving Avg'!G2085</f>
        <v>3.7103040000000025</v>
      </c>
      <c r="I2085" s="2">
        <f>'Moving Avg'!H2085</f>
        <v>3.6307699999999978</v>
      </c>
      <c r="J2085" s="6" t="str">
        <f>OBV!F2085</f>
        <v>BULLISH</v>
      </c>
      <c r="K2085" s="6" t="str">
        <f>OBV!G2085</f>
        <v>NEUTRAL</v>
      </c>
      <c r="L2085" s="6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3.77</v>
      </c>
      <c r="C2086" s="2">
        <f>RSI!I2086</f>
        <v>59.770329210723695</v>
      </c>
      <c r="D2086" s="2">
        <f>MACD!E2086</f>
        <v>5.3153842111286487E-3</v>
      </c>
      <c r="E2086" s="2">
        <f>MACD!F2086</f>
        <v>-8.3209087969007781E-3</v>
      </c>
      <c r="F2086" s="2">
        <f>'Moving Avg'!D2086</f>
        <v>3.7519599999999995</v>
      </c>
      <c r="G2086" s="2">
        <f>'Moving Avg'!F2086</f>
        <v>3.7519600000000004</v>
      </c>
      <c r="H2086" s="2">
        <f>'Moving Avg'!G2086</f>
        <v>3.7127640000000026</v>
      </c>
      <c r="I2086" s="2">
        <f>'Moving Avg'!H2086</f>
        <v>3.6313849999999981</v>
      </c>
      <c r="J2086" s="6" t="str">
        <f>OBV!F2086</f>
        <v>BULLISH</v>
      </c>
      <c r="K2086" s="6" t="str">
        <f>OBV!G2086</f>
        <v>NEUTRAL</v>
      </c>
      <c r="L2086" s="6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3.77</v>
      </c>
      <c r="C2087" s="2">
        <f>RSI!I2087</f>
        <v>59.770329210723688</v>
      </c>
      <c r="D2087" s="2">
        <f>MACD!E2087</f>
        <v>6.9664238394548939E-3</v>
      </c>
      <c r="E2087" s="2">
        <f>MACD!F2087</f>
        <v>-5.2634422696296443E-3</v>
      </c>
      <c r="F2087" s="2">
        <f>'Moving Avg'!D2087</f>
        <v>3.7536</v>
      </c>
      <c r="G2087" s="2">
        <f>'Moving Avg'!F2087</f>
        <v>3.7560600000000002</v>
      </c>
      <c r="H2087" s="2">
        <f>'Moving Avg'!G2087</f>
        <v>3.7152240000000023</v>
      </c>
      <c r="I2087" s="2">
        <f>'Moving Avg'!H2087</f>
        <v>3.6319999999999983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</row>
    <row r="2088" spans="1:12" ht="13.5" x14ac:dyDescent="0.25">
      <c r="A2088" s="3">
        <f>RSI!A2088</f>
        <v>45043</v>
      </c>
      <c r="B2088" s="2">
        <f>RSI!B2088</f>
        <v>3.7864</v>
      </c>
      <c r="C2088" s="2">
        <f>RSI!I2088</f>
        <v>63.660994413051178</v>
      </c>
      <c r="D2088" s="2">
        <f>MACD!E2088</f>
        <v>6.9657691455287107E-3</v>
      </c>
      <c r="E2088" s="2">
        <f>MACD!F2088</f>
        <v>-2.8175999865979735E-3</v>
      </c>
      <c r="F2088" s="2">
        <f>'Moving Avg'!D2088</f>
        <v>3.7732799999999997</v>
      </c>
      <c r="G2088" s="2">
        <f>'Moving Avg'!F2088</f>
        <v>3.7609800000000009</v>
      </c>
      <c r="H2088" s="2">
        <f>'Moving Avg'!G2088</f>
        <v>3.7171920000000016</v>
      </c>
      <c r="I2088" s="2">
        <f>'Moving Avg'!H2088</f>
        <v>3.6327379999999976</v>
      </c>
      <c r="J2088" s="6" t="str">
        <f>OBV!F2088</f>
        <v>BULLISH</v>
      </c>
      <c r="K2088" s="6" t="str">
        <f>OBV!G2088</f>
        <v>STRONG</v>
      </c>
      <c r="L2088" s="6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3.7864</v>
      </c>
      <c r="C2089" s="2">
        <f>RSI!I2089</f>
        <v>63.660994413051178</v>
      </c>
      <c r="D2089" s="2">
        <f>MACD!E2089</f>
        <v>5.4374411756943353E-3</v>
      </c>
      <c r="E2089" s="2">
        <f>MACD!F2089</f>
        <v>-1.1665917541395117E-3</v>
      </c>
      <c r="F2089" s="2">
        <f>'Moving Avg'!D2089</f>
        <v>3.7765599999999999</v>
      </c>
      <c r="G2089" s="2">
        <f>'Moving Avg'!F2089</f>
        <v>3.7659000000000007</v>
      </c>
      <c r="H2089" s="2">
        <f>'Moving Avg'!G2089</f>
        <v>3.7191600000000009</v>
      </c>
      <c r="I2089" s="2">
        <f>'Moving Avg'!H2089</f>
        <v>3.6334759999999977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3.7864</v>
      </c>
      <c r="C2090" s="2">
        <f>RSI!I2090</f>
        <v>63.660994413051178</v>
      </c>
      <c r="D2090" s="2">
        <f>MACD!E2090</f>
        <v>3.8977262001753665E-3</v>
      </c>
      <c r="E2090" s="2">
        <f>MACD!F2090</f>
        <v>-1.5372816327653607E-4</v>
      </c>
      <c r="F2090" s="2">
        <f>'Moving Avg'!D2090</f>
        <v>3.7798400000000001</v>
      </c>
      <c r="G2090" s="2">
        <f>'Moving Avg'!F2090</f>
        <v>3.7667200000000007</v>
      </c>
      <c r="H2090" s="2">
        <f>'Moving Avg'!G2090</f>
        <v>3.7211280000000007</v>
      </c>
      <c r="I2090" s="2">
        <f>'Moving Avg'!H2090</f>
        <v>3.6342139999999965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3.7864</v>
      </c>
      <c r="C2091" s="2">
        <f>RSI!I2091</f>
        <v>63.660994413051178</v>
      </c>
      <c r="D2091" s="2">
        <f>MACD!E2091</f>
        <v>2.3666363908638743E-3</v>
      </c>
      <c r="E2091" s="2">
        <f>MACD!F2091</f>
        <v>3.5034474755154605E-4</v>
      </c>
      <c r="F2091" s="2">
        <f>'Moving Avg'!D2091</f>
        <v>3.7831200000000003</v>
      </c>
      <c r="G2091" s="2">
        <f>'Moving Avg'!F2091</f>
        <v>3.7675400000000012</v>
      </c>
      <c r="H2091" s="2">
        <f>'Moving Avg'!G2091</f>
        <v>3.723096</v>
      </c>
      <c r="I2091" s="2">
        <f>'Moving Avg'!H2091</f>
        <v>3.6349519999999966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3.7864</v>
      </c>
      <c r="C2092" s="2">
        <f>RSI!I2092</f>
        <v>63.660994413051178</v>
      </c>
      <c r="D2092" s="2">
        <f>MACD!E2092</f>
        <v>8.5975250731928909E-4</v>
      </c>
      <c r="E2092" s="2">
        <f>MACD!F2092</f>
        <v>4.5222629950509468E-4</v>
      </c>
      <c r="F2092" s="2">
        <f>'Moving Avg'!D2092</f>
        <v>3.7863999999999995</v>
      </c>
      <c r="G2092" s="2">
        <f>'Moving Avg'!F2092</f>
        <v>3.7683600000000004</v>
      </c>
      <c r="H2092" s="2">
        <f>'Moving Avg'!G2092</f>
        <v>3.7250639999999993</v>
      </c>
      <c r="I2092" s="2">
        <f>'Moving Avg'!H2092</f>
        <v>3.6364684999999963</v>
      </c>
      <c r="J2092" s="6" t="str">
        <f>OBV!F2092</f>
        <v>BULLISH</v>
      </c>
      <c r="K2092" s="6" t="str">
        <f>OBV!G2092</f>
        <v>NEUTRAL</v>
      </c>
      <c r="L2092" s="6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3.8355000000000001</v>
      </c>
      <c r="C2093" s="2">
        <f>RSI!I2093</f>
        <v>74.398507868065849</v>
      </c>
      <c r="D2093" s="2">
        <f>MACD!E2093</f>
        <v>-1.5601877344544768E-2</v>
      </c>
      <c r="E2093" s="2">
        <f>MACD!F2093</f>
        <v>-2.7585944293048777E-3</v>
      </c>
      <c r="F2093" s="2">
        <f>'Moving Avg'!D2093</f>
        <v>3.7962200000000004</v>
      </c>
      <c r="G2093" s="2">
        <f>'Moving Avg'!F2093</f>
        <v>3.7716350000000007</v>
      </c>
      <c r="H2093" s="2">
        <f>'Moving Avg'!G2093</f>
        <v>3.7280139999999991</v>
      </c>
      <c r="I2093" s="2">
        <f>'Moving Avg'!H2093</f>
        <v>3.6382304999999961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</row>
    <row r="2094" spans="1:12" ht="13.5" x14ac:dyDescent="0.25">
      <c r="A2094" s="3">
        <f>RSI!A2094</f>
        <v>45054</v>
      </c>
      <c r="B2094" s="2">
        <f>RSI!B2094</f>
        <v>3.6880000000000002</v>
      </c>
      <c r="C2094" s="2">
        <f>RSI!I2094</f>
        <v>38.037416674423824</v>
      </c>
      <c r="D2094" s="2">
        <f>MACD!E2094</f>
        <v>-6.4609676576052877E-3</v>
      </c>
      <c r="E2094" s="2">
        <f>MACD!F2094</f>
        <v>-3.4990690749649601E-3</v>
      </c>
      <c r="F2094" s="2">
        <f>'Moving Avg'!D2094</f>
        <v>3.7765399999999998</v>
      </c>
      <c r="G2094" s="2">
        <f>'Moving Avg'!F2094</f>
        <v>3.767535000000001</v>
      </c>
      <c r="H2094" s="2">
        <f>'Moving Avg'!G2094</f>
        <v>3.7280139999999982</v>
      </c>
      <c r="I2094" s="2">
        <f>'Moving Avg'!H2094</f>
        <v>3.6392549999999959</v>
      </c>
      <c r="J2094" s="6" t="str">
        <f>OBV!F2094</f>
        <v>BEARISH</v>
      </c>
      <c r="K2094" s="6" t="str">
        <f>OBV!G2094</f>
        <v>WEAK</v>
      </c>
      <c r="L2094" s="6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3.8519000000000001</v>
      </c>
      <c r="C2095" s="2">
        <f>RSI!I2095</f>
        <v>60.903180994030087</v>
      </c>
      <c r="D2095" s="2">
        <f>MACD!E2095</f>
        <v>-1.0431924824161332E-2</v>
      </c>
      <c r="E2095" s="2">
        <f>MACD!F2095</f>
        <v>-4.8856402248042344E-3</v>
      </c>
      <c r="F2095" s="2">
        <f>'Moving Avg'!D2095</f>
        <v>3.7896399999999999</v>
      </c>
      <c r="G2095" s="2">
        <f>'Moving Avg'!F2095</f>
        <v>3.7716300000000005</v>
      </c>
      <c r="H2095" s="2">
        <f>'Moving Avg'!G2095</f>
        <v>3.7312919999999985</v>
      </c>
      <c r="I2095" s="2">
        <f>'Moving Avg'!H2095</f>
        <v>3.6410989999999965</v>
      </c>
      <c r="J2095" s="6" t="str">
        <f>OBV!F2095</f>
        <v>BEARISH</v>
      </c>
      <c r="K2095" s="6" t="str">
        <f>OBV!G2095</f>
        <v>WEAK</v>
      </c>
      <c r="L2095" s="6" t="str">
        <f>OBV!H2095</f>
        <v>BEARISH DIVERGENCE</v>
      </c>
    </row>
    <row r="2096" spans="1:12" ht="13.5" x14ac:dyDescent="0.25">
      <c r="A2096" s="3">
        <f>RSI!A2096</f>
        <v>45056</v>
      </c>
      <c r="B2096" s="2">
        <f>RSI!B2096</f>
        <v>3.9257</v>
      </c>
      <c r="C2096" s="2">
        <f>RSI!I2096</f>
        <v>66.837438258221013</v>
      </c>
      <c r="D2096" s="2">
        <f>MACD!E2096</f>
        <v>-1.9824191267199254E-2</v>
      </c>
      <c r="E2096" s="2">
        <f>MACD!F2096</f>
        <v>-7.8733504332832386E-3</v>
      </c>
      <c r="F2096" s="2">
        <f>'Moving Avg'!D2096</f>
        <v>3.8175000000000003</v>
      </c>
      <c r="G2096" s="2">
        <f>'Moving Avg'!F2096</f>
        <v>3.7794150000000011</v>
      </c>
      <c r="H2096" s="2">
        <f>'Moving Avg'!G2096</f>
        <v>3.7360459999999982</v>
      </c>
      <c r="I2096" s="2">
        <f>'Moving Avg'!H2096</f>
        <v>3.6431069999999965</v>
      </c>
      <c r="J2096" s="6" t="str">
        <f>OBV!F2096</f>
        <v>BEARISH</v>
      </c>
      <c r="K2096" s="6" t="str">
        <f>OBV!G2096</f>
        <v>WEAK</v>
      </c>
      <c r="L2096" s="6" t="str">
        <f>OBV!H2096</f>
        <v>BEARISH DIVERGENCE</v>
      </c>
    </row>
    <row r="2097" spans="1:12" ht="13.5" x14ac:dyDescent="0.25">
      <c r="A2097" s="3">
        <f>RSI!A2097</f>
        <v>45057</v>
      </c>
      <c r="B2097" s="2">
        <f>RSI!B2097</f>
        <v>3.9420999999999999</v>
      </c>
      <c r="C2097" s="2">
        <f>RSI!I2097</f>
        <v>67.999821956379776</v>
      </c>
      <c r="D2097" s="2">
        <f>MACD!E2097</f>
        <v>-2.9946061656847878E-2</v>
      </c>
      <c r="E2097" s="2">
        <f>MACD!F2097</f>
        <v>-1.2287892677996168E-2</v>
      </c>
      <c r="F2097" s="2">
        <f>'Moving Avg'!D2097</f>
        <v>3.8486400000000005</v>
      </c>
      <c r="G2097" s="2">
        <f>'Moving Avg'!F2097</f>
        <v>3.7880200000000008</v>
      </c>
      <c r="H2097" s="2">
        <f>'Moving Avg'!G2097</f>
        <v>3.7411279999999989</v>
      </c>
      <c r="I2097" s="2">
        <f>'Moving Avg'!H2097</f>
        <v>3.645196999999996</v>
      </c>
      <c r="J2097" s="6" t="str">
        <f>OBV!F2097</f>
        <v>BEARISH</v>
      </c>
      <c r="K2097" s="6" t="str">
        <f>OBV!G2097</f>
        <v>WEAK</v>
      </c>
      <c r="L2097" s="6" t="str">
        <f>OBV!H2097</f>
        <v>BEARISH DIVERGENCE</v>
      </c>
    </row>
    <row r="2098" spans="1:12" ht="13.5" x14ac:dyDescent="0.25">
      <c r="A2098" s="3">
        <f>RSI!A2098</f>
        <v>45058</v>
      </c>
      <c r="B2098" s="2">
        <f>RSI!B2098</f>
        <v>3.9420999999999999</v>
      </c>
      <c r="C2098" s="2">
        <f>RSI!I2098</f>
        <v>67.999821956379776</v>
      </c>
      <c r="D2098" s="2">
        <f>MACD!E2098</f>
        <v>-3.6973212968888003E-2</v>
      </c>
      <c r="E2098" s="2">
        <f>MACD!F2098</f>
        <v>-1.7224956736174534E-2</v>
      </c>
      <c r="F2098" s="2">
        <f>'Moving Avg'!D2098</f>
        <v>3.8699600000000003</v>
      </c>
      <c r="G2098" s="2">
        <f>'Moving Avg'!F2098</f>
        <v>3.7966250000000001</v>
      </c>
      <c r="H2098" s="2">
        <f>'Moving Avg'!G2098</f>
        <v>3.7462099999999987</v>
      </c>
      <c r="I2098" s="2">
        <f>'Moving Avg'!H2098</f>
        <v>3.6472869999999959</v>
      </c>
      <c r="J2098" s="6" t="str">
        <f>OBV!F2098</f>
        <v>BEARISH</v>
      </c>
      <c r="K2098" s="6" t="str">
        <f>OBV!G2098</f>
        <v>WEAK</v>
      </c>
      <c r="L2098" s="6" t="str">
        <f>OBV!H2098</f>
        <v>BEARISH DIVERGENCE</v>
      </c>
    </row>
    <row r="2099" spans="1:12" ht="13.5" x14ac:dyDescent="0.25">
      <c r="A2099" s="3">
        <f>RSI!A2099</f>
        <v>45061</v>
      </c>
      <c r="B2099" s="2">
        <f>RSI!B2099</f>
        <v>3.9420999999999999</v>
      </c>
      <c r="C2099" s="2">
        <f>RSI!I2099</f>
        <v>67.999821956379776</v>
      </c>
      <c r="D2099" s="2">
        <f>MACD!E2099</f>
        <v>-4.3831827666709344E-2</v>
      </c>
      <c r="E2099" s="2">
        <f>MACD!F2099</f>
        <v>-2.2546330922281498E-2</v>
      </c>
      <c r="F2099" s="2">
        <f>'Moving Avg'!D2099</f>
        <v>3.9207799999999997</v>
      </c>
      <c r="G2099" s="2">
        <f>'Moving Avg'!F2099</f>
        <v>3.8056399999999995</v>
      </c>
      <c r="H2099" s="2">
        <f>'Moving Avg'!G2099</f>
        <v>3.751291999999999</v>
      </c>
      <c r="I2099" s="2">
        <f>'Moving Avg'!H2099</f>
        <v>3.6493769999999968</v>
      </c>
      <c r="J2099" s="6" t="str">
        <f>OBV!F2099</f>
        <v>BULLISH</v>
      </c>
      <c r="K2099" s="6" t="str">
        <f>OBV!G2099</f>
        <v>STRONG</v>
      </c>
      <c r="L2099" s="6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3.9420999999999999</v>
      </c>
      <c r="C2100" s="2">
        <f>RSI!I2100</f>
        <v>67.999821956379776</v>
      </c>
      <c r="D2100" s="2">
        <f>MACD!E2100</f>
        <v>-5.0480237157404684E-2</v>
      </c>
      <c r="E2100" s="2">
        <f>MACD!F2100</f>
        <v>-2.8133112169306137E-2</v>
      </c>
      <c r="F2100" s="2">
        <f>'Moving Avg'!D2100</f>
        <v>3.9388199999999998</v>
      </c>
      <c r="G2100" s="2">
        <f>'Moving Avg'!F2100</f>
        <v>3.8146549999999997</v>
      </c>
      <c r="H2100" s="2">
        <f>'Moving Avg'!G2100</f>
        <v>3.7563739999999992</v>
      </c>
      <c r="I2100" s="2">
        <f>'Moving Avg'!H2100</f>
        <v>3.6514669999999967</v>
      </c>
      <c r="J2100" s="6" t="str">
        <f>OBV!F2100</f>
        <v>BULLISH</v>
      </c>
      <c r="K2100" s="6" t="str">
        <f>OBV!G2100</f>
        <v>STRONG</v>
      </c>
      <c r="L2100" s="6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3.9420999999999999</v>
      </c>
      <c r="C2101" s="2">
        <f>RSI!I2101</f>
        <v>67.999821956379776</v>
      </c>
      <c r="D2101" s="2">
        <f>MACD!E2101</f>
        <v>-5.6888190608435085E-2</v>
      </c>
      <c r="E2101" s="2">
        <f>MACD!F2101</f>
        <v>-3.3884127857131928E-2</v>
      </c>
      <c r="F2101" s="2">
        <f>'Moving Avg'!D2101</f>
        <v>3.9420999999999999</v>
      </c>
      <c r="G2101" s="2">
        <f>'Moving Avg'!F2101</f>
        <v>3.823669999999999</v>
      </c>
      <c r="H2101" s="2">
        <f>'Moving Avg'!G2101</f>
        <v>3.761455999999999</v>
      </c>
      <c r="I2101" s="2">
        <f>'Moving Avg'!H2101</f>
        <v>3.6535569999999966</v>
      </c>
      <c r="J2101" s="6" t="str">
        <f>OBV!F2101</f>
        <v>BULLISH</v>
      </c>
      <c r="K2101" s="6" t="str">
        <f>OBV!G2101</f>
        <v>STRONG</v>
      </c>
      <c r="L2101" s="6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3.9748999999999999</v>
      </c>
      <c r="C2102" s="2">
        <f>RSI!I2102</f>
        <v>70.949708705666851</v>
      </c>
      <c r="D2102" s="2">
        <f>MACD!E2102</f>
        <v>-6.5464357094473513E-2</v>
      </c>
      <c r="E2102" s="2">
        <f>MACD!F2102</f>
        <v>-4.0200173704600245E-2</v>
      </c>
      <c r="F2102" s="2">
        <f>'Moving Avg'!D2102</f>
        <v>3.9486599999999994</v>
      </c>
      <c r="G2102" s="2">
        <f>'Moving Avg'!F2102</f>
        <v>3.8343249999999998</v>
      </c>
      <c r="H2102" s="2">
        <f>'Moving Avg'!G2102</f>
        <v>3.7671939999999982</v>
      </c>
      <c r="I2102" s="2">
        <f>'Moving Avg'!H2102</f>
        <v>3.6558109999999973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4.0157999999999996</v>
      </c>
      <c r="C2103" s="2">
        <f>RSI!I2103</f>
        <v>74.149725484453043</v>
      </c>
      <c r="D2103" s="2">
        <f>MACD!E2103</f>
        <v>-6.9061474915792065E-2</v>
      </c>
      <c r="E2103" s="2">
        <f>MACD!F2103</f>
        <v>-4.5972433946838608E-2</v>
      </c>
      <c r="F2103" s="2">
        <f>'Moving Avg'!D2103</f>
        <v>3.9634</v>
      </c>
      <c r="G2103" s="2">
        <f>'Moving Avg'!F2103</f>
        <v>3.8507149999999997</v>
      </c>
      <c r="H2103" s="2">
        <f>'Moving Avg'!G2103</f>
        <v>3.7737499999999988</v>
      </c>
      <c r="I2103" s="2">
        <f>'Moving Avg'!H2103</f>
        <v>3.6582694999999972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4.0157999999999996</v>
      </c>
      <c r="C2104" s="2">
        <f>RSI!I2104</f>
        <v>74.149725484453043</v>
      </c>
      <c r="D2104" s="2">
        <f>MACD!E2104</f>
        <v>-9.5839712810947386E-2</v>
      </c>
      <c r="E2104" s="2">
        <f>MACD!F2104</f>
        <v>-5.5945889719660372E-2</v>
      </c>
      <c r="F2104" s="2">
        <f>'Moving Avg'!D2104</f>
        <v>3.9781399999999998</v>
      </c>
      <c r="G2104" s="2">
        <f>'Moving Avg'!F2104</f>
        <v>3.8630049999999998</v>
      </c>
      <c r="H2104" s="2">
        <f>'Moving Avg'!G2104</f>
        <v>3.7803059999999995</v>
      </c>
      <c r="I2104" s="2">
        <f>'Moving Avg'!H2104</f>
        <v>3.6603179999999975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4.0157999999999996</v>
      </c>
      <c r="C2105" s="2">
        <f>RSI!I2105</f>
        <v>74.149725484453043</v>
      </c>
      <c r="D2105" s="2">
        <f>MACD!E2105</f>
        <v>-9.424785118679857E-2</v>
      </c>
      <c r="E2105" s="2">
        <f>MACD!F2105</f>
        <v>-6.3606282013088017E-2</v>
      </c>
      <c r="F2105" s="2">
        <f>'Moving Avg'!D2105</f>
        <v>3.9928799999999995</v>
      </c>
      <c r="G2105" s="2">
        <f>'Moving Avg'!F2105</f>
        <v>3.875294999999999</v>
      </c>
      <c r="H2105" s="2">
        <f>'Moving Avg'!G2105</f>
        <v>3.7868619999999997</v>
      </c>
      <c r="I2105" s="2">
        <f>'Moving Avg'!H2105</f>
        <v>3.6621619999999973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3.9994999999999998</v>
      </c>
      <c r="C2106" s="2">
        <f>RSI!I2106</f>
        <v>70.295411522729822</v>
      </c>
      <c r="D2106" s="2">
        <f>MACD!E2106</f>
        <v>-8.1233169274011807E-2</v>
      </c>
      <c r="E2106" s="2">
        <f>MACD!F2106</f>
        <v>-6.7131659465272775E-2</v>
      </c>
      <c r="F2106" s="2">
        <f>'Moving Avg'!D2106</f>
        <v>4.0043600000000001</v>
      </c>
      <c r="G2106" s="2">
        <f>'Moving Avg'!F2106</f>
        <v>3.8867699999999994</v>
      </c>
      <c r="H2106" s="2">
        <f>'Moving Avg'!G2106</f>
        <v>3.793092000000001</v>
      </c>
      <c r="I2106" s="2">
        <f>'Moving Avg'!H2106</f>
        <v>3.6631454999999975</v>
      </c>
      <c r="J2106" s="6" t="str">
        <f>OBV!F2106</f>
        <v>BEARISH</v>
      </c>
      <c r="K2106" s="6" t="str">
        <f>OBV!G2106</f>
        <v>NEUTRAL</v>
      </c>
      <c r="L2106" s="6" t="str">
        <f>OBV!H2106</f>
        <v>BEARISH DIVERGENCE</v>
      </c>
    </row>
    <row r="2107" spans="1:12" ht="13.5" x14ac:dyDescent="0.25">
      <c r="A2107" s="3">
        <f>RSI!A2107</f>
        <v>45071</v>
      </c>
      <c r="B2107" s="2">
        <f>RSI!B2107</f>
        <v>3.9994999999999998</v>
      </c>
      <c r="C2107" s="2">
        <f>RSI!I2107</f>
        <v>70.295411522729822</v>
      </c>
      <c r="D2107" s="2">
        <f>MACD!E2107</f>
        <v>-6.8428695760871072E-2</v>
      </c>
      <c r="E2107" s="2">
        <f>MACD!F2107</f>
        <v>-6.7391066724392434E-2</v>
      </c>
      <c r="F2107" s="2">
        <f>'Moving Avg'!D2107</f>
        <v>4.0092800000000004</v>
      </c>
      <c r="G2107" s="2">
        <f>'Moving Avg'!F2107</f>
        <v>3.8982449999999993</v>
      </c>
      <c r="H2107" s="2">
        <f>'Moving Avg'!G2107</f>
        <v>3.7993220000000014</v>
      </c>
      <c r="I2107" s="2">
        <f>'Moving Avg'!H2107</f>
        <v>3.6641289999999973</v>
      </c>
      <c r="J2107" s="6" t="str">
        <f>OBV!F2107</f>
        <v>BEARISH</v>
      </c>
      <c r="K2107" s="6" t="str">
        <f>OBV!G2107</f>
        <v>NEUTRAL</v>
      </c>
      <c r="L2107" s="6" t="str">
        <f>OBV!H2107</f>
        <v>BEARISH DIVERGENCE</v>
      </c>
    </row>
    <row r="2108" spans="1:12" ht="13.5" x14ac:dyDescent="0.25">
      <c r="A2108" s="3">
        <f>RSI!A2108</f>
        <v>45072</v>
      </c>
      <c r="B2108" s="2">
        <f>RSI!B2108</f>
        <v>3.9994999999999998</v>
      </c>
      <c r="C2108" s="2">
        <f>RSI!I2108</f>
        <v>70.295411522729808</v>
      </c>
      <c r="D2108" s="2">
        <f>MACD!E2108</f>
        <v>-5.8271017700594285E-2</v>
      </c>
      <c r="E2108" s="2">
        <f>MACD!F2108</f>
        <v>-6.5567056919632813E-2</v>
      </c>
      <c r="F2108" s="2">
        <f>'Moving Avg'!D2108</f>
        <v>4.0060200000000004</v>
      </c>
      <c r="G2108" s="2">
        <f>'Moving Avg'!F2108</f>
        <v>3.9088999999999992</v>
      </c>
      <c r="H2108" s="2">
        <f>'Moving Avg'!G2108</f>
        <v>3.8055520000000018</v>
      </c>
      <c r="I2108" s="2">
        <f>'Moving Avg'!H2108</f>
        <v>3.6651124999999976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4.1043000000000003</v>
      </c>
      <c r="C2109" s="2">
        <f>RSI!I2109</f>
        <v>79.043085811328226</v>
      </c>
      <c r="D2109" s="2">
        <f>MACD!E2109</f>
        <v>-5.8065759759344804E-2</v>
      </c>
      <c r="E2109" s="2">
        <f>MACD!F2109</f>
        <v>-6.4066797487575211E-2</v>
      </c>
      <c r="F2109" s="2">
        <f>'Moving Avg'!D2109</f>
        <v>4.02372</v>
      </c>
      <c r="G2109" s="2">
        <f>'Moving Avg'!F2109</f>
        <v>3.9247949999999987</v>
      </c>
      <c r="H2109" s="2">
        <f>'Moving Avg'!G2109</f>
        <v>3.8138780000000021</v>
      </c>
      <c r="I2109" s="2">
        <f>'Moving Avg'!H2109</f>
        <v>3.6666199999999973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4.1043000000000003</v>
      </c>
      <c r="C2110" s="2">
        <f>RSI!I2110</f>
        <v>79.043085811328226</v>
      </c>
      <c r="D2110" s="2">
        <f>MACD!E2110</f>
        <v>-5.9091660121507239E-2</v>
      </c>
      <c r="E2110" s="2">
        <f>MACD!F2110</f>
        <v>-6.3071770014361622E-2</v>
      </c>
      <c r="F2110" s="2">
        <f>'Moving Avg'!D2110</f>
        <v>4.0414200000000005</v>
      </c>
      <c r="G2110" s="2">
        <f>'Moving Avg'!F2110</f>
        <v>3.9406899999999987</v>
      </c>
      <c r="H2110" s="2">
        <f>'Moving Avg'!G2110</f>
        <v>3.8222040000000019</v>
      </c>
      <c r="I2110" s="2">
        <f>'Moving Avg'!H2110</f>
        <v>3.6681274999999971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</row>
    <row r="2111" spans="1:12" ht="13.5" x14ac:dyDescent="0.25">
      <c r="A2111" s="3">
        <f>RSI!A2111</f>
        <v>45077</v>
      </c>
      <c r="B2111" s="2">
        <f>RSI!B2111</f>
        <v>4.1043000000000003</v>
      </c>
      <c r="C2111" s="2">
        <f>RSI!I2111</f>
        <v>79.043085811328226</v>
      </c>
      <c r="D2111" s="2">
        <f>MACD!E2111</f>
        <v>-6.1070452027800037E-2</v>
      </c>
      <c r="E2111" s="2">
        <f>MACD!F2111</f>
        <v>-6.2671506417049314E-2</v>
      </c>
      <c r="F2111" s="2">
        <f>'Moving Avg'!D2111</f>
        <v>4.0623800000000001</v>
      </c>
      <c r="G2111" s="2">
        <f>'Moving Avg'!F2111</f>
        <v>3.9565849999999991</v>
      </c>
      <c r="H2111" s="2">
        <f>'Moving Avg'!G2111</f>
        <v>3.8305300000000018</v>
      </c>
      <c r="I2111" s="2">
        <f>'Moving Avg'!H2111</f>
        <v>3.6696349999999969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</row>
    <row r="2112" spans="1:12" ht="13.5" x14ac:dyDescent="0.25">
      <c r="A2112" s="3">
        <f>RSI!A2112</f>
        <v>45078</v>
      </c>
      <c r="B2112" s="2">
        <f>RSI!B2112</f>
        <v>4.1043000000000003</v>
      </c>
      <c r="C2112" s="2">
        <f>RSI!I2112</f>
        <v>79.043085811328226</v>
      </c>
      <c r="D2112" s="2">
        <f>MACD!E2112</f>
        <v>-5.8727107201928863E-2</v>
      </c>
      <c r="E2112" s="2">
        <f>MACD!F2112</f>
        <v>-6.1882626574025226E-2</v>
      </c>
      <c r="F2112" s="2">
        <f>'Moving Avg'!D2112</f>
        <v>4.0833399999999997</v>
      </c>
      <c r="G2112" s="2">
        <f>'Moving Avg'!F2112</f>
        <v>3.9724799999999987</v>
      </c>
      <c r="H2112" s="2">
        <f>'Moving Avg'!G2112</f>
        <v>3.8388560000000016</v>
      </c>
      <c r="I2112" s="2">
        <f>'Moving Avg'!H2112</f>
        <v>3.6719624999999962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</row>
    <row r="2113" spans="1:12" ht="13.5" x14ac:dyDescent="0.25">
      <c r="A2113" s="3">
        <f>RSI!A2113</f>
        <v>45079</v>
      </c>
      <c r="B2113" s="2">
        <f>RSI!B2113</f>
        <v>4.1043000000000003</v>
      </c>
      <c r="C2113" s="2">
        <f>RSI!I2113</f>
        <v>79.043085811328226</v>
      </c>
      <c r="D2113" s="2">
        <f>MACD!E2113</f>
        <v>-5.1404234677933758E-2</v>
      </c>
      <c r="E2113" s="2">
        <f>MACD!F2113</f>
        <v>-5.9786948194806934E-2</v>
      </c>
      <c r="F2113" s="2">
        <f>'Moving Avg'!D2113</f>
        <v>4.1043000000000003</v>
      </c>
      <c r="G2113" s="2">
        <f>'Moving Avg'!F2113</f>
        <v>3.9859199999999988</v>
      </c>
      <c r="H2113" s="2">
        <f>'Moving Avg'!G2113</f>
        <v>3.8471820000000019</v>
      </c>
      <c r="I2113" s="2">
        <f>'Moving Avg'!H2113</f>
        <v>3.6736339999999963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4.1043000000000003</v>
      </c>
      <c r="C2114" s="2">
        <f>RSI!I2114</f>
        <v>79.043085811328211</v>
      </c>
      <c r="D2114" s="2">
        <f>MACD!E2114</f>
        <v>-4.6089685154257598E-2</v>
      </c>
      <c r="E2114" s="2">
        <f>MACD!F2114</f>
        <v>-5.704749558669707E-2</v>
      </c>
      <c r="F2114" s="2">
        <f>'Moving Avg'!D2114</f>
        <v>4.1043000000000003</v>
      </c>
      <c r="G2114" s="2">
        <f>'Moving Avg'!F2114</f>
        <v>4.006734999999999</v>
      </c>
      <c r="H2114" s="2">
        <f>'Moving Avg'!G2114</f>
        <v>3.8555080000000017</v>
      </c>
      <c r="I2114" s="2">
        <f>'Moving Avg'!H2114</f>
        <v>3.6753054999999959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45083</v>
      </c>
      <c r="B2115" s="2">
        <f>RSI!B2115</f>
        <v>4.1043000000000003</v>
      </c>
      <c r="C2115" s="2">
        <f>RSI!I2115</f>
        <v>79.043085811328211</v>
      </c>
      <c r="D2115" s="2">
        <f>MACD!E2115</f>
        <v>-4.240917273366529E-2</v>
      </c>
      <c r="E2115" s="2">
        <f>MACD!F2115</f>
        <v>-5.4119831016090719E-2</v>
      </c>
      <c r="F2115" s="2">
        <f>'Moving Avg'!D2115</f>
        <v>4.1043000000000003</v>
      </c>
      <c r="G2115" s="2">
        <f>'Moving Avg'!F2115</f>
        <v>4.0193549999999991</v>
      </c>
      <c r="H2115" s="2">
        <f>'Moving Avg'!G2115</f>
        <v>3.8638340000000011</v>
      </c>
      <c r="I2115" s="2">
        <f>'Moving Avg'!H2115</f>
        <v>3.6769769999999955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</row>
    <row r="2116" spans="1:12" ht="13.5" x14ac:dyDescent="0.25">
      <c r="A2116" s="3">
        <f>RSI!A2116</f>
        <v>45084</v>
      </c>
      <c r="B2116" s="2">
        <f>RSI!B2116</f>
        <v>4.1043000000000003</v>
      </c>
      <c r="C2116" s="2">
        <f>RSI!I2116</f>
        <v>79.043085811328226</v>
      </c>
      <c r="D2116" s="2">
        <f>MACD!E2116</f>
        <v>-4.2558524281820276E-2</v>
      </c>
      <c r="E2116" s="2">
        <f>MACD!F2116</f>
        <v>-5.1807569669236636E-2</v>
      </c>
      <c r="F2116" s="2">
        <f>'Moving Avg'!D2116</f>
        <v>4.1043000000000003</v>
      </c>
      <c r="G2116" s="2">
        <f>'Moving Avg'!F2116</f>
        <v>4.0282849999999986</v>
      </c>
      <c r="H2116" s="2">
        <f>'Moving Avg'!G2116</f>
        <v>3.8721600000000005</v>
      </c>
      <c r="I2116" s="2">
        <f>'Moving Avg'!H2116</f>
        <v>3.6786484999999955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</row>
    <row r="2117" spans="1:12" ht="13.5" x14ac:dyDescent="0.25">
      <c r="A2117" s="3">
        <f>RSI!A2117</f>
        <v>45085</v>
      </c>
      <c r="B2117" s="2">
        <f>RSI!B2117</f>
        <v>4.1043000000000003</v>
      </c>
      <c r="C2117" s="2">
        <f>RSI!I2117</f>
        <v>79.043085811328226</v>
      </c>
      <c r="D2117" s="2">
        <f>MACD!E2117</f>
        <v>-4.3384842169613691E-2</v>
      </c>
      <c r="E2117" s="2">
        <f>MACD!F2117</f>
        <v>-5.0123024169312053E-2</v>
      </c>
      <c r="F2117" s="2">
        <f>'Moving Avg'!D2117</f>
        <v>4.1043000000000003</v>
      </c>
      <c r="G2117" s="2">
        <f>'Moving Avg'!F2117</f>
        <v>4.0363949999999988</v>
      </c>
      <c r="H2117" s="2">
        <f>'Moving Avg'!G2117</f>
        <v>3.8804860000000003</v>
      </c>
      <c r="I2117" s="2">
        <f>'Moving Avg'!H2117</f>
        <v>3.6803199999999952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45086</v>
      </c>
      <c r="B2118" s="2">
        <f>RSI!B2118</f>
        <v>4.1043000000000003</v>
      </c>
      <c r="C2118" s="2">
        <f>RSI!I2118</f>
        <v>79.043085811328211</v>
      </c>
      <c r="D2118" s="2">
        <f>MACD!E2118</f>
        <v>-4.4732130062675068E-2</v>
      </c>
      <c r="E2118" s="2">
        <f>MACD!F2118</f>
        <v>-4.9044845347984659E-2</v>
      </c>
      <c r="F2118" s="2">
        <f>'Moving Avg'!D2118</f>
        <v>4.1043000000000003</v>
      </c>
      <c r="G2118" s="2">
        <f>'Moving Avg'!F2118</f>
        <v>4.0445049999999991</v>
      </c>
      <c r="H2118" s="2">
        <f>'Moving Avg'!G2118</f>
        <v>3.8888120000000002</v>
      </c>
      <c r="I2118" s="2">
        <f>'Moving Avg'!H2118</f>
        <v>3.6820734999999951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4.1043000000000003</v>
      </c>
      <c r="C2119" s="2">
        <f>RSI!I2119</f>
        <v>79.043085811328211</v>
      </c>
      <c r="D2119" s="2">
        <f>MACD!E2119</f>
        <v>-3.0349154707522086E-2</v>
      </c>
      <c r="E2119" s="2">
        <f>MACD!F2119</f>
        <v>-4.5305707219892147E-2</v>
      </c>
      <c r="F2119" s="2">
        <f>'Moving Avg'!D2119</f>
        <v>4.1043000000000003</v>
      </c>
      <c r="G2119" s="2">
        <f>'Moving Avg'!F2119</f>
        <v>4.0526149999999994</v>
      </c>
      <c r="H2119" s="2">
        <f>'Moving Avg'!G2119</f>
        <v>3.8971380000000004</v>
      </c>
      <c r="I2119" s="2">
        <f>'Moving Avg'!H2119</f>
        <v>3.6845644999999951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45090</v>
      </c>
      <c r="B2120" s="2">
        <f>RSI!B2120</f>
        <v>4.1043000000000003</v>
      </c>
      <c r="C2120" s="2">
        <f>RSI!I2120</f>
        <v>79.043085811328211</v>
      </c>
      <c r="D2120" s="2">
        <f>MACD!E2120</f>
        <v>-1.8734582509524422E-2</v>
      </c>
      <c r="E2120" s="2">
        <f>MACD!F2120</f>
        <v>-3.9991482277818603E-2</v>
      </c>
      <c r="F2120" s="2">
        <f>'Moving Avg'!D2120</f>
        <v>4.1043000000000003</v>
      </c>
      <c r="G2120" s="2">
        <f>'Moving Avg'!F2120</f>
        <v>4.0607249999999997</v>
      </c>
      <c r="H2120" s="2">
        <f>'Moving Avg'!G2120</f>
        <v>3.9038240000000002</v>
      </c>
      <c r="I2120" s="2">
        <f>'Moving Avg'!H2120</f>
        <v>3.6862769999999951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</row>
    <row r="2121" spans="1:12" ht="13.5" x14ac:dyDescent="0.25">
      <c r="A2121" s="3">
        <f>RSI!A2121</f>
        <v>45091</v>
      </c>
      <c r="B2121" s="2">
        <f>RSI!B2121</f>
        <v>4.1043000000000003</v>
      </c>
      <c r="C2121" s="2">
        <f>RSI!I2121</f>
        <v>79.043085811328211</v>
      </c>
      <c r="D2121" s="2">
        <f>MACD!E2121</f>
        <v>-9.4213469411839057E-3</v>
      </c>
      <c r="E2121" s="2">
        <f>MACD!F2121</f>
        <v>-3.3877455210491667E-2</v>
      </c>
      <c r="F2121" s="2">
        <f>'Moving Avg'!D2121</f>
        <v>4.1043000000000003</v>
      </c>
      <c r="G2121" s="2">
        <f>'Moving Avg'!F2121</f>
        <v>4.068835</v>
      </c>
      <c r="H2121" s="2">
        <f>'Moving Avg'!G2121</f>
        <v>3.9105099999999999</v>
      </c>
      <c r="I2121" s="2">
        <f>'Moving Avg'!H2121</f>
        <v>3.6877844999999945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</row>
    <row r="2122" spans="1:12" ht="13.5" x14ac:dyDescent="0.25">
      <c r="A2122" s="3">
        <f>RSI!A2122</f>
        <v>45092</v>
      </c>
      <c r="B2122" s="2">
        <f>RSI!B2122</f>
        <v>4.1131000000000002</v>
      </c>
      <c r="C2122" s="2">
        <f>RSI!I2122</f>
        <v>80.318495277707257</v>
      </c>
      <c r="D2122" s="2">
        <f>MACD!E2122</f>
        <v>-2.6691384823278597E-3</v>
      </c>
      <c r="E2122" s="2">
        <f>MACD!F2122</f>
        <v>-2.7635791864858907E-2</v>
      </c>
      <c r="F2122" s="2">
        <f>'Moving Avg'!D2122</f>
        <v>4.1060600000000003</v>
      </c>
      <c r="G2122" s="2">
        <f>'Moving Avg'!F2122</f>
        <v>4.0757450000000004</v>
      </c>
      <c r="H2122" s="2">
        <f>'Moving Avg'!G2122</f>
        <v>3.917371999999999</v>
      </c>
      <c r="I2122" s="2">
        <f>'Moving Avg'!H2122</f>
        <v>3.6901559999999942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4.2702999999999998</v>
      </c>
      <c r="C2123" s="2">
        <f>RSI!I2123</f>
        <v>90.93345865628973</v>
      </c>
      <c r="D2123" s="2">
        <f>MACD!E2123</f>
        <v>-9.0932584820011542E-3</v>
      </c>
      <c r="E2123" s="2">
        <f>MACD!F2123</f>
        <v>-2.3927285188287357E-2</v>
      </c>
      <c r="F2123" s="2">
        <f>'Moving Avg'!D2123</f>
        <v>4.1392600000000002</v>
      </c>
      <c r="G2123" s="2">
        <f>'Moving Avg'!F2123</f>
        <v>4.0884700000000009</v>
      </c>
      <c r="H2123" s="2">
        <f>'Moving Avg'!G2123</f>
        <v>3.9273779999999987</v>
      </c>
      <c r="I2123" s="2">
        <f>'Moving Avg'!H2123</f>
        <v>3.6932724999999942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4.2702999999999998</v>
      </c>
      <c r="C2124" s="2">
        <f>RSI!I2124</f>
        <v>90.93345865628973</v>
      </c>
      <c r="D2124" s="2">
        <f>MACD!E2124</f>
        <v>-1.5914511946338195E-2</v>
      </c>
      <c r="E2124" s="2">
        <f>MACD!F2124</f>
        <v>-2.2324730539897527E-2</v>
      </c>
      <c r="F2124" s="2">
        <f>'Moving Avg'!D2124</f>
        <v>4.1724599999999992</v>
      </c>
      <c r="G2124" s="2">
        <f>'Moving Avg'!F2124</f>
        <v>4.1011950000000015</v>
      </c>
      <c r="H2124" s="2">
        <f>'Moving Avg'!G2124</f>
        <v>3.9373839999999984</v>
      </c>
      <c r="I2124" s="2">
        <f>'Moving Avg'!H2124</f>
        <v>3.6972084999999941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4.2702999999999998</v>
      </c>
      <c r="C2125" s="2">
        <f>RSI!I2125</f>
        <v>90.93345865628973</v>
      </c>
      <c r="D2125" s="2">
        <f>MACD!E2125</f>
        <v>-2.2969174780832269E-2</v>
      </c>
      <c r="E2125" s="2">
        <f>MACD!F2125</f>
        <v>-2.2453619388084475E-2</v>
      </c>
      <c r="F2125" s="2">
        <f>'Moving Avg'!D2125</f>
        <v>4.20566</v>
      </c>
      <c r="G2125" s="2">
        <f>'Moving Avg'!F2125</f>
        <v>4.113920000000002</v>
      </c>
      <c r="H2125" s="2">
        <f>'Moving Avg'!G2125</f>
        <v>3.9473899999999982</v>
      </c>
      <c r="I2125" s="2">
        <f>'Moving Avg'!H2125</f>
        <v>3.7011444999999941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4.2702999999999998</v>
      </c>
      <c r="C2126" s="2">
        <f>RSI!I2126</f>
        <v>90.93345865628973</v>
      </c>
      <c r="D2126" s="2">
        <f>MACD!E2126</f>
        <v>-3.0126313186422671E-2</v>
      </c>
      <c r="E2126" s="2">
        <f>MACD!F2126</f>
        <v>-2.3988158147752115E-2</v>
      </c>
      <c r="F2126" s="2">
        <f>'Moving Avg'!D2126</f>
        <v>4.2388599999999999</v>
      </c>
      <c r="G2126" s="2">
        <f>'Moving Avg'!F2126</f>
        <v>4.1274600000000019</v>
      </c>
      <c r="H2126" s="2">
        <f>'Moving Avg'!G2126</f>
        <v>3.9573959999999984</v>
      </c>
      <c r="I2126" s="2">
        <f>'Moving Avg'!H2126</f>
        <v>3.7043019999999944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4.2702999999999998</v>
      </c>
      <c r="C2127" s="2">
        <f>RSI!I2127</f>
        <v>90.93345865628973</v>
      </c>
      <c r="D2127" s="2">
        <f>MACD!E2127</f>
        <v>-3.7282175889532532E-2</v>
      </c>
      <c r="E2127" s="2">
        <f>MACD!F2127</f>
        <v>-2.6646961696108199E-2</v>
      </c>
      <c r="F2127" s="2">
        <f>'Moving Avg'!D2127</f>
        <v>4.2702999999999998</v>
      </c>
      <c r="G2127" s="2">
        <f>'Moving Avg'!F2127</f>
        <v>4.1410000000000027</v>
      </c>
      <c r="H2127" s="2">
        <f>'Moving Avg'!G2127</f>
        <v>3.9674019999999981</v>
      </c>
      <c r="I2127" s="2">
        <f>'Moving Avg'!H2127</f>
        <v>3.7074594999999944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4.2702999999999998</v>
      </c>
      <c r="C2128" s="2">
        <f>RSI!I2128</f>
        <v>90.93345865628973</v>
      </c>
      <c r="D2128" s="2">
        <f>MACD!E2128</f>
        <v>-4.4355490817729937E-2</v>
      </c>
      <c r="E2128" s="2">
        <f>MACD!F2128</f>
        <v>-3.0188667520432547E-2</v>
      </c>
      <c r="F2128" s="2">
        <f>'Moving Avg'!D2128</f>
        <v>4.2702999999999998</v>
      </c>
      <c r="G2128" s="2">
        <f>'Moving Avg'!F2128</f>
        <v>4.1545400000000026</v>
      </c>
      <c r="H2128" s="2">
        <f>'Moving Avg'!G2128</f>
        <v>3.9774079999999974</v>
      </c>
      <c r="I2128" s="2">
        <f>'Moving Avg'!H2128</f>
        <v>3.7098379999999942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</row>
    <row r="2129" spans="1:12" ht="13.5" x14ac:dyDescent="0.25">
      <c r="A2129" s="3">
        <f>RSI!A2129</f>
        <v>45103</v>
      </c>
      <c r="B2129" s="2">
        <f>RSI!B2129</f>
        <v>4.2702999999999998</v>
      </c>
      <c r="C2129" s="2">
        <f>RSI!I2129</f>
        <v>90.93345865628973</v>
      </c>
      <c r="D2129" s="2">
        <f>MACD!E2129</f>
        <v>-5.1283523985773627E-2</v>
      </c>
      <c r="E2129" s="2">
        <f>MACD!F2129</f>
        <v>-3.4407638813500764E-2</v>
      </c>
      <c r="F2129" s="2">
        <f>'Moving Avg'!D2129</f>
        <v>4.2702999999999998</v>
      </c>
      <c r="G2129" s="2">
        <f>'Moving Avg'!F2129</f>
        <v>4.1628400000000019</v>
      </c>
      <c r="H2129" s="2">
        <f>'Moving Avg'!G2129</f>
        <v>3.9875779999999974</v>
      </c>
      <c r="I2129" s="2">
        <f>'Moving Avg'!H2129</f>
        <v>3.712216499999994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</row>
    <row r="2130" spans="1:12" ht="13.5" x14ac:dyDescent="0.25">
      <c r="A2130" s="3">
        <f>RSI!A2130</f>
        <v>45104</v>
      </c>
      <c r="B2130" s="2">
        <f>RSI!B2130</f>
        <v>4.2352999999999996</v>
      </c>
      <c r="C2130" s="2">
        <f>RSI!I2130</f>
        <v>75.668851557109576</v>
      </c>
      <c r="D2130" s="2">
        <f>MACD!E2130</f>
        <v>-5.5426187875428745E-2</v>
      </c>
      <c r="E2130" s="2">
        <f>MACD!F2130</f>
        <v>-3.861134862588636E-2</v>
      </c>
      <c r="F2130" s="2">
        <f>'Moving Avg'!D2130</f>
        <v>4.2632999999999992</v>
      </c>
      <c r="G2130" s="2">
        <f>'Moving Avg'!F2130</f>
        <v>4.1693900000000017</v>
      </c>
      <c r="H2130" s="2">
        <f>'Moving Avg'!G2130</f>
        <v>3.9970479999999977</v>
      </c>
      <c r="I2130" s="2">
        <f>'Moving Avg'!H2130</f>
        <v>3.7144199999999943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</row>
    <row r="2131" spans="1:12" ht="13.5" x14ac:dyDescent="0.25">
      <c r="A2131" s="3">
        <f>RSI!A2131</f>
        <v>45107</v>
      </c>
      <c r="B2131" s="2">
        <f>RSI!B2131</f>
        <v>4.2352999999999996</v>
      </c>
      <c r="C2131" s="2">
        <f>RSI!I2131</f>
        <v>75.668851557109591</v>
      </c>
      <c r="D2131" s="2">
        <f>MACD!E2131</f>
        <v>-5.9533104736264164E-2</v>
      </c>
      <c r="E2131" s="2">
        <f>MACD!F2131</f>
        <v>-4.2795699847961922E-2</v>
      </c>
      <c r="F2131" s="2">
        <f>'Moving Avg'!D2131</f>
        <v>4.2562999999999995</v>
      </c>
      <c r="G2131" s="2">
        <f>'Moving Avg'!F2131</f>
        <v>4.1759400000000007</v>
      </c>
      <c r="H2131" s="2">
        <f>'Moving Avg'!G2131</f>
        <v>4.0065179999999971</v>
      </c>
      <c r="I2131" s="2">
        <f>'Moving Avg'!H2131</f>
        <v>3.716623499999995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4.2352999999999996</v>
      </c>
      <c r="C2132" s="2">
        <f>RSI!I2132</f>
        <v>75.668851557109591</v>
      </c>
      <c r="D2132" s="2">
        <f>MACD!E2132</f>
        <v>-6.2211366040494376E-2</v>
      </c>
      <c r="E2132" s="2">
        <f>MACD!F2132</f>
        <v>-4.6678833086468412E-2</v>
      </c>
      <c r="F2132" s="2">
        <f>'Moving Avg'!D2132</f>
        <v>4.2492999999999999</v>
      </c>
      <c r="G2132" s="2">
        <f>'Moving Avg'!F2132</f>
        <v>4.1824899999999996</v>
      </c>
      <c r="H2132" s="2">
        <f>'Moving Avg'!G2132</f>
        <v>4.0159879999999966</v>
      </c>
      <c r="I2132" s="2">
        <f>'Moving Avg'!H2132</f>
        <v>3.7188269999999957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4.2352999999999996</v>
      </c>
      <c r="C2133" s="2">
        <f>RSI!I2133</f>
        <v>75.668851557109591</v>
      </c>
      <c r="D2133" s="2">
        <f>MACD!E2133</f>
        <v>-4.080873468579771E-2</v>
      </c>
      <c r="E2133" s="2">
        <f>MACD!F2133</f>
        <v>-4.550481340633427E-2</v>
      </c>
      <c r="F2133" s="2">
        <f>'Moving Avg'!D2133</f>
        <v>4.2422999999999993</v>
      </c>
      <c r="G2133" s="2">
        <f>'Moving Avg'!F2133</f>
        <v>4.1890399999999994</v>
      </c>
      <c r="H2133" s="2">
        <f>'Moving Avg'!G2133</f>
        <v>4.0269339999999971</v>
      </c>
      <c r="I2133" s="2">
        <f>'Moving Avg'!H2133</f>
        <v>3.7218504999999955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4.2352999999999996</v>
      </c>
      <c r="C2134" s="2">
        <f>RSI!I2134</f>
        <v>75.668851557109576</v>
      </c>
      <c r="D2134" s="2">
        <f>MACD!E2134</f>
        <v>-2.3176374112336084E-2</v>
      </c>
      <c r="E2134" s="2">
        <f>MACD!F2134</f>
        <v>-4.1039125547534631E-2</v>
      </c>
      <c r="F2134" s="2">
        <f>'Moving Avg'!D2134</f>
        <v>4.2352999999999996</v>
      </c>
      <c r="G2134" s="2">
        <f>'Moving Avg'!F2134</f>
        <v>4.1955899999999993</v>
      </c>
      <c r="H2134" s="2">
        <f>'Moving Avg'!G2134</f>
        <v>4.0362399999999967</v>
      </c>
      <c r="I2134" s="2">
        <f>'Moving Avg'!H2134</f>
        <v>3.7248739999999958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4.2789999999999999</v>
      </c>
      <c r="C2135" s="2">
        <f>RSI!I2135</f>
        <v>81.335388100856079</v>
      </c>
      <c r="D2135" s="2">
        <f>MACD!E2135</f>
        <v>-1.1935905012189885E-2</v>
      </c>
      <c r="E2135" s="2">
        <f>MACD!F2135</f>
        <v>-3.5218481440465681E-2</v>
      </c>
      <c r="F2135" s="2">
        <f>'Moving Avg'!D2135</f>
        <v>4.24404</v>
      </c>
      <c r="G2135" s="2">
        <f>'Moving Avg'!F2135</f>
        <v>4.204324999999999</v>
      </c>
      <c r="H2135" s="2">
        <f>'Moving Avg'!G2135</f>
        <v>4.0464199999999968</v>
      </c>
      <c r="I2135" s="2">
        <f>'Moving Avg'!H2135</f>
        <v>3.7281159999999955</v>
      </c>
      <c r="J2135" s="6" t="str">
        <f>OBV!F2135</f>
        <v>BULLISH</v>
      </c>
      <c r="K2135" s="6" t="str">
        <f>OBV!G2135</f>
        <v>STRONG</v>
      </c>
      <c r="L2135" s="6" t="str">
        <f>OBV!H2135</f>
        <v>CONFIRMED BULLISH</v>
      </c>
    </row>
    <row r="2136" spans="1:12" ht="13.5" x14ac:dyDescent="0.25">
      <c r="A2136" s="3">
        <f>RSI!A2136</f>
        <v>45114</v>
      </c>
      <c r="B2136" s="2">
        <f>RSI!B2136</f>
        <v>4.2702999999999998</v>
      </c>
      <c r="C2136" s="2">
        <f>RSI!I2136</f>
        <v>77.467302994490922</v>
      </c>
      <c r="D2136" s="2">
        <f>MACD!E2136</f>
        <v>-2.4479488224775636E-3</v>
      </c>
      <c r="E2136" s="2">
        <f>MACD!F2136</f>
        <v>-2.866437491686806E-2</v>
      </c>
      <c r="F2136" s="2">
        <f>'Moving Avg'!D2136</f>
        <v>4.2510399999999997</v>
      </c>
      <c r="G2136" s="2">
        <f>'Moving Avg'!F2136</f>
        <v>4.2126250000000001</v>
      </c>
      <c r="H2136" s="2">
        <f>'Moving Avg'!G2136</f>
        <v>4.0564259999999965</v>
      </c>
      <c r="I2136" s="2">
        <f>'Moving Avg'!H2136</f>
        <v>3.7314779999999956</v>
      </c>
      <c r="J2136" s="6" t="str">
        <f>OBV!F2136</f>
        <v>BULLISH</v>
      </c>
      <c r="K2136" s="6" t="str">
        <f>OBV!G2136</f>
        <v>STRONG</v>
      </c>
      <c r="L2136" s="6" t="str">
        <f>OBV!H2136</f>
        <v>CONFIRMED BULLISH</v>
      </c>
    </row>
    <row r="2137" spans="1:12" ht="13.5" x14ac:dyDescent="0.25">
      <c r="A2137" s="3">
        <f>RSI!A2137</f>
        <v>45117</v>
      </c>
      <c r="B2137" s="2">
        <f>RSI!B2137</f>
        <v>4.2702999999999998</v>
      </c>
      <c r="C2137" s="2">
        <f>RSI!I2137</f>
        <v>77.467302994490922</v>
      </c>
      <c r="D2137" s="2">
        <f>MACD!E2137</f>
        <v>5.0135319395181455E-3</v>
      </c>
      <c r="E2137" s="2">
        <f>MACD!F2137</f>
        <v>-2.1928793545590821E-2</v>
      </c>
      <c r="F2137" s="2">
        <f>'Moving Avg'!D2137</f>
        <v>4.2580399999999994</v>
      </c>
      <c r="G2137" s="2">
        <f>'Moving Avg'!F2137</f>
        <v>4.2209250000000003</v>
      </c>
      <c r="H2137" s="2">
        <f>'Moving Avg'!G2137</f>
        <v>4.0664319999999963</v>
      </c>
      <c r="I2137" s="2">
        <f>'Moving Avg'!H2137</f>
        <v>3.7346764999999955</v>
      </c>
      <c r="J2137" s="6" t="str">
        <f>OBV!F2137</f>
        <v>BULLISH</v>
      </c>
      <c r="K2137" s="6" t="str">
        <f>OBV!G2137</f>
        <v>STRONG</v>
      </c>
      <c r="L2137" s="6" t="str">
        <f>OBV!H2137</f>
        <v>CONFIRMED BULLISH</v>
      </c>
    </row>
    <row r="2138" spans="1:12" ht="13.5" x14ac:dyDescent="0.25">
      <c r="A2138" s="3">
        <f>RSI!A2138</f>
        <v>45118</v>
      </c>
      <c r="B2138" s="2">
        <f>RSI!B2138</f>
        <v>4.2702999999999998</v>
      </c>
      <c r="C2138" s="2">
        <f>RSI!I2138</f>
        <v>77.467302994490922</v>
      </c>
      <c r="D2138" s="2">
        <f>MACD!E2138</f>
        <v>1.0802287158295343E-2</v>
      </c>
      <c r="E2138" s="2">
        <f>MACD!F2138</f>
        <v>-1.5382577404813589E-2</v>
      </c>
      <c r="F2138" s="2">
        <f>'Moving Avg'!D2138</f>
        <v>4.2650399999999991</v>
      </c>
      <c r="G2138" s="2">
        <f>'Moving Avg'!F2138</f>
        <v>4.2292250000000013</v>
      </c>
      <c r="H2138" s="2">
        <f>'Moving Avg'!G2138</f>
        <v>4.0761099999999963</v>
      </c>
      <c r="I2138" s="2">
        <f>'Moving Avg'!H2138</f>
        <v>3.7371779999999957</v>
      </c>
      <c r="J2138" s="6" t="str">
        <f>OBV!F2138</f>
        <v>BULLISH</v>
      </c>
      <c r="K2138" s="6" t="str">
        <f>OBV!G2138</f>
        <v>STRONG</v>
      </c>
      <c r="L2138" s="6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4.2702999999999998</v>
      </c>
      <c r="C2139" s="2">
        <f>RSI!I2139</f>
        <v>77.467302994490922</v>
      </c>
      <c r="D2139" s="2">
        <f>MACD!E2139</f>
        <v>1.5214533701118249E-2</v>
      </c>
      <c r="E2139" s="2">
        <f>MACD!F2139</f>
        <v>-9.2631551836272214E-3</v>
      </c>
      <c r="F2139" s="2">
        <f>'Moving Avg'!D2139</f>
        <v>4.2720399999999987</v>
      </c>
      <c r="G2139" s="2">
        <f>'Moving Avg'!F2139</f>
        <v>4.2375250000000015</v>
      </c>
      <c r="H2139" s="2">
        <f>'Moving Avg'!G2139</f>
        <v>4.0857879999999964</v>
      </c>
      <c r="I2139" s="2">
        <f>'Moving Avg'!H2139</f>
        <v>3.7396794999999954</v>
      </c>
      <c r="J2139" s="6" t="str">
        <f>OBV!F2139</f>
        <v>BULLISH</v>
      </c>
      <c r="K2139" s="6" t="str">
        <f>OBV!G2139</f>
        <v>STRONG</v>
      </c>
      <c r="L2139" s="6" t="str">
        <f>OBV!H2139</f>
        <v>CONFIRMED BULLISH</v>
      </c>
    </row>
    <row r="2140" spans="1:12" ht="13.5" x14ac:dyDescent="0.25">
      <c r="A2140" s="3">
        <f>RSI!A2140</f>
        <v>45120</v>
      </c>
      <c r="B2140" s="2">
        <f>RSI!B2140</f>
        <v>4.2702999999999998</v>
      </c>
      <c r="C2140" s="2">
        <f>RSI!I2140</f>
        <v>77.467302994490922</v>
      </c>
      <c r="D2140" s="2">
        <f>MACD!E2140</f>
        <v>1.3113421634085576E-2</v>
      </c>
      <c r="E2140" s="2">
        <f>MACD!F2140</f>
        <v>-4.787839820084662E-3</v>
      </c>
      <c r="F2140" s="2">
        <f>'Moving Avg'!D2140</f>
        <v>4.2702999999999998</v>
      </c>
      <c r="G2140" s="2">
        <f>'Moving Avg'!F2140</f>
        <v>4.2458250000000017</v>
      </c>
      <c r="H2140" s="2">
        <f>'Moving Avg'!G2140</f>
        <v>4.0954659999999956</v>
      </c>
      <c r="I2140" s="2">
        <f>'Moving Avg'!H2140</f>
        <v>3.7427959999999958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4.2702999999999998</v>
      </c>
      <c r="C2141" s="2">
        <f>RSI!I2141</f>
        <v>77.467302994490922</v>
      </c>
      <c r="D2141" s="2">
        <f>MACD!E2141</f>
        <v>1.0918950109953585E-2</v>
      </c>
      <c r="E2141" s="2">
        <f>MACD!F2141</f>
        <v>-1.6464818340770127E-3</v>
      </c>
      <c r="F2141" s="2">
        <f>'Moving Avg'!D2141</f>
        <v>4.2702999999999998</v>
      </c>
      <c r="G2141" s="2">
        <f>'Moving Avg'!F2141</f>
        <v>4.254125000000001</v>
      </c>
      <c r="H2141" s="2">
        <f>'Moving Avg'!G2141</f>
        <v>4.1051439999999966</v>
      </c>
      <c r="I2141" s="2">
        <f>'Moving Avg'!H2141</f>
        <v>3.745338499999995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4.2702999999999998</v>
      </c>
      <c r="C2142" s="2">
        <f>RSI!I2142</f>
        <v>77.467302994490922</v>
      </c>
      <c r="D2142" s="2">
        <f>MACD!E2142</f>
        <v>8.6763419345228243E-3</v>
      </c>
      <c r="E2142" s="2">
        <f>MACD!F2142</f>
        <v>4.1808291964295463E-4</v>
      </c>
      <c r="F2142" s="2">
        <f>'Moving Avg'!D2142</f>
        <v>4.2702999999999998</v>
      </c>
      <c r="G2142" s="2">
        <f>'Moving Avg'!F2142</f>
        <v>4.261985000000001</v>
      </c>
      <c r="H2142" s="2">
        <f>'Moving Avg'!G2142</f>
        <v>4.1148219999999966</v>
      </c>
      <c r="I2142" s="2">
        <f>'Moving Avg'!H2142</f>
        <v>3.7478809999999951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4.2702999999999998</v>
      </c>
      <c r="C2143" s="2">
        <f>RSI!I2143</f>
        <v>77.467302994490922</v>
      </c>
      <c r="D2143" s="2">
        <f>MACD!E2143</f>
        <v>6.4215766468258551E-3</v>
      </c>
      <c r="E2143" s="2">
        <f>MACD!F2143</f>
        <v>1.6187816650795348E-3</v>
      </c>
      <c r="F2143" s="2">
        <f>'Moving Avg'!D2143</f>
        <v>4.2702999999999998</v>
      </c>
      <c r="G2143" s="2">
        <f>'Moving Avg'!F2143</f>
        <v>4.261985000000001</v>
      </c>
      <c r="H2143" s="2">
        <f>'Moving Avg'!G2143</f>
        <v>4.1235179999999962</v>
      </c>
      <c r="I2143" s="2">
        <f>'Moving Avg'!H2143</f>
        <v>3.7512429999999957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4.2702999999999998</v>
      </c>
      <c r="C2144" s="2">
        <f>RSI!I2144</f>
        <v>77.467302994490922</v>
      </c>
      <c r="D2144" s="2">
        <f>MACD!E2144</f>
        <v>4.1829818869860702E-3</v>
      </c>
      <c r="E2144" s="2">
        <f>MACD!F2144</f>
        <v>2.1316217094608418E-3</v>
      </c>
      <c r="F2144" s="2">
        <f>'Moving Avg'!D2144</f>
        <v>4.2702999999999998</v>
      </c>
      <c r="G2144" s="2">
        <f>'Moving Avg'!F2144</f>
        <v>4.261985000000001</v>
      </c>
      <c r="H2144" s="2">
        <f>'Moving Avg'!G2144</f>
        <v>4.135163999999997</v>
      </c>
      <c r="I2144" s="2">
        <f>'Moving Avg'!H2144</f>
        <v>3.7546049999999958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4.2702999999999998</v>
      </c>
      <c r="C2145" s="2">
        <f>RSI!I2145</f>
        <v>77.467302994490922</v>
      </c>
      <c r="D2145" s="2">
        <f>MACD!E2145</f>
        <v>8.705644318599326E-3</v>
      </c>
      <c r="E2145" s="2">
        <f>MACD!F2145</f>
        <v>3.4464262312885389E-3</v>
      </c>
      <c r="F2145" s="2">
        <f>'Moving Avg'!D2145</f>
        <v>4.2702999999999998</v>
      </c>
      <c r="G2145" s="2">
        <f>'Moving Avg'!F2145</f>
        <v>4.261985000000001</v>
      </c>
      <c r="H2145" s="2">
        <f>'Moving Avg'!G2145</f>
        <v>4.1435319999999969</v>
      </c>
      <c r="I2145" s="2">
        <f>'Moving Avg'!H2145</f>
        <v>3.7579669999999954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45131</v>
      </c>
      <c r="B2146" s="2">
        <f>RSI!B2146</f>
        <v>4.2702999999999998</v>
      </c>
      <c r="C2146" s="2">
        <f>RSI!I2146</f>
        <v>77.467302994490936</v>
      </c>
      <c r="D2146" s="2">
        <f>MACD!E2146</f>
        <v>1.0910514949423522E-2</v>
      </c>
      <c r="E2146" s="2">
        <f>MACD!F2146</f>
        <v>4.9392439749155357E-3</v>
      </c>
      <c r="F2146" s="2">
        <f>'Moving Avg'!D2146</f>
        <v>4.2702999999999998</v>
      </c>
      <c r="G2146" s="2">
        <f>'Moving Avg'!F2146</f>
        <v>4.261985000000001</v>
      </c>
      <c r="H2146" s="2">
        <f>'Moving Avg'!G2146</f>
        <v>4.1504239999999974</v>
      </c>
      <c r="I2146" s="2">
        <f>'Moving Avg'!H2146</f>
        <v>3.7616979999999955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45133</v>
      </c>
      <c r="B2147" s="2">
        <f>RSI!B2147</f>
        <v>4.2702999999999998</v>
      </c>
      <c r="C2147" s="2">
        <f>RSI!I2147</f>
        <v>77.467302994490936</v>
      </c>
      <c r="D2147" s="2">
        <f>MACD!E2147</f>
        <v>1.2513641341670656E-2</v>
      </c>
      <c r="E2147" s="2">
        <f>MACD!F2147</f>
        <v>6.4541234482665601E-3</v>
      </c>
      <c r="F2147" s="2">
        <f>'Moving Avg'!D2147</f>
        <v>4.2702999999999998</v>
      </c>
      <c r="G2147" s="2">
        <f>'Moving Avg'!F2147</f>
        <v>4.261985000000001</v>
      </c>
      <c r="H2147" s="2">
        <f>'Moving Avg'!G2147</f>
        <v>4.1569879999999975</v>
      </c>
      <c r="I2147" s="2">
        <f>'Moving Avg'!H2147</f>
        <v>3.7654289999999961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</row>
    <row r="2148" spans="1:12" ht="13.5" x14ac:dyDescent="0.25">
      <c r="A2148" s="3">
        <f>RSI!A2148</f>
        <v>45134</v>
      </c>
      <c r="B2148" s="2">
        <f>RSI!B2148</f>
        <v>4.2702999999999998</v>
      </c>
      <c r="C2148" s="2">
        <f>RSI!I2148</f>
        <v>77.467302994490936</v>
      </c>
      <c r="D2148" s="2">
        <f>MACD!E2148</f>
        <v>1.3627046448512203E-2</v>
      </c>
      <c r="E2148" s="2">
        <f>MACD!F2148</f>
        <v>7.8887080483156895E-3</v>
      </c>
      <c r="F2148" s="2">
        <f>'Moving Avg'!D2148</f>
        <v>4.2702999999999998</v>
      </c>
      <c r="G2148" s="2">
        <f>'Moving Avg'!F2148</f>
        <v>4.261985000000001</v>
      </c>
      <c r="H2148" s="2">
        <f>'Moving Avg'!G2148</f>
        <v>4.1635519999999984</v>
      </c>
      <c r="I2148" s="2">
        <f>'Moving Avg'!H2148</f>
        <v>3.7690779999999968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</row>
    <row r="2149" spans="1:12" ht="13.5" x14ac:dyDescent="0.25">
      <c r="A2149" s="3">
        <f>RSI!A2149</f>
        <v>45135</v>
      </c>
      <c r="B2149" s="2">
        <f>RSI!B2149</f>
        <v>4.2702999999999998</v>
      </c>
      <c r="C2149" s="2">
        <f>RSI!I2149</f>
        <v>77.467302994490936</v>
      </c>
      <c r="D2149" s="2">
        <f>MACD!E2149</f>
        <v>1.4344078410299943E-2</v>
      </c>
      <c r="E2149" s="2">
        <f>MACD!F2149</f>
        <v>9.1797821207125416E-3</v>
      </c>
      <c r="F2149" s="2">
        <f>'Moving Avg'!D2149</f>
        <v>4.2702999999999998</v>
      </c>
      <c r="G2149" s="2">
        <f>'Moving Avg'!F2149</f>
        <v>4.261985000000001</v>
      </c>
      <c r="H2149" s="2">
        <f>'Moving Avg'!G2149</f>
        <v>4.1701159999999975</v>
      </c>
      <c r="I2149" s="2">
        <f>'Moving Avg'!H2149</f>
        <v>3.7727269999999971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</row>
    <row r="2150" spans="1:12" ht="13.5" x14ac:dyDescent="0.25">
      <c r="A2150" s="3">
        <f>RSI!A2150</f>
        <v>45138</v>
      </c>
      <c r="B2150" s="2">
        <f>RSI!B2150</f>
        <v>4.2702999999999998</v>
      </c>
      <c r="C2150" s="2">
        <f>RSI!I2150</f>
        <v>77.467302994490936</v>
      </c>
      <c r="D2150" s="2">
        <f>MACD!E2150</f>
        <v>1.4742390307309172E-2</v>
      </c>
      <c r="E2150" s="2">
        <f>MACD!F2150</f>
        <v>1.0292303758031869E-2</v>
      </c>
      <c r="F2150" s="2">
        <f>'Moving Avg'!D2150</f>
        <v>4.2702999999999998</v>
      </c>
      <c r="G2150" s="2">
        <f>'Moving Avg'!F2150</f>
        <v>4.2637350000000005</v>
      </c>
      <c r="H2150" s="2">
        <f>'Moving Avg'!G2150</f>
        <v>4.1766799999999975</v>
      </c>
      <c r="I2150" s="2">
        <f>'Moving Avg'!H2150</f>
        <v>3.7763759999999977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4.2702999999999998</v>
      </c>
      <c r="C2151" s="2">
        <f>RSI!I2151</f>
        <v>77.467302994490936</v>
      </c>
      <c r="D2151" s="2">
        <f>MACD!E2151</f>
        <v>1.4886453584939119E-2</v>
      </c>
      <c r="E2151" s="2">
        <f>MACD!F2151</f>
        <v>1.1211133723413319E-2</v>
      </c>
      <c r="F2151" s="2">
        <f>'Moving Avg'!D2151</f>
        <v>4.2702999999999998</v>
      </c>
      <c r="G2151" s="2">
        <f>'Moving Avg'!F2151</f>
        <v>4.2654850000000009</v>
      </c>
      <c r="H2151" s="2">
        <f>'Moving Avg'!G2151</f>
        <v>4.1832439999999984</v>
      </c>
      <c r="I2151" s="2">
        <f>'Moving Avg'!H2151</f>
        <v>3.7800249999999975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</row>
    <row r="2152" spans="1:12" ht="13.5" x14ac:dyDescent="0.25">
      <c r="A2152" s="3">
        <f>RSI!A2152</f>
        <v>45140</v>
      </c>
      <c r="B2152" s="2">
        <f>RSI!B2152</f>
        <v>4.2702999999999998</v>
      </c>
      <c r="C2152" s="2">
        <f>RSI!I2152</f>
        <v>77.467302994490936</v>
      </c>
      <c r="D2152" s="2">
        <f>MACD!E2152</f>
        <v>1.482967747955044E-2</v>
      </c>
      <c r="E2152" s="2">
        <f>MACD!F2152</f>
        <v>1.1934842474640744E-2</v>
      </c>
      <c r="F2152" s="2">
        <f>'Moving Avg'!D2152</f>
        <v>4.2702999999999998</v>
      </c>
      <c r="G2152" s="2">
        <f>'Moving Avg'!F2152</f>
        <v>4.2672350000000012</v>
      </c>
      <c r="H2152" s="2">
        <f>'Moving Avg'!G2152</f>
        <v>4.1891519999999982</v>
      </c>
      <c r="I2152" s="2">
        <f>'Moving Avg'!H2152</f>
        <v>3.7837559999999981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4.2702999999999998</v>
      </c>
      <c r="C2153" s="2">
        <f>RSI!I2153</f>
        <v>77.467302994490936</v>
      </c>
      <c r="D2153" s="2">
        <f>MACD!E2153</f>
        <v>1.4616195602342508E-2</v>
      </c>
      <c r="E2153" s="2">
        <f>MACD!F2153</f>
        <v>1.2471113100181098E-2</v>
      </c>
      <c r="F2153" s="2">
        <f>'Moving Avg'!D2153</f>
        <v>4.2702999999999998</v>
      </c>
      <c r="G2153" s="2">
        <f>'Moving Avg'!F2153</f>
        <v>4.2689850000000007</v>
      </c>
      <c r="H2153" s="2">
        <f>'Moving Avg'!G2153</f>
        <v>4.1942419999999974</v>
      </c>
      <c r="I2153" s="2">
        <f>'Moving Avg'!H2153</f>
        <v>3.7874869999999983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4.1917</v>
      </c>
      <c r="C2154" s="2">
        <f>RSI!I2154</f>
        <v>29.444468464678067</v>
      </c>
      <c r="D2154" s="2">
        <f>MACD!E2154</f>
        <v>2.0104593611910637E-2</v>
      </c>
      <c r="E2154" s="2">
        <f>MACD!F2154</f>
        <v>1.3997809202527006E-2</v>
      </c>
      <c r="F2154" s="2">
        <f>'Moving Avg'!D2154</f>
        <v>4.2545799999999998</v>
      </c>
      <c r="G2154" s="2">
        <f>'Moving Avg'!F2154</f>
        <v>4.2668050000000006</v>
      </c>
      <c r="H2154" s="2">
        <f>'Moving Avg'!G2154</f>
        <v>4.1977599999999979</v>
      </c>
      <c r="I2154" s="2">
        <f>'Moving Avg'!H2154</f>
        <v>3.7900464999999981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4.1917</v>
      </c>
      <c r="C2155" s="2">
        <f>RSI!I2155</f>
        <v>29.444468464678067</v>
      </c>
      <c r="D2155" s="2">
        <f>MACD!E2155</f>
        <v>2.5071234860297054E-2</v>
      </c>
      <c r="E2155" s="2">
        <f>MACD!F2155</f>
        <v>1.6212494334081017E-2</v>
      </c>
      <c r="F2155" s="2">
        <f>'Moving Avg'!D2155</f>
        <v>4.2388600000000007</v>
      </c>
      <c r="G2155" s="2">
        <f>'Moving Avg'!F2155</f>
        <v>4.2624399999999998</v>
      </c>
      <c r="H2155" s="2">
        <f>'Moving Avg'!G2155</f>
        <v>4.2012779999999985</v>
      </c>
      <c r="I2155" s="2">
        <f>'Moving Avg'!H2155</f>
        <v>3.7930154999999979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4.3662999999999998</v>
      </c>
      <c r="C2156" s="2">
        <f>RSI!I2156</f>
        <v>72.832505494866098</v>
      </c>
      <c r="D2156" s="2">
        <f>MACD!E2156</f>
        <v>1.66391590878332E-2</v>
      </c>
      <c r="E2156" s="2">
        <f>MACD!F2156</f>
        <v>1.6297827284831454E-2</v>
      </c>
      <c r="F2156" s="2">
        <f>'Moving Avg'!D2156</f>
        <v>4.2580599999999995</v>
      </c>
      <c r="G2156" s="2">
        <f>'Moving Avg'!F2156</f>
        <v>4.2672399999999993</v>
      </c>
      <c r="H2156" s="2">
        <f>'Moving Avg'!G2156</f>
        <v>4.2086139999999981</v>
      </c>
      <c r="I2156" s="2">
        <f>'Moving Avg'!H2156</f>
        <v>3.796078999999998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</row>
    <row r="2157" spans="1:12" ht="13.5" x14ac:dyDescent="0.25">
      <c r="A2157" s="3">
        <f>RSI!A2157</f>
        <v>45147</v>
      </c>
      <c r="B2157" s="2">
        <f>RSI!B2157</f>
        <v>4.3662999999999998</v>
      </c>
      <c r="C2157" s="2">
        <f>RSI!I2157</f>
        <v>72.832505494866098</v>
      </c>
      <c r="D2157" s="2">
        <f>MACD!E2157</f>
        <v>8.7491947750724108E-3</v>
      </c>
      <c r="E2157" s="2">
        <f>MACD!F2157</f>
        <v>1.4788100782879647E-2</v>
      </c>
      <c r="F2157" s="2">
        <f>'Moving Avg'!D2157</f>
        <v>4.2772600000000001</v>
      </c>
      <c r="G2157" s="2">
        <f>'Moving Avg'!F2157</f>
        <v>4.2720399999999987</v>
      </c>
      <c r="H2157" s="2">
        <f>'Moving Avg'!G2157</f>
        <v>4.2159499999999976</v>
      </c>
      <c r="I2157" s="2">
        <f>'Moving Avg'!H2157</f>
        <v>3.7992654999999984</v>
      </c>
      <c r="J2157" s="6" t="str">
        <f>OBV!F2157</f>
        <v>BULLISH</v>
      </c>
      <c r="K2157" s="6" t="str">
        <f>OBV!G2157</f>
        <v>NEUTRAL</v>
      </c>
      <c r="L2157" s="6" t="str">
        <f>OBV!H2157</f>
        <v>CONFIRMED BULLISH</v>
      </c>
    </row>
    <row r="2158" spans="1:12" ht="13.5" x14ac:dyDescent="0.25">
      <c r="A2158" s="3">
        <f>RSI!A2158</f>
        <v>45148</v>
      </c>
      <c r="B2158" s="2">
        <f>RSI!B2158</f>
        <v>4.3662999999999998</v>
      </c>
      <c r="C2158" s="2">
        <f>RSI!I2158</f>
        <v>72.832505494866098</v>
      </c>
      <c r="D2158" s="2">
        <f>MACD!E2158</f>
        <v>1.3738757861565531E-3</v>
      </c>
      <c r="E2158" s="2">
        <f>MACD!F2158</f>
        <v>1.2105255783535029E-2</v>
      </c>
      <c r="F2158" s="2">
        <f>'Moving Avg'!D2158</f>
        <v>4.2964599999999997</v>
      </c>
      <c r="G2158" s="2">
        <f>'Moving Avg'!F2158</f>
        <v>4.2768399999999982</v>
      </c>
      <c r="H2158" s="2">
        <f>'Moving Avg'!G2158</f>
        <v>4.2232859999999981</v>
      </c>
      <c r="I2158" s="2">
        <f>'Moving Avg'!H2158</f>
        <v>3.8024929999999983</v>
      </c>
      <c r="J2158" s="6" t="str">
        <f>OBV!F2158</f>
        <v>BULLISH</v>
      </c>
      <c r="K2158" s="6" t="str">
        <f>OBV!G2158</f>
        <v>NEUTRAL</v>
      </c>
      <c r="L2158" s="6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4.3662999999999998</v>
      </c>
      <c r="C2159" s="2">
        <f>RSI!I2159</f>
        <v>72.832505494866098</v>
      </c>
      <c r="D2159" s="2">
        <f>MACD!E2159</f>
        <v>-5.5141818352009153E-3</v>
      </c>
      <c r="E2159" s="2">
        <f>MACD!F2159</f>
        <v>8.5813682597878412E-3</v>
      </c>
      <c r="F2159" s="2">
        <f>'Moving Avg'!D2159</f>
        <v>4.3313799999999993</v>
      </c>
      <c r="G2159" s="2">
        <f>'Moving Avg'!F2159</f>
        <v>4.2816399999999986</v>
      </c>
      <c r="H2159" s="2">
        <f>'Moving Avg'!G2159</f>
        <v>4.2285259999999987</v>
      </c>
      <c r="I2159" s="2">
        <f>'Moving Avg'!H2159</f>
        <v>3.8057204999999983</v>
      </c>
      <c r="J2159" s="6" t="str">
        <f>OBV!F2159</f>
        <v>BULLISH</v>
      </c>
      <c r="K2159" s="6" t="str">
        <f>OBV!G2159</f>
        <v>NEUTRAL</v>
      </c>
      <c r="L2159" s="6" t="str">
        <f>OBV!H2159</f>
        <v>CONFIRMED BULLISH</v>
      </c>
    </row>
    <row r="2160" spans="1:12" ht="13.5" x14ac:dyDescent="0.25">
      <c r="A2160" s="3">
        <f>RSI!A2160</f>
        <v>45152</v>
      </c>
      <c r="B2160" s="2">
        <f>RSI!B2160</f>
        <v>4.3662999999999998</v>
      </c>
      <c r="C2160" s="2">
        <f>RSI!I2160</f>
        <v>72.832505494866098</v>
      </c>
      <c r="D2160" s="2">
        <f>MACD!E2160</f>
        <v>-1.1941985591703563E-2</v>
      </c>
      <c r="E2160" s="2">
        <f>MACD!F2160</f>
        <v>4.4766974894895608E-3</v>
      </c>
      <c r="F2160" s="2">
        <f>'Moving Avg'!D2160</f>
        <v>4.3662999999999998</v>
      </c>
      <c r="G2160" s="2">
        <f>'Moving Avg'!F2160</f>
        <v>4.286439999999998</v>
      </c>
      <c r="H2160" s="2">
        <f>'Moving Avg'!G2160</f>
        <v>4.2337659999999984</v>
      </c>
      <c r="I2160" s="2">
        <f>'Moving Avg'!H2160</f>
        <v>3.8089479999999987</v>
      </c>
      <c r="J2160" s="6" t="str">
        <f>OBV!F2160</f>
        <v>BULLISH</v>
      </c>
      <c r="K2160" s="6" t="str">
        <f>OBV!G2160</f>
        <v>NEUTRAL</v>
      </c>
      <c r="L2160" s="6" t="str">
        <f>OBV!H2160</f>
        <v>CONFIRMED BULLISH</v>
      </c>
    </row>
    <row r="2161" spans="1:12" ht="13.5" x14ac:dyDescent="0.25">
      <c r="A2161" s="3">
        <f>RSI!A2161</f>
        <v>45153</v>
      </c>
      <c r="B2161" s="2">
        <f>RSI!B2161</f>
        <v>4.3662999999999998</v>
      </c>
      <c r="C2161" s="2">
        <f>RSI!I2161</f>
        <v>72.832505494866098</v>
      </c>
      <c r="D2161" s="2">
        <f>MACD!E2161</f>
        <v>-1.793594026598111E-2</v>
      </c>
      <c r="E2161" s="2">
        <f>MACD!F2161</f>
        <v>-5.8300616045730766E-6</v>
      </c>
      <c r="F2161" s="2">
        <f>'Moving Avg'!D2161</f>
        <v>4.3662999999999998</v>
      </c>
      <c r="G2161" s="2">
        <f>'Moving Avg'!F2161</f>
        <v>4.2912399999999984</v>
      </c>
      <c r="H2161" s="2">
        <f>'Moving Avg'!G2161</f>
        <v>4.2390059999999981</v>
      </c>
      <c r="I2161" s="2">
        <f>'Moving Avg'!H2161</f>
        <v>3.8121344999999986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</row>
    <row r="2162" spans="1:12" ht="13.5" x14ac:dyDescent="0.25">
      <c r="A2162" s="3">
        <f>RSI!A2162</f>
        <v>45154</v>
      </c>
      <c r="B2162" s="2">
        <f>RSI!B2162</f>
        <v>4.3662999999999998</v>
      </c>
      <c r="C2162" s="2">
        <f>RSI!I2162</f>
        <v>72.832505494866098</v>
      </c>
      <c r="D2162" s="2">
        <f>MACD!E2162</f>
        <v>-2.3521677514876771E-2</v>
      </c>
      <c r="E2162" s="2">
        <f>MACD!F2162</f>
        <v>-4.708999552259013E-3</v>
      </c>
      <c r="F2162" s="2">
        <f>'Moving Avg'!D2162</f>
        <v>4.3662999999999998</v>
      </c>
      <c r="G2162" s="2">
        <f>'Moving Avg'!F2162</f>
        <v>4.2960399999999987</v>
      </c>
      <c r="H2162" s="2">
        <f>'Moving Avg'!G2162</f>
        <v>4.2442459999999986</v>
      </c>
      <c r="I2162" s="2">
        <f>'Moving Avg'!H2162</f>
        <v>3.8153209999999991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4.3662999999999998</v>
      </c>
      <c r="C2163" s="2">
        <f>RSI!I2163</f>
        <v>72.832505494866098</v>
      </c>
      <c r="D2163" s="2">
        <f>MACD!E2163</f>
        <v>-2.8723931171249717E-2</v>
      </c>
      <c r="E2163" s="2">
        <f>MACD!F2163</f>
        <v>-9.5119858760571545E-3</v>
      </c>
      <c r="F2163" s="2">
        <f>'Moving Avg'!D2163</f>
        <v>4.3662999999999998</v>
      </c>
      <c r="G2163" s="2">
        <f>'Moving Avg'!F2163</f>
        <v>4.3008399999999991</v>
      </c>
      <c r="H2163" s="2">
        <f>'Moving Avg'!G2163</f>
        <v>4.2494859999999983</v>
      </c>
      <c r="I2163" s="2">
        <f>'Moving Avg'!H2163</f>
        <v>3.819326999999999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</row>
    <row r="2164" spans="1:12" ht="13.5" x14ac:dyDescent="0.25">
      <c r="A2164" s="3">
        <f>RSI!A2164</f>
        <v>45156</v>
      </c>
      <c r="B2164" s="2">
        <f>RSI!B2164</f>
        <v>4.3662999999999998</v>
      </c>
      <c r="C2164" s="2">
        <f>RSI!I2164</f>
        <v>72.832505494866098</v>
      </c>
      <c r="D2164" s="2">
        <f>MACD!E2164</f>
        <v>-4.56587574698748E-2</v>
      </c>
      <c r="E2164" s="2">
        <f>MACD!F2164</f>
        <v>-1.6741340194820684E-2</v>
      </c>
      <c r="F2164" s="2">
        <f>'Moving Avg'!D2164</f>
        <v>4.3662999999999998</v>
      </c>
      <c r="G2164" s="2">
        <f>'Moving Avg'!F2164</f>
        <v>4.3056399999999986</v>
      </c>
      <c r="H2164" s="2">
        <f>'Moving Avg'!G2164</f>
        <v>4.254725999999998</v>
      </c>
      <c r="I2164" s="2">
        <f>'Moving Avg'!H2164</f>
        <v>3.8235379999999992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</row>
    <row r="2165" spans="1:12" ht="13.5" x14ac:dyDescent="0.25">
      <c r="A2165" s="3">
        <f>RSI!A2165</f>
        <v>45159</v>
      </c>
      <c r="B2165" s="2">
        <f>RSI!B2165</f>
        <v>4.3662999999999998</v>
      </c>
      <c r="C2165" s="2">
        <f>RSI!I2165</f>
        <v>72.832505494866098</v>
      </c>
      <c r="D2165" s="2">
        <f>MACD!E2165</f>
        <v>-6.0396199641505888E-2</v>
      </c>
      <c r="E2165" s="2">
        <f>MACD!F2165</f>
        <v>-2.5472312084157726E-2</v>
      </c>
      <c r="F2165" s="2">
        <f>'Moving Avg'!D2165</f>
        <v>4.3662999999999998</v>
      </c>
      <c r="G2165" s="2">
        <f>'Moving Avg'!F2165</f>
        <v>4.3104399999999989</v>
      </c>
      <c r="H2165" s="2">
        <f>'Moving Avg'!G2165</f>
        <v>4.2599659999999986</v>
      </c>
      <c r="I2165" s="2">
        <f>'Moving Avg'!H2165</f>
        <v>3.8285274999999994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45160</v>
      </c>
      <c r="B2166" s="2">
        <f>RSI!B2166</f>
        <v>4.3662999999999998</v>
      </c>
      <c r="C2166" s="2">
        <f>RSI!I2166</f>
        <v>72.832505494866098</v>
      </c>
      <c r="D2166" s="2">
        <f>MACD!E2166</f>
        <v>-4.6382558042168398E-2</v>
      </c>
      <c r="E2166" s="2">
        <f>MACD!F2166</f>
        <v>-2.9654361275759863E-2</v>
      </c>
      <c r="F2166" s="2">
        <f>'Moving Avg'!D2166</f>
        <v>4.3662999999999998</v>
      </c>
      <c r="G2166" s="2">
        <f>'Moving Avg'!F2166</f>
        <v>4.3152399999999993</v>
      </c>
      <c r="H2166" s="2">
        <f>'Moving Avg'!G2166</f>
        <v>4.2652059999999992</v>
      </c>
      <c r="I2166" s="2">
        <f>'Moving Avg'!H2166</f>
        <v>3.8327794999999996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45161</v>
      </c>
      <c r="B2167" s="2">
        <f>RSI!B2167</f>
        <v>4.3662999999999998</v>
      </c>
      <c r="C2167" s="2">
        <f>RSI!I2167</f>
        <v>72.832505494866098</v>
      </c>
      <c r="D2167" s="2">
        <f>MACD!E2167</f>
        <v>-3.4874633050753445E-2</v>
      </c>
      <c r="E2167" s="2">
        <f>MACD!F2167</f>
        <v>-3.0698415630758581E-2</v>
      </c>
      <c r="F2167" s="2">
        <f>'Moving Avg'!D2167</f>
        <v>4.3662999999999998</v>
      </c>
      <c r="G2167" s="2">
        <f>'Moving Avg'!F2167</f>
        <v>4.3200399999999997</v>
      </c>
      <c r="H2167" s="2">
        <f>'Moving Avg'!G2167</f>
        <v>4.2704459999999997</v>
      </c>
      <c r="I2167" s="2">
        <f>'Moving Avg'!H2167</f>
        <v>3.8370314999999993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4.3662999999999998</v>
      </c>
      <c r="C2168" s="2">
        <f>RSI!I2168</f>
        <v>72.832505494866098</v>
      </c>
      <c r="D2168" s="2">
        <f>MACD!E2168</f>
        <v>-2.5461020786246458E-2</v>
      </c>
      <c r="E2168" s="2">
        <f>MACD!F2168</f>
        <v>-2.9650936661856159E-2</v>
      </c>
      <c r="F2168" s="2">
        <f>'Moving Avg'!D2168</f>
        <v>4.3662999999999998</v>
      </c>
      <c r="G2168" s="2">
        <f>'Moving Avg'!F2168</f>
        <v>4.32484</v>
      </c>
      <c r="H2168" s="2">
        <f>'Moving Avg'!G2168</f>
        <v>4.2756859999999994</v>
      </c>
      <c r="I2168" s="2">
        <f>'Moving Avg'!H2168</f>
        <v>3.8412834999999994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</row>
    <row r="2169" spans="1:12" ht="13.5" x14ac:dyDescent="0.25">
      <c r="A2169" s="3">
        <f>RSI!A2169</f>
        <v>45163</v>
      </c>
      <c r="B2169" s="2">
        <f>RSI!B2169</f>
        <v>4.3662999999999998</v>
      </c>
      <c r="C2169" s="2">
        <f>RSI!I2169</f>
        <v>72.832505494866098</v>
      </c>
      <c r="D2169" s="2">
        <f>MACD!E2169</f>
        <v>-1.7795529458941139E-2</v>
      </c>
      <c r="E2169" s="2">
        <f>MACD!F2169</f>
        <v>-2.7279855221273158E-2</v>
      </c>
      <c r="F2169" s="2">
        <f>'Moving Avg'!D2169</f>
        <v>4.3662999999999998</v>
      </c>
      <c r="G2169" s="2">
        <f>'Moving Avg'!F2169</f>
        <v>4.3296399999999995</v>
      </c>
      <c r="H2169" s="2">
        <f>'Moving Avg'!G2169</f>
        <v>4.280926</v>
      </c>
      <c r="I2169" s="2">
        <f>'Moving Avg'!H2169</f>
        <v>3.8454944999999996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45166</v>
      </c>
      <c r="B2170" s="2">
        <f>RSI!B2170</f>
        <v>4.3662999999999998</v>
      </c>
      <c r="C2170" s="2">
        <f>RSI!I2170</f>
        <v>72.832505494866098</v>
      </c>
      <c r="D2170" s="2">
        <f>MACD!E2170</f>
        <v>-1.1587004579040716E-2</v>
      </c>
      <c r="E2170" s="2">
        <f>MACD!F2170</f>
        <v>-2.4141285092826668E-2</v>
      </c>
      <c r="F2170" s="2">
        <f>'Moving Avg'!D2170</f>
        <v>4.3662999999999998</v>
      </c>
      <c r="G2170" s="2">
        <f>'Moving Avg'!F2170</f>
        <v>4.334439999999999</v>
      </c>
      <c r="H2170" s="2">
        <f>'Moving Avg'!G2170</f>
        <v>4.2861659999999997</v>
      </c>
      <c r="I2170" s="2">
        <f>'Moving Avg'!H2170</f>
        <v>3.8497055000000007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</row>
    <row r="2171" spans="1:12" ht="13.5" x14ac:dyDescent="0.25">
      <c r="A2171" s="3">
        <f>RSI!A2171</f>
        <v>45167</v>
      </c>
      <c r="B2171" s="2">
        <f>RSI!B2171</f>
        <v>4.1917</v>
      </c>
      <c r="C2171" s="2">
        <f>RSI!I2171</f>
        <v>25.386029362391326</v>
      </c>
      <c r="D2171" s="2">
        <f>MACD!E2171</f>
        <v>6.3426032850300018E-3</v>
      </c>
      <c r="E2171" s="2">
        <f>MACD!F2171</f>
        <v>-1.8044507417255336E-2</v>
      </c>
      <c r="F2171" s="2">
        <f>'Moving Avg'!D2171</f>
        <v>4.3313800000000002</v>
      </c>
      <c r="G2171" s="2">
        <f>'Moving Avg'!F2171</f>
        <v>4.3305099999999994</v>
      </c>
      <c r="H2171" s="2">
        <f>'Moving Avg'!G2171</f>
        <v>4.2879139999999998</v>
      </c>
      <c r="I2171" s="2">
        <f>'Moving Avg'!H2171</f>
        <v>3.8530435000000005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45168</v>
      </c>
      <c r="B2172" s="2">
        <f>RSI!B2172</f>
        <v>4.3139000000000003</v>
      </c>
      <c r="C2172" s="2">
        <f>RSI!I2172</f>
        <v>49.957432069894338</v>
      </c>
      <c r="D2172" s="2">
        <f>MACD!E2172</f>
        <v>1.3255628212321291E-2</v>
      </c>
      <c r="E2172" s="2">
        <f>MACD!F2172</f>
        <v>-1.1784480291340011E-2</v>
      </c>
      <c r="F2172" s="2">
        <f>'Moving Avg'!D2172</f>
        <v>4.3209</v>
      </c>
      <c r="G2172" s="2">
        <f>'Moving Avg'!F2172</f>
        <v>4.3326900000000004</v>
      </c>
      <c r="H2172" s="2">
        <f>'Moving Avg'!G2172</f>
        <v>4.2919299999999998</v>
      </c>
      <c r="I2172" s="2">
        <f>'Moving Avg'!H2172</f>
        <v>3.8569925000000005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</row>
    <row r="2173" spans="1:12" ht="13.5" x14ac:dyDescent="0.25">
      <c r="A2173" s="3">
        <f>RSI!A2173</f>
        <v>45169</v>
      </c>
      <c r="B2173" s="2">
        <f>RSI!B2173</f>
        <v>4.3662999999999998</v>
      </c>
      <c r="C2173" s="2">
        <f>RSI!I2173</f>
        <v>56.563055740202621</v>
      </c>
      <c r="D2173" s="2">
        <f>MACD!E2173</f>
        <v>1.523642405891934E-2</v>
      </c>
      <c r="E2173" s="2">
        <f>MACD!F2173</f>
        <v>-6.3802994212881405E-3</v>
      </c>
      <c r="F2173" s="2">
        <f>'Moving Avg'!D2173</f>
        <v>4.3209</v>
      </c>
      <c r="G2173" s="2">
        <f>'Moving Avg'!F2173</f>
        <v>4.3374899999999998</v>
      </c>
      <c r="H2173" s="2">
        <f>'Moving Avg'!G2173</f>
        <v>4.2938499999999999</v>
      </c>
      <c r="I2173" s="2">
        <f>'Moving Avg'!H2173</f>
        <v>3.8612035000000007</v>
      </c>
      <c r="J2173" s="6" t="str">
        <f>OBV!F2173</f>
        <v>BULLISH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4.3662999999999998</v>
      </c>
      <c r="C2174" s="2">
        <f>RSI!I2174</f>
        <v>56.563055740202621</v>
      </c>
      <c r="D2174" s="2">
        <f>MACD!E2174</f>
        <v>1.6614695174528293E-2</v>
      </c>
      <c r="E2174" s="2">
        <f>MACD!F2174</f>
        <v>-1.7813005021248543E-3</v>
      </c>
      <c r="F2174" s="2">
        <f>'Moving Avg'!D2174</f>
        <v>4.3209</v>
      </c>
      <c r="G2174" s="2">
        <f>'Moving Avg'!F2174</f>
        <v>4.3462199999999998</v>
      </c>
      <c r="H2174" s="2">
        <f>'Moving Avg'!G2174</f>
        <v>4.2957700000000001</v>
      </c>
      <c r="I2174" s="2">
        <f>'Moving Avg'!H2174</f>
        <v>3.8654145000000013</v>
      </c>
      <c r="J2174" s="6" t="str">
        <f>OBV!F2174</f>
        <v>BULLISH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4.3662999999999998</v>
      </c>
      <c r="C2175" s="2">
        <f>RSI!I2175</f>
        <v>56.563055740202621</v>
      </c>
      <c r="D2175" s="2">
        <f>MACD!E2175</f>
        <v>1.7505195961121878E-2</v>
      </c>
      <c r="E2175" s="2">
        <f>MACD!F2175</f>
        <v>2.0759987905244921E-3</v>
      </c>
      <c r="F2175" s="2">
        <f>'Moving Avg'!D2175</f>
        <v>4.3209</v>
      </c>
      <c r="G2175" s="2">
        <f>'Moving Avg'!F2175</f>
        <v>4.3549500000000005</v>
      </c>
      <c r="H2175" s="2">
        <f>'Moving Avg'!G2175</f>
        <v>4.2976899999999993</v>
      </c>
      <c r="I2175" s="2">
        <f>'Moving Avg'!H2175</f>
        <v>3.8703630000000016</v>
      </c>
      <c r="J2175" s="6" t="str">
        <f>OBV!F2175</f>
        <v>BULLISH</v>
      </c>
      <c r="K2175" s="6" t="str">
        <f>OBV!G2175</f>
        <v>NEUTRAL</v>
      </c>
      <c r="L2175" s="6" t="str">
        <f>OBV!H2175</f>
        <v>NEUTRAL</v>
      </c>
    </row>
    <row r="2176" spans="1:12" ht="13.5" x14ac:dyDescent="0.25">
      <c r="A2176" s="3">
        <f>RSI!A2176</f>
        <v>45174</v>
      </c>
      <c r="B2176" s="2">
        <f>RSI!B2176</f>
        <v>4.3662999999999998</v>
      </c>
      <c r="C2176" s="2">
        <f>RSI!I2176</f>
        <v>56.563055740202621</v>
      </c>
      <c r="D2176" s="2">
        <f>MACD!E2176</f>
        <v>1.8003392349921654E-2</v>
      </c>
      <c r="E2176" s="2">
        <f>MACD!F2176</f>
        <v>5.2614775024039245E-3</v>
      </c>
      <c r="F2176" s="2">
        <f>'Moving Avg'!D2176</f>
        <v>4.3558199999999996</v>
      </c>
      <c r="G2176" s="2">
        <f>'Moving Avg'!F2176</f>
        <v>4.3549500000000005</v>
      </c>
      <c r="H2176" s="2">
        <f>'Moving Avg'!G2176</f>
        <v>4.2996099999999986</v>
      </c>
      <c r="I2176" s="2">
        <f>'Moving Avg'!H2176</f>
        <v>3.8753115000000018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4.3662999999999998</v>
      </c>
      <c r="C2177" s="2">
        <f>RSI!I2177</f>
        <v>56.563055740202621</v>
      </c>
      <c r="D2177" s="2">
        <f>MACD!E2177</f>
        <v>1.8188550291574401E-2</v>
      </c>
      <c r="E2177" s="2">
        <f>MACD!F2177</f>
        <v>7.8468920602380206E-3</v>
      </c>
      <c r="F2177" s="2">
        <f>'Moving Avg'!D2177</f>
        <v>4.3662999999999998</v>
      </c>
      <c r="G2177" s="2">
        <f>'Moving Avg'!F2177</f>
        <v>4.3549499999999997</v>
      </c>
      <c r="H2177" s="2">
        <f>'Moving Avg'!G2177</f>
        <v>4.3015299999999987</v>
      </c>
      <c r="I2177" s="2">
        <f>'Moving Avg'!H2177</f>
        <v>3.8795635000000028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4.3575999999999997</v>
      </c>
      <c r="C2178" s="2">
        <f>RSI!I2178</f>
        <v>54.822668875101101</v>
      </c>
      <c r="D2178" s="2">
        <f>MACD!E2178</f>
        <v>1.8770784573022503E-2</v>
      </c>
      <c r="E2178" s="2">
        <f>MACD!F2178</f>
        <v>1.0031670562794918E-2</v>
      </c>
      <c r="F2178" s="2">
        <f>'Moving Avg'!D2178</f>
        <v>4.36456</v>
      </c>
      <c r="G2178" s="2">
        <f>'Moving Avg'!F2178</f>
        <v>4.3545149999999992</v>
      </c>
      <c r="H2178" s="2">
        <f>'Moving Avg'!G2178</f>
        <v>4.3032759999999985</v>
      </c>
      <c r="I2178" s="2">
        <f>'Moving Avg'!H2178</f>
        <v>3.8837720000000031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4.3575999999999997</v>
      </c>
      <c r="C2179" s="2">
        <f>RSI!I2179</f>
        <v>54.822668875101101</v>
      </c>
      <c r="D2179" s="2">
        <f>MACD!E2179</f>
        <v>1.9112184257084941E-2</v>
      </c>
      <c r="E2179" s="2">
        <f>MACD!F2179</f>
        <v>1.1847773301652924E-2</v>
      </c>
      <c r="F2179" s="2">
        <f>'Moving Avg'!D2179</f>
        <v>4.3628199999999993</v>
      </c>
      <c r="G2179" s="2">
        <f>'Moving Avg'!F2179</f>
        <v>4.3540800000000006</v>
      </c>
      <c r="H2179" s="2">
        <f>'Moving Avg'!G2179</f>
        <v>4.3050219999999984</v>
      </c>
      <c r="I2179" s="2">
        <f>'Moving Avg'!H2179</f>
        <v>3.8879805000000038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4.3662999999999998</v>
      </c>
      <c r="C2180" s="2">
        <f>RSI!I2180</f>
        <v>56.379262696046531</v>
      </c>
      <c r="D2180" s="2">
        <f>MACD!E2180</f>
        <v>1.8616560827140027E-2</v>
      </c>
      <c r="E2180" s="2">
        <f>MACD!F2180</f>
        <v>1.3201530806750345E-2</v>
      </c>
      <c r="F2180" s="2">
        <f>'Moving Avg'!D2180</f>
        <v>4.3628200000000001</v>
      </c>
      <c r="G2180" s="2">
        <f>'Moving Avg'!F2180</f>
        <v>4.3540799999999997</v>
      </c>
      <c r="H2180" s="2">
        <f>'Moving Avg'!G2180</f>
        <v>4.3076419999999978</v>
      </c>
      <c r="I2180" s="2">
        <f>'Moving Avg'!H2180</f>
        <v>3.8922325000000035</v>
      </c>
      <c r="J2180" s="6" t="str">
        <f>OBV!F2180</f>
        <v>BEARISH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4.3662999999999998</v>
      </c>
      <c r="C2181" s="2">
        <f>RSI!I2181</f>
        <v>56.379262696046538</v>
      </c>
      <c r="D2181" s="2">
        <f>MACD!E2181</f>
        <v>-8.8454411288241275E-3</v>
      </c>
      <c r="E2181" s="2">
        <f>MACD!F2181</f>
        <v>8.7921364196354504E-3</v>
      </c>
      <c r="F2181" s="2">
        <f>'Moving Avg'!D2181</f>
        <v>4.3628200000000001</v>
      </c>
      <c r="G2181" s="2">
        <f>'Moving Avg'!F2181</f>
        <v>4.3540800000000006</v>
      </c>
      <c r="H2181" s="2">
        <f>'Moving Avg'!G2181</f>
        <v>4.310261999999998</v>
      </c>
      <c r="I2181" s="2">
        <f>'Moving Avg'!H2181</f>
        <v>3.8964845000000041</v>
      </c>
      <c r="J2181" s="6" t="str">
        <f>OBV!F2181</f>
        <v>BEARISH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45182</v>
      </c>
      <c r="B2182" s="2">
        <f>RSI!B2182</f>
        <v>4.1917</v>
      </c>
      <c r="C2182" s="2">
        <f>RSI!I2182</f>
        <v>31.287859885172296</v>
      </c>
      <c r="D2182" s="2">
        <f>MACD!E2182</f>
        <v>-5.1686213559065664E-4</v>
      </c>
      <c r="E2182" s="2">
        <f>MACD!F2182</f>
        <v>6.9303367085902286E-3</v>
      </c>
      <c r="F2182" s="2">
        <f>'Moving Avg'!D2182</f>
        <v>4.3278999999999996</v>
      </c>
      <c r="G2182" s="2">
        <f>'Moving Avg'!F2182</f>
        <v>4.3453499999999998</v>
      </c>
      <c r="H2182" s="2">
        <f>'Moving Avg'!G2182</f>
        <v>4.3093899999999978</v>
      </c>
      <c r="I2182" s="2">
        <f>'Moving Avg'!H2182</f>
        <v>3.8998635000000039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4.3662999999999998</v>
      </c>
      <c r="C2183" s="2">
        <f>RSI!I2183</f>
        <v>53.550313272948614</v>
      </c>
      <c r="D2183" s="2">
        <f>MACD!E2183</f>
        <v>2.535065703957784E-3</v>
      </c>
      <c r="E2183" s="2">
        <f>MACD!F2183</f>
        <v>6.0512825076637399E-3</v>
      </c>
      <c r="F2183" s="2">
        <f>'Moving Avg'!D2183</f>
        <v>4.3296399999999995</v>
      </c>
      <c r="G2183" s="2">
        <f>'Moving Avg'!F2183</f>
        <v>4.3453499999999998</v>
      </c>
      <c r="H2183" s="2">
        <f>'Moving Avg'!G2183</f>
        <v>4.3120099999999972</v>
      </c>
      <c r="I2183" s="2">
        <f>'Moving Avg'!H2183</f>
        <v>3.9046890000000047</v>
      </c>
      <c r="J2183" s="6" t="str">
        <f>OBV!F2183</f>
        <v>BULLISH</v>
      </c>
      <c r="K2183" s="6" t="str">
        <f>OBV!G2183</f>
        <v>NEUTRAL</v>
      </c>
      <c r="L2183" s="6" t="str">
        <f>OBV!H2183</f>
        <v>CONFIRMED BULLISH</v>
      </c>
    </row>
    <row r="2184" spans="1:12" ht="13.5" x14ac:dyDescent="0.25">
      <c r="A2184" s="3">
        <f>RSI!A2184</f>
        <v>45184</v>
      </c>
      <c r="B2184" s="2">
        <f>RSI!B2184</f>
        <v>4.3662999999999998</v>
      </c>
      <c r="C2184" s="2">
        <f>RSI!I2184</f>
        <v>53.550313272948614</v>
      </c>
      <c r="D2184" s="2">
        <f>MACD!E2184</f>
        <v>4.8972876215076511E-3</v>
      </c>
      <c r="E2184" s="2">
        <f>MACD!F2184</f>
        <v>5.820483530432523E-3</v>
      </c>
      <c r="F2184" s="2">
        <f>'Moving Avg'!D2184</f>
        <v>4.3313799999999993</v>
      </c>
      <c r="G2184" s="2">
        <f>'Moving Avg'!F2184</f>
        <v>4.3453499999999998</v>
      </c>
      <c r="H2184" s="2">
        <f>'Moving Avg'!G2184</f>
        <v>4.3146299999999975</v>
      </c>
      <c r="I2184" s="2">
        <f>'Moving Avg'!H2184</f>
        <v>3.9089820000000048</v>
      </c>
      <c r="J2184" s="6" t="str">
        <f>OBV!F2184</f>
        <v>BULLISH</v>
      </c>
      <c r="K2184" s="6" t="str">
        <f>OBV!G2184</f>
        <v>NEUTRAL</v>
      </c>
      <c r="L2184" s="6" t="str">
        <f>OBV!H2184</f>
        <v>CONFIRMED BULLISH</v>
      </c>
    </row>
    <row r="2185" spans="1:12" ht="13.5" x14ac:dyDescent="0.25">
      <c r="A2185" s="3">
        <f>RSI!A2185</f>
        <v>45187</v>
      </c>
      <c r="B2185" s="2">
        <f>RSI!B2185</f>
        <v>4.3662999999999998</v>
      </c>
      <c r="C2185" s="2">
        <f>RSI!I2185</f>
        <v>53.550313272948614</v>
      </c>
      <c r="D2185" s="2">
        <f>MACD!E2185</f>
        <v>6.6922217435596565E-3</v>
      </c>
      <c r="E2185" s="2">
        <f>MACD!F2185</f>
        <v>5.9948311730579499E-3</v>
      </c>
      <c r="F2185" s="2">
        <f>'Moving Avg'!D2185</f>
        <v>4.3313799999999993</v>
      </c>
      <c r="G2185" s="2">
        <f>'Moving Avg'!F2185</f>
        <v>4.3453499999999989</v>
      </c>
      <c r="H2185" s="2">
        <f>'Moving Avg'!G2185</f>
        <v>4.3163759999999973</v>
      </c>
      <c r="I2185" s="2">
        <f>'Moving Avg'!H2185</f>
        <v>3.9132750000000045</v>
      </c>
      <c r="J2185" s="6" t="str">
        <f>OBV!F2185</f>
        <v>BULLISH</v>
      </c>
      <c r="K2185" s="6" t="str">
        <f>OBV!G2185</f>
        <v>NEUTRAL</v>
      </c>
      <c r="L2185" s="6" t="str">
        <f>OBV!H2185</f>
        <v>NEUTRAL</v>
      </c>
    </row>
    <row r="2186" spans="1:12" ht="13.5" x14ac:dyDescent="0.25">
      <c r="A2186" s="3">
        <f>RSI!A2186</f>
        <v>45188</v>
      </c>
      <c r="B2186" s="2">
        <f>RSI!B2186</f>
        <v>4.3662999999999998</v>
      </c>
      <c r="C2186" s="2">
        <f>RSI!I2186</f>
        <v>53.550313272948614</v>
      </c>
      <c r="D2186" s="2">
        <f>MACD!E2186</f>
        <v>8.0222445258675279E-3</v>
      </c>
      <c r="E2186" s="2">
        <f>MACD!F2186</f>
        <v>6.4003138436198662E-3</v>
      </c>
      <c r="F2186" s="2">
        <f>'Moving Avg'!D2186</f>
        <v>4.3313799999999993</v>
      </c>
      <c r="G2186" s="2">
        <f>'Moving Avg'!F2186</f>
        <v>4.3453499999999989</v>
      </c>
      <c r="H2186" s="2">
        <f>'Moving Avg'!G2186</f>
        <v>4.3182959999999966</v>
      </c>
      <c r="I2186" s="2">
        <f>'Moving Avg'!H2186</f>
        <v>3.9175680000000046</v>
      </c>
      <c r="J2186" s="6" t="str">
        <f>OBV!F2186</f>
        <v>BULLISH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45189</v>
      </c>
      <c r="B2187" s="2">
        <f>RSI!B2187</f>
        <v>4.3575999999999997</v>
      </c>
      <c r="C2187" s="2">
        <f>RSI!I2187</f>
        <v>52.412199497454623</v>
      </c>
      <c r="D2187" s="2">
        <f>MACD!E2187</f>
        <v>9.6173080216823692E-3</v>
      </c>
      <c r="E2187" s="2">
        <f>MACD!F2187</f>
        <v>7.0437126792323671E-3</v>
      </c>
      <c r="F2187" s="2">
        <f>'Moving Avg'!D2187</f>
        <v>4.36456</v>
      </c>
      <c r="G2187" s="2">
        <f>'Moving Avg'!F2187</f>
        <v>4.3449149999999994</v>
      </c>
      <c r="H2187" s="2">
        <f>'Moving Avg'!G2187</f>
        <v>4.3200419999999973</v>
      </c>
      <c r="I2187" s="2">
        <f>'Moving Avg'!H2187</f>
        <v>3.9218175000000053</v>
      </c>
      <c r="J2187" s="6" t="str">
        <f>OBV!F2187</f>
        <v>BULLISH</v>
      </c>
      <c r="K2187" s="6" t="str">
        <f>OBV!G2187</f>
        <v>STRONG</v>
      </c>
      <c r="L2187" s="6" t="str">
        <f>OBV!H2187</f>
        <v>CONFIRMED BULLISH</v>
      </c>
    </row>
    <row r="2188" spans="1:12" ht="13.5" x14ac:dyDescent="0.25">
      <c r="A2188" s="3">
        <f>RSI!A2188</f>
        <v>45190</v>
      </c>
      <c r="B2188" s="2">
        <f>RSI!B2188</f>
        <v>4.3575999999999997</v>
      </c>
      <c r="C2188" s="2">
        <f>RSI!I2188</f>
        <v>52.412199497454637</v>
      </c>
      <c r="D2188" s="2">
        <f>MACD!E2188</f>
        <v>9.5180864526298592E-3</v>
      </c>
      <c r="E2188" s="2">
        <f>MACD!F2188</f>
        <v>7.5385874339118659E-3</v>
      </c>
      <c r="F2188" s="2">
        <f>'Moving Avg'!D2188</f>
        <v>4.3628199999999993</v>
      </c>
      <c r="G2188" s="2">
        <f>'Moving Avg'!F2188</f>
        <v>4.344479999999999</v>
      </c>
      <c r="H2188" s="2">
        <f>'Moving Avg'!G2188</f>
        <v>4.3217879999999962</v>
      </c>
      <c r="I2188" s="2">
        <f>'Moving Avg'!H2188</f>
        <v>3.9260670000000055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4.3575999999999997</v>
      </c>
      <c r="C2189" s="2">
        <f>RSI!I2189</f>
        <v>52.412199497454637</v>
      </c>
      <c r="D2189" s="2">
        <f>MACD!E2189</f>
        <v>9.3318805343969302E-3</v>
      </c>
      <c r="E2189" s="2">
        <f>MACD!F2189</f>
        <v>7.8972460540088791E-3</v>
      </c>
      <c r="F2189" s="2">
        <f>'Moving Avg'!D2189</f>
        <v>4.3610799999999994</v>
      </c>
      <c r="G2189" s="2">
        <f>'Moving Avg'!F2189</f>
        <v>4.3440449999999995</v>
      </c>
      <c r="H2189" s="2">
        <f>'Moving Avg'!G2189</f>
        <v>4.323533999999996</v>
      </c>
      <c r="I2189" s="2">
        <f>'Moving Avg'!H2189</f>
        <v>3.9308080000000056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4.3575999999999997</v>
      </c>
      <c r="C2190" s="2">
        <f>RSI!I2190</f>
        <v>52.412199497454637</v>
      </c>
      <c r="D2190" s="2">
        <f>MACD!E2190</f>
        <v>1.0418108028265927E-2</v>
      </c>
      <c r="E2190" s="2">
        <f>MACD!F2190</f>
        <v>8.40141844886029E-3</v>
      </c>
      <c r="F2190" s="2">
        <f>'Moving Avg'!D2190</f>
        <v>4.3593400000000004</v>
      </c>
      <c r="G2190" s="2">
        <f>'Moving Avg'!F2190</f>
        <v>4.3436100000000009</v>
      </c>
      <c r="H2190" s="2">
        <f>'Moving Avg'!G2190</f>
        <v>4.3252799999999958</v>
      </c>
      <c r="I2190" s="2">
        <f>'Moving Avg'!H2190</f>
        <v>3.9350575000000059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4.3139000000000003</v>
      </c>
      <c r="C2191" s="2">
        <f>RSI!I2191</f>
        <v>45.831280127430468</v>
      </c>
      <c r="D2191" s="2">
        <f>MACD!E2191</f>
        <v>1.4486598423426145E-2</v>
      </c>
      <c r="E2191" s="2">
        <f>MACD!F2191</f>
        <v>9.6184544437734609E-3</v>
      </c>
      <c r="F2191" s="2">
        <f>'Moving Avg'!D2191</f>
        <v>4.3488600000000002</v>
      </c>
      <c r="G2191" s="2">
        <f>'Moving Avg'!F2191</f>
        <v>4.3497200000000014</v>
      </c>
      <c r="H2191" s="2">
        <f>'Moving Avg'!G2191</f>
        <v>4.326151999999996</v>
      </c>
      <c r="I2191" s="2">
        <f>'Moving Avg'!H2191</f>
        <v>3.9390885000000058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4.3139000000000003</v>
      </c>
      <c r="C2192" s="2">
        <f>RSI!I2192</f>
        <v>45.83128012743046</v>
      </c>
      <c r="D2192" s="2">
        <f>MACD!E2192</f>
        <v>-8.7553147817729382E-3</v>
      </c>
      <c r="E2192" s="2">
        <f>MACD!F2192</f>
        <v>5.9437005986641813E-3</v>
      </c>
      <c r="F2192" s="2">
        <f>'Moving Avg'!D2192</f>
        <v>4.3401199999999998</v>
      </c>
      <c r="G2192" s="2">
        <f>'Moving Avg'!F2192</f>
        <v>4.3497200000000014</v>
      </c>
      <c r="H2192" s="2">
        <f>'Moving Avg'!G2192</f>
        <v>4.3270239999999962</v>
      </c>
      <c r="I2192" s="2">
        <f>'Moving Avg'!H2192</f>
        <v>3.9423410000000056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4.3139000000000003</v>
      </c>
      <c r="C2193" s="2">
        <f>RSI!I2193</f>
        <v>45.831280127430468</v>
      </c>
      <c r="D2193" s="2">
        <f>MACD!E2193</f>
        <v>-1.3960694037171706E-3</v>
      </c>
      <c r="E2193" s="2">
        <f>MACD!F2193</f>
        <v>4.4757465981879107E-3</v>
      </c>
      <c r="F2193" s="2">
        <f>'Moving Avg'!D2193</f>
        <v>4.3313800000000002</v>
      </c>
      <c r="G2193" s="2">
        <f>'Moving Avg'!F2193</f>
        <v>4.3471000000000011</v>
      </c>
      <c r="H2193" s="2">
        <f>'Moving Avg'!G2193</f>
        <v>4.3278959999999964</v>
      </c>
      <c r="I2193" s="2">
        <f>'Moving Avg'!H2193</f>
        <v>3.9455935000000055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4.1479999999999997</v>
      </c>
      <c r="C2194" s="2">
        <f>RSI!I2194</f>
        <v>28.72802056820781</v>
      </c>
      <c r="D2194" s="2">
        <f>MACD!E2194</f>
        <v>1.7271670643518533E-2</v>
      </c>
      <c r="E2194" s="2">
        <f>MACD!F2194</f>
        <v>7.0349314072540355E-3</v>
      </c>
      <c r="F2194" s="2">
        <f>'Moving Avg'!D2194</f>
        <v>4.2894600000000001</v>
      </c>
      <c r="G2194" s="2">
        <f>'Moving Avg'!F2194</f>
        <v>4.3361850000000004</v>
      </c>
      <c r="H2194" s="2">
        <f>'Moving Avg'!G2194</f>
        <v>4.3254499999999965</v>
      </c>
      <c r="I2194" s="2">
        <f>'Moving Avg'!H2194</f>
        <v>3.9480165000000063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4.3314000000000004</v>
      </c>
      <c r="C2195" s="2">
        <f>RSI!I2195</f>
        <v>50.652164195574407</v>
      </c>
      <c r="D2195" s="2">
        <f>MACD!E2195</f>
        <v>2.060312884983162E-2</v>
      </c>
      <c r="E2195" s="2">
        <f>MACD!F2195</f>
        <v>9.7485708957695538E-3</v>
      </c>
      <c r="F2195" s="2">
        <f>'Moving Avg'!D2195</f>
        <v>4.2842200000000004</v>
      </c>
      <c r="G2195" s="2">
        <f>'Moving Avg'!F2195</f>
        <v>4.3344400000000007</v>
      </c>
      <c r="H2195" s="2">
        <f>'Moving Avg'!G2195</f>
        <v>4.3266719999999967</v>
      </c>
      <c r="I2195" s="2">
        <f>'Moving Avg'!H2195</f>
        <v>3.9513565000000064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</row>
    <row r="2196" spans="1:12" ht="13.5" x14ac:dyDescent="0.25">
      <c r="A2196" s="3">
        <f>RSI!A2196</f>
        <v>45203</v>
      </c>
      <c r="B2196" s="2">
        <f>RSI!B2196</f>
        <v>4.3662999999999998</v>
      </c>
      <c r="C2196" s="2">
        <f>RSI!I2196</f>
        <v>53.578560885155582</v>
      </c>
      <c r="D2196" s="2">
        <f>MACD!E2196</f>
        <v>2.0790987799509608E-2</v>
      </c>
      <c r="E2196" s="2">
        <f>MACD!F2196</f>
        <v>1.1957054276517564E-2</v>
      </c>
      <c r="F2196" s="2">
        <f>'Moving Avg'!D2196</f>
        <v>4.2946999999999997</v>
      </c>
      <c r="G2196" s="2">
        <f>'Moving Avg'!F2196</f>
        <v>4.3344399999999998</v>
      </c>
      <c r="H2196" s="2">
        <f>'Moving Avg'!G2196</f>
        <v>4.3285919999999969</v>
      </c>
      <c r="I2196" s="2">
        <f>'Moving Avg'!H2196</f>
        <v>3.9551575000000061</v>
      </c>
      <c r="J2196" s="6" t="str">
        <f>OBV!F2196</f>
        <v>BULLISH</v>
      </c>
      <c r="K2196" s="6" t="str">
        <f>OBV!G2196</f>
        <v>STRONG</v>
      </c>
      <c r="L2196" s="6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4.4537000000000004</v>
      </c>
      <c r="C2197" s="2">
        <f>RSI!I2197</f>
        <v>59.979177122037967</v>
      </c>
      <c r="D2197" s="2">
        <f>MACD!E2197</f>
        <v>1.2888700790858465E-2</v>
      </c>
      <c r="E2197" s="2">
        <f>MACD!F2197</f>
        <v>1.2143383579385745E-2</v>
      </c>
      <c r="F2197" s="2">
        <f>'Moving Avg'!D2197</f>
        <v>4.3226600000000008</v>
      </c>
      <c r="G2197" s="2">
        <f>'Moving Avg'!F2197</f>
        <v>4.3388099999999996</v>
      </c>
      <c r="H2197" s="2">
        <f>'Moving Avg'!G2197</f>
        <v>4.3322599999999962</v>
      </c>
      <c r="I2197" s="2">
        <f>'Moving Avg'!H2197</f>
        <v>3.9593955000000056</v>
      </c>
      <c r="J2197" s="6" t="str">
        <f>OBV!F2197</f>
        <v>BULLISH</v>
      </c>
      <c r="K2197" s="6" t="str">
        <f>OBV!G2197</f>
        <v>STRONG</v>
      </c>
      <c r="L2197" s="6" t="str">
        <f>OBV!H2197</f>
        <v>CONFIRMED BULLISH</v>
      </c>
    </row>
    <row r="2198" spans="1:12" ht="13.5" x14ac:dyDescent="0.25">
      <c r="A2198" s="3">
        <f>RSI!A2198</f>
        <v>45205</v>
      </c>
      <c r="B2198" s="2">
        <f>RSI!B2198</f>
        <v>4.4537000000000004</v>
      </c>
      <c r="C2198" s="2">
        <f>RSI!I2198</f>
        <v>59.979177122037967</v>
      </c>
      <c r="D2198" s="2">
        <f>MACD!E2198</f>
        <v>5.4554138092548499E-3</v>
      </c>
      <c r="E2198" s="2">
        <f>MACD!F2198</f>
        <v>1.0805789625359566E-2</v>
      </c>
      <c r="F2198" s="2">
        <f>'Moving Avg'!D2198</f>
        <v>4.350620000000001</v>
      </c>
      <c r="G2198" s="2">
        <f>'Moving Avg'!F2198</f>
        <v>4.3436149999999989</v>
      </c>
      <c r="H2198" s="2">
        <f>'Moving Avg'!G2198</f>
        <v>4.3359279999999965</v>
      </c>
      <c r="I2198" s="2">
        <f>'Moving Avg'!H2198</f>
        <v>3.9636335000000056</v>
      </c>
      <c r="J2198" s="6" t="str">
        <f>OBV!F2198</f>
        <v>BULLISH</v>
      </c>
      <c r="K2198" s="6" t="str">
        <f>OBV!G2198</f>
        <v>STRONG</v>
      </c>
      <c r="L2198" s="6" t="str">
        <f>OBV!H2198</f>
        <v>CONFIRMED BULLISH</v>
      </c>
    </row>
    <row r="2199" spans="1:12" ht="13.5" x14ac:dyDescent="0.25">
      <c r="A2199" s="3">
        <f>RSI!A2199</f>
        <v>45208</v>
      </c>
      <c r="B2199" s="2">
        <f>RSI!B2199</f>
        <v>4.4537000000000004</v>
      </c>
      <c r="C2199" s="2">
        <f>RSI!I2199</f>
        <v>59.979177122037967</v>
      </c>
      <c r="D2199" s="2">
        <f>MACD!E2199</f>
        <v>-1.5257131855532791E-3</v>
      </c>
      <c r="E2199" s="2">
        <f>MACD!F2199</f>
        <v>8.3394890631769969E-3</v>
      </c>
      <c r="F2199" s="2">
        <f>'Moving Avg'!D2199</f>
        <v>4.411760000000001</v>
      </c>
      <c r="G2199" s="2">
        <f>'Moving Avg'!F2199</f>
        <v>4.3484199999999991</v>
      </c>
      <c r="H2199" s="2">
        <f>'Moving Avg'!G2199</f>
        <v>4.3395959999999976</v>
      </c>
      <c r="I2199" s="2">
        <f>'Moving Avg'!H2199</f>
        <v>3.9678715000000055</v>
      </c>
      <c r="J2199" s="6" t="str">
        <f>OBV!F2199</f>
        <v>BULLISH</v>
      </c>
      <c r="K2199" s="6" t="str">
        <f>OBV!G2199</f>
        <v>STRONG</v>
      </c>
      <c r="L2199" s="6" t="str">
        <f>OBV!H2199</f>
        <v>CONFIRMED BULLISH</v>
      </c>
    </row>
    <row r="2200" spans="1:12" ht="13.5" x14ac:dyDescent="0.25">
      <c r="A2200" s="3">
        <f>RSI!A2200</f>
        <v>45209</v>
      </c>
      <c r="B2200" s="2">
        <f>RSI!B2200</f>
        <v>4.4537000000000004</v>
      </c>
      <c r="C2200" s="2">
        <f>RSI!I2200</f>
        <v>59.979177122037967</v>
      </c>
      <c r="D2200" s="2">
        <f>MACD!E2200</f>
        <v>-8.0730267776623066E-3</v>
      </c>
      <c r="E2200" s="2">
        <f>MACD!F2200</f>
        <v>5.0569858950091362E-3</v>
      </c>
      <c r="F2200" s="2">
        <f>'Moving Avg'!D2200</f>
        <v>4.4362200000000005</v>
      </c>
      <c r="G2200" s="2">
        <f>'Moving Avg'!F2200</f>
        <v>4.3527899999999988</v>
      </c>
      <c r="H2200" s="2">
        <f>'Moving Avg'!G2200</f>
        <v>4.3432639999999978</v>
      </c>
      <c r="I2200" s="2">
        <f>'Moving Avg'!H2200</f>
        <v>3.972888500000006</v>
      </c>
      <c r="J2200" s="6" t="str">
        <f>OBV!F2200</f>
        <v>BULLISH</v>
      </c>
      <c r="K2200" s="6" t="str">
        <f>OBV!G2200</f>
        <v>STRONG</v>
      </c>
      <c r="L2200" s="6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4.4537000000000004</v>
      </c>
      <c r="C2201" s="2">
        <f>RSI!I2201</f>
        <v>59.979177122037967</v>
      </c>
      <c r="D2201" s="2">
        <f>MACD!E2201</f>
        <v>-2.0928921736976136E-2</v>
      </c>
      <c r="E2201" s="2">
        <f>MACD!F2201</f>
        <v>-1.4019563138791859E-4</v>
      </c>
      <c r="F2201" s="2">
        <f>'Moving Avg'!D2201</f>
        <v>4.4537000000000004</v>
      </c>
      <c r="G2201" s="2">
        <f>'Moving Avg'!F2201</f>
        <v>4.3571599999999986</v>
      </c>
      <c r="H2201" s="2">
        <f>'Moving Avg'!G2201</f>
        <v>4.346931999999998</v>
      </c>
      <c r="I2201" s="2">
        <f>'Moving Avg'!H2201</f>
        <v>3.9781510000000058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</row>
    <row r="2202" spans="1:12" ht="13.5" x14ac:dyDescent="0.25">
      <c r="A2202" s="3">
        <f>RSI!A2202</f>
        <v>45211</v>
      </c>
      <c r="B2202" s="2">
        <f>RSI!B2202</f>
        <v>4.4537000000000004</v>
      </c>
      <c r="C2202" s="2">
        <f>RSI!I2202</f>
        <v>59.979177122037967</v>
      </c>
      <c r="D2202" s="2">
        <f>MACD!E2202</f>
        <v>-3.2355860275048443E-2</v>
      </c>
      <c r="E2202" s="2">
        <f>MACD!F2202</f>
        <v>-6.5833285601200235E-3</v>
      </c>
      <c r="F2202" s="2">
        <f>'Moving Avg'!D2202</f>
        <v>4.4537000000000004</v>
      </c>
      <c r="G2202" s="2">
        <f>'Moving Avg'!F2202</f>
        <v>4.37026</v>
      </c>
      <c r="H2202" s="2">
        <f>'Moving Avg'!G2202</f>
        <v>4.3505999999999974</v>
      </c>
      <c r="I2202" s="2">
        <f>'Moving Avg'!H2202</f>
        <v>3.9832090000000062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4.4537000000000004</v>
      </c>
      <c r="C2203" s="2">
        <f>RSI!I2203</f>
        <v>59.979177122037967</v>
      </c>
      <c r="D2203" s="2">
        <f>MACD!E2203</f>
        <v>-4.2533024539634923E-2</v>
      </c>
      <c r="E2203" s="2">
        <f>MACD!F2203</f>
        <v>-1.3773267756023003E-2</v>
      </c>
      <c r="F2203" s="2">
        <f>'Moving Avg'!D2203</f>
        <v>4.4537000000000004</v>
      </c>
      <c r="G2203" s="2">
        <f>'Moving Avg'!F2203</f>
        <v>4.3746299999999998</v>
      </c>
      <c r="H2203" s="2">
        <f>'Moving Avg'!G2203</f>
        <v>4.3542679999999976</v>
      </c>
      <c r="I2203" s="2">
        <f>'Moving Avg'!H2203</f>
        <v>3.9882670000000062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4.4537000000000004</v>
      </c>
      <c r="C2204" s="2">
        <f>RSI!I2204</f>
        <v>59.979177122037967</v>
      </c>
      <c r="D2204" s="2">
        <f>MACD!E2204</f>
        <v>-7.7138118769273234E-2</v>
      </c>
      <c r="E2204" s="2">
        <f>MACD!F2204</f>
        <v>-2.6446237958673048E-2</v>
      </c>
      <c r="F2204" s="2">
        <f>'Moving Avg'!D2204</f>
        <v>4.4537000000000004</v>
      </c>
      <c r="G2204" s="2">
        <f>'Moving Avg'!F2204</f>
        <v>4.3789999999999996</v>
      </c>
      <c r="H2204" s="2">
        <f>'Moving Avg'!G2204</f>
        <v>4.3595079999999973</v>
      </c>
      <c r="I2204" s="2">
        <f>'Moving Avg'!H2204</f>
        <v>3.9933250000000067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4.4537000000000004</v>
      </c>
      <c r="C2205" s="2">
        <f>RSI!I2205</f>
        <v>59.979177122037967</v>
      </c>
      <c r="D2205" s="2">
        <f>MACD!E2205</f>
        <v>-7.8639681270907147E-2</v>
      </c>
      <c r="E2205" s="2">
        <f>MACD!F2205</f>
        <v>-3.6884926621119869E-2</v>
      </c>
      <c r="F2205" s="2">
        <f>'Moving Avg'!D2205</f>
        <v>4.4537000000000004</v>
      </c>
      <c r="G2205" s="2">
        <f>'Moving Avg'!F2205</f>
        <v>4.3833699999999993</v>
      </c>
      <c r="H2205" s="2">
        <f>'Moving Avg'!G2205</f>
        <v>4.3647479999999979</v>
      </c>
      <c r="I2205" s="2">
        <f>'Moving Avg'!H2205</f>
        <v>3.9976450000000074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4.4537000000000004</v>
      </c>
      <c r="C2206" s="2">
        <f>RSI!I2206</f>
        <v>59.979177122037967</v>
      </c>
      <c r="D2206" s="2">
        <f>MACD!E2206</f>
        <v>-7.4944441848871612E-2</v>
      </c>
      <c r="E2206" s="2">
        <f>MACD!F2206</f>
        <v>-4.4496829666670221E-2</v>
      </c>
      <c r="F2206" s="2">
        <f>'Moving Avg'!D2206</f>
        <v>4.4537000000000004</v>
      </c>
      <c r="G2206" s="2">
        <f>'Moving Avg'!F2206</f>
        <v>4.3877399999999991</v>
      </c>
      <c r="H2206" s="2">
        <f>'Moving Avg'!G2206</f>
        <v>4.3664959999999979</v>
      </c>
      <c r="I2206" s="2">
        <f>'Moving Avg'!H2206</f>
        <v>4.0018830000000074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4.4537000000000004</v>
      </c>
      <c r="C2207" s="2">
        <f>RSI!I2207</f>
        <v>59.979177122037967</v>
      </c>
      <c r="D2207" s="2">
        <f>MACD!E2207</f>
        <v>-5.8745101084041629E-2</v>
      </c>
      <c r="E2207" s="2">
        <f>MACD!F2207</f>
        <v>-4.7346483950144506E-2</v>
      </c>
      <c r="F2207" s="2">
        <f>'Moving Avg'!D2207</f>
        <v>4.4537000000000004</v>
      </c>
      <c r="G2207" s="2">
        <f>'Moving Avg'!F2207</f>
        <v>4.3925449999999993</v>
      </c>
      <c r="H2207" s="2">
        <f>'Moving Avg'!G2207</f>
        <v>4.3682439999999971</v>
      </c>
      <c r="I2207" s="2">
        <f>'Moving Avg'!H2207</f>
        <v>4.0061210000000083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4.4537000000000004</v>
      </c>
      <c r="C2208" s="2">
        <f>RSI!I2208</f>
        <v>59.979177122037967</v>
      </c>
      <c r="D2208" s="2">
        <f>MACD!E2208</f>
        <v>-4.5383850045111807E-2</v>
      </c>
      <c r="E2208" s="2">
        <f>MACD!F2208</f>
        <v>-4.6953957169137972E-2</v>
      </c>
      <c r="F2208" s="2">
        <f>'Moving Avg'!D2208</f>
        <v>4.4537000000000004</v>
      </c>
      <c r="G2208" s="2">
        <f>'Moving Avg'!F2208</f>
        <v>4.3973499999999985</v>
      </c>
      <c r="H2208" s="2">
        <f>'Moving Avg'!G2208</f>
        <v>4.3699919999999972</v>
      </c>
      <c r="I2208" s="2">
        <f>'Moving Avg'!H2208</f>
        <v>4.0103590000000082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45222</v>
      </c>
      <c r="B2209" s="2">
        <f>RSI!B2209</f>
        <v>4.4537000000000004</v>
      </c>
      <c r="C2209" s="2">
        <f>RSI!I2209</f>
        <v>59.979177122037967</v>
      </c>
      <c r="D2209" s="2">
        <f>MACD!E2209</f>
        <v>-3.4398438546861421E-2</v>
      </c>
      <c r="E2209" s="2">
        <f>MACD!F2209</f>
        <v>-4.4442853444682663E-2</v>
      </c>
      <c r="F2209" s="2">
        <f>'Moving Avg'!D2209</f>
        <v>4.4537000000000004</v>
      </c>
      <c r="G2209" s="2">
        <f>'Moving Avg'!F2209</f>
        <v>4.4021549999999987</v>
      </c>
      <c r="H2209" s="2">
        <f>'Moving Avg'!G2209</f>
        <v>4.3717399999999982</v>
      </c>
      <c r="I2209" s="2">
        <f>'Moving Avg'!H2209</f>
        <v>4.0145970000000082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4.4537000000000004</v>
      </c>
      <c r="C2210" s="2">
        <f>RSI!I2210</f>
        <v>59.979177122037967</v>
      </c>
      <c r="D2210" s="2">
        <f>MACD!E2210</f>
        <v>-2.5399629668780399E-2</v>
      </c>
      <c r="E2210" s="2">
        <f>MACD!F2210</f>
        <v>-4.063420868950221E-2</v>
      </c>
      <c r="F2210" s="2">
        <f>'Moving Avg'!D2210</f>
        <v>4.4537000000000004</v>
      </c>
      <c r="G2210" s="2">
        <f>'Moving Avg'!F2210</f>
        <v>4.4069599999999989</v>
      </c>
      <c r="H2210" s="2">
        <f>'Moving Avg'!G2210</f>
        <v>4.3734879999999983</v>
      </c>
      <c r="I2210" s="2">
        <f>'Moving Avg'!H2210</f>
        <v>4.018835000000009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4.4537000000000004</v>
      </c>
      <c r="C2211" s="2">
        <f>RSI!I2211</f>
        <v>59.979177122037974</v>
      </c>
      <c r="D2211" s="2">
        <f>MACD!E2211</f>
        <v>-1.8059826363517217E-2</v>
      </c>
      <c r="E2211" s="2">
        <f>MACD!F2211</f>
        <v>-3.6119332224305217E-2</v>
      </c>
      <c r="F2211" s="2">
        <f>'Moving Avg'!D2211</f>
        <v>4.4537000000000004</v>
      </c>
      <c r="G2211" s="2">
        <f>'Moving Avg'!F2211</f>
        <v>4.4139499999999989</v>
      </c>
      <c r="H2211" s="2">
        <f>'Moving Avg'!G2211</f>
        <v>4.3752359999999983</v>
      </c>
      <c r="I2211" s="2">
        <f>'Moving Avg'!H2211</f>
        <v>4.023073000000009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</row>
    <row r="2212" spans="1:12" ht="13.5" x14ac:dyDescent="0.25">
      <c r="A2212" s="3">
        <f>RSI!A2212</f>
        <v>45225</v>
      </c>
      <c r="B2212" s="2">
        <f>RSI!B2212</f>
        <v>4.4537000000000004</v>
      </c>
      <c r="C2212" s="2">
        <f>RSI!I2212</f>
        <v>59.979177122037974</v>
      </c>
      <c r="D2212" s="2">
        <f>MACD!E2212</f>
        <v>-1.2103458231319308E-2</v>
      </c>
      <c r="E2212" s="2">
        <f>MACD!F2212</f>
        <v>-3.1316157425708036E-2</v>
      </c>
      <c r="F2212" s="2">
        <f>'Moving Avg'!D2212</f>
        <v>4.4537000000000004</v>
      </c>
      <c r="G2212" s="2">
        <f>'Moving Avg'!F2212</f>
        <v>4.420939999999999</v>
      </c>
      <c r="H2212" s="2">
        <f>'Moving Avg'!G2212</f>
        <v>4.3769839999999984</v>
      </c>
      <c r="I2212" s="2">
        <f>'Moving Avg'!H2212</f>
        <v>4.027311000000009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4.4537000000000004</v>
      </c>
      <c r="C2213" s="2">
        <f>RSI!I2213</f>
        <v>59.979177122037974</v>
      </c>
      <c r="D2213" s="2">
        <f>MACD!E2213</f>
        <v>-7.2988568943399557E-3</v>
      </c>
      <c r="E2213" s="2">
        <f>MACD!F2213</f>
        <v>-2.6512697319434422E-2</v>
      </c>
      <c r="F2213" s="2">
        <f>'Moving Avg'!D2213</f>
        <v>4.4537000000000004</v>
      </c>
      <c r="G2213" s="2">
        <f>'Moving Avg'!F2213</f>
        <v>4.427929999999999</v>
      </c>
      <c r="H2213" s="2">
        <f>'Moving Avg'!G2213</f>
        <v>4.3787319999999994</v>
      </c>
      <c r="I2213" s="2">
        <f>'Moving Avg'!H2213</f>
        <v>4.0315490000000089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45229</v>
      </c>
      <c r="B2214" s="2">
        <f>RSI!B2214</f>
        <v>4.4537000000000004</v>
      </c>
      <c r="C2214" s="2">
        <f>RSI!I2214</f>
        <v>59.979177122037974</v>
      </c>
      <c r="D2214" s="2">
        <f>MACD!E2214</f>
        <v>-3.4513902412154351E-3</v>
      </c>
      <c r="E2214" s="2">
        <f>MACD!F2214</f>
        <v>-2.1900435903790625E-2</v>
      </c>
      <c r="F2214" s="2">
        <f>'Moving Avg'!D2214</f>
        <v>4.4537000000000004</v>
      </c>
      <c r="G2214" s="2">
        <f>'Moving Avg'!F2214</f>
        <v>4.4432149999999995</v>
      </c>
      <c r="H2214" s="2">
        <f>'Moving Avg'!G2214</f>
        <v>4.3804799999999995</v>
      </c>
      <c r="I2214" s="2">
        <f>'Moving Avg'!H2214</f>
        <v>4.0357870000000098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</row>
    <row r="2215" spans="1:12" ht="13.5" x14ac:dyDescent="0.25">
      <c r="A2215" s="3">
        <f>RSI!A2215</f>
        <v>45230</v>
      </c>
      <c r="B2215" s="2">
        <f>RSI!B2215</f>
        <v>4.4537000000000004</v>
      </c>
      <c r="C2215" s="2">
        <f>RSI!I2215</f>
        <v>59.979177122037974</v>
      </c>
      <c r="D2215" s="2">
        <f>MACD!E2215</f>
        <v>-3.9766120824147322E-4</v>
      </c>
      <c r="E2215" s="2">
        <f>MACD!F2215</f>
        <v>-1.7599880964680795E-2</v>
      </c>
      <c r="F2215" s="2">
        <f>'Moving Avg'!D2215</f>
        <v>4.4537000000000004</v>
      </c>
      <c r="G2215" s="2">
        <f>'Moving Avg'!F2215</f>
        <v>4.4493299999999989</v>
      </c>
      <c r="H2215" s="2">
        <f>'Moving Avg'!G2215</f>
        <v>4.3822279999999987</v>
      </c>
      <c r="I2215" s="2">
        <f>'Moving Avg'!H2215</f>
        <v>4.0400250000000097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4.4537000000000004</v>
      </c>
      <c r="C2216" s="2">
        <f>RSI!I2216</f>
        <v>59.979177122037981</v>
      </c>
      <c r="D2216" s="2">
        <f>MACD!E2216</f>
        <v>1.9993932900517208E-3</v>
      </c>
      <c r="E2216" s="2">
        <f>MACD!F2216</f>
        <v>-1.3680026113734294E-2</v>
      </c>
      <c r="F2216" s="2">
        <f>'Moving Avg'!D2216</f>
        <v>4.4537000000000004</v>
      </c>
      <c r="G2216" s="2">
        <f>'Moving Avg'!F2216</f>
        <v>4.4536999999999995</v>
      </c>
      <c r="H2216" s="2">
        <f>'Moving Avg'!G2216</f>
        <v>4.3839759999999997</v>
      </c>
      <c r="I2216" s="2">
        <f>'Moving Avg'!H2216</f>
        <v>4.0442630000000097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45232</v>
      </c>
      <c r="B2217" s="2">
        <f>RSI!B2217</f>
        <v>4.3662999999999998</v>
      </c>
      <c r="C2217" s="2">
        <f>RSI!I2217</f>
        <v>37.3234294759325</v>
      </c>
      <c r="D2217" s="2">
        <f>MACD!E2217</f>
        <v>1.0328716406492688E-2</v>
      </c>
      <c r="E2217" s="2">
        <f>MACD!F2217</f>
        <v>-8.878277609688897E-3</v>
      </c>
      <c r="F2217" s="2">
        <f>'Moving Avg'!D2217</f>
        <v>4.4362200000000005</v>
      </c>
      <c r="G2217" s="2">
        <f>'Moving Avg'!F2217</f>
        <v>4.4493299999999989</v>
      </c>
      <c r="H2217" s="2">
        <f>'Moving Avg'!G2217</f>
        <v>4.3839759999999997</v>
      </c>
      <c r="I2217" s="2">
        <f>'Moving Avg'!H2217</f>
        <v>4.0478595000000102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4.4537000000000004</v>
      </c>
      <c r="C2218" s="2">
        <f>RSI!I2218</f>
        <v>55.446874504872703</v>
      </c>
      <c r="D2218" s="2">
        <f>MACD!E2218</f>
        <v>1.1258770513030925E-2</v>
      </c>
      <c r="E2218" s="2">
        <f>MACD!F2218</f>
        <v>-4.8508679851449327E-3</v>
      </c>
      <c r="F2218" s="2">
        <f>'Moving Avg'!D2218</f>
        <v>4.4362200000000005</v>
      </c>
      <c r="G2218" s="2">
        <f>'Moving Avg'!F2218</f>
        <v>4.4493299999999989</v>
      </c>
      <c r="H2218" s="2">
        <f>'Moving Avg'!G2218</f>
        <v>4.3857239999999988</v>
      </c>
      <c r="I2218" s="2">
        <f>'Moving Avg'!H2218</f>
        <v>4.0518930000000104</v>
      </c>
      <c r="J2218" s="6" t="str">
        <f>OBV!F2218</f>
        <v>BULLISH</v>
      </c>
      <c r="K2218" s="6" t="str">
        <f>OBV!G2218</f>
        <v>STRONG</v>
      </c>
      <c r="L2218" s="6" t="str">
        <f>OBV!H2218</f>
        <v>NEUTRAL</v>
      </c>
    </row>
    <row r="2219" spans="1:12" ht="13.5" x14ac:dyDescent="0.25">
      <c r="A2219" s="3">
        <f>RSI!A2219</f>
        <v>45236</v>
      </c>
      <c r="B2219" s="2">
        <f>RSI!B2219</f>
        <v>4.4973000000000001</v>
      </c>
      <c r="C2219" s="2">
        <f>RSI!I2219</f>
        <v>61.437360081897985</v>
      </c>
      <c r="D2219" s="2">
        <f>MACD!E2219</f>
        <v>8.6295106761244966E-3</v>
      </c>
      <c r="E2219" s="2">
        <f>MACD!F2219</f>
        <v>-2.1547922528910466E-3</v>
      </c>
      <c r="F2219" s="2">
        <f>'Moving Avg'!D2219</f>
        <v>4.4449400000000008</v>
      </c>
      <c r="G2219" s="2">
        <f>'Moving Avg'!F2219</f>
        <v>4.451509999999999</v>
      </c>
      <c r="H2219" s="2">
        <f>'Moving Avg'!G2219</f>
        <v>4.3883439999999991</v>
      </c>
      <c r="I2219" s="2">
        <f>'Moving Avg'!H2219</f>
        <v>4.0561445000000109</v>
      </c>
      <c r="J2219" s="6" t="str">
        <f>OBV!F2219</f>
        <v>BULLISH</v>
      </c>
      <c r="K2219" s="6" t="str">
        <f>OBV!G2219</f>
        <v>STRONG</v>
      </c>
      <c r="L2219" s="6" t="str">
        <f>OBV!H2219</f>
        <v>CONFIRMED BULLISH</v>
      </c>
    </row>
    <row r="2220" spans="1:12" ht="13.5" x14ac:dyDescent="0.25">
      <c r="A2220" s="3">
        <f>RSI!A2220</f>
        <v>45237</v>
      </c>
      <c r="B2220" s="2">
        <f>RSI!B2220</f>
        <v>4.4973000000000001</v>
      </c>
      <c r="C2220" s="2">
        <f>RSI!I2220</f>
        <v>61.437360081897985</v>
      </c>
      <c r="D2220" s="2">
        <f>MACD!E2220</f>
        <v>5.9743411665698076E-3</v>
      </c>
      <c r="E2220" s="2">
        <f>MACD!F2220</f>
        <v>-5.2896556899887574E-4</v>
      </c>
      <c r="F2220" s="2">
        <f>'Moving Avg'!D2220</f>
        <v>4.4536600000000002</v>
      </c>
      <c r="G2220" s="2">
        <f>'Moving Avg'!F2220</f>
        <v>4.453689999999999</v>
      </c>
      <c r="H2220" s="2">
        <f>'Moving Avg'!G2220</f>
        <v>4.3909639999999994</v>
      </c>
      <c r="I2220" s="2">
        <f>'Moving Avg'!H2220</f>
        <v>4.0597810000000107</v>
      </c>
      <c r="J2220" s="6" t="str">
        <f>OBV!F2220</f>
        <v>BULLISH</v>
      </c>
      <c r="K2220" s="6" t="str">
        <f>OBV!G2220</f>
        <v>STRONG</v>
      </c>
      <c r="L2220" s="6" t="str">
        <f>OBV!H2220</f>
        <v>CONFIRMED BULLISH</v>
      </c>
    </row>
    <row r="2221" spans="1:12" ht="13.5" x14ac:dyDescent="0.25">
      <c r="A2221" s="3">
        <f>RSI!A2221</f>
        <v>45238</v>
      </c>
      <c r="B2221" s="2">
        <f>RSI!B2221</f>
        <v>4.5235000000000003</v>
      </c>
      <c r="C2221" s="2">
        <f>RSI!I2221</f>
        <v>64.741315122847553</v>
      </c>
      <c r="D2221" s="2">
        <f>MACD!E2221</f>
        <v>1.3883896571860177E-3</v>
      </c>
      <c r="E2221" s="2">
        <f>MACD!F2221</f>
        <v>-1.4549452376189705E-4</v>
      </c>
      <c r="F2221" s="2">
        <f>'Moving Avg'!D2221</f>
        <v>4.4676199999999993</v>
      </c>
      <c r="G2221" s="2">
        <f>'Moving Avg'!F2221</f>
        <v>4.4571799999999993</v>
      </c>
      <c r="H2221" s="2">
        <f>'Moving Avg'!G2221</f>
        <v>4.3975999999999997</v>
      </c>
      <c r="I2221" s="2">
        <f>'Moving Avg'!H2221</f>
        <v>4.0635485000000102</v>
      </c>
      <c r="J2221" s="6" t="str">
        <f>OBV!F2221</f>
        <v>BULLISH</v>
      </c>
      <c r="K2221" s="6" t="str">
        <f>OBV!G2221</f>
        <v>STRONG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4.4798999999999998</v>
      </c>
      <c r="C2222" s="2">
        <f>RSI!I2222</f>
        <v>56.123761000198812</v>
      </c>
      <c r="D2222" s="2">
        <f>MACD!E2222</f>
        <v>2.1377363522212534E-4</v>
      </c>
      <c r="E2222" s="2">
        <f>MACD!F2222</f>
        <v>-7.3640891965092586E-5</v>
      </c>
      <c r="F2222" s="2">
        <f>'Moving Avg'!D2222</f>
        <v>4.4903400000000007</v>
      </c>
      <c r="G2222" s="2">
        <f>'Moving Avg'!F2222</f>
        <v>4.4584899999999994</v>
      </c>
      <c r="H2222" s="2">
        <f>'Moving Avg'!G2222</f>
        <v>4.4009199999999993</v>
      </c>
      <c r="I2222" s="2">
        <f>'Moving Avg'!H2222</f>
        <v>4.0675080000000108</v>
      </c>
      <c r="J2222" s="6" t="str">
        <f>OBV!F2222</f>
        <v>BULLISH</v>
      </c>
      <c r="K2222" s="6" t="str">
        <f>OBV!G2222</f>
        <v>STRONG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4.5410000000000004</v>
      </c>
      <c r="C2223" s="2">
        <f>RSI!I2223</f>
        <v>63.46333438811665</v>
      </c>
      <c r="D2223" s="2">
        <f>MACD!E2223</f>
        <v>-5.5334471641534932E-3</v>
      </c>
      <c r="E2223" s="2">
        <f>MACD!F2223</f>
        <v>-1.1656021464027727E-3</v>
      </c>
      <c r="F2223" s="2">
        <f>'Moving Avg'!D2223</f>
        <v>4.5078000000000005</v>
      </c>
      <c r="G2223" s="2">
        <f>'Moving Avg'!F2223</f>
        <v>4.4628549999999994</v>
      </c>
      <c r="H2223" s="2">
        <f>'Moving Avg'!G2223</f>
        <v>4.4044139999999992</v>
      </c>
      <c r="I2223" s="2">
        <f>'Moving Avg'!H2223</f>
        <v>4.071773000000011</v>
      </c>
      <c r="J2223" s="6" t="str">
        <f>OBV!F2223</f>
        <v>BULLISH</v>
      </c>
      <c r="K2223" s="6" t="str">
        <f>OBV!G2223</f>
        <v>STRONG</v>
      </c>
      <c r="L2223" s="6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4.5410000000000004</v>
      </c>
      <c r="C2224" s="2">
        <f>RSI!I2224</f>
        <v>63.46333438811665</v>
      </c>
      <c r="D2224" s="2">
        <f>MACD!E2224</f>
        <v>-1.0968068050683399E-2</v>
      </c>
      <c r="E2224" s="2">
        <f>MACD!F2224</f>
        <v>-3.1260953272588981E-3</v>
      </c>
      <c r="F2224" s="2">
        <f>'Moving Avg'!D2224</f>
        <v>4.5165400000000009</v>
      </c>
      <c r="G2224" s="2">
        <f>'Moving Avg'!F2224</f>
        <v>4.4672199999999993</v>
      </c>
      <c r="H2224" s="2">
        <f>'Moving Avg'!G2224</f>
        <v>4.407907999999999</v>
      </c>
      <c r="I2224" s="2">
        <f>'Moving Avg'!H2224</f>
        <v>4.076038000000012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4.4537000000000004</v>
      </c>
      <c r="C2225" s="2">
        <f>RSI!I2225</f>
        <v>49.689659076821357</v>
      </c>
      <c r="D2225" s="2">
        <f>MACD!E2225</f>
        <v>-9.6291748073582539E-3</v>
      </c>
      <c r="E2225" s="2">
        <f>MACD!F2225</f>
        <v>-4.4267112232787694E-3</v>
      </c>
      <c r="F2225" s="2">
        <f>'Moving Avg'!D2225</f>
        <v>4.5078200000000006</v>
      </c>
      <c r="G2225" s="2">
        <f>'Moving Avg'!F2225</f>
        <v>4.4672199999999993</v>
      </c>
      <c r="H2225" s="2">
        <f>'Moving Avg'!G2225</f>
        <v>4.4096559999999991</v>
      </c>
      <c r="I2225" s="2">
        <f>'Moving Avg'!H2225</f>
        <v>4.0806860000000116</v>
      </c>
      <c r="J2225" s="6" t="str">
        <f>OBV!F2225</f>
        <v>BULLISH</v>
      </c>
      <c r="K2225" s="6" t="str">
        <f>OBV!G2225</f>
        <v>NEUTRAL</v>
      </c>
      <c r="L2225" s="6" t="str">
        <f>OBV!H2225</f>
        <v>BULLISH DIVERGENCE</v>
      </c>
    </row>
    <row r="2226" spans="1:12" ht="13.5" x14ac:dyDescent="0.25">
      <c r="A2226" s="3">
        <f>RSI!A2226</f>
        <v>45245</v>
      </c>
      <c r="B2226" s="2">
        <f>RSI!B2226</f>
        <v>4.5410000000000004</v>
      </c>
      <c r="C2226" s="2">
        <f>RSI!I2226</f>
        <v>59.220896927339489</v>
      </c>
      <c r="D2226" s="2">
        <f>MACD!E2226</f>
        <v>-1.4937116855381127E-2</v>
      </c>
      <c r="E2226" s="2">
        <f>MACD!F2226</f>
        <v>-6.5287923496992412E-3</v>
      </c>
      <c r="F2226" s="2">
        <f>'Moving Avg'!D2226</f>
        <v>4.5113200000000004</v>
      </c>
      <c r="G2226" s="2">
        <f>'Moving Avg'!F2226</f>
        <v>4.4715849999999993</v>
      </c>
      <c r="H2226" s="2">
        <f>'Moving Avg'!G2226</f>
        <v>4.413149999999999</v>
      </c>
      <c r="I2226" s="2">
        <f>'Moving Avg'!H2226</f>
        <v>4.0849920000000122</v>
      </c>
      <c r="J2226" s="6" t="str">
        <f>OBV!F2226</f>
        <v>BEARISH</v>
      </c>
      <c r="K2226" s="6" t="str">
        <f>OBV!G2226</f>
        <v>NEUTRAL</v>
      </c>
      <c r="L2226" s="6" t="str">
        <f>OBV!H2226</f>
        <v>BEARISH DIVERGENCE</v>
      </c>
    </row>
    <row r="2227" spans="1:12" ht="13.5" x14ac:dyDescent="0.25">
      <c r="A2227" s="3">
        <f>RSI!A2227</f>
        <v>45246</v>
      </c>
      <c r="B2227" s="2">
        <f>RSI!B2227</f>
        <v>4.4973000000000001</v>
      </c>
      <c r="C2227" s="2">
        <f>RSI!I2227</f>
        <v>53.733240006036993</v>
      </c>
      <c r="D2227" s="2">
        <f>MACD!E2227</f>
        <v>-3.0129525960181702E-2</v>
      </c>
      <c r="E2227" s="2">
        <f>MACD!F2227</f>
        <v>-1.1248939071795734E-2</v>
      </c>
      <c r="F2227" s="2">
        <f>'Moving Avg'!D2227</f>
        <v>4.5148000000000001</v>
      </c>
      <c r="G2227" s="2">
        <f>'Moving Avg'!F2227</f>
        <v>4.4737649999999993</v>
      </c>
      <c r="H2227" s="2">
        <f>'Moving Avg'!G2227</f>
        <v>4.4157699999999984</v>
      </c>
      <c r="I2227" s="2">
        <f>'Moving Avg'!H2227</f>
        <v>4.089079500000012</v>
      </c>
      <c r="J2227" s="6" t="str">
        <f>OBV!F2227</f>
        <v>BEARISH</v>
      </c>
      <c r="K2227" s="6" t="str">
        <f>OBV!G2227</f>
        <v>NEUTRAL</v>
      </c>
      <c r="L2227" s="6" t="str">
        <f>OBV!H2227</f>
        <v>BEARISH DIVERGENCE</v>
      </c>
    </row>
    <row r="2228" spans="1:12" ht="13.5" x14ac:dyDescent="0.25">
      <c r="A2228" s="3">
        <f>RSI!A2228</f>
        <v>45247</v>
      </c>
      <c r="B2228" s="2">
        <f>RSI!B2228</f>
        <v>4.5410000000000004</v>
      </c>
      <c r="C2228" s="2">
        <f>RSI!I2228</f>
        <v>57.931362456194215</v>
      </c>
      <c r="D2228" s="2">
        <f>MACD!E2228</f>
        <v>-3.2972814849011378E-2</v>
      </c>
      <c r="E2228" s="2">
        <f>MACD!F2228</f>
        <v>-1.5593714227238865E-2</v>
      </c>
      <c r="F2228" s="2">
        <f>'Moving Avg'!D2228</f>
        <v>4.5148000000000001</v>
      </c>
      <c r="G2228" s="2">
        <f>'Moving Avg'!F2228</f>
        <v>4.4781299999999993</v>
      </c>
      <c r="H2228" s="2">
        <f>'Moving Avg'!G2228</f>
        <v>4.4194379999999986</v>
      </c>
      <c r="I2228" s="2">
        <f>'Moving Avg'!H2228</f>
        <v>4.0933445000000122</v>
      </c>
      <c r="J2228" s="6" t="str">
        <f>OBV!F2228</f>
        <v>BEARISH</v>
      </c>
      <c r="K2228" s="6" t="str">
        <f>OBV!G2228</f>
        <v>NEUTRAL</v>
      </c>
      <c r="L2228" s="6" t="str">
        <f>OBV!H2228</f>
        <v>NEUTRAL</v>
      </c>
    </row>
    <row r="2229" spans="1:12" ht="13.5" x14ac:dyDescent="0.25">
      <c r="A2229" s="3">
        <f>RSI!A2229</f>
        <v>45250</v>
      </c>
      <c r="B2229" s="2">
        <f>RSI!B2229</f>
        <v>4.5410000000000004</v>
      </c>
      <c r="C2229" s="2">
        <f>RSI!I2229</f>
        <v>57.931362456194215</v>
      </c>
      <c r="D2229" s="2">
        <f>MACD!E2229</f>
        <v>-2.9111883752237055E-2</v>
      </c>
      <c r="E2229" s="2">
        <f>MACD!F2229</f>
        <v>-1.8297348132238503E-2</v>
      </c>
      <c r="F2229" s="2">
        <f>'Moving Avg'!D2229</f>
        <v>4.5148000000000001</v>
      </c>
      <c r="G2229" s="2">
        <f>'Moving Avg'!F2229</f>
        <v>4.4824949999999992</v>
      </c>
      <c r="H2229" s="2">
        <f>'Moving Avg'!G2229</f>
        <v>4.4231059999999989</v>
      </c>
      <c r="I2229" s="2">
        <f>'Moving Avg'!H2229</f>
        <v>4.0984290000000128</v>
      </c>
      <c r="J2229" s="6" t="str">
        <f>OBV!F2229</f>
        <v>BEARISH</v>
      </c>
      <c r="K2229" s="6" t="str">
        <f>OBV!G2229</f>
        <v>NEUTRAL</v>
      </c>
      <c r="L2229" s="6" t="str">
        <f>OBV!H2229</f>
        <v>NEUTRAL</v>
      </c>
    </row>
    <row r="2230" spans="1:12" ht="13.5" x14ac:dyDescent="0.25">
      <c r="A2230" s="3">
        <f>RSI!A2230</f>
        <v>45251</v>
      </c>
      <c r="B2230" s="2">
        <f>RSI!B2230</f>
        <v>4.5321999999999996</v>
      </c>
      <c r="C2230" s="2">
        <f>RSI!I2230</f>
        <v>56.729199688911194</v>
      </c>
      <c r="D2230" s="2">
        <f>MACD!E2230</f>
        <v>-2.5601332223399886E-2</v>
      </c>
      <c r="E2230" s="2">
        <f>MACD!F2230</f>
        <v>-1.975814495047078E-2</v>
      </c>
      <c r="F2230" s="2">
        <f>'Moving Avg'!D2230</f>
        <v>4.5305</v>
      </c>
      <c r="G2230" s="2">
        <f>'Moving Avg'!F2230</f>
        <v>4.4864199999999999</v>
      </c>
      <c r="H2230" s="2">
        <f>'Moving Avg'!G2230</f>
        <v>4.4264239999999981</v>
      </c>
      <c r="I2230" s="2">
        <f>'Moving Avg'!H2230</f>
        <v>4.1040840000000136</v>
      </c>
      <c r="J2230" s="6" t="str">
        <f>OBV!F2230</f>
        <v>BEARISH</v>
      </c>
      <c r="K2230" s="6" t="str">
        <f>OBV!G2230</f>
        <v>WEAK</v>
      </c>
      <c r="L2230" s="6" t="str">
        <f>OBV!H2230</f>
        <v>BEARISH DIVERGENCE</v>
      </c>
    </row>
    <row r="2231" spans="1:12" ht="13.5" x14ac:dyDescent="0.25">
      <c r="A2231" s="3">
        <f>RSI!A2231</f>
        <v>45252</v>
      </c>
      <c r="B2231" s="2">
        <f>RSI!B2231</f>
        <v>4.5410000000000004</v>
      </c>
      <c r="C2231" s="2">
        <f>RSI!I2231</f>
        <v>57.675067589243447</v>
      </c>
      <c r="D2231" s="2">
        <f>MACD!E2231</f>
        <v>-1.9577950458944393E-2</v>
      </c>
      <c r="E2231" s="2">
        <f>MACD!F2231</f>
        <v>-1.9722106052165504E-2</v>
      </c>
      <c r="F2231" s="2">
        <f>'Moving Avg'!D2231</f>
        <v>4.5305</v>
      </c>
      <c r="G2231" s="2">
        <f>'Moving Avg'!F2231</f>
        <v>4.4907849999999998</v>
      </c>
      <c r="H2231" s="2">
        <f>'Moving Avg'!G2231</f>
        <v>4.429917999999998</v>
      </c>
      <c r="I2231" s="2">
        <f>'Moving Avg'!H2231</f>
        <v>4.1093735000000136</v>
      </c>
      <c r="J2231" s="6" t="str">
        <f>OBV!F2231</f>
        <v>BEARISH</v>
      </c>
      <c r="K2231" s="6" t="str">
        <f>OBV!G2231</f>
        <v>WEAK</v>
      </c>
      <c r="L2231" s="6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4.5410000000000004</v>
      </c>
      <c r="C2232" s="2">
        <f>RSI!I2232</f>
        <v>57.675067589243447</v>
      </c>
      <c r="D2232" s="2">
        <f>MACD!E2232</f>
        <v>-2.1542788672446633E-2</v>
      </c>
      <c r="E2232" s="2">
        <f>MACD!F2232</f>
        <v>-2.0086242576221731E-2</v>
      </c>
      <c r="F2232" s="2">
        <f>'Moving Avg'!D2232</f>
        <v>4.5392400000000004</v>
      </c>
      <c r="G2232" s="2">
        <f>'Moving Avg'!F2232</f>
        <v>4.4951499999999989</v>
      </c>
      <c r="H2232" s="2">
        <f>'Moving Avg'!G2232</f>
        <v>4.4369039999999984</v>
      </c>
      <c r="I2232" s="2">
        <f>'Moving Avg'!H2232</f>
        <v>4.1146630000000144</v>
      </c>
      <c r="J2232" s="6" t="str">
        <f>OBV!F2232</f>
        <v>BEARISH</v>
      </c>
      <c r="K2232" s="6" t="str">
        <f>OBV!G2232</f>
        <v>WEAK</v>
      </c>
      <c r="L2232" s="6" t="str">
        <f>OBV!H2232</f>
        <v>BEARISH DIVERGENCE</v>
      </c>
    </row>
    <row r="2233" spans="1:12" ht="13.5" x14ac:dyDescent="0.25">
      <c r="A2233" s="3">
        <f>RSI!A2233</f>
        <v>45254</v>
      </c>
      <c r="B2233" s="2">
        <f>RSI!B2233</f>
        <v>4.5410000000000004</v>
      </c>
      <c r="C2233" s="2">
        <f>RSI!I2233</f>
        <v>57.675067589243447</v>
      </c>
      <c r="D2233" s="2">
        <f>MACD!E2233</f>
        <v>-1.4132986262255898E-2</v>
      </c>
      <c r="E2233" s="2">
        <f>MACD!F2233</f>
        <v>-1.8895591313428564E-2</v>
      </c>
      <c r="F2233" s="2">
        <f>'Moving Avg'!D2233</f>
        <v>4.5392400000000004</v>
      </c>
      <c r="G2233" s="2">
        <f>'Moving Avg'!F2233</f>
        <v>4.4995149999999997</v>
      </c>
      <c r="H2233" s="2">
        <f>'Moving Avg'!G2233</f>
        <v>4.4403979999999983</v>
      </c>
      <c r="I2233" s="2">
        <f>'Moving Avg'!H2233</f>
        <v>4.1199525000000143</v>
      </c>
      <c r="J2233" s="6" t="str">
        <f>OBV!F2233</f>
        <v>BEARISH</v>
      </c>
      <c r="K2233" s="6" t="str">
        <f>OBV!G2233</f>
        <v>WEAK</v>
      </c>
      <c r="L2233" s="6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4.5410000000000004</v>
      </c>
      <c r="C2234" s="2">
        <f>RSI!I2234</f>
        <v>57.675067589243447</v>
      </c>
      <c r="D2234" s="2">
        <f>MACD!E2234</f>
        <v>-8.1665258410259511E-3</v>
      </c>
      <c r="E2234" s="2">
        <f>MACD!F2234</f>
        <v>-1.6749778218948044E-2</v>
      </c>
      <c r="F2234" s="2">
        <f>'Moving Avg'!D2234</f>
        <v>4.5392400000000004</v>
      </c>
      <c r="G2234" s="2">
        <f>'Moving Avg'!F2234</f>
        <v>4.5038799999999997</v>
      </c>
      <c r="H2234" s="2">
        <f>'Moving Avg'!G2234</f>
        <v>4.4438919999999982</v>
      </c>
      <c r="I2234" s="2">
        <f>'Moving Avg'!H2234</f>
        <v>4.1250370000000149</v>
      </c>
      <c r="J2234" s="6" t="str">
        <f>OBV!F2234</f>
        <v>BEARISH</v>
      </c>
      <c r="K2234" s="6" t="str">
        <f>OBV!G2234</f>
        <v>WEAK</v>
      </c>
      <c r="L2234" s="6" t="str">
        <f>OBV!H2234</f>
        <v>NEUTRAL</v>
      </c>
    </row>
    <row r="2235" spans="1:12" ht="13.5" x14ac:dyDescent="0.25">
      <c r="A2235" s="3">
        <f>RSI!A2235</f>
        <v>45258</v>
      </c>
      <c r="B2235" s="2">
        <f>RSI!B2235</f>
        <v>4.5410000000000004</v>
      </c>
      <c r="C2235" s="2">
        <f>RSI!I2235</f>
        <v>57.675067589243447</v>
      </c>
      <c r="D2235" s="2">
        <f>MACD!E2235</f>
        <v>-1.6829651997145589E-2</v>
      </c>
      <c r="E2235" s="2">
        <f>MACD!F2235</f>
        <v>-1.6765752974587551E-2</v>
      </c>
      <c r="F2235" s="2">
        <f>'Moving Avg'!D2235</f>
        <v>4.5410000000000004</v>
      </c>
      <c r="G2235" s="2">
        <f>'Moving Avg'!F2235</f>
        <v>4.5082449999999996</v>
      </c>
      <c r="H2235" s="2">
        <f>'Moving Avg'!G2235</f>
        <v>4.4473859999999981</v>
      </c>
      <c r="I2235" s="2">
        <f>'Moving Avg'!H2235</f>
        <v>4.1301215000000147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4.5846</v>
      </c>
      <c r="C2236" s="2">
        <f>RSI!I2236</f>
        <v>63.41453246901348</v>
      </c>
      <c r="D2236" s="2">
        <f>MACD!E2236</f>
        <v>-1.4218942837442405E-2</v>
      </c>
      <c r="E2236" s="2">
        <f>MACD!F2236</f>
        <v>-1.6256390947158521E-2</v>
      </c>
      <c r="F2236" s="2">
        <f>'Moving Avg'!D2236</f>
        <v>4.5497200000000007</v>
      </c>
      <c r="G2236" s="2">
        <f>'Moving Avg'!F2236</f>
        <v>4.5147899999999996</v>
      </c>
      <c r="H2236" s="2">
        <f>'Moving Avg'!G2236</f>
        <v>4.4517519999999982</v>
      </c>
      <c r="I2236" s="2">
        <f>'Moving Avg'!H2236</f>
        <v>4.1348095000000145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4.5846</v>
      </c>
      <c r="C2237" s="2">
        <f>RSI!I2237</f>
        <v>63.41453246901348</v>
      </c>
      <c r="D2237" s="2">
        <f>MACD!E2237</f>
        <v>-1.9231419218445289E-2</v>
      </c>
      <c r="E2237" s="2">
        <f>MACD!F2237</f>
        <v>-1.6851396601415877E-2</v>
      </c>
      <c r="F2237" s="2">
        <f>'Moving Avg'!D2237</f>
        <v>4.55844</v>
      </c>
      <c r="G2237" s="2">
        <f>'Moving Avg'!F2237</f>
        <v>4.5257049999999994</v>
      </c>
      <c r="H2237" s="2">
        <f>'Moving Avg'!G2237</f>
        <v>4.4562919999999977</v>
      </c>
      <c r="I2237" s="2">
        <f>'Moving Avg'!H2237</f>
        <v>4.1394975000000152</v>
      </c>
      <c r="J2237" s="6" t="str">
        <f>OBV!F2237</f>
        <v>BULLISH</v>
      </c>
      <c r="K2237" s="6" t="str">
        <f>OBV!G2237</f>
        <v>NEUTRAL</v>
      </c>
      <c r="L2237" s="6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4.5846</v>
      </c>
      <c r="C2238" s="2">
        <f>RSI!I2238</f>
        <v>63.41453246901348</v>
      </c>
      <c r="D2238" s="2">
        <f>MACD!E2238</f>
        <v>-1.7211206477424135E-2</v>
      </c>
      <c r="E2238" s="2">
        <f>MACD!F2238</f>
        <v>-1.6923358576617527E-2</v>
      </c>
      <c r="F2238" s="2">
        <f>'Moving Avg'!D2238</f>
        <v>4.5671599999999994</v>
      </c>
      <c r="G2238" s="2">
        <f>'Moving Avg'!F2238</f>
        <v>4.5322499999999994</v>
      </c>
      <c r="H2238" s="2">
        <f>'Moving Avg'!G2238</f>
        <v>4.4608319999999972</v>
      </c>
      <c r="I2238" s="2">
        <f>'Moving Avg'!H2238</f>
        <v>4.1439805000000147</v>
      </c>
      <c r="J2238" s="6" t="str">
        <f>OBV!F2238</f>
        <v>BULLISH</v>
      </c>
      <c r="K2238" s="6" t="str">
        <f>OBV!G2238</f>
        <v>NEUTRAL</v>
      </c>
      <c r="L2238" s="6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4.5846</v>
      </c>
      <c r="C2239" s="2">
        <f>RSI!I2239</f>
        <v>63.41453246901348</v>
      </c>
      <c r="D2239" s="2">
        <f>MACD!E2239</f>
        <v>-1.5929145709075776E-2</v>
      </c>
      <c r="E2239" s="2">
        <f>MACD!F2239</f>
        <v>-1.6724516003109178E-2</v>
      </c>
      <c r="F2239" s="2">
        <f>'Moving Avg'!D2239</f>
        <v>4.5758800000000006</v>
      </c>
      <c r="G2239" s="2">
        <f>'Moving Avg'!F2239</f>
        <v>4.5366149999999985</v>
      </c>
      <c r="H2239" s="2">
        <f>'Moving Avg'!G2239</f>
        <v>4.4653719999999977</v>
      </c>
      <c r="I2239" s="2">
        <f>'Moving Avg'!H2239</f>
        <v>4.1484635000000152</v>
      </c>
      <c r="J2239" s="6" t="str">
        <f>OBV!F2239</f>
        <v>BULLISH</v>
      </c>
      <c r="K2239" s="6" t="str">
        <f>OBV!G2239</f>
        <v>NEUTRAL</v>
      </c>
      <c r="L2239" s="6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4.5846</v>
      </c>
      <c r="C2240" s="2">
        <f>RSI!I2240</f>
        <v>63.41453246901348</v>
      </c>
      <c r="D2240" s="2">
        <f>MACD!E2240</f>
        <v>-1.6593865668813379E-2</v>
      </c>
      <c r="E2240" s="2">
        <f>MACD!F2240</f>
        <v>-1.6698385936250018E-2</v>
      </c>
      <c r="F2240" s="2">
        <f>'Moving Avg'!D2240</f>
        <v>4.5846</v>
      </c>
      <c r="G2240" s="2">
        <f>'Moving Avg'!F2240</f>
        <v>4.5409799999999985</v>
      </c>
      <c r="H2240" s="2">
        <f>'Moving Avg'!G2240</f>
        <v>4.4699119999999972</v>
      </c>
      <c r="I2240" s="2">
        <f>'Moving Avg'!H2240</f>
        <v>4.1529465000000156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4.5846</v>
      </c>
      <c r="C2241" s="2">
        <f>RSI!I2241</f>
        <v>63.41453246901348</v>
      </c>
      <c r="D2241" s="2">
        <f>MACD!E2241</f>
        <v>-1.6168858621099957E-2</v>
      </c>
      <c r="E2241" s="2">
        <f>MACD!F2241</f>
        <v>-1.6592480473220008E-2</v>
      </c>
      <c r="F2241" s="2">
        <f>'Moving Avg'!D2241</f>
        <v>4.5846</v>
      </c>
      <c r="G2241" s="2">
        <f>'Moving Avg'!F2241</f>
        <v>4.5440349999999983</v>
      </c>
      <c r="H2241" s="2">
        <f>'Moving Avg'!G2241</f>
        <v>4.4753259999999981</v>
      </c>
      <c r="I2241" s="2">
        <f>'Moving Avg'!H2241</f>
        <v>4.1574295000000152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45267</v>
      </c>
      <c r="B2242" s="2">
        <f>RSI!B2242</f>
        <v>4.5846</v>
      </c>
      <c r="C2242" s="2">
        <f>RSI!I2242</f>
        <v>63.414532469013473</v>
      </c>
      <c r="D2242" s="2">
        <f>MACD!E2242</f>
        <v>-1.6148481491169875E-2</v>
      </c>
      <c r="E2242" s="2">
        <f>MACD!F2242</f>
        <v>-1.6503680676809983E-2</v>
      </c>
      <c r="F2242" s="2">
        <f>'Moving Avg'!D2242</f>
        <v>4.5846</v>
      </c>
      <c r="G2242" s="2">
        <f>'Moving Avg'!F2242</f>
        <v>4.5492699999999981</v>
      </c>
      <c r="H2242" s="2">
        <f>'Moving Avg'!G2242</f>
        <v>4.4807399999999973</v>
      </c>
      <c r="I2242" s="2">
        <f>'Moving Avg'!H2242</f>
        <v>4.1619125000000148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45268</v>
      </c>
      <c r="B2243" s="2">
        <f>RSI!B2243</f>
        <v>4.5846</v>
      </c>
      <c r="C2243" s="2">
        <f>RSI!I2243</f>
        <v>63.414532469013473</v>
      </c>
      <c r="D2243" s="2">
        <f>MACD!E2243</f>
        <v>-1.644535432109695E-2</v>
      </c>
      <c r="E2243" s="2">
        <f>MACD!F2243</f>
        <v>-1.6492015405667377E-2</v>
      </c>
      <c r="F2243" s="2">
        <f>'Moving Avg'!D2243</f>
        <v>4.5846</v>
      </c>
      <c r="G2243" s="2">
        <f>'Moving Avg'!F2243</f>
        <v>4.5514499999999982</v>
      </c>
      <c r="H2243" s="2">
        <f>'Moving Avg'!G2243</f>
        <v>4.4861539999999973</v>
      </c>
      <c r="I2243" s="2">
        <f>'Moving Avg'!H2243</f>
        <v>4.1663955000000152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</row>
    <row r="2244" spans="1:12" ht="13.5" x14ac:dyDescent="0.25">
      <c r="A2244" s="3">
        <f>RSI!A2244</f>
        <v>45271</v>
      </c>
      <c r="B2244" s="2">
        <f>RSI!B2244</f>
        <v>4.6283000000000003</v>
      </c>
      <c r="C2244" s="2">
        <f>RSI!I2244</f>
        <v>70.635163204083625</v>
      </c>
      <c r="D2244" s="2">
        <f>MACD!E2244</f>
        <v>-2.0224438682765467E-2</v>
      </c>
      <c r="E2244" s="2">
        <f>MACD!F2244</f>
        <v>-1.7238500061086993E-2</v>
      </c>
      <c r="F2244" s="2">
        <f>'Moving Avg'!D2244</f>
        <v>4.5933399999999995</v>
      </c>
      <c r="G2244" s="2">
        <f>'Moving Avg'!F2244</f>
        <v>4.5558149999999991</v>
      </c>
      <c r="H2244" s="2">
        <f>'Moving Avg'!G2244</f>
        <v>4.4957599999999971</v>
      </c>
      <c r="I2244" s="2">
        <f>'Moving Avg'!H2244</f>
        <v>4.1710970000000147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4.6283000000000003</v>
      </c>
      <c r="C2245" s="2">
        <f>RSI!I2245</f>
        <v>70.635163204083625</v>
      </c>
      <c r="D2245" s="2">
        <f>MACD!E2245</f>
        <v>-2.3949653625009226E-2</v>
      </c>
      <c r="E2245" s="2">
        <f>MACD!F2245</f>
        <v>-1.8580730773871439E-2</v>
      </c>
      <c r="F2245" s="2">
        <f>'Moving Avg'!D2245</f>
        <v>4.6020799999999999</v>
      </c>
      <c r="G2245" s="2">
        <f>'Moving Avg'!F2245</f>
        <v>4.564544999999999</v>
      </c>
      <c r="H2245" s="2">
        <f>'Moving Avg'!G2245</f>
        <v>4.5016979999999975</v>
      </c>
      <c r="I2245" s="2">
        <f>'Moving Avg'!H2245</f>
        <v>4.1757985000000142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4.6196000000000002</v>
      </c>
      <c r="C2246" s="2">
        <f>RSI!I2246</f>
        <v>67.556644619244423</v>
      </c>
      <c r="D2246" s="2">
        <f>MACD!E2246</f>
        <v>-2.0238073837593795E-2</v>
      </c>
      <c r="E2246" s="2">
        <f>MACD!F2246</f>
        <v>-1.891219938661591E-2</v>
      </c>
      <c r="F2246" s="2">
        <f>'Moving Avg'!D2246</f>
        <v>4.6090800000000005</v>
      </c>
      <c r="G2246" s="2">
        <f>'Moving Avg'!F2246</f>
        <v>4.5684750000000003</v>
      </c>
      <c r="H2246" s="2">
        <f>'Moving Avg'!G2246</f>
        <v>4.5067639999999969</v>
      </c>
      <c r="I2246" s="2">
        <f>'Moving Avg'!H2246</f>
        <v>4.1804565000000142</v>
      </c>
      <c r="J2246" s="6" t="str">
        <f>OBV!F2246</f>
        <v>BEARISH</v>
      </c>
      <c r="K2246" s="6" t="str">
        <f>OBV!G2246</f>
        <v>NEUTRAL</v>
      </c>
      <c r="L2246" s="6" t="str">
        <f>OBV!H2246</f>
        <v>BEARISH DIVERGENCE</v>
      </c>
    </row>
    <row r="2247" spans="1:12" ht="13.5" x14ac:dyDescent="0.25">
      <c r="A2247" s="3">
        <f>RSI!A2247</f>
        <v>45274</v>
      </c>
      <c r="B2247" s="2">
        <f>RSI!B2247</f>
        <v>4.6283000000000003</v>
      </c>
      <c r="C2247" s="2">
        <f>RSI!I2247</f>
        <v>69.011136045453412</v>
      </c>
      <c r="D2247" s="2">
        <f>MACD!E2247</f>
        <v>-1.8142812478933124E-2</v>
      </c>
      <c r="E2247" s="2">
        <f>MACD!F2247</f>
        <v>-1.8758322005079354E-2</v>
      </c>
      <c r="F2247" s="2">
        <f>'Moving Avg'!D2247</f>
        <v>4.61782</v>
      </c>
      <c r="G2247" s="2">
        <f>'Moving Avg'!F2247</f>
        <v>4.5750250000000001</v>
      </c>
      <c r="H2247" s="2">
        <f>'Moving Avg'!G2247</f>
        <v>4.5102559999999974</v>
      </c>
      <c r="I2247" s="2">
        <f>'Moving Avg'!H2247</f>
        <v>4.1851580000000146</v>
      </c>
      <c r="J2247" s="6" t="str">
        <f>OBV!F2247</f>
        <v>BULLISH</v>
      </c>
      <c r="K2247" s="6" t="str">
        <f>OBV!G2247</f>
        <v>STRONG</v>
      </c>
      <c r="L2247" s="6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4.6283000000000003</v>
      </c>
      <c r="C2248" s="2">
        <f>RSI!I2248</f>
        <v>69.011136045453412</v>
      </c>
      <c r="D2248" s="2">
        <f>MACD!E2248</f>
        <v>-1.679247594461053E-2</v>
      </c>
      <c r="E2248" s="2">
        <f>MACD!F2248</f>
        <v>-1.836515279298559E-2</v>
      </c>
      <c r="F2248" s="2">
        <f>'Moving Avg'!D2248</f>
        <v>4.6265599999999996</v>
      </c>
      <c r="G2248" s="2">
        <f>'Moving Avg'!F2248</f>
        <v>4.5793900000000001</v>
      </c>
      <c r="H2248" s="2">
        <f>'Moving Avg'!G2248</f>
        <v>4.513747999999997</v>
      </c>
      <c r="I2248" s="2">
        <f>'Moving Avg'!H2248</f>
        <v>4.1898595000000141</v>
      </c>
      <c r="J2248" s="6" t="str">
        <f>OBV!F2248</f>
        <v>BULLISH</v>
      </c>
      <c r="K2248" s="6" t="str">
        <f>OBV!G2248</f>
        <v>STRONG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4.6283000000000003</v>
      </c>
      <c r="C2249" s="2">
        <f>RSI!I2249</f>
        <v>69.011136045453412</v>
      </c>
      <c r="D2249" s="2">
        <f>MACD!E2249</f>
        <v>-1.6041158421199242E-2</v>
      </c>
      <c r="E2249" s="2">
        <f>MACD!F2249</f>
        <v>-1.790035391862832E-2</v>
      </c>
      <c r="F2249" s="2">
        <f>'Moving Avg'!D2249</f>
        <v>4.6265599999999996</v>
      </c>
      <c r="G2249" s="2">
        <f>'Moving Avg'!F2249</f>
        <v>4.583755</v>
      </c>
      <c r="H2249" s="2">
        <f>'Moving Avg'!G2249</f>
        <v>4.5172399999999975</v>
      </c>
      <c r="I2249" s="2">
        <f>'Moving Avg'!H2249</f>
        <v>4.1945610000000135</v>
      </c>
      <c r="J2249" s="6" t="str">
        <f>OBV!F2249</f>
        <v>BULLISH</v>
      </c>
      <c r="K2249" s="6" t="str">
        <f>OBV!G2249</f>
        <v>STRONG</v>
      </c>
      <c r="L2249" s="6" t="str">
        <f>OBV!H2249</f>
        <v>NEUTRAL</v>
      </c>
    </row>
    <row r="2250" spans="1:12" ht="13.5" x14ac:dyDescent="0.25">
      <c r="A2250" s="3">
        <f>RSI!A2250</f>
        <v>45279</v>
      </c>
      <c r="B2250" s="2">
        <f>RSI!B2250</f>
        <v>4.6283000000000003</v>
      </c>
      <c r="C2250" s="2">
        <f>RSI!I2250</f>
        <v>69.011136045453412</v>
      </c>
      <c r="D2250" s="2">
        <f>MACD!E2250</f>
        <v>-1.5767719809738345E-2</v>
      </c>
      <c r="E2250" s="2">
        <f>MACD!F2250</f>
        <v>-1.7473827096850324E-2</v>
      </c>
      <c r="F2250" s="2">
        <f>'Moving Avg'!D2250</f>
        <v>4.6265599999999996</v>
      </c>
      <c r="G2250" s="2">
        <f>'Moving Avg'!F2250</f>
        <v>4.5885599999999993</v>
      </c>
      <c r="H2250" s="2">
        <f>'Moving Avg'!G2250</f>
        <v>4.5207319999999971</v>
      </c>
      <c r="I2250" s="2">
        <f>'Moving Avg'!H2250</f>
        <v>4.1992625000000139</v>
      </c>
      <c r="J2250" s="6" t="str">
        <f>OBV!F2250</f>
        <v>BULLISH</v>
      </c>
      <c r="K2250" s="6" t="str">
        <f>OBV!G2250</f>
        <v>STRONG</v>
      </c>
      <c r="L2250" s="6" t="str">
        <f>OBV!H2250</f>
        <v>NEUTRAL</v>
      </c>
    </row>
    <row r="2251" spans="1:12" ht="13.5" x14ac:dyDescent="0.25">
      <c r="A2251" s="3">
        <f>RSI!A2251</f>
        <v>45280</v>
      </c>
      <c r="B2251" s="2">
        <f>RSI!B2251</f>
        <v>4.6283000000000003</v>
      </c>
      <c r="C2251" s="2">
        <f>RSI!I2251</f>
        <v>69.011136045453412</v>
      </c>
      <c r="D2251" s="2">
        <f>MACD!E2251</f>
        <v>-1.5871803862756551E-2</v>
      </c>
      <c r="E2251" s="2">
        <f>MACD!F2251</f>
        <v>-1.7153422450031569E-2</v>
      </c>
      <c r="F2251" s="2">
        <f>'Moving Avg'!D2251</f>
        <v>4.6283000000000003</v>
      </c>
      <c r="G2251" s="2">
        <f>'Moving Avg'!F2251</f>
        <v>4.5929250000000001</v>
      </c>
      <c r="H2251" s="2">
        <f>'Moving Avg'!G2251</f>
        <v>4.5242239999999967</v>
      </c>
      <c r="I2251" s="2">
        <f>'Moving Avg'!H2251</f>
        <v>4.2039640000000125</v>
      </c>
      <c r="J2251" s="6" t="str">
        <f>OBV!F2251</f>
        <v>BULLISH</v>
      </c>
      <c r="K2251" s="6" t="str">
        <f>OBV!G2251</f>
        <v>STRONG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4.6108000000000002</v>
      </c>
      <c r="C2252" s="2">
        <f>RSI!I2252</f>
        <v>61.03802053978221</v>
      </c>
      <c r="D2252" s="2">
        <f>MACD!E2252</f>
        <v>-1.4974185341756652E-2</v>
      </c>
      <c r="E2252" s="2">
        <f>MACD!F2252</f>
        <v>-1.6717575028376588E-2</v>
      </c>
      <c r="F2252" s="2">
        <f>'Moving Avg'!D2252</f>
        <v>4.6248000000000005</v>
      </c>
      <c r="G2252" s="2">
        <f>'Moving Avg'!F2252</f>
        <v>4.5964149999999995</v>
      </c>
      <c r="H2252" s="2">
        <f>'Moving Avg'!G2252</f>
        <v>4.527365999999998</v>
      </c>
      <c r="I2252" s="2">
        <f>'Moving Avg'!H2252</f>
        <v>4.2085780000000126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4.6108000000000002</v>
      </c>
      <c r="C2253" s="2">
        <f>RSI!I2253</f>
        <v>61.038020539782202</v>
      </c>
      <c r="D2253" s="2">
        <f>MACD!E2253</f>
        <v>-1.4398852479528657E-2</v>
      </c>
      <c r="E2253" s="2">
        <f>MACD!F2253</f>
        <v>-1.6253830518607001E-2</v>
      </c>
      <c r="F2253" s="2">
        <f>'Moving Avg'!D2253</f>
        <v>4.6213000000000006</v>
      </c>
      <c r="G2253" s="2">
        <f>'Moving Avg'!F2253</f>
        <v>4.5999049999999997</v>
      </c>
      <c r="H2253" s="2">
        <f>'Moving Avg'!G2253</f>
        <v>4.5305079999999984</v>
      </c>
      <c r="I2253" s="2">
        <f>'Moving Avg'!H2253</f>
        <v>4.2131920000000118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4.6108000000000002</v>
      </c>
      <c r="C2254" s="2">
        <f>RSI!I2254</f>
        <v>61.038020539782202</v>
      </c>
      <c r="D2254" s="2">
        <f>MACD!E2254</f>
        <v>-7.3595022030881196E-3</v>
      </c>
      <c r="E2254" s="2">
        <f>MACD!F2254</f>
        <v>-1.4474964855503225E-2</v>
      </c>
      <c r="F2254" s="2">
        <f>'Moving Avg'!D2254</f>
        <v>4.6178000000000008</v>
      </c>
      <c r="G2254" s="2">
        <f>'Moving Avg'!F2254</f>
        <v>4.6033949999999999</v>
      </c>
      <c r="H2254" s="2">
        <f>'Moving Avg'!G2254</f>
        <v>4.533649999999998</v>
      </c>
      <c r="I2254" s="2">
        <f>'Moving Avg'!H2254</f>
        <v>4.2178060000000128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4.6108000000000002</v>
      </c>
      <c r="C2255" s="2">
        <f>RSI!I2255</f>
        <v>61.038020539782202</v>
      </c>
      <c r="D2255" s="2">
        <f>MACD!E2255</f>
        <v>-1.5610425596879196E-3</v>
      </c>
      <c r="E2255" s="2">
        <f>MACD!F2255</f>
        <v>-1.1892180396340164E-2</v>
      </c>
      <c r="F2255" s="2">
        <f>'Moving Avg'!D2255</f>
        <v>4.614300000000001</v>
      </c>
      <c r="G2255" s="2">
        <f>'Moving Avg'!F2255</f>
        <v>4.6068850000000001</v>
      </c>
      <c r="H2255" s="2">
        <f>'Moving Avg'!G2255</f>
        <v>4.5367919999999984</v>
      </c>
      <c r="I2255" s="2">
        <f>'Moving Avg'!H2255</f>
        <v>4.2224200000000129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4.5933999999999999</v>
      </c>
      <c r="C2256" s="2">
        <f>RSI!I2256</f>
        <v>52.869164226612426</v>
      </c>
      <c r="D2256" s="2">
        <f>MACD!E2256</f>
        <v>3.1495573610360594E-3</v>
      </c>
      <c r="E2256" s="2">
        <f>MACD!F2256</f>
        <v>-8.8838328448649206E-3</v>
      </c>
      <c r="F2256" s="2">
        <f>'Moving Avg'!D2256</f>
        <v>4.6073199999999996</v>
      </c>
      <c r="G2256" s="2">
        <f>'Moving Avg'!F2256</f>
        <v>4.6073250000000003</v>
      </c>
      <c r="H2256" s="2">
        <f>'Moving Avg'!G2256</f>
        <v>4.539585999999999</v>
      </c>
      <c r="I2256" s="2">
        <f>'Moving Avg'!H2256</f>
        <v>4.2269470000000133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</row>
    <row r="2257" spans="1:12" ht="13.5" x14ac:dyDescent="0.25">
      <c r="A2257" s="3">
        <f>RSI!A2257</f>
        <v>45288</v>
      </c>
      <c r="B2257" s="2">
        <f>RSI!B2257</f>
        <v>4.6021000000000001</v>
      </c>
      <c r="C2257" s="2">
        <f>RSI!I2257</f>
        <v>56.037273295079274</v>
      </c>
      <c r="D2257" s="2">
        <f>MACD!E2257</f>
        <v>7.7968985255791878E-3</v>
      </c>
      <c r="E2257" s="2">
        <f>MACD!F2257</f>
        <v>-5.5476865707760987E-3</v>
      </c>
      <c r="F2257" s="2">
        <f>'Moving Avg'!D2257</f>
        <v>4.6055799999999998</v>
      </c>
      <c r="G2257" s="2">
        <f>'Moving Avg'!F2257</f>
        <v>4.608200000000001</v>
      </c>
      <c r="H2257" s="2">
        <f>'Moving Avg'!G2257</f>
        <v>4.5425539999999991</v>
      </c>
      <c r="I2257" s="2">
        <f>'Moving Avg'!H2257</f>
        <v>4.2315175000000131</v>
      </c>
      <c r="J2257" s="6" t="str">
        <f>OBV!F2257</f>
        <v>BULLISH</v>
      </c>
      <c r="K2257" s="6" t="str">
        <f>OBV!G2257</f>
        <v>NEUTRAL</v>
      </c>
      <c r="L2257" s="6" t="str">
        <f>OBV!H2257</f>
        <v>BULLISH DIVERGENCE</v>
      </c>
    </row>
    <row r="2258" spans="1:12" ht="13.5" x14ac:dyDescent="0.25">
      <c r="A2258" s="3">
        <f>RSI!A2258</f>
        <v>45289</v>
      </c>
      <c r="B2258" s="2">
        <f>RSI!B2258</f>
        <v>4.6021000000000001</v>
      </c>
      <c r="C2258" s="2">
        <f>RSI!I2258</f>
        <v>56.037273295079281</v>
      </c>
      <c r="D2258" s="2">
        <f>MACD!E2258</f>
        <v>1.1647699739673278E-2</v>
      </c>
      <c r="E2258" s="2">
        <f>MACD!F2258</f>
        <v>-2.1086093086862229E-3</v>
      </c>
      <c r="F2258" s="2">
        <f>'Moving Avg'!D2258</f>
        <v>4.6038399999999999</v>
      </c>
      <c r="G2258" s="2">
        <f>'Moving Avg'!F2258</f>
        <v>4.6090750000000016</v>
      </c>
      <c r="H2258" s="2">
        <f>'Moving Avg'!G2258</f>
        <v>4.5455219999999992</v>
      </c>
      <c r="I2258" s="2">
        <f>'Moving Avg'!H2258</f>
        <v>4.236088000000013</v>
      </c>
      <c r="J2258" s="6" t="str">
        <f>OBV!F2258</f>
        <v>BULLISH</v>
      </c>
      <c r="K2258" s="6" t="str">
        <f>OBV!G2258</f>
        <v>NEUTRAL</v>
      </c>
      <c r="L2258" s="6" t="str">
        <f>OBV!H2258</f>
        <v>BULLISH DIVERGENCE</v>
      </c>
    </row>
    <row r="2259" spans="1:12" ht="13.5" x14ac:dyDescent="0.25">
      <c r="A2259" s="3">
        <f>RSI!A2259</f>
        <v>45293</v>
      </c>
      <c r="B2259" s="2">
        <f>RSI!B2259</f>
        <v>4.6021000000000001</v>
      </c>
      <c r="C2259" s="2">
        <f>RSI!I2259</f>
        <v>56.037273295079274</v>
      </c>
      <c r="D2259" s="2">
        <f>MACD!E2259</f>
        <v>1.4830547417500561E-2</v>
      </c>
      <c r="E2259" s="2">
        <f>MACD!F2259</f>
        <v>1.2792220365511341E-3</v>
      </c>
      <c r="F2259" s="2">
        <f>'Moving Avg'!D2259</f>
        <v>4.6021000000000001</v>
      </c>
      <c r="G2259" s="2">
        <f>'Moving Avg'!F2259</f>
        <v>4.6099500000000004</v>
      </c>
      <c r="H2259" s="2">
        <f>'Moving Avg'!G2259</f>
        <v>4.5484899999999993</v>
      </c>
      <c r="I2259" s="2">
        <f>'Moving Avg'!H2259</f>
        <v>4.2406585000000119</v>
      </c>
      <c r="J2259" s="6" t="str">
        <f>OBV!F2259</f>
        <v>BULLISH</v>
      </c>
      <c r="K2259" s="6" t="str">
        <f>OBV!G2259</f>
        <v>NEUTRAL</v>
      </c>
      <c r="L2259" s="6" t="str">
        <f>OBV!H2259</f>
        <v>BULLISH DIVERGENCE</v>
      </c>
    </row>
    <row r="2260" spans="1:12" ht="13.5" x14ac:dyDescent="0.25">
      <c r="A2260" s="3">
        <f>RSI!A2260</f>
        <v>45294</v>
      </c>
      <c r="B2260" s="2">
        <f>RSI!B2260</f>
        <v>4.6021000000000001</v>
      </c>
      <c r="C2260" s="2">
        <f>RSI!I2260</f>
        <v>56.037273295079274</v>
      </c>
      <c r="D2260" s="2">
        <f>MACD!E2260</f>
        <v>1.7453797906766155E-2</v>
      </c>
      <c r="E2260" s="2">
        <f>MACD!F2260</f>
        <v>4.5141372105941381E-3</v>
      </c>
      <c r="F2260" s="2">
        <f>'Moving Avg'!D2260</f>
        <v>4.6003600000000002</v>
      </c>
      <c r="G2260" s="2">
        <f>'Moving Avg'!F2260</f>
        <v>4.6108250000000011</v>
      </c>
      <c r="H2260" s="2">
        <f>'Moving Avg'!G2260</f>
        <v>4.5514579999999993</v>
      </c>
      <c r="I2260" s="2">
        <f>'Moving Avg'!H2260</f>
        <v>4.2452290000000117</v>
      </c>
      <c r="J2260" s="6" t="str">
        <f>OBV!F2260</f>
        <v>BULLISH</v>
      </c>
      <c r="K2260" s="6" t="str">
        <f>OBV!G2260</f>
        <v>NEUTRAL</v>
      </c>
      <c r="L2260" s="6" t="str">
        <f>OBV!H2260</f>
        <v>BULLISH DIVERGENCE</v>
      </c>
    </row>
    <row r="2261" spans="1:12" ht="13.5" x14ac:dyDescent="0.25">
      <c r="A2261" s="3">
        <f>RSI!A2261</f>
        <v>45295</v>
      </c>
      <c r="B2261" s="2">
        <f>RSI!B2261</f>
        <v>4.4013</v>
      </c>
      <c r="C2261" s="2">
        <f>RSI!I2261</f>
        <v>18.153915029989065</v>
      </c>
      <c r="D2261" s="2">
        <f>MACD!E2261</f>
        <v>3.4482797031897938E-2</v>
      </c>
      <c r="E2261" s="2">
        <f>MACD!F2261</f>
        <v>1.0507869174854899E-2</v>
      </c>
      <c r="F2261" s="2">
        <f>'Moving Avg'!D2261</f>
        <v>4.5619399999999999</v>
      </c>
      <c r="G2261" s="2">
        <f>'Moving Avg'!F2261</f>
        <v>4.6016600000000016</v>
      </c>
      <c r="H2261" s="2">
        <f>'Moving Avg'!G2261</f>
        <v>4.5504099999999994</v>
      </c>
      <c r="I2261" s="2">
        <f>'Moving Avg'!H2261</f>
        <v>4.2487955000000115</v>
      </c>
      <c r="J2261" s="6" t="str">
        <f>OBV!F2261</f>
        <v>BULLISH</v>
      </c>
      <c r="K2261" s="6" t="str">
        <f>OBV!G2261</f>
        <v>NEUTRAL</v>
      </c>
      <c r="L2261" s="6" t="str">
        <f>OBV!H2261</f>
        <v>BULLISH DIVERGENCE</v>
      </c>
    </row>
    <row r="2262" spans="1:12" ht="13.5" x14ac:dyDescent="0.25">
      <c r="A2262" s="3">
        <f>RSI!A2262</f>
        <v>45296</v>
      </c>
      <c r="B2262" s="2">
        <f>RSI!B2262</f>
        <v>4.3662999999999998</v>
      </c>
      <c r="C2262" s="2">
        <f>RSI!I2262</f>
        <v>16.109610731218282</v>
      </c>
      <c r="D2262" s="2">
        <f>MACD!E2262</f>
        <v>4.9918818602506576E-2</v>
      </c>
      <c r="E2262" s="2">
        <f>MACD!F2262</f>
        <v>1.8390059060385235E-2</v>
      </c>
      <c r="F2262" s="2">
        <f>'Moving Avg'!D2262</f>
        <v>4.51478</v>
      </c>
      <c r="G2262" s="2">
        <f>'Moving Avg'!F2262</f>
        <v>4.5907450000000001</v>
      </c>
      <c r="H2262" s="2">
        <f>'Moving Avg'!G2262</f>
        <v>4.5486619999999993</v>
      </c>
      <c r="I2262" s="2">
        <f>'Moving Avg'!H2262</f>
        <v>4.2521870000000117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4.3662999999999998</v>
      </c>
      <c r="C2263" s="2">
        <f>RSI!I2263</f>
        <v>16.109610731218282</v>
      </c>
      <c r="D2263" s="2">
        <f>MACD!E2263</f>
        <v>6.4230017056943645E-2</v>
      </c>
      <c r="E2263" s="2">
        <f>MACD!F2263</f>
        <v>2.7558050659696919E-2</v>
      </c>
      <c r="F2263" s="2">
        <f>'Moving Avg'!D2263</f>
        <v>4.4676199999999993</v>
      </c>
      <c r="G2263" s="2">
        <f>'Moving Avg'!F2263</f>
        <v>4.5798300000000003</v>
      </c>
      <c r="H2263" s="2">
        <f>'Moving Avg'!G2263</f>
        <v>4.5469139999999992</v>
      </c>
      <c r="I2263" s="2">
        <f>'Moving Avg'!H2263</f>
        <v>4.2555785000000119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4.3662999999999998</v>
      </c>
      <c r="C2264" s="2">
        <f>RSI!I2264</f>
        <v>16.109610731218282</v>
      </c>
      <c r="D2264" s="2">
        <f>MACD!E2264</f>
        <v>7.7496853258488763E-2</v>
      </c>
      <c r="E2264" s="2">
        <f>MACD!F2264</f>
        <v>3.7545811179455289E-2</v>
      </c>
      <c r="F2264" s="2">
        <f>'Moving Avg'!D2264</f>
        <v>4.4204599999999994</v>
      </c>
      <c r="G2264" s="2">
        <f>'Moving Avg'!F2264</f>
        <v>4.5667300000000006</v>
      </c>
      <c r="H2264" s="2">
        <f>'Moving Avg'!G2264</f>
        <v>4.5451659999999992</v>
      </c>
      <c r="I2264" s="2">
        <f>'Moving Avg'!H2264</f>
        <v>4.2589700000000112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4.3750999999999998</v>
      </c>
      <c r="C2265" s="2">
        <f>RSI!I2265</f>
        <v>18.974868291061981</v>
      </c>
      <c r="D2265" s="2">
        <f>MACD!E2265</f>
        <v>8.9142416057322649E-2</v>
      </c>
      <c r="E2265" s="2">
        <f>MACD!F2265</f>
        <v>4.7865132155028758E-2</v>
      </c>
      <c r="F2265" s="2">
        <f>'Moving Avg'!D2265</f>
        <v>4.3750599999999995</v>
      </c>
      <c r="G2265" s="2">
        <f>'Moving Avg'!F2265</f>
        <v>4.5540699999999994</v>
      </c>
      <c r="H2265" s="2">
        <f>'Moving Avg'!G2265</f>
        <v>4.5435939999999997</v>
      </c>
      <c r="I2265" s="2">
        <f>'Moving Avg'!H2265</f>
        <v>4.2624055000000105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4.3662999999999998</v>
      </c>
      <c r="C2266" s="2">
        <f>RSI!I2266</f>
        <v>18.30169413612748</v>
      </c>
      <c r="D2266" s="2">
        <f>MACD!E2266</f>
        <v>9.7911533166867848E-2</v>
      </c>
      <c r="E2266" s="2">
        <f>MACD!F2266</f>
        <v>5.7874412357396578E-2</v>
      </c>
      <c r="F2266" s="2">
        <f>'Moving Avg'!D2266</f>
        <v>4.3680599999999998</v>
      </c>
      <c r="G2266" s="2">
        <f>'Moving Avg'!F2266</f>
        <v>4.5414049999999992</v>
      </c>
      <c r="H2266" s="2">
        <f>'Moving Avg'!G2266</f>
        <v>4.5418459999999996</v>
      </c>
      <c r="I2266" s="2">
        <f>'Moving Avg'!H2266</f>
        <v>4.2657970000000107</v>
      </c>
      <c r="J2266" s="6" t="str">
        <f>OBV!F2266</f>
        <v>BEARISH</v>
      </c>
      <c r="K2266" s="6" t="str">
        <f>OBV!G2266</f>
        <v>WEAK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4.3662999999999998</v>
      </c>
      <c r="C2267" s="2">
        <f>RSI!I2267</f>
        <v>18.30169413612748</v>
      </c>
      <c r="D2267" s="2">
        <f>MACD!E2267</f>
        <v>0.10759261884338489</v>
      </c>
      <c r="E2267" s="2">
        <f>MACD!F2267</f>
        <v>6.7818053654594243E-2</v>
      </c>
      <c r="F2267" s="2">
        <f>'Moving Avg'!D2267</f>
        <v>4.3680599999999998</v>
      </c>
      <c r="G2267" s="2">
        <f>'Moving Avg'!F2267</f>
        <v>4.5283049999999996</v>
      </c>
      <c r="H2267" s="2">
        <f>'Moving Avg'!G2267</f>
        <v>4.5418459999999996</v>
      </c>
      <c r="I2267" s="2">
        <f>'Moving Avg'!H2267</f>
        <v>4.2691885000000109</v>
      </c>
      <c r="J2267" s="6" t="str">
        <f>OBV!F2267</f>
        <v>BEARISH</v>
      </c>
      <c r="K2267" s="6" t="str">
        <f>OBV!G2267</f>
        <v>WEAK</v>
      </c>
      <c r="L2267" s="6" t="str">
        <f>OBV!H2267</f>
        <v>NEUTRAL</v>
      </c>
    </row>
    <row r="2268" spans="1:12" ht="13.5" x14ac:dyDescent="0.25">
      <c r="A2268" s="3">
        <f>RSI!A2268</f>
        <v>45306</v>
      </c>
      <c r="B2268" s="2">
        <f>RSI!B2268</f>
        <v>4.3662999999999998</v>
      </c>
      <c r="C2268" s="2">
        <f>RSI!I2268</f>
        <v>18.30169413612748</v>
      </c>
      <c r="D2268" s="2">
        <f>MACD!E2268</f>
        <v>0.11663856780540449</v>
      </c>
      <c r="E2268" s="2">
        <f>MACD!F2268</f>
        <v>7.7582156484756304E-2</v>
      </c>
      <c r="F2268" s="2">
        <f>'Moving Avg'!D2268</f>
        <v>4.3680599999999989</v>
      </c>
      <c r="G2268" s="2">
        <f>'Moving Avg'!F2268</f>
        <v>4.5152049999999999</v>
      </c>
      <c r="H2268" s="2">
        <f>'Moving Avg'!G2268</f>
        <v>4.5400979999999995</v>
      </c>
      <c r="I2268" s="2">
        <f>'Moving Avg'!H2268</f>
        <v>4.2725800000000111</v>
      </c>
      <c r="J2268" s="6" t="str">
        <f>OBV!F2268</f>
        <v>BEARISH</v>
      </c>
      <c r="K2268" s="6" t="str">
        <f>OBV!G2268</f>
        <v>WEAK</v>
      </c>
      <c r="L2268" s="6" t="str">
        <f>OBV!H2268</f>
        <v>NEUTRAL</v>
      </c>
    </row>
    <row r="2269" spans="1:12" ht="13.5" x14ac:dyDescent="0.25">
      <c r="A2269" s="3">
        <f>RSI!A2269</f>
        <v>45307</v>
      </c>
      <c r="B2269" s="2">
        <f>RSI!B2269</f>
        <v>4.5583999999999998</v>
      </c>
      <c r="C2269" s="2">
        <f>RSI!I2269</f>
        <v>58.471214072503329</v>
      </c>
      <c r="D2269" s="2">
        <f>MACD!E2269</f>
        <v>0.11085418516532908</v>
      </c>
      <c r="E2269" s="2">
        <f>MACD!F2269</f>
        <v>8.4236562220870864E-2</v>
      </c>
      <c r="F2269" s="2">
        <f>'Moving Avg'!D2269</f>
        <v>4.4064799999999993</v>
      </c>
      <c r="G2269" s="2">
        <f>'Moving Avg'!F2269</f>
        <v>4.5117099999999999</v>
      </c>
      <c r="H2269" s="2">
        <f>'Moving Avg'!G2269</f>
        <v>4.5413199999999998</v>
      </c>
      <c r="I2269" s="2">
        <f>'Moving Avg'!H2269</f>
        <v>4.2769320000000111</v>
      </c>
      <c r="J2269" s="6" t="str">
        <f>OBV!F2269</f>
        <v>BEARISH</v>
      </c>
      <c r="K2269" s="6" t="str">
        <f>OBV!G2269</f>
        <v>WEAK</v>
      </c>
      <c r="L2269" s="6" t="str">
        <f>OBV!H2269</f>
        <v>BEARISH DIVERGENCE</v>
      </c>
    </row>
    <row r="2270" spans="1:12" ht="13.5" x14ac:dyDescent="0.25">
      <c r="A2270" s="3">
        <f>RSI!A2270</f>
        <v>45308</v>
      </c>
      <c r="B2270" s="2">
        <f>RSI!B2270</f>
        <v>4.3662999999999998</v>
      </c>
      <c r="C2270" s="2">
        <f>RSI!I2270</f>
        <v>38.228902532918887</v>
      </c>
      <c r="D2270" s="2">
        <f>MACD!E2270</f>
        <v>0.11978660121466866</v>
      </c>
      <c r="E2270" s="2">
        <f>MACD!F2270</f>
        <v>9.1346570019630424E-2</v>
      </c>
      <c r="F2270" s="2">
        <f>'Moving Avg'!D2270</f>
        <v>4.4047199999999993</v>
      </c>
      <c r="G2270" s="2">
        <f>'Moving Avg'!F2270</f>
        <v>4.4986100000000002</v>
      </c>
      <c r="H2270" s="2">
        <f>'Moving Avg'!G2270</f>
        <v>4.5386999999999995</v>
      </c>
      <c r="I2270" s="2">
        <f>'Moving Avg'!H2270</f>
        <v>4.2799135000000108</v>
      </c>
      <c r="J2270" s="6" t="str">
        <f>OBV!F2270</f>
        <v>BEARISH</v>
      </c>
      <c r="K2270" s="6" t="str">
        <f>OBV!G2270</f>
        <v>WEAK</v>
      </c>
      <c r="L2270" s="6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4.5583999999999998</v>
      </c>
      <c r="C2271" s="2">
        <f>RSI!I2271</f>
        <v>55.004324483470903</v>
      </c>
      <c r="D2271" s="2">
        <f>MACD!E2271</f>
        <v>8.2985085569966088E-2</v>
      </c>
      <c r="E2271" s="2">
        <f>MACD!F2271</f>
        <v>8.9674273129697571E-2</v>
      </c>
      <c r="F2271" s="2">
        <f>'Moving Avg'!D2271</f>
        <v>4.4431399999999996</v>
      </c>
      <c r="G2271" s="2">
        <f>'Moving Avg'!F2271</f>
        <v>4.4951150000000002</v>
      </c>
      <c r="H2271" s="2">
        <f>'Moving Avg'!G2271</f>
        <v>4.5393980000000003</v>
      </c>
      <c r="I2271" s="2">
        <f>'Moving Avg'!H2271</f>
        <v>4.2838555000000103</v>
      </c>
      <c r="J2271" s="6" t="str">
        <f>OBV!F2271</f>
        <v>BEARISH</v>
      </c>
      <c r="K2271" s="6" t="str">
        <f>OBV!G2271</f>
        <v>WEAK</v>
      </c>
      <c r="L2271" s="6" t="str">
        <f>OBV!H2271</f>
        <v>BEARISH DIVERGENCE</v>
      </c>
    </row>
    <row r="2272" spans="1:12" ht="13.5" x14ac:dyDescent="0.25">
      <c r="A2272" s="3">
        <f>RSI!A2272</f>
        <v>45310</v>
      </c>
      <c r="B2272" s="2">
        <f>RSI!B2272</f>
        <v>4.6021000000000001</v>
      </c>
      <c r="C2272" s="2">
        <f>RSI!I2272</f>
        <v>57.811205521757202</v>
      </c>
      <c r="D2272" s="2">
        <f>MACD!E2272</f>
        <v>4.2794324474315637E-2</v>
      </c>
      <c r="E2272" s="2">
        <f>MACD!F2272</f>
        <v>8.029828339862119E-2</v>
      </c>
      <c r="F2272" s="2">
        <f>'Moving Avg'!D2272</f>
        <v>4.4902999999999995</v>
      </c>
      <c r="G2272" s="2">
        <f>'Moving Avg'!F2272</f>
        <v>4.4946800000000007</v>
      </c>
      <c r="H2272" s="2">
        <f>'Moving Avg'!G2272</f>
        <v>4.5418419999999999</v>
      </c>
      <c r="I2272" s="2">
        <f>'Moving Avg'!H2272</f>
        <v>4.2880160000000096</v>
      </c>
      <c r="J2272" s="6" t="str">
        <f>OBV!F2272</f>
        <v>BEARISH</v>
      </c>
      <c r="K2272" s="6" t="str">
        <f>OBV!G2272</f>
        <v>WEAK</v>
      </c>
      <c r="L2272" s="6" t="str">
        <f>OBV!H2272</f>
        <v>BEARISH DIVERGENCE</v>
      </c>
    </row>
    <row r="2273" spans="1:12" ht="13.5" x14ac:dyDescent="0.25">
      <c r="A2273" s="3">
        <f>RSI!A2273</f>
        <v>45313</v>
      </c>
      <c r="B2273" s="2">
        <f>RSI!B2273</f>
        <v>4.6021000000000001</v>
      </c>
      <c r="C2273" s="2">
        <f>RSI!I2273</f>
        <v>57.811205521757216</v>
      </c>
      <c r="D2273" s="2">
        <f>MACD!E2273</f>
        <v>8.1309723398401701E-3</v>
      </c>
      <c r="E2273" s="2">
        <f>MACD!F2273</f>
        <v>6.5864821186864986E-2</v>
      </c>
      <c r="F2273" s="2">
        <f>'Moving Avg'!D2273</f>
        <v>4.5374600000000003</v>
      </c>
      <c r="G2273" s="2">
        <f>'Moving Avg'!F2273</f>
        <v>4.4942450000000012</v>
      </c>
      <c r="H2273" s="2">
        <f>'Moving Avg'!G2273</f>
        <v>4.5430640000000002</v>
      </c>
      <c r="I2273" s="2">
        <f>'Moving Avg'!H2273</f>
        <v>4.2921765000000098</v>
      </c>
      <c r="J2273" s="6" t="str">
        <f>OBV!F2273</f>
        <v>BEARISH</v>
      </c>
      <c r="K2273" s="6" t="str">
        <f>OBV!G2273</f>
        <v>WEAK</v>
      </c>
      <c r="L2273" s="6" t="str">
        <f>OBV!H2273</f>
        <v>BEARISH DIVERGENCE</v>
      </c>
    </row>
    <row r="2274" spans="1:12" ht="13.5" x14ac:dyDescent="0.25">
      <c r="A2274" s="3">
        <f>RSI!A2274</f>
        <v>45314</v>
      </c>
      <c r="B2274" s="2">
        <f>RSI!B2274</f>
        <v>4.6021000000000001</v>
      </c>
      <c r="C2274" s="2">
        <f>RSI!I2274</f>
        <v>57.811205521757216</v>
      </c>
      <c r="D2274" s="2">
        <f>MACD!E2274</f>
        <v>-2.1806764772240861E-2</v>
      </c>
      <c r="E2274" s="2">
        <f>MACD!F2274</f>
        <v>4.8330503995043822E-2</v>
      </c>
      <c r="F2274" s="2">
        <f>'Moving Avg'!D2274</f>
        <v>4.5462000000000007</v>
      </c>
      <c r="G2274" s="2">
        <f>'Moving Avg'!F2274</f>
        <v>4.4938100000000016</v>
      </c>
      <c r="H2274" s="2">
        <f>'Moving Avg'!G2274</f>
        <v>4.5442860000000005</v>
      </c>
      <c r="I2274" s="2">
        <f>'Moving Avg'!H2274</f>
        <v>4.2963370000000092</v>
      </c>
      <c r="J2274" s="6" t="str">
        <f>OBV!F2274</f>
        <v>BEARISH</v>
      </c>
      <c r="K2274" s="6" t="str">
        <f>OBV!G2274</f>
        <v>WEAK</v>
      </c>
      <c r="L2274" s="6" t="str">
        <f>OBV!H2274</f>
        <v>BEARISH DIVERGENCE</v>
      </c>
    </row>
    <row r="2275" spans="1:12" ht="13.5" x14ac:dyDescent="0.25">
      <c r="A2275" s="3">
        <f>RSI!A2275</f>
        <v>45315</v>
      </c>
      <c r="B2275" s="2">
        <f>RSI!B2275</f>
        <v>4.6021000000000001</v>
      </c>
      <c r="C2275" s="2">
        <f>RSI!I2275</f>
        <v>57.811205521757202</v>
      </c>
      <c r="D2275" s="2">
        <f>MACD!E2275</f>
        <v>-4.634708000509935E-2</v>
      </c>
      <c r="E2275" s="2">
        <f>MACD!F2275</f>
        <v>2.9394987195015192E-2</v>
      </c>
      <c r="F2275" s="2">
        <f>'Moving Avg'!D2275</f>
        <v>4.5933599999999997</v>
      </c>
      <c r="G2275" s="2">
        <f>'Moving Avg'!F2275</f>
        <v>4.4933750000000021</v>
      </c>
      <c r="H2275" s="2">
        <f>'Moving Avg'!G2275</f>
        <v>4.5472540000000006</v>
      </c>
      <c r="I2275" s="2">
        <f>'Moving Avg'!H2275</f>
        <v>4.3004975000000085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4.6021000000000001</v>
      </c>
      <c r="C2276" s="2">
        <f>RSI!I2276</f>
        <v>57.811205521757202</v>
      </c>
      <c r="D2276" s="2">
        <f>MACD!E2276</f>
        <v>-6.898639159773623E-2</v>
      </c>
      <c r="E2276" s="2">
        <f>MACD!F2276</f>
        <v>9.7187114364649108E-3</v>
      </c>
      <c r="F2276" s="2">
        <f>'Moving Avg'!D2276</f>
        <v>4.6021000000000001</v>
      </c>
      <c r="G2276" s="2">
        <f>'Moving Avg'!F2276</f>
        <v>4.4938100000000016</v>
      </c>
      <c r="H2276" s="2">
        <f>'Moving Avg'!G2276</f>
        <v>4.5484760000000009</v>
      </c>
      <c r="I2276" s="2">
        <f>'Moving Avg'!H2276</f>
        <v>4.3046580000000088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4.4013</v>
      </c>
      <c r="C2277" s="2">
        <f>RSI!I2277</f>
        <v>40.850158317986086</v>
      </c>
      <c r="D2277" s="2">
        <f>MACD!E2277</f>
        <v>-7.3750679693417531E-2</v>
      </c>
      <c r="E2277" s="2">
        <f>MACD!F2277</f>
        <v>-6.9751667895115782E-3</v>
      </c>
      <c r="F2277" s="2">
        <f>'Moving Avg'!D2277</f>
        <v>4.5619399999999999</v>
      </c>
      <c r="G2277" s="2">
        <f>'Moving Avg'!F2277</f>
        <v>4.4837700000000016</v>
      </c>
      <c r="H2277" s="2">
        <f>'Moving Avg'!G2277</f>
        <v>4.5465560000000007</v>
      </c>
      <c r="I2277" s="2">
        <f>'Moving Avg'!H2277</f>
        <v>4.3078145000000081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4.4013</v>
      </c>
      <c r="C2278" s="2">
        <f>RSI!I2278</f>
        <v>40.850158317986093</v>
      </c>
      <c r="D2278" s="2">
        <f>MACD!E2278</f>
        <v>-7.7041780854496089E-2</v>
      </c>
      <c r="E2278" s="2">
        <f>MACD!F2278</f>
        <v>-2.098848960250848E-2</v>
      </c>
      <c r="F2278" s="2">
        <f>'Moving Avg'!D2278</f>
        <v>4.5217799999999997</v>
      </c>
      <c r="G2278" s="2">
        <f>'Moving Avg'!F2278</f>
        <v>4.4737300000000015</v>
      </c>
      <c r="H2278" s="2">
        <f>'Moving Avg'!G2278</f>
        <v>4.5437620000000001</v>
      </c>
      <c r="I2278" s="2">
        <f>'Moving Avg'!H2278</f>
        <v>4.3109710000000083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4.5410000000000004</v>
      </c>
      <c r="C2279" s="2">
        <f>RSI!I2279</f>
        <v>52.172165357626618</v>
      </c>
      <c r="D2279" s="2">
        <f>MACD!E2279</f>
        <v>-5.9935472295745917E-2</v>
      </c>
      <c r="E2279" s="2">
        <f>MACD!F2279</f>
        <v>-2.8777886141155968E-2</v>
      </c>
      <c r="F2279" s="2">
        <f>'Moving Avg'!D2279</f>
        <v>4.5095599999999996</v>
      </c>
      <c r="G2279" s="2">
        <f>'Moving Avg'!F2279</f>
        <v>4.4706750000000017</v>
      </c>
      <c r="H2279" s="2">
        <f>'Moving Avg'!G2279</f>
        <v>4.5437620000000001</v>
      </c>
      <c r="I2279" s="2">
        <f>'Moving Avg'!H2279</f>
        <v>4.3148670000000076</v>
      </c>
      <c r="J2279" s="6" t="str">
        <f>OBV!F2279</f>
        <v>BULLISH</v>
      </c>
      <c r="K2279" s="6" t="str">
        <f>OBV!G2279</f>
        <v>STRONG</v>
      </c>
      <c r="L2279" s="6" t="str">
        <f>OBV!H2279</f>
        <v>BULLISH DIVERGENCE</v>
      </c>
    </row>
    <row r="2280" spans="1:12" ht="13.5" x14ac:dyDescent="0.25">
      <c r="A2280" s="3">
        <f>RSI!A2280</f>
        <v>45322</v>
      </c>
      <c r="B2280" s="2">
        <f>RSI!B2280</f>
        <v>4.5933999999999999</v>
      </c>
      <c r="C2280" s="2">
        <f>RSI!I2280</f>
        <v>55.604784108749378</v>
      </c>
      <c r="D2280" s="2">
        <f>MACD!E2280</f>
        <v>-7.9087105507030131E-2</v>
      </c>
      <c r="E2280" s="2">
        <f>MACD!F2280</f>
        <v>-3.8839730014330803E-2</v>
      </c>
      <c r="F2280" s="2">
        <f>'Moving Avg'!D2280</f>
        <v>4.5078199999999997</v>
      </c>
      <c r="G2280" s="2">
        <f>'Moving Avg'!F2280</f>
        <v>4.4702400000000013</v>
      </c>
      <c r="H2280" s="2">
        <f>'Moving Avg'!G2280</f>
        <v>4.5449859999999997</v>
      </c>
      <c r="I2280" s="2">
        <f>'Moving Avg'!H2280</f>
        <v>4.3190250000000079</v>
      </c>
      <c r="J2280" s="6" t="str">
        <f>OBV!F2280</f>
        <v>BULLISH</v>
      </c>
      <c r="K2280" s="6" t="str">
        <f>OBV!G2280</f>
        <v>STRONG</v>
      </c>
      <c r="L2280" s="6" t="str">
        <f>OBV!H2280</f>
        <v>BULLISH DIVERGENCE</v>
      </c>
    </row>
    <row r="2281" spans="1:12" ht="13.5" x14ac:dyDescent="0.25">
      <c r="A2281" s="3">
        <f>RSI!A2281</f>
        <v>45323</v>
      </c>
      <c r="B2281" s="2">
        <f>RSI!B2281</f>
        <v>4.5933999999999999</v>
      </c>
      <c r="C2281" s="2">
        <f>RSI!I2281</f>
        <v>55.604784108749378</v>
      </c>
      <c r="D2281" s="2">
        <f>MACD!E2281</f>
        <v>-6.6224856820634059E-2</v>
      </c>
      <c r="E2281" s="2">
        <f>MACD!F2281</f>
        <v>-4.431675537559146E-2</v>
      </c>
      <c r="F2281" s="2">
        <f>'Moving Avg'!D2281</f>
        <v>4.5060799999999999</v>
      </c>
      <c r="G2281" s="2">
        <f>'Moving Avg'!F2281</f>
        <v>4.4798450000000001</v>
      </c>
      <c r="H2281" s="2">
        <f>'Moving Avg'!G2281</f>
        <v>4.5460340000000006</v>
      </c>
      <c r="I2281" s="2">
        <f>'Moving Avg'!H2281</f>
        <v>4.3231830000000073</v>
      </c>
      <c r="J2281" s="6" t="str">
        <f>OBV!F2281</f>
        <v>BULLISH</v>
      </c>
      <c r="K2281" s="6" t="str">
        <f>OBV!G2281</f>
        <v>STRONG</v>
      </c>
      <c r="L2281" s="6" t="str">
        <f>OBV!H2281</f>
        <v>BULLISH DIVERGENCE</v>
      </c>
    </row>
    <row r="2282" spans="1:12" ht="13.5" x14ac:dyDescent="0.25">
      <c r="A2282" s="3">
        <f>RSI!A2282</f>
        <v>45324</v>
      </c>
      <c r="B2282" s="2">
        <f>RSI!B2282</f>
        <v>4.5933999999999999</v>
      </c>
      <c r="C2282" s="2">
        <f>RSI!I2282</f>
        <v>55.604784108749371</v>
      </c>
      <c r="D2282" s="2">
        <f>MACD!E2282</f>
        <v>-4.9068680706555234E-2</v>
      </c>
      <c r="E2282" s="2">
        <f>MACD!F2282</f>
        <v>-4.5267140441784218E-2</v>
      </c>
      <c r="F2282" s="2">
        <f>'Moving Avg'!D2282</f>
        <v>4.5444999999999993</v>
      </c>
      <c r="G2282" s="2">
        <f>'Moving Avg'!F2282</f>
        <v>4.491200000000001</v>
      </c>
      <c r="H2282" s="2">
        <f>'Moving Avg'!G2282</f>
        <v>4.5470820000000005</v>
      </c>
      <c r="I2282" s="2">
        <f>'Moving Avg'!H2282</f>
        <v>4.3273410000000077</v>
      </c>
      <c r="J2282" s="6" t="str">
        <f>OBV!F2282</f>
        <v>BULLISH</v>
      </c>
      <c r="K2282" s="6" t="str">
        <f>OBV!G2282</f>
        <v>STRONG</v>
      </c>
      <c r="L2282" s="6" t="str">
        <f>OBV!H2282</f>
        <v>CONFIRMED BULLISH</v>
      </c>
    </row>
    <row r="2283" spans="1:12" ht="13.5" x14ac:dyDescent="0.25">
      <c r="A2283" s="3">
        <f>RSI!A2283</f>
        <v>45327</v>
      </c>
      <c r="B2283" s="2">
        <f>RSI!B2283</f>
        <v>4.5933999999999999</v>
      </c>
      <c r="C2283" s="2">
        <f>RSI!I2283</f>
        <v>55.604784108749371</v>
      </c>
      <c r="D2283" s="2">
        <f>MACD!E2283</f>
        <v>-3.4968899640464457E-2</v>
      </c>
      <c r="E2283" s="2">
        <f>MACD!F2283</f>
        <v>-4.3207492281520266E-2</v>
      </c>
      <c r="F2283" s="2">
        <f>'Moving Avg'!D2283</f>
        <v>4.5829199999999997</v>
      </c>
      <c r="G2283" s="2">
        <f>'Moving Avg'!F2283</f>
        <v>4.5025550000000001</v>
      </c>
      <c r="H2283" s="2">
        <f>'Moving Avg'!G2283</f>
        <v>4.5481300000000005</v>
      </c>
      <c r="I2283" s="2">
        <f>'Moving Avg'!H2283</f>
        <v>4.3318680000000072</v>
      </c>
      <c r="J2283" s="6" t="str">
        <f>OBV!F2283</f>
        <v>BULLISH</v>
      </c>
      <c r="K2283" s="6" t="str">
        <f>OBV!G2283</f>
        <v>STRONG</v>
      </c>
      <c r="L2283" s="6" t="str">
        <f>OBV!H2283</f>
        <v>CONFIRMED BULLISH</v>
      </c>
    </row>
    <row r="2284" spans="1:12" ht="13.5" x14ac:dyDescent="0.25">
      <c r="A2284" s="3">
        <f>RSI!A2284</f>
        <v>45328</v>
      </c>
      <c r="B2284" s="2">
        <f>RSI!B2284</f>
        <v>4.5933999999999999</v>
      </c>
      <c r="C2284" s="2">
        <f>RSI!I2284</f>
        <v>55.604784108749371</v>
      </c>
      <c r="D2284" s="2">
        <f>MACD!E2284</f>
        <v>-2.3424411344917573E-2</v>
      </c>
      <c r="E2284" s="2">
        <f>MACD!F2284</f>
        <v>-3.9250876094199728E-2</v>
      </c>
      <c r="F2284" s="2">
        <f>'Moving Avg'!D2284</f>
        <v>4.5933999999999999</v>
      </c>
      <c r="G2284" s="2">
        <f>'Moving Avg'!F2284</f>
        <v>4.5139100000000001</v>
      </c>
      <c r="H2284" s="2">
        <f>'Moving Avg'!G2284</f>
        <v>4.5491780000000013</v>
      </c>
      <c r="I2284" s="2">
        <f>'Moving Avg'!H2284</f>
        <v>4.3359850000000071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4.5933999999999999</v>
      </c>
      <c r="C2285" s="2">
        <f>RSI!I2285</f>
        <v>55.604784108749357</v>
      </c>
      <c r="D2285" s="2">
        <f>MACD!E2285</f>
        <v>-1.4013494174960783E-2</v>
      </c>
      <c r="E2285" s="2">
        <f>MACD!F2285</f>
        <v>-3.4203399710351939E-2</v>
      </c>
      <c r="F2285" s="2">
        <f>'Moving Avg'!D2285</f>
        <v>4.5933999999999999</v>
      </c>
      <c r="G2285" s="2">
        <f>'Moving Avg'!F2285</f>
        <v>4.5248250000000008</v>
      </c>
      <c r="H2285" s="2">
        <f>'Moving Avg'!G2285</f>
        <v>4.5502260000000012</v>
      </c>
      <c r="I2285" s="2">
        <f>'Moving Avg'!H2285</f>
        <v>4.3401020000000061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45330</v>
      </c>
      <c r="B2286" s="2">
        <f>RSI!B2286</f>
        <v>4.5933999999999999</v>
      </c>
      <c r="C2286" s="2">
        <f>RSI!I2286</f>
        <v>55.604784108749357</v>
      </c>
      <c r="D2286" s="2">
        <f>MACD!E2286</f>
        <v>-6.3814252335419042E-3</v>
      </c>
      <c r="E2286" s="2">
        <f>MACD!F2286</f>
        <v>-2.8639004814989936E-2</v>
      </c>
      <c r="F2286" s="2">
        <f>'Moving Avg'!D2286</f>
        <v>4.5933999999999999</v>
      </c>
      <c r="G2286" s="2">
        <f>'Moving Avg'!F2286</f>
        <v>4.5361800000000008</v>
      </c>
      <c r="H2286" s="2">
        <f>'Moving Avg'!G2286</f>
        <v>4.5504020000000018</v>
      </c>
      <c r="I2286" s="2">
        <f>'Moving Avg'!H2286</f>
        <v>4.344219000000006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45331</v>
      </c>
      <c r="B2287" s="2">
        <f>RSI!B2287</f>
        <v>4.5410000000000004</v>
      </c>
      <c r="C2287" s="2">
        <f>RSI!I2287</f>
        <v>49.621894666507316</v>
      </c>
      <c r="D2287" s="2">
        <f>MACD!E2287</f>
        <v>-2.7240842157119083E-2</v>
      </c>
      <c r="E2287" s="2">
        <f>MACD!F2287</f>
        <v>-2.8359372283415767E-2</v>
      </c>
      <c r="F2287" s="2">
        <f>'Moving Avg'!D2287</f>
        <v>4.5829199999999997</v>
      </c>
      <c r="G2287" s="2">
        <f>'Moving Avg'!F2287</f>
        <v>4.5449150000000014</v>
      </c>
      <c r="H2287" s="2">
        <f>'Moving Avg'!G2287</f>
        <v>4.5495300000000016</v>
      </c>
      <c r="I2287" s="2">
        <f>'Moving Avg'!H2287</f>
        <v>4.3480740000000067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4.6021000000000001</v>
      </c>
      <c r="C2288" s="2">
        <f>RSI!I2288</f>
        <v>55.618377569108972</v>
      </c>
      <c r="D2288" s="2">
        <f>MACD!E2288</f>
        <v>-4.9391201944456675E-2</v>
      </c>
      <c r="E2288" s="2">
        <f>MACD!F2288</f>
        <v>-3.2565738215623946E-2</v>
      </c>
      <c r="F2288" s="2">
        <f>'Moving Avg'!D2288</f>
        <v>4.5846600000000004</v>
      </c>
      <c r="G2288" s="2">
        <f>'Moving Avg'!F2288</f>
        <v>4.5567050000000009</v>
      </c>
      <c r="H2288" s="2">
        <f>'Moving Avg'!G2288</f>
        <v>4.5498800000000017</v>
      </c>
      <c r="I2288" s="2">
        <f>'Moving Avg'!H2288</f>
        <v>4.3521525000000061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</row>
    <row r="2289" spans="1:12" ht="13.5" x14ac:dyDescent="0.25">
      <c r="A2289" s="3">
        <f>RSI!A2289</f>
        <v>45335</v>
      </c>
      <c r="B2289" s="2">
        <f>RSI!B2289</f>
        <v>4.6021000000000001</v>
      </c>
      <c r="C2289" s="2">
        <f>RSI!I2289</f>
        <v>55.618377569108972</v>
      </c>
      <c r="D2289" s="2">
        <f>MACD!E2289</f>
        <v>-4.6978621128901388E-2</v>
      </c>
      <c r="E2289" s="2">
        <f>MACD!F2289</f>
        <v>-3.5448314798279437E-2</v>
      </c>
      <c r="F2289" s="2">
        <f>'Moving Avg'!D2289</f>
        <v>4.5864000000000003</v>
      </c>
      <c r="G2289" s="2">
        <f>'Moving Avg'!F2289</f>
        <v>4.5588900000000008</v>
      </c>
      <c r="H2289" s="2">
        <f>'Moving Avg'!G2289</f>
        <v>4.5502300000000018</v>
      </c>
      <c r="I2289" s="2">
        <f>'Moving Avg'!H2289</f>
        <v>4.3562310000000055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4.6021000000000001</v>
      </c>
      <c r="C2290" s="2">
        <f>RSI!I2290</f>
        <v>55.618377569108965</v>
      </c>
      <c r="D2290" s="2">
        <f>MACD!E2290</f>
        <v>-3.718781141723948E-2</v>
      </c>
      <c r="E2290" s="2">
        <f>MACD!F2290</f>
        <v>-3.579621412207145E-2</v>
      </c>
      <c r="F2290" s="2">
        <f>'Moving Avg'!D2290</f>
        <v>4.5881400000000001</v>
      </c>
      <c r="G2290" s="2">
        <f>'Moving Avg'!F2290</f>
        <v>4.5706800000000012</v>
      </c>
      <c r="H2290" s="2">
        <f>'Moving Avg'!G2290</f>
        <v>4.550580000000001</v>
      </c>
      <c r="I2290" s="2">
        <f>'Moving Avg'!H2290</f>
        <v>4.3603095000000049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4.6021000000000001</v>
      </c>
      <c r="C2291" s="2">
        <f>RSI!I2291</f>
        <v>55.618377569108965</v>
      </c>
      <c r="D2291" s="2">
        <f>MACD!E2291</f>
        <v>-2.9192301683974797E-2</v>
      </c>
      <c r="E2291" s="2">
        <f>MACD!F2291</f>
        <v>-3.4475431634452117E-2</v>
      </c>
      <c r="F2291" s="2">
        <f>'Moving Avg'!D2291</f>
        <v>4.58988</v>
      </c>
      <c r="G2291" s="2">
        <f>'Moving Avg'!F2291</f>
        <v>4.572865000000002</v>
      </c>
      <c r="H2291" s="2">
        <f>'Moving Avg'!G2291</f>
        <v>4.5509300000000019</v>
      </c>
      <c r="I2291" s="2">
        <f>'Moving Avg'!H2291</f>
        <v>4.3643880000000053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4.6283000000000003</v>
      </c>
      <c r="C2292" s="2">
        <f>RSI!I2292</f>
        <v>58.469529961021649</v>
      </c>
      <c r="D2292" s="2">
        <f>MACD!E2292</f>
        <v>-2.4635223668635575E-2</v>
      </c>
      <c r="E2292" s="2">
        <f>MACD!F2292</f>
        <v>-3.250739004128881E-2</v>
      </c>
      <c r="F2292" s="2">
        <f>'Moving Avg'!D2292</f>
        <v>4.6073399999999998</v>
      </c>
      <c r="G2292" s="2">
        <f>'Moving Avg'!F2292</f>
        <v>4.5741750000000012</v>
      </c>
      <c r="H2292" s="2">
        <f>'Moving Avg'!G2292</f>
        <v>4.5518040000000006</v>
      </c>
      <c r="I2292" s="2">
        <f>'Moving Avg'!H2292</f>
        <v>4.3685975000000044</v>
      </c>
      <c r="J2292" s="6" t="str">
        <f>OBV!F2292</f>
        <v>BULLISH</v>
      </c>
      <c r="K2292" s="6" t="str">
        <f>OBV!G2292</f>
        <v>STRONG</v>
      </c>
      <c r="L2292" s="6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4.6283000000000003</v>
      </c>
      <c r="C2293" s="2">
        <f>RSI!I2293</f>
        <v>58.469529961021649</v>
      </c>
      <c r="D2293" s="2">
        <f>MACD!E2293</f>
        <v>-2.1181840908257143E-2</v>
      </c>
      <c r="E2293" s="2">
        <f>MACD!F2293</f>
        <v>-3.0242280214682477E-2</v>
      </c>
      <c r="F2293" s="2">
        <f>'Moving Avg'!D2293</f>
        <v>4.6125799999999995</v>
      </c>
      <c r="G2293" s="2">
        <f>'Moving Avg'!F2293</f>
        <v>4.5754850000000022</v>
      </c>
      <c r="H2293" s="2">
        <f>'Moving Avg'!G2293</f>
        <v>4.5526780000000011</v>
      </c>
      <c r="I2293" s="2">
        <f>'Moving Avg'!H2293</f>
        <v>4.3725615000000042</v>
      </c>
      <c r="J2293" s="6" t="str">
        <f>OBV!F2293</f>
        <v>BULLISH</v>
      </c>
      <c r="K2293" s="6" t="str">
        <f>OBV!G2293</f>
        <v>STRONG</v>
      </c>
      <c r="L2293" s="6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4.6283000000000003</v>
      </c>
      <c r="C2294" s="2">
        <f>RSI!I2294</f>
        <v>58.469529961021649</v>
      </c>
      <c r="D2294" s="2">
        <f>MACD!E2294</f>
        <v>-1.8632531441770794E-2</v>
      </c>
      <c r="E2294" s="2">
        <f>MACD!F2294</f>
        <v>-2.7920330460100139E-2</v>
      </c>
      <c r="F2294" s="2">
        <f>'Moving Avg'!D2294</f>
        <v>4.61782</v>
      </c>
      <c r="G2294" s="2">
        <f>'Moving Avg'!F2294</f>
        <v>4.5767949999999997</v>
      </c>
      <c r="H2294" s="2">
        <f>'Moving Avg'!G2294</f>
        <v>4.5526780000000011</v>
      </c>
      <c r="I2294" s="2">
        <f>'Moving Avg'!H2294</f>
        <v>4.3772630000000046</v>
      </c>
      <c r="J2294" s="6" t="str">
        <f>OBV!F2294</f>
        <v>BULLISH</v>
      </c>
      <c r="K2294" s="6" t="str">
        <f>OBV!G2294</f>
        <v>STRONG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4.6719999999999997</v>
      </c>
      <c r="C2295" s="2">
        <f>RSI!I2295</f>
        <v>63.371499337108666</v>
      </c>
      <c r="D2295" s="2">
        <f>MACD!E2295</f>
        <v>-2.0057630504303425E-2</v>
      </c>
      <c r="E2295" s="2">
        <f>MACD!F2295</f>
        <v>-2.6347790468940799E-2</v>
      </c>
      <c r="F2295" s="2">
        <f>'Moving Avg'!D2295</f>
        <v>4.6318000000000001</v>
      </c>
      <c r="G2295" s="2">
        <f>'Moving Avg'!F2295</f>
        <v>4.5802899999999998</v>
      </c>
      <c r="H2295" s="2">
        <f>'Moving Avg'!G2295</f>
        <v>4.5535519999999998</v>
      </c>
      <c r="I2295" s="2">
        <f>'Moving Avg'!H2295</f>
        <v>4.3813635000000044</v>
      </c>
      <c r="J2295" s="6" t="str">
        <f>OBV!F2295</f>
        <v>BULLISH</v>
      </c>
      <c r="K2295" s="6" t="str">
        <f>OBV!G2295</f>
        <v>STRONG</v>
      </c>
      <c r="L2295" s="6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4.6719999999999997</v>
      </c>
      <c r="C2296" s="2">
        <f>RSI!I2296</f>
        <v>63.371499337108666</v>
      </c>
      <c r="D2296" s="2">
        <f>MACD!E2296</f>
        <v>-2.1841310618774479E-2</v>
      </c>
      <c r="E2296" s="2">
        <f>MACD!F2296</f>
        <v>-2.5446494498907537E-2</v>
      </c>
      <c r="F2296" s="2">
        <f>'Moving Avg'!D2296</f>
        <v>4.6457800000000002</v>
      </c>
      <c r="G2296" s="2">
        <f>'Moving Avg'!F2296</f>
        <v>4.5837849999999998</v>
      </c>
      <c r="H2296" s="2">
        <f>'Moving Avg'!G2296</f>
        <v>4.5546000000000006</v>
      </c>
      <c r="I2296" s="2">
        <f>'Moving Avg'!H2296</f>
        <v>4.3850950000000042</v>
      </c>
      <c r="J2296" s="6" t="str">
        <f>OBV!F2296</f>
        <v>BULLISH</v>
      </c>
      <c r="K2296" s="6" t="str">
        <f>OBV!G2296</f>
        <v>STRONG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4.6283000000000003</v>
      </c>
      <c r="C2297" s="2">
        <f>RSI!I2297</f>
        <v>55.741078649017162</v>
      </c>
      <c r="D2297" s="2">
        <f>MACD!E2297</f>
        <v>-2.8710104889442256E-2</v>
      </c>
      <c r="E2297" s="2">
        <f>MACD!F2297</f>
        <v>-2.6099216577014483E-2</v>
      </c>
      <c r="F2297" s="2">
        <f>'Moving Avg'!D2297</f>
        <v>4.6457800000000002</v>
      </c>
      <c r="G2297" s="2">
        <f>'Moving Avg'!F2297</f>
        <v>4.5951349999999991</v>
      </c>
      <c r="H2297" s="2">
        <f>'Moving Avg'!G2297</f>
        <v>4.5546000000000006</v>
      </c>
      <c r="I2297" s="2">
        <f>'Moving Avg'!H2297</f>
        <v>4.3885260000000041</v>
      </c>
      <c r="J2297" s="6" t="str">
        <f>OBV!F2297</f>
        <v>BULLISH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45348</v>
      </c>
      <c r="B2298" s="2">
        <f>RSI!B2298</f>
        <v>4.6283000000000003</v>
      </c>
      <c r="C2298" s="2">
        <f>RSI!I2298</f>
        <v>55.741078649017169</v>
      </c>
      <c r="D2298" s="2">
        <f>MACD!E2298</f>
        <v>-2.5359329974558698E-2</v>
      </c>
      <c r="E2298" s="2">
        <f>MACD!F2298</f>
        <v>-2.5951239256523324E-2</v>
      </c>
      <c r="F2298" s="2">
        <f>'Moving Avg'!D2298</f>
        <v>4.6457800000000002</v>
      </c>
      <c r="G2298" s="2">
        <f>'Moving Avg'!F2298</f>
        <v>4.6064849999999984</v>
      </c>
      <c r="H2298" s="2">
        <f>'Moving Avg'!G2298</f>
        <v>4.5546000000000006</v>
      </c>
      <c r="I2298" s="2">
        <f>'Moving Avg'!H2298</f>
        <v>4.3919570000000041</v>
      </c>
      <c r="J2298" s="6" t="str">
        <f>OBV!F2298</f>
        <v>BULLISH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4.6719999999999997</v>
      </c>
      <c r="C2299" s="2">
        <f>RSI!I2299</f>
        <v>61.164274510709106</v>
      </c>
      <c r="D2299" s="2">
        <f>MACD!E2299</f>
        <v>-2.5980696295095917E-2</v>
      </c>
      <c r="E2299" s="2">
        <f>MACD!F2299</f>
        <v>-2.5957130664237844E-2</v>
      </c>
      <c r="F2299" s="2">
        <f>'Moving Avg'!D2299</f>
        <v>4.6545199999999998</v>
      </c>
      <c r="G2299" s="2">
        <f>'Moving Avg'!F2299</f>
        <v>4.6130349999999991</v>
      </c>
      <c r="H2299" s="2">
        <f>'Moving Avg'!G2299</f>
        <v>4.5554740000000011</v>
      </c>
      <c r="I2299" s="2">
        <f>'Moving Avg'!H2299</f>
        <v>4.3956065000000049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4.6719999999999997</v>
      </c>
      <c r="C2300" s="2">
        <f>RSI!I2300</f>
        <v>61.164274510709113</v>
      </c>
      <c r="D2300" s="2">
        <f>MACD!E2300</f>
        <v>-2.6968026645430854E-2</v>
      </c>
      <c r="E2300" s="2">
        <f>MACD!F2300</f>
        <v>-2.6159309860476446E-2</v>
      </c>
      <c r="F2300" s="2">
        <f>'Moving Avg'!D2300</f>
        <v>4.6545199999999998</v>
      </c>
      <c r="G2300" s="2">
        <f>'Moving Avg'!F2300</f>
        <v>4.6169649999999987</v>
      </c>
      <c r="H2300" s="2">
        <f>'Moving Avg'!G2300</f>
        <v>4.5563480000000007</v>
      </c>
      <c r="I2300" s="2">
        <f>'Moving Avg'!H2300</f>
        <v>4.3992560000000047</v>
      </c>
      <c r="J2300" s="6" t="str">
        <f>OBV!F2300</f>
        <v>BEARISH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45351</v>
      </c>
      <c r="B2301" s="2">
        <f>RSI!B2301</f>
        <v>4.6719999999999997</v>
      </c>
      <c r="C2301" s="2">
        <f>RSI!I2301</f>
        <v>61.164274510709106</v>
      </c>
      <c r="D2301" s="2">
        <f>MACD!E2301</f>
        <v>-2.8230829322811068E-2</v>
      </c>
      <c r="E2301" s="2">
        <f>MACD!F2301</f>
        <v>-2.6573613752943374E-2</v>
      </c>
      <c r="F2301" s="2">
        <f>'Moving Avg'!D2301</f>
        <v>4.6545199999999998</v>
      </c>
      <c r="G2301" s="2">
        <f>'Moving Avg'!F2301</f>
        <v>4.6208949999999991</v>
      </c>
      <c r="H2301" s="2">
        <f>'Moving Avg'!G2301</f>
        <v>4.5572220000000012</v>
      </c>
      <c r="I2301" s="2">
        <f>'Moving Avg'!H2301</f>
        <v>4.4029055000000046</v>
      </c>
      <c r="J2301" s="6" t="str">
        <f>OBV!F2301</f>
        <v>BEARISH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45352</v>
      </c>
      <c r="B2302" s="2">
        <f>RSI!B2302</f>
        <v>4.6719999999999997</v>
      </c>
      <c r="C2302" s="2">
        <f>RSI!I2302</f>
        <v>61.164274510709113</v>
      </c>
      <c r="D2302" s="2">
        <f>MACD!E2302</f>
        <v>-2.566429775297685E-2</v>
      </c>
      <c r="E2302" s="2">
        <f>MACD!F2302</f>
        <v>-2.6391750552950073E-2</v>
      </c>
      <c r="F2302" s="2">
        <f>'Moving Avg'!D2302</f>
        <v>4.6632600000000002</v>
      </c>
      <c r="G2302" s="2">
        <f>'Moving Avg'!F2302</f>
        <v>4.6248249999999995</v>
      </c>
      <c r="H2302" s="2">
        <f>'Moving Avg'!G2302</f>
        <v>4.5584460000000009</v>
      </c>
      <c r="I2302" s="2">
        <f>'Moving Avg'!H2302</f>
        <v>4.4063910000000046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4.6719999999999997</v>
      </c>
      <c r="C2303" s="2">
        <f>RSI!I2303</f>
        <v>61.164274510709113</v>
      </c>
      <c r="D2303" s="2">
        <f>MACD!E2303</f>
        <v>-2.3859017488828016E-2</v>
      </c>
      <c r="E2303" s="2">
        <f>MACD!F2303</f>
        <v>-2.5885203940125664E-2</v>
      </c>
      <c r="F2303" s="2">
        <f>'Moving Avg'!D2303</f>
        <v>4.6719999999999997</v>
      </c>
      <c r="G2303" s="2">
        <f>'Moving Avg'!F2303</f>
        <v>4.6287549999999991</v>
      </c>
      <c r="H2303" s="2">
        <f>'Moving Avg'!G2303</f>
        <v>4.5596700000000006</v>
      </c>
      <c r="I2303" s="2">
        <f>'Moving Avg'!H2303</f>
        <v>4.409672000000004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4.6719999999999997</v>
      </c>
      <c r="C2304" s="2">
        <f>RSI!I2304</f>
        <v>61.164274510709113</v>
      </c>
      <c r="D2304" s="2">
        <f>MACD!E2304</f>
        <v>-2.2670732182285214E-2</v>
      </c>
      <c r="E2304" s="2">
        <f>MACD!F2304</f>
        <v>-2.5242309588557575E-2</v>
      </c>
      <c r="F2304" s="2">
        <f>'Moving Avg'!D2304</f>
        <v>4.6719999999999997</v>
      </c>
      <c r="G2304" s="2">
        <f>'Moving Avg'!F2304</f>
        <v>4.6326849999999995</v>
      </c>
      <c r="H2304" s="2">
        <f>'Moving Avg'!G2304</f>
        <v>4.5608940000000011</v>
      </c>
      <c r="I2304" s="2">
        <f>'Moving Avg'!H2304</f>
        <v>4.4129530000000043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</row>
    <row r="2305" spans="1:12" ht="13.5" x14ac:dyDescent="0.25">
      <c r="A2305" s="3">
        <f>RSI!A2305</f>
        <v>45357</v>
      </c>
      <c r="B2305" s="2">
        <f>RSI!B2305</f>
        <v>4.6719999999999997</v>
      </c>
      <c r="C2305" s="2">
        <f>RSI!I2305</f>
        <v>61.164274510709113</v>
      </c>
      <c r="D2305" s="2">
        <f>MACD!E2305</f>
        <v>-1.5256312273373318E-2</v>
      </c>
      <c r="E2305" s="2">
        <f>MACD!F2305</f>
        <v>-2.3245110125520725E-2</v>
      </c>
      <c r="F2305" s="2">
        <f>'Moving Avg'!D2305</f>
        <v>4.6719999999999997</v>
      </c>
      <c r="G2305" s="2">
        <f>'Moving Avg'!F2305</f>
        <v>4.6366149999999999</v>
      </c>
      <c r="H2305" s="2">
        <f>'Moving Avg'!G2305</f>
        <v>4.5621180000000008</v>
      </c>
      <c r="I2305" s="2">
        <f>'Moving Avg'!H2305</f>
        <v>4.4162340000000038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</row>
    <row r="2306" spans="1:12" ht="13.5" x14ac:dyDescent="0.25">
      <c r="A2306" s="3">
        <f>RSI!A2306</f>
        <v>45358</v>
      </c>
      <c r="B2306" s="2">
        <f>RSI!B2306</f>
        <v>4.6719999999999997</v>
      </c>
      <c r="C2306" s="2">
        <f>RSI!I2306</f>
        <v>61.164274510709113</v>
      </c>
      <c r="D2306" s="2">
        <f>MACD!E2306</f>
        <v>-9.2734327176913212E-3</v>
      </c>
      <c r="E2306" s="2">
        <f>MACD!F2306</f>
        <v>-2.0450774643954846E-2</v>
      </c>
      <c r="F2306" s="2">
        <f>'Moving Avg'!D2306</f>
        <v>4.6719999999999997</v>
      </c>
      <c r="G2306" s="2">
        <f>'Moving Avg'!F2306</f>
        <v>4.6405449999999995</v>
      </c>
      <c r="H2306" s="2">
        <f>'Moving Avg'!G2306</f>
        <v>4.5636900000000011</v>
      </c>
      <c r="I2306" s="2">
        <f>'Moving Avg'!H2306</f>
        <v>4.4195965000000035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45359</v>
      </c>
      <c r="B2307" s="2">
        <f>RSI!B2307</f>
        <v>4.6719999999999997</v>
      </c>
      <c r="C2307" s="2">
        <f>RSI!I2307</f>
        <v>61.164274510709113</v>
      </c>
      <c r="D2307" s="2">
        <f>MACD!E2307</f>
        <v>-1.1203388248508084E-2</v>
      </c>
      <c r="E2307" s="2">
        <f>MACD!F2307</f>
        <v>-1.8601297364865491E-2</v>
      </c>
      <c r="F2307" s="2">
        <f>'Moving Avg'!D2307</f>
        <v>4.6719999999999997</v>
      </c>
      <c r="G2307" s="2">
        <f>'Moving Avg'!F2307</f>
        <v>4.6470949999999984</v>
      </c>
      <c r="H2307" s="2">
        <f>'Moving Avg'!G2307</f>
        <v>4.5650880000000003</v>
      </c>
      <c r="I2307" s="2">
        <f>'Moving Avg'!H2307</f>
        <v>4.4229590000000032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4.6719999999999997</v>
      </c>
      <c r="C2308" s="2">
        <f>RSI!I2308</f>
        <v>61.164274510709113</v>
      </c>
      <c r="D2308" s="2">
        <f>MACD!E2308</f>
        <v>-1.3085793427940473E-2</v>
      </c>
      <c r="E2308" s="2">
        <f>MACD!F2308</f>
        <v>-1.7498196577480488E-2</v>
      </c>
      <c r="F2308" s="2">
        <f>'Moving Avg'!D2308</f>
        <v>4.6719999999999997</v>
      </c>
      <c r="G2308" s="2">
        <f>'Moving Avg'!F2308</f>
        <v>4.6505899999999993</v>
      </c>
      <c r="H2308" s="2">
        <f>'Moving Avg'!G2308</f>
        <v>4.5664860000000003</v>
      </c>
      <c r="I2308" s="2">
        <f>'Moving Avg'!H2308</f>
        <v>4.4263215000000038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</row>
    <row r="2309" spans="1:12" ht="13.5" x14ac:dyDescent="0.25">
      <c r="A2309" s="3">
        <f>RSI!A2309</f>
        <v>45363</v>
      </c>
      <c r="B2309" s="2">
        <f>RSI!B2309</f>
        <v>4.6719999999999997</v>
      </c>
      <c r="C2309" s="2">
        <f>RSI!I2309</f>
        <v>61.164274510709113</v>
      </c>
      <c r="D2309" s="2">
        <f>MACD!E2309</f>
        <v>-8.1864152246122757E-3</v>
      </c>
      <c r="E2309" s="2">
        <f>MACD!F2309</f>
        <v>-1.5635840306906845E-2</v>
      </c>
      <c r="F2309" s="2">
        <f>'Moving Avg'!D2309</f>
        <v>4.6719999999999997</v>
      </c>
      <c r="G2309" s="2">
        <f>'Moving Avg'!F2309</f>
        <v>4.6540849999999985</v>
      </c>
      <c r="H2309" s="2">
        <f>'Moving Avg'!G2309</f>
        <v>4.5678840000000003</v>
      </c>
      <c r="I2309" s="2">
        <f>'Moving Avg'!H2309</f>
        <v>4.4291600000000031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45364</v>
      </c>
      <c r="B2310" s="2">
        <f>RSI!B2310</f>
        <v>4.6719999999999997</v>
      </c>
      <c r="C2310" s="2">
        <f>RSI!I2310</f>
        <v>61.164274510709113</v>
      </c>
      <c r="D2310" s="2">
        <f>MACD!E2310</f>
        <v>-4.2545785670240477E-3</v>
      </c>
      <c r="E2310" s="2">
        <f>MACD!F2310</f>
        <v>-1.3359587958930287E-2</v>
      </c>
      <c r="F2310" s="2">
        <f>'Moving Avg'!D2310</f>
        <v>4.6719999999999997</v>
      </c>
      <c r="G2310" s="2">
        <f>'Moving Avg'!F2310</f>
        <v>4.6575799999999985</v>
      </c>
      <c r="H2310" s="2">
        <f>'Moving Avg'!G2310</f>
        <v>4.5692820000000003</v>
      </c>
      <c r="I2310" s="2">
        <f>'Moving Avg'!H2310</f>
        <v>4.4319985000000033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4.8379000000000003</v>
      </c>
      <c r="C2311" s="2">
        <f>RSI!I2311</f>
        <v>81.784128097394429</v>
      </c>
      <c r="D2311" s="2">
        <f>MACD!E2311</f>
        <v>-1.3414483424275758E-2</v>
      </c>
      <c r="E2311" s="2">
        <f>MACD!F2311</f>
        <v>-1.3370567051999382E-2</v>
      </c>
      <c r="F2311" s="2">
        <f>'Moving Avg'!D2311</f>
        <v>4.7051800000000004</v>
      </c>
      <c r="G2311" s="2">
        <f>'Moving Avg'!F2311</f>
        <v>4.6693699999999989</v>
      </c>
      <c r="H2311" s="2">
        <f>'Moving Avg'!G2311</f>
        <v>4.5780139999999996</v>
      </c>
      <c r="I2311" s="2">
        <f>'Moving Avg'!H2311</f>
        <v>4.4356665000000035</v>
      </c>
      <c r="J2311" s="6" t="str">
        <f>OBV!F2311</f>
        <v>BULLISH</v>
      </c>
      <c r="K2311" s="6" t="str">
        <f>OBV!G2311</f>
        <v>STRONG</v>
      </c>
      <c r="L2311" s="6" t="str">
        <f>OBV!H2311</f>
        <v>CONFIRMED BULLISH</v>
      </c>
    </row>
    <row r="2312" spans="1:12" ht="13.5" x14ac:dyDescent="0.25">
      <c r="A2312" s="3">
        <f>RSI!A2312</f>
        <v>45366</v>
      </c>
      <c r="B2312" s="2">
        <f>RSI!B2312</f>
        <v>4.6719999999999997</v>
      </c>
      <c r="C2312" s="2">
        <f>RSI!I2312</f>
        <v>52.032378213133164</v>
      </c>
      <c r="D2312" s="2">
        <f>MACD!E2312</f>
        <v>-1.0039884854609049E-2</v>
      </c>
      <c r="E2312" s="2">
        <f>MACD!F2312</f>
        <v>-1.2704430612521316E-2</v>
      </c>
      <c r="F2312" s="2">
        <f>'Moving Avg'!D2312</f>
        <v>4.7051800000000004</v>
      </c>
      <c r="G2312" s="2">
        <f>'Moving Avg'!F2312</f>
        <v>4.6715549999999988</v>
      </c>
      <c r="H2312" s="2">
        <f>'Moving Avg'!G2312</f>
        <v>4.5841279999999998</v>
      </c>
      <c r="I2312" s="2">
        <f>'Moving Avg'!H2312</f>
        <v>4.4385050000000028</v>
      </c>
      <c r="J2312" s="6" t="str">
        <f>OBV!F2312</f>
        <v>BULLISH</v>
      </c>
      <c r="K2312" s="6" t="str">
        <f>OBV!G2312</f>
        <v>STRONG</v>
      </c>
      <c r="L2312" s="6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4.7156000000000002</v>
      </c>
      <c r="C2313" s="2">
        <f>RSI!I2313</f>
        <v>56.510096034998369</v>
      </c>
      <c r="D2313" s="2">
        <f>MACD!E2313</f>
        <v>-1.051118358373504E-2</v>
      </c>
      <c r="E2313" s="2">
        <f>MACD!F2313</f>
        <v>-1.2265781206764061E-2</v>
      </c>
      <c r="F2313" s="2">
        <f>'Moving Avg'!D2313</f>
        <v>4.7138999999999998</v>
      </c>
      <c r="G2313" s="2">
        <f>'Moving Avg'!F2313</f>
        <v>4.6759199999999987</v>
      </c>
      <c r="H2313" s="2">
        <f>'Moving Avg'!G2313</f>
        <v>4.5911139999999993</v>
      </c>
      <c r="I2313" s="2">
        <f>'Moving Avg'!H2313</f>
        <v>4.4415615000000024</v>
      </c>
      <c r="J2313" s="6" t="str">
        <f>OBV!F2313</f>
        <v>BULLISH</v>
      </c>
      <c r="K2313" s="6" t="str">
        <f>OBV!G2313</f>
        <v>STRONG</v>
      </c>
      <c r="L2313" s="6" t="str">
        <f>OBV!H2313</f>
        <v>CONFIRMED BULLISH</v>
      </c>
    </row>
    <row r="2314" spans="1:12" ht="13.5" x14ac:dyDescent="0.25">
      <c r="A2314" s="3">
        <f>RSI!A2314</f>
        <v>45370</v>
      </c>
      <c r="B2314" s="2">
        <f>RSI!B2314</f>
        <v>4.7156000000000002</v>
      </c>
      <c r="C2314" s="2">
        <f>RSI!I2314</f>
        <v>56.510096034998369</v>
      </c>
      <c r="D2314" s="2">
        <f>MACD!E2314</f>
        <v>-1.1257515253749517E-2</v>
      </c>
      <c r="E2314" s="2">
        <f>MACD!F2314</f>
        <v>-1.2064128016161153E-2</v>
      </c>
      <c r="F2314" s="2">
        <f>'Moving Avg'!D2314</f>
        <v>4.7226200000000009</v>
      </c>
      <c r="G2314" s="2">
        <f>'Moving Avg'!F2314</f>
        <v>4.6802849999999987</v>
      </c>
      <c r="H2314" s="2">
        <f>'Moving Avg'!G2314</f>
        <v>4.5980999999999987</v>
      </c>
      <c r="I2314" s="2">
        <f>'Moving Avg'!H2314</f>
        <v>4.4446180000000028</v>
      </c>
      <c r="J2314" s="6" t="str">
        <f>OBV!F2314</f>
        <v>BULLISH</v>
      </c>
      <c r="K2314" s="6" t="str">
        <f>OBV!G2314</f>
        <v>STRONG</v>
      </c>
      <c r="L2314" s="6" t="str">
        <f>OBV!H2314</f>
        <v>CONFIRMED BULLISH</v>
      </c>
    </row>
    <row r="2315" spans="1:12" ht="13.5" x14ac:dyDescent="0.25">
      <c r="A2315" s="3">
        <f>RSI!A2315</f>
        <v>45372</v>
      </c>
      <c r="B2315" s="2">
        <f>RSI!B2315</f>
        <v>4.7156000000000002</v>
      </c>
      <c r="C2315" s="2">
        <f>RSI!I2315</f>
        <v>56.510096034998369</v>
      </c>
      <c r="D2315" s="2">
        <f>MACD!E2315</f>
        <v>-1.2210823368389967E-2</v>
      </c>
      <c r="E2315" s="2">
        <f>MACD!F2315</f>
        <v>-1.2093467086606916E-2</v>
      </c>
      <c r="F2315" s="2">
        <f>'Moving Avg'!D2315</f>
        <v>4.7313400000000003</v>
      </c>
      <c r="G2315" s="2">
        <f>'Moving Avg'!F2315</f>
        <v>4.6824649999999988</v>
      </c>
      <c r="H2315" s="2">
        <f>'Moving Avg'!G2315</f>
        <v>4.6049099999999985</v>
      </c>
      <c r="I2315" s="2">
        <f>'Moving Avg'!H2315</f>
        <v>4.4476745000000024</v>
      </c>
      <c r="J2315" s="6" t="str">
        <f>OBV!F2315</f>
        <v>BULLISH</v>
      </c>
      <c r="K2315" s="6" t="str">
        <f>OBV!G2315</f>
        <v>STRONG</v>
      </c>
      <c r="L2315" s="6" t="str">
        <f>OBV!H2315</f>
        <v>CONFIRMED BULLISH</v>
      </c>
    </row>
    <row r="2316" spans="1:12" ht="13.5" x14ac:dyDescent="0.25">
      <c r="A2316" s="3">
        <f>RSI!A2316</f>
        <v>45373</v>
      </c>
      <c r="B2316" s="2">
        <f>RSI!B2316</f>
        <v>4.7156000000000002</v>
      </c>
      <c r="C2316" s="2">
        <f>RSI!I2316</f>
        <v>56.510096034998369</v>
      </c>
      <c r="D2316" s="2">
        <f>MACD!E2316</f>
        <v>-1.3315428605007007E-2</v>
      </c>
      <c r="E2316" s="2">
        <f>MACD!F2316</f>
        <v>-1.2337859390286936E-2</v>
      </c>
      <c r="F2316" s="2">
        <f>'Moving Avg'!D2316</f>
        <v>4.70688</v>
      </c>
      <c r="G2316" s="2">
        <f>'Moving Avg'!F2316</f>
        <v>4.6846449999999979</v>
      </c>
      <c r="H2316" s="2">
        <f>'Moving Avg'!G2316</f>
        <v>4.6118959999999989</v>
      </c>
      <c r="I2316" s="2">
        <f>'Moving Avg'!H2316</f>
        <v>4.450731000000002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4.6196000000000002</v>
      </c>
      <c r="C2317" s="2">
        <f>RSI!I2317</f>
        <v>44.270955811711779</v>
      </c>
      <c r="D2317" s="2">
        <f>MACD!E2317</f>
        <v>-7.4148722678266665E-3</v>
      </c>
      <c r="E2317" s="2">
        <f>MACD!F2317</f>
        <v>-1.1353261965794881E-2</v>
      </c>
      <c r="F2317" s="2">
        <f>'Moving Avg'!D2317</f>
        <v>4.6963999999999997</v>
      </c>
      <c r="G2317" s="2">
        <f>'Moving Avg'!F2317</f>
        <v>4.6842099999999984</v>
      </c>
      <c r="H2317" s="2">
        <f>'Moving Avg'!G2317</f>
        <v>4.6169619999999982</v>
      </c>
      <c r="I2317" s="2">
        <f>'Moving Avg'!H2317</f>
        <v>4.4533075000000011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4.7069000000000001</v>
      </c>
      <c r="C2318" s="2">
        <f>RSI!I2318</f>
        <v>54.022954220652672</v>
      </c>
      <c r="D2318" s="2">
        <f>MACD!E2318</f>
        <v>-8.5769449692625344E-3</v>
      </c>
      <c r="E2318" s="2">
        <f>MACD!F2318</f>
        <v>-1.0797998566488413E-2</v>
      </c>
      <c r="F2318" s="2">
        <f>'Moving Avg'!D2318</f>
        <v>4.6946600000000007</v>
      </c>
      <c r="G2318" s="2">
        <f>'Moving Avg'!F2318</f>
        <v>4.6881399999999989</v>
      </c>
      <c r="H2318" s="2">
        <f>'Moving Avg'!G2318</f>
        <v>4.6237739999999983</v>
      </c>
      <c r="I2318" s="2">
        <f>'Moving Avg'!H2318</f>
        <v>4.4563205000000012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4.7069000000000001</v>
      </c>
      <c r="C2319" s="2">
        <f>RSI!I2319</f>
        <v>54.022954220652665</v>
      </c>
      <c r="D2319" s="2">
        <f>MACD!E2319</f>
        <v>-9.7873786245834538E-3</v>
      </c>
      <c r="E2319" s="2">
        <f>MACD!F2319</f>
        <v>-1.0595874578107421E-2</v>
      </c>
      <c r="F2319" s="2">
        <f>'Moving Avg'!D2319</f>
        <v>4.69292</v>
      </c>
      <c r="G2319" s="2">
        <f>'Moving Avg'!F2319</f>
        <v>4.6898849999999985</v>
      </c>
      <c r="H2319" s="2">
        <f>'Moving Avg'!G2319</f>
        <v>4.6267439999999986</v>
      </c>
      <c r="I2319" s="2">
        <f>'Moving Avg'!H2319</f>
        <v>4.4593335000000014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4.8379000000000003</v>
      </c>
      <c r="C2320" s="2">
        <f>RSI!I2320</f>
        <v>64.756012441921882</v>
      </c>
      <c r="D2320" s="2">
        <f>MACD!E2320</f>
        <v>-2.0725611504113672E-2</v>
      </c>
      <c r="E2320" s="2">
        <f>MACD!F2320</f>
        <v>-1.2621821963308671E-2</v>
      </c>
      <c r="F2320" s="2">
        <f>'Moving Avg'!D2320</f>
        <v>4.7173800000000004</v>
      </c>
      <c r="G2320" s="2">
        <f>'Moving Avg'!F2320</f>
        <v>4.6981799999999998</v>
      </c>
      <c r="H2320" s="2">
        <f>'Moving Avg'!G2320</f>
        <v>4.6361759999999981</v>
      </c>
      <c r="I2320" s="2">
        <f>'Moving Avg'!H2320</f>
        <v>4.4630015000000016</v>
      </c>
      <c r="J2320" s="6" t="str">
        <f>OBV!F2320</f>
        <v>BEARISH</v>
      </c>
      <c r="K2320" s="6" t="str">
        <f>OBV!G2320</f>
        <v>NEUTRAL</v>
      </c>
      <c r="L2320" s="6" t="str">
        <f>OBV!H2320</f>
        <v>BEARISH DIVERGENCE</v>
      </c>
    </row>
    <row r="2321" spans="1:12" ht="13.5" x14ac:dyDescent="0.25">
      <c r="A2321" s="3">
        <f>RSI!A2321</f>
        <v>45380</v>
      </c>
      <c r="B2321" s="2">
        <f>RSI!B2321</f>
        <v>4.8117000000000001</v>
      </c>
      <c r="C2321" s="2">
        <f>RSI!I2321</f>
        <v>61.655938759355273</v>
      </c>
      <c r="D2321" s="2">
        <f>MACD!E2321</f>
        <v>-3.4860434011338981E-3</v>
      </c>
      <c r="E2321" s="2">
        <f>MACD!F2321</f>
        <v>-1.0794666250873716E-2</v>
      </c>
      <c r="F2321" s="2">
        <f>'Moving Avg'!D2321</f>
        <v>4.7366000000000001</v>
      </c>
      <c r="G2321" s="2">
        <f>'Moving Avg'!F2321</f>
        <v>4.705165</v>
      </c>
      <c r="H2321" s="2">
        <f>'Moving Avg'!G2321</f>
        <v>4.6412419999999983</v>
      </c>
      <c r="I2321" s="2">
        <f>'Moving Avg'!H2321</f>
        <v>4.4665385000000013</v>
      </c>
      <c r="J2321" s="6" t="str">
        <f>OBV!F2321</f>
        <v>BEARISH</v>
      </c>
      <c r="K2321" s="6" t="str">
        <f>OBV!G2321</f>
        <v>WEAK</v>
      </c>
      <c r="L2321" s="6" t="str">
        <f>OBV!H2321</f>
        <v>BEARISH DIVERGENCE</v>
      </c>
    </row>
    <row r="2322" spans="1:12" ht="13.5" x14ac:dyDescent="0.25">
      <c r="A2322" s="3">
        <f>RSI!A2322</f>
        <v>45383</v>
      </c>
      <c r="B2322" s="2">
        <f>RSI!B2322</f>
        <v>4.8117000000000001</v>
      </c>
      <c r="C2322" s="2">
        <f>RSI!I2322</f>
        <v>61.655938759355273</v>
      </c>
      <c r="D2322" s="2">
        <f>MACD!E2322</f>
        <v>-1.5164033709043068E-2</v>
      </c>
      <c r="E2322" s="2">
        <f>MACD!F2322</f>
        <v>-1.1668539742507587E-2</v>
      </c>
      <c r="F2322" s="2">
        <f>'Moving Avg'!D2322</f>
        <v>4.7750200000000005</v>
      </c>
      <c r="G2322" s="2">
        <f>'Moving Avg'!F2322</f>
        <v>4.7121500000000012</v>
      </c>
      <c r="H2322" s="2">
        <f>'Moving Avg'!G2322</f>
        <v>4.6454339999999981</v>
      </c>
      <c r="I2322" s="2">
        <f>'Moving Avg'!H2322</f>
        <v>4.470031500000001</v>
      </c>
      <c r="J2322" s="6" t="str">
        <f>OBV!F2322</f>
        <v>BEARISH</v>
      </c>
      <c r="K2322" s="6" t="str">
        <f>OBV!G2322</f>
        <v>NEUTRAL</v>
      </c>
      <c r="L2322" s="6" t="str">
        <f>OBV!H2322</f>
        <v>BEARISH DIVERGENCE</v>
      </c>
    </row>
    <row r="2323" spans="1:12" ht="13.5" x14ac:dyDescent="0.25">
      <c r="A2323" s="3">
        <f>RSI!A2323</f>
        <v>45384</v>
      </c>
      <c r="B2323" s="2">
        <f>RSI!B2323</f>
        <v>4.7854999999999999</v>
      </c>
      <c r="C2323" s="2">
        <f>RSI!I2323</f>
        <v>58.4127732634512</v>
      </c>
      <c r="D2323" s="2">
        <f>MACD!E2323</f>
        <v>-1.7084236557587396E-2</v>
      </c>
      <c r="E2323" s="2">
        <f>MACD!F2323</f>
        <v>-1.2751679105523548E-2</v>
      </c>
      <c r="F2323" s="2">
        <f>'Moving Avg'!D2323</f>
        <v>4.7907399999999996</v>
      </c>
      <c r="G2323" s="2">
        <f>'Moving Avg'!F2323</f>
        <v>4.7178250000000013</v>
      </c>
      <c r="H2323" s="2">
        <f>'Moving Avg'!G2323</f>
        <v>4.6491019999999983</v>
      </c>
      <c r="I2323" s="2">
        <f>'Moving Avg'!H2323</f>
        <v>4.4726075000000005</v>
      </c>
      <c r="J2323" s="6" t="str">
        <f>OBV!F2323</f>
        <v>BEARISH</v>
      </c>
      <c r="K2323" s="6" t="str">
        <f>OBV!G2323</f>
        <v>NEUTRAL</v>
      </c>
      <c r="L2323" s="6" t="str">
        <f>OBV!H2323</f>
        <v>BEARISH DIVERGENCE</v>
      </c>
    </row>
    <row r="2324" spans="1:12" ht="13.5" x14ac:dyDescent="0.25">
      <c r="A2324" s="3">
        <f>RSI!A2324</f>
        <v>45385</v>
      </c>
      <c r="B2324" s="2">
        <f>RSI!B2324</f>
        <v>4.7156000000000002</v>
      </c>
      <c r="C2324" s="2">
        <f>RSI!I2324</f>
        <v>50.743791914327815</v>
      </c>
      <c r="D2324" s="2">
        <f>MACD!E2324</f>
        <v>-1.40127802530845E-2</v>
      </c>
      <c r="E2324" s="2">
        <f>MACD!F2324</f>
        <v>-1.300389933503574E-2</v>
      </c>
      <c r="F2324" s="2">
        <f>'Moving Avg'!D2324</f>
        <v>4.7924800000000003</v>
      </c>
      <c r="G2324" s="2">
        <f>'Moving Avg'!F2324</f>
        <v>4.7200050000000005</v>
      </c>
      <c r="H2324" s="2">
        <f>'Moving Avg'!G2324</f>
        <v>4.6513719999999976</v>
      </c>
      <c r="I2324" s="2">
        <f>'Moving Avg'!H2324</f>
        <v>4.4748340000000004</v>
      </c>
      <c r="J2324" s="6" t="str">
        <f>OBV!F2324</f>
        <v>BEARISH</v>
      </c>
      <c r="K2324" s="6" t="str">
        <f>OBV!G2324</f>
        <v>WEAK</v>
      </c>
      <c r="L2324" s="6" t="str">
        <f>OBV!H2324</f>
        <v>BEARISH DIVERGENCE</v>
      </c>
    </row>
    <row r="2325" spans="1:12" ht="13.5" x14ac:dyDescent="0.25">
      <c r="A2325" s="3">
        <f>RSI!A2325</f>
        <v>45386</v>
      </c>
      <c r="B2325" s="2">
        <f>RSI!B2325</f>
        <v>4.7156000000000002</v>
      </c>
      <c r="C2325" s="2">
        <f>RSI!I2325</f>
        <v>50.743791914327815</v>
      </c>
      <c r="D2325" s="2">
        <f>MACD!E2325</f>
        <v>-1.1446678815048905E-2</v>
      </c>
      <c r="E2325" s="2">
        <f>MACD!F2325</f>
        <v>-1.2692455231038374E-2</v>
      </c>
      <c r="F2325" s="2">
        <f>'Moving Avg'!D2325</f>
        <v>4.7680199999999999</v>
      </c>
      <c r="G2325" s="2">
        <f>'Moving Avg'!F2325</f>
        <v>4.7221850000000005</v>
      </c>
      <c r="H2325" s="2">
        <f>'Moving Avg'!G2325</f>
        <v>4.6536419999999978</v>
      </c>
      <c r="I2325" s="2">
        <f>'Moving Avg'!H2325</f>
        <v>4.4770605000000003</v>
      </c>
      <c r="J2325" s="6" t="str">
        <f>OBV!F2325</f>
        <v>BEARISH</v>
      </c>
      <c r="K2325" s="6" t="str">
        <f>OBV!G2325</f>
        <v>WEAK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4.6544999999999996</v>
      </c>
      <c r="C2326" s="2">
        <f>RSI!I2326</f>
        <v>44.783333349033342</v>
      </c>
      <c r="D2326" s="2">
        <f>MACD!E2326</f>
        <v>-4.779828072256187E-3</v>
      </c>
      <c r="E2326" s="2">
        <f>MACD!F2326</f>
        <v>-1.1109929799281939E-2</v>
      </c>
      <c r="F2326" s="2">
        <f>'Moving Avg'!D2326</f>
        <v>4.73658</v>
      </c>
      <c r="G2326" s="2">
        <f>'Moving Avg'!F2326</f>
        <v>4.7213099999999999</v>
      </c>
      <c r="H2326" s="2">
        <f>'Moving Avg'!G2326</f>
        <v>4.6546899999999987</v>
      </c>
      <c r="I2326" s="2">
        <f>'Moving Avg'!H2326</f>
        <v>4.4789814999999997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4.6283000000000003</v>
      </c>
      <c r="C2327" s="2">
        <f>RSI!I2327</f>
        <v>42.479148468322542</v>
      </c>
      <c r="D2327" s="2">
        <f>MACD!E2327</f>
        <v>-1.1634234720241388E-2</v>
      </c>
      <c r="E2327" s="2">
        <f>MACD!F2327</f>
        <v>-1.1214790783473828E-2</v>
      </c>
      <c r="F2327" s="2">
        <f>'Moving Avg'!D2327</f>
        <v>4.6999000000000004</v>
      </c>
      <c r="G2327" s="2">
        <f>'Moving Avg'!F2327</f>
        <v>4.7191249999999991</v>
      </c>
      <c r="H2327" s="2">
        <f>'Moving Avg'!G2327</f>
        <v>4.6592299999999973</v>
      </c>
      <c r="I2327" s="2">
        <f>'Moving Avg'!H2327</f>
        <v>4.4807715000000004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4.5410000000000004</v>
      </c>
      <c r="C2328" s="2">
        <f>RSI!I2328</f>
        <v>35.858626990899964</v>
      </c>
      <c r="D2328" s="2">
        <f>MACD!E2328</f>
        <v>2.9263781307129477E-3</v>
      </c>
      <c r="E2328" s="2">
        <f>MACD!F2328</f>
        <v>-8.3865570006364746E-3</v>
      </c>
      <c r="F2328" s="2">
        <f>'Moving Avg'!D2328</f>
        <v>4.6509999999999998</v>
      </c>
      <c r="G2328" s="2">
        <f>'Moving Avg'!F2328</f>
        <v>4.7125749999999993</v>
      </c>
      <c r="H2328" s="2">
        <f>'Moving Avg'!G2328</f>
        <v>4.6620239999999979</v>
      </c>
      <c r="I2328" s="2">
        <f>'Moving Avg'!H2328</f>
        <v>4.4821249999999999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4.5410000000000004</v>
      </c>
      <c r="C2329" s="2">
        <f>RSI!I2329</f>
        <v>35.858626990899964</v>
      </c>
      <c r="D2329" s="2">
        <f>MACD!E2329</f>
        <v>1.6191514944074115E-2</v>
      </c>
      <c r="E2329" s="2">
        <f>MACD!F2329</f>
        <v>-3.4709426116943565E-3</v>
      </c>
      <c r="F2329" s="2">
        <f>'Moving Avg'!D2329</f>
        <v>4.6160800000000002</v>
      </c>
      <c r="G2329" s="2">
        <f>'Moving Avg'!F2329</f>
        <v>4.7060249999999986</v>
      </c>
      <c r="H2329" s="2">
        <f>'Moving Avg'!G2329</f>
        <v>4.6620239999999979</v>
      </c>
      <c r="I2329" s="2">
        <f>'Moving Avg'!H2329</f>
        <v>4.4834785000000013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4.5846</v>
      </c>
      <c r="C2330" s="2">
        <f>RSI!I2330</f>
        <v>41.169439783818845</v>
      </c>
      <c r="D2330" s="2">
        <f>MACD!E2330</f>
        <v>4.5214724527828487E-2</v>
      </c>
      <c r="E2330" s="2">
        <f>MACD!F2330</f>
        <v>6.2661908162102119E-3</v>
      </c>
      <c r="F2330" s="2">
        <f>'Moving Avg'!D2330</f>
        <v>4.5898800000000008</v>
      </c>
      <c r="G2330" s="2">
        <f>'Moving Avg'!F2330</f>
        <v>4.7016549999999988</v>
      </c>
      <c r="H2330" s="2">
        <f>'Moving Avg'!G2330</f>
        <v>4.6618479999999973</v>
      </c>
      <c r="I2330" s="2">
        <f>'Moving Avg'!H2330</f>
        <v>4.4852250000000007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4.5846</v>
      </c>
      <c r="C2331" s="2">
        <f>RSI!I2331</f>
        <v>41.169439783818845</v>
      </c>
      <c r="D2331" s="2">
        <f>MACD!E2331</f>
        <v>6.6294279335296302E-2</v>
      </c>
      <c r="E2331" s="2">
        <f>MACD!F2331</f>
        <v>1.8271808520027431E-2</v>
      </c>
      <c r="F2331" s="2">
        <f>'Moving Avg'!D2331</f>
        <v>4.5758999999999999</v>
      </c>
      <c r="G2331" s="2">
        <f>'Moving Avg'!F2331</f>
        <v>4.6889899999999987</v>
      </c>
      <c r="H2331" s="2">
        <f>'Moving Avg'!G2331</f>
        <v>4.6616719999999985</v>
      </c>
      <c r="I2331" s="2">
        <f>'Moving Avg'!H2331</f>
        <v>4.486971500000001</v>
      </c>
      <c r="J2331" s="6" t="str">
        <f>OBV!F2331</f>
        <v>BULLISH</v>
      </c>
      <c r="K2331" s="6" t="str">
        <f>OBV!G2331</f>
        <v>NEUTRAL</v>
      </c>
      <c r="L2331" s="6" t="str">
        <f>OBV!H2331</f>
        <v>BULLISH DIVERGENCE</v>
      </c>
    </row>
    <row r="2332" spans="1:12" ht="13.5" x14ac:dyDescent="0.25">
      <c r="A2332" s="3">
        <f>RSI!A2332</f>
        <v>45400</v>
      </c>
      <c r="B2332" s="2">
        <f>RSI!B2332</f>
        <v>4.5846</v>
      </c>
      <c r="C2332" s="2">
        <f>RSI!I2332</f>
        <v>41.169439783818838</v>
      </c>
      <c r="D2332" s="2">
        <f>MACD!E2332</f>
        <v>8.4642143878636666E-2</v>
      </c>
      <c r="E2332" s="2">
        <f>MACD!F2332</f>
        <v>3.1545875591749283E-2</v>
      </c>
      <c r="F2332" s="2">
        <f>'Moving Avg'!D2332</f>
        <v>4.5671599999999994</v>
      </c>
      <c r="G2332" s="2">
        <f>'Moving Avg'!F2332</f>
        <v>4.6846199999999989</v>
      </c>
      <c r="H2332" s="2">
        <f>'Moving Avg'!G2332</f>
        <v>4.6614959999999979</v>
      </c>
      <c r="I2332" s="2">
        <f>'Moving Avg'!H2332</f>
        <v>4.4887180000000022</v>
      </c>
      <c r="J2332" s="6" t="str">
        <f>OBV!F2332</f>
        <v>BULLISH</v>
      </c>
      <c r="K2332" s="6" t="str">
        <f>OBV!G2332</f>
        <v>NEUTRAL</v>
      </c>
      <c r="L2332" s="6" t="str">
        <f>OBV!H2332</f>
        <v>BULLISH DIVERGENCE</v>
      </c>
    </row>
    <row r="2333" spans="1:12" ht="13.5" x14ac:dyDescent="0.25">
      <c r="A2333" s="3">
        <f>RSI!A2333</f>
        <v>45401</v>
      </c>
      <c r="B2333" s="2">
        <f>RSI!B2333</f>
        <v>4.5846</v>
      </c>
      <c r="C2333" s="2">
        <f>RSI!I2333</f>
        <v>41.169439783818838</v>
      </c>
      <c r="D2333" s="2">
        <f>MACD!E2333</f>
        <v>9.6609933547879834E-2</v>
      </c>
      <c r="E2333" s="2">
        <f>MACD!F2333</f>
        <v>4.4558687182975398E-2</v>
      </c>
      <c r="F2333" s="2">
        <f>'Moving Avg'!D2333</f>
        <v>4.5758800000000006</v>
      </c>
      <c r="G2333" s="2">
        <f>'Moving Avg'!F2333</f>
        <v>4.6780699999999991</v>
      </c>
      <c r="H2333" s="2">
        <f>'Moving Avg'!G2333</f>
        <v>4.6613199999999981</v>
      </c>
      <c r="I2333" s="2">
        <f>'Moving Avg'!H2333</f>
        <v>4.4904645000000025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</row>
    <row r="2334" spans="1:12" ht="13.5" x14ac:dyDescent="0.25">
      <c r="A2334" s="3">
        <f>RSI!A2334</f>
        <v>45404</v>
      </c>
      <c r="B2334" s="2">
        <f>RSI!B2334</f>
        <v>4.5846</v>
      </c>
      <c r="C2334" s="2">
        <f>RSI!I2334</f>
        <v>41.169439783818838</v>
      </c>
      <c r="D2334" s="2">
        <f>MACD!E2334</f>
        <v>9.6421051567395111E-2</v>
      </c>
      <c r="E2334" s="2">
        <f>MACD!F2334</f>
        <v>5.4931160059859346E-2</v>
      </c>
      <c r="F2334" s="2">
        <f>'Moving Avg'!D2334</f>
        <v>4.5846</v>
      </c>
      <c r="G2334" s="2">
        <f>'Moving Avg'!F2334</f>
        <v>4.6715199999999992</v>
      </c>
      <c r="H2334" s="2">
        <f>'Moving Avg'!G2334</f>
        <v>4.6611439999999984</v>
      </c>
      <c r="I2334" s="2">
        <f>'Moving Avg'!H2334</f>
        <v>4.4922110000000028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4.5846</v>
      </c>
      <c r="C2335" s="2">
        <f>RSI!I2335</f>
        <v>41.169439783818831</v>
      </c>
      <c r="D2335" s="2">
        <f>MACD!E2335</f>
        <v>9.6667129200151081E-2</v>
      </c>
      <c r="E2335" s="2">
        <f>MACD!F2335</f>
        <v>6.3278353887917693E-2</v>
      </c>
      <c r="F2335" s="2">
        <f>'Moving Avg'!D2335</f>
        <v>4.5846</v>
      </c>
      <c r="G2335" s="2">
        <f>'Moving Avg'!F2335</f>
        <v>4.6649699999999985</v>
      </c>
      <c r="H2335" s="2">
        <f>'Moving Avg'!G2335</f>
        <v>4.6609679999999978</v>
      </c>
      <c r="I2335" s="2">
        <f>'Moving Avg'!H2335</f>
        <v>4.4937390000000024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</row>
    <row r="2336" spans="1:12" ht="13.5" x14ac:dyDescent="0.25">
      <c r="A2336" s="3">
        <f>RSI!A2336</f>
        <v>45406</v>
      </c>
      <c r="B2336" s="2">
        <f>RSI!B2336</f>
        <v>4.7156000000000002</v>
      </c>
      <c r="C2336" s="2">
        <f>RSI!I2336</f>
        <v>57.617159781855221</v>
      </c>
      <c r="D2336" s="2">
        <f>MACD!E2336</f>
        <v>7.8147479149458299E-2</v>
      </c>
      <c r="E2336" s="2">
        <f>MACD!F2336</f>
        <v>6.6252178940225823E-2</v>
      </c>
      <c r="F2336" s="2">
        <f>'Moving Avg'!D2336</f>
        <v>4.6108000000000002</v>
      </c>
      <c r="G2336" s="2">
        <f>'Moving Avg'!F2336</f>
        <v>4.6649699999999985</v>
      </c>
      <c r="H2336" s="2">
        <f>'Moving Avg'!G2336</f>
        <v>4.6634119999999974</v>
      </c>
      <c r="I2336" s="2">
        <f>'Moving Avg'!H2336</f>
        <v>4.4959655000000023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</row>
    <row r="2337" spans="1:12" ht="13.5" x14ac:dyDescent="0.25">
      <c r="A2337" s="3">
        <f>RSI!A2337</f>
        <v>45407</v>
      </c>
      <c r="B2337" s="2">
        <f>RSI!B2337</f>
        <v>4.7156000000000002</v>
      </c>
      <c r="C2337" s="2">
        <f>RSI!I2337</f>
        <v>57.617159781855221</v>
      </c>
      <c r="D2337" s="2">
        <f>MACD!E2337</f>
        <v>5.802014672627287E-2</v>
      </c>
      <c r="E2337" s="2">
        <f>MACD!F2337</f>
        <v>6.4605772497435238E-2</v>
      </c>
      <c r="F2337" s="2">
        <f>'Moving Avg'!D2337</f>
        <v>4.6370000000000005</v>
      </c>
      <c r="G2337" s="2">
        <f>'Moving Avg'!F2337</f>
        <v>4.6697699999999989</v>
      </c>
      <c r="H2337" s="2">
        <f>'Moving Avg'!G2337</f>
        <v>4.6669039999999979</v>
      </c>
      <c r="I2337" s="2">
        <f>'Moving Avg'!H2337</f>
        <v>4.4981920000000022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4.7156000000000002</v>
      </c>
      <c r="C2338" s="2">
        <f>RSI!I2338</f>
        <v>57.617159781855221</v>
      </c>
      <c r="D2338" s="2">
        <f>MACD!E2338</f>
        <v>2.716402990780864E-2</v>
      </c>
      <c r="E2338" s="2">
        <f>MACD!F2338</f>
        <v>5.7117423979509918E-2</v>
      </c>
      <c r="F2338" s="2">
        <f>'Moving Avg'!D2338</f>
        <v>4.6632000000000007</v>
      </c>
      <c r="G2338" s="2">
        <f>'Moving Avg'!F2338</f>
        <v>4.6702049999999984</v>
      </c>
      <c r="H2338" s="2">
        <f>'Moving Avg'!G2338</f>
        <v>4.6691739999999973</v>
      </c>
      <c r="I2338" s="2">
        <f>'Moving Avg'!H2338</f>
        <v>4.5004185000000012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4.7156000000000002</v>
      </c>
      <c r="C2339" s="2">
        <f>RSI!I2339</f>
        <v>57.617159781855221</v>
      </c>
      <c r="D2339" s="2">
        <f>MACD!E2339</f>
        <v>6.897044243068251E-4</v>
      </c>
      <c r="E2339" s="2">
        <f>MACD!F2339</f>
        <v>4.5831880068469305E-2</v>
      </c>
      <c r="F2339" s="2">
        <f>'Moving Avg'!D2339</f>
        <v>4.6894000000000009</v>
      </c>
      <c r="G2339" s="2">
        <f>'Moving Avg'!F2339</f>
        <v>4.6706399999999988</v>
      </c>
      <c r="H2339" s="2">
        <f>'Moving Avg'!G2339</f>
        <v>4.6714439999999975</v>
      </c>
      <c r="I2339" s="2">
        <f>'Moving Avg'!H2339</f>
        <v>4.5026450000000011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4.6719999999999997</v>
      </c>
      <c r="C2340" s="2">
        <f>RSI!I2340</f>
        <v>51.208087056329312</v>
      </c>
      <c r="D2340" s="2">
        <f>MACD!E2340</f>
        <v>-1.2112570007772661E-2</v>
      </c>
      <c r="E2340" s="2">
        <f>MACD!F2340</f>
        <v>3.4242990053220908E-2</v>
      </c>
      <c r="F2340" s="2">
        <f>'Moving Avg'!D2340</f>
        <v>4.70688</v>
      </c>
      <c r="G2340" s="2">
        <f>'Moving Avg'!F2340</f>
        <v>4.6623449999999984</v>
      </c>
      <c r="H2340" s="2">
        <f>'Moving Avg'!G2340</f>
        <v>4.6728419999999975</v>
      </c>
      <c r="I2340" s="2">
        <f>'Moving Avg'!H2340</f>
        <v>4.5046535000000008</v>
      </c>
      <c r="J2340" s="6" t="str">
        <f>OBV!F2340</f>
        <v>BEARISH</v>
      </c>
      <c r="K2340" s="6" t="str">
        <f>OBV!G2340</f>
        <v>NEUTRAL</v>
      </c>
      <c r="L2340" s="6" t="str">
        <f>OBV!H2340</f>
        <v>BEARISH DIVERGENCE</v>
      </c>
    </row>
    <row r="2341" spans="1:12" ht="13.5" x14ac:dyDescent="0.25">
      <c r="A2341" s="3">
        <f>RSI!A2341</f>
        <v>45414</v>
      </c>
      <c r="B2341" s="2">
        <f>RSI!B2341</f>
        <v>4.6283000000000003</v>
      </c>
      <c r="C2341" s="2">
        <f>RSI!I2341</f>
        <v>45.718778952933512</v>
      </c>
      <c r="D2341" s="2">
        <f>MACD!E2341</f>
        <v>-1.9763781371849198E-2</v>
      </c>
      <c r="E2341" s="2">
        <f>MACD!F2341</f>
        <v>2.3441635768206886E-2</v>
      </c>
      <c r="F2341" s="2">
        <f>'Moving Avg'!D2341</f>
        <v>4.6894200000000001</v>
      </c>
      <c r="G2341" s="2">
        <f>'Moving Avg'!F2341</f>
        <v>4.6531749999999992</v>
      </c>
      <c r="H2341" s="2">
        <f>'Moving Avg'!G2341</f>
        <v>4.6733659999999979</v>
      </c>
      <c r="I2341" s="2">
        <f>'Moving Avg'!H2341</f>
        <v>4.5064435000000005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4.6283000000000003</v>
      </c>
      <c r="C2342" s="2">
        <f>RSI!I2342</f>
        <v>45.718778952933505</v>
      </c>
      <c r="D2342" s="2">
        <f>MACD!E2342</f>
        <v>-2.6031097610121456E-2</v>
      </c>
      <c r="E2342" s="2">
        <f>MACD!F2342</f>
        <v>1.3547089092541218E-2</v>
      </c>
      <c r="F2342" s="2">
        <f>'Moving Avg'!D2342</f>
        <v>4.6719600000000003</v>
      </c>
      <c r="G2342" s="2">
        <f>'Moving Avg'!F2342</f>
        <v>4.6440049999999991</v>
      </c>
      <c r="H2342" s="2">
        <f>'Moving Avg'!G2342</f>
        <v>4.6733659999999979</v>
      </c>
      <c r="I2342" s="2">
        <f>'Moving Avg'!H2342</f>
        <v>4.5082335000000002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4.6283000000000003</v>
      </c>
      <c r="C2343" s="2">
        <f>RSI!I2343</f>
        <v>45.718778952933505</v>
      </c>
      <c r="D2343" s="2">
        <f>MACD!E2343</f>
        <v>-3.1142743123182548E-2</v>
      </c>
      <c r="E2343" s="2">
        <f>MACD!F2343</f>
        <v>4.6091226493964656E-3</v>
      </c>
      <c r="F2343" s="2">
        <f>'Moving Avg'!D2343</f>
        <v>4.6544999999999996</v>
      </c>
      <c r="G2343" s="2">
        <f>'Moving Avg'!F2343</f>
        <v>4.6361449999999991</v>
      </c>
      <c r="H2343" s="2">
        <f>'Moving Avg'!G2343</f>
        <v>4.6733659999999979</v>
      </c>
      <c r="I2343" s="2">
        <f>'Moving Avg'!H2343</f>
        <v>4.5100235000000009</v>
      </c>
      <c r="J2343" s="6" t="str">
        <f>OBV!F2343</f>
        <v>BEARISH</v>
      </c>
      <c r="K2343" s="6" t="str">
        <f>OBV!G2343</f>
        <v>NEUTRAL</v>
      </c>
      <c r="L2343" s="6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4.7156000000000002</v>
      </c>
      <c r="C2344" s="2">
        <f>RSI!I2344</f>
        <v>57.173374674946999</v>
      </c>
      <c r="D2344" s="2">
        <f>MACD!E2344</f>
        <v>-4.1757362905516793E-2</v>
      </c>
      <c r="E2344" s="2">
        <f>MACD!F2344</f>
        <v>-4.664174461586186E-3</v>
      </c>
      <c r="F2344" s="2">
        <f>'Moving Avg'!D2344</f>
        <v>4.6545000000000005</v>
      </c>
      <c r="G2344" s="2">
        <f>'Moving Avg'!F2344</f>
        <v>4.6361449999999991</v>
      </c>
      <c r="H2344" s="2">
        <f>'Moving Avg'!G2344</f>
        <v>4.6751119999999977</v>
      </c>
      <c r="I2344" s="2">
        <f>'Moving Avg'!H2344</f>
        <v>4.5122500000000016</v>
      </c>
      <c r="J2344" s="6" t="str">
        <f>OBV!F2344</f>
        <v>BEARISH</v>
      </c>
      <c r="K2344" s="6" t="str">
        <f>OBV!G2344</f>
        <v>NEUTRAL</v>
      </c>
      <c r="L2344" s="6" t="str">
        <f>OBV!H2344</f>
        <v>NEUTRAL</v>
      </c>
    </row>
    <row r="2345" spans="1:12" ht="13.5" x14ac:dyDescent="0.25">
      <c r="A2345" s="3">
        <f>RSI!A2345</f>
        <v>45420</v>
      </c>
      <c r="B2345" s="2">
        <f>RSI!B2345</f>
        <v>4.7156000000000002</v>
      </c>
      <c r="C2345" s="2">
        <f>RSI!I2345</f>
        <v>57.173374674946999</v>
      </c>
      <c r="D2345" s="2">
        <f>MACD!E2345</f>
        <v>-5.1090670565117513E-2</v>
      </c>
      <c r="E2345" s="2">
        <f>MACD!F2345</f>
        <v>-1.3949473682292452E-2</v>
      </c>
      <c r="F2345" s="2">
        <f>'Moving Avg'!D2345</f>
        <v>4.6632200000000008</v>
      </c>
      <c r="G2345" s="2">
        <f>'Moving Avg'!F2345</f>
        <v>4.636145</v>
      </c>
      <c r="H2345" s="2">
        <f>'Moving Avg'!G2345</f>
        <v>4.6759839999999979</v>
      </c>
      <c r="I2345" s="2">
        <f>'Moving Avg'!H2345</f>
        <v>4.5144765000000016</v>
      </c>
      <c r="J2345" s="6" t="str">
        <f>OBV!F2345</f>
        <v>BEARISH</v>
      </c>
      <c r="K2345" s="6" t="str">
        <f>OBV!G2345</f>
        <v>NEUTRAL</v>
      </c>
      <c r="L2345" s="6" t="str">
        <f>OBV!H2345</f>
        <v>BEARISH DIVERGENCE</v>
      </c>
    </row>
    <row r="2346" spans="1:12" ht="13.5" x14ac:dyDescent="0.25">
      <c r="A2346" s="3">
        <f>RSI!A2346</f>
        <v>45421</v>
      </c>
      <c r="B2346" s="2">
        <f>RSI!B2346</f>
        <v>4.7156000000000002</v>
      </c>
      <c r="C2346" s="2">
        <f>RSI!I2346</f>
        <v>57.173374674946999</v>
      </c>
      <c r="D2346" s="2">
        <f>MACD!E2346</f>
        <v>-3.9159892571184685E-2</v>
      </c>
      <c r="E2346" s="2">
        <f>MACD!F2346</f>
        <v>-1.8991557460070901E-2</v>
      </c>
      <c r="F2346" s="2">
        <f>'Moving Avg'!D2346</f>
        <v>4.6806800000000006</v>
      </c>
      <c r="G2346" s="2">
        <f>'Moving Avg'!F2346</f>
        <v>4.6391999999999998</v>
      </c>
      <c r="H2346" s="2">
        <f>'Moving Avg'!G2346</f>
        <v>4.6768559999999981</v>
      </c>
      <c r="I2346" s="2">
        <f>'Moving Avg'!H2346</f>
        <v>4.5167030000000015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</row>
    <row r="2347" spans="1:12" ht="13.5" x14ac:dyDescent="0.25">
      <c r="A2347" s="3">
        <f>RSI!A2347</f>
        <v>45422</v>
      </c>
      <c r="B2347" s="2">
        <f>RSI!B2347</f>
        <v>4.7156000000000002</v>
      </c>
      <c r="C2347" s="2">
        <f>RSI!I2347</f>
        <v>57.173374674946999</v>
      </c>
      <c r="D2347" s="2">
        <f>MACD!E2347</f>
        <v>-2.9366150352905684E-2</v>
      </c>
      <c r="E2347" s="2">
        <f>MACD!F2347</f>
        <v>-2.1066476038637857E-2</v>
      </c>
      <c r="F2347" s="2">
        <f>'Moving Avg'!D2347</f>
        <v>4.6981400000000004</v>
      </c>
      <c r="G2347" s="2">
        <f>'Moving Avg'!F2347</f>
        <v>4.6435649999999988</v>
      </c>
      <c r="H2347" s="2">
        <f>'Moving Avg'!G2347</f>
        <v>4.6786019999999979</v>
      </c>
      <c r="I2347" s="2">
        <f>'Moving Avg'!H2347</f>
        <v>4.5189295000000014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4.7156000000000002</v>
      </c>
      <c r="C2348" s="2">
        <f>RSI!I2348</f>
        <v>57.173374674946999</v>
      </c>
      <c r="D2348" s="2">
        <f>MACD!E2348</f>
        <v>-2.13583335112002E-2</v>
      </c>
      <c r="E2348" s="2">
        <f>MACD!F2348</f>
        <v>-2.1124847533150328E-2</v>
      </c>
      <c r="F2348" s="2">
        <f>'Moving Avg'!D2348</f>
        <v>4.7156000000000002</v>
      </c>
      <c r="G2348" s="2">
        <f>'Moving Avg'!F2348</f>
        <v>4.6522949999999996</v>
      </c>
      <c r="H2348" s="2">
        <f>'Moving Avg'!G2348</f>
        <v>4.6803479999999977</v>
      </c>
      <c r="I2348" s="2">
        <f>'Moving Avg'!H2348</f>
        <v>4.5211560000000013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4.7069000000000001</v>
      </c>
      <c r="C2349" s="2">
        <f>RSI!I2349</f>
        <v>55.483243453886523</v>
      </c>
      <c r="D2349" s="2">
        <f>MACD!E2349</f>
        <v>-1.4196558680676929E-2</v>
      </c>
      <c r="E2349" s="2">
        <f>MACD!F2349</f>
        <v>-1.9739189762655648E-2</v>
      </c>
      <c r="F2349" s="2">
        <f>'Moving Avg'!D2349</f>
        <v>4.7138600000000004</v>
      </c>
      <c r="G2349" s="2">
        <f>'Moving Avg'!F2349</f>
        <v>4.66059</v>
      </c>
      <c r="H2349" s="2">
        <f>'Moving Avg'!G2349</f>
        <v>4.6810459999999976</v>
      </c>
      <c r="I2349" s="2">
        <f>'Moving Avg'!H2349</f>
        <v>4.5233390000000009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4.7069000000000001</v>
      </c>
      <c r="C2350" s="2">
        <f>RSI!I2350</f>
        <v>55.483243453886523</v>
      </c>
      <c r="D2350" s="2">
        <f>MACD!E2350</f>
        <v>-1.5032244398293315E-2</v>
      </c>
      <c r="E2350" s="2">
        <f>MACD!F2350</f>
        <v>-1.8797800689783182E-2</v>
      </c>
      <c r="F2350" s="2">
        <f>'Moving Avg'!D2350</f>
        <v>4.7121200000000005</v>
      </c>
      <c r="G2350" s="2">
        <f>'Moving Avg'!F2350</f>
        <v>4.6667050000000003</v>
      </c>
      <c r="H2350" s="2">
        <f>'Moving Avg'!G2350</f>
        <v>4.6817439999999975</v>
      </c>
      <c r="I2350" s="2">
        <f>'Moving Avg'!H2350</f>
        <v>4.5255220000000005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4.6719999999999997</v>
      </c>
      <c r="C2351" s="2">
        <f>RSI!I2351</f>
        <v>48.775127630353836</v>
      </c>
      <c r="D2351" s="2">
        <f>MACD!E2351</f>
        <v>-2.0051288827784397E-2</v>
      </c>
      <c r="E2351" s="2">
        <f>MACD!F2351</f>
        <v>-1.9048498317383426E-2</v>
      </c>
      <c r="F2351" s="2">
        <f>'Moving Avg'!D2351</f>
        <v>4.7034000000000002</v>
      </c>
      <c r="G2351" s="2">
        <f>'Moving Avg'!F2351</f>
        <v>4.6710750000000001</v>
      </c>
      <c r="H2351" s="2">
        <f>'Moving Avg'!G2351</f>
        <v>4.6817439999999975</v>
      </c>
      <c r="I2351" s="2">
        <f>'Moving Avg'!H2351</f>
        <v>4.527530500000001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4.6719999999999997</v>
      </c>
      <c r="C2352" s="2">
        <f>RSI!I2352</f>
        <v>48.775127630353836</v>
      </c>
      <c r="D2352" s="2">
        <f>MACD!E2352</f>
        <v>-2.4253089576498077E-2</v>
      </c>
      <c r="E2352" s="2">
        <f>MACD!F2352</f>
        <v>-2.0089416569206354E-2</v>
      </c>
      <c r="F2352" s="2">
        <f>'Moving Avg'!D2352</f>
        <v>4.69468</v>
      </c>
      <c r="G2352" s="2">
        <f>'Moving Avg'!F2352</f>
        <v>4.6754450000000007</v>
      </c>
      <c r="H2352" s="2">
        <f>'Moving Avg'!G2352</f>
        <v>4.6817439999999975</v>
      </c>
      <c r="I2352" s="2">
        <f>'Moving Avg'!H2352</f>
        <v>4.5295390000000006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4.6719999999999997</v>
      </c>
      <c r="C2353" s="2">
        <f>RSI!I2353</f>
        <v>48.775127630353843</v>
      </c>
      <c r="D2353" s="2">
        <f>MACD!E2353</f>
        <v>-2.7766715922909135E-2</v>
      </c>
      <c r="E2353" s="2">
        <f>MACD!F2353</f>
        <v>-2.1624876439946913E-2</v>
      </c>
      <c r="F2353" s="2">
        <f>'Moving Avg'!D2353</f>
        <v>4.6859599999999997</v>
      </c>
      <c r="G2353" s="2">
        <f>'Moving Avg'!F2353</f>
        <v>4.6798150000000005</v>
      </c>
      <c r="H2353" s="2">
        <f>'Moving Avg'!G2353</f>
        <v>4.6817439999999975</v>
      </c>
      <c r="I2353" s="2">
        <f>'Moving Avg'!H2353</f>
        <v>4.5315475000000012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4.7156000000000002</v>
      </c>
      <c r="C2354" s="2">
        <f>RSI!I2354</f>
        <v>56.904952457032451</v>
      </c>
      <c r="D2354" s="2">
        <f>MACD!E2354</f>
        <v>-2.0499993363285007E-2</v>
      </c>
      <c r="E2354" s="2">
        <f>MACD!F2354</f>
        <v>-2.1399899824614536E-2</v>
      </c>
      <c r="F2354" s="2">
        <f>'Moving Avg'!D2354</f>
        <v>4.6876999999999995</v>
      </c>
      <c r="G2354" s="2">
        <f>'Moving Avg'!F2354</f>
        <v>4.6863650000000003</v>
      </c>
      <c r="H2354" s="2">
        <f>'Moving Avg'!G2354</f>
        <v>4.6826159999999977</v>
      </c>
      <c r="I2354" s="2">
        <f>'Moving Avg'!H2354</f>
        <v>4.5341670000000001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4.7156000000000002</v>
      </c>
      <c r="C2355" s="2">
        <f>RSI!I2355</f>
        <v>56.904952457032451</v>
      </c>
      <c r="D2355" s="2">
        <f>MACD!E2355</f>
        <v>-1.4573074054595736E-2</v>
      </c>
      <c r="E2355" s="2">
        <f>MACD!F2355</f>
        <v>-2.0034534670610778E-2</v>
      </c>
      <c r="F2355" s="2">
        <f>'Moving Avg'!D2355</f>
        <v>4.6894400000000003</v>
      </c>
      <c r="G2355" s="2">
        <f>'Moving Avg'!F2355</f>
        <v>4.6929150000000002</v>
      </c>
      <c r="H2355" s="2">
        <f>'Moving Avg'!G2355</f>
        <v>4.6834879999999979</v>
      </c>
      <c r="I2355" s="2">
        <f>'Moving Avg'!H2355</f>
        <v>4.5367865000000007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4.8640999999999996</v>
      </c>
      <c r="C2356" s="2">
        <f>RSI!I2356</f>
        <v>73.511209656086038</v>
      </c>
      <c r="D2356" s="2">
        <f>MACD!E2356</f>
        <v>-2.0763401387620561E-2</v>
      </c>
      <c r="E2356" s="2">
        <f>MACD!F2356</f>
        <v>-2.0180308014012736E-2</v>
      </c>
      <c r="F2356" s="2">
        <f>'Moving Avg'!D2356</f>
        <v>4.7278599999999997</v>
      </c>
      <c r="G2356" s="2">
        <f>'Moving Avg'!F2356</f>
        <v>4.7003399999999989</v>
      </c>
      <c r="H2356" s="2">
        <f>'Moving Avg'!G2356</f>
        <v>4.6873299999999976</v>
      </c>
      <c r="I2356" s="2">
        <f>'Moving Avg'!H2356</f>
        <v>4.5392755000000005</v>
      </c>
      <c r="J2356" s="6" t="str">
        <f>OBV!F2356</f>
        <v>BULLISH</v>
      </c>
      <c r="K2356" s="6" t="str">
        <f>OBV!G2356</f>
        <v>STRONG</v>
      </c>
      <c r="L2356" s="6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4.9600999999999997</v>
      </c>
      <c r="C2357" s="2">
        <f>RSI!I2357</f>
        <v>79.114251874862006</v>
      </c>
      <c r="D2357" s="2">
        <f>MACD!E2357</f>
        <v>-3.4180171789420122E-2</v>
      </c>
      <c r="E2357" s="2">
        <f>MACD!F2357</f>
        <v>-2.2980280769094214E-2</v>
      </c>
      <c r="F2357" s="2">
        <f>'Moving Avg'!D2357</f>
        <v>4.7854799999999997</v>
      </c>
      <c r="G2357" s="2">
        <f>'Moving Avg'!F2357</f>
        <v>4.7125649999999988</v>
      </c>
      <c r="H2357" s="2">
        <f>'Moving Avg'!G2357</f>
        <v>4.6930919999999974</v>
      </c>
      <c r="I2357" s="2">
        <f>'Moving Avg'!H2357</f>
        <v>4.5422445000000007</v>
      </c>
      <c r="J2357" s="6" t="str">
        <f>OBV!F2357</f>
        <v>BULLISH</v>
      </c>
      <c r="K2357" s="6" t="str">
        <f>OBV!G2357</f>
        <v>STRONG</v>
      </c>
      <c r="L2357" s="6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4.9775999999999998</v>
      </c>
      <c r="C2358" s="2">
        <f>RSI!I2358</f>
        <v>79.946961262427948</v>
      </c>
      <c r="D2358" s="2">
        <f>MACD!E2358</f>
        <v>-4.8384989947074963E-2</v>
      </c>
      <c r="E2358" s="2">
        <f>MACD!F2358</f>
        <v>-2.8061222604690367E-2</v>
      </c>
      <c r="F2358" s="2">
        <f>'Moving Avg'!D2358</f>
        <v>4.8466000000000005</v>
      </c>
      <c r="G2358" s="2">
        <f>'Moving Avg'!F2358</f>
        <v>4.7256649999999985</v>
      </c>
      <c r="H2358" s="2">
        <f>'Moving Avg'!G2358</f>
        <v>4.6992039999999973</v>
      </c>
      <c r="I2358" s="2">
        <f>'Moving Avg'!H2358</f>
        <v>4.5453010000000011</v>
      </c>
      <c r="J2358" s="6" t="str">
        <f>OBV!F2358</f>
        <v>BULLISH</v>
      </c>
      <c r="K2358" s="6" t="str">
        <f>OBV!G2358</f>
        <v>STRONG</v>
      </c>
      <c r="L2358" s="6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5.1673</v>
      </c>
      <c r="C2359" s="2">
        <f>RSI!I2359</f>
        <v>86.315965626486815</v>
      </c>
      <c r="D2359" s="2">
        <f>MACD!E2359</f>
        <v>-7.7338793461510846E-2</v>
      </c>
      <c r="E2359" s="2">
        <f>MACD!F2359</f>
        <v>-3.7916736776054463E-2</v>
      </c>
      <c r="F2359" s="2">
        <f>'Moving Avg'!D2359</f>
        <v>4.9369399999999999</v>
      </c>
      <c r="G2359" s="2">
        <f>'Moving Avg'!F2359</f>
        <v>4.7482499999999987</v>
      </c>
      <c r="H2359" s="2">
        <f>'Moving Avg'!G2359</f>
        <v>4.7091099999999981</v>
      </c>
      <c r="I2359" s="2">
        <f>'Moving Avg'!H2359</f>
        <v>4.5493060000000005</v>
      </c>
      <c r="J2359" s="6" t="str">
        <f>OBV!F2359</f>
        <v>BEARISH</v>
      </c>
      <c r="K2359" s="6" t="str">
        <f>OBV!G2359</f>
        <v>WEAK</v>
      </c>
      <c r="L2359" s="6" t="str">
        <f>OBV!H2359</f>
        <v>BEARISH DIVERGENCE</v>
      </c>
    </row>
    <row r="2360" spans="1:12" ht="13.5" x14ac:dyDescent="0.25">
      <c r="A2360" s="3">
        <f>RSI!A2360</f>
        <v>45441</v>
      </c>
      <c r="B2360" s="2">
        <f>RSI!B2360</f>
        <v>5.1673</v>
      </c>
      <c r="C2360" s="2">
        <f>RSI!I2360</f>
        <v>86.315965626486815</v>
      </c>
      <c r="D2360" s="2">
        <f>MACD!E2360</f>
        <v>-0.10438876722967017</v>
      </c>
      <c r="E2360" s="2">
        <f>MACD!F2360</f>
        <v>-5.1211142866777609E-2</v>
      </c>
      <c r="F2360" s="2">
        <f>'Moving Avg'!D2360</f>
        <v>5.0272800000000002</v>
      </c>
      <c r="G2360" s="2">
        <f>'Moving Avg'!F2360</f>
        <v>4.7730149999999991</v>
      </c>
      <c r="H2360" s="2">
        <f>'Moving Avg'!G2360</f>
        <v>4.7190159999999981</v>
      </c>
      <c r="I2360" s="2">
        <f>'Moving Avg'!H2360</f>
        <v>4.5533110000000008</v>
      </c>
      <c r="J2360" s="6" t="str">
        <f>OBV!F2360</f>
        <v>BEARISH</v>
      </c>
      <c r="K2360" s="6" t="str">
        <f>OBV!G2360</f>
        <v>WEAK</v>
      </c>
      <c r="L2360" s="6" t="str">
        <f>OBV!H2360</f>
        <v>BEARISH DIVERGENCE</v>
      </c>
    </row>
    <row r="2361" spans="1:12" ht="13.5" x14ac:dyDescent="0.25">
      <c r="A2361" s="3">
        <f>RSI!A2361</f>
        <v>45442</v>
      </c>
      <c r="B2361" s="2">
        <f>RSI!B2361</f>
        <v>5.1673</v>
      </c>
      <c r="C2361" s="2">
        <f>RSI!I2361</f>
        <v>86.315965626486815</v>
      </c>
      <c r="D2361" s="2">
        <f>MACD!E2361</f>
        <v>-0.13500810545566821</v>
      </c>
      <c r="E2361" s="2">
        <f>MACD!F2361</f>
        <v>-6.7970535384555733E-2</v>
      </c>
      <c r="F2361" s="2">
        <f>'Moving Avg'!D2361</f>
        <v>5.0879200000000004</v>
      </c>
      <c r="G2361" s="2">
        <f>'Moving Avg'!F2361</f>
        <v>4.7999649999999985</v>
      </c>
      <c r="H2361" s="2">
        <f>'Moving Avg'!G2361</f>
        <v>4.7256039999999979</v>
      </c>
      <c r="I2361" s="2">
        <f>'Moving Avg'!H2361</f>
        <v>4.557316000000001</v>
      </c>
      <c r="J2361" s="6" t="str">
        <f>OBV!F2361</f>
        <v>BEARISH</v>
      </c>
      <c r="K2361" s="6" t="str">
        <f>OBV!G2361</f>
        <v>WEAK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5.1673</v>
      </c>
      <c r="C2362" s="2">
        <f>RSI!I2362</f>
        <v>86.315965626486815</v>
      </c>
      <c r="D2362" s="2">
        <f>MACD!E2362</f>
        <v>-0.16310350599790979</v>
      </c>
      <c r="E2362" s="2">
        <f>MACD!F2362</f>
        <v>-8.6997129507226545E-2</v>
      </c>
      <c r="F2362" s="2">
        <f>'Moving Avg'!D2362</f>
        <v>5.1293600000000001</v>
      </c>
      <c r="G2362" s="2">
        <f>'Moving Avg'!F2362</f>
        <v>4.8269149999999987</v>
      </c>
      <c r="H2362" s="2">
        <f>'Moving Avg'!G2362</f>
        <v>4.7355099999999988</v>
      </c>
      <c r="I2362" s="2">
        <f>'Moving Avg'!H2362</f>
        <v>4.5613210000000013</v>
      </c>
      <c r="J2362" s="6" t="str">
        <f>OBV!F2362</f>
        <v>BEARISH</v>
      </c>
      <c r="K2362" s="6" t="str">
        <f>OBV!G2362</f>
        <v>WEAK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5.3552</v>
      </c>
      <c r="C2363" s="2">
        <f>RSI!I2363</f>
        <v>90.384654164962143</v>
      </c>
      <c r="D2363" s="2">
        <f>MACD!E2363</f>
        <v>-0.20281980549968903</v>
      </c>
      <c r="E2363" s="2">
        <f>MACD!F2363</f>
        <v>-0.11016166470571906</v>
      </c>
      <c r="F2363" s="2">
        <f>'Moving Avg'!D2363</f>
        <v>5.2048800000000002</v>
      </c>
      <c r="G2363" s="2">
        <f>'Moving Avg'!F2363</f>
        <v>4.8632599999999986</v>
      </c>
      <c r="H2363" s="2">
        <f>'Moving Avg'!G2363</f>
        <v>4.7483019999999989</v>
      </c>
      <c r="I2363" s="2">
        <f>'Moving Avg'!H2363</f>
        <v>4.566265500000001</v>
      </c>
      <c r="J2363" s="6" t="str">
        <f>OBV!F2363</f>
        <v>BEARISH</v>
      </c>
      <c r="K2363" s="6" t="str">
        <f>OBV!G2363</f>
        <v>WEAK</v>
      </c>
      <c r="L2363" s="6" t="str">
        <f>OBV!H2363</f>
        <v>NEUTRAL</v>
      </c>
    </row>
    <row r="2364" spans="1:12" ht="13.5" x14ac:dyDescent="0.25">
      <c r="A2364" s="3">
        <f>RSI!A2364</f>
        <v>45447</v>
      </c>
      <c r="B2364" s="2">
        <f>RSI!B2364</f>
        <v>5.1673</v>
      </c>
      <c r="C2364" s="2">
        <f>RSI!I2364</f>
        <v>68.462710334161017</v>
      </c>
      <c r="D2364" s="2">
        <f>MACD!E2364</f>
        <v>-0.21878477171333799</v>
      </c>
      <c r="E2364" s="2">
        <f>MACD!F2364</f>
        <v>-0.13188628610724284</v>
      </c>
      <c r="F2364" s="2">
        <f>'Moving Avg'!D2364</f>
        <v>5.2048800000000002</v>
      </c>
      <c r="G2364" s="2">
        <f>'Moving Avg'!F2364</f>
        <v>4.8858449999999989</v>
      </c>
      <c r="H2364" s="2">
        <f>'Moving Avg'!G2364</f>
        <v>4.7573359999999987</v>
      </c>
      <c r="I2364" s="2">
        <f>'Moving Avg'!H2364</f>
        <v>4.5702705000000012</v>
      </c>
      <c r="J2364" s="6" t="str">
        <f>OBV!F2364</f>
        <v>BEARISH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5.1673</v>
      </c>
      <c r="C2365" s="2">
        <f>RSI!I2365</f>
        <v>68.462710334161017</v>
      </c>
      <c r="D2365" s="2">
        <f>MACD!E2365</f>
        <v>-0.23394724072160056</v>
      </c>
      <c r="E2365" s="2">
        <f>MACD!F2365</f>
        <v>-0.1522984770301144</v>
      </c>
      <c r="F2365" s="2">
        <f>'Moving Avg'!D2365</f>
        <v>5.2048800000000002</v>
      </c>
      <c r="G2365" s="2">
        <f>'Moving Avg'!F2365</f>
        <v>4.9084299999999992</v>
      </c>
      <c r="H2365" s="2">
        <f>'Moving Avg'!G2365</f>
        <v>4.7663699999999993</v>
      </c>
      <c r="I2365" s="2">
        <f>'Moving Avg'!H2365</f>
        <v>4.5742755000000006</v>
      </c>
      <c r="J2365" s="6" t="str">
        <f>OBV!F2365</f>
        <v>BEARISH</v>
      </c>
      <c r="K2365" s="6" t="str">
        <f>OBV!G2365</f>
        <v>NEUTRAL</v>
      </c>
      <c r="L2365" s="6" t="str">
        <f>OBV!H2365</f>
        <v>NEUTRAL</v>
      </c>
    </row>
    <row r="2366" spans="1:12" ht="13.5" x14ac:dyDescent="0.25">
      <c r="A2366" s="3">
        <f>RSI!A2366</f>
        <v>45449</v>
      </c>
      <c r="B2366" s="2">
        <f>RSI!B2366</f>
        <v>5.3926999999999996</v>
      </c>
      <c r="C2366" s="2">
        <f>RSI!I2366</f>
        <v>76.419445070034328</v>
      </c>
      <c r="D2366" s="2">
        <f>MACD!E2366</f>
        <v>-0.24215832338366727</v>
      </c>
      <c r="E2366" s="2">
        <f>MACD!F2366</f>
        <v>-0.170270446300825</v>
      </c>
      <c r="F2366" s="2">
        <f>'Moving Avg'!D2366</f>
        <v>5.2499599999999997</v>
      </c>
      <c r="G2366" s="2">
        <f>'Moving Avg'!F2366</f>
        <v>4.942285</v>
      </c>
      <c r="H2366" s="2">
        <f>'Moving Avg'!G2366</f>
        <v>4.7799119999999986</v>
      </c>
      <c r="I2366" s="2">
        <f>'Moving Avg'!H2366</f>
        <v>4.5794075000000003</v>
      </c>
      <c r="J2366" s="6" t="str">
        <f>OBV!F2366</f>
        <v>BEARISH</v>
      </c>
      <c r="K2366" s="6" t="str">
        <f>OBV!G2366</f>
        <v>NEUTRAL</v>
      </c>
      <c r="L2366" s="6" t="str">
        <f>OBV!H2366</f>
        <v>BEARISH DIVERGENCE</v>
      </c>
    </row>
    <row r="2367" spans="1:12" ht="13.5" x14ac:dyDescent="0.25">
      <c r="A2367" s="3">
        <f>RSI!A2367</f>
        <v>45450</v>
      </c>
      <c r="B2367" s="2">
        <f>RSI!B2367</f>
        <v>5.6276000000000002</v>
      </c>
      <c r="C2367" s="2">
        <f>RSI!I2367</f>
        <v>81.622988542074438</v>
      </c>
      <c r="D2367" s="2">
        <f>MACD!E2367</f>
        <v>-0.25448656964729643</v>
      </c>
      <c r="E2367" s="2">
        <f>MACD!F2367</f>
        <v>-0.1871136709701193</v>
      </c>
      <c r="F2367" s="2">
        <f>'Moving Avg'!D2367</f>
        <v>5.3420200000000007</v>
      </c>
      <c r="G2367" s="2">
        <f>'Moving Avg'!F2367</f>
        <v>4.9878850000000003</v>
      </c>
      <c r="H2367" s="2">
        <f>'Moving Avg'!G2367</f>
        <v>4.8000719999999992</v>
      </c>
      <c r="I2367" s="2">
        <f>'Moving Avg'!H2367</f>
        <v>4.5857140000000012</v>
      </c>
      <c r="J2367" s="6" t="str">
        <f>OBV!F2367</f>
        <v>BEARISH</v>
      </c>
      <c r="K2367" s="6" t="str">
        <f>OBV!G2367</f>
        <v>NEUTRAL</v>
      </c>
      <c r="L2367" s="6" t="str">
        <f>OBV!H2367</f>
        <v>BEARISH DIVERGENCE</v>
      </c>
    </row>
    <row r="2368" spans="1:12" ht="13.5" x14ac:dyDescent="0.25">
      <c r="A2368" s="3">
        <f>RSI!A2368</f>
        <v>45453</v>
      </c>
      <c r="B2368" s="2">
        <f>RSI!B2368</f>
        <v>5.6276000000000002</v>
      </c>
      <c r="C2368" s="2">
        <f>RSI!I2368</f>
        <v>81.622988542074438</v>
      </c>
      <c r="D2368" s="2">
        <f>MACD!E2368</f>
        <v>-0.26615985011427323</v>
      </c>
      <c r="E2368" s="2">
        <f>MACD!F2368</f>
        <v>-0.20292290679895009</v>
      </c>
      <c r="F2368" s="2">
        <f>'Moving Avg'!D2368</f>
        <v>5.3965000000000005</v>
      </c>
      <c r="G2368" s="2">
        <f>'Moving Avg'!F2368</f>
        <v>5.0334849999999998</v>
      </c>
      <c r="H2368" s="2">
        <f>'Moving Avg'!G2368</f>
        <v>4.8184859999999992</v>
      </c>
      <c r="I2368" s="2">
        <f>'Moving Avg'!H2368</f>
        <v>4.5920205000000012</v>
      </c>
      <c r="J2368" s="6" t="str">
        <f>OBV!F2368</f>
        <v>BEARISH</v>
      </c>
      <c r="K2368" s="6" t="str">
        <f>OBV!G2368</f>
        <v>NEUTRAL</v>
      </c>
      <c r="L2368" s="6" t="str">
        <f>OBV!H2368</f>
        <v>BEARISH DIVERGENCE</v>
      </c>
    </row>
    <row r="2369" spans="1:12" ht="13.5" x14ac:dyDescent="0.25">
      <c r="A2369" s="3">
        <f>RSI!A2369</f>
        <v>45454</v>
      </c>
      <c r="B2369" s="2">
        <f>RSI!B2369</f>
        <v>5.6369999999999996</v>
      </c>
      <c r="C2369" s="2">
        <f>RSI!I2369</f>
        <v>81.809286928358659</v>
      </c>
      <c r="D2369" s="2">
        <f>MACD!E2369</f>
        <v>-0.25119151030789677</v>
      </c>
      <c r="E2369" s="2">
        <f>MACD!F2369</f>
        <v>-0.21257662750073944</v>
      </c>
      <c r="F2369" s="2">
        <f>'Moving Avg'!D2369</f>
        <v>5.4904400000000004</v>
      </c>
      <c r="G2369" s="2">
        <f>'Moving Avg'!F2369</f>
        <v>5.0799899999999996</v>
      </c>
      <c r="H2369" s="2">
        <f>'Moving Avg'!G2369</f>
        <v>4.8370879999999996</v>
      </c>
      <c r="I2369" s="2">
        <f>'Moving Avg'!H2369</f>
        <v>4.5983740000000006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5.6369999999999996</v>
      </c>
      <c r="C2370" s="2">
        <f>RSI!I2370</f>
        <v>81.809286928358659</v>
      </c>
      <c r="D2370" s="2">
        <f>MACD!E2370</f>
        <v>-0.24195430378942007</v>
      </c>
      <c r="E2370" s="2">
        <f>MACD!F2370</f>
        <v>-0.21845216275847557</v>
      </c>
      <c r="F2370" s="2">
        <f>'Moving Avg'!D2370</f>
        <v>5.5843800000000003</v>
      </c>
      <c r="G2370" s="2">
        <f>'Moving Avg'!F2370</f>
        <v>5.1264950000000002</v>
      </c>
      <c r="H2370" s="2">
        <f>'Moving Avg'!G2370</f>
        <v>4.8530699999999998</v>
      </c>
      <c r="I2370" s="2">
        <f>'Moving Avg'!H2370</f>
        <v>4.6047275000000001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5.6369999999999996</v>
      </c>
      <c r="C2371" s="2">
        <f>RSI!I2371</f>
        <v>81.809286928358659</v>
      </c>
      <c r="D2371" s="2">
        <f>MACD!E2371</f>
        <v>-0.23731256872463735</v>
      </c>
      <c r="E2371" s="2">
        <f>MACD!F2371</f>
        <v>-0.22222424395170792</v>
      </c>
      <c r="F2371" s="2">
        <f>'Moving Avg'!D2371</f>
        <v>5.6332399999999998</v>
      </c>
      <c r="G2371" s="2">
        <f>'Moving Avg'!F2371</f>
        <v>5.1747449999999997</v>
      </c>
      <c r="H2371" s="2">
        <f>'Moving Avg'!G2371</f>
        <v>4.8695759999999995</v>
      </c>
      <c r="I2371" s="2">
        <f>'Moving Avg'!H2371</f>
        <v>4.6119539999999999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5.6369999999999996</v>
      </c>
      <c r="C2372" s="2">
        <f>RSI!I2372</f>
        <v>81.809286928358645</v>
      </c>
      <c r="D2372" s="2">
        <f>MACD!E2372</f>
        <v>-0.2363241715231732</v>
      </c>
      <c r="E2372" s="2">
        <f>MACD!F2372</f>
        <v>-0.225044229466001</v>
      </c>
      <c r="F2372" s="2">
        <f>'Moving Avg'!D2372</f>
        <v>5.6351199999999997</v>
      </c>
      <c r="G2372" s="2">
        <f>'Moving Avg'!F2372</f>
        <v>5.2229949999999992</v>
      </c>
      <c r="H2372" s="2">
        <f>'Moving Avg'!G2372</f>
        <v>4.886082</v>
      </c>
      <c r="I2372" s="2">
        <f>'Moving Avg'!H2372</f>
        <v>4.6185694999999996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5.6369999999999996</v>
      </c>
      <c r="C2373" s="2">
        <f>RSI!I2373</f>
        <v>81.809286928358645</v>
      </c>
      <c r="D2373" s="2">
        <f>MACD!E2373</f>
        <v>-0.20930164754455394</v>
      </c>
      <c r="E2373" s="2">
        <f>MACD!F2373</f>
        <v>-0.22189571308171158</v>
      </c>
      <c r="F2373" s="2">
        <f>'Moving Avg'!D2373</f>
        <v>5.6369999999999996</v>
      </c>
      <c r="G2373" s="2">
        <f>'Moving Avg'!F2373</f>
        <v>5.2712449999999995</v>
      </c>
      <c r="H2373" s="2">
        <f>'Moving Avg'!G2373</f>
        <v>4.9031120000000001</v>
      </c>
      <c r="I2373" s="2">
        <f>'Moving Avg'!H2373</f>
        <v>4.624922999999999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5.6369999999999996</v>
      </c>
      <c r="C2374" s="2">
        <f>RSI!I2374</f>
        <v>81.809286928358645</v>
      </c>
      <c r="D2374" s="2">
        <f>MACD!E2374</f>
        <v>-0.21786403875737825</v>
      </c>
      <c r="E2374" s="2">
        <f>MACD!F2374</f>
        <v>-0.22108937821684493</v>
      </c>
      <c r="F2374" s="2">
        <f>'Moving Avg'!D2374</f>
        <v>5.6369999999999996</v>
      </c>
      <c r="G2374" s="2">
        <f>'Moving Avg'!F2374</f>
        <v>5.3173149999999989</v>
      </c>
      <c r="H2374" s="2">
        <f>'Moving Avg'!G2374</f>
        <v>4.9215400000000002</v>
      </c>
      <c r="I2374" s="2">
        <f>'Moving Avg'!H2374</f>
        <v>4.6312764999999994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</row>
    <row r="2375" spans="1:12" ht="13.5" x14ac:dyDescent="0.25">
      <c r="A2375" s="3">
        <f>RSI!A2375</f>
        <v>45463</v>
      </c>
      <c r="B2375" s="2">
        <f>RSI!B2375</f>
        <v>5.6369999999999996</v>
      </c>
      <c r="C2375" s="2">
        <f>RSI!I2375</f>
        <v>81.809286928358645</v>
      </c>
      <c r="D2375" s="2">
        <f>MACD!E2375</f>
        <v>-0.22744239040551939</v>
      </c>
      <c r="E2375" s="2">
        <f>MACD!F2375</f>
        <v>-0.22235998065457982</v>
      </c>
      <c r="F2375" s="2">
        <f>'Moving Avg'!D2375</f>
        <v>5.6369999999999996</v>
      </c>
      <c r="G2375" s="2">
        <f>'Moving Avg'!F2375</f>
        <v>5.3633849999999992</v>
      </c>
      <c r="H2375" s="2">
        <f>'Moving Avg'!G2375</f>
        <v>4.9399680000000012</v>
      </c>
      <c r="I2375" s="2">
        <f>'Moving Avg'!H2375</f>
        <v>4.6376299999999988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45464</v>
      </c>
      <c r="B2376" s="2">
        <f>RSI!B2376</f>
        <v>5.6369999999999996</v>
      </c>
      <c r="C2376" s="2">
        <f>RSI!I2376</f>
        <v>81.809286928358645</v>
      </c>
      <c r="D2376" s="2">
        <f>MACD!E2376</f>
        <v>-0.20303064437023899</v>
      </c>
      <c r="E2376" s="2">
        <f>MACD!F2376</f>
        <v>-0.21849411339771166</v>
      </c>
      <c r="F2376" s="2">
        <f>'Moving Avg'!D2376</f>
        <v>5.6369999999999996</v>
      </c>
      <c r="G2376" s="2">
        <f>'Moving Avg'!F2376</f>
        <v>5.4020299999999999</v>
      </c>
      <c r="H2376" s="2">
        <f>'Moving Avg'!G2376</f>
        <v>4.9596180000000007</v>
      </c>
      <c r="I2376" s="2">
        <f>'Moving Avg'!H2376</f>
        <v>4.6439834999999992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</row>
    <row r="2377" spans="1:12" ht="13.5" x14ac:dyDescent="0.25">
      <c r="A2377" s="3">
        <f>RSI!A2377</f>
        <v>45467</v>
      </c>
      <c r="B2377" s="2">
        <f>RSI!B2377</f>
        <v>5.6369999999999996</v>
      </c>
      <c r="C2377" s="2">
        <f>RSI!I2377</f>
        <v>81.809286928358645</v>
      </c>
      <c r="D2377" s="2">
        <f>MACD!E2377</f>
        <v>-0.14823647702783571</v>
      </c>
      <c r="E2377" s="2">
        <f>MACD!F2377</f>
        <v>-0.2044425861237365</v>
      </c>
      <c r="F2377" s="2">
        <f>'Moving Avg'!D2377</f>
        <v>5.6369999999999996</v>
      </c>
      <c r="G2377" s="2">
        <f>'Moving Avg'!F2377</f>
        <v>5.4358750000000002</v>
      </c>
      <c r="H2377" s="2">
        <f>'Moving Avg'!G2377</f>
        <v>4.9797920000000007</v>
      </c>
      <c r="I2377" s="2">
        <f>'Moving Avg'!H2377</f>
        <v>4.6503369999999986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45468</v>
      </c>
      <c r="B2378" s="2">
        <f>RSI!B2378</f>
        <v>5.6369999999999996</v>
      </c>
      <c r="C2378" s="2">
        <f>RSI!I2378</f>
        <v>81.809286928358645</v>
      </c>
      <c r="D2378" s="2">
        <f>MACD!E2378</f>
        <v>-0.10372439176495263</v>
      </c>
      <c r="E2378" s="2">
        <f>MACD!F2378</f>
        <v>-0.18429894725197973</v>
      </c>
      <c r="F2378" s="2">
        <f>'Moving Avg'!D2378</f>
        <v>5.6369999999999996</v>
      </c>
      <c r="G2378" s="2">
        <f>'Moving Avg'!F2378</f>
        <v>5.468845</v>
      </c>
      <c r="H2378" s="2">
        <f>'Moving Avg'!G2378</f>
        <v>5.0017120000000013</v>
      </c>
      <c r="I2378" s="2">
        <f>'Moving Avg'!H2378</f>
        <v>4.6567339999999984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45469</v>
      </c>
      <c r="B2379" s="2">
        <f>RSI!B2379</f>
        <v>5.6369999999999996</v>
      </c>
      <c r="C2379" s="2">
        <f>RSI!I2379</f>
        <v>81.809286928358645</v>
      </c>
      <c r="D2379" s="2">
        <f>MACD!E2379</f>
        <v>-6.6329175199846269E-2</v>
      </c>
      <c r="E2379" s="2">
        <f>MACD!F2379</f>
        <v>-0.16070499284155304</v>
      </c>
      <c r="F2379" s="2">
        <f>'Moving Avg'!D2379</f>
        <v>5.6369999999999996</v>
      </c>
      <c r="G2379" s="2">
        <f>'Moving Avg'!F2379</f>
        <v>5.4923300000000008</v>
      </c>
      <c r="H2379" s="2">
        <f>'Moving Avg'!G2379</f>
        <v>5.023632000000001</v>
      </c>
      <c r="I2379" s="2">
        <f>'Moving Avg'!H2379</f>
        <v>4.6631309999999981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5.3833000000000002</v>
      </c>
      <c r="C2380" s="2">
        <f>RSI!I2380</f>
        <v>50.554428198009454</v>
      </c>
      <c r="D2380" s="2">
        <f>MACD!E2380</f>
        <v>-1.7482447974194848E-2</v>
      </c>
      <c r="E2380" s="2">
        <f>MACD!F2380</f>
        <v>-0.13206048386808142</v>
      </c>
      <c r="F2380" s="2">
        <f>'Moving Avg'!D2380</f>
        <v>5.5862600000000002</v>
      </c>
      <c r="G2380" s="2">
        <f>'Moving Avg'!F2380</f>
        <v>5.5031300000000005</v>
      </c>
      <c r="H2380" s="2">
        <f>'Moving Avg'!G2380</f>
        <v>5.0396060000000009</v>
      </c>
      <c r="I2380" s="2">
        <f>'Moving Avg'!H2380</f>
        <v>4.6682159999999984</v>
      </c>
      <c r="J2380" s="6" t="str">
        <f>OBV!F2380</f>
        <v>BEARISH</v>
      </c>
      <c r="K2380" s="6" t="str">
        <f>OBV!G2380</f>
        <v>NEUTRAL</v>
      </c>
      <c r="L2380" s="6" t="str">
        <f>OBV!H2380</f>
        <v>CONFIRMED BEARISH</v>
      </c>
    </row>
    <row r="2381" spans="1:12" ht="13.5" x14ac:dyDescent="0.25">
      <c r="A2381" s="3">
        <f>RSI!A2381</f>
        <v>45471</v>
      </c>
      <c r="B2381" s="2">
        <f>RSI!B2381</f>
        <v>5.3833000000000002</v>
      </c>
      <c r="C2381" s="2">
        <f>RSI!I2381</f>
        <v>50.554428198009454</v>
      </c>
      <c r="D2381" s="2">
        <f>MACD!E2381</f>
        <v>2.3878178176662601E-2</v>
      </c>
      <c r="E2381" s="2">
        <f>MACD!F2381</f>
        <v>-0.10087275145913262</v>
      </c>
      <c r="F2381" s="2">
        <f>'Moving Avg'!D2381</f>
        <v>5.53552</v>
      </c>
      <c r="G2381" s="2">
        <f>'Moving Avg'!F2381</f>
        <v>5.5139300000000002</v>
      </c>
      <c r="H2381" s="2">
        <f>'Moving Avg'!G2381</f>
        <v>5.0555800000000009</v>
      </c>
      <c r="I2381" s="2">
        <f>'Moving Avg'!H2381</f>
        <v>4.6733009999999977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</row>
    <row r="2382" spans="1:12" ht="13.5" x14ac:dyDescent="0.25">
      <c r="A2382" s="3">
        <f>RSI!A2382</f>
        <v>45474</v>
      </c>
      <c r="B2382" s="2">
        <f>RSI!B2382</f>
        <v>5.3833000000000002</v>
      </c>
      <c r="C2382" s="2">
        <f>RSI!I2382</f>
        <v>50.554428198009454</v>
      </c>
      <c r="D2382" s="2">
        <f>MACD!E2382</f>
        <v>5.8902279255804935E-2</v>
      </c>
      <c r="E2382" s="2">
        <f>MACD!F2382</f>
        <v>-6.8917745316145113E-2</v>
      </c>
      <c r="F2382" s="2">
        <f>'Moving Avg'!D2382</f>
        <v>5.4847799999999989</v>
      </c>
      <c r="G2382" s="2">
        <f>'Moving Avg'!F2382</f>
        <v>5.5247300000000008</v>
      </c>
      <c r="H2382" s="2">
        <f>'Moving Avg'!G2382</f>
        <v>5.0715539999999999</v>
      </c>
      <c r="I2382" s="2">
        <f>'Moving Avg'!H2382</f>
        <v>4.6792589999999983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</row>
    <row r="2383" spans="1:12" ht="13.5" x14ac:dyDescent="0.25">
      <c r="A2383" s="3">
        <f>RSI!A2383</f>
        <v>45475</v>
      </c>
      <c r="B2383" s="2">
        <f>RSI!B2383</f>
        <v>5.3833000000000002</v>
      </c>
      <c r="C2383" s="2">
        <f>RSI!I2383</f>
        <v>50.554428198009454</v>
      </c>
      <c r="D2383" s="2">
        <f>MACD!E2383</f>
        <v>8.8562731334839384E-2</v>
      </c>
      <c r="E2383" s="2">
        <f>MACD!F2383</f>
        <v>-3.7421649985948213E-2</v>
      </c>
      <c r="F2383" s="2">
        <f>'Moving Avg'!D2383</f>
        <v>5.4340399999999986</v>
      </c>
      <c r="G2383" s="2">
        <f>'Moving Avg'!F2383</f>
        <v>5.5261350000000018</v>
      </c>
      <c r="H2383" s="2">
        <f>'Moving Avg'!G2383</f>
        <v>5.0875279999999998</v>
      </c>
      <c r="I2383" s="2">
        <f>'Moving Avg'!H2383</f>
        <v>4.6843439999999985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5.1765999999999996</v>
      </c>
      <c r="C2384" s="2">
        <f>RSI!I2384</f>
        <v>35.63504212563717</v>
      </c>
      <c r="D2384" s="2">
        <f>MACD!E2384</f>
        <v>0.12899399457243188</v>
      </c>
      <c r="E2384" s="2">
        <f>MACD!F2384</f>
        <v>-4.1385210742721952E-3</v>
      </c>
      <c r="F2384" s="2">
        <f>'Moving Avg'!D2384</f>
        <v>5.3419600000000003</v>
      </c>
      <c r="G2384" s="2">
        <f>'Moving Avg'!F2384</f>
        <v>5.5266000000000002</v>
      </c>
      <c r="H2384" s="2">
        <f>'Moving Avg'!G2384</f>
        <v>5.0993680000000001</v>
      </c>
      <c r="I2384" s="2">
        <f>'Moving Avg'!H2384</f>
        <v>4.6883954999999977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</row>
    <row r="2385" spans="1:12" ht="13.5" x14ac:dyDescent="0.25">
      <c r="A2385" s="3">
        <f>RSI!A2385</f>
        <v>45477</v>
      </c>
      <c r="B2385" s="2">
        <f>RSI!B2385</f>
        <v>5.3833000000000002</v>
      </c>
      <c r="C2385" s="2">
        <f>RSI!I2385</f>
        <v>51.157875061061546</v>
      </c>
      <c r="D2385" s="2">
        <f>MACD!E2385</f>
        <v>0.14913650571786885</v>
      </c>
      <c r="E2385" s="2">
        <f>MACD!F2385</f>
        <v>2.6516484284156015E-2</v>
      </c>
      <c r="F2385" s="2">
        <f>'Moving Avg'!D2385</f>
        <v>5.3419600000000003</v>
      </c>
      <c r="G2385" s="2">
        <f>'Moving Avg'!F2385</f>
        <v>5.5374000000000008</v>
      </c>
      <c r="H2385" s="2">
        <f>'Moving Avg'!G2385</f>
        <v>5.1153419999999992</v>
      </c>
      <c r="I2385" s="2">
        <f>'Moving Avg'!H2385</f>
        <v>4.6934804999999979</v>
      </c>
      <c r="J2385" s="6" t="str">
        <f>OBV!F2385</f>
        <v>BEARISH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45478</v>
      </c>
      <c r="B2386" s="2">
        <f>RSI!B2386</f>
        <v>5.3833000000000002</v>
      </c>
      <c r="C2386" s="2">
        <f>RSI!I2386</f>
        <v>51.157875061061546</v>
      </c>
      <c r="D2386" s="2">
        <f>MACD!E2386</f>
        <v>0.16610928219115539</v>
      </c>
      <c r="E2386" s="2">
        <f>MACD!F2386</f>
        <v>5.4435043865555893E-2</v>
      </c>
      <c r="F2386" s="2">
        <f>'Moving Avg'!D2386</f>
        <v>5.3419600000000003</v>
      </c>
      <c r="G2386" s="2">
        <f>'Moving Avg'!F2386</f>
        <v>5.5369300000000008</v>
      </c>
      <c r="H2386" s="2">
        <f>'Moving Avg'!G2386</f>
        <v>5.1286959999999988</v>
      </c>
      <c r="I2386" s="2">
        <f>'Moving Avg'!H2386</f>
        <v>4.6985654999999973</v>
      </c>
      <c r="J2386" s="6" t="str">
        <f>OBV!F2386</f>
        <v>BEARISH</v>
      </c>
      <c r="K2386" s="6" t="str">
        <f>OBV!G2386</f>
        <v>NEUTRAL</v>
      </c>
      <c r="L2386" s="6" t="str">
        <f>OBV!H2386</f>
        <v>NEUTRAL</v>
      </c>
    </row>
    <row r="2387" spans="1:12" ht="13.5" x14ac:dyDescent="0.25">
      <c r="A2387" s="3">
        <f>RSI!A2387</f>
        <v>45481</v>
      </c>
      <c r="B2387" s="2">
        <f>RSI!B2387</f>
        <v>5.3833000000000002</v>
      </c>
      <c r="C2387" s="2">
        <f>RSI!I2387</f>
        <v>51.157875061061546</v>
      </c>
      <c r="D2387" s="2">
        <f>MACD!E2387</f>
        <v>0.18040522635465717</v>
      </c>
      <c r="E2387" s="2">
        <f>MACD!F2387</f>
        <v>7.9629080363376153E-2</v>
      </c>
      <c r="F2387" s="2">
        <f>'Moving Avg'!D2387</f>
        <v>5.3419600000000003</v>
      </c>
      <c r="G2387" s="2">
        <f>'Moving Avg'!F2387</f>
        <v>5.5247150000000014</v>
      </c>
      <c r="H2387" s="2">
        <f>'Moving Avg'!G2387</f>
        <v>5.1420499999999985</v>
      </c>
      <c r="I2387" s="2">
        <f>'Moving Avg'!H2387</f>
        <v>4.7036939999999969</v>
      </c>
      <c r="J2387" s="6" t="str">
        <f>OBV!F2387</f>
        <v>BEARISH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45482</v>
      </c>
      <c r="B2388" s="2">
        <f>RSI!B2388</f>
        <v>5.3833000000000002</v>
      </c>
      <c r="C2388" s="2">
        <f>RSI!I2388</f>
        <v>51.157875061061546</v>
      </c>
      <c r="D2388" s="2">
        <f>MACD!E2388</f>
        <v>0.19244102048441292</v>
      </c>
      <c r="E2388" s="2">
        <f>MACD!F2388</f>
        <v>0.10219146838758351</v>
      </c>
      <c r="F2388" s="2">
        <f>'Moving Avg'!D2388</f>
        <v>5.3419600000000003</v>
      </c>
      <c r="G2388" s="2">
        <f>'Moving Avg'!F2388</f>
        <v>5.5125000000000011</v>
      </c>
      <c r="H2388" s="2">
        <f>'Moving Avg'!G2388</f>
        <v>5.155403999999999</v>
      </c>
      <c r="I2388" s="2">
        <f>'Moving Avg'!H2388</f>
        <v>4.7088224999999966</v>
      </c>
      <c r="J2388" s="6" t="str">
        <f>OBV!F2388</f>
        <v>BEARISH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45483</v>
      </c>
      <c r="B2389" s="2">
        <f>RSI!B2389</f>
        <v>5.3833000000000002</v>
      </c>
      <c r="C2389" s="2">
        <f>RSI!I2389</f>
        <v>51.157875061061546</v>
      </c>
      <c r="D2389" s="2">
        <f>MACD!E2389</f>
        <v>0.20256888174864418</v>
      </c>
      <c r="E2389" s="2">
        <f>MACD!F2389</f>
        <v>0.12226695105979565</v>
      </c>
      <c r="F2389" s="2">
        <f>'Moving Avg'!D2389</f>
        <v>5.3833000000000002</v>
      </c>
      <c r="G2389" s="2">
        <f>'Moving Avg'!F2389</f>
        <v>5.4998150000000017</v>
      </c>
      <c r="H2389" s="2">
        <f>'Moving Avg'!G2389</f>
        <v>5.1687579999999977</v>
      </c>
      <c r="I2389" s="2">
        <f>'Moving Avg'!H2389</f>
        <v>4.7139509999999971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5.6181999999999999</v>
      </c>
      <c r="C2390" s="2">
        <f>RSI!I2390</f>
        <v>65.037779099358005</v>
      </c>
      <c r="D2390" s="2">
        <f>MACD!E2390</f>
        <v>0.15465573736308613</v>
      </c>
      <c r="E2390" s="2">
        <f>MACD!F2390</f>
        <v>0.12874470832045376</v>
      </c>
      <c r="F2390" s="2">
        <f>'Moving Avg'!D2390</f>
        <v>5.4302800000000007</v>
      </c>
      <c r="G2390" s="2">
        <f>'Moving Avg'!F2390</f>
        <v>5.4988750000000008</v>
      </c>
      <c r="H2390" s="2">
        <f>'Moving Avg'!G2390</f>
        <v>5.1876819999999979</v>
      </c>
      <c r="I2390" s="2">
        <f>'Moving Avg'!H2390</f>
        <v>4.7202539999999962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5.6181999999999999</v>
      </c>
      <c r="C2391" s="2">
        <f>RSI!I2391</f>
        <v>65.037779099358005</v>
      </c>
      <c r="D2391" s="2">
        <f>MACD!E2391</f>
        <v>0.11267756740445201</v>
      </c>
      <c r="E2391" s="2">
        <f>MACD!F2391</f>
        <v>0.1255312801372534</v>
      </c>
      <c r="F2391" s="2">
        <f>'Moving Avg'!D2391</f>
        <v>5.4772600000000011</v>
      </c>
      <c r="G2391" s="2">
        <f>'Moving Avg'!F2391</f>
        <v>5.4979350000000009</v>
      </c>
      <c r="H2391" s="2">
        <f>'Moving Avg'!G2391</f>
        <v>5.2074799999999986</v>
      </c>
      <c r="I2391" s="2">
        <f>'Moving Avg'!H2391</f>
        <v>4.7267754999999969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5.6369999999999996</v>
      </c>
      <c r="C2392" s="2">
        <f>RSI!I2392</f>
        <v>65.936299492151676</v>
      </c>
      <c r="D2392" s="2">
        <f>MACD!E2392</f>
        <v>7.443509729549902E-2</v>
      </c>
      <c r="E2392" s="2">
        <f>MACD!F2392</f>
        <v>0.11531204356890253</v>
      </c>
      <c r="F2392" s="2">
        <f>'Moving Avg'!D2392</f>
        <v>5.5280000000000005</v>
      </c>
      <c r="G2392" s="2">
        <f>'Moving Avg'!F2392</f>
        <v>5.4979350000000009</v>
      </c>
      <c r="H2392" s="2">
        <f>'Moving Avg'!G2392</f>
        <v>5.2276539999999976</v>
      </c>
      <c r="I2392" s="2">
        <f>'Moving Avg'!H2392</f>
        <v>4.7333909999999957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5.6369999999999996</v>
      </c>
      <c r="C2393" s="2">
        <f>RSI!I2393</f>
        <v>65.936299492151676</v>
      </c>
      <c r="D2393" s="2">
        <f>MACD!E2393</f>
        <v>4.0733616756627455E-2</v>
      </c>
      <c r="E2393" s="2">
        <f>MACD!F2393</f>
        <v>0.10039635820644752</v>
      </c>
      <c r="F2393" s="2">
        <f>'Moving Avg'!D2393</f>
        <v>5.5787400000000007</v>
      </c>
      <c r="G2393" s="2">
        <f>'Moving Avg'!F2393</f>
        <v>5.4979350000000009</v>
      </c>
      <c r="H2393" s="2">
        <f>'Moving Avg'!G2393</f>
        <v>5.2478279999999984</v>
      </c>
      <c r="I2393" s="2">
        <f>'Moving Avg'!H2393</f>
        <v>4.7400064999999953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5.8906999999999998</v>
      </c>
      <c r="C2394" s="2">
        <f>RSI!I2394</f>
        <v>75.707262480441671</v>
      </c>
      <c r="D2394" s="2">
        <f>MACD!E2394</f>
        <v>-3.9618638557377572E-2</v>
      </c>
      <c r="E2394" s="2">
        <f>MACD!F2394</f>
        <v>7.2393358853682505E-2</v>
      </c>
      <c r="F2394" s="2">
        <f>'Moving Avg'!D2394</f>
        <v>5.6802200000000003</v>
      </c>
      <c r="G2394" s="2">
        <f>'Moving Avg'!F2394</f>
        <v>5.5106200000000012</v>
      </c>
      <c r="H2394" s="2">
        <f>'Moving Avg'!G2394</f>
        <v>5.2713299999999981</v>
      </c>
      <c r="I2394" s="2">
        <f>'Moving Avg'!H2394</f>
        <v>4.7487199999999952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5.8906999999999998</v>
      </c>
      <c r="C2395" s="2">
        <f>RSI!I2395</f>
        <v>75.707262480441671</v>
      </c>
      <c r="D2395" s="2">
        <f>MACD!E2395</f>
        <v>-7.8459082024961546E-2</v>
      </c>
      <c r="E2395" s="2">
        <f>MACD!F2395</f>
        <v>4.2222870677953689E-2</v>
      </c>
      <c r="F2395" s="2">
        <f>'Moving Avg'!D2395</f>
        <v>5.7347199999999994</v>
      </c>
      <c r="G2395" s="2">
        <f>'Moving Avg'!F2395</f>
        <v>5.5233049999999997</v>
      </c>
      <c r="H2395" s="2">
        <f>'Moving Avg'!G2395</f>
        <v>5.2948319999999978</v>
      </c>
      <c r="I2395" s="2">
        <f>'Moving Avg'!H2395</f>
        <v>4.7565164999999956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5.8906999999999998</v>
      </c>
      <c r="C2396" s="2">
        <f>RSI!I2396</f>
        <v>75.707262480441671</v>
      </c>
      <c r="D2396" s="2">
        <f>MACD!E2396</f>
        <v>-0.11377784449073314</v>
      </c>
      <c r="E2396" s="2">
        <f>MACD!F2396</f>
        <v>1.1022727644216322E-2</v>
      </c>
      <c r="F2396" s="2">
        <f>'Moving Avg'!D2396</f>
        <v>5.7892199999999994</v>
      </c>
      <c r="G2396" s="2">
        <f>'Moving Avg'!F2396</f>
        <v>5.53599</v>
      </c>
      <c r="H2396" s="2">
        <f>'Moving Avg'!G2396</f>
        <v>5.3183339999999983</v>
      </c>
      <c r="I2396" s="2">
        <f>'Moving Avg'!H2396</f>
        <v>4.7641384999999961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6.1067999999999998</v>
      </c>
      <c r="C2397" s="2">
        <f>RSI!I2397</f>
        <v>81.387220488007486</v>
      </c>
      <c r="D2397" s="2">
        <f>MACD!E2397</f>
        <v>-0.16194236956231212</v>
      </c>
      <c r="E2397" s="2">
        <f>MACD!F2397</f>
        <v>-2.3570291797089367E-2</v>
      </c>
      <c r="F2397" s="2">
        <f>'Moving Avg'!D2397</f>
        <v>5.8831799999999994</v>
      </c>
      <c r="G2397" s="2">
        <f>'Moving Avg'!F2397</f>
        <v>5.5594799999999989</v>
      </c>
      <c r="H2397" s="2">
        <f>'Moving Avg'!G2397</f>
        <v>5.3461579999999991</v>
      </c>
      <c r="I2397" s="2">
        <f>'Moving Avg'!H2397</f>
        <v>4.7724039999999963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6.1536999999999997</v>
      </c>
      <c r="C2398" s="2">
        <f>RSI!I2398</f>
        <v>82.351660618664951</v>
      </c>
      <c r="D2398" s="2">
        <f>MACD!E2398</f>
        <v>-0.20955169980856692</v>
      </c>
      <c r="E2398" s="2">
        <f>MACD!F2398</f>
        <v>-6.0766573399384884E-2</v>
      </c>
      <c r="F2398" s="2">
        <f>'Moving Avg'!D2398</f>
        <v>5.9865200000000005</v>
      </c>
      <c r="G2398" s="2">
        <f>'Moving Avg'!F2398</f>
        <v>5.5853149999999996</v>
      </c>
      <c r="H2398" s="2">
        <f>'Moving Avg'!G2398</f>
        <v>5.3749199999999995</v>
      </c>
      <c r="I2398" s="2">
        <f>'Moving Avg'!H2398</f>
        <v>4.780903999999996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6.1536999999999997</v>
      </c>
      <c r="C2399" s="2">
        <f>RSI!I2399</f>
        <v>82.351660618664951</v>
      </c>
      <c r="D2399" s="2">
        <f>MACD!E2399</f>
        <v>-0.25324389074442344</v>
      </c>
      <c r="E2399" s="2">
        <f>MACD!F2399</f>
        <v>-9.9262036868392606E-2</v>
      </c>
      <c r="F2399" s="2">
        <f>'Moving Avg'!D2399</f>
        <v>6.0391199999999996</v>
      </c>
      <c r="G2399" s="2">
        <f>'Moving Avg'!F2399</f>
        <v>5.6111499999999994</v>
      </c>
      <c r="H2399" s="2">
        <f>'Moving Avg'!G2399</f>
        <v>5.4038559999999993</v>
      </c>
      <c r="I2399" s="2">
        <f>'Moving Avg'!H2399</f>
        <v>4.7894039999999958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6.1536999999999997</v>
      </c>
      <c r="C2400" s="2">
        <f>RSI!I2400</f>
        <v>82.351660618664951</v>
      </c>
      <c r="D2400" s="2">
        <f>MACD!E2400</f>
        <v>-0.2572307196457988</v>
      </c>
      <c r="E2400" s="2">
        <f>MACD!F2400</f>
        <v>-0.13085577342387383</v>
      </c>
      <c r="F2400" s="2">
        <f>'Moving Avg'!D2400</f>
        <v>6.0917200000000005</v>
      </c>
      <c r="G2400" s="2">
        <f>'Moving Avg'!F2400</f>
        <v>5.6496699999999995</v>
      </c>
      <c r="H2400" s="2">
        <f>'Moving Avg'!G2400</f>
        <v>5.4327919999999992</v>
      </c>
      <c r="I2400" s="2">
        <f>'Moving Avg'!H2400</f>
        <v>4.7979039999999964</v>
      </c>
      <c r="J2400" s="6" t="str">
        <f>OBV!F2400</f>
        <v>BULLISH</v>
      </c>
      <c r="K2400" s="6" t="str">
        <f>OBV!G2400</f>
        <v>NEUTRAL</v>
      </c>
      <c r="L2400" s="6" t="str">
        <f>OBV!H2400</f>
        <v>CONFIRMED BULLISH</v>
      </c>
    </row>
    <row r="2401" spans="1:12" ht="13.5" x14ac:dyDescent="0.25">
      <c r="A2401" s="3">
        <f>RSI!A2401</f>
        <v>45502</v>
      </c>
      <c r="B2401" s="2">
        <f>RSI!B2401</f>
        <v>6.1067999999999998</v>
      </c>
      <c r="C2401" s="2">
        <f>RSI!I2401</f>
        <v>77.34605901853665</v>
      </c>
      <c r="D2401" s="2">
        <f>MACD!E2401</f>
        <v>-0.26005138935888983</v>
      </c>
      <c r="E2401" s="2">
        <f>MACD!F2401</f>
        <v>-0.15669489661087704</v>
      </c>
      <c r="F2401" s="2">
        <f>'Moving Avg'!D2401</f>
        <v>6.1349400000000003</v>
      </c>
      <c r="G2401" s="2">
        <f>'Moving Avg'!F2401</f>
        <v>5.6858449999999987</v>
      </c>
      <c r="H2401" s="2">
        <f>'Moving Avg'!G2401</f>
        <v>5.4614879999999992</v>
      </c>
      <c r="I2401" s="2">
        <f>'Moving Avg'!H2401</f>
        <v>4.8061694999999967</v>
      </c>
      <c r="J2401" s="6" t="str">
        <f>OBV!F2401</f>
        <v>BULLISH</v>
      </c>
      <c r="K2401" s="6" t="str">
        <f>OBV!G2401</f>
        <v>NEUTRAL</v>
      </c>
      <c r="L2401" s="6" t="str">
        <f>OBV!H2401</f>
        <v>CONFIRMED BULLISH</v>
      </c>
    </row>
    <row r="2402" spans="1:12" ht="13.5" x14ac:dyDescent="0.25">
      <c r="A2402" s="3">
        <f>RSI!A2402</f>
        <v>45503</v>
      </c>
      <c r="B2402" s="2">
        <f>RSI!B2402</f>
        <v>6.1067999999999998</v>
      </c>
      <c r="C2402" s="2">
        <f>RSI!I2402</f>
        <v>77.34605901853665</v>
      </c>
      <c r="D2402" s="2">
        <f>MACD!E2402</f>
        <v>-0.26197355065138161</v>
      </c>
      <c r="E2402" s="2">
        <f>MACD!F2402</f>
        <v>-0.17775062741897796</v>
      </c>
      <c r="F2402" s="2">
        <f>'Moving Avg'!D2402</f>
        <v>6.1349399999999994</v>
      </c>
      <c r="G2402" s="2">
        <f>'Moving Avg'!F2402</f>
        <v>5.7220199999999988</v>
      </c>
      <c r="H2402" s="2">
        <f>'Moving Avg'!G2402</f>
        <v>5.4901839999999993</v>
      </c>
      <c r="I2402" s="2">
        <f>'Moving Avg'!H2402</f>
        <v>4.8144349999999969</v>
      </c>
      <c r="J2402" s="6" t="str">
        <f>OBV!F2402</f>
        <v>BULLISH</v>
      </c>
      <c r="K2402" s="6" t="str">
        <f>OBV!G2402</f>
        <v>NEUTRAL</v>
      </c>
      <c r="L2402" s="6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5.9188999999999998</v>
      </c>
      <c r="C2403" s="2">
        <f>RSI!I2403</f>
        <v>60.312220008337569</v>
      </c>
      <c r="D2403" s="2">
        <f>MACD!E2403</f>
        <v>-0.25192939154263438</v>
      </c>
      <c r="E2403" s="2">
        <f>MACD!F2403</f>
        <v>-0.19258638024370928</v>
      </c>
      <c r="F2403" s="2">
        <f>'Moving Avg'!D2403</f>
        <v>6.0879799999999999</v>
      </c>
      <c r="G2403" s="2">
        <f>'Moving Avg'!F2403</f>
        <v>5.7487999999999992</v>
      </c>
      <c r="H2403" s="2">
        <f>'Moving Avg'!G2403</f>
        <v>5.515121999999999</v>
      </c>
      <c r="I2403" s="2">
        <f>'Moving Avg'!H2403</f>
        <v>4.8217609999999969</v>
      </c>
      <c r="J2403" s="6" t="str">
        <f>OBV!F2403</f>
        <v>BEARISH</v>
      </c>
      <c r="K2403" s="6" t="str">
        <f>OBV!G2403</f>
        <v>STRONG</v>
      </c>
      <c r="L2403" s="6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6.1818999999999997</v>
      </c>
      <c r="C2404" s="2">
        <f>RSI!I2404</f>
        <v>70.203512955862124</v>
      </c>
      <c r="D2404" s="2">
        <f>MACD!E2404</f>
        <v>-0.22485229376179028</v>
      </c>
      <c r="E2404" s="2">
        <f>MACD!F2404</f>
        <v>-0.1990395629473255</v>
      </c>
      <c r="F2404" s="2">
        <f>'Moving Avg'!D2404</f>
        <v>6.0936199999999996</v>
      </c>
      <c r="G2404" s="2">
        <f>'Moving Avg'!F2404</f>
        <v>5.7990650000000006</v>
      </c>
      <c r="H2404" s="2">
        <f>'Moving Avg'!G2404</f>
        <v>5.5444479999999992</v>
      </c>
      <c r="I2404" s="2">
        <f>'Moving Avg'!H2404</f>
        <v>4.8304019999999976</v>
      </c>
      <c r="J2404" s="6" t="str">
        <f>OBV!F2404</f>
        <v>BEARISH</v>
      </c>
      <c r="K2404" s="6" t="str">
        <f>OBV!G2404</f>
        <v>STRONG</v>
      </c>
      <c r="L2404" s="6" t="str">
        <f>OBV!H2404</f>
        <v>BEARISH DIVERGENCE</v>
      </c>
    </row>
    <row r="2405" spans="1:12" ht="13.5" x14ac:dyDescent="0.25">
      <c r="A2405" s="3">
        <f>RSI!A2405</f>
        <v>45506</v>
      </c>
      <c r="B2405" s="2">
        <f>RSI!B2405</f>
        <v>6.3886000000000003</v>
      </c>
      <c r="C2405" s="2">
        <f>RSI!I2405</f>
        <v>75.393985962732003</v>
      </c>
      <c r="D2405" s="2">
        <f>MACD!E2405</f>
        <v>-0.21970525369119454</v>
      </c>
      <c r="E2405" s="2">
        <f>MACD!F2405</f>
        <v>-0.20317270109609931</v>
      </c>
      <c r="F2405" s="2">
        <f>'Moving Avg'!D2405</f>
        <v>6.1406000000000001</v>
      </c>
      <c r="G2405" s="2">
        <f>'Moving Avg'!F2405</f>
        <v>5.8493300000000001</v>
      </c>
      <c r="H2405" s="2">
        <f>'Moving Avg'!G2405</f>
        <v>5.5779079999999972</v>
      </c>
      <c r="I2405" s="2">
        <f>'Moving Avg'!H2405</f>
        <v>4.8400764999999968</v>
      </c>
      <c r="J2405" s="6" t="str">
        <f>OBV!F2405</f>
        <v>BEARISH</v>
      </c>
      <c r="K2405" s="6" t="str">
        <f>OBV!G2405</f>
        <v>STRONG</v>
      </c>
      <c r="L2405" s="6" t="str">
        <f>OBV!H2405</f>
        <v>BEARISH DIVERGENCE</v>
      </c>
    </row>
    <row r="2406" spans="1:12" ht="13.5" x14ac:dyDescent="0.25">
      <c r="A2406" s="3">
        <f>RSI!A2406</f>
        <v>45509</v>
      </c>
      <c r="B2406" s="2">
        <f>RSI!B2406</f>
        <v>6.5765000000000002</v>
      </c>
      <c r="C2406" s="2">
        <f>RSI!I2406</f>
        <v>78.978826316393736</v>
      </c>
      <c r="D2406" s="2">
        <f>MACD!E2406</f>
        <v>-0.23276150145706787</v>
      </c>
      <c r="E2406" s="2">
        <f>MACD!F2406</f>
        <v>-0.20909046116829302</v>
      </c>
      <c r="F2406" s="2">
        <f>'Moving Avg'!D2406</f>
        <v>6.23454</v>
      </c>
      <c r="G2406" s="2">
        <f>'Moving Avg'!F2406</f>
        <v>5.9089899999999993</v>
      </c>
      <c r="H2406" s="2">
        <f>'Moving Avg'!G2406</f>
        <v>5.6121559999999979</v>
      </c>
      <c r="I2406" s="2">
        <f>'Moving Avg'!H2406</f>
        <v>4.8506904999999962</v>
      </c>
      <c r="J2406" s="6" t="str">
        <f>OBV!F2406</f>
        <v>BEARISH</v>
      </c>
      <c r="K2406" s="6" t="str">
        <f>OBV!G2406</f>
        <v>STRONG</v>
      </c>
      <c r="L2406" s="6" t="str">
        <f>OBV!H2406</f>
        <v>BEARISH DIVERGENCE</v>
      </c>
    </row>
    <row r="2407" spans="1:12" ht="13.5" x14ac:dyDescent="0.25">
      <c r="A2407" s="3">
        <f>RSI!A2407</f>
        <v>45510</v>
      </c>
      <c r="B2407" s="2">
        <f>RSI!B2407</f>
        <v>6.5765000000000002</v>
      </c>
      <c r="C2407" s="2">
        <f>RSI!I2407</f>
        <v>78.978826316393736</v>
      </c>
      <c r="D2407" s="2">
        <f>MACD!E2407</f>
        <v>-0.21490743345076346</v>
      </c>
      <c r="E2407" s="2">
        <f>MACD!F2407</f>
        <v>-0.21025385562478713</v>
      </c>
      <c r="F2407" s="2">
        <f>'Moving Avg'!D2407</f>
        <v>6.3284799999999999</v>
      </c>
      <c r="G2407" s="2">
        <f>'Moving Avg'!F2407</f>
        <v>5.9686499999999993</v>
      </c>
      <c r="H2407" s="2">
        <f>'Moving Avg'!G2407</f>
        <v>5.6444839999999985</v>
      </c>
      <c r="I2407" s="2">
        <f>'Moving Avg'!H2407</f>
        <v>4.8613044999999975</v>
      </c>
      <c r="J2407" s="6" t="str">
        <f>OBV!F2407</f>
        <v>BEARISH</v>
      </c>
      <c r="K2407" s="6" t="str">
        <f>OBV!G2407</f>
        <v>STRONG</v>
      </c>
      <c r="L2407" s="6" t="str">
        <f>OBV!H2407</f>
        <v>BEARISH DIVERGENCE</v>
      </c>
    </row>
    <row r="2408" spans="1:12" ht="13.5" x14ac:dyDescent="0.25">
      <c r="A2408" s="3">
        <f>RSI!A2408</f>
        <v>45511</v>
      </c>
      <c r="B2408" s="2">
        <f>RSI!B2408</f>
        <v>6.6611000000000002</v>
      </c>
      <c r="C2408" s="2">
        <f>RSI!I2408</f>
        <v>80.464953414387537</v>
      </c>
      <c r="D2408" s="2">
        <f>MACD!E2408</f>
        <v>-0.20287410457458943</v>
      </c>
      <c r="E2408" s="2">
        <f>MACD!F2408</f>
        <v>-0.20877790541474761</v>
      </c>
      <c r="F2408" s="2">
        <f>'Moving Avg'!D2408</f>
        <v>6.4769199999999998</v>
      </c>
      <c r="G2408" s="2">
        <f>'Moving Avg'!F2408</f>
        <v>6.0325399999999991</v>
      </c>
      <c r="H2408" s="2">
        <f>'Moving Avg'!G2408</f>
        <v>5.6781539999999984</v>
      </c>
      <c r="I2408" s="2">
        <f>'Moving Avg'!H2408</f>
        <v>4.8723414999999974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6.6611000000000002</v>
      </c>
      <c r="C2409" s="2">
        <f>RSI!I2409</f>
        <v>80.464953414387537</v>
      </c>
      <c r="D2409" s="2">
        <f>MACD!E2409</f>
        <v>-0.19691666338015601</v>
      </c>
      <c r="E2409" s="2">
        <f>MACD!F2409</f>
        <v>-0.20640565700782929</v>
      </c>
      <c r="F2409" s="2">
        <f>'Moving Avg'!D2409</f>
        <v>6.5727599999999997</v>
      </c>
      <c r="G2409" s="2">
        <f>'Moving Avg'!F2409</f>
        <v>6.0964299999999998</v>
      </c>
      <c r="H2409" s="2">
        <f>'Moving Avg'!G2409</f>
        <v>5.708029999999999</v>
      </c>
      <c r="I2409" s="2">
        <f>'Moving Avg'!H2409</f>
        <v>4.8833784999999974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45513</v>
      </c>
      <c r="B2410" s="2">
        <f>RSI!B2410</f>
        <v>6.6704999999999997</v>
      </c>
      <c r="C2410" s="2">
        <f>RSI!I2410</f>
        <v>80.641314077784273</v>
      </c>
      <c r="D2410" s="2">
        <f>MACD!E2410</f>
        <v>-0.19648372041152307</v>
      </c>
      <c r="E2410" s="2">
        <f>MACD!F2410</f>
        <v>-0.20442126968856805</v>
      </c>
      <c r="F2410" s="2">
        <f>'Moving Avg'!D2410</f>
        <v>6.6291399999999996</v>
      </c>
      <c r="G2410" s="2">
        <f>'Moving Avg'!F2410</f>
        <v>6.1490449999999992</v>
      </c>
      <c r="H2410" s="2">
        <f>'Moving Avg'!G2410</f>
        <v>5.7380939999999985</v>
      </c>
      <c r="I2410" s="2">
        <f>'Moving Avg'!H2410</f>
        <v>4.8944624999999968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</row>
    <row r="2411" spans="1:12" ht="13.5" x14ac:dyDescent="0.25">
      <c r="A2411" s="3">
        <f>RSI!A2411</f>
        <v>45516</v>
      </c>
      <c r="B2411" s="2">
        <f>RSI!B2411</f>
        <v>6.9617000000000004</v>
      </c>
      <c r="C2411" s="2">
        <f>RSI!I2411</f>
        <v>85.122281687820276</v>
      </c>
      <c r="D2411" s="2">
        <f>MACD!E2411</f>
        <v>-0.22858060303824601</v>
      </c>
      <c r="E2411" s="2">
        <f>MACD!F2411</f>
        <v>-0.20925313635850365</v>
      </c>
      <c r="F2411" s="2">
        <f>'Moving Avg'!D2411</f>
        <v>6.7061800000000007</v>
      </c>
      <c r="G2411" s="2">
        <f>'Moving Avg'!F2411</f>
        <v>6.2162199999999999</v>
      </c>
      <c r="H2411" s="2">
        <f>'Moving Avg'!G2411</f>
        <v>5.7739819999999984</v>
      </c>
      <c r="I2411" s="2">
        <f>'Moving Avg'!H2411</f>
        <v>4.9070024999999964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</row>
    <row r="2412" spans="1:12" ht="13.5" x14ac:dyDescent="0.25">
      <c r="A2412" s="3">
        <f>RSI!A2412</f>
        <v>45518</v>
      </c>
      <c r="B2412" s="2">
        <f>RSI!B2412</f>
        <v>7.0462999999999996</v>
      </c>
      <c r="C2412" s="2">
        <f>RSI!I2412</f>
        <v>86.126969098385544</v>
      </c>
      <c r="D2412" s="2">
        <f>MACD!E2412</f>
        <v>-0.26713194295333409</v>
      </c>
      <c r="E2412" s="2">
        <f>MACD!F2412</f>
        <v>-0.22082889767746974</v>
      </c>
      <c r="F2412" s="2">
        <f>'Moving Avg'!D2412</f>
        <v>6.8001400000000007</v>
      </c>
      <c r="G2412" s="2">
        <f>'Moving Avg'!F2412</f>
        <v>6.2866850000000003</v>
      </c>
      <c r="H2412" s="2">
        <f>'Moving Avg'!G2412</f>
        <v>5.8115619999999986</v>
      </c>
      <c r="I2412" s="2">
        <f>'Moving Avg'!H2412</f>
        <v>4.9199654999999964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7.0462999999999996</v>
      </c>
      <c r="C2413" s="2">
        <f>RSI!I2413</f>
        <v>86.126969098385544</v>
      </c>
      <c r="D2413" s="2">
        <f>MACD!E2413</f>
        <v>-0.33390599054545955</v>
      </c>
      <c r="E2413" s="2">
        <f>MACD!F2413</f>
        <v>-0.24344431625106772</v>
      </c>
      <c r="F2413" s="2">
        <f>'Moving Avg'!D2413</f>
        <v>6.8771800000000001</v>
      </c>
      <c r="G2413" s="2">
        <f>'Moving Avg'!F2413</f>
        <v>6.3571499999999999</v>
      </c>
      <c r="H2413" s="2">
        <f>'Moving Avg'!G2413</f>
        <v>5.8453839999999992</v>
      </c>
      <c r="I2413" s="2">
        <f>'Moving Avg'!H2413</f>
        <v>4.9329284999999965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7.0462999999999996</v>
      </c>
      <c r="C2414" s="2">
        <f>RSI!I2414</f>
        <v>86.126969098385544</v>
      </c>
      <c r="D2414" s="2">
        <f>MACD!E2414</f>
        <v>-0.35480296811142154</v>
      </c>
      <c r="E2414" s="2">
        <f>MACD!F2414</f>
        <v>-0.26571604662313847</v>
      </c>
      <c r="F2414" s="2">
        <f>'Moving Avg'!D2414</f>
        <v>6.9542199999999994</v>
      </c>
      <c r="G2414" s="2">
        <f>'Moving Avg'!F2414</f>
        <v>6.4149300000000009</v>
      </c>
      <c r="H2414" s="2">
        <f>'Moving Avg'!G2414</f>
        <v>5.8829639999999994</v>
      </c>
      <c r="I2414" s="2">
        <f>'Moving Avg'!H2414</f>
        <v>4.9458914999999966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</row>
    <row r="2415" spans="1:12" ht="13.5" x14ac:dyDescent="0.25">
      <c r="A2415" s="3">
        <f>RSI!A2415</f>
        <v>45523</v>
      </c>
      <c r="B2415" s="2">
        <f>RSI!B2415</f>
        <v>7.0462999999999996</v>
      </c>
      <c r="C2415" s="2">
        <f>RSI!I2415</f>
        <v>86.126969098385544</v>
      </c>
      <c r="D2415" s="2">
        <f>MACD!E2415</f>
        <v>-0.34518261756496571</v>
      </c>
      <c r="E2415" s="2">
        <f>MACD!F2415</f>
        <v>-0.28160936081150395</v>
      </c>
      <c r="F2415" s="2">
        <f>'Moving Avg'!D2415</f>
        <v>7.0293799999999989</v>
      </c>
      <c r="G2415" s="2">
        <f>'Moving Avg'!F2415</f>
        <v>6.4727100000000011</v>
      </c>
      <c r="H2415" s="2">
        <f>'Moving Avg'!G2415</f>
        <v>5.9205439999999987</v>
      </c>
      <c r="I2415" s="2">
        <f>'Moving Avg'!H2415</f>
        <v>4.9588544999999957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</row>
    <row r="2416" spans="1:12" ht="13.5" x14ac:dyDescent="0.25">
      <c r="A2416" s="3">
        <f>RSI!A2416</f>
        <v>45524</v>
      </c>
      <c r="B2416" s="2">
        <f>RSI!B2416</f>
        <v>7.0274999999999999</v>
      </c>
      <c r="C2416" s="2">
        <f>RSI!I2416</f>
        <v>84.422923408462481</v>
      </c>
      <c r="D2416" s="2">
        <f>MACD!E2416</f>
        <v>-0.31090647263466575</v>
      </c>
      <c r="E2416" s="2">
        <f>MACD!F2416</f>
        <v>-0.28746878317613633</v>
      </c>
      <c r="F2416" s="2">
        <f>'Moving Avg'!D2416</f>
        <v>7.0425399999999998</v>
      </c>
      <c r="G2416" s="2">
        <f>'Moving Avg'!F2416</f>
        <v>6.5295500000000022</v>
      </c>
      <c r="H2416" s="2">
        <f>'Moving Avg'!G2416</f>
        <v>5.9532399999999983</v>
      </c>
      <c r="I2416" s="2">
        <f>'Moving Avg'!H2416</f>
        <v>4.971723499999996</v>
      </c>
      <c r="J2416" s="6" t="str">
        <f>OBV!F2416</f>
        <v>BEARISH</v>
      </c>
      <c r="K2416" s="6" t="str">
        <f>OBV!G2416</f>
        <v>NEUTRAL</v>
      </c>
      <c r="L2416" s="6" t="str">
        <f>OBV!H2416</f>
        <v>BEARISH DIVERGENCE</v>
      </c>
    </row>
    <row r="2417" spans="1:12" ht="13.5" x14ac:dyDescent="0.25">
      <c r="A2417" s="3">
        <f>RSI!A2417</f>
        <v>45525</v>
      </c>
      <c r="B2417" s="2">
        <f>RSI!B2417</f>
        <v>7.0274999999999999</v>
      </c>
      <c r="C2417" s="2">
        <f>RSI!I2417</f>
        <v>84.422923408462481</v>
      </c>
      <c r="D2417" s="2">
        <f>MACD!E2417</f>
        <v>-0.28564845056523236</v>
      </c>
      <c r="E2417" s="2">
        <f>MACD!F2417</f>
        <v>-0.28710471665395554</v>
      </c>
      <c r="F2417" s="2">
        <f>'Moving Avg'!D2417</f>
        <v>7.03878</v>
      </c>
      <c r="G2417" s="2">
        <f>'Moving Avg'!F2417</f>
        <v>6.5755850000000011</v>
      </c>
      <c r="H2417" s="2">
        <f>'Moving Avg'!G2417</f>
        <v>5.9812379999999976</v>
      </c>
      <c r="I2417" s="2">
        <f>'Moving Avg'!H2417</f>
        <v>4.985029499999996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7.0274999999999999</v>
      </c>
      <c r="C2418" s="2">
        <f>RSI!I2418</f>
        <v>84.422923408462481</v>
      </c>
      <c r="D2418" s="2">
        <f>MACD!E2418</f>
        <v>-0.25472836546165567</v>
      </c>
      <c r="E2418" s="2">
        <f>MACD!F2418</f>
        <v>-0.28062944641549559</v>
      </c>
      <c r="F2418" s="2">
        <f>'Moving Avg'!D2418</f>
        <v>7.0350200000000003</v>
      </c>
      <c r="G2418" s="2">
        <f>'Moving Avg'!F2418</f>
        <v>6.6192750000000018</v>
      </c>
      <c r="H2418" s="2">
        <f>'Moving Avg'!G2418</f>
        <v>6.0092359999999978</v>
      </c>
      <c r="I2418" s="2">
        <f>'Moving Avg'!H2418</f>
        <v>4.9978984999999962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7.0274999999999999</v>
      </c>
      <c r="C2419" s="2">
        <f>RSI!I2419</f>
        <v>84.422923408462481</v>
      </c>
      <c r="D2419" s="2">
        <f>MACD!E2419</f>
        <v>-0.23177583877980368</v>
      </c>
      <c r="E2419" s="2">
        <f>MACD!F2419</f>
        <v>-0.27085872488835722</v>
      </c>
      <c r="F2419" s="2">
        <f>'Moving Avg'!D2419</f>
        <v>7.0312600000000005</v>
      </c>
      <c r="G2419" s="2">
        <f>'Moving Avg'!F2419</f>
        <v>6.6629650000000016</v>
      </c>
      <c r="H2419" s="2">
        <f>'Moving Avg'!G2419</f>
        <v>6.0370459999999984</v>
      </c>
      <c r="I2419" s="2">
        <f>'Moving Avg'!H2419</f>
        <v>5.0105494999999962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7.0274999999999999</v>
      </c>
      <c r="C2420" s="2">
        <f>RSI!I2420</f>
        <v>84.422923408462481</v>
      </c>
      <c r="D2420" s="2">
        <f>MACD!E2420</f>
        <v>-0.21388111458428138</v>
      </c>
      <c r="E2420" s="2">
        <f>MACD!F2420</f>
        <v>-0.25946320282754204</v>
      </c>
      <c r="F2420" s="2">
        <f>'Moving Avg'!D2420</f>
        <v>7.0275000000000007</v>
      </c>
      <c r="G2420" s="2">
        <f>'Moving Avg'!F2420</f>
        <v>6.7066550000000005</v>
      </c>
      <c r="H2420" s="2">
        <f>'Moving Avg'!G2420</f>
        <v>6.0648559999999971</v>
      </c>
      <c r="I2420" s="2">
        <f>'Moving Avg'!H2420</f>
        <v>5.0232004999999962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7.0274999999999999</v>
      </c>
      <c r="C2421" s="2">
        <f>RSI!I2421</f>
        <v>84.422923408462481</v>
      </c>
      <c r="D2421" s="2">
        <f>MACD!E2421</f>
        <v>-0.15669201597429261</v>
      </c>
      <c r="E2421" s="2">
        <f>MACD!F2421</f>
        <v>-0.23890896545689216</v>
      </c>
      <c r="F2421" s="2">
        <f>'Moving Avg'!D2421</f>
        <v>7.0275000000000007</v>
      </c>
      <c r="G2421" s="2">
        <f>'Moving Avg'!F2421</f>
        <v>6.7526900000000012</v>
      </c>
      <c r="H2421" s="2">
        <f>'Moving Avg'!G2421</f>
        <v>6.0926659999999968</v>
      </c>
      <c r="I2421" s="2">
        <f>'Moving Avg'!H2421</f>
        <v>5.0357204999999965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7.0274999999999999</v>
      </c>
      <c r="C2422" s="2">
        <f>RSI!I2422</f>
        <v>84.422923408462481</v>
      </c>
      <c r="D2422" s="2">
        <f>MACD!E2422</f>
        <v>-9.7834551069323261E-2</v>
      </c>
      <c r="E2422" s="2">
        <f>MACD!F2422</f>
        <v>-0.21069408257937838</v>
      </c>
      <c r="F2422" s="2">
        <f>'Moving Avg'!D2422</f>
        <v>7.0275000000000007</v>
      </c>
      <c r="G2422" s="2">
        <f>'Moving Avg'!F2422</f>
        <v>6.7987250000000001</v>
      </c>
      <c r="H2422" s="2">
        <f>'Moving Avg'!G2422</f>
        <v>6.1204759999999965</v>
      </c>
      <c r="I2422" s="2">
        <f>'Moving Avg'!H2422</f>
        <v>5.0484584999999971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7.0274999999999999</v>
      </c>
      <c r="C2423" s="2">
        <f>RSI!I2423</f>
        <v>84.422923408462481</v>
      </c>
      <c r="D2423" s="2">
        <f>MACD!E2423</f>
        <v>-5.0391983966350473E-2</v>
      </c>
      <c r="E2423" s="2">
        <f>MACD!F2423</f>
        <v>-0.17863366285677282</v>
      </c>
      <c r="F2423" s="2">
        <f>'Moving Avg'!D2423</f>
        <v>7.0275000000000007</v>
      </c>
      <c r="G2423" s="2">
        <f>'Moving Avg'!F2423</f>
        <v>6.8541550000000013</v>
      </c>
      <c r="H2423" s="2">
        <f>'Moving Avg'!G2423</f>
        <v>6.148285999999997</v>
      </c>
      <c r="I2423" s="2">
        <f>'Moving Avg'!H2423</f>
        <v>5.0608909999999971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7.0462999999999996</v>
      </c>
      <c r="C2424" s="2">
        <f>RSI!I2424</f>
        <v>84.961232581859605</v>
      </c>
      <c r="D2424" s="2">
        <f>MACD!E2424</f>
        <v>-1.3825961490045557E-2</v>
      </c>
      <c r="E2424" s="2">
        <f>MACD!F2424</f>
        <v>-0.14567212258342738</v>
      </c>
      <c r="F2424" s="2">
        <f>'Moving Avg'!D2424</f>
        <v>7.0312600000000005</v>
      </c>
      <c r="G2424" s="2">
        <f>'Moving Avg'!F2424</f>
        <v>6.8973750000000011</v>
      </c>
      <c r="H2424" s="2">
        <f>'Moving Avg'!G2424</f>
        <v>6.1764719999999969</v>
      </c>
      <c r="I2424" s="2">
        <f>'Moving Avg'!H2424</f>
        <v>5.0734174999999979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7.0462999999999996</v>
      </c>
      <c r="C2425" s="2">
        <f>RSI!I2425</f>
        <v>84.961232581859605</v>
      </c>
      <c r="D2425" s="2">
        <f>MACD!E2425</f>
        <v>1.4980192432871853E-2</v>
      </c>
      <c r="E2425" s="2">
        <f>MACD!F2425</f>
        <v>-0.11354165958016754</v>
      </c>
      <c r="F2425" s="2">
        <f>'Moving Avg'!D2425</f>
        <v>7.0350200000000003</v>
      </c>
      <c r="G2425" s="2">
        <f>'Moving Avg'!F2425</f>
        <v>6.9302600000000014</v>
      </c>
      <c r="H2425" s="2">
        <f>'Moving Avg'!G2425</f>
        <v>6.2046579999999958</v>
      </c>
      <c r="I2425" s="2">
        <f>'Moving Avg'!H2425</f>
        <v>5.0863804999999971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7.0462999999999996</v>
      </c>
      <c r="C2426" s="2">
        <f>RSI!I2426</f>
        <v>84.961232581859605</v>
      </c>
      <c r="D2426" s="2">
        <f>MACD!E2426</f>
        <v>3.4486094310566706E-2</v>
      </c>
      <c r="E2426" s="2">
        <f>MACD!F2426</f>
        <v>-8.3936108802020709E-2</v>
      </c>
      <c r="F2426" s="2">
        <f>'Moving Avg'!D2426</f>
        <v>7.03878</v>
      </c>
      <c r="G2426" s="2">
        <f>'Moving Avg'!F2426</f>
        <v>6.9537500000000021</v>
      </c>
      <c r="H2426" s="2">
        <f>'Moving Avg'!G2426</f>
        <v>6.2328439999999965</v>
      </c>
      <c r="I2426" s="2">
        <f>'Moving Avg'!H2426</f>
        <v>5.0989069999999979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7.0462999999999996</v>
      </c>
      <c r="C2427" s="2">
        <f>RSI!I2427</f>
        <v>84.961232581859605</v>
      </c>
      <c r="D2427" s="2">
        <f>MACD!E2427</f>
        <v>4.9161247128584051E-2</v>
      </c>
      <c r="E2427" s="2">
        <f>MACD!F2427</f>
        <v>-5.7316637615899765E-2</v>
      </c>
      <c r="F2427" s="2">
        <f>'Moving Avg'!D2427</f>
        <v>7.0425399999999998</v>
      </c>
      <c r="G2427" s="2">
        <f>'Moving Avg'!F2427</f>
        <v>6.9772400000000019</v>
      </c>
      <c r="H2427" s="2">
        <f>'Moving Avg'!G2427</f>
        <v>6.2610299999999963</v>
      </c>
      <c r="I2427" s="2">
        <f>'Moving Avg'!H2427</f>
        <v>5.1116519999999976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7.0462999999999996</v>
      </c>
      <c r="C2428" s="2">
        <f>RSI!I2428</f>
        <v>84.961232581859605</v>
      </c>
      <c r="D2428" s="2">
        <f>MACD!E2428</f>
        <v>5.988438683354147E-2</v>
      </c>
      <c r="E2428" s="2">
        <f>MACD!F2428</f>
        <v>-3.387643272601152E-2</v>
      </c>
      <c r="F2428" s="2">
        <f>'Moving Avg'!D2428</f>
        <v>7.0462999999999996</v>
      </c>
      <c r="G2428" s="2">
        <f>'Moving Avg'!F2428</f>
        <v>6.9965000000000019</v>
      </c>
      <c r="H2428" s="2">
        <f>'Moving Avg'!G2428</f>
        <v>6.289215999999997</v>
      </c>
      <c r="I2428" s="2">
        <f>'Moving Avg'!H2428</f>
        <v>5.1241784999999966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7.0462999999999996</v>
      </c>
      <c r="C2429" s="2">
        <f>RSI!I2429</f>
        <v>84.961232581859605</v>
      </c>
      <c r="D2429" s="2">
        <f>MACD!E2429</f>
        <v>6.7389018946160562E-2</v>
      </c>
      <c r="E2429" s="2">
        <f>MACD!F2429</f>
        <v>-1.3623342391577104E-2</v>
      </c>
      <c r="F2429" s="2">
        <f>'Moving Avg'!D2429</f>
        <v>7.0462999999999996</v>
      </c>
      <c r="G2429" s="2">
        <f>'Moving Avg'!F2429</f>
        <v>7.015760000000002</v>
      </c>
      <c r="H2429" s="2">
        <f>'Moving Avg'!G2429</f>
        <v>6.3174019999999977</v>
      </c>
      <c r="I2429" s="2">
        <f>'Moving Avg'!H2429</f>
        <v>5.1367049999999974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7.0369000000000002</v>
      </c>
      <c r="C2430" s="2">
        <f>RSI!I2430</f>
        <v>82.731289772424617</v>
      </c>
      <c r="D2430" s="2">
        <f>MACD!E2430</f>
        <v>7.2982801724466917E-2</v>
      </c>
      <c r="E2430" s="2">
        <f>MACD!F2430</f>
        <v>3.6978864316317001E-3</v>
      </c>
      <c r="F2430" s="2">
        <f>'Moving Avg'!D2430</f>
        <v>7.0444199999999997</v>
      </c>
      <c r="G2430" s="2">
        <f>'Moving Avg'!F2430</f>
        <v>7.0340800000000012</v>
      </c>
      <c r="H2430" s="2">
        <f>'Moving Avg'!G2430</f>
        <v>6.3504739999999984</v>
      </c>
      <c r="I2430" s="2">
        <f>'Moving Avg'!H2430</f>
        <v>5.1492284999999978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</row>
    <row r="2431" spans="1:12" ht="13.5" x14ac:dyDescent="0.25">
      <c r="A2431" s="3">
        <f>RSI!A2431</f>
        <v>45545</v>
      </c>
      <c r="B2431" s="2">
        <f>RSI!B2431</f>
        <v>7.0462999999999996</v>
      </c>
      <c r="C2431" s="2">
        <f>RSI!I2431</f>
        <v>83.205982103683453</v>
      </c>
      <c r="D2431" s="2">
        <f>MACD!E2431</f>
        <v>7.5730263425710653E-2</v>
      </c>
      <c r="E2431" s="2">
        <f>MACD!F2431</f>
        <v>1.8104361830447491E-2</v>
      </c>
      <c r="F2431" s="2">
        <f>'Moving Avg'!D2431</f>
        <v>7.0444199999999997</v>
      </c>
      <c r="G2431" s="2">
        <f>'Moving Avg'!F2431</f>
        <v>7.038310000000001</v>
      </c>
      <c r="H2431" s="2">
        <f>'Moving Avg'!G2431</f>
        <v>6.3837339999999969</v>
      </c>
      <c r="I2431" s="2">
        <f>'Moving Avg'!H2431</f>
        <v>5.1617549999999985</v>
      </c>
      <c r="J2431" s="6" t="str">
        <f>OBV!F2431</f>
        <v>BEARISH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7.0369000000000002</v>
      </c>
      <c r="C2432" s="2">
        <f>RSI!I2432</f>
        <v>80.81364865640009</v>
      </c>
      <c r="D2432" s="2">
        <f>MACD!E2432</f>
        <v>7.7501861471691136E-2</v>
      </c>
      <c r="E2432" s="2">
        <f>MACD!F2432</f>
        <v>2.9983861758696221E-2</v>
      </c>
      <c r="F2432" s="2">
        <f>'Moving Avg'!D2432</f>
        <v>7.0425399999999998</v>
      </c>
      <c r="G2432" s="2">
        <f>'Moving Avg'!F2432</f>
        <v>7.037840000000001</v>
      </c>
      <c r="H2432" s="2">
        <f>'Moving Avg'!G2432</f>
        <v>6.4168059999999967</v>
      </c>
      <c r="I2432" s="2">
        <f>'Moving Avg'!H2432</f>
        <v>5.174234499999999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7.0274999999999999</v>
      </c>
      <c r="C2433" s="2">
        <f>RSI!I2433</f>
        <v>78.386517664527972</v>
      </c>
      <c r="D2433" s="2">
        <f>MACD!E2433</f>
        <v>7.8595827331399803E-2</v>
      </c>
      <c r="E2433" s="2">
        <f>MACD!F2433</f>
        <v>3.9706254873236937E-2</v>
      </c>
      <c r="F2433" s="2">
        <f>'Moving Avg'!D2433</f>
        <v>7.03878</v>
      </c>
      <c r="G2433" s="2">
        <f>'Moving Avg'!F2433</f>
        <v>7.036900000000001</v>
      </c>
      <c r="H2433" s="2">
        <f>'Moving Avg'!G2433</f>
        <v>6.4496899999999968</v>
      </c>
      <c r="I2433" s="2">
        <f>'Moving Avg'!H2433</f>
        <v>5.1866669999999973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7.0274999999999999</v>
      </c>
      <c r="C2434" s="2">
        <f>RSI!I2434</f>
        <v>78.386517664527958</v>
      </c>
      <c r="D2434" s="2">
        <f>MACD!E2434</f>
        <v>8.1449551838790768E-2</v>
      </c>
      <c r="E2434" s="2">
        <f>MACD!F2434</f>
        <v>4.8054914266347705E-2</v>
      </c>
      <c r="F2434" s="2">
        <f>'Moving Avg'!D2434</f>
        <v>7.0350200000000003</v>
      </c>
      <c r="G2434" s="2">
        <f>'Moving Avg'!F2434</f>
        <v>7.0359600000000011</v>
      </c>
      <c r="H2434" s="2">
        <f>'Moving Avg'!G2434</f>
        <v>6.4867079999999975</v>
      </c>
      <c r="I2434" s="2">
        <f>'Moving Avg'!H2434</f>
        <v>5.1990994999999973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7.0274999999999999</v>
      </c>
      <c r="C2435" s="2">
        <f>RSI!I2435</f>
        <v>78.386517664527972</v>
      </c>
      <c r="D2435" s="2">
        <f>MACD!E2435</f>
        <v>8.2971420876333468E-2</v>
      </c>
      <c r="E2435" s="2">
        <f>MACD!F2435</f>
        <v>5.503821558834486E-2</v>
      </c>
      <c r="F2435" s="2">
        <f>'Moving Avg'!D2435</f>
        <v>7.0331400000000004</v>
      </c>
      <c r="G2435" s="2">
        <f>'Moving Avg'!F2435</f>
        <v>7.0350200000000012</v>
      </c>
      <c r="H2435" s="2">
        <f>'Moving Avg'!G2435</f>
        <v>6.5195919999999976</v>
      </c>
      <c r="I2435" s="2">
        <f>'Moving Avg'!H2435</f>
        <v>5.2115319999999965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6.9992999999999999</v>
      </c>
      <c r="C2436" s="2">
        <f>RSI!I2436</f>
        <v>70.457637036943424</v>
      </c>
      <c r="D2436" s="2">
        <f>MACD!E2436</f>
        <v>8.5521359058153834E-2</v>
      </c>
      <c r="E2436" s="2">
        <f>MACD!F2436</f>
        <v>6.1134844282306658E-2</v>
      </c>
      <c r="F2436" s="2">
        <f>'Moving Avg'!D2436</f>
        <v>7.0237399999999992</v>
      </c>
      <c r="G2436" s="2">
        <f>'Moving Avg'!F2436</f>
        <v>7.0336100000000012</v>
      </c>
      <c r="H2436" s="2">
        <f>'Moving Avg'!G2436</f>
        <v>6.551911999999998</v>
      </c>
      <c r="I2436" s="2">
        <f>'Moving Avg'!H2436</f>
        <v>5.2236054999999961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6.9992999999999999</v>
      </c>
      <c r="C2437" s="2">
        <f>RSI!I2437</f>
        <v>70.457637036943424</v>
      </c>
      <c r="D2437" s="2">
        <f>MACD!E2437</f>
        <v>8.7080184026152807E-2</v>
      </c>
      <c r="E2437" s="2">
        <f>MACD!F2437</f>
        <v>6.6323912231075893E-2</v>
      </c>
      <c r="F2437" s="2">
        <f>'Moving Avg'!D2437</f>
        <v>7.0162199999999997</v>
      </c>
      <c r="G2437" s="2">
        <f>'Moving Avg'!F2437</f>
        <v>7.0322000000000013</v>
      </c>
      <c r="H2437" s="2">
        <f>'Moving Avg'!G2437</f>
        <v>6.5842319999999983</v>
      </c>
      <c r="I2437" s="2">
        <f>'Moving Avg'!H2437</f>
        <v>5.2356789999999966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6.9992999999999999</v>
      </c>
      <c r="C2438" s="2">
        <f>RSI!I2438</f>
        <v>70.457637036943424</v>
      </c>
      <c r="D2438" s="2">
        <f>MACD!E2438</f>
        <v>8.7844731405341214E-2</v>
      </c>
      <c r="E2438" s="2">
        <f>MACD!F2438</f>
        <v>7.0628076065928955E-2</v>
      </c>
      <c r="F2438" s="2">
        <f>'Moving Avg'!D2438</f>
        <v>7.0105799999999991</v>
      </c>
      <c r="G2438" s="2">
        <f>'Moving Avg'!F2438</f>
        <v>7.0307900000000014</v>
      </c>
      <c r="H2438" s="2">
        <f>'Moving Avg'!G2438</f>
        <v>6.6165519999999978</v>
      </c>
      <c r="I2438" s="2">
        <f>'Moving Avg'!H2438</f>
        <v>5.2477524999999972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6.9992999999999999</v>
      </c>
      <c r="C2439" s="2">
        <f>RSI!I2439</f>
        <v>70.457637036943424</v>
      </c>
      <c r="D2439" s="2">
        <f>MACD!E2439</f>
        <v>8.7978268737693099E-2</v>
      </c>
      <c r="E2439" s="2">
        <f>MACD!F2439</f>
        <v>7.4098114600281789E-2</v>
      </c>
      <c r="F2439" s="2">
        <f>'Moving Avg'!D2439</f>
        <v>7.0049399999999995</v>
      </c>
      <c r="G2439" s="2">
        <f>'Moving Avg'!F2439</f>
        <v>7.0293800000000015</v>
      </c>
      <c r="H2439" s="2">
        <f>'Moving Avg'!G2439</f>
        <v>6.648871999999999</v>
      </c>
      <c r="I2439" s="2">
        <f>'Moving Avg'!H2439</f>
        <v>5.2598259999999968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6.9992999999999999</v>
      </c>
      <c r="C2440" s="2">
        <f>RSI!I2440</f>
        <v>70.457637036943424</v>
      </c>
      <c r="D2440" s="2">
        <f>MACD!E2440</f>
        <v>8.6169749340103685E-2</v>
      </c>
      <c r="E2440" s="2">
        <f>MACD!F2440</f>
        <v>7.6512441548246171E-2</v>
      </c>
      <c r="F2440" s="2">
        <f>'Moving Avg'!D2440</f>
        <v>6.9992999999999999</v>
      </c>
      <c r="G2440" s="2">
        <f>'Moving Avg'!F2440</f>
        <v>7.0279700000000016</v>
      </c>
      <c r="H2440" s="2">
        <f>'Moving Avg'!G2440</f>
        <v>6.676493999999999</v>
      </c>
      <c r="I2440" s="2">
        <f>'Moving Avg'!H2440</f>
        <v>5.2718994999999964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6.9992999999999999</v>
      </c>
      <c r="C2441" s="2">
        <f>RSI!I2441</f>
        <v>70.457637036943424</v>
      </c>
      <c r="D2441" s="2">
        <f>MACD!E2441</f>
        <v>8.5645470617318864E-2</v>
      </c>
      <c r="E2441" s="2">
        <f>MACD!F2441</f>
        <v>7.833904736206071E-2</v>
      </c>
      <c r="F2441" s="2">
        <f>'Moving Avg'!D2441</f>
        <v>6.9992999999999999</v>
      </c>
      <c r="G2441" s="2">
        <f>'Moving Avg'!F2441</f>
        <v>7.0265600000000017</v>
      </c>
      <c r="H2441" s="2">
        <f>'Moving Avg'!G2441</f>
        <v>6.7041159999999991</v>
      </c>
      <c r="I2441" s="2">
        <f>'Moving Avg'!H2441</f>
        <v>5.283972999999996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45560</v>
      </c>
      <c r="B2442" s="2">
        <f>RSI!B2442</f>
        <v>6.9992999999999999</v>
      </c>
      <c r="C2442" s="2">
        <f>RSI!I2442</f>
        <v>70.457637036943424</v>
      </c>
      <c r="D2442" s="2">
        <f>MACD!E2442</f>
        <v>8.3348152864512137E-2</v>
      </c>
      <c r="E2442" s="2">
        <f>MACD!F2442</f>
        <v>7.9340868462550992E-2</v>
      </c>
      <c r="F2442" s="2">
        <f>'Moving Avg'!D2442</f>
        <v>6.9992999999999999</v>
      </c>
      <c r="G2442" s="2">
        <f>'Moving Avg'!F2442</f>
        <v>7.0251500000000018</v>
      </c>
      <c r="H2442" s="2">
        <f>'Moving Avg'!G2442</f>
        <v>6.7313620000000007</v>
      </c>
      <c r="I2442" s="2">
        <f>'Moving Avg'!H2442</f>
        <v>5.2960464999999957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6.9992999999999999</v>
      </c>
      <c r="C2443" s="2">
        <f>RSI!I2443</f>
        <v>70.457637036943424</v>
      </c>
      <c r="D2443" s="2">
        <f>MACD!E2443</f>
        <v>7.9580759720694338E-2</v>
      </c>
      <c r="E2443" s="2">
        <f>MACD!F2443</f>
        <v>7.9388846714179659E-2</v>
      </c>
      <c r="F2443" s="2">
        <f>'Moving Avg'!D2443</f>
        <v>6.9992999999999999</v>
      </c>
      <c r="G2443" s="2">
        <f>'Moving Avg'!F2443</f>
        <v>7.0237400000000019</v>
      </c>
      <c r="H2443" s="2">
        <f>'Moving Avg'!G2443</f>
        <v>6.7586080000000006</v>
      </c>
      <c r="I2443" s="2">
        <f>'Moving Avg'!H2443</f>
        <v>5.3081199999999953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6.9992999999999999</v>
      </c>
      <c r="C2444" s="2">
        <f>RSI!I2444</f>
        <v>70.457637036943424</v>
      </c>
      <c r="D2444" s="2">
        <f>MACD!E2444</f>
        <v>7.6043562702367673E-2</v>
      </c>
      <c r="E2444" s="2">
        <f>MACD!F2444</f>
        <v>7.8719789911817273E-2</v>
      </c>
      <c r="F2444" s="2">
        <f>'Moving Avg'!D2444</f>
        <v>6.9992999999999999</v>
      </c>
      <c r="G2444" s="2">
        <f>'Moving Avg'!F2444</f>
        <v>7.021390000000002</v>
      </c>
      <c r="H2444" s="2">
        <f>'Moving Avg'!G2444</f>
        <v>6.7807800000000009</v>
      </c>
      <c r="I2444" s="2">
        <f>'Moving Avg'!H2444</f>
        <v>5.319974999999995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45565</v>
      </c>
      <c r="B2445" s="2">
        <f>RSI!B2445</f>
        <v>6.9992999999999999</v>
      </c>
      <c r="C2445" s="2">
        <f>RSI!I2445</f>
        <v>70.457637036943424</v>
      </c>
      <c r="D2445" s="2">
        <f>MACD!E2445</f>
        <v>7.2727028711343955E-2</v>
      </c>
      <c r="E2445" s="2">
        <f>MACD!F2445</f>
        <v>7.7521237671722615E-2</v>
      </c>
      <c r="F2445" s="2">
        <f>'Moving Avg'!D2445</f>
        <v>6.9992999999999999</v>
      </c>
      <c r="G2445" s="2">
        <f>'Moving Avg'!F2445</f>
        <v>7.0190400000000022</v>
      </c>
      <c r="H2445" s="2">
        <f>'Moving Avg'!G2445</f>
        <v>6.8029520000000012</v>
      </c>
      <c r="I2445" s="2">
        <f>'Moving Avg'!H2445</f>
        <v>5.3318299999999939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6.9992999999999999</v>
      </c>
      <c r="C2446" s="2">
        <f>RSI!I2446</f>
        <v>70.45763703694341</v>
      </c>
      <c r="D2446" s="2">
        <f>MACD!E2446</f>
        <v>6.5282712579215918E-2</v>
      </c>
      <c r="E2446" s="2">
        <f>MACD!F2446</f>
        <v>7.5073532653221281E-2</v>
      </c>
      <c r="F2446" s="2">
        <f>'Moving Avg'!D2446</f>
        <v>6.9992999999999999</v>
      </c>
      <c r="G2446" s="2">
        <f>'Moving Avg'!F2446</f>
        <v>7.0166900000000023</v>
      </c>
      <c r="H2446" s="2">
        <f>'Moving Avg'!G2446</f>
        <v>6.8251240000000015</v>
      </c>
      <c r="I2446" s="2">
        <f>'Moving Avg'!H2446</f>
        <v>5.3437284999999939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45567</v>
      </c>
      <c r="B2447" s="2">
        <f>RSI!B2447</f>
        <v>6.9992999999999999</v>
      </c>
      <c r="C2447" s="2">
        <f>RSI!I2447</f>
        <v>70.45763703694341</v>
      </c>
      <c r="D2447" s="2">
        <f>MACD!E2447</f>
        <v>5.8706308628639903E-2</v>
      </c>
      <c r="E2447" s="2">
        <f>MACD!F2447</f>
        <v>7.1800087848305008E-2</v>
      </c>
      <c r="F2447" s="2">
        <f>'Moving Avg'!D2447</f>
        <v>6.9992999999999999</v>
      </c>
      <c r="G2447" s="2">
        <f>'Moving Avg'!F2447</f>
        <v>7.0143400000000025</v>
      </c>
      <c r="H2447" s="2">
        <f>'Moving Avg'!G2447</f>
        <v>6.8429740000000026</v>
      </c>
      <c r="I2447" s="2">
        <f>'Moving Avg'!H2447</f>
        <v>5.3555834999999936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45568</v>
      </c>
      <c r="B2448" s="2">
        <f>RSI!B2448</f>
        <v>6.9992999999999999</v>
      </c>
      <c r="C2448" s="2">
        <f>RSI!I2448</f>
        <v>70.45763703694341</v>
      </c>
      <c r="D2448" s="2">
        <f>MACD!E2448</f>
        <v>5.2884837628859316E-2</v>
      </c>
      <c r="E2448" s="2">
        <f>MACD!F2448</f>
        <v>6.801703780441587E-2</v>
      </c>
      <c r="F2448" s="2">
        <f>'Moving Avg'!D2448</f>
        <v>6.9992999999999999</v>
      </c>
      <c r="G2448" s="2">
        <f>'Moving Avg'!F2448</f>
        <v>7.0119900000000026</v>
      </c>
      <c r="H2448" s="2">
        <f>'Moving Avg'!G2448</f>
        <v>6.8598860000000021</v>
      </c>
      <c r="I2448" s="2">
        <f>'Moving Avg'!H2448</f>
        <v>5.3674384999999925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45569</v>
      </c>
      <c r="B2449" s="2">
        <f>RSI!B2449</f>
        <v>6.9992999999999999</v>
      </c>
      <c r="C2449" s="2">
        <f>RSI!I2449</f>
        <v>70.45763703694341</v>
      </c>
      <c r="D2449" s="2">
        <f>MACD!E2449</f>
        <v>4.7721179864030461E-2</v>
      </c>
      <c r="E2449" s="2">
        <f>MACD!F2449</f>
        <v>6.3957866216338796E-2</v>
      </c>
      <c r="F2449" s="2">
        <f>'Moving Avg'!D2449</f>
        <v>6.9992999999999999</v>
      </c>
      <c r="G2449" s="2">
        <f>'Moving Avg'!F2449</f>
        <v>7.0096400000000019</v>
      </c>
      <c r="H2449" s="2">
        <f>'Moving Avg'!G2449</f>
        <v>6.8767980000000026</v>
      </c>
      <c r="I2449" s="2">
        <f>'Moving Avg'!H2449</f>
        <v>5.3792934999999931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45572</v>
      </c>
      <c r="B2450" s="2">
        <f>RSI!B2450</f>
        <v>6.9992999999999999</v>
      </c>
      <c r="C2450" s="2">
        <f>RSI!I2450</f>
        <v>70.45763703694341</v>
      </c>
      <c r="D2450" s="2">
        <f>MACD!E2450</f>
        <v>4.3131747941568932E-2</v>
      </c>
      <c r="E2450" s="2">
        <f>MACD!F2450</f>
        <v>5.9792642561384828E-2</v>
      </c>
      <c r="F2450" s="2">
        <f>'Moving Avg'!D2450</f>
        <v>6.9992999999999999</v>
      </c>
      <c r="G2450" s="2">
        <f>'Moving Avg'!F2450</f>
        <v>7.007760000000002</v>
      </c>
      <c r="H2450" s="2">
        <f>'Moving Avg'!G2450</f>
        <v>6.8937100000000022</v>
      </c>
      <c r="I2450" s="2">
        <f>'Moving Avg'!H2450</f>
        <v>5.3911484999999928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45573</v>
      </c>
      <c r="B2451" s="2">
        <f>RSI!B2451</f>
        <v>6.9992999999999999</v>
      </c>
      <c r="C2451" s="2">
        <f>RSI!I2451</f>
        <v>70.45763703694341</v>
      </c>
      <c r="D2451" s="2">
        <f>MACD!E2451</f>
        <v>3.9044509279337447E-2</v>
      </c>
      <c r="E2451" s="2">
        <f>MACD!F2451</f>
        <v>5.5643015904975356E-2</v>
      </c>
      <c r="F2451" s="2">
        <f>'Moving Avg'!D2451</f>
        <v>6.9992999999999999</v>
      </c>
      <c r="G2451" s="2">
        <f>'Moving Avg'!F2451</f>
        <v>7.0054100000000021</v>
      </c>
      <c r="H2451" s="2">
        <f>'Moving Avg'!G2451</f>
        <v>6.9115600000000033</v>
      </c>
      <c r="I2451" s="2">
        <f>'Moving Avg'!H2451</f>
        <v>5.4030034999999934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45574</v>
      </c>
      <c r="B2452" s="2">
        <f>RSI!B2452</f>
        <v>6.9992999999999999</v>
      </c>
      <c r="C2452" s="2">
        <f>RSI!I2452</f>
        <v>70.45763703694341</v>
      </c>
      <c r="D2452" s="2">
        <f>MACD!E2452</f>
        <v>3.5397305093494147E-2</v>
      </c>
      <c r="E2452" s="2">
        <f>MACD!F2452</f>
        <v>5.1593873742679118E-2</v>
      </c>
      <c r="F2452" s="2">
        <f>'Moving Avg'!D2452</f>
        <v>6.9992999999999999</v>
      </c>
      <c r="G2452" s="2">
        <f>'Moving Avg'!F2452</f>
        <v>7.0035300000000023</v>
      </c>
      <c r="H2452" s="2">
        <f>'Moving Avg'!G2452</f>
        <v>6.9294100000000025</v>
      </c>
      <c r="I2452" s="2">
        <f>'Moving Avg'!H2452</f>
        <v>5.4149459999999934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6.9992999999999999</v>
      </c>
      <c r="C2453" s="2">
        <f>RSI!I2453</f>
        <v>70.45763703694341</v>
      </c>
      <c r="D2453" s="2">
        <f>MACD!E2453</f>
        <v>3.2136420844260272E-2</v>
      </c>
      <c r="E2453" s="2">
        <f>MACD!F2453</f>
        <v>4.7702383162995354E-2</v>
      </c>
      <c r="F2453" s="2">
        <f>'Moving Avg'!D2453</f>
        <v>6.9992999999999999</v>
      </c>
      <c r="G2453" s="2">
        <f>'Moving Avg'!F2453</f>
        <v>7.0021200000000023</v>
      </c>
      <c r="H2453" s="2">
        <f>'Moving Avg'!G2453</f>
        <v>6.9510180000000021</v>
      </c>
      <c r="I2453" s="2">
        <f>'Moving Avg'!H2453</f>
        <v>5.4268884999999925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45576</v>
      </c>
      <c r="B2454" s="2">
        <f>RSI!B2454</f>
        <v>6.9992999999999999</v>
      </c>
      <c r="C2454" s="2">
        <f>RSI!I2454</f>
        <v>70.45763703694341</v>
      </c>
      <c r="D2454" s="2">
        <f>MACD!E2454</f>
        <v>2.9215369984100015E-2</v>
      </c>
      <c r="E2454" s="2">
        <f>MACD!F2454</f>
        <v>4.4004980527216291E-2</v>
      </c>
      <c r="F2454" s="2">
        <f>'Moving Avg'!D2454</f>
        <v>6.9992999999999999</v>
      </c>
      <c r="G2454" s="2">
        <f>'Moving Avg'!F2454</f>
        <v>7.0007100000000024</v>
      </c>
      <c r="H2454" s="2">
        <f>'Moving Avg'!G2454</f>
        <v>6.9673660000000028</v>
      </c>
      <c r="I2454" s="2">
        <f>'Moving Avg'!H2454</f>
        <v>5.4388309999999924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45579</v>
      </c>
      <c r="B2455" s="2">
        <f>RSI!B2455</f>
        <v>6.9992999999999999</v>
      </c>
      <c r="C2455" s="2">
        <f>RSI!I2455</f>
        <v>70.457637036943396</v>
      </c>
      <c r="D2455" s="2">
        <f>MACD!E2455</f>
        <v>2.6593858683585658E-2</v>
      </c>
      <c r="E2455" s="2">
        <f>MACD!F2455</f>
        <v>4.0522756158490165E-2</v>
      </c>
      <c r="F2455" s="2">
        <f>'Moving Avg'!D2455</f>
        <v>6.9992999999999999</v>
      </c>
      <c r="G2455" s="2">
        <f>'Moving Avg'!F2455</f>
        <v>6.9993000000000025</v>
      </c>
      <c r="H2455" s="2">
        <f>'Moving Avg'!G2455</f>
        <v>6.979580000000003</v>
      </c>
      <c r="I2455" s="2">
        <f>'Moving Avg'!H2455</f>
        <v>5.4507734999999924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45581</v>
      </c>
      <c r="B2456" s="2">
        <f>RSI!B2456</f>
        <v>6.9898999999999996</v>
      </c>
      <c r="C2456" s="2">
        <f>RSI!I2456</f>
        <v>61.350880595672251</v>
      </c>
      <c r="D2456" s="2">
        <f>MACD!E2456</f>
        <v>2.4933200443199688E-2</v>
      </c>
      <c r="E2456" s="2">
        <f>MACD!F2456</f>
        <v>3.7404845015432071E-2</v>
      </c>
      <c r="F2456" s="2">
        <f>'Moving Avg'!D2456</f>
        <v>6.99742</v>
      </c>
      <c r="G2456" s="2">
        <f>'Moving Avg'!F2456</f>
        <v>6.9988300000000025</v>
      </c>
      <c r="H2456" s="2">
        <f>'Moving Avg'!G2456</f>
        <v>6.9878480000000023</v>
      </c>
      <c r="I2456" s="2">
        <f>'Moving Avg'!H2456</f>
        <v>5.4627559999999926</v>
      </c>
      <c r="J2456" s="6" t="str">
        <f>OBV!F2456</f>
        <v>BEARISH</v>
      </c>
      <c r="K2456" s="6" t="str">
        <f>OBV!G2456</f>
        <v>NEUTRAL</v>
      </c>
      <c r="L2456" s="6" t="str">
        <f>OBV!H2456</f>
        <v>CONFIRMED BEARISH</v>
      </c>
    </row>
    <row r="2457" spans="1:12" ht="13.5" x14ac:dyDescent="0.25">
      <c r="A2457" s="3">
        <f>RSI!A2457</f>
        <v>45582</v>
      </c>
      <c r="B2457" s="2">
        <f>RSI!B2457</f>
        <v>6.9898999999999996</v>
      </c>
      <c r="C2457" s="2">
        <f>RSI!I2457</f>
        <v>61.350880595672251</v>
      </c>
      <c r="D2457" s="2">
        <f>MACD!E2457</f>
        <v>2.3455098397960228E-2</v>
      </c>
      <c r="E2457" s="2">
        <f>MACD!F2457</f>
        <v>3.4614895691937701E-2</v>
      </c>
      <c r="F2457" s="2">
        <f>'Moving Avg'!D2457</f>
        <v>6.9955400000000001</v>
      </c>
      <c r="G2457" s="2">
        <f>'Moving Avg'!F2457</f>
        <v>6.9983600000000026</v>
      </c>
      <c r="H2457" s="2">
        <f>'Moving Avg'!G2457</f>
        <v>6.9961160000000016</v>
      </c>
      <c r="I2457" s="2">
        <f>'Moving Avg'!H2457</f>
        <v>5.4746949999999925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6.9898999999999996</v>
      </c>
      <c r="C2458" s="2">
        <f>RSI!I2458</f>
        <v>61.350880595672251</v>
      </c>
      <c r="D2458" s="2">
        <f>MACD!E2458</f>
        <v>2.2136869178493335E-2</v>
      </c>
      <c r="E2458" s="2">
        <f>MACD!F2458</f>
        <v>3.2119290389248829E-2</v>
      </c>
      <c r="F2458" s="2">
        <f>'Moving Avg'!D2458</f>
        <v>6.9936600000000002</v>
      </c>
      <c r="G2458" s="2">
        <f>'Moving Avg'!F2458</f>
        <v>6.9978900000000026</v>
      </c>
      <c r="H2458" s="2">
        <f>'Moving Avg'!G2458</f>
        <v>7.0026920000000015</v>
      </c>
      <c r="I2458" s="2">
        <f>'Moving Avg'!H2458</f>
        <v>5.4866339999999925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6.9898999999999996</v>
      </c>
      <c r="C2459" s="2">
        <f>RSI!I2459</f>
        <v>61.350880595672251</v>
      </c>
      <c r="D2459" s="2">
        <f>MACD!E2459</f>
        <v>2.0958919001663467E-2</v>
      </c>
      <c r="E2459" s="2">
        <f>MACD!F2459</f>
        <v>2.9887216111731757E-2</v>
      </c>
      <c r="F2459" s="2">
        <f>'Moving Avg'!D2459</f>
        <v>6.9917800000000003</v>
      </c>
      <c r="G2459" s="2">
        <f>'Moving Avg'!F2459</f>
        <v>6.9974200000000026</v>
      </c>
      <c r="H2459" s="2">
        <f>'Moving Avg'!G2459</f>
        <v>7.0092680000000005</v>
      </c>
      <c r="I2459" s="2">
        <f>'Moving Avg'!H2459</f>
        <v>5.4985729999999924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6.9805000000000001</v>
      </c>
      <c r="C2460" s="2">
        <f>RSI!I2460</f>
        <v>52.26467364979181</v>
      </c>
      <c r="D2460" s="2">
        <f>MACD!E2460</f>
        <v>2.0600594287603968E-2</v>
      </c>
      <c r="E2460" s="2">
        <f>MACD!F2460</f>
        <v>2.8029891746906201E-2</v>
      </c>
      <c r="F2460" s="2">
        <f>'Moving Avg'!D2460</f>
        <v>6.9880200000000006</v>
      </c>
      <c r="G2460" s="2">
        <f>'Moving Avg'!F2460</f>
        <v>6.9964800000000027</v>
      </c>
      <c r="H2460" s="2">
        <f>'Moving Avg'!G2460</f>
        <v>7.0154680000000011</v>
      </c>
      <c r="I2460" s="2">
        <f>'Moving Avg'!H2460</f>
        <v>5.5104649999999911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6.9805000000000001</v>
      </c>
      <c r="C2461" s="2">
        <f>RSI!I2461</f>
        <v>52.264673649791796</v>
      </c>
      <c r="D2461" s="2">
        <f>MACD!E2461</f>
        <v>2.0299335958497089E-2</v>
      </c>
      <c r="E2461" s="2">
        <f>MACD!F2461</f>
        <v>2.648378058922438E-2</v>
      </c>
      <c r="F2461" s="2">
        <f>'Moving Avg'!D2461</f>
        <v>6.9861400000000007</v>
      </c>
      <c r="G2461" s="2">
        <f>'Moving Avg'!F2461</f>
        <v>6.9955400000000028</v>
      </c>
      <c r="H2461" s="2">
        <f>'Moving Avg'!G2461</f>
        <v>7.0158440000000004</v>
      </c>
      <c r="I2461" s="2">
        <f>'Moving Avg'!H2461</f>
        <v>5.5233609999999915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</row>
    <row r="2462" spans="1:12" ht="13.5" x14ac:dyDescent="0.25">
      <c r="A2462" s="3">
        <f>RSI!A2462</f>
        <v>45589</v>
      </c>
      <c r="B2462" s="2">
        <f>RSI!B2462</f>
        <v>6.9805000000000001</v>
      </c>
      <c r="C2462" s="2">
        <f>RSI!I2462</f>
        <v>52.26467364979181</v>
      </c>
      <c r="D2462" s="2">
        <f>MACD!E2462</f>
        <v>2.0046220903401135E-2</v>
      </c>
      <c r="E2462" s="2">
        <f>MACD!F2462</f>
        <v>2.519626865205973E-2</v>
      </c>
      <c r="F2462" s="2">
        <f>'Moving Avg'!D2462</f>
        <v>6.9842600000000008</v>
      </c>
      <c r="G2462" s="2">
        <f>'Moving Avg'!F2462</f>
        <v>6.9946000000000028</v>
      </c>
      <c r="H2462" s="2">
        <f>'Moving Avg'!G2462</f>
        <v>7.0145280000000012</v>
      </c>
      <c r="I2462" s="2">
        <f>'Moving Avg'!H2462</f>
        <v>5.5364319999999907</v>
      </c>
      <c r="J2462" s="6" t="str">
        <f>OBV!F2462</f>
        <v>BEARISH</v>
      </c>
      <c r="K2462" s="6" t="str">
        <f>OBV!G2462</f>
        <v>NEUTRAL</v>
      </c>
      <c r="L2462" s="6" t="str">
        <f>OBV!H2462</f>
        <v>CONFIRMED BEARISH</v>
      </c>
    </row>
    <row r="2463" spans="1:12" ht="13.5" x14ac:dyDescent="0.25">
      <c r="A2463" s="3">
        <f>RSI!A2463</f>
        <v>45590</v>
      </c>
      <c r="B2463" s="2">
        <f>RSI!B2463</f>
        <v>6.9523000000000001</v>
      </c>
      <c r="C2463" s="2">
        <f>RSI!I2463</f>
        <v>33.61226540650911</v>
      </c>
      <c r="D2463" s="2">
        <f>MACD!E2463</f>
        <v>2.1922598328573351E-2</v>
      </c>
      <c r="E2463" s="2">
        <f>MACD!F2463</f>
        <v>2.4541534587362458E-2</v>
      </c>
      <c r="F2463" s="2">
        <f>'Moving Avg'!D2463</f>
        <v>6.9767399999999995</v>
      </c>
      <c r="G2463" s="2">
        <f>'Moving Avg'!F2463</f>
        <v>6.992250000000003</v>
      </c>
      <c r="H2463" s="2">
        <f>'Moving Avg'!G2463</f>
        <v>7.0126480000000004</v>
      </c>
      <c r="I2463" s="2">
        <f>'Moving Avg'!H2463</f>
        <v>5.5493619999999906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6.9523000000000001</v>
      </c>
      <c r="C2464" s="2">
        <f>RSI!I2464</f>
        <v>33.61226540650911</v>
      </c>
      <c r="D2464" s="2">
        <f>MACD!E2464</f>
        <v>2.3678476957084804E-2</v>
      </c>
      <c r="E2464" s="2">
        <f>MACD!F2464</f>
        <v>2.4368923061306925E-2</v>
      </c>
      <c r="F2464" s="2">
        <f>'Moving Avg'!D2464</f>
        <v>6.96922</v>
      </c>
      <c r="G2464" s="2">
        <f>'Moving Avg'!F2464</f>
        <v>6.9899000000000031</v>
      </c>
      <c r="H2464" s="2">
        <f>'Moving Avg'!G2464</f>
        <v>7.0107680000000006</v>
      </c>
      <c r="I2464" s="2">
        <f>'Moving Avg'!H2464</f>
        <v>5.5622919999999905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6.9523000000000001</v>
      </c>
      <c r="C2465" s="2">
        <f>RSI!I2465</f>
        <v>33.61226540650911</v>
      </c>
      <c r="D2465" s="2">
        <f>MACD!E2465</f>
        <v>2.5319937683616622E-2</v>
      </c>
      <c r="E2465" s="2">
        <f>MACD!F2465</f>
        <v>2.4559125985768867E-2</v>
      </c>
      <c r="F2465" s="2">
        <f>'Moving Avg'!D2465</f>
        <v>6.9635800000000003</v>
      </c>
      <c r="G2465" s="2">
        <f>'Moving Avg'!F2465</f>
        <v>6.9875500000000015</v>
      </c>
      <c r="H2465" s="2">
        <f>'Moving Avg'!G2465</f>
        <v>7.0088879999999998</v>
      </c>
      <c r="I2465" s="2">
        <f>'Moving Avg'!H2465</f>
        <v>5.5751779999999904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6.9523000000000001</v>
      </c>
      <c r="C2466" s="2">
        <f>RSI!I2466</f>
        <v>33.61226540650911</v>
      </c>
      <c r="D2466" s="2">
        <f>MACD!E2466</f>
        <v>2.5406894803449376E-2</v>
      </c>
      <c r="E2466" s="2">
        <f>MACD!F2466</f>
        <v>2.4728679749304972E-2</v>
      </c>
      <c r="F2466" s="2">
        <f>'Moving Avg'!D2466</f>
        <v>6.9579400000000007</v>
      </c>
      <c r="G2466" s="2">
        <f>'Moving Avg'!F2466</f>
        <v>6.9852000000000016</v>
      </c>
      <c r="H2466" s="2">
        <f>'Moving Avg'!G2466</f>
        <v>7.0073839999999992</v>
      </c>
      <c r="I2466" s="2">
        <f>'Moving Avg'!H2466</f>
        <v>5.5881079999999903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</row>
    <row r="2467" spans="1:12" ht="13.5" x14ac:dyDescent="0.25">
      <c r="A2467" s="3">
        <f>RSI!A2467</f>
        <v>45596</v>
      </c>
      <c r="B2467" s="2">
        <f>RSI!B2467</f>
        <v>6.9523000000000001</v>
      </c>
      <c r="C2467" s="2">
        <f>RSI!I2467</f>
        <v>33.61226540650911</v>
      </c>
      <c r="D2467" s="2">
        <f>MACD!E2467</f>
        <v>2.5613976366813063E-2</v>
      </c>
      <c r="E2467" s="2">
        <f>MACD!F2467</f>
        <v>2.4905739072806594E-2</v>
      </c>
      <c r="F2467" s="2">
        <f>'Moving Avg'!D2467</f>
        <v>6.9522999999999993</v>
      </c>
      <c r="G2467" s="2">
        <f>'Moving Avg'!F2467</f>
        <v>6.9828500000000009</v>
      </c>
      <c r="H2467" s="2">
        <f>'Moving Avg'!G2467</f>
        <v>7.0058799999999986</v>
      </c>
      <c r="I2467" s="2">
        <f>'Moving Avg'!H2467</f>
        <v>5.6010379999999911</v>
      </c>
      <c r="J2467" s="6" t="str">
        <f>OBV!F2467</f>
        <v>BEARISH</v>
      </c>
      <c r="K2467" s="6" t="str">
        <f>OBV!G2467</f>
        <v>NEUTRAL</v>
      </c>
      <c r="L2467" s="6" t="str">
        <f>OBV!H2467</f>
        <v>CONFIRMED BEARISH</v>
      </c>
    </row>
    <row r="2468" spans="1:12" ht="13.5" x14ac:dyDescent="0.25">
      <c r="A2468" s="3">
        <f>RSI!A2468</f>
        <v>45597</v>
      </c>
      <c r="B2468" s="2">
        <f>RSI!B2468</f>
        <v>6.9523000000000001</v>
      </c>
      <c r="C2468" s="2">
        <f>RSI!I2468</f>
        <v>33.61226540650911</v>
      </c>
      <c r="D2468" s="2">
        <f>MACD!E2468</f>
        <v>2.5912812618828163E-2</v>
      </c>
      <c r="E2468" s="2">
        <f>MACD!F2468</f>
        <v>2.5107153782010911E-2</v>
      </c>
      <c r="F2468" s="2">
        <f>'Moving Avg'!D2468</f>
        <v>6.9522999999999993</v>
      </c>
      <c r="G2468" s="2">
        <f>'Moving Avg'!F2468</f>
        <v>6.980500000000001</v>
      </c>
      <c r="H2468" s="2">
        <f>'Moving Avg'!G2468</f>
        <v>7.0043759999999988</v>
      </c>
      <c r="I2468" s="2">
        <f>'Moving Avg'!H2468</f>
        <v>5.613967999999991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6.9523000000000001</v>
      </c>
      <c r="C2469" s="2">
        <f>RSI!I2469</f>
        <v>33.61226540650911</v>
      </c>
      <c r="D2469" s="2">
        <f>MACD!E2469</f>
        <v>2.6280130906091159E-2</v>
      </c>
      <c r="E2469" s="2">
        <f>MACD!F2469</f>
        <v>2.5341749206826962E-2</v>
      </c>
      <c r="F2469" s="2">
        <f>'Moving Avg'!D2469</f>
        <v>6.9522999999999993</v>
      </c>
      <c r="G2469" s="2">
        <f>'Moving Avg'!F2469</f>
        <v>6.9781499999999994</v>
      </c>
      <c r="H2469" s="2">
        <f>'Moving Avg'!G2469</f>
        <v>7.0028719999999991</v>
      </c>
      <c r="I2469" s="2">
        <f>'Moving Avg'!H2469</f>
        <v>5.6259374999999894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6.9523000000000001</v>
      </c>
      <c r="C2470" s="2">
        <f>RSI!I2470</f>
        <v>33.61226540650911</v>
      </c>
      <c r="D2470" s="2">
        <f>MACD!E2470</f>
        <v>2.5250763400030962E-2</v>
      </c>
      <c r="E2470" s="2">
        <f>MACD!F2470</f>
        <v>2.5323552045467764E-2</v>
      </c>
      <c r="F2470" s="2">
        <f>'Moving Avg'!D2470</f>
        <v>6.9522999999999993</v>
      </c>
      <c r="G2470" s="2">
        <f>'Moving Avg'!F2470</f>
        <v>6.9757999999999996</v>
      </c>
      <c r="H2470" s="2">
        <f>'Moving Avg'!G2470</f>
        <v>7.0013679999999985</v>
      </c>
      <c r="I2470" s="2">
        <f>'Moving Avg'!H2470</f>
        <v>5.6388674999999884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6.9523000000000001</v>
      </c>
      <c r="C2471" s="2">
        <f>RSI!I2471</f>
        <v>33.61226540650911</v>
      </c>
      <c r="D2471" s="2">
        <f>MACD!E2471</f>
        <v>2.447788842063936E-2</v>
      </c>
      <c r="E2471" s="2">
        <f>MACD!F2471</f>
        <v>2.5154419320502087E-2</v>
      </c>
      <c r="F2471" s="2">
        <f>'Moving Avg'!D2471</f>
        <v>6.9522999999999993</v>
      </c>
      <c r="G2471" s="2">
        <f>'Moving Avg'!F2471</f>
        <v>6.9734499999999979</v>
      </c>
      <c r="H2471" s="2">
        <f>'Moving Avg'!G2471</f>
        <v>6.9998639999999988</v>
      </c>
      <c r="I2471" s="2">
        <f>'Moving Avg'!H2471</f>
        <v>5.6508369999999886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6.9523000000000001</v>
      </c>
      <c r="C2472" s="2">
        <f>RSI!I2472</f>
        <v>33.61226540650911</v>
      </c>
      <c r="D2472" s="2">
        <f>MACD!E2472</f>
        <v>2.3914776816607031E-2</v>
      </c>
      <c r="E2472" s="2">
        <f>MACD!F2472</f>
        <v>2.4906490819723077E-2</v>
      </c>
      <c r="F2472" s="2">
        <f>'Moving Avg'!D2472</f>
        <v>6.9522999999999993</v>
      </c>
      <c r="G2472" s="2">
        <f>'Moving Avg'!F2472</f>
        <v>6.9710999999999981</v>
      </c>
      <c r="H2472" s="2">
        <f>'Moving Avg'!G2472</f>
        <v>6.998359999999999</v>
      </c>
      <c r="I2472" s="2">
        <f>'Moving Avg'!H2472</f>
        <v>5.6625879999999889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6.9523000000000001</v>
      </c>
      <c r="C2473" s="2">
        <f>RSI!I2473</f>
        <v>33.61226540650911</v>
      </c>
      <c r="D2473" s="2">
        <f>MACD!E2473</f>
        <v>1.9183965425223271E-2</v>
      </c>
      <c r="E2473" s="2">
        <f>MACD!F2473</f>
        <v>2.3761985740823117E-2</v>
      </c>
      <c r="F2473" s="2">
        <f>'Moving Avg'!D2473</f>
        <v>6.9522999999999993</v>
      </c>
      <c r="G2473" s="2">
        <f>'Moving Avg'!F2473</f>
        <v>6.9687499999999973</v>
      </c>
      <c r="H2473" s="2">
        <f>'Moving Avg'!G2473</f>
        <v>6.9968559999999975</v>
      </c>
      <c r="I2473" s="2">
        <f>'Moving Avg'!H2473</f>
        <v>5.6743389999999883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6.9523000000000001</v>
      </c>
      <c r="C2474" s="2">
        <f>RSI!I2474</f>
        <v>33.61226540650911</v>
      </c>
      <c r="D2474" s="2">
        <f>MACD!E2474</f>
        <v>1.5258868575275919E-2</v>
      </c>
      <c r="E2474" s="2">
        <f>MACD!F2474</f>
        <v>2.2061362307713682E-2</v>
      </c>
      <c r="F2474" s="2">
        <f>'Moving Avg'!D2474</f>
        <v>6.9522999999999993</v>
      </c>
      <c r="G2474" s="2">
        <f>'Moving Avg'!F2474</f>
        <v>6.9663999999999975</v>
      </c>
      <c r="H2474" s="2">
        <f>'Moving Avg'!G2474</f>
        <v>6.9949759999999976</v>
      </c>
      <c r="I2474" s="2">
        <f>'Moving Avg'!H2474</f>
        <v>5.6860899999999877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6.9523000000000001</v>
      </c>
      <c r="C2475" s="2">
        <f>RSI!I2475</f>
        <v>33.61226540650911</v>
      </c>
      <c r="D2475" s="2">
        <f>MACD!E2475</f>
        <v>1.2009760005371461E-2</v>
      </c>
      <c r="E2475" s="2">
        <f>MACD!F2475</f>
        <v>2.0051041847245238E-2</v>
      </c>
      <c r="F2475" s="2">
        <f>'Moving Avg'!D2475</f>
        <v>6.9522999999999993</v>
      </c>
      <c r="G2475" s="2">
        <f>'Moving Avg'!F2475</f>
        <v>6.9640499999999976</v>
      </c>
      <c r="H2475" s="2">
        <f>'Moving Avg'!G2475</f>
        <v>6.9930959999999969</v>
      </c>
      <c r="I2475" s="2">
        <f>'Moving Avg'!H2475</f>
        <v>5.6978409999999879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6.9523000000000001</v>
      </c>
      <c r="C2476" s="2">
        <f>RSI!I2476</f>
        <v>33.61226540650911</v>
      </c>
      <c r="D2476" s="2">
        <f>MACD!E2476</f>
        <v>9.3272987610832914E-3</v>
      </c>
      <c r="E2476" s="2">
        <f>MACD!F2476</f>
        <v>1.7906293230012849E-2</v>
      </c>
      <c r="F2476" s="2">
        <f>'Moving Avg'!D2476</f>
        <v>6.9522999999999993</v>
      </c>
      <c r="G2476" s="2">
        <f>'Moving Avg'!F2476</f>
        <v>6.9621699999999977</v>
      </c>
      <c r="H2476" s="2">
        <f>'Moving Avg'!G2476</f>
        <v>6.991215999999997</v>
      </c>
      <c r="I2476" s="2">
        <f>'Moving Avg'!H2476</f>
        <v>5.7095919999999891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6.9523000000000001</v>
      </c>
      <c r="C2477" s="2">
        <f>RSI!I2477</f>
        <v>33.61226540650911</v>
      </c>
      <c r="D2477" s="2">
        <f>MACD!E2477</f>
        <v>7.119361333096208E-3</v>
      </c>
      <c r="E2477" s="2">
        <f>MACD!F2477</f>
        <v>1.5748906850629522E-2</v>
      </c>
      <c r="F2477" s="2">
        <f>'Moving Avg'!D2477</f>
        <v>6.9522999999999993</v>
      </c>
      <c r="G2477" s="2">
        <f>'Moving Avg'!F2477</f>
        <v>6.9602899999999979</v>
      </c>
      <c r="H2477" s="2">
        <f>'Moving Avg'!G2477</f>
        <v>6.9893359999999971</v>
      </c>
      <c r="I2477" s="2">
        <f>'Moving Avg'!H2477</f>
        <v>5.7223469999999885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6.9523000000000001</v>
      </c>
      <c r="C2478" s="2">
        <f>RSI!I2478</f>
        <v>33.61226540650911</v>
      </c>
      <c r="D2478" s="2">
        <f>MACD!E2478</f>
        <v>5.3083635039525845E-3</v>
      </c>
      <c r="E2478" s="2">
        <f>MACD!F2478</f>
        <v>1.3660798181294136E-2</v>
      </c>
      <c r="F2478" s="2">
        <f>'Moving Avg'!D2478</f>
        <v>6.9522999999999993</v>
      </c>
      <c r="G2478" s="2">
        <f>'Moving Avg'!F2478</f>
        <v>6.958409999999998</v>
      </c>
      <c r="H2478" s="2">
        <f>'Moving Avg'!G2478</f>
        <v>6.9874559999999972</v>
      </c>
      <c r="I2478" s="2">
        <f>'Moving Avg'!H2478</f>
        <v>5.7351019999999879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6.9523000000000001</v>
      </c>
      <c r="C2479" s="2">
        <f>RSI!I2479</f>
        <v>33.61226540650911</v>
      </c>
      <c r="D2479" s="2">
        <f>MACD!E2479</f>
        <v>3.828996389906969E-3</v>
      </c>
      <c r="E2479" s="2">
        <f>MACD!F2479</f>
        <v>1.1694437823016704E-2</v>
      </c>
      <c r="F2479" s="2">
        <f>'Moving Avg'!D2479</f>
        <v>6.9522999999999993</v>
      </c>
      <c r="G2479" s="2">
        <f>'Moving Avg'!F2479</f>
        <v>6.9565299999999981</v>
      </c>
      <c r="H2479" s="2">
        <f>'Moving Avg'!G2479</f>
        <v>6.9855759999999973</v>
      </c>
      <c r="I2479" s="2">
        <f>'Moving Avg'!H2479</f>
        <v>5.7471584999999878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6.9523000000000001</v>
      </c>
      <c r="C2480" s="2">
        <f>RSI!I2480</f>
        <v>33.61226540650911</v>
      </c>
      <c r="D2480" s="2">
        <f>MACD!E2480</f>
        <v>2.6263127946881681E-3</v>
      </c>
      <c r="E2480" s="2">
        <f>MACD!F2480</f>
        <v>9.8808128173509969E-3</v>
      </c>
      <c r="F2480" s="2">
        <f>'Moving Avg'!D2480</f>
        <v>6.9522999999999993</v>
      </c>
      <c r="G2480" s="2">
        <f>'Moving Avg'!F2480</f>
        <v>6.9551199999999982</v>
      </c>
      <c r="H2480" s="2">
        <f>'Moving Avg'!G2480</f>
        <v>6.9838839999999971</v>
      </c>
      <c r="I2480" s="2">
        <f>'Moving Avg'!H2480</f>
        <v>5.7589529999999884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6.9523000000000001</v>
      </c>
      <c r="C2481" s="2">
        <f>RSI!I2481</f>
        <v>33.61226540650911</v>
      </c>
      <c r="D2481" s="2">
        <f>MACD!E2481</f>
        <v>1.6541098321116721E-3</v>
      </c>
      <c r="E2481" s="2">
        <f>MACD!F2481</f>
        <v>8.2354722203031323E-3</v>
      </c>
      <c r="F2481" s="2">
        <f>'Moving Avg'!D2481</f>
        <v>6.9522999999999993</v>
      </c>
      <c r="G2481" s="2">
        <f>'Moving Avg'!F2481</f>
        <v>6.9537099999999983</v>
      </c>
      <c r="H2481" s="2">
        <f>'Moving Avg'!G2481</f>
        <v>6.9820039999999972</v>
      </c>
      <c r="I2481" s="2">
        <f>'Moving Avg'!H2481</f>
        <v>5.7707474999999882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6.9523000000000001</v>
      </c>
      <c r="C2482" s="2">
        <f>RSI!I2482</f>
        <v>33.61226540650911</v>
      </c>
      <c r="D2482" s="2">
        <f>MACD!E2482</f>
        <v>8.7356209981326316E-4</v>
      </c>
      <c r="E2482" s="2">
        <f>MACD!F2482</f>
        <v>6.7630901962051591E-3</v>
      </c>
      <c r="F2482" s="2">
        <f>'Moving Avg'!D2482</f>
        <v>6.9522999999999993</v>
      </c>
      <c r="G2482" s="2">
        <f>'Moving Avg'!F2482</f>
        <v>6.9522999999999984</v>
      </c>
      <c r="H2482" s="2">
        <f>'Moving Avg'!G2482</f>
        <v>6.9803119999999979</v>
      </c>
      <c r="I2482" s="2">
        <f>'Moving Avg'!H2482</f>
        <v>5.7825419999999887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6.9523000000000001</v>
      </c>
      <c r="C2483" s="2">
        <f>RSI!I2483</f>
        <v>33.61226540650911</v>
      </c>
      <c r="D2483" s="2">
        <f>MACD!E2483</f>
        <v>2.5206673006561431E-4</v>
      </c>
      <c r="E2483" s="2">
        <f>MACD!F2483</f>
        <v>5.4608855029772505E-3</v>
      </c>
      <c r="F2483" s="2">
        <f>'Moving Avg'!D2483</f>
        <v>6.9522999999999993</v>
      </c>
      <c r="G2483" s="2">
        <f>'Moving Avg'!F2483</f>
        <v>6.9522999999999984</v>
      </c>
      <c r="H2483" s="2">
        <f>'Moving Avg'!G2483</f>
        <v>6.9788079999999981</v>
      </c>
      <c r="I2483" s="2">
        <f>'Moving Avg'!H2483</f>
        <v>5.7943364999999893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6.9053000000000004</v>
      </c>
      <c r="C2484" s="2">
        <f>RSI!I2484</f>
        <v>8.7989526385167807</v>
      </c>
      <c r="D2484" s="2">
        <f>MACD!E2484</f>
        <v>3.2437490844792194E-3</v>
      </c>
      <c r="E2484" s="2">
        <f>MACD!F2484</f>
        <v>5.0174582192776445E-3</v>
      </c>
      <c r="F2484" s="2">
        <f>'Moving Avg'!D2484</f>
        <v>6.9428999999999998</v>
      </c>
      <c r="G2484" s="2">
        <f>'Moving Avg'!F2484</f>
        <v>6.9499499999999985</v>
      </c>
      <c r="H2484" s="2">
        <f>'Moving Avg'!G2484</f>
        <v>6.9763639999999985</v>
      </c>
      <c r="I2484" s="2">
        <f>'Moving Avg'!H2484</f>
        <v>5.80589599999999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6.5952999999999999</v>
      </c>
      <c r="C2485" s="2">
        <f>RSI!I2485</f>
        <v>1.4092593592487077</v>
      </c>
      <c r="D2485" s="2">
        <f>MACD!E2485</f>
        <v>2.9049269458056415E-2</v>
      </c>
      <c r="E2485" s="2">
        <f>MACD!F2485</f>
        <v>9.8238204670333985E-3</v>
      </c>
      <c r="F2485" s="2">
        <f>'Moving Avg'!D2485</f>
        <v>6.8715000000000002</v>
      </c>
      <c r="G2485" s="2">
        <f>'Moving Avg'!F2485</f>
        <v>6.9320999999999984</v>
      </c>
      <c r="H2485" s="2">
        <f>'Moving Avg'!G2485</f>
        <v>6.967719999999999</v>
      </c>
      <c r="I2485" s="2">
        <f>'Moving Avg'!H2485</f>
        <v>5.8159054999999888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6.7644000000000002</v>
      </c>
      <c r="C2486" s="2">
        <f>RSI!I2486</f>
        <v>33.980497963856166</v>
      </c>
      <c r="D2486" s="2">
        <f>MACD!E2486</f>
        <v>4.0478674087405686E-2</v>
      </c>
      <c r="E2486" s="2">
        <f>MACD!F2486</f>
        <v>1.5954791191107855E-2</v>
      </c>
      <c r="F2486" s="2">
        <f>'Moving Avg'!D2486</f>
        <v>6.8339200000000009</v>
      </c>
      <c r="G2486" s="2">
        <f>'Moving Avg'!F2486</f>
        <v>6.9227049999999979</v>
      </c>
      <c r="H2486" s="2">
        <f>'Moving Avg'!G2486</f>
        <v>6.9630219999999996</v>
      </c>
      <c r="I2486" s="2">
        <f>'Moving Avg'!H2486</f>
        <v>5.82676049999999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6.9428999999999998</v>
      </c>
      <c r="C2487" s="2">
        <f>RSI!I2487</f>
        <v>52.005306603161834</v>
      </c>
      <c r="D2487" s="2">
        <f>MACD!E2487</f>
        <v>3.7891128721939005E-2</v>
      </c>
      <c r="E2487" s="2">
        <f>MACD!F2487</f>
        <v>2.0342058697274085E-2</v>
      </c>
      <c r="F2487" s="2">
        <f>'Moving Avg'!D2487</f>
        <v>6.832040000000001</v>
      </c>
      <c r="G2487" s="2">
        <f>'Moving Avg'!F2487</f>
        <v>6.9222349999999979</v>
      </c>
      <c r="H2487" s="2">
        <f>'Moving Avg'!G2487</f>
        <v>6.9618940000000009</v>
      </c>
      <c r="I2487" s="2">
        <f>'Moving Avg'!H2487</f>
        <v>5.8387699999999905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</row>
    <row r="2488" spans="1:12" ht="13.5" x14ac:dyDescent="0.25">
      <c r="A2488" s="3">
        <f>RSI!A2488</f>
        <v>45625</v>
      </c>
      <c r="B2488" s="2">
        <f>RSI!B2488</f>
        <v>6.9428999999999998</v>
      </c>
      <c r="C2488" s="2">
        <f>RSI!I2488</f>
        <v>52.005306603161834</v>
      </c>
      <c r="D2488" s="2">
        <f>MACD!E2488</f>
        <v>3.5539164361850339E-2</v>
      </c>
      <c r="E2488" s="2">
        <f>MACD!F2488</f>
        <v>2.3381479830189338E-2</v>
      </c>
      <c r="F2488" s="2">
        <f>'Moving Avg'!D2488</f>
        <v>6.8301600000000011</v>
      </c>
      <c r="G2488" s="2">
        <f>'Moving Avg'!F2488</f>
        <v>6.9217649999999979</v>
      </c>
      <c r="H2488" s="2">
        <f>'Moving Avg'!G2488</f>
        <v>6.9607660000000013</v>
      </c>
      <c r="I2488" s="2">
        <f>'Moving Avg'!H2488</f>
        <v>5.8504739999999904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6.9428999999999998</v>
      </c>
      <c r="C2489" s="2">
        <f>RSI!I2489</f>
        <v>52.005306603161834</v>
      </c>
      <c r="D2489" s="2">
        <f>MACD!E2489</f>
        <v>3.339857502717436E-2</v>
      </c>
      <c r="E2489" s="2">
        <f>MACD!F2489</f>
        <v>2.5384898869586343E-2</v>
      </c>
      <c r="F2489" s="2">
        <f>'Moving Avg'!D2489</f>
        <v>6.8376800000000006</v>
      </c>
      <c r="G2489" s="2">
        <f>'Moving Avg'!F2489</f>
        <v>6.921294999999998</v>
      </c>
      <c r="H2489" s="2">
        <f>'Moving Avg'!G2489</f>
        <v>6.9596380000000018</v>
      </c>
      <c r="I2489" s="2">
        <f>'Moving Avg'!H2489</f>
        <v>5.8621779999999912</v>
      </c>
      <c r="J2489" s="6" t="str">
        <f>OBV!F2489</f>
        <v>BEARISH</v>
      </c>
      <c r="K2489" s="6" t="str">
        <f>OBV!G2489</f>
        <v>NEUTRAL</v>
      </c>
      <c r="L2489" s="6" t="str">
        <f>OBV!H2489</f>
        <v>BEARISH DIVERGENCE</v>
      </c>
    </row>
    <row r="2490" spans="1:12" ht="13.5" x14ac:dyDescent="0.25">
      <c r="A2490" s="3">
        <f>RSI!A2490</f>
        <v>45629</v>
      </c>
      <c r="B2490" s="2">
        <f>RSI!B2490</f>
        <v>6.9428999999999998</v>
      </c>
      <c r="C2490" s="2">
        <f>RSI!I2490</f>
        <v>52.005306603161827</v>
      </c>
      <c r="D2490" s="2">
        <f>MACD!E2490</f>
        <v>3.1447987086590246E-2</v>
      </c>
      <c r="E2490" s="2">
        <f>MACD!F2490</f>
        <v>2.6597516512987127E-2</v>
      </c>
      <c r="F2490" s="2">
        <f>'Moving Avg'!D2490</f>
        <v>6.9072000000000005</v>
      </c>
      <c r="G2490" s="2">
        <f>'Moving Avg'!F2490</f>
        <v>6.920824999999998</v>
      </c>
      <c r="H2490" s="2">
        <f>'Moving Avg'!G2490</f>
        <v>6.9585100000000022</v>
      </c>
      <c r="I2490" s="2">
        <f>'Moving Avg'!H2490</f>
        <v>5.8738819999999921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6.9428999999999998</v>
      </c>
      <c r="C2491" s="2">
        <f>RSI!I2491</f>
        <v>52.005306603161827</v>
      </c>
      <c r="D2491" s="2">
        <f>MACD!E2491</f>
        <v>2.9668489559504962E-2</v>
      </c>
      <c r="E2491" s="2">
        <f>MACD!F2491</f>
        <v>2.7211711122290698E-2</v>
      </c>
      <c r="F2491" s="2">
        <f>'Moving Avg'!D2491</f>
        <v>6.9428999999999998</v>
      </c>
      <c r="G2491" s="2">
        <f>'Moving Avg'!F2491</f>
        <v>6.920354999999998</v>
      </c>
      <c r="H2491" s="2">
        <f>'Moving Avg'!G2491</f>
        <v>6.9573820000000035</v>
      </c>
      <c r="I2491" s="2">
        <f>'Moving Avg'!H2491</f>
        <v>5.885585999999992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6.9428999999999998</v>
      </c>
      <c r="C2492" s="2">
        <f>RSI!I2492</f>
        <v>52.005306603161827</v>
      </c>
      <c r="D2492" s="2">
        <f>MACD!E2492</f>
        <v>2.8043316402278862E-2</v>
      </c>
      <c r="E2492" s="2">
        <f>MACD!F2492</f>
        <v>2.7378032178288332E-2</v>
      </c>
      <c r="F2492" s="2">
        <f>'Moving Avg'!D2492</f>
        <v>6.9428999999999998</v>
      </c>
      <c r="G2492" s="2">
        <f>'Moving Avg'!F2492</f>
        <v>6.9198849999999981</v>
      </c>
      <c r="H2492" s="2">
        <f>'Moving Avg'!G2492</f>
        <v>6.9562540000000039</v>
      </c>
      <c r="I2492" s="2">
        <f>'Moving Avg'!H2492</f>
        <v>5.8971589999999923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6.9523000000000001</v>
      </c>
      <c r="C2493" s="2">
        <f>RSI!I2493</f>
        <v>53.058132396027574</v>
      </c>
      <c r="D2493" s="2">
        <f>MACD!E2493</f>
        <v>2.5861276847161108E-2</v>
      </c>
      <c r="E2493" s="2">
        <f>MACD!F2493</f>
        <v>2.707468111206289E-2</v>
      </c>
      <c r="F2493" s="2">
        <f>'Moving Avg'!D2493</f>
        <v>6.9447799999999997</v>
      </c>
      <c r="G2493" s="2">
        <f>'Moving Avg'!F2493</f>
        <v>6.9198849999999981</v>
      </c>
      <c r="H2493" s="2">
        <f>'Moving Avg'!G2493</f>
        <v>6.955314000000004</v>
      </c>
      <c r="I2493" s="2">
        <f>'Moving Avg'!H2493</f>
        <v>5.9087789999999929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6.9523000000000001</v>
      </c>
      <c r="C2494" s="2">
        <f>RSI!I2494</f>
        <v>53.058132396027567</v>
      </c>
      <c r="D2494" s="2">
        <f>MACD!E2494</f>
        <v>1.6626217060705883E-2</v>
      </c>
      <c r="E2494" s="2">
        <f>MACD!F2494</f>
        <v>2.4984988301791491E-2</v>
      </c>
      <c r="F2494" s="2">
        <f>'Moving Avg'!D2494</f>
        <v>6.9466599999999996</v>
      </c>
      <c r="G2494" s="2">
        <f>'Moving Avg'!F2494</f>
        <v>6.9198849999999981</v>
      </c>
      <c r="H2494" s="2">
        <f>'Moving Avg'!G2494</f>
        <v>6.9543740000000041</v>
      </c>
      <c r="I2494" s="2">
        <f>'Moving Avg'!H2494</f>
        <v>5.9203989999999918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</row>
    <row r="2495" spans="1:12" ht="13.5" x14ac:dyDescent="0.25">
      <c r="A2495" s="3">
        <f>RSI!A2495</f>
        <v>45636</v>
      </c>
      <c r="B2495" s="2">
        <f>RSI!B2495</f>
        <v>6.6422999999999996</v>
      </c>
      <c r="C2495" s="2">
        <f>RSI!I2495</f>
        <v>28.851484130264168</v>
      </c>
      <c r="D2495" s="2">
        <f>MACD!E2495</f>
        <v>-1.6063658464987363E-2</v>
      </c>
      <c r="E2495" s="2">
        <f>MACD!F2495</f>
        <v>1.6775258948435724E-2</v>
      </c>
      <c r="F2495" s="2">
        <f>'Moving Avg'!D2495</f>
        <v>6.886540000000001</v>
      </c>
      <c r="G2495" s="2">
        <f>'Moving Avg'!F2495</f>
        <v>6.9043849999999978</v>
      </c>
      <c r="H2495" s="2">
        <f>'Moving Avg'!G2495</f>
        <v>6.9472340000000035</v>
      </c>
      <c r="I2495" s="2">
        <f>'Moving Avg'!H2495</f>
        <v>5.9302504999999917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</row>
    <row r="2496" spans="1:12" ht="13.5" x14ac:dyDescent="0.25">
      <c r="A2496" s="3">
        <f>RSI!A2496</f>
        <v>45637</v>
      </c>
      <c r="B2496" s="2">
        <f>RSI!B2496</f>
        <v>6.5765000000000002</v>
      </c>
      <c r="C2496" s="2">
        <f>RSI!I2496</f>
        <v>26.1267906694423</v>
      </c>
      <c r="D2496" s="2">
        <f>MACD!E2496</f>
        <v>-1.113847651543054E-2</v>
      </c>
      <c r="E2496" s="2">
        <f>MACD!F2496</f>
        <v>1.1192511855662472E-2</v>
      </c>
      <c r="F2496" s="2">
        <f>'Moving Avg'!D2496</f>
        <v>6.8132599999999996</v>
      </c>
      <c r="G2496" s="2">
        <f>'Moving Avg'!F2496</f>
        <v>6.8855949999999977</v>
      </c>
      <c r="H2496" s="2">
        <f>'Moving Avg'!G2496</f>
        <v>6.9387780000000046</v>
      </c>
      <c r="I2496" s="2">
        <f>'Moving Avg'!H2496</f>
        <v>5.9397729999999918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6.6234999999999999</v>
      </c>
      <c r="C2497" s="2">
        <f>RSI!I2497</f>
        <v>31.129866266034369</v>
      </c>
      <c r="D2497" s="2">
        <f>MACD!E2497</f>
        <v>1.8968585997930276E-2</v>
      </c>
      <c r="E2497" s="2">
        <f>MACD!F2497</f>
        <v>1.2747726684116032E-2</v>
      </c>
      <c r="F2497" s="2">
        <f>'Moving Avg'!D2497</f>
        <v>6.7493799999999995</v>
      </c>
      <c r="G2497" s="2">
        <f>'Moving Avg'!F2497</f>
        <v>6.8691549999999992</v>
      </c>
      <c r="H2497" s="2">
        <f>'Moving Avg'!G2497</f>
        <v>6.9312620000000029</v>
      </c>
      <c r="I2497" s="2">
        <f>'Moving Avg'!H2497</f>
        <v>5.9497489999999917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6.5765000000000002</v>
      </c>
      <c r="C2498" s="2">
        <f>RSI!I2498</f>
        <v>29.013753992918609</v>
      </c>
      <c r="D2498" s="2">
        <f>MACD!E2498</f>
        <v>4.9461941687908961E-2</v>
      </c>
      <c r="E2498" s="2">
        <f>MACD!F2498</f>
        <v>2.0090569684874618E-2</v>
      </c>
      <c r="F2498" s="2">
        <f>'Moving Avg'!D2498</f>
        <v>6.67422</v>
      </c>
      <c r="G2498" s="2">
        <f>'Moving Avg'!F2498</f>
        <v>6.8503649999999991</v>
      </c>
      <c r="H2498" s="2">
        <f>'Moving Avg'!G2498</f>
        <v>6.9228060000000031</v>
      </c>
      <c r="I2498" s="2">
        <f>'Moving Avg'!H2498</f>
        <v>5.9594899999999917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6.8677000000000001</v>
      </c>
      <c r="C2499" s="2">
        <f>RSI!I2499</f>
        <v>51.164041342052101</v>
      </c>
      <c r="D2499" s="2">
        <f>MACD!E2499</f>
        <v>5.5394206781905098E-2</v>
      </c>
      <c r="E2499" s="2">
        <f>MACD!F2499</f>
        <v>2.7151297104280717E-2</v>
      </c>
      <c r="F2499" s="2">
        <f>'Moving Avg'!D2499</f>
        <v>6.6573000000000011</v>
      </c>
      <c r="G2499" s="2">
        <f>'Moving Avg'!F2499</f>
        <v>6.8461349999999994</v>
      </c>
      <c r="H2499" s="2">
        <f>'Moving Avg'!G2499</f>
        <v>6.9201740000000029</v>
      </c>
      <c r="I2499" s="2">
        <f>'Moving Avg'!H2499</f>
        <v>5.9704684999999929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6.5765000000000002</v>
      </c>
      <c r="C2500" s="2">
        <f>RSI!I2500</f>
        <v>38.295316801920471</v>
      </c>
      <c r="D2500" s="2">
        <f>MACD!E2500</f>
        <v>8.1838070239800054E-2</v>
      </c>
      <c r="E2500" s="2">
        <f>MACD!F2500</f>
        <v>3.8088651731384586E-2</v>
      </c>
      <c r="F2500" s="2">
        <f>'Moving Avg'!D2500</f>
        <v>6.6441400000000002</v>
      </c>
      <c r="G2500" s="2">
        <f>'Moving Avg'!F2500</f>
        <v>6.8273449999999993</v>
      </c>
      <c r="H2500" s="2">
        <f>'Moving Avg'!G2500</f>
        <v>6.9117180000000022</v>
      </c>
      <c r="I2500" s="2">
        <f>'Moving Avg'!H2500</f>
        <v>5.9799909999999921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6.8677000000000001</v>
      </c>
      <c r="C2501" s="2">
        <f>RSI!I2501</f>
        <v>51.44676356070871</v>
      </c>
      <c r="D2501" s="2">
        <f>MACD!E2501</f>
        <v>8.4228697504648231E-2</v>
      </c>
      <c r="E2501" s="2">
        <f>MACD!F2501</f>
        <v>4.7316660886037316E-2</v>
      </c>
      <c r="F2501" s="2">
        <f>'Moving Avg'!D2501</f>
        <v>6.7023799999999998</v>
      </c>
      <c r="G2501" s="2">
        <f>'Moving Avg'!F2501</f>
        <v>6.8231149999999996</v>
      </c>
      <c r="H2501" s="2">
        <f>'Moving Avg'!G2501</f>
        <v>6.9090860000000021</v>
      </c>
      <c r="I2501" s="2">
        <f>'Moving Avg'!H2501</f>
        <v>5.9909694999999932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</row>
    <row r="2502" spans="1:12" ht="13.5" x14ac:dyDescent="0.25">
      <c r="A2502" s="3">
        <f>RSI!A2502</f>
        <v>45646</v>
      </c>
      <c r="B2502" s="2">
        <f>RSI!B2502</f>
        <v>6.8677000000000001</v>
      </c>
      <c r="C2502" s="2">
        <f>RSI!I2502</f>
        <v>51.44676356070871</v>
      </c>
      <c r="D2502" s="2">
        <f>MACD!E2502</f>
        <v>8.5998804934319217E-2</v>
      </c>
      <c r="E2502" s="2">
        <f>MACD!F2502</f>
        <v>5.5053089695693697E-2</v>
      </c>
      <c r="F2502" s="2">
        <f>'Moving Avg'!D2502</f>
        <v>6.7512200000000009</v>
      </c>
      <c r="G2502" s="2">
        <f>'Moving Avg'!F2502</f>
        <v>6.8188849999999999</v>
      </c>
      <c r="H2502" s="2">
        <f>'Moving Avg'!G2502</f>
        <v>6.9064540000000019</v>
      </c>
      <c r="I2502" s="2">
        <f>'Moving Avg'!H2502</f>
        <v>6.0019479999999934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</row>
    <row r="2503" spans="1:12" ht="13.5" x14ac:dyDescent="0.25">
      <c r="A2503" s="3">
        <f>RSI!A2503</f>
        <v>45649</v>
      </c>
      <c r="B2503" s="2">
        <f>RSI!B2503</f>
        <v>6.9523000000000001</v>
      </c>
      <c r="C2503" s="2">
        <f>RSI!I2503</f>
        <v>54.699904512908901</v>
      </c>
      <c r="D2503" s="2">
        <f>MACD!E2503</f>
        <v>8.2442065115011509E-2</v>
      </c>
      <c r="E2503" s="2">
        <f>MACD!F2503</f>
        <v>6.0530884779557259E-2</v>
      </c>
      <c r="F2503" s="2">
        <f>'Moving Avg'!D2503</f>
        <v>6.8263800000000003</v>
      </c>
      <c r="G2503" s="2">
        <f>'Moving Avg'!F2503</f>
        <v>6.8188849999999999</v>
      </c>
      <c r="H2503" s="2">
        <f>'Moving Avg'!G2503</f>
        <v>6.9055140000000002</v>
      </c>
      <c r="I2503" s="2">
        <f>'Moving Avg'!H2503</f>
        <v>6.0133494999999924</v>
      </c>
      <c r="J2503" s="6" t="str">
        <f>OBV!F2503</f>
        <v>BEARISH</v>
      </c>
      <c r="K2503" s="6" t="str">
        <f>OBV!G2503</f>
        <v>NEUTRAL</v>
      </c>
      <c r="L2503" s="6" t="str">
        <f>OBV!H2503</f>
        <v>BEARISH DIVERGENCE</v>
      </c>
    </row>
    <row r="2504" spans="1:12" ht="13.5" x14ac:dyDescent="0.25">
      <c r="A2504" s="3">
        <f>RSI!A2504</f>
        <v>45650</v>
      </c>
      <c r="B2504" s="2">
        <f>RSI!B2504</f>
        <v>6.9523000000000001</v>
      </c>
      <c r="C2504" s="2">
        <f>RSI!I2504</f>
        <v>54.699904512908901</v>
      </c>
      <c r="D2504" s="2">
        <f>MACD!E2504</f>
        <v>7.8715934884896477E-2</v>
      </c>
      <c r="E2504" s="2">
        <f>MACD!F2504</f>
        <v>6.4167894800625097E-2</v>
      </c>
      <c r="F2504" s="2">
        <f>'Moving Avg'!D2504</f>
        <v>6.843300000000001</v>
      </c>
      <c r="G2504" s="2">
        <f>'Moving Avg'!F2504</f>
        <v>6.8212349999999997</v>
      </c>
      <c r="H2504" s="2">
        <f>'Moving Avg'!G2504</f>
        <v>6.9045740000000002</v>
      </c>
      <c r="I2504" s="2">
        <f>'Moving Avg'!H2504</f>
        <v>6.0247509999999931</v>
      </c>
      <c r="J2504" s="6" t="str">
        <f>OBV!F2504</f>
        <v>BEARISH</v>
      </c>
      <c r="K2504" s="6" t="str">
        <f>OBV!G2504</f>
        <v>NEUTRAL</v>
      </c>
      <c r="L2504" s="6" t="str">
        <f>OBV!H2504</f>
        <v>BEARISH DIVERGENCE</v>
      </c>
    </row>
    <row r="2505" spans="1:12" ht="13.5" x14ac:dyDescent="0.25">
      <c r="A2505" s="3">
        <f>RSI!A2505</f>
        <v>45651</v>
      </c>
      <c r="B2505" s="2">
        <f>RSI!B2505</f>
        <v>6.9523000000000001</v>
      </c>
      <c r="C2505" s="2">
        <f>RSI!I2505</f>
        <v>54.699904512908901</v>
      </c>
      <c r="D2505" s="2">
        <f>MACD!E2505</f>
        <v>2.7207246700221788E-2</v>
      </c>
      <c r="E2505" s="2">
        <f>MACD!F2505</f>
        <v>5.6775765180544432E-2</v>
      </c>
      <c r="F2505" s="2">
        <f>'Moving Avg'!D2505</f>
        <v>6.9184600000000005</v>
      </c>
      <c r="G2505" s="2">
        <f>'Moving Avg'!F2505</f>
        <v>6.8390849999999999</v>
      </c>
      <c r="H2505" s="2">
        <f>'Moving Avg'!G2505</f>
        <v>6.9036339999999994</v>
      </c>
      <c r="I2505" s="2">
        <f>'Moving Avg'!H2505</f>
        <v>6.0361524999999938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6.9523000000000001</v>
      </c>
      <c r="C2506" s="2">
        <f>RSI!I2506</f>
        <v>54.699904512908901</v>
      </c>
      <c r="D2506" s="2">
        <f>MACD!E2506</f>
        <v>-2.7114457680367465E-2</v>
      </c>
      <c r="E2506" s="2">
        <f>MACD!F2506</f>
        <v>3.9997720608362056E-2</v>
      </c>
      <c r="F2506" s="2">
        <f>'Moving Avg'!D2506</f>
        <v>6.9353800000000003</v>
      </c>
      <c r="G2506" s="2">
        <f>'Moving Avg'!F2506</f>
        <v>6.8484799999999995</v>
      </c>
      <c r="H2506" s="2">
        <f>'Moving Avg'!G2506</f>
        <v>6.902882</v>
      </c>
      <c r="I2506" s="2">
        <f>'Moving Avg'!H2506</f>
        <v>6.0475539999999919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6.9523000000000001</v>
      </c>
      <c r="C2507" s="2">
        <f>RSI!I2507</f>
        <v>54.699904512908901</v>
      </c>
      <c r="D2507" s="2">
        <f>MACD!E2507</f>
        <v>-6.6417052762817619E-2</v>
      </c>
      <c r="E2507" s="2">
        <f>MACD!F2507</f>
        <v>1.8714765934126118E-2</v>
      </c>
      <c r="F2507" s="2">
        <f>'Moving Avg'!D2507</f>
        <v>6.9522999999999993</v>
      </c>
      <c r="G2507" s="2">
        <f>'Moving Avg'!F2507</f>
        <v>6.8489499999999994</v>
      </c>
      <c r="H2507" s="2">
        <f>'Moving Avg'!G2507</f>
        <v>6.9021299999999997</v>
      </c>
      <c r="I2507" s="2">
        <f>'Moving Avg'!H2507</f>
        <v>6.0589554999999926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6.9523000000000001</v>
      </c>
      <c r="C2508" s="2">
        <f>RSI!I2508</f>
        <v>54.699904512908901</v>
      </c>
      <c r="D2508" s="2">
        <f>MACD!E2508</f>
        <v>-0.10743057252527688</v>
      </c>
      <c r="E2508" s="2">
        <f>MACD!F2508</f>
        <v>-6.5143017577544808E-3</v>
      </c>
      <c r="F2508" s="2">
        <f>'Moving Avg'!D2508</f>
        <v>6.9522999999999993</v>
      </c>
      <c r="G2508" s="2">
        <f>'Moving Avg'!F2508</f>
        <v>6.8494199999999994</v>
      </c>
      <c r="H2508" s="2">
        <f>'Moving Avg'!G2508</f>
        <v>6.9013779999999993</v>
      </c>
      <c r="I2508" s="2">
        <f>'Moving Avg'!H2508</f>
        <v>6.0703569999999933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</row>
    <row r="2509" spans="1:12" ht="13.5" x14ac:dyDescent="0.25">
      <c r="A2509" s="3">
        <f>RSI!A2509</f>
        <v>45657</v>
      </c>
      <c r="B2509" s="2">
        <f>RSI!B2509</f>
        <v>6.9523000000000001</v>
      </c>
      <c r="C2509" s="2">
        <f>RSI!I2509</f>
        <v>54.699904512908901</v>
      </c>
      <c r="D2509" s="2">
        <f>MACD!E2509</f>
        <v>-9.7822013108110895E-2</v>
      </c>
      <c r="E2509" s="2">
        <f>MACD!F2509</f>
        <v>-2.4775844027825764E-2</v>
      </c>
      <c r="F2509" s="2">
        <f>'Moving Avg'!D2509</f>
        <v>6.9522999999999993</v>
      </c>
      <c r="G2509" s="2">
        <f>'Moving Avg'!F2509</f>
        <v>6.8498899999999994</v>
      </c>
      <c r="H2509" s="2">
        <f>'Moving Avg'!G2509</f>
        <v>6.9006259999999999</v>
      </c>
      <c r="I2509" s="2">
        <f>'Moving Avg'!H2509</f>
        <v>6.0817584999999932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</row>
    <row r="2510" spans="1:12" ht="13.5" x14ac:dyDescent="0.25">
      <c r="A2510" s="3">
        <f>RSI!A2510</f>
        <v>45659</v>
      </c>
      <c r="B2510" s="2">
        <f>RSI!B2510</f>
        <v>6.6422999999999996</v>
      </c>
      <c r="C2510" s="2">
        <f>RSI!I2510</f>
        <v>38.727031999630064</v>
      </c>
      <c r="D2510" s="2">
        <f>MACD!E2510</f>
        <v>-0.11198029831565304</v>
      </c>
      <c r="E2510" s="2">
        <f>MACD!F2510</f>
        <v>-4.2216734885391224E-2</v>
      </c>
      <c r="F2510" s="2">
        <f>'Moving Avg'!D2510</f>
        <v>6.8903000000000008</v>
      </c>
      <c r="G2510" s="2">
        <f>'Moving Avg'!F2510</f>
        <v>6.834859999999999</v>
      </c>
      <c r="H2510" s="2">
        <f>'Moving Avg'!G2510</f>
        <v>6.8938619999999995</v>
      </c>
      <c r="I2510" s="2">
        <f>'Moving Avg'!H2510</f>
        <v>6.0916099999999922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</row>
    <row r="2511" spans="1:12" ht="13.5" x14ac:dyDescent="0.25">
      <c r="A2511" s="3">
        <f>RSI!A2511</f>
        <v>45660</v>
      </c>
      <c r="B2511" s="2">
        <f>RSI!B2511</f>
        <v>6.5765000000000002</v>
      </c>
      <c r="C2511" s="2">
        <f>RSI!I2511</f>
        <v>36.303787284805225</v>
      </c>
      <c r="D2511" s="2">
        <f>MACD!E2511</f>
        <v>-7.2872626631354187E-2</v>
      </c>
      <c r="E2511" s="2">
        <f>MACD!F2511</f>
        <v>-4.8347913234583817E-2</v>
      </c>
      <c r="F2511" s="2">
        <f>'Moving Avg'!D2511</f>
        <v>6.8151399999999995</v>
      </c>
      <c r="G2511" s="2">
        <f>'Moving Avg'!F2511</f>
        <v>6.8165399999999989</v>
      </c>
      <c r="H2511" s="2">
        <f>'Moving Avg'!G2511</f>
        <v>6.885781999999999</v>
      </c>
      <c r="I2511" s="2">
        <f>'Moving Avg'!H2511</f>
        <v>6.1003029999999923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6.5765000000000002</v>
      </c>
      <c r="C2512" s="2">
        <f>RSI!I2512</f>
        <v>36.303787284805225</v>
      </c>
      <c r="D2512" s="2">
        <f>MACD!E2512</f>
        <v>-3.8083737116517469E-2</v>
      </c>
      <c r="E2512" s="2">
        <f>MACD!F2512</f>
        <v>-4.6295078010970554E-2</v>
      </c>
      <c r="F2512" s="2">
        <f>'Moving Avg'!D2512</f>
        <v>6.7399800000000001</v>
      </c>
      <c r="G2512" s="2">
        <f>'Moving Avg'!F2512</f>
        <v>6.7982199999999988</v>
      </c>
      <c r="H2512" s="2">
        <f>'Moving Avg'!G2512</f>
        <v>6.8777019999999993</v>
      </c>
      <c r="I2512" s="2">
        <f>'Moving Avg'!H2512</f>
        <v>6.1098254999999924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6.5765000000000002</v>
      </c>
      <c r="C2513" s="2">
        <f>RSI!I2513</f>
        <v>36.303787284805225</v>
      </c>
      <c r="D2513" s="2">
        <f>MACD!E2513</f>
        <v>5.9404211884563907E-3</v>
      </c>
      <c r="E2513" s="2">
        <f>MACD!F2513</f>
        <v>-3.5847978171085169E-2</v>
      </c>
      <c r="F2513" s="2">
        <f>'Moving Avg'!D2513</f>
        <v>6.6648200000000006</v>
      </c>
      <c r="G2513" s="2">
        <f>'Moving Avg'!F2513</f>
        <v>6.7794299999999996</v>
      </c>
      <c r="H2513" s="2">
        <f>'Moving Avg'!G2513</f>
        <v>6.8701860000000003</v>
      </c>
      <c r="I2513" s="2">
        <f>'Moving Avg'!H2513</f>
        <v>6.1191299999999922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6.5765000000000002</v>
      </c>
      <c r="C2514" s="2">
        <f>RSI!I2514</f>
        <v>36.303787284805225</v>
      </c>
      <c r="D2514" s="2">
        <f>MACD!E2514</f>
        <v>4.4647207083368556E-2</v>
      </c>
      <c r="E2514" s="2">
        <f>MACD!F2514</f>
        <v>-1.9748941120194423E-2</v>
      </c>
      <c r="F2514" s="2">
        <f>'Moving Avg'!D2514</f>
        <v>6.5896600000000003</v>
      </c>
      <c r="G2514" s="2">
        <f>'Moving Avg'!F2514</f>
        <v>6.7606399999999995</v>
      </c>
      <c r="H2514" s="2">
        <f>'Moving Avg'!G2514</f>
        <v>6.8626699999999996</v>
      </c>
      <c r="I2514" s="2">
        <f>'Moving Avg'!H2514</f>
        <v>6.1284344999999929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6.5765000000000002</v>
      </c>
      <c r="C2515" s="2">
        <f>RSI!I2515</f>
        <v>36.303787284805225</v>
      </c>
      <c r="D2515" s="2">
        <f>MACD!E2515</f>
        <v>7.8746857490113342E-2</v>
      </c>
      <c r="E2515" s="2">
        <f>MACD!F2515</f>
        <v>-4.9781398132869165E-5</v>
      </c>
      <c r="F2515" s="2">
        <f>'Moving Avg'!D2515</f>
        <v>6.5765000000000002</v>
      </c>
      <c r="G2515" s="2">
        <f>'Moving Avg'!F2515</f>
        <v>6.7573499999999997</v>
      </c>
      <c r="H2515" s="2">
        <f>'Moving Avg'!G2515</f>
        <v>6.8551539999999997</v>
      </c>
      <c r="I2515" s="2">
        <f>'Moving Avg'!H2515</f>
        <v>6.1377389999999927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6.8677000000000001</v>
      </c>
      <c r="C2516" s="2">
        <f>RSI!I2516</f>
        <v>54.539003133642233</v>
      </c>
      <c r="D2516" s="2">
        <f>MACD!E2516</f>
        <v>8.7277958435680425E-2</v>
      </c>
      <c r="E2516" s="2">
        <f>MACD!F2516</f>
        <v>1.7415766568629792E-2</v>
      </c>
      <c r="F2516" s="2">
        <f>'Moving Avg'!D2516</f>
        <v>6.6347400000000007</v>
      </c>
      <c r="G2516" s="2">
        <f>'Moving Avg'!F2516</f>
        <v>6.7719100000000001</v>
      </c>
      <c r="H2516" s="2">
        <f>'Moving Avg'!G2516</f>
        <v>6.8534620000000004</v>
      </c>
      <c r="I2516" s="2">
        <f>'Moving Avg'!H2516</f>
        <v>6.1484994999999927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6.9523000000000001</v>
      </c>
      <c r="C2517" s="2">
        <f>RSI!I2517</f>
        <v>58.276190937565381</v>
      </c>
      <c r="D2517" s="2">
        <f>MACD!E2517</f>
        <v>8.7664684721402431E-2</v>
      </c>
      <c r="E2517" s="2">
        <f>MACD!F2517</f>
        <v>3.1465550199184317E-2</v>
      </c>
      <c r="F2517" s="2">
        <f>'Moving Avg'!D2517</f>
        <v>6.7099000000000002</v>
      </c>
      <c r="G2517" s="2">
        <f>'Moving Avg'!F2517</f>
        <v>6.7883499999999994</v>
      </c>
      <c r="H2517" s="2">
        <f>'Moving Avg'!G2517</f>
        <v>6.8534620000000004</v>
      </c>
      <c r="I2517" s="2">
        <f>'Moving Avg'!H2517</f>
        <v>6.1601629999999918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6.9523000000000001</v>
      </c>
      <c r="C2518" s="2">
        <f>RSI!I2518</f>
        <v>58.276190937565381</v>
      </c>
      <c r="D2518" s="2">
        <f>MACD!E2518</f>
        <v>8.696864765498713E-2</v>
      </c>
      <c r="E2518" s="2">
        <f>MACD!F2518</f>
        <v>4.2566169690344879E-2</v>
      </c>
      <c r="F2518" s="2">
        <f>'Moving Avg'!D2518</f>
        <v>6.7850599999999996</v>
      </c>
      <c r="G2518" s="2">
        <f>'Moving Avg'!F2518</f>
        <v>6.8071399999999995</v>
      </c>
      <c r="H2518" s="2">
        <f>'Moving Avg'!G2518</f>
        <v>6.8534620000000004</v>
      </c>
      <c r="I2518" s="2">
        <f>'Moving Avg'!H2518</f>
        <v>6.1713899999999908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6.9523000000000001</v>
      </c>
      <c r="C2519" s="2">
        <f>RSI!I2519</f>
        <v>58.276190937565367</v>
      </c>
      <c r="D2519" s="2">
        <f>MACD!E2519</f>
        <v>8.543222376927595E-2</v>
      </c>
      <c r="E2519" s="2">
        <f>MACD!F2519</f>
        <v>5.1139380506131094E-2</v>
      </c>
      <c r="F2519" s="2">
        <f>'Moving Avg'!D2519</f>
        <v>6.86022</v>
      </c>
      <c r="G2519" s="2">
        <f>'Moving Avg'!F2519</f>
        <v>6.8113699999999993</v>
      </c>
      <c r="H2519" s="2">
        <f>'Moving Avg'!G2519</f>
        <v>6.8534620000000004</v>
      </c>
      <c r="I2519" s="2">
        <f>'Moving Avg'!H2519</f>
        <v>6.1826169999999907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6.8583999999999996</v>
      </c>
      <c r="C2520" s="2">
        <f>RSI!I2520</f>
        <v>52.314403034953777</v>
      </c>
      <c r="D2520" s="2">
        <f>MACD!E2520</f>
        <v>4.2518134129254648E-2</v>
      </c>
      <c r="E2520" s="2">
        <f>MACD!F2520</f>
        <v>4.9415131230755804E-2</v>
      </c>
      <c r="F2520" s="2">
        <f>'Moving Avg'!D2520</f>
        <v>6.9165999999999999</v>
      </c>
      <c r="G2520" s="2">
        <f>'Moving Avg'!F2520</f>
        <v>6.8254649999999986</v>
      </c>
      <c r="H2520" s="2">
        <f>'Moving Avg'!G2520</f>
        <v>6.8515840000000017</v>
      </c>
      <c r="I2520" s="2">
        <f>'Moving Avg'!H2520</f>
        <v>6.1927194999999919</v>
      </c>
      <c r="J2520" s="6" t="str">
        <f>OBV!F2520</f>
        <v>BEARISH</v>
      </c>
      <c r="K2520" s="6" t="str">
        <f>OBV!G2520</f>
        <v>NEUTRAL</v>
      </c>
      <c r="L2520" s="6" t="str">
        <f>OBV!H2520</f>
        <v>BEARISH DIVERGENCE</v>
      </c>
    </row>
    <row r="2521" spans="1:12" ht="13.5" x14ac:dyDescent="0.25">
      <c r="A2521" s="3">
        <f>RSI!A2521</f>
        <v>45674</v>
      </c>
      <c r="B2521" s="2">
        <f>RSI!B2521</f>
        <v>6.8490000000000002</v>
      </c>
      <c r="C2521" s="2">
        <f>RSI!I2521</f>
        <v>51.743726505629397</v>
      </c>
      <c r="D2521" s="2">
        <f>MACD!E2521</f>
        <v>-3.4780117041446346E-3</v>
      </c>
      <c r="E2521" s="2">
        <f>MACD!F2521</f>
        <v>3.8836502643775722E-2</v>
      </c>
      <c r="F2521" s="2">
        <f>'Moving Avg'!D2521</f>
        <v>6.9128600000000002</v>
      </c>
      <c r="G2521" s="2">
        <f>'Moving Avg'!F2521</f>
        <v>6.8245299999999975</v>
      </c>
      <c r="H2521" s="2">
        <f>'Moving Avg'!G2521</f>
        <v>6.8495180000000015</v>
      </c>
      <c r="I2521" s="2">
        <f>'Moving Avg'!H2521</f>
        <v>6.2029059999999916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6.8490000000000002</v>
      </c>
      <c r="C2522" s="2">
        <f>RSI!I2522</f>
        <v>51.743726505629397</v>
      </c>
      <c r="D2522" s="2">
        <f>MACD!E2522</f>
        <v>-4.2580655742230356E-2</v>
      </c>
      <c r="E2522" s="2">
        <f>MACD!F2522</f>
        <v>2.2553070966574509E-2</v>
      </c>
      <c r="F2522" s="2">
        <f>'Moving Avg'!D2522</f>
        <v>6.8921999999999999</v>
      </c>
      <c r="G2522" s="2">
        <f>'Moving Avg'!F2522</f>
        <v>6.8235949999999974</v>
      </c>
      <c r="H2522" s="2">
        <f>'Moving Avg'!G2522</f>
        <v>6.8474520000000014</v>
      </c>
      <c r="I2522" s="2">
        <f>'Moving Avg'!H2522</f>
        <v>6.2130924999999904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6.8395999999999999</v>
      </c>
      <c r="C2523" s="2">
        <f>RSI!I2523</f>
        <v>51.097275157488518</v>
      </c>
      <c r="D2523" s="2">
        <f>MACD!E2523</f>
        <v>-7.5140497586972721E-2</v>
      </c>
      <c r="E2523" s="2">
        <f>MACD!F2523</f>
        <v>3.0143572558650623E-3</v>
      </c>
      <c r="F2523" s="2">
        <f>'Moving Avg'!D2523</f>
        <v>6.8696600000000005</v>
      </c>
      <c r="G2523" s="2">
        <f>'Moving Avg'!F2523</f>
        <v>6.8179599999999976</v>
      </c>
      <c r="H2523" s="2">
        <f>'Moving Avg'!G2523</f>
        <v>6.8451980000000026</v>
      </c>
      <c r="I2523" s="2">
        <f>'Moving Avg'!H2523</f>
        <v>6.2233629999999902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6.8395999999999999</v>
      </c>
      <c r="C2524" s="2">
        <f>RSI!I2524</f>
        <v>51.097275157488518</v>
      </c>
      <c r="D2524" s="2">
        <f>MACD!E2524</f>
        <v>-0.1027923338176171</v>
      </c>
      <c r="E2524" s="2">
        <f>MACD!F2524</f>
        <v>-1.8146980958831372E-2</v>
      </c>
      <c r="F2524" s="2">
        <f>'Moving Avg'!D2524</f>
        <v>6.8471199999999994</v>
      </c>
      <c r="G2524" s="2">
        <f>'Moving Avg'!F2524</f>
        <v>6.8123249999999986</v>
      </c>
      <c r="H2524" s="2">
        <f>'Moving Avg'!G2524</f>
        <v>6.8429440000000019</v>
      </c>
      <c r="I2524" s="2">
        <f>'Moving Avg'!H2524</f>
        <v>6.2339829999999905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6.8395999999999999</v>
      </c>
      <c r="C2525" s="2">
        <f>RSI!I2525</f>
        <v>51.097275157488518</v>
      </c>
      <c r="D2525" s="2">
        <f>MACD!E2525</f>
        <v>-0.1262837458636481</v>
      </c>
      <c r="E2525" s="2">
        <f>MACD!F2525</f>
        <v>-3.9774333939794723E-2</v>
      </c>
      <c r="F2525" s="2">
        <f>'Moving Avg'!D2525</f>
        <v>6.8433599999999997</v>
      </c>
      <c r="G2525" s="2">
        <f>'Moving Avg'!F2525</f>
        <v>6.8066900000000006</v>
      </c>
      <c r="H2525" s="2">
        <f>'Moving Avg'!G2525</f>
        <v>6.840690000000003</v>
      </c>
      <c r="I2525" s="2">
        <f>'Moving Avg'!H2525</f>
        <v>6.2446029999999908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6.8395999999999999</v>
      </c>
      <c r="C2526" s="2">
        <f>RSI!I2526</f>
        <v>51.097275157488518</v>
      </c>
      <c r="D2526" s="2">
        <f>MACD!E2526</f>
        <v>-0.10144785791266209</v>
      </c>
      <c r="E2526" s="2">
        <f>MACD!F2526</f>
        <v>-5.2109038734368195E-2</v>
      </c>
      <c r="F2526" s="2">
        <f>'Moving Avg'!D2526</f>
        <v>6.8414799999999998</v>
      </c>
      <c r="G2526" s="2">
        <f>'Moving Avg'!F2526</f>
        <v>6.8010549999999999</v>
      </c>
      <c r="H2526" s="2">
        <f>'Moving Avg'!G2526</f>
        <v>6.8384360000000024</v>
      </c>
      <c r="I2526" s="2">
        <f>'Moving Avg'!H2526</f>
        <v>6.2555284999999898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6.8583999999999996</v>
      </c>
      <c r="C2527" s="2">
        <f>RSI!I2527</f>
        <v>52.687373305303211</v>
      </c>
      <c r="D2527" s="2">
        <f>MACD!E2527</f>
        <v>-6.8890420254053453E-2</v>
      </c>
      <c r="E2527" s="2">
        <f>MACD!F2527</f>
        <v>-5.5465315038305249E-2</v>
      </c>
      <c r="F2527" s="2">
        <f>'Moving Avg'!D2527</f>
        <v>6.8433599999999997</v>
      </c>
      <c r="G2527" s="2">
        <f>'Moving Avg'!F2527</f>
        <v>6.79636</v>
      </c>
      <c r="H2527" s="2">
        <f>'Moving Avg'!G2527</f>
        <v>6.8365580000000037</v>
      </c>
      <c r="I2527" s="2">
        <f>'Moving Avg'!H2527</f>
        <v>6.266678999999991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6.6234999999999999</v>
      </c>
      <c r="C2528" s="2">
        <f>RSI!I2528</f>
        <v>36.651503570799136</v>
      </c>
      <c r="D2528" s="2">
        <f>MACD!E2528</f>
        <v>-2.4127294792133824E-2</v>
      </c>
      <c r="E2528" s="2">
        <f>MACD!F2528</f>
        <v>-4.919771098907097E-2</v>
      </c>
      <c r="F2528" s="2">
        <f>'Moving Avg'!D2528</f>
        <v>6.800139999999999</v>
      </c>
      <c r="G2528" s="2">
        <f>'Moving Avg'!F2528</f>
        <v>6.7799200000000015</v>
      </c>
      <c r="H2528" s="2">
        <f>'Moving Avg'!G2528</f>
        <v>6.8299820000000038</v>
      </c>
      <c r="I2528" s="2">
        <f>'Moving Avg'!H2528</f>
        <v>6.2770914999999912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6.6329000000000002</v>
      </c>
      <c r="C2529" s="2">
        <f>RSI!I2529</f>
        <v>37.4716519804713</v>
      </c>
      <c r="D2529" s="2">
        <f>MACD!E2529</f>
        <v>1.4269197177086745E-2</v>
      </c>
      <c r="E2529" s="2">
        <f>MACD!F2529</f>
        <v>-3.6504329355839429E-2</v>
      </c>
      <c r="F2529" s="2">
        <f>'Moving Avg'!D2529</f>
        <v>6.758799999999999</v>
      </c>
      <c r="G2529" s="2">
        <f>'Moving Avg'!F2529</f>
        <v>6.763950000000003</v>
      </c>
      <c r="H2529" s="2">
        <f>'Moving Avg'!G2529</f>
        <v>6.8235940000000035</v>
      </c>
      <c r="I2529" s="2">
        <f>'Moving Avg'!H2529</f>
        <v>6.2875509999999917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6.6329000000000002</v>
      </c>
      <c r="C2530" s="2">
        <f>RSI!I2530</f>
        <v>37.4716519804713</v>
      </c>
      <c r="D2530" s="2">
        <f>MACD!E2530</f>
        <v>3.3383039065483899E-2</v>
      </c>
      <c r="E2530" s="2">
        <f>MACD!F2530</f>
        <v>-2.2526855671574766E-2</v>
      </c>
      <c r="F2530" s="2">
        <f>'Moving Avg'!D2530</f>
        <v>6.71746</v>
      </c>
      <c r="G2530" s="2">
        <f>'Moving Avg'!F2530</f>
        <v>6.763480000000003</v>
      </c>
      <c r="H2530" s="2">
        <f>'Moving Avg'!G2530</f>
        <v>6.8172060000000041</v>
      </c>
      <c r="I2530" s="2">
        <f>'Moving Avg'!H2530</f>
        <v>6.297792499999991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6.8395999999999999</v>
      </c>
      <c r="C2531" s="2">
        <f>RSI!I2531</f>
        <v>52.992226867016285</v>
      </c>
      <c r="D2531" s="2">
        <f>MACD!E2531</f>
        <v>3.3790373433140175E-2</v>
      </c>
      <c r="E2531" s="2">
        <f>MACD!F2531</f>
        <v>-1.1263409850631779E-2</v>
      </c>
      <c r="F2531" s="2">
        <f>'Moving Avg'!D2531</f>
        <v>6.71746</v>
      </c>
      <c r="G2531" s="2">
        <f>'Moving Avg'!F2531</f>
        <v>6.7766350000000015</v>
      </c>
      <c r="H2531" s="2">
        <f>'Moving Avg'!G2531</f>
        <v>6.8149520000000052</v>
      </c>
      <c r="I2531" s="2">
        <f>'Moving Avg'!H2531</f>
        <v>6.3090674999999905</v>
      </c>
      <c r="J2531" s="6" t="str">
        <f>OBV!F2531</f>
        <v>BEARISH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6.5765000000000002</v>
      </c>
      <c r="C2532" s="2">
        <f>RSI!I2532</f>
        <v>39.53911281932956</v>
      </c>
      <c r="D2532" s="2">
        <f>MACD!E2532</f>
        <v>5.3320445961267282E-2</v>
      </c>
      <c r="E2532" s="2">
        <f>MACD!F2532</f>
        <v>1.6533613117480344E-3</v>
      </c>
      <c r="F2532" s="2">
        <f>'Moving Avg'!D2532</f>
        <v>6.6610800000000001</v>
      </c>
      <c r="G2532" s="2">
        <f>'Moving Avg'!F2532</f>
        <v>6.7766350000000015</v>
      </c>
      <c r="H2532" s="2">
        <f>'Moving Avg'!G2532</f>
        <v>6.8074360000000045</v>
      </c>
      <c r="I2532" s="2">
        <f>'Moving Avg'!H2532</f>
        <v>6.3190269999999904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6.5765000000000002</v>
      </c>
      <c r="C2533" s="2">
        <f>RSI!I2533</f>
        <v>39.53911281932956</v>
      </c>
      <c r="D2533" s="2">
        <f>MACD!E2533</f>
        <v>6.9673403686024926E-2</v>
      </c>
      <c r="E2533" s="2">
        <f>MACD!F2533</f>
        <v>1.5257369786603414E-2</v>
      </c>
      <c r="F2533" s="2">
        <f>'Moving Avg'!D2533</f>
        <v>6.6516800000000007</v>
      </c>
      <c r="G2533" s="2">
        <f>'Moving Avg'!F2533</f>
        <v>6.7766350000000033</v>
      </c>
      <c r="H2533" s="2">
        <f>'Moving Avg'!G2533</f>
        <v>6.7999200000000055</v>
      </c>
      <c r="I2533" s="2">
        <f>'Moving Avg'!H2533</f>
        <v>6.3289864999999903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6.5765000000000002</v>
      </c>
      <c r="C2534" s="2">
        <f>RSI!I2534</f>
        <v>39.539112819329546</v>
      </c>
      <c r="D2534" s="2">
        <f>MACD!E2534</f>
        <v>8.4689841747461969E-2</v>
      </c>
      <c r="E2534" s="2">
        <f>MACD!F2534</f>
        <v>2.9143864178775125E-2</v>
      </c>
      <c r="F2534" s="2">
        <f>'Moving Avg'!D2534</f>
        <v>6.6403999999999996</v>
      </c>
      <c r="G2534" s="2">
        <f>'Moving Avg'!F2534</f>
        <v>6.7766350000000015</v>
      </c>
      <c r="H2534" s="2">
        <f>'Moving Avg'!G2534</f>
        <v>6.7933440000000056</v>
      </c>
      <c r="I2534" s="2">
        <f>'Moving Avg'!H2534</f>
        <v>6.3389459999999902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</row>
    <row r="2535" spans="1:12" ht="13.5" x14ac:dyDescent="0.25">
      <c r="A2535" s="3">
        <f>RSI!A2535</f>
        <v>45694</v>
      </c>
      <c r="B2535" s="2">
        <f>RSI!B2535</f>
        <v>6.5765000000000002</v>
      </c>
      <c r="C2535" s="2">
        <f>RSI!I2535</f>
        <v>39.539112819329546</v>
      </c>
      <c r="D2535" s="2">
        <f>MACD!E2535</f>
        <v>9.8488021519271385E-2</v>
      </c>
      <c r="E2535" s="2">
        <f>MACD!F2535</f>
        <v>4.3012695646874377E-2</v>
      </c>
      <c r="F2535" s="2">
        <f>'Moving Avg'!D2535</f>
        <v>6.6291200000000003</v>
      </c>
      <c r="G2535" s="2">
        <f>'Moving Avg'!F2535</f>
        <v>6.7766350000000015</v>
      </c>
      <c r="H2535" s="2">
        <f>'Moving Avg'!G2535</f>
        <v>6.7929680000000046</v>
      </c>
      <c r="I2535" s="2">
        <f>'Moving Avg'!H2535</f>
        <v>6.3489054999999892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6.8490000000000002</v>
      </c>
      <c r="C2536" s="2">
        <f>RSI!I2536</f>
        <v>55.335493347660886</v>
      </c>
      <c r="D2536" s="2">
        <f>MACD!E2536</f>
        <v>9.0989296024031496E-2</v>
      </c>
      <c r="E2536" s="2">
        <f>MACD!F2536</f>
        <v>5.2608015722305806E-2</v>
      </c>
      <c r="F2536" s="2">
        <f>'Moving Avg'!D2536</f>
        <v>6.6310000000000002</v>
      </c>
      <c r="G2536" s="2">
        <f>'Moving Avg'!F2536</f>
        <v>6.7757000000000005</v>
      </c>
      <c r="H2536" s="2">
        <f>'Moving Avg'!G2536</f>
        <v>6.7946600000000039</v>
      </c>
      <c r="I2536" s="2">
        <f>'Moving Avg'!H2536</f>
        <v>6.3595724999999899</v>
      </c>
      <c r="J2536" s="6" t="str">
        <f>OBV!F2536</f>
        <v>BULLISH</v>
      </c>
      <c r="K2536" s="6" t="str">
        <f>OBV!G2536</f>
        <v>NEUTRAL</v>
      </c>
      <c r="L2536" s="6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6.9523000000000001</v>
      </c>
      <c r="C2537" s="2">
        <f>RSI!I2537</f>
        <v>59.6402628213037</v>
      </c>
      <c r="D2537" s="2">
        <f>MACD!E2537</f>
        <v>7.9210644470506963E-2</v>
      </c>
      <c r="E2537" s="2">
        <f>MACD!F2537</f>
        <v>5.7928541471946045E-2</v>
      </c>
      <c r="F2537" s="2">
        <f>'Moving Avg'!D2537</f>
        <v>6.7061599999999997</v>
      </c>
      <c r="G2537" s="2">
        <f>'Moving Avg'!F2537</f>
        <v>6.7757000000000005</v>
      </c>
      <c r="H2537" s="2">
        <f>'Moving Avg'!G2537</f>
        <v>6.7948480000000018</v>
      </c>
      <c r="I2537" s="2">
        <f>'Moving Avg'!H2537</f>
        <v>6.3707559999999885</v>
      </c>
      <c r="J2537" s="6" t="str">
        <f>OBV!F2537</f>
        <v>BULLISH</v>
      </c>
      <c r="K2537" s="6" t="str">
        <f>OBV!G2537</f>
        <v>NEUTRAL</v>
      </c>
      <c r="L2537" s="6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6.9523000000000001</v>
      </c>
      <c r="C2538" s="2">
        <f>RSI!I2538</f>
        <v>59.6402628213037</v>
      </c>
      <c r="D2538" s="2">
        <f>MACD!E2538</f>
        <v>3.1871123800702783E-2</v>
      </c>
      <c r="E2538" s="2">
        <f>MACD!F2538</f>
        <v>5.2717057937697397E-2</v>
      </c>
      <c r="F2538" s="2">
        <f>'Moving Avg'!D2538</f>
        <v>6.7813200000000009</v>
      </c>
      <c r="G2538" s="2">
        <f>'Moving Avg'!F2538</f>
        <v>6.7757000000000005</v>
      </c>
      <c r="H2538" s="2">
        <f>'Moving Avg'!G2538</f>
        <v>6.7950360000000014</v>
      </c>
      <c r="I2538" s="2">
        <f>'Moving Avg'!H2538</f>
        <v>6.3819394999999881</v>
      </c>
      <c r="J2538" s="6" t="str">
        <f>OBV!F2538</f>
        <v>BULLISH</v>
      </c>
      <c r="K2538" s="6" t="str">
        <f>OBV!G2538</f>
        <v>NEUTRAL</v>
      </c>
      <c r="L2538" s="6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6.9523000000000001</v>
      </c>
      <c r="C2539" s="2">
        <f>RSI!I2539</f>
        <v>59.6402628213037</v>
      </c>
      <c r="D2539" s="2">
        <f>MACD!E2539</f>
        <v>-7.882302636330607E-3</v>
      </c>
      <c r="E2539" s="2">
        <f>MACD!F2539</f>
        <v>4.0597185822891797E-2</v>
      </c>
      <c r="F2539" s="2">
        <f>'Moving Avg'!D2539</f>
        <v>6.8564800000000004</v>
      </c>
      <c r="G2539" s="2">
        <f>'Moving Avg'!F2539</f>
        <v>6.7756999999999987</v>
      </c>
      <c r="H2539" s="2">
        <f>'Moving Avg'!G2539</f>
        <v>6.7952239999999993</v>
      </c>
      <c r="I2539" s="2">
        <f>'Moving Avg'!H2539</f>
        <v>6.3931229999999877</v>
      </c>
      <c r="J2539" s="6" t="str">
        <f>OBV!F2539</f>
        <v>BULLISH</v>
      </c>
      <c r="K2539" s="6" t="str">
        <f>OBV!G2539</f>
        <v>NEUTRAL</v>
      </c>
      <c r="L2539" s="6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6.9523000000000001</v>
      </c>
      <c r="C2540" s="2">
        <f>RSI!I2540</f>
        <v>59.6402628213037</v>
      </c>
      <c r="D2540" s="2">
        <f>MACD!E2540</f>
        <v>-4.2578208789149308E-2</v>
      </c>
      <c r="E2540" s="2">
        <f>MACD!F2540</f>
        <v>2.3962106900483577E-2</v>
      </c>
      <c r="F2540" s="2">
        <f>'Moving Avg'!D2540</f>
        <v>6.9316399999999998</v>
      </c>
      <c r="G2540" s="2">
        <f>'Moving Avg'!F2540</f>
        <v>6.7803950000000004</v>
      </c>
      <c r="H2540" s="2">
        <f>'Moving Avg'!G2540</f>
        <v>6.7954119999999989</v>
      </c>
      <c r="I2540" s="2">
        <f>'Moving Avg'!H2540</f>
        <v>6.4045244999999884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6.9523000000000001</v>
      </c>
      <c r="C2541" s="2">
        <f>RSI!I2541</f>
        <v>59.6402628213037</v>
      </c>
      <c r="D2541" s="2">
        <f>MACD!E2541</f>
        <v>-4.1116275332934826E-2</v>
      </c>
      <c r="E2541" s="2">
        <f>MACD!F2541</f>
        <v>1.0946430453799899E-2</v>
      </c>
      <c r="F2541" s="2">
        <f>'Moving Avg'!D2541</f>
        <v>6.9522999999999993</v>
      </c>
      <c r="G2541" s="2">
        <f>'Moving Avg'!F2541</f>
        <v>6.7855599999999985</v>
      </c>
      <c r="H2541" s="2">
        <f>'Moving Avg'!G2541</f>
        <v>6.7955999999999985</v>
      </c>
      <c r="I2541" s="2">
        <f>'Moving Avg'!H2541</f>
        <v>6.4161444999999881</v>
      </c>
      <c r="J2541" s="6" t="str">
        <f>OBV!F2541</f>
        <v>BULLISH</v>
      </c>
      <c r="K2541" s="6" t="str">
        <f>OBV!G2541</f>
        <v>NEUTRAL</v>
      </c>
      <c r="L2541" s="6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6.9523000000000001</v>
      </c>
      <c r="C2542" s="2">
        <f>RSI!I2542</f>
        <v>59.6402628213037</v>
      </c>
      <c r="D2542" s="2">
        <f>MACD!E2542</f>
        <v>-8.1263577891934169E-2</v>
      </c>
      <c r="E2542" s="2">
        <f>MACD!F2542</f>
        <v>-7.4955712153469169E-3</v>
      </c>
      <c r="F2542" s="2">
        <f>'Moving Avg'!D2542</f>
        <v>6.9522999999999993</v>
      </c>
      <c r="G2542" s="2">
        <f>'Moving Avg'!F2542</f>
        <v>6.7907249999999992</v>
      </c>
      <c r="H2542" s="2">
        <f>'Moving Avg'!G2542</f>
        <v>6.7957879999999982</v>
      </c>
      <c r="I2542" s="2">
        <f>'Moving Avg'!H2542</f>
        <v>6.4277644999999879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45706</v>
      </c>
      <c r="B2543" s="2">
        <f>RSI!B2543</f>
        <v>6.9428999999999998</v>
      </c>
      <c r="C2543" s="2">
        <f>RSI!I2543</f>
        <v>58.83532716987829</v>
      </c>
      <c r="D2543" s="2">
        <f>MACD!E2543</f>
        <v>-0.11537826134537443</v>
      </c>
      <c r="E2543" s="2">
        <f>MACD!F2543</f>
        <v>-2.9072109241352423E-2</v>
      </c>
      <c r="F2543" s="2">
        <f>'Moving Avg'!D2543</f>
        <v>6.9504199999999994</v>
      </c>
      <c r="G2543" s="2">
        <f>'Moving Avg'!F2543</f>
        <v>6.7958899999999982</v>
      </c>
      <c r="H2543" s="2">
        <f>'Moving Avg'!G2543</f>
        <v>6.7955999999999985</v>
      </c>
      <c r="I2543" s="2">
        <f>'Moving Avg'!H2543</f>
        <v>6.4393374999999891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6.9428999999999998</v>
      </c>
      <c r="C2544" s="2">
        <f>RSI!I2544</f>
        <v>58.83532716987829</v>
      </c>
      <c r="D2544" s="2">
        <f>MACD!E2544</f>
        <v>-0.14496693628644142</v>
      </c>
      <c r="E2544" s="2">
        <f>MACD!F2544</f>
        <v>-5.2251074650370224E-2</v>
      </c>
      <c r="F2544" s="2">
        <f>'Moving Avg'!D2544</f>
        <v>6.9485399999999995</v>
      </c>
      <c r="G2544" s="2">
        <f>'Moving Avg'!F2544</f>
        <v>6.8010549999999981</v>
      </c>
      <c r="H2544" s="2">
        <f>'Moving Avg'!G2544</f>
        <v>6.795411999999998</v>
      </c>
      <c r="I2544" s="2">
        <f>'Moving Avg'!H2544</f>
        <v>6.4504739999999892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6.8583999999999996</v>
      </c>
      <c r="C2545" s="2">
        <f>RSI!I2545</f>
        <v>51.577888189868389</v>
      </c>
      <c r="D2545" s="2">
        <f>MACD!E2545</f>
        <v>-0.16441314102617799</v>
      </c>
      <c r="E2545" s="2">
        <f>MACD!F2545</f>
        <v>-7.4683487925531783E-2</v>
      </c>
      <c r="F2545" s="2">
        <f>'Moving Avg'!D2545</f>
        <v>6.929759999999999</v>
      </c>
      <c r="G2545" s="2">
        <f>'Moving Avg'!F2545</f>
        <v>6.801994999999998</v>
      </c>
      <c r="H2545" s="2">
        <f>'Moving Avg'!G2545</f>
        <v>6.7997339999999973</v>
      </c>
      <c r="I2545" s="2">
        <f>'Moving Avg'!H2545</f>
        <v>6.4611879999999902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6.8583999999999996</v>
      </c>
      <c r="C2546" s="2">
        <f>RSI!I2546</f>
        <v>51.577888189868389</v>
      </c>
      <c r="D2546" s="2">
        <f>MACD!E2546</f>
        <v>-0.13906457618094414</v>
      </c>
      <c r="E2546" s="2">
        <f>MACD!F2546</f>
        <v>-8.7559705576614258E-2</v>
      </c>
      <c r="F2546" s="2">
        <f>'Moving Avg'!D2546</f>
        <v>6.9109799999999995</v>
      </c>
      <c r="G2546" s="2">
        <f>'Moving Avg'!F2546</f>
        <v>6.802934999999998</v>
      </c>
      <c r="H2546" s="2">
        <f>'Moving Avg'!G2546</f>
        <v>6.8053719999999975</v>
      </c>
      <c r="I2546" s="2">
        <f>'Moving Avg'!H2546</f>
        <v>6.4719019999999912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6.9053000000000004</v>
      </c>
      <c r="C2547" s="2">
        <f>RSI!I2547</f>
        <v>55.139866589507427</v>
      </c>
      <c r="D2547" s="2">
        <f>MACD!E2547</f>
        <v>-0.10530869687278699</v>
      </c>
      <c r="E2547" s="2">
        <f>MACD!F2547</f>
        <v>-9.1109503835848801E-2</v>
      </c>
      <c r="F2547" s="2">
        <f>'Moving Avg'!D2547</f>
        <v>6.90158</v>
      </c>
      <c r="G2547" s="2">
        <f>'Moving Avg'!F2547</f>
        <v>6.8052799999999989</v>
      </c>
      <c r="H2547" s="2">
        <f>'Moving Avg'!G2547</f>
        <v>6.8110079999999984</v>
      </c>
      <c r="I2547" s="2">
        <f>'Moving Avg'!H2547</f>
        <v>6.4828504999999907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6.9053000000000004</v>
      </c>
      <c r="C2548" s="2">
        <f>RSI!I2548</f>
        <v>55.139866589507427</v>
      </c>
      <c r="D2548" s="2">
        <f>MACD!E2548</f>
        <v>-7.7126071239640659E-2</v>
      </c>
      <c r="E2548" s="2">
        <f>MACD!F2548</f>
        <v>-8.8312817316607173E-2</v>
      </c>
      <c r="F2548" s="2">
        <f>'Moving Avg'!D2548</f>
        <v>6.8940600000000005</v>
      </c>
      <c r="G2548" s="2">
        <f>'Moving Avg'!F2548</f>
        <v>6.8193699999999993</v>
      </c>
      <c r="H2548" s="2">
        <f>'Moving Avg'!G2548</f>
        <v>6.8175839999999983</v>
      </c>
      <c r="I2548" s="2">
        <f>'Moving Avg'!H2548</f>
        <v>6.4937989999999912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6.9053000000000004</v>
      </c>
      <c r="C2549" s="2">
        <f>RSI!I2549</f>
        <v>55.13986658950742</v>
      </c>
      <c r="D2549" s="2">
        <f>MACD!E2549</f>
        <v>-5.3631124418917153E-2</v>
      </c>
      <c r="E2549" s="2">
        <f>MACD!F2549</f>
        <v>-8.1376478737069172E-2</v>
      </c>
      <c r="F2549" s="2">
        <f>'Moving Avg'!D2549</f>
        <v>6.8865399999999992</v>
      </c>
      <c r="G2549" s="2">
        <f>'Moving Avg'!F2549</f>
        <v>6.8329899999999997</v>
      </c>
      <c r="H2549" s="2">
        <f>'Moving Avg'!G2549</f>
        <v>6.8183359999999986</v>
      </c>
      <c r="I2549" s="2">
        <f>'Moving Avg'!H2549</f>
        <v>6.5047909999999902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6.9523000000000001</v>
      </c>
      <c r="C2550" s="2">
        <f>RSI!I2550</f>
        <v>58.921992561376491</v>
      </c>
      <c r="D2550" s="2">
        <f>MACD!E2550</f>
        <v>-3.7558090591639726E-2</v>
      </c>
      <c r="E2550" s="2">
        <f>MACD!F2550</f>
        <v>-7.261280110798328E-2</v>
      </c>
      <c r="F2550" s="2">
        <f>'Moving Avg'!D2550</f>
        <v>6.9053200000000006</v>
      </c>
      <c r="G2550" s="2">
        <f>'Moving Avg'!F2550</f>
        <v>6.8489599999999999</v>
      </c>
      <c r="H2550" s="2">
        <f>'Moving Avg'!G2550</f>
        <v>6.8258519999999985</v>
      </c>
      <c r="I2550" s="2">
        <f>'Moving Avg'!H2550</f>
        <v>6.5160179999999901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6.9523000000000001</v>
      </c>
      <c r="C2551" s="2">
        <f>RSI!I2551</f>
        <v>58.921992561376491</v>
      </c>
      <c r="D2551" s="2">
        <f>MACD!E2551</f>
        <v>-2.453724539258495E-2</v>
      </c>
      <c r="E2551" s="2">
        <f>MACD!F2551</f>
        <v>-6.2997689964903611E-2</v>
      </c>
      <c r="F2551" s="2">
        <f>'Moving Avg'!D2551</f>
        <v>6.9241000000000001</v>
      </c>
      <c r="G2551" s="2">
        <f>'Moving Avg'!F2551</f>
        <v>6.8545949999999989</v>
      </c>
      <c r="H2551" s="2">
        <f>'Moving Avg'!G2551</f>
        <v>6.8275439999999978</v>
      </c>
      <c r="I2551" s="2">
        <f>'Moving Avg'!H2551</f>
        <v>6.5274194999999899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6.9523000000000001</v>
      </c>
      <c r="C2552" s="2">
        <f>RSI!I2552</f>
        <v>58.921992561376491</v>
      </c>
      <c r="D2552" s="2">
        <f>MACD!E2552</f>
        <v>-1.4056101770619556E-2</v>
      </c>
      <c r="E2552" s="2">
        <f>MACD!F2552</f>
        <v>-5.3209372326046805E-2</v>
      </c>
      <c r="F2552" s="2">
        <f>'Moving Avg'!D2552</f>
        <v>6.9335000000000004</v>
      </c>
      <c r="G2552" s="2">
        <f>'Moving Avg'!F2552</f>
        <v>6.873384999999999</v>
      </c>
      <c r="H2552" s="2">
        <f>'Moving Avg'!G2552</f>
        <v>6.8292359999999981</v>
      </c>
      <c r="I2552" s="2">
        <f>'Moving Avg'!H2552</f>
        <v>6.5388209999999898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6.9523000000000001</v>
      </c>
      <c r="C2553" s="2">
        <f>RSI!I2553</f>
        <v>58.921992561376484</v>
      </c>
      <c r="D2553" s="2">
        <f>MACD!E2553</f>
        <v>-7.1303499098700485E-3</v>
      </c>
      <c r="E2553" s="2">
        <f>MACD!F2553</f>
        <v>-4.3993567842811457E-2</v>
      </c>
      <c r="F2553" s="2">
        <f>'Moving Avg'!D2553</f>
        <v>6.9428999999999998</v>
      </c>
      <c r="G2553" s="2">
        <f>'Moving Avg'!F2553</f>
        <v>6.8921749999999999</v>
      </c>
      <c r="H2553" s="2">
        <f>'Moving Avg'!G2553</f>
        <v>6.8292359999999999</v>
      </c>
      <c r="I2553" s="2">
        <f>'Moving Avg'!H2553</f>
        <v>6.5502224999999896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6.9523000000000001</v>
      </c>
      <c r="C2554" s="2">
        <f>RSI!I2554</f>
        <v>58.921992561376477</v>
      </c>
      <c r="D2554" s="2">
        <f>MACD!E2554</f>
        <v>-1.7300560029021028E-3</v>
      </c>
      <c r="E2554" s="2">
        <f>MACD!F2554</f>
        <v>-3.554086547482959E-2</v>
      </c>
      <c r="F2554" s="2">
        <f>'Moving Avg'!D2554</f>
        <v>6.9522999999999993</v>
      </c>
      <c r="G2554" s="2">
        <f>'Moving Avg'!F2554</f>
        <v>6.910965</v>
      </c>
      <c r="H2554" s="2">
        <f>'Moving Avg'!G2554</f>
        <v>6.8292359999999999</v>
      </c>
      <c r="I2554" s="2">
        <f>'Moving Avg'!H2554</f>
        <v>6.5614059999999892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6.9523000000000001</v>
      </c>
      <c r="C2555" s="2">
        <f>RSI!I2555</f>
        <v>58.921992561376477</v>
      </c>
      <c r="D2555" s="2">
        <f>MACD!E2555</f>
        <v>-1.0586463272337809E-2</v>
      </c>
      <c r="E2555" s="2">
        <f>MACD!F2555</f>
        <v>-3.0549985034331237E-2</v>
      </c>
      <c r="F2555" s="2">
        <f>'Moving Avg'!D2555</f>
        <v>6.9522999999999993</v>
      </c>
      <c r="G2555" s="2">
        <f>'Moving Avg'!F2555</f>
        <v>6.9297549999999983</v>
      </c>
      <c r="H2555" s="2">
        <f>'Moving Avg'!G2555</f>
        <v>6.8292360000000008</v>
      </c>
      <c r="I2555" s="2">
        <f>'Moving Avg'!H2555</f>
        <v>6.5725894999999896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45723</v>
      </c>
      <c r="B2556" s="2">
        <f>RSI!B2556</f>
        <v>6.9523000000000001</v>
      </c>
      <c r="C2556" s="2">
        <f>RSI!I2556</f>
        <v>58.921992561376477</v>
      </c>
      <c r="D2556" s="2">
        <f>MACD!E2556</f>
        <v>-1.8474685910531363E-2</v>
      </c>
      <c r="E2556" s="2">
        <f>MACD!F2556</f>
        <v>-2.8134925209571265E-2</v>
      </c>
      <c r="F2556" s="2">
        <f>'Moving Avg'!D2556</f>
        <v>6.9522999999999993</v>
      </c>
      <c r="G2556" s="2">
        <f>'Moving Avg'!F2556</f>
        <v>6.9349199999999982</v>
      </c>
      <c r="H2556" s="2">
        <f>'Moving Avg'!G2556</f>
        <v>6.8292359999999999</v>
      </c>
      <c r="I2556" s="2">
        <f>'Moving Avg'!H2556</f>
        <v>6.5830304999999907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45726</v>
      </c>
      <c r="B2557" s="2">
        <f>RSI!B2557</f>
        <v>6.9428999999999998</v>
      </c>
      <c r="C2557" s="2">
        <f>RSI!I2557</f>
        <v>57.298895618472912</v>
      </c>
      <c r="D2557" s="2">
        <f>MACD!E2557</f>
        <v>-1.7602784149450379E-2</v>
      </c>
      <c r="E2557" s="2">
        <f>MACD!F2557</f>
        <v>-2.6028496997547092E-2</v>
      </c>
      <c r="F2557" s="2">
        <f>'Moving Avg'!D2557</f>
        <v>6.9504199999999994</v>
      </c>
      <c r="G2557" s="2">
        <f>'Moving Avg'!F2557</f>
        <v>6.9344499999999982</v>
      </c>
      <c r="H2557" s="2">
        <f>'Moving Avg'!G2557</f>
        <v>6.8290480000000002</v>
      </c>
      <c r="I2557" s="2">
        <f>'Moving Avg'!H2557</f>
        <v>6.5929444999999909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6.9523000000000001</v>
      </c>
      <c r="C2558" s="2">
        <f>RSI!I2558</f>
        <v>58.529149270002691</v>
      </c>
      <c r="D2558" s="2">
        <f>MACD!E2558</f>
        <v>-1.7843855030093003E-2</v>
      </c>
      <c r="E2558" s="2">
        <f>MACD!F2558</f>
        <v>-2.4391568604056276E-2</v>
      </c>
      <c r="F2558" s="2">
        <f>'Moving Avg'!D2558</f>
        <v>6.9504199999999994</v>
      </c>
      <c r="G2558" s="2">
        <f>'Moving Avg'!F2558</f>
        <v>6.9344499999999982</v>
      </c>
      <c r="H2558" s="2">
        <f>'Moving Avg'!G2558</f>
        <v>6.8290480000000002</v>
      </c>
      <c r="I2558" s="2">
        <f>'Moving Avg'!H2558</f>
        <v>6.6028179999999903</v>
      </c>
      <c r="J2558" s="6" t="str">
        <f>OBV!F2558</f>
        <v>BULLISH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45728</v>
      </c>
      <c r="B2559" s="2">
        <f>RSI!B2559</f>
        <v>6.9523000000000001</v>
      </c>
      <c r="C2559" s="2">
        <f>RSI!I2559</f>
        <v>58.529149270002691</v>
      </c>
      <c r="D2559" s="2">
        <f>MACD!E2559</f>
        <v>-1.8364991987517065E-2</v>
      </c>
      <c r="E2559" s="2">
        <f>MACD!F2559</f>
        <v>-2.3186253280748435E-2</v>
      </c>
      <c r="F2559" s="2">
        <f>'Moving Avg'!D2559</f>
        <v>6.9504199999999994</v>
      </c>
      <c r="G2559" s="2">
        <f>'Moving Avg'!F2559</f>
        <v>6.9344499999999982</v>
      </c>
      <c r="H2559" s="2">
        <f>'Moving Avg'!G2559</f>
        <v>6.8290479999999993</v>
      </c>
      <c r="I2559" s="2">
        <f>'Moving Avg'!H2559</f>
        <v>6.6117429999999908</v>
      </c>
      <c r="J2559" s="6" t="str">
        <f>OBV!F2559</f>
        <v>BULLISH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45729</v>
      </c>
      <c r="B2560" s="2">
        <f>RSI!B2560</f>
        <v>6.9523000000000001</v>
      </c>
      <c r="C2560" s="2">
        <f>RSI!I2560</f>
        <v>58.529149270002691</v>
      </c>
      <c r="D2560" s="2">
        <f>MACD!E2560</f>
        <v>-1.1868845820399265E-2</v>
      </c>
      <c r="E2560" s="2">
        <f>MACD!F2560</f>
        <v>-2.0922771788678601E-2</v>
      </c>
      <c r="F2560" s="2">
        <f>'Moving Avg'!D2560</f>
        <v>6.9504199999999994</v>
      </c>
      <c r="G2560" s="2">
        <f>'Moving Avg'!F2560</f>
        <v>6.9344499999999965</v>
      </c>
      <c r="H2560" s="2">
        <f>'Moving Avg'!G2560</f>
        <v>6.8352479999999991</v>
      </c>
      <c r="I2560" s="2">
        <f>'Moving Avg'!H2560</f>
        <v>6.6206679999999913</v>
      </c>
      <c r="J2560" s="6" t="str">
        <f>OBV!F2560</f>
        <v>BULLISH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45730</v>
      </c>
      <c r="B2561" s="2">
        <f>RSI!B2561</f>
        <v>6.9523000000000001</v>
      </c>
      <c r="C2561" s="2">
        <f>RSI!I2561</f>
        <v>58.529149270002691</v>
      </c>
      <c r="D2561" s="2">
        <f>MACD!E2561</f>
        <v>-6.6440151103170919E-3</v>
      </c>
      <c r="E2561" s="2">
        <f>MACD!F2561</f>
        <v>-1.8067020453006299E-2</v>
      </c>
      <c r="F2561" s="2">
        <f>'Moving Avg'!D2561</f>
        <v>6.9504199999999994</v>
      </c>
      <c r="G2561" s="2">
        <f>'Moving Avg'!F2561</f>
        <v>6.9344499999999982</v>
      </c>
      <c r="H2561" s="2">
        <f>'Moving Avg'!G2561</f>
        <v>6.842763999999999</v>
      </c>
      <c r="I2561" s="2">
        <f>'Moving Avg'!H2561</f>
        <v>6.6295929999999919</v>
      </c>
      <c r="J2561" s="6" t="str">
        <f>OBV!F2561</f>
        <v>BULLISH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45733</v>
      </c>
      <c r="B2562" s="2">
        <f>RSI!B2562</f>
        <v>6.9523000000000001</v>
      </c>
      <c r="C2562" s="2">
        <f>RSI!I2562</f>
        <v>58.529149270002684</v>
      </c>
      <c r="D2562" s="2">
        <f>MACD!E2562</f>
        <v>-2.4747715042954255E-3</v>
      </c>
      <c r="E2562" s="2">
        <f>MACD!F2562</f>
        <v>-1.4948570663264124E-2</v>
      </c>
      <c r="F2562" s="2">
        <f>'Moving Avg'!D2562</f>
        <v>6.9522999999999993</v>
      </c>
      <c r="G2562" s="2">
        <f>'Moving Avg'!F2562</f>
        <v>6.9344499999999982</v>
      </c>
      <c r="H2562" s="2">
        <f>'Moving Avg'!G2562</f>
        <v>6.8502799999999979</v>
      </c>
      <c r="I2562" s="2">
        <f>'Moving Avg'!H2562</f>
        <v>6.6385179999999924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6.9523000000000001</v>
      </c>
      <c r="C2563" s="2">
        <f>RSI!I2563</f>
        <v>58.529149270002691</v>
      </c>
      <c r="D2563" s="2">
        <f>MACD!E2563</f>
        <v>8.1993242069966499E-4</v>
      </c>
      <c r="E2563" s="2">
        <f>MACD!F2563</f>
        <v>-1.1794870046471367E-2</v>
      </c>
      <c r="F2563" s="2">
        <f>'Moving Avg'!D2563</f>
        <v>6.9522999999999993</v>
      </c>
      <c r="G2563" s="2">
        <f>'Moving Avg'!F2563</f>
        <v>6.9349199999999982</v>
      </c>
      <c r="H2563" s="2">
        <f>'Moving Avg'!G2563</f>
        <v>6.8577959999999987</v>
      </c>
      <c r="I2563" s="2">
        <f>'Moving Avg'!H2563</f>
        <v>6.6465034999999917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45735</v>
      </c>
      <c r="B2564" s="2">
        <f>RSI!B2564</f>
        <v>6.9523000000000001</v>
      </c>
      <c r="C2564" s="2">
        <f>RSI!I2564</f>
        <v>58.529149270002691</v>
      </c>
      <c r="D2564" s="2">
        <f>MACD!E2564</f>
        <v>3.3919092004461859E-3</v>
      </c>
      <c r="E2564" s="2">
        <f>MACD!F2564</f>
        <v>-8.7575141970878574E-3</v>
      </c>
      <c r="F2564" s="2">
        <f>'Moving Avg'!D2564</f>
        <v>6.9522999999999993</v>
      </c>
      <c r="G2564" s="2">
        <f>'Moving Avg'!F2564</f>
        <v>6.9353899999999982</v>
      </c>
      <c r="H2564" s="2">
        <f>'Moving Avg'!G2564</f>
        <v>6.8653119999999976</v>
      </c>
      <c r="I2564" s="2">
        <f>'Moving Avg'!H2564</f>
        <v>6.6554284999999922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45737</v>
      </c>
      <c r="B2565" s="2">
        <f>RSI!B2565</f>
        <v>6.9335000000000004</v>
      </c>
      <c r="C2565" s="2">
        <f>RSI!I2565</f>
        <v>53.363524668832959</v>
      </c>
      <c r="D2565" s="2">
        <f>MACD!E2565</f>
        <v>6.7609290797285837E-3</v>
      </c>
      <c r="E2565" s="2">
        <f>MACD!F2565</f>
        <v>-5.6538255417245692E-3</v>
      </c>
      <c r="F2565" s="2">
        <f>'Moving Avg'!D2565</f>
        <v>6.9485399999999995</v>
      </c>
      <c r="G2565" s="2">
        <f>'Moving Avg'!F2565</f>
        <v>6.9391449999999981</v>
      </c>
      <c r="H2565" s="2">
        <f>'Moving Avg'!G2565</f>
        <v>6.8724519999999982</v>
      </c>
      <c r="I2565" s="2">
        <f>'Moving Avg'!H2565</f>
        <v>6.6642594999999929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6.9335000000000004</v>
      </c>
      <c r="C2566" s="2">
        <f>RSI!I2566</f>
        <v>53.363524668832959</v>
      </c>
      <c r="D2566" s="2">
        <f>MACD!E2566</f>
        <v>9.5376719585997805E-3</v>
      </c>
      <c r="E2566" s="2">
        <f>MACD!F2566</f>
        <v>-2.6155260416596995E-3</v>
      </c>
      <c r="F2566" s="2">
        <f>'Moving Avg'!D2566</f>
        <v>6.9447799999999997</v>
      </c>
      <c r="G2566" s="2">
        <f>'Moving Avg'!F2566</f>
        <v>6.942899999999999</v>
      </c>
      <c r="H2566" s="2">
        <f>'Moving Avg'!G2566</f>
        <v>6.8737679999999974</v>
      </c>
      <c r="I2566" s="2">
        <f>'Moving Avg'!H2566</f>
        <v>6.6719634999999933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6.9335000000000004</v>
      </c>
      <c r="C2567" s="2">
        <f>RSI!I2567</f>
        <v>53.363524668832973</v>
      </c>
      <c r="D2567" s="2">
        <f>MACD!E2567</f>
        <v>1.0372582510894901E-2</v>
      </c>
      <c r="E2567" s="2">
        <f>MACD!F2567</f>
        <v>-1.7904331148779415E-5</v>
      </c>
      <c r="F2567" s="2">
        <f>'Moving Avg'!D2567</f>
        <v>6.94102</v>
      </c>
      <c r="G2567" s="2">
        <f>'Moving Avg'!F2567</f>
        <v>6.9443099999999989</v>
      </c>
      <c r="H2567" s="2">
        <f>'Moving Avg'!G2567</f>
        <v>6.8733919999999982</v>
      </c>
      <c r="I2567" s="2">
        <f>'Moving Avg'!H2567</f>
        <v>6.6784929999999951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6.9335000000000004</v>
      </c>
      <c r="C2568" s="2">
        <f>RSI!I2568</f>
        <v>53.363524668832973</v>
      </c>
      <c r="D2568" s="2">
        <f>MACD!E2568</f>
        <v>1.2461784994761693E-2</v>
      </c>
      <c r="E2568" s="2">
        <f>MACD!F2568</f>
        <v>2.4780335340333151E-3</v>
      </c>
      <c r="F2568" s="2">
        <f>'Moving Avg'!D2568</f>
        <v>6.9372600000000002</v>
      </c>
      <c r="G2568" s="2">
        <f>'Moving Avg'!F2568</f>
        <v>6.9457199999999988</v>
      </c>
      <c r="H2568" s="2">
        <f>'Moving Avg'!G2568</f>
        <v>6.873015999999998</v>
      </c>
      <c r="I2568" s="2">
        <f>'Moving Avg'!H2568</f>
        <v>6.6850224999999952</v>
      </c>
      <c r="J2568" s="6" t="str">
        <f>OBV!F2568</f>
        <v>BEARISH</v>
      </c>
      <c r="K2568" s="6" t="str">
        <f>OBV!G2568</f>
        <v>NEUTRAL</v>
      </c>
      <c r="L2568" s="6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6.9335000000000004</v>
      </c>
      <c r="C2569" s="2">
        <f>RSI!I2569</f>
        <v>53.363524668832959</v>
      </c>
      <c r="D2569" s="2">
        <f>MACD!E2569</f>
        <v>1.4170854918078568E-2</v>
      </c>
      <c r="E2569" s="2">
        <f>MACD!F2569</f>
        <v>4.8165978108423661E-3</v>
      </c>
      <c r="F2569" s="2">
        <f>'Moving Avg'!D2569</f>
        <v>6.9335000000000004</v>
      </c>
      <c r="G2569" s="2">
        <f>'Moving Avg'!F2569</f>
        <v>6.9471299999999987</v>
      </c>
      <c r="H2569" s="2">
        <f>'Moving Avg'!G2569</f>
        <v>6.872639999999997</v>
      </c>
      <c r="I2569" s="2">
        <f>'Moving Avg'!H2569</f>
        <v>6.6915049999999958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6.9335000000000004</v>
      </c>
      <c r="C2570" s="2">
        <f>RSI!I2570</f>
        <v>53.363524668832959</v>
      </c>
      <c r="D2570" s="2">
        <f>MACD!E2570</f>
        <v>1.5562623605371861E-2</v>
      </c>
      <c r="E2570" s="2">
        <f>MACD!F2570</f>
        <v>6.9658029697482653E-3</v>
      </c>
      <c r="F2570" s="2">
        <f>'Moving Avg'!D2570</f>
        <v>6.9335000000000004</v>
      </c>
      <c r="G2570" s="2">
        <f>'Moving Avg'!F2570</f>
        <v>6.9461899999999988</v>
      </c>
      <c r="H2570" s="2">
        <f>'Moving Avg'!G2570</f>
        <v>6.8741419999999973</v>
      </c>
      <c r="I2570" s="2">
        <f>'Moving Avg'!H2570</f>
        <v>6.6979874999999973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45749</v>
      </c>
      <c r="B2571" s="2">
        <f>RSI!B2571</f>
        <v>6.6234999999999999</v>
      </c>
      <c r="C2571" s="2">
        <f>RSI!I2571</f>
        <v>16.318162928952887</v>
      </c>
      <c r="D2571" s="2">
        <f>MACD!E2571</f>
        <v>3.9652896809315052E-2</v>
      </c>
      <c r="E2571" s="2">
        <f>MACD!F2571</f>
        <v>1.3503221737661622E-2</v>
      </c>
      <c r="F2571" s="2">
        <f>'Moving Avg'!D2571</f>
        <v>6.8715000000000002</v>
      </c>
      <c r="G2571" s="2">
        <f>'Moving Avg'!F2571</f>
        <v>6.9297499999999985</v>
      </c>
      <c r="H2571" s="2">
        <f>'Moving Avg'!G2571</f>
        <v>6.8696319999999966</v>
      </c>
      <c r="I2571" s="2">
        <f>'Moving Avg'!H2571</f>
        <v>6.7029199999999971</v>
      </c>
      <c r="J2571" s="6" t="str">
        <f>OBV!F2571</f>
        <v>BEARISH</v>
      </c>
      <c r="K2571" s="6" t="str">
        <f>OBV!G2571</f>
        <v>NEUTRAL</v>
      </c>
      <c r="L2571" s="6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6.9146999999999998</v>
      </c>
      <c r="C2572" s="2">
        <f>RSI!I2572</f>
        <v>50.841011871556901</v>
      </c>
      <c r="D2572" s="2">
        <f>MACD!E2572</f>
        <v>4.0251795794635115E-2</v>
      </c>
      <c r="E2572" s="2">
        <f>MACD!F2572</f>
        <v>1.8852936549056322E-2</v>
      </c>
      <c r="F2572" s="2">
        <f>'Moving Avg'!D2572</f>
        <v>6.8677400000000004</v>
      </c>
      <c r="G2572" s="2">
        <f>'Moving Avg'!F2572</f>
        <v>6.9278699999999986</v>
      </c>
      <c r="H2572" s="2">
        <f>'Moving Avg'!G2572</f>
        <v>6.8709459999999964</v>
      </c>
      <c r="I2572" s="2">
        <f>'Moving Avg'!H2572</f>
        <v>6.709308499999997</v>
      </c>
      <c r="J2572" s="6" t="str">
        <f>OBV!F2572</f>
        <v>BEARISH</v>
      </c>
      <c r="K2572" s="6" t="str">
        <f>OBV!G2572</f>
        <v>NEUTRAL</v>
      </c>
      <c r="L2572" s="6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6.9146999999999998</v>
      </c>
      <c r="C2573" s="2">
        <f>RSI!I2573</f>
        <v>50.841011871556901</v>
      </c>
      <c r="D2573" s="2">
        <f>MACD!E2573</f>
        <v>4.0690798751285229E-2</v>
      </c>
      <c r="E2573" s="2">
        <f>MACD!F2573</f>
        <v>2.3220508989502106E-2</v>
      </c>
      <c r="F2573" s="2">
        <f>'Moving Avg'!D2573</f>
        <v>6.8639800000000006</v>
      </c>
      <c r="G2573" s="2">
        <f>'Moving Avg'!F2573</f>
        <v>6.9259899999999988</v>
      </c>
      <c r="H2573" s="2">
        <f>'Moving Avg'!G2573</f>
        <v>6.8724479999999968</v>
      </c>
      <c r="I2573" s="2">
        <f>'Moving Avg'!H2573</f>
        <v>6.7156969999999987</v>
      </c>
      <c r="J2573" s="6" t="str">
        <f>OBV!F2573</f>
        <v>BEARISH</v>
      </c>
      <c r="K2573" s="6" t="str">
        <f>OBV!G2573</f>
        <v>NEUTRAL</v>
      </c>
      <c r="L2573" s="6" t="str">
        <f>OBV!H2573</f>
        <v>CONFIRMED BEARISH</v>
      </c>
    </row>
    <row r="2574" spans="1:12" ht="13.5" x14ac:dyDescent="0.25">
      <c r="A2574" s="3">
        <f>RSI!A2574</f>
        <v>45754</v>
      </c>
      <c r="B2574" s="2">
        <f>RSI!B2574</f>
        <v>6.7173999999999996</v>
      </c>
      <c r="C2574" s="2">
        <f>RSI!I2574</f>
        <v>38.394459696076595</v>
      </c>
      <c r="D2574" s="2">
        <f>MACD!E2574</f>
        <v>5.5614338973716926E-2</v>
      </c>
      <c r="E2574" s="2">
        <f>MACD!F2574</f>
        <v>2.9699274986345073E-2</v>
      </c>
      <c r="F2574" s="2">
        <f>'Moving Avg'!D2574</f>
        <v>6.8207599999999999</v>
      </c>
      <c r="G2574" s="2">
        <f>'Moving Avg'!F2574</f>
        <v>6.9142449999999984</v>
      </c>
      <c r="H2574" s="2">
        <f>'Moving Avg'!G2574</f>
        <v>6.8700039999999971</v>
      </c>
      <c r="I2574" s="2">
        <f>'Moving Avg'!H2574</f>
        <v>6.7210989999999979</v>
      </c>
      <c r="J2574" s="6" t="str">
        <f>OBV!F2574</f>
        <v>BEARISH</v>
      </c>
      <c r="K2574" s="6" t="str">
        <f>OBV!G2574</f>
        <v>NEUTRAL</v>
      </c>
      <c r="L2574" s="6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6.7173999999999996</v>
      </c>
      <c r="C2575" s="2">
        <f>RSI!I2575</f>
        <v>38.394459696076595</v>
      </c>
      <c r="D2575" s="2">
        <f>MACD!E2575</f>
        <v>6.6457405085609267E-2</v>
      </c>
      <c r="E2575" s="2">
        <f>MACD!F2575</f>
        <v>3.7050901006197914E-2</v>
      </c>
      <c r="F2575" s="2">
        <f>'Moving Avg'!D2575</f>
        <v>6.7775399999999992</v>
      </c>
      <c r="G2575" s="2">
        <f>'Moving Avg'!F2575</f>
        <v>6.9024999999999981</v>
      </c>
      <c r="H2575" s="2">
        <f>'Moving Avg'!G2575</f>
        <v>6.8675599999999974</v>
      </c>
      <c r="I2575" s="2">
        <f>'Moving Avg'!H2575</f>
        <v>6.7265009999999981</v>
      </c>
      <c r="J2575" s="6" t="str">
        <f>OBV!F2575</f>
        <v>BEARISH</v>
      </c>
      <c r="K2575" s="6" t="str">
        <f>OBV!G2575</f>
        <v>NEUTRAL</v>
      </c>
      <c r="L2575" s="6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6.7644000000000002</v>
      </c>
      <c r="C2576" s="2">
        <f>RSI!I2576</f>
        <v>42.297218955407104</v>
      </c>
      <c r="D2576" s="2">
        <f>MACD!E2576</f>
        <v>7.3176532038395692E-2</v>
      </c>
      <c r="E2576" s="2">
        <f>MACD!F2576</f>
        <v>4.4276027212637473E-2</v>
      </c>
      <c r="F2576" s="2">
        <f>'Moving Avg'!D2576</f>
        <v>6.8057199999999991</v>
      </c>
      <c r="G2576" s="2">
        <f>'Moving Avg'!F2576</f>
        <v>6.8931049999999985</v>
      </c>
      <c r="H2576" s="2">
        <f>'Moving Avg'!G2576</f>
        <v>6.8660559999999986</v>
      </c>
      <c r="I2576" s="2">
        <f>'Moving Avg'!H2576</f>
        <v>6.7321379999999991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6.9523000000000001</v>
      </c>
      <c r="C2577" s="2">
        <f>RSI!I2577</f>
        <v>54.662928950114555</v>
      </c>
      <c r="D2577" s="2">
        <f>MACD!E2577</f>
        <v>6.5615431707518823E-2</v>
      </c>
      <c r="E2577" s="2">
        <f>MACD!F2577</f>
        <v>4.8543908111613743E-2</v>
      </c>
      <c r="F2577" s="2">
        <f>'Moving Avg'!D2577</f>
        <v>6.8132400000000004</v>
      </c>
      <c r="G2577" s="2">
        <f>'Moving Avg'!F2577</f>
        <v>6.8935749999999985</v>
      </c>
      <c r="H2577" s="2">
        <f>'Moving Avg'!G2577</f>
        <v>6.8679339999999991</v>
      </c>
      <c r="I2577" s="2">
        <f>'Moving Avg'!H2577</f>
        <v>6.7387144999999986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6.7644000000000002</v>
      </c>
      <c r="C2578" s="2">
        <f>RSI!I2578</f>
        <v>44.413071903316435</v>
      </c>
      <c r="D2578" s="2">
        <f>MACD!E2578</f>
        <v>7.2648011998627027E-2</v>
      </c>
      <c r="E2578" s="2">
        <f>MACD!F2578</f>
        <v>5.3364728889016402E-2</v>
      </c>
      <c r="F2578" s="2">
        <f>'Moving Avg'!D2578</f>
        <v>6.7831799999999998</v>
      </c>
      <c r="G2578" s="2">
        <f>'Moving Avg'!F2578</f>
        <v>6.8841799999999989</v>
      </c>
      <c r="H2578" s="2">
        <f>'Moving Avg'!G2578</f>
        <v>6.8707519999999995</v>
      </c>
      <c r="I2578" s="2">
        <f>'Moving Avg'!H2578</f>
        <v>6.7443514999999978</v>
      </c>
      <c r="J2578" s="6" t="str">
        <f>OBV!F2578</f>
        <v>BEARISH</v>
      </c>
      <c r="K2578" s="6" t="str">
        <f>OBV!G2578</f>
        <v>NEUTRAL</v>
      </c>
      <c r="L2578" s="6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6.9428999999999998</v>
      </c>
      <c r="C2579" s="2">
        <f>RSI!I2579</f>
        <v>53.360097289109547</v>
      </c>
      <c r="D2579" s="2">
        <f>MACD!E2579</f>
        <v>6.6034814084269478E-2</v>
      </c>
      <c r="E2579" s="2">
        <f>MACD!F2579</f>
        <v>5.5898745928067026E-2</v>
      </c>
      <c r="F2579" s="2">
        <f>'Moving Avg'!D2579</f>
        <v>6.8282800000000012</v>
      </c>
      <c r="G2579" s="2">
        <f>'Moving Avg'!F2579</f>
        <v>6.8837099999999989</v>
      </c>
      <c r="H2579" s="2">
        <f>'Moving Avg'!G2579</f>
        <v>6.8769520000000011</v>
      </c>
      <c r="I2579" s="2">
        <f>'Moving Avg'!H2579</f>
        <v>6.7508809999999997</v>
      </c>
      <c r="J2579" s="6" t="str">
        <f>OBV!F2579</f>
        <v>BEARISH</v>
      </c>
      <c r="K2579" s="6" t="str">
        <f>OBV!G2579</f>
        <v>NEUTRAL</v>
      </c>
      <c r="L2579" s="6" t="str">
        <f>OBV!H2579</f>
        <v>BEARISH DIVERGENCE</v>
      </c>
    </row>
    <row r="2580" spans="1:12" ht="13.5" x14ac:dyDescent="0.25">
      <c r="A2580" s="3">
        <f>RSI!A2580</f>
        <v>45763</v>
      </c>
      <c r="B2580" s="2">
        <f>RSI!B2580</f>
        <v>6.9523000000000001</v>
      </c>
      <c r="C2580" s="2">
        <f>RSI!I2580</f>
        <v>53.781979923021716</v>
      </c>
      <c r="D2580" s="2">
        <f>MACD!E2580</f>
        <v>5.9297581369780694E-2</v>
      </c>
      <c r="E2580" s="2">
        <f>MACD!F2580</f>
        <v>5.6578513016409759E-2</v>
      </c>
      <c r="F2580" s="2">
        <f>'Moving Avg'!D2580</f>
        <v>6.8752599999999999</v>
      </c>
      <c r="G2580" s="2">
        <f>'Moving Avg'!F2580</f>
        <v>6.8837099999999989</v>
      </c>
      <c r="H2580" s="2">
        <f>'Moving Avg'!G2580</f>
        <v>6.8833400000000005</v>
      </c>
      <c r="I2580" s="2">
        <f>'Moving Avg'!H2580</f>
        <v>6.7587259999999993</v>
      </c>
      <c r="J2580" s="6" t="str">
        <f>OBV!F2580</f>
        <v>BEARISH</v>
      </c>
      <c r="K2580" s="6" t="str">
        <f>OBV!G2580</f>
        <v>NEUTRAL</v>
      </c>
      <c r="L2580" s="6" t="str">
        <f>OBV!H2580</f>
        <v>BEARISH DIVERGENCE</v>
      </c>
    </row>
    <row r="2581" spans="1:12" ht="13.5" x14ac:dyDescent="0.25">
      <c r="A2581" s="3">
        <f>RSI!A2581</f>
        <v>45764</v>
      </c>
      <c r="B2581" s="2">
        <f>RSI!B2581</f>
        <v>6.9523000000000001</v>
      </c>
      <c r="C2581" s="2">
        <f>RSI!I2581</f>
        <v>53.781979923021716</v>
      </c>
      <c r="D2581" s="2">
        <f>MACD!E2581</f>
        <v>5.4368140707392598E-3</v>
      </c>
      <c r="E2581" s="2">
        <f>MACD!F2581</f>
        <v>4.6350173227275665E-2</v>
      </c>
      <c r="F2581" s="2">
        <f>'Moving Avg'!D2581</f>
        <v>6.9128400000000001</v>
      </c>
      <c r="G2581" s="2">
        <f>'Moving Avg'!F2581</f>
        <v>6.8837099999999989</v>
      </c>
      <c r="H2581" s="2">
        <f>'Moving Avg'!G2581</f>
        <v>6.8855940000000011</v>
      </c>
      <c r="I2581" s="2">
        <f>'Moving Avg'!H2581</f>
        <v>6.766570999999999</v>
      </c>
      <c r="J2581" s="6" t="str">
        <f>OBV!F2581</f>
        <v>BEARISH</v>
      </c>
      <c r="K2581" s="6" t="str">
        <f>OBV!G2581</f>
        <v>NEUTRAL</v>
      </c>
      <c r="L2581" s="6" t="str">
        <f>OBV!H2581</f>
        <v>BEARISH DIVERGENCE</v>
      </c>
    </row>
    <row r="2582" spans="1:12" ht="13.5" x14ac:dyDescent="0.25">
      <c r="A2582" s="3">
        <f>RSI!A2582</f>
        <v>45765</v>
      </c>
      <c r="B2582" s="2">
        <f>RSI!B2582</f>
        <v>6.9523000000000001</v>
      </c>
      <c r="C2582" s="2">
        <f>RSI!I2582</f>
        <v>53.781979923021716</v>
      </c>
      <c r="D2582" s="2">
        <f>MACD!E2582</f>
        <v>4.2292406703996477E-3</v>
      </c>
      <c r="E2582" s="2">
        <f>MACD!F2582</f>
        <v>3.7925986715900466E-2</v>
      </c>
      <c r="F2582" s="2">
        <f>'Moving Avg'!D2582</f>
        <v>6.9128400000000001</v>
      </c>
      <c r="G2582" s="2">
        <f>'Moving Avg'!F2582</f>
        <v>6.8837099999999989</v>
      </c>
      <c r="H2582" s="2">
        <f>'Moving Avg'!G2582</f>
        <v>6.8931100000000001</v>
      </c>
      <c r="I2582" s="2">
        <f>'Moving Avg'!H2582</f>
        <v>6.7744159999999987</v>
      </c>
      <c r="J2582" s="6" t="str">
        <f>OBV!F2582</f>
        <v>BEARISH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45768</v>
      </c>
      <c r="B2583" s="2">
        <f>RSI!B2583</f>
        <v>6.9523000000000001</v>
      </c>
      <c r="C2583" s="2">
        <f>RSI!I2583</f>
        <v>53.781979923021716</v>
      </c>
      <c r="D2583" s="2">
        <f>MACD!E2583</f>
        <v>2.8064496510964432E-3</v>
      </c>
      <c r="E2583" s="2">
        <f>MACD!F2583</f>
        <v>3.0902079302939665E-2</v>
      </c>
      <c r="F2583" s="2">
        <f>'Moving Avg'!D2583</f>
        <v>6.9504199999999994</v>
      </c>
      <c r="G2583" s="2">
        <f>'Moving Avg'!F2583</f>
        <v>6.8837099999999989</v>
      </c>
      <c r="H2583" s="2">
        <f>'Moving Avg'!G2583</f>
        <v>6.9006260000000008</v>
      </c>
      <c r="I2583" s="2">
        <f>'Moving Avg'!H2583</f>
        <v>6.7822609999999983</v>
      </c>
      <c r="J2583" s="6" t="str">
        <f>OBV!F2583</f>
        <v>BULLISH</v>
      </c>
      <c r="K2583" s="6" t="str">
        <f>OBV!G2583</f>
        <v>NEUTRAL</v>
      </c>
      <c r="L2583" s="6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6.9523000000000001</v>
      </c>
      <c r="C2584" s="2">
        <f>RSI!I2584</f>
        <v>53.781979923021716</v>
      </c>
      <c r="D2584" s="2">
        <f>MACD!E2584</f>
        <v>-2.9122591172016321E-2</v>
      </c>
      <c r="E2584" s="2">
        <f>MACD!F2584</f>
        <v>1.8897145207948468E-2</v>
      </c>
      <c r="F2584" s="2">
        <f>'Moving Avg'!D2584</f>
        <v>6.9522999999999993</v>
      </c>
      <c r="G2584" s="2">
        <f>'Moving Avg'!F2584</f>
        <v>6.883709999999998</v>
      </c>
      <c r="H2584" s="2">
        <f>'Moving Avg'!G2584</f>
        <v>6.9081420000000016</v>
      </c>
      <c r="I2584" s="2">
        <f>'Moving Avg'!H2584</f>
        <v>6.791139499999999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6.9523000000000001</v>
      </c>
      <c r="C2585" s="2">
        <f>RSI!I2585</f>
        <v>53.781979923021701</v>
      </c>
      <c r="D2585" s="2">
        <f>MACD!E2585</f>
        <v>-5.6483263142580675E-2</v>
      </c>
      <c r="E2585" s="2">
        <f>MACD!F2585</f>
        <v>3.8210635378426398E-3</v>
      </c>
      <c r="F2585" s="2">
        <f>'Moving Avg'!D2585</f>
        <v>6.9522999999999993</v>
      </c>
      <c r="G2585" s="2">
        <f>'Moving Avg'!F2585</f>
        <v>6.8846499999999979</v>
      </c>
      <c r="H2585" s="2">
        <f>'Moving Avg'!G2585</f>
        <v>6.9156579999999996</v>
      </c>
      <c r="I2585" s="2">
        <f>'Moving Avg'!H2585</f>
        <v>6.7989844999999995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45771</v>
      </c>
      <c r="B2586" s="2">
        <f>RSI!B2586</f>
        <v>6.9523000000000001</v>
      </c>
      <c r="C2586" s="2">
        <f>RSI!I2586</f>
        <v>53.781979923021701</v>
      </c>
      <c r="D2586" s="2">
        <f>MACD!E2586</f>
        <v>-7.2722156986838371E-2</v>
      </c>
      <c r="E2586" s="2">
        <f>MACD!F2586</f>
        <v>-1.1487580567093564E-2</v>
      </c>
      <c r="F2586" s="2">
        <f>'Moving Avg'!D2586</f>
        <v>6.9522999999999993</v>
      </c>
      <c r="G2586" s="2">
        <f>'Moving Avg'!F2586</f>
        <v>6.8855899999999979</v>
      </c>
      <c r="H2586" s="2">
        <f>'Moving Avg'!G2586</f>
        <v>6.9177239999999998</v>
      </c>
      <c r="I2586" s="2">
        <f>'Moving Avg'!H2586</f>
        <v>6.8068294999999992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45772</v>
      </c>
      <c r="B2587" s="2">
        <f>RSI!B2587</f>
        <v>6.9523000000000001</v>
      </c>
      <c r="C2587" s="2">
        <f>RSI!I2587</f>
        <v>53.781979923021701</v>
      </c>
      <c r="D2587" s="2">
        <f>MACD!E2587</f>
        <v>-5.7849812768103526E-2</v>
      </c>
      <c r="E2587" s="2">
        <f>MACD!F2587</f>
        <v>-2.0760027007295557E-2</v>
      </c>
      <c r="F2587" s="2">
        <f>'Moving Avg'!D2587</f>
        <v>6.9522999999999993</v>
      </c>
      <c r="G2587" s="2">
        <f>'Moving Avg'!F2587</f>
        <v>6.8865299999999978</v>
      </c>
      <c r="H2587" s="2">
        <f>'Moving Avg'!G2587</f>
        <v>6.9177239999999998</v>
      </c>
      <c r="I2587" s="2">
        <f>'Moving Avg'!H2587</f>
        <v>6.8146744999999989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45775</v>
      </c>
      <c r="B2588" s="2">
        <f>RSI!B2588</f>
        <v>6.9523000000000001</v>
      </c>
      <c r="C2588" s="2">
        <f>RSI!I2588</f>
        <v>53.781979923021701</v>
      </c>
      <c r="D2588" s="2">
        <f>MACD!E2588</f>
        <v>-7.444612641133741E-2</v>
      </c>
      <c r="E2588" s="2">
        <f>MACD!F2588</f>
        <v>-3.149724688810393E-2</v>
      </c>
      <c r="F2588" s="2">
        <f>'Moving Avg'!D2588</f>
        <v>6.9522999999999993</v>
      </c>
      <c r="G2588" s="2">
        <f>'Moving Avg'!F2588</f>
        <v>6.8874699999999978</v>
      </c>
      <c r="H2588" s="2">
        <f>'Moving Avg'!G2588</f>
        <v>6.917723999999998</v>
      </c>
      <c r="I2588" s="2">
        <f>'Moving Avg'!H2588</f>
        <v>6.8225194999999985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45776</v>
      </c>
      <c r="B2589" s="2">
        <f>RSI!B2589</f>
        <v>6.9523000000000001</v>
      </c>
      <c r="C2589" s="2">
        <f>RSI!I2589</f>
        <v>53.781979923021701</v>
      </c>
      <c r="D2589" s="2">
        <f>MACD!E2589</f>
        <v>-6.1280319420580653E-2</v>
      </c>
      <c r="E2589" s="2">
        <f>MACD!F2589</f>
        <v>-3.7453861394599275E-2</v>
      </c>
      <c r="F2589" s="2">
        <f>'Moving Avg'!D2589</f>
        <v>6.9522999999999993</v>
      </c>
      <c r="G2589" s="2">
        <f>'Moving Avg'!F2589</f>
        <v>6.8884099999999977</v>
      </c>
      <c r="H2589" s="2">
        <f>'Moving Avg'!G2589</f>
        <v>6.917723999999998</v>
      </c>
      <c r="I2589" s="2">
        <f>'Moving Avg'!H2589</f>
        <v>6.8303644999999991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45777</v>
      </c>
      <c r="B2590" s="2">
        <f>RSI!B2590</f>
        <v>6.9523000000000001</v>
      </c>
      <c r="C2590" s="2">
        <f>RSI!I2590</f>
        <v>53.781979923021701</v>
      </c>
      <c r="D2590" s="2">
        <f>MACD!E2590</f>
        <v>-4.8927845915906154E-2</v>
      </c>
      <c r="E2590" s="2">
        <f>MACD!F2590</f>
        <v>-3.9748658298860651E-2</v>
      </c>
      <c r="F2590" s="2">
        <f>'Moving Avg'!D2590</f>
        <v>6.9522999999999993</v>
      </c>
      <c r="G2590" s="2">
        <f>'Moving Avg'!F2590</f>
        <v>6.8893499999999976</v>
      </c>
      <c r="H2590" s="2">
        <f>'Moving Avg'!G2590</f>
        <v>6.9177239999999971</v>
      </c>
      <c r="I2590" s="2">
        <f>'Moving Avg'!H2590</f>
        <v>6.8370349999999984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45779</v>
      </c>
      <c r="B2591" s="2">
        <f>RSI!B2591</f>
        <v>6.9523000000000001</v>
      </c>
      <c r="C2591" s="2">
        <f>RSI!I2591</f>
        <v>53.781979923021694</v>
      </c>
      <c r="D2591" s="2">
        <f>MACD!E2591</f>
        <v>-3.8692399769328922E-2</v>
      </c>
      <c r="E2591" s="2">
        <f>MACD!F2591</f>
        <v>-3.9537406592954308E-2</v>
      </c>
      <c r="F2591" s="2">
        <f>'Moving Avg'!D2591</f>
        <v>6.9522999999999993</v>
      </c>
      <c r="G2591" s="2">
        <f>'Moving Avg'!F2591</f>
        <v>6.9057899999999979</v>
      </c>
      <c r="H2591" s="2">
        <f>'Moving Avg'!G2591</f>
        <v>6.9177239999999962</v>
      </c>
      <c r="I2591" s="2">
        <f>'Moving Avg'!H2591</f>
        <v>6.8437054999999987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45782</v>
      </c>
      <c r="B2592" s="2">
        <f>RSI!B2592</f>
        <v>6.9523000000000001</v>
      </c>
      <c r="C2592" s="2">
        <f>RSI!I2592</f>
        <v>53.781979923021694</v>
      </c>
      <c r="D2592" s="2">
        <f>MACD!E2592</f>
        <v>-3.0232236551704261E-2</v>
      </c>
      <c r="E2592" s="2">
        <f>MACD!F2592</f>
        <v>-3.7676372584704299E-2</v>
      </c>
      <c r="F2592" s="2">
        <f>'Moving Avg'!D2592</f>
        <v>6.9522999999999993</v>
      </c>
      <c r="G2592" s="2">
        <f>'Moving Avg'!F2592</f>
        <v>6.9076699999999986</v>
      </c>
      <c r="H2592" s="2">
        <f>'Moving Avg'!G2592</f>
        <v>6.9177239999999962</v>
      </c>
      <c r="I2592" s="2">
        <f>'Moving Avg'!H2592</f>
        <v>6.8502819999999982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45783</v>
      </c>
      <c r="B2593" s="2">
        <f>RSI!B2593</f>
        <v>6.9523000000000001</v>
      </c>
      <c r="C2593" s="2">
        <f>RSI!I2593</f>
        <v>53.781979923021694</v>
      </c>
      <c r="D2593" s="2">
        <f>MACD!E2593</f>
        <v>-2.3259376634173101E-2</v>
      </c>
      <c r="E2593" s="2">
        <f>MACD!F2593</f>
        <v>-3.479297339459806E-2</v>
      </c>
      <c r="F2593" s="2">
        <f>'Moving Avg'!D2593</f>
        <v>6.9522999999999993</v>
      </c>
      <c r="G2593" s="2">
        <f>'Moving Avg'!F2593</f>
        <v>6.9095499999999985</v>
      </c>
      <c r="H2593" s="2">
        <f>'Moving Avg'!G2593</f>
        <v>6.9179119999999967</v>
      </c>
      <c r="I2593" s="2">
        <f>'Moving Avg'!H2593</f>
        <v>6.8568584999999986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45784</v>
      </c>
      <c r="B2594" s="2">
        <f>RSI!B2594</f>
        <v>6.9523000000000001</v>
      </c>
      <c r="C2594" s="2">
        <f>RSI!I2594</f>
        <v>53.781979923021694</v>
      </c>
      <c r="D2594" s="2">
        <f>MACD!E2594</f>
        <v>-1.7531245626029701E-2</v>
      </c>
      <c r="E2594" s="2">
        <f>MACD!F2594</f>
        <v>-3.1340627840884393E-2</v>
      </c>
      <c r="F2594" s="2">
        <f>'Moving Avg'!D2594</f>
        <v>6.9522999999999993</v>
      </c>
      <c r="G2594" s="2">
        <f>'Moving Avg'!F2594</f>
        <v>6.921294999999998</v>
      </c>
      <c r="H2594" s="2">
        <f>'Moving Avg'!G2594</f>
        <v>6.9180999999999964</v>
      </c>
      <c r="I2594" s="2">
        <f>'Moving Avg'!H2594</f>
        <v>6.8621664999999972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45785</v>
      </c>
      <c r="B2595" s="2">
        <f>RSI!B2595</f>
        <v>6.9523000000000001</v>
      </c>
      <c r="C2595" s="2">
        <f>RSI!I2595</f>
        <v>53.781979923021687</v>
      </c>
      <c r="D2595" s="2">
        <f>MACD!E2595</f>
        <v>-1.2843607421632264E-2</v>
      </c>
      <c r="E2595" s="2">
        <f>MACD!F2595</f>
        <v>-2.764122375703397E-2</v>
      </c>
      <c r="F2595" s="2">
        <f>'Moving Avg'!D2595</f>
        <v>6.9522999999999993</v>
      </c>
      <c r="G2595" s="2">
        <f>'Moving Avg'!F2595</f>
        <v>6.9330399999999983</v>
      </c>
      <c r="H2595" s="2">
        <f>'Moving Avg'!G2595</f>
        <v>6.9199779999999969</v>
      </c>
      <c r="I2595" s="2">
        <f>'Moving Avg'!H2595</f>
        <v>6.8674744999999975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45786</v>
      </c>
      <c r="B2596" s="2">
        <f>RSI!B2596</f>
        <v>6.9992999999999999</v>
      </c>
      <c r="C2596" s="2">
        <f>RSI!I2596</f>
        <v>59.741562793363826</v>
      </c>
      <c r="D2596" s="2">
        <f>MACD!E2596</f>
        <v>-1.2506071991730927E-2</v>
      </c>
      <c r="E2596" s="2">
        <f>MACD!F2596</f>
        <v>-2.4614193403973361E-2</v>
      </c>
      <c r="F2596" s="2">
        <f>'Moving Avg'!D2596</f>
        <v>6.9617000000000004</v>
      </c>
      <c r="G2596" s="2">
        <f>'Moving Avg'!F2596</f>
        <v>6.9447849999999978</v>
      </c>
      <c r="H2596" s="2">
        <f>'Moving Avg'!G2596</f>
        <v>6.9227959999999973</v>
      </c>
      <c r="I2596" s="2">
        <f>'Moving Avg'!H2596</f>
        <v>6.873017499999996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6.9992999999999999</v>
      </c>
      <c r="C2597" s="2">
        <f>RSI!I2597</f>
        <v>59.741562793363826</v>
      </c>
      <c r="D2597" s="2">
        <f>MACD!E2597</f>
        <v>-1.2634714353013443E-2</v>
      </c>
      <c r="E2597" s="2">
        <f>MACD!F2597</f>
        <v>-2.221829759378138E-2</v>
      </c>
      <c r="F2597" s="2">
        <f>'Moving Avg'!D2597</f>
        <v>6.9710999999999999</v>
      </c>
      <c r="G2597" s="2">
        <f>'Moving Avg'!F2597</f>
        <v>6.9471349999999976</v>
      </c>
      <c r="H2597" s="2">
        <f>'Moving Avg'!G2597</f>
        <v>6.9246759999999972</v>
      </c>
      <c r="I2597" s="2">
        <f>'Moving Avg'!H2597</f>
        <v>6.8774799999999958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6.9992999999999999</v>
      </c>
      <c r="C2598" s="2">
        <f>RSI!I2598</f>
        <v>59.741562793363826</v>
      </c>
      <c r="D2598" s="2">
        <f>MACD!E2598</f>
        <v>-1.312712971466734E-2</v>
      </c>
      <c r="E2598" s="2">
        <f>MACD!F2598</f>
        <v>-2.0400064017958571E-2</v>
      </c>
      <c r="F2598" s="2">
        <f>'Moving Avg'!D2598</f>
        <v>6.9804999999999993</v>
      </c>
      <c r="G2598" s="2">
        <f>'Moving Avg'!F2598</f>
        <v>6.958879999999998</v>
      </c>
      <c r="H2598" s="2">
        <f>'Moving Avg'!G2598</f>
        <v>6.9265559999999979</v>
      </c>
      <c r="I2598" s="2">
        <f>'Moving Avg'!H2598</f>
        <v>6.8817079999999953</v>
      </c>
      <c r="J2598" s="6" t="str">
        <f>OBV!F2598</f>
        <v>BULLISH</v>
      </c>
      <c r="K2598" s="6" t="str">
        <f>OBV!G2598</f>
        <v>NEUTRAL</v>
      </c>
      <c r="L2598" s="6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6.9992999999999999</v>
      </c>
      <c r="C2599" s="2">
        <f>RSI!I2599</f>
        <v>59.741562793363826</v>
      </c>
      <c r="D2599" s="2">
        <f>MACD!E2599</f>
        <v>-1.389894084172294E-2</v>
      </c>
      <c r="E2599" s="2">
        <f>MACD!F2599</f>
        <v>-1.9099839382711446E-2</v>
      </c>
      <c r="F2599" s="2">
        <f>'Moving Avg'!D2599</f>
        <v>6.9898999999999987</v>
      </c>
      <c r="G2599" s="2">
        <f>'Moving Avg'!F2599</f>
        <v>6.9616999999999987</v>
      </c>
      <c r="H2599" s="2">
        <f>'Moving Avg'!G2599</f>
        <v>6.9284359999999978</v>
      </c>
      <c r="I2599" s="2">
        <f>'Moving Avg'!H2599</f>
        <v>6.8859359999999956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6.9992999999999999</v>
      </c>
      <c r="C2600" s="2">
        <f>RSI!I2600</f>
        <v>59.741562793363826</v>
      </c>
      <c r="D2600" s="2">
        <f>MACD!E2600</f>
        <v>-1.4880856216575644E-2</v>
      </c>
      <c r="E2600" s="2">
        <f>MACD!F2600</f>
        <v>-1.8256042749484287E-2</v>
      </c>
      <c r="F2600" s="2">
        <f>'Moving Avg'!D2600</f>
        <v>6.9992999999999999</v>
      </c>
      <c r="G2600" s="2">
        <f>'Moving Avg'!F2600</f>
        <v>6.9640499999999985</v>
      </c>
      <c r="H2600" s="2">
        <f>'Moving Avg'!G2600</f>
        <v>6.9293759999999986</v>
      </c>
      <c r="I2600" s="2">
        <f>'Moving Avg'!H2600</f>
        <v>6.8901639999999951</v>
      </c>
      <c r="J2600" s="6" t="str">
        <f>OBV!F2600</f>
        <v>BULLISH</v>
      </c>
      <c r="K2600" s="6" t="str">
        <f>OBV!G2600</f>
        <v>NEUTRAL</v>
      </c>
      <c r="L2600" s="6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6.9992999999999999</v>
      </c>
      <c r="C2601" s="2">
        <f>RSI!I2601</f>
        <v>59.741562793363826</v>
      </c>
      <c r="D2601" s="2">
        <f>MACD!E2601</f>
        <v>-1.6016193262781364E-2</v>
      </c>
      <c r="E2601" s="2">
        <f>MACD!F2601</f>
        <v>-1.7808072852143704E-2</v>
      </c>
      <c r="F2601" s="2">
        <f>'Moving Avg'!D2601</f>
        <v>6.9992999999999999</v>
      </c>
      <c r="G2601" s="2">
        <f>'Moving Avg'!F2601</f>
        <v>6.9664000000000001</v>
      </c>
      <c r="H2601" s="2">
        <f>'Moving Avg'!G2601</f>
        <v>6.9303159999999995</v>
      </c>
      <c r="I2601" s="2">
        <f>'Moving Avg'!H2601</f>
        <v>6.8946264999999949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45796</v>
      </c>
      <c r="B2602" s="2">
        <f>RSI!B2602</f>
        <v>6.9992999999999999</v>
      </c>
      <c r="C2602" s="2">
        <f>RSI!I2602</f>
        <v>59.741562793363826</v>
      </c>
      <c r="D2602" s="2">
        <f>MACD!E2602</f>
        <v>-1.7258794159235258E-2</v>
      </c>
      <c r="E2602" s="2">
        <f>MACD!F2602</f>
        <v>-1.7698217113562016E-2</v>
      </c>
      <c r="F2602" s="2">
        <f>'Moving Avg'!D2602</f>
        <v>6.9992999999999999</v>
      </c>
      <c r="G2602" s="2">
        <f>'Moving Avg'!F2602</f>
        <v>6.96875</v>
      </c>
      <c r="H2602" s="2">
        <f>'Moving Avg'!G2602</f>
        <v>6.9312559999999994</v>
      </c>
      <c r="I2602" s="2">
        <f>'Moving Avg'!H2602</f>
        <v>6.8990889999999956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45797</v>
      </c>
      <c r="B2603" s="2">
        <f>RSI!B2603</f>
        <v>6.9992999999999999</v>
      </c>
      <c r="C2603" s="2">
        <f>RSI!I2603</f>
        <v>59.741562793363826</v>
      </c>
      <c r="D2603" s="2">
        <f>MACD!E2603</f>
        <v>-1.8571272990825172E-2</v>
      </c>
      <c r="E2603" s="2">
        <f>MACD!F2603</f>
        <v>-1.7872828289014649E-2</v>
      </c>
      <c r="F2603" s="2">
        <f>'Moving Avg'!D2603</f>
        <v>6.9992999999999999</v>
      </c>
      <c r="G2603" s="2">
        <f>'Moving Avg'!F2603</f>
        <v>6.9711000000000016</v>
      </c>
      <c r="H2603" s="2">
        <f>'Moving Avg'!G2603</f>
        <v>6.9321960000000002</v>
      </c>
      <c r="I2603" s="2">
        <f>'Moving Avg'!H2603</f>
        <v>6.9044909999999948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45798</v>
      </c>
      <c r="B2604" s="2">
        <f>RSI!B2604</f>
        <v>6.9992999999999999</v>
      </c>
      <c r="C2604" s="2">
        <f>RSI!I2604</f>
        <v>59.741562793363826</v>
      </c>
      <c r="D2604" s="2">
        <f>MACD!E2604</f>
        <v>-1.9923542468671229E-2</v>
      </c>
      <c r="E2604" s="2">
        <f>MACD!F2604</f>
        <v>-1.8282971124945965E-2</v>
      </c>
      <c r="F2604" s="2">
        <f>'Moving Avg'!D2604</f>
        <v>6.9992999999999999</v>
      </c>
      <c r="G2604" s="2">
        <f>'Moving Avg'!F2604</f>
        <v>6.9734500000000015</v>
      </c>
      <c r="H2604" s="2">
        <f>'Moving Avg'!G2604</f>
        <v>6.9331360000000011</v>
      </c>
      <c r="I2604" s="2">
        <f>'Moving Avg'!H2604</f>
        <v>6.908577999999995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45799</v>
      </c>
      <c r="B2605" s="2">
        <f>RSI!B2605</f>
        <v>6.9992999999999999</v>
      </c>
      <c r="C2605" s="2">
        <f>RSI!I2605</f>
        <v>59.741562793363826</v>
      </c>
      <c r="D2605" s="2">
        <f>MACD!E2605</f>
        <v>-2.1291576475887197E-2</v>
      </c>
      <c r="E2605" s="2">
        <f>MACD!F2605</f>
        <v>-1.8884692195134212E-2</v>
      </c>
      <c r="F2605" s="2">
        <f>'Moving Avg'!D2605</f>
        <v>6.9992999999999999</v>
      </c>
      <c r="G2605" s="2">
        <f>'Moving Avg'!F2605</f>
        <v>6.9758000000000022</v>
      </c>
      <c r="H2605" s="2">
        <f>'Moving Avg'!G2605</f>
        <v>6.934076000000001</v>
      </c>
      <c r="I2605" s="2">
        <f>'Moving Avg'!H2605</f>
        <v>6.911631499999995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45800</v>
      </c>
      <c r="B2606" s="2">
        <f>RSI!B2606</f>
        <v>6.9992999999999999</v>
      </c>
      <c r="C2606" s="2">
        <f>RSI!I2606</f>
        <v>59.741562793363826</v>
      </c>
      <c r="D2606" s="2">
        <f>MACD!E2606</f>
        <v>-1.5425602248197556E-2</v>
      </c>
      <c r="E2606" s="2">
        <f>MACD!F2606</f>
        <v>-1.8192874205746883E-2</v>
      </c>
      <c r="F2606" s="2">
        <f>'Moving Avg'!D2606</f>
        <v>6.9992999999999999</v>
      </c>
      <c r="G2606" s="2">
        <f>'Moving Avg'!F2606</f>
        <v>6.9781500000000021</v>
      </c>
      <c r="H2606" s="2">
        <f>'Moving Avg'!G2606</f>
        <v>6.9350160000000027</v>
      </c>
      <c r="I2606" s="2">
        <f>'Moving Avg'!H2606</f>
        <v>6.9137454999999957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45803</v>
      </c>
      <c r="B2607" s="2">
        <f>RSI!B2607</f>
        <v>6.9992999999999999</v>
      </c>
      <c r="C2607" s="2">
        <f>RSI!I2607</f>
        <v>59.741562793363826</v>
      </c>
      <c r="D2607" s="2">
        <f>MACD!E2607</f>
        <v>-1.0653963155298207E-2</v>
      </c>
      <c r="E2607" s="2">
        <f>MACD!F2607</f>
        <v>-1.6685091995657146E-2</v>
      </c>
      <c r="F2607" s="2">
        <f>'Moving Avg'!D2607</f>
        <v>6.9992999999999999</v>
      </c>
      <c r="G2607" s="2">
        <f>'Moving Avg'!F2607</f>
        <v>6.9805000000000019</v>
      </c>
      <c r="H2607" s="2">
        <f>'Moving Avg'!G2607</f>
        <v>6.9361440000000023</v>
      </c>
      <c r="I2607" s="2">
        <f>'Moving Avg'!H2607</f>
        <v>6.9158594999999954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45804</v>
      </c>
      <c r="B2608" s="2">
        <f>RSI!B2608</f>
        <v>6.9992999999999999</v>
      </c>
      <c r="C2608" s="2">
        <f>RSI!I2608</f>
        <v>59.741562793363826</v>
      </c>
      <c r="D2608" s="2">
        <f>MACD!E2608</f>
        <v>-6.794086792995202E-3</v>
      </c>
      <c r="E2608" s="2">
        <f>MACD!F2608</f>
        <v>-1.4706890955124759E-2</v>
      </c>
      <c r="F2608" s="2">
        <f>'Moving Avg'!D2608</f>
        <v>6.9992999999999999</v>
      </c>
      <c r="G2608" s="2">
        <f>'Moving Avg'!F2608</f>
        <v>6.9828500000000018</v>
      </c>
      <c r="H2608" s="2">
        <f>'Moving Avg'!G2608</f>
        <v>6.9370840000000031</v>
      </c>
      <c r="I2608" s="2">
        <f>'Moving Avg'!H2608</f>
        <v>6.9175504999999955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45805</v>
      </c>
      <c r="B2609" s="2">
        <f>RSI!B2609</f>
        <v>7.01</v>
      </c>
      <c r="C2609" s="2">
        <f>RSI!I2609</f>
        <v>62.617378697048309</v>
      </c>
      <c r="D2609" s="2">
        <f>MACD!E2609</f>
        <v>-4.4851342379939041E-3</v>
      </c>
      <c r="E2609" s="2">
        <f>MACD!F2609</f>
        <v>-1.266253961169859E-2</v>
      </c>
      <c r="F2609" s="2">
        <f>'Moving Avg'!D2609</f>
        <v>7.0014399999999997</v>
      </c>
      <c r="G2609" s="2">
        <f>'Moving Avg'!F2609</f>
        <v>6.9857350000000009</v>
      </c>
      <c r="H2609" s="2">
        <f>'Moving Avg'!G2609</f>
        <v>6.9382380000000037</v>
      </c>
      <c r="I2609" s="2">
        <f>'Moving Avg'!H2609</f>
        <v>6.9192949999999946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7.01</v>
      </c>
      <c r="C2610" s="2">
        <f>RSI!I2610</f>
        <v>62.617378697048309</v>
      </c>
      <c r="D2610" s="2">
        <f>MACD!E2610</f>
        <v>-2.7469505070039091E-3</v>
      </c>
      <c r="E2610" s="2">
        <f>MACD!F2610</f>
        <v>-1.0679421790759655E-2</v>
      </c>
      <c r="F2610" s="2">
        <f>'Moving Avg'!D2610</f>
        <v>7.0035799999999995</v>
      </c>
      <c r="G2610" s="2">
        <f>'Moving Avg'!F2610</f>
        <v>6.9886200000000018</v>
      </c>
      <c r="H2610" s="2">
        <f>'Moving Avg'!G2610</f>
        <v>6.9393920000000024</v>
      </c>
      <c r="I2610" s="2">
        <f>'Moving Avg'!H2610</f>
        <v>6.9209924999999952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</row>
    <row r="2611" spans="1:12" ht="13.5" x14ac:dyDescent="0.25">
      <c r="A2611" s="3">
        <f>RSI!A2611</f>
        <v>45807</v>
      </c>
      <c r="B2611" s="2">
        <f>RSI!B2611</f>
        <v>7.01</v>
      </c>
      <c r="C2611" s="2">
        <f>RSI!I2611</f>
        <v>62.617378697048309</v>
      </c>
      <c r="D2611" s="2">
        <f>MACD!E2611</f>
        <v>-1.4757586891969154E-3</v>
      </c>
      <c r="E2611" s="2">
        <f>MACD!F2611</f>
        <v>-8.8386891704471081E-3</v>
      </c>
      <c r="F2611" s="2">
        <f>'Moving Avg'!D2611</f>
        <v>7.0057199999999993</v>
      </c>
      <c r="G2611" s="2">
        <f>'Moving Avg'!F2611</f>
        <v>6.991505000000001</v>
      </c>
      <c r="H2611" s="2">
        <f>'Moving Avg'!G2611</f>
        <v>6.940546000000003</v>
      </c>
      <c r="I2611" s="2">
        <f>'Moving Avg'!H2611</f>
        <v>6.9212339999999957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7.01</v>
      </c>
      <c r="C2612" s="2">
        <f>RSI!I2612</f>
        <v>62.617378697048309</v>
      </c>
      <c r="D2612" s="2">
        <f>MACD!E2612</f>
        <v>-5.8493024289063555E-4</v>
      </c>
      <c r="E2612" s="2">
        <f>MACD!F2612</f>
        <v>-7.1879373849358143E-3</v>
      </c>
      <c r="F2612" s="2">
        <f>'Moving Avg'!D2612</f>
        <v>7.0078599999999991</v>
      </c>
      <c r="G2612" s="2">
        <f>'Moving Avg'!F2612</f>
        <v>6.994390000000001</v>
      </c>
      <c r="H2612" s="2">
        <f>'Moving Avg'!G2612</f>
        <v>6.9417000000000018</v>
      </c>
      <c r="I2612" s="2">
        <f>'Moving Avg'!H2612</f>
        <v>6.9210524999999965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7.01</v>
      </c>
      <c r="C2613" s="2">
        <f>RSI!I2613</f>
        <v>62.617378697048302</v>
      </c>
      <c r="D2613" s="2">
        <f>MACD!E2613</f>
        <v>-2.2591782018466233E-6</v>
      </c>
      <c r="E2613" s="2">
        <f>MACD!F2613</f>
        <v>-5.7508017435890218E-3</v>
      </c>
      <c r="F2613" s="2">
        <f>'Moving Avg'!D2613</f>
        <v>7.01</v>
      </c>
      <c r="G2613" s="2">
        <f>'Moving Avg'!F2613</f>
        <v>6.9972750000000001</v>
      </c>
      <c r="H2613" s="2">
        <f>'Moving Avg'!G2613</f>
        <v>6.9428540000000023</v>
      </c>
      <c r="I2613" s="2">
        <f>'Moving Avg'!H2613</f>
        <v>6.9208709999999973</v>
      </c>
      <c r="J2613" s="6" t="str">
        <f>OBV!F2613</f>
        <v>BEARISH</v>
      </c>
      <c r="K2613" s="6" t="str">
        <f>OBV!G2613</f>
        <v>NEUTRAL</v>
      </c>
      <c r="L2613" s="6" t="str">
        <f>OBV!H2613</f>
        <v>CONFIRMED BEARISH</v>
      </c>
    </row>
    <row r="2614" spans="1:12" ht="13.5" x14ac:dyDescent="0.25">
      <c r="A2614" s="3">
        <f>RSI!A2614</f>
        <v>45812</v>
      </c>
      <c r="B2614" s="2">
        <f>RSI!B2614</f>
        <v>7.01</v>
      </c>
      <c r="C2614" s="2">
        <f>RSI!I2614</f>
        <v>62.617378697048302</v>
      </c>
      <c r="D2614" s="2">
        <f>MACD!E2614</f>
        <v>3.3233791439712945E-4</v>
      </c>
      <c r="E2614" s="2">
        <f>MACD!F2614</f>
        <v>-4.5341738119917914E-3</v>
      </c>
      <c r="F2614" s="2">
        <f>'Moving Avg'!D2614</f>
        <v>7.01</v>
      </c>
      <c r="G2614" s="2">
        <f>'Moving Avg'!F2614</f>
        <v>7.000160000000001</v>
      </c>
      <c r="H2614" s="2">
        <f>'Moving Avg'!G2614</f>
        <v>6.9440080000000011</v>
      </c>
      <c r="I2614" s="2">
        <f>'Moving Avg'!H2614</f>
        <v>6.9206894999999973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45813</v>
      </c>
      <c r="B2615" s="2">
        <f>RSI!B2615</f>
        <v>7.01</v>
      </c>
      <c r="C2615" s="2">
        <f>RSI!I2615</f>
        <v>62.617378697048302</v>
      </c>
      <c r="D2615" s="2">
        <f>MACD!E2615</f>
        <v>4.6876198507295186E-4</v>
      </c>
      <c r="E2615" s="2">
        <f>MACD!F2615</f>
        <v>-3.533586652578843E-3</v>
      </c>
      <c r="F2615" s="2">
        <f>'Moving Avg'!D2615</f>
        <v>7.01</v>
      </c>
      <c r="G2615" s="2">
        <f>'Moving Avg'!F2615</f>
        <v>7.003045000000002</v>
      </c>
      <c r="H2615" s="2">
        <f>'Moving Avg'!G2615</f>
        <v>6.945538</v>
      </c>
      <c r="I2615" s="2">
        <f>'Moving Avg'!H2615</f>
        <v>6.9205079999999972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45817</v>
      </c>
      <c r="B2616" s="2">
        <f>RSI!B2616</f>
        <v>7.01</v>
      </c>
      <c r="C2616" s="2">
        <f>RSI!I2616</f>
        <v>62.617378697048302</v>
      </c>
      <c r="D2616" s="2">
        <f>MACD!E2616</f>
        <v>4.4836760186939273E-4</v>
      </c>
      <c r="E2616" s="2">
        <f>MACD!F2616</f>
        <v>-2.7371958016891959E-3</v>
      </c>
      <c r="F2616" s="2">
        <f>'Moving Avg'!D2616</f>
        <v>7.01</v>
      </c>
      <c r="G2616" s="2">
        <f>'Moving Avg'!F2616</f>
        <v>7.0035800000000012</v>
      </c>
      <c r="H2616" s="2">
        <f>'Moving Avg'!G2616</f>
        <v>6.9470680000000007</v>
      </c>
      <c r="I2616" s="2">
        <f>'Moving Avg'!H2616</f>
        <v>6.9204204999999979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45818</v>
      </c>
      <c r="B2617" s="2">
        <f>RSI!B2617</f>
        <v>7.01</v>
      </c>
      <c r="C2617" s="2">
        <f>RSI!I2617</f>
        <v>62.617378697048302</v>
      </c>
      <c r="D2617" s="2">
        <f>MACD!E2617</f>
        <v>3.0534217227273786E-4</v>
      </c>
      <c r="E2617" s="2">
        <f>MACD!F2617</f>
        <v>-2.1286882068968093E-3</v>
      </c>
      <c r="F2617" s="2">
        <f>'Moving Avg'!D2617</f>
        <v>7.01</v>
      </c>
      <c r="G2617" s="2">
        <f>'Moving Avg'!F2617</f>
        <v>7.0041150000000014</v>
      </c>
      <c r="H2617" s="2">
        <f>'Moving Avg'!G2617</f>
        <v>6.9485979999999996</v>
      </c>
      <c r="I2617" s="2">
        <f>'Moving Avg'!H2617</f>
        <v>6.9203329999999967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45819</v>
      </c>
      <c r="B2618" s="2">
        <f>RSI!B2618</f>
        <v>7.01</v>
      </c>
      <c r="C2618" s="2">
        <f>RSI!I2618</f>
        <v>62.617378697048302</v>
      </c>
      <c r="D2618" s="2">
        <f>MACD!E2618</f>
        <v>6.7868206950372212E-5</v>
      </c>
      <c r="E2618" s="2">
        <f>MACD!F2618</f>
        <v>-1.689376924127373E-3</v>
      </c>
      <c r="F2618" s="2">
        <f>'Moving Avg'!D2618</f>
        <v>7.01</v>
      </c>
      <c r="G2618" s="2">
        <f>'Moving Avg'!F2618</f>
        <v>7.0046500000000007</v>
      </c>
      <c r="H2618" s="2">
        <f>'Moving Avg'!G2618</f>
        <v>6.9501279999999994</v>
      </c>
      <c r="I2618" s="2">
        <f>'Moving Avg'!H2618</f>
        <v>6.9202454999999965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45820</v>
      </c>
      <c r="B2619" s="2">
        <f>RSI!B2619</f>
        <v>7.01</v>
      </c>
      <c r="C2619" s="2">
        <f>RSI!I2619</f>
        <v>62.617378697048302</v>
      </c>
      <c r="D2619" s="2">
        <f>MACD!E2619</f>
        <v>1.4052562032711435E-3</v>
      </c>
      <c r="E2619" s="2">
        <f>MACD!F2619</f>
        <v>-1.0704502986476697E-3</v>
      </c>
      <c r="F2619" s="2">
        <f>'Moving Avg'!D2619</f>
        <v>7.01</v>
      </c>
      <c r="G2619" s="2">
        <f>'Moving Avg'!F2619</f>
        <v>7.0051850000000018</v>
      </c>
      <c r="H2619" s="2">
        <f>'Moving Avg'!G2619</f>
        <v>6.9516579999999983</v>
      </c>
      <c r="I2619" s="2">
        <f>'Moving Avg'!H2619</f>
        <v>6.9201579999999971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45821</v>
      </c>
      <c r="B2620" s="2">
        <f>RSI!B2620</f>
        <v>7.01</v>
      </c>
      <c r="C2620" s="2">
        <f>RSI!I2620</f>
        <v>62.617378697048302</v>
      </c>
      <c r="D2620" s="2">
        <f>MACD!E2620</f>
        <v>2.4370529957922216E-3</v>
      </c>
      <c r="E2620" s="2">
        <f>MACD!F2620</f>
        <v>-3.6894963975969138E-4</v>
      </c>
      <c r="F2620" s="2">
        <f>'Moving Avg'!D2620</f>
        <v>7.01</v>
      </c>
      <c r="G2620" s="2">
        <f>'Moving Avg'!F2620</f>
        <v>7.0057200000000011</v>
      </c>
      <c r="H2620" s="2">
        <f>'Moving Avg'!G2620</f>
        <v>6.953187999999999</v>
      </c>
      <c r="I2620" s="2">
        <f>'Moving Avg'!H2620</f>
        <v>6.920070499999996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45824</v>
      </c>
      <c r="B2621" s="2">
        <f>RSI!B2621</f>
        <v>7.01</v>
      </c>
      <c r="C2621" s="2">
        <f>RSI!I2621</f>
        <v>62.617378697048302</v>
      </c>
      <c r="D2621" s="2">
        <f>MACD!E2621</f>
        <v>3.2176681124882478E-3</v>
      </c>
      <c r="E2621" s="2">
        <f>MACD!F2621</f>
        <v>3.4837391068989651E-4</v>
      </c>
      <c r="F2621" s="2">
        <f>'Moving Avg'!D2621</f>
        <v>7.01</v>
      </c>
      <c r="G2621" s="2">
        <f>'Moving Avg'!F2621</f>
        <v>7.0062550000000012</v>
      </c>
      <c r="H2621" s="2">
        <f>'Moving Avg'!G2621</f>
        <v>6.9609179999999977</v>
      </c>
      <c r="I2621" s="2">
        <f>'Moving Avg'!H2621</f>
        <v>6.9199829999999949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45825</v>
      </c>
      <c r="B2622" s="2">
        <f>RSI!B2622</f>
        <v>7.01</v>
      </c>
      <c r="C2622" s="2">
        <f>RSI!I2622</f>
        <v>62.617378697048302</v>
      </c>
      <c r="D2622" s="2">
        <f>MACD!E2622</f>
        <v>3.7925925701554064E-3</v>
      </c>
      <c r="E2622" s="2">
        <f>MACD!F2622</f>
        <v>1.0372176425829985E-3</v>
      </c>
      <c r="F2622" s="2">
        <f>'Moving Avg'!D2622</f>
        <v>7.01</v>
      </c>
      <c r="G2622" s="2">
        <f>'Moving Avg'!F2622</f>
        <v>7.0067900000000005</v>
      </c>
      <c r="H2622" s="2">
        <f>'Moving Avg'!G2622</f>
        <v>6.9628239999999995</v>
      </c>
      <c r="I2622" s="2">
        <f>'Moving Avg'!H2622</f>
        <v>6.9198954999999946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45826</v>
      </c>
      <c r="B2623" s="2">
        <f>RSI!B2623</f>
        <v>7.01</v>
      </c>
      <c r="C2623" s="2">
        <f>RSI!I2623</f>
        <v>62.617378697048302</v>
      </c>
      <c r="D2623" s="2">
        <f>MACD!E2623</f>
        <v>4.1998115319152873E-3</v>
      </c>
      <c r="E2623" s="2">
        <f>MACD!F2623</f>
        <v>1.6697364204494563E-3</v>
      </c>
      <c r="F2623" s="2">
        <f>'Moving Avg'!D2623</f>
        <v>7.01</v>
      </c>
      <c r="G2623" s="2">
        <f>'Moving Avg'!F2623</f>
        <v>7.0073250000000016</v>
      </c>
      <c r="H2623" s="2">
        <f>'Moving Avg'!G2623</f>
        <v>6.9647299999999985</v>
      </c>
      <c r="I2623" s="2">
        <f>'Moving Avg'!H2623</f>
        <v>6.9198079999999944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45827</v>
      </c>
      <c r="B2624" s="2">
        <f>RSI!B2624</f>
        <v>7.01</v>
      </c>
      <c r="C2624" s="2">
        <f>RSI!I2624</f>
        <v>62.617378697048302</v>
      </c>
      <c r="D2624" s="2">
        <f>MACD!E2624</f>
        <v>4.470996626948498E-3</v>
      </c>
      <c r="E2624" s="2">
        <f>MACD!F2624</f>
        <v>2.2299884617492647E-3</v>
      </c>
      <c r="F2624" s="2">
        <f>'Moving Avg'!D2624</f>
        <v>7.01</v>
      </c>
      <c r="G2624" s="2">
        <f>'Moving Avg'!F2624</f>
        <v>7.0078600000000009</v>
      </c>
      <c r="H2624" s="2">
        <f>'Moving Avg'!G2624</f>
        <v>6.9705819999999985</v>
      </c>
      <c r="I2624" s="2">
        <f>'Moving Avg'!H2624</f>
        <v>6.9196264999999952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45828</v>
      </c>
      <c r="B2625" s="2">
        <f>RSI!B2625</f>
        <v>7.01</v>
      </c>
      <c r="C2625" s="2">
        <f>RSI!I2625</f>
        <v>62.617378697048295</v>
      </c>
      <c r="D2625" s="2">
        <f>MACD!E2625</f>
        <v>4.6325120532335617E-3</v>
      </c>
      <c r="E2625" s="2">
        <f>MACD!F2625</f>
        <v>2.7104931800461243E-3</v>
      </c>
      <c r="F2625" s="2">
        <f>'Moving Avg'!D2625</f>
        <v>7.01</v>
      </c>
      <c r="G2625" s="2">
        <f>'Moving Avg'!F2625</f>
        <v>7.0083950000000019</v>
      </c>
      <c r="H2625" s="2">
        <f>'Moving Avg'!G2625</f>
        <v>6.9764339999999985</v>
      </c>
      <c r="I2625" s="2">
        <f>'Moving Avg'!H2625</f>
        <v>6.9194449999999952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45831</v>
      </c>
      <c r="B2626" s="2">
        <f>RSI!B2626</f>
        <v>7.01</v>
      </c>
      <c r="C2626" s="2">
        <f>RSI!I2626</f>
        <v>62.617378697048295</v>
      </c>
      <c r="D2626" s="2">
        <f>MACD!E2626</f>
        <v>4.7062633182353153E-3</v>
      </c>
      <c r="E2626" s="2">
        <f>MACD!F2626</f>
        <v>3.1096472076839626E-3</v>
      </c>
      <c r="F2626" s="2">
        <f>'Moving Avg'!D2626</f>
        <v>7.01</v>
      </c>
      <c r="G2626" s="2">
        <f>'Moving Avg'!F2626</f>
        <v>7.0089300000000012</v>
      </c>
      <c r="H2626" s="2">
        <f>'Moving Avg'!G2626</f>
        <v>6.9813459999999976</v>
      </c>
      <c r="I2626" s="2">
        <f>'Moving Avg'!H2626</f>
        <v>6.9192634999999951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45832</v>
      </c>
      <c r="B2627" s="2">
        <f>RSI!B2627</f>
        <v>7.01</v>
      </c>
      <c r="C2627" s="2">
        <f>RSI!I2627</f>
        <v>62.617378697048295</v>
      </c>
      <c r="D2627" s="2">
        <f>MACD!E2627</f>
        <v>4.7104130179569381E-3</v>
      </c>
      <c r="E2627" s="2">
        <f>MACD!F2627</f>
        <v>3.4298003697385581E-3</v>
      </c>
      <c r="F2627" s="2">
        <f>'Moving Avg'!D2627</f>
        <v>7.01</v>
      </c>
      <c r="G2627" s="2">
        <f>'Moving Avg'!F2627</f>
        <v>7.0094650000000014</v>
      </c>
      <c r="H2627" s="2">
        <f>'Moving Avg'!G2627</f>
        <v>6.9824999999999964</v>
      </c>
      <c r="I2627" s="2">
        <f>'Moving Avg'!H2627</f>
        <v>6.9190819999999942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45833</v>
      </c>
      <c r="B2628" s="2">
        <f>RSI!B2628</f>
        <v>7.01</v>
      </c>
      <c r="C2628" s="2">
        <f>RSI!I2628</f>
        <v>62.617378697048288</v>
      </c>
      <c r="D2628" s="2">
        <f>MACD!E2628</f>
        <v>4.6599842867651731E-3</v>
      </c>
      <c r="E2628" s="2">
        <f>MACD!F2628</f>
        <v>3.6758371531438812E-3</v>
      </c>
      <c r="F2628" s="2">
        <f>'Moving Avg'!D2628</f>
        <v>7.01</v>
      </c>
      <c r="G2628" s="2">
        <f>'Moving Avg'!F2628</f>
        <v>7.0100000000000007</v>
      </c>
      <c r="H2628" s="2">
        <f>'Moving Avg'!G2628</f>
        <v>6.9874119999999973</v>
      </c>
      <c r="I2628" s="2">
        <f>'Moving Avg'!H2628</f>
        <v>6.918900499999995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45835</v>
      </c>
      <c r="B2629" s="2">
        <f>RSI!B2629</f>
        <v>7.01</v>
      </c>
      <c r="C2629" s="2">
        <f>RSI!I2629</f>
        <v>62.617378697048288</v>
      </c>
      <c r="D2629" s="2">
        <f>MACD!E2629</f>
        <v>4.5673693630483569E-3</v>
      </c>
      <c r="E2629" s="2">
        <f>MACD!F2629</f>
        <v>3.8541435951247763E-3</v>
      </c>
      <c r="F2629" s="2">
        <f>'Moving Avg'!D2629</f>
        <v>7.01</v>
      </c>
      <c r="G2629" s="2">
        <f>'Moving Avg'!F2629</f>
        <v>7.0100000000000007</v>
      </c>
      <c r="H2629" s="2">
        <f>'Moving Avg'!G2629</f>
        <v>6.9887539999999966</v>
      </c>
      <c r="I2629" s="2">
        <f>'Moving Avg'!H2629</f>
        <v>6.918718999999995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45838</v>
      </c>
      <c r="B2630" s="2">
        <f>RSI!B2630</f>
        <v>7.01</v>
      </c>
      <c r="C2630" s="2">
        <f>RSI!I2630</f>
        <v>62.617378697048288</v>
      </c>
      <c r="D2630" s="2">
        <f>MACD!E2630</f>
        <v>4.4427580198158623E-3</v>
      </c>
      <c r="E2630" s="2">
        <f>MACD!F2630</f>
        <v>3.9718664800629938E-3</v>
      </c>
      <c r="F2630" s="2">
        <f>'Moving Avg'!D2630</f>
        <v>7.01</v>
      </c>
      <c r="G2630" s="2">
        <f>'Moving Avg'!F2630</f>
        <v>7.0100000000000007</v>
      </c>
      <c r="H2630" s="2">
        <f>'Moving Avg'!G2630</f>
        <v>6.9899079999999971</v>
      </c>
      <c r="I2630" s="2">
        <f>'Moving Avg'!H2630</f>
        <v>6.9185844999999953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45839</v>
      </c>
      <c r="B2631" s="2">
        <f>RSI!B2631</f>
        <v>7.01</v>
      </c>
      <c r="C2631" s="2">
        <f>RSI!I2631</f>
        <v>62.617378697048288</v>
      </c>
      <c r="D2631" s="2">
        <f>MACD!E2631</f>
        <v>4.2944983290231775E-3</v>
      </c>
      <c r="E2631" s="2">
        <f>MACD!F2631</f>
        <v>4.0363928498550307E-3</v>
      </c>
      <c r="F2631" s="2">
        <f>'Moving Avg'!D2631</f>
        <v>7.01</v>
      </c>
      <c r="G2631" s="2">
        <f>'Moving Avg'!F2631</f>
        <v>7.0100000000000007</v>
      </c>
      <c r="H2631" s="2">
        <f>'Moving Avg'!G2631</f>
        <v>6.9910619999999968</v>
      </c>
      <c r="I2631" s="2">
        <f>'Moving Avg'!H2631</f>
        <v>6.9184029999999952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45840</v>
      </c>
      <c r="B2632" s="2">
        <f>RSI!B2632</f>
        <v>7.01</v>
      </c>
      <c r="C2632" s="2">
        <f>RSI!I2632</f>
        <v>62.617378697048295</v>
      </c>
      <c r="D2632" s="2">
        <f>MACD!E2632</f>
        <v>4.1294002997238621E-3</v>
      </c>
      <c r="E2632" s="2">
        <f>MACD!F2632</f>
        <v>4.0549943398287972E-3</v>
      </c>
      <c r="F2632" s="2">
        <f>'Moving Avg'!D2632</f>
        <v>7.01</v>
      </c>
      <c r="G2632" s="2">
        <f>'Moving Avg'!F2632</f>
        <v>7.0100000000000007</v>
      </c>
      <c r="H2632" s="2">
        <f>'Moving Avg'!G2632</f>
        <v>6.9922159999999964</v>
      </c>
      <c r="I2632" s="2">
        <f>'Moving Avg'!H2632</f>
        <v>6.9182684999999955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45841</v>
      </c>
      <c r="B2633" s="2">
        <f>RSI!B2633</f>
        <v>7.01</v>
      </c>
      <c r="C2633" s="2">
        <f>RSI!I2633</f>
        <v>62.617378697048302</v>
      </c>
      <c r="D2633" s="2">
        <f>MACD!E2633</f>
        <v>3.9529912989939575E-3</v>
      </c>
      <c r="E2633" s="2">
        <f>MACD!F2633</f>
        <v>4.0345937316618296E-3</v>
      </c>
      <c r="F2633" s="2">
        <f>'Moving Avg'!D2633</f>
        <v>7.01</v>
      </c>
      <c r="G2633" s="2">
        <f>'Moving Avg'!F2633</f>
        <v>7.0100000000000007</v>
      </c>
      <c r="H2633" s="2">
        <f>'Moving Avg'!G2633</f>
        <v>6.9933699999999961</v>
      </c>
      <c r="I2633" s="2">
        <f>'Moving Avg'!H2633</f>
        <v>6.9181809999999961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45842</v>
      </c>
      <c r="B2634" s="2">
        <f>RSI!B2634</f>
        <v>7.01</v>
      </c>
      <c r="C2634" s="2">
        <f>RSI!I2634</f>
        <v>62.617378697048302</v>
      </c>
      <c r="D2634" s="2">
        <f>MACD!E2634</f>
        <v>3.7697307850432793E-3</v>
      </c>
      <c r="E2634" s="2">
        <f>MACD!F2634</f>
        <v>3.9816211423381199E-3</v>
      </c>
      <c r="F2634" s="2">
        <f>'Moving Avg'!D2634</f>
        <v>7.01</v>
      </c>
      <c r="G2634" s="2">
        <f>'Moving Avg'!F2634</f>
        <v>7.0100000000000007</v>
      </c>
      <c r="H2634" s="2">
        <f>'Moving Avg'!G2634</f>
        <v>6.9945239999999966</v>
      </c>
      <c r="I2634" s="2">
        <f>'Moving Avg'!H2634</f>
        <v>6.9180934999999968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45845</v>
      </c>
      <c r="B2635" s="2">
        <f>RSI!B2635</f>
        <v>7.01</v>
      </c>
      <c r="C2635" s="2">
        <f>RSI!I2635</f>
        <v>62.617378697048302</v>
      </c>
      <c r="D2635" s="2">
        <f>MACD!E2635</f>
        <v>3.5831907153092146E-3</v>
      </c>
      <c r="E2635" s="2">
        <f>MACD!F2635</f>
        <v>3.9019350569323391E-3</v>
      </c>
      <c r="F2635" s="2">
        <f>'Moving Avg'!D2635</f>
        <v>7.01</v>
      </c>
      <c r="G2635" s="2">
        <f>'Moving Avg'!F2635</f>
        <v>7.0100000000000007</v>
      </c>
      <c r="H2635" s="2">
        <f>'Moving Avg'!G2635</f>
        <v>6.9956779999999972</v>
      </c>
      <c r="I2635" s="2">
        <f>'Moving Avg'!H2635</f>
        <v>6.9180059999999965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45846</v>
      </c>
      <c r="B2636" s="2">
        <f>RSI!B2636</f>
        <v>7.01</v>
      </c>
      <c r="C2636" s="2">
        <f>RSI!I2636</f>
        <v>62.617378697048302</v>
      </c>
      <c r="D2636" s="2">
        <f>MACD!E2636</f>
        <v>3.3962070057995675E-3</v>
      </c>
      <c r="E2636" s="2">
        <f>MACD!F2636</f>
        <v>3.8007894467057849E-3</v>
      </c>
      <c r="F2636" s="2">
        <f>'Moving Avg'!D2636</f>
        <v>7.01</v>
      </c>
      <c r="G2636" s="2">
        <f>'Moving Avg'!F2636</f>
        <v>7.0100000000000007</v>
      </c>
      <c r="H2636" s="2">
        <f>'Moving Avg'!G2636</f>
        <v>6.9968319999999959</v>
      </c>
      <c r="I2636" s="2">
        <f>'Moving Avg'!H2636</f>
        <v>6.9180594999999974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7.01</v>
      </c>
      <c r="C2637" s="2">
        <f>RSI!I2637</f>
        <v>62.617378697048302</v>
      </c>
      <c r="D2637" s="2">
        <f>MACD!E2637</f>
        <v>3.211006583752507E-3</v>
      </c>
      <c r="E2637" s="2">
        <f>MACD!F2637</f>
        <v>3.6828328741151297E-3</v>
      </c>
      <c r="F2637" s="2">
        <f>'Moving Avg'!D2637</f>
        <v>7.01</v>
      </c>
      <c r="G2637" s="2">
        <f>'Moving Avg'!F2637</f>
        <v>7.0100000000000007</v>
      </c>
      <c r="H2637" s="2">
        <f>'Moving Avg'!G2637</f>
        <v>6.9979859999999965</v>
      </c>
      <c r="I2637" s="2">
        <f>'Moving Avg'!H2637</f>
        <v>6.9181129999999973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7.01</v>
      </c>
      <c r="C2638" s="2">
        <f>RSI!I2638</f>
        <v>62.617378697048302</v>
      </c>
      <c r="D2638" s="2">
        <f>MACD!E2638</f>
        <v>3.0293138703676448E-3</v>
      </c>
      <c r="E2638" s="2">
        <f>MACD!F2638</f>
        <v>3.5521290733656332E-3</v>
      </c>
      <c r="F2638" s="2">
        <f>'Moving Avg'!D2638</f>
        <v>7.01</v>
      </c>
      <c r="G2638" s="2">
        <f>'Moving Avg'!F2638</f>
        <v>7.0100000000000007</v>
      </c>
      <c r="H2638" s="2">
        <f>'Moving Avg'!G2638</f>
        <v>6.9991399999999953</v>
      </c>
      <c r="I2638" s="2">
        <f>'Moving Avg'!H2638</f>
        <v>6.918166499999999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45849</v>
      </c>
      <c r="B2639" s="2">
        <f>RSI!B2639</f>
        <v>7.01</v>
      </c>
      <c r="C2639" s="2">
        <f>RSI!I2639</f>
        <v>62.617378697048302</v>
      </c>
      <c r="D2639" s="2">
        <f>MACD!E2639</f>
        <v>2.8524399340081885E-3</v>
      </c>
      <c r="E2639" s="2">
        <f>MACD!F2639</f>
        <v>3.4121912454941443E-3</v>
      </c>
      <c r="F2639" s="2">
        <f>'Moving Avg'!D2639</f>
        <v>7.01</v>
      </c>
      <c r="G2639" s="2">
        <f>'Moving Avg'!F2639</f>
        <v>7.0100000000000007</v>
      </c>
      <c r="H2639" s="2">
        <f>'Moving Avg'!G2639</f>
        <v>7.0002939999999958</v>
      </c>
      <c r="I2639" s="2">
        <f>'Moving Avg'!H2639</f>
        <v>6.9182199999999989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45852</v>
      </c>
      <c r="B2640" s="2">
        <f>RSI!B2640</f>
        <v>7.01</v>
      </c>
      <c r="C2640" s="2">
        <f>RSI!I2640</f>
        <v>62.617378697048302</v>
      </c>
      <c r="D2640" s="2">
        <f>MACD!E2640</f>
        <v>2.6813570501484918E-3</v>
      </c>
      <c r="E2640" s="2">
        <f>MACD!F2640</f>
        <v>3.2660244064250136E-3</v>
      </c>
      <c r="F2640" s="2">
        <f>'Moving Avg'!D2640</f>
        <v>7.01</v>
      </c>
      <c r="G2640" s="2">
        <f>'Moving Avg'!F2640</f>
        <v>7.0100000000000007</v>
      </c>
      <c r="H2640" s="2">
        <f>'Moving Avg'!G2640</f>
        <v>7.0014479999999955</v>
      </c>
      <c r="I2640" s="2">
        <f>'Moving Avg'!H2640</f>
        <v>6.9182734999999989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45853</v>
      </c>
      <c r="B2641" s="2">
        <f>RSI!B2641</f>
        <v>7.01</v>
      </c>
      <c r="C2641" s="2">
        <f>RSI!I2641</f>
        <v>62.617378697048295</v>
      </c>
      <c r="D2641" s="2">
        <f>MACD!E2641</f>
        <v>2.5167609781773237E-3</v>
      </c>
      <c r="E2641" s="2">
        <f>MACD!F2641</f>
        <v>3.1161717207754758E-3</v>
      </c>
      <c r="F2641" s="2">
        <f>'Moving Avg'!D2641</f>
        <v>7.01</v>
      </c>
      <c r="G2641" s="2">
        <f>'Moving Avg'!F2641</f>
        <v>7.0100000000000007</v>
      </c>
      <c r="H2641" s="2">
        <f>'Moving Avg'!G2641</f>
        <v>7.0026019999999951</v>
      </c>
      <c r="I2641" s="2">
        <f>'Moving Avg'!H2641</f>
        <v>6.9183270000000006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7.32</v>
      </c>
      <c r="C2642" s="2">
        <f>RSI!I2642</f>
        <v>98.497291501863174</v>
      </c>
      <c r="D2642" s="2">
        <f>MACD!E2642</f>
        <v>-2.0603840058019962E-2</v>
      </c>
      <c r="E2642" s="2">
        <f>MACD!F2642</f>
        <v>-1.6278306349836115E-3</v>
      </c>
      <c r="F2642" s="2">
        <f>'Moving Avg'!D2642</f>
        <v>7.0720000000000001</v>
      </c>
      <c r="G2642" s="2">
        <f>'Moving Avg'!F2642</f>
        <v>7.025500000000001</v>
      </c>
      <c r="H2642" s="2">
        <f>'Moving Avg'!G2642</f>
        <v>7.0099559999999954</v>
      </c>
      <c r="I2642" s="2">
        <f>'Moving Avg'!H2642</f>
        <v>6.9199305000000004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7.32</v>
      </c>
      <c r="C2643" s="2">
        <f>RSI!I2643</f>
        <v>98.497291501863174</v>
      </c>
      <c r="D2643" s="2">
        <f>MACD!E2643</f>
        <v>-4.201623300594548E-2</v>
      </c>
      <c r="E2643" s="2">
        <f>MACD!F2643</f>
        <v>-9.705511109175986E-3</v>
      </c>
      <c r="F2643" s="2">
        <f>'Moving Avg'!D2643</f>
        <v>7.1340000000000003</v>
      </c>
      <c r="G2643" s="2">
        <f>'Moving Avg'!F2643</f>
        <v>7.0410000000000013</v>
      </c>
      <c r="H2643" s="2">
        <f>'Moving Avg'!G2643</f>
        <v>7.0173099999999957</v>
      </c>
      <c r="I2643" s="2">
        <f>'Moving Avg'!H2643</f>
        <v>6.9215340000000003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7.32</v>
      </c>
      <c r="C2644" s="2">
        <f>RSI!I2644</f>
        <v>98.497291501863174</v>
      </c>
      <c r="D2644" s="2">
        <f>MACD!E2644</f>
        <v>-6.1846270409523285E-2</v>
      </c>
      <c r="E2644" s="2">
        <f>MACD!F2644</f>
        <v>-2.0133662969245448E-2</v>
      </c>
      <c r="F2644" s="2">
        <f>'Moving Avg'!D2644</f>
        <v>7.1960000000000006</v>
      </c>
      <c r="G2644" s="2">
        <f>'Moving Avg'!F2644</f>
        <v>7.0565000000000015</v>
      </c>
      <c r="H2644" s="2">
        <f>'Moving Avg'!G2644</f>
        <v>7.024663999999996</v>
      </c>
      <c r="I2644" s="2">
        <f>'Moving Avg'!H2644</f>
        <v>6.9231375000000002</v>
      </c>
      <c r="J2644" s="6" t="str">
        <f>OBV!F2644</f>
        <v>BULLISH</v>
      </c>
      <c r="K2644" s="6" t="str">
        <f>OBV!G2644</f>
        <v>NEUTRAL</v>
      </c>
      <c r="L2644" s="6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7.32</v>
      </c>
      <c r="C2645" s="2">
        <f>RSI!I2645</f>
        <v>98.497291501863174</v>
      </c>
      <c r="D2645" s="2">
        <f>MACD!E2645</f>
        <v>-8.0210587231021258E-2</v>
      </c>
      <c r="E2645" s="2">
        <f>MACD!F2645</f>
        <v>-3.2149047821600607E-2</v>
      </c>
      <c r="F2645" s="2">
        <f>'Moving Avg'!D2645</f>
        <v>7.258</v>
      </c>
      <c r="G2645" s="2">
        <f>'Moving Avg'!F2645</f>
        <v>7.0720000000000001</v>
      </c>
      <c r="H2645" s="2">
        <f>'Moving Avg'!G2645</f>
        <v>7.0320179999999963</v>
      </c>
      <c r="I2645" s="2">
        <f>'Moving Avg'!H2645</f>
        <v>6.9247410000000009</v>
      </c>
      <c r="J2645" s="6" t="str">
        <f>OBV!F2645</f>
        <v>BULLISH</v>
      </c>
      <c r="K2645" s="6" t="str">
        <f>OBV!G2645</f>
        <v>NEUTRAL</v>
      </c>
      <c r="L2645" s="6" t="str">
        <f>OBV!H2645</f>
        <v>CONFIRMED BULLISH</v>
      </c>
    </row>
    <row r="2646" spans="1:12" ht="13.5" x14ac:dyDescent="0.25">
      <c r="A2646" s="3">
        <f>RSI!A2646</f>
        <v>45860</v>
      </c>
      <c r="B2646" s="2">
        <f>RSI!B2646</f>
        <v>7.32</v>
      </c>
      <c r="C2646" s="2">
        <f>RSI!I2646</f>
        <v>98.497291501863174</v>
      </c>
      <c r="D2646" s="2">
        <f>MACD!E2646</f>
        <v>-9.72172675073395E-2</v>
      </c>
      <c r="E2646" s="2">
        <f>MACD!F2646</f>
        <v>-4.5162691758748388E-2</v>
      </c>
      <c r="F2646" s="2">
        <f>'Moving Avg'!D2646</f>
        <v>7.32</v>
      </c>
      <c r="G2646" s="2">
        <f>'Moving Avg'!F2646</f>
        <v>7.0875000000000004</v>
      </c>
      <c r="H2646" s="2">
        <f>'Moving Avg'!G2646</f>
        <v>7.0384319999999958</v>
      </c>
      <c r="I2646" s="2">
        <f>'Moving Avg'!H2646</f>
        <v>6.9263445000000017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</row>
    <row r="2647" spans="1:12" ht="13.5" x14ac:dyDescent="0.25">
      <c r="A2647" s="3">
        <f>RSI!A2647</f>
        <v>45861</v>
      </c>
      <c r="B2647" s="2">
        <f>RSI!B2647</f>
        <v>7.32</v>
      </c>
      <c r="C2647" s="2">
        <f>RSI!I2647</f>
        <v>98.497291501863174</v>
      </c>
      <c r="D2647" s="2">
        <f>MACD!E2647</f>
        <v>-0.11296646410551148</v>
      </c>
      <c r="E2647" s="2">
        <f>MACD!F2647</f>
        <v>-5.8723446228101009E-2</v>
      </c>
      <c r="F2647" s="2">
        <f>'Moving Avg'!D2647</f>
        <v>7.32</v>
      </c>
      <c r="G2647" s="2">
        <f>'Moving Avg'!F2647</f>
        <v>7.1029999999999989</v>
      </c>
      <c r="H2647" s="2">
        <f>'Moving Avg'!G2647</f>
        <v>7.0448459999999953</v>
      </c>
      <c r="I2647" s="2">
        <f>'Moving Avg'!H2647</f>
        <v>6.9279480000000015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45862</v>
      </c>
      <c r="B2648" s="2">
        <f>RSI!B2648</f>
        <v>7</v>
      </c>
      <c r="C2648" s="2">
        <f>RSI!I2648</f>
        <v>38.694186517649072</v>
      </c>
      <c r="D2648" s="2">
        <f>MACD!E2648</f>
        <v>-0.10384727096612423</v>
      </c>
      <c r="E2648" s="2">
        <f>MACD!F2648</f>
        <v>-6.7748211175705647E-2</v>
      </c>
      <c r="F2648" s="2">
        <f>'Moving Avg'!D2648</f>
        <v>7.2560000000000002</v>
      </c>
      <c r="G2648" s="2">
        <f>'Moving Avg'!F2648</f>
        <v>7.1024999999999991</v>
      </c>
      <c r="H2648" s="2">
        <f>'Moving Avg'!G2648</f>
        <v>7.0448599999999955</v>
      </c>
      <c r="I2648" s="2">
        <f>'Moving Avg'!H2648</f>
        <v>6.9279515000000007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45866</v>
      </c>
      <c r="B2649" s="2">
        <f>RSI!B2649</f>
        <v>6.7</v>
      </c>
      <c r="C2649" s="2">
        <f>RSI!I2649</f>
        <v>23.98906273056609</v>
      </c>
      <c r="D2649" s="2">
        <f>MACD!E2649</f>
        <v>-7.3182976957019363E-2</v>
      </c>
      <c r="E2649" s="2">
        <f>MACD!F2649</f>
        <v>-6.8835164331968388E-2</v>
      </c>
      <c r="F2649" s="2">
        <f>'Moving Avg'!D2649</f>
        <v>7.1320000000000006</v>
      </c>
      <c r="G2649" s="2">
        <f>'Moving Avg'!F2649</f>
        <v>7.086999999999998</v>
      </c>
      <c r="H2649" s="2">
        <f>'Moving Avg'!G2649</f>
        <v>7.0388739999999963</v>
      </c>
      <c r="I2649" s="2">
        <f>'Moving Avg'!H2649</f>
        <v>6.9264550000000007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7</v>
      </c>
      <c r="C2650" s="2">
        <f>RSI!I2650</f>
        <v>46.063527675851738</v>
      </c>
      <c r="D2650" s="2">
        <f>MACD!E2650</f>
        <v>-6.7013709833566359E-2</v>
      </c>
      <c r="E2650" s="2">
        <f>MACD!F2650</f>
        <v>-6.8470873432287985E-2</v>
      </c>
      <c r="F2650" s="2">
        <f>'Moving Avg'!D2650</f>
        <v>7.0680000000000005</v>
      </c>
      <c r="G2650" s="2">
        <f>'Moving Avg'!F2650</f>
        <v>7.0864999999999982</v>
      </c>
      <c r="H2650" s="2">
        <f>'Moving Avg'!G2650</f>
        <v>7.0388879999999965</v>
      </c>
      <c r="I2650" s="2">
        <f>'Moving Avg'!H2650</f>
        <v>6.9264585000000007</v>
      </c>
      <c r="J2650" s="6" t="str">
        <f>OBV!F2650</f>
        <v>BULLISH</v>
      </c>
      <c r="K2650" s="6" t="str">
        <f>OBV!G2650</f>
        <v>NEUTRAL</v>
      </c>
      <c r="L2650" s="6" t="str">
        <f>OBV!H2650</f>
        <v>BULLISH DIVERGENCE</v>
      </c>
    </row>
    <row r="2651" spans="1:12" ht="13.5" x14ac:dyDescent="0.25">
      <c r="A2651" s="3">
        <f>RSI!A2651</f>
        <v>45868</v>
      </c>
      <c r="B2651" s="2">
        <f>RSI!B2651</f>
        <v>7</v>
      </c>
      <c r="C2651" s="2">
        <f>RSI!I2651</f>
        <v>46.063527675851738</v>
      </c>
      <c r="D2651" s="2">
        <f>MACD!E2651</f>
        <v>-6.1302589325634926E-2</v>
      </c>
      <c r="E2651" s="2">
        <f>MACD!F2651</f>
        <v>-6.7037216610957379E-2</v>
      </c>
      <c r="F2651" s="2">
        <f>'Moving Avg'!D2651</f>
        <v>7.0039999999999996</v>
      </c>
      <c r="G2651" s="2">
        <f>'Moving Avg'!F2651</f>
        <v>7.0859999999999985</v>
      </c>
      <c r="H2651" s="2">
        <f>'Moving Avg'!G2651</f>
        <v>7.0389019999999958</v>
      </c>
      <c r="I2651" s="2">
        <f>'Moving Avg'!H2651</f>
        <v>6.9264619999999999</v>
      </c>
      <c r="J2651" s="6" t="str">
        <f>OBV!F2651</f>
        <v>BULLISH</v>
      </c>
      <c r="K2651" s="6" t="str">
        <f>OBV!G2651</f>
        <v>NEUTRAL</v>
      </c>
      <c r="L2651" s="6" t="str">
        <f>OBV!H2651</f>
        <v>BULLISH DIVERGENCE</v>
      </c>
    </row>
    <row r="2652" spans="1:12" ht="13.5" x14ac:dyDescent="0.25">
      <c r="A2652" s="3">
        <f>RSI!A2652</f>
        <v>45869</v>
      </c>
      <c r="B2652" s="2">
        <f>RSI!B2652</f>
        <v>7</v>
      </c>
      <c r="C2652" s="2">
        <f>RSI!I2652</f>
        <v>46.063527675851731</v>
      </c>
      <c r="D2652" s="2">
        <f>MACD!E2652</f>
        <v>-8.3231918983308617E-3</v>
      </c>
      <c r="E2652" s="2">
        <f>MACD!F2652</f>
        <v>-5.5294411668432075E-2</v>
      </c>
      <c r="F2652" s="2">
        <f>'Moving Avg'!D2652</f>
        <v>6.94</v>
      </c>
      <c r="G2652" s="2">
        <f>'Moving Avg'!F2652</f>
        <v>7.0854999999999988</v>
      </c>
      <c r="H2652" s="2">
        <f>'Moving Avg'!G2652</f>
        <v>7.038915999999996</v>
      </c>
      <c r="I2652" s="2">
        <f>'Moving Avg'!H2652</f>
        <v>6.9264655000000008</v>
      </c>
      <c r="J2652" s="6" t="str">
        <f>OBV!F2652</f>
        <v>BULLISH</v>
      </c>
      <c r="K2652" s="6" t="str">
        <f>OBV!G2652</f>
        <v>NEUTRAL</v>
      </c>
      <c r="L2652" s="6" t="str">
        <f>OBV!H2652</f>
        <v>BULLISH DIVERGENCE</v>
      </c>
    </row>
    <row r="2653" spans="1:12" ht="13.5" x14ac:dyDescent="0.25">
      <c r="A2653" s="3">
        <f>RSI!A2653</f>
        <v>45870</v>
      </c>
      <c r="B2653" s="2">
        <f>RSI!B2653</f>
        <v>7</v>
      </c>
      <c r="C2653" s="2">
        <f>RSI!I2653</f>
        <v>46.063527675851731</v>
      </c>
      <c r="D2653" s="2">
        <f>MACD!E2653</f>
        <v>3.6926457845549265E-2</v>
      </c>
      <c r="E2653" s="2">
        <f>MACD!F2653</f>
        <v>-3.6850237765635813E-2</v>
      </c>
      <c r="F2653" s="2">
        <f>'Moving Avg'!D2653</f>
        <v>6.94</v>
      </c>
      <c r="G2653" s="2">
        <f>'Moving Avg'!F2653</f>
        <v>7.0849999999999991</v>
      </c>
      <c r="H2653" s="2">
        <f>'Moving Avg'!G2653</f>
        <v>7.038929999999997</v>
      </c>
      <c r="I2653" s="2">
        <f>'Moving Avg'!H2653</f>
        <v>6.9264690000000009</v>
      </c>
      <c r="J2653" s="6" t="str">
        <f>OBV!F2653</f>
        <v>BULLISH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45873</v>
      </c>
      <c r="B2654" s="2">
        <f>RSI!B2654</f>
        <v>7</v>
      </c>
      <c r="C2654" s="2">
        <f>RSI!I2654</f>
        <v>46.063527675851738</v>
      </c>
      <c r="D2654" s="2">
        <f>MACD!E2654</f>
        <v>7.5604371942941562E-2</v>
      </c>
      <c r="E2654" s="2">
        <f>MACD!F2654</f>
        <v>-1.4359315823920339E-2</v>
      </c>
      <c r="F2654" s="2">
        <f>'Moving Avg'!D2654</f>
        <v>7</v>
      </c>
      <c r="G2654" s="2">
        <f>'Moving Avg'!F2654</f>
        <v>7.0845000000000002</v>
      </c>
      <c r="H2654" s="2">
        <f>'Moving Avg'!G2654</f>
        <v>7.0389439999999972</v>
      </c>
      <c r="I2654" s="2">
        <f>'Moving Avg'!H2654</f>
        <v>6.9264725000000009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7</v>
      </c>
      <c r="C2655" s="2">
        <f>RSI!I2655</f>
        <v>46.063527675851738</v>
      </c>
      <c r="D2655" s="2">
        <f>MACD!E2655</f>
        <v>0.10869271635607891</v>
      </c>
      <c r="E2655" s="2">
        <f>MACD!F2655</f>
        <v>1.0251090612079513E-2</v>
      </c>
      <c r="F2655" s="2">
        <f>'Moving Avg'!D2655</f>
        <v>7</v>
      </c>
      <c r="G2655" s="2">
        <f>'Moving Avg'!F2655</f>
        <v>7.0840000000000005</v>
      </c>
      <c r="H2655" s="2">
        <f>'Moving Avg'!G2655</f>
        <v>7.0389579999999965</v>
      </c>
      <c r="I2655" s="2">
        <f>'Moving Avg'!H2655</f>
        <v>6.926476000000001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45875</v>
      </c>
      <c r="B2656" s="2">
        <f>RSI!B2656</f>
        <v>7</v>
      </c>
      <c r="C2656" s="2">
        <f>RSI!I2656</f>
        <v>46.063527675851738</v>
      </c>
      <c r="D2656" s="2">
        <f>MACD!E2656</f>
        <v>0.13702469313154442</v>
      </c>
      <c r="E2656" s="2">
        <f>MACD!F2656</f>
        <v>3.5605811115972497E-2</v>
      </c>
      <c r="F2656" s="2">
        <f>'Moving Avg'!D2656</f>
        <v>7</v>
      </c>
      <c r="G2656" s="2">
        <f>'Moving Avg'!F2656</f>
        <v>7.0835000000000008</v>
      </c>
      <c r="H2656" s="2">
        <f>'Moving Avg'!G2656</f>
        <v>7.0389719999999967</v>
      </c>
      <c r="I2656" s="2">
        <f>'Moving Avg'!H2656</f>
        <v>6.9265265000000014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45876</v>
      </c>
      <c r="B2657" s="2">
        <f>RSI!B2657</f>
        <v>7</v>
      </c>
      <c r="C2657" s="2">
        <f>RSI!I2657</f>
        <v>46.063527675851738</v>
      </c>
      <c r="D2657" s="2">
        <f>MACD!E2657</f>
        <v>0.16130729951538214</v>
      </c>
      <c r="E2657" s="2">
        <f>MACD!F2657</f>
        <v>6.0746108795854431E-2</v>
      </c>
      <c r="F2657" s="2">
        <f>'Moving Avg'!D2657</f>
        <v>7</v>
      </c>
      <c r="G2657" s="2">
        <f>'Moving Avg'!F2657</f>
        <v>7.0830000000000011</v>
      </c>
      <c r="H2657" s="2">
        <f>'Moving Avg'!G2657</f>
        <v>7.0389859999999977</v>
      </c>
      <c r="I2657" s="2">
        <f>'Moving Avg'!H2657</f>
        <v>6.9265770000000009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45877</v>
      </c>
      <c r="B2658" s="2">
        <f>RSI!B2658</f>
        <v>7</v>
      </c>
      <c r="C2658" s="2">
        <f>RSI!I2658</f>
        <v>46.063527675851738</v>
      </c>
      <c r="D2658" s="2">
        <f>MACD!E2658</f>
        <v>0.13290982816921115</v>
      </c>
      <c r="E2658" s="2">
        <f>MACD!F2658</f>
        <v>7.5178852670525778E-2</v>
      </c>
      <c r="F2658" s="2">
        <f>'Moving Avg'!D2658</f>
        <v>7</v>
      </c>
      <c r="G2658" s="2">
        <f>'Moving Avg'!F2658</f>
        <v>7.0825000000000005</v>
      </c>
      <c r="H2658" s="2">
        <f>'Moving Avg'!G2658</f>
        <v>7.0389999999999979</v>
      </c>
      <c r="I2658" s="2">
        <f>'Moving Avg'!H2658</f>
        <v>6.9266275000000004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45880</v>
      </c>
      <c r="B2659" s="2">
        <f>RSI!B2659</f>
        <v>7</v>
      </c>
      <c r="C2659" s="2">
        <f>RSI!I2659</f>
        <v>46.063527675851738</v>
      </c>
      <c r="D2659" s="2">
        <f>MACD!E2659</f>
        <v>6.2992608987234355E-2</v>
      </c>
      <c r="E2659" s="2">
        <f>MACD!F2659</f>
        <v>7.2741603933867499E-2</v>
      </c>
      <c r="F2659" s="2">
        <f>'Moving Avg'!D2659</f>
        <v>7</v>
      </c>
      <c r="G2659" s="2">
        <f>'Moving Avg'!F2659</f>
        <v>7.081999999999999</v>
      </c>
      <c r="H2659" s="2">
        <f>'Moving Avg'!G2659</f>
        <v>7.0387999999999975</v>
      </c>
      <c r="I2659" s="2">
        <f>'Moving Avg'!H2659</f>
        <v>6.9266780000000017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45881</v>
      </c>
      <c r="B2660" s="2">
        <f>RSI!B2660</f>
        <v>7</v>
      </c>
      <c r="C2660" s="2">
        <f>RSI!I2660</f>
        <v>46.063527675851738</v>
      </c>
      <c r="D2660" s="2">
        <f>MACD!E2660</f>
        <v>5.0231339155345722E-2</v>
      </c>
      <c r="E2660" s="2">
        <f>MACD!F2660</f>
        <v>6.8239550978163144E-2</v>
      </c>
      <c r="F2660" s="2">
        <f>'Moving Avg'!D2660</f>
        <v>7</v>
      </c>
      <c r="G2660" s="2">
        <f>'Moving Avg'!F2660</f>
        <v>7.0815000000000001</v>
      </c>
      <c r="H2660" s="2">
        <f>'Moving Avg'!G2660</f>
        <v>7.038599999999998</v>
      </c>
      <c r="I2660" s="2">
        <f>'Moving Avg'!H2660</f>
        <v>6.9267755000000015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7</v>
      </c>
      <c r="C2661" s="2">
        <f>RSI!I2661</f>
        <v>46.063527675851738</v>
      </c>
      <c r="D2661" s="2">
        <f>MACD!E2661</f>
        <v>3.9660756362209781E-2</v>
      </c>
      <c r="E2661" s="2">
        <f>MACD!F2661</f>
        <v>6.2523792054972466E-2</v>
      </c>
      <c r="F2661" s="2">
        <f>'Moving Avg'!D2661</f>
        <v>7</v>
      </c>
      <c r="G2661" s="2">
        <f>'Moving Avg'!F2661</f>
        <v>7.0810000000000004</v>
      </c>
      <c r="H2661" s="2">
        <f>'Moving Avg'!G2661</f>
        <v>7.0383999999999984</v>
      </c>
      <c r="I2661" s="2">
        <f>'Moving Avg'!H2661</f>
        <v>6.9268730000000014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45884</v>
      </c>
      <c r="B2662" s="2">
        <f>RSI!B2662</f>
        <v>7</v>
      </c>
      <c r="C2662" s="2">
        <f>RSI!I2662</f>
        <v>46.063527675851738</v>
      </c>
      <c r="D2662" s="2">
        <f>MACD!E2662</f>
        <v>3.0926986295084724E-2</v>
      </c>
      <c r="E2662" s="2">
        <f>MACD!F2662</f>
        <v>5.6204430902994915E-2</v>
      </c>
      <c r="F2662" s="2">
        <f>'Moving Avg'!D2662</f>
        <v>7</v>
      </c>
      <c r="G2662" s="2">
        <f>'Moving Avg'!F2662</f>
        <v>7.0650000000000004</v>
      </c>
      <c r="H2662" s="2">
        <f>'Moving Avg'!G2662</f>
        <v>7.038199999999998</v>
      </c>
      <c r="I2662" s="2">
        <f>'Moving Avg'!H2662</f>
        <v>6.9269705000000013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45887</v>
      </c>
      <c r="B2663" s="2">
        <f>RSI!B2663</f>
        <v>7</v>
      </c>
      <c r="C2663" s="2">
        <f>RSI!I2663</f>
        <v>46.063527675851738</v>
      </c>
      <c r="D2663" s="2">
        <f>MACD!E2663</f>
        <v>2.3731844660782819E-2</v>
      </c>
      <c r="E2663" s="2">
        <f>MACD!F2663</f>
        <v>4.9709913654552504E-2</v>
      </c>
      <c r="F2663" s="2">
        <f>'Moving Avg'!D2663</f>
        <v>7</v>
      </c>
      <c r="G2663" s="2">
        <f>'Moving Avg'!F2663</f>
        <v>7.0490000000000013</v>
      </c>
      <c r="H2663" s="2">
        <f>'Moving Avg'!G2663</f>
        <v>7.0379999999999976</v>
      </c>
      <c r="I2663" s="2">
        <f>'Moving Avg'!H2663</f>
        <v>6.9272090000000004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45888</v>
      </c>
      <c r="B2664" s="2">
        <f>RSI!B2664</f>
        <v>7</v>
      </c>
      <c r="C2664" s="2">
        <f>RSI!I2664</f>
        <v>46.063527675851738</v>
      </c>
      <c r="D2664" s="2">
        <f>MACD!E2664</f>
        <v>1.7824177059426738E-2</v>
      </c>
      <c r="E2664" s="2">
        <f>MACD!F2664</f>
        <v>4.3332766335527351E-2</v>
      </c>
      <c r="F2664" s="2">
        <f>'Moving Avg'!D2664</f>
        <v>7</v>
      </c>
      <c r="G2664" s="2">
        <f>'Moving Avg'!F2664</f>
        <v>7.0329999999999995</v>
      </c>
      <c r="H2664" s="2">
        <f>'Moving Avg'!G2664</f>
        <v>7.0377999999999972</v>
      </c>
      <c r="I2664" s="2">
        <f>'Moving Avg'!H2664</f>
        <v>6.9274475000000004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45889</v>
      </c>
      <c r="B2665" s="2">
        <f>RSI!B2665</f>
        <v>7</v>
      </c>
      <c r="C2665" s="2">
        <f>RSI!I2665</f>
        <v>46.063527675851738</v>
      </c>
      <c r="D2665" s="2">
        <f>MACD!E2665</f>
        <v>1.299253803204703E-2</v>
      </c>
      <c r="E2665" s="2">
        <f>MACD!F2665</f>
        <v>3.7264720674831289E-2</v>
      </c>
      <c r="F2665" s="2">
        <f>'Moving Avg'!D2665</f>
        <v>7</v>
      </c>
      <c r="G2665" s="2">
        <f>'Moving Avg'!F2665</f>
        <v>7.0170000000000003</v>
      </c>
      <c r="H2665" s="2">
        <f>'Moving Avg'!G2665</f>
        <v>7.0375999999999976</v>
      </c>
      <c r="I2665" s="2">
        <f>'Moving Avg'!H2665</f>
        <v>6.9276859999999996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45890</v>
      </c>
      <c r="B2666" s="2">
        <f>RSI!B2666</f>
        <v>7</v>
      </c>
      <c r="C2666" s="2">
        <f>RSI!I2666</f>
        <v>46.063527675851738</v>
      </c>
      <c r="D2666" s="2">
        <f>MACD!E2666</f>
        <v>9.0590027481205482E-3</v>
      </c>
      <c r="E2666" s="2">
        <f>MACD!F2666</f>
        <v>3.1623577089489145E-2</v>
      </c>
      <c r="F2666" s="2">
        <f>'Moving Avg'!D2666</f>
        <v>7</v>
      </c>
      <c r="G2666" s="2">
        <f>'Moving Avg'!F2666</f>
        <v>7.0009999999999994</v>
      </c>
      <c r="H2666" s="2">
        <f>'Moving Avg'!G2666</f>
        <v>7.0373999999999981</v>
      </c>
      <c r="I2666" s="2">
        <f>'Moving Avg'!H2666</f>
        <v>6.9279245000000005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45891</v>
      </c>
      <c r="B2667" s="2">
        <f>RSI!B2667</f>
        <v>7</v>
      </c>
      <c r="C2667" s="2">
        <f>RSI!I2667</f>
        <v>46.063527675851738</v>
      </c>
      <c r="D2667" s="2">
        <f>MACD!E2667</f>
        <v>5.8739366111630886E-3</v>
      </c>
      <c r="E2667" s="2">
        <f>MACD!F2667</f>
        <v>2.6473648993823935E-2</v>
      </c>
      <c r="F2667" s="2">
        <f>'Moving Avg'!D2667</f>
        <v>7</v>
      </c>
      <c r="G2667" s="2">
        <f>'Moving Avg'!F2667</f>
        <v>6.9849999999999994</v>
      </c>
      <c r="H2667" s="2">
        <f>'Moving Avg'!G2667</f>
        <v>7.0371999999999977</v>
      </c>
      <c r="I2667" s="2">
        <f>'Moving Avg'!H2667</f>
        <v>6.9281629999999996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45894</v>
      </c>
      <c r="B2668" s="2">
        <f>RSI!B2668</f>
        <v>7</v>
      </c>
      <c r="C2668" s="2">
        <f>RSI!I2668</f>
        <v>46.063527675851738</v>
      </c>
      <c r="D2668" s="2">
        <f>MACD!E2668</f>
        <v>3.311574975527698E-3</v>
      </c>
      <c r="E2668" s="2">
        <f>MACD!F2668</f>
        <v>2.1841234190164691E-2</v>
      </c>
      <c r="F2668" s="2">
        <f>'Moving Avg'!D2668</f>
        <v>7</v>
      </c>
      <c r="G2668" s="2">
        <f>'Moving Avg'!F2668</f>
        <v>6.9849999999999994</v>
      </c>
      <c r="H2668" s="2">
        <f>'Moving Avg'!G2668</f>
        <v>7.0369999999999981</v>
      </c>
      <c r="I2668" s="2">
        <f>'Moving Avg'!H2668</f>
        <v>6.9284014999999997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45895</v>
      </c>
      <c r="B2669" s="2">
        <f>RSI!B2669</f>
        <v>7</v>
      </c>
      <c r="C2669" s="2">
        <f>RSI!I2669</f>
        <v>46.063527675851738</v>
      </c>
      <c r="D2669" s="2">
        <f>MACD!E2669</f>
        <v>1.2662879393410265E-3</v>
      </c>
      <c r="E2669" s="2">
        <f>MACD!F2669</f>
        <v>1.7726244939999958E-2</v>
      </c>
      <c r="F2669" s="2">
        <f>'Moving Avg'!D2669</f>
        <v>7</v>
      </c>
      <c r="G2669" s="2">
        <f>'Moving Avg'!F2669</f>
        <v>7</v>
      </c>
      <c r="H2669" s="2">
        <f>'Moving Avg'!G2669</f>
        <v>7.0367999999999986</v>
      </c>
      <c r="I2669" s="2">
        <f>'Moving Avg'!H2669</f>
        <v>6.9286399999999988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45896</v>
      </c>
      <c r="B2670" s="2">
        <f>RSI!B2670</f>
        <v>7</v>
      </c>
      <c r="C2670" s="2">
        <f>RSI!I2670</f>
        <v>46.063527675851731</v>
      </c>
      <c r="D2670" s="2">
        <f>MACD!E2670</f>
        <v>-3.5057555555706443E-4</v>
      </c>
      <c r="E2670" s="2">
        <f>MACD!F2670</f>
        <v>1.4110880840888554E-2</v>
      </c>
      <c r="F2670" s="2">
        <f>'Moving Avg'!D2670</f>
        <v>7</v>
      </c>
      <c r="G2670" s="2">
        <f>'Moving Avg'!F2670</f>
        <v>7</v>
      </c>
      <c r="H2670" s="2">
        <f>'Moving Avg'!G2670</f>
        <v>7.0365999999999982</v>
      </c>
      <c r="I2670" s="2">
        <f>'Moving Avg'!H2670</f>
        <v>6.9288784999999997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45897</v>
      </c>
      <c r="B2671" s="2">
        <f>RSI!B2671</f>
        <v>7.31</v>
      </c>
      <c r="C2671" s="2">
        <f>RSI!I2671</f>
        <v>77.737629064115879</v>
      </c>
      <c r="D2671" s="2">
        <f>MACD!E2671</f>
        <v>-2.4576316748931681E-2</v>
      </c>
      <c r="E2671" s="2">
        <f>MACD!F2671</f>
        <v>6.3734413229245071E-3</v>
      </c>
      <c r="F2671" s="2">
        <f>'Moving Avg'!D2671</f>
        <v>7.0620000000000003</v>
      </c>
      <c r="G2671" s="2">
        <f>'Moving Avg'!F2671</f>
        <v>7.0155000000000003</v>
      </c>
      <c r="H2671" s="2">
        <f>'Moving Avg'!G2671</f>
        <v>7.0425999999999984</v>
      </c>
      <c r="I2671" s="2">
        <f>'Moving Avg'!H2671</f>
        <v>6.9306669999999997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7.45</v>
      </c>
      <c r="C2672" s="2">
        <f>RSI!I2672</f>
        <v>82.683412548077584</v>
      </c>
      <c r="D2672" s="2">
        <f>MACD!E2672</f>
        <v>-5.7179660228083407E-2</v>
      </c>
      <c r="E2672" s="2">
        <f>MACD!F2672</f>
        <v>-6.3371789872770758E-3</v>
      </c>
      <c r="F2672" s="2">
        <f>'Moving Avg'!D2672</f>
        <v>7.1519999999999992</v>
      </c>
      <c r="G2672" s="2">
        <f>'Moving Avg'!F2672</f>
        <v>7.0379999999999994</v>
      </c>
      <c r="H2672" s="2">
        <f>'Moving Avg'!G2672</f>
        <v>7.0513999999999983</v>
      </c>
      <c r="I2672" s="2">
        <f>'Moving Avg'!H2672</f>
        <v>6.9331555000000007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7.45</v>
      </c>
      <c r="C2673" s="2">
        <f>RSI!I2673</f>
        <v>82.683412548077584</v>
      </c>
      <c r="D2673" s="2">
        <f>MACD!E2673</f>
        <v>-8.7200175372966982E-2</v>
      </c>
      <c r="E2673" s="2">
        <f>MACD!F2673</f>
        <v>-2.2509778264415057E-2</v>
      </c>
      <c r="F2673" s="2">
        <f>'Moving Avg'!D2673</f>
        <v>7.242</v>
      </c>
      <c r="G2673" s="2">
        <f>'Moving Avg'!F2673</f>
        <v>7.0604999999999993</v>
      </c>
      <c r="H2673" s="2">
        <f>'Moving Avg'!G2673</f>
        <v>7.0601999999999983</v>
      </c>
      <c r="I2673" s="2">
        <f>'Moving Avg'!H2673</f>
        <v>6.9356440000000008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7.45</v>
      </c>
      <c r="C2674" s="2">
        <f>RSI!I2674</f>
        <v>82.683412548077584</v>
      </c>
      <c r="D2674" s="2">
        <f>MACD!E2674</f>
        <v>-0.11485499293237389</v>
      </c>
      <c r="E2674" s="2">
        <f>MACD!F2674</f>
        <v>-4.0978821198006825E-2</v>
      </c>
      <c r="F2674" s="2">
        <f>'Moving Avg'!D2674</f>
        <v>7.331999999999999</v>
      </c>
      <c r="G2674" s="2">
        <f>'Moving Avg'!F2674</f>
        <v>7.0830000000000002</v>
      </c>
      <c r="H2674" s="2">
        <f>'Moving Avg'!G2674</f>
        <v>7.0689999999999991</v>
      </c>
      <c r="I2674" s="2">
        <f>'Moving Avg'!H2674</f>
        <v>6.9381325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7.45</v>
      </c>
      <c r="C2675" s="2">
        <f>RSI!I2675</f>
        <v>82.683412548077584</v>
      </c>
      <c r="D2675" s="2">
        <f>MACD!E2675</f>
        <v>-0.14034118910646853</v>
      </c>
      <c r="E2675" s="2">
        <f>MACD!F2675</f>
        <v>-6.0851294779699173E-2</v>
      </c>
      <c r="F2675" s="2">
        <f>'Moving Avg'!D2675</f>
        <v>7.4219999999999997</v>
      </c>
      <c r="G2675" s="2">
        <f>'Moving Avg'!F2675</f>
        <v>7.1054999999999993</v>
      </c>
      <c r="H2675" s="2">
        <f>'Moving Avg'!G2675</f>
        <v>7.077799999999999</v>
      </c>
      <c r="I2675" s="2">
        <f>'Moving Avg'!H2675</f>
        <v>6.940621000000001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</row>
    <row r="2676" spans="1:12" ht="13.5" x14ac:dyDescent="0.25">
      <c r="A2676" s="3">
        <f>RSI!A2676</f>
        <v>45905</v>
      </c>
      <c r="B2676" s="2">
        <f>RSI!B2676</f>
        <v>7.45</v>
      </c>
      <c r="C2676" s="2">
        <f>RSI!I2676</f>
        <v>82.683412548077584</v>
      </c>
      <c r="D2676" s="2">
        <f>MACD!E2676</f>
        <v>-0.16383788195960314</v>
      </c>
      <c r="E2676" s="2">
        <f>MACD!F2676</f>
        <v>-8.1448612215679977E-2</v>
      </c>
      <c r="F2676" s="2">
        <f>'Moving Avg'!D2676</f>
        <v>7.45</v>
      </c>
      <c r="G2676" s="2">
        <f>'Moving Avg'!F2676</f>
        <v>7.1280000000000001</v>
      </c>
      <c r="H2676" s="2">
        <f>'Moving Avg'!G2676</f>
        <v>7.0865999999999989</v>
      </c>
      <c r="I2676" s="2">
        <f>'Moving Avg'!H2676</f>
        <v>6.9431095000000003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7.12</v>
      </c>
      <c r="C2677" s="2">
        <f>RSI!I2677</f>
        <v>47.018471380399092</v>
      </c>
      <c r="D2677" s="2">
        <f>MACD!E2677</f>
        <v>-0.16106363411565283</v>
      </c>
      <c r="E2677" s="2">
        <f>MACD!F2677</f>
        <v>-9.7371616595674559E-2</v>
      </c>
      <c r="F2677" s="2">
        <f>'Moving Avg'!D2677</f>
        <v>7.3840000000000003</v>
      </c>
      <c r="G2677" s="2">
        <f>'Moving Avg'!F2677</f>
        <v>7.1340000000000003</v>
      </c>
      <c r="H2677" s="2">
        <f>'Moving Avg'!G2677</f>
        <v>7.0887999999999991</v>
      </c>
      <c r="I2677" s="2">
        <f>'Moving Avg'!H2677</f>
        <v>6.9439480000000007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7.12</v>
      </c>
      <c r="C2678" s="2">
        <f>RSI!I2678</f>
        <v>47.018471380399092</v>
      </c>
      <c r="D2678" s="2">
        <f>MACD!E2678</f>
        <v>-0.15842211647021376</v>
      </c>
      <c r="E2678" s="2">
        <f>MACD!F2678</f>
        <v>-0.10958171657058241</v>
      </c>
      <c r="F2678" s="2">
        <f>'Moving Avg'!D2678</f>
        <v>7.3180000000000005</v>
      </c>
      <c r="G2678" s="2">
        <f>'Moving Avg'!F2678</f>
        <v>7.1400000000000006</v>
      </c>
      <c r="H2678" s="2">
        <f>'Moving Avg'!G2678</f>
        <v>7.0909999999999993</v>
      </c>
      <c r="I2678" s="2">
        <f>'Moving Avg'!H2678</f>
        <v>6.9447864999999993</v>
      </c>
      <c r="J2678" s="6" t="str">
        <f>OBV!F2678</f>
        <v>BEARISH</v>
      </c>
      <c r="K2678" s="6" t="str">
        <f>OBV!G2678</f>
        <v>NEUTRAL</v>
      </c>
      <c r="L2678" s="6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7.12</v>
      </c>
      <c r="C2679" s="2">
        <f>RSI!I2679</f>
        <v>47.018471380399092</v>
      </c>
      <c r="D2679" s="2">
        <f>MACD!E2679</f>
        <v>-0.15591469248623557</v>
      </c>
      <c r="E2679" s="2">
        <f>MACD!F2679</f>
        <v>-0.11884831175371305</v>
      </c>
      <c r="F2679" s="2">
        <f>'Moving Avg'!D2679</f>
        <v>7.2519999999999998</v>
      </c>
      <c r="G2679" s="2">
        <f>'Moving Avg'!F2679</f>
        <v>7.1460000000000008</v>
      </c>
      <c r="H2679" s="2">
        <f>'Moving Avg'!G2679</f>
        <v>7.0931999999999986</v>
      </c>
      <c r="I2679" s="2">
        <f>'Moving Avg'!H2679</f>
        <v>6.9456249999999988</v>
      </c>
      <c r="J2679" s="6" t="str">
        <f>OBV!F2679</f>
        <v>BEARISH</v>
      </c>
      <c r="K2679" s="6" t="str">
        <f>OBV!G2679</f>
        <v>NEUTRAL</v>
      </c>
      <c r="L2679" s="6" t="str">
        <f>OBV!H2679</f>
        <v>CONFIRMED BEARISH</v>
      </c>
    </row>
    <row r="2680" spans="1:12" ht="13.5" x14ac:dyDescent="0.25">
      <c r="A2680" s="3">
        <f>RSI!A2680</f>
        <v>45911</v>
      </c>
      <c r="B2680" s="2">
        <f>RSI!B2680</f>
        <v>7.12</v>
      </c>
      <c r="C2680" s="2">
        <f>RSI!I2680</f>
        <v>47.018471380399092</v>
      </c>
      <c r="D2680" s="2">
        <f>MACD!E2680</f>
        <v>-0.15354090227102457</v>
      </c>
      <c r="E2680" s="2">
        <f>MACD!F2680</f>
        <v>-0.12578682985717538</v>
      </c>
      <c r="F2680" s="2">
        <f>'Moving Avg'!D2680</f>
        <v>7.1859999999999999</v>
      </c>
      <c r="G2680" s="2">
        <f>'Moving Avg'!F2680</f>
        <v>7.152000000000001</v>
      </c>
      <c r="H2680" s="2">
        <f>'Moving Avg'!G2680</f>
        <v>7.0953999999999988</v>
      </c>
      <c r="I2680" s="2">
        <f>'Moving Avg'!H2680</f>
        <v>6.9464634999999975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7.12</v>
      </c>
      <c r="C2681" s="2">
        <f>RSI!I2681</f>
        <v>47.018471380399092</v>
      </c>
      <c r="D2681" s="2">
        <f>MACD!E2681</f>
        <v>-0.10360655492553406</v>
      </c>
      <c r="E2681" s="2">
        <f>MACD!F2681</f>
        <v>-0.12135077487084711</v>
      </c>
      <c r="F2681" s="2">
        <f>'Moving Avg'!D2681</f>
        <v>7.12</v>
      </c>
      <c r="G2681" s="2">
        <f>'Moving Avg'!F2681</f>
        <v>7.1580000000000013</v>
      </c>
      <c r="H2681" s="2">
        <f>'Moving Avg'!G2681</f>
        <v>7.097599999999999</v>
      </c>
      <c r="I2681" s="2">
        <f>'Moving Avg'!H2681</f>
        <v>6.947301999999997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7.12</v>
      </c>
      <c r="C2682" s="2">
        <f>RSI!I2682</f>
        <v>47.018471380399092</v>
      </c>
      <c r="D2682" s="2">
        <f>MACD!E2682</f>
        <v>-3.9599797832337025E-2</v>
      </c>
      <c r="E2682" s="2">
        <f>MACD!F2682</f>
        <v>-0.1050005794631451</v>
      </c>
      <c r="F2682" s="2">
        <f>'Moving Avg'!D2682</f>
        <v>7.12</v>
      </c>
      <c r="G2682" s="2">
        <f>'Moving Avg'!F2682</f>
        <v>7.1640000000000015</v>
      </c>
      <c r="H2682" s="2">
        <f>'Moving Avg'!G2682</f>
        <v>7.0997999999999992</v>
      </c>
      <c r="I2682" s="2">
        <f>'Moving Avg'!H2682</f>
        <v>6.9481404999999965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45916</v>
      </c>
      <c r="B2683" s="2">
        <f>RSI!B2683</f>
        <v>7.12</v>
      </c>
      <c r="C2683" s="2">
        <f>RSI!I2683</f>
        <v>47.018471380399092</v>
      </c>
      <c r="D2683" s="2">
        <f>MACD!E2683</f>
        <v>1.4759909837059659E-2</v>
      </c>
      <c r="E2683" s="2">
        <f>MACD!F2683</f>
        <v>-8.1048481603104156E-2</v>
      </c>
      <c r="F2683" s="2">
        <f>'Moving Avg'!D2683</f>
        <v>7.12</v>
      </c>
      <c r="G2683" s="2">
        <f>'Moving Avg'!F2683</f>
        <v>7.1700000000000017</v>
      </c>
      <c r="H2683" s="2">
        <f>'Moving Avg'!G2683</f>
        <v>7.1019999999999994</v>
      </c>
      <c r="I2683" s="2">
        <f>'Moving Avg'!H2683</f>
        <v>6.948978999999996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</row>
    <row r="2684" spans="1:12" ht="13.5" x14ac:dyDescent="0.25">
      <c r="A2684" s="3">
        <f>RSI!A2684</f>
        <v>45917</v>
      </c>
      <c r="B2684" s="2">
        <f>RSI!B2684</f>
        <v>7.12</v>
      </c>
      <c r="C2684" s="2">
        <f>RSI!I2684</f>
        <v>47.018471380399092</v>
      </c>
      <c r="D2684" s="2">
        <f>MACD!E2684</f>
        <v>6.0941904052832285E-2</v>
      </c>
      <c r="E2684" s="2">
        <f>MACD!F2684</f>
        <v>-5.2650404471916865E-2</v>
      </c>
      <c r="F2684" s="2">
        <f>'Moving Avg'!D2684</f>
        <v>7.12</v>
      </c>
      <c r="G2684" s="2">
        <f>'Moving Avg'!F2684</f>
        <v>7.1760000000000019</v>
      </c>
      <c r="H2684" s="2">
        <f>'Moving Avg'!G2684</f>
        <v>7.1041999999999996</v>
      </c>
      <c r="I2684" s="2">
        <f>'Moving Avg'!H2684</f>
        <v>6.9500524999999946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</row>
    <row r="2685" spans="1:12" ht="13.5" x14ac:dyDescent="0.25">
      <c r="A2685" s="3">
        <f>RSI!A2685</f>
        <v>45918</v>
      </c>
      <c r="B2685" s="2">
        <f>RSI!B2685</f>
        <v>7.12</v>
      </c>
      <c r="C2685" s="2">
        <f>RSI!I2685</f>
        <v>47.018471380399092</v>
      </c>
      <c r="D2685" s="2">
        <f>MACD!E2685</f>
        <v>0.10019056728111142</v>
      </c>
      <c r="E2685" s="2">
        <f>MACD!F2685</f>
        <v>-2.2082210121311209E-2</v>
      </c>
      <c r="F2685" s="2">
        <f>'Moving Avg'!D2685</f>
        <v>7.12</v>
      </c>
      <c r="G2685" s="2">
        <f>'Moving Avg'!F2685</f>
        <v>7.1820000000000022</v>
      </c>
      <c r="H2685" s="2">
        <f>'Moving Avg'!G2685</f>
        <v>7.1063999999999998</v>
      </c>
      <c r="I2685" s="2">
        <f>'Moving Avg'!H2685</f>
        <v>6.9526759999999932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</row>
    <row r="2686" spans="1:12" ht="13.5" x14ac:dyDescent="0.35">
      <c r="A2686" s="3">
        <f>RSI!A2686</f>
        <v>45919</v>
      </c>
      <c r="B2686" s="4">
        <f>RSI!B2686</f>
        <v>7.12</v>
      </c>
      <c r="C2686" s="2">
        <f>RSI!I2686</f>
        <v>47.018471380399092</v>
      </c>
      <c r="D2686" s="2">
        <f>MACD!E2686</f>
        <v>0.13355985536844006</v>
      </c>
      <c r="E2686" s="2">
        <f>MACD!F2686</f>
        <v>9.0462029766390471E-3</v>
      </c>
      <c r="F2686" s="2">
        <f>'Moving Avg'!D2686</f>
        <v>7.12</v>
      </c>
      <c r="G2686" s="2">
        <f>'Moving Avg'!F2686</f>
        <v>7.1880000000000024</v>
      </c>
      <c r="H2686" s="2">
        <f>'Moving Avg'!G2686</f>
        <v>7.1086</v>
      </c>
      <c r="I2686" s="2">
        <f>'Moving Avg'!H2686</f>
        <v>6.954453999999993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</row>
    <row r="2687" spans="1:12" ht="13.5" x14ac:dyDescent="0.35">
      <c r="A2687" s="3">
        <f>RSI!A2687</f>
        <v>45922</v>
      </c>
      <c r="B2687" s="4">
        <f>RSI!B2687</f>
        <v>7.12</v>
      </c>
      <c r="C2687" s="2">
        <f>RSI!I2687</f>
        <v>47.018471380399092</v>
      </c>
      <c r="D2687" s="2">
        <f>MACD!E2687</f>
        <v>0.11117328785431368</v>
      </c>
      <c r="E2687" s="2">
        <f>MACD!F2687</f>
        <v>2.9471619952173976E-2</v>
      </c>
      <c r="F2687" s="2">
        <f>'Moving Avg'!D2687</f>
        <v>7.12</v>
      </c>
      <c r="G2687" s="2">
        <f>'Moving Avg'!F2687</f>
        <v>7.1940000000000026</v>
      </c>
      <c r="H2687" s="2">
        <f>'Moving Avg'!G2687</f>
        <v>7.1108000000000002</v>
      </c>
      <c r="I2687" s="2">
        <f>'Moving Avg'!H2687</f>
        <v>6.955339499999992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45923</v>
      </c>
      <c r="B2688" s="4">
        <f>RSI!B2688</f>
        <v>7.12</v>
      </c>
      <c r="C2688" s="2">
        <f>RSI!I2688</f>
        <v>47.018471380399092</v>
      </c>
      <c r="D2688" s="2">
        <f>MACD!E2688</f>
        <v>9.2367022276530264E-2</v>
      </c>
      <c r="E2688" s="2">
        <f>MACD!F2688</f>
        <v>4.2050700417045235E-2</v>
      </c>
      <c r="F2688" s="2">
        <f>'Moving Avg'!D2688</f>
        <v>7.12</v>
      </c>
      <c r="G2688" s="2">
        <f>'Moving Avg'!F2688</f>
        <v>7.2000000000000028</v>
      </c>
      <c r="H2688" s="2">
        <f>'Moving Avg'!G2688</f>
        <v>7.1130000000000004</v>
      </c>
      <c r="I2688" s="2">
        <f>'Moving Avg'!H2688</f>
        <v>6.9562249999999901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45924</v>
      </c>
      <c r="B2689" s="4">
        <f>RSI!B2689</f>
        <v>7.12</v>
      </c>
      <c r="C2689" s="2">
        <f>RSI!I2689</f>
        <v>47.018471380399092</v>
      </c>
      <c r="D2689" s="2">
        <f>MACD!E2689</f>
        <v>7.6580152980243454E-2</v>
      </c>
      <c r="E2689" s="2">
        <f>MACD!F2689</f>
        <v>4.8956590929684879E-2</v>
      </c>
      <c r="F2689" s="2">
        <f>'Moving Avg'!D2689</f>
        <v>7.12</v>
      </c>
      <c r="G2689" s="2">
        <f>'Moving Avg'!F2689</f>
        <v>7.2060000000000013</v>
      </c>
      <c r="H2689" s="2">
        <f>'Moving Avg'!G2689</f>
        <v>7.1151999999999997</v>
      </c>
      <c r="I2689" s="2">
        <f>'Moving Avg'!H2689</f>
        <v>6.95711049999999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45925</v>
      </c>
      <c r="B2690" s="4">
        <f>RSI!B2690</f>
        <v>7.12</v>
      </c>
      <c r="C2690" s="2">
        <f>RSI!I2690</f>
        <v>47.018471380399099</v>
      </c>
      <c r="D2690" s="2">
        <f>MACD!E2690</f>
        <v>6.3338814893634243E-2</v>
      </c>
      <c r="E2690" s="2">
        <f>MACD!F2690</f>
        <v>5.1833035722474753E-2</v>
      </c>
      <c r="F2690" s="2">
        <f>'Moving Avg'!D2690</f>
        <v>7.12</v>
      </c>
      <c r="G2690" s="2">
        <f>'Moving Avg'!F2690</f>
        <v>7.2120000000000015</v>
      </c>
      <c r="H2690" s="2">
        <f>'Moving Avg'!G2690</f>
        <v>7.1173999999999999</v>
      </c>
      <c r="I2690" s="2">
        <f>'Moving Avg'!H2690</f>
        <v>6.957995999999989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</row>
    <row r="2691" spans="1:12" ht="13.5" x14ac:dyDescent="0.35">
      <c r="A2691" s="3">
        <f>RSI!A2691</f>
        <v>45926</v>
      </c>
      <c r="B2691" s="4">
        <f>RSI!B2691</f>
        <v>7.12</v>
      </c>
      <c r="C2691" s="2">
        <f>RSI!I2691</f>
        <v>47.018471380399092</v>
      </c>
      <c r="D2691" s="2">
        <f>MACD!E2691</f>
        <v>5.2242737305622455E-2</v>
      </c>
      <c r="E2691" s="2">
        <f>MACD!F2691</f>
        <v>5.1914976039104291E-2</v>
      </c>
      <c r="F2691" s="2">
        <f>'Moving Avg'!D2691</f>
        <v>7.12</v>
      </c>
      <c r="G2691" s="2">
        <f>'Moving Avg'!F2691</f>
        <v>7.2025000000000023</v>
      </c>
      <c r="H2691" s="2">
        <f>'Moving Avg'!G2691</f>
        <v>7.1196000000000002</v>
      </c>
      <c r="I2691" s="2">
        <f>'Moving Avg'!H2691</f>
        <v>6.9588814999999888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</row>
    <row r="2692" spans="1:12" ht="13.5" x14ac:dyDescent="0.35">
      <c r="A2692" s="3">
        <f>RSI!A2692</f>
        <v>45929</v>
      </c>
      <c r="B2692" s="4">
        <f>RSI!B2692</f>
        <v>7.12</v>
      </c>
      <c r="C2692" s="2">
        <f>RSI!I2692</f>
        <v>47.018471380399092</v>
      </c>
      <c r="D2692" s="2">
        <f>MACD!E2692</f>
        <v>4.2953870394152993E-2</v>
      </c>
      <c r="E2692" s="2">
        <f>MACD!F2692</f>
        <v>5.0122754910114031E-2</v>
      </c>
      <c r="F2692" s="2">
        <f>'Moving Avg'!D2692</f>
        <v>7.12</v>
      </c>
      <c r="G2692" s="2">
        <f>'Moving Avg'!F2692</f>
        <v>7.1860000000000017</v>
      </c>
      <c r="H2692" s="2">
        <f>'Moving Avg'!G2692</f>
        <v>7.1156000000000006</v>
      </c>
      <c r="I2692" s="2">
        <f>'Moving Avg'!H2692</f>
        <v>6.9597669999999878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45930</v>
      </c>
      <c r="B2693" s="4">
        <f>RSI!B2693</f>
        <v>7.12</v>
      </c>
      <c r="C2693" s="2">
        <f>RSI!I2693</f>
        <v>47.018471380399092</v>
      </c>
      <c r="D2693" s="2">
        <f>MACD!E2693</f>
        <v>3.5186765316573165E-2</v>
      </c>
      <c r="E2693" s="2">
        <f>MACD!F2693</f>
        <v>4.7135556991405862E-2</v>
      </c>
      <c r="F2693" s="2">
        <f>'Moving Avg'!D2693</f>
        <v>7.12</v>
      </c>
      <c r="G2693" s="2">
        <f>'Moving Avg'!F2693</f>
        <v>7.169500000000002</v>
      </c>
      <c r="H2693" s="2">
        <f>'Moving Avg'!G2693</f>
        <v>7.111600000000001</v>
      </c>
      <c r="I2693" s="2">
        <f>'Moving Avg'!H2693</f>
        <v>6.9606054999999882</v>
      </c>
      <c r="J2693" s="6" t="str">
        <f>OBV!F2693</f>
        <v>BULLISH</v>
      </c>
      <c r="K2693" s="6" t="str">
        <f>OBV!G2693</f>
        <v>WEAK</v>
      </c>
      <c r="L2693" s="6" t="str">
        <f>OBV!H2693</f>
        <v>NEUTRAL</v>
      </c>
    </row>
    <row r="2694" spans="1:12" ht="13.5" x14ac:dyDescent="0.35">
      <c r="A2694" s="3">
        <f>RSI!A2694</f>
        <v>45931</v>
      </c>
      <c r="B2694" s="4">
        <f>RSI!B2694</f>
        <v>7.12</v>
      </c>
      <c r="C2694" s="2">
        <f>RSI!I2694</f>
        <v>47.018471380399092</v>
      </c>
      <c r="D2694" s="2">
        <f>MACD!E2694</f>
        <v>2.8700437802040568E-2</v>
      </c>
      <c r="E2694" s="2">
        <f>MACD!F2694</f>
        <v>4.3448533153532809E-2</v>
      </c>
      <c r="F2694" s="2">
        <f>'Moving Avg'!D2694</f>
        <v>7.12</v>
      </c>
      <c r="G2694" s="2">
        <f>'Moving Avg'!F2694</f>
        <v>7.1530000000000014</v>
      </c>
      <c r="H2694" s="2">
        <f>'Moving Avg'!G2694</f>
        <v>7.1075999999999997</v>
      </c>
      <c r="I2694" s="2">
        <f>'Moving Avg'!H2694</f>
        <v>6.9614439999999878</v>
      </c>
      <c r="J2694" s="6" t="str">
        <f>OBV!F2694</f>
        <v>BULLISH</v>
      </c>
      <c r="K2694" s="6" t="str">
        <f>OBV!G2694</f>
        <v>WEAK</v>
      </c>
      <c r="L2694" s="6" t="str">
        <f>OBV!H2694</f>
        <v>NEUTRAL</v>
      </c>
    </row>
    <row r="2695" spans="1:12" ht="13.5" x14ac:dyDescent="0.35">
      <c r="A2695" s="3">
        <f>RSI!A2695</f>
        <v>45932</v>
      </c>
      <c r="B2695" s="4">
        <f>RSI!B2695</f>
        <v>7.12</v>
      </c>
      <c r="C2695" s="2">
        <f>RSI!I2695</f>
        <v>47.018471380399099</v>
      </c>
      <c r="D2695" s="2">
        <f>MACD!E2695</f>
        <v>2.3291486754449586E-2</v>
      </c>
      <c r="E2695" s="2">
        <f>MACD!F2695</f>
        <v>3.9417123873716167E-2</v>
      </c>
      <c r="F2695" s="2">
        <f>'Moving Avg'!D2695</f>
        <v>7.12</v>
      </c>
      <c r="G2695" s="2">
        <f>'Moving Avg'!F2695</f>
        <v>7.1365000000000025</v>
      </c>
      <c r="H2695" s="2">
        <f>'Moving Avg'!G2695</f>
        <v>7.1036000000000001</v>
      </c>
      <c r="I2695" s="2">
        <f>'Moving Avg'!H2695</f>
        <v>6.9638324999999872</v>
      </c>
      <c r="J2695" s="6" t="str">
        <f>OBV!F2695</f>
        <v>BULLISH</v>
      </c>
      <c r="K2695" s="6" t="str">
        <f>OBV!G2695</f>
        <v>WEAK</v>
      </c>
      <c r="L2695" s="6" t="str">
        <f>OBV!H2695</f>
        <v>NEUTRAL</v>
      </c>
    </row>
    <row r="2696" spans="1:12" ht="13.5" x14ac:dyDescent="0.35">
      <c r="A2696" s="3">
        <f>RSI!A2696</f>
        <v>45933</v>
      </c>
      <c r="B2696" s="4">
        <f>RSI!B2696</f>
        <v>7.12</v>
      </c>
      <c r="C2696" s="2">
        <f>RSI!I2696</f>
        <v>47.018471380399099</v>
      </c>
      <c r="D2696" s="2">
        <f>MACD!E2696</f>
        <v>1.8788274546172268E-2</v>
      </c>
      <c r="E2696" s="2">
        <f>MACD!F2696</f>
        <v>3.5291354008207383E-2</v>
      </c>
      <c r="F2696" s="2">
        <f>'Moving Avg'!D2696</f>
        <v>7.12</v>
      </c>
      <c r="G2696" s="2">
        <f>'Moving Avg'!F2696</f>
        <v>7.1200000000000019</v>
      </c>
      <c r="H2696" s="2">
        <f>'Moving Avg'!G2696</f>
        <v>7.0996000000000006</v>
      </c>
      <c r="I2696" s="2">
        <f>'Moving Avg'!H2696</f>
        <v>6.9665499999999874</v>
      </c>
      <c r="J2696" s="6" t="str">
        <f>OBV!F2696</f>
        <v>BULLISH</v>
      </c>
      <c r="K2696" s="6" t="str">
        <f>OBV!G2696</f>
        <v>WEAK</v>
      </c>
      <c r="L2696" s="6" t="str">
        <f>OBV!H2696</f>
        <v>NEUTRAL</v>
      </c>
    </row>
    <row r="2697" spans="1:12" ht="13.5" x14ac:dyDescent="0.35">
      <c r="A2697" s="3">
        <f>RSI!A2697</f>
        <v>45936</v>
      </c>
      <c r="B2697" s="4">
        <f>RSI!B2697</f>
        <v>7.12</v>
      </c>
      <c r="C2697" s="2">
        <f>RSI!I2697</f>
        <v>47.018471380399106</v>
      </c>
      <c r="D2697" s="2">
        <f>MACD!E2697</f>
        <v>1.5046005442294508E-2</v>
      </c>
      <c r="E2697" s="2">
        <f>MACD!F2697</f>
        <v>3.1242284295024812E-2</v>
      </c>
      <c r="F2697" s="2">
        <f>'Moving Avg'!D2697</f>
        <v>7.12</v>
      </c>
      <c r="G2697" s="2">
        <f>'Moving Avg'!F2697</f>
        <v>7.1200000000000019</v>
      </c>
      <c r="H2697" s="2">
        <f>'Moving Avg'!G2697</f>
        <v>7.095600000000001</v>
      </c>
      <c r="I2697" s="2">
        <f>'Moving Avg'!H2697</f>
        <v>6.9690324999999858</v>
      </c>
      <c r="J2697" s="6" t="str">
        <f>OBV!F2697</f>
        <v>BULLISH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45937</v>
      </c>
      <c r="B2698" s="4">
        <f>RSI!B2698</f>
        <v>7.12</v>
      </c>
      <c r="C2698" s="2">
        <f>RSI!I2698</f>
        <v>47.018471380399106</v>
      </c>
      <c r="D2698" s="2">
        <f>MACD!E2698</f>
        <v>1.1942563774671733E-2</v>
      </c>
      <c r="E2698" s="2">
        <f>MACD!F2698</f>
        <v>2.7382340190954198E-2</v>
      </c>
      <c r="F2698" s="2">
        <f>'Moving Avg'!D2698</f>
        <v>7.12</v>
      </c>
      <c r="G2698" s="2">
        <f>'Moving Avg'!F2698</f>
        <v>7.1200000000000019</v>
      </c>
      <c r="H2698" s="2">
        <f>'Moving Avg'!G2698</f>
        <v>7.0980000000000008</v>
      </c>
      <c r="I2698" s="2">
        <f>'Moving Avg'!H2698</f>
        <v>6.9717499999999859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</row>
    <row r="2699" spans="1:12" ht="13.5" x14ac:dyDescent="0.35">
      <c r="A2699" s="3">
        <f>RSI!A2699</f>
        <v>45938</v>
      </c>
      <c r="B2699" s="4">
        <f>RSI!B2699</f>
        <v>7.12</v>
      </c>
      <c r="C2699" s="2">
        <f>RSI!I2699</f>
        <v>47.018471380399099</v>
      </c>
      <c r="D2699" s="2">
        <f>MACD!E2699</f>
        <v>9.3749947897858732E-3</v>
      </c>
      <c r="E2699" s="2">
        <f>MACD!F2699</f>
        <v>2.3780871110720535E-2</v>
      </c>
      <c r="F2699" s="2">
        <f>'Moving Avg'!D2699</f>
        <v>7.12</v>
      </c>
      <c r="G2699" s="2">
        <f>'Moving Avg'!F2699</f>
        <v>7.1200000000000019</v>
      </c>
      <c r="H2699" s="2">
        <f>'Moving Avg'!G2699</f>
        <v>7.1064000000000007</v>
      </c>
      <c r="I2699" s="2">
        <f>'Moving Avg'!H2699</f>
        <v>6.973011499999985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</row>
    <row r="2700" spans="1:12" ht="13.5" x14ac:dyDescent="0.35">
      <c r="A2700" s="3">
        <f>RSI!A2700</f>
        <v>45939</v>
      </c>
      <c r="B2700" s="4">
        <f>RSI!B2700</f>
        <v>7.2</v>
      </c>
      <c r="C2700" s="2">
        <f>RSI!I2700</f>
        <v>66.360341486310134</v>
      </c>
      <c r="D2700" s="2">
        <f>MACD!E2700</f>
        <v>1.3306031943365326E-3</v>
      </c>
      <c r="E2700" s="2">
        <f>MACD!F2700</f>
        <v>1.9290817527443736E-2</v>
      </c>
      <c r="F2700" s="2">
        <f>'Moving Avg'!D2700</f>
        <v>7.1360000000000001</v>
      </c>
      <c r="G2700" s="2">
        <f>'Moving Avg'!F2700</f>
        <v>7.1240000000000006</v>
      </c>
      <c r="H2700" s="2">
        <f>'Moving Avg'!G2700</f>
        <v>7.1104000000000012</v>
      </c>
      <c r="I2700" s="2">
        <f>'Moving Avg'!H2700</f>
        <v>6.976128999999986</v>
      </c>
      <c r="J2700" s="6" t="str">
        <f>OBV!F2700</f>
        <v>BULLISH</v>
      </c>
      <c r="K2700" s="6" t="str">
        <f>OBV!G2700</f>
        <v>NEUTRAL</v>
      </c>
      <c r="L2700" s="6" t="str">
        <f>OBV!H2700</f>
        <v>CONFIRMED BULLISH</v>
      </c>
    </row>
    <row r="2701" spans="1:12" ht="13.5" x14ac:dyDescent="0.35">
      <c r="A2701" s="3">
        <f>RSI!A2701</f>
        <v>45940</v>
      </c>
      <c r="B2701" s="4">
        <f>RSI!B2701</f>
        <v>7.2</v>
      </c>
      <c r="C2701" s="2">
        <f>RSI!I2701</f>
        <v>66.360341486310134</v>
      </c>
      <c r="D2701" s="2">
        <f>MACD!E2701</f>
        <v>-5.8988272943416575E-3</v>
      </c>
      <c r="E2701" s="2">
        <f>MACD!F2701</f>
        <v>1.4252888563086659E-2</v>
      </c>
      <c r="F2701" s="2">
        <f>'Moving Avg'!D2701</f>
        <v>7.1519999999999992</v>
      </c>
      <c r="G2701" s="2">
        <f>'Moving Avg'!F2701</f>
        <v>7.1280000000000001</v>
      </c>
      <c r="H2701" s="2">
        <f>'Moving Avg'!G2701</f>
        <v>7.1144000000000007</v>
      </c>
      <c r="I2701" s="2">
        <f>'Moving Avg'!H2701</f>
        <v>6.977790499999986</v>
      </c>
      <c r="J2701" s="6" t="str">
        <f>OBV!F2701</f>
        <v>BULLISH</v>
      </c>
      <c r="K2701" s="6" t="e">
        <f>OBV!G2701</f>
        <v>#DIV/0!</v>
      </c>
      <c r="L2701" s="6" t="str">
        <f>OBV!H2701</f>
        <v>CONFIRMED BULLISH</v>
      </c>
    </row>
    <row r="2702" spans="1:12" ht="13.5" x14ac:dyDescent="0.35">
      <c r="A2702" s="3">
        <f>RSI!A2702</f>
        <v>45943</v>
      </c>
      <c r="B2702" s="4">
        <f>RSI!B2702</f>
        <v>7.2</v>
      </c>
      <c r="C2702" s="2">
        <f>RSI!I2702</f>
        <v>66.360341486310134</v>
      </c>
      <c r="D2702" s="2">
        <f>MACD!E2702</f>
        <v>-1.2407368819154385E-2</v>
      </c>
      <c r="E2702" s="2">
        <f>MACD!F2702</f>
        <v>8.9208370866384508E-3</v>
      </c>
      <c r="F2702" s="2">
        <f>'Moving Avg'!D2702</f>
        <v>7.168000000000001</v>
      </c>
      <c r="G2702" s="2">
        <f>'Moving Avg'!F2702</f>
        <v>7.1320000000000006</v>
      </c>
      <c r="H2702" s="2">
        <f>'Moving Avg'!G2702</f>
        <v>7.1184000000000003</v>
      </c>
      <c r="I2702" s="2">
        <f>'Moving Avg'!H2702</f>
        <v>6.9794519999999878</v>
      </c>
      <c r="J2702" s="6" t="str">
        <f>OBV!F2702</f>
        <v>BULLISH</v>
      </c>
      <c r="K2702" s="6" t="e">
        <f>OBV!G2702</f>
        <v>#DIV/0!</v>
      </c>
      <c r="L2702" s="6" t="str">
        <f>OBV!H2702</f>
        <v>CONFIRMED BULLISH</v>
      </c>
    </row>
    <row r="2703" spans="1:12" ht="13.5" x14ac:dyDescent="0.35">
      <c r="A2703" s="3">
        <f>RSI!A2703</f>
        <v>45944</v>
      </c>
      <c r="B2703" s="4">
        <f>RSI!B2703</f>
        <v>7.3</v>
      </c>
      <c r="C2703" s="2">
        <f>RSI!I2703</f>
        <v>78.572806502130277</v>
      </c>
      <c r="D2703" s="2">
        <f>MACD!E2703</f>
        <v>-2.5684347292221688E-2</v>
      </c>
      <c r="E2703" s="2">
        <f>MACD!F2703</f>
        <v>1.9998002108664236E-3</v>
      </c>
      <c r="F2703" s="2">
        <f>'Moving Avg'!D2703</f>
        <v>7.2039999999999988</v>
      </c>
      <c r="G2703" s="2">
        <f>'Moving Avg'!F2703</f>
        <v>7.1410000000000009</v>
      </c>
      <c r="H2703" s="2">
        <f>'Moving Avg'!G2703</f>
        <v>7.1244000000000005</v>
      </c>
      <c r="I2703" s="2">
        <f>'Moving Avg'!H2703</f>
        <v>6.9811904999999861</v>
      </c>
      <c r="J2703" s="6" t="str">
        <f>OBV!F2703</f>
        <v>BULLISH</v>
      </c>
      <c r="K2703" s="6" t="e">
        <f>OBV!G2703</f>
        <v>#DIV/0!</v>
      </c>
      <c r="L2703" s="6" t="str">
        <f>OBV!H2703</f>
        <v>CONFIRMED BULLISH</v>
      </c>
    </row>
    <row r="2704" spans="1:12" ht="13.5" x14ac:dyDescent="0.35">
      <c r="A2704" s="3">
        <f>RSI!A2704</f>
        <v>45946</v>
      </c>
      <c r="B2704" s="4">
        <f>RSI!B2704</f>
        <v>7.4</v>
      </c>
      <c r="C2704" s="2">
        <f>RSI!I2704</f>
        <v>84.595433023556424</v>
      </c>
      <c r="D2704" s="2">
        <f>MACD!E2704</f>
        <v>-4.5252528747847798E-2</v>
      </c>
      <c r="E2704" s="2">
        <f>MACD!F2704</f>
        <v>-7.4506655808764203E-3</v>
      </c>
      <c r="F2704" s="2">
        <f>'Moving Avg'!D2704</f>
        <v>7.2600000000000007</v>
      </c>
      <c r="G2704" s="2">
        <f>'Moving Avg'!F2704</f>
        <v>7.1550000000000029</v>
      </c>
      <c r="H2704" s="2">
        <f>'Moving Avg'!G2704</f>
        <v>7.1324000000000005</v>
      </c>
      <c r="I2704" s="2">
        <f>'Moving Avg'!H2704</f>
        <v>6.9834289999999877</v>
      </c>
      <c r="J2704" s="6" t="str">
        <f>OBV!F2704</f>
        <v>BULLISH</v>
      </c>
      <c r="K2704" s="6" t="e">
        <f>OBV!G2704</f>
        <v>#DIV/0!</v>
      </c>
      <c r="L2704" s="6" t="str">
        <f>OBV!H2704</f>
        <v>CONFIRMED BULLISH</v>
      </c>
    </row>
    <row r="2705" spans="1:12" ht="13.5" x14ac:dyDescent="0.35">
      <c r="A2705" s="3">
        <f>RSI!A2705</f>
        <v>45947</v>
      </c>
      <c r="B2705" s="4">
        <f>RSI!B2705</f>
        <v>7.4</v>
      </c>
      <c r="C2705" s="2">
        <f>RSI!I2705</f>
        <v>84.595433023556424</v>
      </c>
      <c r="D2705" s="2">
        <f>MACD!E2705</f>
        <v>-6.3258909902565108E-2</v>
      </c>
      <c r="E2705" s="2">
        <f>MACD!F2705</f>
        <v>-1.8612314445214159E-2</v>
      </c>
      <c r="F2705" s="2">
        <f>'Moving Avg'!D2705</f>
        <v>7.3</v>
      </c>
      <c r="G2705" s="2">
        <f>'Moving Avg'!F2705</f>
        <v>7.1690000000000023</v>
      </c>
      <c r="H2705" s="2">
        <f>'Moving Avg'!G2705</f>
        <v>7.1403999999999996</v>
      </c>
      <c r="I2705" s="2">
        <f>'Moving Avg'!H2705</f>
        <v>6.9856674999999884</v>
      </c>
      <c r="J2705" s="6" t="str">
        <f>OBV!F2705</f>
        <v>BULLISH</v>
      </c>
      <c r="K2705" s="6" t="str">
        <f>OBV!G2705</f>
        <v>STRONG</v>
      </c>
      <c r="L2705" s="6" t="str">
        <f>OBV!H2705</f>
        <v>CONFIRMED BULLISH</v>
      </c>
    </row>
    <row r="2706" spans="1:12" ht="13.5" x14ac:dyDescent="0.35">
      <c r="A2706" s="3">
        <f>RSI!A2706</f>
        <v>45950</v>
      </c>
      <c r="B2706" s="4">
        <f>RSI!B2706</f>
        <v>7.4</v>
      </c>
      <c r="C2706" s="2">
        <f>RSI!I2706</f>
        <v>84.595433023556424</v>
      </c>
      <c r="D2706" s="2">
        <f>MACD!E2706</f>
        <v>-7.9836457418055673E-2</v>
      </c>
      <c r="E2706" s="2">
        <f>MACD!F2706</f>
        <v>-3.0857143039782462E-2</v>
      </c>
      <c r="F2706" s="2">
        <f>'Moving Avg'!D2706</f>
        <v>7.339999999999999</v>
      </c>
      <c r="G2706" s="2">
        <f>'Moving Avg'!F2706</f>
        <v>7.1830000000000016</v>
      </c>
      <c r="H2706" s="2">
        <f>'Moving Avg'!G2706</f>
        <v>7.1484000000000005</v>
      </c>
      <c r="I2706" s="2">
        <f>'Moving Avg'!H2706</f>
        <v>6.9879059999999882</v>
      </c>
      <c r="J2706" s="6" t="str">
        <f>OBV!F2706</f>
        <v>BULLISH</v>
      </c>
      <c r="K2706" s="6" t="str">
        <f>OBV!G2706</f>
        <v>STRONG</v>
      </c>
      <c r="L2706" s="6" t="str">
        <f>OBV!H2706</f>
        <v>CONFIRMED BULLISH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3.0581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3.0581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3.0581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3.0581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3.0581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3.0581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3.0581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3.1004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3.06656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BULLISH</v>
      </c>
      <c r="K7" s="6" t="str">
        <f>OBV!G7</f>
        <v>STRONG</v>
      </c>
      <c r="L7" s="6" t="str">
        <f>OBV!H7</f>
        <v>CONFIRMED BULLISH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>
        <f t="shared" si="3"/>
        <v>100</v>
      </c>
      <c r="Q7" s="9">
        <f t="shared" si="4"/>
        <v>55.75</v>
      </c>
      <c r="R7" s="9">
        <f t="shared" si="5"/>
        <v>61.5</v>
      </c>
      <c r="S7" s="9">
        <f t="shared" si="6"/>
        <v>71.75</v>
      </c>
      <c r="T7" s="9">
        <f t="shared" si="7"/>
        <v>61.25</v>
      </c>
      <c r="U7" s="8">
        <f t="shared" si="8"/>
        <v>63</v>
      </c>
      <c r="V7" s="8">
        <f t="shared" si="9"/>
        <v>62.5625</v>
      </c>
    </row>
    <row r="8" spans="1:22" ht="13.5" x14ac:dyDescent="0.25">
      <c r="A8" s="3">
        <f>RSI!A8</f>
        <v>42016</v>
      </c>
      <c r="B8" s="2">
        <f>RSI!B8</f>
        <v>3.1004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3.0750200000000003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str">
        <f>OBV!G8</f>
        <v>STRONG</v>
      </c>
      <c r="L8" s="6" t="str">
        <f>OBV!H8</f>
        <v>CONFIRMED BULLISH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>
        <f t="shared" si="3"/>
        <v>100</v>
      </c>
      <c r="Q8" s="9">
        <f t="shared" si="4"/>
        <v>55.75</v>
      </c>
      <c r="R8" s="9">
        <f t="shared" si="5"/>
        <v>61.5</v>
      </c>
      <c r="S8" s="9">
        <f t="shared" si="6"/>
        <v>71.75</v>
      </c>
      <c r="T8" s="9">
        <f t="shared" si="7"/>
        <v>61.25</v>
      </c>
      <c r="U8" s="8">
        <f t="shared" si="8"/>
        <v>63</v>
      </c>
      <c r="V8" s="8">
        <f t="shared" si="9"/>
        <v>62.5625</v>
      </c>
    </row>
    <row r="9" spans="1:22" ht="13.5" x14ac:dyDescent="0.25">
      <c r="A9" s="3">
        <f>RSI!A9</f>
        <v>42017</v>
      </c>
      <c r="B9" s="2">
        <f>RSI!B9</f>
        <v>3.1004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3.0834800000000002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str">
        <f>OBV!G9</f>
        <v>STRONG</v>
      </c>
      <c r="L9" s="6" t="str">
        <f>OBV!H9</f>
        <v>CONFIRMED BULLISH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100</v>
      </c>
      <c r="Q9" s="9">
        <f t="shared" si="4"/>
        <v>55.75</v>
      </c>
      <c r="R9" s="9">
        <f t="shared" si="5"/>
        <v>61.5</v>
      </c>
      <c r="S9" s="9">
        <f t="shared" si="6"/>
        <v>71.75</v>
      </c>
      <c r="T9" s="9">
        <f t="shared" si="7"/>
        <v>61.25</v>
      </c>
      <c r="U9" s="8">
        <f t="shared" si="8"/>
        <v>63</v>
      </c>
      <c r="V9" s="8">
        <f t="shared" si="9"/>
        <v>62.5625</v>
      </c>
    </row>
    <row r="10" spans="1:22" ht="13.5" x14ac:dyDescent="0.25">
      <c r="A10" s="3">
        <f>RSI!A10</f>
        <v>42019</v>
      </c>
      <c r="B10" s="2">
        <f>RSI!B10</f>
        <v>3.1004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3.0919400000000001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STRONG</v>
      </c>
      <c r="L10" s="6" t="str">
        <f>OBV!H10</f>
        <v>CONFIRMED BULLISH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100</v>
      </c>
      <c r="Q10" s="9">
        <f t="shared" si="4"/>
        <v>55.75</v>
      </c>
      <c r="R10" s="9">
        <f t="shared" si="5"/>
        <v>61.5</v>
      </c>
      <c r="S10" s="9">
        <f t="shared" si="6"/>
        <v>71.75</v>
      </c>
      <c r="T10" s="9">
        <f t="shared" si="7"/>
        <v>61.25</v>
      </c>
      <c r="U10" s="8">
        <f t="shared" si="8"/>
        <v>63</v>
      </c>
      <c r="V10" s="8">
        <f t="shared" si="9"/>
        <v>62.5625</v>
      </c>
    </row>
    <row r="11" spans="1:22" ht="13.5" x14ac:dyDescent="0.25">
      <c r="A11" s="3">
        <f>RSI!A11</f>
        <v>42020</v>
      </c>
      <c r="B11" s="2">
        <f>RSI!B11</f>
        <v>3.1004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3.1004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STRONG</v>
      </c>
      <c r="L11" s="6" t="str">
        <f>OBV!H11</f>
        <v>CONFIRMED BULLISH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100</v>
      </c>
      <c r="Q11" s="9">
        <f t="shared" si="4"/>
        <v>55.75</v>
      </c>
      <c r="R11" s="9">
        <f t="shared" si="5"/>
        <v>61.5</v>
      </c>
      <c r="S11" s="9">
        <f t="shared" si="6"/>
        <v>71.75</v>
      </c>
      <c r="T11" s="9">
        <f t="shared" si="7"/>
        <v>61.25</v>
      </c>
      <c r="U11" s="8">
        <f t="shared" si="8"/>
        <v>63</v>
      </c>
      <c r="V11" s="8">
        <f t="shared" si="9"/>
        <v>62.5625</v>
      </c>
    </row>
    <row r="12" spans="1:22" ht="13.5" x14ac:dyDescent="0.25">
      <c r="A12" s="3">
        <f>RSI!A12</f>
        <v>42023</v>
      </c>
      <c r="B12" s="2">
        <f>RSI!B12</f>
        <v>3.1004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3.1004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NEUTRAL</v>
      </c>
      <c r="K12" s="6" t="str">
        <f>OBV!G12</f>
        <v>NEUTRAL</v>
      </c>
      <c r="L12" s="6" t="str">
        <f>OBV!H12</f>
        <v>NEUTRAL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33</v>
      </c>
      <c r="Q12" s="9">
        <f t="shared" si="4"/>
        <v>45.7</v>
      </c>
      <c r="R12" s="9">
        <f t="shared" si="5"/>
        <v>44.75</v>
      </c>
      <c r="S12" s="9">
        <f t="shared" si="6"/>
        <v>41.6</v>
      </c>
      <c r="T12" s="9">
        <f t="shared" si="7"/>
        <v>44.5</v>
      </c>
      <c r="U12" s="8">
        <f t="shared" si="8"/>
        <v>44.016666666666673</v>
      </c>
      <c r="V12" s="8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3.0081000000000002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3.0819400000000003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WEAK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0</v>
      </c>
      <c r="Q13" s="9">
        <f t="shared" si="4"/>
        <v>40.75</v>
      </c>
      <c r="R13" s="9">
        <f t="shared" si="5"/>
        <v>36.5</v>
      </c>
      <c r="S13" s="9">
        <f t="shared" si="6"/>
        <v>26.75</v>
      </c>
      <c r="T13" s="9">
        <f t="shared" si="7"/>
        <v>36.25</v>
      </c>
      <c r="U13" s="8">
        <f t="shared" si="8"/>
        <v>34.666666666666664</v>
      </c>
      <c r="V13" s="8">
        <f t="shared" si="9"/>
        <v>35.0625</v>
      </c>
    </row>
    <row r="14" spans="1:22" ht="13.5" x14ac:dyDescent="0.25">
      <c r="A14" s="3">
        <f>RSI!A14</f>
        <v>42025</v>
      </c>
      <c r="B14" s="2">
        <f>RSI!B14</f>
        <v>3.0081000000000002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3.0634800000000002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WEAK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0</v>
      </c>
      <c r="Q14" s="9">
        <f t="shared" si="4"/>
        <v>40.75</v>
      </c>
      <c r="R14" s="9">
        <f t="shared" si="5"/>
        <v>36.5</v>
      </c>
      <c r="S14" s="9">
        <f t="shared" si="6"/>
        <v>26.75</v>
      </c>
      <c r="T14" s="9">
        <f t="shared" si="7"/>
        <v>36.25</v>
      </c>
      <c r="U14" s="8">
        <f t="shared" si="8"/>
        <v>34.666666666666664</v>
      </c>
      <c r="V14" s="8">
        <f t="shared" si="9"/>
        <v>35.0625</v>
      </c>
    </row>
    <row r="15" spans="1:22" ht="13.5" x14ac:dyDescent="0.25">
      <c r="A15" s="3">
        <f>RSI!A15</f>
        <v>42026</v>
      </c>
      <c r="B15" s="2">
        <f>RSI!B15</f>
        <v>3.0081000000000002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3.0450200000000001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0</v>
      </c>
      <c r="Q15" s="9">
        <f t="shared" si="4"/>
        <v>40.75</v>
      </c>
      <c r="R15" s="9">
        <f t="shared" si="5"/>
        <v>36.5</v>
      </c>
      <c r="S15" s="9">
        <f t="shared" si="6"/>
        <v>26.75</v>
      </c>
      <c r="T15" s="9">
        <f t="shared" si="7"/>
        <v>36.25</v>
      </c>
      <c r="U15" s="8">
        <f t="shared" si="8"/>
        <v>34.666666666666664</v>
      </c>
      <c r="V15" s="8">
        <f t="shared" si="9"/>
        <v>35.0625</v>
      </c>
    </row>
    <row r="16" spans="1:22" ht="13.5" x14ac:dyDescent="0.25">
      <c r="A16" s="3">
        <f>RSI!A16</f>
        <v>42027</v>
      </c>
      <c r="B16" s="2">
        <f>RSI!B16</f>
        <v>3.0081000000000002</v>
      </c>
      <c r="C16" s="2">
        <f>RSI!I16</f>
        <v>31.426448736998552</v>
      </c>
      <c r="D16" s="2">
        <f>MACD!E16</f>
        <v>0</v>
      </c>
      <c r="E16" s="2">
        <f>MACD!F16</f>
        <v>0</v>
      </c>
      <c r="F16" s="2">
        <f>'Moving Avg'!D16</f>
        <v>3.0265600000000004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WEAK</v>
      </c>
      <c r="L16" s="6" t="str">
        <f>OBV!H16</f>
        <v>CONFIRMED BEARISH</v>
      </c>
      <c r="M16" s="8">
        <f t="shared" si="0"/>
        <v>25</v>
      </c>
      <c r="N16" s="8">
        <f t="shared" si="1"/>
        <v>45</v>
      </c>
      <c r="O16" s="8">
        <f t="shared" si="2"/>
        <v>50</v>
      </c>
      <c r="P16" s="8">
        <f t="shared" si="3"/>
        <v>0</v>
      </c>
      <c r="Q16" s="9">
        <f t="shared" si="4"/>
        <v>32</v>
      </c>
      <c r="R16" s="9">
        <f t="shared" si="5"/>
        <v>31.5</v>
      </c>
      <c r="S16" s="9">
        <f t="shared" si="6"/>
        <v>23</v>
      </c>
      <c r="T16" s="9">
        <f t="shared" si="7"/>
        <v>30</v>
      </c>
      <c r="U16" s="8">
        <f t="shared" si="8"/>
        <v>28.833333333333332</v>
      </c>
      <c r="V16" s="8">
        <f t="shared" si="9"/>
        <v>29.125</v>
      </c>
    </row>
    <row r="17" spans="1:22" ht="13.5" x14ac:dyDescent="0.25">
      <c r="A17" s="3">
        <f>RSI!A17</f>
        <v>42030</v>
      </c>
      <c r="B17" s="2">
        <f>RSI!B17</f>
        <v>3.0735000000000001</v>
      </c>
      <c r="C17" s="2">
        <f>RSI!I17</f>
        <v>54.982366624146501</v>
      </c>
      <c r="D17" s="2">
        <f>MACD!E17</f>
        <v>0</v>
      </c>
      <c r="E17" s="2">
        <f>MACD!F17</f>
        <v>0</v>
      </c>
      <c r="F17" s="2">
        <f>'Moving Avg'!D17</f>
        <v>3.0211800000000002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STRONG</v>
      </c>
      <c r="L17" s="6" t="str">
        <f>OBV!H17</f>
        <v>BULLISH DIVERGENCE</v>
      </c>
      <c r="M17" s="8">
        <f t="shared" si="0"/>
        <v>25</v>
      </c>
      <c r="N17" s="8">
        <f t="shared" si="1"/>
        <v>45</v>
      </c>
      <c r="O17" s="8">
        <f t="shared" si="2"/>
        <v>50</v>
      </c>
      <c r="P17" s="8">
        <f t="shared" si="3"/>
        <v>83</v>
      </c>
      <c r="Q17" s="9">
        <f t="shared" si="4"/>
        <v>44.45</v>
      </c>
      <c r="R17" s="9">
        <f t="shared" si="5"/>
        <v>52.25</v>
      </c>
      <c r="S17" s="9">
        <f t="shared" si="6"/>
        <v>60.35</v>
      </c>
      <c r="T17" s="9">
        <f t="shared" si="7"/>
        <v>50.75</v>
      </c>
      <c r="U17" s="8">
        <f t="shared" si="8"/>
        <v>52.35</v>
      </c>
      <c r="V17" s="8">
        <f t="shared" si="9"/>
        <v>51.95</v>
      </c>
    </row>
    <row r="18" spans="1:22" ht="13.5" x14ac:dyDescent="0.25">
      <c r="A18" s="3">
        <f>RSI!A18</f>
        <v>42031</v>
      </c>
      <c r="B18" s="2">
        <f>RSI!B18</f>
        <v>3.0735000000000001</v>
      </c>
      <c r="C18" s="2">
        <f>RSI!I18</f>
        <v>54.982366624146501</v>
      </c>
      <c r="D18" s="2">
        <f>MACD!E18</f>
        <v>0</v>
      </c>
      <c r="E18" s="2">
        <f>MACD!F18</f>
        <v>0</v>
      </c>
      <c r="F18" s="2">
        <f>'Moving Avg'!D18</f>
        <v>3.0342599999999997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WEAK</v>
      </c>
      <c r="L18" s="6" t="str">
        <f>OBV!H18</f>
        <v>CONFIRMED BULLISH</v>
      </c>
      <c r="M18" s="8">
        <f t="shared" si="0"/>
        <v>25</v>
      </c>
      <c r="N18" s="8">
        <f t="shared" si="1"/>
        <v>45</v>
      </c>
      <c r="O18" s="8">
        <f t="shared" si="2"/>
        <v>50</v>
      </c>
      <c r="P18" s="8">
        <f t="shared" si="3"/>
        <v>67</v>
      </c>
      <c r="Q18" s="9">
        <f t="shared" si="4"/>
        <v>42.05</v>
      </c>
      <c r="R18" s="9">
        <f t="shared" si="5"/>
        <v>48.25</v>
      </c>
      <c r="S18" s="9">
        <f t="shared" si="6"/>
        <v>53.150000000000006</v>
      </c>
      <c r="T18" s="9">
        <f t="shared" si="7"/>
        <v>46.75</v>
      </c>
      <c r="U18" s="8">
        <f t="shared" si="8"/>
        <v>47.816666666666663</v>
      </c>
      <c r="V18" s="8">
        <f t="shared" si="9"/>
        <v>47.55</v>
      </c>
    </row>
    <row r="19" spans="1:22" ht="13.5" x14ac:dyDescent="0.25">
      <c r="A19" s="3">
        <f>RSI!A19</f>
        <v>42032</v>
      </c>
      <c r="B19" s="2">
        <f>RSI!B19</f>
        <v>3.0350000000000001</v>
      </c>
      <c r="C19" s="2">
        <f>RSI!I19</f>
        <v>44.53713617382305</v>
      </c>
      <c r="D19" s="2">
        <f>MACD!E19</f>
        <v>0</v>
      </c>
      <c r="E19" s="2">
        <f>MACD!F19</f>
        <v>0</v>
      </c>
      <c r="F19" s="2">
        <f>'Moving Avg'!D19</f>
        <v>3.0396399999999999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  <c r="M19" s="8">
        <f t="shared" si="0"/>
        <v>25</v>
      </c>
      <c r="N19" s="8">
        <f t="shared" si="1"/>
        <v>45</v>
      </c>
      <c r="O19" s="8">
        <f t="shared" si="2"/>
        <v>50</v>
      </c>
      <c r="P19" s="8">
        <f t="shared" si="3"/>
        <v>67</v>
      </c>
      <c r="Q19" s="9">
        <f t="shared" si="4"/>
        <v>42.05</v>
      </c>
      <c r="R19" s="9">
        <f t="shared" si="5"/>
        <v>48.25</v>
      </c>
      <c r="S19" s="9">
        <f t="shared" si="6"/>
        <v>53.150000000000006</v>
      </c>
      <c r="T19" s="9">
        <f t="shared" si="7"/>
        <v>46.75</v>
      </c>
      <c r="U19" s="8">
        <f t="shared" si="8"/>
        <v>47.816666666666663</v>
      </c>
      <c r="V19" s="8">
        <f t="shared" si="9"/>
        <v>47.55</v>
      </c>
    </row>
    <row r="20" spans="1:22" ht="13.5" x14ac:dyDescent="0.25">
      <c r="A20" s="3">
        <f>RSI!A20</f>
        <v>42033</v>
      </c>
      <c r="B20" s="2">
        <f>RSI!B20</f>
        <v>3.0735000000000001</v>
      </c>
      <c r="C20" s="2">
        <f>RSI!I20</f>
        <v>53.956968821299327</v>
      </c>
      <c r="D20" s="2">
        <f>MACD!E20</f>
        <v>0</v>
      </c>
      <c r="E20" s="2">
        <f>MACD!F20</f>
        <v>0</v>
      </c>
      <c r="F20" s="2">
        <f>'Moving Avg'!D20</f>
        <v>3.0527199999999999</v>
      </c>
      <c r="G20" s="2">
        <f>'Moving Avg'!F20</f>
        <v>3.0621473684210527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  <c r="M20" s="8">
        <f t="shared" si="0"/>
        <v>25</v>
      </c>
      <c r="N20" s="8">
        <f t="shared" si="1"/>
        <v>45</v>
      </c>
      <c r="O20" s="8">
        <f t="shared" si="2"/>
        <v>50</v>
      </c>
      <c r="P20" s="8">
        <f t="shared" si="3"/>
        <v>67</v>
      </c>
      <c r="Q20" s="9">
        <f t="shared" si="4"/>
        <v>42.05</v>
      </c>
      <c r="R20" s="9">
        <f t="shared" si="5"/>
        <v>48.25</v>
      </c>
      <c r="S20" s="9">
        <f t="shared" si="6"/>
        <v>53.150000000000006</v>
      </c>
      <c r="T20" s="9">
        <f t="shared" si="7"/>
        <v>46.75</v>
      </c>
      <c r="U20" s="8">
        <f t="shared" si="8"/>
        <v>47.816666666666663</v>
      </c>
      <c r="V20" s="8">
        <f t="shared" si="9"/>
        <v>47.55</v>
      </c>
    </row>
    <row r="21" spans="1:22" ht="13.5" x14ac:dyDescent="0.25">
      <c r="A21" s="3">
        <f>RSI!A21</f>
        <v>42034</v>
      </c>
      <c r="B21" s="2">
        <f>RSI!B21</f>
        <v>3.0735000000000001</v>
      </c>
      <c r="C21" s="2">
        <f>RSI!I21</f>
        <v>53.95696882129932</v>
      </c>
      <c r="D21" s="2">
        <f>MACD!E21</f>
        <v>0</v>
      </c>
      <c r="E21" s="2">
        <f>MACD!F21</f>
        <v>0</v>
      </c>
      <c r="F21" s="2">
        <f>'Moving Avg'!D21</f>
        <v>3.0658000000000003</v>
      </c>
      <c r="G21" s="2">
        <f>'Moving Avg'!F21</f>
        <v>3.0627149999999999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  <c r="M21" s="8">
        <f t="shared" si="0"/>
        <v>25</v>
      </c>
      <c r="N21" s="8">
        <f t="shared" si="1"/>
        <v>45</v>
      </c>
      <c r="O21" s="8">
        <f t="shared" si="2"/>
        <v>50</v>
      </c>
      <c r="P21" s="8">
        <f t="shared" si="3"/>
        <v>67</v>
      </c>
      <c r="Q21" s="9">
        <f t="shared" si="4"/>
        <v>42.05</v>
      </c>
      <c r="R21" s="9">
        <f t="shared" si="5"/>
        <v>48.25</v>
      </c>
      <c r="S21" s="9">
        <f t="shared" si="6"/>
        <v>53.150000000000006</v>
      </c>
      <c r="T21" s="9">
        <f t="shared" si="7"/>
        <v>46.75</v>
      </c>
      <c r="U21" s="8">
        <f t="shared" si="8"/>
        <v>47.816666666666663</v>
      </c>
      <c r="V21" s="8">
        <f t="shared" si="9"/>
        <v>47.55</v>
      </c>
    </row>
    <row r="22" spans="1:22" ht="13.5" x14ac:dyDescent="0.25">
      <c r="A22" s="3">
        <f>RSI!A22</f>
        <v>42037</v>
      </c>
      <c r="B22" s="2">
        <f>RSI!B22</f>
        <v>3.0388999999999999</v>
      </c>
      <c r="C22" s="2">
        <f>RSI!I22</f>
        <v>45.84196294939666</v>
      </c>
      <c r="D22" s="2">
        <f>MACD!E22</f>
        <v>0</v>
      </c>
      <c r="E22" s="2">
        <f>MACD!F22</f>
        <v>0</v>
      </c>
      <c r="F22" s="2">
        <f>'Moving Avg'!D22</f>
        <v>3.0588800000000003</v>
      </c>
      <c r="G22" s="2">
        <f>'Moving Avg'!F22</f>
        <v>3.0617550000000002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BULLISH DIVERGENCE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83</v>
      </c>
      <c r="Q22" s="9">
        <f t="shared" si="4"/>
        <v>44.45</v>
      </c>
      <c r="R22" s="9">
        <f t="shared" si="5"/>
        <v>52.25</v>
      </c>
      <c r="S22" s="9">
        <f t="shared" si="6"/>
        <v>60.35</v>
      </c>
      <c r="T22" s="9">
        <f t="shared" si="7"/>
        <v>50.75</v>
      </c>
      <c r="U22" s="8">
        <f t="shared" si="8"/>
        <v>52.35</v>
      </c>
      <c r="V22" s="8">
        <f t="shared" si="9"/>
        <v>51.95</v>
      </c>
    </row>
    <row r="23" spans="1:22" ht="13.5" x14ac:dyDescent="0.25">
      <c r="A23" s="3">
        <f>RSI!A23</f>
        <v>42038</v>
      </c>
      <c r="B23" s="2">
        <f>RSI!B23</f>
        <v>3.0388999999999999</v>
      </c>
      <c r="C23" s="2">
        <f>RSI!I23</f>
        <v>45.84196294939666</v>
      </c>
      <c r="D23" s="2">
        <f>MACD!E23</f>
        <v>0</v>
      </c>
      <c r="E23" s="2">
        <f>MACD!F23</f>
        <v>0</v>
      </c>
      <c r="F23" s="2">
        <f>'Moving Avg'!D23</f>
        <v>3.0519600000000002</v>
      </c>
      <c r="G23" s="2">
        <f>'Moving Avg'!F23</f>
        <v>3.0607950000000002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BULLISH DIVERGENCE</v>
      </c>
      <c r="M23" s="8">
        <f t="shared" si="0"/>
        <v>25</v>
      </c>
      <c r="N23" s="8">
        <f t="shared" si="1"/>
        <v>45</v>
      </c>
      <c r="O23" s="8">
        <f t="shared" si="2"/>
        <v>50</v>
      </c>
      <c r="P23" s="8">
        <f t="shared" si="3"/>
        <v>83</v>
      </c>
      <c r="Q23" s="9">
        <f t="shared" si="4"/>
        <v>44.45</v>
      </c>
      <c r="R23" s="9">
        <f t="shared" si="5"/>
        <v>52.25</v>
      </c>
      <c r="S23" s="9">
        <f t="shared" si="6"/>
        <v>60.35</v>
      </c>
      <c r="T23" s="9">
        <f t="shared" si="7"/>
        <v>50.75</v>
      </c>
      <c r="U23" s="8">
        <f t="shared" si="8"/>
        <v>52.35</v>
      </c>
      <c r="V23" s="8">
        <f t="shared" si="9"/>
        <v>51.95</v>
      </c>
    </row>
    <row r="24" spans="1:22" ht="13.5" x14ac:dyDescent="0.25">
      <c r="A24" s="3">
        <f>RSI!A24</f>
        <v>42039</v>
      </c>
      <c r="B24" s="2">
        <f>RSI!B24</f>
        <v>2.9811999999999999</v>
      </c>
      <c r="C24" s="2">
        <f>RSI!I24</f>
        <v>35.512244256195331</v>
      </c>
      <c r="D24" s="2">
        <f>MACD!E24</f>
        <v>0</v>
      </c>
      <c r="E24" s="2">
        <f>MACD!F24</f>
        <v>0</v>
      </c>
      <c r="F24" s="2">
        <f>'Moving Avg'!D24</f>
        <v>3.0411999999999999</v>
      </c>
      <c r="G24" s="2">
        <f>'Moving Avg'!F24</f>
        <v>3.0569500000000005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BULLISH DIVERGENCE</v>
      </c>
      <c r="M24" s="8">
        <f t="shared" si="0"/>
        <v>25</v>
      </c>
      <c r="N24" s="8">
        <f t="shared" si="1"/>
        <v>45</v>
      </c>
      <c r="O24" s="8">
        <f t="shared" si="2"/>
        <v>50</v>
      </c>
      <c r="P24" s="8">
        <f t="shared" si="3"/>
        <v>83</v>
      </c>
      <c r="Q24" s="9">
        <f t="shared" si="4"/>
        <v>44.45</v>
      </c>
      <c r="R24" s="9">
        <f t="shared" si="5"/>
        <v>52.25</v>
      </c>
      <c r="S24" s="9">
        <f t="shared" si="6"/>
        <v>60.35</v>
      </c>
      <c r="T24" s="9">
        <f t="shared" si="7"/>
        <v>50.75</v>
      </c>
      <c r="U24" s="8">
        <f t="shared" si="8"/>
        <v>52.35</v>
      </c>
      <c r="V24" s="8">
        <f t="shared" si="9"/>
        <v>51.95</v>
      </c>
    </row>
    <row r="25" spans="1:22" ht="13.5" x14ac:dyDescent="0.25">
      <c r="A25" s="3">
        <f>RSI!A25</f>
        <v>42040</v>
      </c>
      <c r="B25" s="2">
        <f>RSI!B25</f>
        <v>2.9620000000000002</v>
      </c>
      <c r="C25" s="2">
        <f>RSI!I25</f>
        <v>32.858929352916903</v>
      </c>
      <c r="D25" s="2">
        <f>MACD!E25</f>
        <v>0</v>
      </c>
      <c r="E25" s="2">
        <f>MACD!F25</f>
        <v>0</v>
      </c>
      <c r="F25" s="2">
        <f>'Moving Avg'!D25</f>
        <v>3.0188999999999995</v>
      </c>
      <c r="G25" s="2">
        <f>'Moving Avg'!F25</f>
        <v>3.0521450000000008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50</v>
      </c>
      <c r="P25" s="8">
        <f t="shared" si="3"/>
        <v>0</v>
      </c>
      <c r="Q25" s="9">
        <f t="shared" si="4"/>
        <v>32</v>
      </c>
      <c r="R25" s="9">
        <f t="shared" si="5"/>
        <v>31.5</v>
      </c>
      <c r="S25" s="9">
        <f t="shared" si="6"/>
        <v>23</v>
      </c>
      <c r="T25" s="9">
        <f t="shared" si="7"/>
        <v>30</v>
      </c>
      <c r="U25" s="8">
        <f t="shared" si="8"/>
        <v>28.833333333333332</v>
      </c>
      <c r="V25" s="8">
        <f t="shared" si="9"/>
        <v>29.125</v>
      </c>
    </row>
    <row r="26" spans="1:22" ht="13.5" x14ac:dyDescent="0.25">
      <c r="A26" s="3">
        <f>RSI!A26</f>
        <v>42041</v>
      </c>
      <c r="B26" s="2">
        <f>RSI!B26</f>
        <v>2.9620000000000002</v>
      </c>
      <c r="C26" s="2">
        <f>RSI!I26</f>
        <v>32.858929352916903</v>
      </c>
      <c r="D26" s="2">
        <f>MACD!E26</f>
        <v>0</v>
      </c>
      <c r="E26" s="2">
        <f>MACD!F26</f>
        <v>0</v>
      </c>
      <c r="F26" s="2">
        <f>'Moving Avg'!D26</f>
        <v>2.9965999999999999</v>
      </c>
      <c r="G26" s="2">
        <f>'Moving Avg'!F26</f>
        <v>3.0473400000000006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WEAK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0</v>
      </c>
      <c r="Q26" s="9">
        <f t="shared" si="4"/>
        <v>32</v>
      </c>
      <c r="R26" s="9">
        <f t="shared" si="5"/>
        <v>31.5</v>
      </c>
      <c r="S26" s="9">
        <f t="shared" si="6"/>
        <v>23</v>
      </c>
      <c r="T26" s="9">
        <f t="shared" si="7"/>
        <v>30</v>
      </c>
      <c r="U26" s="8">
        <f t="shared" si="8"/>
        <v>28.833333333333332</v>
      </c>
      <c r="V26" s="8">
        <f t="shared" si="9"/>
        <v>29.125</v>
      </c>
    </row>
    <row r="27" spans="1:22" ht="13.5" x14ac:dyDescent="0.25">
      <c r="A27" s="3">
        <f>RSI!A27</f>
        <v>42044</v>
      </c>
      <c r="B27" s="2">
        <f>RSI!B27</f>
        <v>3.0388999999999999</v>
      </c>
      <c r="C27" s="2">
        <f>RSI!I27</f>
        <v>50.157344853848471</v>
      </c>
      <c r="D27" s="2">
        <f>MACD!E27</f>
        <v>4.0165547268498081E-3</v>
      </c>
      <c r="E27" s="2">
        <f>MACD!F27</f>
        <v>0</v>
      </c>
      <c r="F27" s="2">
        <f>'Moving Avg'!D27</f>
        <v>2.9965999999999999</v>
      </c>
      <c r="G27" s="2">
        <f>'Moving Avg'!F27</f>
        <v>3.0442650000000002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WEAK</v>
      </c>
      <c r="L27" s="6" t="str">
        <f>OBV!H27</f>
        <v>NEUTRAL</v>
      </c>
      <c r="M27" s="8">
        <f t="shared" si="0"/>
        <v>25</v>
      </c>
      <c r="N27" s="8">
        <f t="shared" si="1"/>
        <v>0</v>
      </c>
      <c r="O27" s="8">
        <f t="shared" si="2"/>
        <v>50</v>
      </c>
      <c r="P27" s="8">
        <f t="shared" si="3"/>
        <v>0</v>
      </c>
      <c r="Q27" s="9">
        <f t="shared" si="4"/>
        <v>16.25</v>
      </c>
      <c r="R27" s="9">
        <f t="shared" si="5"/>
        <v>22.5</v>
      </c>
      <c r="S27" s="9">
        <f t="shared" si="6"/>
        <v>16.25</v>
      </c>
      <c r="T27" s="9">
        <f t="shared" si="7"/>
        <v>18.75</v>
      </c>
      <c r="U27" s="8">
        <f t="shared" si="8"/>
        <v>18.333333333333332</v>
      </c>
      <c r="V27" s="8">
        <f t="shared" si="9"/>
        <v>18.4375</v>
      </c>
    </row>
    <row r="28" spans="1:22" ht="13.5" x14ac:dyDescent="0.25">
      <c r="A28" s="3">
        <f>RSI!A28</f>
        <v>42045</v>
      </c>
      <c r="B28" s="2">
        <f>RSI!B28</f>
        <v>2.9504000000000001</v>
      </c>
      <c r="C28" s="2">
        <f>RSI!I28</f>
        <v>38.017709870631407</v>
      </c>
      <c r="D28" s="2">
        <f>MACD!E28</f>
        <v>1.4464807758133968E-2</v>
      </c>
      <c r="E28" s="2">
        <f>MACD!F28</f>
        <v>0</v>
      </c>
      <c r="F28" s="2">
        <f>'Moving Avg'!D28</f>
        <v>2.9789000000000003</v>
      </c>
      <c r="G28" s="2">
        <f>'Moving Avg'!F28</f>
        <v>3.0367650000000004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WEAK</v>
      </c>
      <c r="L28" s="6" t="str">
        <f>OBV!H28</f>
        <v>CONFIRMED BEARISH</v>
      </c>
      <c r="M28" s="8">
        <f t="shared" si="0"/>
        <v>25</v>
      </c>
      <c r="N28" s="8">
        <f t="shared" si="1"/>
        <v>0</v>
      </c>
      <c r="O28" s="8">
        <f t="shared" si="2"/>
        <v>50</v>
      </c>
      <c r="P28" s="8">
        <f t="shared" si="3"/>
        <v>0</v>
      </c>
      <c r="Q28" s="9">
        <f t="shared" si="4"/>
        <v>16.25</v>
      </c>
      <c r="R28" s="9">
        <f t="shared" si="5"/>
        <v>22.5</v>
      </c>
      <c r="S28" s="9">
        <f t="shared" si="6"/>
        <v>16.25</v>
      </c>
      <c r="T28" s="9">
        <f t="shared" si="7"/>
        <v>18.75</v>
      </c>
      <c r="U28" s="8">
        <f t="shared" si="8"/>
        <v>18.333333333333332</v>
      </c>
      <c r="V28" s="8">
        <f t="shared" si="9"/>
        <v>18.4375</v>
      </c>
    </row>
    <row r="29" spans="1:22" ht="13.5" x14ac:dyDescent="0.25">
      <c r="A29" s="3">
        <f>RSI!A29</f>
        <v>42046</v>
      </c>
      <c r="B29" s="2">
        <f>RSI!B29</f>
        <v>3.0312000000000001</v>
      </c>
      <c r="C29" s="2">
        <f>RSI!I29</f>
        <v>49.93235313936195</v>
      </c>
      <c r="D29" s="2">
        <f>MACD!E29</f>
        <v>1.1980506768306753E-2</v>
      </c>
      <c r="E29" s="2">
        <f>MACD!F29</f>
        <v>0</v>
      </c>
      <c r="F29" s="2">
        <f>'Moving Avg'!D29</f>
        <v>2.9889000000000001</v>
      </c>
      <c r="G29" s="2">
        <f>'Moving Avg'!F29</f>
        <v>3.0333050000000004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STRONG</v>
      </c>
      <c r="L29" s="6" t="str">
        <f>OBV!H29</f>
        <v>CONFIRMED BULLISH</v>
      </c>
      <c r="M29" s="8">
        <f t="shared" si="0"/>
        <v>25</v>
      </c>
      <c r="N29" s="8">
        <f t="shared" si="1"/>
        <v>0</v>
      </c>
      <c r="O29" s="8">
        <f t="shared" si="2"/>
        <v>50</v>
      </c>
      <c r="P29" s="8">
        <f t="shared" si="3"/>
        <v>100</v>
      </c>
      <c r="Q29" s="9">
        <f t="shared" si="4"/>
        <v>31.25</v>
      </c>
      <c r="R29" s="9">
        <f t="shared" si="5"/>
        <v>47.5</v>
      </c>
      <c r="S29" s="9">
        <f t="shared" si="6"/>
        <v>61.25</v>
      </c>
      <c r="T29" s="9">
        <f t="shared" si="7"/>
        <v>43.75</v>
      </c>
      <c r="U29" s="8">
        <f t="shared" si="8"/>
        <v>46.666666666666664</v>
      </c>
      <c r="V29" s="8">
        <f t="shared" si="9"/>
        <v>45.9375</v>
      </c>
    </row>
    <row r="30" spans="1:22" ht="13.5" x14ac:dyDescent="0.25">
      <c r="A30" s="3">
        <f>RSI!A30</f>
        <v>42047</v>
      </c>
      <c r="B30" s="2">
        <f>RSI!B30</f>
        <v>3.0312000000000001</v>
      </c>
      <c r="C30" s="2">
        <f>RSI!I30</f>
        <v>49.932353139361958</v>
      </c>
      <c r="D30" s="2">
        <f>MACD!E30</f>
        <v>1.5863968878632839E-2</v>
      </c>
      <c r="E30" s="2">
        <f>MACD!F30</f>
        <v>0</v>
      </c>
      <c r="F30" s="2">
        <f>'Moving Avg'!D30</f>
        <v>3.0027400000000002</v>
      </c>
      <c r="G30" s="2">
        <f>'Moving Avg'!F30</f>
        <v>3.0298449999999999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STRONG</v>
      </c>
      <c r="L30" s="6" t="str">
        <f>OBV!H30</f>
        <v>CONFIRMED BULLISH</v>
      </c>
      <c r="M30" s="8">
        <f t="shared" si="0"/>
        <v>25</v>
      </c>
      <c r="N30" s="8">
        <f t="shared" si="1"/>
        <v>0</v>
      </c>
      <c r="O30" s="8">
        <f t="shared" si="2"/>
        <v>50</v>
      </c>
      <c r="P30" s="8">
        <f t="shared" si="3"/>
        <v>100</v>
      </c>
      <c r="Q30" s="9">
        <f t="shared" si="4"/>
        <v>31.25</v>
      </c>
      <c r="R30" s="9">
        <f t="shared" si="5"/>
        <v>47.5</v>
      </c>
      <c r="S30" s="9">
        <f t="shared" si="6"/>
        <v>61.25</v>
      </c>
      <c r="T30" s="9">
        <f t="shared" si="7"/>
        <v>43.75</v>
      </c>
      <c r="U30" s="8">
        <f t="shared" si="8"/>
        <v>46.666666666666664</v>
      </c>
      <c r="V30" s="8">
        <f t="shared" si="9"/>
        <v>45.9375</v>
      </c>
    </row>
    <row r="31" spans="1:22" ht="13.5" x14ac:dyDescent="0.25">
      <c r="A31" s="3">
        <f>RSI!A31</f>
        <v>42048</v>
      </c>
      <c r="B31" s="2">
        <f>RSI!B31</f>
        <v>3.0312000000000001</v>
      </c>
      <c r="C31" s="2">
        <f>RSI!I31</f>
        <v>49.93235313936195</v>
      </c>
      <c r="D31" s="2">
        <f>MACD!E31</f>
        <v>1.9207832710043338E-2</v>
      </c>
      <c r="E31" s="2">
        <f>MACD!F31</f>
        <v>0</v>
      </c>
      <c r="F31" s="2">
        <f>'Moving Avg'!D31</f>
        <v>3.0165800000000003</v>
      </c>
      <c r="G31" s="2">
        <f>'Moving Avg'!F31</f>
        <v>3.0263850000000003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STRONG</v>
      </c>
      <c r="L31" s="6" t="str">
        <f>OBV!H31</f>
        <v>CONFIRMED BULLISH</v>
      </c>
      <c r="M31" s="8">
        <f t="shared" si="0"/>
        <v>25</v>
      </c>
      <c r="N31" s="8">
        <f t="shared" si="1"/>
        <v>0</v>
      </c>
      <c r="O31" s="8">
        <f t="shared" si="2"/>
        <v>50</v>
      </c>
      <c r="P31" s="8">
        <f t="shared" si="3"/>
        <v>100</v>
      </c>
      <c r="Q31" s="9">
        <f t="shared" si="4"/>
        <v>31.25</v>
      </c>
      <c r="R31" s="9">
        <f t="shared" si="5"/>
        <v>47.5</v>
      </c>
      <c r="S31" s="9">
        <f t="shared" si="6"/>
        <v>61.25</v>
      </c>
      <c r="T31" s="9">
        <f t="shared" si="7"/>
        <v>43.75</v>
      </c>
      <c r="U31" s="8">
        <f t="shared" si="8"/>
        <v>46.666666666666664</v>
      </c>
      <c r="V31" s="8">
        <f t="shared" si="9"/>
        <v>45.9375</v>
      </c>
    </row>
    <row r="32" spans="1:22" ht="13.5" x14ac:dyDescent="0.25">
      <c r="A32" s="3">
        <f>RSI!A32</f>
        <v>42051</v>
      </c>
      <c r="B32" s="2">
        <f>RSI!B32</f>
        <v>3.0004</v>
      </c>
      <c r="C32" s="2">
        <f>RSI!I32</f>
        <v>45.745787193941368</v>
      </c>
      <c r="D32" s="2">
        <f>MACD!E32</f>
        <v>1.9049232205193611E-2</v>
      </c>
      <c r="E32" s="2">
        <f>MACD!F32</f>
        <v>0</v>
      </c>
      <c r="F32" s="2">
        <f>'Moving Avg'!D32</f>
        <v>3.00888</v>
      </c>
      <c r="G32" s="2">
        <f>'Moving Avg'!F32</f>
        <v>3.021385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STRONG</v>
      </c>
      <c r="L32" s="6" t="str">
        <f>OBV!H32</f>
        <v>BULLISH DIVERGENCE</v>
      </c>
      <c r="M32" s="8">
        <f t="shared" si="0"/>
        <v>25</v>
      </c>
      <c r="N32" s="8">
        <f t="shared" si="1"/>
        <v>0</v>
      </c>
      <c r="O32" s="8">
        <f t="shared" si="2"/>
        <v>50</v>
      </c>
      <c r="P32" s="8">
        <f t="shared" si="3"/>
        <v>83</v>
      </c>
      <c r="Q32" s="9">
        <f t="shared" si="4"/>
        <v>28.7</v>
      </c>
      <c r="R32" s="9">
        <f t="shared" si="5"/>
        <v>43.25</v>
      </c>
      <c r="S32" s="9">
        <f t="shared" si="6"/>
        <v>53.6</v>
      </c>
      <c r="T32" s="9">
        <f t="shared" si="7"/>
        <v>39.5</v>
      </c>
      <c r="U32" s="8">
        <f t="shared" si="8"/>
        <v>41.85</v>
      </c>
      <c r="V32" s="8">
        <f t="shared" si="9"/>
        <v>41.262500000000003</v>
      </c>
    </row>
    <row r="33" spans="1:22" ht="13.5" x14ac:dyDescent="0.25">
      <c r="A33" s="3">
        <f>RSI!A33</f>
        <v>42052</v>
      </c>
      <c r="B33" s="2">
        <f>RSI!B33</f>
        <v>3.0274000000000001</v>
      </c>
      <c r="C33" s="2">
        <f>RSI!I33</f>
        <v>49.725242391176209</v>
      </c>
      <c r="D33" s="2">
        <f>MACD!E33</f>
        <v>1.7146633721847326E-2</v>
      </c>
      <c r="E33" s="2">
        <f>MACD!F33</f>
        <v>0</v>
      </c>
      <c r="F33" s="2">
        <f>'Moving Avg'!D33</f>
        <v>3.0242800000000001</v>
      </c>
      <c r="G33" s="2">
        <f>'Moving Avg'!F33</f>
        <v>3.0223499999999999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STRONG</v>
      </c>
      <c r="L33" s="6" t="str">
        <f>OBV!H33</f>
        <v>CONFIRMED BULLISH</v>
      </c>
      <c r="M33" s="8">
        <f t="shared" si="0"/>
        <v>25</v>
      </c>
      <c r="N33" s="8">
        <f t="shared" si="1"/>
        <v>0</v>
      </c>
      <c r="O33" s="8">
        <f t="shared" si="2"/>
        <v>50</v>
      </c>
      <c r="P33" s="8">
        <f t="shared" si="3"/>
        <v>100</v>
      </c>
      <c r="Q33" s="9">
        <f t="shared" si="4"/>
        <v>31.25</v>
      </c>
      <c r="R33" s="9">
        <f t="shared" si="5"/>
        <v>47.5</v>
      </c>
      <c r="S33" s="9">
        <f t="shared" si="6"/>
        <v>61.25</v>
      </c>
      <c r="T33" s="9">
        <f t="shared" si="7"/>
        <v>43.75</v>
      </c>
      <c r="U33" s="8">
        <f t="shared" si="8"/>
        <v>46.666666666666664</v>
      </c>
      <c r="V33" s="8">
        <f t="shared" si="9"/>
        <v>45.9375</v>
      </c>
    </row>
    <row r="34" spans="1:22" ht="13.5" x14ac:dyDescent="0.25">
      <c r="A34" s="3">
        <f>RSI!A34</f>
        <v>42053</v>
      </c>
      <c r="B34" s="2">
        <f>RSI!B34</f>
        <v>3.0274000000000001</v>
      </c>
      <c r="C34" s="2">
        <f>RSI!I34</f>
        <v>49.725242391176209</v>
      </c>
      <c r="D34" s="2">
        <f>MACD!E34</f>
        <v>6.7147217053014074E-3</v>
      </c>
      <c r="E34" s="2">
        <f>MACD!F34</f>
        <v>0</v>
      </c>
      <c r="F34" s="2">
        <f>'Moving Avg'!D34</f>
        <v>3.02352</v>
      </c>
      <c r="G34" s="2">
        <f>'Moving Avg'!F34</f>
        <v>3.0233149999999998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WEAK</v>
      </c>
      <c r="L34" s="6" t="str">
        <f>OBV!H34</f>
        <v>CONFIRMED BEARISH</v>
      </c>
      <c r="M34" s="8">
        <f t="shared" si="0"/>
        <v>25</v>
      </c>
      <c r="N34" s="8">
        <f t="shared" si="1"/>
        <v>0</v>
      </c>
      <c r="O34" s="8">
        <f t="shared" si="2"/>
        <v>50</v>
      </c>
      <c r="P34" s="8">
        <f t="shared" si="3"/>
        <v>0</v>
      </c>
      <c r="Q34" s="9">
        <f t="shared" si="4"/>
        <v>16.25</v>
      </c>
      <c r="R34" s="9">
        <f t="shared" si="5"/>
        <v>22.5</v>
      </c>
      <c r="S34" s="9">
        <f t="shared" si="6"/>
        <v>16.25</v>
      </c>
      <c r="T34" s="9">
        <f t="shared" si="7"/>
        <v>18.75</v>
      </c>
      <c r="U34" s="8">
        <f t="shared" si="8"/>
        <v>18.333333333333332</v>
      </c>
      <c r="V34" s="8">
        <f t="shared" si="9"/>
        <v>18.4375</v>
      </c>
    </row>
    <row r="35" spans="1:22" ht="13.5" x14ac:dyDescent="0.25">
      <c r="A35" s="3">
        <f>RSI!A35</f>
        <v>42054</v>
      </c>
      <c r="B35" s="2">
        <f>RSI!B35</f>
        <v>3.0004</v>
      </c>
      <c r="C35" s="2">
        <f>RSI!I35</f>
        <v>45.826899840595679</v>
      </c>
      <c r="D35" s="2">
        <f>MACD!E35</f>
        <v>-3.0152916604291313E-3</v>
      </c>
      <c r="E35" s="2">
        <f>MACD!F35</f>
        <v>1.1714329645986657E-2</v>
      </c>
      <c r="F35" s="2">
        <f>'Moving Avg'!D35</f>
        <v>3.01736</v>
      </c>
      <c r="G35" s="2">
        <f>'Moving Avg'!F35</f>
        <v>3.0229299999999997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CONFIRMED BEARISH</v>
      </c>
      <c r="M35" s="8">
        <f t="shared" si="0"/>
        <v>25</v>
      </c>
      <c r="N35" s="8">
        <f t="shared" si="1"/>
        <v>45</v>
      </c>
      <c r="O35" s="8">
        <f t="shared" si="2"/>
        <v>50</v>
      </c>
      <c r="P35" s="8">
        <f t="shared" si="3"/>
        <v>0</v>
      </c>
      <c r="Q35" s="9">
        <f t="shared" si="4"/>
        <v>32</v>
      </c>
      <c r="R35" s="9">
        <f t="shared" si="5"/>
        <v>31.5</v>
      </c>
      <c r="S35" s="9">
        <f t="shared" si="6"/>
        <v>23</v>
      </c>
      <c r="T35" s="9">
        <f t="shared" si="7"/>
        <v>30</v>
      </c>
      <c r="U35" s="8">
        <f t="shared" si="8"/>
        <v>28.833333333333332</v>
      </c>
      <c r="V35" s="8">
        <f t="shared" si="9"/>
        <v>29.125</v>
      </c>
    </row>
    <row r="36" spans="1:22" ht="13.5" x14ac:dyDescent="0.25">
      <c r="A36" s="3">
        <f>RSI!A36</f>
        <v>42055</v>
      </c>
      <c r="B36" s="2">
        <f>RSI!B36</f>
        <v>3.0004</v>
      </c>
      <c r="C36" s="2">
        <f>RSI!I36</f>
        <v>45.826899840595686</v>
      </c>
      <c r="D36" s="2">
        <f>MACD!E36</f>
        <v>-1.1041766044856516E-2</v>
      </c>
      <c r="E36" s="2">
        <f>MACD!F36</f>
        <v>7.1631105078180223E-3</v>
      </c>
      <c r="F36" s="2">
        <f>'Moving Avg'!D36</f>
        <v>3.0111999999999997</v>
      </c>
      <c r="G36" s="2">
        <f>'Moving Avg'!F36</f>
        <v>3.0225449999999996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CONFIRMED BEARISH</v>
      </c>
      <c r="M36" s="8">
        <f t="shared" si="0"/>
        <v>25</v>
      </c>
      <c r="N36" s="8">
        <f t="shared" si="1"/>
        <v>45</v>
      </c>
      <c r="O36" s="8">
        <f t="shared" si="2"/>
        <v>50</v>
      </c>
      <c r="P36" s="8">
        <f t="shared" si="3"/>
        <v>0</v>
      </c>
      <c r="Q36" s="9">
        <f t="shared" si="4"/>
        <v>32</v>
      </c>
      <c r="R36" s="9">
        <f t="shared" si="5"/>
        <v>31.5</v>
      </c>
      <c r="S36" s="9">
        <f t="shared" si="6"/>
        <v>23</v>
      </c>
      <c r="T36" s="9">
        <f t="shared" si="7"/>
        <v>30</v>
      </c>
      <c r="U36" s="8">
        <f t="shared" si="8"/>
        <v>28.833333333333332</v>
      </c>
      <c r="V36" s="8">
        <f t="shared" si="9"/>
        <v>29.125</v>
      </c>
    </row>
    <row r="37" spans="1:22" ht="13.5" x14ac:dyDescent="0.25">
      <c r="A37" s="3">
        <f>RSI!A37</f>
        <v>42058</v>
      </c>
      <c r="B37" s="2">
        <f>RSI!B37</f>
        <v>3.0158</v>
      </c>
      <c r="C37" s="2">
        <f>RSI!I37</f>
        <v>48.497785616363394</v>
      </c>
      <c r="D37" s="2">
        <f>MACD!E37</f>
        <v>-6.9520606076434177E-3</v>
      </c>
      <c r="E37" s="2">
        <f>MACD!F37</f>
        <v>4.3400762847257343E-3</v>
      </c>
      <c r="F37" s="2">
        <f>'Moving Avg'!D37</f>
        <v>3.0142799999999998</v>
      </c>
      <c r="G37" s="2">
        <f>'Moving Avg'!F37</f>
        <v>3.0196599999999996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STRONG</v>
      </c>
      <c r="L37" s="6" t="str">
        <f>OBV!H37</f>
        <v>CONFIRMED BULLISH</v>
      </c>
      <c r="M37" s="8">
        <f t="shared" si="0"/>
        <v>25</v>
      </c>
      <c r="N37" s="8">
        <f t="shared" si="1"/>
        <v>45</v>
      </c>
      <c r="O37" s="8">
        <f t="shared" si="2"/>
        <v>50</v>
      </c>
      <c r="P37" s="8">
        <f t="shared" si="3"/>
        <v>100</v>
      </c>
      <c r="Q37" s="9">
        <f t="shared" si="4"/>
        <v>47</v>
      </c>
      <c r="R37" s="9">
        <f t="shared" si="5"/>
        <v>56.5</v>
      </c>
      <c r="S37" s="9">
        <f t="shared" si="6"/>
        <v>68</v>
      </c>
      <c r="T37" s="9">
        <f t="shared" si="7"/>
        <v>55</v>
      </c>
      <c r="U37" s="8">
        <f t="shared" si="8"/>
        <v>57.166666666666664</v>
      </c>
      <c r="V37" s="8">
        <f t="shared" si="9"/>
        <v>56.625</v>
      </c>
    </row>
    <row r="38" spans="1:22" ht="13.5" x14ac:dyDescent="0.25">
      <c r="A38" s="3">
        <f>RSI!A38</f>
        <v>42059</v>
      </c>
      <c r="B38" s="2">
        <f>RSI!B38</f>
        <v>3.0350000000000001</v>
      </c>
      <c r="C38" s="2">
        <f>RSI!I38</f>
        <v>51.695394600806999</v>
      </c>
      <c r="D38" s="2">
        <f>MACD!E38</f>
        <v>-1.8443008648486803E-2</v>
      </c>
      <c r="E38" s="2">
        <f>MACD!F38</f>
        <v>-2.1654070191677328E-4</v>
      </c>
      <c r="F38" s="2">
        <f>'Moving Avg'!D38</f>
        <v>3.0158</v>
      </c>
      <c r="G38" s="2">
        <f>'Moving Avg'!F38</f>
        <v>3.0177349999999996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STRONG</v>
      </c>
      <c r="L38" s="6" t="str">
        <f>OBV!H38</f>
        <v>CONFIRMED BULLISH</v>
      </c>
      <c r="M38" s="8">
        <f t="shared" si="0"/>
        <v>25</v>
      </c>
      <c r="N38" s="8">
        <f t="shared" si="1"/>
        <v>45</v>
      </c>
      <c r="O38" s="8">
        <f t="shared" si="2"/>
        <v>50</v>
      </c>
      <c r="P38" s="8">
        <f t="shared" si="3"/>
        <v>100</v>
      </c>
      <c r="Q38" s="9">
        <f t="shared" si="4"/>
        <v>47</v>
      </c>
      <c r="R38" s="9">
        <f t="shared" si="5"/>
        <v>56.5</v>
      </c>
      <c r="S38" s="9">
        <f t="shared" si="6"/>
        <v>68</v>
      </c>
      <c r="T38" s="9">
        <f t="shared" si="7"/>
        <v>55</v>
      </c>
      <c r="U38" s="8">
        <f t="shared" si="8"/>
        <v>57.166666666666664</v>
      </c>
      <c r="V38" s="8">
        <f t="shared" si="9"/>
        <v>56.625</v>
      </c>
    </row>
    <row r="39" spans="1:22" ht="13.5" x14ac:dyDescent="0.25">
      <c r="A39" s="3">
        <f>RSI!A39</f>
        <v>42060</v>
      </c>
      <c r="B39" s="2">
        <f>RSI!B39</f>
        <v>3.0312000000000001</v>
      </c>
      <c r="C39" s="2">
        <f>RSI!I39</f>
        <v>51.020231146746617</v>
      </c>
      <c r="D39" s="2">
        <f>MACD!E39</f>
        <v>-1.548756328278289E-2</v>
      </c>
      <c r="E39" s="2">
        <f>MACD!F39</f>
        <v>-3.2707452180899968E-3</v>
      </c>
      <c r="F39" s="2">
        <f>'Moving Avg'!D39</f>
        <v>3.0165600000000001</v>
      </c>
      <c r="G39" s="2">
        <f>'Moving Avg'!F39</f>
        <v>3.0175449999999997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CONFIRMED BULLISH</v>
      </c>
      <c r="M39" s="8">
        <f t="shared" si="0"/>
        <v>25</v>
      </c>
      <c r="N39" s="8">
        <f t="shared" si="1"/>
        <v>45</v>
      </c>
      <c r="O39" s="8">
        <f t="shared" si="2"/>
        <v>50</v>
      </c>
      <c r="P39" s="8">
        <f t="shared" si="3"/>
        <v>100</v>
      </c>
      <c r="Q39" s="9">
        <f t="shared" si="4"/>
        <v>47</v>
      </c>
      <c r="R39" s="9">
        <f t="shared" si="5"/>
        <v>56.5</v>
      </c>
      <c r="S39" s="9">
        <f t="shared" si="6"/>
        <v>68</v>
      </c>
      <c r="T39" s="9">
        <f t="shared" si="7"/>
        <v>55</v>
      </c>
      <c r="U39" s="8">
        <f t="shared" si="8"/>
        <v>57.166666666666664</v>
      </c>
      <c r="V39" s="8">
        <f t="shared" si="9"/>
        <v>56.625</v>
      </c>
    </row>
    <row r="40" spans="1:22" ht="13.5" x14ac:dyDescent="0.25">
      <c r="A40" s="3">
        <f>RSI!A40</f>
        <v>42061</v>
      </c>
      <c r="B40" s="2">
        <f>RSI!B40</f>
        <v>3.0312000000000001</v>
      </c>
      <c r="C40" s="2">
        <f>RSI!I40</f>
        <v>51.020231146746603</v>
      </c>
      <c r="D40" s="2">
        <f>MACD!E40</f>
        <v>-1.2995546961700466E-2</v>
      </c>
      <c r="E40" s="2">
        <f>MACD!F40</f>
        <v>-5.2157055668120914E-3</v>
      </c>
      <c r="F40" s="2">
        <f>'Moving Avg'!D40</f>
        <v>3.0227200000000001</v>
      </c>
      <c r="G40" s="2">
        <f>'Moving Avg'!F40</f>
        <v>3.0154299999999994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CONFIRMED BULLISH</v>
      </c>
      <c r="M40" s="8">
        <f t="shared" si="0"/>
        <v>25</v>
      </c>
      <c r="N40" s="8">
        <f t="shared" si="1"/>
        <v>45</v>
      </c>
      <c r="O40" s="8">
        <f t="shared" si="2"/>
        <v>50</v>
      </c>
      <c r="P40" s="8">
        <f t="shared" si="3"/>
        <v>100</v>
      </c>
      <c r="Q40" s="9">
        <f t="shared" si="4"/>
        <v>47</v>
      </c>
      <c r="R40" s="9">
        <f t="shared" si="5"/>
        <v>56.5</v>
      </c>
      <c r="S40" s="9">
        <f t="shared" si="6"/>
        <v>68</v>
      </c>
      <c r="T40" s="9">
        <f t="shared" si="7"/>
        <v>55</v>
      </c>
      <c r="U40" s="8">
        <f t="shared" si="8"/>
        <v>57.166666666666664</v>
      </c>
      <c r="V40" s="8">
        <f t="shared" si="9"/>
        <v>56.625</v>
      </c>
    </row>
    <row r="41" spans="1:22" ht="13.5" x14ac:dyDescent="0.25">
      <c r="A41" s="3">
        <f>RSI!A41</f>
        <v>42062</v>
      </c>
      <c r="B41" s="2">
        <f>RSI!B41</f>
        <v>3.0312000000000001</v>
      </c>
      <c r="C41" s="2">
        <f>RSI!I41</f>
        <v>51.020231146746603</v>
      </c>
      <c r="D41" s="2">
        <f>MACD!E41</f>
        <v>-1.0895015120833129E-2</v>
      </c>
      <c r="E41" s="2">
        <f>MACD!F41</f>
        <v>-6.3515674776162987E-3</v>
      </c>
      <c r="F41" s="2">
        <f>'Moving Avg'!D41</f>
        <v>3.02888</v>
      </c>
      <c r="G41" s="2">
        <f>'Moving Avg'!F41</f>
        <v>3.0133149999999995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CONFIRMED BULLISH</v>
      </c>
      <c r="M41" s="8">
        <f t="shared" si="0"/>
        <v>25</v>
      </c>
      <c r="N41" s="8">
        <f t="shared" si="1"/>
        <v>45</v>
      </c>
      <c r="O41" s="8">
        <f t="shared" si="2"/>
        <v>50</v>
      </c>
      <c r="P41" s="8">
        <f t="shared" si="3"/>
        <v>100</v>
      </c>
      <c r="Q41" s="9">
        <f t="shared" si="4"/>
        <v>47</v>
      </c>
      <c r="R41" s="9">
        <f t="shared" si="5"/>
        <v>56.5</v>
      </c>
      <c r="S41" s="9">
        <f t="shared" si="6"/>
        <v>68</v>
      </c>
      <c r="T41" s="9">
        <f t="shared" si="7"/>
        <v>55</v>
      </c>
      <c r="U41" s="8">
        <f t="shared" si="8"/>
        <v>57.166666666666664</v>
      </c>
      <c r="V41" s="8">
        <f t="shared" si="9"/>
        <v>56.625</v>
      </c>
    </row>
    <row r="42" spans="1:22" ht="13.5" x14ac:dyDescent="0.25">
      <c r="A42" s="3">
        <f>RSI!A42</f>
        <v>42065</v>
      </c>
      <c r="B42" s="2">
        <f>RSI!B42</f>
        <v>3.0312000000000001</v>
      </c>
      <c r="C42" s="2">
        <f>RSI!I42</f>
        <v>51.020231146746603</v>
      </c>
      <c r="D42" s="2">
        <f>MACD!E42</f>
        <v>-1.3863601113079049E-2</v>
      </c>
      <c r="E42" s="2">
        <f>MACD!F42</f>
        <v>-7.8539742047088502E-3</v>
      </c>
      <c r="F42" s="2">
        <f>'Moving Avg'!D42</f>
        <v>3.0319600000000002</v>
      </c>
      <c r="G42" s="2">
        <f>'Moving Avg'!F42</f>
        <v>3.0129299999999994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  <c r="M42" s="8">
        <f t="shared" si="0"/>
        <v>25</v>
      </c>
      <c r="N42" s="8">
        <f t="shared" si="1"/>
        <v>45</v>
      </c>
      <c r="O42" s="8">
        <f t="shared" si="2"/>
        <v>50</v>
      </c>
      <c r="P42" s="8">
        <f t="shared" si="3"/>
        <v>100</v>
      </c>
      <c r="Q42" s="9">
        <f t="shared" si="4"/>
        <v>47</v>
      </c>
      <c r="R42" s="9">
        <f t="shared" si="5"/>
        <v>56.5</v>
      </c>
      <c r="S42" s="9">
        <f t="shared" si="6"/>
        <v>68</v>
      </c>
      <c r="T42" s="9">
        <f t="shared" si="7"/>
        <v>55</v>
      </c>
      <c r="U42" s="8">
        <f t="shared" si="8"/>
        <v>57.166666666666664</v>
      </c>
      <c r="V42" s="8">
        <f t="shared" si="9"/>
        <v>56.625</v>
      </c>
    </row>
    <row r="43" spans="1:22" ht="13.5" x14ac:dyDescent="0.25">
      <c r="A43" s="3">
        <f>RSI!A43</f>
        <v>42066</v>
      </c>
      <c r="B43" s="2">
        <f>RSI!B43</f>
        <v>3.0234999999999999</v>
      </c>
      <c r="C43" s="2">
        <f>RSI!I43</f>
        <v>49.266532642663876</v>
      </c>
      <c r="D43" s="2">
        <f>MACD!E43</f>
        <v>-1.1658207219675365E-2</v>
      </c>
      <c r="E43" s="2">
        <f>MACD!F43</f>
        <v>-8.6148208077021539E-3</v>
      </c>
      <c r="F43" s="2">
        <f>'Moving Avg'!D43</f>
        <v>3.0296600000000002</v>
      </c>
      <c r="G43" s="2">
        <f>'Moving Avg'!F43</f>
        <v>3.0121599999999993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NEUTRAL</v>
      </c>
      <c r="L43" s="6" t="str">
        <f>OBV!H43</f>
        <v>CONFIRMED BEARISH</v>
      </c>
      <c r="M43" s="8">
        <f t="shared" si="0"/>
        <v>25</v>
      </c>
      <c r="N43" s="8">
        <f t="shared" si="1"/>
        <v>45</v>
      </c>
      <c r="O43" s="8">
        <f t="shared" si="2"/>
        <v>50</v>
      </c>
      <c r="P43" s="8">
        <f t="shared" si="3"/>
        <v>16.5</v>
      </c>
      <c r="Q43" s="9">
        <f t="shared" si="4"/>
        <v>34.475000000000001</v>
      </c>
      <c r="R43" s="9">
        <f t="shared" si="5"/>
        <v>35.625</v>
      </c>
      <c r="S43" s="9">
        <f t="shared" si="6"/>
        <v>30.425000000000001</v>
      </c>
      <c r="T43" s="9">
        <f t="shared" si="7"/>
        <v>34.125</v>
      </c>
      <c r="U43" s="8">
        <f t="shared" si="8"/>
        <v>33.508333333333333</v>
      </c>
      <c r="V43" s="8">
        <f t="shared" si="9"/>
        <v>33.662499999999994</v>
      </c>
    </row>
    <row r="44" spans="1:22" ht="13.5" x14ac:dyDescent="0.25">
      <c r="A44" s="3">
        <f>RSI!A44</f>
        <v>42067</v>
      </c>
      <c r="B44" s="2">
        <f>RSI!B44</f>
        <v>3.0543</v>
      </c>
      <c r="C44" s="2">
        <f>RSI!I44</f>
        <v>55.809648895220377</v>
      </c>
      <c r="D44" s="2">
        <f>MACD!E44</f>
        <v>-1.203451448587245E-2</v>
      </c>
      <c r="E44" s="2">
        <f>MACD!F44</f>
        <v>-9.298759543336213E-3</v>
      </c>
      <c r="F44" s="2">
        <f>'Moving Avg'!D44</f>
        <v>3.0342799999999999</v>
      </c>
      <c r="G44" s="2">
        <f>'Moving Avg'!F44</f>
        <v>3.015814999999999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NEUTRAL</v>
      </c>
      <c r="L44" s="6" t="str">
        <f>OBV!H44</f>
        <v>BEARISH DIVERGENCE</v>
      </c>
      <c r="M44" s="8">
        <f t="shared" si="0"/>
        <v>25</v>
      </c>
      <c r="N44" s="8">
        <f t="shared" si="1"/>
        <v>45</v>
      </c>
      <c r="O44" s="8">
        <f t="shared" si="2"/>
        <v>50</v>
      </c>
      <c r="P44" s="8">
        <f t="shared" si="3"/>
        <v>16.5</v>
      </c>
      <c r="Q44" s="9">
        <f t="shared" si="4"/>
        <v>34.475000000000001</v>
      </c>
      <c r="R44" s="9">
        <f t="shared" si="5"/>
        <v>35.625</v>
      </c>
      <c r="S44" s="9">
        <f t="shared" si="6"/>
        <v>30.425000000000001</v>
      </c>
      <c r="T44" s="9">
        <f t="shared" si="7"/>
        <v>34.125</v>
      </c>
      <c r="U44" s="8">
        <f t="shared" si="8"/>
        <v>33.508333333333333</v>
      </c>
      <c r="V44" s="8">
        <f t="shared" si="9"/>
        <v>33.662499999999994</v>
      </c>
    </row>
    <row r="45" spans="1:22" ht="13.5" x14ac:dyDescent="0.25">
      <c r="A45" s="3">
        <f>RSI!A45</f>
        <v>42068</v>
      </c>
      <c r="B45" s="2">
        <f>RSI!B45</f>
        <v>3.0543</v>
      </c>
      <c r="C45" s="2">
        <f>RSI!I45</f>
        <v>55.809648895220377</v>
      </c>
      <c r="D45" s="2">
        <f>MACD!E45</f>
        <v>-1.6652595512256063E-2</v>
      </c>
      <c r="E45" s="2">
        <f>MACD!F45</f>
        <v>-1.0769526737120184E-2</v>
      </c>
      <c r="F45" s="2">
        <f>'Moving Avg'!D45</f>
        <v>3.0388999999999999</v>
      </c>
      <c r="G45" s="2">
        <f>'Moving Avg'!F45</f>
        <v>3.0204299999999988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NEUTRAL</v>
      </c>
      <c r="L45" s="6" t="str">
        <f>OBV!H45</f>
        <v>BEARISH DIVERGENCE</v>
      </c>
      <c r="M45" s="8">
        <f t="shared" si="0"/>
        <v>25</v>
      </c>
      <c r="N45" s="8">
        <f t="shared" si="1"/>
        <v>45</v>
      </c>
      <c r="O45" s="8">
        <f t="shared" si="2"/>
        <v>50</v>
      </c>
      <c r="P45" s="8">
        <f t="shared" si="3"/>
        <v>16.5</v>
      </c>
      <c r="Q45" s="9">
        <f t="shared" si="4"/>
        <v>34.475000000000001</v>
      </c>
      <c r="R45" s="9">
        <f t="shared" si="5"/>
        <v>35.625</v>
      </c>
      <c r="S45" s="9">
        <f t="shared" si="6"/>
        <v>30.425000000000001</v>
      </c>
      <c r="T45" s="9">
        <f t="shared" si="7"/>
        <v>34.125</v>
      </c>
      <c r="U45" s="8">
        <f t="shared" si="8"/>
        <v>33.508333333333333</v>
      </c>
      <c r="V45" s="8">
        <f t="shared" si="9"/>
        <v>33.662499999999994</v>
      </c>
    </row>
    <row r="46" spans="1:22" ht="13.5" x14ac:dyDescent="0.25">
      <c r="A46" s="3">
        <f>RSI!A46</f>
        <v>42069</v>
      </c>
      <c r="B46" s="2">
        <f>RSI!B46</f>
        <v>3.0543</v>
      </c>
      <c r="C46" s="2">
        <f>RSI!I46</f>
        <v>55.80964889522037</v>
      </c>
      <c r="D46" s="2">
        <f>MACD!E46</f>
        <v>-2.069522200857099E-2</v>
      </c>
      <c r="E46" s="2">
        <f>MACD!F46</f>
        <v>-1.2754665791410345E-2</v>
      </c>
      <c r="F46" s="2">
        <f>'Moving Avg'!D46</f>
        <v>3.04352</v>
      </c>
      <c r="G46" s="2">
        <f>'Moving Avg'!F46</f>
        <v>3.0250449999999995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NEUTRAL</v>
      </c>
      <c r="L46" s="6" t="str">
        <f>OBV!H46</f>
        <v>BEARISH DIVERGENCE</v>
      </c>
      <c r="M46" s="8">
        <f t="shared" si="0"/>
        <v>25</v>
      </c>
      <c r="N46" s="8">
        <f t="shared" si="1"/>
        <v>45</v>
      </c>
      <c r="O46" s="8">
        <f t="shared" si="2"/>
        <v>50</v>
      </c>
      <c r="P46" s="8">
        <f t="shared" si="3"/>
        <v>16.5</v>
      </c>
      <c r="Q46" s="9">
        <f t="shared" si="4"/>
        <v>34.475000000000001</v>
      </c>
      <c r="R46" s="9">
        <f t="shared" si="5"/>
        <v>35.625</v>
      </c>
      <c r="S46" s="9">
        <f t="shared" si="6"/>
        <v>30.425000000000001</v>
      </c>
      <c r="T46" s="9">
        <f t="shared" si="7"/>
        <v>34.125</v>
      </c>
      <c r="U46" s="8">
        <f t="shared" si="8"/>
        <v>33.508333333333333</v>
      </c>
      <c r="V46" s="8">
        <f t="shared" si="9"/>
        <v>33.662499999999994</v>
      </c>
    </row>
    <row r="47" spans="1:22" ht="13.5" x14ac:dyDescent="0.25">
      <c r="A47" s="3">
        <f>RSI!A47</f>
        <v>42072</v>
      </c>
      <c r="B47" s="2">
        <f>RSI!B47</f>
        <v>3.0543</v>
      </c>
      <c r="C47" s="2">
        <f>RSI!I47</f>
        <v>55.809648895220363</v>
      </c>
      <c r="D47" s="2">
        <f>MACD!E47</f>
        <v>-2.1871693229232214E-2</v>
      </c>
      <c r="E47" s="2">
        <f>MACD!F47</f>
        <v>-1.457807127897472E-2</v>
      </c>
      <c r="F47" s="2">
        <f>'Moving Avg'!D47</f>
        <v>3.0481399999999996</v>
      </c>
      <c r="G47" s="2">
        <f>'Moving Avg'!F47</f>
        <v>3.0258149999999988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NEUTRAL</v>
      </c>
      <c r="L47" s="6" t="str">
        <f>OBV!H47</f>
        <v>BEARISH DIVERGENCE</v>
      </c>
      <c r="M47" s="8">
        <f t="shared" si="0"/>
        <v>25</v>
      </c>
      <c r="N47" s="8">
        <f t="shared" si="1"/>
        <v>45</v>
      </c>
      <c r="O47" s="8">
        <f t="shared" si="2"/>
        <v>50</v>
      </c>
      <c r="P47" s="8">
        <f t="shared" si="3"/>
        <v>16.5</v>
      </c>
      <c r="Q47" s="9">
        <f t="shared" si="4"/>
        <v>34.475000000000001</v>
      </c>
      <c r="R47" s="9">
        <f t="shared" si="5"/>
        <v>35.625</v>
      </c>
      <c r="S47" s="9">
        <f t="shared" si="6"/>
        <v>30.425000000000001</v>
      </c>
      <c r="T47" s="9">
        <f t="shared" si="7"/>
        <v>34.125</v>
      </c>
      <c r="U47" s="8">
        <f t="shared" si="8"/>
        <v>33.508333333333333</v>
      </c>
      <c r="V47" s="8">
        <f t="shared" si="9"/>
        <v>33.662499999999994</v>
      </c>
    </row>
    <row r="48" spans="1:22" ht="13.5" x14ac:dyDescent="0.25">
      <c r="A48" s="3">
        <f>RSI!A48</f>
        <v>42073</v>
      </c>
      <c r="B48" s="2">
        <f>RSI!B48</f>
        <v>3.0543</v>
      </c>
      <c r="C48" s="2">
        <f>RSI!I48</f>
        <v>55.80964889522037</v>
      </c>
      <c r="D48" s="2">
        <f>MACD!E48</f>
        <v>-2.0029080160186563E-2</v>
      </c>
      <c r="E48" s="2">
        <f>MACD!F48</f>
        <v>-1.5668273055217091E-2</v>
      </c>
      <c r="F48" s="2">
        <f>'Moving Avg'!D48</f>
        <v>3.0543</v>
      </c>
      <c r="G48" s="2">
        <f>'Moving Avg'!F48</f>
        <v>3.0310099999999993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NEUTRAL</v>
      </c>
      <c r="L48" s="6" t="str">
        <f>OBV!H48</f>
        <v>CONFIRMED BULLISH</v>
      </c>
      <c r="M48" s="8">
        <f t="shared" si="0"/>
        <v>25</v>
      </c>
      <c r="N48" s="8">
        <f t="shared" si="1"/>
        <v>45</v>
      </c>
      <c r="O48" s="8">
        <f t="shared" si="2"/>
        <v>50</v>
      </c>
      <c r="P48" s="8">
        <f t="shared" si="3"/>
        <v>83.5</v>
      </c>
      <c r="Q48" s="9">
        <f t="shared" si="4"/>
        <v>44.524999999999999</v>
      </c>
      <c r="R48" s="9">
        <f t="shared" si="5"/>
        <v>52.375</v>
      </c>
      <c r="S48" s="9">
        <f t="shared" si="6"/>
        <v>60.575000000000003</v>
      </c>
      <c r="T48" s="9">
        <f t="shared" si="7"/>
        <v>50.875</v>
      </c>
      <c r="U48" s="8">
        <f t="shared" si="8"/>
        <v>52.491666666666674</v>
      </c>
      <c r="V48" s="8">
        <f t="shared" si="9"/>
        <v>52.087500000000006</v>
      </c>
    </row>
    <row r="49" spans="1:22" ht="13.5" x14ac:dyDescent="0.25">
      <c r="A49" s="3">
        <f>RSI!A49</f>
        <v>42074</v>
      </c>
      <c r="B49" s="2">
        <f>RSI!B49</f>
        <v>3.0004</v>
      </c>
      <c r="C49" s="2">
        <f>RSI!I49</f>
        <v>42.059302873847983</v>
      </c>
      <c r="D49" s="2">
        <f>MACD!E49</f>
        <v>-1.5169151628482425E-2</v>
      </c>
      <c r="E49" s="2">
        <f>MACD!F49</f>
        <v>-1.5568448769870159E-2</v>
      </c>
      <c r="F49" s="2">
        <f>'Moving Avg'!D49</f>
        <v>3.04352</v>
      </c>
      <c r="G49" s="2">
        <f>'Moving Avg'!F49</f>
        <v>3.029469999999999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NEUTRAL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50</v>
      </c>
      <c r="P49" s="8">
        <f t="shared" si="3"/>
        <v>16.5</v>
      </c>
      <c r="Q49" s="9">
        <f t="shared" si="4"/>
        <v>18.725000000000001</v>
      </c>
      <c r="R49" s="9">
        <f t="shared" si="5"/>
        <v>26.625</v>
      </c>
      <c r="S49" s="9">
        <f t="shared" si="6"/>
        <v>23.675000000000001</v>
      </c>
      <c r="T49" s="9">
        <f t="shared" si="7"/>
        <v>22.875</v>
      </c>
      <c r="U49" s="8">
        <f t="shared" si="8"/>
        <v>23.008333333333336</v>
      </c>
      <c r="V49" s="8">
        <f t="shared" si="9"/>
        <v>22.975000000000001</v>
      </c>
    </row>
    <row r="50" spans="1:22" ht="13.5" x14ac:dyDescent="0.25">
      <c r="A50" s="3">
        <f>RSI!A50</f>
        <v>42075</v>
      </c>
      <c r="B50" s="2">
        <f>RSI!B50</f>
        <v>2.9965999999999999</v>
      </c>
      <c r="C50" s="2">
        <f>RSI!I50</f>
        <v>41.286983367431127</v>
      </c>
      <c r="D50" s="2">
        <f>MACD!E50</f>
        <v>-1.0556168857164039E-2</v>
      </c>
      <c r="E50" s="2">
        <f>MACD!F50</f>
        <v>-1.4565992787328935E-2</v>
      </c>
      <c r="F50" s="2">
        <f>'Moving Avg'!D50</f>
        <v>3.0319799999999999</v>
      </c>
      <c r="G50" s="2">
        <f>'Moving Avg'!F50</f>
        <v>3.0277399999999988</v>
      </c>
      <c r="H50" s="2">
        <f>'Moving Avg'!G50</f>
        <v>3.0376285714285722</v>
      </c>
      <c r="I50" s="2">
        <f>'Moving Avg'!H50</f>
        <v>0</v>
      </c>
      <c r="J50" s="6" t="str">
        <f>OBV!F50</f>
        <v>BEARISH</v>
      </c>
      <c r="K50" s="6" t="str">
        <f>OBV!G50</f>
        <v>NEUTRAL</v>
      </c>
      <c r="L50" s="6" t="str">
        <f>OBV!H50</f>
        <v>CONFIRMED BEARISH</v>
      </c>
      <c r="M50" s="8">
        <f t="shared" si="0"/>
        <v>25</v>
      </c>
      <c r="N50" s="8">
        <f t="shared" si="1"/>
        <v>0</v>
      </c>
      <c r="O50" s="8">
        <f t="shared" si="2"/>
        <v>50</v>
      </c>
      <c r="P50" s="8">
        <f t="shared" si="3"/>
        <v>16.5</v>
      </c>
      <c r="Q50" s="9">
        <f t="shared" si="4"/>
        <v>18.725000000000001</v>
      </c>
      <c r="R50" s="9">
        <f t="shared" si="5"/>
        <v>26.625</v>
      </c>
      <c r="S50" s="9">
        <f t="shared" si="6"/>
        <v>23.675000000000001</v>
      </c>
      <c r="T50" s="9">
        <f t="shared" si="7"/>
        <v>22.875</v>
      </c>
      <c r="U50" s="8">
        <f t="shared" si="8"/>
        <v>23.008333333333336</v>
      </c>
      <c r="V50" s="8">
        <f t="shared" si="9"/>
        <v>22.975000000000001</v>
      </c>
    </row>
    <row r="51" spans="1:22" ht="13.5" x14ac:dyDescent="0.25">
      <c r="A51" s="3">
        <f>RSI!A51</f>
        <v>42076</v>
      </c>
      <c r="B51" s="2">
        <f>RSI!B51</f>
        <v>3.0274000000000001</v>
      </c>
      <c r="C51" s="2">
        <f>RSI!I51</f>
        <v>49.39766403631274</v>
      </c>
      <c r="D51" s="2">
        <f>MACD!E51</f>
        <v>-8.7088898328309128E-3</v>
      </c>
      <c r="E51" s="2">
        <f>MACD!F51</f>
        <v>-1.3394572196429332E-2</v>
      </c>
      <c r="F51" s="2">
        <f>'Moving Avg'!D51</f>
        <v>3.0265999999999997</v>
      </c>
      <c r="G51" s="2">
        <f>'Moving Avg'!F51</f>
        <v>3.0275499999999989</v>
      </c>
      <c r="H51" s="2">
        <f>'Moving Avg'!G51</f>
        <v>3.037424000000001</v>
      </c>
      <c r="I51" s="2">
        <f>'Moving Avg'!H51</f>
        <v>0</v>
      </c>
      <c r="J51" s="6" t="str">
        <f>OBV!F51</f>
        <v>BEARISH</v>
      </c>
      <c r="K51" s="6" t="str">
        <f>OBV!G51</f>
        <v>NEUTRAL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50</v>
      </c>
      <c r="P51" s="8">
        <f t="shared" si="3"/>
        <v>16.5</v>
      </c>
      <c r="Q51" s="9">
        <f t="shared" si="4"/>
        <v>18.725000000000001</v>
      </c>
      <c r="R51" s="9">
        <f t="shared" si="5"/>
        <v>26.625</v>
      </c>
      <c r="S51" s="9">
        <f t="shared" si="6"/>
        <v>23.675000000000001</v>
      </c>
      <c r="T51" s="9">
        <f t="shared" si="7"/>
        <v>22.875</v>
      </c>
      <c r="U51" s="8">
        <f t="shared" si="8"/>
        <v>23.008333333333336</v>
      </c>
      <c r="V51" s="8">
        <f t="shared" si="9"/>
        <v>22.975000000000001</v>
      </c>
    </row>
    <row r="52" spans="1:22" ht="13.5" x14ac:dyDescent="0.25">
      <c r="A52" s="3">
        <f>RSI!A52</f>
        <v>42079</v>
      </c>
      <c r="B52" s="2">
        <f>RSI!B52</f>
        <v>3.0274000000000001</v>
      </c>
      <c r="C52" s="2">
        <f>RSI!I52</f>
        <v>49.39766403631274</v>
      </c>
      <c r="D52" s="2">
        <f>MACD!E52</f>
        <v>-7.1190400008562804E-3</v>
      </c>
      <c r="E52" s="2">
        <f>MACD!F52</f>
        <v>-1.2139465757314722E-2</v>
      </c>
      <c r="F52" s="2">
        <f>'Moving Avg'!D52</f>
        <v>3.0212200000000005</v>
      </c>
      <c r="G52" s="2">
        <f>'Moving Avg'!F52</f>
        <v>3.0288999999999993</v>
      </c>
      <c r="H52" s="2">
        <f>'Moving Avg'!G52</f>
        <v>3.0368100000000009</v>
      </c>
      <c r="I52" s="2">
        <f>'Moving Avg'!H52</f>
        <v>0</v>
      </c>
      <c r="J52" s="6" t="str">
        <f>OBV!F52</f>
        <v>BEARISH</v>
      </c>
      <c r="K52" s="6" t="str">
        <f>OBV!G52</f>
        <v>NEUTRAL</v>
      </c>
      <c r="L52" s="6" t="str">
        <f>OBV!H52</f>
        <v>CONFIRMED BEARISH</v>
      </c>
      <c r="M52" s="8">
        <f t="shared" si="0"/>
        <v>25</v>
      </c>
      <c r="N52" s="8">
        <f t="shared" si="1"/>
        <v>0</v>
      </c>
      <c r="O52" s="8">
        <f t="shared" si="2"/>
        <v>50</v>
      </c>
      <c r="P52" s="8">
        <f t="shared" si="3"/>
        <v>16.5</v>
      </c>
      <c r="Q52" s="9">
        <f t="shared" si="4"/>
        <v>18.725000000000001</v>
      </c>
      <c r="R52" s="9">
        <f t="shared" si="5"/>
        <v>26.625</v>
      </c>
      <c r="S52" s="9">
        <f t="shared" si="6"/>
        <v>23.675000000000001</v>
      </c>
      <c r="T52" s="9">
        <f t="shared" si="7"/>
        <v>22.875</v>
      </c>
      <c r="U52" s="8">
        <f t="shared" si="8"/>
        <v>23.008333333333336</v>
      </c>
      <c r="V52" s="8">
        <f t="shared" si="9"/>
        <v>22.975000000000001</v>
      </c>
    </row>
    <row r="53" spans="1:22" ht="13.5" x14ac:dyDescent="0.25">
      <c r="A53" s="3">
        <f>RSI!A53</f>
        <v>42080</v>
      </c>
      <c r="B53" s="2">
        <f>RSI!B53</f>
        <v>3.0274000000000001</v>
      </c>
      <c r="C53" s="2">
        <f>RSI!I53</f>
        <v>49.39766403631274</v>
      </c>
      <c r="D53" s="2">
        <f>MACD!E53</f>
        <v>-6.9336130384738404E-3</v>
      </c>
      <c r="E53" s="2">
        <f>MACD!F53</f>
        <v>-1.1098295213546546E-2</v>
      </c>
      <c r="F53" s="2">
        <f>'Moving Avg'!D53</f>
        <v>3.0158399999999999</v>
      </c>
      <c r="G53" s="2">
        <f>'Moving Avg'!F53</f>
        <v>3.0288999999999993</v>
      </c>
      <c r="H53" s="2">
        <f>'Moving Avg'!G53</f>
        <v>3.0361960000000003</v>
      </c>
      <c r="I53" s="2">
        <f>'Moving Avg'!H53</f>
        <v>0</v>
      </c>
      <c r="J53" s="6" t="str">
        <f>OBV!F53</f>
        <v>BEARISH</v>
      </c>
      <c r="K53" s="6" t="str">
        <f>OBV!G53</f>
        <v>NEUTRAL</v>
      </c>
      <c r="L53" s="6" t="str">
        <f>OBV!H53</f>
        <v>CONFIRMED BEARISH</v>
      </c>
      <c r="M53" s="8">
        <f t="shared" si="0"/>
        <v>25</v>
      </c>
      <c r="N53" s="8">
        <f t="shared" si="1"/>
        <v>0</v>
      </c>
      <c r="O53" s="8">
        <f t="shared" si="2"/>
        <v>50</v>
      </c>
      <c r="P53" s="8">
        <f t="shared" si="3"/>
        <v>16.5</v>
      </c>
      <c r="Q53" s="9">
        <f t="shared" si="4"/>
        <v>18.725000000000001</v>
      </c>
      <c r="R53" s="9">
        <f t="shared" si="5"/>
        <v>26.625</v>
      </c>
      <c r="S53" s="9">
        <f t="shared" si="6"/>
        <v>23.675000000000001</v>
      </c>
      <c r="T53" s="9">
        <f t="shared" si="7"/>
        <v>22.875</v>
      </c>
      <c r="U53" s="8">
        <f t="shared" si="8"/>
        <v>23.008333333333336</v>
      </c>
      <c r="V53" s="8">
        <f t="shared" si="9"/>
        <v>22.975000000000001</v>
      </c>
    </row>
    <row r="54" spans="1:22" ht="13.5" x14ac:dyDescent="0.25">
      <c r="A54" s="3">
        <f>RSI!A54</f>
        <v>42081</v>
      </c>
      <c r="B54" s="2">
        <f>RSI!B54</f>
        <v>3.0274000000000001</v>
      </c>
      <c r="C54" s="2">
        <f>RSI!I54</f>
        <v>49.39766403631274</v>
      </c>
      <c r="D54" s="2">
        <f>MACD!E54</f>
        <v>-2.0153028766243253E-3</v>
      </c>
      <c r="E54" s="2">
        <f>MACD!F54</f>
        <v>-9.2816967461621016E-3</v>
      </c>
      <c r="F54" s="2">
        <f>'Moving Avg'!D54</f>
        <v>3.0212400000000001</v>
      </c>
      <c r="G54" s="2">
        <f>'Moving Avg'!F54</f>
        <v>3.0288999999999997</v>
      </c>
      <c r="H54" s="2">
        <f>'Moving Avg'!G54</f>
        <v>3.0355820000000007</v>
      </c>
      <c r="I54" s="2">
        <f>'Moving Avg'!H54</f>
        <v>0</v>
      </c>
      <c r="J54" s="6" t="str">
        <f>OBV!F54</f>
        <v>BEARISH</v>
      </c>
      <c r="K54" s="6" t="str">
        <f>OBV!G54</f>
        <v>NEUTRAL</v>
      </c>
      <c r="L54" s="6" t="str">
        <f>OBV!H54</f>
        <v>BEARISH DIVERGENCE</v>
      </c>
      <c r="M54" s="8">
        <f t="shared" si="0"/>
        <v>25</v>
      </c>
      <c r="N54" s="8">
        <f t="shared" si="1"/>
        <v>0</v>
      </c>
      <c r="O54" s="8">
        <f t="shared" si="2"/>
        <v>50</v>
      </c>
      <c r="P54" s="8">
        <f t="shared" si="3"/>
        <v>16.5</v>
      </c>
      <c r="Q54" s="9">
        <f t="shared" si="4"/>
        <v>18.725000000000001</v>
      </c>
      <c r="R54" s="9">
        <f t="shared" si="5"/>
        <v>26.625</v>
      </c>
      <c r="S54" s="9">
        <f t="shared" si="6"/>
        <v>23.675000000000001</v>
      </c>
      <c r="T54" s="9">
        <f t="shared" si="7"/>
        <v>22.875</v>
      </c>
      <c r="U54" s="8">
        <f t="shared" si="8"/>
        <v>23.008333333333336</v>
      </c>
      <c r="V54" s="8">
        <f t="shared" si="9"/>
        <v>22.975000000000001</v>
      </c>
    </row>
    <row r="55" spans="1:22" ht="13.5" x14ac:dyDescent="0.25">
      <c r="A55" s="3">
        <f>RSI!A55</f>
        <v>42082</v>
      </c>
      <c r="B55" s="2">
        <f>RSI!B55</f>
        <v>3.0274000000000001</v>
      </c>
      <c r="C55" s="2">
        <f>RSI!I55</f>
        <v>49.39766403631274</v>
      </c>
      <c r="D55" s="2">
        <f>MACD!E55</f>
        <v>2.1675931519089531E-3</v>
      </c>
      <c r="E55" s="2">
        <f>MACD!F55</f>
        <v>-6.9918387665478905E-3</v>
      </c>
      <c r="F55" s="2">
        <f>'Moving Avg'!D55</f>
        <v>3.0274000000000001</v>
      </c>
      <c r="G55" s="2">
        <f>'Moving Avg'!F55</f>
        <v>3.0302499999999997</v>
      </c>
      <c r="H55" s="2">
        <f>'Moving Avg'!G55</f>
        <v>3.0349680000000001</v>
      </c>
      <c r="I55" s="2">
        <f>'Moving Avg'!H55</f>
        <v>0</v>
      </c>
      <c r="J55" s="6" t="str">
        <f>OBV!F55</f>
        <v>BULLISH</v>
      </c>
      <c r="K55" s="6" t="str">
        <f>OBV!G55</f>
        <v>NEUTRAL</v>
      </c>
      <c r="L55" s="6" t="str">
        <f>OBV!H55</f>
        <v>CONFIRMED BULLISH</v>
      </c>
      <c r="M55" s="8">
        <f t="shared" si="0"/>
        <v>25</v>
      </c>
      <c r="N55" s="8">
        <f t="shared" si="1"/>
        <v>0</v>
      </c>
      <c r="O55" s="8">
        <f t="shared" si="2"/>
        <v>50</v>
      </c>
      <c r="P55" s="8">
        <f t="shared" si="3"/>
        <v>83.5</v>
      </c>
      <c r="Q55" s="9">
        <f t="shared" si="4"/>
        <v>28.774999999999999</v>
      </c>
      <c r="R55" s="9">
        <f t="shared" si="5"/>
        <v>43.375</v>
      </c>
      <c r="S55" s="9">
        <f t="shared" si="6"/>
        <v>53.825000000000003</v>
      </c>
      <c r="T55" s="9">
        <f t="shared" si="7"/>
        <v>39.625</v>
      </c>
      <c r="U55" s="8">
        <f t="shared" si="8"/>
        <v>41.991666666666667</v>
      </c>
      <c r="V55" s="8">
        <f t="shared" si="9"/>
        <v>41.400000000000006</v>
      </c>
    </row>
    <row r="56" spans="1:22" ht="13.5" x14ac:dyDescent="0.25">
      <c r="A56" s="3">
        <f>RSI!A56</f>
        <v>42086</v>
      </c>
      <c r="B56" s="2">
        <f>RSI!B56</f>
        <v>3.0274000000000001</v>
      </c>
      <c r="C56" s="2">
        <f>RSI!I56</f>
        <v>49.39766403631274</v>
      </c>
      <c r="D56" s="2">
        <f>MACD!E56</f>
        <v>5.7266416853534174E-3</v>
      </c>
      <c r="E56" s="2">
        <f>MACD!F56</f>
        <v>-4.4481426761676292E-3</v>
      </c>
      <c r="F56" s="2">
        <f>'Moving Avg'!D56</f>
        <v>3.0274000000000001</v>
      </c>
      <c r="G56" s="2">
        <f>'Moving Avg'!F56</f>
        <v>3.0316000000000001</v>
      </c>
      <c r="H56" s="2">
        <f>'Moving Avg'!G56</f>
        <v>3.0343539999999996</v>
      </c>
      <c r="I56" s="2">
        <f>'Moving Avg'!H56</f>
        <v>0</v>
      </c>
      <c r="J56" s="6" t="str">
        <f>OBV!F56</f>
        <v>NEUTRAL</v>
      </c>
      <c r="K56" s="6" t="str">
        <f>OBV!G56</f>
        <v>NEUTRAL</v>
      </c>
      <c r="L56" s="6" t="str">
        <f>OBV!H56</f>
        <v>NEUTRAL</v>
      </c>
      <c r="M56" s="8">
        <f t="shared" si="0"/>
        <v>25</v>
      </c>
      <c r="N56" s="8">
        <f t="shared" si="1"/>
        <v>0</v>
      </c>
      <c r="O56" s="8">
        <f t="shared" si="2"/>
        <v>50</v>
      </c>
      <c r="P56" s="8">
        <f t="shared" si="3"/>
        <v>33</v>
      </c>
      <c r="Q56" s="9">
        <f t="shared" si="4"/>
        <v>21.2</v>
      </c>
      <c r="R56" s="9">
        <f t="shared" si="5"/>
        <v>30.75</v>
      </c>
      <c r="S56" s="9">
        <f t="shared" si="6"/>
        <v>31.1</v>
      </c>
      <c r="T56" s="9">
        <f t="shared" si="7"/>
        <v>27</v>
      </c>
      <c r="U56" s="8">
        <f t="shared" si="8"/>
        <v>27.683333333333337</v>
      </c>
      <c r="V56" s="8">
        <f t="shared" si="9"/>
        <v>27.512500000000003</v>
      </c>
    </row>
    <row r="57" spans="1:22" ht="13.5" x14ac:dyDescent="0.25">
      <c r="A57" s="3">
        <f>RSI!A57</f>
        <v>42087</v>
      </c>
      <c r="B57" s="2">
        <f>RSI!B57</f>
        <v>3.0081000000000002</v>
      </c>
      <c r="C57" s="2">
        <f>RSI!I57</f>
        <v>43.520933196811193</v>
      </c>
      <c r="D57" s="2">
        <f>MACD!E57</f>
        <v>1.0185991485797352E-2</v>
      </c>
      <c r="E57" s="2">
        <f>MACD!F57</f>
        <v>-1.5213158437746327E-3</v>
      </c>
      <c r="F57" s="2">
        <f>'Moving Avg'!D57</f>
        <v>3.0235400000000001</v>
      </c>
      <c r="G57" s="2">
        <f>'Moving Avg'!F57</f>
        <v>3.0312150000000004</v>
      </c>
      <c r="H57" s="2">
        <f>'Moving Avg'!G57</f>
        <v>3.0325079999999995</v>
      </c>
      <c r="I57" s="2">
        <f>'Moving Avg'!H57</f>
        <v>0</v>
      </c>
      <c r="J57" s="6" t="str">
        <f>OBV!F57</f>
        <v>BEARISH</v>
      </c>
      <c r="K57" s="6" t="str">
        <f>OBV!G57</f>
        <v>NEUTRAL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50</v>
      </c>
      <c r="P57" s="8">
        <f t="shared" si="3"/>
        <v>16.5</v>
      </c>
      <c r="Q57" s="9">
        <f t="shared" si="4"/>
        <v>18.725000000000001</v>
      </c>
      <c r="R57" s="9">
        <f t="shared" si="5"/>
        <v>26.625</v>
      </c>
      <c r="S57" s="9">
        <f t="shared" si="6"/>
        <v>23.675000000000001</v>
      </c>
      <c r="T57" s="9">
        <f t="shared" si="7"/>
        <v>22.875</v>
      </c>
      <c r="U57" s="8">
        <f t="shared" si="8"/>
        <v>23.008333333333336</v>
      </c>
      <c r="V57" s="8">
        <f t="shared" si="9"/>
        <v>22.975000000000001</v>
      </c>
    </row>
    <row r="58" spans="1:22" ht="13.5" x14ac:dyDescent="0.25">
      <c r="A58" s="3">
        <f>RSI!A58</f>
        <v>42088</v>
      </c>
      <c r="B58" s="2">
        <f>RSI!B58</f>
        <v>3.0081000000000002</v>
      </c>
      <c r="C58" s="2">
        <f>RSI!I58</f>
        <v>43.520933196811185</v>
      </c>
      <c r="D58" s="2">
        <f>MACD!E58</f>
        <v>1.4090200115936646E-2</v>
      </c>
      <c r="E58" s="2">
        <f>MACD!F58</f>
        <v>1.6009873481676233E-3</v>
      </c>
      <c r="F58" s="2">
        <f>'Moving Avg'!D58</f>
        <v>3.0196800000000001</v>
      </c>
      <c r="G58" s="2">
        <f>'Moving Avg'!F58</f>
        <v>3.0298700000000003</v>
      </c>
      <c r="H58" s="2">
        <f>'Moving Avg'!G58</f>
        <v>3.030662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50</v>
      </c>
      <c r="P58" s="8">
        <f t="shared" si="3"/>
        <v>16.5</v>
      </c>
      <c r="Q58" s="9">
        <f t="shared" si="4"/>
        <v>18.725000000000001</v>
      </c>
      <c r="R58" s="9">
        <f t="shared" si="5"/>
        <v>26.625</v>
      </c>
      <c r="S58" s="9">
        <f t="shared" si="6"/>
        <v>23.675000000000001</v>
      </c>
      <c r="T58" s="9">
        <f t="shared" si="7"/>
        <v>22.875</v>
      </c>
      <c r="U58" s="8">
        <f t="shared" si="8"/>
        <v>23.008333333333336</v>
      </c>
      <c r="V58" s="8">
        <f t="shared" si="9"/>
        <v>22.975000000000001</v>
      </c>
    </row>
    <row r="59" spans="1:22" ht="13.5" x14ac:dyDescent="0.25">
      <c r="A59" s="3">
        <f>RSI!A59</f>
        <v>42089</v>
      </c>
      <c r="B59" s="2">
        <f>RSI!B59</f>
        <v>3.0081000000000002</v>
      </c>
      <c r="C59" s="2">
        <f>RSI!I59</f>
        <v>43.520933196811193</v>
      </c>
      <c r="D59" s="2">
        <f>MACD!E59</f>
        <v>9.2226689843828424E-3</v>
      </c>
      <c r="E59" s="2">
        <f>MACD!F59</f>
        <v>3.1253236754106677E-3</v>
      </c>
      <c r="F59" s="2">
        <f>'Moving Avg'!D59</f>
        <v>3.0158200000000006</v>
      </c>
      <c r="G59" s="2">
        <f>'Moving Avg'!F59</f>
        <v>3.028715</v>
      </c>
      <c r="H59" s="2">
        <f>'Moving Avg'!G59</f>
        <v>3.0288160000000004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CONFIRMED BEARISH</v>
      </c>
      <c r="M59" s="8">
        <f t="shared" si="0"/>
        <v>25</v>
      </c>
      <c r="N59" s="8">
        <f t="shared" si="1"/>
        <v>0</v>
      </c>
      <c r="O59" s="8">
        <f t="shared" si="2"/>
        <v>50</v>
      </c>
      <c r="P59" s="8">
        <f t="shared" si="3"/>
        <v>16.5</v>
      </c>
      <c r="Q59" s="9">
        <f t="shared" si="4"/>
        <v>18.725000000000001</v>
      </c>
      <c r="R59" s="9">
        <f t="shared" si="5"/>
        <v>26.625</v>
      </c>
      <c r="S59" s="9">
        <f t="shared" si="6"/>
        <v>23.675000000000001</v>
      </c>
      <c r="T59" s="9">
        <f t="shared" si="7"/>
        <v>22.875</v>
      </c>
      <c r="U59" s="8">
        <f t="shared" si="8"/>
        <v>23.008333333333336</v>
      </c>
      <c r="V59" s="8">
        <f t="shared" si="9"/>
        <v>22.975000000000001</v>
      </c>
    </row>
    <row r="60" spans="1:22" ht="13.5" x14ac:dyDescent="0.25">
      <c r="A60" s="3">
        <f>RSI!A60</f>
        <v>42090</v>
      </c>
      <c r="B60" s="2">
        <f>RSI!B60</f>
        <v>3.0081000000000002</v>
      </c>
      <c r="C60" s="2">
        <f>RSI!I60</f>
        <v>43.520933196811193</v>
      </c>
      <c r="D60" s="2">
        <f>MACD!E60</f>
        <v>4.6316099042833514E-3</v>
      </c>
      <c r="E60" s="2">
        <f>MACD!F60</f>
        <v>3.4265809211852048E-3</v>
      </c>
      <c r="F60" s="2">
        <f>'Moving Avg'!D60</f>
        <v>3.0119600000000006</v>
      </c>
      <c r="G60" s="2">
        <f>'Moving Avg'!F60</f>
        <v>3.0275599999999998</v>
      </c>
      <c r="H60" s="2">
        <f>'Moving Avg'!G60</f>
        <v>3.0269700000000004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CONFIRMED BEARISH</v>
      </c>
      <c r="M60" s="8">
        <f t="shared" si="0"/>
        <v>25</v>
      </c>
      <c r="N60" s="8">
        <f t="shared" si="1"/>
        <v>0</v>
      </c>
      <c r="O60" s="8">
        <f t="shared" si="2"/>
        <v>50</v>
      </c>
      <c r="P60" s="8">
        <f t="shared" si="3"/>
        <v>16.5</v>
      </c>
      <c r="Q60" s="9">
        <f t="shared" si="4"/>
        <v>18.725000000000001</v>
      </c>
      <c r="R60" s="9">
        <f t="shared" si="5"/>
        <v>26.625</v>
      </c>
      <c r="S60" s="9">
        <f t="shared" si="6"/>
        <v>23.675000000000001</v>
      </c>
      <c r="T60" s="9">
        <f t="shared" si="7"/>
        <v>22.875</v>
      </c>
      <c r="U60" s="8">
        <f t="shared" si="8"/>
        <v>23.008333333333336</v>
      </c>
      <c r="V60" s="8">
        <f t="shared" si="9"/>
        <v>22.975000000000001</v>
      </c>
    </row>
    <row r="61" spans="1:22" ht="13.5" x14ac:dyDescent="0.25">
      <c r="A61" s="3">
        <f>RSI!A61</f>
        <v>42093</v>
      </c>
      <c r="B61" s="2">
        <f>RSI!B61</f>
        <v>3.0081000000000002</v>
      </c>
      <c r="C61" s="2">
        <f>RSI!I61</f>
        <v>43.520933196811193</v>
      </c>
      <c r="D61" s="2">
        <f>MACD!E61</f>
        <v>5.5892518226747789E-3</v>
      </c>
      <c r="E61" s="2">
        <f>MACD!F61</f>
        <v>3.8591151014831203E-3</v>
      </c>
      <c r="F61" s="2">
        <f>'Moving Avg'!D61</f>
        <v>3.0081000000000002</v>
      </c>
      <c r="G61" s="2">
        <f>'Moving Avg'!F61</f>
        <v>3.0264049999999996</v>
      </c>
      <c r="H61" s="2">
        <f>'Moving Avg'!G61</f>
        <v>3.0251240000000008</v>
      </c>
      <c r="I61" s="2">
        <f>'Moving Avg'!H61</f>
        <v>0</v>
      </c>
      <c r="J61" s="6" t="str">
        <f>OBV!F61</f>
        <v>BEARISH</v>
      </c>
      <c r="K61" s="6" t="str">
        <f>OBV!G61</f>
        <v>NEUTRAL</v>
      </c>
      <c r="L61" s="6" t="str">
        <f>OBV!H61</f>
        <v>CONFIRMED BEARISH</v>
      </c>
      <c r="M61" s="8">
        <f t="shared" si="0"/>
        <v>25</v>
      </c>
      <c r="N61" s="8">
        <f t="shared" si="1"/>
        <v>0</v>
      </c>
      <c r="O61" s="8">
        <f t="shared" si="2"/>
        <v>50</v>
      </c>
      <c r="P61" s="8">
        <f t="shared" si="3"/>
        <v>16.5</v>
      </c>
      <c r="Q61" s="9">
        <f t="shared" si="4"/>
        <v>18.725000000000001</v>
      </c>
      <c r="R61" s="9">
        <f t="shared" si="5"/>
        <v>26.625</v>
      </c>
      <c r="S61" s="9">
        <f t="shared" si="6"/>
        <v>23.675000000000001</v>
      </c>
      <c r="T61" s="9">
        <f t="shared" si="7"/>
        <v>22.875</v>
      </c>
      <c r="U61" s="8">
        <f t="shared" si="8"/>
        <v>23.008333333333336</v>
      </c>
      <c r="V61" s="8">
        <f t="shared" si="9"/>
        <v>22.975000000000001</v>
      </c>
    </row>
    <row r="62" spans="1:22" ht="13.5" x14ac:dyDescent="0.25">
      <c r="A62" s="3">
        <f>RSI!A62</f>
        <v>42094</v>
      </c>
      <c r="B62" s="2">
        <f>RSI!B62</f>
        <v>3.0081000000000002</v>
      </c>
      <c r="C62" s="2">
        <f>RSI!I62</f>
        <v>43.520933196811185</v>
      </c>
      <c r="D62" s="2">
        <f>MACD!E62</f>
        <v>6.4957889174528383E-3</v>
      </c>
      <c r="E62" s="2">
        <f>MACD!F62</f>
        <v>4.3864498646770641E-3</v>
      </c>
      <c r="F62" s="2">
        <f>'Moving Avg'!D62</f>
        <v>3.0081000000000002</v>
      </c>
      <c r="G62" s="2">
        <f>'Moving Avg'!F62</f>
        <v>3.0252499999999998</v>
      </c>
      <c r="H62" s="2">
        <f>'Moving Avg'!G62</f>
        <v>3.0232780000000012</v>
      </c>
      <c r="I62" s="2">
        <f>'Moving Avg'!H62</f>
        <v>0</v>
      </c>
      <c r="J62" s="6" t="str">
        <f>OBV!F62</f>
        <v>NEUTRAL</v>
      </c>
      <c r="K62" s="6" t="str">
        <f>OBV!G62</f>
        <v>NEUTRAL</v>
      </c>
      <c r="L62" s="6" t="str">
        <f>OBV!H62</f>
        <v>NEUTRAL</v>
      </c>
      <c r="M62" s="8">
        <f t="shared" si="0"/>
        <v>25</v>
      </c>
      <c r="N62" s="8">
        <f t="shared" si="1"/>
        <v>0</v>
      </c>
      <c r="O62" s="8">
        <f t="shared" si="2"/>
        <v>50</v>
      </c>
      <c r="P62" s="8">
        <f t="shared" si="3"/>
        <v>33</v>
      </c>
      <c r="Q62" s="9">
        <f t="shared" si="4"/>
        <v>21.2</v>
      </c>
      <c r="R62" s="9">
        <f t="shared" si="5"/>
        <v>30.75</v>
      </c>
      <c r="S62" s="9">
        <f t="shared" si="6"/>
        <v>31.1</v>
      </c>
      <c r="T62" s="9">
        <f t="shared" si="7"/>
        <v>27</v>
      </c>
      <c r="U62" s="8">
        <f t="shared" si="8"/>
        <v>27.683333333333337</v>
      </c>
      <c r="V62" s="8">
        <f t="shared" si="9"/>
        <v>27.512500000000003</v>
      </c>
    </row>
    <row r="63" spans="1:22" ht="13.5" x14ac:dyDescent="0.25">
      <c r="A63" s="3">
        <f>RSI!A63</f>
        <v>42095</v>
      </c>
      <c r="B63" s="2">
        <f>RSI!B63</f>
        <v>3.0081000000000002</v>
      </c>
      <c r="C63" s="2">
        <f>RSI!I63</f>
        <v>43.520933196811185</v>
      </c>
      <c r="D63" s="2">
        <f>MACD!E63</f>
        <v>7.3519557134478219E-3</v>
      </c>
      <c r="E63" s="2">
        <f>MACD!F63</f>
        <v>4.9795510344312162E-3</v>
      </c>
      <c r="F63" s="2">
        <f>'Moving Avg'!D63</f>
        <v>3.0081000000000002</v>
      </c>
      <c r="G63" s="2">
        <f>'Moving Avg'!F63</f>
        <v>3.0244799999999996</v>
      </c>
      <c r="H63" s="2">
        <f>'Moving Avg'!G63</f>
        <v>3.0232780000000012</v>
      </c>
      <c r="I63" s="2">
        <f>'Moving Avg'!H63</f>
        <v>0</v>
      </c>
      <c r="J63" s="6" t="str">
        <f>OBV!F63</f>
        <v>NEUTRAL</v>
      </c>
      <c r="K63" s="6" t="str">
        <f>OBV!G63</f>
        <v>NEUTRAL</v>
      </c>
      <c r="L63" s="6" t="str">
        <f>OBV!H63</f>
        <v>NEUTRAL</v>
      </c>
      <c r="M63" s="8">
        <f t="shared" si="0"/>
        <v>25</v>
      </c>
      <c r="N63" s="8">
        <f t="shared" si="1"/>
        <v>0</v>
      </c>
      <c r="O63" s="8">
        <f t="shared" si="2"/>
        <v>50</v>
      </c>
      <c r="P63" s="8">
        <f t="shared" si="3"/>
        <v>33</v>
      </c>
      <c r="Q63" s="9">
        <f t="shared" si="4"/>
        <v>21.2</v>
      </c>
      <c r="R63" s="9">
        <f t="shared" si="5"/>
        <v>30.75</v>
      </c>
      <c r="S63" s="9">
        <f t="shared" si="6"/>
        <v>31.1</v>
      </c>
      <c r="T63" s="9">
        <f t="shared" si="7"/>
        <v>27</v>
      </c>
      <c r="U63" s="8">
        <f t="shared" si="8"/>
        <v>27.683333333333337</v>
      </c>
      <c r="V63" s="8">
        <f t="shared" si="9"/>
        <v>27.512500000000003</v>
      </c>
    </row>
    <row r="64" spans="1:22" ht="13.5" x14ac:dyDescent="0.25">
      <c r="A64" s="3">
        <f>RSI!A64</f>
        <v>42096</v>
      </c>
      <c r="B64" s="2">
        <f>RSI!B64</f>
        <v>2.9811999999999999</v>
      </c>
      <c r="C64" s="2">
        <f>RSI!I64</f>
        <v>34.039050474534733</v>
      </c>
      <c r="D64" s="2">
        <f>MACD!E64</f>
        <v>1.0151494306168019E-2</v>
      </c>
      <c r="E64" s="2">
        <f>MACD!F64</f>
        <v>6.013939688778577E-3</v>
      </c>
      <c r="F64" s="2">
        <f>'Moving Avg'!D64</f>
        <v>3.0027200000000001</v>
      </c>
      <c r="G64" s="2">
        <f>'Moving Avg'!F64</f>
        <v>3.0208249999999999</v>
      </c>
      <c r="H64" s="2">
        <f>'Moving Avg'!G64</f>
        <v>3.0227400000000011</v>
      </c>
      <c r="I64" s="2">
        <f>'Moving Avg'!H64</f>
        <v>0</v>
      </c>
      <c r="J64" s="6" t="str">
        <f>OBV!F64</f>
        <v>BEARISH</v>
      </c>
      <c r="K64" s="6" t="str">
        <f>OBV!G64</f>
        <v>WEAK</v>
      </c>
      <c r="L64" s="6" t="str">
        <f>OBV!H64</f>
        <v>CONFIRMED BEARISH</v>
      </c>
      <c r="M64" s="8">
        <f t="shared" si="0"/>
        <v>25</v>
      </c>
      <c r="N64" s="8">
        <f t="shared" si="1"/>
        <v>0</v>
      </c>
      <c r="O64" s="8">
        <f t="shared" si="2"/>
        <v>50</v>
      </c>
      <c r="P64" s="8">
        <f t="shared" si="3"/>
        <v>0</v>
      </c>
      <c r="Q64" s="9">
        <f t="shared" si="4"/>
        <v>16.25</v>
      </c>
      <c r="R64" s="9">
        <f t="shared" si="5"/>
        <v>22.5</v>
      </c>
      <c r="S64" s="9">
        <f t="shared" si="6"/>
        <v>16.25</v>
      </c>
      <c r="T64" s="9">
        <f t="shared" si="7"/>
        <v>18.75</v>
      </c>
      <c r="U64" s="8">
        <f t="shared" si="8"/>
        <v>18.333333333333332</v>
      </c>
      <c r="V64" s="8">
        <f t="shared" si="9"/>
        <v>18.4375</v>
      </c>
    </row>
    <row r="65" spans="1:22" ht="13.5" x14ac:dyDescent="0.25">
      <c r="A65" s="3">
        <f>RSI!A65</f>
        <v>42097</v>
      </c>
      <c r="B65" s="2">
        <f>RSI!B65</f>
        <v>2.9811999999999999</v>
      </c>
      <c r="C65" s="2">
        <f>RSI!I65</f>
        <v>34.039050474534733</v>
      </c>
      <c r="D65" s="2">
        <f>MACD!E65</f>
        <v>1.2755674180165766E-2</v>
      </c>
      <c r="E65" s="2">
        <f>MACD!F65</f>
        <v>7.3622865870560149E-3</v>
      </c>
      <c r="F65" s="2">
        <f>'Moving Avg'!D65</f>
        <v>2.9973399999999999</v>
      </c>
      <c r="G65" s="2">
        <f>'Moving Avg'!F65</f>
        <v>3.0171699999999997</v>
      </c>
      <c r="H65" s="2">
        <f>'Moving Avg'!G65</f>
        <v>3.0222020000000009</v>
      </c>
      <c r="I65" s="2">
        <f>'Moving Avg'!H65</f>
        <v>0</v>
      </c>
      <c r="J65" s="6" t="str">
        <f>OBV!F65</f>
        <v>BEARISH</v>
      </c>
      <c r="K65" s="6" t="str">
        <f>OBV!G65</f>
        <v>WEAK</v>
      </c>
      <c r="L65" s="6" t="str">
        <f>OBV!H65</f>
        <v>CONFIRMED BEARISH</v>
      </c>
      <c r="M65" s="8">
        <f t="shared" si="0"/>
        <v>25</v>
      </c>
      <c r="N65" s="8">
        <f t="shared" si="1"/>
        <v>0</v>
      </c>
      <c r="O65" s="8">
        <f t="shared" si="2"/>
        <v>50</v>
      </c>
      <c r="P65" s="8">
        <f t="shared" si="3"/>
        <v>0</v>
      </c>
      <c r="Q65" s="9">
        <f t="shared" si="4"/>
        <v>16.25</v>
      </c>
      <c r="R65" s="9">
        <f t="shared" si="5"/>
        <v>22.5</v>
      </c>
      <c r="S65" s="9">
        <f t="shared" si="6"/>
        <v>16.25</v>
      </c>
      <c r="T65" s="9">
        <f t="shared" si="7"/>
        <v>18.75</v>
      </c>
      <c r="U65" s="8">
        <f t="shared" si="8"/>
        <v>18.333333333333332</v>
      </c>
      <c r="V65" s="8">
        <f t="shared" si="9"/>
        <v>18.4375</v>
      </c>
    </row>
    <row r="66" spans="1:22" ht="13.5" x14ac:dyDescent="0.25">
      <c r="A66" s="3">
        <f>RSI!A66</f>
        <v>42100</v>
      </c>
      <c r="B66" s="2">
        <f>RSI!B66</f>
        <v>2.9811999999999999</v>
      </c>
      <c r="C66" s="2">
        <f>RSI!I66</f>
        <v>34.039050474534733</v>
      </c>
      <c r="D66" s="2">
        <f>MACD!E66</f>
        <v>1.5177117965432974E-2</v>
      </c>
      <c r="E66" s="2">
        <f>MACD!F66</f>
        <v>8.925252862731407E-3</v>
      </c>
      <c r="F66" s="2">
        <f>'Moving Avg'!D66</f>
        <v>2.9919599999999997</v>
      </c>
      <c r="G66" s="2">
        <f>'Moving Avg'!F66</f>
        <v>3.0135149999999999</v>
      </c>
      <c r="H66" s="2">
        <f>'Moving Avg'!G66</f>
        <v>3.0216640000000008</v>
      </c>
      <c r="I66" s="2">
        <f>'Moving Avg'!H66</f>
        <v>0</v>
      </c>
      <c r="J66" s="6" t="str">
        <f>OBV!F66</f>
        <v>BEARISH</v>
      </c>
      <c r="K66" s="6" t="str">
        <f>OBV!G66</f>
        <v>WEAK</v>
      </c>
      <c r="L66" s="6" t="str">
        <f>OBV!H66</f>
        <v>CONFIRMED BEARISH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0</v>
      </c>
      <c r="Q66" s="9">
        <f t="shared" si="4"/>
        <v>16.25</v>
      </c>
      <c r="R66" s="9">
        <f t="shared" si="5"/>
        <v>22.5</v>
      </c>
      <c r="S66" s="9">
        <f t="shared" si="6"/>
        <v>16.25</v>
      </c>
      <c r="T66" s="9">
        <f t="shared" si="7"/>
        <v>18.75</v>
      </c>
      <c r="U66" s="8">
        <f t="shared" si="8"/>
        <v>18.333333333333332</v>
      </c>
      <c r="V66" s="8">
        <f t="shared" si="9"/>
        <v>18.4375</v>
      </c>
    </row>
    <row r="67" spans="1:22" ht="13.5" x14ac:dyDescent="0.25">
      <c r="A67" s="3">
        <f>RSI!A67</f>
        <v>42101</v>
      </c>
      <c r="B67" s="2">
        <f>RSI!B67</f>
        <v>2.8927</v>
      </c>
      <c r="C67" s="2">
        <f>RSI!I67</f>
        <v>17.96024701763065</v>
      </c>
      <c r="D67" s="2">
        <f>MACD!E67</f>
        <v>2.1014122435765614E-2</v>
      </c>
      <c r="E67" s="2">
        <f>MACD!F67</f>
        <v>1.1343026777338248E-2</v>
      </c>
      <c r="F67" s="2">
        <f>'Moving Avg'!D67</f>
        <v>2.9688799999999995</v>
      </c>
      <c r="G67" s="2">
        <f>'Moving Avg'!F67</f>
        <v>3.0054349999999999</v>
      </c>
      <c r="H67" s="2">
        <f>'Moving Avg'!G67</f>
        <v>3.0180479999999998</v>
      </c>
      <c r="I67" s="2">
        <f>'Moving Avg'!H67</f>
        <v>0</v>
      </c>
      <c r="J67" s="6" t="str">
        <f>OBV!F67</f>
        <v>BEARISH</v>
      </c>
      <c r="K67" s="6" t="str">
        <f>OBV!G67</f>
        <v>WEAK</v>
      </c>
      <c r="L67" s="6" t="str">
        <f>OBV!H67</f>
        <v>CONFIRMED BEARISH</v>
      </c>
      <c r="M67" s="8">
        <f t="shared" si="10"/>
        <v>50</v>
      </c>
      <c r="N67" s="8">
        <f t="shared" si="11"/>
        <v>0</v>
      </c>
      <c r="O67" s="8">
        <f t="shared" si="12"/>
        <v>50</v>
      </c>
      <c r="P67" s="8">
        <f t="shared" si="13"/>
        <v>0</v>
      </c>
      <c r="Q67" s="9">
        <f t="shared" ref="Q67:Q130" si="14">0.35*M67+N67*0.35+O67*0.15+P67*0.15</f>
        <v>25</v>
      </c>
      <c r="R67" s="9">
        <f t="shared" ref="R67:R130" si="15">M67*0.2+N67*0.2+O67*0.35+P67*0.25</f>
        <v>27.5</v>
      </c>
      <c r="S67" s="9">
        <f t="shared" ref="S67:S130" si="16">M67*0.15+N67*0.15+O67*0.25+P67*0.45</f>
        <v>20</v>
      </c>
      <c r="T67" s="9">
        <f t="shared" ref="T67:T130" si="17">0.25*SUM(M67:P67)</f>
        <v>25</v>
      </c>
      <c r="U67" s="8">
        <f t="shared" ref="U67:U130" si="18">SUM(Q67:S67)/3</f>
        <v>24.166666666666668</v>
      </c>
      <c r="V67" s="8">
        <f t="shared" ref="V67:V130" si="19">SUM(Q67:T67)/4</f>
        <v>24.375</v>
      </c>
    </row>
    <row r="68" spans="1:22" ht="13.5" x14ac:dyDescent="0.25">
      <c r="A68" s="3">
        <f>RSI!A68</f>
        <v>42102</v>
      </c>
      <c r="B68" s="2">
        <f>RSI!B68</f>
        <v>2.9620000000000002</v>
      </c>
      <c r="C68" s="2">
        <f>RSI!I68</f>
        <v>41.330496550390023</v>
      </c>
      <c r="D68" s="2">
        <f>MACD!E68</f>
        <v>2.1529563289322429E-2</v>
      </c>
      <c r="E68" s="2">
        <f>MACD!F68</f>
        <v>1.3380334079735084E-2</v>
      </c>
      <c r="F68" s="2">
        <f>'Moving Avg'!D68</f>
        <v>2.95966</v>
      </c>
      <c r="G68" s="2">
        <f>'Moving Avg'!F68</f>
        <v>3.00082</v>
      </c>
      <c r="H68" s="2">
        <f>'Moving Avg'!G68</f>
        <v>3.0158179999999999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  <c r="M68" s="8">
        <f t="shared" si="10"/>
        <v>25</v>
      </c>
      <c r="N68" s="8">
        <f t="shared" si="11"/>
        <v>0</v>
      </c>
      <c r="O68" s="8">
        <f t="shared" si="12"/>
        <v>50</v>
      </c>
      <c r="P68" s="8">
        <f t="shared" si="13"/>
        <v>0</v>
      </c>
      <c r="Q68" s="9">
        <f t="shared" si="14"/>
        <v>16.25</v>
      </c>
      <c r="R68" s="9">
        <f t="shared" si="15"/>
        <v>22.5</v>
      </c>
      <c r="S68" s="9">
        <f t="shared" si="16"/>
        <v>16.25</v>
      </c>
      <c r="T68" s="9">
        <f t="shared" si="17"/>
        <v>18.75</v>
      </c>
      <c r="U68" s="8">
        <f t="shared" si="18"/>
        <v>18.333333333333332</v>
      </c>
      <c r="V68" s="8">
        <f t="shared" si="19"/>
        <v>18.4375</v>
      </c>
    </row>
    <row r="69" spans="1:22" ht="13.5" x14ac:dyDescent="0.25">
      <c r="A69" s="3">
        <f>RSI!A69</f>
        <v>42104</v>
      </c>
      <c r="B69" s="2">
        <f>RSI!B69</f>
        <v>2.9620000000000002</v>
      </c>
      <c r="C69" s="2">
        <f>RSI!I69</f>
        <v>41.330496550390023</v>
      </c>
      <c r="D69" s="2">
        <f>MACD!E69</f>
        <v>2.2213403692658229E-2</v>
      </c>
      <c r="E69" s="2">
        <f>MACD!F69</f>
        <v>1.5146948002319714E-2</v>
      </c>
      <c r="F69" s="2">
        <f>'Moving Avg'!D69</f>
        <v>2.9558200000000001</v>
      </c>
      <c r="G69" s="2">
        <f>'Moving Avg'!F69</f>
        <v>2.9988999999999999</v>
      </c>
      <c r="H69" s="2">
        <f>'Moving Avg'!G69</f>
        <v>3.0143579999999992</v>
      </c>
      <c r="I69" s="2">
        <f>'Moving Avg'!H69</f>
        <v>0</v>
      </c>
      <c r="J69" s="6" t="str">
        <f>OBV!F69</f>
        <v>BULLISH</v>
      </c>
      <c r="K69" s="6" t="str">
        <f>OBV!G69</f>
        <v>NEUTRAL</v>
      </c>
      <c r="L69" s="6" t="str">
        <f>OBV!H69</f>
        <v>BULLISH DIVERGENCE</v>
      </c>
      <c r="M69" s="8">
        <f t="shared" si="10"/>
        <v>25</v>
      </c>
      <c r="N69" s="8">
        <f t="shared" si="11"/>
        <v>0</v>
      </c>
      <c r="O69" s="8">
        <f t="shared" si="12"/>
        <v>50</v>
      </c>
      <c r="P69" s="8">
        <f t="shared" si="13"/>
        <v>66.5</v>
      </c>
      <c r="Q69" s="9">
        <f t="shared" si="14"/>
        <v>26.225000000000001</v>
      </c>
      <c r="R69" s="9">
        <f t="shared" si="15"/>
        <v>39.125</v>
      </c>
      <c r="S69" s="9">
        <f t="shared" si="16"/>
        <v>46.174999999999997</v>
      </c>
      <c r="T69" s="9">
        <f t="shared" si="17"/>
        <v>35.375</v>
      </c>
      <c r="U69" s="8">
        <f t="shared" si="18"/>
        <v>37.174999999999997</v>
      </c>
      <c r="V69" s="8">
        <f t="shared" si="19"/>
        <v>36.724999999999994</v>
      </c>
    </row>
    <row r="70" spans="1:22" ht="13.5" x14ac:dyDescent="0.25">
      <c r="A70" s="3">
        <f>RSI!A70</f>
        <v>42107</v>
      </c>
      <c r="B70" s="2">
        <f>RSI!B70</f>
        <v>2.9773000000000001</v>
      </c>
      <c r="C70" s="2">
        <f>RSI!I70</f>
        <v>45.318940466532737</v>
      </c>
      <c r="D70" s="2">
        <f>MACD!E70</f>
        <v>2.1888054678830482E-2</v>
      </c>
      <c r="E70" s="2">
        <f>MACD!F70</f>
        <v>1.6495169337621868E-2</v>
      </c>
      <c r="F70" s="2">
        <f>'Moving Avg'!D70</f>
        <v>2.9550399999999999</v>
      </c>
      <c r="G70" s="2">
        <f>'Moving Avg'!F70</f>
        <v>2.997935</v>
      </c>
      <c r="H70" s="2">
        <f>'Moving Avg'!G70</f>
        <v>3.0124339999999989</v>
      </c>
      <c r="I70" s="2">
        <f>'Moving Avg'!H70</f>
        <v>0</v>
      </c>
      <c r="J70" s="6" t="str">
        <f>OBV!F70</f>
        <v>BULLISH</v>
      </c>
      <c r="K70" s="6" t="str">
        <f>OBV!G70</f>
        <v>STRONG</v>
      </c>
      <c r="L70" s="6" t="str">
        <f>OBV!H70</f>
        <v>BULLISH DIVERGENCE</v>
      </c>
      <c r="M70" s="8">
        <f t="shared" si="10"/>
        <v>25</v>
      </c>
      <c r="N70" s="8">
        <f t="shared" si="11"/>
        <v>0</v>
      </c>
      <c r="O70" s="8">
        <f t="shared" si="12"/>
        <v>50</v>
      </c>
      <c r="P70" s="8">
        <f t="shared" si="13"/>
        <v>83</v>
      </c>
      <c r="Q70" s="9">
        <f t="shared" si="14"/>
        <v>28.7</v>
      </c>
      <c r="R70" s="9">
        <f t="shared" si="15"/>
        <v>43.25</v>
      </c>
      <c r="S70" s="9">
        <f t="shared" si="16"/>
        <v>53.6</v>
      </c>
      <c r="T70" s="9">
        <f t="shared" si="17"/>
        <v>39.5</v>
      </c>
      <c r="U70" s="8">
        <f t="shared" si="18"/>
        <v>41.85</v>
      </c>
      <c r="V70" s="8">
        <f t="shared" si="19"/>
        <v>41.262500000000003</v>
      </c>
    </row>
    <row r="71" spans="1:22" ht="13.5" x14ac:dyDescent="0.25">
      <c r="A71" s="3">
        <f>RSI!A71</f>
        <v>42108</v>
      </c>
      <c r="B71" s="2">
        <f>RSI!B71</f>
        <v>2.9773000000000001</v>
      </c>
      <c r="C71" s="2">
        <f>RSI!I71</f>
        <v>45.318940466532737</v>
      </c>
      <c r="D71" s="2">
        <f>MACD!E71</f>
        <v>2.1734712235760068E-2</v>
      </c>
      <c r="E71" s="2">
        <f>MACD!F71</f>
        <v>1.754307791724951E-2</v>
      </c>
      <c r="F71" s="2">
        <f>'Moving Avg'!D71</f>
        <v>2.9542600000000001</v>
      </c>
      <c r="G71" s="2">
        <f>'Moving Avg'!F71</f>
        <v>2.9954299999999998</v>
      </c>
      <c r="H71" s="2">
        <f>'Moving Avg'!G71</f>
        <v>3.0105099999999991</v>
      </c>
      <c r="I71" s="2">
        <f>'Moving Avg'!H71</f>
        <v>0</v>
      </c>
      <c r="J71" s="6" t="str">
        <f>OBV!F71</f>
        <v>BULLISH</v>
      </c>
      <c r="K71" s="6" t="str">
        <f>OBV!G71</f>
        <v>STRONG</v>
      </c>
      <c r="L71" s="6" t="str">
        <f>OBV!H71</f>
        <v>BULLISH DIVERGENCE</v>
      </c>
      <c r="M71" s="8">
        <f t="shared" si="10"/>
        <v>25</v>
      </c>
      <c r="N71" s="8">
        <f t="shared" si="11"/>
        <v>0</v>
      </c>
      <c r="O71" s="8">
        <f t="shared" si="12"/>
        <v>50</v>
      </c>
      <c r="P71" s="8">
        <f t="shared" si="13"/>
        <v>83</v>
      </c>
      <c r="Q71" s="9">
        <f t="shared" si="14"/>
        <v>28.7</v>
      </c>
      <c r="R71" s="9">
        <f t="shared" si="15"/>
        <v>43.25</v>
      </c>
      <c r="S71" s="9">
        <f t="shared" si="16"/>
        <v>53.6</v>
      </c>
      <c r="T71" s="9">
        <f t="shared" si="17"/>
        <v>39.5</v>
      </c>
      <c r="U71" s="8">
        <f t="shared" si="18"/>
        <v>41.85</v>
      </c>
      <c r="V71" s="8">
        <f t="shared" si="19"/>
        <v>41.262500000000003</v>
      </c>
    </row>
    <row r="72" spans="1:22" ht="13.5" x14ac:dyDescent="0.25">
      <c r="A72" s="3">
        <f>RSI!A72</f>
        <v>42109</v>
      </c>
      <c r="B72" s="2">
        <f>RSI!B72</f>
        <v>2.9426999999999999</v>
      </c>
      <c r="C72" s="2">
        <f>RSI!I72</f>
        <v>38.461375594452669</v>
      </c>
      <c r="D72" s="2">
        <f>MACD!E72</f>
        <v>2.4280843230667593E-2</v>
      </c>
      <c r="E72" s="2">
        <f>MACD!F72</f>
        <v>1.8890630979933126E-2</v>
      </c>
      <c r="F72" s="2">
        <f>'Moving Avg'!D72</f>
        <v>2.9642600000000003</v>
      </c>
      <c r="G72" s="2">
        <f>'Moving Avg'!F72</f>
        <v>2.9911950000000003</v>
      </c>
      <c r="H72" s="2">
        <f>'Moving Avg'!G72</f>
        <v>3.0085859999999993</v>
      </c>
      <c r="I72" s="2">
        <f>'Moving Avg'!H72</f>
        <v>0</v>
      </c>
      <c r="J72" s="6" t="str">
        <f>OBV!F72</f>
        <v>BULLISH</v>
      </c>
      <c r="K72" s="6" t="str">
        <f>OBV!G72</f>
        <v>NEUTRAL</v>
      </c>
      <c r="L72" s="6" t="str">
        <f>OBV!H72</f>
        <v>CONFIRMED BULLISH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83.5</v>
      </c>
      <c r="Q72" s="9">
        <f t="shared" si="14"/>
        <v>28.774999999999999</v>
      </c>
      <c r="R72" s="9">
        <f t="shared" si="15"/>
        <v>43.375</v>
      </c>
      <c r="S72" s="9">
        <f t="shared" si="16"/>
        <v>53.825000000000003</v>
      </c>
      <c r="T72" s="9">
        <f t="shared" si="17"/>
        <v>39.625</v>
      </c>
      <c r="U72" s="8">
        <f t="shared" si="18"/>
        <v>41.991666666666667</v>
      </c>
      <c r="V72" s="8">
        <f t="shared" si="19"/>
        <v>41.400000000000006</v>
      </c>
    </row>
    <row r="73" spans="1:22" ht="13.5" x14ac:dyDescent="0.25">
      <c r="A73" s="3">
        <f>RSI!A73</f>
        <v>42110</v>
      </c>
      <c r="B73" s="2">
        <f>RSI!B73</f>
        <v>2.9235000000000002</v>
      </c>
      <c r="C73" s="2">
        <f>RSI!I73</f>
        <v>35.27183560271942</v>
      </c>
      <c r="D73" s="2">
        <f>MACD!E73</f>
        <v>2.8166491808094829E-2</v>
      </c>
      <c r="E73" s="2">
        <f>MACD!F73</f>
        <v>2.074580314556547E-2</v>
      </c>
      <c r="F73" s="2">
        <f>'Moving Avg'!D73</f>
        <v>2.9565600000000005</v>
      </c>
      <c r="G73" s="2">
        <f>'Moving Avg'!F73</f>
        <v>2.9859999999999998</v>
      </c>
      <c r="H73" s="2">
        <f>'Moving Avg'!G73</f>
        <v>3.0062779999999991</v>
      </c>
      <c r="I73" s="2">
        <f>'Moving Avg'!H73</f>
        <v>0</v>
      </c>
      <c r="J73" s="6" t="str">
        <f>OBV!F73</f>
        <v>NEUTRAL</v>
      </c>
      <c r="K73" s="6" t="str">
        <f>OBV!G73</f>
        <v>NEUTRAL</v>
      </c>
      <c r="L73" s="6" t="str">
        <f>OBV!H73</f>
        <v>NEUTRAL</v>
      </c>
      <c r="M73" s="8">
        <f t="shared" si="10"/>
        <v>25</v>
      </c>
      <c r="N73" s="8">
        <f t="shared" si="11"/>
        <v>0</v>
      </c>
      <c r="O73" s="8">
        <f t="shared" si="12"/>
        <v>50</v>
      </c>
      <c r="P73" s="8">
        <f t="shared" si="13"/>
        <v>33</v>
      </c>
      <c r="Q73" s="9">
        <f t="shared" si="14"/>
        <v>21.2</v>
      </c>
      <c r="R73" s="9">
        <f t="shared" si="15"/>
        <v>30.75</v>
      </c>
      <c r="S73" s="9">
        <f t="shared" si="16"/>
        <v>31.1</v>
      </c>
      <c r="T73" s="9">
        <f t="shared" si="17"/>
        <v>27</v>
      </c>
      <c r="U73" s="8">
        <f t="shared" si="18"/>
        <v>27.683333333333337</v>
      </c>
      <c r="V73" s="8">
        <f t="shared" si="19"/>
        <v>27.512500000000003</v>
      </c>
    </row>
    <row r="74" spans="1:22" ht="13.5" x14ac:dyDescent="0.25">
      <c r="A74" s="3">
        <f>RSI!A74</f>
        <v>42111</v>
      </c>
      <c r="B74" s="2">
        <f>RSI!B74</f>
        <v>2.9235000000000002</v>
      </c>
      <c r="C74" s="2">
        <f>RSI!I74</f>
        <v>35.27183560271942</v>
      </c>
      <c r="D74" s="2">
        <f>MACD!E74</f>
        <v>2.771545873561676E-2</v>
      </c>
      <c r="E74" s="2">
        <f>MACD!F74</f>
        <v>2.2139734263575728E-2</v>
      </c>
      <c r="F74" s="2">
        <f>'Moving Avg'!D74</f>
        <v>2.9488600000000003</v>
      </c>
      <c r="G74" s="2">
        <f>'Moving Avg'!F74</f>
        <v>2.9808050000000001</v>
      </c>
      <c r="H74" s="2">
        <f>'Moving Avg'!G74</f>
        <v>3.005123999999999</v>
      </c>
      <c r="I74" s="2">
        <f>'Moving Avg'!H74</f>
        <v>0</v>
      </c>
      <c r="J74" s="6" t="str">
        <f>OBV!F74</f>
        <v>NEUTRAL</v>
      </c>
      <c r="K74" s="6" t="str">
        <f>OBV!G74</f>
        <v>NEUTRAL</v>
      </c>
      <c r="L74" s="6" t="str">
        <f>OBV!H74</f>
        <v>NEUTRAL</v>
      </c>
      <c r="M74" s="8">
        <f t="shared" si="10"/>
        <v>25</v>
      </c>
      <c r="N74" s="8">
        <f t="shared" si="11"/>
        <v>0</v>
      </c>
      <c r="O74" s="8">
        <f t="shared" si="12"/>
        <v>50</v>
      </c>
      <c r="P74" s="8">
        <f t="shared" si="13"/>
        <v>33</v>
      </c>
      <c r="Q74" s="9">
        <f t="shared" si="14"/>
        <v>21.2</v>
      </c>
      <c r="R74" s="9">
        <f t="shared" si="15"/>
        <v>30.75</v>
      </c>
      <c r="S74" s="9">
        <f t="shared" si="16"/>
        <v>31.1</v>
      </c>
      <c r="T74" s="9">
        <f t="shared" si="17"/>
        <v>27</v>
      </c>
      <c r="U74" s="8">
        <f t="shared" si="18"/>
        <v>27.683333333333337</v>
      </c>
      <c r="V74" s="8">
        <f t="shared" si="19"/>
        <v>27.512500000000003</v>
      </c>
    </row>
    <row r="75" spans="1:22" ht="13.5" x14ac:dyDescent="0.25">
      <c r="A75" s="3">
        <f>RSI!A75</f>
        <v>42114</v>
      </c>
      <c r="B75" s="2">
        <f>RSI!B75</f>
        <v>2.9426999999999999</v>
      </c>
      <c r="C75" s="2">
        <f>RSI!I75</f>
        <v>40.951008496771124</v>
      </c>
      <c r="D75" s="2">
        <f>MACD!E75</f>
        <v>2.6281567197514288E-2</v>
      </c>
      <c r="E75" s="2">
        <f>MACD!F75</f>
        <v>2.2968100850363445E-2</v>
      </c>
      <c r="F75" s="2">
        <f>'Moving Avg'!D75</f>
        <v>2.9419400000000002</v>
      </c>
      <c r="G75" s="2">
        <f>'Moving Avg'!F75</f>
        <v>2.9765700000000002</v>
      </c>
      <c r="H75" s="2">
        <f>'Moving Avg'!G75</f>
        <v>3.0047379999999992</v>
      </c>
      <c r="I75" s="2">
        <f>'Moving Avg'!H75</f>
        <v>0</v>
      </c>
      <c r="J75" s="6" t="str">
        <f>OBV!F75</f>
        <v>BEARISH</v>
      </c>
      <c r="K75" s="6" t="str">
        <f>OBV!G75</f>
        <v>NEUTRAL</v>
      </c>
      <c r="L75" s="6" t="str">
        <f>OBV!H75</f>
        <v>CONFIRMED BEARISH</v>
      </c>
      <c r="M75" s="8">
        <f t="shared" si="10"/>
        <v>25</v>
      </c>
      <c r="N75" s="8">
        <f t="shared" si="11"/>
        <v>0</v>
      </c>
      <c r="O75" s="8">
        <f t="shared" si="12"/>
        <v>50</v>
      </c>
      <c r="P75" s="8">
        <f t="shared" si="13"/>
        <v>16.5</v>
      </c>
      <c r="Q75" s="9">
        <f t="shared" si="14"/>
        <v>18.725000000000001</v>
      </c>
      <c r="R75" s="9">
        <f t="shared" si="15"/>
        <v>26.625</v>
      </c>
      <c r="S75" s="9">
        <f t="shared" si="16"/>
        <v>23.675000000000001</v>
      </c>
      <c r="T75" s="9">
        <f t="shared" si="17"/>
        <v>22.875</v>
      </c>
      <c r="U75" s="8">
        <f t="shared" si="18"/>
        <v>23.008333333333336</v>
      </c>
      <c r="V75" s="8">
        <f t="shared" si="19"/>
        <v>22.975000000000001</v>
      </c>
    </row>
    <row r="76" spans="1:22" ht="13.5" x14ac:dyDescent="0.25">
      <c r="A76" s="3">
        <f>RSI!A76</f>
        <v>42115</v>
      </c>
      <c r="B76" s="2">
        <f>RSI!B76</f>
        <v>2.9235000000000002</v>
      </c>
      <c r="C76" s="2">
        <f>RSI!I76</f>
        <v>37.415677388013535</v>
      </c>
      <c r="D76" s="2">
        <f>MACD!E76</f>
        <v>2.6719611522961095E-2</v>
      </c>
      <c r="E76" s="2">
        <f>MACD!F76</f>
        <v>2.3718402984882977E-2</v>
      </c>
      <c r="F76" s="2">
        <f>'Moving Avg'!D76</f>
        <v>2.9311800000000003</v>
      </c>
      <c r="G76" s="2">
        <f>'Moving Avg'!F76</f>
        <v>2.9713750000000001</v>
      </c>
      <c r="H76" s="2">
        <f>'Moving Avg'!G76</f>
        <v>3.003968</v>
      </c>
      <c r="I76" s="2">
        <f>'Moving Avg'!H76</f>
        <v>0</v>
      </c>
      <c r="J76" s="6" t="str">
        <f>OBV!F76</f>
        <v>BEARISH</v>
      </c>
      <c r="K76" s="6" t="str">
        <f>OBV!G76</f>
        <v>WEAK</v>
      </c>
      <c r="L76" s="6" t="str">
        <f>OBV!H76</f>
        <v>CONFIRMED BEARISH</v>
      </c>
      <c r="M76" s="8">
        <f t="shared" si="10"/>
        <v>25</v>
      </c>
      <c r="N76" s="8">
        <f t="shared" si="11"/>
        <v>0</v>
      </c>
      <c r="O76" s="8">
        <f t="shared" si="12"/>
        <v>50</v>
      </c>
      <c r="P76" s="8">
        <f t="shared" si="13"/>
        <v>0</v>
      </c>
      <c r="Q76" s="9">
        <f t="shared" si="14"/>
        <v>16.25</v>
      </c>
      <c r="R76" s="9">
        <f t="shared" si="15"/>
        <v>22.5</v>
      </c>
      <c r="S76" s="9">
        <f t="shared" si="16"/>
        <v>16.25</v>
      </c>
      <c r="T76" s="9">
        <f t="shared" si="17"/>
        <v>18.75</v>
      </c>
      <c r="U76" s="8">
        <f t="shared" si="18"/>
        <v>18.333333333333332</v>
      </c>
      <c r="V76" s="8">
        <f t="shared" si="19"/>
        <v>18.4375</v>
      </c>
    </row>
    <row r="77" spans="1:22" ht="13.5" x14ac:dyDescent="0.25">
      <c r="A77" s="3">
        <f>RSI!A77</f>
        <v>42116</v>
      </c>
      <c r="B77" s="2">
        <f>RSI!B77</f>
        <v>2.9235000000000002</v>
      </c>
      <c r="C77" s="2">
        <f>RSI!I77</f>
        <v>37.415677388013542</v>
      </c>
      <c r="D77" s="2">
        <f>MACD!E77</f>
        <v>1.3800476888790048E-2</v>
      </c>
      <c r="E77" s="2">
        <f>MACD!F77</f>
        <v>2.1734817765664393E-2</v>
      </c>
      <c r="F77" s="2">
        <f>'Moving Avg'!D77</f>
        <v>2.9273400000000001</v>
      </c>
      <c r="G77" s="2">
        <f>'Moving Avg'!F77</f>
        <v>2.9671449999999999</v>
      </c>
      <c r="H77" s="2">
        <f>'Moving Avg'!G77</f>
        <v>3.0016599999999993</v>
      </c>
      <c r="I77" s="2">
        <f>'Moving Avg'!H77</f>
        <v>0</v>
      </c>
      <c r="J77" s="6" t="str">
        <f>OBV!F77</f>
        <v>BEARISH</v>
      </c>
      <c r="K77" s="6" t="str">
        <f>OBV!G77</f>
        <v>WEAK</v>
      </c>
      <c r="L77" s="6" t="str">
        <f>OBV!H77</f>
        <v>CONFIRMED BEARISH</v>
      </c>
      <c r="M77" s="8">
        <f t="shared" si="10"/>
        <v>25</v>
      </c>
      <c r="N77" s="8">
        <f t="shared" si="11"/>
        <v>45</v>
      </c>
      <c r="O77" s="8">
        <f t="shared" si="12"/>
        <v>50</v>
      </c>
      <c r="P77" s="8">
        <f t="shared" si="13"/>
        <v>0</v>
      </c>
      <c r="Q77" s="9">
        <f t="shared" si="14"/>
        <v>32</v>
      </c>
      <c r="R77" s="9">
        <f t="shared" si="15"/>
        <v>31.5</v>
      </c>
      <c r="S77" s="9">
        <f t="shared" si="16"/>
        <v>23</v>
      </c>
      <c r="T77" s="9">
        <f t="shared" si="17"/>
        <v>30</v>
      </c>
      <c r="U77" s="8">
        <f t="shared" si="18"/>
        <v>28.833333333333332</v>
      </c>
      <c r="V77" s="8">
        <f t="shared" si="19"/>
        <v>29.125</v>
      </c>
    </row>
    <row r="78" spans="1:22" ht="13.5" x14ac:dyDescent="0.25">
      <c r="A78" s="3">
        <f>RSI!A78</f>
        <v>42117</v>
      </c>
      <c r="B78" s="2">
        <f>RSI!B78</f>
        <v>2.9235000000000002</v>
      </c>
      <c r="C78" s="2">
        <f>RSI!I78</f>
        <v>37.415677388013542</v>
      </c>
      <c r="D78" s="2">
        <f>MACD!E78</f>
        <v>1.3831918678099964E-2</v>
      </c>
      <c r="E78" s="2">
        <f>MACD!F78</f>
        <v>2.0154237948151507E-2</v>
      </c>
      <c r="F78" s="2">
        <f>'Moving Avg'!D78</f>
        <v>2.9273400000000001</v>
      </c>
      <c r="G78" s="2">
        <f>'Moving Avg'!F78</f>
        <v>2.9629149999999997</v>
      </c>
      <c r="H78" s="2">
        <f>'Moving Avg'!G78</f>
        <v>3.0011219999999992</v>
      </c>
      <c r="I78" s="2">
        <f>'Moving Avg'!H78</f>
        <v>0</v>
      </c>
      <c r="J78" s="6" t="str">
        <f>OBV!F78</f>
        <v>BEARISH</v>
      </c>
      <c r="K78" s="6" t="str">
        <f>OBV!G78</f>
        <v>WEAK</v>
      </c>
      <c r="L78" s="6" t="str">
        <f>OBV!H78</f>
        <v>NEUTRAL</v>
      </c>
      <c r="M78" s="8">
        <f t="shared" si="10"/>
        <v>25</v>
      </c>
      <c r="N78" s="8">
        <f t="shared" si="11"/>
        <v>45</v>
      </c>
      <c r="O78" s="8">
        <f t="shared" si="12"/>
        <v>50</v>
      </c>
      <c r="P78" s="8">
        <f t="shared" si="13"/>
        <v>0</v>
      </c>
      <c r="Q78" s="9">
        <f t="shared" si="14"/>
        <v>32</v>
      </c>
      <c r="R78" s="9">
        <f t="shared" si="15"/>
        <v>31.5</v>
      </c>
      <c r="S78" s="9">
        <f t="shared" si="16"/>
        <v>23</v>
      </c>
      <c r="T78" s="9">
        <f t="shared" si="17"/>
        <v>30</v>
      </c>
      <c r="U78" s="8">
        <f t="shared" si="18"/>
        <v>28.833333333333332</v>
      </c>
      <c r="V78" s="8">
        <f t="shared" si="19"/>
        <v>29.125</v>
      </c>
    </row>
    <row r="79" spans="1:22" ht="13.5" x14ac:dyDescent="0.25">
      <c r="A79" s="3">
        <f>RSI!A79</f>
        <v>42118</v>
      </c>
      <c r="B79" s="2">
        <f>RSI!B79</f>
        <v>2.9196</v>
      </c>
      <c r="C79" s="2">
        <f>RSI!I79</f>
        <v>36.613764297343238</v>
      </c>
      <c r="D79" s="2">
        <f>MACD!E79</f>
        <v>1.4426559183364329E-2</v>
      </c>
      <c r="E79" s="2">
        <f>MACD!F79</f>
        <v>1.9008702195194072E-2</v>
      </c>
      <c r="F79" s="2">
        <f>'Moving Avg'!D79</f>
        <v>2.9265599999999998</v>
      </c>
      <c r="G79" s="2">
        <f>'Moving Avg'!F79</f>
        <v>2.9584899999999998</v>
      </c>
      <c r="H79" s="2">
        <f>'Moving Avg'!G79</f>
        <v>2.9988899999999989</v>
      </c>
      <c r="I79" s="2">
        <f>'Moving Avg'!H79</f>
        <v>0</v>
      </c>
      <c r="J79" s="6" t="str">
        <f>OBV!F79</f>
        <v>BEARISH</v>
      </c>
      <c r="K79" s="6" t="str">
        <f>OBV!G79</f>
        <v>WEAK</v>
      </c>
      <c r="L79" s="6" t="str">
        <f>OBV!H79</f>
        <v>CONFIRMED BEARISH</v>
      </c>
      <c r="M79" s="8">
        <f t="shared" si="10"/>
        <v>25</v>
      </c>
      <c r="N79" s="8">
        <f t="shared" si="11"/>
        <v>45</v>
      </c>
      <c r="O79" s="8">
        <f t="shared" si="12"/>
        <v>50</v>
      </c>
      <c r="P79" s="8">
        <f t="shared" si="13"/>
        <v>0</v>
      </c>
      <c r="Q79" s="9">
        <f t="shared" si="14"/>
        <v>32</v>
      </c>
      <c r="R79" s="9">
        <f t="shared" si="15"/>
        <v>31.5</v>
      </c>
      <c r="S79" s="9">
        <f t="shared" si="16"/>
        <v>23</v>
      </c>
      <c r="T79" s="9">
        <f t="shared" si="17"/>
        <v>30</v>
      </c>
      <c r="U79" s="8">
        <f t="shared" si="18"/>
        <v>28.833333333333332</v>
      </c>
      <c r="V79" s="8">
        <f t="shared" si="19"/>
        <v>29.125</v>
      </c>
    </row>
    <row r="80" spans="1:22" ht="13.5" x14ac:dyDescent="0.25">
      <c r="A80" s="3">
        <f>RSI!A80</f>
        <v>42121</v>
      </c>
      <c r="B80" s="2">
        <f>RSI!B80</f>
        <v>2.9196</v>
      </c>
      <c r="C80" s="2">
        <f>RSI!I80</f>
        <v>36.613764297343238</v>
      </c>
      <c r="D80" s="2">
        <f>MACD!E80</f>
        <v>1.7565077423291164E-2</v>
      </c>
      <c r="E80" s="2">
        <f>MACD!F80</f>
        <v>1.8719977240813493E-2</v>
      </c>
      <c r="F80" s="2">
        <f>'Moving Avg'!D80</f>
        <v>2.9219400000000002</v>
      </c>
      <c r="G80" s="2">
        <f>'Moving Avg'!F80</f>
        <v>2.9540649999999999</v>
      </c>
      <c r="H80" s="2">
        <f>'Moving Avg'!G80</f>
        <v>2.9966579999999987</v>
      </c>
      <c r="I80" s="2">
        <f>'Moving Avg'!H80</f>
        <v>0</v>
      </c>
      <c r="J80" s="6" t="str">
        <f>OBV!F80</f>
        <v>BEARISH</v>
      </c>
      <c r="K80" s="6" t="str">
        <f>OBV!G80</f>
        <v>WEAK</v>
      </c>
      <c r="L80" s="6" t="str">
        <f>OBV!H80</f>
        <v>CONFIRMED BEARISH</v>
      </c>
      <c r="M80" s="8">
        <f t="shared" si="10"/>
        <v>25</v>
      </c>
      <c r="N80" s="8">
        <f t="shared" si="11"/>
        <v>45</v>
      </c>
      <c r="O80" s="8">
        <f t="shared" si="12"/>
        <v>50</v>
      </c>
      <c r="P80" s="8">
        <f t="shared" si="13"/>
        <v>0</v>
      </c>
      <c r="Q80" s="9">
        <f t="shared" si="14"/>
        <v>32</v>
      </c>
      <c r="R80" s="9">
        <f t="shared" si="15"/>
        <v>31.5</v>
      </c>
      <c r="S80" s="9">
        <f t="shared" si="16"/>
        <v>23</v>
      </c>
      <c r="T80" s="9">
        <f t="shared" si="17"/>
        <v>30</v>
      </c>
      <c r="U80" s="8">
        <f t="shared" si="18"/>
        <v>28.833333333333332</v>
      </c>
      <c r="V80" s="8">
        <f t="shared" si="19"/>
        <v>29.125</v>
      </c>
    </row>
    <row r="81" spans="1:22" ht="13.5" x14ac:dyDescent="0.25">
      <c r="A81" s="3">
        <f>RSI!A81</f>
        <v>42122</v>
      </c>
      <c r="B81" s="2">
        <f>RSI!B81</f>
        <v>2.9235000000000002</v>
      </c>
      <c r="C81" s="2">
        <f>RSI!I81</f>
        <v>38.151121844291318</v>
      </c>
      <c r="D81" s="2">
        <f>MACD!E81</f>
        <v>2.0192519606444304E-2</v>
      </c>
      <c r="E81" s="2">
        <f>MACD!F81</f>
        <v>1.9014485713939655E-2</v>
      </c>
      <c r="F81" s="2">
        <f>'Moving Avg'!D81</f>
        <v>2.9219400000000002</v>
      </c>
      <c r="G81" s="2">
        <f>'Moving Avg'!F81</f>
        <v>2.9498349999999993</v>
      </c>
      <c r="H81" s="2">
        <f>'Moving Avg'!G81</f>
        <v>2.9945039999999996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NEUTRAL</v>
      </c>
      <c r="M81" s="8">
        <f t="shared" si="10"/>
        <v>25</v>
      </c>
      <c r="N81" s="8">
        <f t="shared" si="11"/>
        <v>0</v>
      </c>
      <c r="O81" s="8">
        <f t="shared" si="12"/>
        <v>50</v>
      </c>
      <c r="P81" s="8">
        <f t="shared" si="13"/>
        <v>66</v>
      </c>
      <c r="Q81" s="9">
        <f t="shared" si="14"/>
        <v>26.15</v>
      </c>
      <c r="R81" s="9">
        <f t="shared" si="15"/>
        <v>39</v>
      </c>
      <c r="S81" s="9">
        <f t="shared" si="16"/>
        <v>45.95</v>
      </c>
      <c r="T81" s="9">
        <f t="shared" si="17"/>
        <v>35.25</v>
      </c>
      <c r="U81" s="8">
        <f t="shared" si="18"/>
        <v>37.033333333333339</v>
      </c>
      <c r="V81" s="8">
        <f t="shared" si="19"/>
        <v>36.587500000000006</v>
      </c>
    </row>
    <row r="82" spans="1:22" ht="13.5" x14ac:dyDescent="0.25">
      <c r="A82" s="3">
        <f>RSI!A82</f>
        <v>42123</v>
      </c>
      <c r="B82" s="2">
        <f>RSI!B82</f>
        <v>2.9235000000000002</v>
      </c>
      <c r="C82" s="2">
        <f>RSI!I82</f>
        <v>38.151121844291318</v>
      </c>
      <c r="D82" s="2">
        <f>MACD!E82</f>
        <v>1.7310971235906525E-2</v>
      </c>
      <c r="E82" s="2">
        <f>MACD!F82</f>
        <v>1.867378281833303E-2</v>
      </c>
      <c r="F82" s="2">
        <f>'Moving Avg'!D82</f>
        <v>2.9219400000000002</v>
      </c>
      <c r="G82" s="2">
        <f>'Moving Avg'!F82</f>
        <v>2.9456049999999996</v>
      </c>
      <c r="H82" s="2">
        <f>'Moving Avg'!G82</f>
        <v>2.9929659999999991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NEUTRAL</v>
      </c>
      <c r="M82" s="8">
        <f t="shared" si="10"/>
        <v>25</v>
      </c>
      <c r="N82" s="8">
        <f t="shared" si="11"/>
        <v>45</v>
      </c>
      <c r="O82" s="8">
        <f t="shared" si="12"/>
        <v>50</v>
      </c>
      <c r="P82" s="8">
        <f t="shared" si="13"/>
        <v>66</v>
      </c>
      <c r="Q82" s="9">
        <f t="shared" si="14"/>
        <v>41.9</v>
      </c>
      <c r="R82" s="9">
        <f t="shared" si="15"/>
        <v>48</v>
      </c>
      <c r="S82" s="9">
        <f t="shared" si="16"/>
        <v>52.7</v>
      </c>
      <c r="T82" s="9">
        <f t="shared" si="17"/>
        <v>46.5</v>
      </c>
      <c r="U82" s="8">
        <f t="shared" si="18"/>
        <v>47.533333333333339</v>
      </c>
      <c r="V82" s="8">
        <f t="shared" si="19"/>
        <v>47.275000000000006</v>
      </c>
    </row>
    <row r="83" spans="1:22" ht="13.5" x14ac:dyDescent="0.25">
      <c r="A83" s="3">
        <f>RSI!A83</f>
        <v>42124</v>
      </c>
      <c r="B83" s="2">
        <f>RSI!B83</f>
        <v>2.9235000000000002</v>
      </c>
      <c r="C83" s="2">
        <f>RSI!I83</f>
        <v>38.151121844291318</v>
      </c>
      <c r="D83" s="2">
        <f>MACD!E83</f>
        <v>1.2121029108152825E-2</v>
      </c>
      <c r="E83" s="2">
        <f>MACD!F83</f>
        <v>1.7363232076296989E-2</v>
      </c>
      <c r="F83" s="2">
        <f>'Moving Avg'!D83</f>
        <v>2.9219400000000002</v>
      </c>
      <c r="G83" s="2">
        <f>'Moving Avg'!F83</f>
        <v>2.9413749999999994</v>
      </c>
      <c r="H83" s="2">
        <f>'Moving Avg'!G83</f>
        <v>2.9908879999999987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NEUTRAL</v>
      </c>
      <c r="M83" s="8">
        <f t="shared" si="10"/>
        <v>25</v>
      </c>
      <c r="N83" s="8">
        <f t="shared" si="11"/>
        <v>45</v>
      </c>
      <c r="O83" s="8">
        <f t="shared" si="12"/>
        <v>50</v>
      </c>
      <c r="P83" s="8">
        <f t="shared" si="13"/>
        <v>66</v>
      </c>
      <c r="Q83" s="9">
        <f t="shared" si="14"/>
        <v>41.9</v>
      </c>
      <c r="R83" s="9">
        <f t="shared" si="15"/>
        <v>48</v>
      </c>
      <c r="S83" s="9">
        <f t="shared" si="16"/>
        <v>52.7</v>
      </c>
      <c r="T83" s="9">
        <f t="shared" si="17"/>
        <v>46.5</v>
      </c>
      <c r="U83" s="8">
        <f t="shared" si="18"/>
        <v>47.533333333333339</v>
      </c>
      <c r="V83" s="8">
        <f t="shared" si="19"/>
        <v>47.275000000000006</v>
      </c>
    </row>
    <row r="84" spans="1:22" ht="13.5" x14ac:dyDescent="0.25">
      <c r="A84" s="3">
        <f>RSI!A84</f>
        <v>42128</v>
      </c>
      <c r="B84" s="2">
        <f>RSI!B84</f>
        <v>2.8466</v>
      </c>
      <c r="C84" s="2">
        <f>RSI!I84</f>
        <v>23.884691053128492</v>
      </c>
      <c r="D84" s="2">
        <f>MACD!E84</f>
        <v>1.3613000043865675E-2</v>
      </c>
      <c r="E84" s="2">
        <f>MACD!F84</f>
        <v>1.6613185669810727E-2</v>
      </c>
      <c r="F84" s="2">
        <f>'Moving Avg'!D84</f>
        <v>2.9073400000000005</v>
      </c>
      <c r="G84" s="2">
        <f>'Moving Avg'!F84</f>
        <v>2.9346449999999993</v>
      </c>
      <c r="H84" s="2">
        <f>'Moving Avg'!G84</f>
        <v>2.9872719999999999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BULLISH DIVERGENCE</v>
      </c>
      <c r="M84" s="8">
        <f t="shared" si="10"/>
        <v>50</v>
      </c>
      <c r="N84" s="8">
        <f t="shared" si="11"/>
        <v>45</v>
      </c>
      <c r="O84" s="8">
        <f t="shared" si="12"/>
        <v>50</v>
      </c>
      <c r="P84" s="8">
        <f t="shared" si="13"/>
        <v>83</v>
      </c>
      <c r="Q84" s="9">
        <f t="shared" si="14"/>
        <v>53.2</v>
      </c>
      <c r="R84" s="9">
        <f t="shared" si="15"/>
        <v>57.25</v>
      </c>
      <c r="S84" s="9">
        <f t="shared" si="16"/>
        <v>64.099999999999994</v>
      </c>
      <c r="T84" s="9">
        <f t="shared" si="17"/>
        <v>57</v>
      </c>
      <c r="U84" s="8">
        <f t="shared" si="18"/>
        <v>58.183333333333337</v>
      </c>
      <c r="V84" s="8">
        <f t="shared" si="19"/>
        <v>57.887500000000003</v>
      </c>
    </row>
    <row r="85" spans="1:22" ht="13.5" x14ac:dyDescent="0.25">
      <c r="A85" s="3">
        <f>RSI!A85</f>
        <v>42129</v>
      </c>
      <c r="B85" s="2">
        <f>RSI!B85</f>
        <v>2.8466</v>
      </c>
      <c r="C85" s="2">
        <f>RSI!I85</f>
        <v>23.884691053128506</v>
      </c>
      <c r="D85" s="2">
        <f>MACD!E85</f>
        <v>1.8456988668212215E-2</v>
      </c>
      <c r="E85" s="2">
        <f>MACD!F85</f>
        <v>1.6981946269491024E-2</v>
      </c>
      <c r="F85" s="2">
        <f>'Moving Avg'!D85</f>
        <v>2.8927400000000003</v>
      </c>
      <c r="G85" s="2">
        <f>'Moving Avg'!F85</f>
        <v>2.9279149999999996</v>
      </c>
      <c r="H85" s="2">
        <f>'Moving Avg'!G85</f>
        <v>2.9841959999999998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BULLISH DIVERGENCE</v>
      </c>
      <c r="M85" s="8">
        <f t="shared" si="10"/>
        <v>50</v>
      </c>
      <c r="N85" s="8">
        <f t="shared" si="11"/>
        <v>0</v>
      </c>
      <c r="O85" s="8">
        <f t="shared" si="12"/>
        <v>50</v>
      </c>
      <c r="P85" s="8">
        <f t="shared" si="13"/>
        <v>83</v>
      </c>
      <c r="Q85" s="9">
        <f t="shared" si="14"/>
        <v>37.450000000000003</v>
      </c>
      <c r="R85" s="9">
        <f t="shared" si="15"/>
        <v>48.25</v>
      </c>
      <c r="S85" s="9">
        <f t="shared" si="16"/>
        <v>57.35</v>
      </c>
      <c r="T85" s="9">
        <f t="shared" si="17"/>
        <v>45.75</v>
      </c>
      <c r="U85" s="8">
        <f t="shared" si="18"/>
        <v>47.683333333333337</v>
      </c>
      <c r="V85" s="8">
        <f t="shared" si="19"/>
        <v>47.2</v>
      </c>
    </row>
    <row r="86" spans="1:22" ht="13.5" x14ac:dyDescent="0.25">
      <c r="A86" s="3">
        <f>RSI!A86</f>
        <v>42130</v>
      </c>
      <c r="B86" s="2">
        <f>RSI!B86</f>
        <v>2.8466</v>
      </c>
      <c r="C86" s="2">
        <f>RSI!I86</f>
        <v>23.884691053128506</v>
      </c>
      <c r="D86" s="2">
        <f>MACD!E86</f>
        <v>2.0183110938931215E-2</v>
      </c>
      <c r="E86" s="2">
        <f>MACD!F86</f>
        <v>1.7622179203379065E-2</v>
      </c>
      <c r="F86" s="2">
        <f>'Moving Avg'!D86</f>
        <v>2.8773600000000004</v>
      </c>
      <c r="G86" s="2">
        <f>'Moving Avg'!F86</f>
        <v>2.9211849999999999</v>
      </c>
      <c r="H86" s="2">
        <f>'Moving Avg'!G86</f>
        <v>2.9811199999999998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  <c r="M86" s="8">
        <f t="shared" si="10"/>
        <v>50</v>
      </c>
      <c r="N86" s="8">
        <f t="shared" si="11"/>
        <v>0</v>
      </c>
      <c r="O86" s="8">
        <f t="shared" si="12"/>
        <v>50</v>
      </c>
      <c r="P86" s="8">
        <f t="shared" si="13"/>
        <v>16.5</v>
      </c>
      <c r="Q86" s="9">
        <f t="shared" si="14"/>
        <v>27.475000000000001</v>
      </c>
      <c r="R86" s="9">
        <f t="shared" si="15"/>
        <v>31.625</v>
      </c>
      <c r="S86" s="9">
        <f t="shared" si="16"/>
        <v>27.425000000000001</v>
      </c>
      <c r="T86" s="9">
        <f t="shared" si="17"/>
        <v>29.125</v>
      </c>
      <c r="U86" s="8">
        <f t="shared" si="18"/>
        <v>28.841666666666669</v>
      </c>
      <c r="V86" s="8">
        <f t="shared" si="19"/>
        <v>28.912500000000001</v>
      </c>
    </row>
    <row r="87" spans="1:22" ht="13.5" x14ac:dyDescent="0.25">
      <c r="A87" s="3">
        <f>RSI!A87</f>
        <v>42131</v>
      </c>
      <c r="B87" s="2">
        <f>RSI!B87</f>
        <v>2.7618999999999998</v>
      </c>
      <c r="C87" s="2">
        <f>RSI!I87</f>
        <v>15.771494587865419</v>
      </c>
      <c r="D87" s="2">
        <f>MACD!E87</f>
        <v>2.8455906325517866E-2</v>
      </c>
      <c r="E87" s="2">
        <f>MACD!F87</f>
        <v>1.9788924627806827E-2</v>
      </c>
      <c r="F87" s="2">
        <f>'Moving Avg'!D87</f>
        <v>2.84504</v>
      </c>
      <c r="G87" s="2">
        <f>'Moving Avg'!F87</f>
        <v>2.9146450000000002</v>
      </c>
      <c r="H87" s="2">
        <f>'Moving Avg'!G87</f>
        <v>2.9760420000000001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  <c r="M87" s="8">
        <f t="shared" si="10"/>
        <v>50</v>
      </c>
      <c r="N87" s="8">
        <f t="shared" si="11"/>
        <v>0</v>
      </c>
      <c r="O87" s="8">
        <f t="shared" si="12"/>
        <v>50</v>
      </c>
      <c r="P87" s="8">
        <f t="shared" si="13"/>
        <v>0</v>
      </c>
      <c r="Q87" s="9">
        <f t="shared" si="14"/>
        <v>25</v>
      </c>
      <c r="R87" s="9">
        <f t="shared" si="15"/>
        <v>27.5</v>
      </c>
      <c r="S87" s="9">
        <f t="shared" si="16"/>
        <v>20</v>
      </c>
      <c r="T87" s="9">
        <f t="shared" si="17"/>
        <v>25</v>
      </c>
      <c r="U87" s="8">
        <f t="shared" si="18"/>
        <v>24.166666666666668</v>
      </c>
      <c r="V87" s="8">
        <f t="shared" si="19"/>
        <v>24.375</v>
      </c>
    </row>
    <row r="88" spans="1:22" ht="13.5" x14ac:dyDescent="0.25">
      <c r="A88" s="3">
        <f>RSI!A88</f>
        <v>42132</v>
      </c>
      <c r="B88" s="2">
        <f>RSI!B88</f>
        <v>2.8389000000000002</v>
      </c>
      <c r="C88" s="2">
        <f>RSI!I88</f>
        <v>36.79175510939757</v>
      </c>
      <c r="D88" s="2">
        <f>MACD!E88</f>
        <v>3.0751049077681003E-2</v>
      </c>
      <c r="E88" s="2">
        <f>MACD!F88</f>
        <v>2.1981349517781662E-2</v>
      </c>
      <c r="F88" s="2">
        <f>'Moving Avg'!D88</f>
        <v>2.8281200000000002</v>
      </c>
      <c r="G88" s="2">
        <f>'Moving Avg'!F88</f>
        <v>2.90849</v>
      </c>
      <c r="H88" s="2">
        <f>'Moving Avg'!G88</f>
        <v>2.9721199999999999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CONFIRMED BEARISH</v>
      </c>
      <c r="M88" s="8">
        <f t="shared" si="10"/>
        <v>25</v>
      </c>
      <c r="N88" s="8">
        <f t="shared" si="11"/>
        <v>0</v>
      </c>
      <c r="O88" s="8">
        <f t="shared" si="12"/>
        <v>50</v>
      </c>
      <c r="P88" s="8">
        <f t="shared" si="13"/>
        <v>0</v>
      </c>
      <c r="Q88" s="9">
        <f t="shared" si="14"/>
        <v>16.25</v>
      </c>
      <c r="R88" s="9">
        <f t="shared" si="15"/>
        <v>22.5</v>
      </c>
      <c r="S88" s="9">
        <f t="shared" si="16"/>
        <v>16.25</v>
      </c>
      <c r="T88" s="9">
        <f t="shared" si="17"/>
        <v>18.75</v>
      </c>
      <c r="U88" s="8">
        <f t="shared" si="18"/>
        <v>18.333333333333332</v>
      </c>
      <c r="V88" s="8">
        <f t="shared" si="19"/>
        <v>18.4375</v>
      </c>
    </row>
    <row r="89" spans="1:22" ht="13.5" x14ac:dyDescent="0.25">
      <c r="A89" s="3">
        <f>RSI!A89</f>
        <v>42135</v>
      </c>
      <c r="B89" s="2">
        <f>RSI!B89</f>
        <v>2.8466</v>
      </c>
      <c r="C89" s="2">
        <f>RSI!I89</f>
        <v>38.446074787713087</v>
      </c>
      <c r="D89" s="2">
        <f>MACD!E89</f>
        <v>3.1992530731624669E-2</v>
      </c>
      <c r="E89" s="2">
        <f>MACD!F89</f>
        <v>2.3983585760550263E-2</v>
      </c>
      <c r="F89" s="2">
        <f>'Moving Avg'!D89</f>
        <v>2.8281200000000002</v>
      </c>
      <c r="G89" s="2">
        <f>'Moving Avg'!F89</f>
        <v>2.90272</v>
      </c>
      <c r="H89" s="2">
        <f>'Moving Avg'!G89</f>
        <v>2.9684280000000003</v>
      </c>
      <c r="I89" s="2">
        <f>'Moving Avg'!H89</f>
        <v>0</v>
      </c>
      <c r="J89" s="6" t="str">
        <f>OBV!F89</f>
        <v>BEARISH</v>
      </c>
      <c r="K89" s="6" t="str">
        <f>OBV!G89</f>
        <v>WEAK</v>
      </c>
      <c r="L89" s="6" t="str">
        <f>OBV!H89</f>
        <v>NEUTRAL</v>
      </c>
      <c r="M89" s="8">
        <f t="shared" si="10"/>
        <v>25</v>
      </c>
      <c r="N89" s="8">
        <f t="shared" si="11"/>
        <v>0</v>
      </c>
      <c r="O89" s="8">
        <f t="shared" si="12"/>
        <v>50</v>
      </c>
      <c r="P89" s="8">
        <f t="shared" si="13"/>
        <v>0</v>
      </c>
      <c r="Q89" s="9">
        <f t="shared" si="14"/>
        <v>16.25</v>
      </c>
      <c r="R89" s="9">
        <f t="shared" si="15"/>
        <v>22.5</v>
      </c>
      <c r="S89" s="9">
        <f t="shared" si="16"/>
        <v>16.25</v>
      </c>
      <c r="T89" s="9">
        <f t="shared" si="17"/>
        <v>18.75</v>
      </c>
      <c r="U89" s="8">
        <f t="shared" si="18"/>
        <v>18.333333333333332</v>
      </c>
      <c r="V89" s="8">
        <f t="shared" si="19"/>
        <v>18.4375</v>
      </c>
    </row>
    <row r="90" spans="1:22" ht="13.5" x14ac:dyDescent="0.25">
      <c r="A90" s="3">
        <f>RSI!A90</f>
        <v>42136</v>
      </c>
      <c r="B90" s="2">
        <f>RSI!B90</f>
        <v>2.8466</v>
      </c>
      <c r="C90" s="2">
        <f>RSI!I90</f>
        <v>38.446074787713087</v>
      </c>
      <c r="D90" s="2">
        <f>MACD!E90</f>
        <v>3.3432523130223046E-2</v>
      </c>
      <c r="E90" s="2">
        <f>MACD!F90</f>
        <v>2.5873373234484819E-2</v>
      </c>
      <c r="F90" s="2">
        <f>'Moving Avg'!D90</f>
        <v>2.8281200000000002</v>
      </c>
      <c r="G90" s="2">
        <f>'Moving Avg'!F90</f>
        <v>2.896185</v>
      </c>
      <c r="H90" s="2">
        <f>'Moving Avg'!G90</f>
        <v>2.9647360000000003</v>
      </c>
      <c r="I90" s="2">
        <f>'Moving Avg'!H90</f>
        <v>0</v>
      </c>
      <c r="J90" s="6" t="str">
        <f>OBV!F90</f>
        <v>BEARISH</v>
      </c>
      <c r="K90" s="6" t="str">
        <f>OBV!G90</f>
        <v>WEAK</v>
      </c>
      <c r="L90" s="6" t="str">
        <f>OBV!H90</f>
        <v>NEUTRAL</v>
      </c>
      <c r="M90" s="8">
        <f t="shared" si="10"/>
        <v>25</v>
      </c>
      <c r="N90" s="8">
        <f t="shared" si="11"/>
        <v>0</v>
      </c>
      <c r="O90" s="8">
        <f t="shared" si="12"/>
        <v>50</v>
      </c>
      <c r="P90" s="8">
        <f t="shared" si="13"/>
        <v>0</v>
      </c>
      <c r="Q90" s="9">
        <f t="shared" si="14"/>
        <v>16.25</v>
      </c>
      <c r="R90" s="9">
        <f t="shared" si="15"/>
        <v>22.5</v>
      </c>
      <c r="S90" s="9">
        <f t="shared" si="16"/>
        <v>16.25</v>
      </c>
      <c r="T90" s="9">
        <f t="shared" si="17"/>
        <v>18.75</v>
      </c>
      <c r="U90" s="8">
        <f t="shared" si="18"/>
        <v>18.333333333333332</v>
      </c>
      <c r="V90" s="8">
        <f t="shared" si="19"/>
        <v>18.4375</v>
      </c>
    </row>
    <row r="91" spans="1:22" ht="13.5" x14ac:dyDescent="0.25">
      <c r="A91" s="3">
        <f>RSI!A91</f>
        <v>42137</v>
      </c>
      <c r="B91" s="2">
        <f>RSI!B91</f>
        <v>2.8466</v>
      </c>
      <c r="C91" s="2">
        <f>RSI!I91</f>
        <v>38.446074787713094</v>
      </c>
      <c r="D91" s="2">
        <f>MACD!E91</f>
        <v>3.561163372023346E-2</v>
      </c>
      <c r="E91" s="2">
        <f>MACD!F91</f>
        <v>2.7821025331634545E-2</v>
      </c>
      <c r="F91" s="2">
        <f>'Moving Avg'!D91</f>
        <v>2.8281200000000002</v>
      </c>
      <c r="G91" s="2">
        <f>'Moving Avg'!F91</f>
        <v>2.8896500000000005</v>
      </c>
      <c r="H91" s="2">
        <f>'Moving Avg'!G91</f>
        <v>2.9610440000000007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NEUTRAL</v>
      </c>
      <c r="M91" s="8">
        <f t="shared" si="10"/>
        <v>25</v>
      </c>
      <c r="N91" s="8">
        <f t="shared" si="11"/>
        <v>0</v>
      </c>
      <c r="O91" s="8">
        <f t="shared" si="12"/>
        <v>50</v>
      </c>
      <c r="P91" s="8">
        <f t="shared" si="13"/>
        <v>0</v>
      </c>
      <c r="Q91" s="9">
        <f t="shared" si="14"/>
        <v>16.25</v>
      </c>
      <c r="R91" s="9">
        <f t="shared" si="15"/>
        <v>22.5</v>
      </c>
      <c r="S91" s="9">
        <f t="shared" si="16"/>
        <v>16.25</v>
      </c>
      <c r="T91" s="9">
        <f t="shared" si="17"/>
        <v>18.75</v>
      </c>
      <c r="U91" s="8">
        <f t="shared" si="18"/>
        <v>18.333333333333332</v>
      </c>
      <c r="V91" s="8">
        <f t="shared" si="19"/>
        <v>18.4375</v>
      </c>
    </row>
    <row r="92" spans="1:22" ht="13.5" x14ac:dyDescent="0.25">
      <c r="A92" s="3">
        <f>RSI!A92</f>
        <v>42138</v>
      </c>
      <c r="B92" s="2">
        <f>RSI!B92</f>
        <v>2.8466</v>
      </c>
      <c r="C92" s="2">
        <f>RSI!I92</f>
        <v>38.446074787713094</v>
      </c>
      <c r="D92" s="2">
        <f>MACD!E92</f>
        <v>3.7789436789668951E-2</v>
      </c>
      <c r="E92" s="2">
        <f>MACD!F92</f>
        <v>2.9814707623241427E-2</v>
      </c>
      <c r="F92" s="2">
        <f>'Moving Avg'!D92</f>
        <v>2.8450600000000001</v>
      </c>
      <c r="G92" s="2">
        <f>'Moving Avg'!F92</f>
        <v>2.8848450000000008</v>
      </c>
      <c r="H92" s="2">
        <f>'Moving Avg'!G92</f>
        <v>2.9573520000000002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  <c r="M92" s="8">
        <f t="shared" si="10"/>
        <v>25</v>
      </c>
      <c r="N92" s="8">
        <f t="shared" si="11"/>
        <v>0</v>
      </c>
      <c r="O92" s="8">
        <f t="shared" si="12"/>
        <v>50</v>
      </c>
      <c r="P92" s="8">
        <f t="shared" si="13"/>
        <v>100</v>
      </c>
      <c r="Q92" s="9">
        <f t="shared" si="14"/>
        <v>31.25</v>
      </c>
      <c r="R92" s="9">
        <f t="shared" si="15"/>
        <v>47.5</v>
      </c>
      <c r="S92" s="9">
        <f t="shared" si="16"/>
        <v>61.25</v>
      </c>
      <c r="T92" s="9">
        <f t="shared" si="17"/>
        <v>43.75</v>
      </c>
      <c r="U92" s="8">
        <f t="shared" si="18"/>
        <v>46.666666666666664</v>
      </c>
      <c r="V92" s="8">
        <f t="shared" si="19"/>
        <v>45.9375</v>
      </c>
    </row>
    <row r="93" spans="1:22" ht="13.5" x14ac:dyDescent="0.25">
      <c r="A93" s="3">
        <f>RSI!A93</f>
        <v>42139</v>
      </c>
      <c r="B93" s="2">
        <f>RSI!B93</f>
        <v>2.9235000000000002</v>
      </c>
      <c r="C93" s="2">
        <f>RSI!I93</f>
        <v>54.457688988999408</v>
      </c>
      <c r="D93" s="2">
        <f>MACD!E93</f>
        <v>3.424510088350452E-2</v>
      </c>
      <c r="E93" s="2">
        <f>MACD!F93</f>
        <v>3.0700786275294049E-2</v>
      </c>
      <c r="F93" s="2">
        <f>'Moving Avg'!D93</f>
        <v>2.86198</v>
      </c>
      <c r="G93" s="2">
        <f>'Moving Avg'!F93</f>
        <v>2.8848450000000008</v>
      </c>
      <c r="H93" s="2">
        <f>'Moving Avg'!G93</f>
        <v>2.9553520000000004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  <c r="M93" s="8">
        <f t="shared" si="10"/>
        <v>25</v>
      </c>
      <c r="N93" s="8">
        <f t="shared" si="11"/>
        <v>0</v>
      </c>
      <c r="O93" s="8">
        <f t="shared" si="12"/>
        <v>50</v>
      </c>
      <c r="P93" s="8">
        <f t="shared" si="13"/>
        <v>100</v>
      </c>
      <c r="Q93" s="9">
        <f t="shared" si="14"/>
        <v>31.25</v>
      </c>
      <c r="R93" s="9">
        <f t="shared" si="15"/>
        <v>47.5</v>
      </c>
      <c r="S93" s="9">
        <f t="shared" si="16"/>
        <v>61.25</v>
      </c>
      <c r="T93" s="9">
        <f t="shared" si="17"/>
        <v>43.75</v>
      </c>
      <c r="U93" s="8">
        <f t="shared" si="18"/>
        <v>46.666666666666664</v>
      </c>
      <c r="V93" s="8">
        <f t="shared" si="19"/>
        <v>45.9375</v>
      </c>
    </row>
    <row r="94" spans="1:22" ht="13.5" x14ac:dyDescent="0.25">
      <c r="A94" s="3">
        <f>RSI!A94</f>
        <v>42142</v>
      </c>
      <c r="B94" s="2">
        <f>RSI!B94</f>
        <v>2.9235000000000002</v>
      </c>
      <c r="C94" s="2">
        <f>RSI!I94</f>
        <v>54.457688988999422</v>
      </c>
      <c r="D94" s="2">
        <f>MACD!E94</f>
        <v>1.9247172741825302E-2</v>
      </c>
      <c r="E94" s="2">
        <f>MACD!F94</f>
        <v>2.8410063568600302E-2</v>
      </c>
      <c r="F94" s="2">
        <f>'Moving Avg'!D94</f>
        <v>2.8773600000000004</v>
      </c>
      <c r="G94" s="2">
        <f>'Moving Avg'!F94</f>
        <v>2.8848450000000003</v>
      </c>
      <c r="H94" s="2">
        <f>'Moving Avg'!G94</f>
        <v>2.9527359999999998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  <c r="M94" s="8">
        <f t="shared" si="10"/>
        <v>25</v>
      </c>
      <c r="N94" s="8">
        <f t="shared" si="11"/>
        <v>45</v>
      </c>
      <c r="O94" s="8">
        <f t="shared" si="12"/>
        <v>50</v>
      </c>
      <c r="P94" s="8">
        <f t="shared" si="13"/>
        <v>100</v>
      </c>
      <c r="Q94" s="9">
        <f t="shared" si="14"/>
        <v>47</v>
      </c>
      <c r="R94" s="9">
        <f t="shared" si="15"/>
        <v>56.5</v>
      </c>
      <c r="S94" s="9">
        <f t="shared" si="16"/>
        <v>68</v>
      </c>
      <c r="T94" s="9">
        <f t="shared" si="17"/>
        <v>55</v>
      </c>
      <c r="U94" s="8">
        <f t="shared" si="18"/>
        <v>57.166666666666664</v>
      </c>
      <c r="V94" s="8">
        <f t="shared" si="19"/>
        <v>56.625</v>
      </c>
    </row>
    <row r="95" spans="1:22" ht="13.5" x14ac:dyDescent="0.25">
      <c r="A95" s="3">
        <f>RSI!A95</f>
        <v>42143</v>
      </c>
      <c r="B95" s="2">
        <f>RSI!B95</f>
        <v>2.9235000000000002</v>
      </c>
      <c r="C95" s="2">
        <f>RSI!I95</f>
        <v>54.457688988999408</v>
      </c>
      <c r="D95" s="2">
        <f>MACD!E95</f>
        <v>6.4009649642500221E-3</v>
      </c>
      <c r="E95" s="2">
        <f>MACD!F95</f>
        <v>2.4008243847730246E-2</v>
      </c>
      <c r="F95" s="2">
        <f>'Moving Avg'!D95</f>
        <v>2.8927400000000003</v>
      </c>
      <c r="G95" s="2">
        <f>'Moving Avg'!F95</f>
        <v>2.8838850000000003</v>
      </c>
      <c r="H95" s="2">
        <f>'Moving Avg'!G95</f>
        <v>2.9501199999999996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CONFIRMED BULLISH</v>
      </c>
      <c r="M95" s="8">
        <f t="shared" si="10"/>
        <v>25</v>
      </c>
      <c r="N95" s="8">
        <f t="shared" si="11"/>
        <v>45</v>
      </c>
      <c r="O95" s="8">
        <f t="shared" si="12"/>
        <v>50</v>
      </c>
      <c r="P95" s="8">
        <f t="shared" si="13"/>
        <v>100</v>
      </c>
      <c r="Q95" s="9">
        <f t="shared" si="14"/>
        <v>47</v>
      </c>
      <c r="R95" s="9">
        <f t="shared" si="15"/>
        <v>56.5</v>
      </c>
      <c r="S95" s="9">
        <f t="shared" si="16"/>
        <v>68</v>
      </c>
      <c r="T95" s="9">
        <f t="shared" si="17"/>
        <v>55</v>
      </c>
      <c r="U95" s="8">
        <f t="shared" si="18"/>
        <v>57.166666666666664</v>
      </c>
      <c r="V95" s="8">
        <f t="shared" si="19"/>
        <v>56.625</v>
      </c>
    </row>
    <row r="96" spans="1:22" ht="13.5" x14ac:dyDescent="0.25">
      <c r="A96" s="3">
        <f>RSI!A96</f>
        <v>42144</v>
      </c>
      <c r="B96" s="2">
        <f>RSI!B96</f>
        <v>2.9235000000000002</v>
      </c>
      <c r="C96" s="2">
        <f>RSI!I96</f>
        <v>54.457688988999408</v>
      </c>
      <c r="D96" s="2">
        <f>MACD!E96</f>
        <v>-4.6130264850097191E-3</v>
      </c>
      <c r="E96" s="2">
        <f>MACD!F96</f>
        <v>1.8283989781182255E-2</v>
      </c>
      <c r="F96" s="2">
        <f>'Moving Avg'!D96</f>
        <v>2.9081200000000003</v>
      </c>
      <c r="G96" s="2">
        <f>'Moving Avg'!F96</f>
        <v>2.8838849999999998</v>
      </c>
      <c r="H96" s="2">
        <f>'Moving Avg'!G96</f>
        <v>2.9475039999999995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CONFIRMED BULLISH</v>
      </c>
      <c r="M96" s="8">
        <f t="shared" si="10"/>
        <v>25</v>
      </c>
      <c r="N96" s="8">
        <f t="shared" si="11"/>
        <v>100</v>
      </c>
      <c r="O96" s="8">
        <f t="shared" si="12"/>
        <v>50</v>
      </c>
      <c r="P96" s="8">
        <f t="shared" si="13"/>
        <v>100</v>
      </c>
      <c r="Q96" s="9">
        <f t="shared" si="14"/>
        <v>66.25</v>
      </c>
      <c r="R96" s="9">
        <f t="shared" si="15"/>
        <v>67.5</v>
      </c>
      <c r="S96" s="9">
        <f t="shared" si="16"/>
        <v>76.25</v>
      </c>
      <c r="T96" s="9">
        <f t="shared" si="17"/>
        <v>68.75</v>
      </c>
      <c r="U96" s="8">
        <f t="shared" si="18"/>
        <v>70</v>
      </c>
      <c r="V96" s="8">
        <f t="shared" si="19"/>
        <v>69.6875</v>
      </c>
    </row>
    <row r="97" spans="1:22" ht="13.5" x14ac:dyDescent="0.25">
      <c r="A97" s="3">
        <f>RSI!A97</f>
        <v>42145</v>
      </c>
      <c r="B97" s="2">
        <f>RSI!B97</f>
        <v>2.9235000000000002</v>
      </c>
      <c r="C97" s="2">
        <f>RSI!I97</f>
        <v>54.457688988999408</v>
      </c>
      <c r="D97" s="2">
        <f>MACD!E97</f>
        <v>-2.7096774469643758E-2</v>
      </c>
      <c r="E97" s="2">
        <f>MACD!F97</f>
        <v>9.2078369310170521E-3</v>
      </c>
      <c r="F97" s="2">
        <f>'Moving Avg'!D97</f>
        <v>2.9235000000000002</v>
      </c>
      <c r="G97" s="2">
        <f>'Moving Avg'!F97</f>
        <v>2.8838849999999994</v>
      </c>
      <c r="H97" s="2">
        <f>'Moving Avg'!G97</f>
        <v>2.9448879999999993</v>
      </c>
      <c r="I97" s="2">
        <f>'Moving Avg'!H97</f>
        <v>0</v>
      </c>
      <c r="J97" s="6" t="str">
        <f>OBV!F97</f>
        <v>BULLISH</v>
      </c>
      <c r="K97" s="6" t="str">
        <f>OBV!G97</f>
        <v>STRONG</v>
      </c>
      <c r="L97" s="6" t="str">
        <f>OBV!H97</f>
        <v>CONFIRMED BULLISH</v>
      </c>
      <c r="M97" s="8">
        <f t="shared" si="10"/>
        <v>25</v>
      </c>
      <c r="N97" s="8">
        <f t="shared" si="11"/>
        <v>100</v>
      </c>
      <c r="O97" s="8">
        <f t="shared" si="12"/>
        <v>50</v>
      </c>
      <c r="P97" s="8">
        <f t="shared" si="13"/>
        <v>100</v>
      </c>
      <c r="Q97" s="9">
        <f t="shared" si="14"/>
        <v>66.25</v>
      </c>
      <c r="R97" s="9">
        <f t="shared" si="15"/>
        <v>67.5</v>
      </c>
      <c r="S97" s="9">
        <f t="shared" si="16"/>
        <v>76.25</v>
      </c>
      <c r="T97" s="9">
        <f t="shared" si="17"/>
        <v>68.75</v>
      </c>
      <c r="U97" s="8">
        <f t="shared" si="18"/>
        <v>70</v>
      </c>
      <c r="V97" s="8">
        <f t="shared" si="19"/>
        <v>69.6875</v>
      </c>
    </row>
    <row r="98" spans="1:22" ht="13.5" x14ac:dyDescent="0.25">
      <c r="A98" s="3">
        <f>RSI!A98</f>
        <v>42146</v>
      </c>
      <c r="B98" s="2">
        <f>RSI!B98</f>
        <v>2.9235000000000002</v>
      </c>
      <c r="C98" s="2">
        <f>RSI!I98</f>
        <v>54.457688988999422</v>
      </c>
      <c r="D98" s="2">
        <f>MACD!E98</f>
        <v>-3.4398892982167251E-2</v>
      </c>
      <c r="E98" s="2">
        <f>MACD!F98</f>
        <v>4.8649094838019123E-4</v>
      </c>
      <c r="F98" s="2">
        <f>'Moving Avg'!D98</f>
        <v>2.9235000000000002</v>
      </c>
      <c r="G98" s="2">
        <f>'Moving Avg'!F98</f>
        <v>2.8838849999999994</v>
      </c>
      <c r="H98" s="2">
        <f>'Moving Avg'!G98</f>
        <v>2.9422719999999991</v>
      </c>
      <c r="I98" s="2">
        <f>'Moving Avg'!H98</f>
        <v>0</v>
      </c>
      <c r="J98" s="6" t="str">
        <f>OBV!F98</f>
        <v>NEUTRAL</v>
      </c>
      <c r="K98" s="6" t="str">
        <f>OBV!G98</f>
        <v>NEUTRAL</v>
      </c>
      <c r="L98" s="6" t="str">
        <f>OBV!H98</f>
        <v>NEUTRAL</v>
      </c>
      <c r="M98" s="8">
        <f t="shared" si="10"/>
        <v>25</v>
      </c>
      <c r="N98" s="8">
        <f t="shared" si="11"/>
        <v>100</v>
      </c>
      <c r="O98" s="8">
        <f t="shared" si="12"/>
        <v>50</v>
      </c>
      <c r="P98" s="8">
        <f t="shared" si="13"/>
        <v>33</v>
      </c>
      <c r="Q98" s="9">
        <f t="shared" si="14"/>
        <v>56.2</v>
      </c>
      <c r="R98" s="9">
        <f t="shared" si="15"/>
        <v>50.75</v>
      </c>
      <c r="S98" s="9">
        <f t="shared" si="16"/>
        <v>46.1</v>
      </c>
      <c r="T98" s="9">
        <f t="shared" si="17"/>
        <v>52</v>
      </c>
      <c r="U98" s="8">
        <f t="shared" si="18"/>
        <v>51.016666666666673</v>
      </c>
      <c r="V98" s="8">
        <f t="shared" si="19"/>
        <v>51.262500000000003</v>
      </c>
    </row>
    <row r="99" spans="1:22" ht="13.5" x14ac:dyDescent="0.25">
      <c r="A99" s="3">
        <f>RSI!A99</f>
        <v>42149</v>
      </c>
      <c r="B99" s="2">
        <f>RSI!B99</f>
        <v>2.9620000000000002</v>
      </c>
      <c r="C99" s="2">
        <f>RSI!I99</f>
        <v>62.147511130505237</v>
      </c>
      <c r="D99" s="2">
        <f>MACD!E99</f>
        <v>-4.2359254859703821E-2</v>
      </c>
      <c r="E99" s="2">
        <f>MACD!F99</f>
        <v>-8.0826582132366119E-3</v>
      </c>
      <c r="F99" s="2">
        <f>'Moving Avg'!D99</f>
        <v>2.9312</v>
      </c>
      <c r="G99" s="2">
        <f>'Moving Avg'!F99</f>
        <v>2.8860049999999995</v>
      </c>
      <c r="H99" s="2">
        <f>'Moving Avg'!G99</f>
        <v>2.9415039999999988</v>
      </c>
      <c r="I99" s="2">
        <f>'Moving Avg'!H99</f>
        <v>0</v>
      </c>
      <c r="J99" s="6" t="str">
        <f>OBV!F99</f>
        <v>BULLISH</v>
      </c>
      <c r="K99" s="6" t="str">
        <f>OBV!G99</f>
        <v>NEUTRAL</v>
      </c>
      <c r="L99" s="6" t="str">
        <f>OBV!H99</f>
        <v>CONFIRMED BULLISH</v>
      </c>
      <c r="M99" s="8">
        <f t="shared" si="10"/>
        <v>25</v>
      </c>
      <c r="N99" s="8">
        <f t="shared" si="11"/>
        <v>100</v>
      </c>
      <c r="O99" s="8">
        <f t="shared" si="12"/>
        <v>50</v>
      </c>
      <c r="P99" s="8">
        <f t="shared" si="13"/>
        <v>83.5</v>
      </c>
      <c r="Q99" s="9">
        <f t="shared" si="14"/>
        <v>63.774999999999999</v>
      </c>
      <c r="R99" s="9">
        <f t="shared" si="15"/>
        <v>63.375</v>
      </c>
      <c r="S99" s="9">
        <f t="shared" si="16"/>
        <v>68.825000000000003</v>
      </c>
      <c r="T99" s="9">
        <f t="shared" si="17"/>
        <v>64.625</v>
      </c>
      <c r="U99" s="8">
        <f t="shared" si="18"/>
        <v>65.325000000000003</v>
      </c>
      <c r="V99" s="8">
        <f t="shared" si="19"/>
        <v>65.150000000000006</v>
      </c>
    </row>
    <row r="100" spans="1:22" ht="13.5" x14ac:dyDescent="0.25">
      <c r="A100" s="3">
        <f>RSI!A100</f>
        <v>42150</v>
      </c>
      <c r="B100" s="2">
        <f>RSI!B100</f>
        <v>3.0004</v>
      </c>
      <c r="C100" s="2">
        <f>RSI!I100</f>
        <v>67.95871751184275</v>
      </c>
      <c r="D100" s="2">
        <f>MACD!E100</f>
        <v>-5.2272823226893639E-2</v>
      </c>
      <c r="E100" s="2">
        <f>MACD!F100</f>
        <v>-1.6920691215968019E-2</v>
      </c>
      <c r="F100" s="2">
        <f>'Moving Avg'!D100</f>
        <v>2.94658</v>
      </c>
      <c r="G100" s="2">
        <f>'Moving Avg'!F100</f>
        <v>2.8900449999999993</v>
      </c>
      <c r="H100" s="2">
        <f>'Moving Avg'!G100</f>
        <v>2.9415799999999992</v>
      </c>
      <c r="I100" s="2">
        <f>'Moving Avg'!H100</f>
        <v>0</v>
      </c>
      <c r="J100" s="6" t="str">
        <f>OBV!F100</f>
        <v>BULLISH</v>
      </c>
      <c r="K100" s="6" t="str">
        <f>OBV!G100</f>
        <v>NEUTRAL</v>
      </c>
      <c r="L100" s="6" t="str">
        <f>OBV!H100</f>
        <v>CONFIRMED BULLISH</v>
      </c>
      <c r="M100" s="8">
        <f t="shared" si="10"/>
        <v>25</v>
      </c>
      <c r="N100" s="8">
        <f t="shared" si="11"/>
        <v>100</v>
      </c>
      <c r="O100" s="8">
        <f t="shared" si="12"/>
        <v>50</v>
      </c>
      <c r="P100" s="8">
        <f t="shared" si="13"/>
        <v>83.5</v>
      </c>
      <c r="Q100" s="9">
        <f t="shared" si="14"/>
        <v>63.774999999999999</v>
      </c>
      <c r="R100" s="9">
        <f t="shared" si="15"/>
        <v>63.375</v>
      </c>
      <c r="S100" s="9">
        <f t="shared" si="16"/>
        <v>68.825000000000003</v>
      </c>
      <c r="T100" s="9">
        <f t="shared" si="17"/>
        <v>64.625</v>
      </c>
      <c r="U100" s="8">
        <f t="shared" si="18"/>
        <v>65.325000000000003</v>
      </c>
      <c r="V100" s="8">
        <f t="shared" si="19"/>
        <v>65.150000000000006</v>
      </c>
    </row>
    <row r="101" spans="1:22" ht="13.5" x14ac:dyDescent="0.25">
      <c r="A101" s="3">
        <f>RSI!A101</f>
        <v>42151</v>
      </c>
      <c r="B101" s="2">
        <f>RSI!B101</f>
        <v>2.9811999999999999</v>
      </c>
      <c r="C101" s="2">
        <f>RSI!I101</f>
        <v>62.769794208462436</v>
      </c>
      <c r="D101" s="2">
        <f>MACD!E101</f>
        <v>-5.9774646611707283E-2</v>
      </c>
      <c r="E101" s="2">
        <f>MACD!F101</f>
        <v>-2.5491482295115872E-2</v>
      </c>
      <c r="F101" s="2">
        <f>'Moving Avg'!D101</f>
        <v>2.9581200000000001</v>
      </c>
      <c r="G101" s="2">
        <f>'Moving Avg'!F101</f>
        <v>2.8929299999999989</v>
      </c>
      <c r="H101" s="2">
        <f>'Moving Avg'!G101</f>
        <v>2.9406559999999997</v>
      </c>
      <c r="I101" s="2">
        <f>'Moving Avg'!H101</f>
        <v>0</v>
      </c>
      <c r="J101" s="6" t="str">
        <f>OBV!F101</f>
        <v>BULLISH</v>
      </c>
      <c r="K101" s="6" t="str">
        <f>OBV!G101</f>
        <v>NEUTRAL</v>
      </c>
      <c r="L101" s="6" t="str">
        <f>OBV!H101</f>
        <v>CONFIRMED BULLISH</v>
      </c>
      <c r="M101" s="8">
        <f t="shared" si="10"/>
        <v>25</v>
      </c>
      <c r="N101" s="8">
        <f t="shared" si="11"/>
        <v>100</v>
      </c>
      <c r="O101" s="8">
        <f t="shared" si="12"/>
        <v>50</v>
      </c>
      <c r="P101" s="8">
        <f t="shared" si="13"/>
        <v>83.5</v>
      </c>
      <c r="Q101" s="9">
        <f t="shared" si="14"/>
        <v>63.774999999999999</v>
      </c>
      <c r="R101" s="9">
        <f t="shared" si="15"/>
        <v>63.375</v>
      </c>
      <c r="S101" s="9">
        <f t="shared" si="16"/>
        <v>68.825000000000003</v>
      </c>
      <c r="T101" s="9">
        <f t="shared" si="17"/>
        <v>64.625</v>
      </c>
      <c r="U101" s="8">
        <f t="shared" si="18"/>
        <v>65.325000000000003</v>
      </c>
      <c r="V101" s="8">
        <f t="shared" si="19"/>
        <v>65.150000000000006</v>
      </c>
    </row>
    <row r="102" spans="1:22" ht="13.5" x14ac:dyDescent="0.25">
      <c r="A102" s="3">
        <f>RSI!A102</f>
        <v>42152</v>
      </c>
      <c r="B102" s="2">
        <f>RSI!B102</f>
        <v>3.0004</v>
      </c>
      <c r="C102" s="2">
        <f>RSI!I102</f>
        <v>65.598538278878351</v>
      </c>
      <c r="D102" s="2">
        <f>MACD!E102</f>
        <v>-6.7927076367766848E-2</v>
      </c>
      <c r="E102" s="2">
        <f>MACD!F102</f>
        <v>-3.3978601109646067E-2</v>
      </c>
      <c r="F102" s="2">
        <f>'Moving Avg'!D102</f>
        <v>2.9735</v>
      </c>
      <c r="G102" s="2">
        <f>'Moving Avg'!F102</f>
        <v>2.896774999999999</v>
      </c>
      <c r="H102" s="2">
        <f>'Moving Avg'!G102</f>
        <v>2.9401159999999997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CONFIRMED BULLISH</v>
      </c>
      <c r="M102" s="8">
        <f t="shared" si="10"/>
        <v>25</v>
      </c>
      <c r="N102" s="8">
        <f t="shared" si="11"/>
        <v>100</v>
      </c>
      <c r="O102" s="8">
        <f t="shared" si="12"/>
        <v>50</v>
      </c>
      <c r="P102" s="8">
        <f t="shared" si="13"/>
        <v>100</v>
      </c>
      <c r="Q102" s="9">
        <f t="shared" si="14"/>
        <v>66.25</v>
      </c>
      <c r="R102" s="9">
        <f t="shared" si="15"/>
        <v>67.5</v>
      </c>
      <c r="S102" s="9">
        <f t="shared" si="16"/>
        <v>76.25</v>
      </c>
      <c r="T102" s="9">
        <f t="shared" si="17"/>
        <v>68.75</v>
      </c>
      <c r="U102" s="8">
        <f t="shared" si="18"/>
        <v>70</v>
      </c>
      <c r="V102" s="8">
        <f t="shared" si="19"/>
        <v>69.6875</v>
      </c>
    </row>
    <row r="103" spans="1:22" ht="13.5" x14ac:dyDescent="0.25">
      <c r="A103" s="3">
        <f>RSI!A103</f>
        <v>42153</v>
      </c>
      <c r="B103" s="2">
        <f>RSI!B103</f>
        <v>3.0004</v>
      </c>
      <c r="C103" s="2">
        <f>RSI!I103</f>
        <v>65.598538278878351</v>
      </c>
      <c r="D103" s="2">
        <f>MACD!E103</f>
        <v>-6.3462147243679823E-2</v>
      </c>
      <c r="E103" s="2">
        <f>MACD!F103</f>
        <v>-3.9875310336452821E-2</v>
      </c>
      <c r="F103" s="2">
        <f>'Moving Avg'!D103</f>
        <v>2.9888799999999995</v>
      </c>
      <c r="G103" s="2">
        <f>'Moving Avg'!F103</f>
        <v>2.9006199999999995</v>
      </c>
      <c r="H103" s="2">
        <f>'Moving Avg'!G103</f>
        <v>2.9395760000000002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CONFIRMED BULLISH</v>
      </c>
      <c r="M103" s="8">
        <f t="shared" si="10"/>
        <v>25</v>
      </c>
      <c r="N103" s="8">
        <f t="shared" si="11"/>
        <v>100</v>
      </c>
      <c r="O103" s="8">
        <f t="shared" si="12"/>
        <v>50</v>
      </c>
      <c r="P103" s="8">
        <f t="shared" si="13"/>
        <v>100</v>
      </c>
      <c r="Q103" s="9">
        <f t="shared" si="14"/>
        <v>66.25</v>
      </c>
      <c r="R103" s="9">
        <f t="shared" si="15"/>
        <v>67.5</v>
      </c>
      <c r="S103" s="9">
        <f t="shared" si="16"/>
        <v>76.25</v>
      </c>
      <c r="T103" s="9">
        <f t="shared" si="17"/>
        <v>68.75</v>
      </c>
      <c r="U103" s="8">
        <f t="shared" si="18"/>
        <v>70</v>
      </c>
      <c r="V103" s="8">
        <f t="shared" si="19"/>
        <v>69.6875</v>
      </c>
    </row>
    <row r="104" spans="1:22" ht="13.5" x14ac:dyDescent="0.25">
      <c r="A104" s="3">
        <f>RSI!A104</f>
        <v>42156</v>
      </c>
      <c r="B104" s="2">
        <f>RSI!B104</f>
        <v>2.9811999999999999</v>
      </c>
      <c r="C104" s="2">
        <f>RSI!I104</f>
        <v>60.286202537246233</v>
      </c>
      <c r="D104" s="2">
        <f>MACD!E104</f>
        <v>-5.8694899100948383E-2</v>
      </c>
      <c r="E104" s="2">
        <f>MACD!F104</f>
        <v>-4.3639228089351938E-2</v>
      </c>
      <c r="F104" s="2">
        <f>'Moving Avg'!D104</f>
        <v>2.9927199999999994</v>
      </c>
      <c r="G104" s="2">
        <f>'Moving Avg'!F104</f>
        <v>2.9073500000000001</v>
      </c>
      <c r="H104" s="2">
        <f>'Moving Avg'!G104</f>
        <v>2.9386520000000007</v>
      </c>
      <c r="I104" s="2">
        <f>'Moving Avg'!H104</f>
        <v>0</v>
      </c>
      <c r="J104" s="6" t="str">
        <f>OBV!F104</f>
        <v>BULLISH</v>
      </c>
      <c r="K104" s="6" t="str">
        <f>OBV!G104</f>
        <v>NEUTRAL</v>
      </c>
      <c r="L104" s="6" t="str">
        <f>OBV!H104</f>
        <v>CONFIRMED BULLISH</v>
      </c>
      <c r="M104" s="8">
        <f t="shared" si="10"/>
        <v>25</v>
      </c>
      <c r="N104" s="8">
        <f t="shared" si="11"/>
        <v>45</v>
      </c>
      <c r="O104" s="8">
        <f t="shared" si="12"/>
        <v>50</v>
      </c>
      <c r="P104" s="8">
        <f t="shared" si="13"/>
        <v>83.5</v>
      </c>
      <c r="Q104" s="9">
        <f t="shared" si="14"/>
        <v>44.524999999999999</v>
      </c>
      <c r="R104" s="9">
        <f t="shared" si="15"/>
        <v>52.375</v>
      </c>
      <c r="S104" s="9">
        <f t="shared" si="16"/>
        <v>60.575000000000003</v>
      </c>
      <c r="T104" s="9">
        <f t="shared" si="17"/>
        <v>50.875</v>
      </c>
      <c r="U104" s="8">
        <f t="shared" si="18"/>
        <v>52.491666666666674</v>
      </c>
      <c r="V104" s="8">
        <f t="shared" si="19"/>
        <v>52.087500000000006</v>
      </c>
    </row>
    <row r="105" spans="1:22" ht="13.5" x14ac:dyDescent="0.25">
      <c r="A105" s="3">
        <f>RSI!A105</f>
        <v>42157</v>
      </c>
      <c r="B105" s="2">
        <f>RSI!B105</f>
        <v>2.9811999999999999</v>
      </c>
      <c r="C105" s="2">
        <f>RSI!I105</f>
        <v>60.286202537246226</v>
      </c>
      <c r="D105" s="2">
        <f>MACD!E105</f>
        <v>-5.4948537745806103E-2</v>
      </c>
      <c r="E105" s="2">
        <f>MACD!F105</f>
        <v>-4.5901090020642771E-2</v>
      </c>
      <c r="F105" s="2">
        <f>'Moving Avg'!D105</f>
        <v>2.9888799999999995</v>
      </c>
      <c r="G105" s="2">
        <f>'Moving Avg'!F105</f>
        <v>2.9140800000000002</v>
      </c>
      <c r="H105" s="2">
        <f>'Moving Avg'!G105</f>
        <v>2.9377280000000008</v>
      </c>
      <c r="I105" s="2">
        <f>'Moving Avg'!H105</f>
        <v>0</v>
      </c>
      <c r="J105" s="6" t="str">
        <f>OBV!F105</f>
        <v>BULLISH</v>
      </c>
      <c r="K105" s="6" t="str">
        <f>OBV!G105</f>
        <v>NEUTRAL</v>
      </c>
      <c r="L105" s="6" t="str">
        <f>OBV!H105</f>
        <v>BULLISH DIVERGENCE</v>
      </c>
      <c r="M105" s="8">
        <f t="shared" si="10"/>
        <v>25</v>
      </c>
      <c r="N105" s="8">
        <f t="shared" si="11"/>
        <v>45</v>
      </c>
      <c r="O105" s="8">
        <f t="shared" si="12"/>
        <v>50</v>
      </c>
      <c r="P105" s="8">
        <f t="shared" si="13"/>
        <v>66.5</v>
      </c>
      <c r="Q105" s="9">
        <f t="shared" si="14"/>
        <v>41.975000000000001</v>
      </c>
      <c r="R105" s="9">
        <f t="shared" si="15"/>
        <v>48.125</v>
      </c>
      <c r="S105" s="9">
        <f t="shared" si="16"/>
        <v>52.924999999999997</v>
      </c>
      <c r="T105" s="9">
        <f t="shared" si="17"/>
        <v>46.625</v>
      </c>
      <c r="U105" s="8">
        <f t="shared" si="18"/>
        <v>47.67499999999999</v>
      </c>
      <c r="V105" s="8">
        <f t="shared" si="19"/>
        <v>47.412499999999994</v>
      </c>
    </row>
    <row r="106" spans="1:22" ht="13.5" x14ac:dyDescent="0.25">
      <c r="A106" s="3">
        <f>RSI!A106</f>
        <v>42158</v>
      </c>
      <c r="B106" s="2">
        <f>RSI!B106</f>
        <v>2.9965999999999999</v>
      </c>
      <c r="C106" s="2">
        <f>RSI!I106</f>
        <v>63.068342716259913</v>
      </c>
      <c r="D106" s="2">
        <f>MACD!E106</f>
        <v>-5.3185450783848065E-2</v>
      </c>
      <c r="E106" s="2">
        <f>MACD!F106</f>
        <v>-4.7357962173283828E-2</v>
      </c>
      <c r="F106" s="2">
        <f>'Moving Avg'!D106</f>
        <v>2.9919599999999997</v>
      </c>
      <c r="G106" s="2">
        <f>'Moving Avg'!F106</f>
        <v>2.9215800000000005</v>
      </c>
      <c r="H106" s="2">
        <f>'Moving Avg'!G106</f>
        <v>2.9371120000000008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  <c r="M106" s="8">
        <f t="shared" si="10"/>
        <v>25</v>
      </c>
      <c r="N106" s="8">
        <f t="shared" si="11"/>
        <v>45</v>
      </c>
      <c r="O106" s="8">
        <f t="shared" si="12"/>
        <v>50</v>
      </c>
      <c r="P106" s="8">
        <f t="shared" si="13"/>
        <v>100</v>
      </c>
      <c r="Q106" s="9">
        <f t="shared" si="14"/>
        <v>47</v>
      </c>
      <c r="R106" s="9">
        <f t="shared" si="15"/>
        <v>56.5</v>
      </c>
      <c r="S106" s="9">
        <f t="shared" si="16"/>
        <v>68</v>
      </c>
      <c r="T106" s="9">
        <f t="shared" si="17"/>
        <v>55</v>
      </c>
      <c r="U106" s="8">
        <f t="shared" si="18"/>
        <v>57.166666666666664</v>
      </c>
      <c r="V106" s="8">
        <f t="shared" si="19"/>
        <v>56.625</v>
      </c>
    </row>
    <row r="107" spans="1:22" ht="13.5" x14ac:dyDescent="0.25">
      <c r="A107" s="3">
        <f>RSI!A107</f>
        <v>42159</v>
      </c>
      <c r="B107" s="2">
        <f>RSI!B107</f>
        <v>2.9965999999999999</v>
      </c>
      <c r="C107" s="2">
        <f>RSI!I107</f>
        <v>63.06834271625992</v>
      </c>
      <c r="D107" s="2">
        <f>MACD!E107</f>
        <v>-5.2031061274805612E-2</v>
      </c>
      <c r="E107" s="2">
        <f>MACD!F107</f>
        <v>-4.8292581993588185E-2</v>
      </c>
      <c r="F107" s="2">
        <f>'Moving Avg'!D107</f>
        <v>2.9912000000000001</v>
      </c>
      <c r="G107" s="2">
        <f>'Moving Avg'!F107</f>
        <v>2.9333150000000003</v>
      </c>
      <c r="H107" s="2">
        <f>'Moving Avg'!G107</f>
        <v>2.9368820000000007</v>
      </c>
      <c r="I107" s="2">
        <f>'Moving Avg'!H107</f>
        <v>0</v>
      </c>
      <c r="J107" s="6" t="str">
        <f>OBV!F107</f>
        <v>BULLISH</v>
      </c>
      <c r="K107" s="6" t="str">
        <f>OBV!G107</f>
        <v>NEUTRAL</v>
      </c>
      <c r="L107" s="6" t="str">
        <f>OBV!H107</f>
        <v>BULLISH DIVERGENCE</v>
      </c>
      <c r="M107" s="8">
        <f t="shared" si="10"/>
        <v>25</v>
      </c>
      <c r="N107" s="8">
        <f t="shared" si="11"/>
        <v>45</v>
      </c>
      <c r="O107" s="8">
        <f t="shared" si="12"/>
        <v>50</v>
      </c>
      <c r="P107" s="8">
        <f t="shared" si="13"/>
        <v>66.5</v>
      </c>
      <c r="Q107" s="9">
        <f t="shared" si="14"/>
        <v>41.975000000000001</v>
      </c>
      <c r="R107" s="9">
        <f t="shared" si="15"/>
        <v>48.125</v>
      </c>
      <c r="S107" s="9">
        <f t="shared" si="16"/>
        <v>52.924999999999997</v>
      </c>
      <c r="T107" s="9">
        <f t="shared" si="17"/>
        <v>46.625</v>
      </c>
      <c r="U107" s="8">
        <f t="shared" si="18"/>
        <v>47.67499999999999</v>
      </c>
      <c r="V107" s="8">
        <f t="shared" si="19"/>
        <v>47.412499999999994</v>
      </c>
    </row>
    <row r="108" spans="1:22" ht="13.5" x14ac:dyDescent="0.25">
      <c r="A108" s="3">
        <f>RSI!A108</f>
        <v>42160</v>
      </c>
      <c r="B108" s="2">
        <f>RSI!B108</f>
        <v>2.9965999999999999</v>
      </c>
      <c r="C108" s="2">
        <f>RSI!I108</f>
        <v>63.068342716259927</v>
      </c>
      <c r="D108" s="2">
        <f>MACD!E108</f>
        <v>-5.1366726915586636E-2</v>
      </c>
      <c r="E108" s="2">
        <f>MACD!F108</f>
        <v>-4.8907410977987877E-2</v>
      </c>
      <c r="F108" s="2">
        <f>'Moving Avg'!D108</f>
        <v>2.9904400000000004</v>
      </c>
      <c r="G108" s="2">
        <f>'Moving Avg'!F108</f>
        <v>2.9412000000000003</v>
      </c>
      <c r="H108" s="2">
        <f>'Moving Avg'!G108</f>
        <v>2.9366520000000005</v>
      </c>
      <c r="I108" s="2">
        <f>'Moving Avg'!H108</f>
        <v>0</v>
      </c>
      <c r="J108" s="6" t="str">
        <f>OBV!F108</f>
        <v>BULLISH</v>
      </c>
      <c r="K108" s="6" t="str">
        <f>OBV!G108</f>
        <v>NEUTRAL</v>
      </c>
      <c r="L108" s="6" t="str">
        <f>OBV!H108</f>
        <v>BULLISH DIVERGENCE</v>
      </c>
      <c r="M108" s="8">
        <f t="shared" si="10"/>
        <v>25</v>
      </c>
      <c r="N108" s="8">
        <f t="shared" si="11"/>
        <v>45</v>
      </c>
      <c r="O108" s="8">
        <f t="shared" si="12"/>
        <v>50</v>
      </c>
      <c r="P108" s="8">
        <f t="shared" si="13"/>
        <v>66.5</v>
      </c>
      <c r="Q108" s="9">
        <f t="shared" si="14"/>
        <v>41.975000000000001</v>
      </c>
      <c r="R108" s="9">
        <f t="shared" si="15"/>
        <v>48.125</v>
      </c>
      <c r="S108" s="9">
        <f t="shared" si="16"/>
        <v>52.924999999999997</v>
      </c>
      <c r="T108" s="9">
        <f t="shared" si="17"/>
        <v>46.625</v>
      </c>
      <c r="U108" s="8">
        <f t="shared" si="18"/>
        <v>47.67499999999999</v>
      </c>
      <c r="V108" s="8">
        <f t="shared" si="19"/>
        <v>47.412499999999994</v>
      </c>
    </row>
    <row r="109" spans="1:22" ht="13.5" x14ac:dyDescent="0.25">
      <c r="A109" s="3">
        <f>RSI!A109</f>
        <v>42163</v>
      </c>
      <c r="B109" s="2">
        <f>RSI!B109</f>
        <v>2.9965999999999999</v>
      </c>
      <c r="C109" s="2">
        <f>RSI!I109</f>
        <v>63.068342716259927</v>
      </c>
      <c r="D109" s="2">
        <f>MACD!E109</f>
        <v>-4.5170832737673194E-2</v>
      </c>
      <c r="E109" s="2">
        <f>MACD!F109</f>
        <v>-4.8160095329924942E-2</v>
      </c>
      <c r="F109" s="2">
        <f>'Moving Avg'!D109</f>
        <v>2.9935200000000002</v>
      </c>
      <c r="G109" s="2">
        <f>'Moving Avg'!F109</f>
        <v>2.9487000000000005</v>
      </c>
      <c r="H109" s="2">
        <f>'Moving Avg'!G109</f>
        <v>2.9364219999999999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CONFIRMED BULLISH</v>
      </c>
      <c r="M109" s="8">
        <f t="shared" si="10"/>
        <v>25</v>
      </c>
      <c r="N109" s="8">
        <f t="shared" si="11"/>
        <v>0</v>
      </c>
      <c r="O109" s="8">
        <f t="shared" si="12"/>
        <v>50</v>
      </c>
      <c r="P109" s="8">
        <f t="shared" si="13"/>
        <v>83.5</v>
      </c>
      <c r="Q109" s="9">
        <f t="shared" si="14"/>
        <v>28.774999999999999</v>
      </c>
      <c r="R109" s="9">
        <f t="shared" si="15"/>
        <v>43.375</v>
      </c>
      <c r="S109" s="9">
        <f t="shared" si="16"/>
        <v>53.825000000000003</v>
      </c>
      <c r="T109" s="9">
        <f t="shared" si="17"/>
        <v>39.625</v>
      </c>
      <c r="U109" s="8">
        <f t="shared" si="18"/>
        <v>41.991666666666667</v>
      </c>
      <c r="V109" s="8">
        <f t="shared" si="19"/>
        <v>41.400000000000006</v>
      </c>
    </row>
    <row r="110" spans="1:22" ht="13.5" x14ac:dyDescent="0.25">
      <c r="A110" s="3">
        <f>RSI!A110</f>
        <v>42164</v>
      </c>
      <c r="B110" s="2">
        <f>RSI!B110</f>
        <v>2.9965999999999999</v>
      </c>
      <c r="C110" s="2">
        <f>RSI!I110</f>
        <v>63.06834271625992</v>
      </c>
      <c r="D110" s="2">
        <f>MACD!E110</f>
        <v>-3.4288342054262788E-2</v>
      </c>
      <c r="E110" s="2">
        <f>MACD!F110</f>
        <v>-4.5385744674792512E-2</v>
      </c>
      <c r="F110" s="2">
        <f>'Moving Avg'!D110</f>
        <v>2.9965999999999999</v>
      </c>
      <c r="G110" s="2">
        <f>'Moving Avg'!F110</f>
        <v>2.9561999999999999</v>
      </c>
      <c r="H110" s="2">
        <f>'Moving Avg'!G110</f>
        <v>2.9361919999999997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CONFIRMED BULLISH</v>
      </c>
      <c r="M110" s="8">
        <f t="shared" si="10"/>
        <v>25</v>
      </c>
      <c r="N110" s="8">
        <f t="shared" si="11"/>
        <v>0</v>
      </c>
      <c r="O110" s="8">
        <f t="shared" si="12"/>
        <v>50</v>
      </c>
      <c r="P110" s="8">
        <f t="shared" si="13"/>
        <v>83.5</v>
      </c>
      <c r="Q110" s="9">
        <f t="shared" si="14"/>
        <v>28.774999999999999</v>
      </c>
      <c r="R110" s="9">
        <f t="shared" si="15"/>
        <v>43.375</v>
      </c>
      <c r="S110" s="9">
        <f t="shared" si="16"/>
        <v>53.825000000000003</v>
      </c>
      <c r="T110" s="9">
        <f t="shared" si="17"/>
        <v>39.625</v>
      </c>
      <c r="U110" s="8">
        <f t="shared" si="18"/>
        <v>41.991666666666667</v>
      </c>
      <c r="V110" s="8">
        <f t="shared" si="19"/>
        <v>41.400000000000006</v>
      </c>
    </row>
    <row r="111" spans="1:22" ht="13.5" x14ac:dyDescent="0.25">
      <c r="A111" s="3">
        <f>RSI!A111</f>
        <v>42165</v>
      </c>
      <c r="B111" s="2">
        <f>RSI!B111</f>
        <v>2.9965999999999999</v>
      </c>
      <c r="C111" s="2">
        <f>RSI!I111</f>
        <v>63.068342716259927</v>
      </c>
      <c r="D111" s="2">
        <f>MACD!E111</f>
        <v>-2.8281965113650553E-2</v>
      </c>
      <c r="E111" s="2">
        <f>MACD!F111</f>
        <v>-4.1964988762564125E-2</v>
      </c>
      <c r="F111" s="2">
        <f>'Moving Avg'!D111</f>
        <v>2.9965999999999999</v>
      </c>
      <c r="G111" s="2">
        <f>'Moving Avg'!F111</f>
        <v>2.9637000000000002</v>
      </c>
      <c r="H111" s="2">
        <f>'Moving Avg'!G111</f>
        <v>2.9359619999999995</v>
      </c>
      <c r="I111" s="2">
        <f>'Moving Avg'!H111</f>
        <v>0</v>
      </c>
      <c r="J111" s="6" t="str">
        <f>OBV!F111</f>
        <v>NEUTRAL</v>
      </c>
      <c r="K111" s="6" t="str">
        <f>OBV!G111</f>
        <v>NEUTRAL</v>
      </c>
      <c r="L111" s="6" t="str">
        <f>OBV!H111</f>
        <v>NEUTRAL</v>
      </c>
      <c r="M111" s="8">
        <f t="shared" si="10"/>
        <v>25</v>
      </c>
      <c r="N111" s="8">
        <f t="shared" si="11"/>
        <v>0</v>
      </c>
      <c r="O111" s="8">
        <f t="shared" si="12"/>
        <v>50</v>
      </c>
      <c r="P111" s="8">
        <f t="shared" si="13"/>
        <v>33</v>
      </c>
      <c r="Q111" s="9">
        <f t="shared" si="14"/>
        <v>21.2</v>
      </c>
      <c r="R111" s="9">
        <f t="shared" si="15"/>
        <v>30.75</v>
      </c>
      <c r="S111" s="9">
        <f t="shared" si="16"/>
        <v>31.1</v>
      </c>
      <c r="T111" s="9">
        <f t="shared" si="17"/>
        <v>27</v>
      </c>
      <c r="U111" s="8">
        <f t="shared" si="18"/>
        <v>27.683333333333337</v>
      </c>
      <c r="V111" s="8">
        <f t="shared" si="19"/>
        <v>27.512500000000003</v>
      </c>
    </row>
    <row r="112" spans="1:22" ht="13.5" x14ac:dyDescent="0.25">
      <c r="A112" s="3">
        <f>RSI!A112</f>
        <v>42166</v>
      </c>
      <c r="B112" s="2">
        <f>RSI!B112</f>
        <v>2.9965999999999999</v>
      </c>
      <c r="C112" s="2">
        <f>RSI!I112</f>
        <v>63.068342716259927</v>
      </c>
      <c r="D112" s="2">
        <f>MACD!E112</f>
        <v>-2.0475465059169196E-2</v>
      </c>
      <c r="E112" s="2">
        <f>MACD!F112</f>
        <v>-3.7667084021885143E-2</v>
      </c>
      <c r="F112" s="2">
        <f>'Moving Avg'!D112</f>
        <v>2.9965999999999999</v>
      </c>
      <c r="G112" s="2">
        <f>'Moving Avg'!F112</f>
        <v>2.9712000000000005</v>
      </c>
      <c r="H112" s="2">
        <f>'Moving Avg'!G112</f>
        <v>2.9357319999999993</v>
      </c>
      <c r="I112" s="2">
        <f>'Moving Avg'!H112</f>
        <v>0</v>
      </c>
      <c r="J112" s="6" t="str">
        <f>OBV!F112</f>
        <v>NEUTRAL</v>
      </c>
      <c r="K112" s="6" t="str">
        <f>OBV!G112</f>
        <v>NEUTRAL</v>
      </c>
      <c r="L112" s="6" t="str">
        <f>OBV!H112</f>
        <v>NEUTRAL</v>
      </c>
      <c r="M112" s="8">
        <f t="shared" si="10"/>
        <v>25</v>
      </c>
      <c r="N112" s="8">
        <f t="shared" si="11"/>
        <v>0</v>
      </c>
      <c r="O112" s="8">
        <f t="shared" si="12"/>
        <v>50</v>
      </c>
      <c r="P112" s="8">
        <f t="shared" si="13"/>
        <v>33</v>
      </c>
      <c r="Q112" s="9">
        <f t="shared" si="14"/>
        <v>21.2</v>
      </c>
      <c r="R112" s="9">
        <f t="shared" si="15"/>
        <v>30.75</v>
      </c>
      <c r="S112" s="9">
        <f t="shared" si="16"/>
        <v>31.1</v>
      </c>
      <c r="T112" s="9">
        <f t="shared" si="17"/>
        <v>27</v>
      </c>
      <c r="U112" s="8">
        <f t="shared" si="18"/>
        <v>27.683333333333337</v>
      </c>
      <c r="V112" s="8">
        <f t="shared" si="19"/>
        <v>27.512500000000003</v>
      </c>
    </row>
    <row r="113" spans="1:22" ht="13.5" x14ac:dyDescent="0.25">
      <c r="A113" s="3">
        <f>RSI!A113</f>
        <v>42167</v>
      </c>
      <c r="B113" s="2">
        <f>RSI!B113</f>
        <v>3.0004</v>
      </c>
      <c r="C113" s="2">
        <f>RSI!I113</f>
        <v>64.110563875579373</v>
      </c>
      <c r="D113" s="2">
        <f>MACD!E113</f>
        <v>-1.4364099317804246E-2</v>
      </c>
      <c r="E113" s="2">
        <f>MACD!F113</f>
        <v>-3.3006487081068965E-2</v>
      </c>
      <c r="F113" s="2">
        <f>'Moving Avg'!D113</f>
        <v>2.9973599999999996</v>
      </c>
      <c r="G113" s="2">
        <f>'Moving Avg'!F113</f>
        <v>2.9750450000000006</v>
      </c>
      <c r="H113" s="2">
        <f>'Moving Avg'!G113</f>
        <v>2.935578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  <c r="M113" s="8">
        <f t="shared" si="10"/>
        <v>25</v>
      </c>
      <c r="N113" s="8">
        <f t="shared" si="11"/>
        <v>0</v>
      </c>
      <c r="O113" s="8">
        <f t="shared" si="12"/>
        <v>50</v>
      </c>
      <c r="P113" s="8">
        <f t="shared" si="13"/>
        <v>100</v>
      </c>
      <c r="Q113" s="9">
        <f t="shared" si="14"/>
        <v>31.25</v>
      </c>
      <c r="R113" s="9">
        <f t="shared" si="15"/>
        <v>47.5</v>
      </c>
      <c r="S113" s="9">
        <f t="shared" si="16"/>
        <v>61.25</v>
      </c>
      <c r="T113" s="9">
        <f t="shared" si="17"/>
        <v>43.75</v>
      </c>
      <c r="U113" s="8">
        <f t="shared" si="18"/>
        <v>46.666666666666664</v>
      </c>
      <c r="V113" s="8">
        <f t="shared" si="19"/>
        <v>45.9375</v>
      </c>
    </row>
    <row r="114" spans="1:22" ht="13.5" x14ac:dyDescent="0.25">
      <c r="A114" s="3">
        <f>RSI!A114</f>
        <v>42170</v>
      </c>
      <c r="B114" s="2">
        <f>RSI!B114</f>
        <v>3.0081000000000002</v>
      </c>
      <c r="C114" s="2">
        <f>RSI!I114</f>
        <v>66.192493483974857</v>
      </c>
      <c r="D114" s="2">
        <f>MACD!E114</f>
        <v>-1.2936515340178811E-2</v>
      </c>
      <c r="E114" s="2">
        <f>MACD!F114</f>
        <v>-2.8992492732890937E-2</v>
      </c>
      <c r="F114" s="2">
        <f>'Moving Avg'!D114</f>
        <v>2.9996599999999995</v>
      </c>
      <c r="G114" s="2">
        <f>'Moving Avg'!F114</f>
        <v>2.9792750000000003</v>
      </c>
      <c r="H114" s="2">
        <f>'Moving Avg'!G114</f>
        <v>2.9361160000000002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CONFIRMED BULLISH</v>
      </c>
      <c r="M114" s="8">
        <f t="shared" si="10"/>
        <v>25</v>
      </c>
      <c r="N114" s="8">
        <f t="shared" si="11"/>
        <v>0</v>
      </c>
      <c r="O114" s="8">
        <f t="shared" si="12"/>
        <v>50</v>
      </c>
      <c r="P114" s="8">
        <f t="shared" si="13"/>
        <v>100</v>
      </c>
      <c r="Q114" s="9">
        <f t="shared" si="14"/>
        <v>31.25</v>
      </c>
      <c r="R114" s="9">
        <f t="shared" si="15"/>
        <v>47.5</v>
      </c>
      <c r="S114" s="9">
        <f t="shared" si="16"/>
        <v>61.25</v>
      </c>
      <c r="T114" s="9">
        <f t="shared" si="17"/>
        <v>43.75</v>
      </c>
      <c r="U114" s="8">
        <f t="shared" si="18"/>
        <v>46.666666666666664</v>
      </c>
      <c r="V114" s="8">
        <f t="shared" si="19"/>
        <v>45.9375</v>
      </c>
    </row>
    <row r="115" spans="1:22" ht="13.5" x14ac:dyDescent="0.25">
      <c r="A115" s="3">
        <f>RSI!A115</f>
        <v>42171</v>
      </c>
      <c r="B115" s="2">
        <f>RSI!B115</f>
        <v>3.0004</v>
      </c>
      <c r="C115" s="2">
        <f>RSI!I115</f>
        <v>62.300470329543352</v>
      </c>
      <c r="D115" s="2">
        <f>MACD!E115</f>
        <v>-1.1406795524772306E-2</v>
      </c>
      <c r="E115" s="2">
        <f>MACD!F115</f>
        <v>-2.5475353291267214E-2</v>
      </c>
      <c r="F115" s="2">
        <f>'Moving Avg'!D115</f>
        <v>3.0004200000000005</v>
      </c>
      <c r="G115" s="2">
        <f>'Moving Avg'!F115</f>
        <v>2.9831200000000004</v>
      </c>
      <c r="H115" s="2">
        <f>'Moving Avg'!G115</f>
        <v>2.936500000000001</v>
      </c>
      <c r="I115" s="2">
        <f>'Moving Avg'!H115</f>
        <v>0</v>
      </c>
      <c r="J115" s="6" t="str">
        <f>OBV!F115</f>
        <v>BULLISH</v>
      </c>
      <c r="K115" s="6" t="str">
        <f>OBV!G115</f>
        <v>STRONG</v>
      </c>
      <c r="L115" s="6" t="str">
        <f>OBV!H115</f>
        <v>CONFIRMED BULLISH</v>
      </c>
      <c r="M115" s="8">
        <f t="shared" si="10"/>
        <v>25</v>
      </c>
      <c r="N115" s="8">
        <f t="shared" si="11"/>
        <v>0</v>
      </c>
      <c r="O115" s="8">
        <f t="shared" si="12"/>
        <v>50</v>
      </c>
      <c r="P115" s="8">
        <f t="shared" si="13"/>
        <v>100</v>
      </c>
      <c r="Q115" s="9">
        <f t="shared" si="14"/>
        <v>31.25</v>
      </c>
      <c r="R115" s="9">
        <f t="shared" si="15"/>
        <v>47.5</v>
      </c>
      <c r="S115" s="9">
        <f t="shared" si="16"/>
        <v>61.25</v>
      </c>
      <c r="T115" s="9">
        <f t="shared" si="17"/>
        <v>43.75</v>
      </c>
      <c r="U115" s="8">
        <f t="shared" si="18"/>
        <v>46.666666666666664</v>
      </c>
      <c r="V115" s="8">
        <f t="shared" si="19"/>
        <v>45.9375</v>
      </c>
    </row>
    <row r="116" spans="1:22" ht="13.5" x14ac:dyDescent="0.25">
      <c r="A116" s="3">
        <f>RSI!A116</f>
        <v>42172</v>
      </c>
      <c r="B116" s="2">
        <f>RSI!B116</f>
        <v>3.0004</v>
      </c>
      <c r="C116" s="2">
        <f>RSI!I116</f>
        <v>62.300470329543352</v>
      </c>
      <c r="D116" s="2">
        <f>MACD!E116</f>
        <v>-7.927877771678471E-3</v>
      </c>
      <c r="E116" s="2">
        <f>MACD!F116</f>
        <v>-2.1965858187349467E-2</v>
      </c>
      <c r="F116" s="2">
        <f>'Moving Avg'!D116</f>
        <v>3.0011800000000002</v>
      </c>
      <c r="G116" s="2">
        <f>'Moving Avg'!F116</f>
        <v>2.9869650000000001</v>
      </c>
      <c r="H116" s="2">
        <f>'Moving Avg'!G116</f>
        <v>2.9368840000000009</v>
      </c>
      <c r="I116" s="2">
        <f>'Moving Avg'!H116</f>
        <v>0</v>
      </c>
      <c r="J116" s="6" t="str">
        <f>OBV!F116</f>
        <v>BULLISH</v>
      </c>
      <c r="K116" s="6" t="str">
        <f>OBV!G116</f>
        <v>STRONG</v>
      </c>
      <c r="L116" s="6" t="str">
        <f>OBV!H116</f>
        <v>CONFIRMED BULLISH</v>
      </c>
      <c r="M116" s="8">
        <f t="shared" si="10"/>
        <v>25</v>
      </c>
      <c r="N116" s="8">
        <f t="shared" si="11"/>
        <v>0</v>
      </c>
      <c r="O116" s="8">
        <f t="shared" si="12"/>
        <v>50</v>
      </c>
      <c r="P116" s="8">
        <f t="shared" si="13"/>
        <v>100</v>
      </c>
      <c r="Q116" s="9">
        <f t="shared" si="14"/>
        <v>31.25</v>
      </c>
      <c r="R116" s="9">
        <f t="shared" si="15"/>
        <v>47.5</v>
      </c>
      <c r="S116" s="9">
        <f t="shared" si="16"/>
        <v>61.25</v>
      </c>
      <c r="T116" s="9">
        <f t="shared" si="17"/>
        <v>43.75</v>
      </c>
      <c r="U116" s="8">
        <f t="shared" si="18"/>
        <v>46.666666666666664</v>
      </c>
      <c r="V116" s="8">
        <f t="shared" si="19"/>
        <v>45.9375</v>
      </c>
    </row>
    <row r="117" spans="1:22" ht="13.5" x14ac:dyDescent="0.25">
      <c r="A117" s="3">
        <f>RSI!A117</f>
        <v>42173</v>
      </c>
      <c r="B117" s="2">
        <f>RSI!B117</f>
        <v>3.0004</v>
      </c>
      <c r="C117" s="2">
        <f>RSI!I117</f>
        <v>62.300470329543352</v>
      </c>
      <c r="D117" s="2">
        <f>MACD!E117</f>
        <v>-5.1551886172984673E-3</v>
      </c>
      <c r="E117" s="2">
        <f>MACD!F117</f>
        <v>-1.8603724273339266E-2</v>
      </c>
      <c r="F117" s="2">
        <f>'Moving Avg'!D117</f>
        <v>3.0019399999999998</v>
      </c>
      <c r="G117" s="2">
        <f>'Moving Avg'!F117</f>
        <v>2.9908100000000002</v>
      </c>
      <c r="H117" s="2">
        <f>'Moving Avg'!G117</f>
        <v>2.9390380000000018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CONFIRMED BULLISH</v>
      </c>
      <c r="M117" s="8">
        <f t="shared" si="10"/>
        <v>25</v>
      </c>
      <c r="N117" s="8">
        <f t="shared" si="11"/>
        <v>0</v>
      </c>
      <c r="O117" s="8">
        <f t="shared" si="12"/>
        <v>50</v>
      </c>
      <c r="P117" s="8">
        <f t="shared" si="13"/>
        <v>100</v>
      </c>
      <c r="Q117" s="9">
        <f t="shared" si="14"/>
        <v>31.25</v>
      </c>
      <c r="R117" s="9">
        <f t="shared" si="15"/>
        <v>47.5</v>
      </c>
      <c r="S117" s="9">
        <f t="shared" si="16"/>
        <v>61.25</v>
      </c>
      <c r="T117" s="9">
        <f t="shared" si="17"/>
        <v>43.75</v>
      </c>
      <c r="U117" s="8">
        <f t="shared" si="18"/>
        <v>46.666666666666664</v>
      </c>
      <c r="V117" s="8">
        <f t="shared" si="19"/>
        <v>45.9375</v>
      </c>
    </row>
    <row r="118" spans="1:22" ht="13.5" x14ac:dyDescent="0.25">
      <c r="A118" s="3">
        <f>RSI!A118</f>
        <v>42174</v>
      </c>
      <c r="B118" s="2">
        <f>RSI!B118</f>
        <v>3.0004</v>
      </c>
      <c r="C118" s="2">
        <f>RSI!I118</f>
        <v>62.300470329543352</v>
      </c>
      <c r="D118" s="2">
        <f>MACD!E118</f>
        <v>-2.9674100648091617E-3</v>
      </c>
      <c r="E118" s="2">
        <f>MACD!F118</f>
        <v>-1.5476461431633247E-2</v>
      </c>
      <c r="F118" s="2">
        <f>'Moving Avg'!D118</f>
        <v>3.0019399999999998</v>
      </c>
      <c r="G118" s="2">
        <f>'Moving Avg'!F118</f>
        <v>2.9946549999999998</v>
      </c>
      <c r="H118" s="2">
        <f>'Moving Avg'!G118</f>
        <v>2.9398060000000021</v>
      </c>
      <c r="I118" s="2">
        <f>'Moving Avg'!H118</f>
        <v>0</v>
      </c>
      <c r="J118" s="6" t="str">
        <f>OBV!F118</f>
        <v>BEARISH</v>
      </c>
      <c r="K118" s="6" t="str">
        <f>OBV!G118</f>
        <v>NEUTRAL</v>
      </c>
      <c r="L118" s="6" t="str">
        <f>OBV!H118</f>
        <v>NEUTRAL</v>
      </c>
      <c r="M118" s="8">
        <f t="shared" si="10"/>
        <v>25</v>
      </c>
      <c r="N118" s="8">
        <f t="shared" si="11"/>
        <v>0</v>
      </c>
      <c r="O118" s="8">
        <f t="shared" si="12"/>
        <v>50</v>
      </c>
      <c r="P118" s="8">
        <f t="shared" si="13"/>
        <v>16.5</v>
      </c>
      <c r="Q118" s="9">
        <f t="shared" si="14"/>
        <v>18.725000000000001</v>
      </c>
      <c r="R118" s="9">
        <f t="shared" si="15"/>
        <v>26.625</v>
      </c>
      <c r="S118" s="9">
        <f t="shared" si="16"/>
        <v>23.675000000000001</v>
      </c>
      <c r="T118" s="9">
        <f t="shared" si="17"/>
        <v>22.875</v>
      </c>
      <c r="U118" s="8">
        <f t="shared" si="18"/>
        <v>23.008333333333336</v>
      </c>
      <c r="V118" s="8">
        <f t="shared" si="19"/>
        <v>22.975000000000001</v>
      </c>
    </row>
    <row r="119" spans="1:22" ht="13.5" x14ac:dyDescent="0.25">
      <c r="A119" s="3">
        <f>RSI!A119</f>
        <v>42177</v>
      </c>
      <c r="B119" s="2">
        <f>RSI!B119</f>
        <v>3.0004</v>
      </c>
      <c r="C119" s="2">
        <f>RSI!I119</f>
        <v>62.300470329543352</v>
      </c>
      <c r="D119" s="2">
        <f>MACD!E119</f>
        <v>-1.2628267537158067E-3</v>
      </c>
      <c r="E119" s="2">
        <f>MACD!F119</f>
        <v>-1.2633734496049759E-2</v>
      </c>
      <c r="F119" s="2">
        <f>'Moving Avg'!D119</f>
        <v>3.0004</v>
      </c>
      <c r="G119" s="2">
        <f>'Moving Avg'!F119</f>
        <v>2.9965749999999995</v>
      </c>
      <c r="H119" s="2">
        <f>'Moving Avg'!G119</f>
        <v>2.9405740000000025</v>
      </c>
      <c r="I119" s="2">
        <f>'Moving Avg'!H119</f>
        <v>0</v>
      </c>
      <c r="J119" s="6" t="str">
        <f>OBV!F119</f>
        <v>BEARISH</v>
      </c>
      <c r="K119" s="6" t="str">
        <f>OBV!G119</f>
        <v>NEUTRAL</v>
      </c>
      <c r="L119" s="6" t="str">
        <f>OBV!H119</f>
        <v>CONFIRMED BEARISH</v>
      </c>
      <c r="M119" s="8">
        <f t="shared" si="10"/>
        <v>25</v>
      </c>
      <c r="N119" s="8">
        <f t="shared" si="11"/>
        <v>0</v>
      </c>
      <c r="O119" s="8">
        <f t="shared" si="12"/>
        <v>50</v>
      </c>
      <c r="P119" s="8">
        <f t="shared" si="13"/>
        <v>16.5</v>
      </c>
      <c r="Q119" s="9">
        <f t="shared" si="14"/>
        <v>18.725000000000001</v>
      </c>
      <c r="R119" s="9">
        <f t="shared" si="15"/>
        <v>26.625</v>
      </c>
      <c r="S119" s="9">
        <f t="shared" si="16"/>
        <v>23.675000000000001</v>
      </c>
      <c r="T119" s="9">
        <f t="shared" si="17"/>
        <v>22.875</v>
      </c>
      <c r="U119" s="8">
        <f t="shared" si="18"/>
        <v>23.008333333333336</v>
      </c>
      <c r="V119" s="8">
        <f t="shared" si="19"/>
        <v>22.975000000000001</v>
      </c>
    </row>
    <row r="120" spans="1:22" ht="13.5" x14ac:dyDescent="0.25">
      <c r="A120" s="3">
        <f>RSI!A120</f>
        <v>42178</v>
      </c>
      <c r="B120" s="2">
        <f>RSI!B120</f>
        <v>3.0004</v>
      </c>
      <c r="C120" s="2">
        <f>RSI!I120</f>
        <v>62.300470329543352</v>
      </c>
      <c r="D120" s="2">
        <f>MACD!E120</f>
        <v>4.3759336214588274E-5</v>
      </c>
      <c r="E120" s="2">
        <f>MACD!F120</f>
        <v>-1.009823572959689E-2</v>
      </c>
      <c r="F120" s="2">
        <f>'Moving Avg'!D120</f>
        <v>3.0004</v>
      </c>
      <c r="G120" s="2">
        <f>'Moving Avg'!F120</f>
        <v>2.9965749999999995</v>
      </c>
      <c r="H120" s="2">
        <f>'Moving Avg'!G120</f>
        <v>2.9410360000000026</v>
      </c>
      <c r="I120" s="2">
        <f>'Moving Avg'!H120</f>
        <v>0</v>
      </c>
      <c r="J120" s="6" t="str">
        <f>OBV!F120</f>
        <v>NEUTRAL</v>
      </c>
      <c r="K120" s="6" t="str">
        <f>OBV!G120</f>
        <v>NEUTRAL</v>
      </c>
      <c r="L120" s="6" t="str">
        <f>OBV!H120</f>
        <v>NEUTRAL</v>
      </c>
      <c r="M120" s="8">
        <f t="shared" si="10"/>
        <v>25</v>
      </c>
      <c r="N120" s="8">
        <f t="shared" si="11"/>
        <v>0</v>
      </c>
      <c r="O120" s="8">
        <f t="shared" si="12"/>
        <v>50</v>
      </c>
      <c r="P120" s="8">
        <f t="shared" si="13"/>
        <v>33</v>
      </c>
      <c r="Q120" s="9">
        <f t="shared" si="14"/>
        <v>21.2</v>
      </c>
      <c r="R120" s="9">
        <f t="shared" si="15"/>
        <v>30.75</v>
      </c>
      <c r="S120" s="9">
        <f t="shared" si="16"/>
        <v>31.1</v>
      </c>
      <c r="T120" s="9">
        <f t="shared" si="17"/>
        <v>27</v>
      </c>
      <c r="U120" s="8">
        <f t="shared" si="18"/>
        <v>27.683333333333337</v>
      </c>
      <c r="V120" s="8">
        <f t="shared" si="19"/>
        <v>27.512500000000003</v>
      </c>
    </row>
    <row r="121" spans="1:22" ht="13.5" x14ac:dyDescent="0.25">
      <c r="A121" s="3">
        <f>RSI!A121</f>
        <v>42179</v>
      </c>
      <c r="B121" s="2">
        <f>RSI!B121</f>
        <v>3.0004</v>
      </c>
      <c r="C121" s="2">
        <f>RSI!I121</f>
        <v>62.300470329543352</v>
      </c>
      <c r="D121" s="2">
        <f>MACD!E121</f>
        <v>1.0236343715024354E-3</v>
      </c>
      <c r="E121" s="2">
        <f>MACD!F121</f>
        <v>-7.8738617093770252E-3</v>
      </c>
      <c r="F121" s="2">
        <f>'Moving Avg'!D121</f>
        <v>3.0004</v>
      </c>
      <c r="G121" s="2">
        <f>'Moving Avg'!F121</f>
        <v>2.9975349999999996</v>
      </c>
      <c r="H121" s="2">
        <f>'Moving Avg'!G121</f>
        <v>2.9414980000000024</v>
      </c>
      <c r="I121" s="2">
        <f>'Moving Avg'!H121</f>
        <v>0</v>
      </c>
      <c r="J121" s="6" t="str">
        <f>OBV!F121</f>
        <v>NEUTRAL</v>
      </c>
      <c r="K121" s="6" t="str">
        <f>OBV!G121</f>
        <v>NEUTRAL</v>
      </c>
      <c r="L121" s="6" t="str">
        <f>OBV!H121</f>
        <v>NEUTRAL</v>
      </c>
      <c r="M121" s="8">
        <f t="shared" si="10"/>
        <v>25</v>
      </c>
      <c r="N121" s="8">
        <f t="shared" si="11"/>
        <v>0</v>
      </c>
      <c r="O121" s="8">
        <f t="shared" si="12"/>
        <v>50</v>
      </c>
      <c r="P121" s="8">
        <f t="shared" si="13"/>
        <v>33</v>
      </c>
      <c r="Q121" s="9">
        <f t="shared" si="14"/>
        <v>21.2</v>
      </c>
      <c r="R121" s="9">
        <f t="shared" si="15"/>
        <v>30.75</v>
      </c>
      <c r="S121" s="9">
        <f t="shared" si="16"/>
        <v>31.1</v>
      </c>
      <c r="T121" s="9">
        <f t="shared" si="17"/>
        <v>27</v>
      </c>
      <c r="U121" s="8">
        <f t="shared" si="18"/>
        <v>27.683333333333337</v>
      </c>
      <c r="V121" s="8">
        <f t="shared" si="19"/>
        <v>27.512500000000003</v>
      </c>
    </row>
    <row r="122" spans="1:22" ht="13.5" x14ac:dyDescent="0.25">
      <c r="A122" s="3">
        <f>RSI!A122</f>
        <v>42180</v>
      </c>
      <c r="B122" s="2">
        <f>RSI!B122</f>
        <v>3.0005000000000002</v>
      </c>
      <c r="C122" s="2">
        <f>RSI!I122</f>
        <v>62.348770414651909</v>
      </c>
      <c r="D122" s="2">
        <f>MACD!E122</f>
        <v>1.7289651328074029E-3</v>
      </c>
      <c r="E122" s="2">
        <f>MACD!F122</f>
        <v>-5.9532963409401393E-3</v>
      </c>
      <c r="F122" s="2">
        <f>'Moving Avg'!D122</f>
        <v>3.0004200000000001</v>
      </c>
      <c r="G122" s="2">
        <f>'Moving Avg'!F122</f>
        <v>2.9975399999999999</v>
      </c>
      <c r="H122" s="2">
        <f>'Moving Avg'!G122</f>
        <v>2.9426540000000019</v>
      </c>
      <c r="I122" s="2">
        <f>'Moving Avg'!H122</f>
        <v>0</v>
      </c>
      <c r="J122" s="6" t="str">
        <f>OBV!F122</f>
        <v>BEARISH</v>
      </c>
      <c r="K122" s="6" t="str">
        <f>OBV!G122</f>
        <v>NEUTRAL</v>
      </c>
      <c r="L122" s="6" t="str">
        <f>OBV!H122</f>
        <v>CONFIRMED BEARISH</v>
      </c>
      <c r="M122" s="8">
        <f t="shared" si="10"/>
        <v>25</v>
      </c>
      <c r="N122" s="8">
        <f t="shared" si="11"/>
        <v>0</v>
      </c>
      <c r="O122" s="8">
        <f t="shared" si="12"/>
        <v>50</v>
      </c>
      <c r="P122" s="8">
        <f t="shared" si="13"/>
        <v>16.5</v>
      </c>
      <c r="Q122" s="9">
        <f t="shared" si="14"/>
        <v>18.725000000000001</v>
      </c>
      <c r="R122" s="9">
        <f t="shared" si="15"/>
        <v>26.625</v>
      </c>
      <c r="S122" s="9">
        <f t="shared" si="16"/>
        <v>23.675000000000001</v>
      </c>
      <c r="T122" s="9">
        <f t="shared" si="17"/>
        <v>22.875</v>
      </c>
      <c r="U122" s="8">
        <f t="shared" si="18"/>
        <v>23.008333333333336</v>
      </c>
      <c r="V122" s="8">
        <f t="shared" si="19"/>
        <v>22.975000000000001</v>
      </c>
    </row>
    <row r="123" spans="1:22" ht="13.5" x14ac:dyDescent="0.25">
      <c r="A123" s="3">
        <f>RSI!A123</f>
        <v>42181</v>
      </c>
      <c r="B123" s="2">
        <f>RSI!B123</f>
        <v>3.0005000000000002</v>
      </c>
      <c r="C123" s="2">
        <f>RSI!I123</f>
        <v>62.348770414651909</v>
      </c>
      <c r="D123" s="2">
        <f>MACD!E123</f>
        <v>2.8020423374446324E-3</v>
      </c>
      <c r="E123" s="2">
        <f>MACD!F123</f>
        <v>-4.2022286052631856E-3</v>
      </c>
      <c r="F123" s="2">
        <f>'Moving Avg'!D123</f>
        <v>3.0004400000000002</v>
      </c>
      <c r="G123" s="2">
        <f>'Moving Avg'!F123</f>
        <v>2.9975450000000001</v>
      </c>
      <c r="H123" s="2">
        <f>'Moving Avg'!G123</f>
        <v>2.9441940000000013</v>
      </c>
      <c r="I123" s="2">
        <f>'Moving Avg'!H123</f>
        <v>0</v>
      </c>
      <c r="J123" s="6" t="str">
        <f>OBV!F123</f>
        <v>BEARISH</v>
      </c>
      <c r="K123" s="6" t="str">
        <f>OBV!G123</f>
        <v>NEUTRAL</v>
      </c>
      <c r="L123" s="6" t="str">
        <f>OBV!H123</f>
        <v>CONFIRMED BEARISH</v>
      </c>
      <c r="M123" s="8">
        <f t="shared" si="10"/>
        <v>25</v>
      </c>
      <c r="N123" s="8">
        <f t="shared" si="11"/>
        <v>0</v>
      </c>
      <c r="O123" s="8">
        <f t="shared" si="12"/>
        <v>50</v>
      </c>
      <c r="P123" s="8">
        <f t="shared" si="13"/>
        <v>16.5</v>
      </c>
      <c r="Q123" s="9">
        <f t="shared" si="14"/>
        <v>18.725000000000001</v>
      </c>
      <c r="R123" s="9">
        <f t="shared" si="15"/>
        <v>26.625</v>
      </c>
      <c r="S123" s="9">
        <f t="shared" si="16"/>
        <v>23.675000000000001</v>
      </c>
      <c r="T123" s="9">
        <f t="shared" si="17"/>
        <v>22.875</v>
      </c>
      <c r="U123" s="8">
        <f t="shared" si="18"/>
        <v>23.008333333333336</v>
      </c>
      <c r="V123" s="8">
        <f t="shared" si="19"/>
        <v>22.975000000000001</v>
      </c>
    </row>
    <row r="124" spans="1:22" ht="13.5" x14ac:dyDescent="0.25">
      <c r="A124" s="3">
        <f>RSI!A124</f>
        <v>42184</v>
      </c>
      <c r="B124" s="2">
        <f>RSI!B124</f>
        <v>3.0005000000000002</v>
      </c>
      <c r="C124" s="2">
        <f>RSI!I124</f>
        <v>62.348770414651909</v>
      </c>
      <c r="D124" s="2">
        <f>MACD!E124</f>
        <v>4.7943160181440625E-3</v>
      </c>
      <c r="E124" s="2">
        <f>MACD!F124</f>
        <v>-2.4029196805817363E-3</v>
      </c>
      <c r="F124" s="2">
        <f>'Moving Avg'!D124</f>
        <v>3.0004600000000003</v>
      </c>
      <c r="G124" s="2">
        <f>'Moving Avg'!F124</f>
        <v>2.9985100000000005</v>
      </c>
      <c r="H124" s="2">
        <f>'Moving Avg'!G124</f>
        <v>2.9457340000000003</v>
      </c>
      <c r="I124" s="2">
        <f>'Moving Avg'!H124</f>
        <v>0</v>
      </c>
      <c r="J124" s="6" t="str">
        <f>OBV!F124</f>
        <v>BEARISH</v>
      </c>
      <c r="K124" s="6" t="str">
        <f>OBV!G124</f>
        <v>NEUTRAL</v>
      </c>
      <c r="L124" s="6" t="str">
        <f>OBV!H124</f>
        <v>CONFIRMED BEARISH</v>
      </c>
      <c r="M124" s="8">
        <f t="shared" si="10"/>
        <v>25</v>
      </c>
      <c r="N124" s="8">
        <f t="shared" si="11"/>
        <v>0</v>
      </c>
      <c r="O124" s="8">
        <f t="shared" si="12"/>
        <v>50</v>
      </c>
      <c r="P124" s="8">
        <f t="shared" si="13"/>
        <v>16.5</v>
      </c>
      <c r="Q124" s="9">
        <f t="shared" si="14"/>
        <v>18.725000000000001</v>
      </c>
      <c r="R124" s="9">
        <f t="shared" si="15"/>
        <v>26.625</v>
      </c>
      <c r="S124" s="9">
        <f t="shared" si="16"/>
        <v>23.675000000000001</v>
      </c>
      <c r="T124" s="9">
        <f t="shared" si="17"/>
        <v>22.875</v>
      </c>
      <c r="U124" s="8">
        <f t="shared" si="18"/>
        <v>23.008333333333336</v>
      </c>
      <c r="V124" s="8">
        <f t="shared" si="19"/>
        <v>22.975000000000001</v>
      </c>
    </row>
    <row r="125" spans="1:22" ht="13.5" x14ac:dyDescent="0.25">
      <c r="A125" s="3">
        <f>RSI!A125</f>
        <v>42185</v>
      </c>
      <c r="B125" s="2">
        <f>RSI!B125</f>
        <v>3.0005000000000002</v>
      </c>
      <c r="C125" s="2">
        <f>RSI!I125</f>
        <v>62.348770414651909</v>
      </c>
      <c r="D125" s="2">
        <f>MACD!E125</f>
        <v>5.2025724230442272E-3</v>
      </c>
      <c r="E125" s="2">
        <f>MACD!F125</f>
        <v>-8.818212598565437E-4</v>
      </c>
      <c r="F125" s="2">
        <f>'Moving Avg'!D125</f>
        <v>3.0004800000000005</v>
      </c>
      <c r="G125" s="2">
        <f>'Moving Avg'!F125</f>
        <v>2.9994750000000003</v>
      </c>
      <c r="H125" s="2">
        <f>'Moving Avg'!G125</f>
        <v>2.9468899999999998</v>
      </c>
      <c r="I125" s="2">
        <f>'Moving Avg'!H125</f>
        <v>0</v>
      </c>
      <c r="J125" s="6" t="str">
        <f>OBV!F125</f>
        <v>BEARISH</v>
      </c>
      <c r="K125" s="6" t="str">
        <f>OBV!G125</f>
        <v>NEUTRAL</v>
      </c>
      <c r="L125" s="6" t="str">
        <f>OBV!H125</f>
        <v>CONFIRMED BEARISH</v>
      </c>
      <c r="M125" s="8">
        <f t="shared" si="10"/>
        <v>25</v>
      </c>
      <c r="N125" s="8">
        <f t="shared" si="11"/>
        <v>0</v>
      </c>
      <c r="O125" s="8">
        <f t="shared" si="12"/>
        <v>50</v>
      </c>
      <c r="P125" s="8">
        <f t="shared" si="13"/>
        <v>16.5</v>
      </c>
      <c r="Q125" s="9">
        <f t="shared" si="14"/>
        <v>18.725000000000001</v>
      </c>
      <c r="R125" s="9">
        <f t="shared" si="15"/>
        <v>26.625</v>
      </c>
      <c r="S125" s="9">
        <f t="shared" si="16"/>
        <v>23.675000000000001</v>
      </c>
      <c r="T125" s="9">
        <f t="shared" si="17"/>
        <v>22.875</v>
      </c>
      <c r="U125" s="8">
        <f t="shared" si="18"/>
        <v>23.008333333333336</v>
      </c>
      <c r="V125" s="8">
        <f t="shared" si="19"/>
        <v>22.975000000000001</v>
      </c>
    </row>
    <row r="126" spans="1:22" ht="13.5" x14ac:dyDescent="0.25">
      <c r="A126" s="3">
        <f>RSI!A126</f>
        <v>42186</v>
      </c>
      <c r="B126" s="2">
        <f>RSI!B126</f>
        <v>3.0005000000000002</v>
      </c>
      <c r="C126" s="2">
        <f>RSI!I126</f>
        <v>62.348770414651909</v>
      </c>
      <c r="D126" s="2">
        <f>MACD!E126</f>
        <v>5.4620032539709484E-3</v>
      </c>
      <c r="E126" s="2">
        <f>MACD!F126</f>
        <v>3.8694364290895464E-4</v>
      </c>
      <c r="F126" s="2">
        <f>'Moving Avg'!D126</f>
        <v>3.0005000000000002</v>
      </c>
      <c r="G126" s="2">
        <f>'Moving Avg'!F126</f>
        <v>2.9996700000000005</v>
      </c>
      <c r="H126" s="2">
        <f>'Moving Avg'!G126</f>
        <v>2.9484299999999992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  <c r="M126" s="8">
        <f t="shared" si="10"/>
        <v>25</v>
      </c>
      <c r="N126" s="8">
        <f t="shared" si="11"/>
        <v>0</v>
      </c>
      <c r="O126" s="8">
        <f t="shared" si="12"/>
        <v>50</v>
      </c>
      <c r="P126" s="8">
        <f t="shared" si="13"/>
        <v>16.5</v>
      </c>
      <c r="Q126" s="9">
        <f t="shared" si="14"/>
        <v>18.725000000000001</v>
      </c>
      <c r="R126" s="9">
        <f t="shared" si="15"/>
        <v>26.625</v>
      </c>
      <c r="S126" s="9">
        <f t="shared" si="16"/>
        <v>23.675000000000001</v>
      </c>
      <c r="T126" s="9">
        <f t="shared" si="17"/>
        <v>22.875</v>
      </c>
      <c r="U126" s="8">
        <f t="shared" si="18"/>
        <v>23.008333333333336</v>
      </c>
      <c r="V126" s="8">
        <f t="shared" si="19"/>
        <v>22.975000000000001</v>
      </c>
    </row>
    <row r="127" spans="1:22" ht="13.5" x14ac:dyDescent="0.25">
      <c r="A127" s="3">
        <f>RSI!A127</f>
        <v>42187</v>
      </c>
      <c r="B127" s="2">
        <f>RSI!B127</f>
        <v>3.0005000000000002</v>
      </c>
      <c r="C127" s="2">
        <f>RSI!I127</f>
        <v>62.348770414651909</v>
      </c>
      <c r="D127" s="2">
        <f>MACD!E127</f>
        <v>5.6018763750222966E-3</v>
      </c>
      <c r="E127" s="2">
        <f>MACD!F127</f>
        <v>1.4299301893316231E-3</v>
      </c>
      <c r="F127" s="2">
        <f>'Moving Avg'!D127</f>
        <v>3.0005000000000002</v>
      </c>
      <c r="G127" s="2">
        <f>'Moving Avg'!F127</f>
        <v>2.9998650000000007</v>
      </c>
      <c r="H127" s="2">
        <f>'Moving Avg'!G127</f>
        <v>2.9499699999999986</v>
      </c>
      <c r="I127" s="2">
        <f>'Moving Avg'!H127</f>
        <v>0</v>
      </c>
      <c r="J127" s="6" t="str">
        <f>OBV!F127</f>
        <v>NEUTRAL</v>
      </c>
      <c r="K127" s="6" t="str">
        <f>OBV!G127</f>
        <v>NEUTRAL</v>
      </c>
      <c r="L127" s="6" t="str">
        <f>OBV!H127</f>
        <v>NEUTRAL</v>
      </c>
      <c r="M127" s="8">
        <f t="shared" si="10"/>
        <v>25</v>
      </c>
      <c r="N127" s="8">
        <f t="shared" si="11"/>
        <v>0</v>
      </c>
      <c r="O127" s="8">
        <f t="shared" si="12"/>
        <v>50</v>
      </c>
      <c r="P127" s="8">
        <f t="shared" si="13"/>
        <v>33</v>
      </c>
      <c r="Q127" s="9">
        <f t="shared" si="14"/>
        <v>21.2</v>
      </c>
      <c r="R127" s="9">
        <f t="shared" si="15"/>
        <v>30.75</v>
      </c>
      <c r="S127" s="9">
        <f t="shared" si="16"/>
        <v>31.1</v>
      </c>
      <c r="T127" s="9">
        <f t="shared" si="17"/>
        <v>27</v>
      </c>
      <c r="U127" s="8">
        <f t="shared" si="18"/>
        <v>27.683333333333337</v>
      </c>
      <c r="V127" s="8">
        <f t="shared" si="19"/>
        <v>27.512500000000003</v>
      </c>
    </row>
    <row r="128" spans="1:22" ht="13.5" x14ac:dyDescent="0.25">
      <c r="A128" s="3">
        <f>RSI!A128</f>
        <v>42188</v>
      </c>
      <c r="B128" s="2">
        <f>RSI!B128</f>
        <v>3.0005000000000002</v>
      </c>
      <c r="C128" s="2">
        <f>RSI!I128</f>
        <v>62.348770414651909</v>
      </c>
      <c r="D128" s="2">
        <f>MACD!E128</f>
        <v>5.6464849299766584E-3</v>
      </c>
      <c r="E128" s="2">
        <f>MACD!F128</f>
        <v>2.2732411374606302E-3</v>
      </c>
      <c r="F128" s="2">
        <f>'Moving Avg'!D128</f>
        <v>3.0005000000000002</v>
      </c>
      <c r="G128" s="2">
        <f>'Moving Avg'!F128</f>
        <v>3.0000600000000004</v>
      </c>
      <c r="H128" s="2">
        <f>'Moving Avg'!G128</f>
        <v>2.9515099999999985</v>
      </c>
      <c r="I128" s="2">
        <f>'Moving Avg'!H128</f>
        <v>0</v>
      </c>
      <c r="J128" s="6" t="str">
        <f>OBV!F128</f>
        <v>NEUTRAL</v>
      </c>
      <c r="K128" s="6" t="str">
        <f>OBV!G128</f>
        <v>NEUTRAL</v>
      </c>
      <c r="L128" s="6" t="str">
        <f>OBV!H128</f>
        <v>NEUTRAL</v>
      </c>
      <c r="M128" s="8">
        <f t="shared" si="10"/>
        <v>25</v>
      </c>
      <c r="N128" s="8">
        <f t="shared" si="11"/>
        <v>0</v>
      </c>
      <c r="O128" s="8">
        <f t="shared" si="12"/>
        <v>50</v>
      </c>
      <c r="P128" s="8">
        <f t="shared" si="13"/>
        <v>33</v>
      </c>
      <c r="Q128" s="9">
        <f t="shared" si="14"/>
        <v>21.2</v>
      </c>
      <c r="R128" s="9">
        <f t="shared" si="15"/>
        <v>30.75</v>
      </c>
      <c r="S128" s="9">
        <f t="shared" si="16"/>
        <v>31.1</v>
      </c>
      <c r="T128" s="9">
        <f t="shared" si="17"/>
        <v>27</v>
      </c>
      <c r="U128" s="8">
        <f t="shared" si="18"/>
        <v>27.683333333333337</v>
      </c>
      <c r="V128" s="8">
        <f t="shared" si="19"/>
        <v>27.512500000000003</v>
      </c>
    </row>
    <row r="129" spans="1:22" ht="13.5" x14ac:dyDescent="0.25">
      <c r="A129" s="3">
        <f>RSI!A129</f>
        <v>42191</v>
      </c>
      <c r="B129" s="2">
        <f>RSI!B129</f>
        <v>3.0005000000000002</v>
      </c>
      <c r="C129" s="2">
        <f>RSI!I129</f>
        <v>62.348770414651909</v>
      </c>
      <c r="D129" s="2">
        <f>MACD!E129</f>
        <v>5.6159476447703582E-3</v>
      </c>
      <c r="E129" s="2">
        <f>MACD!F129</f>
        <v>2.9417824389225758E-3</v>
      </c>
      <c r="F129" s="2">
        <f>'Moving Avg'!D129</f>
        <v>3.0005000000000002</v>
      </c>
      <c r="G129" s="2">
        <f>'Moving Avg'!F129</f>
        <v>3.0002550000000006</v>
      </c>
      <c r="H129" s="2">
        <f>'Moving Avg'!G129</f>
        <v>2.9531279999999982</v>
      </c>
      <c r="I129" s="2">
        <f>'Moving Avg'!H129</f>
        <v>0</v>
      </c>
      <c r="J129" s="6" t="str">
        <f>OBV!F129</f>
        <v>NEUTRAL</v>
      </c>
      <c r="K129" s="6" t="str">
        <f>OBV!G129</f>
        <v>NEUTRAL</v>
      </c>
      <c r="L129" s="6" t="str">
        <f>OBV!H129</f>
        <v>NEUTRAL</v>
      </c>
      <c r="M129" s="8">
        <f t="shared" si="10"/>
        <v>25</v>
      </c>
      <c r="N129" s="8">
        <f t="shared" si="11"/>
        <v>0</v>
      </c>
      <c r="O129" s="8">
        <f t="shared" si="12"/>
        <v>50</v>
      </c>
      <c r="P129" s="8">
        <f t="shared" si="13"/>
        <v>33</v>
      </c>
      <c r="Q129" s="9">
        <f t="shared" si="14"/>
        <v>21.2</v>
      </c>
      <c r="R129" s="9">
        <f t="shared" si="15"/>
        <v>30.75</v>
      </c>
      <c r="S129" s="9">
        <f t="shared" si="16"/>
        <v>31.1</v>
      </c>
      <c r="T129" s="9">
        <f t="shared" si="17"/>
        <v>27</v>
      </c>
      <c r="U129" s="8">
        <f t="shared" si="18"/>
        <v>27.683333333333337</v>
      </c>
      <c r="V129" s="8">
        <f t="shared" si="19"/>
        <v>27.512500000000003</v>
      </c>
    </row>
    <row r="130" spans="1:22" ht="13.5" x14ac:dyDescent="0.25">
      <c r="A130" s="3">
        <f>RSI!A130</f>
        <v>42192</v>
      </c>
      <c r="B130" s="2">
        <f>RSI!B130</f>
        <v>3.0005000000000002</v>
      </c>
      <c r="C130" s="2">
        <f>RSI!I130</f>
        <v>62.348770414651909</v>
      </c>
      <c r="D130" s="2">
        <f>MACD!E130</f>
        <v>5.5268834168193948E-3</v>
      </c>
      <c r="E130" s="2">
        <f>MACD!F130</f>
        <v>3.4588026345019401E-3</v>
      </c>
      <c r="F130" s="2">
        <f>'Moving Avg'!D130</f>
        <v>3.0005000000000002</v>
      </c>
      <c r="G130" s="2">
        <f>'Moving Avg'!F130</f>
        <v>3.0004500000000012</v>
      </c>
      <c r="H130" s="2">
        <f>'Moving Avg'!G130</f>
        <v>2.9547459999999983</v>
      </c>
      <c r="I130" s="2">
        <f>'Moving Avg'!H130</f>
        <v>0</v>
      </c>
      <c r="J130" s="6" t="str">
        <f>OBV!F130</f>
        <v>NEUTRAL</v>
      </c>
      <c r="K130" s="6" t="str">
        <f>OBV!G130</f>
        <v>NEUTRAL</v>
      </c>
      <c r="L130" s="6" t="str">
        <f>OBV!H130</f>
        <v>NEUTRAL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33</v>
      </c>
      <c r="Q130" s="9">
        <f t="shared" si="14"/>
        <v>21.2</v>
      </c>
      <c r="R130" s="9">
        <f t="shared" si="15"/>
        <v>30.75</v>
      </c>
      <c r="S130" s="9">
        <f t="shared" si="16"/>
        <v>31.1</v>
      </c>
      <c r="T130" s="9">
        <f t="shared" si="17"/>
        <v>27</v>
      </c>
      <c r="U130" s="8">
        <f t="shared" si="18"/>
        <v>27.683333333333337</v>
      </c>
      <c r="V130" s="8">
        <f t="shared" si="19"/>
        <v>27.512500000000003</v>
      </c>
    </row>
    <row r="131" spans="1:22" ht="13.5" x14ac:dyDescent="0.25">
      <c r="A131" s="3">
        <f>RSI!A131</f>
        <v>42193</v>
      </c>
      <c r="B131" s="2">
        <f>RSI!B131</f>
        <v>3.0005000000000002</v>
      </c>
      <c r="C131" s="2">
        <f>RSI!I131</f>
        <v>62.348770414651916</v>
      </c>
      <c r="D131" s="2">
        <f>MACD!E131</f>
        <v>5.3929797235032773E-3</v>
      </c>
      <c r="E131" s="2">
        <f>MACD!F131</f>
        <v>3.8456380523022079E-3</v>
      </c>
      <c r="F131" s="2">
        <f>'Moving Avg'!D131</f>
        <v>3.0005000000000002</v>
      </c>
      <c r="G131" s="2">
        <f>'Moving Avg'!F131</f>
        <v>3.0006450000000009</v>
      </c>
      <c r="H131" s="2">
        <f>'Moving Avg'!G131</f>
        <v>2.9562859999999982</v>
      </c>
      <c r="I131" s="2">
        <f>'Moving Avg'!H131</f>
        <v>0</v>
      </c>
      <c r="J131" s="6" t="str">
        <f>OBV!F131</f>
        <v>NEUTRAL</v>
      </c>
      <c r="K131" s="6" t="str">
        <f>OBV!G131</f>
        <v>NEUTRAL</v>
      </c>
      <c r="L131" s="6" t="str">
        <f>OBV!H131</f>
        <v>NEUTRAL</v>
      </c>
      <c r="M131" s="8">
        <f t="shared" si="20"/>
        <v>25</v>
      </c>
      <c r="N131" s="8">
        <f t="shared" si="21"/>
        <v>0</v>
      </c>
      <c r="O131" s="8">
        <f t="shared" si="22"/>
        <v>50</v>
      </c>
      <c r="P131" s="8">
        <f t="shared" si="23"/>
        <v>33</v>
      </c>
      <c r="Q131" s="9">
        <f t="shared" ref="Q131:Q194" si="24">0.35*M131+N131*0.35+O131*0.15+P131*0.15</f>
        <v>21.2</v>
      </c>
      <c r="R131" s="9">
        <f t="shared" ref="R131:R194" si="25">M131*0.2+N131*0.2+O131*0.35+P131*0.25</f>
        <v>30.75</v>
      </c>
      <c r="S131" s="9">
        <f t="shared" ref="S131:S194" si="26">M131*0.15+N131*0.15+O131*0.25+P131*0.45</f>
        <v>31.1</v>
      </c>
      <c r="T131" s="9">
        <f t="shared" ref="T131:T194" si="27">0.25*SUM(M131:P131)</f>
        <v>27</v>
      </c>
      <c r="U131" s="8">
        <f t="shared" ref="U131:U194" si="28">SUM(Q131:S131)/3</f>
        <v>27.683333333333337</v>
      </c>
      <c r="V131" s="8">
        <f t="shared" ref="V131:V194" si="29">SUM(Q131:T131)/4</f>
        <v>27.512500000000003</v>
      </c>
    </row>
    <row r="132" spans="1:22" ht="13.5" x14ac:dyDescent="0.25">
      <c r="A132" s="3">
        <f>RSI!A132</f>
        <v>42194</v>
      </c>
      <c r="B132" s="2">
        <f>RSI!B132</f>
        <v>3.1012</v>
      </c>
      <c r="C132" s="2">
        <f>RSI!I132</f>
        <v>89.843207769256523</v>
      </c>
      <c r="D132" s="2">
        <f>MACD!E132</f>
        <v>-2.2184032809295928E-3</v>
      </c>
      <c r="E132" s="2">
        <f>MACD!F132</f>
        <v>2.6328297856558478E-3</v>
      </c>
      <c r="F132" s="2">
        <f>'Moving Avg'!D132</f>
        <v>3.0206400000000002</v>
      </c>
      <c r="G132" s="2">
        <f>'Moving Avg'!F132</f>
        <v>3.0058750000000005</v>
      </c>
      <c r="H132" s="2">
        <f>'Moving Avg'!G132</f>
        <v>2.9598399999999985</v>
      </c>
      <c r="I132" s="2">
        <f>'Moving Avg'!H132</f>
        <v>0</v>
      </c>
      <c r="J132" s="6" t="str">
        <f>OBV!F132</f>
        <v>BULLISH</v>
      </c>
      <c r="K132" s="6" t="str">
        <f>OBV!G132</f>
        <v>STRONG</v>
      </c>
      <c r="L132" s="6" t="str">
        <f>OBV!H132</f>
        <v>CONFIRMED BULLISH</v>
      </c>
      <c r="M132" s="8">
        <f t="shared" si="20"/>
        <v>0</v>
      </c>
      <c r="N132" s="8">
        <f t="shared" si="21"/>
        <v>45</v>
      </c>
      <c r="O132" s="8">
        <f t="shared" si="22"/>
        <v>50</v>
      </c>
      <c r="P132" s="8">
        <f t="shared" si="23"/>
        <v>100</v>
      </c>
      <c r="Q132" s="9">
        <f t="shared" si="24"/>
        <v>38.25</v>
      </c>
      <c r="R132" s="9">
        <f t="shared" si="25"/>
        <v>51.5</v>
      </c>
      <c r="S132" s="9">
        <f t="shared" si="26"/>
        <v>64.25</v>
      </c>
      <c r="T132" s="9">
        <f t="shared" si="27"/>
        <v>48.75</v>
      </c>
      <c r="U132" s="8">
        <f t="shared" si="28"/>
        <v>51.333333333333336</v>
      </c>
      <c r="V132" s="8">
        <f t="shared" si="29"/>
        <v>50.6875</v>
      </c>
    </row>
    <row r="133" spans="1:22" ht="13.5" x14ac:dyDescent="0.25">
      <c r="A133" s="3">
        <f>RSI!A133</f>
        <v>42195</v>
      </c>
      <c r="B133" s="2">
        <f>RSI!B133</f>
        <v>3.1012</v>
      </c>
      <c r="C133" s="2">
        <f>RSI!I133</f>
        <v>89.843207769256509</v>
      </c>
      <c r="D133" s="2">
        <f>MACD!E133</f>
        <v>-9.3040349421698032E-3</v>
      </c>
      <c r="E133" s="2">
        <f>MACD!F133</f>
        <v>2.4545684009071749E-4</v>
      </c>
      <c r="F133" s="2">
        <f>'Moving Avg'!D133</f>
        <v>3.0407800000000003</v>
      </c>
      <c r="G133" s="2">
        <f>'Moving Avg'!F133</f>
        <v>3.0109150000000002</v>
      </c>
      <c r="H133" s="2">
        <f>'Moving Avg'!G133</f>
        <v>2.9633939999999992</v>
      </c>
      <c r="I133" s="2">
        <f>'Moving Avg'!H133</f>
        <v>0</v>
      </c>
      <c r="J133" s="6" t="str">
        <f>OBV!F133</f>
        <v>BULLISH</v>
      </c>
      <c r="K133" s="6" t="str">
        <f>OBV!G133</f>
        <v>STRONG</v>
      </c>
      <c r="L133" s="6" t="str">
        <f>OBV!H133</f>
        <v>CONFIRMED BULLISH</v>
      </c>
      <c r="M133" s="8">
        <f t="shared" si="20"/>
        <v>0</v>
      </c>
      <c r="N133" s="8">
        <f t="shared" si="21"/>
        <v>45</v>
      </c>
      <c r="O133" s="8">
        <f t="shared" si="22"/>
        <v>50</v>
      </c>
      <c r="P133" s="8">
        <f t="shared" si="23"/>
        <v>100</v>
      </c>
      <c r="Q133" s="9">
        <f t="shared" si="24"/>
        <v>38.25</v>
      </c>
      <c r="R133" s="9">
        <f t="shared" si="25"/>
        <v>51.5</v>
      </c>
      <c r="S133" s="9">
        <f t="shared" si="26"/>
        <v>64.25</v>
      </c>
      <c r="T133" s="9">
        <f t="shared" si="27"/>
        <v>48.75</v>
      </c>
      <c r="U133" s="8">
        <f t="shared" si="28"/>
        <v>51.333333333333336</v>
      </c>
      <c r="V133" s="8">
        <f t="shared" si="29"/>
        <v>50.6875</v>
      </c>
    </row>
    <row r="134" spans="1:22" ht="13.5" x14ac:dyDescent="0.25">
      <c r="A134" s="3">
        <f>RSI!A134</f>
        <v>42198</v>
      </c>
      <c r="B134" s="2">
        <f>RSI!B134</f>
        <v>3.1012</v>
      </c>
      <c r="C134" s="2">
        <f>RSI!I134</f>
        <v>89.843207769256523</v>
      </c>
      <c r="D134" s="2">
        <f>MACD!E134</f>
        <v>-1.5897005218729277E-2</v>
      </c>
      <c r="E134" s="2">
        <f>MACD!F134</f>
        <v>-2.9830355716732814E-3</v>
      </c>
      <c r="F134" s="2">
        <f>'Moving Avg'!D134</f>
        <v>3.0609200000000003</v>
      </c>
      <c r="G134" s="2">
        <f>'Moving Avg'!F134</f>
        <v>3.0155700000000003</v>
      </c>
      <c r="H134" s="2">
        <f>'Moving Avg'!G134</f>
        <v>2.968486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CONFIRMED BULLISH</v>
      </c>
      <c r="M134" s="8">
        <f t="shared" si="20"/>
        <v>0</v>
      </c>
      <c r="N134" s="8">
        <f t="shared" si="21"/>
        <v>45</v>
      </c>
      <c r="O134" s="8">
        <f t="shared" si="22"/>
        <v>50</v>
      </c>
      <c r="P134" s="8">
        <f t="shared" si="23"/>
        <v>100</v>
      </c>
      <c r="Q134" s="9">
        <f t="shared" si="24"/>
        <v>38.25</v>
      </c>
      <c r="R134" s="9">
        <f t="shared" si="25"/>
        <v>51.5</v>
      </c>
      <c r="S134" s="9">
        <f t="shared" si="26"/>
        <v>64.25</v>
      </c>
      <c r="T134" s="9">
        <f t="shared" si="27"/>
        <v>48.75</v>
      </c>
      <c r="U134" s="8">
        <f t="shared" si="28"/>
        <v>51.333333333333336</v>
      </c>
      <c r="V134" s="8">
        <f t="shared" si="29"/>
        <v>50.6875</v>
      </c>
    </row>
    <row r="135" spans="1:22" ht="13.5" x14ac:dyDescent="0.25">
      <c r="A135" s="3">
        <f>RSI!A135</f>
        <v>42199</v>
      </c>
      <c r="B135" s="2">
        <f>RSI!B135</f>
        <v>3.0609000000000002</v>
      </c>
      <c r="C135" s="2">
        <f>RSI!I135</f>
        <v>65.819101178147605</v>
      </c>
      <c r="D135" s="2">
        <f>MACD!E135</f>
        <v>-1.9043668481347087E-2</v>
      </c>
      <c r="E135" s="2">
        <f>MACD!F135</f>
        <v>-6.1951621536080427E-3</v>
      </c>
      <c r="F135" s="2">
        <f>'Moving Avg'!D135</f>
        <v>3.073</v>
      </c>
      <c r="G135" s="2">
        <f>'Moving Avg'!F135</f>
        <v>3.0185949999999999</v>
      </c>
      <c r="H135" s="2">
        <f>'Moving Avg'!G135</f>
        <v>2.972772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CONFIRMED BULLISH</v>
      </c>
      <c r="M135" s="8">
        <f t="shared" si="20"/>
        <v>25</v>
      </c>
      <c r="N135" s="8">
        <f t="shared" si="21"/>
        <v>45</v>
      </c>
      <c r="O135" s="8">
        <f t="shared" si="22"/>
        <v>50</v>
      </c>
      <c r="P135" s="8">
        <f t="shared" si="23"/>
        <v>100</v>
      </c>
      <c r="Q135" s="9">
        <f t="shared" si="24"/>
        <v>47</v>
      </c>
      <c r="R135" s="9">
        <f t="shared" si="25"/>
        <v>56.5</v>
      </c>
      <c r="S135" s="9">
        <f t="shared" si="26"/>
        <v>68</v>
      </c>
      <c r="T135" s="9">
        <f t="shared" si="27"/>
        <v>55</v>
      </c>
      <c r="U135" s="8">
        <f t="shared" si="28"/>
        <v>57.166666666666664</v>
      </c>
      <c r="V135" s="8">
        <f t="shared" si="29"/>
        <v>56.625</v>
      </c>
    </row>
    <row r="136" spans="1:22" ht="13.5" x14ac:dyDescent="0.25">
      <c r="A136" s="3">
        <f>RSI!A136</f>
        <v>42200</v>
      </c>
      <c r="B136" s="2">
        <f>RSI!B136</f>
        <v>3.1012</v>
      </c>
      <c r="C136" s="2">
        <f>RSI!I136</f>
        <v>73.46140920094868</v>
      </c>
      <c r="D136" s="2">
        <f>MACD!E136</f>
        <v>-2.496548535683063E-2</v>
      </c>
      <c r="E136" s="2">
        <f>MACD!F136</f>
        <v>-9.9492267942525615E-3</v>
      </c>
      <c r="F136" s="2">
        <f>'Moving Avg'!D136</f>
        <v>3.09314</v>
      </c>
      <c r="G136" s="2">
        <f>'Moving Avg'!F136</f>
        <v>3.0236349999999996</v>
      </c>
      <c r="H136" s="2">
        <f>'Moving Avg'!G136</f>
        <v>2.9778640000000007</v>
      </c>
      <c r="I136" s="2">
        <f>'Moving Avg'!H136</f>
        <v>0</v>
      </c>
      <c r="J136" s="6" t="str">
        <f>OBV!F136</f>
        <v>BULLISH</v>
      </c>
      <c r="K136" s="6" t="str">
        <f>OBV!G136</f>
        <v>STRONG</v>
      </c>
      <c r="L136" s="6" t="str">
        <f>OBV!H136</f>
        <v>CONFIRMED BULLISH</v>
      </c>
      <c r="M136" s="8">
        <f t="shared" si="20"/>
        <v>0</v>
      </c>
      <c r="N136" s="8">
        <f t="shared" si="21"/>
        <v>45</v>
      </c>
      <c r="O136" s="8">
        <f t="shared" si="22"/>
        <v>50</v>
      </c>
      <c r="P136" s="8">
        <f t="shared" si="23"/>
        <v>100</v>
      </c>
      <c r="Q136" s="9">
        <f t="shared" si="24"/>
        <v>38.25</v>
      </c>
      <c r="R136" s="9">
        <f t="shared" si="25"/>
        <v>51.5</v>
      </c>
      <c r="S136" s="9">
        <f t="shared" si="26"/>
        <v>64.25</v>
      </c>
      <c r="T136" s="9">
        <f t="shared" si="27"/>
        <v>48.75</v>
      </c>
      <c r="U136" s="8">
        <f t="shared" si="28"/>
        <v>51.333333333333336</v>
      </c>
      <c r="V136" s="8">
        <f t="shared" si="29"/>
        <v>50.6875</v>
      </c>
    </row>
    <row r="137" spans="1:22" ht="13.5" x14ac:dyDescent="0.25">
      <c r="A137" s="3">
        <f>RSI!A137</f>
        <v>42201</v>
      </c>
      <c r="B137" s="2">
        <f>RSI!B137</f>
        <v>3.1012</v>
      </c>
      <c r="C137" s="2">
        <f>RSI!I137</f>
        <v>73.46140920094868</v>
      </c>
      <c r="D137" s="2">
        <f>MACD!E137</f>
        <v>-3.0468156864894791E-2</v>
      </c>
      <c r="E137" s="2">
        <f>MACD!F137</f>
        <v>-1.4053012808381008E-2</v>
      </c>
      <c r="F137" s="2">
        <f>'Moving Avg'!D137</f>
        <v>3.0931400000000004</v>
      </c>
      <c r="G137" s="2">
        <f>'Moving Avg'!F137</f>
        <v>3.0286749999999998</v>
      </c>
      <c r="H137" s="2">
        <f>'Moving Avg'!G137</f>
        <v>2.9846500000000007</v>
      </c>
      <c r="I137" s="2">
        <f>'Moving Avg'!H137</f>
        <v>0</v>
      </c>
      <c r="J137" s="6" t="str">
        <f>OBV!F137</f>
        <v>BEARISH</v>
      </c>
      <c r="K137" s="6" t="str">
        <f>OBV!G137</f>
        <v>NEUTRAL</v>
      </c>
      <c r="L137" s="6" t="str">
        <f>OBV!H137</f>
        <v>NEUTRAL</v>
      </c>
      <c r="M137" s="8">
        <f t="shared" si="20"/>
        <v>0</v>
      </c>
      <c r="N137" s="8">
        <f t="shared" si="21"/>
        <v>45</v>
      </c>
      <c r="O137" s="8">
        <f t="shared" si="22"/>
        <v>50</v>
      </c>
      <c r="P137" s="8">
        <f t="shared" si="23"/>
        <v>16.5</v>
      </c>
      <c r="Q137" s="9">
        <f t="shared" si="24"/>
        <v>25.725000000000001</v>
      </c>
      <c r="R137" s="9">
        <f t="shared" si="25"/>
        <v>30.625</v>
      </c>
      <c r="S137" s="9">
        <f t="shared" si="26"/>
        <v>26.675000000000001</v>
      </c>
      <c r="T137" s="9">
        <f t="shared" si="27"/>
        <v>27.875</v>
      </c>
      <c r="U137" s="8">
        <f t="shared" si="28"/>
        <v>27.675000000000001</v>
      </c>
      <c r="V137" s="8">
        <f t="shared" si="29"/>
        <v>27.725000000000001</v>
      </c>
    </row>
    <row r="138" spans="1:22" ht="13.5" x14ac:dyDescent="0.25">
      <c r="A138" s="3">
        <f>RSI!A138</f>
        <v>42205</v>
      </c>
      <c r="B138" s="2">
        <f>RSI!B138</f>
        <v>3.2381000000000002</v>
      </c>
      <c r="C138" s="2">
        <f>RSI!I138</f>
        <v>85.890212289928996</v>
      </c>
      <c r="D138" s="2">
        <f>MACD!E138</f>
        <v>-4.5720470361356735E-2</v>
      </c>
      <c r="E138" s="2">
        <f>MACD!F138</f>
        <v>-2.0386504318976154E-2</v>
      </c>
      <c r="F138" s="2">
        <f>'Moving Avg'!D138</f>
        <v>3.1205200000000004</v>
      </c>
      <c r="G138" s="2">
        <f>'Moving Avg'!F138</f>
        <v>3.0405600000000002</v>
      </c>
      <c r="H138" s="2">
        <f>'Moving Avg'!G138</f>
        <v>2.9926340000000011</v>
      </c>
      <c r="I138" s="2">
        <f>'Moving Avg'!H138</f>
        <v>0</v>
      </c>
      <c r="J138" s="6" t="str">
        <f>OBV!F138</f>
        <v>BULLISH</v>
      </c>
      <c r="K138" s="6" t="str">
        <f>OBV!G138</f>
        <v>NEUTRAL</v>
      </c>
      <c r="L138" s="6" t="str">
        <f>OBV!H138</f>
        <v>CONFIRMED BULLISH</v>
      </c>
      <c r="M138" s="8">
        <f t="shared" si="20"/>
        <v>0</v>
      </c>
      <c r="N138" s="8">
        <f t="shared" si="21"/>
        <v>100</v>
      </c>
      <c r="O138" s="8">
        <f t="shared" si="22"/>
        <v>50</v>
      </c>
      <c r="P138" s="8">
        <f t="shared" si="23"/>
        <v>83.5</v>
      </c>
      <c r="Q138" s="9">
        <f t="shared" si="24"/>
        <v>55.024999999999999</v>
      </c>
      <c r="R138" s="9">
        <f t="shared" si="25"/>
        <v>58.375</v>
      </c>
      <c r="S138" s="9">
        <f t="shared" si="26"/>
        <v>65.075000000000003</v>
      </c>
      <c r="T138" s="9">
        <f t="shared" si="27"/>
        <v>58.375</v>
      </c>
      <c r="U138" s="8">
        <f t="shared" si="28"/>
        <v>59.491666666666674</v>
      </c>
      <c r="V138" s="8">
        <f t="shared" si="29"/>
        <v>59.212500000000006</v>
      </c>
    </row>
    <row r="139" spans="1:22" ht="13.5" x14ac:dyDescent="0.25">
      <c r="A139" s="3">
        <f>RSI!A139</f>
        <v>42206</v>
      </c>
      <c r="B139" s="2">
        <f>RSI!B139</f>
        <v>3.2341000000000002</v>
      </c>
      <c r="C139" s="2">
        <f>RSI!I139</f>
        <v>84.642877331583804</v>
      </c>
      <c r="D139" s="2">
        <f>MACD!E139</f>
        <v>-5.9560653637942718E-2</v>
      </c>
      <c r="E139" s="2">
        <f>MACD!F139</f>
        <v>-2.822133418276947E-2</v>
      </c>
      <c r="F139" s="2">
        <f>'Moving Avg'!D139</f>
        <v>3.1471</v>
      </c>
      <c r="G139" s="2">
        <f>'Moving Avg'!F139</f>
        <v>3.0522450000000001</v>
      </c>
      <c r="H139" s="2">
        <f>'Moving Avg'!G139</f>
        <v>3.0003840000000013</v>
      </c>
      <c r="I139" s="2">
        <f>'Moving Avg'!H139</f>
        <v>0</v>
      </c>
      <c r="J139" s="6" t="str">
        <f>OBV!F139</f>
        <v>BEARISH</v>
      </c>
      <c r="K139" s="6" t="str">
        <f>OBV!G139</f>
        <v>NEUTRAL</v>
      </c>
      <c r="L139" s="6" t="str">
        <f>OBV!H139</f>
        <v>BEARISH DIVERGENCE</v>
      </c>
      <c r="M139" s="8">
        <f t="shared" si="20"/>
        <v>0</v>
      </c>
      <c r="N139" s="8">
        <f t="shared" si="21"/>
        <v>100</v>
      </c>
      <c r="O139" s="8">
        <f t="shared" si="22"/>
        <v>50</v>
      </c>
      <c r="P139" s="8">
        <f t="shared" si="23"/>
        <v>16.5</v>
      </c>
      <c r="Q139" s="9">
        <f t="shared" si="24"/>
        <v>44.975000000000001</v>
      </c>
      <c r="R139" s="9">
        <f t="shared" si="25"/>
        <v>41.625</v>
      </c>
      <c r="S139" s="9">
        <f t="shared" si="26"/>
        <v>34.924999999999997</v>
      </c>
      <c r="T139" s="9">
        <f t="shared" si="27"/>
        <v>41.625</v>
      </c>
      <c r="U139" s="8">
        <f t="shared" si="28"/>
        <v>40.508333333333333</v>
      </c>
      <c r="V139" s="8">
        <f t="shared" si="29"/>
        <v>40.787499999999994</v>
      </c>
    </row>
    <row r="140" spans="1:22" ht="13.5" x14ac:dyDescent="0.25">
      <c r="A140" s="3">
        <f>RSI!A140</f>
        <v>42207</v>
      </c>
      <c r="B140" s="2">
        <f>RSI!B140</f>
        <v>3.2341000000000002</v>
      </c>
      <c r="C140" s="2">
        <f>RSI!I140</f>
        <v>84.642877331583804</v>
      </c>
      <c r="D140" s="2">
        <f>MACD!E140</f>
        <v>-7.2387456448510523E-2</v>
      </c>
      <c r="E140" s="2">
        <f>MACD!F140</f>
        <v>-3.7054558635917681E-2</v>
      </c>
      <c r="F140" s="2">
        <f>'Moving Avg'!D140</f>
        <v>3.18174</v>
      </c>
      <c r="G140" s="2">
        <f>'Moving Avg'!F140</f>
        <v>3.0639299999999992</v>
      </c>
      <c r="H140" s="2">
        <f>'Moving Avg'!G140</f>
        <v>3.008134000000001</v>
      </c>
      <c r="I140" s="2">
        <f>'Moving Avg'!H140</f>
        <v>0</v>
      </c>
      <c r="J140" s="6" t="str">
        <f>OBV!F140</f>
        <v>BEARISH</v>
      </c>
      <c r="K140" s="6" t="str">
        <f>OBV!G140</f>
        <v>NEUTRAL</v>
      </c>
      <c r="L140" s="6" t="str">
        <f>OBV!H140</f>
        <v>BEARISH DIVERGENCE</v>
      </c>
      <c r="M140" s="8">
        <f t="shared" si="20"/>
        <v>0</v>
      </c>
      <c r="N140" s="8">
        <f t="shared" si="21"/>
        <v>100</v>
      </c>
      <c r="O140" s="8">
        <f t="shared" si="22"/>
        <v>50</v>
      </c>
      <c r="P140" s="8">
        <f t="shared" si="23"/>
        <v>16.5</v>
      </c>
      <c r="Q140" s="9">
        <f t="shared" si="24"/>
        <v>44.975000000000001</v>
      </c>
      <c r="R140" s="9">
        <f t="shared" si="25"/>
        <v>41.625</v>
      </c>
      <c r="S140" s="9">
        <f t="shared" si="26"/>
        <v>34.924999999999997</v>
      </c>
      <c r="T140" s="9">
        <f t="shared" si="27"/>
        <v>41.625</v>
      </c>
      <c r="U140" s="8">
        <f t="shared" si="28"/>
        <v>40.508333333333333</v>
      </c>
      <c r="V140" s="8">
        <f t="shared" si="29"/>
        <v>40.787499999999994</v>
      </c>
    </row>
    <row r="141" spans="1:22" ht="13.5" x14ac:dyDescent="0.25">
      <c r="A141" s="3">
        <f>RSI!A141</f>
        <v>42208</v>
      </c>
      <c r="B141" s="2">
        <f>RSI!B141</f>
        <v>3.2623000000000002</v>
      </c>
      <c r="C141" s="2">
        <f>RSI!I141</f>
        <v>86.272843152866599</v>
      </c>
      <c r="D141" s="2">
        <f>MACD!E141</f>
        <v>-8.6363014702391272E-2</v>
      </c>
      <c r="E141" s="2">
        <f>MACD!F141</f>
        <v>-4.6916249849212402E-2</v>
      </c>
      <c r="F141" s="2">
        <f>'Moving Avg'!D141</f>
        <v>3.2139600000000002</v>
      </c>
      <c r="G141" s="2">
        <f>'Moving Avg'!F141</f>
        <v>3.0770249999999995</v>
      </c>
      <c r="H141" s="2">
        <f>'Moving Avg'!G141</f>
        <v>3.0164480000000022</v>
      </c>
      <c r="I141" s="2">
        <f>'Moving Avg'!H141</f>
        <v>0</v>
      </c>
      <c r="J141" s="6" t="str">
        <f>OBV!F141</f>
        <v>BULLISH</v>
      </c>
      <c r="K141" s="6" t="str">
        <f>OBV!G141</f>
        <v>NEUTRAL</v>
      </c>
      <c r="L141" s="6" t="str">
        <f>OBV!H141</f>
        <v>CONFIRMED BULLISH</v>
      </c>
      <c r="M141" s="8">
        <f t="shared" si="20"/>
        <v>0</v>
      </c>
      <c r="N141" s="8">
        <f t="shared" si="21"/>
        <v>100</v>
      </c>
      <c r="O141" s="8">
        <f t="shared" si="22"/>
        <v>50</v>
      </c>
      <c r="P141" s="8">
        <f t="shared" si="23"/>
        <v>83.5</v>
      </c>
      <c r="Q141" s="9">
        <f t="shared" si="24"/>
        <v>55.024999999999999</v>
      </c>
      <c r="R141" s="9">
        <f t="shared" si="25"/>
        <v>58.375</v>
      </c>
      <c r="S141" s="9">
        <f t="shared" si="26"/>
        <v>65.075000000000003</v>
      </c>
      <c r="T141" s="9">
        <f t="shared" si="27"/>
        <v>58.375</v>
      </c>
      <c r="U141" s="8">
        <f t="shared" si="28"/>
        <v>59.491666666666674</v>
      </c>
      <c r="V141" s="8">
        <f t="shared" si="29"/>
        <v>59.212500000000006</v>
      </c>
    </row>
    <row r="142" spans="1:22" ht="13.5" x14ac:dyDescent="0.25">
      <c r="A142" s="3">
        <f>RSI!A142</f>
        <v>42209</v>
      </c>
      <c r="B142" s="2">
        <f>RSI!B142</f>
        <v>3.3026</v>
      </c>
      <c r="C142" s="2">
        <f>RSI!I142</f>
        <v>88.200283091462111</v>
      </c>
      <c r="D142" s="2">
        <f>MACD!E142</f>
        <v>-8.6804685531472359E-2</v>
      </c>
      <c r="E142" s="2">
        <f>MACD!F142</f>
        <v>-5.4893936985664395E-2</v>
      </c>
      <c r="F142" s="2">
        <f>'Moving Avg'!D142</f>
        <v>3.2542400000000002</v>
      </c>
      <c r="G142" s="2">
        <f>'Moving Avg'!F142</f>
        <v>3.09213</v>
      </c>
      <c r="H142" s="2">
        <f>'Moving Avg'!G142</f>
        <v>3.0255680000000016</v>
      </c>
      <c r="I142" s="2">
        <f>'Moving Avg'!H142</f>
        <v>0</v>
      </c>
      <c r="J142" s="6" t="str">
        <f>OBV!F142</f>
        <v>BULLISH</v>
      </c>
      <c r="K142" s="6" t="str">
        <f>OBV!G142</f>
        <v>STRONG</v>
      </c>
      <c r="L142" s="6" t="str">
        <f>OBV!H142</f>
        <v>CONFIRMED BULLISH</v>
      </c>
      <c r="M142" s="8">
        <f t="shared" si="20"/>
        <v>0</v>
      </c>
      <c r="N142" s="8">
        <f t="shared" si="21"/>
        <v>100</v>
      </c>
      <c r="O142" s="8">
        <f t="shared" si="22"/>
        <v>50</v>
      </c>
      <c r="P142" s="8">
        <f t="shared" si="23"/>
        <v>100</v>
      </c>
      <c r="Q142" s="9">
        <f t="shared" si="24"/>
        <v>57.5</v>
      </c>
      <c r="R142" s="9">
        <f t="shared" si="25"/>
        <v>62.5</v>
      </c>
      <c r="S142" s="9">
        <f t="shared" si="26"/>
        <v>72.5</v>
      </c>
      <c r="T142" s="9">
        <f t="shared" si="27"/>
        <v>62.5</v>
      </c>
      <c r="U142" s="8">
        <f t="shared" si="28"/>
        <v>64.166666666666671</v>
      </c>
      <c r="V142" s="8">
        <f t="shared" si="29"/>
        <v>63.75</v>
      </c>
    </row>
    <row r="143" spans="1:22" ht="13.5" x14ac:dyDescent="0.25">
      <c r="A143" s="3">
        <f>RSI!A143</f>
        <v>42212</v>
      </c>
      <c r="B143" s="2">
        <f>RSI!B143</f>
        <v>3.3026</v>
      </c>
      <c r="C143" s="2">
        <f>RSI!I143</f>
        <v>88.200283091462111</v>
      </c>
      <c r="D143" s="2">
        <f>MACD!E143</f>
        <v>-8.8456653439938027E-2</v>
      </c>
      <c r="E143" s="2">
        <f>MACD!F143</f>
        <v>-6.1606480276519118E-2</v>
      </c>
      <c r="F143" s="2">
        <f>'Moving Avg'!D143</f>
        <v>3.2671400000000004</v>
      </c>
      <c r="G143" s="2">
        <f>'Moving Avg'!F143</f>
        <v>3.1072349999999997</v>
      </c>
      <c r="H143" s="2">
        <f>'Moving Avg'!G143</f>
        <v>3.0331500000000022</v>
      </c>
      <c r="I143" s="2">
        <f>'Moving Avg'!H143</f>
        <v>0</v>
      </c>
      <c r="J143" s="6" t="str">
        <f>OBV!F143</f>
        <v>BULLISH</v>
      </c>
      <c r="K143" s="6" t="str">
        <f>OBV!G143</f>
        <v>STRONG</v>
      </c>
      <c r="L143" s="6" t="str">
        <f>OBV!H143</f>
        <v>CONFIRMED BULLISH</v>
      </c>
      <c r="M143" s="8">
        <f t="shared" si="20"/>
        <v>0</v>
      </c>
      <c r="N143" s="8">
        <f t="shared" si="21"/>
        <v>100</v>
      </c>
      <c r="O143" s="8">
        <f t="shared" si="22"/>
        <v>50</v>
      </c>
      <c r="P143" s="8">
        <f t="shared" si="23"/>
        <v>100</v>
      </c>
      <c r="Q143" s="9">
        <f t="shared" si="24"/>
        <v>57.5</v>
      </c>
      <c r="R143" s="9">
        <f t="shared" si="25"/>
        <v>62.5</v>
      </c>
      <c r="S143" s="9">
        <f t="shared" si="26"/>
        <v>72.5</v>
      </c>
      <c r="T143" s="9">
        <f t="shared" si="27"/>
        <v>62.5</v>
      </c>
      <c r="U143" s="8">
        <f t="shared" si="28"/>
        <v>64.166666666666671</v>
      </c>
      <c r="V143" s="8">
        <f t="shared" si="29"/>
        <v>63.75</v>
      </c>
    </row>
    <row r="144" spans="1:22" ht="13.5" x14ac:dyDescent="0.25">
      <c r="A144" s="3">
        <f>RSI!A144</f>
        <v>42213</v>
      </c>
      <c r="B144" s="2">
        <f>RSI!B144</f>
        <v>3.3026</v>
      </c>
      <c r="C144" s="2">
        <f>RSI!I144</f>
        <v>88.200283091462111</v>
      </c>
      <c r="D144" s="2">
        <f>MACD!E144</f>
        <v>-9.1038033955802344E-2</v>
      </c>
      <c r="E144" s="2">
        <f>MACD!F144</f>
        <v>-6.7492791012375764E-2</v>
      </c>
      <c r="F144" s="2">
        <f>'Moving Avg'!D144</f>
        <v>3.28084</v>
      </c>
      <c r="G144" s="2">
        <f>'Moving Avg'!F144</f>
        <v>3.1223399999999994</v>
      </c>
      <c r="H144" s="2">
        <f>'Moving Avg'!G144</f>
        <v>3.0407320000000029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CONFIRMED BULLISH</v>
      </c>
      <c r="M144" s="8">
        <f t="shared" si="20"/>
        <v>0</v>
      </c>
      <c r="N144" s="8">
        <f t="shared" si="21"/>
        <v>100</v>
      </c>
      <c r="O144" s="8">
        <f t="shared" si="22"/>
        <v>50</v>
      </c>
      <c r="P144" s="8">
        <f t="shared" si="23"/>
        <v>100</v>
      </c>
      <c r="Q144" s="9">
        <f t="shared" si="24"/>
        <v>57.5</v>
      </c>
      <c r="R144" s="9">
        <f t="shared" si="25"/>
        <v>62.5</v>
      </c>
      <c r="S144" s="9">
        <f t="shared" si="26"/>
        <v>72.5</v>
      </c>
      <c r="T144" s="9">
        <f t="shared" si="27"/>
        <v>62.5</v>
      </c>
      <c r="U144" s="8">
        <f t="shared" si="28"/>
        <v>64.166666666666671</v>
      </c>
      <c r="V144" s="8">
        <f t="shared" si="29"/>
        <v>63.75</v>
      </c>
    </row>
    <row r="145" spans="1:22" ht="13.5" x14ac:dyDescent="0.25">
      <c r="A145" s="3">
        <f>RSI!A145</f>
        <v>42214</v>
      </c>
      <c r="B145" s="2">
        <f>RSI!B145</f>
        <v>3.3026</v>
      </c>
      <c r="C145" s="2">
        <f>RSI!I145</f>
        <v>88.200283091462111</v>
      </c>
      <c r="D145" s="2">
        <f>MACD!E145</f>
        <v>-0.10051816930064383</v>
      </c>
      <c r="E145" s="2">
        <f>MACD!F145</f>
        <v>-7.4097866670029378E-2</v>
      </c>
      <c r="F145" s="2">
        <f>'Moving Avg'!D145</f>
        <v>3.29454</v>
      </c>
      <c r="G145" s="2">
        <f>'Moving Avg'!F145</f>
        <v>3.1374449999999996</v>
      </c>
      <c r="H145" s="2">
        <f>'Moving Avg'!G145</f>
        <v>3.0483140000000026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CONFIRMED BULLISH</v>
      </c>
      <c r="M145" s="8">
        <f t="shared" si="20"/>
        <v>0</v>
      </c>
      <c r="N145" s="8">
        <f t="shared" si="21"/>
        <v>100</v>
      </c>
      <c r="O145" s="8">
        <f t="shared" si="22"/>
        <v>50</v>
      </c>
      <c r="P145" s="8">
        <f t="shared" si="23"/>
        <v>100</v>
      </c>
      <c r="Q145" s="9">
        <f t="shared" si="24"/>
        <v>57.5</v>
      </c>
      <c r="R145" s="9">
        <f t="shared" si="25"/>
        <v>62.5</v>
      </c>
      <c r="S145" s="9">
        <f t="shared" si="26"/>
        <v>72.5</v>
      </c>
      <c r="T145" s="9">
        <f t="shared" si="27"/>
        <v>62.5</v>
      </c>
      <c r="U145" s="8">
        <f t="shared" si="28"/>
        <v>64.166666666666671</v>
      </c>
      <c r="V145" s="8">
        <f t="shared" si="29"/>
        <v>63.75</v>
      </c>
    </row>
    <row r="146" spans="1:22" ht="13.5" x14ac:dyDescent="0.25">
      <c r="A146" s="3">
        <f>RSI!A146</f>
        <v>42215</v>
      </c>
      <c r="B146" s="2">
        <f>RSI!B146</f>
        <v>3.3026</v>
      </c>
      <c r="C146" s="2">
        <f>RSI!I146</f>
        <v>88.200283091462111</v>
      </c>
      <c r="D146" s="2">
        <f>MACD!E146</f>
        <v>-0.10335453551895979</v>
      </c>
      <c r="E146" s="2">
        <f>MACD!F146</f>
        <v>-7.994920043981546E-2</v>
      </c>
      <c r="F146" s="2">
        <f>'Moving Avg'!D146</f>
        <v>3.3025999999999995</v>
      </c>
      <c r="G146" s="2">
        <f>'Moving Avg'!F146</f>
        <v>3.1525499999999993</v>
      </c>
      <c r="H146" s="2">
        <f>'Moving Avg'!G146</f>
        <v>3.0558960000000028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  <c r="M146" s="8">
        <f t="shared" si="20"/>
        <v>0</v>
      </c>
      <c r="N146" s="8">
        <f t="shared" si="21"/>
        <v>100</v>
      </c>
      <c r="O146" s="8">
        <f t="shared" si="22"/>
        <v>50</v>
      </c>
      <c r="P146" s="8">
        <f t="shared" si="23"/>
        <v>100</v>
      </c>
      <c r="Q146" s="9">
        <f t="shared" si="24"/>
        <v>57.5</v>
      </c>
      <c r="R146" s="9">
        <f t="shared" si="25"/>
        <v>62.5</v>
      </c>
      <c r="S146" s="9">
        <f t="shared" si="26"/>
        <v>72.5</v>
      </c>
      <c r="T146" s="9">
        <f t="shared" si="27"/>
        <v>62.5</v>
      </c>
      <c r="U146" s="8">
        <f t="shared" si="28"/>
        <v>64.166666666666671</v>
      </c>
      <c r="V146" s="8">
        <f t="shared" si="29"/>
        <v>63.75</v>
      </c>
    </row>
    <row r="147" spans="1:22" ht="13.5" x14ac:dyDescent="0.25">
      <c r="A147" s="3">
        <f>RSI!A147</f>
        <v>42216</v>
      </c>
      <c r="B147" s="2">
        <f>RSI!B147</f>
        <v>3.3026</v>
      </c>
      <c r="C147" s="2">
        <f>RSI!I147</f>
        <v>88.200283091462126</v>
      </c>
      <c r="D147" s="2">
        <f>MACD!E147</f>
        <v>-0.10669408699463245</v>
      </c>
      <c r="E147" s="2">
        <f>MACD!F147</f>
        <v>-8.5298177750778859E-2</v>
      </c>
      <c r="F147" s="2">
        <f>'Moving Avg'!D147</f>
        <v>3.3025999999999995</v>
      </c>
      <c r="G147" s="2">
        <f>'Moving Avg'!F147</f>
        <v>3.167654999999999</v>
      </c>
      <c r="H147" s="2">
        <f>'Moving Avg'!G147</f>
        <v>3.063478000000003</v>
      </c>
      <c r="I147" s="2">
        <f>'Moving Avg'!H147</f>
        <v>0</v>
      </c>
      <c r="J147" s="6" t="str">
        <f>OBV!F147</f>
        <v>NEUTRAL</v>
      </c>
      <c r="K147" s="6" t="str">
        <f>OBV!G147</f>
        <v>NEUTRAL</v>
      </c>
      <c r="L147" s="6" t="str">
        <f>OBV!H147</f>
        <v>NEUTRAL</v>
      </c>
      <c r="M147" s="8">
        <f t="shared" si="20"/>
        <v>0</v>
      </c>
      <c r="N147" s="8">
        <f t="shared" si="21"/>
        <v>100</v>
      </c>
      <c r="O147" s="8">
        <f t="shared" si="22"/>
        <v>50</v>
      </c>
      <c r="P147" s="8">
        <f t="shared" si="23"/>
        <v>33</v>
      </c>
      <c r="Q147" s="9">
        <f t="shared" si="24"/>
        <v>47.45</v>
      </c>
      <c r="R147" s="9">
        <f t="shared" si="25"/>
        <v>45.75</v>
      </c>
      <c r="S147" s="9">
        <f t="shared" si="26"/>
        <v>42.35</v>
      </c>
      <c r="T147" s="9">
        <f t="shared" si="27"/>
        <v>45.75</v>
      </c>
      <c r="U147" s="8">
        <f t="shared" si="28"/>
        <v>45.183333333333337</v>
      </c>
      <c r="V147" s="8">
        <f t="shared" si="29"/>
        <v>45.325000000000003</v>
      </c>
    </row>
    <row r="148" spans="1:22" ht="13.5" x14ac:dyDescent="0.25">
      <c r="A148" s="3">
        <f>RSI!A148</f>
        <v>42219</v>
      </c>
      <c r="B148" s="2">
        <f>RSI!B148</f>
        <v>3.3026</v>
      </c>
      <c r="C148" s="2">
        <f>RSI!I148</f>
        <v>88.200283091462126</v>
      </c>
      <c r="D148" s="2">
        <f>MACD!E148</f>
        <v>-8.9328275905832921E-2</v>
      </c>
      <c r="E148" s="2">
        <f>MACD!F148</f>
        <v>-8.6104197381789677E-2</v>
      </c>
      <c r="F148" s="2">
        <f>'Moving Avg'!D148</f>
        <v>3.3025999999999995</v>
      </c>
      <c r="G148" s="2">
        <f>'Moving Avg'!F148</f>
        <v>3.1827599999999991</v>
      </c>
      <c r="H148" s="2">
        <f>'Moving Avg'!G148</f>
        <v>3.0710600000000028</v>
      </c>
      <c r="I148" s="2">
        <f>'Moving Avg'!H148</f>
        <v>0</v>
      </c>
      <c r="J148" s="6" t="str">
        <f>OBV!F148</f>
        <v>NEUTRAL</v>
      </c>
      <c r="K148" s="6" t="str">
        <f>OBV!G148</f>
        <v>NEUTRAL</v>
      </c>
      <c r="L148" s="6" t="str">
        <f>OBV!H148</f>
        <v>NEUTRAL</v>
      </c>
      <c r="M148" s="8">
        <f t="shared" si="20"/>
        <v>0</v>
      </c>
      <c r="N148" s="8">
        <f t="shared" si="21"/>
        <v>45</v>
      </c>
      <c r="O148" s="8">
        <f t="shared" si="22"/>
        <v>50</v>
      </c>
      <c r="P148" s="8">
        <f t="shared" si="23"/>
        <v>33</v>
      </c>
      <c r="Q148" s="9">
        <f t="shared" si="24"/>
        <v>28.2</v>
      </c>
      <c r="R148" s="9">
        <f t="shared" si="25"/>
        <v>34.75</v>
      </c>
      <c r="S148" s="9">
        <f t="shared" si="26"/>
        <v>34.1</v>
      </c>
      <c r="T148" s="9">
        <f t="shared" si="27"/>
        <v>32</v>
      </c>
      <c r="U148" s="8">
        <f t="shared" si="28"/>
        <v>32.35</v>
      </c>
      <c r="V148" s="8">
        <f t="shared" si="29"/>
        <v>32.262500000000003</v>
      </c>
    </row>
    <row r="149" spans="1:22" ht="13.5" x14ac:dyDescent="0.25">
      <c r="A149" s="3">
        <f>RSI!A149</f>
        <v>42220</v>
      </c>
      <c r="B149" s="2">
        <f>RSI!B149</f>
        <v>3.3026</v>
      </c>
      <c r="C149" s="2">
        <f>RSI!I149</f>
        <v>88.200283091462126</v>
      </c>
      <c r="D149" s="2">
        <f>MACD!E149</f>
        <v>-7.6055024757561984E-2</v>
      </c>
      <c r="E149" s="2">
        <f>MACD!F149</f>
        <v>-8.4094362856944146E-2</v>
      </c>
      <c r="F149" s="2">
        <f>'Moving Avg'!D149</f>
        <v>3.3025999999999995</v>
      </c>
      <c r="G149" s="2">
        <f>'Moving Avg'!F149</f>
        <v>3.1978649999999993</v>
      </c>
      <c r="H149" s="2">
        <f>'Moving Avg'!G149</f>
        <v>3.0778720000000028</v>
      </c>
      <c r="I149" s="2">
        <f>'Moving Avg'!H149</f>
        <v>0</v>
      </c>
      <c r="J149" s="6" t="str">
        <f>OBV!F149</f>
        <v>NEUTRAL</v>
      </c>
      <c r="K149" s="6" t="str">
        <f>OBV!G149</f>
        <v>NEUTRAL</v>
      </c>
      <c r="L149" s="6" t="str">
        <f>OBV!H149</f>
        <v>NEUTRAL</v>
      </c>
      <c r="M149" s="8">
        <f t="shared" si="20"/>
        <v>0</v>
      </c>
      <c r="N149" s="8">
        <f t="shared" si="21"/>
        <v>0</v>
      </c>
      <c r="O149" s="8">
        <f t="shared" si="22"/>
        <v>50</v>
      </c>
      <c r="P149" s="8">
        <f t="shared" si="23"/>
        <v>33</v>
      </c>
      <c r="Q149" s="9">
        <f t="shared" si="24"/>
        <v>12.45</v>
      </c>
      <c r="R149" s="9">
        <f t="shared" si="25"/>
        <v>25.75</v>
      </c>
      <c r="S149" s="9">
        <f t="shared" si="26"/>
        <v>27.35</v>
      </c>
      <c r="T149" s="9">
        <f t="shared" si="27"/>
        <v>20.75</v>
      </c>
      <c r="U149" s="8">
        <f t="shared" si="28"/>
        <v>21.850000000000005</v>
      </c>
      <c r="V149" s="8">
        <f t="shared" si="29"/>
        <v>21.575000000000003</v>
      </c>
    </row>
    <row r="150" spans="1:22" ht="13.5" x14ac:dyDescent="0.25">
      <c r="A150" s="3">
        <f>RSI!A150</f>
        <v>42221</v>
      </c>
      <c r="B150" s="2">
        <f>RSI!B150</f>
        <v>3.3026</v>
      </c>
      <c r="C150" s="2">
        <f>RSI!I150</f>
        <v>88.200283091462111</v>
      </c>
      <c r="D150" s="2">
        <f>MACD!E150</f>
        <v>-6.5569656766665041E-2</v>
      </c>
      <c r="E150" s="2">
        <f>MACD!F150</f>
        <v>-8.0389421638888334E-2</v>
      </c>
      <c r="F150" s="2">
        <f>'Moving Avg'!D150</f>
        <v>3.3025999999999995</v>
      </c>
      <c r="G150" s="2">
        <f>'Moving Avg'!F150</f>
        <v>3.2129699999999994</v>
      </c>
      <c r="H150" s="2">
        <f>'Moving Avg'!G150</f>
        <v>3.0839160000000025</v>
      </c>
      <c r="I150" s="2">
        <f>'Moving Avg'!H150</f>
        <v>0</v>
      </c>
      <c r="J150" s="6" t="str">
        <f>OBV!F150</f>
        <v>NEUTRAL</v>
      </c>
      <c r="K150" s="6" t="str">
        <f>OBV!G150</f>
        <v>NEUTRAL</v>
      </c>
      <c r="L150" s="6" t="str">
        <f>OBV!H150</f>
        <v>NEUTRAL</v>
      </c>
      <c r="M150" s="8">
        <f t="shared" si="20"/>
        <v>0</v>
      </c>
      <c r="N150" s="8">
        <f t="shared" si="21"/>
        <v>0</v>
      </c>
      <c r="O150" s="8">
        <f t="shared" si="22"/>
        <v>50</v>
      </c>
      <c r="P150" s="8">
        <f t="shared" si="23"/>
        <v>33</v>
      </c>
      <c r="Q150" s="9">
        <f t="shared" si="24"/>
        <v>12.45</v>
      </c>
      <c r="R150" s="9">
        <f t="shared" si="25"/>
        <v>25.75</v>
      </c>
      <c r="S150" s="9">
        <f t="shared" si="26"/>
        <v>27.35</v>
      </c>
      <c r="T150" s="9">
        <f t="shared" si="27"/>
        <v>20.75</v>
      </c>
      <c r="U150" s="8">
        <f t="shared" si="28"/>
        <v>21.850000000000005</v>
      </c>
      <c r="V150" s="8">
        <f t="shared" si="29"/>
        <v>21.575000000000003</v>
      </c>
    </row>
    <row r="151" spans="1:22" ht="13.5" x14ac:dyDescent="0.25">
      <c r="A151" s="3">
        <f>RSI!A151</f>
        <v>42222</v>
      </c>
      <c r="B151" s="2">
        <f>RSI!B151</f>
        <v>3.3026</v>
      </c>
      <c r="C151" s="2">
        <f>RSI!I151</f>
        <v>88.200283091462111</v>
      </c>
      <c r="D151" s="2">
        <f>MACD!E151</f>
        <v>-5.3049557551384741E-2</v>
      </c>
      <c r="E151" s="2">
        <f>MACD!F151</f>
        <v>-7.4921448821387612E-2</v>
      </c>
      <c r="F151" s="2">
        <f>'Moving Avg'!D151</f>
        <v>3.3025999999999995</v>
      </c>
      <c r="G151" s="2">
        <f>'Moving Avg'!F151</f>
        <v>3.2280749999999996</v>
      </c>
      <c r="H151" s="2">
        <f>'Moving Avg'!G151</f>
        <v>3.0903440000000031</v>
      </c>
      <c r="I151" s="2">
        <f>'Moving Avg'!H151</f>
        <v>0</v>
      </c>
      <c r="J151" s="6" t="str">
        <f>OBV!F151</f>
        <v>NEUTRAL</v>
      </c>
      <c r="K151" s="6" t="str">
        <f>OBV!G151</f>
        <v>NEUTRAL</v>
      </c>
      <c r="L151" s="6" t="str">
        <f>OBV!H151</f>
        <v>NEUTRAL</v>
      </c>
      <c r="M151" s="8">
        <f t="shared" si="20"/>
        <v>0</v>
      </c>
      <c r="N151" s="8">
        <f t="shared" si="21"/>
        <v>0</v>
      </c>
      <c r="O151" s="8">
        <f t="shared" si="22"/>
        <v>50</v>
      </c>
      <c r="P151" s="8">
        <f t="shared" si="23"/>
        <v>33</v>
      </c>
      <c r="Q151" s="9">
        <f t="shared" si="24"/>
        <v>12.45</v>
      </c>
      <c r="R151" s="9">
        <f t="shared" si="25"/>
        <v>25.75</v>
      </c>
      <c r="S151" s="9">
        <f t="shared" si="26"/>
        <v>27.35</v>
      </c>
      <c r="T151" s="9">
        <f t="shared" si="27"/>
        <v>20.75</v>
      </c>
      <c r="U151" s="8">
        <f t="shared" si="28"/>
        <v>21.850000000000005</v>
      </c>
      <c r="V151" s="8">
        <f t="shared" si="29"/>
        <v>21.575000000000003</v>
      </c>
    </row>
    <row r="152" spans="1:22" ht="13.5" x14ac:dyDescent="0.25">
      <c r="A152" s="3">
        <f>RSI!A152</f>
        <v>42223</v>
      </c>
      <c r="B152" s="2">
        <f>RSI!B152</f>
        <v>3.3992</v>
      </c>
      <c r="C152" s="2">
        <f>RSI!I152</f>
        <v>93.084156041214968</v>
      </c>
      <c r="D152" s="2">
        <f>MACD!E152</f>
        <v>-4.4050624461904775E-2</v>
      </c>
      <c r="E152" s="2">
        <f>MACD!F152</f>
        <v>-6.8747283949491048E-2</v>
      </c>
      <c r="F152" s="2">
        <f>'Moving Avg'!D152</f>
        <v>3.32192</v>
      </c>
      <c r="G152" s="2">
        <f>'Moving Avg'!F152</f>
        <v>3.2429749999999991</v>
      </c>
      <c r="H152" s="2">
        <f>'Moving Avg'!G152</f>
        <v>3.0983200000000028</v>
      </c>
      <c r="I152" s="2">
        <f>'Moving Avg'!H152</f>
        <v>0</v>
      </c>
      <c r="J152" s="6" t="str">
        <f>OBV!F152</f>
        <v>BULLISH</v>
      </c>
      <c r="K152" s="6" t="str">
        <f>OBV!G152</f>
        <v>NEUTRAL</v>
      </c>
      <c r="L152" s="6" t="str">
        <f>OBV!H152</f>
        <v>CONFIRMED BULLISH</v>
      </c>
      <c r="M152" s="8">
        <f t="shared" si="20"/>
        <v>0</v>
      </c>
      <c r="N152" s="8">
        <f t="shared" si="21"/>
        <v>0</v>
      </c>
      <c r="O152" s="8">
        <f t="shared" si="22"/>
        <v>50</v>
      </c>
      <c r="P152" s="8">
        <f t="shared" si="23"/>
        <v>83.5</v>
      </c>
      <c r="Q152" s="9">
        <f t="shared" si="24"/>
        <v>20.024999999999999</v>
      </c>
      <c r="R152" s="9">
        <f t="shared" si="25"/>
        <v>38.375</v>
      </c>
      <c r="S152" s="9">
        <f t="shared" si="26"/>
        <v>50.075000000000003</v>
      </c>
      <c r="T152" s="9">
        <f t="shared" si="27"/>
        <v>33.375</v>
      </c>
      <c r="U152" s="8">
        <f t="shared" si="28"/>
        <v>36.158333333333331</v>
      </c>
      <c r="V152" s="8">
        <f t="shared" si="29"/>
        <v>35.462499999999999</v>
      </c>
    </row>
    <row r="153" spans="1:22" ht="13.5" x14ac:dyDescent="0.25">
      <c r="A153" s="3">
        <f>RSI!A153</f>
        <v>42226</v>
      </c>
      <c r="B153" s="2">
        <f>RSI!B153</f>
        <v>3.3992</v>
      </c>
      <c r="C153" s="2">
        <f>RSI!I153</f>
        <v>93.084156041214968</v>
      </c>
      <c r="D153" s="2">
        <f>MACD!E153</f>
        <v>-3.7599031591663223E-2</v>
      </c>
      <c r="E153" s="2">
        <f>MACD!F153</f>
        <v>-6.251763347792548E-2</v>
      </c>
      <c r="F153" s="2">
        <f>'Moving Avg'!D153</f>
        <v>3.34124</v>
      </c>
      <c r="G153" s="2">
        <f>'Moving Avg'!F153</f>
        <v>3.2578749999999994</v>
      </c>
      <c r="H153" s="2">
        <f>'Moving Avg'!G153</f>
        <v>3.1062960000000026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CONFIRMED BULLISH</v>
      </c>
      <c r="M153" s="8">
        <f t="shared" si="20"/>
        <v>0</v>
      </c>
      <c r="N153" s="8">
        <f t="shared" si="21"/>
        <v>0</v>
      </c>
      <c r="O153" s="8">
        <f t="shared" si="22"/>
        <v>50</v>
      </c>
      <c r="P153" s="8">
        <f t="shared" si="23"/>
        <v>83.5</v>
      </c>
      <c r="Q153" s="9">
        <f t="shared" si="24"/>
        <v>20.024999999999999</v>
      </c>
      <c r="R153" s="9">
        <f t="shared" si="25"/>
        <v>38.375</v>
      </c>
      <c r="S153" s="9">
        <f t="shared" si="26"/>
        <v>50.075000000000003</v>
      </c>
      <c r="T153" s="9">
        <f t="shared" si="27"/>
        <v>33.375</v>
      </c>
      <c r="U153" s="8">
        <f t="shared" si="28"/>
        <v>36.158333333333331</v>
      </c>
      <c r="V153" s="8">
        <f t="shared" si="29"/>
        <v>35.462499999999999</v>
      </c>
    </row>
    <row r="154" spans="1:22" ht="13.5" x14ac:dyDescent="0.25">
      <c r="A154" s="3">
        <f>RSI!A154</f>
        <v>42227</v>
      </c>
      <c r="B154" s="2">
        <f>RSI!B154</f>
        <v>3.3992</v>
      </c>
      <c r="C154" s="2">
        <f>RSI!I154</f>
        <v>93.084156041214968</v>
      </c>
      <c r="D154" s="2">
        <f>MACD!E154</f>
        <v>-3.3216740521341492E-2</v>
      </c>
      <c r="E154" s="2">
        <f>MACD!F154</f>
        <v>-5.6657454886608685E-2</v>
      </c>
      <c r="F154" s="2">
        <f>'Moving Avg'!D154</f>
        <v>3.3605600000000004</v>
      </c>
      <c r="G154" s="2">
        <f>'Moving Avg'!F154</f>
        <v>3.2727749999999993</v>
      </c>
      <c r="H154" s="2">
        <f>'Moving Avg'!G154</f>
        <v>3.1146560000000028</v>
      </c>
      <c r="I154" s="2">
        <f>'Moving Avg'!H154</f>
        <v>0</v>
      </c>
      <c r="J154" s="6" t="str">
        <f>OBV!F154</f>
        <v>BULLISH</v>
      </c>
      <c r="K154" s="6" t="str">
        <f>OBV!G154</f>
        <v>NEUTRAL</v>
      </c>
      <c r="L154" s="6" t="str">
        <f>OBV!H154</f>
        <v>CONFIRMED BULLISH</v>
      </c>
      <c r="M154" s="8">
        <f t="shared" si="20"/>
        <v>0</v>
      </c>
      <c r="N154" s="8">
        <f t="shared" si="21"/>
        <v>0</v>
      </c>
      <c r="O154" s="8">
        <f t="shared" si="22"/>
        <v>50</v>
      </c>
      <c r="P154" s="8">
        <f t="shared" si="23"/>
        <v>83.5</v>
      </c>
      <c r="Q154" s="9">
        <f t="shared" si="24"/>
        <v>20.024999999999999</v>
      </c>
      <c r="R154" s="9">
        <f t="shared" si="25"/>
        <v>38.375</v>
      </c>
      <c r="S154" s="9">
        <f t="shared" si="26"/>
        <v>50.075000000000003</v>
      </c>
      <c r="T154" s="9">
        <f t="shared" si="27"/>
        <v>33.375</v>
      </c>
      <c r="U154" s="8">
        <f t="shared" si="28"/>
        <v>36.158333333333331</v>
      </c>
      <c r="V154" s="8">
        <f t="shared" si="29"/>
        <v>35.462499999999999</v>
      </c>
    </row>
    <row r="155" spans="1:22" ht="13.5" x14ac:dyDescent="0.25">
      <c r="A155" s="3">
        <f>RSI!A155</f>
        <v>42228</v>
      </c>
      <c r="B155" s="2">
        <f>RSI!B155</f>
        <v>3.3026</v>
      </c>
      <c r="C155" s="2">
        <f>RSI!I155</f>
        <v>61.362788277740144</v>
      </c>
      <c r="D155" s="2">
        <f>MACD!E155</f>
        <v>-2.3350082383381654E-2</v>
      </c>
      <c r="E155" s="2">
        <f>MACD!F155</f>
        <v>-4.9995980385963278E-2</v>
      </c>
      <c r="F155" s="2">
        <f>'Moving Avg'!D155</f>
        <v>3.3605600000000004</v>
      </c>
      <c r="G155" s="2">
        <f>'Moving Avg'!F155</f>
        <v>3.2848599999999992</v>
      </c>
      <c r="H155" s="2">
        <f>'Moving Avg'!G155</f>
        <v>3.1210840000000024</v>
      </c>
      <c r="I155" s="2">
        <f>'Moving Avg'!H155</f>
        <v>0</v>
      </c>
      <c r="J155" s="6" t="str">
        <f>OBV!F155</f>
        <v>BEARISH</v>
      </c>
      <c r="K155" s="6" t="str">
        <f>OBV!G155</f>
        <v>NEUTRAL</v>
      </c>
      <c r="L155" s="6" t="str">
        <f>OBV!H155</f>
        <v>NEUTRAL</v>
      </c>
      <c r="M155" s="8">
        <f t="shared" si="20"/>
        <v>25</v>
      </c>
      <c r="N155" s="8">
        <f t="shared" si="21"/>
        <v>0</v>
      </c>
      <c r="O155" s="8">
        <f t="shared" si="22"/>
        <v>50</v>
      </c>
      <c r="P155" s="8">
        <f t="shared" si="23"/>
        <v>16.5</v>
      </c>
      <c r="Q155" s="9">
        <f t="shared" si="24"/>
        <v>18.725000000000001</v>
      </c>
      <c r="R155" s="9">
        <f t="shared" si="25"/>
        <v>26.625</v>
      </c>
      <c r="S155" s="9">
        <f t="shared" si="26"/>
        <v>23.675000000000001</v>
      </c>
      <c r="T155" s="9">
        <f t="shared" si="27"/>
        <v>22.875</v>
      </c>
      <c r="U155" s="8">
        <f t="shared" si="28"/>
        <v>23.008333333333336</v>
      </c>
      <c r="V155" s="8">
        <f t="shared" si="29"/>
        <v>22.975000000000001</v>
      </c>
    </row>
    <row r="156" spans="1:22" ht="13.5" x14ac:dyDescent="0.25">
      <c r="A156" s="3">
        <f>RSI!A156</f>
        <v>42230</v>
      </c>
      <c r="B156" s="2">
        <f>RSI!B156</f>
        <v>3.3026</v>
      </c>
      <c r="C156" s="2">
        <f>RSI!I156</f>
        <v>61.362788277740144</v>
      </c>
      <c r="D156" s="2">
        <f>MACD!E156</f>
        <v>-1.5353696863517285E-2</v>
      </c>
      <c r="E156" s="2">
        <f>MACD!F156</f>
        <v>-4.3067523681474082E-2</v>
      </c>
      <c r="F156" s="2">
        <f>'Moving Avg'!D156</f>
        <v>3.3605599999999995</v>
      </c>
      <c r="G156" s="2">
        <f>'Moving Avg'!F156</f>
        <v>3.2949299999999995</v>
      </c>
      <c r="H156" s="2">
        <f>'Moving Avg'!G156</f>
        <v>3.1272040000000025</v>
      </c>
      <c r="I156" s="2">
        <f>'Moving Avg'!H156</f>
        <v>0</v>
      </c>
      <c r="J156" s="6" t="str">
        <f>OBV!F156</f>
        <v>BEARISH</v>
      </c>
      <c r="K156" s="6" t="str">
        <f>OBV!G156</f>
        <v>NEUTRAL</v>
      </c>
      <c r="L156" s="6" t="str">
        <f>OBV!H156</f>
        <v>NEUTRAL</v>
      </c>
      <c r="M156" s="8">
        <f t="shared" si="20"/>
        <v>25</v>
      </c>
      <c r="N156" s="8">
        <f t="shared" si="21"/>
        <v>0</v>
      </c>
      <c r="O156" s="8">
        <f t="shared" si="22"/>
        <v>50</v>
      </c>
      <c r="P156" s="8">
        <f t="shared" si="23"/>
        <v>16.5</v>
      </c>
      <c r="Q156" s="9">
        <f t="shared" si="24"/>
        <v>18.725000000000001</v>
      </c>
      <c r="R156" s="9">
        <f t="shared" si="25"/>
        <v>26.625</v>
      </c>
      <c r="S156" s="9">
        <f t="shared" si="26"/>
        <v>23.675000000000001</v>
      </c>
      <c r="T156" s="9">
        <f t="shared" si="27"/>
        <v>22.875</v>
      </c>
      <c r="U156" s="8">
        <f t="shared" si="28"/>
        <v>23.008333333333336</v>
      </c>
      <c r="V156" s="8">
        <f t="shared" si="29"/>
        <v>22.975000000000001</v>
      </c>
    </row>
    <row r="157" spans="1:22" ht="13.5" x14ac:dyDescent="0.25">
      <c r="A157" s="3">
        <f>RSI!A157</f>
        <v>42233</v>
      </c>
      <c r="B157" s="2">
        <f>RSI!B157</f>
        <v>3.3026</v>
      </c>
      <c r="C157" s="2">
        <f>RSI!I157</f>
        <v>61.362788277740144</v>
      </c>
      <c r="D157" s="2">
        <f>MACD!E157</f>
        <v>-8.9137515489392527E-3</v>
      </c>
      <c r="E157" s="2">
        <f>MACD!F157</f>
        <v>-3.6236769254967112E-2</v>
      </c>
      <c r="F157" s="2">
        <f>'Moving Avg'!D157</f>
        <v>3.34124</v>
      </c>
      <c r="G157" s="2">
        <f>'Moving Avg'!F157</f>
        <v>3.3049999999999988</v>
      </c>
      <c r="H157" s="2">
        <f>'Moving Avg'!G157</f>
        <v>3.1333240000000022</v>
      </c>
      <c r="I157" s="2">
        <f>'Moving Avg'!H157</f>
        <v>0</v>
      </c>
      <c r="J157" s="6" t="str">
        <f>OBV!F157</f>
        <v>BEARISH</v>
      </c>
      <c r="K157" s="6" t="str">
        <f>OBV!G157</f>
        <v>NEUTRAL</v>
      </c>
      <c r="L157" s="6" t="str">
        <f>OBV!H157</f>
        <v>CONFIRMED BEARISH</v>
      </c>
      <c r="M157" s="8">
        <f t="shared" si="20"/>
        <v>25</v>
      </c>
      <c r="N157" s="8">
        <f t="shared" si="21"/>
        <v>0</v>
      </c>
      <c r="O157" s="8">
        <f t="shared" si="22"/>
        <v>50</v>
      </c>
      <c r="P157" s="8">
        <f t="shared" si="23"/>
        <v>16.5</v>
      </c>
      <c r="Q157" s="9">
        <f t="shared" si="24"/>
        <v>18.725000000000001</v>
      </c>
      <c r="R157" s="9">
        <f t="shared" si="25"/>
        <v>26.625</v>
      </c>
      <c r="S157" s="9">
        <f t="shared" si="26"/>
        <v>23.675000000000001</v>
      </c>
      <c r="T157" s="9">
        <f t="shared" si="27"/>
        <v>22.875</v>
      </c>
      <c r="U157" s="8">
        <f t="shared" si="28"/>
        <v>23.008333333333336</v>
      </c>
      <c r="V157" s="8">
        <f t="shared" si="29"/>
        <v>22.975000000000001</v>
      </c>
    </row>
    <row r="158" spans="1:22" ht="13.5" x14ac:dyDescent="0.25">
      <c r="A158" s="3">
        <f>RSI!A158</f>
        <v>42234</v>
      </c>
      <c r="B158" s="2">
        <f>RSI!B158</f>
        <v>3.3992</v>
      </c>
      <c r="C158" s="2">
        <f>RSI!I158</f>
        <v>72.89811104794552</v>
      </c>
      <c r="D158" s="2">
        <f>MACD!E158</f>
        <v>-1.0922184689381886E-2</v>
      </c>
      <c r="E158" s="2">
        <f>MACD!F158</f>
        <v>-3.1173852341850071E-2</v>
      </c>
      <c r="F158" s="2">
        <f>'Moving Avg'!D158</f>
        <v>3.34124</v>
      </c>
      <c r="G158" s="2">
        <f>'Moving Avg'!F158</f>
        <v>3.3130549999999994</v>
      </c>
      <c r="H158" s="2">
        <f>'Moving Avg'!G158</f>
        <v>3.1413760000000024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NEUTRAL</v>
      </c>
      <c r="M158" s="8">
        <f t="shared" si="20"/>
        <v>0</v>
      </c>
      <c r="N158" s="8">
        <f t="shared" si="21"/>
        <v>0</v>
      </c>
      <c r="O158" s="8">
        <f t="shared" si="22"/>
        <v>50</v>
      </c>
      <c r="P158" s="8">
        <f t="shared" si="23"/>
        <v>49.5</v>
      </c>
      <c r="Q158" s="9">
        <f t="shared" si="24"/>
        <v>14.925000000000001</v>
      </c>
      <c r="R158" s="9">
        <f t="shared" si="25"/>
        <v>29.875</v>
      </c>
      <c r="S158" s="9">
        <f t="shared" si="26"/>
        <v>34.775000000000006</v>
      </c>
      <c r="T158" s="9">
        <f t="shared" si="27"/>
        <v>24.875</v>
      </c>
      <c r="U158" s="8">
        <f t="shared" si="28"/>
        <v>26.525000000000002</v>
      </c>
      <c r="V158" s="8">
        <f t="shared" si="29"/>
        <v>26.112500000000001</v>
      </c>
    </row>
    <row r="159" spans="1:22" ht="13.5" x14ac:dyDescent="0.25">
      <c r="A159" s="3">
        <f>RSI!A159</f>
        <v>42235</v>
      </c>
      <c r="B159" s="2">
        <f>RSI!B159</f>
        <v>3.3992</v>
      </c>
      <c r="C159" s="2">
        <f>RSI!I159</f>
        <v>72.89811104794552</v>
      </c>
      <c r="D159" s="2">
        <f>MACD!E159</f>
        <v>-1.3472128777313852E-2</v>
      </c>
      <c r="E159" s="2">
        <f>MACD!F159</f>
        <v>-2.763350762894283E-2</v>
      </c>
      <c r="F159" s="2">
        <f>'Moving Avg'!D159</f>
        <v>3.34124</v>
      </c>
      <c r="G159" s="2">
        <f>'Moving Avg'!F159</f>
        <v>3.3213099999999991</v>
      </c>
      <c r="H159" s="2">
        <f>'Moving Avg'!G159</f>
        <v>3.1494280000000021</v>
      </c>
      <c r="I159" s="2">
        <f>'Moving Avg'!H159</f>
        <v>0</v>
      </c>
      <c r="J159" s="6" t="str">
        <f>OBV!F159</f>
        <v>BULLISH</v>
      </c>
      <c r="K159" s="6" t="str">
        <f>OBV!G159</f>
        <v>NEUTRAL</v>
      </c>
      <c r="L159" s="6" t="str">
        <f>OBV!H159</f>
        <v>NEUTRAL</v>
      </c>
      <c r="M159" s="8">
        <f t="shared" si="20"/>
        <v>0</v>
      </c>
      <c r="N159" s="8">
        <f t="shared" si="21"/>
        <v>0</v>
      </c>
      <c r="O159" s="8">
        <f t="shared" si="22"/>
        <v>50</v>
      </c>
      <c r="P159" s="8">
        <f t="shared" si="23"/>
        <v>49.5</v>
      </c>
      <c r="Q159" s="9">
        <f t="shared" si="24"/>
        <v>14.925000000000001</v>
      </c>
      <c r="R159" s="9">
        <f t="shared" si="25"/>
        <v>29.875</v>
      </c>
      <c r="S159" s="9">
        <f t="shared" si="26"/>
        <v>34.775000000000006</v>
      </c>
      <c r="T159" s="9">
        <f t="shared" si="27"/>
        <v>24.875</v>
      </c>
      <c r="U159" s="8">
        <f t="shared" si="28"/>
        <v>26.525000000000002</v>
      </c>
      <c r="V159" s="8">
        <f t="shared" si="29"/>
        <v>26.112500000000001</v>
      </c>
    </row>
    <row r="160" spans="1:22" ht="13.5" x14ac:dyDescent="0.25">
      <c r="A160" s="3">
        <f>RSI!A160</f>
        <v>42236</v>
      </c>
      <c r="B160" s="2">
        <f>RSI!B160</f>
        <v>3.3992</v>
      </c>
      <c r="C160" s="2">
        <f>RSI!I160</f>
        <v>72.89811104794552</v>
      </c>
      <c r="D160" s="2">
        <f>MACD!E160</f>
        <v>-1.6417274387205971E-2</v>
      </c>
      <c r="E160" s="2">
        <f>MACD!F160</f>
        <v>-2.539026098059546E-2</v>
      </c>
      <c r="F160" s="2">
        <f>'Moving Avg'!D160</f>
        <v>3.3605600000000004</v>
      </c>
      <c r="G160" s="2">
        <f>'Moving Avg'!F160</f>
        <v>3.3295649999999997</v>
      </c>
      <c r="H160" s="2">
        <f>'Moving Avg'!G160</f>
        <v>3.1574800000000023</v>
      </c>
      <c r="I160" s="2">
        <f>'Moving Avg'!H160</f>
        <v>0</v>
      </c>
      <c r="J160" s="6" t="str">
        <f>OBV!F160</f>
        <v>BULLISH</v>
      </c>
      <c r="K160" s="6" t="str">
        <f>OBV!G160</f>
        <v>NEUTRAL</v>
      </c>
      <c r="L160" s="6" t="str">
        <f>OBV!H160</f>
        <v>CONFIRMED BULLISH</v>
      </c>
      <c r="M160" s="8">
        <f t="shared" si="20"/>
        <v>0</v>
      </c>
      <c r="N160" s="8">
        <f t="shared" si="21"/>
        <v>0</v>
      </c>
      <c r="O160" s="8">
        <f t="shared" si="22"/>
        <v>50</v>
      </c>
      <c r="P160" s="8">
        <f t="shared" si="23"/>
        <v>83.5</v>
      </c>
      <c r="Q160" s="9">
        <f t="shared" si="24"/>
        <v>20.024999999999999</v>
      </c>
      <c r="R160" s="9">
        <f t="shared" si="25"/>
        <v>38.375</v>
      </c>
      <c r="S160" s="9">
        <f t="shared" si="26"/>
        <v>50.075000000000003</v>
      </c>
      <c r="T160" s="9">
        <f t="shared" si="27"/>
        <v>33.375</v>
      </c>
      <c r="U160" s="8">
        <f t="shared" si="28"/>
        <v>36.158333333333331</v>
      </c>
      <c r="V160" s="8">
        <f t="shared" si="29"/>
        <v>35.462499999999999</v>
      </c>
    </row>
    <row r="161" spans="1:22" ht="13.5" x14ac:dyDescent="0.25">
      <c r="A161" s="3">
        <f>RSI!A161</f>
        <v>42237</v>
      </c>
      <c r="B161" s="2">
        <f>RSI!B161</f>
        <v>3.3992</v>
      </c>
      <c r="C161" s="2">
        <f>RSI!I161</f>
        <v>72.89811104794552</v>
      </c>
      <c r="D161" s="2">
        <f>MACD!E161</f>
        <v>-1.9638487906213253E-2</v>
      </c>
      <c r="E161" s="2">
        <f>MACD!F161</f>
        <v>-2.4239906365719023E-2</v>
      </c>
      <c r="F161" s="2">
        <f>'Moving Avg'!D161</f>
        <v>3.37988</v>
      </c>
      <c r="G161" s="2">
        <f>'Moving Avg'!F161</f>
        <v>3.3364099999999994</v>
      </c>
      <c r="H161" s="2">
        <f>'Moving Avg'!G161</f>
        <v>3.1655320000000016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CONFIRMED BULLISH</v>
      </c>
      <c r="M161" s="8">
        <f t="shared" si="20"/>
        <v>0</v>
      </c>
      <c r="N161" s="8">
        <f t="shared" si="21"/>
        <v>0</v>
      </c>
      <c r="O161" s="8">
        <f t="shared" si="22"/>
        <v>50</v>
      </c>
      <c r="P161" s="8">
        <f t="shared" si="23"/>
        <v>83.5</v>
      </c>
      <c r="Q161" s="9">
        <f t="shared" si="24"/>
        <v>20.024999999999999</v>
      </c>
      <c r="R161" s="9">
        <f t="shared" si="25"/>
        <v>38.375</v>
      </c>
      <c r="S161" s="9">
        <f t="shared" si="26"/>
        <v>50.075000000000003</v>
      </c>
      <c r="T161" s="9">
        <f t="shared" si="27"/>
        <v>33.375</v>
      </c>
      <c r="U161" s="8">
        <f t="shared" si="28"/>
        <v>36.158333333333331</v>
      </c>
      <c r="V161" s="8">
        <f t="shared" si="29"/>
        <v>35.462499999999999</v>
      </c>
    </row>
    <row r="162" spans="1:22" ht="13.5" x14ac:dyDescent="0.25">
      <c r="A162" s="3">
        <f>RSI!A162</f>
        <v>42240</v>
      </c>
      <c r="B162" s="2">
        <f>RSI!B162</f>
        <v>3.3992</v>
      </c>
      <c r="C162" s="2">
        <f>RSI!I162</f>
        <v>72.89811104794552</v>
      </c>
      <c r="D162" s="2">
        <f>MACD!E162</f>
        <v>-8.1777464990966386E-3</v>
      </c>
      <c r="E162" s="2">
        <f>MACD!F162</f>
        <v>-2.1027474392394548E-2</v>
      </c>
      <c r="F162" s="2">
        <f>'Moving Avg'!D162</f>
        <v>3.3991999999999996</v>
      </c>
      <c r="G162" s="2">
        <f>'Moving Avg'!F162</f>
        <v>3.3412399999999991</v>
      </c>
      <c r="H162" s="2">
        <f>'Moving Avg'!G162</f>
        <v>3.1735840000000017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CONFIRMED BULLISH</v>
      </c>
      <c r="M162" s="8">
        <f t="shared" si="20"/>
        <v>0</v>
      </c>
      <c r="N162" s="8">
        <f t="shared" si="21"/>
        <v>0</v>
      </c>
      <c r="O162" s="8">
        <f t="shared" si="22"/>
        <v>50</v>
      </c>
      <c r="P162" s="8">
        <f t="shared" si="23"/>
        <v>83.5</v>
      </c>
      <c r="Q162" s="9">
        <f t="shared" si="24"/>
        <v>20.024999999999999</v>
      </c>
      <c r="R162" s="9">
        <f t="shared" si="25"/>
        <v>38.375</v>
      </c>
      <c r="S162" s="9">
        <f t="shared" si="26"/>
        <v>50.075000000000003</v>
      </c>
      <c r="T162" s="9">
        <f t="shared" si="27"/>
        <v>33.375</v>
      </c>
      <c r="U162" s="8">
        <f t="shared" si="28"/>
        <v>36.158333333333331</v>
      </c>
      <c r="V162" s="8">
        <f t="shared" si="29"/>
        <v>35.462499999999999</v>
      </c>
    </row>
    <row r="163" spans="1:22" ht="13.5" x14ac:dyDescent="0.25">
      <c r="A163" s="3">
        <f>RSI!A163</f>
        <v>42241</v>
      </c>
      <c r="B163" s="2">
        <f>RSI!B163</f>
        <v>3.3992</v>
      </c>
      <c r="C163" s="2">
        <f>RSI!I163</f>
        <v>72.89811104794552</v>
      </c>
      <c r="D163" s="2">
        <f>MACD!E163</f>
        <v>8.9466054635467529E-4</v>
      </c>
      <c r="E163" s="2">
        <f>MACD!F163</f>
        <v>-1.6643047404644704E-2</v>
      </c>
      <c r="F163" s="2">
        <f>'Moving Avg'!D163</f>
        <v>3.3991999999999996</v>
      </c>
      <c r="G163" s="2">
        <f>'Moving Avg'!F163</f>
        <v>3.3460699999999997</v>
      </c>
      <c r="H163" s="2">
        <f>'Moving Avg'!G163</f>
        <v>3.1815600000000011</v>
      </c>
      <c r="I163" s="2">
        <f>'Moving Avg'!H163</f>
        <v>0</v>
      </c>
      <c r="J163" s="6" t="str">
        <f>OBV!F163</f>
        <v>NEUTRAL</v>
      </c>
      <c r="K163" s="6" t="str">
        <f>OBV!G163</f>
        <v>NEUTRAL</v>
      </c>
      <c r="L163" s="6" t="str">
        <f>OBV!H163</f>
        <v>NEUTRAL</v>
      </c>
      <c r="M163" s="8">
        <f t="shared" si="20"/>
        <v>0</v>
      </c>
      <c r="N163" s="8">
        <f t="shared" si="21"/>
        <v>0</v>
      </c>
      <c r="O163" s="8">
        <f t="shared" si="22"/>
        <v>50</v>
      </c>
      <c r="P163" s="8">
        <f t="shared" si="23"/>
        <v>33</v>
      </c>
      <c r="Q163" s="9">
        <f t="shared" si="24"/>
        <v>12.45</v>
      </c>
      <c r="R163" s="9">
        <f t="shared" si="25"/>
        <v>25.75</v>
      </c>
      <c r="S163" s="9">
        <f t="shared" si="26"/>
        <v>27.35</v>
      </c>
      <c r="T163" s="9">
        <f t="shared" si="27"/>
        <v>20.75</v>
      </c>
      <c r="U163" s="8">
        <f t="shared" si="28"/>
        <v>21.850000000000005</v>
      </c>
      <c r="V163" s="8">
        <f t="shared" si="29"/>
        <v>21.575000000000003</v>
      </c>
    </row>
    <row r="164" spans="1:22" ht="13.5" x14ac:dyDescent="0.25">
      <c r="A164" s="3">
        <f>RSI!A164</f>
        <v>42242</v>
      </c>
      <c r="B164" s="2">
        <f>RSI!B164</f>
        <v>3.3992</v>
      </c>
      <c r="C164" s="2">
        <f>RSI!I164</f>
        <v>72.89811104794552</v>
      </c>
      <c r="D164" s="2">
        <f>MACD!E164</f>
        <v>7.9924762025194163E-3</v>
      </c>
      <c r="E164" s="2">
        <f>MACD!F164</f>
        <v>-1.1715942683211879E-2</v>
      </c>
      <c r="F164" s="2">
        <f>'Moving Avg'!D164</f>
        <v>3.3991999999999996</v>
      </c>
      <c r="G164" s="2">
        <f>'Moving Avg'!F164</f>
        <v>3.3508999999999993</v>
      </c>
      <c r="H164" s="2">
        <f>'Moving Avg'!G164</f>
        <v>3.189382000000001</v>
      </c>
      <c r="I164" s="2">
        <f>'Moving Avg'!H164</f>
        <v>0</v>
      </c>
      <c r="J164" s="6" t="str">
        <f>OBV!F164</f>
        <v>NEUTRAL</v>
      </c>
      <c r="K164" s="6" t="str">
        <f>OBV!G164</f>
        <v>NEUTRAL</v>
      </c>
      <c r="L164" s="6" t="str">
        <f>OBV!H164</f>
        <v>NEUTRAL</v>
      </c>
      <c r="M164" s="8">
        <f t="shared" si="20"/>
        <v>0</v>
      </c>
      <c r="N164" s="8">
        <f t="shared" si="21"/>
        <v>0</v>
      </c>
      <c r="O164" s="8">
        <f t="shared" si="22"/>
        <v>50</v>
      </c>
      <c r="P164" s="8">
        <f t="shared" si="23"/>
        <v>33</v>
      </c>
      <c r="Q164" s="9">
        <f t="shared" si="24"/>
        <v>12.45</v>
      </c>
      <c r="R164" s="9">
        <f t="shared" si="25"/>
        <v>25.75</v>
      </c>
      <c r="S164" s="9">
        <f t="shared" si="26"/>
        <v>27.35</v>
      </c>
      <c r="T164" s="9">
        <f t="shared" si="27"/>
        <v>20.75</v>
      </c>
      <c r="U164" s="8">
        <f t="shared" si="28"/>
        <v>21.850000000000005</v>
      </c>
      <c r="V164" s="8">
        <f t="shared" si="29"/>
        <v>21.575000000000003</v>
      </c>
    </row>
    <row r="165" spans="1:22" ht="13.5" x14ac:dyDescent="0.25">
      <c r="A165" s="3">
        <f>RSI!A165</f>
        <v>42243</v>
      </c>
      <c r="B165" s="2">
        <f>RSI!B165</f>
        <v>3.3026</v>
      </c>
      <c r="C165" s="2">
        <f>RSI!I165</f>
        <v>48.548479664038055</v>
      </c>
      <c r="D165" s="2">
        <f>MACD!E165</f>
        <v>5.7563776288303004E-3</v>
      </c>
      <c r="E165" s="2">
        <f>MACD!F165</f>
        <v>-8.2214786208034442E-3</v>
      </c>
      <c r="F165" s="2">
        <f>'Moving Avg'!D165</f>
        <v>3.37988</v>
      </c>
      <c r="G165" s="2">
        <f>'Moving Avg'!F165</f>
        <v>3.3509000000000002</v>
      </c>
      <c r="H165" s="2">
        <f>'Moving Avg'!G165</f>
        <v>3.1954260000000003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CONFIRMED BEARISH</v>
      </c>
      <c r="M165" s="8">
        <f t="shared" si="20"/>
        <v>25</v>
      </c>
      <c r="N165" s="8">
        <f t="shared" si="21"/>
        <v>0</v>
      </c>
      <c r="O165" s="8">
        <f t="shared" si="22"/>
        <v>50</v>
      </c>
      <c r="P165" s="8">
        <f t="shared" si="23"/>
        <v>16.5</v>
      </c>
      <c r="Q165" s="9">
        <f t="shared" si="24"/>
        <v>18.725000000000001</v>
      </c>
      <c r="R165" s="9">
        <f t="shared" si="25"/>
        <v>26.625</v>
      </c>
      <c r="S165" s="9">
        <f t="shared" si="26"/>
        <v>23.675000000000001</v>
      </c>
      <c r="T165" s="9">
        <f t="shared" si="27"/>
        <v>22.875</v>
      </c>
      <c r="U165" s="8">
        <f t="shared" si="28"/>
        <v>23.008333333333336</v>
      </c>
      <c r="V165" s="8">
        <f t="shared" si="29"/>
        <v>22.975000000000001</v>
      </c>
    </row>
    <row r="166" spans="1:22" ht="13.5" x14ac:dyDescent="0.25">
      <c r="A166" s="3">
        <f>RSI!A166</f>
        <v>42244</v>
      </c>
      <c r="B166" s="2">
        <f>RSI!B166</f>
        <v>3.3026</v>
      </c>
      <c r="C166" s="2">
        <f>RSI!I166</f>
        <v>48.548479664038055</v>
      </c>
      <c r="D166" s="2">
        <f>MACD!E166</f>
        <v>3.9388488018223811E-3</v>
      </c>
      <c r="E166" s="2">
        <f>MACD!F166</f>
        <v>-5.7894131362782797E-3</v>
      </c>
      <c r="F166" s="2">
        <f>'Moving Avg'!D166</f>
        <v>3.3605599999999995</v>
      </c>
      <c r="G166" s="2">
        <f>'Moving Avg'!F166</f>
        <v>3.3509000000000002</v>
      </c>
      <c r="H166" s="2">
        <f>'Moving Avg'!G166</f>
        <v>3.2014700000000005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CONFIRMED BEARISH</v>
      </c>
      <c r="M166" s="8">
        <f t="shared" si="20"/>
        <v>25</v>
      </c>
      <c r="N166" s="8">
        <f t="shared" si="21"/>
        <v>0</v>
      </c>
      <c r="O166" s="8">
        <f t="shared" si="22"/>
        <v>50</v>
      </c>
      <c r="P166" s="8">
        <f t="shared" si="23"/>
        <v>16.5</v>
      </c>
      <c r="Q166" s="9">
        <f t="shared" si="24"/>
        <v>18.725000000000001</v>
      </c>
      <c r="R166" s="9">
        <f t="shared" si="25"/>
        <v>26.625</v>
      </c>
      <c r="S166" s="9">
        <f t="shared" si="26"/>
        <v>23.675000000000001</v>
      </c>
      <c r="T166" s="9">
        <f t="shared" si="27"/>
        <v>22.875</v>
      </c>
      <c r="U166" s="8">
        <f t="shared" si="28"/>
        <v>23.008333333333336</v>
      </c>
      <c r="V166" s="8">
        <f t="shared" si="29"/>
        <v>22.975000000000001</v>
      </c>
    </row>
    <row r="167" spans="1:22" ht="13.5" x14ac:dyDescent="0.25">
      <c r="A167" s="3">
        <f>RSI!A167</f>
        <v>42247</v>
      </c>
      <c r="B167" s="2">
        <f>RSI!B167</f>
        <v>3.3026</v>
      </c>
      <c r="C167" s="2">
        <f>RSI!I167</f>
        <v>48.548479664038055</v>
      </c>
      <c r="D167" s="2">
        <f>MACD!E167</f>
        <v>2.469971814259786E-3</v>
      </c>
      <c r="E167" s="2">
        <f>MACD!F167</f>
        <v>-4.1375361461706665E-3</v>
      </c>
      <c r="F167" s="2">
        <f>'Moving Avg'!D167</f>
        <v>3.34124</v>
      </c>
      <c r="G167" s="2">
        <f>'Moving Avg'!F167</f>
        <v>3.3509000000000002</v>
      </c>
      <c r="H167" s="2">
        <f>'Moving Avg'!G167</f>
        <v>3.2075140000000006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0"/>
        <v>25</v>
      </c>
      <c r="N167" s="8">
        <f t="shared" si="21"/>
        <v>0</v>
      </c>
      <c r="O167" s="8">
        <f t="shared" si="22"/>
        <v>50</v>
      </c>
      <c r="P167" s="8">
        <f t="shared" si="23"/>
        <v>16.5</v>
      </c>
      <c r="Q167" s="9">
        <f t="shared" si="24"/>
        <v>18.725000000000001</v>
      </c>
      <c r="R167" s="9">
        <f t="shared" si="25"/>
        <v>26.625</v>
      </c>
      <c r="S167" s="9">
        <f t="shared" si="26"/>
        <v>23.675000000000001</v>
      </c>
      <c r="T167" s="9">
        <f t="shared" si="27"/>
        <v>22.875</v>
      </c>
      <c r="U167" s="8">
        <f t="shared" si="28"/>
        <v>23.008333333333336</v>
      </c>
      <c r="V167" s="8">
        <f t="shared" si="29"/>
        <v>22.975000000000001</v>
      </c>
    </row>
    <row r="168" spans="1:22" ht="13.5" x14ac:dyDescent="0.25">
      <c r="A168" s="3">
        <f>RSI!A168</f>
        <v>42248</v>
      </c>
      <c r="B168" s="2">
        <f>RSI!B168</f>
        <v>3.3026</v>
      </c>
      <c r="C168" s="2">
        <f>RSI!I168</f>
        <v>48.548479664038048</v>
      </c>
      <c r="D168" s="2">
        <f>MACD!E168</f>
        <v>1.6152532900195027E-2</v>
      </c>
      <c r="E168" s="2">
        <f>MACD!F168</f>
        <v>-7.952233689752751E-5</v>
      </c>
      <c r="F168" s="2">
        <f>'Moving Avg'!D168</f>
        <v>3.32192</v>
      </c>
      <c r="G168" s="2">
        <f>'Moving Avg'!F168</f>
        <v>3.3509000000000002</v>
      </c>
      <c r="H168" s="2">
        <f>'Moving Avg'!G168</f>
        <v>3.2135580000000004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  <c r="M168" s="8">
        <f t="shared" si="20"/>
        <v>25</v>
      </c>
      <c r="N168" s="8">
        <f t="shared" si="21"/>
        <v>0</v>
      </c>
      <c r="O168" s="8">
        <f t="shared" si="22"/>
        <v>50</v>
      </c>
      <c r="P168" s="8">
        <f t="shared" si="23"/>
        <v>16.5</v>
      </c>
      <c r="Q168" s="9">
        <f t="shared" si="24"/>
        <v>18.725000000000001</v>
      </c>
      <c r="R168" s="9">
        <f t="shared" si="25"/>
        <v>26.625</v>
      </c>
      <c r="S168" s="9">
        <f t="shared" si="26"/>
        <v>23.675000000000001</v>
      </c>
      <c r="T168" s="9">
        <f t="shared" si="27"/>
        <v>22.875</v>
      </c>
      <c r="U168" s="8">
        <f t="shared" si="28"/>
        <v>23.008333333333336</v>
      </c>
      <c r="V168" s="8">
        <f t="shared" si="29"/>
        <v>22.975000000000001</v>
      </c>
    </row>
    <row r="169" spans="1:22" ht="13.5" x14ac:dyDescent="0.25">
      <c r="A169" s="3">
        <f>RSI!A169</f>
        <v>42249</v>
      </c>
      <c r="B169" s="2">
        <f>RSI!B169</f>
        <v>3.3026</v>
      </c>
      <c r="C169" s="2">
        <f>RSI!I169</f>
        <v>48.548479664038048</v>
      </c>
      <c r="D169" s="2">
        <f>MACD!E169</f>
        <v>2.778926841880347E-2</v>
      </c>
      <c r="E169" s="2">
        <f>MACD!F169</f>
        <v>5.4942358142426725E-3</v>
      </c>
      <c r="F169" s="2">
        <f>'Moving Avg'!D169</f>
        <v>3.3025999999999995</v>
      </c>
      <c r="G169" s="2">
        <f>'Moving Avg'!F169</f>
        <v>3.3509000000000002</v>
      </c>
      <c r="H169" s="2">
        <f>'Moving Avg'!G169</f>
        <v>3.2196020000000005</v>
      </c>
      <c r="I169" s="2">
        <f>'Moving Avg'!H169</f>
        <v>0</v>
      </c>
      <c r="J169" s="6" t="str">
        <f>OBV!F169</f>
        <v>BEARISH</v>
      </c>
      <c r="K169" s="6" t="str">
        <f>OBV!G169</f>
        <v>NEUTRAL</v>
      </c>
      <c r="L169" s="6" t="str">
        <f>OBV!H169</f>
        <v>CONFIRMED BEARISH</v>
      </c>
      <c r="M169" s="8">
        <f t="shared" si="20"/>
        <v>25</v>
      </c>
      <c r="N169" s="8">
        <f t="shared" si="21"/>
        <v>0</v>
      </c>
      <c r="O169" s="8">
        <f t="shared" si="22"/>
        <v>50</v>
      </c>
      <c r="P169" s="8">
        <f t="shared" si="23"/>
        <v>16.5</v>
      </c>
      <c r="Q169" s="9">
        <f t="shared" si="24"/>
        <v>18.725000000000001</v>
      </c>
      <c r="R169" s="9">
        <f t="shared" si="25"/>
        <v>26.625</v>
      </c>
      <c r="S169" s="9">
        <f t="shared" si="26"/>
        <v>23.675000000000001</v>
      </c>
      <c r="T169" s="9">
        <f t="shared" si="27"/>
        <v>22.875</v>
      </c>
      <c r="U169" s="8">
        <f t="shared" si="28"/>
        <v>23.008333333333336</v>
      </c>
      <c r="V169" s="8">
        <f t="shared" si="29"/>
        <v>22.975000000000001</v>
      </c>
    </row>
    <row r="170" spans="1:22" ht="13.5" x14ac:dyDescent="0.25">
      <c r="A170" s="3">
        <f>RSI!A170</f>
        <v>42250</v>
      </c>
      <c r="B170" s="2">
        <f>RSI!B170</f>
        <v>3.3026</v>
      </c>
      <c r="C170" s="2">
        <f>RSI!I170</f>
        <v>48.548479664038048</v>
      </c>
      <c r="D170" s="2">
        <f>MACD!E170</f>
        <v>3.7690536777612582E-2</v>
      </c>
      <c r="E170" s="2">
        <f>MACD!F170</f>
        <v>1.1933496006916655E-2</v>
      </c>
      <c r="F170" s="2">
        <f>'Moving Avg'!D170</f>
        <v>3.3025999999999995</v>
      </c>
      <c r="G170" s="2">
        <f>'Moving Avg'!F170</f>
        <v>3.3509000000000002</v>
      </c>
      <c r="H170" s="2">
        <f>'Moving Avg'!G170</f>
        <v>3.2256460000000002</v>
      </c>
      <c r="I170" s="2">
        <f>'Moving Avg'!H170</f>
        <v>0</v>
      </c>
      <c r="J170" s="6" t="str">
        <f>OBV!F170</f>
        <v>NEUTRAL</v>
      </c>
      <c r="K170" s="6" t="str">
        <f>OBV!G170</f>
        <v>NEUTRAL</v>
      </c>
      <c r="L170" s="6" t="str">
        <f>OBV!H170</f>
        <v>NEUTRAL</v>
      </c>
      <c r="M170" s="8">
        <f t="shared" si="20"/>
        <v>25</v>
      </c>
      <c r="N170" s="8">
        <f t="shared" si="21"/>
        <v>0</v>
      </c>
      <c r="O170" s="8">
        <f t="shared" si="22"/>
        <v>50</v>
      </c>
      <c r="P170" s="8">
        <f t="shared" si="23"/>
        <v>33</v>
      </c>
      <c r="Q170" s="9">
        <f t="shared" si="24"/>
        <v>21.2</v>
      </c>
      <c r="R170" s="9">
        <f t="shared" si="25"/>
        <v>30.75</v>
      </c>
      <c r="S170" s="9">
        <f t="shared" si="26"/>
        <v>31.1</v>
      </c>
      <c r="T170" s="9">
        <f t="shared" si="27"/>
        <v>27</v>
      </c>
      <c r="U170" s="8">
        <f t="shared" si="28"/>
        <v>27.683333333333337</v>
      </c>
      <c r="V170" s="8">
        <f t="shared" si="29"/>
        <v>27.512500000000003</v>
      </c>
    </row>
    <row r="171" spans="1:22" ht="13.5" x14ac:dyDescent="0.25">
      <c r="A171" s="3">
        <f>RSI!A171</f>
        <v>42251</v>
      </c>
      <c r="B171" s="2">
        <f>RSI!B171</f>
        <v>3.3026</v>
      </c>
      <c r="C171" s="2">
        <f>RSI!I171</f>
        <v>48.548479664038048</v>
      </c>
      <c r="D171" s="2">
        <f>MACD!E171</f>
        <v>4.6119273676649808E-2</v>
      </c>
      <c r="E171" s="2">
        <f>MACD!F171</f>
        <v>1.8770651540863284E-2</v>
      </c>
      <c r="F171" s="2">
        <f>'Moving Avg'!D171</f>
        <v>3.3025999999999995</v>
      </c>
      <c r="G171" s="2">
        <f>'Moving Avg'!F171</f>
        <v>3.3508999999999993</v>
      </c>
      <c r="H171" s="2">
        <f>'Moving Avg'!G171</f>
        <v>3.2316900000000008</v>
      </c>
      <c r="I171" s="2">
        <f>'Moving Avg'!H171</f>
        <v>0</v>
      </c>
      <c r="J171" s="6" t="str">
        <f>OBV!F171</f>
        <v>NEUTRAL</v>
      </c>
      <c r="K171" s="6" t="str">
        <f>OBV!G171</f>
        <v>NEUTRAL</v>
      </c>
      <c r="L171" s="6" t="str">
        <f>OBV!H171</f>
        <v>NEUTRAL</v>
      </c>
      <c r="M171" s="8">
        <f t="shared" si="20"/>
        <v>25</v>
      </c>
      <c r="N171" s="8">
        <f t="shared" si="21"/>
        <v>0</v>
      </c>
      <c r="O171" s="8">
        <f t="shared" si="22"/>
        <v>50</v>
      </c>
      <c r="P171" s="8">
        <f t="shared" si="23"/>
        <v>33</v>
      </c>
      <c r="Q171" s="9">
        <f t="shared" si="24"/>
        <v>21.2</v>
      </c>
      <c r="R171" s="9">
        <f t="shared" si="25"/>
        <v>30.75</v>
      </c>
      <c r="S171" s="9">
        <f t="shared" si="26"/>
        <v>31.1</v>
      </c>
      <c r="T171" s="9">
        <f t="shared" si="27"/>
        <v>27</v>
      </c>
      <c r="U171" s="8">
        <f t="shared" si="28"/>
        <v>27.683333333333337</v>
      </c>
      <c r="V171" s="8">
        <f t="shared" si="29"/>
        <v>27.512500000000003</v>
      </c>
    </row>
    <row r="172" spans="1:22" ht="13.5" x14ac:dyDescent="0.25">
      <c r="A172" s="3">
        <f>RSI!A172</f>
        <v>42254</v>
      </c>
      <c r="B172" s="2">
        <f>RSI!B172</f>
        <v>3.3026</v>
      </c>
      <c r="C172" s="2">
        <f>RSI!I172</f>
        <v>48.548479664038048</v>
      </c>
      <c r="D172" s="2">
        <f>MACD!E172</f>
        <v>5.3298263854793859E-2</v>
      </c>
      <c r="E172" s="2">
        <f>MACD!F172</f>
        <v>2.5676174003649403E-2</v>
      </c>
      <c r="F172" s="2">
        <f>'Moving Avg'!D172</f>
        <v>3.3025999999999995</v>
      </c>
      <c r="G172" s="2">
        <f>'Moving Avg'!F172</f>
        <v>3.3460699999999997</v>
      </c>
      <c r="H172" s="2">
        <f>'Moving Avg'!G172</f>
        <v>3.2377320000000007</v>
      </c>
      <c r="I172" s="2">
        <f>'Moving Avg'!H172</f>
        <v>0</v>
      </c>
      <c r="J172" s="6" t="str">
        <f>OBV!F172</f>
        <v>NEUTRAL</v>
      </c>
      <c r="K172" s="6" t="str">
        <f>OBV!G172</f>
        <v>NEUTRAL</v>
      </c>
      <c r="L172" s="6" t="str">
        <f>OBV!H172</f>
        <v>NEUTRAL</v>
      </c>
      <c r="M172" s="8">
        <f t="shared" si="20"/>
        <v>25</v>
      </c>
      <c r="N172" s="8">
        <f t="shared" si="21"/>
        <v>0</v>
      </c>
      <c r="O172" s="8">
        <f t="shared" si="22"/>
        <v>50</v>
      </c>
      <c r="P172" s="8">
        <f t="shared" si="23"/>
        <v>33</v>
      </c>
      <c r="Q172" s="9">
        <f t="shared" si="24"/>
        <v>21.2</v>
      </c>
      <c r="R172" s="9">
        <f t="shared" si="25"/>
        <v>30.75</v>
      </c>
      <c r="S172" s="9">
        <f t="shared" si="26"/>
        <v>31.1</v>
      </c>
      <c r="T172" s="9">
        <f t="shared" si="27"/>
        <v>27</v>
      </c>
      <c r="U172" s="8">
        <f t="shared" si="28"/>
        <v>27.683333333333337</v>
      </c>
      <c r="V172" s="8">
        <f t="shared" si="29"/>
        <v>27.512500000000003</v>
      </c>
    </row>
    <row r="173" spans="1:22" ht="13.5" x14ac:dyDescent="0.25">
      <c r="A173" s="3">
        <f>RSI!A173</f>
        <v>42255</v>
      </c>
      <c r="B173" s="2">
        <f>RSI!B173</f>
        <v>3.3026</v>
      </c>
      <c r="C173" s="2">
        <f>RSI!I173</f>
        <v>48.548479664038055</v>
      </c>
      <c r="D173" s="2">
        <f>MACD!E173</f>
        <v>5.9416295887757986E-2</v>
      </c>
      <c r="E173" s="2">
        <f>MACD!F173</f>
        <v>3.2424198380471121E-2</v>
      </c>
      <c r="F173" s="2">
        <f>'Moving Avg'!D173</f>
        <v>3.3025999999999995</v>
      </c>
      <c r="G173" s="2">
        <f>'Moving Avg'!F173</f>
        <v>3.3412399999999991</v>
      </c>
      <c r="H173" s="2">
        <f>'Moving Avg'!G173</f>
        <v>3.2437740000000006</v>
      </c>
      <c r="I173" s="2">
        <f>'Moving Avg'!H173</f>
        <v>0</v>
      </c>
      <c r="J173" s="6" t="str">
        <f>OBV!F173</f>
        <v>NEUTRAL</v>
      </c>
      <c r="K173" s="6" t="str">
        <f>OBV!G173</f>
        <v>NEUTRAL</v>
      </c>
      <c r="L173" s="6" t="str">
        <f>OBV!H173</f>
        <v>NEUTRAL</v>
      </c>
      <c r="M173" s="8">
        <f t="shared" si="20"/>
        <v>25</v>
      </c>
      <c r="N173" s="8">
        <f t="shared" si="21"/>
        <v>0</v>
      </c>
      <c r="O173" s="8">
        <f t="shared" si="22"/>
        <v>50</v>
      </c>
      <c r="P173" s="8">
        <f t="shared" si="23"/>
        <v>33</v>
      </c>
      <c r="Q173" s="9">
        <f t="shared" si="24"/>
        <v>21.2</v>
      </c>
      <c r="R173" s="9">
        <f t="shared" si="25"/>
        <v>30.75</v>
      </c>
      <c r="S173" s="9">
        <f t="shared" si="26"/>
        <v>31.1</v>
      </c>
      <c r="T173" s="9">
        <f t="shared" si="27"/>
        <v>27</v>
      </c>
      <c r="U173" s="8">
        <f t="shared" si="28"/>
        <v>27.683333333333337</v>
      </c>
      <c r="V173" s="8">
        <f t="shared" si="29"/>
        <v>27.512500000000003</v>
      </c>
    </row>
    <row r="174" spans="1:22" ht="13.5" x14ac:dyDescent="0.25">
      <c r="A174" s="3">
        <f>RSI!A174</f>
        <v>42256</v>
      </c>
      <c r="B174" s="2">
        <f>RSI!B174</f>
        <v>3.3026</v>
      </c>
      <c r="C174" s="2">
        <f>RSI!I174</f>
        <v>48.548479664038062</v>
      </c>
      <c r="D174" s="2">
        <f>MACD!E174</f>
        <v>6.4633371743923806E-2</v>
      </c>
      <c r="E174" s="2">
        <f>MACD!F174</f>
        <v>3.8866033053161664E-2</v>
      </c>
      <c r="F174" s="2">
        <f>'Moving Avg'!D174</f>
        <v>3.3025999999999995</v>
      </c>
      <c r="G174" s="2">
        <f>'Moving Avg'!F174</f>
        <v>3.3364099999999994</v>
      </c>
      <c r="H174" s="2">
        <f>'Moving Avg'!G174</f>
        <v>3.2498160000000009</v>
      </c>
      <c r="I174" s="2">
        <f>'Moving Avg'!H174</f>
        <v>0</v>
      </c>
      <c r="J174" s="6" t="str">
        <f>OBV!F174</f>
        <v>NEUTRAL</v>
      </c>
      <c r="K174" s="6" t="str">
        <f>OBV!G174</f>
        <v>NEUTRAL</v>
      </c>
      <c r="L174" s="6" t="str">
        <f>OBV!H174</f>
        <v>NEUTRAL</v>
      </c>
      <c r="M174" s="8">
        <f t="shared" si="20"/>
        <v>25</v>
      </c>
      <c r="N174" s="8">
        <f t="shared" si="21"/>
        <v>0</v>
      </c>
      <c r="O174" s="8">
        <f t="shared" si="22"/>
        <v>50</v>
      </c>
      <c r="P174" s="8">
        <f t="shared" si="23"/>
        <v>33</v>
      </c>
      <c r="Q174" s="9">
        <f t="shared" si="24"/>
        <v>21.2</v>
      </c>
      <c r="R174" s="9">
        <f t="shared" si="25"/>
        <v>30.75</v>
      </c>
      <c r="S174" s="9">
        <f t="shared" si="26"/>
        <v>31.1</v>
      </c>
      <c r="T174" s="9">
        <f t="shared" si="27"/>
        <v>27</v>
      </c>
      <c r="U174" s="8">
        <f t="shared" si="28"/>
        <v>27.683333333333337</v>
      </c>
      <c r="V174" s="8">
        <f t="shared" si="29"/>
        <v>27.512500000000003</v>
      </c>
    </row>
    <row r="175" spans="1:22" ht="13.5" x14ac:dyDescent="0.25">
      <c r="A175" s="3">
        <f>RSI!A175</f>
        <v>42257</v>
      </c>
      <c r="B175" s="2">
        <f>RSI!B175</f>
        <v>3.3026</v>
      </c>
      <c r="C175" s="2">
        <f>RSI!I175</f>
        <v>48.548479664038062</v>
      </c>
      <c r="D175" s="2">
        <f>MACD!E175</f>
        <v>5.4223577936145517E-2</v>
      </c>
      <c r="E175" s="2">
        <f>MACD!F175</f>
        <v>4.193754202975844E-2</v>
      </c>
      <c r="F175" s="2">
        <f>'Moving Avg'!D175</f>
        <v>3.3025999999999995</v>
      </c>
      <c r="G175" s="2">
        <f>'Moving Avg'!F175</f>
        <v>3.3364099999999994</v>
      </c>
      <c r="H175" s="2">
        <f>'Moving Avg'!G175</f>
        <v>3.2558580000000008</v>
      </c>
      <c r="I175" s="2">
        <f>'Moving Avg'!H175</f>
        <v>0</v>
      </c>
      <c r="J175" s="6" t="str">
        <f>OBV!F175</f>
        <v>NEUTRAL</v>
      </c>
      <c r="K175" s="6" t="str">
        <f>OBV!G175</f>
        <v>NEUTRAL</v>
      </c>
      <c r="L175" s="6" t="str">
        <f>OBV!H175</f>
        <v>NEUTRAL</v>
      </c>
      <c r="M175" s="8">
        <f t="shared" si="20"/>
        <v>25</v>
      </c>
      <c r="N175" s="8">
        <f t="shared" si="21"/>
        <v>0</v>
      </c>
      <c r="O175" s="8">
        <f t="shared" si="22"/>
        <v>50</v>
      </c>
      <c r="P175" s="8">
        <f t="shared" si="23"/>
        <v>33</v>
      </c>
      <c r="Q175" s="9">
        <f t="shared" si="24"/>
        <v>21.2</v>
      </c>
      <c r="R175" s="9">
        <f t="shared" si="25"/>
        <v>30.75</v>
      </c>
      <c r="S175" s="9">
        <f t="shared" si="26"/>
        <v>31.1</v>
      </c>
      <c r="T175" s="9">
        <f t="shared" si="27"/>
        <v>27</v>
      </c>
      <c r="U175" s="8">
        <f t="shared" si="28"/>
        <v>27.683333333333337</v>
      </c>
      <c r="V175" s="8">
        <f t="shared" si="29"/>
        <v>27.512500000000003</v>
      </c>
    </row>
    <row r="176" spans="1:22" ht="13.5" x14ac:dyDescent="0.25">
      <c r="A176" s="3">
        <f>RSI!A176</f>
        <v>42258</v>
      </c>
      <c r="B176" s="2">
        <f>RSI!B176</f>
        <v>3.3026</v>
      </c>
      <c r="C176" s="2">
        <f>RSI!I176</f>
        <v>48.548479664038062</v>
      </c>
      <c r="D176" s="2">
        <f>MACD!E176</f>
        <v>4.5449824064682343E-2</v>
      </c>
      <c r="E176" s="2">
        <f>MACD!F176</f>
        <v>4.2639998436743223E-2</v>
      </c>
      <c r="F176" s="2">
        <f>'Moving Avg'!D176</f>
        <v>3.3025999999999995</v>
      </c>
      <c r="G176" s="2">
        <f>'Moving Avg'!F176</f>
        <v>3.3364099999999994</v>
      </c>
      <c r="H176" s="2">
        <f>'Moving Avg'!G176</f>
        <v>3.2619000000000007</v>
      </c>
      <c r="I176" s="2">
        <f>'Moving Avg'!H176</f>
        <v>0</v>
      </c>
      <c r="J176" s="6" t="str">
        <f>OBV!F176</f>
        <v>NEUTRAL</v>
      </c>
      <c r="K176" s="6" t="str">
        <f>OBV!G176</f>
        <v>NEUTRAL</v>
      </c>
      <c r="L176" s="6" t="str">
        <f>OBV!H176</f>
        <v>NEUTRAL</v>
      </c>
      <c r="M176" s="8">
        <f t="shared" si="20"/>
        <v>25</v>
      </c>
      <c r="N176" s="8">
        <f t="shared" si="21"/>
        <v>0</v>
      </c>
      <c r="O176" s="8">
        <f t="shared" si="22"/>
        <v>50</v>
      </c>
      <c r="P176" s="8">
        <f t="shared" si="23"/>
        <v>33</v>
      </c>
      <c r="Q176" s="9">
        <f t="shared" si="24"/>
        <v>21.2</v>
      </c>
      <c r="R176" s="9">
        <f t="shared" si="25"/>
        <v>30.75</v>
      </c>
      <c r="S176" s="9">
        <f t="shared" si="26"/>
        <v>31.1</v>
      </c>
      <c r="T176" s="9">
        <f t="shared" si="27"/>
        <v>27</v>
      </c>
      <c r="U176" s="8">
        <f t="shared" si="28"/>
        <v>27.683333333333337</v>
      </c>
      <c r="V176" s="8">
        <f t="shared" si="29"/>
        <v>27.512500000000003</v>
      </c>
    </row>
    <row r="177" spans="1:22" ht="13.5" x14ac:dyDescent="0.25">
      <c r="A177" s="3">
        <f>RSI!A177</f>
        <v>42261</v>
      </c>
      <c r="B177" s="2">
        <f>RSI!B177</f>
        <v>3.2986</v>
      </c>
      <c r="C177" s="2">
        <f>RSI!I177</f>
        <v>46.967688961985921</v>
      </c>
      <c r="D177" s="2">
        <f>MACD!E177</f>
        <v>3.8354149959522577E-2</v>
      </c>
      <c r="E177" s="2">
        <f>MACD!F177</f>
        <v>4.1782828741299093E-2</v>
      </c>
      <c r="F177" s="2">
        <f>'Moving Avg'!D177</f>
        <v>3.3018000000000001</v>
      </c>
      <c r="G177" s="2">
        <f>'Moving Avg'!F177</f>
        <v>3.336209999999999</v>
      </c>
      <c r="H177" s="2">
        <f>'Moving Avg'!G177</f>
        <v>3.267862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  <c r="M177" s="8">
        <f t="shared" si="20"/>
        <v>25</v>
      </c>
      <c r="N177" s="8">
        <f t="shared" si="21"/>
        <v>45</v>
      </c>
      <c r="O177" s="8">
        <f t="shared" si="22"/>
        <v>50</v>
      </c>
      <c r="P177" s="8">
        <f t="shared" si="23"/>
        <v>16.5</v>
      </c>
      <c r="Q177" s="9">
        <f t="shared" si="24"/>
        <v>34.475000000000001</v>
      </c>
      <c r="R177" s="9">
        <f t="shared" si="25"/>
        <v>35.625</v>
      </c>
      <c r="S177" s="9">
        <f t="shared" si="26"/>
        <v>30.425000000000001</v>
      </c>
      <c r="T177" s="9">
        <f t="shared" si="27"/>
        <v>34.125</v>
      </c>
      <c r="U177" s="8">
        <f t="shared" si="28"/>
        <v>33.508333333333333</v>
      </c>
      <c r="V177" s="8">
        <f t="shared" si="29"/>
        <v>33.662499999999994</v>
      </c>
    </row>
    <row r="178" spans="1:22" ht="13.5" x14ac:dyDescent="0.25">
      <c r="A178" s="3">
        <f>RSI!A178</f>
        <v>42262</v>
      </c>
      <c r="B178" s="2">
        <f>RSI!B178</f>
        <v>3.2986</v>
      </c>
      <c r="C178" s="2">
        <f>RSI!I178</f>
        <v>46.967688961985928</v>
      </c>
      <c r="D178" s="2">
        <f>MACD!E178</f>
        <v>3.2403360846254614E-2</v>
      </c>
      <c r="E178" s="2">
        <f>MACD!F178</f>
        <v>3.99069351622902E-2</v>
      </c>
      <c r="F178" s="2">
        <f>'Moving Avg'!D178</f>
        <v>3.3009999999999997</v>
      </c>
      <c r="G178" s="2">
        <f>'Moving Avg'!F178</f>
        <v>3.3311799999999989</v>
      </c>
      <c r="H178" s="2">
        <f>'Moving Avg'!G178</f>
        <v>3.2738240000000003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  <c r="M178" s="8">
        <f t="shared" si="20"/>
        <v>25</v>
      </c>
      <c r="N178" s="8">
        <f t="shared" si="21"/>
        <v>45</v>
      </c>
      <c r="O178" s="8">
        <f t="shared" si="22"/>
        <v>50</v>
      </c>
      <c r="P178" s="8">
        <f t="shared" si="23"/>
        <v>16.5</v>
      </c>
      <c r="Q178" s="9">
        <f t="shared" si="24"/>
        <v>34.475000000000001</v>
      </c>
      <c r="R178" s="9">
        <f t="shared" si="25"/>
        <v>35.625</v>
      </c>
      <c r="S178" s="9">
        <f t="shared" si="26"/>
        <v>30.425000000000001</v>
      </c>
      <c r="T178" s="9">
        <f t="shared" si="27"/>
        <v>34.125</v>
      </c>
      <c r="U178" s="8">
        <f t="shared" si="28"/>
        <v>33.508333333333333</v>
      </c>
      <c r="V178" s="8">
        <f t="shared" si="29"/>
        <v>33.662499999999994</v>
      </c>
    </row>
    <row r="179" spans="1:22" ht="13.5" x14ac:dyDescent="0.25">
      <c r="A179" s="3">
        <f>RSI!A179</f>
        <v>42263</v>
      </c>
      <c r="B179" s="2">
        <f>RSI!B179</f>
        <v>3.3026</v>
      </c>
      <c r="C179" s="2">
        <f>RSI!I179</f>
        <v>48.897480586826894</v>
      </c>
      <c r="D179" s="2">
        <f>MACD!E179</f>
        <v>2.712108036325267E-2</v>
      </c>
      <c r="E179" s="2">
        <f>MACD!F179</f>
        <v>3.7349764202482698E-2</v>
      </c>
      <c r="F179" s="2">
        <f>'Moving Avg'!D179</f>
        <v>3.3010000000000006</v>
      </c>
      <c r="G179" s="2">
        <f>'Moving Avg'!F179</f>
        <v>3.3263499999999993</v>
      </c>
      <c r="H179" s="2">
        <f>'Moving Avg'!G179</f>
        <v>3.2798660000000002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NEUTRAL</v>
      </c>
      <c r="M179" s="8">
        <f t="shared" si="20"/>
        <v>25</v>
      </c>
      <c r="N179" s="8">
        <f t="shared" si="21"/>
        <v>45</v>
      </c>
      <c r="O179" s="8">
        <f t="shared" si="22"/>
        <v>50</v>
      </c>
      <c r="P179" s="8">
        <f t="shared" si="23"/>
        <v>16.5</v>
      </c>
      <c r="Q179" s="9">
        <f t="shared" si="24"/>
        <v>34.475000000000001</v>
      </c>
      <c r="R179" s="9">
        <f t="shared" si="25"/>
        <v>35.625</v>
      </c>
      <c r="S179" s="9">
        <f t="shared" si="26"/>
        <v>30.425000000000001</v>
      </c>
      <c r="T179" s="9">
        <f t="shared" si="27"/>
        <v>34.125</v>
      </c>
      <c r="U179" s="8">
        <f t="shared" si="28"/>
        <v>33.508333333333333</v>
      </c>
      <c r="V179" s="8">
        <f t="shared" si="29"/>
        <v>33.662499999999994</v>
      </c>
    </row>
    <row r="180" spans="1:22" ht="13.5" x14ac:dyDescent="0.25">
      <c r="A180" s="3">
        <f>RSI!A180</f>
        <v>42264</v>
      </c>
      <c r="B180" s="2">
        <f>RSI!B180</f>
        <v>3.3751000000000002</v>
      </c>
      <c r="C180" s="2">
        <f>RSI!I180</f>
        <v>70.120463344989005</v>
      </c>
      <c r="D180" s="2">
        <f>MACD!E180</f>
        <v>1.7303099012031531E-2</v>
      </c>
      <c r="E180" s="2">
        <f>MACD!F180</f>
        <v>3.3340431164392462E-2</v>
      </c>
      <c r="F180" s="2">
        <f>'Moving Avg'!D180</f>
        <v>3.3155000000000001</v>
      </c>
      <c r="G180" s="2">
        <f>'Moving Avg'!F180</f>
        <v>3.3251449999999991</v>
      </c>
      <c r="H180" s="2">
        <f>'Moving Avg'!G180</f>
        <v>3.2873579999999998</v>
      </c>
      <c r="I180" s="2">
        <f>'Moving Avg'!H180</f>
        <v>0</v>
      </c>
      <c r="J180" s="6" t="str">
        <f>OBV!F180</f>
        <v>BULLISH</v>
      </c>
      <c r="K180" s="6" t="str">
        <f>OBV!G180</f>
        <v>STRONG</v>
      </c>
      <c r="L180" s="6" t="str">
        <f>OBV!H180</f>
        <v>CONFIRMED BULLISH</v>
      </c>
      <c r="M180" s="8">
        <f t="shared" si="20"/>
        <v>0</v>
      </c>
      <c r="N180" s="8">
        <f t="shared" si="21"/>
        <v>45</v>
      </c>
      <c r="O180" s="8">
        <f t="shared" si="22"/>
        <v>50</v>
      </c>
      <c r="P180" s="8">
        <f t="shared" si="23"/>
        <v>100</v>
      </c>
      <c r="Q180" s="9">
        <f t="shared" si="24"/>
        <v>38.25</v>
      </c>
      <c r="R180" s="9">
        <f t="shared" si="25"/>
        <v>51.5</v>
      </c>
      <c r="S180" s="9">
        <f t="shared" si="26"/>
        <v>64.25</v>
      </c>
      <c r="T180" s="9">
        <f t="shared" si="27"/>
        <v>48.75</v>
      </c>
      <c r="U180" s="8">
        <f t="shared" si="28"/>
        <v>51.333333333333336</v>
      </c>
      <c r="V180" s="8">
        <f t="shared" si="29"/>
        <v>50.6875</v>
      </c>
    </row>
    <row r="181" spans="1:22" ht="13.5" x14ac:dyDescent="0.25">
      <c r="A181" s="3">
        <f>RSI!A181</f>
        <v>42265</v>
      </c>
      <c r="B181" s="2">
        <f>RSI!B181</f>
        <v>3.371</v>
      </c>
      <c r="C181" s="2">
        <f>RSI!I181</f>
        <v>68.390680568990661</v>
      </c>
      <c r="D181" s="2">
        <f>MACD!E181</f>
        <v>8.8912549446984457E-3</v>
      </c>
      <c r="E181" s="2">
        <f>MACD!F181</f>
        <v>2.845059592045366E-2</v>
      </c>
      <c r="F181" s="2">
        <f>'Moving Avg'!D181</f>
        <v>3.3291799999999996</v>
      </c>
      <c r="G181" s="2">
        <f>'Moving Avg'!F181</f>
        <v>3.3237349999999992</v>
      </c>
      <c r="H181" s="2">
        <f>'Moving Avg'!G181</f>
        <v>3.2947680000000004</v>
      </c>
      <c r="I181" s="2">
        <f>'Moving Avg'!H181</f>
        <v>0</v>
      </c>
      <c r="J181" s="6" t="str">
        <f>OBV!F181</f>
        <v>BULLISH</v>
      </c>
      <c r="K181" s="6" t="str">
        <f>OBV!G181</f>
        <v>STRONG</v>
      </c>
      <c r="L181" s="6" t="str">
        <f>OBV!H181</f>
        <v>CONFIRMED BULLISH</v>
      </c>
      <c r="M181" s="8">
        <f t="shared" si="20"/>
        <v>25</v>
      </c>
      <c r="N181" s="8">
        <f t="shared" si="21"/>
        <v>45</v>
      </c>
      <c r="O181" s="8">
        <f t="shared" si="22"/>
        <v>50</v>
      </c>
      <c r="P181" s="8">
        <f t="shared" si="23"/>
        <v>100</v>
      </c>
      <c r="Q181" s="9">
        <f t="shared" si="24"/>
        <v>47</v>
      </c>
      <c r="R181" s="9">
        <f t="shared" si="25"/>
        <v>56.5</v>
      </c>
      <c r="S181" s="9">
        <f t="shared" si="26"/>
        <v>68</v>
      </c>
      <c r="T181" s="9">
        <f t="shared" si="27"/>
        <v>55</v>
      </c>
      <c r="U181" s="8">
        <f t="shared" si="28"/>
        <v>57.166666666666664</v>
      </c>
      <c r="V181" s="8">
        <f t="shared" si="29"/>
        <v>56.625</v>
      </c>
    </row>
    <row r="182" spans="1:22" ht="13.5" x14ac:dyDescent="0.25">
      <c r="A182" s="3">
        <f>RSI!A182</f>
        <v>42268</v>
      </c>
      <c r="B182" s="2">
        <f>RSI!B182</f>
        <v>3.371</v>
      </c>
      <c r="C182" s="2">
        <f>RSI!I182</f>
        <v>68.390680568990661</v>
      </c>
      <c r="D182" s="2">
        <f>MACD!E182</f>
        <v>1.419966801406769E-3</v>
      </c>
      <c r="E182" s="2">
        <f>MACD!F182</f>
        <v>2.3044470096644284E-2</v>
      </c>
      <c r="F182" s="2">
        <f>'Moving Avg'!D182</f>
        <v>3.3436599999999999</v>
      </c>
      <c r="G182" s="2">
        <f>'Moving Avg'!F182</f>
        <v>3.3223249999999993</v>
      </c>
      <c r="H182" s="2">
        <f>'Moving Avg'!G182</f>
        <v>3.3001639999999997</v>
      </c>
      <c r="I182" s="2">
        <f>'Moving Avg'!H182</f>
        <v>0</v>
      </c>
      <c r="J182" s="6" t="str">
        <f>OBV!F182</f>
        <v>BULLISH</v>
      </c>
      <c r="K182" s="6" t="str">
        <f>OBV!G182</f>
        <v>STRONG</v>
      </c>
      <c r="L182" s="6" t="str">
        <f>OBV!H182</f>
        <v>CONFIRMED BULLISH</v>
      </c>
      <c r="M182" s="8">
        <f t="shared" si="20"/>
        <v>25</v>
      </c>
      <c r="N182" s="8">
        <f t="shared" si="21"/>
        <v>100</v>
      </c>
      <c r="O182" s="8">
        <f t="shared" si="22"/>
        <v>50</v>
      </c>
      <c r="P182" s="8">
        <f t="shared" si="23"/>
        <v>100</v>
      </c>
      <c r="Q182" s="9">
        <f t="shared" si="24"/>
        <v>66.25</v>
      </c>
      <c r="R182" s="9">
        <f t="shared" si="25"/>
        <v>67.5</v>
      </c>
      <c r="S182" s="9">
        <f t="shared" si="26"/>
        <v>76.25</v>
      </c>
      <c r="T182" s="9">
        <f t="shared" si="27"/>
        <v>68.75</v>
      </c>
      <c r="U182" s="8">
        <f t="shared" si="28"/>
        <v>70</v>
      </c>
      <c r="V182" s="8">
        <f t="shared" si="29"/>
        <v>69.6875</v>
      </c>
    </row>
    <row r="183" spans="1:22" ht="13.5" x14ac:dyDescent="0.25">
      <c r="A183" s="3">
        <f>RSI!A183</f>
        <v>42269</v>
      </c>
      <c r="B183" s="2">
        <f>RSI!B183</f>
        <v>3.371</v>
      </c>
      <c r="C183" s="2">
        <f>RSI!I183</f>
        <v>68.390680568990661</v>
      </c>
      <c r="D183" s="2">
        <f>MACD!E183</f>
        <v>-5.2292756675700325E-3</v>
      </c>
      <c r="E183" s="2">
        <f>MACD!F183</f>
        <v>1.738972094380142E-2</v>
      </c>
      <c r="F183" s="2">
        <f>'Moving Avg'!D183</f>
        <v>3.3581400000000001</v>
      </c>
      <c r="G183" s="2">
        <f>'Moving Avg'!F183</f>
        <v>3.3209149999999994</v>
      </c>
      <c r="H183" s="2">
        <f>'Moving Avg'!G183</f>
        <v>3.3055599999999998</v>
      </c>
      <c r="I183" s="2">
        <f>'Moving Avg'!H183</f>
        <v>0</v>
      </c>
      <c r="J183" s="6" t="str">
        <f>OBV!F183</f>
        <v>BULLISH</v>
      </c>
      <c r="K183" s="6" t="str">
        <f>OBV!G183</f>
        <v>STRONG</v>
      </c>
      <c r="L183" s="6" t="str">
        <f>OBV!H183</f>
        <v>CONFIRMED BULLISH</v>
      </c>
      <c r="M183" s="8">
        <f t="shared" si="20"/>
        <v>25</v>
      </c>
      <c r="N183" s="8">
        <f t="shared" si="21"/>
        <v>100</v>
      </c>
      <c r="O183" s="8">
        <f t="shared" si="22"/>
        <v>50</v>
      </c>
      <c r="P183" s="8">
        <f t="shared" si="23"/>
        <v>100</v>
      </c>
      <c r="Q183" s="9">
        <f t="shared" si="24"/>
        <v>66.25</v>
      </c>
      <c r="R183" s="9">
        <f t="shared" si="25"/>
        <v>67.5</v>
      </c>
      <c r="S183" s="9">
        <f t="shared" si="26"/>
        <v>76.25</v>
      </c>
      <c r="T183" s="9">
        <f t="shared" si="27"/>
        <v>68.75</v>
      </c>
      <c r="U183" s="8">
        <f t="shared" si="28"/>
        <v>70</v>
      </c>
      <c r="V183" s="8">
        <f t="shared" si="29"/>
        <v>69.6875</v>
      </c>
    </row>
    <row r="184" spans="1:22" ht="13.5" x14ac:dyDescent="0.25">
      <c r="A184" s="3">
        <f>RSI!A184</f>
        <v>42270</v>
      </c>
      <c r="B184" s="2">
        <f>RSI!B184</f>
        <v>3.371</v>
      </c>
      <c r="C184" s="2">
        <f>RSI!I184</f>
        <v>68.390680568990661</v>
      </c>
      <c r="D184" s="2">
        <f>MACD!E184</f>
        <v>-1.1158690414858619E-2</v>
      </c>
      <c r="E184" s="2">
        <f>MACD!F184</f>
        <v>1.1680038672069413E-2</v>
      </c>
      <c r="F184" s="2">
        <f>'Moving Avg'!D184</f>
        <v>3.3718200000000005</v>
      </c>
      <c r="G184" s="2">
        <f>'Moving Avg'!F184</f>
        <v>3.3195049999999995</v>
      </c>
      <c r="H184" s="2">
        <f>'Moving Avg'!G184</f>
        <v>3.310956</v>
      </c>
      <c r="I184" s="2">
        <f>'Moving Avg'!H184</f>
        <v>0</v>
      </c>
      <c r="J184" s="6" t="str">
        <f>OBV!F184</f>
        <v>BULLISH</v>
      </c>
      <c r="K184" s="6" t="str">
        <f>OBV!G184</f>
        <v>STRONG</v>
      </c>
      <c r="L184" s="6" t="str">
        <f>OBV!H184</f>
        <v>CONFIRMED BULLISH</v>
      </c>
      <c r="M184" s="8">
        <f t="shared" si="20"/>
        <v>25</v>
      </c>
      <c r="N184" s="8">
        <f t="shared" si="21"/>
        <v>100</v>
      </c>
      <c r="O184" s="8">
        <f t="shared" si="22"/>
        <v>50</v>
      </c>
      <c r="P184" s="8">
        <f t="shared" si="23"/>
        <v>100</v>
      </c>
      <c r="Q184" s="9">
        <f t="shared" si="24"/>
        <v>66.25</v>
      </c>
      <c r="R184" s="9">
        <f t="shared" si="25"/>
        <v>67.5</v>
      </c>
      <c r="S184" s="9">
        <f t="shared" si="26"/>
        <v>76.25</v>
      </c>
      <c r="T184" s="9">
        <f t="shared" si="27"/>
        <v>68.75</v>
      </c>
      <c r="U184" s="8">
        <f t="shared" si="28"/>
        <v>70</v>
      </c>
      <c r="V184" s="8">
        <f t="shared" si="29"/>
        <v>69.6875</v>
      </c>
    </row>
    <row r="185" spans="1:22" ht="13.5" x14ac:dyDescent="0.25">
      <c r="A185" s="3">
        <f>RSI!A185</f>
        <v>42275</v>
      </c>
      <c r="B185" s="2">
        <f>RSI!B185</f>
        <v>3.359</v>
      </c>
      <c r="C185" s="2">
        <f>RSI!I185</f>
        <v>62.336881703251088</v>
      </c>
      <c r="D185" s="2">
        <f>MACD!E185</f>
        <v>-1.5567677007009451E-2</v>
      </c>
      <c r="E185" s="2">
        <f>MACD!F185</f>
        <v>6.2304955362536413E-3</v>
      </c>
      <c r="F185" s="2">
        <f>'Moving Avg'!D185</f>
        <v>3.3685999999999998</v>
      </c>
      <c r="G185" s="2">
        <f>'Moving Avg'!F185</f>
        <v>3.3223250000000002</v>
      </c>
      <c r="H185" s="2">
        <f>'Moving Avg'!G185</f>
        <v>3.3169179999999998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  <c r="M185" s="8">
        <f t="shared" si="20"/>
        <v>25</v>
      </c>
      <c r="N185" s="8">
        <f t="shared" si="21"/>
        <v>100</v>
      </c>
      <c r="O185" s="8">
        <f t="shared" si="22"/>
        <v>50</v>
      </c>
      <c r="P185" s="8">
        <f t="shared" si="23"/>
        <v>16.5</v>
      </c>
      <c r="Q185" s="9">
        <f t="shared" si="24"/>
        <v>53.725000000000001</v>
      </c>
      <c r="R185" s="9">
        <f t="shared" si="25"/>
        <v>46.625</v>
      </c>
      <c r="S185" s="9">
        <f t="shared" si="26"/>
        <v>38.674999999999997</v>
      </c>
      <c r="T185" s="9">
        <f t="shared" si="27"/>
        <v>47.875</v>
      </c>
      <c r="U185" s="8">
        <f t="shared" si="28"/>
        <v>46.341666666666661</v>
      </c>
      <c r="V185" s="8">
        <f t="shared" si="29"/>
        <v>46.724999999999994</v>
      </c>
    </row>
    <row r="186" spans="1:22" ht="13.5" x14ac:dyDescent="0.25">
      <c r="A186" s="3">
        <f>RSI!A186</f>
        <v>42276</v>
      </c>
      <c r="B186" s="2">
        <f>RSI!B186</f>
        <v>3.359</v>
      </c>
      <c r="C186" s="2">
        <f>RSI!I186</f>
        <v>62.33688170325108</v>
      </c>
      <c r="D186" s="2">
        <f>MACD!E186</f>
        <v>-1.9487336849782544E-2</v>
      </c>
      <c r="E186" s="2">
        <f>MACD!F186</f>
        <v>1.0869290590464044E-3</v>
      </c>
      <c r="F186" s="2">
        <f>'Moving Avg'!D186</f>
        <v>3.3662000000000001</v>
      </c>
      <c r="G186" s="2">
        <f>'Moving Avg'!F186</f>
        <v>3.325145</v>
      </c>
      <c r="H186" s="2">
        <f>'Moving Avg'!G186</f>
        <v>3.3220740000000002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  <c r="M186" s="8">
        <f t="shared" si="20"/>
        <v>25</v>
      </c>
      <c r="N186" s="8">
        <f t="shared" si="21"/>
        <v>100</v>
      </c>
      <c r="O186" s="8">
        <f t="shared" si="22"/>
        <v>50</v>
      </c>
      <c r="P186" s="8">
        <f t="shared" si="23"/>
        <v>16.5</v>
      </c>
      <c r="Q186" s="9">
        <f t="shared" si="24"/>
        <v>53.725000000000001</v>
      </c>
      <c r="R186" s="9">
        <f t="shared" si="25"/>
        <v>46.625</v>
      </c>
      <c r="S186" s="9">
        <f t="shared" si="26"/>
        <v>38.674999999999997</v>
      </c>
      <c r="T186" s="9">
        <f t="shared" si="27"/>
        <v>47.875</v>
      </c>
      <c r="U186" s="8">
        <f t="shared" si="28"/>
        <v>46.341666666666661</v>
      </c>
      <c r="V186" s="8">
        <f t="shared" si="29"/>
        <v>46.724999999999994</v>
      </c>
    </row>
    <row r="187" spans="1:22" ht="13.5" x14ac:dyDescent="0.25">
      <c r="A187" s="3">
        <f>RSI!A187</f>
        <v>42277</v>
      </c>
      <c r="B187" s="2">
        <f>RSI!B187</f>
        <v>3.359</v>
      </c>
      <c r="C187" s="2">
        <f>RSI!I187</f>
        <v>62.33688170325108</v>
      </c>
      <c r="D187" s="2">
        <f>MACD!E187</f>
        <v>-2.3594337161359391E-2</v>
      </c>
      <c r="E187" s="2">
        <f>MACD!F187</f>
        <v>-3.8493241850347552E-3</v>
      </c>
      <c r="F187" s="2">
        <f>'Moving Avg'!D187</f>
        <v>3.3637999999999999</v>
      </c>
      <c r="G187" s="2">
        <f>'Moving Avg'!F187</f>
        <v>3.3279650000000003</v>
      </c>
      <c r="H187" s="2">
        <f>'Moving Avg'!G187</f>
        <v>3.3272299999999997</v>
      </c>
      <c r="I187" s="2">
        <f>'Moving Avg'!H187</f>
        <v>0</v>
      </c>
      <c r="J187" s="6" t="str">
        <f>OBV!F187</f>
        <v>BEARISH</v>
      </c>
      <c r="K187" s="6" t="str">
        <f>OBV!G187</f>
        <v>NEUTRAL</v>
      </c>
      <c r="L187" s="6" t="str">
        <f>OBV!H187</f>
        <v>CONFIRMED BEARISH</v>
      </c>
      <c r="M187" s="8">
        <f t="shared" si="20"/>
        <v>25</v>
      </c>
      <c r="N187" s="8">
        <f t="shared" si="21"/>
        <v>45</v>
      </c>
      <c r="O187" s="8">
        <f t="shared" si="22"/>
        <v>50</v>
      </c>
      <c r="P187" s="8">
        <f t="shared" si="23"/>
        <v>16.5</v>
      </c>
      <c r="Q187" s="9">
        <f t="shared" si="24"/>
        <v>34.475000000000001</v>
      </c>
      <c r="R187" s="9">
        <f t="shared" si="25"/>
        <v>35.625</v>
      </c>
      <c r="S187" s="9">
        <f t="shared" si="26"/>
        <v>30.425000000000001</v>
      </c>
      <c r="T187" s="9">
        <f t="shared" si="27"/>
        <v>34.125</v>
      </c>
      <c r="U187" s="8">
        <f t="shared" si="28"/>
        <v>33.508333333333333</v>
      </c>
      <c r="V187" s="8">
        <f t="shared" si="29"/>
        <v>33.662499999999994</v>
      </c>
    </row>
    <row r="188" spans="1:22" ht="13.5" x14ac:dyDescent="0.25">
      <c r="A188" s="3">
        <f>RSI!A188</f>
        <v>42278</v>
      </c>
      <c r="B188" s="2">
        <f>RSI!B188</f>
        <v>3.371</v>
      </c>
      <c r="C188" s="2">
        <f>RSI!I188</f>
        <v>66.086271951802942</v>
      </c>
      <c r="D188" s="2">
        <f>MACD!E188</f>
        <v>-2.8120399090243442E-2</v>
      </c>
      <c r="E188" s="2">
        <f>MACD!F188</f>
        <v>-8.7035391660764926E-3</v>
      </c>
      <c r="F188" s="2">
        <f>'Moving Avg'!D188</f>
        <v>3.3637999999999999</v>
      </c>
      <c r="G188" s="2">
        <f>'Moving Avg'!F188</f>
        <v>3.331385</v>
      </c>
      <c r="H188" s="2">
        <f>'Moving Avg'!G188</f>
        <v>3.3298880000000004</v>
      </c>
      <c r="I188" s="2">
        <f>'Moving Avg'!H188</f>
        <v>0</v>
      </c>
      <c r="J188" s="6" t="str">
        <f>OBV!F188</f>
        <v>BULLISH</v>
      </c>
      <c r="K188" s="6" t="str">
        <f>OBV!G188</f>
        <v>STRONG</v>
      </c>
      <c r="L188" s="6" t="str">
        <f>OBV!H188</f>
        <v>NEUTRAL</v>
      </c>
      <c r="M188" s="8">
        <f t="shared" si="20"/>
        <v>25</v>
      </c>
      <c r="N188" s="8">
        <f t="shared" si="21"/>
        <v>45</v>
      </c>
      <c r="O188" s="8">
        <f t="shared" si="22"/>
        <v>50</v>
      </c>
      <c r="P188" s="8">
        <f t="shared" si="23"/>
        <v>66</v>
      </c>
      <c r="Q188" s="9">
        <f t="shared" si="24"/>
        <v>41.9</v>
      </c>
      <c r="R188" s="9">
        <f t="shared" si="25"/>
        <v>48</v>
      </c>
      <c r="S188" s="9">
        <f t="shared" si="26"/>
        <v>52.7</v>
      </c>
      <c r="T188" s="9">
        <f t="shared" si="27"/>
        <v>46.5</v>
      </c>
      <c r="U188" s="8">
        <f t="shared" si="28"/>
        <v>47.533333333333339</v>
      </c>
      <c r="V188" s="8">
        <f t="shared" si="29"/>
        <v>47.275000000000006</v>
      </c>
    </row>
    <row r="189" spans="1:22" ht="13.5" x14ac:dyDescent="0.25">
      <c r="A189" s="3">
        <f>RSI!A189</f>
        <v>42279</v>
      </c>
      <c r="B189" s="2">
        <f>RSI!B189</f>
        <v>3.3831000000000002</v>
      </c>
      <c r="C189" s="2">
        <f>RSI!I189</f>
        <v>69.394755862881496</v>
      </c>
      <c r="D189" s="2">
        <f>MACD!E189</f>
        <v>-3.2451981523526019E-2</v>
      </c>
      <c r="E189" s="2">
        <f>MACD!F189</f>
        <v>-1.3453227637566399E-2</v>
      </c>
      <c r="F189" s="2">
        <f>'Moving Avg'!D189</f>
        <v>3.3662199999999998</v>
      </c>
      <c r="G189" s="2">
        <f>'Moving Avg'!F189</f>
        <v>3.3354100000000009</v>
      </c>
      <c r="H189" s="2">
        <f>'Moving Avg'!G189</f>
        <v>3.3328680000000004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CONFIRMED BULLISH</v>
      </c>
      <c r="M189" s="8">
        <f t="shared" si="20"/>
        <v>25</v>
      </c>
      <c r="N189" s="8">
        <f t="shared" si="21"/>
        <v>45</v>
      </c>
      <c r="O189" s="8">
        <f t="shared" si="22"/>
        <v>50</v>
      </c>
      <c r="P189" s="8">
        <f t="shared" si="23"/>
        <v>100</v>
      </c>
      <c r="Q189" s="9">
        <f t="shared" si="24"/>
        <v>47</v>
      </c>
      <c r="R189" s="9">
        <f t="shared" si="25"/>
        <v>56.5</v>
      </c>
      <c r="S189" s="9">
        <f t="shared" si="26"/>
        <v>68</v>
      </c>
      <c r="T189" s="9">
        <f t="shared" si="27"/>
        <v>55</v>
      </c>
      <c r="U189" s="8">
        <f t="shared" si="28"/>
        <v>57.166666666666664</v>
      </c>
      <c r="V189" s="8">
        <f t="shared" si="29"/>
        <v>56.625</v>
      </c>
    </row>
    <row r="190" spans="1:22" ht="13.5" x14ac:dyDescent="0.25">
      <c r="A190" s="3">
        <f>RSI!A190</f>
        <v>42282</v>
      </c>
      <c r="B190" s="2">
        <f>RSI!B190</f>
        <v>3.3831000000000002</v>
      </c>
      <c r="C190" s="2">
        <f>RSI!I190</f>
        <v>69.394755862881482</v>
      </c>
      <c r="D190" s="2">
        <f>MACD!E190</f>
        <v>-2.5239381076399336E-2</v>
      </c>
      <c r="E190" s="2">
        <f>MACD!F190</f>
        <v>-1.5810458325332986E-2</v>
      </c>
      <c r="F190" s="2">
        <f>'Moving Avg'!D190</f>
        <v>3.3710399999999998</v>
      </c>
      <c r="G190" s="2">
        <f>'Moving Avg'!F190</f>
        <v>3.3394350000000008</v>
      </c>
      <c r="H190" s="2">
        <f>'Moving Avg'!G190</f>
        <v>3.3358480000000008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CONFIRMED BULLISH</v>
      </c>
      <c r="M190" s="8">
        <f t="shared" si="20"/>
        <v>25</v>
      </c>
      <c r="N190" s="8">
        <f t="shared" si="21"/>
        <v>45</v>
      </c>
      <c r="O190" s="8">
        <f t="shared" si="22"/>
        <v>50</v>
      </c>
      <c r="P190" s="8">
        <f t="shared" si="23"/>
        <v>100</v>
      </c>
      <c r="Q190" s="9">
        <f t="shared" si="24"/>
        <v>47</v>
      </c>
      <c r="R190" s="9">
        <f t="shared" si="25"/>
        <v>56.5</v>
      </c>
      <c r="S190" s="9">
        <f t="shared" si="26"/>
        <v>68</v>
      </c>
      <c r="T190" s="9">
        <f t="shared" si="27"/>
        <v>55</v>
      </c>
      <c r="U190" s="8">
        <f t="shared" si="28"/>
        <v>57.166666666666664</v>
      </c>
      <c r="V190" s="8">
        <f t="shared" si="29"/>
        <v>56.625</v>
      </c>
    </row>
    <row r="191" spans="1:22" ht="13.5" x14ac:dyDescent="0.25">
      <c r="A191" s="3">
        <f>RSI!A191</f>
        <v>42283</v>
      </c>
      <c r="B191" s="2">
        <f>RSI!B191</f>
        <v>3.3831000000000002</v>
      </c>
      <c r="C191" s="2">
        <f>RSI!I191</f>
        <v>69.394755862881496</v>
      </c>
      <c r="D191" s="2">
        <f>MACD!E191</f>
        <v>-2.0022792337751394E-2</v>
      </c>
      <c r="E191" s="2">
        <f>MACD!F191</f>
        <v>-1.6652925127816669E-2</v>
      </c>
      <c r="F191" s="2">
        <f>'Moving Avg'!D191</f>
        <v>3.3758600000000003</v>
      </c>
      <c r="G191" s="2">
        <f>'Moving Avg'!F191</f>
        <v>3.3434600000000003</v>
      </c>
      <c r="H191" s="2">
        <f>'Moving Avg'!G191</f>
        <v>3.338264000000001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CONFIRMED BULLISH</v>
      </c>
      <c r="M191" s="8">
        <f t="shared" si="20"/>
        <v>25</v>
      </c>
      <c r="N191" s="8">
        <f t="shared" si="21"/>
        <v>45</v>
      </c>
      <c r="O191" s="8">
        <f t="shared" si="22"/>
        <v>50</v>
      </c>
      <c r="P191" s="8">
        <f t="shared" si="23"/>
        <v>100</v>
      </c>
      <c r="Q191" s="9">
        <f t="shared" si="24"/>
        <v>47</v>
      </c>
      <c r="R191" s="9">
        <f t="shared" si="25"/>
        <v>56.5</v>
      </c>
      <c r="S191" s="9">
        <f t="shared" si="26"/>
        <v>68</v>
      </c>
      <c r="T191" s="9">
        <f t="shared" si="27"/>
        <v>55</v>
      </c>
      <c r="U191" s="8">
        <f t="shared" si="28"/>
        <v>57.166666666666664</v>
      </c>
      <c r="V191" s="8">
        <f t="shared" si="29"/>
        <v>56.625</v>
      </c>
    </row>
    <row r="192" spans="1:22" ht="13.5" x14ac:dyDescent="0.25">
      <c r="A192" s="3">
        <f>RSI!A192</f>
        <v>42284</v>
      </c>
      <c r="B192" s="2">
        <f>RSI!B192</f>
        <v>3.371</v>
      </c>
      <c r="C192" s="2">
        <f>RSI!I192</f>
        <v>61.857706532955291</v>
      </c>
      <c r="D192" s="2">
        <f>MACD!E192</f>
        <v>-1.4949136860602508E-2</v>
      </c>
      <c r="E192" s="2">
        <f>MACD!F192</f>
        <v>-1.6312167474373838E-2</v>
      </c>
      <c r="F192" s="2">
        <f>'Moving Avg'!D192</f>
        <v>3.37826</v>
      </c>
      <c r="G192" s="2">
        <f>'Moving Avg'!F192</f>
        <v>3.3468800000000001</v>
      </c>
      <c r="H192" s="2">
        <f>'Moving Avg'!G192</f>
        <v>3.3396320000000008</v>
      </c>
      <c r="I192" s="2">
        <f>'Moving Avg'!H192</f>
        <v>0</v>
      </c>
      <c r="J192" s="6" t="str">
        <f>OBV!F192</f>
        <v>BULLISH</v>
      </c>
      <c r="K192" s="6" t="str">
        <f>OBV!G192</f>
        <v>STRONG</v>
      </c>
      <c r="L192" s="6" t="str">
        <f>OBV!H192</f>
        <v>CONFIRMED BULLISH</v>
      </c>
      <c r="M192" s="8">
        <f t="shared" si="20"/>
        <v>25</v>
      </c>
      <c r="N192" s="8">
        <f t="shared" si="21"/>
        <v>0</v>
      </c>
      <c r="O192" s="8">
        <f t="shared" si="22"/>
        <v>50</v>
      </c>
      <c r="P192" s="8">
        <f t="shared" si="23"/>
        <v>100</v>
      </c>
      <c r="Q192" s="9">
        <f t="shared" si="24"/>
        <v>31.25</v>
      </c>
      <c r="R192" s="9">
        <f t="shared" si="25"/>
        <v>47.5</v>
      </c>
      <c r="S192" s="9">
        <f t="shared" si="26"/>
        <v>61.25</v>
      </c>
      <c r="T192" s="9">
        <f t="shared" si="27"/>
        <v>43.75</v>
      </c>
      <c r="U192" s="8">
        <f t="shared" si="28"/>
        <v>46.666666666666664</v>
      </c>
      <c r="V192" s="8">
        <f t="shared" si="29"/>
        <v>45.9375</v>
      </c>
    </row>
    <row r="193" spans="1:22" ht="13.5" x14ac:dyDescent="0.25">
      <c r="A193" s="3">
        <f>RSI!A193</f>
        <v>42285</v>
      </c>
      <c r="B193" s="2">
        <f>RSI!B193</f>
        <v>3.3026</v>
      </c>
      <c r="C193" s="2">
        <f>RSI!I193</f>
        <v>37.23685347678375</v>
      </c>
      <c r="D193" s="2">
        <f>MACD!E193</f>
        <v>-5.737023459866375E-3</v>
      </c>
      <c r="E193" s="2">
        <f>MACD!F193</f>
        <v>-1.4197138671472346E-2</v>
      </c>
      <c r="F193" s="2">
        <f>'Moving Avg'!D193</f>
        <v>3.3645800000000001</v>
      </c>
      <c r="G193" s="2">
        <f>'Moving Avg'!F193</f>
        <v>3.3468800000000001</v>
      </c>
      <c r="H193" s="2">
        <f>'Moving Avg'!G193</f>
        <v>3.3396320000000013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BULLISH DIVERGENCE</v>
      </c>
      <c r="M193" s="8">
        <f t="shared" si="20"/>
        <v>25</v>
      </c>
      <c r="N193" s="8">
        <f t="shared" si="21"/>
        <v>0</v>
      </c>
      <c r="O193" s="8">
        <f t="shared" si="22"/>
        <v>50</v>
      </c>
      <c r="P193" s="8">
        <f t="shared" si="23"/>
        <v>66.5</v>
      </c>
      <c r="Q193" s="9">
        <f t="shared" si="24"/>
        <v>26.225000000000001</v>
      </c>
      <c r="R193" s="9">
        <f t="shared" si="25"/>
        <v>39.125</v>
      </c>
      <c r="S193" s="9">
        <f t="shared" si="26"/>
        <v>46.174999999999997</v>
      </c>
      <c r="T193" s="9">
        <f t="shared" si="27"/>
        <v>35.375</v>
      </c>
      <c r="U193" s="8">
        <f t="shared" si="28"/>
        <v>37.174999999999997</v>
      </c>
      <c r="V193" s="8">
        <f t="shared" si="29"/>
        <v>36.724999999999994</v>
      </c>
    </row>
    <row r="194" spans="1:22" ht="13.5" x14ac:dyDescent="0.25">
      <c r="A194" s="3">
        <f>RSI!A194</f>
        <v>42286</v>
      </c>
      <c r="B194" s="2">
        <f>RSI!B194</f>
        <v>3.3751000000000002</v>
      </c>
      <c r="C194" s="2">
        <f>RSI!I194</f>
        <v>56.84408259533263</v>
      </c>
      <c r="D194" s="2">
        <f>MACD!E194</f>
        <v>-3.0450597019124892E-3</v>
      </c>
      <c r="E194" s="2">
        <f>MACD!F194</f>
        <v>-1.1966722877560374E-2</v>
      </c>
      <c r="F194" s="2">
        <f>'Moving Avg'!D194</f>
        <v>3.3629800000000003</v>
      </c>
      <c r="G194" s="2">
        <f>'Moving Avg'!F194</f>
        <v>3.3505050000000005</v>
      </c>
      <c r="H194" s="2">
        <f>'Moving Avg'!G194</f>
        <v>3.3410820000000014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0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16.5</v>
      </c>
      <c r="Q194" s="9">
        <f t="shared" si="24"/>
        <v>18.725000000000001</v>
      </c>
      <c r="R194" s="9">
        <f t="shared" si="25"/>
        <v>26.625</v>
      </c>
      <c r="S194" s="9">
        <f t="shared" si="26"/>
        <v>23.675000000000001</v>
      </c>
      <c r="T194" s="9">
        <f t="shared" si="27"/>
        <v>22.875</v>
      </c>
      <c r="U194" s="8">
        <f t="shared" si="28"/>
        <v>23.008333333333336</v>
      </c>
      <c r="V194" s="8">
        <f t="shared" si="29"/>
        <v>22.975000000000001</v>
      </c>
    </row>
    <row r="195" spans="1:22" ht="13.5" x14ac:dyDescent="0.25">
      <c r="A195" s="3">
        <f>RSI!A195</f>
        <v>42289</v>
      </c>
      <c r="B195" s="2">
        <f>RSI!B195</f>
        <v>3.3388</v>
      </c>
      <c r="C195" s="2">
        <f>RSI!I195</f>
        <v>48.649235777370905</v>
      </c>
      <c r="D195" s="2">
        <f>MACD!E195</f>
        <v>-1.0525835648556026E-4</v>
      </c>
      <c r="E195" s="2">
        <f>MACD!F195</f>
        <v>-9.5944299733454128E-3</v>
      </c>
      <c r="F195" s="2">
        <f>'Moving Avg'!D195</f>
        <v>3.3541199999999995</v>
      </c>
      <c r="G195" s="2">
        <f>'Moving Avg'!F195</f>
        <v>3.3523149999999999</v>
      </c>
      <c r="H195" s="2">
        <f>'Moving Avg'!G195</f>
        <v>3.3418060000000009</v>
      </c>
      <c r="I195" s="2">
        <f>'Moving Avg'!H195</f>
        <v>0</v>
      </c>
      <c r="J195" s="6" t="str">
        <f>OBV!F195</f>
        <v>BEARISH</v>
      </c>
      <c r="K195" s="6" t="str">
        <f>OBV!G195</f>
        <v>NEUTRAL</v>
      </c>
      <c r="L195" s="6" t="str">
        <f>OBV!H195</f>
        <v>CONFIRMED BEARISH</v>
      </c>
      <c r="M195" s="8">
        <f t="shared" si="30"/>
        <v>25</v>
      </c>
      <c r="N195" s="8">
        <f t="shared" si="31"/>
        <v>0</v>
      </c>
      <c r="O195" s="8">
        <f t="shared" si="32"/>
        <v>50</v>
      </c>
      <c r="P195" s="8">
        <f t="shared" si="33"/>
        <v>16.5</v>
      </c>
      <c r="Q195" s="9">
        <f t="shared" ref="Q195:Q258" si="34">0.35*M195+N195*0.35+O195*0.15+P195*0.15</f>
        <v>18.725000000000001</v>
      </c>
      <c r="R195" s="9">
        <f t="shared" ref="R195:R258" si="35">M195*0.2+N195*0.2+O195*0.35+P195*0.25</f>
        <v>26.625</v>
      </c>
      <c r="S195" s="9">
        <f t="shared" ref="S195:S258" si="36">M195*0.15+N195*0.15+O195*0.25+P195*0.45</f>
        <v>23.675000000000001</v>
      </c>
      <c r="T195" s="9">
        <f t="shared" ref="T195:T258" si="37">0.25*SUM(M195:P195)</f>
        <v>22.875</v>
      </c>
      <c r="U195" s="8">
        <f t="shared" ref="U195:U258" si="38">SUM(Q195:S195)/3</f>
        <v>23.008333333333336</v>
      </c>
      <c r="V195" s="8">
        <f t="shared" ref="V195:V258" si="39">SUM(Q195:T195)/4</f>
        <v>22.975000000000001</v>
      </c>
    </row>
    <row r="196" spans="1:22" ht="13.5" x14ac:dyDescent="0.25">
      <c r="A196" s="3">
        <f>RSI!A196</f>
        <v>42290</v>
      </c>
      <c r="B196" s="2">
        <f>RSI!B196</f>
        <v>3.3388</v>
      </c>
      <c r="C196" s="2">
        <f>RSI!I196</f>
        <v>48.649235777370905</v>
      </c>
      <c r="D196" s="2">
        <f>MACD!E196</f>
        <v>2.4294037615160136E-3</v>
      </c>
      <c r="E196" s="2">
        <f>MACD!F196</f>
        <v>-7.1896632263731284E-3</v>
      </c>
      <c r="F196" s="2">
        <f>'Moving Avg'!D196</f>
        <v>3.3452599999999997</v>
      </c>
      <c r="G196" s="2">
        <f>'Moving Avg'!F196</f>
        <v>3.3541249999999998</v>
      </c>
      <c r="H196" s="2">
        <f>'Moving Avg'!G196</f>
        <v>3.3425300000000004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CONFIRMED BEARISH</v>
      </c>
      <c r="M196" s="8">
        <f t="shared" si="30"/>
        <v>25</v>
      </c>
      <c r="N196" s="8">
        <f t="shared" si="31"/>
        <v>0</v>
      </c>
      <c r="O196" s="8">
        <f t="shared" si="32"/>
        <v>50</v>
      </c>
      <c r="P196" s="8">
        <f t="shared" si="33"/>
        <v>16.5</v>
      </c>
      <c r="Q196" s="9">
        <f t="shared" si="34"/>
        <v>18.725000000000001</v>
      </c>
      <c r="R196" s="9">
        <f t="shared" si="35"/>
        <v>26.625</v>
      </c>
      <c r="S196" s="9">
        <f t="shared" si="36"/>
        <v>23.675000000000001</v>
      </c>
      <c r="T196" s="9">
        <f t="shared" si="37"/>
        <v>22.875</v>
      </c>
      <c r="U196" s="8">
        <f t="shared" si="38"/>
        <v>23.008333333333336</v>
      </c>
      <c r="V196" s="8">
        <f t="shared" si="39"/>
        <v>22.975000000000001</v>
      </c>
    </row>
    <row r="197" spans="1:22" ht="13.5" x14ac:dyDescent="0.25">
      <c r="A197" s="3">
        <f>RSI!A197</f>
        <v>42293</v>
      </c>
      <c r="B197" s="2">
        <f>RSI!B197</f>
        <v>3.3388</v>
      </c>
      <c r="C197" s="2">
        <f>RSI!I197</f>
        <v>48.649235777370905</v>
      </c>
      <c r="D197" s="2">
        <f>MACD!E197</f>
        <v>4.6177640675115761E-3</v>
      </c>
      <c r="E197" s="2">
        <f>MACD!F197</f>
        <v>-4.8281777675961875E-3</v>
      </c>
      <c r="F197" s="2">
        <f>'Moving Avg'!D197</f>
        <v>3.3388199999999997</v>
      </c>
      <c r="G197" s="2">
        <f>'Moving Avg'!F197</f>
        <v>3.3561350000000005</v>
      </c>
      <c r="H197" s="2">
        <f>'Moving Avg'!G197</f>
        <v>3.3432539999999999</v>
      </c>
      <c r="I197" s="2">
        <f>'Moving Avg'!H197</f>
        <v>0</v>
      </c>
      <c r="J197" s="6" t="str">
        <f>OBV!F197</f>
        <v>BEARISH</v>
      </c>
      <c r="K197" s="6" t="str">
        <f>OBV!G197</f>
        <v>NEUTRAL</v>
      </c>
      <c r="L197" s="6" t="str">
        <f>OBV!H197</f>
        <v>CONFIRMED BEARISH</v>
      </c>
      <c r="M197" s="8">
        <f t="shared" si="30"/>
        <v>25</v>
      </c>
      <c r="N197" s="8">
        <f t="shared" si="31"/>
        <v>0</v>
      </c>
      <c r="O197" s="8">
        <f t="shared" si="32"/>
        <v>50</v>
      </c>
      <c r="P197" s="8">
        <f t="shared" si="33"/>
        <v>16.5</v>
      </c>
      <c r="Q197" s="9">
        <f t="shared" si="34"/>
        <v>18.725000000000001</v>
      </c>
      <c r="R197" s="9">
        <f t="shared" si="35"/>
        <v>26.625</v>
      </c>
      <c r="S197" s="9">
        <f t="shared" si="36"/>
        <v>23.675000000000001</v>
      </c>
      <c r="T197" s="9">
        <f t="shared" si="37"/>
        <v>22.875</v>
      </c>
      <c r="U197" s="8">
        <f t="shared" si="38"/>
        <v>23.008333333333336</v>
      </c>
      <c r="V197" s="8">
        <f t="shared" si="39"/>
        <v>22.975000000000001</v>
      </c>
    </row>
    <row r="198" spans="1:22" ht="13.5" x14ac:dyDescent="0.25">
      <c r="A198" s="3">
        <f>RSI!A198</f>
        <v>42296</v>
      </c>
      <c r="B198" s="2">
        <f>RSI!B198</f>
        <v>3.3388</v>
      </c>
      <c r="C198" s="2">
        <f>RSI!I198</f>
        <v>48.649235777370905</v>
      </c>
      <c r="D198" s="2">
        <f>MACD!E198</f>
        <v>8.3560205571937551E-3</v>
      </c>
      <c r="E198" s="2">
        <f>MACD!F198</f>
        <v>-2.1913381026381993E-3</v>
      </c>
      <c r="F198" s="2">
        <f>'Moving Avg'!D198</f>
        <v>3.34606</v>
      </c>
      <c r="G198" s="2">
        <f>'Moving Avg'!F198</f>
        <v>3.3581450000000004</v>
      </c>
      <c r="H198" s="2">
        <f>'Moving Avg'!G198</f>
        <v>3.3439779999999995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BEARISH DIVERGENCE</v>
      </c>
      <c r="M198" s="8">
        <f t="shared" si="30"/>
        <v>25</v>
      </c>
      <c r="N198" s="8">
        <f t="shared" si="31"/>
        <v>0</v>
      </c>
      <c r="O198" s="8">
        <f t="shared" si="32"/>
        <v>50</v>
      </c>
      <c r="P198" s="8">
        <f t="shared" si="33"/>
        <v>16.5</v>
      </c>
      <c r="Q198" s="9">
        <f t="shared" si="34"/>
        <v>18.725000000000001</v>
      </c>
      <c r="R198" s="9">
        <f t="shared" si="35"/>
        <v>26.625</v>
      </c>
      <c r="S198" s="9">
        <f t="shared" si="36"/>
        <v>23.675000000000001</v>
      </c>
      <c r="T198" s="9">
        <f t="shared" si="37"/>
        <v>22.875</v>
      </c>
      <c r="U198" s="8">
        <f t="shared" si="38"/>
        <v>23.008333333333336</v>
      </c>
      <c r="V198" s="8">
        <f t="shared" si="39"/>
        <v>22.975000000000001</v>
      </c>
    </row>
    <row r="199" spans="1:22" ht="13.5" x14ac:dyDescent="0.25">
      <c r="A199" s="3">
        <f>RSI!A199</f>
        <v>42297</v>
      </c>
      <c r="B199" s="2">
        <f>RSI!B199</f>
        <v>3.3026</v>
      </c>
      <c r="C199" s="2">
        <f>RSI!I199</f>
        <v>40.766154517124917</v>
      </c>
      <c r="D199" s="2">
        <f>MACD!E199</f>
        <v>1.609960019375789E-2</v>
      </c>
      <c r="E199" s="2">
        <f>MACD!F199</f>
        <v>1.4668495566410185E-3</v>
      </c>
      <c r="F199" s="2">
        <f>'Moving Avg'!D199</f>
        <v>3.3315600000000005</v>
      </c>
      <c r="G199" s="2">
        <f>'Moving Avg'!F199</f>
        <v>3.3581450000000004</v>
      </c>
      <c r="H199" s="2">
        <f>'Moving Avg'!G199</f>
        <v>3.3439779999999995</v>
      </c>
      <c r="I199" s="2">
        <f>'Moving Avg'!H199</f>
        <v>0</v>
      </c>
      <c r="J199" s="6" t="str">
        <f>OBV!F199</f>
        <v>BEARISH</v>
      </c>
      <c r="K199" s="6" t="str">
        <f>OBV!G199</f>
        <v>NEUTRAL</v>
      </c>
      <c r="L199" s="6" t="str">
        <f>OBV!H199</f>
        <v>CONFIRMED BEARISH</v>
      </c>
      <c r="M199" s="8">
        <f t="shared" si="30"/>
        <v>25</v>
      </c>
      <c r="N199" s="8">
        <f t="shared" si="31"/>
        <v>0</v>
      </c>
      <c r="O199" s="8">
        <f t="shared" si="32"/>
        <v>50</v>
      </c>
      <c r="P199" s="8">
        <f t="shared" si="33"/>
        <v>16.5</v>
      </c>
      <c r="Q199" s="9">
        <f t="shared" si="34"/>
        <v>18.725000000000001</v>
      </c>
      <c r="R199" s="9">
        <f t="shared" si="35"/>
        <v>26.625</v>
      </c>
      <c r="S199" s="9">
        <f t="shared" si="36"/>
        <v>23.675000000000001</v>
      </c>
      <c r="T199" s="9">
        <f t="shared" si="37"/>
        <v>22.875</v>
      </c>
      <c r="U199" s="8">
        <f t="shared" si="38"/>
        <v>23.008333333333336</v>
      </c>
      <c r="V199" s="8">
        <f t="shared" si="39"/>
        <v>22.975000000000001</v>
      </c>
    </row>
    <row r="200" spans="1:22" ht="13.5" x14ac:dyDescent="0.25">
      <c r="A200" s="3">
        <f>RSI!A200</f>
        <v>42298</v>
      </c>
      <c r="B200" s="2">
        <f>RSI!B200</f>
        <v>3.3026</v>
      </c>
      <c r="C200" s="2">
        <f>RSI!I200</f>
        <v>40.766154517124917</v>
      </c>
      <c r="D200" s="2">
        <f>MACD!E200</f>
        <v>2.2900415006521957E-2</v>
      </c>
      <c r="E200" s="2">
        <f>MACD!F200</f>
        <v>5.7535626466172071E-3</v>
      </c>
      <c r="F200" s="2">
        <f>'Moving Avg'!D200</f>
        <v>3.3243200000000002</v>
      </c>
      <c r="G200" s="2">
        <f>'Moving Avg'!F200</f>
        <v>3.3545199999999999</v>
      </c>
      <c r="H200" s="2">
        <f>'Moving Avg'!G200</f>
        <v>3.3439779999999995</v>
      </c>
      <c r="I200" s="2">
        <f>'Moving Avg'!H200</f>
        <v>0</v>
      </c>
      <c r="J200" s="6" t="str">
        <f>OBV!F200</f>
        <v>BEARISH</v>
      </c>
      <c r="K200" s="6" t="str">
        <f>OBV!G200</f>
        <v>NEUTRAL</v>
      </c>
      <c r="L200" s="6" t="str">
        <f>OBV!H200</f>
        <v>CONFIRMED BEARISH</v>
      </c>
      <c r="M200" s="8">
        <f t="shared" si="30"/>
        <v>25</v>
      </c>
      <c r="N200" s="8">
        <f t="shared" si="31"/>
        <v>0</v>
      </c>
      <c r="O200" s="8">
        <f t="shared" si="32"/>
        <v>50</v>
      </c>
      <c r="P200" s="8">
        <f t="shared" si="33"/>
        <v>16.5</v>
      </c>
      <c r="Q200" s="9">
        <f t="shared" si="34"/>
        <v>18.725000000000001</v>
      </c>
      <c r="R200" s="9">
        <f t="shared" si="35"/>
        <v>26.625</v>
      </c>
      <c r="S200" s="9">
        <f t="shared" si="36"/>
        <v>23.675000000000001</v>
      </c>
      <c r="T200" s="9">
        <f t="shared" si="37"/>
        <v>22.875</v>
      </c>
      <c r="U200" s="8">
        <f t="shared" si="38"/>
        <v>23.008333333333336</v>
      </c>
      <c r="V200" s="8">
        <f t="shared" si="39"/>
        <v>22.975000000000001</v>
      </c>
    </row>
    <row r="201" spans="1:22" ht="13.5" x14ac:dyDescent="0.25">
      <c r="A201" s="3">
        <f>RSI!A201</f>
        <v>42299</v>
      </c>
      <c r="B201" s="2">
        <f>RSI!B201</f>
        <v>3.3026</v>
      </c>
      <c r="C201" s="2">
        <f>RSI!I201</f>
        <v>40.766154517124917</v>
      </c>
      <c r="D201" s="2">
        <f>MACD!E201</f>
        <v>2.8885094247216969E-2</v>
      </c>
      <c r="E201" s="2">
        <f>MACD!F201</f>
        <v>1.037986896673716E-2</v>
      </c>
      <c r="F201" s="2">
        <f>'Moving Avg'!D201</f>
        <v>3.3170799999999998</v>
      </c>
      <c r="G201" s="2">
        <f>'Moving Avg'!F201</f>
        <v>3.3510999999999997</v>
      </c>
      <c r="H201" s="2">
        <f>'Moving Avg'!G201</f>
        <v>3.3439779999999995</v>
      </c>
      <c r="I201" s="2">
        <f>'Moving Avg'!H201</f>
        <v>3.1031004999999983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  <c r="M201" s="8">
        <f t="shared" si="30"/>
        <v>25</v>
      </c>
      <c r="N201" s="8">
        <f t="shared" si="31"/>
        <v>0</v>
      </c>
      <c r="O201" s="8">
        <f t="shared" si="32"/>
        <v>50</v>
      </c>
      <c r="P201" s="8">
        <f t="shared" si="33"/>
        <v>16.5</v>
      </c>
      <c r="Q201" s="9">
        <f t="shared" si="34"/>
        <v>18.725000000000001</v>
      </c>
      <c r="R201" s="9">
        <f t="shared" si="35"/>
        <v>26.625</v>
      </c>
      <c r="S201" s="9">
        <f t="shared" si="36"/>
        <v>23.675000000000001</v>
      </c>
      <c r="T201" s="9">
        <f t="shared" si="37"/>
        <v>22.875</v>
      </c>
      <c r="U201" s="8">
        <f t="shared" si="38"/>
        <v>23.008333333333336</v>
      </c>
      <c r="V201" s="8">
        <f t="shared" si="39"/>
        <v>22.975000000000001</v>
      </c>
    </row>
    <row r="202" spans="1:22" ht="13.5" x14ac:dyDescent="0.25">
      <c r="A202" s="3">
        <f>RSI!A202</f>
        <v>42300</v>
      </c>
      <c r="B202" s="2">
        <f>RSI!B202</f>
        <v>3.3026</v>
      </c>
      <c r="C202" s="2">
        <f>RSI!I202</f>
        <v>40.76615451712491</v>
      </c>
      <c r="D202" s="2">
        <f>MACD!E202</f>
        <v>3.2300611096795606E-2</v>
      </c>
      <c r="E202" s="2">
        <f>MACD!F202</f>
        <v>1.476401739274885E-2</v>
      </c>
      <c r="F202" s="2">
        <f>'Moving Avg'!D202</f>
        <v>3.3098399999999999</v>
      </c>
      <c r="G202" s="2">
        <f>'Moving Avg'!F202</f>
        <v>3.3476799999999995</v>
      </c>
      <c r="H202" s="2">
        <f>'Moving Avg'!G202</f>
        <v>3.3420459999999999</v>
      </c>
      <c r="I202" s="2">
        <f>'Moving Avg'!H202</f>
        <v>3.1043229999999982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  <c r="M202" s="8">
        <f t="shared" si="30"/>
        <v>25</v>
      </c>
      <c r="N202" s="8">
        <f t="shared" si="31"/>
        <v>0</v>
      </c>
      <c r="O202" s="8">
        <f t="shared" si="32"/>
        <v>50</v>
      </c>
      <c r="P202" s="8">
        <f t="shared" si="33"/>
        <v>16.5</v>
      </c>
      <c r="Q202" s="9">
        <f t="shared" si="34"/>
        <v>18.725000000000001</v>
      </c>
      <c r="R202" s="9">
        <f t="shared" si="35"/>
        <v>26.625</v>
      </c>
      <c r="S202" s="9">
        <f t="shared" si="36"/>
        <v>23.675000000000001</v>
      </c>
      <c r="T202" s="9">
        <f t="shared" si="37"/>
        <v>22.875</v>
      </c>
      <c r="U202" s="8">
        <f t="shared" si="38"/>
        <v>23.008333333333336</v>
      </c>
      <c r="V202" s="8">
        <f t="shared" si="39"/>
        <v>22.975000000000001</v>
      </c>
    </row>
    <row r="203" spans="1:22" ht="13.5" x14ac:dyDescent="0.25">
      <c r="A203" s="3">
        <f>RSI!A203</f>
        <v>42303</v>
      </c>
      <c r="B203" s="2">
        <f>RSI!B203</f>
        <v>3.3026</v>
      </c>
      <c r="C203" s="2">
        <f>RSI!I203</f>
        <v>40.76615451712491</v>
      </c>
      <c r="D203" s="2">
        <f>MACD!E203</f>
        <v>2.4864897960747534E-2</v>
      </c>
      <c r="E203" s="2">
        <f>MACD!F203</f>
        <v>1.6784193506348587E-2</v>
      </c>
      <c r="F203" s="2">
        <f>'Moving Avg'!D203</f>
        <v>3.3025999999999995</v>
      </c>
      <c r="G203" s="2">
        <f>'Moving Avg'!F203</f>
        <v>3.3442599999999993</v>
      </c>
      <c r="H203" s="2">
        <f>'Moving Avg'!G203</f>
        <v>3.3401139999999994</v>
      </c>
      <c r="I203" s="2">
        <f>'Moving Avg'!H203</f>
        <v>3.1055454999999976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  <c r="M203" s="8">
        <f t="shared" si="30"/>
        <v>25</v>
      </c>
      <c r="N203" s="8">
        <f t="shared" si="31"/>
        <v>0</v>
      </c>
      <c r="O203" s="8">
        <f t="shared" si="32"/>
        <v>50</v>
      </c>
      <c r="P203" s="8">
        <f t="shared" si="33"/>
        <v>16.5</v>
      </c>
      <c r="Q203" s="9">
        <f t="shared" si="34"/>
        <v>18.725000000000001</v>
      </c>
      <c r="R203" s="9">
        <f t="shared" si="35"/>
        <v>26.625</v>
      </c>
      <c r="S203" s="9">
        <f t="shared" si="36"/>
        <v>23.675000000000001</v>
      </c>
      <c r="T203" s="9">
        <f t="shared" si="37"/>
        <v>22.875</v>
      </c>
      <c r="U203" s="8">
        <f t="shared" si="38"/>
        <v>23.008333333333336</v>
      </c>
      <c r="V203" s="8">
        <f t="shared" si="39"/>
        <v>22.975000000000001</v>
      </c>
    </row>
    <row r="204" spans="1:22" ht="13.5" x14ac:dyDescent="0.25">
      <c r="A204" s="3">
        <f>RSI!A204</f>
        <v>42304</v>
      </c>
      <c r="B204" s="2">
        <f>RSI!B204</f>
        <v>3.3026</v>
      </c>
      <c r="C204" s="2">
        <f>RSI!I204</f>
        <v>40.766154517124917</v>
      </c>
      <c r="D204" s="2">
        <f>MACD!E204</f>
        <v>2.990968227910562E-2</v>
      </c>
      <c r="E204" s="2">
        <f>MACD!F204</f>
        <v>1.9409291260899995E-2</v>
      </c>
      <c r="F204" s="2">
        <f>'Moving Avg'!D204</f>
        <v>3.3025999999999995</v>
      </c>
      <c r="G204" s="2">
        <f>'Moving Avg'!F204</f>
        <v>3.3408399999999991</v>
      </c>
      <c r="H204" s="2">
        <f>'Moving Avg'!G204</f>
        <v>3.3381819999999993</v>
      </c>
      <c r="I204" s="2">
        <f>'Moving Avg'!H204</f>
        <v>3.106767999999998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  <c r="M204" s="8">
        <f t="shared" si="30"/>
        <v>25</v>
      </c>
      <c r="N204" s="8">
        <f t="shared" si="31"/>
        <v>0</v>
      </c>
      <c r="O204" s="8">
        <f t="shared" si="32"/>
        <v>50</v>
      </c>
      <c r="P204" s="8">
        <f t="shared" si="33"/>
        <v>33</v>
      </c>
      <c r="Q204" s="9">
        <f t="shared" si="34"/>
        <v>21.2</v>
      </c>
      <c r="R204" s="9">
        <f t="shared" si="35"/>
        <v>30.75</v>
      </c>
      <c r="S204" s="9">
        <f t="shared" si="36"/>
        <v>31.1</v>
      </c>
      <c r="T204" s="9">
        <f t="shared" si="37"/>
        <v>27</v>
      </c>
      <c r="U204" s="8">
        <f t="shared" si="38"/>
        <v>27.683333333333337</v>
      </c>
      <c r="V204" s="8">
        <f t="shared" si="39"/>
        <v>27.512500000000003</v>
      </c>
    </row>
    <row r="205" spans="1:22" ht="13.5" x14ac:dyDescent="0.25">
      <c r="A205" s="3">
        <f>RSI!A205</f>
        <v>42305</v>
      </c>
      <c r="B205" s="2">
        <f>RSI!B205</f>
        <v>3.3026</v>
      </c>
      <c r="C205" s="2">
        <f>RSI!I205</f>
        <v>40.76615451712491</v>
      </c>
      <c r="D205" s="2">
        <f>MACD!E205</f>
        <v>2.8762892986889277E-2</v>
      </c>
      <c r="E205" s="2">
        <f>MACD!F205</f>
        <v>2.1280011606097854E-2</v>
      </c>
      <c r="F205" s="2">
        <f>'Moving Avg'!D205</f>
        <v>3.3025999999999995</v>
      </c>
      <c r="G205" s="2">
        <f>'Moving Avg'!F205</f>
        <v>3.3380199999999993</v>
      </c>
      <c r="H205" s="2">
        <f>'Moving Avg'!G205</f>
        <v>3.3381819999999993</v>
      </c>
      <c r="I205" s="2">
        <f>'Moving Avg'!H205</f>
        <v>3.1079904999999974</v>
      </c>
      <c r="J205" s="6" t="str">
        <f>OBV!F205</f>
        <v>NEUTRAL</v>
      </c>
      <c r="K205" s="6" t="str">
        <f>OBV!G205</f>
        <v>NEUTRAL</v>
      </c>
      <c r="L205" s="6" t="str">
        <f>OBV!H205</f>
        <v>NEUTRAL</v>
      </c>
      <c r="M205" s="8">
        <f t="shared" si="30"/>
        <v>25</v>
      </c>
      <c r="N205" s="8">
        <f t="shared" si="31"/>
        <v>0</v>
      </c>
      <c r="O205" s="8">
        <f t="shared" si="32"/>
        <v>50</v>
      </c>
      <c r="P205" s="8">
        <f t="shared" si="33"/>
        <v>33</v>
      </c>
      <c r="Q205" s="9">
        <f t="shared" si="34"/>
        <v>21.2</v>
      </c>
      <c r="R205" s="9">
        <f t="shared" si="35"/>
        <v>30.75</v>
      </c>
      <c r="S205" s="9">
        <f t="shared" si="36"/>
        <v>31.1</v>
      </c>
      <c r="T205" s="9">
        <f t="shared" si="37"/>
        <v>27</v>
      </c>
      <c r="U205" s="8">
        <f t="shared" si="38"/>
        <v>27.683333333333337</v>
      </c>
      <c r="V205" s="8">
        <f t="shared" si="39"/>
        <v>27.512500000000003</v>
      </c>
    </row>
    <row r="206" spans="1:22" ht="13.5" x14ac:dyDescent="0.25">
      <c r="A206" s="3">
        <f>RSI!A206</f>
        <v>42306</v>
      </c>
      <c r="B206" s="2">
        <f>RSI!B206</f>
        <v>3.3026</v>
      </c>
      <c r="C206" s="2">
        <f>RSI!I206</f>
        <v>40.766154517124917</v>
      </c>
      <c r="D206" s="2">
        <f>MACD!E206</f>
        <v>2.7949164703963358E-2</v>
      </c>
      <c r="E206" s="2">
        <f>MACD!F206</f>
        <v>2.2613842225670956E-2</v>
      </c>
      <c r="F206" s="2">
        <f>'Moving Avg'!D206</f>
        <v>3.3025999999999995</v>
      </c>
      <c r="G206" s="2">
        <f>'Moving Avg'!F206</f>
        <v>3.3351999999999995</v>
      </c>
      <c r="H206" s="2">
        <f>'Moving Avg'!G206</f>
        <v>3.3381819999999998</v>
      </c>
      <c r="I206" s="2">
        <f>'Moving Avg'!H206</f>
        <v>3.1092129999999969</v>
      </c>
      <c r="J206" s="6" t="str">
        <f>OBV!F206</f>
        <v>NEUTRAL</v>
      </c>
      <c r="K206" s="6" t="str">
        <f>OBV!G206</f>
        <v>NEUTRAL</v>
      </c>
      <c r="L206" s="6" t="str">
        <f>OBV!H206</f>
        <v>NEUTRAL</v>
      </c>
      <c r="M206" s="8">
        <f t="shared" si="30"/>
        <v>25</v>
      </c>
      <c r="N206" s="8">
        <f t="shared" si="31"/>
        <v>0</v>
      </c>
      <c r="O206" s="8">
        <f t="shared" si="32"/>
        <v>50</v>
      </c>
      <c r="P206" s="8">
        <f t="shared" si="33"/>
        <v>33</v>
      </c>
      <c r="Q206" s="9">
        <f t="shared" si="34"/>
        <v>21.2</v>
      </c>
      <c r="R206" s="9">
        <f t="shared" si="35"/>
        <v>30.75</v>
      </c>
      <c r="S206" s="9">
        <f t="shared" si="36"/>
        <v>31.1</v>
      </c>
      <c r="T206" s="9">
        <f t="shared" si="37"/>
        <v>27</v>
      </c>
      <c r="U206" s="8">
        <f t="shared" si="38"/>
        <v>27.683333333333337</v>
      </c>
      <c r="V206" s="8">
        <f t="shared" si="39"/>
        <v>27.512500000000003</v>
      </c>
    </row>
    <row r="207" spans="1:22" ht="13.5" x14ac:dyDescent="0.25">
      <c r="A207" s="3">
        <f>RSI!A207</f>
        <v>42307</v>
      </c>
      <c r="B207" s="2">
        <f>RSI!B207</f>
        <v>3.3026</v>
      </c>
      <c r="C207" s="2">
        <f>RSI!I207</f>
        <v>40.766154517124917</v>
      </c>
      <c r="D207" s="2">
        <f>MACD!E207</f>
        <v>2.7405654913021493E-2</v>
      </c>
      <c r="E207" s="2">
        <f>MACD!F207</f>
        <v>2.3572204763141064E-2</v>
      </c>
      <c r="F207" s="2">
        <f>'Moving Avg'!D207</f>
        <v>3.3025999999999995</v>
      </c>
      <c r="G207" s="2">
        <f>'Moving Avg'!F207</f>
        <v>3.3323799999999992</v>
      </c>
      <c r="H207" s="2">
        <f>'Moving Avg'!G207</f>
        <v>3.3381820000000006</v>
      </c>
      <c r="I207" s="2">
        <f>'Moving Avg'!H207</f>
        <v>3.1102239999999965</v>
      </c>
      <c r="J207" s="6" t="str">
        <f>OBV!F207</f>
        <v>NEUTRAL</v>
      </c>
      <c r="K207" s="6" t="str">
        <f>OBV!G207</f>
        <v>NEUTRAL</v>
      </c>
      <c r="L207" s="6" t="str">
        <f>OBV!H207</f>
        <v>NEUTRAL</v>
      </c>
      <c r="M207" s="8">
        <f t="shared" si="30"/>
        <v>25</v>
      </c>
      <c r="N207" s="8">
        <f t="shared" si="31"/>
        <v>0</v>
      </c>
      <c r="O207" s="8">
        <f t="shared" si="32"/>
        <v>50</v>
      </c>
      <c r="P207" s="8">
        <f t="shared" si="33"/>
        <v>33</v>
      </c>
      <c r="Q207" s="9">
        <f t="shared" si="34"/>
        <v>21.2</v>
      </c>
      <c r="R207" s="9">
        <f t="shared" si="35"/>
        <v>30.75</v>
      </c>
      <c r="S207" s="9">
        <f t="shared" si="36"/>
        <v>31.1</v>
      </c>
      <c r="T207" s="9">
        <f t="shared" si="37"/>
        <v>27</v>
      </c>
      <c r="U207" s="8">
        <f t="shared" si="38"/>
        <v>27.683333333333337</v>
      </c>
      <c r="V207" s="8">
        <f t="shared" si="39"/>
        <v>27.512500000000003</v>
      </c>
    </row>
    <row r="208" spans="1:22" ht="13.5" x14ac:dyDescent="0.25">
      <c r="A208" s="3">
        <f>RSI!A208</f>
        <v>42310</v>
      </c>
      <c r="B208" s="2">
        <f>RSI!B208</f>
        <v>3.3026</v>
      </c>
      <c r="C208" s="2">
        <f>RSI!I208</f>
        <v>40.766154517124917</v>
      </c>
      <c r="D208" s="2">
        <f>MACD!E208</f>
        <v>2.7080048610568674E-2</v>
      </c>
      <c r="E208" s="2">
        <f>MACD!F208</f>
        <v>2.4273773532626587E-2</v>
      </c>
      <c r="F208" s="2">
        <f>'Moving Avg'!D208</f>
        <v>3.3025999999999995</v>
      </c>
      <c r="G208" s="2">
        <f>'Moving Avg'!F208</f>
        <v>3.3289599999999995</v>
      </c>
      <c r="H208" s="2">
        <f>'Moving Avg'!G208</f>
        <v>3.336250000000001</v>
      </c>
      <c r="I208" s="2">
        <f>'Moving Avg'!H208</f>
        <v>3.1112349999999971</v>
      </c>
      <c r="J208" s="6" t="str">
        <f>OBV!F208</f>
        <v>NEUTRAL</v>
      </c>
      <c r="K208" s="6" t="str">
        <f>OBV!G208</f>
        <v>NEUTRAL</v>
      </c>
      <c r="L208" s="6" t="str">
        <f>OBV!H208</f>
        <v>NEUTRAL</v>
      </c>
      <c r="M208" s="8">
        <f t="shared" si="30"/>
        <v>25</v>
      </c>
      <c r="N208" s="8">
        <f t="shared" si="31"/>
        <v>0</v>
      </c>
      <c r="O208" s="8">
        <f t="shared" si="32"/>
        <v>50</v>
      </c>
      <c r="P208" s="8">
        <f t="shared" si="33"/>
        <v>33</v>
      </c>
      <c r="Q208" s="9">
        <f t="shared" si="34"/>
        <v>21.2</v>
      </c>
      <c r="R208" s="9">
        <f t="shared" si="35"/>
        <v>30.75</v>
      </c>
      <c r="S208" s="9">
        <f t="shared" si="36"/>
        <v>31.1</v>
      </c>
      <c r="T208" s="9">
        <f t="shared" si="37"/>
        <v>27</v>
      </c>
      <c r="U208" s="8">
        <f t="shared" si="38"/>
        <v>27.683333333333337</v>
      </c>
      <c r="V208" s="8">
        <f t="shared" si="39"/>
        <v>27.512500000000003</v>
      </c>
    </row>
    <row r="209" spans="1:22" ht="13.5" x14ac:dyDescent="0.25">
      <c r="A209" s="3">
        <f>RSI!A209</f>
        <v>42311</v>
      </c>
      <c r="B209" s="2">
        <f>RSI!B209</f>
        <v>3.3026</v>
      </c>
      <c r="C209" s="2">
        <f>RSI!I209</f>
        <v>40.766154517124917</v>
      </c>
      <c r="D209" s="2">
        <f>MACD!E209</f>
        <v>2.1359644258383881E-2</v>
      </c>
      <c r="E209" s="2">
        <f>MACD!F209</f>
        <v>2.3690947677778046E-2</v>
      </c>
      <c r="F209" s="2">
        <f>'Moving Avg'!D209</f>
        <v>3.3025999999999995</v>
      </c>
      <c r="G209" s="2">
        <f>'Moving Avg'!F209</f>
        <v>3.3249349999999991</v>
      </c>
      <c r="H209" s="2">
        <f>'Moving Avg'!G209</f>
        <v>3.3343180000000019</v>
      </c>
      <c r="I209" s="2">
        <f>'Moving Avg'!H209</f>
        <v>3.1122459999999967</v>
      </c>
      <c r="J209" s="6" t="str">
        <f>OBV!F209</f>
        <v>NEUTRAL</v>
      </c>
      <c r="K209" s="6" t="str">
        <f>OBV!G209</f>
        <v>NEUTRAL</v>
      </c>
      <c r="L209" s="6" t="str">
        <f>OBV!H209</f>
        <v>NEUTRAL</v>
      </c>
      <c r="M209" s="8">
        <f t="shared" si="30"/>
        <v>25</v>
      </c>
      <c r="N209" s="8">
        <f t="shared" si="31"/>
        <v>45</v>
      </c>
      <c r="O209" s="8">
        <f t="shared" si="32"/>
        <v>50</v>
      </c>
      <c r="P209" s="8">
        <f t="shared" si="33"/>
        <v>33</v>
      </c>
      <c r="Q209" s="9">
        <f t="shared" si="34"/>
        <v>36.950000000000003</v>
      </c>
      <c r="R209" s="9">
        <f t="shared" si="35"/>
        <v>39.75</v>
      </c>
      <c r="S209" s="9">
        <f t="shared" si="36"/>
        <v>37.85</v>
      </c>
      <c r="T209" s="9">
        <f t="shared" si="37"/>
        <v>38.25</v>
      </c>
      <c r="U209" s="8">
        <f t="shared" si="38"/>
        <v>38.183333333333337</v>
      </c>
      <c r="V209" s="8">
        <f t="shared" si="39"/>
        <v>38.200000000000003</v>
      </c>
    </row>
    <row r="210" spans="1:22" ht="13.5" x14ac:dyDescent="0.25">
      <c r="A210" s="3">
        <f>RSI!A210</f>
        <v>42312</v>
      </c>
      <c r="B210" s="2">
        <f>RSI!B210</f>
        <v>3.3026</v>
      </c>
      <c r="C210" s="2">
        <f>RSI!I210</f>
        <v>40.766154517124917</v>
      </c>
      <c r="D210" s="2">
        <f>MACD!E210</f>
        <v>1.6634431227374069E-2</v>
      </c>
      <c r="E210" s="2">
        <f>MACD!F210</f>
        <v>2.2279644387697254E-2</v>
      </c>
      <c r="F210" s="2">
        <f>'Moving Avg'!D210</f>
        <v>3.3025999999999995</v>
      </c>
      <c r="G210" s="2">
        <f>'Moving Avg'!F210</f>
        <v>3.3209099999999991</v>
      </c>
      <c r="H210" s="2">
        <f>'Moving Avg'!G210</f>
        <v>3.3323860000000018</v>
      </c>
      <c r="I210" s="2">
        <f>'Moving Avg'!H210</f>
        <v>3.1132569999999964</v>
      </c>
      <c r="J210" s="6" t="str">
        <f>OBV!F210</f>
        <v>NEUTRAL</v>
      </c>
      <c r="K210" s="6" t="str">
        <f>OBV!G210</f>
        <v>NEUTRAL</v>
      </c>
      <c r="L210" s="6" t="str">
        <f>OBV!H210</f>
        <v>NEUTRAL</v>
      </c>
      <c r="M210" s="8">
        <f t="shared" si="30"/>
        <v>25</v>
      </c>
      <c r="N210" s="8">
        <f t="shared" si="31"/>
        <v>45</v>
      </c>
      <c r="O210" s="8">
        <f t="shared" si="32"/>
        <v>50</v>
      </c>
      <c r="P210" s="8">
        <f t="shared" si="33"/>
        <v>33</v>
      </c>
      <c r="Q210" s="9">
        <f t="shared" si="34"/>
        <v>36.950000000000003</v>
      </c>
      <c r="R210" s="9">
        <f t="shared" si="35"/>
        <v>39.75</v>
      </c>
      <c r="S210" s="9">
        <f t="shared" si="36"/>
        <v>37.85</v>
      </c>
      <c r="T210" s="9">
        <f t="shared" si="37"/>
        <v>38.25</v>
      </c>
      <c r="U210" s="8">
        <f t="shared" si="38"/>
        <v>38.183333333333337</v>
      </c>
      <c r="V210" s="8">
        <f t="shared" si="39"/>
        <v>38.200000000000003</v>
      </c>
    </row>
    <row r="211" spans="1:22" ht="13.5" x14ac:dyDescent="0.25">
      <c r="A211" s="3">
        <f>RSI!A211</f>
        <v>42313</v>
      </c>
      <c r="B211" s="2">
        <f>RSI!B211</f>
        <v>3.3026</v>
      </c>
      <c r="C211" s="2">
        <f>RSI!I211</f>
        <v>40.766154517124917</v>
      </c>
      <c r="D211" s="2">
        <f>MACD!E211</f>
        <v>1.2742775077980273E-2</v>
      </c>
      <c r="E211" s="2">
        <f>MACD!F211</f>
        <v>2.0372270525753862E-2</v>
      </c>
      <c r="F211" s="2">
        <f>'Moving Avg'!D211</f>
        <v>3.3025999999999995</v>
      </c>
      <c r="G211" s="2">
        <f>'Moving Avg'!F211</f>
        <v>3.3168849999999992</v>
      </c>
      <c r="H211" s="2">
        <f>'Moving Avg'!G211</f>
        <v>3.3304540000000018</v>
      </c>
      <c r="I211" s="2">
        <f>'Moving Avg'!H211</f>
        <v>3.1142679999999969</v>
      </c>
      <c r="J211" s="6" t="str">
        <f>OBV!F211</f>
        <v>NEUTRAL</v>
      </c>
      <c r="K211" s="6" t="str">
        <f>OBV!G211</f>
        <v>NEUTRAL</v>
      </c>
      <c r="L211" s="6" t="str">
        <f>OBV!H211</f>
        <v>NEUTRAL</v>
      </c>
      <c r="M211" s="8">
        <f t="shared" si="30"/>
        <v>25</v>
      </c>
      <c r="N211" s="8">
        <f t="shared" si="31"/>
        <v>45</v>
      </c>
      <c r="O211" s="8">
        <f t="shared" si="32"/>
        <v>50</v>
      </c>
      <c r="P211" s="8">
        <f t="shared" si="33"/>
        <v>33</v>
      </c>
      <c r="Q211" s="9">
        <f t="shared" si="34"/>
        <v>36.950000000000003</v>
      </c>
      <c r="R211" s="9">
        <f t="shared" si="35"/>
        <v>39.75</v>
      </c>
      <c r="S211" s="9">
        <f t="shared" si="36"/>
        <v>37.85</v>
      </c>
      <c r="T211" s="9">
        <f t="shared" si="37"/>
        <v>38.25</v>
      </c>
      <c r="U211" s="8">
        <f t="shared" si="38"/>
        <v>38.183333333333337</v>
      </c>
      <c r="V211" s="8">
        <f t="shared" si="39"/>
        <v>38.200000000000003</v>
      </c>
    </row>
    <row r="212" spans="1:22" ht="13.5" x14ac:dyDescent="0.25">
      <c r="A212" s="3">
        <f>RSI!A212</f>
        <v>42314</v>
      </c>
      <c r="B212" s="2">
        <f>RSI!B212</f>
        <v>3.3026</v>
      </c>
      <c r="C212" s="2">
        <f>RSI!I212</f>
        <v>40.766154517124917</v>
      </c>
      <c r="D212" s="2">
        <f>MACD!E212</f>
        <v>9.5485399173105279E-3</v>
      </c>
      <c r="E212" s="2">
        <f>MACD!F212</f>
        <v>1.8207524404065197E-2</v>
      </c>
      <c r="F212" s="2">
        <f>'Moving Avg'!D212</f>
        <v>3.3025999999999995</v>
      </c>
      <c r="G212" s="2">
        <f>'Moving Avg'!F212</f>
        <v>3.3134649999999986</v>
      </c>
      <c r="H212" s="2">
        <f>'Moving Avg'!G212</f>
        <v>3.3285220000000022</v>
      </c>
      <c r="I212" s="2">
        <f>'Moving Avg'!H212</f>
        <v>3.115278999999997</v>
      </c>
      <c r="J212" s="6" t="str">
        <f>OBV!F212</f>
        <v>NEUTRAL</v>
      </c>
      <c r="K212" s="6" t="str">
        <f>OBV!G212</f>
        <v>NEUTRAL</v>
      </c>
      <c r="L212" s="6" t="str">
        <f>OBV!H212</f>
        <v>NEUTRAL</v>
      </c>
      <c r="M212" s="8">
        <f t="shared" si="30"/>
        <v>25</v>
      </c>
      <c r="N212" s="8">
        <f t="shared" si="31"/>
        <v>45</v>
      </c>
      <c r="O212" s="8">
        <f t="shared" si="32"/>
        <v>50</v>
      </c>
      <c r="P212" s="8">
        <f t="shared" si="33"/>
        <v>33</v>
      </c>
      <c r="Q212" s="9">
        <f t="shared" si="34"/>
        <v>36.950000000000003</v>
      </c>
      <c r="R212" s="9">
        <f t="shared" si="35"/>
        <v>39.75</v>
      </c>
      <c r="S212" s="9">
        <f t="shared" si="36"/>
        <v>37.85</v>
      </c>
      <c r="T212" s="9">
        <f t="shared" si="37"/>
        <v>38.25</v>
      </c>
      <c r="U212" s="8">
        <f t="shared" si="38"/>
        <v>38.183333333333337</v>
      </c>
      <c r="V212" s="8">
        <f t="shared" si="39"/>
        <v>38.200000000000003</v>
      </c>
    </row>
    <row r="213" spans="1:22" ht="13.5" x14ac:dyDescent="0.25">
      <c r="A213" s="3">
        <f>RSI!A213</f>
        <v>42317</v>
      </c>
      <c r="B213" s="2">
        <f>RSI!B213</f>
        <v>3.3026</v>
      </c>
      <c r="C213" s="2">
        <f>RSI!I213</f>
        <v>40.766154517124917</v>
      </c>
      <c r="D213" s="2">
        <f>MACD!E213</f>
        <v>6.9371187524858158E-3</v>
      </c>
      <c r="E213" s="2">
        <f>MACD!F213</f>
        <v>1.595344327374932E-2</v>
      </c>
      <c r="F213" s="2">
        <f>'Moving Avg'!D213</f>
        <v>3.3025999999999995</v>
      </c>
      <c r="G213" s="2">
        <f>'Moving Avg'!F213</f>
        <v>3.3134649999999986</v>
      </c>
      <c r="H213" s="2">
        <f>'Moving Avg'!G213</f>
        <v>3.3265900000000022</v>
      </c>
      <c r="I213" s="2">
        <f>'Moving Avg'!H213</f>
        <v>3.1167514999999968</v>
      </c>
      <c r="J213" s="6" t="str">
        <f>OBV!F213</f>
        <v>NEUTRAL</v>
      </c>
      <c r="K213" s="6" t="str">
        <f>OBV!G213</f>
        <v>NEUTRAL</v>
      </c>
      <c r="L213" s="6" t="str">
        <f>OBV!H213</f>
        <v>NEUTRAL</v>
      </c>
      <c r="M213" s="8">
        <f t="shared" si="30"/>
        <v>25</v>
      </c>
      <c r="N213" s="8">
        <f t="shared" si="31"/>
        <v>45</v>
      </c>
      <c r="O213" s="8">
        <f t="shared" si="32"/>
        <v>50</v>
      </c>
      <c r="P213" s="8">
        <f t="shared" si="33"/>
        <v>33</v>
      </c>
      <c r="Q213" s="9">
        <f t="shared" si="34"/>
        <v>36.950000000000003</v>
      </c>
      <c r="R213" s="9">
        <f t="shared" si="35"/>
        <v>39.75</v>
      </c>
      <c r="S213" s="9">
        <f t="shared" si="36"/>
        <v>37.85</v>
      </c>
      <c r="T213" s="9">
        <f t="shared" si="37"/>
        <v>38.25</v>
      </c>
      <c r="U213" s="8">
        <f t="shared" si="38"/>
        <v>38.183333333333337</v>
      </c>
      <c r="V213" s="8">
        <f t="shared" si="39"/>
        <v>38.200000000000003</v>
      </c>
    </row>
    <row r="214" spans="1:22" ht="13.5" x14ac:dyDescent="0.25">
      <c r="A214" s="3">
        <f>RSI!A214</f>
        <v>42318</v>
      </c>
      <c r="B214" s="2">
        <f>RSI!B214</f>
        <v>3.3026</v>
      </c>
      <c r="C214" s="2">
        <f>RSI!I214</f>
        <v>40.766154517124917</v>
      </c>
      <c r="D214" s="2">
        <f>MACD!E214</f>
        <v>4.8120780250306971E-3</v>
      </c>
      <c r="E214" s="2">
        <f>MACD!F214</f>
        <v>1.3725170224005597E-2</v>
      </c>
      <c r="F214" s="2">
        <f>'Moving Avg'!D214</f>
        <v>3.3025999999999995</v>
      </c>
      <c r="G214" s="2">
        <f>'Moving Avg'!F214</f>
        <v>3.309839999999999</v>
      </c>
      <c r="H214" s="2">
        <f>'Moving Avg'!G214</f>
        <v>3.3246580000000021</v>
      </c>
      <c r="I214" s="2">
        <f>'Moving Avg'!H214</f>
        <v>3.1182239999999966</v>
      </c>
      <c r="J214" s="6" t="str">
        <f>OBV!F214</f>
        <v>NEUTRAL</v>
      </c>
      <c r="K214" s="6" t="str">
        <f>OBV!G214</f>
        <v>NEUTRAL</v>
      </c>
      <c r="L214" s="6" t="str">
        <f>OBV!H214</f>
        <v>NEUTRAL</v>
      </c>
      <c r="M214" s="8">
        <f t="shared" si="30"/>
        <v>25</v>
      </c>
      <c r="N214" s="8">
        <f t="shared" si="31"/>
        <v>45</v>
      </c>
      <c r="O214" s="8">
        <f t="shared" si="32"/>
        <v>50</v>
      </c>
      <c r="P214" s="8">
        <f t="shared" si="33"/>
        <v>33</v>
      </c>
      <c r="Q214" s="9">
        <f t="shared" si="34"/>
        <v>36.950000000000003</v>
      </c>
      <c r="R214" s="9">
        <f t="shared" si="35"/>
        <v>39.75</v>
      </c>
      <c r="S214" s="9">
        <f t="shared" si="36"/>
        <v>37.85</v>
      </c>
      <c r="T214" s="9">
        <f t="shared" si="37"/>
        <v>38.25</v>
      </c>
      <c r="U214" s="8">
        <f t="shared" si="38"/>
        <v>38.183333333333337</v>
      </c>
      <c r="V214" s="8">
        <f t="shared" si="39"/>
        <v>38.200000000000003</v>
      </c>
    </row>
    <row r="215" spans="1:22" ht="13.5" x14ac:dyDescent="0.25">
      <c r="A215" s="3">
        <f>RSI!A215</f>
        <v>42319</v>
      </c>
      <c r="B215" s="2">
        <f>RSI!B215</f>
        <v>3.3026</v>
      </c>
      <c r="C215" s="2">
        <f>RSI!I215</f>
        <v>40.766154517124917</v>
      </c>
      <c r="D215" s="2">
        <f>MACD!E215</f>
        <v>3.0923215801581527E-3</v>
      </c>
      <c r="E215" s="2">
        <f>MACD!F215</f>
        <v>1.159860049523611E-2</v>
      </c>
      <c r="F215" s="2">
        <f>'Moving Avg'!D215</f>
        <v>3.3025999999999995</v>
      </c>
      <c r="G215" s="2">
        <f>'Moving Avg'!F215</f>
        <v>3.3080299999999987</v>
      </c>
      <c r="H215" s="2">
        <f>'Moving Avg'!G215</f>
        <v>3.324658000000003</v>
      </c>
      <c r="I215" s="2">
        <f>'Moving Avg'!H215</f>
        <v>3.1196964999999968</v>
      </c>
      <c r="J215" s="6" t="str">
        <f>OBV!F215</f>
        <v>NEUTRAL</v>
      </c>
      <c r="K215" s="6" t="str">
        <f>OBV!G215</f>
        <v>NEUTRAL</v>
      </c>
      <c r="L215" s="6" t="str">
        <f>OBV!H215</f>
        <v>NEUTRAL</v>
      </c>
      <c r="M215" s="8">
        <f t="shared" si="30"/>
        <v>25</v>
      </c>
      <c r="N215" s="8">
        <f t="shared" si="31"/>
        <v>45</v>
      </c>
      <c r="O215" s="8">
        <f t="shared" si="32"/>
        <v>50</v>
      </c>
      <c r="P215" s="8">
        <f t="shared" si="33"/>
        <v>33</v>
      </c>
      <c r="Q215" s="9">
        <f t="shared" si="34"/>
        <v>36.950000000000003</v>
      </c>
      <c r="R215" s="9">
        <f t="shared" si="35"/>
        <v>39.75</v>
      </c>
      <c r="S215" s="9">
        <f t="shared" si="36"/>
        <v>37.85</v>
      </c>
      <c r="T215" s="9">
        <f t="shared" si="37"/>
        <v>38.25</v>
      </c>
      <c r="U215" s="8">
        <f t="shared" si="38"/>
        <v>38.183333333333337</v>
      </c>
      <c r="V215" s="8">
        <f t="shared" si="39"/>
        <v>38.200000000000003</v>
      </c>
    </row>
    <row r="216" spans="1:22" ht="13.5" x14ac:dyDescent="0.25">
      <c r="A216" s="3">
        <f>RSI!A216</f>
        <v>42320</v>
      </c>
      <c r="B216" s="2">
        <f>RSI!B216</f>
        <v>3.3026</v>
      </c>
      <c r="C216" s="2">
        <f>RSI!I216</f>
        <v>40.766154517124917</v>
      </c>
      <c r="D216" s="2">
        <f>MACD!E216</f>
        <v>1.7096939201564076E-3</v>
      </c>
      <c r="E216" s="2">
        <f>MACD!F216</f>
        <v>9.6208191802201696E-3</v>
      </c>
      <c r="F216" s="2">
        <f>'Moving Avg'!D216</f>
        <v>3.3025999999999995</v>
      </c>
      <c r="G216" s="2">
        <f>'Moving Avg'!F216</f>
        <v>3.3062199999999988</v>
      </c>
      <c r="H216" s="2">
        <f>'Moving Avg'!G216</f>
        <v>3.324658000000003</v>
      </c>
      <c r="I216" s="2">
        <f>'Moving Avg'!H216</f>
        <v>3.1211689999999965</v>
      </c>
      <c r="J216" s="6" t="str">
        <f>OBV!F216</f>
        <v>NEUTRAL</v>
      </c>
      <c r="K216" s="6" t="str">
        <f>OBV!G216</f>
        <v>NEUTRAL</v>
      </c>
      <c r="L216" s="6" t="str">
        <f>OBV!H216</f>
        <v>NEUTRAL</v>
      </c>
      <c r="M216" s="8">
        <f t="shared" si="30"/>
        <v>25</v>
      </c>
      <c r="N216" s="8">
        <f t="shared" si="31"/>
        <v>45</v>
      </c>
      <c r="O216" s="8">
        <f t="shared" si="32"/>
        <v>50</v>
      </c>
      <c r="P216" s="8">
        <f t="shared" si="33"/>
        <v>33</v>
      </c>
      <c r="Q216" s="9">
        <f t="shared" si="34"/>
        <v>36.950000000000003</v>
      </c>
      <c r="R216" s="9">
        <f t="shared" si="35"/>
        <v>39.75</v>
      </c>
      <c r="S216" s="9">
        <f t="shared" si="36"/>
        <v>37.85</v>
      </c>
      <c r="T216" s="9">
        <f t="shared" si="37"/>
        <v>38.25</v>
      </c>
      <c r="U216" s="8">
        <f t="shared" si="38"/>
        <v>38.183333333333337</v>
      </c>
      <c r="V216" s="8">
        <f t="shared" si="39"/>
        <v>38.200000000000003</v>
      </c>
    </row>
    <row r="217" spans="1:22" ht="13.5" x14ac:dyDescent="0.25">
      <c r="A217" s="3">
        <f>RSI!A217</f>
        <v>42321</v>
      </c>
      <c r="B217" s="2">
        <f>RSI!B217</f>
        <v>3.3026</v>
      </c>
      <c r="C217" s="2">
        <f>RSI!I217</f>
        <v>40.766154517124917</v>
      </c>
      <c r="D217" s="2">
        <f>MACD!E217</f>
        <v>6.0695493958329294E-4</v>
      </c>
      <c r="E217" s="2">
        <f>MACD!F217</f>
        <v>7.8180463320927946E-3</v>
      </c>
      <c r="F217" s="2">
        <f>'Moving Avg'!D217</f>
        <v>3.3025999999999995</v>
      </c>
      <c r="G217" s="2">
        <f>'Moving Avg'!F217</f>
        <v>3.3044099999999985</v>
      </c>
      <c r="H217" s="2">
        <f>'Moving Avg'!G217</f>
        <v>3.324658000000003</v>
      </c>
      <c r="I217" s="2">
        <f>'Moving Avg'!H217</f>
        <v>3.1223144999999959</v>
      </c>
      <c r="J217" s="6" t="str">
        <f>OBV!F217</f>
        <v>NEUTRAL</v>
      </c>
      <c r="K217" s="6" t="str">
        <f>OBV!G217</f>
        <v>NEUTRAL</v>
      </c>
      <c r="L217" s="6" t="str">
        <f>OBV!H217</f>
        <v>NEUTRAL</v>
      </c>
      <c r="M217" s="8">
        <f t="shared" si="30"/>
        <v>25</v>
      </c>
      <c r="N217" s="8">
        <f t="shared" si="31"/>
        <v>45</v>
      </c>
      <c r="O217" s="8">
        <f t="shared" si="32"/>
        <v>50</v>
      </c>
      <c r="P217" s="8">
        <f t="shared" si="33"/>
        <v>33</v>
      </c>
      <c r="Q217" s="9">
        <f t="shared" si="34"/>
        <v>36.950000000000003</v>
      </c>
      <c r="R217" s="9">
        <f t="shared" si="35"/>
        <v>39.75</v>
      </c>
      <c r="S217" s="9">
        <f t="shared" si="36"/>
        <v>37.85</v>
      </c>
      <c r="T217" s="9">
        <f t="shared" si="37"/>
        <v>38.25</v>
      </c>
      <c r="U217" s="8">
        <f t="shared" si="38"/>
        <v>38.183333333333337</v>
      </c>
      <c r="V217" s="8">
        <f t="shared" si="39"/>
        <v>38.200000000000003</v>
      </c>
    </row>
    <row r="218" spans="1:22" ht="13.5" x14ac:dyDescent="0.25">
      <c r="A218" s="3">
        <f>RSI!A218</f>
        <v>42324</v>
      </c>
      <c r="B218" s="2">
        <f>RSI!B218</f>
        <v>3.3026</v>
      </c>
      <c r="C218" s="2">
        <f>RSI!I218</f>
        <v>40.766154517124917</v>
      </c>
      <c r="D218" s="2">
        <f>MACD!E218</f>
        <v>-2.6393121259893348E-4</v>
      </c>
      <c r="E218" s="2">
        <f>MACD!F218</f>
        <v>6.2016508231544495E-3</v>
      </c>
      <c r="F218" s="2">
        <f>'Moving Avg'!D218</f>
        <v>3.3025999999999995</v>
      </c>
      <c r="G218" s="2">
        <f>'Moving Avg'!F218</f>
        <v>3.3025999999999991</v>
      </c>
      <c r="H218" s="2">
        <f>'Moving Avg'!G218</f>
        <v>3.324658000000003</v>
      </c>
      <c r="I218" s="2">
        <f>'Moving Avg'!H218</f>
        <v>3.1234599999999961</v>
      </c>
      <c r="J218" s="6" t="str">
        <f>OBV!F218</f>
        <v>NEUTRAL</v>
      </c>
      <c r="K218" s="6" t="str">
        <f>OBV!G218</f>
        <v>NEUTRAL</v>
      </c>
      <c r="L218" s="6" t="str">
        <f>OBV!H218</f>
        <v>NEUTRAL</v>
      </c>
      <c r="M218" s="8">
        <f t="shared" si="30"/>
        <v>25</v>
      </c>
      <c r="N218" s="8">
        <f t="shared" si="31"/>
        <v>45</v>
      </c>
      <c r="O218" s="8">
        <f t="shared" si="32"/>
        <v>50</v>
      </c>
      <c r="P218" s="8">
        <f t="shared" si="33"/>
        <v>33</v>
      </c>
      <c r="Q218" s="9">
        <f t="shared" si="34"/>
        <v>36.950000000000003</v>
      </c>
      <c r="R218" s="9">
        <f t="shared" si="35"/>
        <v>39.75</v>
      </c>
      <c r="S218" s="9">
        <f t="shared" si="36"/>
        <v>37.85</v>
      </c>
      <c r="T218" s="9">
        <f t="shared" si="37"/>
        <v>38.25</v>
      </c>
      <c r="U218" s="8">
        <f t="shared" si="38"/>
        <v>38.183333333333337</v>
      </c>
      <c r="V218" s="8">
        <f t="shared" si="39"/>
        <v>38.200000000000003</v>
      </c>
    </row>
    <row r="219" spans="1:22" ht="13.5" x14ac:dyDescent="0.25">
      <c r="A219" s="3">
        <f>RSI!A219</f>
        <v>42325</v>
      </c>
      <c r="B219" s="2">
        <f>RSI!B219</f>
        <v>3.3026</v>
      </c>
      <c r="C219" s="2">
        <f>RSI!I219</f>
        <v>40.766154517124917</v>
      </c>
      <c r="D219" s="2">
        <f>MACD!E219</f>
        <v>-9.4324165989112529E-4</v>
      </c>
      <c r="E219" s="2">
        <f>MACD!F219</f>
        <v>4.7726723265453354E-3</v>
      </c>
      <c r="F219" s="2">
        <f>'Moving Avg'!D219</f>
        <v>3.3025999999999995</v>
      </c>
      <c r="G219" s="2">
        <f>'Moving Avg'!F219</f>
        <v>3.3025999999999991</v>
      </c>
      <c r="H219" s="2">
        <f>'Moving Avg'!G219</f>
        <v>3.3246580000000034</v>
      </c>
      <c r="I219" s="2">
        <f>'Moving Avg'!H219</f>
        <v>3.1247979999999957</v>
      </c>
      <c r="J219" s="6" t="str">
        <f>OBV!F219</f>
        <v>NEUTRAL</v>
      </c>
      <c r="K219" s="6" t="str">
        <f>OBV!G219</f>
        <v>NEUTRAL</v>
      </c>
      <c r="L219" s="6" t="str">
        <f>OBV!H219</f>
        <v>NEUTRAL</v>
      </c>
      <c r="M219" s="8">
        <f t="shared" si="30"/>
        <v>25</v>
      </c>
      <c r="N219" s="8">
        <f t="shared" si="31"/>
        <v>45</v>
      </c>
      <c r="O219" s="8">
        <f t="shared" si="32"/>
        <v>50</v>
      </c>
      <c r="P219" s="8">
        <f t="shared" si="33"/>
        <v>33</v>
      </c>
      <c r="Q219" s="9">
        <f t="shared" si="34"/>
        <v>36.950000000000003</v>
      </c>
      <c r="R219" s="9">
        <f t="shared" si="35"/>
        <v>39.75</v>
      </c>
      <c r="S219" s="9">
        <f t="shared" si="36"/>
        <v>37.85</v>
      </c>
      <c r="T219" s="9">
        <f t="shared" si="37"/>
        <v>38.25</v>
      </c>
      <c r="U219" s="8">
        <f t="shared" si="38"/>
        <v>38.183333333333337</v>
      </c>
      <c r="V219" s="8">
        <f t="shared" si="39"/>
        <v>38.200000000000003</v>
      </c>
    </row>
    <row r="220" spans="1:22" ht="13.5" x14ac:dyDescent="0.25">
      <c r="A220" s="3">
        <f>RSI!A220</f>
        <v>42326</v>
      </c>
      <c r="B220" s="2">
        <f>RSI!B220</f>
        <v>3.3026</v>
      </c>
      <c r="C220" s="2">
        <f>RSI!I220</f>
        <v>40.766154517124917</v>
      </c>
      <c r="D220" s="2">
        <f>MACD!E220</f>
        <v>-1.4647157521014975E-3</v>
      </c>
      <c r="E220" s="2">
        <f>MACD!F220</f>
        <v>3.5251947108159692E-3</v>
      </c>
      <c r="F220" s="2">
        <f>'Moving Avg'!D220</f>
        <v>3.3025999999999995</v>
      </c>
      <c r="G220" s="2">
        <f>'Moving Avg'!F220</f>
        <v>3.3025999999999991</v>
      </c>
      <c r="H220" s="2">
        <f>'Moving Avg'!G220</f>
        <v>3.3246580000000034</v>
      </c>
      <c r="I220" s="2">
        <f>'Moving Avg'!H220</f>
        <v>3.1259434999999951</v>
      </c>
      <c r="J220" s="6" t="str">
        <f>OBV!F220</f>
        <v>NEUTRAL</v>
      </c>
      <c r="K220" s="6" t="str">
        <f>OBV!G220</f>
        <v>NEUTRAL</v>
      </c>
      <c r="L220" s="6" t="str">
        <f>OBV!H220</f>
        <v>NEUTRAL</v>
      </c>
      <c r="M220" s="8">
        <f t="shared" si="30"/>
        <v>25</v>
      </c>
      <c r="N220" s="8">
        <f t="shared" si="31"/>
        <v>45</v>
      </c>
      <c r="O220" s="8">
        <f t="shared" si="32"/>
        <v>50</v>
      </c>
      <c r="P220" s="8">
        <f t="shared" si="33"/>
        <v>33</v>
      </c>
      <c r="Q220" s="9">
        <f t="shared" si="34"/>
        <v>36.950000000000003</v>
      </c>
      <c r="R220" s="9">
        <f t="shared" si="35"/>
        <v>39.75</v>
      </c>
      <c r="S220" s="9">
        <f t="shared" si="36"/>
        <v>37.85</v>
      </c>
      <c r="T220" s="9">
        <f t="shared" si="37"/>
        <v>38.25</v>
      </c>
      <c r="U220" s="8">
        <f t="shared" si="38"/>
        <v>38.183333333333337</v>
      </c>
      <c r="V220" s="8">
        <f t="shared" si="39"/>
        <v>38.200000000000003</v>
      </c>
    </row>
    <row r="221" spans="1:22" ht="13.5" x14ac:dyDescent="0.25">
      <c r="A221" s="3">
        <f>RSI!A221</f>
        <v>42327</v>
      </c>
      <c r="B221" s="2">
        <f>RSI!B221</f>
        <v>3.3429000000000002</v>
      </c>
      <c r="C221" s="2">
        <f>RSI!I221</f>
        <v>69.165774710907797</v>
      </c>
      <c r="D221" s="2">
        <f>MACD!E221</f>
        <v>-4.8417713428410281E-3</v>
      </c>
      <c r="E221" s="2">
        <f>MACD!F221</f>
        <v>1.8518015000845698E-3</v>
      </c>
      <c r="F221" s="2">
        <f>'Moving Avg'!D221</f>
        <v>3.3106599999999999</v>
      </c>
      <c r="G221" s="2">
        <f>'Moving Avg'!F221</f>
        <v>3.3046149999999983</v>
      </c>
      <c r="H221" s="2">
        <f>'Moving Avg'!G221</f>
        <v>3.3254640000000029</v>
      </c>
      <c r="I221" s="2">
        <f>'Moving Avg'!H221</f>
        <v>3.1272904999999946</v>
      </c>
      <c r="J221" s="6" t="str">
        <f>OBV!F221</f>
        <v>BULLISH</v>
      </c>
      <c r="K221" s="6" t="str">
        <f>OBV!G221</f>
        <v>NEUTRAL</v>
      </c>
      <c r="L221" s="6" t="str">
        <f>OBV!H221</f>
        <v>CONFIRMED BULLISH</v>
      </c>
      <c r="M221" s="8">
        <f t="shared" si="30"/>
        <v>25</v>
      </c>
      <c r="N221" s="8">
        <f t="shared" si="31"/>
        <v>45</v>
      </c>
      <c r="O221" s="8">
        <f t="shared" si="32"/>
        <v>50</v>
      </c>
      <c r="P221" s="8">
        <f t="shared" si="33"/>
        <v>83.5</v>
      </c>
      <c r="Q221" s="9">
        <f t="shared" si="34"/>
        <v>44.524999999999999</v>
      </c>
      <c r="R221" s="9">
        <f t="shared" si="35"/>
        <v>52.375</v>
      </c>
      <c r="S221" s="9">
        <f t="shared" si="36"/>
        <v>60.575000000000003</v>
      </c>
      <c r="T221" s="9">
        <f t="shared" si="37"/>
        <v>50.875</v>
      </c>
      <c r="U221" s="8">
        <f t="shared" si="38"/>
        <v>52.491666666666674</v>
      </c>
      <c r="V221" s="8">
        <f t="shared" si="39"/>
        <v>52.087500000000006</v>
      </c>
    </row>
    <row r="222" spans="1:22" ht="13.5" x14ac:dyDescent="0.25">
      <c r="A222" s="3">
        <f>RSI!A222</f>
        <v>42328</v>
      </c>
      <c r="B222" s="2">
        <f>RSI!B222</f>
        <v>3.3026</v>
      </c>
      <c r="C222" s="2">
        <f>RSI!I222</f>
        <v>45.613935369926502</v>
      </c>
      <c r="D222" s="2">
        <f>MACD!E222</f>
        <v>-4.9065098103109328E-3</v>
      </c>
      <c r="E222" s="2">
        <f>MACD!F222</f>
        <v>5.0013923800546942E-4</v>
      </c>
      <c r="F222" s="2">
        <f>'Moving Avg'!D222</f>
        <v>3.3106599999999999</v>
      </c>
      <c r="G222" s="2">
        <f>'Moving Avg'!F222</f>
        <v>3.3046149999999992</v>
      </c>
      <c r="H222" s="2">
        <f>'Moving Avg'!G222</f>
        <v>3.3254640000000024</v>
      </c>
      <c r="I222" s="2">
        <f>'Moving Avg'!H222</f>
        <v>3.1286089999999946</v>
      </c>
      <c r="J222" s="6" t="str">
        <f>OBV!F222</f>
        <v>BULLISH</v>
      </c>
      <c r="K222" s="6" t="str">
        <f>OBV!G222</f>
        <v>NEUTRAL</v>
      </c>
      <c r="L222" s="6" t="str">
        <f>OBV!H222</f>
        <v>NEUTRAL</v>
      </c>
      <c r="M222" s="8">
        <f t="shared" si="30"/>
        <v>25</v>
      </c>
      <c r="N222" s="8">
        <f t="shared" si="31"/>
        <v>45</v>
      </c>
      <c r="O222" s="8">
        <f t="shared" si="32"/>
        <v>50</v>
      </c>
      <c r="P222" s="8">
        <f t="shared" si="33"/>
        <v>49.5</v>
      </c>
      <c r="Q222" s="9">
        <f t="shared" si="34"/>
        <v>39.424999999999997</v>
      </c>
      <c r="R222" s="9">
        <f t="shared" si="35"/>
        <v>43.875</v>
      </c>
      <c r="S222" s="9">
        <f t="shared" si="36"/>
        <v>45.275000000000006</v>
      </c>
      <c r="T222" s="9">
        <f t="shared" si="37"/>
        <v>42.375</v>
      </c>
      <c r="U222" s="8">
        <f t="shared" si="38"/>
        <v>42.858333333333327</v>
      </c>
      <c r="V222" s="8">
        <f t="shared" si="39"/>
        <v>42.737499999999997</v>
      </c>
    </row>
    <row r="223" spans="1:22" ht="13.5" x14ac:dyDescent="0.25">
      <c r="A223" s="3">
        <f>RSI!A223</f>
        <v>42331</v>
      </c>
      <c r="B223" s="2">
        <f>RSI!B223</f>
        <v>3.3026</v>
      </c>
      <c r="C223" s="2">
        <f>RSI!I223</f>
        <v>45.613935369926502</v>
      </c>
      <c r="D223" s="2">
        <f>MACD!E223</f>
        <v>-4.9013161901201308E-3</v>
      </c>
      <c r="E223" s="2">
        <f>MACD!F223</f>
        <v>-5.8015184761965057E-4</v>
      </c>
      <c r="F223" s="2">
        <f>'Moving Avg'!D223</f>
        <v>3.3106599999999999</v>
      </c>
      <c r="G223" s="2">
        <f>'Moving Avg'!F223</f>
        <v>3.3046149999999992</v>
      </c>
      <c r="H223" s="2">
        <f>'Moving Avg'!G223</f>
        <v>3.3254640000000029</v>
      </c>
      <c r="I223" s="2">
        <f>'Moving Avg'!H223</f>
        <v>3.1299274999999942</v>
      </c>
      <c r="J223" s="6" t="str">
        <f>OBV!F223</f>
        <v>BULLISH</v>
      </c>
      <c r="K223" s="6" t="str">
        <f>OBV!G223</f>
        <v>NEUTRAL</v>
      </c>
      <c r="L223" s="6" t="str">
        <f>OBV!H223</f>
        <v>NEUTRAL</v>
      </c>
      <c r="M223" s="8">
        <f t="shared" si="30"/>
        <v>25</v>
      </c>
      <c r="N223" s="8">
        <f t="shared" si="31"/>
        <v>45</v>
      </c>
      <c r="O223" s="8">
        <f t="shared" si="32"/>
        <v>50</v>
      </c>
      <c r="P223" s="8">
        <f t="shared" si="33"/>
        <v>49.5</v>
      </c>
      <c r="Q223" s="9">
        <f t="shared" si="34"/>
        <v>39.424999999999997</v>
      </c>
      <c r="R223" s="9">
        <f t="shared" si="35"/>
        <v>43.875</v>
      </c>
      <c r="S223" s="9">
        <f t="shared" si="36"/>
        <v>45.275000000000006</v>
      </c>
      <c r="T223" s="9">
        <f t="shared" si="37"/>
        <v>42.375</v>
      </c>
      <c r="U223" s="8">
        <f t="shared" si="38"/>
        <v>42.858333333333327</v>
      </c>
      <c r="V223" s="8">
        <f t="shared" si="39"/>
        <v>42.737499999999997</v>
      </c>
    </row>
    <row r="224" spans="1:22" ht="13.5" x14ac:dyDescent="0.25">
      <c r="A224" s="3">
        <f>RSI!A224</f>
        <v>42332</v>
      </c>
      <c r="B224" s="2">
        <f>RSI!B224</f>
        <v>3.3026</v>
      </c>
      <c r="C224" s="2">
        <f>RSI!I224</f>
        <v>45.613935369926509</v>
      </c>
      <c r="D224" s="2">
        <f>MACD!E224</f>
        <v>-4.8413916593137429E-3</v>
      </c>
      <c r="E224" s="2">
        <f>MACD!F224</f>
        <v>-1.432399809958469E-3</v>
      </c>
      <c r="F224" s="2">
        <f>'Moving Avg'!D224</f>
        <v>3.3106599999999999</v>
      </c>
      <c r="G224" s="2">
        <f>'Moving Avg'!F224</f>
        <v>3.3046149999999992</v>
      </c>
      <c r="H224" s="2">
        <f>'Moving Avg'!G224</f>
        <v>3.3254640000000024</v>
      </c>
      <c r="I224" s="2">
        <f>'Moving Avg'!H224</f>
        <v>3.1315344999999946</v>
      </c>
      <c r="J224" s="6" t="str">
        <f>OBV!F224</f>
        <v>BULLISH</v>
      </c>
      <c r="K224" s="6" t="str">
        <f>OBV!G224</f>
        <v>NEUTRAL</v>
      </c>
      <c r="L224" s="6" t="str">
        <f>OBV!H224</f>
        <v>NEUTRAL</v>
      </c>
      <c r="M224" s="8">
        <f t="shared" si="30"/>
        <v>25</v>
      </c>
      <c r="N224" s="8">
        <f t="shared" si="31"/>
        <v>45</v>
      </c>
      <c r="O224" s="8">
        <f t="shared" si="32"/>
        <v>50</v>
      </c>
      <c r="P224" s="8">
        <f t="shared" si="33"/>
        <v>49.5</v>
      </c>
      <c r="Q224" s="9">
        <f t="shared" si="34"/>
        <v>39.424999999999997</v>
      </c>
      <c r="R224" s="9">
        <f t="shared" si="35"/>
        <v>43.875</v>
      </c>
      <c r="S224" s="9">
        <f t="shared" si="36"/>
        <v>45.275000000000006</v>
      </c>
      <c r="T224" s="9">
        <f t="shared" si="37"/>
        <v>42.375</v>
      </c>
      <c r="U224" s="8">
        <f t="shared" si="38"/>
        <v>42.858333333333327</v>
      </c>
      <c r="V224" s="8">
        <f t="shared" si="39"/>
        <v>42.737499999999997</v>
      </c>
    </row>
    <row r="225" spans="1:22" ht="13.5" x14ac:dyDescent="0.25">
      <c r="A225" s="3">
        <f>RSI!A225</f>
        <v>42333</v>
      </c>
      <c r="B225" s="2">
        <f>RSI!B225</f>
        <v>3.3026</v>
      </c>
      <c r="C225" s="2">
        <f>RSI!I225</f>
        <v>45.613935369926509</v>
      </c>
      <c r="D225" s="2">
        <f>MACD!E225</f>
        <v>-4.7392696860688588E-3</v>
      </c>
      <c r="E225" s="2">
        <f>MACD!F225</f>
        <v>-2.093773785180547E-3</v>
      </c>
      <c r="F225" s="2">
        <f>'Moving Avg'!D225</f>
        <v>3.3106599999999999</v>
      </c>
      <c r="G225" s="2">
        <f>'Moving Avg'!F225</f>
        <v>3.3046149999999992</v>
      </c>
      <c r="H225" s="2">
        <f>'Moving Avg'!G225</f>
        <v>3.3254640000000029</v>
      </c>
      <c r="I225" s="2">
        <f>'Moving Avg'!H225</f>
        <v>3.1332374999999946</v>
      </c>
      <c r="J225" s="6" t="str">
        <f>OBV!F225</f>
        <v>BULLISH</v>
      </c>
      <c r="K225" s="6" t="str">
        <f>OBV!G225</f>
        <v>NEUTRAL</v>
      </c>
      <c r="L225" s="6" t="str">
        <f>OBV!H225</f>
        <v>NEUTRAL</v>
      </c>
      <c r="M225" s="8">
        <f t="shared" si="30"/>
        <v>25</v>
      </c>
      <c r="N225" s="8">
        <f t="shared" si="31"/>
        <v>45</v>
      </c>
      <c r="O225" s="8">
        <f t="shared" si="32"/>
        <v>50</v>
      </c>
      <c r="P225" s="8">
        <f t="shared" si="33"/>
        <v>49.5</v>
      </c>
      <c r="Q225" s="9">
        <f t="shared" si="34"/>
        <v>39.424999999999997</v>
      </c>
      <c r="R225" s="9">
        <f t="shared" si="35"/>
        <v>43.875</v>
      </c>
      <c r="S225" s="9">
        <f t="shared" si="36"/>
        <v>45.275000000000006</v>
      </c>
      <c r="T225" s="9">
        <f t="shared" si="37"/>
        <v>42.375</v>
      </c>
      <c r="U225" s="8">
        <f t="shared" si="38"/>
        <v>42.858333333333327</v>
      </c>
      <c r="V225" s="8">
        <f t="shared" si="39"/>
        <v>42.737499999999997</v>
      </c>
    </row>
    <row r="226" spans="1:22" ht="13.5" x14ac:dyDescent="0.25">
      <c r="A226" s="3">
        <f>RSI!A226</f>
        <v>42334</v>
      </c>
      <c r="B226" s="2">
        <f>RSI!B226</f>
        <v>3.3026</v>
      </c>
      <c r="C226" s="2">
        <f>RSI!I226</f>
        <v>45.613935369926509</v>
      </c>
      <c r="D226" s="2">
        <f>MACD!E226</f>
        <v>-4.6052508217191424E-3</v>
      </c>
      <c r="E226" s="2">
        <f>MACD!F226</f>
        <v>-2.5960691924882661E-3</v>
      </c>
      <c r="F226" s="2">
        <f>'Moving Avg'!D226</f>
        <v>3.3025999999999995</v>
      </c>
      <c r="G226" s="2">
        <f>'Moving Avg'!F226</f>
        <v>3.3046149999999992</v>
      </c>
      <c r="H226" s="2">
        <f>'Moving Avg'!G226</f>
        <v>3.3254640000000024</v>
      </c>
      <c r="I226" s="2">
        <f>'Moving Avg'!H226</f>
        <v>3.1349404999999946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  <c r="M226" s="8">
        <f t="shared" si="30"/>
        <v>25</v>
      </c>
      <c r="N226" s="8">
        <f t="shared" si="31"/>
        <v>45</v>
      </c>
      <c r="O226" s="8">
        <f t="shared" si="32"/>
        <v>50</v>
      </c>
      <c r="P226" s="8">
        <f t="shared" si="33"/>
        <v>16.5</v>
      </c>
      <c r="Q226" s="9">
        <f t="shared" si="34"/>
        <v>34.475000000000001</v>
      </c>
      <c r="R226" s="9">
        <f t="shared" si="35"/>
        <v>35.625</v>
      </c>
      <c r="S226" s="9">
        <f t="shared" si="36"/>
        <v>30.425000000000001</v>
      </c>
      <c r="T226" s="9">
        <f t="shared" si="37"/>
        <v>34.125</v>
      </c>
      <c r="U226" s="8">
        <f t="shared" si="38"/>
        <v>33.508333333333333</v>
      </c>
      <c r="V226" s="8">
        <f t="shared" si="39"/>
        <v>33.662499999999994</v>
      </c>
    </row>
    <row r="227" spans="1:22" ht="13.5" x14ac:dyDescent="0.25">
      <c r="A227" s="3">
        <f>RSI!A227</f>
        <v>42335</v>
      </c>
      <c r="B227" s="2">
        <f>RSI!B227</f>
        <v>3.3026</v>
      </c>
      <c r="C227" s="2">
        <f>RSI!I227</f>
        <v>45.613935369926509</v>
      </c>
      <c r="D227" s="2">
        <f>MACD!E227</f>
        <v>-4.4477687961266277E-3</v>
      </c>
      <c r="E227" s="2">
        <f>MACD!F227</f>
        <v>-2.9664091132159389E-3</v>
      </c>
      <c r="F227" s="2">
        <f>'Moving Avg'!D227</f>
        <v>3.3025999999999995</v>
      </c>
      <c r="G227" s="2">
        <f>'Moving Avg'!F227</f>
        <v>3.3046149999999992</v>
      </c>
      <c r="H227" s="2">
        <f>'Moving Avg'!G227</f>
        <v>3.3255440000000021</v>
      </c>
      <c r="I227" s="2">
        <f>'Moving Avg'!H227</f>
        <v>3.1362589999999941</v>
      </c>
      <c r="J227" s="6" t="str">
        <f>OBV!F227</f>
        <v>NEUTRAL</v>
      </c>
      <c r="K227" s="6" t="str">
        <f>OBV!G227</f>
        <v>NEUTRAL</v>
      </c>
      <c r="L227" s="6" t="str">
        <f>OBV!H227</f>
        <v>NEUTRAL</v>
      </c>
      <c r="M227" s="8">
        <f t="shared" si="30"/>
        <v>25</v>
      </c>
      <c r="N227" s="8">
        <f t="shared" si="31"/>
        <v>45</v>
      </c>
      <c r="O227" s="8">
        <f t="shared" si="32"/>
        <v>50</v>
      </c>
      <c r="P227" s="8">
        <f t="shared" si="33"/>
        <v>33</v>
      </c>
      <c r="Q227" s="9">
        <f t="shared" si="34"/>
        <v>36.950000000000003</v>
      </c>
      <c r="R227" s="9">
        <f t="shared" si="35"/>
        <v>39.75</v>
      </c>
      <c r="S227" s="9">
        <f t="shared" si="36"/>
        <v>37.85</v>
      </c>
      <c r="T227" s="9">
        <f t="shared" si="37"/>
        <v>38.25</v>
      </c>
      <c r="U227" s="8">
        <f t="shared" si="38"/>
        <v>38.183333333333337</v>
      </c>
      <c r="V227" s="8">
        <f t="shared" si="39"/>
        <v>38.200000000000003</v>
      </c>
    </row>
    <row r="228" spans="1:22" ht="13.5" x14ac:dyDescent="0.25">
      <c r="A228" s="3">
        <f>RSI!A228</f>
        <v>42338</v>
      </c>
      <c r="B228" s="2">
        <f>RSI!B228</f>
        <v>3.3026</v>
      </c>
      <c r="C228" s="2">
        <f>RSI!I228</f>
        <v>45.613935369926509</v>
      </c>
      <c r="D228" s="2">
        <f>MACD!E228</f>
        <v>-4.2736986188547377E-3</v>
      </c>
      <c r="E228" s="2">
        <f>MACD!F228</f>
        <v>-3.2278670143436987E-3</v>
      </c>
      <c r="F228" s="2">
        <f>'Moving Avg'!D228</f>
        <v>3.3025999999999995</v>
      </c>
      <c r="G228" s="2">
        <f>'Moving Avg'!F228</f>
        <v>3.3046149999999992</v>
      </c>
      <c r="H228" s="2">
        <f>'Moving Avg'!G228</f>
        <v>3.3256240000000021</v>
      </c>
      <c r="I228" s="2">
        <f>'Moving Avg'!H228</f>
        <v>3.1380199999999947</v>
      </c>
      <c r="J228" s="6" t="str">
        <f>OBV!F228</f>
        <v>NEUTRAL</v>
      </c>
      <c r="K228" s="6" t="str">
        <f>OBV!G228</f>
        <v>NEUTRAL</v>
      </c>
      <c r="L228" s="6" t="str">
        <f>OBV!H228</f>
        <v>NEUTRAL</v>
      </c>
      <c r="M228" s="8">
        <f t="shared" si="30"/>
        <v>25</v>
      </c>
      <c r="N228" s="8">
        <f t="shared" si="31"/>
        <v>45</v>
      </c>
      <c r="O228" s="8">
        <f t="shared" si="32"/>
        <v>50</v>
      </c>
      <c r="P228" s="8">
        <f t="shared" si="33"/>
        <v>33</v>
      </c>
      <c r="Q228" s="9">
        <f t="shared" si="34"/>
        <v>36.950000000000003</v>
      </c>
      <c r="R228" s="9">
        <f t="shared" si="35"/>
        <v>39.75</v>
      </c>
      <c r="S228" s="9">
        <f t="shared" si="36"/>
        <v>37.85</v>
      </c>
      <c r="T228" s="9">
        <f t="shared" si="37"/>
        <v>38.25</v>
      </c>
      <c r="U228" s="8">
        <f t="shared" si="38"/>
        <v>38.183333333333337</v>
      </c>
      <c r="V228" s="8">
        <f t="shared" si="39"/>
        <v>38.200000000000003</v>
      </c>
    </row>
    <row r="229" spans="1:22" ht="13.5" x14ac:dyDescent="0.25">
      <c r="A229" s="3">
        <f>RSI!A229</f>
        <v>42339</v>
      </c>
      <c r="B229" s="2">
        <f>RSI!B229</f>
        <v>3.3026</v>
      </c>
      <c r="C229" s="2">
        <f>RSI!I229</f>
        <v>45.613935369926509</v>
      </c>
      <c r="D229" s="2">
        <f>MACD!E229</f>
        <v>-4.0886157321731176E-3</v>
      </c>
      <c r="E229" s="2">
        <f>MACD!F229</f>
        <v>-3.4000167579095828E-3</v>
      </c>
      <c r="F229" s="2">
        <f>'Moving Avg'!D229</f>
        <v>3.3025999999999995</v>
      </c>
      <c r="G229" s="2">
        <f>'Moving Avg'!F229</f>
        <v>3.3046149999999992</v>
      </c>
      <c r="H229" s="2">
        <f>'Moving Avg'!G229</f>
        <v>3.3256240000000026</v>
      </c>
      <c r="I229" s="2">
        <f>'Moving Avg'!H229</f>
        <v>3.1393769999999943</v>
      </c>
      <c r="J229" s="6" t="str">
        <f>OBV!F229</f>
        <v>NEUTRAL</v>
      </c>
      <c r="K229" s="6" t="str">
        <f>OBV!G229</f>
        <v>NEUTRAL</v>
      </c>
      <c r="L229" s="6" t="str">
        <f>OBV!H229</f>
        <v>NEUTRAL</v>
      </c>
      <c r="M229" s="8">
        <f t="shared" si="30"/>
        <v>25</v>
      </c>
      <c r="N229" s="8">
        <f t="shared" si="31"/>
        <v>45</v>
      </c>
      <c r="O229" s="8">
        <f t="shared" si="32"/>
        <v>50</v>
      </c>
      <c r="P229" s="8">
        <f t="shared" si="33"/>
        <v>33</v>
      </c>
      <c r="Q229" s="9">
        <f t="shared" si="34"/>
        <v>36.950000000000003</v>
      </c>
      <c r="R229" s="9">
        <f t="shared" si="35"/>
        <v>39.75</v>
      </c>
      <c r="S229" s="9">
        <f t="shared" si="36"/>
        <v>37.85</v>
      </c>
      <c r="T229" s="9">
        <f t="shared" si="37"/>
        <v>38.25</v>
      </c>
      <c r="U229" s="8">
        <f t="shared" si="38"/>
        <v>38.183333333333337</v>
      </c>
      <c r="V229" s="8">
        <f t="shared" si="39"/>
        <v>38.200000000000003</v>
      </c>
    </row>
    <row r="230" spans="1:22" ht="13.5" x14ac:dyDescent="0.25">
      <c r="A230" s="3">
        <f>RSI!A230</f>
        <v>42340</v>
      </c>
      <c r="B230" s="2">
        <f>RSI!B230</f>
        <v>3.3026</v>
      </c>
      <c r="C230" s="2">
        <f>RSI!I230</f>
        <v>45.613935369926509</v>
      </c>
      <c r="D230" s="2">
        <f>MACD!E230</f>
        <v>-3.8970138610450178E-3</v>
      </c>
      <c r="E230" s="2">
        <f>MACD!F230</f>
        <v>-3.4994161785366698E-3</v>
      </c>
      <c r="F230" s="2">
        <f>'Moving Avg'!D230</f>
        <v>3.3025999999999995</v>
      </c>
      <c r="G230" s="2">
        <f>'Moving Avg'!F230</f>
        <v>3.3046149999999992</v>
      </c>
      <c r="H230" s="2">
        <f>'Moving Avg'!G230</f>
        <v>3.324174000000002</v>
      </c>
      <c r="I230" s="2">
        <f>'Moving Avg'!H230</f>
        <v>3.1407339999999944</v>
      </c>
      <c r="J230" s="6" t="str">
        <f>OBV!F230</f>
        <v>NEUTRAL</v>
      </c>
      <c r="K230" s="6" t="str">
        <f>OBV!G230</f>
        <v>NEUTRAL</v>
      </c>
      <c r="L230" s="6" t="str">
        <f>OBV!H230</f>
        <v>NEUTRAL</v>
      </c>
      <c r="M230" s="8">
        <f t="shared" si="30"/>
        <v>25</v>
      </c>
      <c r="N230" s="8">
        <f t="shared" si="31"/>
        <v>45</v>
      </c>
      <c r="O230" s="8">
        <f t="shared" si="32"/>
        <v>50</v>
      </c>
      <c r="P230" s="8">
        <f t="shared" si="33"/>
        <v>33</v>
      </c>
      <c r="Q230" s="9">
        <f t="shared" si="34"/>
        <v>36.950000000000003</v>
      </c>
      <c r="R230" s="9">
        <f t="shared" si="35"/>
        <v>39.75</v>
      </c>
      <c r="S230" s="9">
        <f t="shared" si="36"/>
        <v>37.85</v>
      </c>
      <c r="T230" s="9">
        <f t="shared" si="37"/>
        <v>38.25</v>
      </c>
      <c r="U230" s="8">
        <f t="shared" si="38"/>
        <v>38.183333333333337</v>
      </c>
      <c r="V230" s="8">
        <f t="shared" si="39"/>
        <v>38.200000000000003</v>
      </c>
    </row>
    <row r="231" spans="1:22" ht="13.5" x14ac:dyDescent="0.25">
      <c r="A231" s="3">
        <f>RSI!A231</f>
        <v>42341</v>
      </c>
      <c r="B231" s="2">
        <f>RSI!B231</f>
        <v>3.3026</v>
      </c>
      <c r="C231" s="2">
        <f>RSI!I231</f>
        <v>45.613935369926509</v>
      </c>
      <c r="D231" s="2">
        <f>MACD!E231</f>
        <v>2.4975119794237166E-3</v>
      </c>
      <c r="E231" s="2">
        <f>MACD!F231</f>
        <v>-2.3000305469445927E-3</v>
      </c>
      <c r="F231" s="2">
        <f>'Moving Avg'!D231</f>
        <v>3.3025999999999995</v>
      </c>
      <c r="G231" s="2">
        <f>'Moving Avg'!F231</f>
        <v>3.3046149999999992</v>
      </c>
      <c r="H231" s="2">
        <f>'Moving Avg'!G231</f>
        <v>3.3228060000000017</v>
      </c>
      <c r="I231" s="2">
        <f>'Moving Avg'!H231</f>
        <v>3.142090999999994</v>
      </c>
      <c r="J231" s="6" t="str">
        <f>OBV!F231</f>
        <v>NEUTRAL</v>
      </c>
      <c r="K231" s="6" t="str">
        <f>OBV!G231</f>
        <v>NEUTRAL</v>
      </c>
      <c r="L231" s="6" t="str">
        <f>OBV!H231</f>
        <v>NEUTRAL</v>
      </c>
      <c r="M231" s="8">
        <f t="shared" si="30"/>
        <v>25</v>
      </c>
      <c r="N231" s="8">
        <f t="shared" si="31"/>
        <v>0</v>
      </c>
      <c r="O231" s="8">
        <f t="shared" si="32"/>
        <v>50</v>
      </c>
      <c r="P231" s="8">
        <f t="shared" si="33"/>
        <v>33</v>
      </c>
      <c r="Q231" s="9">
        <f t="shared" si="34"/>
        <v>21.2</v>
      </c>
      <c r="R231" s="9">
        <f t="shared" si="35"/>
        <v>30.75</v>
      </c>
      <c r="S231" s="9">
        <f t="shared" si="36"/>
        <v>31.1</v>
      </c>
      <c r="T231" s="9">
        <f t="shared" si="37"/>
        <v>27</v>
      </c>
      <c r="U231" s="8">
        <f t="shared" si="38"/>
        <v>27.683333333333337</v>
      </c>
      <c r="V231" s="8">
        <f t="shared" si="39"/>
        <v>27.512500000000003</v>
      </c>
    </row>
    <row r="232" spans="1:22" ht="13.5" x14ac:dyDescent="0.25">
      <c r="A232" s="3">
        <f>RSI!A232</f>
        <v>42342</v>
      </c>
      <c r="B232" s="2">
        <f>RSI!B232</f>
        <v>3.3026</v>
      </c>
      <c r="C232" s="2">
        <f>RSI!I232</f>
        <v>45.613935369926509</v>
      </c>
      <c r="D232" s="2">
        <f>MACD!E232</f>
        <v>1.7382657065208029E-3</v>
      </c>
      <c r="E232" s="2">
        <f>MACD!F232</f>
        <v>-1.4923712962515135E-3</v>
      </c>
      <c r="F232" s="2">
        <f>'Moving Avg'!D232</f>
        <v>3.3025999999999995</v>
      </c>
      <c r="G232" s="2">
        <f>'Moving Avg'!F232</f>
        <v>3.3046149999999992</v>
      </c>
      <c r="H232" s="2">
        <f>'Moving Avg'!G232</f>
        <v>3.3214380000000023</v>
      </c>
      <c r="I232" s="2">
        <f>'Moving Avg'!H232</f>
        <v>3.1436019999999938</v>
      </c>
      <c r="J232" s="6" t="str">
        <f>OBV!F232</f>
        <v>NEUTRAL</v>
      </c>
      <c r="K232" s="6" t="str">
        <f>OBV!G232</f>
        <v>NEUTRAL</v>
      </c>
      <c r="L232" s="6" t="str">
        <f>OBV!H232</f>
        <v>NEUTRAL</v>
      </c>
      <c r="M232" s="8">
        <f t="shared" si="30"/>
        <v>25</v>
      </c>
      <c r="N232" s="8">
        <f t="shared" si="31"/>
        <v>0</v>
      </c>
      <c r="O232" s="8">
        <f t="shared" si="32"/>
        <v>50</v>
      </c>
      <c r="P232" s="8">
        <f t="shared" si="33"/>
        <v>33</v>
      </c>
      <c r="Q232" s="9">
        <f t="shared" si="34"/>
        <v>21.2</v>
      </c>
      <c r="R232" s="9">
        <f t="shared" si="35"/>
        <v>30.75</v>
      </c>
      <c r="S232" s="9">
        <f t="shared" si="36"/>
        <v>31.1</v>
      </c>
      <c r="T232" s="9">
        <f t="shared" si="37"/>
        <v>27</v>
      </c>
      <c r="U232" s="8">
        <f t="shared" si="38"/>
        <v>27.683333333333337</v>
      </c>
      <c r="V232" s="8">
        <f t="shared" si="39"/>
        <v>27.512500000000003</v>
      </c>
    </row>
    <row r="233" spans="1:22" ht="13.5" x14ac:dyDescent="0.25">
      <c r="A233" s="3">
        <f>RSI!A233</f>
        <v>42345</v>
      </c>
      <c r="B233" s="2">
        <f>RSI!B233</f>
        <v>3.3026</v>
      </c>
      <c r="C233" s="2">
        <f>RSI!I233</f>
        <v>45.613935369926509</v>
      </c>
      <c r="D233" s="2">
        <f>MACD!E233</f>
        <v>1.1236053422063463E-3</v>
      </c>
      <c r="E233" s="2">
        <f>MACD!F233</f>
        <v>-9.6917596855994163E-4</v>
      </c>
      <c r="F233" s="2">
        <f>'Moving Avg'!D233</f>
        <v>3.3025999999999995</v>
      </c>
      <c r="G233" s="2">
        <f>'Moving Avg'!F233</f>
        <v>3.3046149999999992</v>
      </c>
      <c r="H233" s="2">
        <f>'Moving Avg'!G233</f>
        <v>3.3200700000000016</v>
      </c>
      <c r="I233" s="2">
        <f>'Moving Avg'!H233</f>
        <v>3.1449779999999943</v>
      </c>
      <c r="J233" s="6" t="str">
        <f>OBV!F233</f>
        <v>NEUTRAL</v>
      </c>
      <c r="K233" s="6" t="str">
        <f>OBV!G233</f>
        <v>NEUTRAL</v>
      </c>
      <c r="L233" s="6" t="str">
        <f>OBV!H233</f>
        <v>NEUTRAL</v>
      </c>
      <c r="M233" s="8">
        <f t="shared" si="30"/>
        <v>25</v>
      </c>
      <c r="N233" s="8">
        <f t="shared" si="31"/>
        <v>0</v>
      </c>
      <c r="O233" s="8">
        <f t="shared" si="32"/>
        <v>50</v>
      </c>
      <c r="P233" s="8">
        <f t="shared" si="33"/>
        <v>33</v>
      </c>
      <c r="Q233" s="9">
        <f t="shared" si="34"/>
        <v>21.2</v>
      </c>
      <c r="R233" s="9">
        <f t="shared" si="35"/>
        <v>30.75</v>
      </c>
      <c r="S233" s="9">
        <f t="shared" si="36"/>
        <v>31.1</v>
      </c>
      <c r="T233" s="9">
        <f t="shared" si="37"/>
        <v>27</v>
      </c>
      <c r="U233" s="8">
        <f t="shared" si="38"/>
        <v>27.683333333333337</v>
      </c>
      <c r="V233" s="8">
        <f t="shared" si="39"/>
        <v>27.512500000000003</v>
      </c>
    </row>
    <row r="234" spans="1:22" ht="13.5" x14ac:dyDescent="0.25">
      <c r="A234" s="3">
        <f>RSI!A234</f>
        <v>42346</v>
      </c>
      <c r="B234" s="2">
        <f>RSI!B234</f>
        <v>3.3026</v>
      </c>
      <c r="C234" s="2">
        <f>RSI!I234</f>
        <v>45.613935369926509</v>
      </c>
      <c r="D234" s="2">
        <f>MACD!E234</f>
        <v>6.2922921241925778E-4</v>
      </c>
      <c r="E234" s="2">
        <f>MACD!F234</f>
        <v>-6.4949493236410186E-4</v>
      </c>
      <c r="F234" s="2">
        <f>'Moving Avg'!D234</f>
        <v>3.3025999999999995</v>
      </c>
      <c r="G234" s="2">
        <f>'Moving Avg'!F234</f>
        <v>3.3046149999999992</v>
      </c>
      <c r="H234" s="2">
        <f>'Moving Avg'!G234</f>
        <v>3.3187020000000018</v>
      </c>
      <c r="I234" s="2">
        <f>'Moving Avg'!H234</f>
        <v>3.1463539999999943</v>
      </c>
      <c r="J234" s="6" t="str">
        <f>OBV!F234</f>
        <v>NEUTRAL</v>
      </c>
      <c r="K234" s="6" t="str">
        <f>OBV!G234</f>
        <v>NEUTRAL</v>
      </c>
      <c r="L234" s="6" t="str">
        <f>OBV!H234</f>
        <v>NEUTRAL</v>
      </c>
      <c r="M234" s="8">
        <f t="shared" si="30"/>
        <v>25</v>
      </c>
      <c r="N234" s="8">
        <f t="shared" si="31"/>
        <v>0</v>
      </c>
      <c r="O234" s="8">
        <f t="shared" si="32"/>
        <v>50</v>
      </c>
      <c r="P234" s="8">
        <f t="shared" si="33"/>
        <v>33</v>
      </c>
      <c r="Q234" s="9">
        <f t="shared" si="34"/>
        <v>21.2</v>
      </c>
      <c r="R234" s="9">
        <f t="shared" si="35"/>
        <v>30.75</v>
      </c>
      <c r="S234" s="9">
        <f t="shared" si="36"/>
        <v>31.1</v>
      </c>
      <c r="T234" s="9">
        <f t="shared" si="37"/>
        <v>27</v>
      </c>
      <c r="U234" s="8">
        <f t="shared" si="38"/>
        <v>27.683333333333337</v>
      </c>
      <c r="V234" s="8">
        <f t="shared" si="39"/>
        <v>27.512500000000003</v>
      </c>
    </row>
    <row r="235" spans="1:22" ht="13.5" x14ac:dyDescent="0.25">
      <c r="A235" s="3">
        <f>RSI!A235</f>
        <v>42347</v>
      </c>
      <c r="B235" s="2">
        <f>RSI!B235</f>
        <v>3.3026</v>
      </c>
      <c r="C235" s="2">
        <f>RSI!I235</f>
        <v>45.613935369926509</v>
      </c>
      <c r="D235" s="2">
        <f>MACD!E235</f>
        <v>2.3472678352742804E-4</v>
      </c>
      <c r="E235" s="2">
        <f>MACD!F235</f>
        <v>-4.7265058918579588E-4</v>
      </c>
      <c r="F235" s="2">
        <f>'Moving Avg'!D235</f>
        <v>3.3025999999999995</v>
      </c>
      <c r="G235" s="2">
        <f>'Moving Avg'!F235</f>
        <v>3.3046149999999992</v>
      </c>
      <c r="H235" s="2">
        <f>'Moving Avg'!G235</f>
        <v>3.3175740000000018</v>
      </c>
      <c r="I235" s="2">
        <f>'Moving Avg'!H235</f>
        <v>3.1478649999999941</v>
      </c>
      <c r="J235" s="6" t="str">
        <f>OBV!F235</f>
        <v>NEUTRAL</v>
      </c>
      <c r="K235" s="6" t="str">
        <f>OBV!G235</f>
        <v>NEUTRAL</v>
      </c>
      <c r="L235" s="6" t="str">
        <f>OBV!H235</f>
        <v>NEUTRAL</v>
      </c>
      <c r="M235" s="8">
        <f t="shared" si="30"/>
        <v>25</v>
      </c>
      <c r="N235" s="8">
        <f t="shared" si="31"/>
        <v>0</v>
      </c>
      <c r="O235" s="8">
        <f t="shared" si="32"/>
        <v>50</v>
      </c>
      <c r="P235" s="8">
        <f t="shared" si="33"/>
        <v>33</v>
      </c>
      <c r="Q235" s="9">
        <f t="shared" si="34"/>
        <v>21.2</v>
      </c>
      <c r="R235" s="9">
        <f t="shared" si="35"/>
        <v>30.75</v>
      </c>
      <c r="S235" s="9">
        <f t="shared" si="36"/>
        <v>31.1</v>
      </c>
      <c r="T235" s="9">
        <f t="shared" si="37"/>
        <v>27</v>
      </c>
      <c r="U235" s="8">
        <f t="shared" si="38"/>
        <v>27.683333333333337</v>
      </c>
      <c r="V235" s="8">
        <f t="shared" si="39"/>
        <v>27.512500000000003</v>
      </c>
    </row>
    <row r="236" spans="1:22" ht="13.5" x14ac:dyDescent="0.25">
      <c r="A236" s="3">
        <f>RSI!A236</f>
        <v>42348</v>
      </c>
      <c r="B236" s="2">
        <f>RSI!B236</f>
        <v>3.3026</v>
      </c>
      <c r="C236" s="2">
        <f>RSI!I236</f>
        <v>45.613935369926509</v>
      </c>
      <c r="D236" s="2">
        <f>MACD!E236</f>
        <v>-7.70312651319216E-5</v>
      </c>
      <c r="E236" s="2">
        <f>MACD!F236</f>
        <v>-3.9352672437502107E-4</v>
      </c>
      <c r="F236" s="2">
        <f>'Moving Avg'!D236</f>
        <v>3.3025999999999995</v>
      </c>
      <c r="G236" s="2">
        <f>'Moving Avg'!F236</f>
        <v>3.3046149999999992</v>
      </c>
      <c r="H236" s="2">
        <f>'Moving Avg'!G236</f>
        <v>3.3164460000000018</v>
      </c>
      <c r="I236" s="2">
        <f>'Moving Avg'!H236</f>
        <v>3.149375999999994</v>
      </c>
      <c r="J236" s="6" t="str">
        <f>OBV!F236</f>
        <v>NEUTRAL</v>
      </c>
      <c r="K236" s="6" t="str">
        <f>OBV!G236</f>
        <v>NEUTRAL</v>
      </c>
      <c r="L236" s="6" t="str">
        <f>OBV!H236</f>
        <v>NEUTRAL</v>
      </c>
      <c r="M236" s="8">
        <f t="shared" si="30"/>
        <v>25</v>
      </c>
      <c r="N236" s="8">
        <f t="shared" si="31"/>
        <v>0</v>
      </c>
      <c r="O236" s="8">
        <f t="shared" si="32"/>
        <v>50</v>
      </c>
      <c r="P236" s="8">
        <f t="shared" si="33"/>
        <v>33</v>
      </c>
      <c r="Q236" s="9">
        <f t="shared" si="34"/>
        <v>21.2</v>
      </c>
      <c r="R236" s="9">
        <f t="shared" si="35"/>
        <v>30.75</v>
      </c>
      <c r="S236" s="9">
        <f t="shared" si="36"/>
        <v>31.1</v>
      </c>
      <c r="T236" s="9">
        <f t="shared" si="37"/>
        <v>27</v>
      </c>
      <c r="U236" s="8">
        <f t="shared" si="38"/>
        <v>27.683333333333337</v>
      </c>
      <c r="V236" s="8">
        <f t="shared" si="39"/>
        <v>27.512500000000003</v>
      </c>
    </row>
    <row r="237" spans="1:22" ht="13.5" x14ac:dyDescent="0.25">
      <c r="A237" s="3">
        <f>RSI!A237</f>
        <v>42349</v>
      </c>
      <c r="B237" s="2">
        <f>RSI!B237</f>
        <v>3.3026</v>
      </c>
      <c r="C237" s="2">
        <f>RSI!I237</f>
        <v>45.613935369926509</v>
      </c>
      <c r="D237" s="2">
        <f>MACD!E237</f>
        <v>-3.204082973846667E-4</v>
      </c>
      <c r="E237" s="2">
        <f>MACD!F237</f>
        <v>-3.7890303897695024E-4</v>
      </c>
      <c r="F237" s="2">
        <f>'Moving Avg'!D237</f>
        <v>3.3025999999999995</v>
      </c>
      <c r="G237" s="2">
        <f>'Moving Avg'!F237</f>
        <v>3.3046149999999992</v>
      </c>
      <c r="H237" s="2">
        <f>'Moving Avg'!G237</f>
        <v>3.3153180000000022</v>
      </c>
      <c r="I237" s="2">
        <f>'Moving Avg'!H237</f>
        <v>3.1508099999999946</v>
      </c>
      <c r="J237" s="6" t="str">
        <f>OBV!F237</f>
        <v>NEUTRAL</v>
      </c>
      <c r="K237" s="6" t="str">
        <f>OBV!G237</f>
        <v>NEUTRAL</v>
      </c>
      <c r="L237" s="6" t="str">
        <f>OBV!H237</f>
        <v>NEUTRAL</v>
      </c>
      <c r="M237" s="8">
        <f t="shared" si="30"/>
        <v>25</v>
      </c>
      <c r="N237" s="8">
        <f t="shared" si="31"/>
        <v>0</v>
      </c>
      <c r="O237" s="8">
        <f t="shared" si="32"/>
        <v>50</v>
      </c>
      <c r="P237" s="8">
        <f t="shared" si="33"/>
        <v>33</v>
      </c>
      <c r="Q237" s="9">
        <f t="shared" si="34"/>
        <v>21.2</v>
      </c>
      <c r="R237" s="9">
        <f t="shared" si="35"/>
        <v>30.75</v>
      </c>
      <c r="S237" s="9">
        <f t="shared" si="36"/>
        <v>31.1</v>
      </c>
      <c r="T237" s="9">
        <f t="shared" si="37"/>
        <v>27</v>
      </c>
      <c r="U237" s="8">
        <f t="shared" si="38"/>
        <v>27.683333333333337</v>
      </c>
      <c r="V237" s="8">
        <f t="shared" si="39"/>
        <v>27.512500000000003</v>
      </c>
    </row>
    <row r="238" spans="1:22" ht="13.5" x14ac:dyDescent="0.25">
      <c r="A238" s="3">
        <f>RSI!A238</f>
        <v>42352</v>
      </c>
      <c r="B238" s="2">
        <f>RSI!B238</f>
        <v>3.3026</v>
      </c>
      <c r="C238" s="2">
        <f>RSI!I238</f>
        <v>45.613935369926509</v>
      </c>
      <c r="D238" s="2">
        <f>MACD!E238</f>
        <v>-5.0743693180077543E-4</v>
      </c>
      <c r="E238" s="2">
        <f>MACD!F238</f>
        <v>-4.0460981754171532E-4</v>
      </c>
      <c r="F238" s="2">
        <f>'Moving Avg'!D238</f>
        <v>3.3025999999999995</v>
      </c>
      <c r="G238" s="2">
        <f>'Moving Avg'!F238</f>
        <v>3.3046149999999992</v>
      </c>
      <c r="H238" s="2">
        <f>'Moving Avg'!G238</f>
        <v>3.3139500000000019</v>
      </c>
      <c r="I238" s="2">
        <f>'Moving Avg'!H238</f>
        <v>3.1521479999999942</v>
      </c>
      <c r="J238" s="6" t="str">
        <f>OBV!F238</f>
        <v>NEUTRAL</v>
      </c>
      <c r="K238" s="6" t="str">
        <f>OBV!G238</f>
        <v>NEUTRAL</v>
      </c>
      <c r="L238" s="6" t="str">
        <f>OBV!H238</f>
        <v>NEUTRAL</v>
      </c>
      <c r="M238" s="8">
        <f t="shared" si="30"/>
        <v>25</v>
      </c>
      <c r="N238" s="8">
        <f t="shared" si="31"/>
        <v>45</v>
      </c>
      <c r="O238" s="8">
        <f t="shared" si="32"/>
        <v>50</v>
      </c>
      <c r="P238" s="8">
        <f t="shared" si="33"/>
        <v>33</v>
      </c>
      <c r="Q238" s="9">
        <f t="shared" si="34"/>
        <v>36.950000000000003</v>
      </c>
      <c r="R238" s="9">
        <f t="shared" si="35"/>
        <v>39.75</v>
      </c>
      <c r="S238" s="9">
        <f t="shared" si="36"/>
        <v>37.85</v>
      </c>
      <c r="T238" s="9">
        <f t="shared" si="37"/>
        <v>38.25</v>
      </c>
      <c r="U238" s="8">
        <f t="shared" si="38"/>
        <v>38.183333333333337</v>
      </c>
      <c r="V238" s="8">
        <f t="shared" si="39"/>
        <v>38.200000000000003</v>
      </c>
    </row>
    <row r="239" spans="1:22" ht="13.5" x14ac:dyDescent="0.25">
      <c r="A239" s="3">
        <f>RSI!A239</f>
        <v>42353</v>
      </c>
      <c r="B239" s="2">
        <f>RSI!B239</f>
        <v>3.3026</v>
      </c>
      <c r="C239" s="2">
        <f>RSI!I239</f>
        <v>45.613935369926502</v>
      </c>
      <c r="D239" s="2">
        <f>MACD!E239</f>
        <v>-6.4818658062471002E-4</v>
      </c>
      <c r="E239" s="2">
        <f>MACD!F239</f>
        <v>-4.5332517015831428E-4</v>
      </c>
      <c r="F239" s="2">
        <f>'Moving Avg'!D239</f>
        <v>3.3025999999999995</v>
      </c>
      <c r="G239" s="2">
        <f>'Moving Avg'!F239</f>
        <v>3.3046149999999992</v>
      </c>
      <c r="H239" s="2">
        <f>'Moving Avg'!G239</f>
        <v>3.3123400000000021</v>
      </c>
      <c r="I239" s="2">
        <f>'Moving Avg'!H239</f>
        <v>3.1535049999999942</v>
      </c>
      <c r="J239" s="6" t="str">
        <f>OBV!F239</f>
        <v>NEUTRAL</v>
      </c>
      <c r="K239" s="6" t="str">
        <f>OBV!G239</f>
        <v>NEUTRAL</v>
      </c>
      <c r="L239" s="6" t="str">
        <f>OBV!H239</f>
        <v>NEUTRAL</v>
      </c>
      <c r="M239" s="8">
        <f t="shared" si="30"/>
        <v>25</v>
      </c>
      <c r="N239" s="8">
        <f t="shared" si="31"/>
        <v>45</v>
      </c>
      <c r="O239" s="8">
        <f t="shared" si="32"/>
        <v>50</v>
      </c>
      <c r="P239" s="8">
        <f t="shared" si="33"/>
        <v>33</v>
      </c>
      <c r="Q239" s="9">
        <f t="shared" si="34"/>
        <v>36.950000000000003</v>
      </c>
      <c r="R239" s="9">
        <f t="shared" si="35"/>
        <v>39.75</v>
      </c>
      <c r="S239" s="9">
        <f t="shared" si="36"/>
        <v>37.85</v>
      </c>
      <c r="T239" s="9">
        <f t="shared" si="37"/>
        <v>38.25</v>
      </c>
      <c r="U239" s="8">
        <f t="shared" si="38"/>
        <v>38.183333333333337</v>
      </c>
      <c r="V239" s="8">
        <f t="shared" si="39"/>
        <v>38.200000000000003</v>
      </c>
    </row>
    <row r="240" spans="1:22" ht="13.5" x14ac:dyDescent="0.25">
      <c r="A240" s="3">
        <f>RSI!A240</f>
        <v>42354</v>
      </c>
      <c r="B240" s="2">
        <f>RSI!B240</f>
        <v>3.3026</v>
      </c>
      <c r="C240" s="2">
        <f>RSI!I240</f>
        <v>45.613935369926502</v>
      </c>
      <c r="D240" s="2">
        <f>MACD!E240</f>
        <v>-7.5107378035177419E-4</v>
      </c>
      <c r="E240" s="2">
        <f>MACD!F240</f>
        <v>-5.1287489219700635E-4</v>
      </c>
      <c r="F240" s="2">
        <f>'Moving Avg'!D240</f>
        <v>3.3025999999999995</v>
      </c>
      <c r="G240" s="2">
        <f>'Moving Avg'!F240</f>
        <v>3.3046149999999992</v>
      </c>
      <c r="H240" s="2">
        <f>'Moving Avg'!G240</f>
        <v>3.3107300000000022</v>
      </c>
      <c r="I240" s="2">
        <f>'Moving Avg'!H240</f>
        <v>3.1548619999999943</v>
      </c>
      <c r="J240" s="6" t="str">
        <f>OBV!F240</f>
        <v>NEUTRAL</v>
      </c>
      <c r="K240" s="6" t="str">
        <f>OBV!G240</f>
        <v>NEUTRAL</v>
      </c>
      <c r="L240" s="6" t="str">
        <f>OBV!H240</f>
        <v>NEUTRAL</v>
      </c>
      <c r="M240" s="8">
        <f t="shared" si="30"/>
        <v>25</v>
      </c>
      <c r="N240" s="8">
        <f t="shared" si="31"/>
        <v>45</v>
      </c>
      <c r="O240" s="8">
        <f t="shared" si="32"/>
        <v>50</v>
      </c>
      <c r="P240" s="8">
        <f t="shared" si="33"/>
        <v>33</v>
      </c>
      <c r="Q240" s="9">
        <f t="shared" si="34"/>
        <v>36.950000000000003</v>
      </c>
      <c r="R240" s="9">
        <f t="shared" si="35"/>
        <v>39.75</v>
      </c>
      <c r="S240" s="9">
        <f t="shared" si="36"/>
        <v>37.85</v>
      </c>
      <c r="T240" s="9">
        <f t="shared" si="37"/>
        <v>38.25</v>
      </c>
      <c r="U240" s="8">
        <f t="shared" si="38"/>
        <v>38.183333333333337</v>
      </c>
      <c r="V240" s="8">
        <f t="shared" si="39"/>
        <v>38.200000000000003</v>
      </c>
    </row>
    <row r="241" spans="1:22" ht="13.5" x14ac:dyDescent="0.25">
      <c r="A241" s="3">
        <f>RSI!A241</f>
        <v>42355</v>
      </c>
      <c r="B241" s="2">
        <f>RSI!B241</f>
        <v>3.3026</v>
      </c>
      <c r="C241" s="2">
        <f>RSI!I241</f>
        <v>45.613935369926494</v>
      </c>
      <c r="D241" s="2">
        <f>MACD!E241</f>
        <v>-8.2312416440721847E-4</v>
      </c>
      <c r="E241" s="2">
        <f>MACD!F241</f>
        <v>-5.7492474663904886E-4</v>
      </c>
      <c r="F241" s="2">
        <f>'Moving Avg'!D241</f>
        <v>3.3025999999999995</v>
      </c>
      <c r="G241" s="2">
        <f>'Moving Avg'!F241</f>
        <v>3.3025999999999991</v>
      </c>
      <c r="H241" s="2">
        <f>'Moving Avg'!G241</f>
        <v>3.3091200000000018</v>
      </c>
      <c r="I241" s="2">
        <f>'Moving Avg'!H241</f>
        <v>3.1562189999999943</v>
      </c>
      <c r="J241" s="6" t="str">
        <f>OBV!F241</f>
        <v>NEUTRAL</v>
      </c>
      <c r="K241" s="6" t="str">
        <f>OBV!G241</f>
        <v>NEUTRAL</v>
      </c>
      <c r="L241" s="6" t="str">
        <f>OBV!H241</f>
        <v>NEUTRAL</v>
      </c>
      <c r="M241" s="8">
        <f t="shared" si="30"/>
        <v>25</v>
      </c>
      <c r="N241" s="8">
        <f t="shared" si="31"/>
        <v>45</v>
      </c>
      <c r="O241" s="8">
        <f t="shared" si="32"/>
        <v>50</v>
      </c>
      <c r="P241" s="8">
        <f t="shared" si="33"/>
        <v>33</v>
      </c>
      <c r="Q241" s="9">
        <f t="shared" si="34"/>
        <v>36.950000000000003</v>
      </c>
      <c r="R241" s="9">
        <f t="shared" si="35"/>
        <v>39.75</v>
      </c>
      <c r="S241" s="9">
        <f t="shared" si="36"/>
        <v>37.85</v>
      </c>
      <c r="T241" s="9">
        <f t="shared" si="37"/>
        <v>38.25</v>
      </c>
      <c r="U241" s="8">
        <f t="shared" si="38"/>
        <v>38.183333333333337</v>
      </c>
      <c r="V241" s="8">
        <f t="shared" si="39"/>
        <v>38.200000000000003</v>
      </c>
    </row>
    <row r="242" spans="1:22" ht="13.5" x14ac:dyDescent="0.25">
      <c r="A242" s="3">
        <f>RSI!A242</f>
        <v>42356</v>
      </c>
      <c r="B242" s="2">
        <f>RSI!B242</f>
        <v>3.3026</v>
      </c>
      <c r="C242" s="2">
        <f>RSI!I242</f>
        <v>45.613935369926502</v>
      </c>
      <c r="D242" s="2">
        <f>MACD!E242</f>
        <v>-8.7019356314677054E-4</v>
      </c>
      <c r="E242" s="2">
        <f>MACD!F242</f>
        <v>-6.3397850994059322E-4</v>
      </c>
      <c r="F242" s="2">
        <f>'Moving Avg'!D242</f>
        <v>3.3025999999999995</v>
      </c>
      <c r="G242" s="2">
        <f>'Moving Avg'!F242</f>
        <v>3.3025999999999991</v>
      </c>
      <c r="H242" s="2">
        <f>'Moving Avg'!G242</f>
        <v>3.3077520000000016</v>
      </c>
      <c r="I242" s="2">
        <f>'Moving Avg'!H242</f>
        <v>3.1575759999999939</v>
      </c>
      <c r="J242" s="6" t="str">
        <f>OBV!F242</f>
        <v>NEUTRAL</v>
      </c>
      <c r="K242" s="6" t="str">
        <f>OBV!G242</f>
        <v>NEUTRAL</v>
      </c>
      <c r="L242" s="6" t="str">
        <f>OBV!H242</f>
        <v>NEUTRAL</v>
      </c>
      <c r="M242" s="8">
        <f t="shared" si="30"/>
        <v>25</v>
      </c>
      <c r="N242" s="8">
        <f t="shared" si="31"/>
        <v>45</v>
      </c>
      <c r="O242" s="8">
        <f t="shared" si="32"/>
        <v>50</v>
      </c>
      <c r="P242" s="8">
        <f t="shared" si="33"/>
        <v>33</v>
      </c>
      <c r="Q242" s="9">
        <f t="shared" si="34"/>
        <v>36.950000000000003</v>
      </c>
      <c r="R242" s="9">
        <f t="shared" si="35"/>
        <v>39.75</v>
      </c>
      <c r="S242" s="9">
        <f t="shared" si="36"/>
        <v>37.85</v>
      </c>
      <c r="T242" s="9">
        <f t="shared" si="37"/>
        <v>38.25</v>
      </c>
      <c r="U242" s="8">
        <f t="shared" si="38"/>
        <v>38.183333333333337</v>
      </c>
      <c r="V242" s="8">
        <f t="shared" si="39"/>
        <v>38.200000000000003</v>
      </c>
    </row>
    <row r="243" spans="1:22" ht="13.5" x14ac:dyDescent="0.25">
      <c r="A243" s="3">
        <f>RSI!A243</f>
        <v>42359</v>
      </c>
      <c r="B243" s="2">
        <f>RSI!B243</f>
        <v>3.3026</v>
      </c>
      <c r="C243" s="2">
        <f>RSI!I243</f>
        <v>45.613935369926502</v>
      </c>
      <c r="D243" s="2">
        <f>MACD!E243</f>
        <v>-8.9715456143935057E-4</v>
      </c>
      <c r="E243" s="2">
        <f>MACD!F243</f>
        <v>-6.8661372024034467E-4</v>
      </c>
      <c r="F243" s="2">
        <f>'Moving Avg'!D243</f>
        <v>3.3025999999999995</v>
      </c>
      <c r="G243" s="2">
        <f>'Moving Avg'!F243</f>
        <v>3.3025999999999991</v>
      </c>
      <c r="H243" s="2">
        <f>'Moving Avg'!G243</f>
        <v>3.3077520000000016</v>
      </c>
      <c r="I243" s="2">
        <f>'Moving Avg'!H243</f>
        <v>3.158971499999994</v>
      </c>
      <c r="J243" s="6" t="str">
        <f>OBV!F243</f>
        <v>NEUTRAL</v>
      </c>
      <c r="K243" s="6" t="str">
        <f>OBV!G243</f>
        <v>NEUTRAL</v>
      </c>
      <c r="L243" s="6" t="str">
        <f>OBV!H243</f>
        <v>NEUTRAL</v>
      </c>
      <c r="M243" s="8">
        <f t="shared" si="30"/>
        <v>25</v>
      </c>
      <c r="N243" s="8">
        <f t="shared" si="31"/>
        <v>45</v>
      </c>
      <c r="O243" s="8">
        <f t="shared" si="32"/>
        <v>50</v>
      </c>
      <c r="P243" s="8">
        <f t="shared" si="33"/>
        <v>33</v>
      </c>
      <c r="Q243" s="9">
        <f t="shared" si="34"/>
        <v>36.950000000000003</v>
      </c>
      <c r="R243" s="9">
        <f t="shared" si="35"/>
        <v>39.75</v>
      </c>
      <c r="S243" s="9">
        <f t="shared" si="36"/>
        <v>37.85</v>
      </c>
      <c r="T243" s="9">
        <f t="shared" si="37"/>
        <v>38.25</v>
      </c>
      <c r="U243" s="8">
        <f t="shared" si="38"/>
        <v>38.183333333333337</v>
      </c>
      <c r="V243" s="8">
        <f t="shared" si="39"/>
        <v>38.200000000000003</v>
      </c>
    </row>
    <row r="244" spans="1:22" ht="13.5" x14ac:dyDescent="0.25">
      <c r="A244" s="3">
        <f>RSI!A244</f>
        <v>42360</v>
      </c>
      <c r="B244" s="2">
        <f>RSI!B244</f>
        <v>3.3026</v>
      </c>
      <c r="C244" s="2">
        <f>RSI!I244</f>
        <v>45.613935369926502</v>
      </c>
      <c r="D244" s="2">
        <f>MACD!E244</f>
        <v>-9.0805386709424951E-4</v>
      </c>
      <c r="E244" s="2">
        <f>MACD!F244</f>
        <v>-7.3090174961112572E-4</v>
      </c>
      <c r="F244" s="2">
        <f>'Moving Avg'!D244</f>
        <v>3.3025999999999995</v>
      </c>
      <c r="G244" s="2">
        <f>'Moving Avg'!F244</f>
        <v>3.3025999999999991</v>
      </c>
      <c r="H244" s="2">
        <f>'Moving Avg'!G244</f>
        <v>3.3063020000000019</v>
      </c>
      <c r="I244" s="2">
        <f>'Moving Avg'!H244</f>
        <v>3.1602129999999935</v>
      </c>
      <c r="J244" s="6" t="str">
        <f>OBV!F244</f>
        <v>NEUTRAL</v>
      </c>
      <c r="K244" s="6" t="str">
        <f>OBV!G244</f>
        <v>NEUTRAL</v>
      </c>
      <c r="L244" s="6" t="str">
        <f>OBV!H244</f>
        <v>NEUTRAL</v>
      </c>
      <c r="M244" s="8">
        <f t="shared" si="30"/>
        <v>25</v>
      </c>
      <c r="N244" s="8">
        <f t="shared" si="31"/>
        <v>45</v>
      </c>
      <c r="O244" s="8">
        <f t="shared" si="32"/>
        <v>50</v>
      </c>
      <c r="P244" s="8">
        <f t="shared" si="33"/>
        <v>33</v>
      </c>
      <c r="Q244" s="9">
        <f t="shared" si="34"/>
        <v>36.950000000000003</v>
      </c>
      <c r="R244" s="9">
        <f t="shared" si="35"/>
        <v>39.75</v>
      </c>
      <c r="S244" s="9">
        <f t="shared" si="36"/>
        <v>37.85</v>
      </c>
      <c r="T244" s="9">
        <f t="shared" si="37"/>
        <v>38.25</v>
      </c>
      <c r="U244" s="8">
        <f t="shared" si="38"/>
        <v>38.183333333333337</v>
      </c>
      <c r="V244" s="8">
        <f t="shared" si="39"/>
        <v>38.200000000000003</v>
      </c>
    </row>
    <row r="245" spans="1:22" ht="13.5" x14ac:dyDescent="0.25">
      <c r="A245" s="3">
        <f>RSI!A245</f>
        <v>42361</v>
      </c>
      <c r="B245" s="2">
        <f>RSI!B245</f>
        <v>3.3026</v>
      </c>
      <c r="C245" s="2">
        <f>RSI!I245</f>
        <v>45.613935369926509</v>
      </c>
      <c r="D245" s="2">
        <f>MACD!E245</f>
        <v>-9.0624501691349835E-4</v>
      </c>
      <c r="E245" s="2">
        <f>MACD!F245</f>
        <v>-7.6597040307160033E-4</v>
      </c>
      <c r="F245" s="2">
        <f>'Moving Avg'!D245</f>
        <v>3.3025999999999995</v>
      </c>
      <c r="G245" s="2">
        <f>'Moving Avg'!F245</f>
        <v>3.3025999999999991</v>
      </c>
      <c r="H245" s="2">
        <f>'Moving Avg'!G245</f>
        <v>3.3055780000000015</v>
      </c>
      <c r="I245" s="2">
        <f>'Moving Avg'!H245</f>
        <v>3.1614544999999934</v>
      </c>
      <c r="J245" s="6" t="str">
        <f>OBV!F245</f>
        <v>NEUTRAL</v>
      </c>
      <c r="K245" s="6" t="str">
        <f>OBV!G245</f>
        <v>NEUTRAL</v>
      </c>
      <c r="L245" s="6" t="str">
        <f>OBV!H245</f>
        <v>NEUTRAL</v>
      </c>
      <c r="M245" s="8">
        <f t="shared" si="30"/>
        <v>25</v>
      </c>
      <c r="N245" s="8">
        <f t="shared" si="31"/>
        <v>45</v>
      </c>
      <c r="O245" s="8">
        <f t="shared" si="32"/>
        <v>50</v>
      </c>
      <c r="P245" s="8">
        <f t="shared" si="33"/>
        <v>33</v>
      </c>
      <c r="Q245" s="9">
        <f t="shared" si="34"/>
        <v>36.950000000000003</v>
      </c>
      <c r="R245" s="9">
        <f t="shared" si="35"/>
        <v>39.75</v>
      </c>
      <c r="S245" s="9">
        <f t="shared" si="36"/>
        <v>37.85</v>
      </c>
      <c r="T245" s="9">
        <f t="shared" si="37"/>
        <v>38.25</v>
      </c>
      <c r="U245" s="8">
        <f t="shared" si="38"/>
        <v>38.183333333333337</v>
      </c>
      <c r="V245" s="8">
        <f t="shared" si="39"/>
        <v>38.200000000000003</v>
      </c>
    </row>
    <row r="246" spans="1:22" ht="13.5" x14ac:dyDescent="0.25">
      <c r="A246" s="3">
        <f>RSI!A246</f>
        <v>42363</v>
      </c>
      <c r="B246" s="2">
        <f>RSI!B246</f>
        <v>3.3026</v>
      </c>
      <c r="C246" s="2">
        <f>RSI!I246</f>
        <v>45.613935369926509</v>
      </c>
      <c r="D246" s="2">
        <f>MACD!E246</f>
        <v>-8.9450024806092543E-4</v>
      </c>
      <c r="E246" s="2">
        <f>MACD!F246</f>
        <v>-7.9167637206946535E-4</v>
      </c>
      <c r="F246" s="2">
        <f>'Moving Avg'!D246</f>
        <v>3.3025999999999995</v>
      </c>
      <c r="G246" s="2">
        <f>'Moving Avg'!F246</f>
        <v>3.3025999999999991</v>
      </c>
      <c r="H246" s="2">
        <f>'Moving Avg'!G246</f>
        <v>3.304854000000002</v>
      </c>
      <c r="I246" s="2">
        <f>'Moving Avg'!H246</f>
        <v>3.1626959999999933</v>
      </c>
      <c r="J246" s="6" t="str">
        <f>OBV!F246</f>
        <v>NEUTRAL</v>
      </c>
      <c r="K246" s="6" t="str">
        <f>OBV!G246</f>
        <v>NEUTRAL</v>
      </c>
      <c r="L246" s="6" t="str">
        <f>OBV!H246</f>
        <v>NEUTRAL</v>
      </c>
      <c r="M246" s="8">
        <f t="shared" si="30"/>
        <v>25</v>
      </c>
      <c r="N246" s="8">
        <f t="shared" si="31"/>
        <v>45</v>
      </c>
      <c r="O246" s="8">
        <f t="shared" si="32"/>
        <v>50</v>
      </c>
      <c r="P246" s="8">
        <f t="shared" si="33"/>
        <v>33</v>
      </c>
      <c r="Q246" s="9">
        <f t="shared" si="34"/>
        <v>36.950000000000003</v>
      </c>
      <c r="R246" s="9">
        <f t="shared" si="35"/>
        <v>39.75</v>
      </c>
      <c r="S246" s="9">
        <f t="shared" si="36"/>
        <v>37.85</v>
      </c>
      <c r="T246" s="9">
        <f t="shared" si="37"/>
        <v>38.25</v>
      </c>
      <c r="U246" s="8">
        <f t="shared" si="38"/>
        <v>38.183333333333337</v>
      </c>
      <c r="V246" s="8">
        <f t="shared" si="39"/>
        <v>38.200000000000003</v>
      </c>
    </row>
    <row r="247" spans="1:22" ht="13.5" x14ac:dyDescent="0.25">
      <c r="A247" s="3">
        <f>RSI!A247</f>
        <v>42366</v>
      </c>
      <c r="B247" s="2">
        <f>RSI!B247</f>
        <v>3.3831000000000002</v>
      </c>
      <c r="C247" s="2">
        <f>RSI!I247</f>
        <v>89.810611791853546</v>
      </c>
      <c r="D247" s="2">
        <f>MACD!E247</f>
        <v>-6.8380677340247331E-3</v>
      </c>
      <c r="E247" s="2">
        <f>MACD!F247</f>
        <v>-2.0009546444605189E-3</v>
      </c>
      <c r="F247" s="2">
        <f>'Moving Avg'!D247</f>
        <v>3.3186999999999998</v>
      </c>
      <c r="G247" s="2">
        <f>'Moving Avg'!F247</f>
        <v>3.306624999999999</v>
      </c>
      <c r="H247" s="2">
        <f>'Moving Avg'!G247</f>
        <v>3.3057400000000019</v>
      </c>
      <c r="I247" s="2">
        <f>'Moving Avg'!H247</f>
        <v>3.1643399999999935</v>
      </c>
      <c r="J247" s="6" t="str">
        <f>OBV!F247</f>
        <v>BULLISH</v>
      </c>
      <c r="K247" s="6" t="str">
        <f>OBV!G247</f>
        <v>NEUTRAL</v>
      </c>
      <c r="L247" s="6" t="str">
        <f>OBV!H247</f>
        <v>CONFIRMED BULLISH</v>
      </c>
      <c r="M247" s="8">
        <f t="shared" si="30"/>
        <v>0</v>
      </c>
      <c r="N247" s="8">
        <f t="shared" si="31"/>
        <v>45</v>
      </c>
      <c r="O247" s="8">
        <f t="shared" si="32"/>
        <v>50</v>
      </c>
      <c r="P247" s="8">
        <f t="shared" si="33"/>
        <v>83.5</v>
      </c>
      <c r="Q247" s="9">
        <f t="shared" si="34"/>
        <v>35.774999999999999</v>
      </c>
      <c r="R247" s="9">
        <f t="shared" si="35"/>
        <v>47.375</v>
      </c>
      <c r="S247" s="9">
        <f t="shared" si="36"/>
        <v>56.825000000000003</v>
      </c>
      <c r="T247" s="9">
        <f t="shared" si="37"/>
        <v>44.625</v>
      </c>
      <c r="U247" s="8">
        <f t="shared" si="38"/>
        <v>46.658333333333339</v>
      </c>
      <c r="V247" s="8">
        <f t="shared" si="39"/>
        <v>46.150000000000006</v>
      </c>
    </row>
    <row r="248" spans="1:22" ht="13.5" x14ac:dyDescent="0.25">
      <c r="A248" s="3">
        <f>RSI!A248</f>
        <v>42367</v>
      </c>
      <c r="B248" s="2">
        <f>RSI!B248</f>
        <v>3.3831000000000002</v>
      </c>
      <c r="C248" s="2">
        <f>RSI!I248</f>
        <v>89.810611791853546</v>
      </c>
      <c r="D248" s="2">
        <f>MACD!E248</f>
        <v>-1.2334161146286604E-2</v>
      </c>
      <c r="E248" s="2">
        <f>MACD!F248</f>
        <v>-4.0675959448257361E-3</v>
      </c>
      <c r="F248" s="2">
        <f>'Moving Avg'!D248</f>
        <v>3.3348</v>
      </c>
      <c r="G248" s="2">
        <f>'Moving Avg'!F248</f>
        <v>3.310649999999999</v>
      </c>
      <c r="H248" s="2">
        <f>'Moving Avg'!G248</f>
        <v>3.3066260000000018</v>
      </c>
      <c r="I248" s="2">
        <f>'Moving Avg'!H248</f>
        <v>3.1659839999999941</v>
      </c>
      <c r="J248" s="6" t="str">
        <f>OBV!F248</f>
        <v>BULLISH</v>
      </c>
      <c r="K248" s="6" t="str">
        <f>OBV!G248</f>
        <v>NEUTRAL</v>
      </c>
      <c r="L248" s="6" t="str">
        <f>OBV!H248</f>
        <v>CONFIRMED BULLISH</v>
      </c>
      <c r="M248" s="8">
        <f t="shared" si="30"/>
        <v>0</v>
      </c>
      <c r="N248" s="8">
        <f t="shared" si="31"/>
        <v>45</v>
      </c>
      <c r="O248" s="8">
        <f t="shared" si="32"/>
        <v>50</v>
      </c>
      <c r="P248" s="8">
        <f t="shared" si="33"/>
        <v>83.5</v>
      </c>
      <c r="Q248" s="9">
        <f t="shared" si="34"/>
        <v>35.774999999999999</v>
      </c>
      <c r="R248" s="9">
        <f t="shared" si="35"/>
        <v>47.375</v>
      </c>
      <c r="S248" s="9">
        <f t="shared" si="36"/>
        <v>56.825000000000003</v>
      </c>
      <c r="T248" s="9">
        <f t="shared" si="37"/>
        <v>44.625</v>
      </c>
      <c r="U248" s="8">
        <f t="shared" si="38"/>
        <v>46.658333333333339</v>
      </c>
      <c r="V248" s="8">
        <f t="shared" si="39"/>
        <v>46.150000000000006</v>
      </c>
    </row>
    <row r="249" spans="1:22" ht="13.5" x14ac:dyDescent="0.25">
      <c r="A249" s="3">
        <f>RSI!A249</f>
        <v>42368</v>
      </c>
      <c r="B249" s="2">
        <f>RSI!B249</f>
        <v>3.3831000000000002</v>
      </c>
      <c r="C249" s="2">
        <f>RSI!I249</f>
        <v>89.810611791853546</v>
      </c>
      <c r="D249" s="2">
        <f>MACD!E249</f>
        <v>-1.7417035914910173E-2</v>
      </c>
      <c r="E249" s="2">
        <f>MACD!F249</f>
        <v>-6.7374839388426241E-3</v>
      </c>
      <c r="F249" s="2">
        <f>'Moving Avg'!D249</f>
        <v>3.3509000000000002</v>
      </c>
      <c r="G249" s="2">
        <f>'Moving Avg'!F249</f>
        <v>3.3146749999999989</v>
      </c>
      <c r="H249" s="2">
        <f>'Moving Avg'!G249</f>
        <v>3.3082360000000017</v>
      </c>
      <c r="I249" s="2">
        <f>'Moving Avg'!H249</f>
        <v>3.1678974999999938</v>
      </c>
      <c r="J249" s="6" t="str">
        <f>OBV!F249</f>
        <v>BULLISH</v>
      </c>
      <c r="K249" s="6" t="str">
        <f>OBV!G249</f>
        <v>NEUTRAL</v>
      </c>
      <c r="L249" s="6" t="str">
        <f>OBV!H249</f>
        <v>CONFIRMED BULLISH</v>
      </c>
      <c r="M249" s="8">
        <f t="shared" si="30"/>
        <v>0</v>
      </c>
      <c r="N249" s="8">
        <f t="shared" si="31"/>
        <v>45</v>
      </c>
      <c r="O249" s="8">
        <f t="shared" si="32"/>
        <v>50</v>
      </c>
      <c r="P249" s="8">
        <f t="shared" si="33"/>
        <v>83.5</v>
      </c>
      <c r="Q249" s="9">
        <f t="shared" si="34"/>
        <v>35.774999999999999</v>
      </c>
      <c r="R249" s="9">
        <f t="shared" si="35"/>
        <v>47.375</v>
      </c>
      <c r="S249" s="9">
        <f t="shared" si="36"/>
        <v>56.825000000000003</v>
      </c>
      <c r="T249" s="9">
        <f t="shared" si="37"/>
        <v>44.625</v>
      </c>
      <c r="U249" s="8">
        <f t="shared" si="38"/>
        <v>46.658333333333339</v>
      </c>
      <c r="V249" s="8">
        <f t="shared" si="39"/>
        <v>46.150000000000006</v>
      </c>
    </row>
    <row r="250" spans="1:22" ht="13.5" x14ac:dyDescent="0.25">
      <c r="A250" s="3">
        <f>RSI!A250</f>
        <v>42369</v>
      </c>
      <c r="B250" s="2">
        <f>RSI!B250</f>
        <v>3.3831000000000002</v>
      </c>
      <c r="C250" s="2">
        <f>RSI!I250</f>
        <v>89.810611791853546</v>
      </c>
      <c r="D250" s="2">
        <f>MACD!E250</f>
        <v>-2.2118239384174565E-2</v>
      </c>
      <c r="E250" s="2">
        <f>MACD!F250</f>
        <v>-9.813635027909013E-3</v>
      </c>
      <c r="F250" s="2">
        <f>'Moving Avg'!D250</f>
        <v>3.367</v>
      </c>
      <c r="G250" s="2">
        <f>'Moving Avg'!F250</f>
        <v>3.3186999999999989</v>
      </c>
      <c r="H250" s="2">
        <f>'Moving Avg'!G250</f>
        <v>3.3098460000000016</v>
      </c>
      <c r="I250" s="2">
        <f>'Moving Avg'!H250</f>
        <v>3.1698299999999939</v>
      </c>
      <c r="J250" s="6" t="str">
        <f>OBV!F250</f>
        <v>BULLISH</v>
      </c>
      <c r="K250" s="6" t="str">
        <f>OBV!G250</f>
        <v>NEUTRAL</v>
      </c>
      <c r="L250" s="6" t="str">
        <f>OBV!H250</f>
        <v>CONFIRMED BULLISH</v>
      </c>
      <c r="M250" s="8">
        <f t="shared" si="30"/>
        <v>0</v>
      </c>
      <c r="N250" s="8">
        <f t="shared" si="31"/>
        <v>45</v>
      </c>
      <c r="O250" s="8">
        <f t="shared" si="32"/>
        <v>50</v>
      </c>
      <c r="P250" s="8">
        <f t="shared" si="33"/>
        <v>83.5</v>
      </c>
      <c r="Q250" s="9">
        <f t="shared" si="34"/>
        <v>35.774999999999999</v>
      </c>
      <c r="R250" s="9">
        <f t="shared" si="35"/>
        <v>47.375</v>
      </c>
      <c r="S250" s="9">
        <f t="shared" si="36"/>
        <v>56.825000000000003</v>
      </c>
      <c r="T250" s="9">
        <f t="shared" si="37"/>
        <v>44.625</v>
      </c>
      <c r="U250" s="8">
        <f t="shared" si="38"/>
        <v>46.658333333333339</v>
      </c>
      <c r="V250" s="8">
        <f t="shared" si="39"/>
        <v>46.150000000000006</v>
      </c>
    </row>
    <row r="251" spans="1:22" ht="13.5" x14ac:dyDescent="0.25">
      <c r="A251" s="3">
        <f>RSI!A251</f>
        <v>42373</v>
      </c>
      <c r="B251" s="2">
        <f>RSI!B251</f>
        <v>3.3831000000000002</v>
      </c>
      <c r="C251" s="2">
        <f>RSI!I251</f>
        <v>89.810611791853546</v>
      </c>
      <c r="D251" s="2">
        <f>MACD!E251</f>
        <v>-2.646683766483271E-2</v>
      </c>
      <c r="E251" s="2">
        <f>MACD!F251</f>
        <v>-1.3144275555293754E-2</v>
      </c>
      <c r="F251" s="2">
        <f>'Moving Avg'!D251</f>
        <v>3.3831000000000002</v>
      </c>
      <c r="G251" s="2">
        <f>'Moving Avg'!F251</f>
        <v>3.3227249999999993</v>
      </c>
      <c r="H251" s="2">
        <f>'Moving Avg'!G251</f>
        <v>3.3114560000000015</v>
      </c>
      <c r="I251" s="2">
        <f>'Moving Avg'!H251</f>
        <v>3.1716084999999943</v>
      </c>
      <c r="J251" s="6" t="str">
        <f>OBV!F251</f>
        <v>BULLISH</v>
      </c>
      <c r="K251" s="6" t="str">
        <f>OBV!G251</f>
        <v>NEUTRAL</v>
      </c>
      <c r="L251" s="6" t="str">
        <f>OBV!H251</f>
        <v>CONFIRMED BULLISH</v>
      </c>
      <c r="M251" s="8">
        <f t="shared" si="30"/>
        <v>0</v>
      </c>
      <c r="N251" s="8">
        <f t="shared" si="31"/>
        <v>45</v>
      </c>
      <c r="O251" s="8">
        <f t="shared" si="32"/>
        <v>50</v>
      </c>
      <c r="P251" s="8">
        <f t="shared" si="33"/>
        <v>83.5</v>
      </c>
      <c r="Q251" s="9">
        <f t="shared" si="34"/>
        <v>35.774999999999999</v>
      </c>
      <c r="R251" s="9">
        <f t="shared" si="35"/>
        <v>47.375</v>
      </c>
      <c r="S251" s="9">
        <f t="shared" si="36"/>
        <v>56.825000000000003</v>
      </c>
      <c r="T251" s="9">
        <f t="shared" si="37"/>
        <v>44.625</v>
      </c>
      <c r="U251" s="8">
        <f t="shared" si="38"/>
        <v>46.658333333333339</v>
      </c>
      <c r="V251" s="8">
        <f t="shared" si="39"/>
        <v>46.150000000000006</v>
      </c>
    </row>
    <row r="252" spans="1:22" ht="13.5" x14ac:dyDescent="0.25">
      <c r="A252" s="3">
        <f>RSI!A252</f>
        <v>42374</v>
      </c>
      <c r="B252" s="2">
        <f>RSI!B252</f>
        <v>3.3831000000000002</v>
      </c>
      <c r="C252" s="2">
        <f>RSI!I252</f>
        <v>89.810611791853546</v>
      </c>
      <c r="D252" s="2">
        <f>MACD!E252</f>
        <v>-3.0489621643527087E-2</v>
      </c>
      <c r="E252" s="2">
        <f>MACD!F252</f>
        <v>-1.6613344772940422E-2</v>
      </c>
      <c r="F252" s="2">
        <f>'Moving Avg'!D252</f>
        <v>3.3831000000000002</v>
      </c>
      <c r="G252" s="2">
        <f>'Moving Avg'!F252</f>
        <v>3.3267499999999992</v>
      </c>
      <c r="H252" s="2">
        <f>'Moving Avg'!G252</f>
        <v>3.3130660000000018</v>
      </c>
      <c r="I252" s="2">
        <f>'Moving Avg'!H252</f>
        <v>3.1733869999999946</v>
      </c>
      <c r="J252" s="6" t="str">
        <f>OBV!F252</f>
        <v>NEUTRAL</v>
      </c>
      <c r="K252" s="6" t="str">
        <f>OBV!G252</f>
        <v>NEUTRAL</v>
      </c>
      <c r="L252" s="6" t="str">
        <f>OBV!H252</f>
        <v>NEUTRAL</v>
      </c>
      <c r="M252" s="8">
        <f t="shared" si="30"/>
        <v>0</v>
      </c>
      <c r="N252" s="8">
        <f t="shared" si="31"/>
        <v>45</v>
      </c>
      <c r="O252" s="8">
        <f t="shared" si="32"/>
        <v>50</v>
      </c>
      <c r="P252" s="8">
        <f t="shared" si="33"/>
        <v>33</v>
      </c>
      <c r="Q252" s="9">
        <f t="shared" si="34"/>
        <v>28.2</v>
      </c>
      <c r="R252" s="9">
        <f t="shared" si="35"/>
        <v>34.75</v>
      </c>
      <c r="S252" s="9">
        <f t="shared" si="36"/>
        <v>34.1</v>
      </c>
      <c r="T252" s="9">
        <f t="shared" si="37"/>
        <v>32</v>
      </c>
      <c r="U252" s="8">
        <f t="shared" si="38"/>
        <v>32.35</v>
      </c>
      <c r="V252" s="8">
        <f t="shared" si="39"/>
        <v>32.262500000000003</v>
      </c>
    </row>
    <row r="253" spans="1:22" ht="13.5" x14ac:dyDescent="0.25">
      <c r="A253" s="3">
        <f>RSI!A253</f>
        <v>42375</v>
      </c>
      <c r="B253" s="2">
        <f>RSI!B253</f>
        <v>3.3831000000000002</v>
      </c>
      <c r="C253" s="2">
        <f>RSI!I253</f>
        <v>89.810611791853546</v>
      </c>
      <c r="D253" s="2">
        <f>MACD!E253</f>
        <v>-3.4211294314657525E-2</v>
      </c>
      <c r="E253" s="2">
        <f>MACD!F253</f>
        <v>-2.0132934681283843E-2</v>
      </c>
      <c r="F253" s="2">
        <f>'Moving Avg'!D253</f>
        <v>3.3831000000000002</v>
      </c>
      <c r="G253" s="2">
        <f>'Moving Avg'!F253</f>
        <v>3.3307749999999992</v>
      </c>
      <c r="H253" s="2">
        <f>'Moving Avg'!G253</f>
        <v>3.3146760000000017</v>
      </c>
      <c r="I253" s="2">
        <f>'Moving Avg'!H253</f>
        <v>3.1751654999999941</v>
      </c>
      <c r="J253" s="6" t="str">
        <f>OBV!F253</f>
        <v>NEUTRAL</v>
      </c>
      <c r="K253" s="6" t="str">
        <f>OBV!G253</f>
        <v>NEUTRAL</v>
      </c>
      <c r="L253" s="6" t="str">
        <f>OBV!H253</f>
        <v>NEUTRAL</v>
      </c>
      <c r="M253" s="8">
        <f t="shared" si="30"/>
        <v>0</v>
      </c>
      <c r="N253" s="8">
        <f t="shared" si="31"/>
        <v>45</v>
      </c>
      <c r="O253" s="8">
        <f t="shared" si="32"/>
        <v>50</v>
      </c>
      <c r="P253" s="8">
        <f t="shared" si="33"/>
        <v>33</v>
      </c>
      <c r="Q253" s="9">
        <f t="shared" si="34"/>
        <v>28.2</v>
      </c>
      <c r="R253" s="9">
        <f t="shared" si="35"/>
        <v>34.75</v>
      </c>
      <c r="S253" s="9">
        <f t="shared" si="36"/>
        <v>34.1</v>
      </c>
      <c r="T253" s="9">
        <f t="shared" si="37"/>
        <v>32</v>
      </c>
      <c r="U253" s="8">
        <f t="shared" si="38"/>
        <v>32.35</v>
      </c>
      <c r="V253" s="8">
        <f t="shared" si="39"/>
        <v>32.262500000000003</v>
      </c>
    </row>
    <row r="254" spans="1:22" ht="13.5" x14ac:dyDescent="0.25">
      <c r="A254" s="3">
        <f>RSI!A254</f>
        <v>42376</v>
      </c>
      <c r="B254" s="2">
        <f>RSI!B254</f>
        <v>3.3066</v>
      </c>
      <c r="C254" s="2">
        <f>RSI!I254</f>
        <v>39.092973564679674</v>
      </c>
      <c r="D254" s="2">
        <f>MACD!E254</f>
        <v>-3.1987974677342379E-2</v>
      </c>
      <c r="E254" s="2">
        <f>MACD!F254</f>
        <v>-2.2503942680495551E-2</v>
      </c>
      <c r="F254" s="2">
        <f>'Moving Avg'!D254</f>
        <v>3.3678000000000003</v>
      </c>
      <c r="G254" s="2">
        <f>'Moving Avg'!F254</f>
        <v>3.3309749999999987</v>
      </c>
      <c r="H254" s="2">
        <f>'Moving Avg'!G254</f>
        <v>3.3147560000000014</v>
      </c>
      <c r="I254" s="2">
        <f>'Moving Avg'!H254</f>
        <v>3.1765614999999947</v>
      </c>
      <c r="J254" s="6" t="str">
        <f>OBV!F254</f>
        <v>BEARISH</v>
      </c>
      <c r="K254" s="6" t="str">
        <f>OBV!G254</f>
        <v>NEUTRAL</v>
      </c>
      <c r="L254" s="6" t="str">
        <f>OBV!H254</f>
        <v>CONFIRMED BEARISH</v>
      </c>
      <c r="M254" s="8">
        <f t="shared" si="30"/>
        <v>25</v>
      </c>
      <c r="N254" s="8">
        <f t="shared" si="31"/>
        <v>45</v>
      </c>
      <c r="O254" s="8">
        <f t="shared" si="32"/>
        <v>50</v>
      </c>
      <c r="P254" s="8">
        <f t="shared" si="33"/>
        <v>16.5</v>
      </c>
      <c r="Q254" s="9">
        <f t="shared" si="34"/>
        <v>34.475000000000001</v>
      </c>
      <c r="R254" s="9">
        <f t="shared" si="35"/>
        <v>35.625</v>
      </c>
      <c r="S254" s="9">
        <f t="shared" si="36"/>
        <v>30.425000000000001</v>
      </c>
      <c r="T254" s="9">
        <f t="shared" si="37"/>
        <v>34.125</v>
      </c>
      <c r="U254" s="8">
        <f t="shared" si="38"/>
        <v>33.508333333333333</v>
      </c>
      <c r="V254" s="8">
        <f t="shared" si="39"/>
        <v>33.662499999999994</v>
      </c>
    </row>
    <row r="255" spans="1:22" ht="13.5" x14ac:dyDescent="0.25">
      <c r="A255" s="3">
        <f>RSI!A255</f>
        <v>42377</v>
      </c>
      <c r="B255" s="2">
        <f>RSI!B255</f>
        <v>3.3026</v>
      </c>
      <c r="C255" s="2">
        <f>RSI!I255</f>
        <v>37.888164644800455</v>
      </c>
      <c r="D255" s="2">
        <f>MACD!E255</f>
        <v>-2.9630810007909236E-2</v>
      </c>
      <c r="E255" s="2">
        <f>MACD!F255</f>
        <v>-2.3929316145978291E-2</v>
      </c>
      <c r="F255" s="2">
        <f>'Moving Avg'!D255</f>
        <v>3.3516999999999997</v>
      </c>
      <c r="G255" s="2">
        <f>'Moving Avg'!F255</f>
        <v>3.3309749999999996</v>
      </c>
      <c r="H255" s="2">
        <f>'Moving Avg'!G255</f>
        <v>3.3147560000000014</v>
      </c>
      <c r="I255" s="2">
        <f>'Moving Avg'!H255</f>
        <v>3.1779374999999948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  <c r="M255" s="8">
        <f t="shared" si="30"/>
        <v>25</v>
      </c>
      <c r="N255" s="8">
        <f t="shared" si="31"/>
        <v>45</v>
      </c>
      <c r="O255" s="8">
        <f t="shared" si="32"/>
        <v>50</v>
      </c>
      <c r="P255" s="8">
        <f t="shared" si="33"/>
        <v>16.5</v>
      </c>
      <c r="Q255" s="9">
        <f t="shared" si="34"/>
        <v>34.475000000000001</v>
      </c>
      <c r="R255" s="9">
        <f t="shared" si="35"/>
        <v>35.625</v>
      </c>
      <c r="S255" s="9">
        <f t="shared" si="36"/>
        <v>30.425000000000001</v>
      </c>
      <c r="T255" s="9">
        <f t="shared" si="37"/>
        <v>34.125</v>
      </c>
      <c r="U255" s="8">
        <f t="shared" si="38"/>
        <v>33.508333333333333</v>
      </c>
      <c r="V255" s="8">
        <f t="shared" si="39"/>
        <v>33.662499999999994</v>
      </c>
    </row>
    <row r="256" spans="1:22" ht="13.5" x14ac:dyDescent="0.25">
      <c r="A256" s="3">
        <f>RSI!A256</f>
        <v>42380</v>
      </c>
      <c r="B256" s="2">
        <f>RSI!B256</f>
        <v>3.3026</v>
      </c>
      <c r="C256" s="2">
        <f>RSI!I256</f>
        <v>37.888164644800455</v>
      </c>
      <c r="D256" s="2">
        <f>MACD!E256</f>
        <v>-2.74463555232205E-2</v>
      </c>
      <c r="E256" s="2">
        <f>MACD!F256</f>
        <v>-2.4632724021426734E-2</v>
      </c>
      <c r="F256" s="2">
        <f>'Moving Avg'!D256</f>
        <v>3.3356000000000003</v>
      </c>
      <c r="G256" s="2">
        <f>'Moving Avg'!F256</f>
        <v>3.3309749999999996</v>
      </c>
      <c r="H256" s="2">
        <f>'Moving Avg'!G256</f>
        <v>3.3147560000000014</v>
      </c>
      <c r="I256" s="2">
        <f>'Moving Avg'!H256</f>
        <v>3.1793134999999944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  <c r="M256" s="8">
        <f t="shared" si="30"/>
        <v>25</v>
      </c>
      <c r="N256" s="8">
        <f t="shared" si="31"/>
        <v>45</v>
      </c>
      <c r="O256" s="8">
        <f t="shared" si="32"/>
        <v>50</v>
      </c>
      <c r="P256" s="8">
        <f t="shared" si="33"/>
        <v>16.5</v>
      </c>
      <c r="Q256" s="9">
        <f t="shared" si="34"/>
        <v>34.475000000000001</v>
      </c>
      <c r="R256" s="9">
        <f t="shared" si="35"/>
        <v>35.625</v>
      </c>
      <c r="S256" s="9">
        <f t="shared" si="36"/>
        <v>30.425000000000001</v>
      </c>
      <c r="T256" s="9">
        <f t="shared" si="37"/>
        <v>34.125</v>
      </c>
      <c r="U256" s="8">
        <f t="shared" si="38"/>
        <v>33.508333333333333</v>
      </c>
      <c r="V256" s="8">
        <f t="shared" si="39"/>
        <v>33.662499999999994</v>
      </c>
    </row>
    <row r="257" spans="1:22" ht="13.5" x14ac:dyDescent="0.25">
      <c r="A257" s="3">
        <f>RSI!A257</f>
        <v>42381</v>
      </c>
      <c r="B257" s="2">
        <f>RSI!B257</f>
        <v>3.3026</v>
      </c>
      <c r="C257" s="2">
        <f>RSI!I257</f>
        <v>37.888164644800455</v>
      </c>
      <c r="D257" s="2">
        <f>MACD!E257</f>
        <v>-1.3037493969424663E-2</v>
      </c>
      <c r="E257" s="2">
        <f>MACD!F257</f>
        <v>-2.2313678011026322E-2</v>
      </c>
      <c r="F257" s="2">
        <f>'Moving Avg'!D257</f>
        <v>3.3195000000000001</v>
      </c>
      <c r="G257" s="2">
        <f>'Moving Avg'!F257</f>
        <v>3.3309749999999996</v>
      </c>
      <c r="H257" s="2">
        <f>'Moving Avg'!G257</f>
        <v>3.3147560000000014</v>
      </c>
      <c r="I257" s="2">
        <f>'Moving Avg'!H257</f>
        <v>3.180785999999995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  <c r="M257" s="8">
        <f t="shared" si="30"/>
        <v>25</v>
      </c>
      <c r="N257" s="8">
        <f t="shared" si="31"/>
        <v>0</v>
      </c>
      <c r="O257" s="8">
        <f t="shared" si="32"/>
        <v>50</v>
      </c>
      <c r="P257" s="8">
        <f t="shared" si="33"/>
        <v>16.5</v>
      </c>
      <c r="Q257" s="9">
        <f t="shared" si="34"/>
        <v>18.725000000000001</v>
      </c>
      <c r="R257" s="9">
        <f t="shared" si="35"/>
        <v>26.625</v>
      </c>
      <c r="S257" s="9">
        <f t="shared" si="36"/>
        <v>23.675000000000001</v>
      </c>
      <c r="T257" s="9">
        <f t="shared" si="37"/>
        <v>22.875</v>
      </c>
      <c r="U257" s="8">
        <f t="shared" si="38"/>
        <v>23.008333333333336</v>
      </c>
      <c r="V257" s="8">
        <f t="shared" si="39"/>
        <v>22.975000000000001</v>
      </c>
    </row>
    <row r="258" spans="1:22" ht="13.5" x14ac:dyDescent="0.25">
      <c r="A258" s="3">
        <f>RSI!A258</f>
        <v>42382</v>
      </c>
      <c r="B258" s="2">
        <f>RSI!B258</f>
        <v>3.3026</v>
      </c>
      <c r="C258" s="2">
        <f>RSI!I258</f>
        <v>37.888164644800455</v>
      </c>
      <c r="D258" s="2">
        <f>MACD!E258</f>
        <v>-6.8254552734003937E-4</v>
      </c>
      <c r="E258" s="2">
        <f>MACD!F258</f>
        <v>-1.7987451514289068E-2</v>
      </c>
      <c r="F258" s="2">
        <f>'Moving Avg'!D258</f>
        <v>3.3033999999999999</v>
      </c>
      <c r="G258" s="2">
        <f>'Moving Avg'!F258</f>
        <v>3.3309749999999996</v>
      </c>
      <c r="H258" s="2">
        <f>'Moving Avg'!G258</f>
        <v>3.3147560000000014</v>
      </c>
      <c r="I258" s="2">
        <f>'Moving Avg'!H258</f>
        <v>3.1822584999999948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50</v>
      </c>
      <c r="P258" s="8">
        <f t="shared" ref="P258:P321" si="43">IF(L258="confirmed bullish", 34, IF(L258="bullish divergence",17, 0))+IF(J258="bullish",33,IF(J258="bearish",0,16.5))+IF(K258="strong",33,IF(K258="weak",0,16.5))</f>
        <v>16.5</v>
      </c>
      <c r="Q258" s="9">
        <f t="shared" si="34"/>
        <v>18.725000000000001</v>
      </c>
      <c r="R258" s="9">
        <f t="shared" si="35"/>
        <v>26.625</v>
      </c>
      <c r="S258" s="9">
        <f t="shared" si="36"/>
        <v>23.675000000000001</v>
      </c>
      <c r="T258" s="9">
        <f t="shared" si="37"/>
        <v>22.875</v>
      </c>
      <c r="U258" s="8">
        <f t="shared" si="38"/>
        <v>23.008333333333336</v>
      </c>
      <c r="V258" s="8">
        <f t="shared" si="39"/>
        <v>22.975000000000001</v>
      </c>
    </row>
    <row r="259" spans="1:22" ht="13.5" x14ac:dyDescent="0.25">
      <c r="A259" s="3">
        <f>RSI!A259</f>
        <v>42384</v>
      </c>
      <c r="B259" s="2">
        <f>RSI!B259</f>
        <v>3.3026</v>
      </c>
      <c r="C259" s="2">
        <f>RSI!I259</f>
        <v>37.888164644800455</v>
      </c>
      <c r="D259" s="2">
        <f>MACD!E259</f>
        <v>9.9224145971121835E-3</v>
      </c>
      <c r="E259" s="2">
        <f>MACD!F259</f>
        <v>-1.2405478292008817E-2</v>
      </c>
      <c r="F259" s="2">
        <f>'Moving Avg'!D259</f>
        <v>3.3025999999999995</v>
      </c>
      <c r="G259" s="2">
        <f>'Moving Avg'!F259</f>
        <v>3.3309749999999996</v>
      </c>
      <c r="H259" s="2">
        <f>'Moving Avg'!G259</f>
        <v>3.3147560000000014</v>
      </c>
      <c r="I259" s="2">
        <f>'Moving Avg'!H259</f>
        <v>3.1837309999999945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  <c r="M259" s="8">
        <f t="shared" si="40"/>
        <v>25</v>
      </c>
      <c r="N259" s="8">
        <f t="shared" si="41"/>
        <v>0</v>
      </c>
      <c r="O259" s="8">
        <f t="shared" si="42"/>
        <v>50</v>
      </c>
      <c r="P259" s="8">
        <f t="shared" si="43"/>
        <v>16.5</v>
      </c>
      <c r="Q259" s="9">
        <f t="shared" ref="Q259:Q322" si="44">0.35*M259+N259*0.35+O259*0.15+P259*0.15</f>
        <v>18.725000000000001</v>
      </c>
      <c r="R259" s="9">
        <f t="shared" ref="R259:R322" si="45">M259*0.2+N259*0.2+O259*0.35+P259*0.25</f>
        <v>26.625</v>
      </c>
      <c r="S259" s="9">
        <f t="shared" ref="S259:S322" si="46">M259*0.15+N259*0.15+O259*0.25+P259*0.45</f>
        <v>23.675000000000001</v>
      </c>
      <c r="T259" s="9">
        <f t="shared" ref="T259:T322" si="47">0.25*SUM(M259:P259)</f>
        <v>22.875</v>
      </c>
      <c r="U259" s="8">
        <f t="shared" ref="U259:U322" si="48">SUM(Q259:S259)/3</f>
        <v>23.008333333333336</v>
      </c>
      <c r="V259" s="8">
        <f t="shared" ref="V259:V322" si="49">SUM(Q259:T259)/4</f>
        <v>22.975000000000001</v>
      </c>
    </row>
    <row r="260" spans="1:22" ht="13.5" x14ac:dyDescent="0.25">
      <c r="A260" s="3">
        <f>RSI!A260</f>
        <v>42387</v>
      </c>
      <c r="B260" s="2">
        <f>RSI!B260</f>
        <v>3.3026</v>
      </c>
      <c r="C260" s="2">
        <f>RSI!I260</f>
        <v>37.888164644800455</v>
      </c>
      <c r="D260" s="2">
        <f>MACD!E260</f>
        <v>1.9035447006900963E-2</v>
      </c>
      <c r="E260" s="2">
        <f>MACD!F260</f>
        <v>-6.1172932322268621E-3</v>
      </c>
      <c r="F260" s="2">
        <f>'Moving Avg'!D260</f>
        <v>3.3025999999999995</v>
      </c>
      <c r="G260" s="2">
        <f>'Moving Avg'!F260</f>
        <v>3.3309749999999996</v>
      </c>
      <c r="H260" s="2">
        <f>'Moving Avg'!G260</f>
        <v>3.3147560000000014</v>
      </c>
      <c r="I260" s="2">
        <f>'Moving Avg'!H260</f>
        <v>3.1852034999999943</v>
      </c>
      <c r="J260" s="6" t="str">
        <f>OBV!F260</f>
        <v>NEUTRAL</v>
      </c>
      <c r="K260" s="6" t="str">
        <f>OBV!G260</f>
        <v>NEUTRAL</v>
      </c>
      <c r="L260" s="6" t="str">
        <f>OBV!H260</f>
        <v>NEUTRAL</v>
      </c>
      <c r="M260" s="8">
        <f t="shared" si="40"/>
        <v>25</v>
      </c>
      <c r="N260" s="8">
        <f t="shared" si="41"/>
        <v>0</v>
      </c>
      <c r="O260" s="8">
        <f t="shared" si="42"/>
        <v>50</v>
      </c>
      <c r="P260" s="8">
        <f t="shared" si="43"/>
        <v>33</v>
      </c>
      <c r="Q260" s="9">
        <f t="shared" si="44"/>
        <v>21.2</v>
      </c>
      <c r="R260" s="9">
        <f t="shared" si="45"/>
        <v>30.75</v>
      </c>
      <c r="S260" s="9">
        <f t="shared" si="46"/>
        <v>31.1</v>
      </c>
      <c r="T260" s="9">
        <f t="shared" si="47"/>
        <v>27</v>
      </c>
      <c r="U260" s="8">
        <f t="shared" si="48"/>
        <v>27.683333333333337</v>
      </c>
      <c r="V260" s="8">
        <f t="shared" si="49"/>
        <v>27.512500000000003</v>
      </c>
    </row>
    <row r="261" spans="1:22" ht="13.5" x14ac:dyDescent="0.25">
      <c r="A261" s="3">
        <f>RSI!A261</f>
        <v>42388</v>
      </c>
      <c r="B261" s="2">
        <f>RSI!B261</f>
        <v>3.3026</v>
      </c>
      <c r="C261" s="2">
        <f>RSI!I261</f>
        <v>37.888164644800455</v>
      </c>
      <c r="D261" s="2">
        <f>MACD!E261</f>
        <v>2.6875737960360357E-2</v>
      </c>
      <c r="E261" s="2">
        <f>MACD!F261</f>
        <v>4.8131300629058234E-4</v>
      </c>
      <c r="F261" s="2">
        <f>'Moving Avg'!D261</f>
        <v>3.3025999999999995</v>
      </c>
      <c r="G261" s="2">
        <f>'Moving Avg'!F261</f>
        <v>3.3309749999999996</v>
      </c>
      <c r="H261" s="2">
        <f>'Moving Avg'!G261</f>
        <v>3.3147560000000014</v>
      </c>
      <c r="I261" s="2">
        <f>'Moving Avg'!H261</f>
        <v>3.186675999999995</v>
      </c>
      <c r="J261" s="6" t="str">
        <f>OBV!F261</f>
        <v>NEUTRAL</v>
      </c>
      <c r="K261" s="6" t="str">
        <f>OBV!G261</f>
        <v>NEUTRAL</v>
      </c>
      <c r="L261" s="6" t="str">
        <f>OBV!H261</f>
        <v>NEUTRAL</v>
      </c>
      <c r="M261" s="8">
        <f t="shared" si="40"/>
        <v>25</v>
      </c>
      <c r="N261" s="8">
        <f t="shared" si="41"/>
        <v>0</v>
      </c>
      <c r="O261" s="8">
        <f t="shared" si="42"/>
        <v>50</v>
      </c>
      <c r="P261" s="8">
        <f t="shared" si="43"/>
        <v>33</v>
      </c>
      <c r="Q261" s="9">
        <f t="shared" si="44"/>
        <v>21.2</v>
      </c>
      <c r="R261" s="9">
        <f t="shared" si="45"/>
        <v>30.75</v>
      </c>
      <c r="S261" s="9">
        <f t="shared" si="46"/>
        <v>31.1</v>
      </c>
      <c r="T261" s="9">
        <f t="shared" si="47"/>
        <v>27</v>
      </c>
      <c r="U261" s="8">
        <f t="shared" si="48"/>
        <v>27.683333333333337</v>
      </c>
      <c r="V261" s="8">
        <f t="shared" si="49"/>
        <v>27.512500000000003</v>
      </c>
    </row>
    <row r="262" spans="1:22" ht="13.5" x14ac:dyDescent="0.25">
      <c r="A262" s="3">
        <f>RSI!A262</f>
        <v>42389</v>
      </c>
      <c r="B262" s="2">
        <f>RSI!B262</f>
        <v>3.3026</v>
      </c>
      <c r="C262" s="2">
        <f>RSI!I262</f>
        <v>37.888164644800455</v>
      </c>
      <c r="D262" s="2">
        <f>MACD!E262</f>
        <v>3.3629518759106247E-2</v>
      </c>
      <c r="E262" s="2">
        <f>MACD!F262</f>
        <v>7.110954156853715E-3</v>
      </c>
      <c r="F262" s="2">
        <f>'Moving Avg'!D262</f>
        <v>3.3025999999999995</v>
      </c>
      <c r="G262" s="2">
        <f>'Moving Avg'!F262</f>
        <v>3.3309749999999996</v>
      </c>
      <c r="H262" s="2">
        <f>'Moving Avg'!G262</f>
        <v>3.3147560000000014</v>
      </c>
      <c r="I262" s="2">
        <f>'Moving Avg'!H262</f>
        <v>3.1881484999999947</v>
      </c>
      <c r="J262" s="6" t="str">
        <f>OBV!F262</f>
        <v>NEUTRAL</v>
      </c>
      <c r="K262" s="6" t="str">
        <f>OBV!G262</f>
        <v>NEUTRAL</v>
      </c>
      <c r="L262" s="6" t="str">
        <f>OBV!H262</f>
        <v>NEUTRAL</v>
      </c>
      <c r="M262" s="8">
        <f t="shared" si="40"/>
        <v>25</v>
      </c>
      <c r="N262" s="8">
        <f t="shared" si="41"/>
        <v>0</v>
      </c>
      <c r="O262" s="8">
        <f t="shared" si="42"/>
        <v>50</v>
      </c>
      <c r="P262" s="8">
        <f t="shared" si="43"/>
        <v>33</v>
      </c>
      <c r="Q262" s="9">
        <f t="shared" si="44"/>
        <v>21.2</v>
      </c>
      <c r="R262" s="9">
        <f t="shared" si="45"/>
        <v>30.75</v>
      </c>
      <c r="S262" s="9">
        <f t="shared" si="46"/>
        <v>31.1</v>
      </c>
      <c r="T262" s="9">
        <f t="shared" si="47"/>
        <v>27</v>
      </c>
      <c r="U262" s="8">
        <f t="shared" si="48"/>
        <v>27.683333333333337</v>
      </c>
      <c r="V262" s="8">
        <f t="shared" si="49"/>
        <v>27.512500000000003</v>
      </c>
    </row>
    <row r="263" spans="1:22" ht="13.5" x14ac:dyDescent="0.25">
      <c r="A263" s="3">
        <f>RSI!A263</f>
        <v>42390</v>
      </c>
      <c r="B263" s="2">
        <f>RSI!B263</f>
        <v>3.3026</v>
      </c>
      <c r="C263" s="2">
        <f>RSI!I263</f>
        <v>37.888164644800455</v>
      </c>
      <c r="D263" s="2">
        <f>MACD!E263</f>
        <v>3.94550790001853E-2</v>
      </c>
      <c r="E263" s="2">
        <f>MACD!F263</f>
        <v>1.3579779125520032E-2</v>
      </c>
      <c r="F263" s="2">
        <f>'Moving Avg'!D263</f>
        <v>3.3025999999999995</v>
      </c>
      <c r="G263" s="2">
        <f>'Moving Avg'!F263</f>
        <v>3.3309749999999996</v>
      </c>
      <c r="H263" s="2">
        <f>'Moving Avg'!G263</f>
        <v>3.3147560000000014</v>
      </c>
      <c r="I263" s="2">
        <f>'Moving Avg'!H263</f>
        <v>3.1896209999999945</v>
      </c>
      <c r="J263" s="6" t="str">
        <f>OBV!F263</f>
        <v>NEUTRAL</v>
      </c>
      <c r="K263" s="6" t="str">
        <f>OBV!G263</f>
        <v>NEUTRAL</v>
      </c>
      <c r="L263" s="6" t="str">
        <f>OBV!H263</f>
        <v>NEUTRAL</v>
      </c>
      <c r="M263" s="8">
        <f t="shared" si="40"/>
        <v>25</v>
      </c>
      <c r="N263" s="8">
        <f t="shared" si="41"/>
        <v>0</v>
      </c>
      <c r="O263" s="8">
        <f t="shared" si="42"/>
        <v>50</v>
      </c>
      <c r="P263" s="8">
        <f t="shared" si="43"/>
        <v>33</v>
      </c>
      <c r="Q263" s="9">
        <f t="shared" si="44"/>
        <v>21.2</v>
      </c>
      <c r="R263" s="9">
        <f t="shared" si="45"/>
        <v>30.75</v>
      </c>
      <c r="S263" s="9">
        <f t="shared" si="46"/>
        <v>31.1</v>
      </c>
      <c r="T263" s="9">
        <f t="shared" si="47"/>
        <v>27</v>
      </c>
      <c r="U263" s="8">
        <f t="shared" si="48"/>
        <v>27.683333333333337</v>
      </c>
      <c r="V263" s="8">
        <f t="shared" si="49"/>
        <v>27.512500000000003</v>
      </c>
    </row>
    <row r="264" spans="1:22" ht="13.5" x14ac:dyDescent="0.25">
      <c r="A264" s="3">
        <f>RSI!A264</f>
        <v>42391</v>
      </c>
      <c r="B264" s="2">
        <f>RSI!B264</f>
        <v>3.3026</v>
      </c>
      <c r="C264" s="2">
        <f>RSI!I264</f>
        <v>37.888164644800455</v>
      </c>
      <c r="D264" s="2">
        <f>MACD!E264</f>
        <v>3.2717781992481321E-2</v>
      </c>
      <c r="E264" s="2">
        <f>MACD!F264</f>
        <v>1.740737969891229E-2</v>
      </c>
      <c r="F264" s="2">
        <f>'Moving Avg'!D264</f>
        <v>3.3025999999999995</v>
      </c>
      <c r="G264" s="2">
        <f>'Moving Avg'!F264</f>
        <v>3.3309749999999996</v>
      </c>
      <c r="H264" s="2">
        <f>'Moving Avg'!G264</f>
        <v>3.3147560000000014</v>
      </c>
      <c r="I264" s="2">
        <f>'Moving Avg'!H264</f>
        <v>3.1912279999999948</v>
      </c>
      <c r="J264" s="6" t="str">
        <f>OBV!F264</f>
        <v>NEUTRAL</v>
      </c>
      <c r="K264" s="6" t="str">
        <f>OBV!G264</f>
        <v>NEUTRAL</v>
      </c>
      <c r="L264" s="6" t="str">
        <f>OBV!H264</f>
        <v>NEUTRAL</v>
      </c>
      <c r="M264" s="8">
        <f t="shared" si="40"/>
        <v>25</v>
      </c>
      <c r="N264" s="8">
        <f t="shared" si="41"/>
        <v>0</v>
      </c>
      <c r="O264" s="8">
        <f t="shared" si="42"/>
        <v>50</v>
      </c>
      <c r="P264" s="8">
        <f t="shared" si="43"/>
        <v>33</v>
      </c>
      <c r="Q264" s="9">
        <f t="shared" si="44"/>
        <v>21.2</v>
      </c>
      <c r="R264" s="9">
        <f t="shared" si="45"/>
        <v>30.75</v>
      </c>
      <c r="S264" s="9">
        <f t="shared" si="46"/>
        <v>31.1</v>
      </c>
      <c r="T264" s="9">
        <f t="shared" si="47"/>
        <v>27</v>
      </c>
      <c r="U264" s="8">
        <f t="shared" si="48"/>
        <v>27.683333333333337</v>
      </c>
      <c r="V264" s="8">
        <f t="shared" si="49"/>
        <v>27.512500000000003</v>
      </c>
    </row>
    <row r="265" spans="1:22" ht="13.5" x14ac:dyDescent="0.25">
      <c r="A265" s="3">
        <f>RSI!A265</f>
        <v>42394</v>
      </c>
      <c r="B265" s="2">
        <f>RSI!B265</f>
        <v>3.3026</v>
      </c>
      <c r="C265" s="2">
        <f>RSI!I265</f>
        <v>37.888164644800455</v>
      </c>
      <c r="D265" s="2">
        <f>MACD!E265</f>
        <v>2.6496620154622175E-2</v>
      </c>
      <c r="E265" s="2">
        <f>MACD!F265</f>
        <v>1.9225227790054266E-2</v>
      </c>
      <c r="F265" s="2">
        <f>'Moving Avg'!D265</f>
        <v>3.3025999999999995</v>
      </c>
      <c r="G265" s="2">
        <f>'Moving Avg'!F265</f>
        <v>3.3309749999999996</v>
      </c>
      <c r="H265" s="2">
        <f>'Moving Avg'!G265</f>
        <v>3.3147560000000014</v>
      </c>
      <c r="I265" s="2">
        <f>'Moving Avg'!H265</f>
        <v>3.1928349999999948</v>
      </c>
      <c r="J265" s="6" t="str">
        <f>OBV!F265</f>
        <v>NEUTRAL</v>
      </c>
      <c r="K265" s="6" t="str">
        <f>OBV!G265</f>
        <v>NEUTRAL</v>
      </c>
      <c r="L265" s="6" t="str">
        <f>OBV!H265</f>
        <v>NEUTRAL</v>
      </c>
      <c r="M265" s="8">
        <f t="shared" si="40"/>
        <v>25</v>
      </c>
      <c r="N265" s="8">
        <f t="shared" si="41"/>
        <v>0</v>
      </c>
      <c r="O265" s="8">
        <f t="shared" si="42"/>
        <v>50</v>
      </c>
      <c r="P265" s="8">
        <f t="shared" si="43"/>
        <v>33</v>
      </c>
      <c r="Q265" s="9">
        <f t="shared" si="44"/>
        <v>21.2</v>
      </c>
      <c r="R265" s="9">
        <f t="shared" si="45"/>
        <v>30.75</v>
      </c>
      <c r="S265" s="9">
        <f t="shared" si="46"/>
        <v>31.1</v>
      </c>
      <c r="T265" s="9">
        <f t="shared" si="47"/>
        <v>27</v>
      </c>
      <c r="U265" s="8">
        <f t="shared" si="48"/>
        <v>27.683333333333337</v>
      </c>
      <c r="V265" s="8">
        <f t="shared" si="49"/>
        <v>27.512500000000003</v>
      </c>
    </row>
    <row r="266" spans="1:22" ht="13.5" x14ac:dyDescent="0.25">
      <c r="A266" s="3">
        <f>RSI!A266</f>
        <v>42395</v>
      </c>
      <c r="B266" s="2">
        <f>RSI!B266</f>
        <v>3.3026</v>
      </c>
      <c r="C266" s="2">
        <f>RSI!I266</f>
        <v>37.888164644800455</v>
      </c>
      <c r="D266" s="2">
        <f>MACD!E266</f>
        <v>2.1320534724338369E-2</v>
      </c>
      <c r="E266" s="2">
        <f>MACD!F266</f>
        <v>1.9644289176911085E-2</v>
      </c>
      <c r="F266" s="2">
        <f>'Moving Avg'!D266</f>
        <v>3.3025999999999995</v>
      </c>
      <c r="G266" s="2">
        <f>'Moving Avg'!F266</f>
        <v>3.3309749999999996</v>
      </c>
      <c r="H266" s="2">
        <f>'Moving Avg'!G266</f>
        <v>3.3147560000000023</v>
      </c>
      <c r="I266" s="2">
        <f>'Moving Avg'!H266</f>
        <v>3.1944419999999951</v>
      </c>
      <c r="J266" s="6" t="str">
        <f>OBV!F266</f>
        <v>NEUTRAL</v>
      </c>
      <c r="K266" s="6" t="str">
        <f>OBV!G266</f>
        <v>NEUTRAL</v>
      </c>
      <c r="L266" s="6" t="str">
        <f>OBV!H266</f>
        <v>NEUTRAL</v>
      </c>
      <c r="M266" s="8">
        <f t="shared" si="40"/>
        <v>25</v>
      </c>
      <c r="N266" s="8">
        <f t="shared" si="41"/>
        <v>0</v>
      </c>
      <c r="O266" s="8">
        <f t="shared" si="42"/>
        <v>50</v>
      </c>
      <c r="P266" s="8">
        <f t="shared" si="43"/>
        <v>33</v>
      </c>
      <c r="Q266" s="9">
        <f t="shared" si="44"/>
        <v>21.2</v>
      </c>
      <c r="R266" s="9">
        <f t="shared" si="45"/>
        <v>30.75</v>
      </c>
      <c r="S266" s="9">
        <f t="shared" si="46"/>
        <v>31.1</v>
      </c>
      <c r="T266" s="9">
        <f t="shared" si="47"/>
        <v>27</v>
      </c>
      <c r="U266" s="8">
        <f t="shared" si="48"/>
        <v>27.683333333333337</v>
      </c>
      <c r="V266" s="8">
        <f t="shared" si="49"/>
        <v>27.512500000000003</v>
      </c>
    </row>
    <row r="267" spans="1:22" ht="13.5" x14ac:dyDescent="0.25">
      <c r="A267" s="3">
        <f>RSI!A267</f>
        <v>42396</v>
      </c>
      <c r="B267" s="2">
        <f>RSI!B267</f>
        <v>3.3026</v>
      </c>
      <c r="C267" s="2">
        <f>RSI!I267</f>
        <v>37.888164644800455</v>
      </c>
      <c r="D267" s="2">
        <f>MACD!E267</f>
        <v>1.7022228079821122E-2</v>
      </c>
      <c r="E267" s="2">
        <f>MACD!F267</f>
        <v>1.9119876957493093E-2</v>
      </c>
      <c r="F267" s="2">
        <f>'Moving Avg'!D267</f>
        <v>3.3025999999999995</v>
      </c>
      <c r="G267" s="2">
        <f>'Moving Avg'!F267</f>
        <v>3.3269499999999992</v>
      </c>
      <c r="H267" s="2">
        <f>'Moving Avg'!G267</f>
        <v>3.3147560000000023</v>
      </c>
      <c r="I267" s="2">
        <f>'Moving Avg'!H267</f>
        <v>3.1964914999999952</v>
      </c>
      <c r="J267" s="6" t="str">
        <f>OBV!F267</f>
        <v>NEUTRAL</v>
      </c>
      <c r="K267" s="6" t="str">
        <f>OBV!G267</f>
        <v>NEUTRAL</v>
      </c>
      <c r="L267" s="6" t="str">
        <f>OBV!H267</f>
        <v>NEUTRAL</v>
      </c>
      <c r="M267" s="8">
        <f t="shared" si="40"/>
        <v>25</v>
      </c>
      <c r="N267" s="8">
        <f t="shared" si="41"/>
        <v>45</v>
      </c>
      <c r="O267" s="8">
        <f t="shared" si="42"/>
        <v>50</v>
      </c>
      <c r="P267" s="8">
        <f t="shared" si="43"/>
        <v>33</v>
      </c>
      <c r="Q267" s="9">
        <f t="shared" si="44"/>
        <v>36.950000000000003</v>
      </c>
      <c r="R267" s="9">
        <f t="shared" si="45"/>
        <v>39.75</v>
      </c>
      <c r="S267" s="9">
        <f t="shared" si="46"/>
        <v>37.85</v>
      </c>
      <c r="T267" s="9">
        <f t="shared" si="47"/>
        <v>38.25</v>
      </c>
      <c r="U267" s="8">
        <f t="shared" si="48"/>
        <v>38.183333333333337</v>
      </c>
      <c r="V267" s="8">
        <f t="shared" si="49"/>
        <v>38.200000000000003</v>
      </c>
    </row>
    <row r="268" spans="1:22" ht="13.5" x14ac:dyDescent="0.25">
      <c r="A268" s="3">
        <f>RSI!A268</f>
        <v>42397</v>
      </c>
      <c r="B268" s="2">
        <f>RSI!B268</f>
        <v>3.3026</v>
      </c>
      <c r="C268" s="2">
        <f>RSI!I268</f>
        <v>37.888164644800455</v>
      </c>
      <c r="D268" s="2">
        <f>MACD!E268</f>
        <v>1.3460623408705796E-2</v>
      </c>
      <c r="E268" s="2">
        <f>MACD!F268</f>
        <v>1.7988026247735635E-2</v>
      </c>
      <c r="F268" s="2">
        <f>'Moving Avg'!D268</f>
        <v>3.3025999999999995</v>
      </c>
      <c r="G268" s="2">
        <f>'Moving Avg'!F268</f>
        <v>3.3229249999999992</v>
      </c>
      <c r="H268" s="2">
        <f>'Moving Avg'!G268</f>
        <v>3.3147560000000023</v>
      </c>
      <c r="I268" s="2">
        <f>'Moving Avg'!H268</f>
        <v>3.1981944999999952</v>
      </c>
      <c r="J268" s="6" t="str">
        <f>OBV!F268</f>
        <v>NEUTRAL</v>
      </c>
      <c r="K268" s="6" t="str">
        <f>OBV!G268</f>
        <v>NEUTRAL</v>
      </c>
      <c r="L268" s="6" t="str">
        <f>OBV!H268</f>
        <v>NEUTRAL</v>
      </c>
      <c r="M268" s="8">
        <f t="shared" si="40"/>
        <v>25</v>
      </c>
      <c r="N268" s="8">
        <f t="shared" si="41"/>
        <v>45</v>
      </c>
      <c r="O268" s="8">
        <f t="shared" si="42"/>
        <v>50</v>
      </c>
      <c r="P268" s="8">
        <f t="shared" si="43"/>
        <v>33</v>
      </c>
      <c r="Q268" s="9">
        <f t="shared" si="44"/>
        <v>36.950000000000003</v>
      </c>
      <c r="R268" s="9">
        <f t="shared" si="45"/>
        <v>39.75</v>
      </c>
      <c r="S268" s="9">
        <f t="shared" si="46"/>
        <v>37.85</v>
      </c>
      <c r="T268" s="9">
        <f t="shared" si="47"/>
        <v>38.25</v>
      </c>
      <c r="U268" s="8">
        <f t="shared" si="48"/>
        <v>38.183333333333337</v>
      </c>
      <c r="V268" s="8">
        <f t="shared" si="49"/>
        <v>38.200000000000003</v>
      </c>
    </row>
    <row r="269" spans="1:22" ht="13.5" x14ac:dyDescent="0.25">
      <c r="A269" s="3">
        <f>RSI!A269</f>
        <v>42398</v>
      </c>
      <c r="B269" s="2">
        <f>RSI!B269</f>
        <v>3.3026</v>
      </c>
      <c r="C269" s="2">
        <f>RSI!I269</f>
        <v>37.888164644800455</v>
      </c>
      <c r="D269" s="2">
        <f>MACD!E269</f>
        <v>1.0516794980809596E-2</v>
      </c>
      <c r="E269" s="2">
        <f>MACD!F269</f>
        <v>1.6493779994350428E-2</v>
      </c>
      <c r="F269" s="2">
        <f>'Moving Avg'!D269</f>
        <v>3.3025999999999995</v>
      </c>
      <c r="G269" s="2">
        <f>'Moving Avg'!F269</f>
        <v>3.3188999999999993</v>
      </c>
      <c r="H269" s="2">
        <f>'Moving Avg'!G269</f>
        <v>3.3147560000000023</v>
      </c>
      <c r="I269" s="2">
        <f>'Moving Avg'!H269</f>
        <v>3.1998974999999952</v>
      </c>
      <c r="J269" s="6" t="str">
        <f>OBV!F269</f>
        <v>NEUTRAL</v>
      </c>
      <c r="K269" s="6" t="str">
        <f>OBV!G269</f>
        <v>NEUTRAL</v>
      </c>
      <c r="L269" s="6" t="str">
        <f>OBV!H269</f>
        <v>NEUTRAL</v>
      </c>
      <c r="M269" s="8">
        <f t="shared" si="40"/>
        <v>25</v>
      </c>
      <c r="N269" s="8">
        <f t="shared" si="41"/>
        <v>45</v>
      </c>
      <c r="O269" s="8">
        <f t="shared" si="42"/>
        <v>50</v>
      </c>
      <c r="P269" s="8">
        <f t="shared" si="43"/>
        <v>33</v>
      </c>
      <c r="Q269" s="9">
        <f t="shared" si="44"/>
        <v>36.950000000000003</v>
      </c>
      <c r="R269" s="9">
        <f t="shared" si="45"/>
        <v>39.75</v>
      </c>
      <c r="S269" s="9">
        <f t="shared" si="46"/>
        <v>37.85</v>
      </c>
      <c r="T269" s="9">
        <f t="shared" si="47"/>
        <v>38.25</v>
      </c>
      <c r="U269" s="8">
        <f t="shared" si="48"/>
        <v>38.183333333333337</v>
      </c>
      <c r="V269" s="8">
        <f t="shared" si="49"/>
        <v>38.200000000000003</v>
      </c>
    </row>
    <row r="270" spans="1:22" ht="13.5" x14ac:dyDescent="0.25">
      <c r="A270" s="3">
        <f>RSI!A270</f>
        <v>42401</v>
      </c>
      <c r="B270" s="2">
        <f>RSI!B270</f>
        <v>3.3952</v>
      </c>
      <c r="C270" s="2">
        <f>RSI!I270</f>
        <v>80.396507203168483</v>
      </c>
      <c r="D270" s="2">
        <f>MACD!E270</f>
        <v>1.2312679221353484E-3</v>
      </c>
      <c r="E270" s="2">
        <f>MACD!F270</f>
        <v>1.3441277579907413E-2</v>
      </c>
      <c r="F270" s="2">
        <f>'Moving Avg'!D270</f>
        <v>3.3211199999999996</v>
      </c>
      <c r="G270" s="2">
        <f>'Moving Avg'!F270</f>
        <v>3.3195049999999986</v>
      </c>
      <c r="H270" s="2">
        <f>'Moving Avg'!G270</f>
        <v>3.3166080000000018</v>
      </c>
      <c r="I270" s="2">
        <f>'Moving Avg'!H270</f>
        <v>3.201986999999995</v>
      </c>
      <c r="J270" s="6" t="str">
        <f>OBV!F270</f>
        <v>BULLISH</v>
      </c>
      <c r="K270" s="6" t="str">
        <f>OBV!G270</f>
        <v>NEUTRAL</v>
      </c>
      <c r="L270" s="6" t="str">
        <f>OBV!H270</f>
        <v>CONFIRMED BULLISH</v>
      </c>
      <c r="M270" s="8">
        <f t="shared" si="40"/>
        <v>0</v>
      </c>
      <c r="N270" s="8">
        <f t="shared" si="41"/>
        <v>45</v>
      </c>
      <c r="O270" s="8">
        <f t="shared" si="42"/>
        <v>50</v>
      </c>
      <c r="P270" s="8">
        <f t="shared" si="43"/>
        <v>83.5</v>
      </c>
      <c r="Q270" s="9">
        <f t="shared" si="44"/>
        <v>35.774999999999999</v>
      </c>
      <c r="R270" s="9">
        <f t="shared" si="45"/>
        <v>47.375</v>
      </c>
      <c r="S270" s="9">
        <f t="shared" si="46"/>
        <v>56.825000000000003</v>
      </c>
      <c r="T270" s="9">
        <f t="shared" si="47"/>
        <v>44.625</v>
      </c>
      <c r="U270" s="8">
        <f t="shared" si="48"/>
        <v>46.658333333333339</v>
      </c>
      <c r="V270" s="8">
        <f t="shared" si="49"/>
        <v>46.150000000000006</v>
      </c>
    </row>
    <row r="271" spans="1:22" ht="13.5" x14ac:dyDescent="0.25">
      <c r="A271" s="3">
        <f>RSI!A271</f>
        <v>42402</v>
      </c>
      <c r="B271" s="2">
        <f>RSI!B271</f>
        <v>3.3026</v>
      </c>
      <c r="C271" s="2">
        <f>RSI!I271</f>
        <v>46.283921447686588</v>
      </c>
      <c r="D271" s="2">
        <f>MACD!E271</f>
        <v>-2.5376060442861004E-4</v>
      </c>
      <c r="E271" s="2">
        <f>MACD!F271</f>
        <v>1.0702269943040209E-2</v>
      </c>
      <c r="F271" s="2">
        <f>'Moving Avg'!D271</f>
        <v>3.3211200000000005</v>
      </c>
      <c r="G271" s="2">
        <f>'Moving Avg'!F271</f>
        <v>3.3154799999999995</v>
      </c>
      <c r="H271" s="2">
        <f>'Moving Avg'!G271</f>
        <v>3.3158020000000015</v>
      </c>
      <c r="I271" s="2">
        <f>'Moving Avg'!H271</f>
        <v>3.203613499999995</v>
      </c>
      <c r="J271" s="6" t="str">
        <f>OBV!F271</f>
        <v>BULLISH</v>
      </c>
      <c r="K271" s="6" t="str">
        <f>OBV!G271</f>
        <v>NEUTRAL</v>
      </c>
      <c r="L271" s="6" t="str">
        <f>OBV!H271</f>
        <v>NEUTRAL</v>
      </c>
      <c r="M271" s="8">
        <f t="shared" si="40"/>
        <v>25</v>
      </c>
      <c r="N271" s="8">
        <f t="shared" si="41"/>
        <v>45</v>
      </c>
      <c r="O271" s="8">
        <f t="shared" si="42"/>
        <v>50</v>
      </c>
      <c r="P271" s="8">
        <f t="shared" si="43"/>
        <v>49.5</v>
      </c>
      <c r="Q271" s="9">
        <f t="shared" si="44"/>
        <v>39.424999999999997</v>
      </c>
      <c r="R271" s="9">
        <f t="shared" si="45"/>
        <v>43.875</v>
      </c>
      <c r="S271" s="9">
        <f t="shared" si="46"/>
        <v>45.275000000000006</v>
      </c>
      <c r="T271" s="9">
        <f t="shared" si="47"/>
        <v>42.375</v>
      </c>
      <c r="U271" s="8">
        <f t="shared" si="48"/>
        <v>42.858333333333327</v>
      </c>
      <c r="V271" s="8">
        <f t="shared" si="49"/>
        <v>42.737499999999997</v>
      </c>
    </row>
    <row r="272" spans="1:22" ht="13.5" x14ac:dyDescent="0.25">
      <c r="A272" s="3">
        <f>RSI!A272</f>
        <v>42403</v>
      </c>
      <c r="B272" s="2">
        <f>RSI!B272</f>
        <v>3.3026</v>
      </c>
      <c r="C272" s="2">
        <f>RSI!I272</f>
        <v>46.283921447686588</v>
      </c>
      <c r="D272" s="2">
        <f>MACD!E272</f>
        <v>-1.4143526340220092E-3</v>
      </c>
      <c r="E272" s="2">
        <f>MACD!F272</f>
        <v>8.2789454276277659E-3</v>
      </c>
      <c r="F272" s="2">
        <f>'Moving Avg'!D272</f>
        <v>3.3211199999999996</v>
      </c>
      <c r="G272" s="2">
        <f>'Moving Avg'!F272</f>
        <v>3.3114549999999996</v>
      </c>
      <c r="H272" s="2">
        <f>'Moving Avg'!G272</f>
        <v>3.3158020000000015</v>
      </c>
      <c r="I272" s="2">
        <f>'Moving Avg'!H272</f>
        <v>3.2054129999999952</v>
      </c>
      <c r="J272" s="6" t="str">
        <f>OBV!F272</f>
        <v>BULLISH</v>
      </c>
      <c r="K272" s="6" t="str">
        <f>OBV!G272</f>
        <v>NEUTRAL</v>
      </c>
      <c r="L272" s="6" t="str">
        <f>OBV!H272</f>
        <v>NEUTRAL</v>
      </c>
      <c r="M272" s="8">
        <f t="shared" si="40"/>
        <v>25</v>
      </c>
      <c r="N272" s="8">
        <f t="shared" si="41"/>
        <v>45</v>
      </c>
      <c r="O272" s="8">
        <f t="shared" si="42"/>
        <v>50</v>
      </c>
      <c r="P272" s="8">
        <f t="shared" si="43"/>
        <v>49.5</v>
      </c>
      <c r="Q272" s="9">
        <f t="shared" si="44"/>
        <v>39.424999999999997</v>
      </c>
      <c r="R272" s="9">
        <f t="shared" si="45"/>
        <v>43.875</v>
      </c>
      <c r="S272" s="9">
        <f t="shared" si="46"/>
        <v>45.275000000000006</v>
      </c>
      <c r="T272" s="9">
        <f t="shared" si="47"/>
        <v>42.375</v>
      </c>
      <c r="U272" s="8">
        <f t="shared" si="48"/>
        <v>42.858333333333327</v>
      </c>
      <c r="V272" s="8">
        <f t="shared" si="49"/>
        <v>42.737499999999997</v>
      </c>
    </row>
    <row r="273" spans="1:22" ht="13.5" x14ac:dyDescent="0.25">
      <c r="A273" s="3">
        <f>RSI!A273</f>
        <v>42404</v>
      </c>
      <c r="B273" s="2">
        <f>RSI!B273</f>
        <v>3.3066</v>
      </c>
      <c r="C273" s="2">
        <f>RSI!I273</f>
        <v>47.401981709980483</v>
      </c>
      <c r="D273" s="2">
        <f>MACD!E273</f>
        <v>-2.6038267012649108E-3</v>
      </c>
      <c r="E273" s="2">
        <f>MACD!F273</f>
        <v>6.1023910018492304E-3</v>
      </c>
      <c r="F273" s="2">
        <f>'Moving Avg'!D273</f>
        <v>3.32192</v>
      </c>
      <c r="G273" s="2">
        <f>'Moving Avg'!F273</f>
        <v>3.3076299999999987</v>
      </c>
      <c r="H273" s="2">
        <f>'Moving Avg'!G273</f>
        <v>3.3158820000000016</v>
      </c>
      <c r="I273" s="2">
        <f>'Moving Avg'!H273</f>
        <v>3.2073284999999947</v>
      </c>
      <c r="J273" s="6" t="str">
        <f>OBV!F273</f>
        <v>BULLISH</v>
      </c>
      <c r="K273" s="6" t="str">
        <f>OBV!G273</f>
        <v>NEUTRAL</v>
      </c>
      <c r="L273" s="6" t="str">
        <f>OBV!H273</f>
        <v>CONFIRMED BULLISH</v>
      </c>
      <c r="M273" s="8">
        <f t="shared" si="40"/>
        <v>25</v>
      </c>
      <c r="N273" s="8">
        <f t="shared" si="41"/>
        <v>45</v>
      </c>
      <c r="O273" s="8">
        <f t="shared" si="42"/>
        <v>50</v>
      </c>
      <c r="P273" s="8">
        <f t="shared" si="43"/>
        <v>83.5</v>
      </c>
      <c r="Q273" s="9">
        <f t="shared" si="44"/>
        <v>44.524999999999999</v>
      </c>
      <c r="R273" s="9">
        <f t="shared" si="45"/>
        <v>52.375</v>
      </c>
      <c r="S273" s="9">
        <f t="shared" si="46"/>
        <v>60.575000000000003</v>
      </c>
      <c r="T273" s="9">
        <f t="shared" si="47"/>
        <v>50.875</v>
      </c>
      <c r="U273" s="8">
        <f t="shared" si="48"/>
        <v>52.491666666666674</v>
      </c>
      <c r="V273" s="8">
        <f t="shared" si="49"/>
        <v>52.087500000000006</v>
      </c>
    </row>
    <row r="274" spans="1:22" ht="13.5" x14ac:dyDescent="0.25">
      <c r="A274" s="3">
        <f>RSI!A274</f>
        <v>42405</v>
      </c>
      <c r="B274" s="2">
        <f>RSI!B274</f>
        <v>3.3026</v>
      </c>
      <c r="C274" s="2">
        <f>RSI!I274</f>
        <v>46.362744397763016</v>
      </c>
      <c r="D274" s="2">
        <f>MACD!E274</f>
        <v>-3.2553653385489767E-3</v>
      </c>
      <c r="E274" s="2">
        <f>MACD!F274</f>
        <v>4.2308397337695895E-3</v>
      </c>
      <c r="F274" s="2">
        <f>'Moving Avg'!D274</f>
        <v>3.32192</v>
      </c>
      <c r="G274" s="2">
        <f>'Moving Avg'!F274</f>
        <v>3.3074299999999992</v>
      </c>
      <c r="H274" s="2">
        <f>'Moving Avg'!G274</f>
        <v>3.3158820000000016</v>
      </c>
      <c r="I274" s="2">
        <f>'Moving Avg'!H274</f>
        <v>3.2092239999999945</v>
      </c>
      <c r="J274" s="6" t="str">
        <f>OBV!F274</f>
        <v>BULLISH</v>
      </c>
      <c r="K274" s="6" t="str">
        <f>OBV!G274</f>
        <v>NEUTRAL</v>
      </c>
      <c r="L274" s="6" t="str">
        <f>OBV!H274</f>
        <v>NEUTRAL</v>
      </c>
      <c r="M274" s="8">
        <f t="shared" si="40"/>
        <v>25</v>
      </c>
      <c r="N274" s="8">
        <f t="shared" si="41"/>
        <v>45</v>
      </c>
      <c r="O274" s="8">
        <f t="shared" si="42"/>
        <v>50</v>
      </c>
      <c r="P274" s="8">
        <f t="shared" si="43"/>
        <v>49.5</v>
      </c>
      <c r="Q274" s="9">
        <f t="shared" si="44"/>
        <v>39.424999999999997</v>
      </c>
      <c r="R274" s="9">
        <f t="shared" si="45"/>
        <v>43.875</v>
      </c>
      <c r="S274" s="9">
        <f t="shared" si="46"/>
        <v>45.275000000000006</v>
      </c>
      <c r="T274" s="9">
        <f t="shared" si="47"/>
        <v>42.375</v>
      </c>
      <c r="U274" s="8">
        <f t="shared" si="48"/>
        <v>42.858333333333327</v>
      </c>
      <c r="V274" s="8">
        <f t="shared" si="49"/>
        <v>42.737499999999997</v>
      </c>
    </row>
    <row r="275" spans="1:22" ht="13.5" x14ac:dyDescent="0.25">
      <c r="A275" s="3">
        <f>RSI!A275</f>
        <v>42408</v>
      </c>
      <c r="B275" s="2">
        <f>RSI!B275</f>
        <v>3.3429000000000002</v>
      </c>
      <c r="C275" s="2">
        <f>RSI!I275</f>
        <v>56.669877562940052</v>
      </c>
      <c r="D275" s="2">
        <f>MACD!E275</f>
        <v>-6.7139170875485377E-3</v>
      </c>
      <c r="E275" s="2">
        <f>MACD!F275</f>
        <v>2.0418883695059644E-3</v>
      </c>
      <c r="F275" s="2">
        <f>'Moving Avg'!D275</f>
        <v>3.3114599999999994</v>
      </c>
      <c r="G275" s="2">
        <f>'Moving Avg'!F275</f>
        <v>3.3094449999999993</v>
      </c>
      <c r="H275" s="2">
        <f>'Moving Avg'!G275</f>
        <v>3.3166880000000014</v>
      </c>
      <c r="I275" s="2">
        <f>'Moving Avg'!H275</f>
        <v>3.2112249999999944</v>
      </c>
      <c r="J275" s="6" t="str">
        <f>OBV!F275</f>
        <v>BULLISH</v>
      </c>
      <c r="K275" s="6" t="str">
        <f>OBV!G275</f>
        <v>NEUTRAL</v>
      </c>
      <c r="L275" s="6" t="str">
        <f>OBV!H275</f>
        <v>BULLISH DIVERGENCE</v>
      </c>
      <c r="M275" s="8">
        <f t="shared" si="40"/>
        <v>25</v>
      </c>
      <c r="N275" s="8">
        <f t="shared" si="41"/>
        <v>45</v>
      </c>
      <c r="O275" s="8">
        <f t="shared" si="42"/>
        <v>50</v>
      </c>
      <c r="P275" s="8">
        <f t="shared" si="43"/>
        <v>66.5</v>
      </c>
      <c r="Q275" s="9">
        <f t="shared" si="44"/>
        <v>41.975000000000001</v>
      </c>
      <c r="R275" s="9">
        <f t="shared" si="45"/>
        <v>48.125</v>
      </c>
      <c r="S275" s="9">
        <f t="shared" si="46"/>
        <v>52.924999999999997</v>
      </c>
      <c r="T275" s="9">
        <f t="shared" si="47"/>
        <v>46.625</v>
      </c>
      <c r="U275" s="8">
        <f t="shared" si="48"/>
        <v>47.67499999999999</v>
      </c>
      <c r="V275" s="8">
        <f t="shared" si="49"/>
        <v>47.412499999999994</v>
      </c>
    </row>
    <row r="276" spans="1:22" ht="13.5" x14ac:dyDescent="0.25">
      <c r="A276" s="3">
        <f>RSI!A276</f>
        <v>42409</v>
      </c>
      <c r="B276" s="2">
        <f>RSI!B276</f>
        <v>3.3429000000000002</v>
      </c>
      <c r="C276" s="2">
        <f>RSI!I276</f>
        <v>56.669877562940052</v>
      </c>
      <c r="D276" s="2">
        <f>MACD!E276</f>
        <v>-9.806356012405093E-3</v>
      </c>
      <c r="E276" s="2">
        <f>MACD!F276</f>
        <v>-3.27760506876247E-4</v>
      </c>
      <c r="F276" s="2">
        <f>'Moving Avg'!D276</f>
        <v>3.3195199999999998</v>
      </c>
      <c r="G276" s="2">
        <f>'Moving Avg'!F276</f>
        <v>3.3114599999999994</v>
      </c>
      <c r="H276" s="2">
        <f>'Moving Avg'!G276</f>
        <v>3.3174940000000004</v>
      </c>
      <c r="I276" s="2">
        <f>'Moving Avg'!H276</f>
        <v>3.2133219999999945</v>
      </c>
      <c r="J276" s="6" t="str">
        <f>OBV!F276</f>
        <v>BULLISH</v>
      </c>
      <c r="K276" s="6" t="str">
        <f>OBV!G276</f>
        <v>NEUTRAL</v>
      </c>
      <c r="L276" s="6" t="str">
        <f>OBV!H276</f>
        <v>CONFIRMED BULLISH</v>
      </c>
      <c r="M276" s="8">
        <f t="shared" si="40"/>
        <v>25</v>
      </c>
      <c r="N276" s="8">
        <f t="shared" si="41"/>
        <v>45</v>
      </c>
      <c r="O276" s="8">
        <f t="shared" si="42"/>
        <v>50</v>
      </c>
      <c r="P276" s="8">
        <f t="shared" si="43"/>
        <v>83.5</v>
      </c>
      <c r="Q276" s="9">
        <f t="shared" si="44"/>
        <v>44.524999999999999</v>
      </c>
      <c r="R276" s="9">
        <f t="shared" si="45"/>
        <v>52.375</v>
      </c>
      <c r="S276" s="9">
        <f t="shared" si="46"/>
        <v>60.575000000000003</v>
      </c>
      <c r="T276" s="9">
        <f t="shared" si="47"/>
        <v>50.875</v>
      </c>
      <c r="U276" s="8">
        <f t="shared" si="48"/>
        <v>52.491666666666674</v>
      </c>
      <c r="V276" s="8">
        <f t="shared" si="49"/>
        <v>52.087500000000006</v>
      </c>
    </row>
    <row r="277" spans="1:22" ht="13.5" x14ac:dyDescent="0.25">
      <c r="A277" s="3">
        <f>RSI!A277</f>
        <v>42410</v>
      </c>
      <c r="B277" s="2">
        <f>RSI!B277</f>
        <v>3.3026</v>
      </c>
      <c r="C277" s="2">
        <f>RSI!I277</f>
        <v>46.341914487051767</v>
      </c>
      <c r="D277" s="2">
        <f>MACD!E277</f>
        <v>-9.5915277511116059E-3</v>
      </c>
      <c r="E277" s="2">
        <f>MACD!F277</f>
        <v>-2.1805139557233189E-3</v>
      </c>
      <c r="F277" s="2">
        <f>'Moving Avg'!D277</f>
        <v>3.3195199999999998</v>
      </c>
      <c r="G277" s="2">
        <f>'Moving Avg'!F277</f>
        <v>3.3114599999999994</v>
      </c>
      <c r="H277" s="2">
        <f>'Moving Avg'!G277</f>
        <v>3.3174940000000008</v>
      </c>
      <c r="I277" s="2">
        <f>'Moving Avg'!H277</f>
        <v>3.2152174999999943</v>
      </c>
      <c r="J277" s="6" t="str">
        <f>OBV!F277</f>
        <v>BULLISH</v>
      </c>
      <c r="K277" s="6" t="str">
        <f>OBV!G277</f>
        <v>NEUTRAL</v>
      </c>
      <c r="L277" s="6" t="str">
        <f>OBV!H277</f>
        <v>NEUTRAL</v>
      </c>
      <c r="M277" s="8">
        <f t="shared" si="40"/>
        <v>25</v>
      </c>
      <c r="N277" s="8">
        <f t="shared" si="41"/>
        <v>45</v>
      </c>
      <c r="O277" s="8">
        <f t="shared" si="42"/>
        <v>50</v>
      </c>
      <c r="P277" s="8">
        <f t="shared" si="43"/>
        <v>49.5</v>
      </c>
      <c r="Q277" s="9">
        <f t="shared" si="44"/>
        <v>39.424999999999997</v>
      </c>
      <c r="R277" s="9">
        <f t="shared" si="45"/>
        <v>43.875</v>
      </c>
      <c r="S277" s="9">
        <f t="shared" si="46"/>
        <v>45.275000000000006</v>
      </c>
      <c r="T277" s="9">
        <f t="shared" si="47"/>
        <v>42.375</v>
      </c>
      <c r="U277" s="8">
        <f t="shared" si="48"/>
        <v>42.858333333333327</v>
      </c>
      <c r="V277" s="8">
        <f t="shared" si="49"/>
        <v>42.737499999999997</v>
      </c>
    </row>
    <row r="278" spans="1:22" ht="13.5" x14ac:dyDescent="0.25">
      <c r="A278" s="3">
        <f>RSI!A278</f>
        <v>42411</v>
      </c>
      <c r="B278" s="2">
        <f>RSI!B278</f>
        <v>3.3026</v>
      </c>
      <c r="C278" s="2">
        <f>RSI!I278</f>
        <v>46.341914487051767</v>
      </c>
      <c r="D278" s="2">
        <f>MACD!E278</f>
        <v>-9.313909851225155E-3</v>
      </c>
      <c r="E278" s="2">
        <f>MACD!F278</f>
        <v>-3.6071931348236859E-3</v>
      </c>
      <c r="F278" s="2">
        <f>'Moving Avg'!D278</f>
        <v>3.3187200000000003</v>
      </c>
      <c r="G278" s="2">
        <f>'Moving Avg'!F278</f>
        <v>3.3114599999999994</v>
      </c>
      <c r="H278" s="2">
        <f>'Moving Avg'!G278</f>
        <v>3.3174940000000004</v>
      </c>
      <c r="I278" s="2">
        <f>'Moving Avg'!H278</f>
        <v>3.2171129999999941</v>
      </c>
      <c r="J278" s="6" t="str">
        <f>OBV!F278</f>
        <v>BULLISH</v>
      </c>
      <c r="K278" s="6" t="str">
        <f>OBV!G278</f>
        <v>NEUTRAL</v>
      </c>
      <c r="L278" s="6" t="str">
        <f>OBV!H278</f>
        <v>BULLISH DIVERGENCE</v>
      </c>
      <c r="M278" s="8">
        <f t="shared" si="40"/>
        <v>25</v>
      </c>
      <c r="N278" s="8">
        <f t="shared" si="41"/>
        <v>45</v>
      </c>
      <c r="O278" s="8">
        <f t="shared" si="42"/>
        <v>50</v>
      </c>
      <c r="P278" s="8">
        <f t="shared" si="43"/>
        <v>66.5</v>
      </c>
      <c r="Q278" s="9">
        <f t="shared" si="44"/>
        <v>41.975000000000001</v>
      </c>
      <c r="R278" s="9">
        <f t="shared" si="45"/>
        <v>48.125</v>
      </c>
      <c r="S278" s="9">
        <f t="shared" si="46"/>
        <v>52.924999999999997</v>
      </c>
      <c r="T278" s="9">
        <f t="shared" si="47"/>
        <v>46.625</v>
      </c>
      <c r="U278" s="8">
        <f t="shared" si="48"/>
        <v>47.67499999999999</v>
      </c>
      <c r="V278" s="8">
        <f t="shared" si="49"/>
        <v>47.412499999999994</v>
      </c>
    </row>
    <row r="279" spans="1:22" ht="13.5" x14ac:dyDescent="0.25">
      <c r="A279" s="3">
        <f>RSI!A279</f>
        <v>42412</v>
      </c>
      <c r="B279" s="2">
        <f>RSI!B279</f>
        <v>3.3026</v>
      </c>
      <c r="C279" s="2">
        <f>RSI!I279</f>
        <v>46.341914487051767</v>
      </c>
      <c r="D279" s="2">
        <f>MACD!E279</f>
        <v>-8.9902615267991592E-3</v>
      </c>
      <c r="E279" s="2">
        <f>MACD!F279</f>
        <v>-4.6838068132187809E-3</v>
      </c>
      <c r="F279" s="2">
        <f>'Moving Avg'!D279</f>
        <v>3.3187200000000003</v>
      </c>
      <c r="G279" s="2">
        <f>'Moving Avg'!F279</f>
        <v>3.3114599999999994</v>
      </c>
      <c r="H279" s="2">
        <f>'Moving Avg'!G279</f>
        <v>3.3174940000000008</v>
      </c>
      <c r="I279" s="2">
        <f>'Moving Avg'!H279</f>
        <v>3.219027999999994</v>
      </c>
      <c r="J279" s="6" t="str">
        <f>OBV!F279</f>
        <v>BULLISH</v>
      </c>
      <c r="K279" s="6" t="str">
        <f>OBV!G279</f>
        <v>NEUTRAL</v>
      </c>
      <c r="L279" s="6" t="str">
        <f>OBV!H279</f>
        <v>NEUTRAL</v>
      </c>
      <c r="M279" s="8">
        <f t="shared" si="40"/>
        <v>25</v>
      </c>
      <c r="N279" s="8">
        <f t="shared" si="41"/>
        <v>45</v>
      </c>
      <c r="O279" s="8">
        <f t="shared" si="42"/>
        <v>50</v>
      </c>
      <c r="P279" s="8">
        <f t="shared" si="43"/>
        <v>49.5</v>
      </c>
      <c r="Q279" s="9">
        <f t="shared" si="44"/>
        <v>39.424999999999997</v>
      </c>
      <c r="R279" s="9">
        <f t="shared" si="45"/>
        <v>43.875</v>
      </c>
      <c r="S279" s="9">
        <f t="shared" si="46"/>
        <v>45.275000000000006</v>
      </c>
      <c r="T279" s="9">
        <f t="shared" si="47"/>
        <v>42.375</v>
      </c>
      <c r="U279" s="8">
        <f t="shared" si="48"/>
        <v>42.858333333333327</v>
      </c>
      <c r="V279" s="8">
        <f t="shared" si="49"/>
        <v>42.737499999999997</v>
      </c>
    </row>
    <row r="280" spans="1:22" ht="13.5" x14ac:dyDescent="0.25">
      <c r="A280" s="3">
        <f>RSI!A280</f>
        <v>42415</v>
      </c>
      <c r="B280" s="2">
        <f>RSI!B280</f>
        <v>3.3026</v>
      </c>
      <c r="C280" s="2">
        <f>RSI!I280</f>
        <v>46.341914487051767</v>
      </c>
      <c r="D280" s="2">
        <f>MACD!E280</f>
        <v>5.6119160667180701E-3</v>
      </c>
      <c r="E280" s="2">
        <f>MACD!F280</f>
        <v>-2.6246622372314106E-3</v>
      </c>
      <c r="F280" s="2">
        <f>'Moving Avg'!D280</f>
        <v>3.3106599999999999</v>
      </c>
      <c r="G280" s="2">
        <f>'Moving Avg'!F280</f>
        <v>3.3114599999999994</v>
      </c>
      <c r="H280" s="2">
        <f>'Moving Avg'!G280</f>
        <v>3.3174940000000004</v>
      </c>
      <c r="I280" s="2">
        <f>'Moving Avg'!H280</f>
        <v>3.2209429999999939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  <c r="M280" s="8">
        <f t="shared" si="40"/>
        <v>25</v>
      </c>
      <c r="N280" s="8">
        <f t="shared" si="41"/>
        <v>0</v>
      </c>
      <c r="O280" s="8">
        <f t="shared" si="42"/>
        <v>50</v>
      </c>
      <c r="P280" s="8">
        <f t="shared" si="43"/>
        <v>16.5</v>
      </c>
      <c r="Q280" s="9">
        <f t="shared" si="44"/>
        <v>18.725000000000001</v>
      </c>
      <c r="R280" s="9">
        <f t="shared" si="45"/>
        <v>26.625</v>
      </c>
      <c r="S280" s="9">
        <f t="shared" si="46"/>
        <v>23.675000000000001</v>
      </c>
      <c r="T280" s="9">
        <f t="shared" si="47"/>
        <v>22.875</v>
      </c>
      <c r="U280" s="8">
        <f t="shared" si="48"/>
        <v>23.008333333333336</v>
      </c>
      <c r="V280" s="8">
        <f t="shared" si="49"/>
        <v>22.975000000000001</v>
      </c>
    </row>
    <row r="281" spans="1:22" ht="13.5" x14ac:dyDescent="0.25">
      <c r="A281" s="3">
        <f>RSI!A281</f>
        <v>42416</v>
      </c>
      <c r="B281" s="2">
        <f>RSI!B281</f>
        <v>3.3026</v>
      </c>
      <c r="C281" s="2">
        <f>RSI!I281</f>
        <v>46.341914487051767</v>
      </c>
      <c r="D281" s="2">
        <f>MACD!E281</f>
        <v>3.7975319469185642E-3</v>
      </c>
      <c r="E281" s="2">
        <f>MACD!F281</f>
        <v>-1.3402234004014158E-3</v>
      </c>
      <c r="F281" s="2">
        <f>'Moving Avg'!D281</f>
        <v>3.3025999999999995</v>
      </c>
      <c r="G281" s="2">
        <f>'Moving Avg'!F281</f>
        <v>3.3114599999999994</v>
      </c>
      <c r="H281" s="2">
        <f>'Moving Avg'!G281</f>
        <v>3.3174940000000008</v>
      </c>
      <c r="I281" s="2">
        <f>'Moving Avg'!H281</f>
        <v>3.2228384999999942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0</v>
      </c>
      <c r="O281" s="8">
        <f t="shared" si="42"/>
        <v>50</v>
      </c>
      <c r="P281" s="8">
        <f t="shared" si="43"/>
        <v>16.5</v>
      </c>
      <c r="Q281" s="9">
        <f t="shared" si="44"/>
        <v>18.725000000000001</v>
      </c>
      <c r="R281" s="9">
        <f t="shared" si="45"/>
        <v>26.625</v>
      </c>
      <c r="S281" s="9">
        <f t="shared" si="46"/>
        <v>23.675000000000001</v>
      </c>
      <c r="T281" s="9">
        <f t="shared" si="47"/>
        <v>22.875</v>
      </c>
      <c r="U281" s="8">
        <f t="shared" si="48"/>
        <v>23.008333333333336</v>
      </c>
      <c r="V281" s="8">
        <f t="shared" si="49"/>
        <v>22.975000000000001</v>
      </c>
    </row>
    <row r="282" spans="1:22" ht="13.5" x14ac:dyDescent="0.25">
      <c r="A282" s="3">
        <f>RSI!A282</f>
        <v>42417</v>
      </c>
      <c r="B282" s="2">
        <f>RSI!B282</f>
        <v>3.3026</v>
      </c>
      <c r="C282" s="2">
        <f>RSI!I282</f>
        <v>46.341914487051767</v>
      </c>
      <c r="D282" s="2">
        <f>MACD!E282</f>
        <v>2.3327292097885532E-3</v>
      </c>
      <c r="E282" s="2">
        <f>MACD!F282</f>
        <v>-6.0563287836342197E-4</v>
      </c>
      <c r="F282" s="2">
        <f>'Moving Avg'!D282</f>
        <v>3.3025999999999995</v>
      </c>
      <c r="G282" s="2">
        <f>'Moving Avg'!F282</f>
        <v>3.3114599999999994</v>
      </c>
      <c r="H282" s="2">
        <f>'Moving Avg'!G282</f>
        <v>3.3174940000000017</v>
      </c>
      <c r="I282" s="2">
        <f>'Moving Avg'!H282</f>
        <v>3.224733999999994</v>
      </c>
      <c r="J282" s="6" t="str">
        <f>OBV!F282</f>
        <v>NEUTRAL</v>
      </c>
      <c r="K282" s="6" t="str">
        <f>OBV!G282</f>
        <v>NEUTRAL</v>
      </c>
      <c r="L282" s="6" t="str">
        <f>OBV!H282</f>
        <v>NEUTRAL</v>
      </c>
      <c r="M282" s="8">
        <f t="shared" si="40"/>
        <v>25</v>
      </c>
      <c r="N282" s="8">
        <f t="shared" si="41"/>
        <v>0</v>
      </c>
      <c r="O282" s="8">
        <f t="shared" si="42"/>
        <v>50</v>
      </c>
      <c r="P282" s="8">
        <f t="shared" si="43"/>
        <v>33</v>
      </c>
      <c r="Q282" s="9">
        <f t="shared" si="44"/>
        <v>21.2</v>
      </c>
      <c r="R282" s="9">
        <f t="shared" si="45"/>
        <v>30.75</v>
      </c>
      <c r="S282" s="9">
        <f t="shared" si="46"/>
        <v>31.1</v>
      </c>
      <c r="T282" s="9">
        <f t="shared" si="47"/>
        <v>27</v>
      </c>
      <c r="U282" s="8">
        <f t="shared" si="48"/>
        <v>27.683333333333337</v>
      </c>
      <c r="V282" s="8">
        <f t="shared" si="49"/>
        <v>27.512500000000003</v>
      </c>
    </row>
    <row r="283" spans="1:22" ht="13.5" x14ac:dyDescent="0.25">
      <c r="A283" s="3">
        <f>RSI!A283</f>
        <v>42418</v>
      </c>
      <c r="B283" s="2">
        <f>RSI!B283</f>
        <v>3.3026</v>
      </c>
      <c r="C283" s="2">
        <f>RSI!I283</f>
        <v>46.341914487051767</v>
      </c>
      <c r="D283" s="2">
        <f>MACD!E283</f>
        <v>1.7738925444041875E-3</v>
      </c>
      <c r="E283" s="2">
        <f>MACD!F283</f>
        <v>-1.2972779380990008E-4</v>
      </c>
      <c r="F283" s="2">
        <f>'Moving Avg'!D283</f>
        <v>3.3025999999999995</v>
      </c>
      <c r="G283" s="2">
        <f>'Moving Avg'!F283</f>
        <v>3.3114599999999994</v>
      </c>
      <c r="H283" s="2">
        <f>'Moving Avg'!G283</f>
        <v>3.3174940000000008</v>
      </c>
      <c r="I283" s="2">
        <f>'Moving Avg'!H283</f>
        <v>3.2266294999999947</v>
      </c>
      <c r="J283" s="6" t="str">
        <f>OBV!F283</f>
        <v>NEUTRAL</v>
      </c>
      <c r="K283" s="6" t="str">
        <f>OBV!G283</f>
        <v>NEUTRAL</v>
      </c>
      <c r="L283" s="6" t="str">
        <f>OBV!H283</f>
        <v>NEUTRAL</v>
      </c>
      <c r="M283" s="8">
        <f t="shared" si="40"/>
        <v>25</v>
      </c>
      <c r="N283" s="8">
        <f t="shared" si="41"/>
        <v>0</v>
      </c>
      <c r="O283" s="8">
        <f t="shared" si="42"/>
        <v>50</v>
      </c>
      <c r="P283" s="8">
        <f t="shared" si="43"/>
        <v>33</v>
      </c>
      <c r="Q283" s="9">
        <f t="shared" si="44"/>
        <v>21.2</v>
      </c>
      <c r="R283" s="9">
        <f t="shared" si="45"/>
        <v>30.75</v>
      </c>
      <c r="S283" s="9">
        <f t="shared" si="46"/>
        <v>31.1</v>
      </c>
      <c r="T283" s="9">
        <f t="shared" si="47"/>
        <v>27</v>
      </c>
      <c r="U283" s="8">
        <f t="shared" si="48"/>
        <v>27.683333333333337</v>
      </c>
      <c r="V283" s="8">
        <f t="shared" si="49"/>
        <v>27.512500000000003</v>
      </c>
    </row>
    <row r="284" spans="1:22" ht="13.5" x14ac:dyDescent="0.25">
      <c r="A284" s="3">
        <f>RSI!A284</f>
        <v>42419</v>
      </c>
      <c r="B284" s="2">
        <f>RSI!B284</f>
        <v>3.3026</v>
      </c>
      <c r="C284" s="2">
        <f>RSI!I284</f>
        <v>46.341914487051767</v>
      </c>
      <c r="D284" s="2">
        <f>MACD!E284</f>
        <v>7.4604168070546706E-4</v>
      </c>
      <c r="E284" s="2">
        <f>MACD!F284</f>
        <v>4.5426101093173365E-5</v>
      </c>
      <c r="F284" s="2">
        <f>'Moving Avg'!D284</f>
        <v>3.3025999999999995</v>
      </c>
      <c r="G284" s="2">
        <f>'Moving Avg'!F284</f>
        <v>3.3114599999999994</v>
      </c>
      <c r="H284" s="2">
        <f>'Moving Avg'!G284</f>
        <v>3.3174940000000004</v>
      </c>
      <c r="I284" s="2">
        <f>'Moving Avg'!H284</f>
        <v>3.2289094999999945</v>
      </c>
      <c r="J284" s="6" t="str">
        <f>OBV!F284</f>
        <v>NEUTRAL</v>
      </c>
      <c r="K284" s="6" t="str">
        <f>OBV!G284</f>
        <v>NEUTRAL</v>
      </c>
      <c r="L284" s="6" t="str">
        <f>OBV!H284</f>
        <v>NEUTRAL</v>
      </c>
      <c r="M284" s="8">
        <f t="shared" si="40"/>
        <v>25</v>
      </c>
      <c r="N284" s="8">
        <f t="shared" si="41"/>
        <v>0</v>
      </c>
      <c r="O284" s="8">
        <f t="shared" si="42"/>
        <v>50</v>
      </c>
      <c r="P284" s="8">
        <f t="shared" si="43"/>
        <v>33</v>
      </c>
      <c r="Q284" s="9">
        <f t="shared" si="44"/>
        <v>21.2</v>
      </c>
      <c r="R284" s="9">
        <f t="shared" si="45"/>
        <v>30.75</v>
      </c>
      <c r="S284" s="9">
        <f t="shared" si="46"/>
        <v>31.1</v>
      </c>
      <c r="T284" s="9">
        <f t="shared" si="47"/>
        <v>27</v>
      </c>
      <c r="U284" s="8">
        <f t="shared" si="48"/>
        <v>27.683333333333337</v>
      </c>
      <c r="V284" s="8">
        <f t="shared" si="49"/>
        <v>27.512500000000003</v>
      </c>
    </row>
    <row r="285" spans="1:22" ht="13.5" x14ac:dyDescent="0.25">
      <c r="A285" s="3">
        <f>RSI!A285</f>
        <v>42422</v>
      </c>
      <c r="B285" s="2">
        <f>RSI!B285</f>
        <v>3.3026</v>
      </c>
      <c r="C285" s="2">
        <f>RSI!I285</f>
        <v>46.341914487051767</v>
      </c>
      <c r="D285" s="2">
        <f>MACD!E285</f>
        <v>6.1322435204775871E-3</v>
      </c>
      <c r="E285" s="2">
        <f>MACD!F285</f>
        <v>1.2627895849700562E-3</v>
      </c>
      <c r="F285" s="2">
        <f>'Moving Avg'!D285</f>
        <v>3.3025999999999995</v>
      </c>
      <c r="G285" s="2">
        <f>'Moving Avg'!F285</f>
        <v>3.3114599999999994</v>
      </c>
      <c r="H285" s="2">
        <f>'Moving Avg'!G285</f>
        <v>3.3174940000000008</v>
      </c>
      <c r="I285" s="2">
        <f>'Moving Avg'!H285</f>
        <v>3.2311894999999948</v>
      </c>
      <c r="J285" s="6" t="str">
        <f>OBV!F285</f>
        <v>NEUTRAL</v>
      </c>
      <c r="K285" s="6" t="str">
        <f>OBV!G285</f>
        <v>NEUTRAL</v>
      </c>
      <c r="L285" s="6" t="str">
        <f>OBV!H285</f>
        <v>NEUTRAL</v>
      </c>
      <c r="M285" s="8">
        <f t="shared" si="40"/>
        <v>25</v>
      </c>
      <c r="N285" s="8">
        <f t="shared" si="41"/>
        <v>0</v>
      </c>
      <c r="O285" s="8">
        <f t="shared" si="42"/>
        <v>50</v>
      </c>
      <c r="P285" s="8">
        <f t="shared" si="43"/>
        <v>33</v>
      </c>
      <c r="Q285" s="9">
        <f t="shared" si="44"/>
        <v>21.2</v>
      </c>
      <c r="R285" s="9">
        <f t="shared" si="45"/>
        <v>30.75</v>
      </c>
      <c r="S285" s="9">
        <f t="shared" si="46"/>
        <v>31.1</v>
      </c>
      <c r="T285" s="9">
        <f t="shared" si="47"/>
        <v>27</v>
      </c>
      <c r="U285" s="8">
        <f t="shared" si="48"/>
        <v>27.683333333333337</v>
      </c>
      <c r="V285" s="8">
        <f t="shared" si="49"/>
        <v>27.512500000000003</v>
      </c>
    </row>
    <row r="286" spans="1:22" ht="13.5" x14ac:dyDescent="0.25">
      <c r="A286" s="3">
        <f>RSI!A286</f>
        <v>42423</v>
      </c>
      <c r="B286" s="2">
        <f>RSI!B286</f>
        <v>3.3026</v>
      </c>
      <c r="C286" s="2">
        <f>RSI!I286</f>
        <v>46.341914487051767</v>
      </c>
      <c r="D286" s="2">
        <f>MACD!E286</f>
        <v>1.0741578369068971E-2</v>
      </c>
      <c r="E286" s="2">
        <f>MACD!F286</f>
        <v>3.1585473417898393E-3</v>
      </c>
      <c r="F286" s="2">
        <f>'Moving Avg'!D286</f>
        <v>3.3025999999999995</v>
      </c>
      <c r="G286" s="2">
        <f>'Moving Avg'!F286</f>
        <v>3.3114599999999994</v>
      </c>
      <c r="H286" s="2">
        <f>'Moving Avg'!G286</f>
        <v>3.3174940000000017</v>
      </c>
      <c r="I286" s="2">
        <f>'Moving Avg'!H286</f>
        <v>3.2334694999999947</v>
      </c>
      <c r="J286" s="6" t="str">
        <f>OBV!F286</f>
        <v>NEUTRAL</v>
      </c>
      <c r="K286" s="6" t="str">
        <f>OBV!G286</f>
        <v>NEUTRAL</v>
      </c>
      <c r="L286" s="6" t="str">
        <f>OBV!H286</f>
        <v>NEUTRAL</v>
      </c>
      <c r="M286" s="8">
        <f t="shared" si="40"/>
        <v>25</v>
      </c>
      <c r="N286" s="8">
        <f t="shared" si="41"/>
        <v>0</v>
      </c>
      <c r="O286" s="8">
        <f t="shared" si="42"/>
        <v>50</v>
      </c>
      <c r="P286" s="8">
        <f t="shared" si="43"/>
        <v>33</v>
      </c>
      <c r="Q286" s="9">
        <f t="shared" si="44"/>
        <v>21.2</v>
      </c>
      <c r="R286" s="9">
        <f t="shared" si="45"/>
        <v>30.75</v>
      </c>
      <c r="S286" s="9">
        <f t="shared" si="46"/>
        <v>31.1</v>
      </c>
      <c r="T286" s="9">
        <f t="shared" si="47"/>
        <v>27</v>
      </c>
      <c r="U286" s="8">
        <f t="shared" si="48"/>
        <v>27.683333333333337</v>
      </c>
      <c r="V286" s="8">
        <f t="shared" si="49"/>
        <v>27.512500000000003</v>
      </c>
    </row>
    <row r="287" spans="1:22" ht="13.5" x14ac:dyDescent="0.25">
      <c r="A287" s="3">
        <f>RSI!A287</f>
        <v>42424</v>
      </c>
      <c r="B287" s="2">
        <f>RSI!B287</f>
        <v>3.3429000000000002</v>
      </c>
      <c r="C287" s="2">
        <f>RSI!I287</f>
        <v>61.184620180383249</v>
      </c>
      <c r="D287" s="2">
        <f>MACD!E287</f>
        <v>5.5045435254399422E-3</v>
      </c>
      <c r="E287" s="2">
        <f>MACD!F287</f>
        <v>3.6277465785198599E-3</v>
      </c>
      <c r="F287" s="2">
        <f>'Moving Avg'!D287</f>
        <v>3.3106599999999999</v>
      </c>
      <c r="G287" s="2">
        <f>'Moving Avg'!F287</f>
        <v>3.3134749999999991</v>
      </c>
      <c r="H287" s="2">
        <f>'Moving Avg'!G287</f>
        <v>3.3183000000000016</v>
      </c>
      <c r="I287" s="2">
        <f>'Moving Avg'!H287</f>
        <v>3.2363744999999948</v>
      </c>
      <c r="J287" s="6" t="str">
        <f>OBV!F287</f>
        <v>BULLISH</v>
      </c>
      <c r="K287" s="6" t="str">
        <f>OBV!G287</f>
        <v>NEUTRAL</v>
      </c>
      <c r="L287" s="6" t="str">
        <f>OBV!H287</f>
        <v>CONFIRMED BULLISH</v>
      </c>
      <c r="M287" s="8">
        <f t="shared" si="40"/>
        <v>25</v>
      </c>
      <c r="N287" s="8">
        <f t="shared" si="41"/>
        <v>0</v>
      </c>
      <c r="O287" s="8">
        <f t="shared" si="42"/>
        <v>50</v>
      </c>
      <c r="P287" s="8">
        <f t="shared" si="43"/>
        <v>83.5</v>
      </c>
      <c r="Q287" s="9">
        <f t="shared" si="44"/>
        <v>28.774999999999999</v>
      </c>
      <c r="R287" s="9">
        <f t="shared" si="45"/>
        <v>43.375</v>
      </c>
      <c r="S287" s="9">
        <f t="shared" si="46"/>
        <v>53.825000000000003</v>
      </c>
      <c r="T287" s="9">
        <f t="shared" si="47"/>
        <v>39.625</v>
      </c>
      <c r="U287" s="8">
        <f t="shared" si="48"/>
        <v>41.991666666666667</v>
      </c>
      <c r="V287" s="8">
        <f t="shared" si="49"/>
        <v>41.400000000000006</v>
      </c>
    </row>
    <row r="288" spans="1:22" ht="13.5" x14ac:dyDescent="0.25">
      <c r="A288" s="3">
        <f>RSI!A288</f>
        <v>42425</v>
      </c>
      <c r="B288" s="2">
        <f>RSI!B288</f>
        <v>3.3429000000000002</v>
      </c>
      <c r="C288" s="2">
        <f>RSI!I288</f>
        <v>61.184620180383249</v>
      </c>
      <c r="D288" s="2">
        <f>MACD!E288</f>
        <v>8.7946444823261416E-4</v>
      </c>
      <c r="E288" s="2">
        <f>MACD!F288</f>
        <v>3.0780901524624107E-3</v>
      </c>
      <c r="F288" s="2">
        <f>'Moving Avg'!D288</f>
        <v>3.3187200000000003</v>
      </c>
      <c r="G288" s="2">
        <f>'Moving Avg'!F288</f>
        <v>3.3154899999999992</v>
      </c>
      <c r="H288" s="2">
        <f>'Moving Avg'!G288</f>
        <v>3.3191060000000014</v>
      </c>
      <c r="I288" s="2">
        <f>'Moving Avg'!H288</f>
        <v>3.2388944999999945</v>
      </c>
      <c r="J288" s="6" t="str">
        <f>OBV!F288</f>
        <v>BULLISH</v>
      </c>
      <c r="K288" s="6" t="str">
        <f>OBV!G288</f>
        <v>NEUTRAL</v>
      </c>
      <c r="L288" s="6" t="str">
        <f>OBV!H288</f>
        <v>CONFIRMED BULLISH</v>
      </c>
      <c r="M288" s="8">
        <f t="shared" si="40"/>
        <v>25</v>
      </c>
      <c r="N288" s="8">
        <f t="shared" si="41"/>
        <v>45</v>
      </c>
      <c r="O288" s="8">
        <f t="shared" si="42"/>
        <v>50</v>
      </c>
      <c r="P288" s="8">
        <f t="shared" si="43"/>
        <v>83.5</v>
      </c>
      <c r="Q288" s="9">
        <f t="shared" si="44"/>
        <v>44.524999999999999</v>
      </c>
      <c r="R288" s="9">
        <f t="shared" si="45"/>
        <v>52.375</v>
      </c>
      <c r="S288" s="9">
        <f t="shared" si="46"/>
        <v>60.575000000000003</v>
      </c>
      <c r="T288" s="9">
        <f t="shared" si="47"/>
        <v>50.875</v>
      </c>
      <c r="U288" s="8">
        <f t="shared" si="48"/>
        <v>52.491666666666674</v>
      </c>
      <c r="V288" s="8">
        <f t="shared" si="49"/>
        <v>52.087500000000006</v>
      </c>
    </row>
    <row r="289" spans="1:22" ht="13.5" x14ac:dyDescent="0.25">
      <c r="A289" s="3">
        <f>RSI!A289</f>
        <v>42426</v>
      </c>
      <c r="B289" s="2">
        <f>RSI!B289</f>
        <v>3.3026</v>
      </c>
      <c r="C289" s="2">
        <f>RSI!I289</f>
        <v>46.323575423964932</v>
      </c>
      <c r="D289" s="2">
        <f>MACD!E289</f>
        <v>-2.2826946636866907E-4</v>
      </c>
      <c r="E289" s="2">
        <f>MACD!F289</f>
        <v>2.4168182286961951E-3</v>
      </c>
      <c r="F289" s="2">
        <f>'Moving Avg'!D289</f>
        <v>3.3187200000000003</v>
      </c>
      <c r="G289" s="2">
        <f>'Moving Avg'!F289</f>
        <v>3.3154899999999992</v>
      </c>
      <c r="H289" s="2">
        <f>'Moving Avg'!G289</f>
        <v>3.319106000000001</v>
      </c>
      <c r="I289" s="2">
        <f>'Moving Avg'!H289</f>
        <v>3.2411744999999943</v>
      </c>
      <c r="J289" s="6" t="str">
        <f>OBV!F289</f>
        <v>BULLISH</v>
      </c>
      <c r="K289" s="6" t="str">
        <f>OBV!G289</f>
        <v>NEUTRAL</v>
      </c>
      <c r="L289" s="6" t="str">
        <f>OBV!H289</f>
        <v>NEUTRAL</v>
      </c>
      <c r="M289" s="8">
        <f t="shared" si="40"/>
        <v>25</v>
      </c>
      <c r="N289" s="8">
        <f t="shared" si="41"/>
        <v>45</v>
      </c>
      <c r="O289" s="8">
        <f t="shared" si="42"/>
        <v>50</v>
      </c>
      <c r="P289" s="8">
        <f t="shared" si="43"/>
        <v>49.5</v>
      </c>
      <c r="Q289" s="9">
        <f t="shared" si="44"/>
        <v>39.424999999999997</v>
      </c>
      <c r="R289" s="9">
        <f t="shared" si="45"/>
        <v>43.875</v>
      </c>
      <c r="S289" s="9">
        <f t="shared" si="46"/>
        <v>45.275000000000006</v>
      </c>
      <c r="T289" s="9">
        <f t="shared" si="47"/>
        <v>42.375</v>
      </c>
      <c r="U289" s="8">
        <f t="shared" si="48"/>
        <v>42.858333333333327</v>
      </c>
      <c r="V289" s="8">
        <f t="shared" si="49"/>
        <v>42.737499999999997</v>
      </c>
    </row>
    <row r="290" spans="1:22" ht="13.5" x14ac:dyDescent="0.25">
      <c r="A290" s="3">
        <f>RSI!A290</f>
        <v>42429</v>
      </c>
      <c r="B290" s="2">
        <f>RSI!B290</f>
        <v>3.3026</v>
      </c>
      <c r="C290" s="2">
        <f>RSI!I290</f>
        <v>46.323575423964932</v>
      </c>
      <c r="D290" s="2">
        <f>MACD!E290</f>
        <v>-1.0935508015532669E-3</v>
      </c>
      <c r="E290" s="2">
        <f>MACD!F290</f>
        <v>1.7147444226463028E-3</v>
      </c>
      <c r="F290" s="2">
        <f>'Moving Avg'!D290</f>
        <v>3.3187200000000003</v>
      </c>
      <c r="G290" s="2">
        <f>'Moving Avg'!F290</f>
        <v>3.310859999999999</v>
      </c>
      <c r="H290" s="2">
        <f>'Moving Avg'!G290</f>
        <v>3.3191060000000014</v>
      </c>
      <c r="I290" s="2">
        <f>'Moving Avg'!H290</f>
        <v>3.2434544999999946</v>
      </c>
      <c r="J290" s="6" t="str">
        <f>OBV!F290</f>
        <v>BULLISH</v>
      </c>
      <c r="K290" s="6" t="str">
        <f>OBV!G290</f>
        <v>NEUTRAL</v>
      </c>
      <c r="L290" s="6" t="str">
        <f>OBV!H290</f>
        <v>NEUTRAL</v>
      </c>
      <c r="M290" s="8">
        <f t="shared" si="40"/>
        <v>25</v>
      </c>
      <c r="N290" s="8">
        <f t="shared" si="41"/>
        <v>45</v>
      </c>
      <c r="O290" s="8">
        <f t="shared" si="42"/>
        <v>50</v>
      </c>
      <c r="P290" s="8">
        <f t="shared" si="43"/>
        <v>49.5</v>
      </c>
      <c r="Q290" s="9">
        <f t="shared" si="44"/>
        <v>39.424999999999997</v>
      </c>
      <c r="R290" s="9">
        <f t="shared" si="45"/>
        <v>43.875</v>
      </c>
      <c r="S290" s="9">
        <f t="shared" si="46"/>
        <v>45.275000000000006</v>
      </c>
      <c r="T290" s="9">
        <f t="shared" si="47"/>
        <v>42.375</v>
      </c>
      <c r="U290" s="8">
        <f t="shared" si="48"/>
        <v>42.858333333333327</v>
      </c>
      <c r="V290" s="8">
        <f t="shared" si="49"/>
        <v>42.737499999999997</v>
      </c>
    </row>
    <row r="291" spans="1:22" ht="13.5" x14ac:dyDescent="0.25">
      <c r="A291" s="3">
        <f>RSI!A291</f>
        <v>42430</v>
      </c>
      <c r="B291" s="2">
        <f>RSI!B291</f>
        <v>3.3026</v>
      </c>
      <c r="C291" s="2">
        <f>RSI!I291</f>
        <v>46.323575423964932</v>
      </c>
      <c r="D291" s="2">
        <f>MACD!E291</f>
        <v>-1.7590156561673176E-3</v>
      </c>
      <c r="E291" s="2">
        <f>MACD!F291</f>
        <v>1.0199924068835789E-3</v>
      </c>
      <c r="F291" s="2">
        <f>'Moving Avg'!D291</f>
        <v>3.3187200000000003</v>
      </c>
      <c r="G291" s="2">
        <f>'Moving Avg'!F291</f>
        <v>3.310859999999999</v>
      </c>
      <c r="H291" s="2">
        <f>'Moving Avg'!G291</f>
        <v>3.319106000000001</v>
      </c>
      <c r="I291" s="2">
        <f>'Moving Avg'!H291</f>
        <v>3.2457344999999949</v>
      </c>
      <c r="J291" s="6" t="str">
        <f>OBV!F291</f>
        <v>BULLISH</v>
      </c>
      <c r="K291" s="6" t="str">
        <f>OBV!G291</f>
        <v>NEUTRAL</v>
      </c>
      <c r="L291" s="6" t="str">
        <f>OBV!H291</f>
        <v>NEUTRAL</v>
      </c>
      <c r="M291" s="8">
        <f t="shared" si="40"/>
        <v>25</v>
      </c>
      <c r="N291" s="8">
        <f t="shared" si="41"/>
        <v>45</v>
      </c>
      <c r="O291" s="8">
        <f t="shared" si="42"/>
        <v>50</v>
      </c>
      <c r="P291" s="8">
        <f t="shared" si="43"/>
        <v>49.5</v>
      </c>
      <c r="Q291" s="9">
        <f t="shared" si="44"/>
        <v>39.424999999999997</v>
      </c>
      <c r="R291" s="9">
        <f t="shared" si="45"/>
        <v>43.875</v>
      </c>
      <c r="S291" s="9">
        <f t="shared" si="46"/>
        <v>45.275000000000006</v>
      </c>
      <c r="T291" s="9">
        <f t="shared" si="47"/>
        <v>42.375</v>
      </c>
      <c r="U291" s="8">
        <f t="shared" si="48"/>
        <v>42.858333333333327</v>
      </c>
      <c r="V291" s="8">
        <f t="shared" si="49"/>
        <v>42.737499999999997</v>
      </c>
    </row>
    <row r="292" spans="1:22" ht="13.5" x14ac:dyDescent="0.25">
      <c r="A292" s="3">
        <f>RSI!A292</f>
        <v>42431</v>
      </c>
      <c r="B292" s="2">
        <f>RSI!B292</f>
        <v>3.3026</v>
      </c>
      <c r="C292" s="2">
        <f>RSI!I292</f>
        <v>46.323575423964932</v>
      </c>
      <c r="D292" s="2">
        <f>MACD!E292</f>
        <v>-2.2603454920480104E-3</v>
      </c>
      <c r="E292" s="2">
        <f>MACD!F292</f>
        <v>3.6392482709726097E-4</v>
      </c>
      <c r="F292" s="2">
        <f>'Moving Avg'!D292</f>
        <v>3.3106599999999999</v>
      </c>
      <c r="G292" s="2">
        <f>'Moving Avg'!F292</f>
        <v>3.310859999999999</v>
      </c>
      <c r="H292" s="2">
        <f>'Moving Avg'!G292</f>
        <v>3.3191060000000014</v>
      </c>
      <c r="I292" s="2">
        <f>'Moving Avg'!H292</f>
        <v>3.2480144999999947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  <c r="M292" s="8">
        <f t="shared" si="40"/>
        <v>25</v>
      </c>
      <c r="N292" s="8">
        <f t="shared" si="41"/>
        <v>45</v>
      </c>
      <c r="O292" s="8">
        <f t="shared" si="42"/>
        <v>50</v>
      </c>
      <c r="P292" s="8">
        <f t="shared" si="43"/>
        <v>16.5</v>
      </c>
      <c r="Q292" s="9">
        <f t="shared" si="44"/>
        <v>34.475000000000001</v>
      </c>
      <c r="R292" s="9">
        <f t="shared" si="45"/>
        <v>35.625</v>
      </c>
      <c r="S292" s="9">
        <f t="shared" si="46"/>
        <v>30.425000000000001</v>
      </c>
      <c r="T292" s="9">
        <f t="shared" si="47"/>
        <v>34.125</v>
      </c>
      <c r="U292" s="8">
        <f t="shared" si="48"/>
        <v>33.508333333333333</v>
      </c>
      <c r="V292" s="8">
        <f t="shared" si="49"/>
        <v>33.662499999999994</v>
      </c>
    </row>
    <row r="293" spans="1:22" ht="13.5" x14ac:dyDescent="0.25">
      <c r="A293" s="3">
        <f>RSI!A293</f>
        <v>42432</v>
      </c>
      <c r="B293" s="2">
        <f>RSI!B293</f>
        <v>3.3026</v>
      </c>
      <c r="C293" s="2">
        <f>RSI!I293</f>
        <v>46.323575423964932</v>
      </c>
      <c r="D293" s="2">
        <f>MACD!E293</f>
        <v>-2.6273663550084869E-3</v>
      </c>
      <c r="E293" s="2">
        <f>MACD!F293</f>
        <v>-2.3433340932388857E-4</v>
      </c>
      <c r="F293" s="2">
        <f>'Moving Avg'!D293</f>
        <v>3.3025999999999995</v>
      </c>
      <c r="G293" s="2">
        <f>'Moving Avg'!F293</f>
        <v>3.3106599999999995</v>
      </c>
      <c r="H293" s="2">
        <f>'Moving Avg'!G293</f>
        <v>3.319106000000001</v>
      </c>
      <c r="I293" s="2">
        <f>'Moving Avg'!H293</f>
        <v>3.2499099999999945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0"/>
        <v>25</v>
      </c>
      <c r="N293" s="8">
        <f t="shared" si="41"/>
        <v>45</v>
      </c>
      <c r="O293" s="8">
        <f t="shared" si="42"/>
        <v>50</v>
      </c>
      <c r="P293" s="8">
        <f t="shared" si="43"/>
        <v>16.5</v>
      </c>
      <c r="Q293" s="9">
        <f t="shared" si="44"/>
        <v>34.475000000000001</v>
      </c>
      <c r="R293" s="9">
        <f t="shared" si="45"/>
        <v>35.625</v>
      </c>
      <c r="S293" s="9">
        <f t="shared" si="46"/>
        <v>30.425000000000001</v>
      </c>
      <c r="T293" s="9">
        <f t="shared" si="47"/>
        <v>34.125</v>
      </c>
      <c r="U293" s="8">
        <f t="shared" si="48"/>
        <v>33.508333333333333</v>
      </c>
      <c r="V293" s="8">
        <f t="shared" si="49"/>
        <v>33.662499999999994</v>
      </c>
    </row>
    <row r="294" spans="1:22" ht="13.5" x14ac:dyDescent="0.25">
      <c r="A294" s="3">
        <f>RSI!A294</f>
        <v>42433</v>
      </c>
      <c r="B294" s="2">
        <f>RSI!B294</f>
        <v>3.3026</v>
      </c>
      <c r="C294" s="2">
        <f>RSI!I294</f>
        <v>46.323575423964932</v>
      </c>
      <c r="D294" s="2">
        <f>MACD!E294</f>
        <v>-2.8849768162451106E-3</v>
      </c>
      <c r="E294" s="2">
        <f>MACD!F294</f>
        <v>-7.644620907081331E-4</v>
      </c>
      <c r="F294" s="2">
        <f>'Moving Avg'!D294</f>
        <v>3.3025999999999995</v>
      </c>
      <c r="G294" s="2">
        <f>'Moving Avg'!F294</f>
        <v>3.3106599999999995</v>
      </c>
      <c r="H294" s="2">
        <f>'Moving Avg'!G294</f>
        <v>3.3191060000000014</v>
      </c>
      <c r="I294" s="2">
        <f>'Moving Avg'!H294</f>
        <v>3.2518054999999952</v>
      </c>
      <c r="J294" s="6" t="str">
        <f>OBV!F294</f>
        <v>NEUTRAL</v>
      </c>
      <c r="K294" s="6" t="str">
        <f>OBV!G294</f>
        <v>NEUTRAL</v>
      </c>
      <c r="L294" s="6" t="str">
        <f>OBV!H294</f>
        <v>NEUTRAL</v>
      </c>
      <c r="M294" s="8">
        <f t="shared" si="40"/>
        <v>25</v>
      </c>
      <c r="N294" s="8">
        <f t="shared" si="41"/>
        <v>45</v>
      </c>
      <c r="O294" s="8">
        <f t="shared" si="42"/>
        <v>50</v>
      </c>
      <c r="P294" s="8">
        <f t="shared" si="43"/>
        <v>33</v>
      </c>
      <c r="Q294" s="9">
        <f t="shared" si="44"/>
        <v>36.950000000000003</v>
      </c>
      <c r="R294" s="9">
        <f t="shared" si="45"/>
        <v>39.75</v>
      </c>
      <c r="S294" s="9">
        <f t="shared" si="46"/>
        <v>37.85</v>
      </c>
      <c r="T294" s="9">
        <f t="shared" si="47"/>
        <v>38.25</v>
      </c>
      <c r="U294" s="8">
        <f t="shared" si="48"/>
        <v>38.183333333333337</v>
      </c>
      <c r="V294" s="8">
        <f t="shared" si="49"/>
        <v>38.200000000000003</v>
      </c>
    </row>
    <row r="295" spans="1:22" ht="13.5" x14ac:dyDescent="0.25">
      <c r="A295" s="3">
        <f>RSI!A295</f>
        <v>42436</v>
      </c>
      <c r="B295" s="2">
        <f>RSI!B295</f>
        <v>3.3026</v>
      </c>
      <c r="C295" s="2">
        <f>RSI!I295</f>
        <v>46.323575423964932</v>
      </c>
      <c r="D295" s="2">
        <f>MACD!E295</f>
        <v>-3.0539311455188844E-3</v>
      </c>
      <c r="E295" s="2">
        <f>MACD!F295</f>
        <v>-1.2223559016702836E-3</v>
      </c>
      <c r="F295" s="2">
        <f>'Moving Avg'!D295</f>
        <v>3.3025999999999995</v>
      </c>
      <c r="G295" s="2">
        <f>'Moving Avg'!F295</f>
        <v>3.3086449999999994</v>
      </c>
      <c r="H295" s="2">
        <f>'Moving Avg'!G295</f>
        <v>3.319106000000001</v>
      </c>
      <c r="I295" s="2">
        <f>'Moving Avg'!H295</f>
        <v>3.2537009999999946</v>
      </c>
      <c r="J295" s="6" t="str">
        <f>OBV!F295</f>
        <v>NEUTRAL</v>
      </c>
      <c r="K295" s="6" t="str">
        <f>OBV!G295</f>
        <v>NEUTRAL</v>
      </c>
      <c r="L295" s="6" t="str">
        <f>OBV!H295</f>
        <v>NEUTRAL</v>
      </c>
      <c r="M295" s="8">
        <f t="shared" si="40"/>
        <v>25</v>
      </c>
      <c r="N295" s="8">
        <f t="shared" si="41"/>
        <v>45</v>
      </c>
      <c r="O295" s="8">
        <f t="shared" si="42"/>
        <v>50</v>
      </c>
      <c r="P295" s="8">
        <f t="shared" si="43"/>
        <v>33</v>
      </c>
      <c r="Q295" s="9">
        <f t="shared" si="44"/>
        <v>36.950000000000003</v>
      </c>
      <c r="R295" s="9">
        <f t="shared" si="45"/>
        <v>39.75</v>
      </c>
      <c r="S295" s="9">
        <f t="shared" si="46"/>
        <v>37.85</v>
      </c>
      <c r="T295" s="9">
        <f t="shared" si="47"/>
        <v>38.25</v>
      </c>
      <c r="U295" s="8">
        <f t="shared" si="48"/>
        <v>38.183333333333337</v>
      </c>
      <c r="V295" s="8">
        <f t="shared" si="49"/>
        <v>38.200000000000003</v>
      </c>
    </row>
    <row r="296" spans="1:22" ht="13.5" x14ac:dyDescent="0.25">
      <c r="A296" s="3">
        <f>RSI!A296</f>
        <v>42437</v>
      </c>
      <c r="B296" s="2">
        <f>RSI!B296</f>
        <v>3.3026</v>
      </c>
      <c r="C296" s="2">
        <f>RSI!I296</f>
        <v>46.323575423964932</v>
      </c>
      <c r="D296" s="2">
        <f>MACD!E296</f>
        <v>-3.1515001368815909E-3</v>
      </c>
      <c r="E296" s="2">
        <f>MACD!F296</f>
        <v>-1.608184748712545E-3</v>
      </c>
      <c r="F296" s="2">
        <f>'Moving Avg'!D296</f>
        <v>3.3025999999999995</v>
      </c>
      <c r="G296" s="2">
        <f>'Moving Avg'!F296</f>
        <v>3.3066299999999993</v>
      </c>
      <c r="H296" s="2">
        <f>'Moving Avg'!G296</f>
        <v>3.3191060000000014</v>
      </c>
      <c r="I296" s="2">
        <f>'Moving Avg'!H296</f>
        <v>3.2555964999999945</v>
      </c>
      <c r="J296" s="6" t="str">
        <f>OBV!F296</f>
        <v>NEUTRAL</v>
      </c>
      <c r="K296" s="6" t="str">
        <f>OBV!G296</f>
        <v>NEUTRAL</v>
      </c>
      <c r="L296" s="6" t="str">
        <f>OBV!H296</f>
        <v>NEUTRAL</v>
      </c>
      <c r="M296" s="8">
        <f t="shared" si="40"/>
        <v>25</v>
      </c>
      <c r="N296" s="8">
        <f t="shared" si="41"/>
        <v>45</v>
      </c>
      <c r="O296" s="8">
        <f t="shared" si="42"/>
        <v>50</v>
      </c>
      <c r="P296" s="8">
        <f t="shared" si="43"/>
        <v>33</v>
      </c>
      <c r="Q296" s="9">
        <f t="shared" si="44"/>
        <v>36.950000000000003</v>
      </c>
      <c r="R296" s="9">
        <f t="shared" si="45"/>
        <v>39.75</v>
      </c>
      <c r="S296" s="9">
        <f t="shared" si="46"/>
        <v>37.85</v>
      </c>
      <c r="T296" s="9">
        <f t="shared" si="47"/>
        <v>38.25</v>
      </c>
      <c r="U296" s="8">
        <f t="shared" si="48"/>
        <v>38.183333333333337</v>
      </c>
      <c r="V296" s="8">
        <f t="shared" si="49"/>
        <v>38.200000000000003</v>
      </c>
    </row>
    <row r="297" spans="1:22" ht="13.5" x14ac:dyDescent="0.25">
      <c r="A297" s="3">
        <f>RSI!A297</f>
        <v>42438</v>
      </c>
      <c r="B297" s="2">
        <f>RSI!B297</f>
        <v>3.3026</v>
      </c>
      <c r="C297" s="2">
        <f>RSI!I297</f>
        <v>46.323575423964932</v>
      </c>
      <c r="D297" s="2">
        <f>MACD!E297</f>
        <v>3.0079714526425327E-3</v>
      </c>
      <c r="E297" s="2">
        <f>MACD!F297</f>
        <v>-6.8495350844152941E-4</v>
      </c>
      <c r="F297" s="2">
        <f>'Moving Avg'!D297</f>
        <v>3.3025999999999995</v>
      </c>
      <c r="G297" s="2">
        <f>'Moving Avg'!F297</f>
        <v>3.3066299999999993</v>
      </c>
      <c r="H297" s="2">
        <f>'Moving Avg'!G297</f>
        <v>3.3174960000000016</v>
      </c>
      <c r="I297" s="2">
        <f>'Moving Avg'!H297</f>
        <v>3.2574919999999947</v>
      </c>
      <c r="J297" s="6" t="str">
        <f>OBV!F297</f>
        <v>NEUTRAL</v>
      </c>
      <c r="K297" s="6" t="str">
        <f>OBV!G297</f>
        <v>NEUTRAL</v>
      </c>
      <c r="L297" s="6" t="str">
        <f>OBV!H297</f>
        <v>NEUTRAL</v>
      </c>
      <c r="M297" s="8">
        <f t="shared" si="40"/>
        <v>25</v>
      </c>
      <c r="N297" s="8">
        <f t="shared" si="41"/>
        <v>0</v>
      </c>
      <c r="O297" s="8">
        <f t="shared" si="42"/>
        <v>50</v>
      </c>
      <c r="P297" s="8">
        <f t="shared" si="43"/>
        <v>33</v>
      </c>
      <c r="Q297" s="9">
        <f t="shared" si="44"/>
        <v>21.2</v>
      </c>
      <c r="R297" s="9">
        <f t="shared" si="45"/>
        <v>30.75</v>
      </c>
      <c r="S297" s="9">
        <f t="shared" si="46"/>
        <v>31.1</v>
      </c>
      <c r="T297" s="9">
        <f t="shared" si="47"/>
        <v>27</v>
      </c>
      <c r="U297" s="8">
        <f t="shared" si="48"/>
        <v>27.683333333333337</v>
      </c>
      <c r="V297" s="8">
        <f t="shared" si="49"/>
        <v>27.512500000000003</v>
      </c>
    </row>
    <row r="298" spans="1:22" ht="13.5" x14ac:dyDescent="0.25">
      <c r="A298" s="3">
        <f>RSI!A298</f>
        <v>42439</v>
      </c>
      <c r="B298" s="2">
        <f>RSI!B298</f>
        <v>3.3026</v>
      </c>
      <c r="C298" s="2">
        <f>RSI!I298</f>
        <v>46.323575423964932</v>
      </c>
      <c r="D298" s="2">
        <f>MACD!E298</f>
        <v>8.2587486643475039E-3</v>
      </c>
      <c r="E298" s="2">
        <f>MACD!F298</f>
        <v>1.1037869261162772E-3</v>
      </c>
      <c r="F298" s="2">
        <f>'Moving Avg'!D298</f>
        <v>3.3025999999999995</v>
      </c>
      <c r="G298" s="2">
        <f>'Moving Avg'!F298</f>
        <v>3.3066299999999993</v>
      </c>
      <c r="H298" s="2">
        <f>'Moving Avg'!G298</f>
        <v>3.3158860000000017</v>
      </c>
      <c r="I298" s="2">
        <f>'Moving Avg'!H298</f>
        <v>3.2593874999999946</v>
      </c>
      <c r="J298" s="6" t="str">
        <f>OBV!F298</f>
        <v>NEUTRAL</v>
      </c>
      <c r="K298" s="6" t="str">
        <f>OBV!G298</f>
        <v>NEUTRAL</v>
      </c>
      <c r="L298" s="6" t="str">
        <f>OBV!H298</f>
        <v>NEUTRAL</v>
      </c>
      <c r="M298" s="8">
        <f t="shared" si="40"/>
        <v>25</v>
      </c>
      <c r="N298" s="8">
        <f t="shared" si="41"/>
        <v>0</v>
      </c>
      <c r="O298" s="8">
        <f t="shared" si="42"/>
        <v>50</v>
      </c>
      <c r="P298" s="8">
        <f t="shared" si="43"/>
        <v>33</v>
      </c>
      <c r="Q298" s="9">
        <f t="shared" si="44"/>
        <v>21.2</v>
      </c>
      <c r="R298" s="9">
        <f t="shared" si="45"/>
        <v>30.75</v>
      </c>
      <c r="S298" s="9">
        <f t="shared" si="46"/>
        <v>31.1</v>
      </c>
      <c r="T298" s="9">
        <f t="shared" si="47"/>
        <v>27</v>
      </c>
      <c r="U298" s="8">
        <f t="shared" si="48"/>
        <v>27.683333333333337</v>
      </c>
      <c r="V298" s="8">
        <f t="shared" si="49"/>
        <v>27.512500000000003</v>
      </c>
    </row>
    <row r="299" spans="1:22" ht="13.5" x14ac:dyDescent="0.25">
      <c r="A299" s="3">
        <f>RSI!A299</f>
        <v>42440</v>
      </c>
      <c r="B299" s="2">
        <f>RSI!B299</f>
        <v>3.3026</v>
      </c>
      <c r="C299" s="2">
        <f>RSI!I299</f>
        <v>46.323575423964932</v>
      </c>
      <c r="D299" s="2">
        <f>MACD!E299</f>
        <v>6.537747919508341E-3</v>
      </c>
      <c r="E299" s="2">
        <f>MACD!F299</f>
        <v>2.19057912479469E-3</v>
      </c>
      <c r="F299" s="2">
        <f>'Moving Avg'!D299</f>
        <v>3.3025999999999995</v>
      </c>
      <c r="G299" s="2">
        <f>'Moving Avg'!F299</f>
        <v>3.3066299999999993</v>
      </c>
      <c r="H299" s="2">
        <f>'Moving Avg'!G299</f>
        <v>3.3142760000000022</v>
      </c>
      <c r="I299" s="2">
        <f>'Moving Avg'!H299</f>
        <v>3.2610904999999946</v>
      </c>
      <c r="J299" s="6" t="str">
        <f>OBV!F299</f>
        <v>NEUTRAL</v>
      </c>
      <c r="K299" s="6" t="str">
        <f>OBV!G299</f>
        <v>NEUTRAL</v>
      </c>
      <c r="L299" s="6" t="str">
        <f>OBV!H299</f>
        <v>NEUTRAL</v>
      </c>
      <c r="M299" s="8">
        <f t="shared" si="40"/>
        <v>25</v>
      </c>
      <c r="N299" s="8">
        <f t="shared" si="41"/>
        <v>0</v>
      </c>
      <c r="O299" s="8">
        <f t="shared" si="42"/>
        <v>50</v>
      </c>
      <c r="P299" s="8">
        <f t="shared" si="43"/>
        <v>33</v>
      </c>
      <c r="Q299" s="9">
        <f t="shared" si="44"/>
        <v>21.2</v>
      </c>
      <c r="R299" s="9">
        <f t="shared" si="45"/>
        <v>30.75</v>
      </c>
      <c r="S299" s="9">
        <f t="shared" si="46"/>
        <v>31.1</v>
      </c>
      <c r="T299" s="9">
        <f t="shared" si="47"/>
        <v>27</v>
      </c>
      <c r="U299" s="8">
        <f t="shared" si="48"/>
        <v>27.683333333333337</v>
      </c>
      <c r="V299" s="8">
        <f t="shared" si="49"/>
        <v>27.512500000000003</v>
      </c>
    </row>
    <row r="300" spans="1:22" ht="13.5" x14ac:dyDescent="0.25">
      <c r="A300" s="3">
        <f>RSI!A300</f>
        <v>42443</v>
      </c>
      <c r="B300" s="2">
        <f>RSI!B300</f>
        <v>3.3026</v>
      </c>
      <c r="C300" s="2">
        <f>RSI!I300</f>
        <v>46.323575423964932</v>
      </c>
      <c r="D300" s="2">
        <f>MACD!E300</f>
        <v>5.1148812627879181E-3</v>
      </c>
      <c r="E300" s="2">
        <f>MACD!F300</f>
        <v>2.7754395523933357E-3</v>
      </c>
      <c r="F300" s="2">
        <f>'Moving Avg'!D300</f>
        <v>3.3025999999999995</v>
      </c>
      <c r="G300" s="2">
        <f>'Moving Avg'!F300</f>
        <v>3.3066299999999993</v>
      </c>
      <c r="H300" s="2">
        <f>'Moving Avg'!G300</f>
        <v>3.3126660000000019</v>
      </c>
      <c r="I300" s="2">
        <f>'Moving Avg'!H300</f>
        <v>3.2626014999999944</v>
      </c>
      <c r="J300" s="6" t="str">
        <f>OBV!F300</f>
        <v>NEUTRAL</v>
      </c>
      <c r="K300" s="6" t="str">
        <f>OBV!G300</f>
        <v>NEUTRAL</v>
      </c>
      <c r="L300" s="6" t="str">
        <f>OBV!H300</f>
        <v>NEUTRAL</v>
      </c>
      <c r="M300" s="8">
        <f t="shared" si="40"/>
        <v>25</v>
      </c>
      <c r="N300" s="8">
        <f t="shared" si="41"/>
        <v>0</v>
      </c>
      <c r="O300" s="8">
        <f t="shared" si="42"/>
        <v>50</v>
      </c>
      <c r="P300" s="8">
        <f t="shared" si="43"/>
        <v>33</v>
      </c>
      <c r="Q300" s="9">
        <f t="shared" si="44"/>
        <v>21.2</v>
      </c>
      <c r="R300" s="9">
        <f t="shared" si="45"/>
        <v>30.75</v>
      </c>
      <c r="S300" s="9">
        <f t="shared" si="46"/>
        <v>31.1</v>
      </c>
      <c r="T300" s="9">
        <f t="shared" si="47"/>
        <v>27</v>
      </c>
      <c r="U300" s="8">
        <f t="shared" si="48"/>
        <v>27.683333333333337</v>
      </c>
      <c r="V300" s="8">
        <f t="shared" si="49"/>
        <v>27.512500000000003</v>
      </c>
    </row>
    <row r="301" spans="1:22" ht="13.5" x14ac:dyDescent="0.25">
      <c r="A301" s="3">
        <f>RSI!A301</f>
        <v>42444</v>
      </c>
      <c r="B301" s="2">
        <f>RSI!B301</f>
        <v>3.3429000000000002</v>
      </c>
      <c r="C301" s="2">
        <f>RSI!I301</f>
        <v>66.263493870429343</v>
      </c>
      <c r="D301" s="2">
        <f>MACD!E301</f>
        <v>9.5662526378781365E-4</v>
      </c>
      <c r="E301" s="2">
        <f>MACD!F301</f>
        <v>2.4116766946722314E-3</v>
      </c>
      <c r="F301" s="2">
        <f>'Moving Avg'!D301</f>
        <v>3.3106599999999999</v>
      </c>
      <c r="G301" s="2">
        <f>'Moving Avg'!F301</f>
        <v>3.3086449999999985</v>
      </c>
      <c r="H301" s="2">
        <f>'Moving Avg'!G301</f>
        <v>3.3118620000000023</v>
      </c>
      <c r="I301" s="2">
        <f>'Moving Avg'!H301</f>
        <v>3.2644099999999945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  <c r="M301" s="8">
        <f t="shared" si="40"/>
        <v>25</v>
      </c>
      <c r="N301" s="8">
        <f t="shared" si="41"/>
        <v>45</v>
      </c>
      <c r="O301" s="8">
        <f t="shared" si="42"/>
        <v>50</v>
      </c>
      <c r="P301" s="8">
        <f t="shared" si="43"/>
        <v>100</v>
      </c>
      <c r="Q301" s="9">
        <f t="shared" si="44"/>
        <v>47</v>
      </c>
      <c r="R301" s="9">
        <f t="shared" si="45"/>
        <v>56.5</v>
      </c>
      <c r="S301" s="9">
        <f t="shared" si="46"/>
        <v>68</v>
      </c>
      <c r="T301" s="9">
        <f t="shared" si="47"/>
        <v>55</v>
      </c>
      <c r="U301" s="8">
        <f t="shared" si="48"/>
        <v>57.166666666666664</v>
      </c>
      <c r="V301" s="8">
        <f t="shared" si="49"/>
        <v>56.625</v>
      </c>
    </row>
    <row r="302" spans="1:22" ht="13.5" x14ac:dyDescent="0.25">
      <c r="A302" s="3">
        <f>RSI!A302</f>
        <v>42445</v>
      </c>
      <c r="B302" s="2">
        <f>RSI!B302</f>
        <v>3.3429000000000002</v>
      </c>
      <c r="C302" s="2">
        <f>RSI!I302</f>
        <v>66.263493870429329</v>
      </c>
      <c r="D302" s="2">
        <f>MACD!E302</f>
        <v>-2.7714285845892306E-3</v>
      </c>
      <c r="E302" s="2">
        <f>MACD!F302</f>
        <v>1.375055638819939E-3</v>
      </c>
      <c r="F302" s="2">
        <f>'Moving Avg'!D302</f>
        <v>3.3187200000000003</v>
      </c>
      <c r="G302" s="2">
        <f>'Moving Avg'!F302</f>
        <v>3.3106599999999986</v>
      </c>
      <c r="H302" s="2">
        <f>'Moving Avg'!G302</f>
        <v>3.3110580000000014</v>
      </c>
      <c r="I302" s="2">
        <f>'Moving Avg'!H302</f>
        <v>3.2661224999999945</v>
      </c>
      <c r="J302" s="6" t="str">
        <f>OBV!F302</f>
        <v>BULLISH</v>
      </c>
      <c r="K302" s="6" t="str">
        <f>OBV!G302</f>
        <v>STRONG</v>
      </c>
      <c r="L302" s="6" t="str">
        <f>OBV!H302</f>
        <v>CONFIRMED BULLISH</v>
      </c>
      <c r="M302" s="8">
        <f t="shared" si="40"/>
        <v>25</v>
      </c>
      <c r="N302" s="8">
        <f t="shared" si="41"/>
        <v>45</v>
      </c>
      <c r="O302" s="8">
        <f t="shared" si="42"/>
        <v>50</v>
      </c>
      <c r="P302" s="8">
        <f t="shared" si="43"/>
        <v>100</v>
      </c>
      <c r="Q302" s="9">
        <f t="shared" si="44"/>
        <v>47</v>
      </c>
      <c r="R302" s="9">
        <f t="shared" si="45"/>
        <v>56.5</v>
      </c>
      <c r="S302" s="9">
        <f t="shared" si="46"/>
        <v>68</v>
      </c>
      <c r="T302" s="9">
        <f t="shared" si="47"/>
        <v>55</v>
      </c>
      <c r="U302" s="8">
        <f t="shared" si="48"/>
        <v>57.166666666666664</v>
      </c>
      <c r="V302" s="8">
        <f t="shared" si="49"/>
        <v>56.625</v>
      </c>
    </row>
    <row r="303" spans="1:22" ht="13.5" x14ac:dyDescent="0.25">
      <c r="A303" s="3">
        <f>RSI!A303</f>
        <v>42446</v>
      </c>
      <c r="B303" s="2">
        <f>RSI!B303</f>
        <v>3.3429000000000002</v>
      </c>
      <c r="C303" s="2">
        <f>RSI!I303</f>
        <v>66.263493870429329</v>
      </c>
      <c r="D303" s="2">
        <f>MACD!E303</f>
        <v>-6.1199445218123039E-3</v>
      </c>
      <c r="E303" s="2">
        <f>MACD!F303</f>
        <v>-1.239443933065095E-4</v>
      </c>
      <c r="F303" s="2">
        <f>'Moving Avg'!D303</f>
        <v>3.3267800000000003</v>
      </c>
      <c r="G303" s="2">
        <f>'Moving Avg'!F303</f>
        <v>3.3126749999999987</v>
      </c>
      <c r="H303" s="2">
        <f>'Moving Avg'!G303</f>
        <v>3.3102540000000009</v>
      </c>
      <c r="I303" s="2">
        <f>'Moving Avg'!H303</f>
        <v>3.2678349999999949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  <c r="M303" s="8">
        <f t="shared" si="40"/>
        <v>25</v>
      </c>
      <c r="N303" s="8">
        <f t="shared" si="41"/>
        <v>45</v>
      </c>
      <c r="O303" s="8">
        <f t="shared" si="42"/>
        <v>50</v>
      </c>
      <c r="P303" s="8">
        <f t="shared" si="43"/>
        <v>100</v>
      </c>
      <c r="Q303" s="9">
        <f t="shared" si="44"/>
        <v>47</v>
      </c>
      <c r="R303" s="9">
        <f t="shared" si="45"/>
        <v>56.5</v>
      </c>
      <c r="S303" s="9">
        <f t="shared" si="46"/>
        <v>68</v>
      </c>
      <c r="T303" s="9">
        <f t="shared" si="47"/>
        <v>55</v>
      </c>
      <c r="U303" s="8">
        <f t="shared" si="48"/>
        <v>57.166666666666664</v>
      </c>
      <c r="V303" s="8">
        <f t="shared" si="49"/>
        <v>56.625</v>
      </c>
    </row>
    <row r="304" spans="1:22" ht="13.5" x14ac:dyDescent="0.25">
      <c r="A304" s="3">
        <f>RSI!A304</f>
        <v>42447</v>
      </c>
      <c r="B304" s="2">
        <f>RSI!B304</f>
        <v>3.3429000000000002</v>
      </c>
      <c r="C304" s="2">
        <f>RSI!I304</f>
        <v>66.263493870429329</v>
      </c>
      <c r="D304" s="2">
        <f>MACD!E304</f>
        <v>-9.1329419709547111E-3</v>
      </c>
      <c r="E304" s="2">
        <f>MACD!F304</f>
        <v>-1.9257439088361499E-3</v>
      </c>
      <c r="F304" s="2">
        <f>'Moving Avg'!D304</f>
        <v>3.3348399999999998</v>
      </c>
      <c r="G304" s="2">
        <f>'Moving Avg'!F304</f>
        <v>3.3146899999999988</v>
      </c>
      <c r="H304" s="2">
        <f>'Moving Avg'!G304</f>
        <v>3.3109800000000007</v>
      </c>
      <c r="I304" s="2">
        <f>'Moving Avg'!H304</f>
        <v>3.2696434999999946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  <c r="M304" s="8">
        <f t="shared" si="40"/>
        <v>25</v>
      </c>
      <c r="N304" s="8">
        <f t="shared" si="41"/>
        <v>45</v>
      </c>
      <c r="O304" s="8">
        <f t="shared" si="42"/>
        <v>50</v>
      </c>
      <c r="P304" s="8">
        <f t="shared" si="43"/>
        <v>100</v>
      </c>
      <c r="Q304" s="9">
        <f t="shared" si="44"/>
        <v>47</v>
      </c>
      <c r="R304" s="9">
        <f t="shared" si="45"/>
        <v>56.5</v>
      </c>
      <c r="S304" s="9">
        <f t="shared" si="46"/>
        <v>68</v>
      </c>
      <c r="T304" s="9">
        <f t="shared" si="47"/>
        <v>55</v>
      </c>
      <c r="U304" s="8">
        <f t="shared" si="48"/>
        <v>57.166666666666664</v>
      </c>
      <c r="V304" s="8">
        <f t="shared" si="49"/>
        <v>56.625</v>
      </c>
    </row>
    <row r="305" spans="1:22" ht="13.5" x14ac:dyDescent="0.25">
      <c r="A305" s="3">
        <f>RSI!A305</f>
        <v>42450</v>
      </c>
      <c r="B305" s="2">
        <f>RSI!B305</f>
        <v>3.3429000000000002</v>
      </c>
      <c r="C305" s="2">
        <f>RSI!I305</f>
        <v>66.263493870429329</v>
      </c>
      <c r="D305" s="2">
        <f>MACD!E305</f>
        <v>-1.184873265651154E-2</v>
      </c>
      <c r="E305" s="2">
        <f>MACD!F305</f>
        <v>-3.9103416583712285E-3</v>
      </c>
      <c r="F305" s="2">
        <f>'Moving Avg'!D305</f>
        <v>3.3429000000000002</v>
      </c>
      <c r="G305" s="2">
        <f>'Moving Avg'!F305</f>
        <v>3.3167049999999989</v>
      </c>
      <c r="H305" s="2">
        <f>'Moving Avg'!G305</f>
        <v>3.3117859999999997</v>
      </c>
      <c r="I305" s="2">
        <f>'Moving Avg'!H305</f>
        <v>3.2714519999999947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  <c r="M305" s="8">
        <f t="shared" si="40"/>
        <v>25</v>
      </c>
      <c r="N305" s="8">
        <f t="shared" si="41"/>
        <v>45</v>
      </c>
      <c r="O305" s="8">
        <f t="shared" si="42"/>
        <v>50</v>
      </c>
      <c r="P305" s="8">
        <f t="shared" si="43"/>
        <v>100</v>
      </c>
      <c r="Q305" s="9">
        <f t="shared" si="44"/>
        <v>47</v>
      </c>
      <c r="R305" s="9">
        <f t="shared" si="45"/>
        <v>56.5</v>
      </c>
      <c r="S305" s="9">
        <f t="shared" si="46"/>
        <v>68</v>
      </c>
      <c r="T305" s="9">
        <f t="shared" si="47"/>
        <v>55</v>
      </c>
      <c r="U305" s="8">
        <f t="shared" si="48"/>
        <v>57.166666666666664</v>
      </c>
      <c r="V305" s="8">
        <f t="shared" si="49"/>
        <v>56.625</v>
      </c>
    </row>
    <row r="306" spans="1:22" ht="13.5" x14ac:dyDescent="0.25">
      <c r="A306" s="3">
        <f>RSI!A306</f>
        <v>42451</v>
      </c>
      <c r="B306" s="2">
        <f>RSI!B306</f>
        <v>3.3831000000000002</v>
      </c>
      <c r="C306" s="2">
        <f>RSI!I306</f>
        <v>78.047062984919549</v>
      </c>
      <c r="D306" s="2">
        <f>MACD!E306</f>
        <v>-1.7278497636289636E-2</v>
      </c>
      <c r="E306" s="2">
        <f>MACD!F306</f>
        <v>-6.5839728539549107E-3</v>
      </c>
      <c r="F306" s="2">
        <f>'Moving Avg'!D306</f>
        <v>3.35094</v>
      </c>
      <c r="G306" s="2">
        <f>'Moving Avg'!F306</f>
        <v>3.3207299999999997</v>
      </c>
      <c r="H306" s="2">
        <f>'Moving Avg'!G306</f>
        <v>3.313396</v>
      </c>
      <c r="I306" s="2">
        <f>'Moving Avg'!H306</f>
        <v>3.2733844999999944</v>
      </c>
      <c r="J306" s="6" t="str">
        <f>OBV!F306</f>
        <v>BULLISH</v>
      </c>
      <c r="K306" s="6" t="str">
        <f>OBV!G306</f>
        <v>NEUTRAL</v>
      </c>
      <c r="L306" s="6" t="str">
        <f>OBV!H306</f>
        <v>CONFIRMED BULLISH</v>
      </c>
      <c r="M306" s="8">
        <f t="shared" si="40"/>
        <v>0</v>
      </c>
      <c r="N306" s="8">
        <f t="shared" si="41"/>
        <v>45</v>
      </c>
      <c r="O306" s="8">
        <f t="shared" si="42"/>
        <v>50</v>
      </c>
      <c r="P306" s="8">
        <f t="shared" si="43"/>
        <v>83.5</v>
      </c>
      <c r="Q306" s="9">
        <f t="shared" si="44"/>
        <v>35.774999999999999</v>
      </c>
      <c r="R306" s="9">
        <f t="shared" si="45"/>
        <v>47.375</v>
      </c>
      <c r="S306" s="9">
        <f t="shared" si="46"/>
        <v>56.825000000000003</v>
      </c>
      <c r="T306" s="9">
        <f t="shared" si="47"/>
        <v>44.625</v>
      </c>
      <c r="U306" s="8">
        <f t="shared" si="48"/>
        <v>46.658333333333339</v>
      </c>
      <c r="V306" s="8">
        <f t="shared" si="49"/>
        <v>46.150000000000006</v>
      </c>
    </row>
    <row r="307" spans="1:22" ht="13.5" x14ac:dyDescent="0.25">
      <c r="A307" s="3">
        <f>RSI!A307</f>
        <v>42452</v>
      </c>
      <c r="B307" s="2">
        <f>RSI!B307</f>
        <v>3.3831000000000002</v>
      </c>
      <c r="C307" s="2">
        <f>RSI!I307</f>
        <v>78.047062984919549</v>
      </c>
      <c r="D307" s="2">
        <f>MACD!E307</f>
        <v>-2.2253059969320255E-2</v>
      </c>
      <c r="E307" s="2">
        <f>MACD!F307</f>
        <v>-9.7177902770279809E-3</v>
      </c>
      <c r="F307" s="2">
        <f>'Moving Avg'!D307</f>
        <v>3.3589800000000003</v>
      </c>
      <c r="G307" s="2">
        <f>'Moving Avg'!F307</f>
        <v>3.3227399999999996</v>
      </c>
      <c r="H307" s="2">
        <f>'Moving Avg'!G307</f>
        <v>3.3150059999999995</v>
      </c>
      <c r="I307" s="2">
        <f>'Moving Avg'!H307</f>
        <v>3.2753169999999949</v>
      </c>
      <c r="J307" s="6" t="str">
        <f>OBV!F307</f>
        <v>BULLISH</v>
      </c>
      <c r="K307" s="6" t="str">
        <f>OBV!G307</f>
        <v>NEUTRAL</v>
      </c>
      <c r="L307" s="6" t="str">
        <f>OBV!H307</f>
        <v>CONFIRMED BULLISH</v>
      </c>
      <c r="M307" s="8">
        <f t="shared" si="40"/>
        <v>0</v>
      </c>
      <c r="N307" s="8">
        <f t="shared" si="41"/>
        <v>45</v>
      </c>
      <c r="O307" s="8">
        <f t="shared" si="42"/>
        <v>50</v>
      </c>
      <c r="P307" s="8">
        <f t="shared" si="43"/>
        <v>83.5</v>
      </c>
      <c r="Q307" s="9">
        <f t="shared" si="44"/>
        <v>35.774999999999999</v>
      </c>
      <c r="R307" s="9">
        <f t="shared" si="45"/>
        <v>47.375</v>
      </c>
      <c r="S307" s="9">
        <f t="shared" si="46"/>
        <v>56.825000000000003</v>
      </c>
      <c r="T307" s="9">
        <f t="shared" si="47"/>
        <v>44.625</v>
      </c>
      <c r="U307" s="8">
        <f t="shared" si="48"/>
        <v>46.658333333333339</v>
      </c>
      <c r="V307" s="8">
        <f t="shared" si="49"/>
        <v>46.150000000000006</v>
      </c>
    </row>
    <row r="308" spans="1:22" ht="13.5" x14ac:dyDescent="0.25">
      <c r="A308" s="3">
        <f>RSI!A308</f>
        <v>42453</v>
      </c>
      <c r="B308" s="2">
        <f>RSI!B308</f>
        <v>3.3831000000000002</v>
      </c>
      <c r="C308" s="2">
        <f>RSI!I308</f>
        <v>78.047062984919549</v>
      </c>
      <c r="D308" s="2">
        <f>MACD!E308</f>
        <v>-2.6814291883013208E-2</v>
      </c>
      <c r="E308" s="2">
        <f>MACD!F308</f>
        <v>-1.3137090598225027E-2</v>
      </c>
      <c r="F308" s="2">
        <f>'Moving Avg'!D308</f>
        <v>3.3670200000000001</v>
      </c>
      <c r="G308" s="2">
        <f>'Moving Avg'!F308</f>
        <v>3.3247499999999994</v>
      </c>
      <c r="H308" s="2">
        <f>'Moving Avg'!G308</f>
        <v>3.3166160000000002</v>
      </c>
      <c r="I308" s="2">
        <f>'Moving Avg'!H308</f>
        <v>3.277249499999995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  <c r="M308" s="8">
        <f t="shared" si="40"/>
        <v>0</v>
      </c>
      <c r="N308" s="8">
        <f t="shared" si="41"/>
        <v>45</v>
      </c>
      <c r="O308" s="8">
        <f t="shared" si="42"/>
        <v>50</v>
      </c>
      <c r="P308" s="8">
        <f t="shared" si="43"/>
        <v>83.5</v>
      </c>
      <c r="Q308" s="9">
        <f t="shared" si="44"/>
        <v>35.774999999999999</v>
      </c>
      <c r="R308" s="9">
        <f t="shared" si="45"/>
        <v>47.375</v>
      </c>
      <c r="S308" s="9">
        <f t="shared" si="46"/>
        <v>56.825000000000003</v>
      </c>
      <c r="T308" s="9">
        <f t="shared" si="47"/>
        <v>44.625</v>
      </c>
      <c r="U308" s="8">
        <f t="shared" si="48"/>
        <v>46.658333333333339</v>
      </c>
      <c r="V308" s="8">
        <f t="shared" si="49"/>
        <v>46.150000000000006</v>
      </c>
    </row>
    <row r="309" spans="1:22" ht="13.5" x14ac:dyDescent="0.25">
      <c r="A309" s="3">
        <f>RSI!A309</f>
        <v>42454</v>
      </c>
      <c r="B309" s="2">
        <f>RSI!B309</f>
        <v>3.3831000000000002</v>
      </c>
      <c r="C309" s="2">
        <f>RSI!I309</f>
        <v>78.047062984919549</v>
      </c>
      <c r="D309" s="2">
        <f>MACD!E309</f>
        <v>-3.0999709571712497E-2</v>
      </c>
      <c r="E309" s="2">
        <f>MACD!F309</f>
        <v>-1.6709614392922522E-2</v>
      </c>
      <c r="F309" s="2">
        <f>'Moving Avg'!D309</f>
        <v>3.3750600000000004</v>
      </c>
      <c r="G309" s="2">
        <f>'Moving Avg'!F309</f>
        <v>3.3287749999999994</v>
      </c>
      <c r="H309" s="2">
        <f>'Moving Avg'!G309</f>
        <v>3.3182259999999997</v>
      </c>
      <c r="I309" s="2">
        <f>'Moving Avg'!H309</f>
        <v>3.2791819999999952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  <c r="M309" s="8">
        <f t="shared" si="40"/>
        <v>0</v>
      </c>
      <c r="N309" s="8">
        <f t="shared" si="41"/>
        <v>45</v>
      </c>
      <c r="O309" s="8">
        <f t="shared" si="42"/>
        <v>50</v>
      </c>
      <c r="P309" s="8">
        <f t="shared" si="43"/>
        <v>83.5</v>
      </c>
      <c r="Q309" s="9">
        <f t="shared" si="44"/>
        <v>35.774999999999999</v>
      </c>
      <c r="R309" s="9">
        <f t="shared" si="45"/>
        <v>47.375</v>
      </c>
      <c r="S309" s="9">
        <f t="shared" si="46"/>
        <v>56.825000000000003</v>
      </c>
      <c r="T309" s="9">
        <f t="shared" si="47"/>
        <v>44.625</v>
      </c>
      <c r="U309" s="8">
        <f t="shared" si="48"/>
        <v>46.658333333333339</v>
      </c>
      <c r="V309" s="8">
        <f t="shared" si="49"/>
        <v>46.150000000000006</v>
      </c>
    </row>
    <row r="310" spans="1:22" ht="13.5" x14ac:dyDescent="0.25">
      <c r="A310" s="3">
        <f>RSI!A310</f>
        <v>42457</v>
      </c>
      <c r="B310" s="2">
        <f>RSI!B310</f>
        <v>3.3831000000000002</v>
      </c>
      <c r="C310" s="2">
        <f>RSI!I310</f>
        <v>78.047062984919549</v>
      </c>
      <c r="D310" s="2">
        <f>MACD!E310</f>
        <v>-3.4842988848366119E-2</v>
      </c>
      <c r="E310" s="2">
        <f>MACD!F310</f>
        <v>-2.0336289284011242E-2</v>
      </c>
      <c r="F310" s="2">
        <f>'Moving Avg'!D310</f>
        <v>3.3831000000000002</v>
      </c>
      <c r="G310" s="2">
        <f>'Moving Avg'!F310</f>
        <v>3.3327999999999998</v>
      </c>
      <c r="H310" s="2">
        <f>'Moving Avg'!G310</f>
        <v>3.3198360000000005</v>
      </c>
      <c r="I310" s="2">
        <f>'Moving Avg'!H310</f>
        <v>3.2811144999999948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  <c r="M310" s="8">
        <f t="shared" si="40"/>
        <v>0</v>
      </c>
      <c r="N310" s="8">
        <f t="shared" si="41"/>
        <v>45</v>
      </c>
      <c r="O310" s="8">
        <f t="shared" si="42"/>
        <v>50</v>
      </c>
      <c r="P310" s="8">
        <f t="shared" si="43"/>
        <v>83.5</v>
      </c>
      <c r="Q310" s="9">
        <f t="shared" si="44"/>
        <v>35.774999999999999</v>
      </c>
      <c r="R310" s="9">
        <f t="shared" si="45"/>
        <v>47.375</v>
      </c>
      <c r="S310" s="9">
        <f t="shared" si="46"/>
        <v>56.825000000000003</v>
      </c>
      <c r="T310" s="9">
        <f t="shared" si="47"/>
        <v>44.625</v>
      </c>
      <c r="U310" s="8">
        <f t="shared" si="48"/>
        <v>46.658333333333339</v>
      </c>
      <c r="V310" s="8">
        <f t="shared" si="49"/>
        <v>46.150000000000006</v>
      </c>
    </row>
    <row r="311" spans="1:22" ht="13.5" x14ac:dyDescent="0.25">
      <c r="A311" s="3">
        <f>RSI!A311</f>
        <v>42458</v>
      </c>
      <c r="B311" s="2">
        <f>RSI!B311</f>
        <v>3.3831000000000002</v>
      </c>
      <c r="C311" s="2">
        <f>RSI!I311</f>
        <v>78.047062984919549</v>
      </c>
      <c r="D311" s="2">
        <f>MACD!E311</f>
        <v>-3.2174412910150441E-2</v>
      </c>
      <c r="E311" s="2">
        <f>MACD!F311</f>
        <v>-2.270391400923908E-2</v>
      </c>
      <c r="F311" s="2">
        <f>'Moving Avg'!D311</f>
        <v>3.3831000000000002</v>
      </c>
      <c r="G311" s="2">
        <f>'Moving Avg'!F311</f>
        <v>3.3368249999999997</v>
      </c>
      <c r="H311" s="2">
        <f>'Moving Avg'!G311</f>
        <v>3.3214459999999999</v>
      </c>
      <c r="I311" s="2">
        <f>'Moving Avg'!H311</f>
        <v>3.2830469999999949</v>
      </c>
      <c r="J311" s="6" t="str">
        <f>OBV!F311</f>
        <v>NEUTRAL</v>
      </c>
      <c r="K311" s="6" t="str">
        <f>OBV!G311</f>
        <v>NEUTRAL</v>
      </c>
      <c r="L311" s="6" t="str">
        <f>OBV!H311</f>
        <v>NEUTRAL</v>
      </c>
      <c r="M311" s="8">
        <f t="shared" si="40"/>
        <v>0</v>
      </c>
      <c r="N311" s="8">
        <f t="shared" si="41"/>
        <v>45</v>
      </c>
      <c r="O311" s="8">
        <f t="shared" si="42"/>
        <v>50</v>
      </c>
      <c r="P311" s="8">
        <f t="shared" si="43"/>
        <v>33</v>
      </c>
      <c r="Q311" s="9">
        <f t="shared" si="44"/>
        <v>28.2</v>
      </c>
      <c r="R311" s="9">
        <f t="shared" si="45"/>
        <v>34.75</v>
      </c>
      <c r="S311" s="9">
        <f t="shared" si="46"/>
        <v>34.1</v>
      </c>
      <c r="T311" s="9">
        <f t="shared" si="47"/>
        <v>32</v>
      </c>
      <c r="U311" s="8">
        <f t="shared" si="48"/>
        <v>32.35</v>
      </c>
      <c r="V311" s="8">
        <f t="shared" si="49"/>
        <v>32.262500000000003</v>
      </c>
    </row>
    <row r="312" spans="1:22" ht="13.5" x14ac:dyDescent="0.25">
      <c r="A312" s="3">
        <f>RSI!A312</f>
        <v>42459</v>
      </c>
      <c r="B312" s="2">
        <f>RSI!B312</f>
        <v>3.3831000000000002</v>
      </c>
      <c r="C312" s="2">
        <f>RSI!I312</f>
        <v>78.047062984919549</v>
      </c>
      <c r="D312" s="2">
        <f>MACD!E312</f>
        <v>-3.0175107968127612E-2</v>
      </c>
      <c r="E312" s="2">
        <f>MACD!F312</f>
        <v>-2.4198152801016788E-2</v>
      </c>
      <c r="F312" s="2">
        <f>'Moving Avg'!D312</f>
        <v>3.3831000000000002</v>
      </c>
      <c r="G312" s="2">
        <f>'Moving Avg'!F312</f>
        <v>3.3408499999999997</v>
      </c>
      <c r="H312" s="2">
        <f>'Moving Avg'!G312</f>
        <v>3.3230560000000002</v>
      </c>
      <c r="I312" s="2">
        <f>'Moving Avg'!H312</f>
        <v>3.2849794999999951</v>
      </c>
      <c r="J312" s="6" t="str">
        <f>OBV!F312</f>
        <v>NEUTRAL</v>
      </c>
      <c r="K312" s="6" t="str">
        <f>OBV!G312</f>
        <v>NEUTRAL</v>
      </c>
      <c r="L312" s="6" t="str">
        <f>OBV!H312</f>
        <v>NEUTRAL</v>
      </c>
      <c r="M312" s="8">
        <f t="shared" si="40"/>
        <v>0</v>
      </c>
      <c r="N312" s="8">
        <f t="shared" si="41"/>
        <v>45</v>
      </c>
      <c r="O312" s="8">
        <f t="shared" si="42"/>
        <v>50</v>
      </c>
      <c r="P312" s="8">
        <f t="shared" si="43"/>
        <v>33</v>
      </c>
      <c r="Q312" s="9">
        <f t="shared" si="44"/>
        <v>28.2</v>
      </c>
      <c r="R312" s="9">
        <f t="shared" si="45"/>
        <v>34.75</v>
      </c>
      <c r="S312" s="9">
        <f t="shared" si="46"/>
        <v>34.1</v>
      </c>
      <c r="T312" s="9">
        <f t="shared" si="47"/>
        <v>32</v>
      </c>
      <c r="U312" s="8">
        <f t="shared" si="48"/>
        <v>32.35</v>
      </c>
      <c r="V312" s="8">
        <f t="shared" si="49"/>
        <v>32.262500000000003</v>
      </c>
    </row>
    <row r="313" spans="1:22" ht="13.5" x14ac:dyDescent="0.25">
      <c r="A313" s="3">
        <f>RSI!A313</f>
        <v>42460</v>
      </c>
      <c r="B313" s="2">
        <f>RSI!B313</f>
        <v>3.3992</v>
      </c>
      <c r="C313" s="2">
        <f>RSI!I313</f>
        <v>82.224354135056743</v>
      </c>
      <c r="D313" s="2">
        <f>MACD!E313</f>
        <v>-2.9915537338701448E-2</v>
      </c>
      <c r="E313" s="2">
        <f>MACD!F313</f>
        <v>-2.534162970855372E-2</v>
      </c>
      <c r="F313" s="2">
        <f>'Moving Avg'!D313</f>
        <v>3.38632</v>
      </c>
      <c r="G313" s="2">
        <f>'Moving Avg'!F313</f>
        <v>3.3456799999999993</v>
      </c>
      <c r="H313" s="2">
        <f>'Moving Avg'!G313</f>
        <v>3.3249880000000007</v>
      </c>
      <c r="I313" s="2">
        <f>'Moving Avg'!H313</f>
        <v>3.2869734999999944</v>
      </c>
      <c r="J313" s="6" t="str">
        <f>OBV!F313</f>
        <v>BULLISH</v>
      </c>
      <c r="K313" s="6" t="str">
        <f>OBV!G313</f>
        <v>NEUTRAL</v>
      </c>
      <c r="L313" s="6" t="str">
        <f>OBV!H313</f>
        <v>CONFIRMED BULLISH</v>
      </c>
      <c r="M313" s="8">
        <f t="shared" si="40"/>
        <v>0</v>
      </c>
      <c r="N313" s="8">
        <f t="shared" si="41"/>
        <v>45</v>
      </c>
      <c r="O313" s="8">
        <f t="shared" si="42"/>
        <v>50</v>
      </c>
      <c r="P313" s="8">
        <f t="shared" si="43"/>
        <v>83.5</v>
      </c>
      <c r="Q313" s="9">
        <f t="shared" si="44"/>
        <v>35.774999999999999</v>
      </c>
      <c r="R313" s="9">
        <f t="shared" si="45"/>
        <v>47.375</v>
      </c>
      <c r="S313" s="9">
        <f t="shared" si="46"/>
        <v>56.825000000000003</v>
      </c>
      <c r="T313" s="9">
        <f t="shared" si="47"/>
        <v>44.625</v>
      </c>
      <c r="U313" s="8">
        <f t="shared" si="48"/>
        <v>46.658333333333339</v>
      </c>
      <c r="V313" s="8">
        <f t="shared" si="49"/>
        <v>46.150000000000006</v>
      </c>
    </row>
    <row r="314" spans="1:22" ht="13.5" x14ac:dyDescent="0.25">
      <c r="A314" s="3">
        <f>RSI!A314</f>
        <v>42461</v>
      </c>
      <c r="B314" s="2">
        <f>RSI!B314</f>
        <v>3.3831000000000002</v>
      </c>
      <c r="C314" s="2">
        <f>RSI!I314</f>
        <v>68.240443535336169</v>
      </c>
      <c r="D314" s="2">
        <f>MACD!E314</f>
        <v>-2.8820255081017265E-2</v>
      </c>
      <c r="E314" s="2">
        <f>MACD!F314</f>
        <v>-2.6037354783046432E-2</v>
      </c>
      <c r="F314" s="2">
        <f>'Moving Avg'!D314</f>
        <v>3.38632</v>
      </c>
      <c r="G314" s="2">
        <f>'Moving Avg'!F314</f>
        <v>3.3497049999999993</v>
      </c>
      <c r="H314" s="2">
        <f>'Moving Avg'!G314</f>
        <v>3.3265980000000015</v>
      </c>
      <c r="I314" s="2">
        <f>'Moving Avg'!H314</f>
        <v>3.2888484999999945</v>
      </c>
      <c r="J314" s="6" t="str">
        <f>OBV!F314</f>
        <v>BEARISH</v>
      </c>
      <c r="K314" s="6" t="str">
        <f>OBV!G314</f>
        <v>NEUTRAL</v>
      </c>
      <c r="L314" s="6" t="str">
        <f>OBV!H314</f>
        <v>NEUTRAL</v>
      </c>
      <c r="M314" s="8">
        <f t="shared" si="40"/>
        <v>25</v>
      </c>
      <c r="N314" s="8">
        <f t="shared" si="41"/>
        <v>45</v>
      </c>
      <c r="O314" s="8">
        <f t="shared" si="42"/>
        <v>50</v>
      </c>
      <c r="P314" s="8">
        <f t="shared" si="43"/>
        <v>16.5</v>
      </c>
      <c r="Q314" s="9">
        <f t="shared" si="44"/>
        <v>34.475000000000001</v>
      </c>
      <c r="R314" s="9">
        <f t="shared" si="45"/>
        <v>35.625</v>
      </c>
      <c r="S314" s="9">
        <f t="shared" si="46"/>
        <v>30.425000000000001</v>
      </c>
      <c r="T314" s="9">
        <f t="shared" si="47"/>
        <v>34.125</v>
      </c>
      <c r="U314" s="8">
        <f t="shared" si="48"/>
        <v>33.508333333333333</v>
      </c>
      <c r="V314" s="8">
        <f t="shared" si="49"/>
        <v>33.662499999999994</v>
      </c>
    </row>
    <row r="315" spans="1:22" ht="13.5" x14ac:dyDescent="0.25">
      <c r="A315" s="3">
        <f>RSI!A315</f>
        <v>42464</v>
      </c>
      <c r="B315" s="2">
        <f>RSI!B315</f>
        <v>3.3831000000000002</v>
      </c>
      <c r="C315" s="2">
        <f>RSI!I315</f>
        <v>68.240443535336169</v>
      </c>
      <c r="D315" s="2">
        <f>MACD!E315</f>
        <v>-2.8091811658831123E-2</v>
      </c>
      <c r="E315" s="2">
        <f>MACD!F315</f>
        <v>-2.6448246158203372E-2</v>
      </c>
      <c r="F315" s="2">
        <f>'Moving Avg'!D315</f>
        <v>3.38632</v>
      </c>
      <c r="G315" s="2">
        <f>'Moving Avg'!F315</f>
        <v>3.3537299999999997</v>
      </c>
      <c r="H315" s="2">
        <f>'Moving Avg'!G315</f>
        <v>3.3282080000000018</v>
      </c>
      <c r="I315" s="2">
        <f>'Moving Avg'!H315</f>
        <v>3.2907619999999946</v>
      </c>
      <c r="J315" s="6" t="str">
        <f>OBV!F315</f>
        <v>BEARISH</v>
      </c>
      <c r="K315" s="6" t="str">
        <f>OBV!G315</f>
        <v>NEUTRAL</v>
      </c>
      <c r="L315" s="6" t="str">
        <f>OBV!H315</f>
        <v>NEUTRAL</v>
      </c>
      <c r="M315" s="8">
        <f t="shared" si="40"/>
        <v>25</v>
      </c>
      <c r="N315" s="8">
        <f t="shared" si="41"/>
        <v>45</v>
      </c>
      <c r="O315" s="8">
        <f t="shared" si="42"/>
        <v>50</v>
      </c>
      <c r="P315" s="8">
        <f t="shared" si="43"/>
        <v>16.5</v>
      </c>
      <c r="Q315" s="9">
        <f t="shared" si="44"/>
        <v>34.475000000000001</v>
      </c>
      <c r="R315" s="9">
        <f t="shared" si="45"/>
        <v>35.625</v>
      </c>
      <c r="S315" s="9">
        <f t="shared" si="46"/>
        <v>30.425000000000001</v>
      </c>
      <c r="T315" s="9">
        <f t="shared" si="47"/>
        <v>34.125</v>
      </c>
      <c r="U315" s="8">
        <f t="shared" si="48"/>
        <v>33.508333333333333</v>
      </c>
      <c r="V315" s="8">
        <f t="shared" si="49"/>
        <v>33.662499999999994</v>
      </c>
    </row>
    <row r="316" spans="1:22" ht="13.5" x14ac:dyDescent="0.25">
      <c r="A316" s="3">
        <f>RSI!A316</f>
        <v>42465</v>
      </c>
      <c r="B316" s="2">
        <f>RSI!B316</f>
        <v>3.3831000000000002</v>
      </c>
      <c r="C316" s="2">
        <f>RSI!I316</f>
        <v>68.240443535336183</v>
      </c>
      <c r="D316" s="2">
        <f>MACD!E316</f>
        <v>-2.147446354562188E-2</v>
      </c>
      <c r="E316" s="2">
        <f>MACD!F316</f>
        <v>-2.5453489635687075E-2</v>
      </c>
      <c r="F316" s="2">
        <f>'Moving Avg'!D316</f>
        <v>3.38632</v>
      </c>
      <c r="G316" s="2">
        <f>'Moving Avg'!F316</f>
        <v>3.3577549999999996</v>
      </c>
      <c r="H316" s="2">
        <f>'Moving Avg'!G316</f>
        <v>3.3298180000000026</v>
      </c>
      <c r="I316" s="2">
        <f>'Moving Avg'!H316</f>
        <v>3.2926754999999948</v>
      </c>
      <c r="J316" s="6" t="str">
        <f>OBV!F316</f>
        <v>BEARISH</v>
      </c>
      <c r="K316" s="6" t="str">
        <f>OBV!G316</f>
        <v>NEUTRAL</v>
      </c>
      <c r="L316" s="6" t="str">
        <f>OBV!H316</f>
        <v>NEUTRAL</v>
      </c>
      <c r="M316" s="8">
        <f t="shared" si="40"/>
        <v>25</v>
      </c>
      <c r="N316" s="8">
        <f t="shared" si="41"/>
        <v>0</v>
      </c>
      <c r="O316" s="8">
        <f t="shared" si="42"/>
        <v>50</v>
      </c>
      <c r="P316" s="8">
        <f t="shared" si="43"/>
        <v>16.5</v>
      </c>
      <c r="Q316" s="9">
        <f t="shared" si="44"/>
        <v>18.725000000000001</v>
      </c>
      <c r="R316" s="9">
        <f t="shared" si="45"/>
        <v>26.625</v>
      </c>
      <c r="S316" s="9">
        <f t="shared" si="46"/>
        <v>23.675000000000001</v>
      </c>
      <c r="T316" s="9">
        <f t="shared" si="47"/>
        <v>22.875</v>
      </c>
      <c r="U316" s="8">
        <f t="shared" si="48"/>
        <v>23.008333333333336</v>
      </c>
      <c r="V316" s="8">
        <f t="shared" si="49"/>
        <v>22.975000000000001</v>
      </c>
    </row>
    <row r="317" spans="1:22" ht="13.5" x14ac:dyDescent="0.25">
      <c r="A317" s="3">
        <f>RSI!A317</f>
        <v>42466</v>
      </c>
      <c r="B317" s="2">
        <f>RSI!B317</f>
        <v>3.3791000000000002</v>
      </c>
      <c r="C317" s="2">
        <f>RSI!I317</f>
        <v>64.819678787697939</v>
      </c>
      <c r="D317" s="2">
        <f>MACD!E317</f>
        <v>-1.5748912020508321E-2</v>
      </c>
      <c r="E317" s="2">
        <f>MACD!F317</f>
        <v>-2.3512574112651327E-2</v>
      </c>
      <c r="F317" s="2">
        <f>'Moving Avg'!D317</f>
        <v>3.3855200000000005</v>
      </c>
      <c r="G317" s="2">
        <f>'Moving Avg'!F317</f>
        <v>3.3615799999999991</v>
      </c>
      <c r="H317" s="2">
        <f>'Moving Avg'!G317</f>
        <v>3.3313480000000015</v>
      </c>
      <c r="I317" s="2">
        <f>'Moving Avg'!H317</f>
        <v>3.2945689999999943</v>
      </c>
      <c r="J317" s="6" t="str">
        <f>OBV!F317</f>
        <v>BEARISH</v>
      </c>
      <c r="K317" s="6" t="str">
        <f>OBV!G317</f>
        <v>NEUTRAL</v>
      </c>
      <c r="L317" s="6" t="str">
        <f>OBV!H317</f>
        <v>CONFIRMED BEARISH</v>
      </c>
      <c r="M317" s="8">
        <f t="shared" si="40"/>
        <v>25</v>
      </c>
      <c r="N317" s="8">
        <f t="shared" si="41"/>
        <v>0</v>
      </c>
      <c r="O317" s="8">
        <f t="shared" si="42"/>
        <v>50</v>
      </c>
      <c r="P317" s="8">
        <f t="shared" si="43"/>
        <v>16.5</v>
      </c>
      <c r="Q317" s="9">
        <f t="shared" si="44"/>
        <v>18.725000000000001</v>
      </c>
      <c r="R317" s="9">
        <f t="shared" si="45"/>
        <v>26.625</v>
      </c>
      <c r="S317" s="9">
        <f t="shared" si="46"/>
        <v>23.675000000000001</v>
      </c>
      <c r="T317" s="9">
        <f t="shared" si="47"/>
        <v>22.875</v>
      </c>
      <c r="U317" s="8">
        <f t="shared" si="48"/>
        <v>23.008333333333336</v>
      </c>
      <c r="V317" s="8">
        <f t="shared" si="49"/>
        <v>22.975000000000001</v>
      </c>
    </row>
    <row r="318" spans="1:22" ht="13.5" x14ac:dyDescent="0.25">
      <c r="A318" s="3">
        <f>RSI!A318</f>
        <v>42467</v>
      </c>
      <c r="B318" s="2">
        <f>RSI!B318</f>
        <v>3.3791000000000002</v>
      </c>
      <c r="C318" s="2">
        <f>RSI!I318</f>
        <v>64.819678787697939</v>
      </c>
      <c r="D318" s="2">
        <f>MACD!E318</f>
        <v>-1.1038022227094491E-2</v>
      </c>
      <c r="E318" s="2">
        <f>MACD!F318</f>
        <v>-2.1017663735539961E-2</v>
      </c>
      <c r="F318" s="2">
        <f>'Moving Avg'!D318</f>
        <v>3.3815000000000004</v>
      </c>
      <c r="G318" s="2">
        <f>'Moving Avg'!F318</f>
        <v>3.365405</v>
      </c>
      <c r="H318" s="2">
        <f>'Moving Avg'!G318</f>
        <v>3.3328780000000013</v>
      </c>
      <c r="I318" s="2">
        <f>'Moving Avg'!H318</f>
        <v>3.2964624999999943</v>
      </c>
      <c r="J318" s="6" t="str">
        <f>OBV!F318</f>
        <v>BEARISH</v>
      </c>
      <c r="K318" s="6" t="str">
        <f>OBV!G318</f>
        <v>NEUTRAL</v>
      </c>
      <c r="L318" s="6" t="str">
        <f>OBV!H318</f>
        <v>CONFIRMED BEARISH</v>
      </c>
      <c r="M318" s="8">
        <f t="shared" si="40"/>
        <v>25</v>
      </c>
      <c r="N318" s="8">
        <f t="shared" si="41"/>
        <v>0</v>
      </c>
      <c r="O318" s="8">
        <f t="shared" si="42"/>
        <v>50</v>
      </c>
      <c r="P318" s="8">
        <f t="shared" si="43"/>
        <v>16.5</v>
      </c>
      <c r="Q318" s="9">
        <f t="shared" si="44"/>
        <v>18.725000000000001</v>
      </c>
      <c r="R318" s="9">
        <f t="shared" si="45"/>
        <v>26.625</v>
      </c>
      <c r="S318" s="9">
        <f t="shared" si="46"/>
        <v>23.675000000000001</v>
      </c>
      <c r="T318" s="9">
        <f t="shared" si="47"/>
        <v>22.875</v>
      </c>
      <c r="U318" s="8">
        <f t="shared" si="48"/>
        <v>23.008333333333336</v>
      </c>
      <c r="V318" s="8">
        <f t="shared" si="49"/>
        <v>22.975000000000001</v>
      </c>
    </row>
    <row r="319" spans="1:22" ht="13.5" x14ac:dyDescent="0.25">
      <c r="A319" s="3">
        <f>RSI!A319</f>
        <v>42468</v>
      </c>
      <c r="B319" s="2">
        <f>RSI!B319</f>
        <v>3.3791000000000002</v>
      </c>
      <c r="C319" s="2">
        <f>RSI!I319</f>
        <v>64.819678787697939</v>
      </c>
      <c r="D319" s="2">
        <f>MACD!E319</f>
        <v>-7.17578068265734E-3</v>
      </c>
      <c r="E319" s="2">
        <f>MACD!F319</f>
        <v>-1.8249287124963435E-2</v>
      </c>
      <c r="F319" s="2">
        <f>'Moving Avg'!D319</f>
        <v>3.3807</v>
      </c>
      <c r="G319" s="2">
        <f>'Moving Avg'!F319</f>
        <v>3.3692299999999991</v>
      </c>
      <c r="H319" s="2">
        <f>'Moving Avg'!G319</f>
        <v>3.3344080000000007</v>
      </c>
      <c r="I319" s="2">
        <f>'Moving Avg'!H319</f>
        <v>3.2983559999999943</v>
      </c>
      <c r="J319" s="6" t="str">
        <f>OBV!F319</f>
        <v>BEARISH</v>
      </c>
      <c r="K319" s="6" t="str">
        <f>OBV!G319</f>
        <v>NEUTRAL</v>
      </c>
      <c r="L319" s="6" t="str">
        <f>OBV!H319</f>
        <v>CONFIRMED BEARISH</v>
      </c>
      <c r="M319" s="8">
        <f t="shared" si="40"/>
        <v>25</v>
      </c>
      <c r="N319" s="8">
        <f t="shared" si="41"/>
        <v>0</v>
      </c>
      <c r="O319" s="8">
        <f t="shared" si="42"/>
        <v>50</v>
      </c>
      <c r="P319" s="8">
        <f t="shared" si="43"/>
        <v>16.5</v>
      </c>
      <c r="Q319" s="9">
        <f t="shared" si="44"/>
        <v>18.725000000000001</v>
      </c>
      <c r="R319" s="9">
        <f t="shared" si="45"/>
        <v>26.625</v>
      </c>
      <c r="S319" s="9">
        <f t="shared" si="46"/>
        <v>23.675000000000001</v>
      </c>
      <c r="T319" s="9">
        <f t="shared" si="47"/>
        <v>22.875</v>
      </c>
      <c r="U319" s="8">
        <f t="shared" si="48"/>
        <v>23.008333333333336</v>
      </c>
      <c r="V319" s="8">
        <f t="shared" si="49"/>
        <v>22.975000000000001</v>
      </c>
    </row>
    <row r="320" spans="1:22" ht="13.5" x14ac:dyDescent="0.25">
      <c r="A320" s="3">
        <f>RSI!A320</f>
        <v>42471</v>
      </c>
      <c r="B320" s="2">
        <f>RSI!B320</f>
        <v>3.3791000000000002</v>
      </c>
      <c r="C320" s="2">
        <f>RSI!I320</f>
        <v>64.819678787697939</v>
      </c>
      <c r="D320" s="2">
        <f>MACD!E320</f>
        <v>-4.0224486386377656E-3</v>
      </c>
      <c r="E320" s="2">
        <f>MACD!F320</f>
        <v>-1.5403919427698302E-2</v>
      </c>
      <c r="F320" s="2">
        <f>'Moving Avg'!D320</f>
        <v>3.3799000000000006</v>
      </c>
      <c r="G320" s="2">
        <f>'Moving Avg'!F320</f>
        <v>3.3730549999999995</v>
      </c>
      <c r="H320" s="2">
        <f>'Moving Avg'!G320</f>
        <v>3.3340860000000005</v>
      </c>
      <c r="I320" s="2">
        <f>'Moving Avg'!H320</f>
        <v>3.3002494999999943</v>
      </c>
      <c r="J320" s="6" t="str">
        <f>OBV!F320</f>
        <v>BEARISH</v>
      </c>
      <c r="K320" s="6" t="str">
        <f>OBV!G320</f>
        <v>NEUTRAL</v>
      </c>
      <c r="L320" s="6" t="str">
        <f>OBV!H320</f>
        <v>CONFIRMED BEARISH</v>
      </c>
      <c r="M320" s="8">
        <f t="shared" si="40"/>
        <v>25</v>
      </c>
      <c r="N320" s="8">
        <f t="shared" si="41"/>
        <v>0</v>
      </c>
      <c r="O320" s="8">
        <f t="shared" si="42"/>
        <v>50</v>
      </c>
      <c r="P320" s="8">
        <f t="shared" si="43"/>
        <v>16.5</v>
      </c>
      <c r="Q320" s="9">
        <f t="shared" si="44"/>
        <v>18.725000000000001</v>
      </c>
      <c r="R320" s="9">
        <f t="shared" si="45"/>
        <v>26.625</v>
      </c>
      <c r="S320" s="9">
        <f t="shared" si="46"/>
        <v>23.675000000000001</v>
      </c>
      <c r="T320" s="9">
        <f t="shared" si="47"/>
        <v>22.875</v>
      </c>
      <c r="U320" s="8">
        <f t="shared" si="48"/>
        <v>23.008333333333336</v>
      </c>
      <c r="V320" s="8">
        <f t="shared" si="49"/>
        <v>22.975000000000001</v>
      </c>
    </row>
    <row r="321" spans="1:22" ht="13.5" x14ac:dyDescent="0.25">
      <c r="A321" s="3">
        <f>RSI!A321</f>
        <v>42472</v>
      </c>
      <c r="B321" s="2">
        <f>RSI!B321</f>
        <v>3.3791000000000002</v>
      </c>
      <c r="C321" s="2">
        <f>RSI!I321</f>
        <v>64.819678787697939</v>
      </c>
      <c r="D321" s="2">
        <f>MACD!E321</f>
        <v>-1.460465428780644E-3</v>
      </c>
      <c r="E321" s="2">
        <f>MACD!F321</f>
        <v>-1.2615228627914771E-2</v>
      </c>
      <c r="F321" s="2">
        <f>'Moving Avg'!D321</f>
        <v>3.3791000000000002</v>
      </c>
      <c r="G321" s="2">
        <f>'Moving Avg'!F321</f>
        <v>3.3748649999999989</v>
      </c>
      <c r="H321" s="2">
        <f>'Moving Avg'!G321</f>
        <v>3.3356159999999999</v>
      </c>
      <c r="I321" s="2">
        <f>'Moving Avg'!H321</f>
        <v>3.3021429999999947</v>
      </c>
      <c r="J321" s="6" t="str">
        <f>OBV!F321</f>
        <v>BEARISH</v>
      </c>
      <c r="K321" s="6" t="str">
        <f>OBV!G321</f>
        <v>NEUTRAL</v>
      </c>
      <c r="L321" s="6" t="str">
        <f>OBV!H321</f>
        <v>CONFIRMED BEARISH</v>
      </c>
      <c r="M321" s="8">
        <f t="shared" si="40"/>
        <v>25</v>
      </c>
      <c r="N321" s="8">
        <f t="shared" si="41"/>
        <v>0</v>
      </c>
      <c r="O321" s="8">
        <f t="shared" si="42"/>
        <v>50</v>
      </c>
      <c r="P321" s="8">
        <f t="shared" si="43"/>
        <v>16.5</v>
      </c>
      <c r="Q321" s="9">
        <f t="shared" si="44"/>
        <v>18.725000000000001</v>
      </c>
      <c r="R321" s="9">
        <f t="shared" si="45"/>
        <v>26.625</v>
      </c>
      <c r="S321" s="9">
        <f t="shared" si="46"/>
        <v>23.675000000000001</v>
      </c>
      <c r="T321" s="9">
        <f t="shared" si="47"/>
        <v>22.875</v>
      </c>
      <c r="U321" s="8">
        <f t="shared" si="48"/>
        <v>23.008333333333336</v>
      </c>
      <c r="V321" s="8">
        <f t="shared" si="49"/>
        <v>22.975000000000001</v>
      </c>
    </row>
    <row r="322" spans="1:22" ht="13.5" x14ac:dyDescent="0.25">
      <c r="A322" s="3">
        <f>RSI!A322</f>
        <v>42473</v>
      </c>
      <c r="B322" s="2">
        <f>RSI!B322</f>
        <v>3.3791000000000002</v>
      </c>
      <c r="C322" s="2">
        <f>RSI!I322</f>
        <v>64.819678787697939</v>
      </c>
      <c r="D322" s="2">
        <f>MACD!E322</f>
        <v>6.0901390006762313E-4</v>
      </c>
      <c r="E322" s="2">
        <f>MACD!F322</f>
        <v>-9.9703801223182936E-3</v>
      </c>
      <c r="F322" s="2">
        <f>'Moving Avg'!D322</f>
        <v>3.3791000000000002</v>
      </c>
      <c r="G322" s="2">
        <f>'Moving Avg'!F322</f>
        <v>3.3766749999999996</v>
      </c>
      <c r="H322" s="2">
        <f>'Moving Avg'!G322</f>
        <v>3.3371459999999997</v>
      </c>
      <c r="I322" s="2">
        <f>'Moving Avg'!H322</f>
        <v>3.3040359999999946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50</v>
      </c>
      <c r="P322" s="8">
        <f t="shared" ref="P322:P385" si="53">IF(L322="confirmed bullish", 34, IF(L322="bullish divergence",17, 0))+IF(J322="bullish",33,IF(J322="bearish",0,16.5))+IF(K322="strong",33,IF(K322="weak",0,16.5))</f>
        <v>33</v>
      </c>
      <c r="Q322" s="9">
        <f t="shared" si="44"/>
        <v>21.2</v>
      </c>
      <c r="R322" s="9">
        <f t="shared" si="45"/>
        <v>30.75</v>
      </c>
      <c r="S322" s="9">
        <f t="shared" si="46"/>
        <v>31.1</v>
      </c>
      <c r="T322" s="9">
        <f t="shared" si="47"/>
        <v>27</v>
      </c>
      <c r="U322" s="8">
        <f t="shared" si="48"/>
        <v>27.683333333333337</v>
      </c>
      <c r="V322" s="8">
        <f t="shared" si="49"/>
        <v>27.512500000000003</v>
      </c>
    </row>
    <row r="323" spans="1:22" ht="13.5" x14ac:dyDescent="0.25">
      <c r="A323" s="3">
        <f>RSI!A323</f>
        <v>42474</v>
      </c>
      <c r="B323" s="2">
        <f>RSI!B323</f>
        <v>3.3791000000000002</v>
      </c>
      <c r="C323" s="2">
        <f>RSI!I323</f>
        <v>64.819678787697939</v>
      </c>
      <c r="D323" s="2">
        <f>MACD!E323</f>
        <v>4.7459676317855859E-3</v>
      </c>
      <c r="E323" s="2">
        <f>MACD!F323</f>
        <v>-7.0271105714975191E-3</v>
      </c>
      <c r="F323" s="2">
        <f>'Moving Avg'!D323</f>
        <v>3.3791000000000002</v>
      </c>
      <c r="G323" s="2">
        <f>'Moving Avg'!F323</f>
        <v>3.3784849999999991</v>
      </c>
      <c r="H323" s="2">
        <f>'Moving Avg'!G323</f>
        <v>3.3385959999999995</v>
      </c>
      <c r="I323" s="2">
        <f>'Moving Avg'!H323</f>
        <v>3.3059289999999946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  <c r="M323" s="8">
        <f t="shared" si="50"/>
        <v>25</v>
      </c>
      <c r="N323" s="8">
        <f t="shared" si="51"/>
        <v>0</v>
      </c>
      <c r="O323" s="8">
        <f t="shared" si="52"/>
        <v>50</v>
      </c>
      <c r="P323" s="8">
        <f t="shared" si="53"/>
        <v>33</v>
      </c>
      <c r="Q323" s="9">
        <f t="shared" ref="Q323:Q386" si="54">0.35*M323+N323*0.35+O323*0.15+P323*0.15</f>
        <v>21.2</v>
      </c>
      <c r="R323" s="9">
        <f t="shared" ref="R323:R386" si="55">M323*0.2+N323*0.2+O323*0.35+P323*0.25</f>
        <v>30.75</v>
      </c>
      <c r="S323" s="9">
        <f t="shared" ref="S323:S386" si="56">M323*0.15+N323*0.15+O323*0.25+P323*0.45</f>
        <v>31.1</v>
      </c>
      <c r="T323" s="9">
        <f t="shared" ref="T323:T386" si="57">0.25*SUM(M323:P323)</f>
        <v>27</v>
      </c>
      <c r="U323" s="8">
        <f t="shared" ref="U323:U386" si="58">SUM(Q323:S323)/3</f>
        <v>27.683333333333337</v>
      </c>
      <c r="V323" s="8">
        <f t="shared" ref="V323:V386" si="59">SUM(Q323:T323)/4</f>
        <v>27.512500000000003</v>
      </c>
    </row>
    <row r="324" spans="1:22" ht="13.5" x14ac:dyDescent="0.25">
      <c r="A324" s="3">
        <f>RSI!A324</f>
        <v>42475</v>
      </c>
      <c r="B324" s="2">
        <f>RSI!B324</f>
        <v>3.3791000000000002</v>
      </c>
      <c r="C324" s="2">
        <f>RSI!I324</f>
        <v>64.819678787697939</v>
      </c>
      <c r="D324" s="2">
        <f>MACD!E324</f>
        <v>5.6852223488665921E-3</v>
      </c>
      <c r="E324" s="2">
        <f>MACD!F324</f>
        <v>-4.4846439874246967E-3</v>
      </c>
      <c r="F324" s="2">
        <f>'Moving Avg'!D324</f>
        <v>3.3791000000000002</v>
      </c>
      <c r="G324" s="2">
        <f>'Moving Avg'!F324</f>
        <v>3.3802949999999994</v>
      </c>
      <c r="H324" s="2">
        <f>'Moving Avg'!G324</f>
        <v>3.3401259999999993</v>
      </c>
      <c r="I324" s="2">
        <f>'Moving Avg'!H324</f>
        <v>3.307821999999994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  <c r="M324" s="8">
        <f t="shared" si="50"/>
        <v>25</v>
      </c>
      <c r="N324" s="8">
        <f t="shared" si="51"/>
        <v>0</v>
      </c>
      <c r="O324" s="8">
        <f t="shared" si="52"/>
        <v>50</v>
      </c>
      <c r="P324" s="8">
        <f t="shared" si="53"/>
        <v>33</v>
      </c>
      <c r="Q324" s="9">
        <f t="shared" si="54"/>
        <v>21.2</v>
      </c>
      <c r="R324" s="9">
        <f t="shared" si="55"/>
        <v>30.75</v>
      </c>
      <c r="S324" s="9">
        <f t="shared" si="56"/>
        <v>31.1</v>
      </c>
      <c r="T324" s="9">
        <f t="shared" si="57"/>
        <v>27</v>
      </c>
      <c r="U324" s="8">
        <f t="shared" si="58"/>
        <v>27.683333333333337</v>
      </c>
      <c r="V324" s="8">
        <f t="shared" si="59"/>
        <v>27.512500000000003</v>
      </c>
    </row>
    <row r="325" spans="1:22" ht="13.5" x14ac:dyDescent="0.25">
      <c r="A325" s="3">
        <f>RSI!A325</f>
        <v>42478</v>
      </c>
      <c r="B325" s="2">
        <f>RSI!B325</f>
        <v>3.3791000000000002</v>
      </c>
      <c r="C325" s="2">
        <f>RSI!I325</f>
        <v>64.819678787697939</v>
      </c>
      <c r="D325" s="2">
        <f>MACD!E325</f>
        <v>6.4019008611220229E-3</v>
      </c>
      <c r="E325" s="2">
        <f>MACD!F325</f>
        <v>-2.3073350177153528E-3</v>
      </c>
      <c r="F325" s="2">
        <f>'Moving Avg'!D325</f>
        <v>3.3791000000000002</v>
      </c>
      <c r="G325" s="2">
        <f>'Moving Avg'!F325</f>
        <v>3.3821050000000001</v>
      </c>
      <c r="H325" s="2">
        <f>'Moving Avg'!G325</f>
        <v>3.3408499999999988</v>
      </c>
      <c r="I325" s="2">
        <f>'Moving Avg'!H325</f>
        <v>3.3097149999999944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  <c r="M325" s="8">
        <f t="shared" si="50"/>
        <v>25</v>
      </c>
      <c r="N325" s="8">
        <f t="shared" si="51"/>
        <v>0</v>
      </c>
      <c r="O325" s="8">
        <f t="shared" si="52"/>
        <v>50</v>
      </c>
      <c r="P325" s="8">
        <f t="shared" si="53"/>
        <v>33</v>
      </c>
      <c r="Q325" s="9">
        <f t="shared" si="54"/>
        <v>21.2</v>
      </c>
      <c r="R325" s="9">
        <f t="shared" si="55"/>
        <v>30.75</v>
      </c>
      <c r="S325" s="9">
        <f t="shared" si="56"/>
        <v>31.1</v>
      </c>
      <c r="T325" s="9">
        <f t="shared" si="57"/>
        <v>27</v>
      </c>
      <c r="U325" s="8">
        <f t="shared" si="58"/>
        <v>27.683333333333337</v>
      </c>
      <c r="V325" s="8">
        <f t="shared" si="59"/>
        <v>27.512500000000003</v>
      </c>
    </row>
    <row r="326" spans="1:22" ht="13.5" x14ac:dyDescent="0.25">
      <c r="A326" s="3">
        <f>RSI!A326</f>
        <v>42479</v>
      </c>
      <c r="B326" s="2">
        <f>RSI!B326</f>
        <v>3.3791000000000002</v>
      </c>
      <c r="C326" s="2">
        <f>RSI!I326</f>
        <v>64.819678787697939</v>
      </c>
      <c r="D326" s="2">
        <f>MACD!E326</f>
        <v>6.9360290304265604E-3</v>
      </c>
      <c r="E326" s="2">
        <f>MACD!F326</f>
        <v>-4.5866220808697027E-4</v>
      </c>
      <c r="F326" s="2">
        <f>'Moving Avg'!D326</f>
        <v>3.3791000000000002</v>
      </c>
      <c r="G326" s="2">
        <f>'Moving Avg'!F326</f>
        <v>3.3819049999999997</v>
      </c>
      <c r="H326" s="2">
        <f>'Moving Avg'!G326</f>
        <v>3.3415739999999983</v>
      </c>
      <c r="I326" s="2">
        <f>'Moving Avg'!H326</f>
        <v>3.3116079999999943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  <c r="M326" s="8">
        <f t="shared" si="50"/>
        <v>25</v>
      </c>
      <c r="N326" s="8">
        <f t="shared" si="51"/>
        <v>0</v>
      </c>
      <c r="O326" s="8">
        <f t="shared" si="52"/>
        <v>50</v>
      </c>
      <c r="P326" s="8">
        <f t="shared" si="53"/>
        <v>33</v>
      </c>
      <c r="Q326" s="9">
        <f t="shared" si="54"/>
        <v>21.2</v>
      </c>
      <c r="R326" s="9">
        <f t="shared" si="55"/>
        <v>30.75</v>
      </c>
      <c r="S326" s="9">
        <f t="shared" si="56"/>
        <v>31.1</v>
      </c>
      <c r="T326" s="9">
        <f t="shared" si="57"/>
        <v>27</v>
      </c>
      <c r="U326" s="8">
        <f t="shared" si="58"/>
        <v>27.683333333333337</v>
      </c>
      <c r="V326" s="8">
        <f t="shared" si="59"/>
        <v>27.512500000000003</v>
      </c>
    </row>
    <row r="327" spans="1:22" ht="13.5" x14ac:dyDescent="0.25">
      <c r="A327" s="3">
        <f>RSI!A327</f>
        <v>42480</v>
      </c>
      <c r="B327" s="2">
        <f>RSI!B327</f>
        <v>3.3791000000000002</v>
      </c>
      <c r="C327" s="2">
        <f>RSI!I327</f>
        <v>64.819678787697939</v>
      </c>
      <c r="D327" s="2">
        <f>MACD!E327</f>
        <v>6.7056618806744517E-3</v>
      </c>
      <c r="E327" s="2">
        <f>MACD!F327</f>
        <v>9.7420260966531429E-4</v>
      </c>
      <c r="F327" s="2">
        <f>'Moving Avg'!D327</f>
        <v>3.3791000000000002</v>
      </c>
      <c r="G327" s="2">
        <f>'Moving Avg'!F327</f>
        <v>3.3817050000000002</v>
      </c>
      <c r="H327" s="2">
        <f>'Moving Avg'!G327</f>
        <v>3.3431039999999981</v>
      </c>
      <c r="I327" s="2">
        <f>'Moving Avg'!H327</f>
        <v>3.3135009999999943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  <c r="M327" s="8">
        <f t="shared" si="50"/>
        <v>25</v>
      </c>
      <c r="N327" s="8">
        <f t="shared" si="51"/>
        <v>0</v>
      </c>
      <c r="O327" s="8">
        <f t="shared" si="52"/>
        <v>50</v>
      </c>
      <c r="P327" s="8">
        <f t="shared" si="53"/>
        <v>33</v>
      </c>
      <c r="Q327" s="9">
        <f t="shared" si="54"/>
        <v>21.2</v>
      </c>
      <c r="R327" s="9">
        <f t="shared" si="55"/>
        <v>30.75</v>
      </c>
      <c r="S327" s="9">
        <f t="shared" si="56"/>
        <v>31.1</v>
      </c>
      <c r="T327" s="9">
        <f t="shared" si="57"/>
        <v>27</v>
      </c>
      <c r="U327" s="8">
        <f t="shared" si="58"/>
        <v>27.683333333333337</v>
      </c>
      <c r="V327" s="8">
        <f t="shared" si="59"/>
        <v>27.512500000000003</v>
      </c>
    </row>
    <row r="328" spans="1:22" ht="13.5" x14ac:dyDescent="0.25">
      <c r="A328" s="3">
        <f>RSI!A328</f>
        <v>42481</v>
      </c>
      <c r="B328" s="2">
        <f>RSI!B328</f>
        <v>3.2986</v>
      </c>
      <c r="C328" s="2">
        <f>RSI!I328</f>
        <v>19.764819877306621</v>
      </c>
      <c r="D328" s="2">
        <f>MACD!E328</f>
        <v>1.2411719961288536E-2</v>
      </c>
      <c r="E328" s="2">
        <f>MACD!F328</f>
        <v>3.2617060799899592E-3</v>
      </c>
      <c r="F328" s="2">
        <f>'Moving Avg'!D328</f>
        <v>3.3630000000000004</v>
      </c>
      <c r="G328" s="2">
        <f>'Moving Avg'!F328</f>
        <v>3.3774799999999998</v>
      </c>
      <c r="H328" s="2">
        <f>'Moving Avg'!G328</f>
        <v>3.343023999999998</v>
      </c>
      <c r="I328" s="2">
        <f>'Moving Avg'!H328</f>
        <v>3.3149914999999948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  <c r="M328" s="8">
        <f t="shared" si="50"/>
        <v>50</v>
      </c>
      <c r="N328" s="8">
        <f t="shared" si="51"/>
        <v>0</v>
      </c>
      <c r="O328" s="8">
        <f t="shared" si="52"/>
        <v>50</v>
      </c>
      <c r="P328" s="8">
        <f t="shared" si="53"/>
        <v>16.5</v>
      </c>
      <c r="Q328" s="9">
        <f t="shared" si="54"/>
        <v>27.475000000000001</v>
      </c>
      <c r="R328" s="9">
        <f t="shared" si="55"/>
        <v>31.625</v>
      </c>
      <c r="S328" s="9">
        <f t="shared" si="56"/>
        <v>27.425000000000001</v>
      </c>
      <c r="T328" s="9">
        <f t="shared" si="57"/>
        <v>29.125</v>
      </c>
      <c r="U328" s="8">
        <f t="shared" si="58"/>
        <v>28.841666666666669</v>
      </c>
      <c r="V328" s="8">
        <f t="shared" si="59"/>
        <v>28.912500000000001</v>
      </c>
    </row>
    <row r="329" spans="1:22" ht="13.5" x14ac:dyDescent="0.25">
      <c r="A329" s="3">
        <f>RSI!A329</f>
        <v>42482</v>
      </c>
      <c r="B329" s="2">
        <f>RSI!B329</f>
        <v>3.3791000000000002</v>
      </c>
      <c r="C329" s="2">
        <f>RSI!I329</f>
        <v>54.113243188042141</v>
      </c>
      <c r="D329" s="2">
        <f>MACD!E329</f>
        <v>1.16952501388492E-2</v>
      </c>
      <c r="E329" s="2">
        <f>MACD!F329</f>
        <v>4.9484148917618084E-3</v>
      </c>
      <c r="F329" s="2">
        <f>'Moving Avg'!D329</f>
        <v>3.3630000000000004</v>
      </c>
      <c r="G329" s="2">
        <f>'Moving Avg'!F329</f>
        <v>3.3772799999999998</v>
      </c>
      <c r="H329" s="2">
        <f>'Moving Avg'!G329</f>
        <v>3.3445539999999978</v>
      </c>
      <c r="I329" s="2">
        <f>'Moving Avg'!H329</f>
        <v>3.3168844999999947</v>
      </c>
      <c r="J329" s="6" t="str">
        <f>OBV!F329</f>
        <v>BEARISH</v>
      </c>
      <c r="K329" s="6" t="str">
        <f>OBV!G329</f>
        <v>NEUTRAL</v>
      </c>
      <c r="L329" s="6" t="str">
        <f>OBV!H329</f>
        <v>NEUTRAL</v>
      </c>
      <c r="M329" s="8">
        <f t="shared" si="50"/>
        <v>25</v>
      </c>
      <c r="N329" s="8">
        <f t="shared" si="51"/>
        <v>0</v>
      </c>
      <c r="O329" s="8">
        <f t="shared" si="52"/>
        <v>50</v>
      </c>
      <c r="P329" s="8">
        <f t="shared" si="53"/>
        <v>16.5</v>
      </c>
      <c r="Q329" s="9">
        <f t="shared" si="54"/>
        <v>18.725000000000001</v>
      </c>
      <c r="R329" s="9">
        <f t="shared" si="55"/>
        <v>26.625</v>
      </c>
      <c r="S329" s="9">
        <f t="shared" si="56"/>
        <v>23.675000000000001</v>
      </c>
      <c r="T329" s="9">
        <f t="shared" si="57"/>
        <v>22.875</v>
      </c>
      <c r="U329" s="8">
        <f t="shared" si="58"/>
        <v>23.008333333333336</v>
      </c>
      <c r="V329" s="8">
        <f t="shared" si="59"/>
        <v>22.975000000000001</v>
      </c>
    </row>
    <row r="330" spans="1:22" ht="13.5" x14ac:dyDescent="0.25">
      <c r="A330" s="3">
        <f>RSI!A330</f>
        <v>42485</v>
      </c>
      <c r="B330" s="2">
        <f>RSI!B330</f>
        <v>3.3791000000000002</v>
      </c>
      <c r="C330" s="2">
        <f>RSI!I330</f>
        <v>54.113243188042141</v>
      </c>
      <c r="D330" s="2">
        <f>MACD!E330</f>
        <v>1.1000634179515245E-2</v>
      </c>
      <c r="E330" s="2">
        <f>MACD!F330</f>
        <v>6.1588587493124963E-3</v>
      </c>
      <c r="F330" s="2">
        <f>'Moving Avg'!D330</f>
        <v>3.3630000000000004</v>
      </c>
      <c r="G330" s="2">
        <f>'Moving Avg'!F330</f>
        <v>3.3770800000000003</v>
      </c>
      <c r="H330" s="2">
        <f>'Moving Avg'!G330</f>
        <v>3.3460839999999981</v>
      </c>
      <c r="I330" s="2">
        <f>'Moving Avg'!H330</f>
        <v>3.3187774999999946</v>
      </c>
      <c r="J330" s="6" t="str">
        <f>OBV!F330</f>
        <v>BEARISH</v>
      </c>
      <c r="K330" s="6" t="str">
        <f>OBV!G330</f>
        <v>NEUTRAL</v>
      </c>
      <c r="L330" s="6" t="str">
        <f>OBV!H330</f>
        <v>NEUTRAL</v>
      </c>
      <c r="M330" s="8">
        <f t="shared" si="50"/>
        <v>25</v>
      </c>
      <c r="N330" s="8">
        <f t="shared" si="51"/>
        <v>0</v>
      </c>
      <c r="O330" s="8">
        <f t="shared" si="52"/>
        <v>50</v>
      </c>
      <c r="P330" s="8">
        <f t="shared" si="53"/>
        <v>16.5</v>
      </c>
      <c r="Q330" s="9">
        <f t="shared" si="54"/>
        <v>18.725000000000001</v>
      </c>
      <c r="R330" s="9">
        <f t="shared" si="55"/>
        <v>26.625</v>
      </c>
      <c r="S330" s="9">
        <f t="shared" si="56"/>
        <v>23.675000000000001</v>
      </c>
      <c r="T330" s="9">
        <f t="shared" si="57"/>
        <v>22.875</v>
      </c>
      <c r="U330" s="8">
        <f t="shared" si="58"/>
        <v>23.008333333333336</v>
      </c>
      <c r="V330" s="8">
        <f t="shared" si="59"/>
        <v>22.975000000000001</v>
      </c>
    </row>
    <row r="331" spans="1:22" ht="13.5" x14ac:dyDescent="0.25">
      <c r="A331" s="3">
        <f>RSI!A331</f>
        <v>42486</v>
      </c>
      <c r="B331" s="2">
        <f>RSI!B331</f>
        <v>3.3791000000000002</v>
      </c>
      <c r="C331" s="2">
        <f>RSI!I331</f>
        <v>54.113243188042141</v>
      </c>
      <c r="D331" s="2">
        <f>MACD!E331</f>
        <v>1.0331056044087905E-2</v>
      </c>
      <c r="E331" s="2">
        <f>MACD!F331</f>
        <v>6.9932982082675788E-3</v>
      </c>
      <c r="F331" s="2">
        <f>'Moving Avg'!D331</f>
        <v>3.3630000000000004</v>
      </c>
      <c r="G331" s="2">
        <f>'Moving Avg'!F331</f>
        <v>3.3768799999999999</v>
      </c>
      <c r="H331" s="2">
        <f>'Moving Avg'!G331</f>
        <v>3.3476139999999974</v>
      </c>
      <c r="I331" s="2">
        <f>'Moving Avg'!H331</f>
        <v>3.320670499999995</v>
      </c>
      <c r="J331" s="6" t="str">
        <f>OBV!F331</f>
        <v>BEARISH</v>
      </c>
      <c r="K331" s="6" t="str">
        <f>OBV!G331</f>
        <v>NEUTRAL</v>
      </c>
      <c r="L331" s="6" t="str">
        <f>OBV!H331</f>
        <v>NEUTRAL</v>
      </c>
      <c r="M331" s="8">
        <f t="shared" si="50"/>
        <v>25</v>
      </c>
      <c r="N331" s="8">
        <f t="shared" si="51"/>
        <v>0</v>
      </c>
      <c r="O331" s="8">
        <f t="shared" si="52"/>
        <v>50</v>
      </c>
      <c r="P331" s="8">
        <f t="shared" si="53"/>
        <v>16.5</v>
      </c>
      <c r="Q331" s="9">
        <f t="shared" si="54"/>
        <v>18.725000000000001</v>
      </c>
      <c r="R331" s="9">
        <f t="shared" si="55"/>
        <v>26.625</v>
      </c>
      <c r="S331" s="9">
        <f t="shared" si="56"/>
        <v>23.675000000000001</v>
      </c>
      <c r="T331" s="9">
        <f t="shared" si="57"/>
        <v>22.875</v>
      </c>
      <c r="U331" s="8">
        <f t="shared" si="58"/>
        <v>23.008333333333336</v>
      </c>
      <c r="V331" s="8">
        <f t="shared" si="59"/>
        <v>22.975000000000001</v>
      </c>
    </row>
    <row r="332" spans="1:22" ht="13.5" x14ac:dyDescent="0.25">
      <c r="A332" s="3">
        <f>RSI!A332</f>
        <v>42487</v>
      </c>
      <c r="B332" s="2">
        <f>RSI!B332</f>
        <v>3.4798</v>
      </c>
      <c r="C332" s="2">
        <f>RSI!I332</f>
        <v>72.503988135965187</v>
      </c>
      <c r="D332" s="2">
        <f>MACD!E332</f>
        <v>2.2294656981651784E-3</v>
      </c>
      <c r="E332" s="2">
        <f>MACD!F332</f>
        <v>6.040531706247099E-3</v>
      </c>
      <c r="F332" s="2">
        <f>'Moving Avg'!D332</f>
        <v>3.38314</v>
      </c>
      <c r="G332" s="2">
        <f>'Moving Avg'!F332</f>
        <v>3.3817150000000007</v>
      </c>
      <c r="H332" s="2">
        <f>'Moving Avg'!G332</f>
        <v>3.3511579999999976</v>
      </c>
      <c r="I332" s="2">
        <f>'Moving Avg'!H332</f>
        <v>3.3225634999999945</v>
      </c>
      <c r="J332" s="6" t="str">
        <f>OBV!F332</f>
        <v>BULLISH</v>
      </c>
      <c r="K332" s="6" t="str">
        <f>OBV!G332</f>
        <v>STRONG</v>
      </c>
      <c r="L332" s="6" t="str">
        <f>OBV!H332</f>
        <v>CONFIRMED BULLISH</v>
      </c>
      <c r="M332" s="8">
        <f t="shared" si="50"/>
        <v>0</v>
      </c>
      <c r="N332" s="8">
        <f t="shared" si="51"/>
        <v>45</v>
      </c>
      <c r="O332" s="8">
        <f t="shared" si="52"/>
        <v>50</v>
      </c>
      <c r="P332" s="8">
        <f t="shared" si="53"/>
        <v>100</v>
      </c>
      <c r="Q332" s="9">
        <f t="shared" si="54"/>
        <v>38.25</v>
      </c>
      <c r="R332" s="9">
        <f t="shared" si="55"/>
        <v>51.5</v>
      </c>
      <c r="S332" s="9">
        <f t="shared" si="56"/>
        <v>64.25</v>
      </c>
      <c r="T332" s="9">
        <f t="shared" si="57"/>
        <v>48.75</v>
      </c>
      <c r="U332" s="8">
        <f t="shared" si="58"/>
        <v>51.333333333333336</v>
      </c>
      <c r="V332" s="8">
        <f t="shared" si="59"/>
        <v>50.6875</v>
      </c>
    </row>
    <row r="333" spans="1:22" ht="13.5" x14ac:dyDescent="0.25">
      <c r="A333" s="3">
        <f>RSI!A333</f>
        <v>42488</v>
      </c>
      <c r="B333" s="2">
        <f>RSI!B333</f>
        <v>3.6448999999999998</v>
      </c>
      <c r="C333" s="2">
        <f>RSI!I333</f>
        <v>83.898267314928063</v>
      </c>
      <c r="D333" s="2">
        <f>MACD!E333</f>
        <v>-1.7520549139217412E-2</v>
      </c>
      <c r="E333" s="2">
        <f>MACD!F333</f>
        <v>1.3283155371541966E-3</v>
      </c>
      <c r="F333" s="2">
        <f>'Moving Avg'!D333</f>
        <v>3.4523999999999999</v>
      </c>
      <c r="G333" s="2">
        <f>'Moving Avg'!F333</f>
        <v>3.394000000000001</v>
      </c>
      <c r="H333" s="2">
        <f>'Moving Avg'!G333</f>
        <v>3.358003999999998</v>
      </c>
      <c r="I333" s="2">
        <f>'Moving Avg'!H333</f>
        <v>3.3252819999999947</v>
      </c>
      <c r="J333" s="6" t="str">
        <f>OBV!F333</f>
        <v>BULLISH</v>
      </c>
      <c r="K333" s="6" t="str">
        <f>OBV!G333</f>
        <v>STRONG</v>
      </c>
      <c r="L333" s="6" t="str">
        <f>OBV!H333</f>
        <v>CONFIRMED BULLISH</v>
      </c>
      <c r="M333" s="8">
        <f t="shared" si="50"/>
        <v>0</v>
      </c>
      <c r="N333" s="8">
        <f t="shared" si="51"/>
        <v>45</v>
      </c>
      <c r="O333" s="8">
        <f t="shared" si="52"/>
        <v>50</v>
      </c>
      <c r="P333" s="8">
        <f t="shared" si="53"/>
        <v>100</v>
      </c>
      <c r="Q333" s="9">
        <f t="shared" si="54"/>
        <v>38.25</v>
      </c>
      <c r="R333" s="9">
        <f t="shared" si="55"/>
        <v>51.5</v>
      </c>
      <c r="S333" s="9">
        <f t="shared" si="56"/>
        <v>64.25</v>
      </c>
      <c r="T333" s="9">
        <f t="shared" si="57"/>
        <v>48.75</v>
      </c>
      <c r="U333" s="8">
        <f t="shared" si="58"/>
        <v>51.333333333333336</v>
      </c>
      <c r="V333" s="8">
        <f t="shared" si="59"/>
        <v>50.6875</v>
      </c>
    </row>
    <row r="334" spans="1:22" ht="13.5" x14ac:dyDescent="0.25">
      <c r="A334" s="3">
        <f>RSI!A334</f>
        <v>42489</v>
      </c>
      <c r="B334" s="2">
        <f>RSI!B334</f>
        <v>3.7536999999999998</v>
      </c>
      <c r="C334" s="2">
        <f>RSI!I334</f>
        <v>87.557508321375323</v>
      </c>
      <c r="D334" s="2">
        <f>MACD!E334</f>
        <v>-4.3882862198258543E-2</v>
      </c>
      <c r="E334" s="2">
        <f>MACD!F334</f>
        <v>-7.7139200099283515E-3</v>
      </c>
      <c r="F334" s="2">
        <f>'Moving Avg'!D334</f>
        <v>3.5273199999999996</v>
      </c>
      <c r="G334" s="2">
        <f>'Moving Avg'!F334</f>
        <v>3.4125300000000003</v>
      </c>
      <c r="H334" s="2">
        <f>'Moving Avg'!G334</f>
        <v>3.3670259999999979</v>
      </c>
      <c r="I334" s="2">
        <f>'Moving Avg'!H334</f>
        <v>3.3285444999999947</v>
      </c>
      <c r="J334" s="6" t="str">
        <f>OBV!F334</f>
        <v>BULLISH</v>
      </c>
      <c r="K334" s="6" t="str">
        <f>OBV!G334</f>
        <v>STRONG</v>
      </c>
      <c r="L334" s="6" t="str">
        <f>OBV!H334</f>
        <v>CONFIRMED BULLISH</v>
      </c>
      <c r="M334" s="8">
        <f t="shared" si="50"/>
        <v>0</v>
      </c>
      <c r="N334" s="8">
        <f t="shared" si="51"/>
        <v>100</v>
      </c>
      <c r="O334" s="8">
        <f t="shared" si="52"/>
        <v>50</v>
      </c>
      <c r="P334" s="8">
        <f t="shared" si="53"/>
        <v>100</v>
      </c>
      <c r="Q334" s="9">
        <f t="shared" si="54"/>
        <v>57.5</v>
      </c>
      <c r="R334" s="9">
        <f t="shared" si="55"/>
        <v>62.5</v>
      </c>
      <c r="S334" s="9">
        <f t="shared" si="56"/>
        <v>72.5</v>
      </c>
      <c r="T334" s="9">
        <f t="shared" si="57"/>
        <v>62.5</v>
      </c>
      <c r="U334" s="8">
        <f t="shared" si="58"/>
        <v>64.166666666666671</v>
      </c>
      <c r="V334" s="8">
        <f t="shared" si="59"/>
        <v>63.75</v>
      </c>
    </row>
    <row r="335" spans="1:22" ht="13.5" x14ac:dyDescent="0.25">
      <c r="A335" s="3">
        <f>RSI!A335</f>
        <v>42492</v>
      </c>
      <c r="B335" s="2">
        <f>RSI!B335</f>
        <v>3.7536999999999998</v>
      </c>
      <c r="C335" s="2">
        <f>RSI!I335</f>
        <v>87.557508321375323</v>
      </c>
      <c r="D335" s="2">
        <f>MACD!E335</f>
        <v>-6.830595234766923E-2</v>
      </c>
      <c r="E335" s="2">
        <f>MACD!F335</f>
        <v>-1.9832326477476528E-2</v>
      </c>
      <c r="F335" s="2">
        <f>'Moving Avg'!D335</f>
        <v>3.6022399999999997</v>
      </c>
      <c r="G335" s="2">
        <f>'Moving Avg'!F335</f>
        <v>3.43106</v>
      </c>
      <c r="H335" s="2">
        <f>'Moving Avg'!G335</f>
        <v>3.3760479999999986</v>
      </c>
      <c r="I335" s="2">
        <f>'Moving Avg'!H335</f>
        <v>3.3320084999999948</v>
      </c>
      <c r="J335" s="6" t="str">
        <f>OBV!F335</f>
        <v>BULLISH</v>
      </c>
      <c r="K335" s="6" t="str">
        <f>OBV!G335</f>
        <v>STRONG</v>
      </c>
      <c r="L335" s="6" t="str">
        <f>OBV!H335</f>
        <v>CONFIRMED BULLISH</v>
      </c>
      <c r="M335" s="8">
        <f t="shared" si="50"/>
        <v>0</v>
      </c>
      <c r="N335" s="8">
        <f t="shared" si="51"/>
        <v>100</v>
      </c>
      <c r="O335" s="8">
        <f t="shared" si="52"/>
        <v>50</v>
      </c>
      <c r="P335" s="8">
        <f t="shared" si="53"/>
        <v>100</v>
      </c>
      <c r="Q335" s="9">
        <f t="shared" si="54"/>
        <v>57.5</v>
      </c>
      <c r="R335" s="9">
        <f t="shared" si="55"/>
        <v>62.5</v>
      </c>
      <c r="S335" s="9">
        <f t="shared" si="56"/>
        <v>72.5</v>
      </c>
      <c r="T335" s="9">
        <f t="shared" si="57"/>
        <v>62.5</v>
      </c>
      <c r="U335" s="8">
        <f t="shared" si="58"/>
        <v>64.166666666666671</v>
      </c>
      <c r="V335" s="8">
        <f t="shared" si="59"/>
        <v>63.75</v>
      </c>
    </row>
    <row r="336" spans="1:22" ht="13.5" x14ac:dyDescent="0.25">
      <c r="A336" s="3">
        <f>RSI!A336</f>
        <v>42493</v>
      </c>
      <c r="B336" s="2">
        <f>RSI!B336</f>
        <v>3.6448999999999998</v>
      </c>
      <c r="C336" s="2">
        <f>RSI!I336</f>
        <v>69.294026845644396</v>
      </c>
      <c r="D336" s="2">
        <f>MACD!E336</f>
        <v>-8.2872123235695927E-2</v>
      </c>
      <c r="E336" s="2">
        <f>MACD!F336</f>
        <v>-3.244028582912041E-2</v>
      </c>
      <c r="F336" s="2">
        <f>'Moving Avg'!D336</f>
        <v>3.6554000000000002</v>
      </c>
      <c r="G336" s="2">
        <f>'Moving Avg'!F336</f>
        <v>3.4441500000000005</v>
      </c>
      <c r="H336" s="2">
        <f>'Moving Avg'!G336</f>
        <v>3.382893999999999</v>
      </c>
      <c r="I336" s="2">
        <f>'Moving Avg'!H336</f>
        <v>3.3347269999999947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  <c r="M336" s="8">
        <f t="shared" si="50"/>
        <v>25</v>
      </c>
      <c r="N336" s="8">
        <f t="shared" si="51"/>
        <v>100</v>
      </c>
      <c r="O336" s="8">
        <f t="shared" si="52"/>
        <v>50</v>
      </c>
      <c r="P336" s="8">
        <f t="shared" si="53"/>
        <v>100</v>
      </c>
      <c r="Q336" s="9">
        <f t="shared" si="54"/>
        <v>66.25</v>
      </c>
      <c r="R336" s="9">
        <f t="shared" si="55"/>
        <v>67.5</v>
      </c>
      <c r="S336" s="9">
        <f t="shared" si="56"/>
        <v>76.25</v>
      </c>
      <c r="T336" s="9">
        <f t="shared" si="57"/>
        <v>68.75</v>
      </c>
      <c r="U336" s="8">
        <f t="shared" si="58"/>
        <v>70</v>
      </c>
      <c r="V336" s="8">
        <f t="shared" si="59"/>
        <v>69.6875</v>
      </c>
    </row>
    <row r="337" spans="1:22" ht="13.5" x14ac:dyDescent="0.25">
      <c r="A337" s="3">
        <f>RSI!A337</f>
        <v>42494</v>
      </c>
      <c r="B337" s="2">
        <f>RSI!B337</f>
        <v>3.6488999999999998</v>
      </c>
      <c r="C337" s="2">
        <f>RSI!I337</f>
        <v>69.545537790353052</v>
      </c>
      <c r="D337" s="2">
        <f>MACD!E337</f>
        <v>-9.6665309848985359E-2</v>
      </c>
      <c r="E337" s="2">
        <f>MACD!F337</f>
        <v>-4.5285290633093403E-2</v>
      </c>
      <c r="F337" s="2">
        <f>'Moving Avg'!D337</f>
        <v>3.6892200000000002</v>
      </c>
      <c r="G337" s="2">
        <f>'Moving Avg'!F337</f>
        <v>3.4576400000000005</v>
      </c>
      <c r="H337" s="2">
        <f>'Moving Avg'!G337</f>
        <v>3.3890139999999986</v>
      </c>
      <c r="I337" s="2">
        <f>'Moving Avg'!H337</f>
        <v>3.3374654999999951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  <c r="M337" s="8">
        <f t="shared" si="50"/>
        <v>25</v>
      </c>
      <c r="N337" s="8">
        <f t="shared" si="51"/>
        <v>100</v>
      </c>
      <c r="O337" s="8">
        <f t="shared" si="52"/>
        <v>50</v>
      </c>
      <c r="P337" s="8">
        <f t="shared" si="53"/>
        <v>100</v>
      </c>
      <c r="Q337" s="9">
        <f t="shared" si="54"/>
        <v>66.25</v>
      </c>
      <c r="R337" s="9">
        <f t="shared" si="55"/>
        <v>67.5</v>
      </c>
      <c r="S337" s="9">
        <f t="shared" si="56"/>
        <v>76.25</v>
      </c>
      <c r="T337" s="9">
        <f t="shared" si="57"/>
        <v>68.75</v>
      </c>
      <c r="U337" s="8">
        <f t="shared" si="58"/>
        <v>70</v>
      </c>
      <c r="V337" s="8">
        <f t="shared" si="59"/>
        <v>69.6875</v>
      </c>
    </row>
    <row r="338" spans="1:22" ht="13.5" x14ac:dyDescent="0.25">
      <c r="A338" s="3">
        <f>RSI!A338</f>
        <v>42495</v>
      </c>
      <c r="B338" s="2">
        <f>RSI!B338</f>
        <v>3.6448999999999998</v>
      </c>
      <c r="C338" s="2">
        <f>RSI!I338</f>
        <v>68.937439399781411</v>
      </c>
      <c r="D338" s="2">
        <f>MACD!E338</f>
        <v>-0.1215333015277853</v>
      </c>
      <c r="E338" s="2">
        <f>MACD!F338</f>
        <v>-6.0534892812031782E-2</v>
      </c>
      <c r="F338" s="2">
        <f>'Moving Avg'!D338</f>
        <v>3.6892200000000002</v>
      </c>
      <c r="G338" s="2">
        <f>'Moving Avg'!F338</f>
        <v>3.4709300000000001</v>
      </c>
      <c r="H338" s="2">
        <f>'Moving Avg'!G338</f>
        <v>3.3950539999999991</v>
      </c>
      <c r="I338" s="2">
        <f>'Moving Avg'!H338</f>
        <v>3.3394994999999947</v>
      </c>
      <c r="J338" s="6" t="str">
        <f>OBV!F338</f>
        <v>BULLISH</v>
      </c>
      <c r="K338" s="6" t="str">
        <f>OBV!G338</f>
        <v>STRONG</v>
      </c>
      <c r="L338" s="6" t="str">
        <f>OBV!H338</f>
        <v>NEUTRAL</v>
      </c>
      <c r="M338" s="8">
        <f t="shared" si="50"/>
        <v>25</v>
      </c>
      <c r="N338" s="8">
        <f t="shared" si="51"/>
        <v>100</v>
      </c>
      <c r="O338" s="8">
        <f t="shared" si="52"/>
        <v>50</v>
      </c>
      <c r="P338" s="8">
        <f t="shared" si="53"/>
        <v>66</v>
      </c>
      <c r="Q338" s="9">
        <f t="shared" si="54"/>
        <v>61.15</v>
      </c>
      <c r="R338" s="9">
        <f t="shared" si="55"/>
        <v>59</v>
      </c>
      <c r="S338" s="9">
        <f t="shared" si="56"/>
        <v>60.95</v>
      </c>
      <c r="T338" s="9">
        <f t="shared" si="57"/>
        <v>60.25</v>
      </c>
      <c r="U338" s="8">
        <f t="shared" si="58"/>
        <v>60.366666666666674</v>
      </c>
      <c r="V338" s="8">
        <f t="shared" si="59"/>
        <v>60.337500000000006</v>
      </c>
    </row>
    <row r="339" spans="1:22" ht="13.5" x14ac:dyDescent="0.25">
      <c r="A339" s="3">
        <f>RSI!A339</f>
        <v>42496</v>
      </c>
      <c r="B339" s="2">
        <f>RSI!B339</f>
        <v>3.6448999999999998</v>
      </c>
      <c r="C339" s="2">
        <f>RSI!I339</f>
        <v>68.937439399781425</v>
      </c>
      <c r="D339" s="2">
        <f>MACD!E339</f>
        <v>-0.13119359926441954</v>
      </c>
      <c r="E339" s="2">
        <f>MACD!F339</f>
        <v>-7.4666634102509344E-2</v>
      </c>
      <c r="F339" s="2">
        <f>'Moving Avg'!D339</f>
        <v>3.6674599999999997</v>
      </c>
      <c r="G339" s="2">
        <f>'Moving Avg'!F339</f>
        <v>3.4842200000000005</v>
      </c>
      <c r="H339" s="2">
        <f>'Moving Avg'!G339</f>
        <v>3.401899999999999</v>
      </c>
      <c r="I339" s="2">
        <f>'Moving Avg'!H339</f>
        <v>3.3415534999999954</v>
      </c>
      <c r="J339" s="6" t="str">
        <f>OBV!F339</f>
        <v>BULLISH</v>
      </c>
      <c r="K339" s="6" t="str">
        <f>OBV!G339</f>
        <v>STRONG</v>
      </c>
      <c r="L339" s="6" t="str">
        <f>OBV!H339</f>
        <v>BULLISH DIVERGENCE</v>
      </c>
      <c r="M339" s="8">
        <f t="shared" si="50"/>
        <v>25</v>
      </c>
      <c r="N339" s="8">
        <f t="shared" si="51"/>
        <v>100</v>
      </c>
      <c r="O339" s="8">
        <f t="shared" si="52"/>
        <v>50</v>
      </c>
      <c r="P339" s="8">
        <f t="shared" si="53"/>
        <v>83</v>
      </c>
      <c r="Q339" s="9">
        <f t="shared" si="54"/>
        <v>63.7</v>
      </c>
      <c r="R339" s="9">
        <f t="shared" si="55"/>
        <v>63.25</v>
      </c>
      <c r="S339" s="9">
        <f t="shared" si="56"/>
        <v>68.599999999999994</v>
      </c>
      <c r="T339" s="9">
        <f t="shared" si="57"/>
        <v>64.5</v>
      </c>
      <c r="U339" s="8">
        <f t="shared" si="58"/>
        <v>65.183333333333337</v>
      </c>
      <c r="V339" s="8">
        <f t="shared" si="59"/>
        <v>65.012500000000003</v>
      </c>
    </row>
    <row r="340" spans="1:22" ht="13.5" x14ac:dyDescent="0.25">
      <c r="A340" s="3">
        <f>RSI!A340</f>
        <v>42499</v>
      </c>
      <c r="B340" s="2">
        <f>RSI!B340</f>
        <v>3.6448999999999998</v>
      </c>
      <c r="C340" s="2">
        <f>RSI!I340</f>
        <v>68.937439399781411</v>
      </c>
      <c r="D340" s="2">
        <f>MACD!E340</f>
        <v>-0.14029618467899718</v>
      </c>
      <c r="E340" s="2">
        <f>MACD!F340</f>
        <v>-8.7792544217806912E-2</v>
      </c>
      <c r="F340" s="2">
        <f>'Moving Avg'!D340</f>
        <v>3.6456999999999993</v>
      </c>
      <c r="G340" s="2">
        <f>'Moving Avg'!F340</f>
        <v>3.4975099999999997</v>
      </c>
      <c r="H340" s="2">
        <f>'Moving Avg'!G340</f>
        <v>3.4087459999999994</v>
      </c>
      <c r="I340" s="2">
        <f>'Moving Avg'!H340</f>
        <v>3.3436074999999956</v>
      </c>
      <c r="J340" s="6" t="str">
        <f>OBV!F340</f>
        <v>BULLISH</v>
      </c>
      <c r="K340" s="6" t="str">
        <f>OBV!G340</f>
        <v>STRONG</v>
      </c>
      <c r="L340" s="6" t="str">
        <f>OBV!H340</f>
        <v>BULLISH DIVERGENCE</v>
      </c>
      <c r="M340" s="8">
        <f t="shared" si="50"/>
        <v>25</v>
      </c>
      <c r="N340" s="8">
        <f t="shared" si="51"/>
        <v>100</v>
      </c>
      <c r="O340" s="8">
        <f t="shared" si="52"/>
        <v>50</v>
      </c>
      <c r="P340" s="8">
        <f t="shared" si="53"/>
        <v>83</v>
      </c>
      <c r="Q340" s="9">
        <f t="shared" si="54"/>
        <v>63.7</v>
      </c>
      <c r="R340" s="9">
        <f t="shared" si="55"/>
        <v>63.25</v>
      </c>
      <c r="S340" s="9">
        <f t="shared" si="56"/>
        <v>68.599999999999994</v>
      </c>
      <c r="T340" s="9">
        <f t="shared" si="57"/>
        <v>64.5</v>
      </c>
      <c r="U340" s="8">
        <f t="shared" si="58"/>
        <v>65.183333333333337</v>
      </c>
      <c r="V340" s="8">
        <f t="shared" si="59"/>
        <v>65.012500000000003</v>
      </c>
    </row>
    <row r="341" spans="1:22" ht="13.5" x14ac:dyDescent="0.25">
      <c r="A341" s="3">
        <f>RSI!A341</f>
        <v>42500</v>
      </c>
      <c r="B341" s="2">
        <f>RSI!B341</f>
        <v>3.6126999999999998</v>
      </c>
      <c r="C341" s="2">
        <f>RSI!I341</f>
        <v>63.366667426470414</v>
      </c>
      <c r="D341" s="2">
        <f>MACD!E341</f>
        <v>-0.14647289764279448</v>
      </c>
      <c r="E341" s="2">
        <f>MACD!F341</f>
        <v>-9.952861490280443E-2</v>
      </c>
      <c r="F341" s="2">
        <f>'Moving Avg'!D341</f>
        <v>3.6392599999999993</v>
      </c>
      <c r="G341" s="2">
        <f>'Moving Avg'!F341</f>
        <v>3.5091900000000003</v>
      </c>
      <c r="H341" s="2">
        <f>'Moving Avg'!G341</f>
        <v>3.414947999999999</v>
      </c>
      <c r="I341" s="2">
        <f>'Moving Avg'!H341</f>
        <v>3.3453594999999954</v>
      </c>
      <c r="J341" s="6" t="str">
        <f>OBV!F341</f>
        <v>BULLISH</v>
      </c>
      <c r="K341" s="6" t="str">
        <f>OBV!G341</f>
        <v>STRONG</v>
      </c>
      <c r="L341" s="6" t="str">
        <f>OBV!H341</f>
        <v>BULLISH DIVERGENCE</v>
      </c>
      <c r="M341" s="8">
        <f t="shared" si="50"/>
        <v>25</v>
      </c>
      <c r="N341" s="8">
        <f t="shared" si="51"/>
        <v>100</v>
      </c>
      <c r="O341" s="8">
        <f t="shared" si="52"/>
        <v>50</v>
      </c>
      <c r="P341" s="8">
        <f t="shared" si="53"/>
        <v>83</v>
      </c>
      <c r="Q341" s="9">
        <f t="shared" si="54"/>
        <v>63.7</v>
      </c>
      <c r="R341" s="9">
        <f t="shared" si="55"/>
        <v>63.25</v>
      </c>
      <c r="S341" s="9">
        <f t="shared" si="56"/>
        <v>68.599999999999994</v>
      </c>
      <c r="T341" s="9">
        <f t="shared" si="57"/>
        <v>64.5</v>
      </c>
      <c r="U341" s="8">
        <f t="shared" si="58"/>
        <v>65.183333333333337</v>
      </c>
      <c r="V341" s="8">
        <f t="shared" si="59"/>
        <v>65.012500000000003</v>
      </c>
    </row>
    <row r="342" spans="1:22" ht="13.5" x14ac:dyDescent="0.25">
      <c r="A342" s="3">
        <f>RSI!A342</f>
        <v>42501</v>
      </c>
      <c r="B342" s="2">
        <f>RSI!B342</f>
        <v>3.6488999999999998</v>
      </c>
      <c r="C342" s="2">
        <f>RSI!I342</f>
        <v>66.631317762059496</v>
      </c>
      <c r="D342" s="2">
        <f>MACD!E342</f>
        <v>-0.13949427791194902</v>
      </c>
      <c r="E342" s="2">
        <f>MACD!F342</f>
        <v>-0.10752174750463335</v>
      </c>
      <c r="F342" s="2">
        <f>'Moving Avg'!D342</f>
        <v>3.6392600000000002</v>
      </c>
      <c r="G342" s="2">
        <f>'Moving Avg'!F342</f>
        <v>3.5226800000000003</v>
      </c>
      <c r="H342" s="2">
        <f>'Moving Avg'!G342</f>
        <v>3.421873999999999</v>
      </c>
      <c r="I342" s="2">
        <f>'Moving Avg'!H342</f>
        <v>3.3470909999999958</v>
      </c>
      <c r="J342" s="6" t="str">
        <f>OBV!F342</f>
        <v>BEARISH</v>
      </c>
      <c r="K342" s="6" t="str">
        <f>OBV!G342</f>
        <v>NEUTRAL</v>
      </c>
      <c r="L342" s="6" t="str">
        <f>OBV!H342</f>
        <v>NEUTRAL</v>
      </c>
      <c r="M342" s="8">
        <f t="shared" si="50"/>
        <v>25</v>
      </c>
      <c r="N342" s="8">
        <f t="shared" si="51"/>
        <v>100</v>
      </c>
      <c r="O342" s="8">
        <f t="shared" si="52"/>
        <v>50</v>
      </c>
      <c r="P342" s="8">
        <f t="shared" si="53"/>
        <v>16.5</v>
      </c>
      <c r="Q342" s="9">
        <f t="shared" si="54"/>
        <v>53.725000000000001</v>
      </c>
      <c r="R342" s="9">
        <f t="shared" si="55"/>
        <v>46.625</v>
      </c>
      <c r="S342" s="9">
        <f t="shared" si="56"/>
        <v>38.674999999999997</v>
      </c>
      <c r="T342" s="9">
        <f t="shared" si="57"/>
        <v>47.875</v>
      </c>
      <c r="U342" s="8">
        <f t="shared" si="58"/>
        <v>46.341666666666661</v>
      </c>
      <c r="V342" s="8">
        <f t="shared" si="59"/>
        <v>46.724999999999994</v>
      </c>
    </row>
    <row r="343" spans="1:22" ht="13.5" x14ac:dyDescent="0.25">
      <c r="A343" s="3">
        <f>RSI!A343</f>
        <v>42502</v>
      </c>
      <c r="B343" s="2">
        <f>RSI!B343</f>
        <v>3.6248</v>
      </c>
      <c r="C343" s="2">
        <f>RSI!I343</f>
        <v>62.629716208659566</v>
      </c>
      <c r="D343" s="2">
        <f>MACD!E343</f>
        <v>-0.10717890031186217</v>
      </c>
      <c r="E343" s="2">
        <f>MACD!F343</f>
        <v>-0.10745317806607912</v>
      </c>
      <c r="F343" s="2">
        <f>'Moving Avg'!D343</f>
        <v>3.6352399999999996</v>
      </c>
      <c r="G343" s="2">
        <f>'Moving Avg'!F343</f>
        <v>3.5349649999999997</v>
      </c>
      <c r="H343" s="2">
        <f>'Moving Avg'!G343</f>
        <v>3.4283179999999986</v>
      </c>
      <c r="I343" s="2">
        <f>'Moving Avg'!H343</f>
        <v>3.3487019999999963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  <c r="M343" s="8">
        <f t="shared" si="50"/>
        <v>25</v>
      </c>
      <c r="N343" s="8">
        <f t="shared" si="51"/>
        <v>0</v>
      </c>
      <c r="O343" s="8">
        <f t="shared" si="52"/>
        <v>50</v>
      </c>
      <c r="P343" s="8">
        <f t="shared" si="53"/>
        <v>16.5</v>
      </c>
      <c r="Q343" s="9">
        <f t="shared" si="54"/>
        <v>18.725000000000001</v>
      </c>
      <c r="R343" s="9">
        <f t="shared" si="55"/>
        <v>26.625</v>
      </c>
      <c r="S343" s="9">
        <f t="shared" si="56"/>
        <v>23.675000000000001</v>
      </c>
      <c r="T343" s="9">
        <f t="shared" si="57"/>
        <v>22.875</v>
      </c>
      <c r="U343" s="8">
        <f t="shared" si="58"/>
        <v>23.008333333333336</v>
      </c>
      <c r="V343" s="8">
        <f t="shared" si="59"/>
        <v>22.975000000000001</v>
      </c>
    </row>
    <row r="344" spans="1:22" ht="13.5" x14ac:dyDescent="0.25">
      <c r="A344" s="3">
        <f>RSI!A344</f>
        <v>42503</v>
      </c>
      <c r="B344" s="2">
        <f>RSI!B344</f>
        <v>3.6248</v>
      </c>
      <c r="C344" s="2">
        <f>RSI!I344</f>
        <v>62.629716208659566</v>
      </c>
      <c r="D344" s="2">
        <f>MACD!E344</f>
        <v>-6.3671651191431256E-2</v>
      </c>
      <c r="E344" s="2">
        <f>MACD!F344</f>
        <v>-9.8696872691149559E-2</v>
      </c>
      <c r="F344" s="2">
        <f>'Moving Avg'!D344</f>
        <v>3.6312199999999999</v>
      </c>
      <c r="G344" s="2">
        <f>'Moving Avg'!F344</f>
        <v>3.5472499999999996</v>
      </c>
      <c r="H344" s="2">
        <f>'Moving Avg'!G344</f>
        <v>3.4347619999999983</v>
      </c>
      <c r="I344" s="2">
        <f>'Moving Avg'!H344</f>
        <v>3.3503129999999963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  <c r="M344" s="8">
        <f t="shared" si="50"/>
        <v>25</v>
      </c>
      <c r="N344" s="8">
        <f t="shared" si="51"/>
        <v>0</v>
      </c>
      <c r="O344" s="8">
        <f t="shared" si="52"/>
        <v>50</v>
      </c>
      <c r="P344" s="8">
        <f t="shared" si="53"/>
        <v>16.5</v>
      </c>
      <c r="Q344" s="9">
        <f t="shared" si="54"/>
        <v>18.725000000000001</v>
      </c>
      <c r="R344" s="9">
        <f t="shared" si="55"/>
        <v>26.625</v>
      </c>
      <c r="S344" s="9">
        <f t="shared" si="56"/>
        <v>23.675000000000001</v>
      </c>
      <c r="T344" s="9">
        <f t="shared" si="57"/>
        <v>22.875</v>
      </c>
      <c r="U344" s="8">
        <f t="shared" si="58"/>
        <v>23.008333333333336</v>
      </c>
      <c r="V344" s="8">
        <f t="shared" si="59"/>
        <v>22.975000000000001</v>
      </c>
    </row>
    <row r="345" spans="1:22" ht="13.5" x14ac:dyDescent="0.25">
      <c r="A345" s="3">
        <f>RSI!A345</f>
        <v>42506</v>
      </c>
      <c r="B345" s="2">
        <f>RSI!B345</f>
        <v>3.6248</v>
      </c>
      <c r="C345" s="2">
        <f>RSI!I345</f>
        <v>62.629716208659559</v>
      </c>
      <c r="D345" s="2">
        <f>MACD!E345</f>
        <v>-2.7390226368399162E-2</v>
      </c>
      <c r="E345" s="2">
        <f>MACD!F345</f>
        <v>-8.443554342659948E-2</v>
      </c>
      <c r="F345" s="2">
        <f>'Moving Avg'!D345</f>
        <v>3.6271999999999998</v>
      </c>
      <c r="G345" s="2">
        <f>'Moving Avg'!F345</f>
        <v>3.559534999999999</v>
      </c>
      <c r="H345" s="2">
        <f>'Moving Avg'!G345</f>
        <v>3.441205999999998</v>
      </c>
      <c r="I345" s="2">
        <f>'Moving Avg'!H345</f>
        <v>3.3519239999999968</v>
      </c>
      <c r="J345" s="6" t="str">
        <f>OBV!F345</f>
        <v>BEARISH</v>
      </c>
      <c r="K345" s="6" t="str">
        <f>OBV!G345</f>
        <v>NEUTRAL</v>
      </c>
      <c r="L345" s="6" t="str">
        <f>OBV!H345</f>
        <v>CONFIRMED BEARISH</v>
      </c>
      <c r="M345" s="8">
        <f t="shared" si="50"/>
        <v>25</v>
      </c>
      <c r="N345" s="8">
        <f t="shared" si="51"/>
        <v>0</v>
      </c>
      <c r="O345" s="8">
        <f t="shared" si="52"/>
        <v>50</v>
      </c>
      <c r="P345" s="8">
        <f t="shared" si="53"/>
        <v>16.5</v>
      </c>
      <c r="Q345" s="9">
        <f t="shared" si="54"/>
        <v>18.725000000000001</v>
      </c>
      <c r="R345" s="9">
        <f t="shared" si="55"/>
        <v>26.625</v>
      </c>
      <c r="S345" s="9">
        <f t="shared" si="56"/>
        <v>23.675000000000001</v>
      </c>
      <c r="T345" s="9">
        <f t="shared" si="57"/>
        <v>22.875</v>
      </c>
      <c r="U345" s="8">
        <f t="shared" si="58"/>
        <v>23.008333333333336</v>
      </c>
      <c r="V345" s="8">
        <f t="shared" si="59"/>
        <v>22.975000000000001</v>
      </c>
    </row>
    <row r="346" spans="1:22" ht="13.5" x14ac:dyDescent="0.25">
      <c r="A346" s="3">
        <f>RSI!A346</f>
        <v>42507</v>
      </c>
      <c r="B346" s="2">
        <f>RSI!B346</f>
        <v>3.5844999999999998</v>
      </c>
      <c r="C346" s="2">
        <f>RSI!I346</f>
        <v>55.64964443823709</v>
      </c>
      <c r="D346" s="2">
        <f>MACD!E346</f>
        <v>-1.093679978205353E-2</v>
      </c>
      <c r="E346" s="2">
        <f>MACD!F346</f>
        <v>-6.9735794697690284E-2</v>
      </c>
      <c r="F346" s="2">
        <f>'Moving Avg'!D346</f>
        <v>3.6215600000000001</v>
      </c>
      <c r="G346" s="2">
        <f>'Moving Avg'!F346</f>
        <v>3.5698049999999997</v>
      </c>
      <c r="H346" s="2">
        <f>'Moving Avg'!G346</f>
        <v>3.4468439999999982</v>
      </c>
      <c r="I346" s="2">
        <f>'Moving Avg'!H346</f>
        <v>3.3533334999999971</v>
      </c>
      <c r="J346" s="6" t="str">
        <f>OBV!F346</f>
        <v>BEARISH</v>
      </c>
      <c r="K346" s="6" t="str">
        <f>OBV!G346</f>
        <v>NEUTRAL</v>
      </c>
      <c r="L346" s="6" t="str">
        <f>OBV!H346</f>
        <v>CONFIRMED BEARISH</v>
      </c>
      <c r="M346" s="8">
        <f t="shared" si="50"/>
        <v>25</v>
      </c>
      <c r="N346" s="8">
        <f t="shared" si="51"/>
        <v>0</v>
      </c>
      <c r="O346" s="8">
        <f t="shared" si="52"/>
        <v>50</v>
      </c>
      <c r="P346" s="8">
        <f t="shared" si="53"/>
        <v>16.5</v>
      </c>
      <c r="Q346" s="9">
        <f t="shared" si="54"/>
        <v>18.725000000000001</v>
      </c>
      <c r="R346" s="9">
        <f t="shared" si="55"/>
        <v>26.625</v>
      </c>
      <c r="S346" s="9">
        <f t="shared" si="56"/>
        <v>23.675000000000001</v>
      </c>
      <c r="T346" s="9">
        <f t="shared" si="57"/>
        <v>22.875</v>
      </c>
      <c r="U346" s="8">
        <f t="shared" si="58"/>
        <v>23.008333333333336</v>
      </c>
      <c r="V346" s="8">
        <f t="shared" si="59"/>
        <v>22.975000000000001</v>
      </c>
    </row>
    <row r="347" spans="1:22" ht="13.5" x14ac:dyDescent="0.25">
      <c r="A347" s="3">
        <f>RSI!A347</f>
        <v>42508</v>
      </c>
      <c r="B347" s="2">
        <f>RSI!B347</f>
        <v>3.6126999999999998</v>
      </c>
      <c r="C347" s="2">
        <f>RSI!I347</f>
        <v>59.085868879246846</v>
      </c>
      <c r="D347" s="2">
        <f>MACD!E347</f>
        <v>1.2935122133121979E-3</v>
      </c>
      <c r="E347" s="2">
        <f>MACD!F347</f>
        <v>-5.5529933315489791E-2</v>
      </c>
      <c r="F347" s="2">
        <f>'Moving Avg'!D347</f>
        <v>3.6143200000000002</v>
      </c>
      <c r="G347" s="2">
        <f>'Moving Avg'!F347</f>
        <v>3.5814849999999998</v>
      </c>
      <c r="H347" s="2">
        <f>'Moving Avg'!G347</f>
        <v>3.453045999999997</v>
      </c>
      <c r="I347" s="2">
        <f>'Moving Avg'!H347</f>
        <v>3.3548839999999971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  <c r="M347" s="8">
        <f t="shared" si="50"/>
        <v>25</v>
      </c>
      <c r="N347" s="8">
        <f t="shared" si="51"/>
        <v>0</v>
      </c>
      <c r="O347" s="8">
        <f t="shared" si="52"/>
        <v>50</v>
      </c>
      <c r="P347" s="8">
        <f t="shared" si="53"/>
        <v>16.5</v>
      </c>
      <c r="Q347" s="9">
        <f t="shared" si="54"/>
        <v>18.725000000000001</v>
      </c>
      <c r="R347" s="9">
        <f t="shared" si="55"/>
        <v>26.625</v>
      </c>
      <c r="S347" s="9">
        <f t="shared" si="56"/>
        <v>23.675000000000001</v>
      </c>
      <c r="T347" s="9">
        <f t="shared" si="57"/>
        <v>22.875</v>
      </c>
      <c r="U347" s="8">
        <f t="shared" si="58"/>
        <v>23.008333333333336</v>
      </c>
      <c r="V347" s="8">
        <f t="shared" si="59"/>
        <v>22.975000000000001</v>
      </c>
    </row>
    <row r="348" spans="1:22" ht="13.5" x14ac:dyDescent="0.25">
      <c r="A348" s="3">
        <f>RSI!A348</f>
        <v>42509</v>
      </c>
      <c r="B348" s="2">
        <f>RSI!B348</f>
        <v>3.6208</v>
      </c>
      <c r="C348" s="2">
        <f>RSI!I348</f>
        <v>60.043487506830886</v>
      </c>
      <c r="D348" s="2">
        <f>MACD!E348</f>
        <v>1.0058075603261774E-2</v>
      </c>
      <c r="E348" s="2">
        <f>MACD!F348</f>
        <v>-4.2412331531739476E-2</v>
      </c>
      <c r="F348" s="2">
        <f>'Moving Avg'!D348</f>
        <v>3.6135199999999998</v>
      </c>
      <c r="G348" s="2">
        <f>'Moving Avg'!F348</f>
        <v>3.5975949999999997</v>
      </c>
      <c r="H348" s="2">
        <f>'Moving Avg'!G348</f>
        <v>3.4594099999999974</v>
      </c>
      <c r="I348" s="2">
        <f>'Moving Avg'!H348</f>
        <v>3.3564749999999974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  <c r="M348" s="8">
        <f t="shared" si="50"/>
        <v>25</v>
      </c>
      <c r="N348" s="8">
        <f t="shared" si="51"/>
        <v>0</v>
      </c>
      <c r="O348" s="8">
        <f t="shared" si="52"/>
        <v>50</v>
      </c>
      <c r="P348" s="8">
        <f t="shared" si="53"/>
        <v>16.5</v>
      </c>
      <c r="Q348" s="9">
        <f t="shared" si="54"/>
        <v>18.725000000000001</v>
      </c>
      <c r="R348" s="9">
        <f t="shared" si="55"/>
        <v>26.625</v>
      </c>
      <c r="S348" s="9">
        <f t="shared" si="56"/>
        <v>23.675000000000001</v>
      </c>
      <c r="T348" s="9">
        <f t="shared" si="57"/>
        <v>22.875</v>
      </c>
      <c r="U348" s="8">
        <f t="shared" si="58"/>
        <v>23.008333333333336</v>
      </c>
      <c r="V348" s="8">
        <f t="shared" si="59"/>
        <v>22.975000000000001</v>
      </c>
    </row>
    <row r="349" spans="1:22" ht="13.5" x14ac:dyDescent="0.25">
      <c r="A349" s="3">
        <f>RSI!A349</f>
        <v>42510</v>
      </c>
      <c r="B349" s="2">
        <f>RSI!B349</f>
        <v>3.6208</v>
      </c>
      <c r="C349" s="2">
        <f>RSI!I349</f>
        <v>60.043487506830886</v>
      </c>
      <c r="D349" s="2">
        <f>MACD!E349</f>
        <v>1.7084920702473028E-2</v>
      </c>
      <c r="E349" s="2">
        <f>MACD!F349</f>
        <v>-3.0512881084896977E-2</v>
      </c>
      <c r="F349" s="2">
        <f>'Moving Avg'!D349</f>
        <v>3.6127199999999995</v>
      </c>
      <c r="G349" s="2">
        <f>'Moving Avg'!F349</f>
        <v>3.6096799999999996</v>
      </c>
      <c r="H349" s="2">
        <f>'Moving Avg'!G349</f>
        <v>3.4657739999999975</v>
      </c>
      <c r="I349" s="2">
        <f>'Moving Avg'!H349</f>
        <v>3.3580659999999978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0"/>
        <v>25</v>
      </c>
      <c r="N349" s="8">
        <f t="shared" si="51"/>
        <v>0</v>
      </c>
      <c r="O349" s="8">
        <f t="shared" si="52"/>
        <v>50</v>
      </c>
      <c r="P349" s="8">
        <f t="shared" si="53"/>
        <v>16.5</v>
      </c>
      <c r="Q349" s="9">
        <f t="shared" si="54"/>
        <v>18.725000000000001</v>
      </c>
      <c r="R349" s="9">
        <f t="shared" si="55"/>
        <v>26.625</v>
      </c>
      <c r="S349" s="9">
        <f t="shared" si="56"/>
        <v>23.675000000000001</v>
      </c>
      <c r="T349" s="9">
        <f t="shared" si="57"/>
        <v>22.875</v>
      </c>
      <c r="U349" s="8">
        <f t="shared" si="58"/>
        <v>23.008333333333336</v>
      </c>
      <c r="V349" s="8">
        <f t="shared" si="59"/>
        <v>22.975000000000001</v>
      </c>
    </row>
    <row r="350" spans="1:22" ht="13.5" x14ac:dyDescent="0.25">
      <c r="A350" s="3">
        <f>RSI!A350</f>
        <v>42513</v>
      </c>
      <c r="B350" s="2">
        <f>RSI!B350</f>
        <v>3.516</v>
      </c>
      <c r="C350" s="2">
        <f>RSI!I350</f>
        <v>44.436881767424573</v>
      </c>
      <c r="D350" s="2">
        <f>MACD!E350</f>
        <v>3.0433190558521783E-2</v>
      </c>
      <c r="E350" s="2">
        <f>MACD!F350</f>
        <v>-1.8323666756213226E-2</v>
      </c>
      <c r="F350" s="2">
        <f>'Moving Avg'!D350</f>
        <v>3.5909599999999999</v>
      </c>
      <c r="G350" s="2">
        <f>'Moving Avg'!F350</f>
        <v>3.6165250000000002</v>
      </c>
      <c r="H350" s="2">
        <f>'Moving Avg'!G350</f>
        <v>3.4700419999999976</v>
      </c>
      <c r="I350" s="2">
        <f>'Moving Avg'!H350</f>
        <v>3.3591329999999977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  <c r="M350" s="8">
        <f t="shared" si="50"/>
        <v>25</v>
      </c>
      <c r="N350" s="8">
        <f t="shared" si="51"/>
        <v>0</v>
      </c>
      <c r="O350" s="8">
        <f t="shared" si="52"/>
        <v>50</v>
      </c>
      <c r="P350" s="8">
        <f t="shared" si="53"/>
        <v>16.5</v>
      </c>
      <c r="Q350" s="9">
        <f t="shared" si="54"/>
        <v>18.725000000000001</v>
      </c>
      <c r="R350" s="9">
        <f t="shared" si="55"/>
        <v>26.625</v>
      </c>
      <c r="S350" s="9">
        <f t="shared" si="56"/>
        <v>23.675000000000001</v>
      </c>
      <c r="T350" s="9">
        <f t="shared" si="57"/>
        <v>22.875</v>
      </c>
      <c r="U350" s="8">
        <f t="shared" si="58"/>
        <v>23.008333333333336</v>
      </c>
      <c r="V350" s="8">
        <f t="shared" si="59"/>
        <v>22.975000000000001</v>
      </c>
    </row>
    <row r="351" spans="1:22" ht="13.5" x14ac:dyDescent="0.25">
      <c r="A351" s="3">
        <f>RSI!A351</f>
        <v>42514</v>
      </c>
      <c r="B351" s="2">
        <f>RSI!B351</f>
        <v>3.6046</v>
      </c>
      <c r="C351" s="2">
        <f>RSI!I351</f>
        <v>55.06951392273055</v>
      </c>
      <c r="D351" s="2">
        <f>MACD!E351</f>
        <v>3.0496556507750849E-2</v>
      </c>
      <c r="E351" s="2">
        <f>MACD!F351</f>
        <v>-8.5596221034204122E-3</v>
      </c>
      <c r="F351" s="2">
        <f>'Moving Avg'!D351</f>
        <v>3.5949799999999996</v>
      </c>
      <c r="G351" s="2">
        <f>'Moving Avg'!F351</f>
        <v>3.6278000000000006</v>
      </c>
      <c r="H351" s="2">
        <f>'Moving Avg'!G351</f>
        <v>3.4752759999999978</v>
      </c>
      <c r="I351" s="2">
        <f>'Moving Avg'!H351</f>
        <v>3.3606429999999978</v>
      </c>
      <c r="J351" s="6" t="str">
        <f>OBV!F351</f>
        <v>BULLISH</v>
      </c>
      <c r="K351" s="6" t="str">
        <f>OBV!G351</f>
        <v>NEUTRAL</v>
      </c>
      <c r="L351" s="6" t="str">
        <f>OBV!H351</f>
        <v>CONFIRMED BULLISH</v>
      </c>
      <c r="M351" s="8">
        <f t="shared" si="50"/>
        <v>25</v>
      </c>
      <c r="N351" s="8">
        <f t="shared" si="51"/>
        <v>0</v>
      </c>
      <c r="O351" s="8">
        <f t="shared" si="52"/>
        <v>50</v>
      </c>
      <c r="P351" s="8">
        <f t="shared" si="53"/>
        <v>83.5</v>
      </c>
      <c r="Q351" s="9">
        <f t="shared" si="54"/>
        <v>28.774999999999999</v>
      </c>
      <c r="R351" s="9">
        <f t="shared" si="55"/>
        <v>43.375</v>
      </c>
      <c r="S351" s="9">
        <f t="shared" si="56"/>
        <v>53.825000000000003</v>
      </c>
      <c r="T351" s="9">
        <f t="shared" si="57"/>
        <v>39.625</v>
      </c>
      <c r="U351" s="8">
        <f t="shared" si="58"/>
        <v>41.991666666666667</v>
      </c>
      <c r="V351" s="8">
        <f t="shared" si="59"/>
        <v>41.400000000000006</v>
      </c>
    </row>
    <row r="352" spans="1:22" ht="13.5" x14ac:dyDescent="0.25">
      <c r="A352" s="3">
        <f>RSI!A352</f>
        <v>42515</v>
      </c>
      <c r="B352" s="2">
        <f>RSI!B352</f>
        <v>3.4998999999999998</v>
      </c>
      <c r="C352" s="2">
        <f>RSI!I352</f>
        <v>44.284842332122359</v>
      </c>
      <c r="D352" s="2">
        <f>MACD!E352</f>
        <v>4.3615757106061359E-2</v>
      </c>
      <c r="E352" s="2">
        <f>MACD!F352</f>
        <v>1.8754537384759419E-3</v>
      </c>
      <c r="F352" s="2">
        <f>'Moving Avg'!D352</f>
        <v>3.5724199999999997</v>
      </c>
      <c r="G352" s="2">
        <f>'Moving Avg'!F352</f>
        <v>3.6288049999999998</v>
      </c>
      <c r="H352" s="2">
        <f>'Moving Avg'!G352</f>
        <v>3.478415999999998</v>
      </c>
      <c r="I352" s="2">
        <f>'Moving Avg'!H352</f>
        <v>3.361146499999998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  <c r="M352" s="8">
        <f t="shared" si="50"/>
        <v>25</v>
      </c>
      <c r="N352" s="8">
        <f t="shared" si="51"/>
        <v>0</v>
      </c>
      <c r="O352" s="8">
        <f t="shared" si="52"/>
        <v>50</v>
      </c>
      <c r="P352" s="8">
        <f t="shared" si="53"/>
        <v>16.5</v>
      </c>
      <c r="Q352" s="9">
        <f t="shared" si="54"/>
        <v>18.725000000000001</v>
      </c>
      <c r="R352" s="9">
        <f t="shared" si="55"/>
        <v>26.625</v>
      </c>
      <c r="S352" s="9">
        <f t="shared" si="56"/>
        <v>23.675000000000001</v>
      </c>
      <c r="T352" s="9">
        <f t="shared" si="57"/>
        <v>22.875</v>
      </c>
      <c r="U352" s="8">
        <f t="shared" si="58"/>
        <v>23.008333333333336</v>
      </c>
      <c r="V352" s="8">
        <f t="shared" si="59"/>
        <v>22.975000000000001</v>
      </c>
    </row>
    <row r="353" spans="1:22" ht="13.5" x14ac:dyDescent="0.25">
      <c r="A353" s="3">
        <f>RSI!A353</f>
        <v>42516</v>
      </c>
      <c r="B353" s="2">
        <f>RSI!B353</f>
        <v>3.5804999999999998</v>
      </c>
      <c r="C353" s="2">
        <f>RSI!I353</f>
        <v>52.067051040368376</v>
      </c>
      <c r="D353" s="2">
        <f>MACD!E353</f>
        <v>4.5417230428315136E-2</v>
      </c>
      <c r="E353" s="2">
        <f>MACD!F353</f>
        <v>1.0583809076443781E-2</v>
      </c>
      <c r="F353" s="2">
        <f>'Moving Avg'!D353</f>
        <v>3.5643599999999998</v>
      </c>
      <c r="G353" s="2">
        <f>'Moving Avg'!F353</f>
        <v>3.6255850000000001</v>
      </c>
      <c r="H353" s="2">
        <f>'Moving Avg'!G353</f>
        <v>3.4831679999999978</v>
      </c>
      <c r="I353" s="2">
        <f>'Moving Avg'!H353</f>
        <v>3.3620529999999977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  <c r="M353" s="8">
        <f t="shared" si="50"/>
        <v>25</v>
      </c>
      <c r="N353" s="8">
        <f t="shared" si="51"/>
        <v>0</v>
      </c>
      <c r="O353" s="8">
        <f t="shared" si="52"/>
        <v>50</v>
      </c>
      <c r="P353" s="8">
        <f t="shared" si="53"/>
        <v>16.5</v>
      </c>
      <c r="Q353" s="9">
        <f t="shared" si="54"/>
        <v>18.725000000000001</v>
      </c>
      <c r="R353" s="9">
        <f t="shared" si="55"/>
        <v>26.625</v>
      </c>
      <c r="S353" s="9">
        <f t="shared" si="56"/>
        <v>23.675000000000001</v>
      </c>
      <c r="T353" s="9">
        <f t="shared" si="57"/>
        <v>22.875</v>
      </c>
      <c r="U353" s="8">
        <f t="shared" si="58"/>
        <v>23.008333333333336</v>
      </c>
      <c r="V353" s="8">
        <f t="shared" si="59"/>
        <v>22.975000000000001</v>
      </c>
    </row>
    <row r="354" spans="1:22" ht="13.5" x14ac:dyDescent="0.25">
      <c r="A354" s="3">
        <f>RSI!A354</f>
        <v>42517</v>
      </c>
      <c r="B354" s="2">
        <f>RSI!B354</f>
        <v>3.5966</v>
      </c>
      <c r="C354" s="2">
        <f>RSI!I354</f>
        <v>53.465292001843217</v>
      </c>
      <c r="D354" s="2">
        <f>MACD!E354</f>
        <v>4.5623316587592999E-2</v>
      </c>
      <c r="E354" s="2">
        <f>MACD!F354</f>
        <v>1.7591710578673626E-2</v>
      </c>
      <c r="F354" s="2">
        <f>'Moving Avg'!D354</f>
        <v>3.55952</v>
      </c>
      <c r="G354" s="2">
        <f>'Moving Avg'!F354</f>
        <v>3.6177299999999994</v>
      </c>
      <c r="H354" s="2">
        <f>'Moving Avg'!G354</f>
        <v>3.4882419999999983</v>
      </c>
      <c r="I354" s="2">
        <f>'Moving Avg'!H354</f>
        <v>3.363039999999998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  <c r="M354" s="8">
        <f t="shared" si="50"/>
        <v>25</v>
      </c>
      <c r="N354" s="8">
        <f t="shared" si="51"/>
        <v>0</v>
      </c>
      <c r="O354" s="8">
        <f t="shared" si="52"/>
        <v>50</v>
      </c>
      <c r="P354" s="8">
        <f t="shared" si="53"/>
        <v>16.5</v>
      </c>
      <c r="Q354" s="9">
        <f t="shared" si="54"/>
        <v>18.725000000000001</v>
      </c>
      <c r="R354" s="9">
        <f t="shared" si="55"/>
        <v>26.625</v>
      </c>
      <c r="S354" s="9">
        <f t="shared" si="56"/>
        <v>23.675000000000001</v>
      </c>
      <c r="T354" s="9">
        <f t="shared" si="57"/>
        <v>22.875</v>
      </c>
      <c r="U354" s="8">
        <f t="shared" si="58"/>
        <v>23.008333333333336</v>
      </c>
      <c r="V354" s="8">
        <f t="shared" si="59"/>
        <v>22.975000000000001</v>
      </c>
    </row>
    <row r="355" spans="1:22" ht="13.5" x14ac:dyDescent="0.25">
      <c r="A355" s="3">
        <f>RSI!A355</f>
        <v>42520</v>
      </c>
      <c r="B355" s="2">
        <f>RSI!B355</f>
        <v>3.5966</v>
      </c>
      <c r="C355" s="2">
        <f>RSI!I355</f>
        <v>53.465292001843217</v>
      </c>
      <c r="D355" s="2">
        <f>MACD!E355</f>
        <v>4.5586223788308011E-2</v>
      </c>
      <c r="E355" s="2">
        <f>MACD!F355</f>
        <v>2.3190613220600502E-2</v>
      </c>
      <c r="F355" s="2">
        <f>'Moving Avg'!D355</f>
        <v>3.5756399999999999</v>
      </c>
      <c r="G355" s="2">
        <f>'Moving Avg'!F355</f>
        <v>3.6098749999999988</v>
      </c>
      <c r="H355" s="2">
        <f>'Moving Avg'!G355</f>
        <v>3.4933159999999988</v>
      </c>
      <c r="I355" s="2">
        <f>'Moving Avg'!H355</f>
        <v>3.3645099999999979</v>
      </c>
      <c r="J355" s="6" t="str">
        <f>OBV!F355</f>
        <v>BEARISH</v>
      </c>
      <c r="K355" s="6" t="str">
        <f>OBV!G355</f>
        <v>NEUTRAL</v>
      </c>
      <c r="L355" s="6" t="str">
        <f>OBV!H355</f>
        <v>BEARISH DIVERGENCE</v>
      </c>
      <c r="M355" s="8">
        <f t="shared" si="50"/>
        <v>25</v>
      </c>
      <c r="N355" s="8">
        <f t="shared" si="51"/>
        <v>0</v>
      </c>
      <c r="O355" s="8">
        <f t="shared" si="52"/>
        <v>50</v>
      </c>
      <c r="P355" s="8">
        <f t="shared" si="53"/>
        <v>16.5</v>
      </c>
      <c r="Q355" s="9">
        <f t="shared" si="54"/>
        <v>18.725000000000001</v>
      </c>
      <c r="R355" s="9">
        <f t="shared" si="55"/>
        <v>26.625</v>
      </c>
      <c r="S355" s="9">
        <f t="shared" si="56"/>
        <v>23.675000000000001</v>
      </c>
      <c r="T355" s="9">
        <f t="shared" si="57"/>
        <v>22.875</v>
      </c>
      <c r="U355" s="8">
        <f t="shared" si="58"/>
        <v>23.008333333333336</v>
      </c>
      <c r="V355" s="8">
        <f t="shared" si="59"/>
        <v>22.975000000000001</v>
      </c>
    </row>
    <row r="356" spans="1:22" ht="13.5" x14ac:dyDescent="0.25">
      <c r="A356" s="3">
        <f>RSI!A356</f>
        <v>42521</v>
      </c>
      <c r="B356" s="2">
        <f>RSI!B356</f>
        <v>3.6248</v>
      </c>
      <c r="C356" s="2">
        <f>RSI!I356</f>
        <v>56.068543194422574</v>
      </c>
      <c r="D356" s="2">
        <f>MACD!E356</f>
        <v>3.7070139985012851E-2</v>
      </c>
      <c r="E356" s="2">
        <f>MACD!F356</f>
        <v>2.5966518573482974E-2</v>
      </c>
      <c r="F356" s="2">
        <f>'Moving Avg'!D356</f>
        <v>3.5796799999999998</v>
      </c>
      <c r="G356" s="2">
        <f>'Moving Avg'!F356</f>
        <v>3.6088699999999987</v>
      </c>
      <c r="H356" s="2">
        <f>'Moving Avg'!G356</f>
        <v>3.498149999999999</v>
      </c>
      <c r="I356" s="2">
        <f>'Moving Avg'!H356</f>
        <v>3.3661209999999984</v>
      </c>
      <c r="J356" s="6" t="str">
        <f>OBV!F356</f>
        <v>BULLISH</v>
      </c>
      <c r="K356" s="6" t="str">
        <f>OBV!G356</f>
        <v>NEUTRAL</v>
      </c>
      <c r="L356" s="6" t="str">
        <f>OBV!H356</f>
        <v>CONFIRMED BULLISH</v>
      </c>
      <c r="M356" s="8">
        <f t="shared" si="50"/>
        <v>25</v>
      </c>
      <c r="N356" s="8">
        <f t="shared" si="51"/>
        <v>0</v>
      </c>
      <c r="O356" s="8">
        <f t="shared" si="52"/>
        <v>50</v>
      </c>
      <c r="P356" s="8">
        <f t="shared" si="53"/>
        <v>83.5</v>
      </c>
      <c r="Q356" s="9">
        <f t="shared" si="54"/>
        <v>28.774999999999999</v>
      </c>
      <c r="R356" s="9">
        <f t="shared" si="55"/>
        <v>43.375</v>
      </c>
      <c r="S356" s="9">
        <f t="shared" si="56"/>
        <v>53.825000000000003</v>
      </c>
      <c r="T356" s="9">
        <f t="shared" si="57"/>
        <v>39.625</v>
      </c>
      <c r="U356" s="8">
        <f t="shared" si="58"/>
        <v>41.991666666666667</v>
      </c>
      <c r="V356" s="8">
        <f t="shared" si="59"/>
        <v>41.400000000000006</v>
      </c>
    </row>
    <row r="357" spans="1:22" ht="13.5" x14ac:dyDescent="0.25">
      <c r="A357" s="3">
        <f>RSI!A357</f>
        <v>42522</v>
      </c>
      <c r="B357" s="2">
        <f>RSI!B357</f>
        <v>3.516</v>
      </c>
      <c r="C357" s="2">
        <f>RSI!I357</f>
        <v>45.494077819324389</v>
      </c>
      <c r="D357" s="2">
        <f>MACD!E357</f>
        <v>4.1914004355821266E-2</v>
      </c>
      <c r="E357" s="2">
        <f>MACD!F357</f>
        <v>2.9156015729950635E-2</v>
      </c>
      <c r="F357" s="2">
        <f>'Moving Avg'!D357</f>
        <v>3.5829</v>
      </c>
      <c r="G357" s="2">
        <f>'Moving Avg'!F357</f>
        <v>3.6022249999999998</v>
      </c>
      <c r="H357" s="2">
        <f>'Moving Avg'!G357</f>
        <v>3.5008079999999988</v>
      </c>
      <c r="I357" s="2">
        <f>'Moving Avg'!H357</f>
        <v>3.3671879999999983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  <c r="M357" s="8">
        <f t="shared" si="50"/>
        <v>25</v>
      </c>
      <c r="N357" s="8">
        <f t="shared" si="51"/>
        <v>0</v>
      </c>
      <c r="O357" s="8">
        <f t="shared" si="52"/>
        <v>50</v>
      </c>
      <c r="P357" s="8">
        <f t="shared" si="53"/>
        <v>83.5</v>
      </c>
      <c r="Q357" s="9">
        <f t="shared" si="54"/>
        <v>28.774999999999999</v>
      </c>
      <c r="R357" s="9">
        <f t="shared" si="55"/>
        <v>43.375</v>
      </c>
      <c r="S357" s="9">
        <f t="shared" si="56"/>
        <v>53.825000000000003</v>
      </c>
      <c r="T357" s="9">
        <f t="shared" si="57"/>
        <v>39.625</v>
      </c>
      <c r="U357" s="8">
        <f t="shared" si="58"/>
        <v>41.991666666666667</v>
      </c>
      <c r="V357" s="8">
        <f t="shared" si="59"/>
        <v>41.400000000000006</v>
      </c>
    </row>
    <row r="358" spans="1:22" ht="13.5" x14ac:dyDescent="0.25">
      <c r="A358" s="3">
        <f>RSI!A358</f>
        <v>42523</v>
      </c>
      <c r="B358" s="2">
        <f>RSI!B358</f>
        <v>3.6126999999999998</v>
      </c>
      <c r="C358" s="2">
        <f>RSI!I358</f>
        <v>53.828823464679289</v>
      </c>
      <c r="D358" s="2">
        <f>MACD!E358</f>
        <v>4.0416587502684731E-2</v>
      </c>
      <c r="E358" s="2">
        <f>MACD!F358</f>
        <v>3.1408130084497457E-2</v>
      </c>
      <c r="F358" s="2">
        <f>'Moving Avg'!D358</f>
        <v>3.58934</v>
      </c>
      <c r="G358" s="2">
        <f>'Moving Avg'!F358</f>
        <v>3.6006150000000003</v>
      </c>
      <c r="H358" s="2">
        <f>'Moving Avg'!G358</f>
        <v>3.5053999999999985</v>
      </c>
      <c r="I358" s="2">
        <f>'Moving Avg'!H358</f>
        <v>3.3682554999999992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0"/>
        <v>25</v>
      </c>
      <c r="N358" s="8">
        <f t="shared" si="51"/>
        <v>0</v>
      </c>
      <c r="O358" s="8">
        <f t="shared" si="52"/>
        <v>50</v>
      </c>
      <c r="P358" s="8">
        <f t="shared" si="53"/>
        <v>83.5</v>
      </c>
      <c r="Q358" s="9">
        <f t="shared" si="54"/>
        <v>28.774999999999999</v>
      </c>
      <c r="R358" s="9">
        <f t="shared" si="55"/>
        <v>43.375</v>
      </c>
      <c r="S358" s="9">
        <f t="shared" si="56"/>
        <v>53.825000000000003</v>
      </c>
      <c r="T358" s="9">
        <f t="shared" si="57"/>
        <v>39.625</v>
      </c>
      <c r="U358" s="8">
        <f t="shared" si="58"/>
        <v>41.991666666666667</v>
      </c>
      <c r="V358" s="8">
        <f t="shared" si="59"/>
        <v>41.400000000000006</v>
      </c>
    </row>
    <row r="359" spans="1:22" ht="13.5" x14ac:dyDescent="0.25">
      <c r="A359" s="3">
        <f>RSI!A359</f>
        <v>42524</v>
      </c>
      <c r="B359" s="2">
        <f>RSI!B359</f>
        <v>3.6248</v>
      </c>
      <c r="C359" s="2">
        <f>RSI!I359</f>
        <v>54.76101486523924</v>
      </c>
      <c r="D359" s="2">
        <f>MACD!E359</f>
        <v>3.7978821164726728E-2</v>
      </c>
      <c r="E359" s="2">
        <f>MACD!F359</f>
        <v>3.2722268300543311E-2</v>
      </c>
      <c r="F359" s="2">
        <f>'Moving Avg'!D359</f>
        <v>3.5949800000000005</v>
      </c>
      <c r="G359" s="2">
        <f>'Moving Avg'!F359</f>
        <v>3.5996099999999998</v>
      </c>
      <c r="H359" s="2">
        <f>'Moving Avg'!G359</f>
        <v>3.5102339999999987</v>
      </c>
      <c r="I359" s="2">
        <f>'Moving Avg'!H359</f>
        <v>3.3693834999999996</v>
      </c>
      <c r="J359" s="6" t="str">
        <f>OBV!F359</f>
        <v>BULLISH</v>
      </c>
      <c r="K359" s="6" t="str">
        <f>OBV!G359</f>
        <v>NEUTRAL</v>
      </c>
      <c r="L359" s="6" t="str">
        <f>OBV!H359</f>
        <v>CONFIRMED BULLISH</v>
      </c>
      <c r="M359" s="8">
        <f t="shared" si="50"/>
        <v>25</v>
      </c>
      <c r="N359" s="8">
        <f t="shared" si="51"/>
        <v>0</v>
      </c>
      <c r="O359" s="8">
        <f t="shared" si="52"/>
        <v>50</v>
      </c>
      <c r="P359" s="8">
        <f t="shared" si="53"/>
        <v>83.5</v>
      </c>
      <c r="Q359" s="9">
        <f t="shared" si="54"/>
        <v>28.774999999999999</v>
      </c>
      <c r="R359" s="9">
        <f t="shared" si="55"/>
        <v>43.375</v>
      </c>
      <c r="S359" s="9">
        <f t="shared" si="56"/>
        <v>53.825000000000003</v>
      </c>
      <c r="T359" s="9">
        <f t="shared" si="57"/>
        <v>39.625</v>
      </c>
      <c r="U359" s="8">
        <f t="shared" si="58"/>
        <v>41.991666666666667</v>
      </c>
      <c r="V359" s="8">
        <f t="shared" si="59"/>
        <v>41.400000000000006</v>
      </c>
    </row>
    <row r="360" spans="1:22" ht="13.5" x14ac:dyDescent="0.25">
      <c r="A360" s="3">
        <f>RSI!A360</f>
        <v>42527</v>
      </c>
      <c r="B360" s="2">
        <f>RSI!B360</f>
        <v>3.6248</v>
      </c>
      <c r="C360" s="2">
        <f>RSI!I360</f>
        <v>54.76101486523924</v>
      </c>
      <c r="D360" s="2">
        <f>MACD!E360</f>
        <v>1.9467422225702968E-2</v>
      </c>
      <c r="E360" s="2">
        <f>MACD!F360</f>
        <v>3.0071299085575244E-2</v>
      </c>
      <c r="F360" s="2">
        <f>'Moving Avg'!D360</f>
        <v>3.6006200000000002</v>
      </c>
      <c r="G360" s="2">
        <f>'Moving Avg'!F360</f>
        <v>3.5986049999999992</v>
      </c>
      <c r="H360" s="2">
        <f>'Moving Avg'!G360</f>
        <v>3.515067999999999</v>
      </c>
      <c r="I360" s="2">
        <f>'Moving Avg'!H360</f>
        <v>3.3705115000000001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  <c r="M360" s="8">
        <f t="shared" si="50"/>
        <v>25</v>
      </c>
      <c r="N360" s="8">
        <f t="shared" si="51"/>
        <v>45</v>
      </c>
      <c r="O360" s="8">
        <f t="shared" si="52"/>
        <v>50</v>
      </c>
      <c r="P360" s="8">
        <f t="shared" si="53"/>
        <v>83.5</v>
      </c>
      <c r="Q360" s="9">
        <f t="shared" si="54"/>
        <v>44.524999999999999</v>
      </c>
      <c r="R360" s="9">
        <f t="shared" si="55"/>
        <v>52.375</v>
      </c>
      <c r="S360" s="9">
        <f t="shared" si="56"/>
        <v>60.575000000000003</v>
      </c>
      <c r="T360" s="9">
        <f t="shared" si="57"/>
        <v>50.875</v>
      </c>
      <c r="U360" s="8">
        <f t="shared" si="58"/>
        <v>52.491666666666674</v>
      </c>
      <c r="V360" s="8">
        <f t="shared" si="59"/>
        <v>52.087500000000006</v>
      </c>
    </row>
    <row r="361" spans="1:22" ht="13.5" x14ac:dyDescent="0.25">
      <c r="A361" s="3">
        <f>RSI!A361</f>
        <v>42528</v>
      </c>
      <c r="B361" s="2">
        <f>RSI!B361</f>
        <v>3.6248</v>
      </c>
      <c r="C361" s="2">
        <f>RSI!I361</f>
        <v>54.761014865239225</v>
      </c>
      <c r="D361" s="2">
        <f>MACD!E361</f>
        <v>1.71332216640665E-2</v>
      </c>
      <c r="E361" s="2">
        <f>MACD!F361</f>
        <v>2.7483683601273498E-2</v>
      </c>
      <c r="F361" s="2">
        <f>'Moving Avg'!D361</f>
        <v>3.6006200000000002</v>
      </c>
      <c r="G361" s="2">
        <f>'Moving Avg'!F361</f>
        <v>3.5992099999999985</v>
      </c>
      <c r="H361" s="2">
        <f>'Moving Avg'!G361</f>
        <v>3.5199019999999983</v>
      </c>
      <c r="I361" s="2">
        <f>'Moving Avg'!H361</f>
        <v>3.3716395000000006</v>
      </c>
      <c r="J361" s="6" t="str">
        <f>OBV!F361</f>
        <v>BULLISH</v>
      </c>
      <c r="K361" s="6" t="str">
        <f>OBV!G361</f>
        <v>NEUTRAL</v>
      </c>
      <c r="L361" s="6" t="str">
        <f>OBV!H361</f>
        <v>NEUTRAL</v>
      </c>
      <c r="M361" s="8">
        <f t="shared" si="50"/>
        <v>25</v>
      </c>
      <c r="N361" s="8">
        <f t="shared" si="51"/>
        <v>45</v>
      </c>
      <c r="O361" s="8">
        <f t="shared" si="52"/>
        <v>50</v>
      </c>
      <c r="P361" s="8">
        <f t="shared" si="53"/>
        <v>49.5</v>
      </c>
      <c r="Q361" s="9">
        <f t="shared" si="54"/>
        <v>39.424999999999997</v>
      </c>
      <c r="R361" s="9">
        <f t="shared" si="55"/>
        <v>43.875</v>
      </c>
      <c r="S361" s="9">
        <f t="shared" si="56"/>
        <v>45.275000000000006</v>
      </c>
      <c r="T361" s="9">
        <f t="shared" si="57"/>
        <v>42.375</v>
      </c>
      <c r="U361" s="8">
        <f t="shared" si="58"/>
        <v>42.858333333333327</v>
      </c>
      <c r="V361" s="8">
        <f t="shared" si="59"/>
        <v>42.737499999999997</v>
      </c>
    </row>
    <row r="362" spans="1:22" ht="13.5" x14ac:dyDescent="0.25">
      <c r="A362" s="3">
        <f>RSI!A362</f>
        <v>42529</v>
      </c>
      <c r="B362" s="2">
        <f>RSI!B362</f>
        <v>3.6248</v>
      </c>
      <c r="C362" s="2">
        <f>RSI!I362</f>
        <v>54.76101486523924</v>
      </c>
      <c r="D362" s="2">
        <f>MACD!E362</f>
        <v>-1.2287100769770021E-3</v>
      </c>
      <c r="E362" s="2">
        <f>MACD!F362</f>
        <v>2.1741204865623399E-2</v>
      </c>
      <c r="F362" s="2">
        <f>'Moving Avg'!D362</f>
        <v>3.6223799999999997</v>
      </c>
      <c r="G362" s="2">
        <f>'Moving Avg'!F362</f>
        <v>3.5980049999999992</v>
      </c>
      <c r="H362" s="2">
        <f>'Moving Avg'!G362</f>
        <v>3.5247359999999985</v>
      </c>
      <c r="I362" s="2">
        <f>'Moving Avg'!H362</f>
        <v>3.372767500000001</v>
      </c>
      <c r="J362" s="6" t="str">
        <f>OBV!F362</f>
        <v>BULLISH</v>
      </c>
      <c r="K362" s="6" t="str">
        <f>OBV!G362</f>
        <v>NEUTRAL</v>
      </c>
      <c r="L362" s="6" t="str">
        <f>OBV!H362</f>
        <v>CONFIRMED BULLISH</v>
      </c>
      <c r="M362" s="8">
        <f t="shared" si="50"/>
        <v>25</v>
      </c>
      <c r="N362" s="8">
        <f t="shared" si="51"/>
        <v>100</v>
      </c>
      <c r="O362" s="8">
        <f t="shared" si="52"/>
        <v>50</v>
      </c>
      <c r="P362" s="8">
        <f t="shared" si="53"/>
        <v>83.5</v>
      </c>
      <c r="Q362" s="9">
        <f t="shared" si="54"/>
        <v>63.774999999999999</v>
      </c>
      <c r="R362" s="9">
        <f t="shared" si="55"/>
        <v>63.375</v>
      </c>
      <c r="S362" s="9">
        <f t="shared" si="56"/>
        <v>68.825000000000003</v>
      </c>
      <c r="T362" s="9">
        <f t="shared" si="57"/>
        <v>64.625</v>
      </c>
      <c r="U362" s="8">
        <f t="shared" si="58"/>
        <v>65.325000000000003</v>
      </c>
      <c r="V362" s="8">
        <f t="shared" si="59"/>
        <v>65.150000000000006</v>
      </c>
    </row>
    <row r="363" spans="1:22" ht="13.5" x14ac:dyDescent="0.25">
      <c r="A363" s="3">
        <f>RSI!A363</f>
        <v>42530</v>
      </c>
      <c r="B363" s="2">
        <f>RSI!B363</f>
        <v>3.6208</v>
      </c>
      <c r="C363" s="2">
        <f>RSI!I363</f>
        <v>54.273780870018008</v>
      </c>
      <c r="D363" s="2">
        <f>MACD!E363</f>
        <v>-4.3279020669455548E-3</v>
      </c>
      <c r="E363" s="2">
        <f>MACD!F363</f>
        <v>1.6527383479109609E-2</v>
      </c>
      <c r="F363" s="2">
        <f>'Moving Avg'!D363</f>
        <v>3.6240000000000001</v>
      </c>
      <c r="G363" s="2">
        <f>'Moving Avg'!F363</f>
        <v>3.5978049999999997</v>
      </c>
      <c r="H363" s="2">
        <f>'Moving Avg'!G363</f>
        <v>3.5291679999999999</v>
      </c>
      <c r="I363" s="2">
        <f>'Moving Avg'!H363</f>
        <v>3.3738755000000014</v>
      </c>
      <c r="J363" s="6" t="str">
        <f>OBV!F363</f>
        <v>BEARISH</v>
      </c>
      <c r="K363" s="6" t="str">
        <f>OBV!G363</f>
        <v>NEUTRAL</v>
      </c>
      <c r="L363" s="6" t="str">
        <f>OBV!H363</f>
        <v>BEARISH DIVERGENCE</v>
      </c>
      <c r="M363" s="8">
        <f t="shared" si="50"/>
        <v>25</v>
      </c>
      <c r="N363" s="8">
        <f t="shared" si="51"/>
        <v>100</v>
      </c>
      <c r="O363" s="8">
        <f t="shared" si="52"/>
        <v>50</v>
      </c>
      <c r="P363" s="8">
        <f t="shared" si="53"/>
        <v>16.5</v>
      </c>
      <c r="Q363" s="9">
        <f t="shared" si="54"/>
        <v>53.725000000000001</v>
      </c>
      <c r="R363" s="9">
        <f t="shared" si="55"/>
        <v>46.625</v>
      </c>
      <c r="S363" s="9">
        <f t="shared" si="56"/>
        <v>38.674999999999997</v>
      </c>
      <c r="T363" s="9">
        <f t="shared" si="57"/>
        <v>47.875</v>
      </c>
      <c r="U363" s="8">
        <f t="shared" si="58"/>
        <v>46.341666666666661</v>
      </c>
      <c r="V363" s="8">
        <f t="shared" si="59"/>
        <v>46.724999999999994</v>
      </c>
    </row>
    <row r="364" spans="1:22" ht="13.5" x14ac:dyDescent="0.25">
      <c r="A364" s="3">
        <f>RSI!A364</f>
        <v>42531</v>
      </c>
      <c r="B364" s="2">
        <f>RSI!B364</f>
        <v>3.6208</v>
      </c>
      <c r="C364" s="2">
        <f>RSI!I364</f>
        <v>54.273780870018015</v>
      </c>
      <c r="D364" s="2">
        <f>MACD!E364</f>
        <v>-4.6890593004884629E-3</v>
      </c>
      <c r="E364" s="2">
        <f>MACD!F364</f>
        <v>1.2284094923189996E-2</v>
      </c>
      <c r="F364" s="2">
        <f>'Moving Avg'!D364</f>
        <v>3.6231999999999998</v>
      </c>
      <c r="G364" s="2">
        <f>'Moving Avg'!F364</f>
        <v>3.5976050000000002</v>
      </c>
      <c r="H364" s="2">
        <f>'Moving Avg'!G364</f>
        <v>3.5339219999999996</v>
      </c>
      <c r="I364" s="2">
        <f>'Moving Avg'!H364</f>
        <v>3.3749835000000012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  <c r="M364" s="8">
        <f t="shared" si="50"/>
        <v>25</v>
      </c>
      <c r="N364" s="8">
        <f t="shared" si="51"/>
        <v>45</v>
      </c>
      <c r="O364" s="8">
        <f t="shared" si="52"/>
        <v>50</v>
      </c>
      <c r="P364" s="8">
        <f t="shared" si="53"/>
        <v>16.5</v>
      </c>
      <c r="Q364" s="9">
        <f t="shared" si="54"/>
        <v>34.475000000000001</v>
      </c>
      <c r="R364" s="9">
        <f t="shared" si="55"/>
        <v>35.625</v>
      </c>
      <c r="S364" s="9">
        <f t="shared" si="56"/>
        <v>30.425000000000001</v>
      </c>
      <c r="T364" s="9">
        <f t="shared" si="57"/>
        <v>34.125</v>
      </c>
      <c r="U364" s="8">
        <f t="shared" si="58"/>
        <v>33.508333333333333</v>
      </c>
      <c r="V364" s="8">
        <f t="shared" si="59"/>
        <v>33.662499999999994</v>
      </c>
    </row>
    <row r="365" spans="1:22" ht="13.5" x14ac:dyDescent="0.25">
      <c r="A365" s="3">
        <f>RSI!A365</f>
        <v>42534</v>
      </c>
      <c r="B365" s="2">
        <f>RSI!B365</f>
        <v>3.6208</v>
      </c>
      <c r="C365" s="2">
        <f>RSI!I365</f>
        <v>54.273780870018015</v>
      </c>
      <c r="D365" s="2">
        <f>MACD!E365</f>
        <v>-5.1943641495548754E-3</v>
      </c>
      <c r="E365" s="2">
        <f>MACD!F365</f>
        <v>8.7884031086410217E-3</v>
      </c>
      <c r="F365" s="2">
        <f>'Moving Avg'!D365</f>
        <v>3.6223999999999998</v>
      </c>
      <c r="G365" s="2">
        <f>'Moving Avg'!F365</f>
        <v>3.5974050000000006</v>
      </c>
      <c r="H365" s="2">
        <f>'Moving Avg'!G365</f>
        <v>3.5386759999999993</v>
      </c>
      <c r="I365" s="2">
        <f>'Moving Avg'!H365</f>
        <v>3.376574500000002</v>
      </c>
      <c r="J365" s="6" t="str">
        <f>OBV!F365</f>
        <v>BEARISH</v>
      </c>
      <c r="K365" s="6" t="str">
        <f>OBV!G365</f>
        <v>NEUTRAL</v>
      </c>
      <c r="L365" s="6" t="str">
        <f>OBV!H365</f>
        <v>CONFIRMED BEARISH</v>
      </c>
      <c r="M365" s="8">
        <f t="shared" si="50"/>
        <v>25</v>
      </c>
      <c r="N365" s="8">
        <f t="shared" si="51"/>
        <v>45</v>
      </c>
      <c r="O365" s="8">
        <f t="shared" si="52"/>
        <v>50</v>
      </c>
      <c r="P365" s="8">
        <f t="shared" si="53"/>
        <v>16.5</v>
      </c>
      <c r="Q365" s="9">
        <f t="shared" si="54"/>
        <v>34.475000000000001</v>
      </c>
      <c r="R365" s="9">
        <f t="shared" si="55"/>
        <v>35.625</v>
      </c>
      <c r="S365" s="9">
        <f t="shared" si="56"/>
        <v>30.425000000000001</v>
      </c>
      <c r="T365" s="9">
        <f t="shared" si="57"/>
        <v>34.125</v>
      </c>
      <c r="U365" s="8">
        <f t="shared" si="58"/>
        <v>33.508333333333333</v>
      </c>
      <c r="V365" s="8">
        <f t="shared" si="59"/>
        <v>33.662499999999994</v>
      </c>
    </row>
    <row r="366" spans="1:22" ht="13.5" x14ac:dyDescent="0.25">
      <c r="A366" s="3">
        <f>RSI!A366</f>
        <v>42535</v>
      </c>
      <c r="B366" s="2">
        <f>RSI!B366</f>
        <v>3.6208</v>
      </c>
      <c r="C366" s="2">
        <f>RSI!I366</f>
        <v>54.273780870018015</v>
      </c>
      <c r="D366" s="2">
        <f>MACD!E366</f>
        <v>-1.4683851663499503E-3</v>
      </c>
      <c r="E366" s="2">
        <f>MACD!F366</f>
        <v>6.7370454536428278E-3</v>
      </c>
      <c r="F366" s="2">
        <f>'Moving Avg'!D366</f>
        <v>3.6215999999999995</v>
      </c>
      <c r="G366" s="2">
        <f>'Moving Avg'!F366</f>
        <v>3.5992200000000003</v>
      </c>
      <c r="H366" s="2">
        <f>'Moving Avg'!G366</f>
        <v>3.5434299999999994</v>
      </c>
      <c r="I366" s="2">
        <f>'Moving Avg'!H366</f>
        <v>3.3781655000000019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  <c r="M366" s="8">
        <f t="shared" si="50"/>
        <v>25</v>
      </c>
      <c r="N366" s="8">
        <f t="shared" si="51"/>
        <v>45</v>
      </c>
      <c r="O366" s="8">
        <f t="shared" si="52"/>
        <v>50</v>
      </c>
      <c r="P366" s="8">
        <f t="shared" si="53"/>
        <v>16.5</v>
      </c>
      <c r="Q366" s="9">
        <f t="shared" si="54"/>
        <v>34.475000000000001</v>
      </c>
      <c r="R366" s="9">
        <f t="shared" si="55"/>
        <v>35.625</v>
      </c>
      <c r="S366" s="9">
        <f t="shared" si="56"/>
        <v>30.425000000000001</v>
      </c>
      <c r="T366" s="9">
        <f t="shared" si="57"/>
        <v>34.125</v>
      </c>
      <c r="U366" s="8">
        <f t="shared" si="58"/>
        <v>33.508333333333333</v>
      </c>
      <c r="V366" s="8">
        <f t="shared" si="59"/>
        <v>33.662499999999994</v>
      </c>
    </row>
    <row r="367" spans="1:22" ht="13.5" x14ac:dyDescent="0.25">
      <c r="A367" s="3">
        <f>RSI!A367</f>
        <v>42536</v>
      </c>
      <c r="B367" s="2">
        <f>RSI!B367</f>
        <v>3.5804999999999998</v>
      </c>
      <c r="C367" s="2">
        <f>RSI!I367</f>
        <v>48.43395597631946</v>
      </c>
      <c r="D367" s="2">
        <f>MACD!E367</f>
        <v>-1.2240129436872138E-2</v>
      </c>
      <c r="E367" s="2">
        <f>MACD!F367</f>
        <v>2.9416104755398348E-3</v>
      </c>
      <c r="F367" s="2">
        <f>'Moving Avg'!D367</f>
        <v>3.6127400000000001</v>
      </c>
      <c r="G367" s="2">
        <f>'Moving Avg'!F367</f>
        <v>3.5976100000000004</v>
      </c>
      <c r="H367" s="2">
        <f>'Moving Avg'!G367</f>
        <v>3.5474579999999998</v>
      </c>
      <c r="I367" s="2">
        <f>'Moving Avg'!H367</f>
        <v>3.3795550000000025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  <c r="M367" s="8">
        <f t="shared" si="50"/>
        <v>25</v>
      </c>
      <c r="N367" s="8">
        <f t="shared" si="51"/>
        <v>45</v>
      </c>
      <c r="O367" s="8">
        <f t="shared" si="52"/>
        <v>50</v>
      </c>
      <c r="P367" s="8">
        <f t="shared" si="53"/>
        <v>16.5</v>
      </c>
      <c r="Q367" s="9">
        <f t="shared" si="54"/>
        <v>34.475000000000001</v>
      </c>
      <c r="R367" s="9">
        <f t="shared" si="55"/>
        <v>35.625</v>
      </c>
      <c r="S367" s="9">
        <f t="shared" si="56"/>
        <v>30.425000000000001</v>
      </c>
      <c r="T367" s="9">
        <f t="shared" si="57"/>
        <v>34.125</v>
      </c>
      <c r="U367" s="8">
        <f t="shared" si="58"/>
        <v>33.508333333333333</v>
      </c>
      <c r="V367" s="8">
        <f t="shared" si="59"/>
        <v>33.662499999999994</v>
      </c>
    </row>
    <row r="368" spans="1:22" ht="13.5" x14ac:dyDescent="0.25">
      <c r="A368" s="3">
        <f>RSI!A368</f>
        <v>42537</v>
      </c>
      <c r="B368" s="2">
        <f>RSI!B368</f>
        <v>3.5804999999999998</v>
      </c>
      <c r="C368" s="2">
        <f>RSI!I368</f>
        <v>48.43395597631946</v>
      </c>
      <c r="D368" s="2">
        <f>MACD!E368</f>
        <v>-6.3981612221888362E-3</v>
      </c>
      <c r="E368" s="2">
        <f>MACD!F368</f>
        <v>1.0736561359941008E-3</v>
      </c>
      <c r="F368" s="2">
        <f>'Moving Avg'!D368</f>
        <v>3.6046800000000006</v>
      </c>
      <c r="G368" s="2">
        <f>'Moving Avg'!F368</f>
        <v>3.5955950000000003</v>
      </c>
      <c r="H368" s="2">
        <f>'Moving Avg'!G368</f>
        <v>3.5514859999999993</v>
      </c>
      <c r="I368" s="2">
        <f>'Moving Avg'!H368</f>
        <v>3.3809445000000022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  <c r="M368" s="8">
        <f t="shared" si="50"/>
        <v>25</v>
      </c>
      <c r="N368" s="8">
        <f t="shared" si="51"/>
        <v>45</v>
      </c>
      <c r="O368" s="8">
        <f t="shared" si="52"/>
        <v>50</v>
      </c>
      <c r="P368" s="8">
        <f t="shared" si="53"/>
        <v>16.5</v>
      </c>
      <c r="Q368" s="9">
        <f t="shared" si="54"/>
        <v>34.475000000000001</v>
      </c>
      <c r="R368" s="9">
        <f t="shared" si="55"/>
        <v>35.625</v>
      </c>
      <c r="S368" s="9">
        <f t="shared" si="56"/>
        <v>30.425000000000001</v>
      </c>
      <c r="T368" s="9">
        <f t="shared" si="57"/>
        <v>34.125</v>
      </c>
      <c r="U368" s="8">
        <f t="shared" si="58"/>
        <v>33.508333333333333</v>
      </c>
      <c r="V368" s="8">
        <f t="shared" si="59"/>
        <v>33.662499999999994</v>
      </c>
    </row>
    <row r="369" spans="1:22" ht="13.5" x14ac:dyDescent="0.25">
      <c r="A369" s="3">
        <f>RSI!A369</f>
        <v>42538</v>
      </c>
      <c r="B369" s="2">
        <f>RSI!B369</f>
        <v>3.4758</v>
      </c>
      <c r="C369" s="2">
        <f>RSI!I369</f>
        <v>36.575853076556342</v>
      </c>
      <c r="D369" s="2">
        <f>MACD!E369</f>
        <v>8.2358385040977033E-3</v>
      </c>
      <c r="E369" s="2">
        <f>MACD!F369</f>
        <v>2.5060926096148214E-3</v>
      </c>
      <c r="F369" s="2">
        <f>'Moving Avg'!D369</f>
        <v>3.5756799999999997</v>
      </c>
      <c r="G369" s="2">
        <f>'Moving Avg'!F369</f>
        <v>3.5883450000000003</v>
      </c>
      <c r="H369" s="2">
        <f>'Moving Avg'!G369</f>
        <v>3.5534199999999991</v>
      </c>
      <c r="I369" s="2">
        <f>'Moving Avg'!H369</f>
        <v>3.3818105000000025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  <c r="M369" s="8">
        <f t="shared" si="50"/>
        <v>25</v>
      </c>
      <c r="N369" s="8">
        <f t="shared" si="51"/>
        <v>0</v>
      </c>
      <c r="O369" s="8">
        <f t="shared" si="52"/>
        <v>50</v>
      </c>
      <c r="P369" s="8">
        <f t="shared" si="53"/>
        <v>16.5</v>
      </c>
      <c r="Q369" s="9">
        <f t="shared" si="54"/>
        <v>18.725000000000001</v>
      </c>
      <c r="R369" s="9">
        <f t="shared" si="55"/>
        <v>26.625</v>
      </c>
      <c r="S369" s="9">
        <f t="shared" si="56"/>
        <v>23.675000000000001</v>
      </c>
      <c r="T369" s="9">
        <f t="shared" si="57"/>
        <v>22.875</v>
      </c>
      <c r="U369" s="8">
        <f t="shared" si="58"/>
        <v>23.008333333333336</v>
      </c>
      <c r="V369" s="8">
        <f t="shared" si="59"/>
        <v>22.975000000000001</v>
      </c>
    </row>
    <row r="370" spans="1:22" ht="13.5" x14ac:dyDescent="0.25">
      <c r="A370" s="3">
        <f>RSI!A370</f>
        <v>42541</v>
      </c>
      <c r="B370" s="2">
        <f>RSI!B370</f>
        <v>3.5764999999999998</v>
      </c>
      <c r="C370" s="2">
        <f>RSI!I370</f>
        <v>49.406003085667216</v>
      </c>
      <c r="D370" s="2">
        <f>MACD!E370</f>
        <v>1.3846113634332635E-2</v>
      </c>
      <c r="E370" s="2">
        <f>MACD!F370</f>
        <v>4.7740968145583845E-3</v>
      </c>
      <c r="F370" s="2">
        <f>'Moving Avg'!D370</f>
        <v>3.5668199999999999</v>
      </c>
      <c r="G370" s="2">
        <f>'Moving Avg'!F370</f>
        <v>3.5913700000000004</v>
      </c>
      <c r="H370" s="2">
        <f>'Moving Avg'!G370</f>
        <v>3.557367999999999</v>
      </c>
      <c r="I370" s="2">
        <f>'Moving Avg'!H370</f>
        <v>3.3831800000000025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  <c r="M370" s="8">
        <f t="shared" si="50"/>
        <v>25</v>
      </c>
      <c r="N370" s="8">
        <f t="shared" si="51"/>
        <v>0</v>
      </c>
      <c r="O370" s="8">
        <f t="shared" si="52"/>
        <v>50</v>
      </c>
      <c r="P370" s="8">
        <f t="shared" si="53"/>
        <v>16.5</v>
      </c>
      <c r="Q370" s="9">
        <f t="shared" si="54"/>
        <v>18.725000000000001</v>
      </c>
      <c r="R370" s="9">
        <f t="shared" si="55"/>
        <v>26.625</v>
      </c>
      <c r="S370" s="9">
        <f t="shared" si="56"/>
        <v>23.675000000000001</v>
      </c>
      <c r="T370" s="9">
        <f t="shared" si="57"/>
        <v>22.875</v>
      </c>
      <c r="U370" s="8">
        <f t="shared" si="58"/>
        <v>23.008333333333336</v>
      </c>
      <c r="V370" s="8">
        <f t="shared" si="59"/>
        <v>22.975000000000001</v>
      </c>
    </row>
    <row r="371" spans="1:22" ht="13.5" x14ac:dyDescent="0.25">
      <c r="A371" s="3">
        <f>RSI!A371</f>
        <v>42542</v>
      </c>
      <c r="B371" s="2">
        <f>RSI!B371</f>
        <v>3.5764999999999998</v>
      </c>
      <c r="C371" s="2">
        <f>RSI!I371</f>
        <v>49.406003085667209</v>
      </c>
      <c r="D371" s="2">
        <f>MACD!E371</f>
        <v>1.8634265219168E-2</v>
      </c>
      <c r="E371" s="2">
        <f>MACD!F371</f>
        <v>7.5461304954803077E-3</v>
      </c>
      <c r="F371" s="2">
        <f>'Moving Avg'!D371</f>
        <v>3.55796</v>
      </c>
      <c r="G371" s="2">
        <f>'Moving Avg'!F371</f>
        <v>3.5899650000000003</v>
      </c>
      <c r="H371" s="2">
        <f>'Moving Avg'!G371</f>
        <v>3.5613159999999997</v>
      </c>
      <c r="I371" s="2">
        <f>'Moving Avg'!H371</f>
        <v>3.384549500000003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50</v>
      </c>
      <c r="P371" s="8">
        <f t="shared" si="53"/>
        <v>16.5</v>
      </c>
      <c r="Q371" s="9">
        <f t="shared" si="54"/>
        <v>18.725000000000001</v>
      </c>
      <c r="R371" s="9">
        <f t="shared" si="55"/>
        <v>26.625</v>
      </c>
      <c r="S371" s="9">
        <f t="shared" si="56"/>
        <v>23.675000000000001</v>
      </c>
      <c r="T371" s="9">
        <f t="shared" si="57"/>
        <v>22.875</v>
      </c>
      <c r="U371" s="8">
        <f t="shared" si="58"/>
        <v>23.008333333333336</v>
      </c>
      <c r="V371" s="8">
        <f t="shared" si="59"/>
        <v>22.975000000000001</v>
      </c>
    </row>
    <row r="372" spans="1:22" ht="13.5" x14ac:dyDescent="0.25">
      <c r="A372" s="3">
        <f>RSI!A372</f>
        <v>42543</v>
      </c>
      <c r="B372" s="2">
        <f>RSI!B372</f>
        <v>3.6248</v>
      </c>
      <c r="C372" s="2">
        <f>RSI!I372</f>
        <v>54.523431894965164</v>
      </c>
      <c r="D372" s="2">
        <f>MACD!E372</f>
        <v>1.9145959307353522E-2</v>
      </c>
      <c r="E372" s="2">
        <f>MACD!F372</f>
        <v>9.8660962578549505E-3</v>
      </c>
      <c r="F372" s="2">
        <f>'Moving Avg'!D372</f>
        <v>3.5668199999999999</v>
      </c>
      <c r="G372" s="2">
        <f>'Moving Avg'!F372</f>
        <v>3.5962100000000001</v>
      </c>
      <c r="H372" s="2">
        <f>'Moving Avg'!G372</f>
        <v>3.56623</v>
      </c>
      <c r="I372" s="2">
        <f>'Moving Avg'!H372</f>
        <v>3.3861605000000026</v>
      </c>
      <c r="J372" s="6" t="str">
        <f>OBV!F372</f>
        <v>BEARISH</v>
      </c>
      <c r="K372" s="6" t="str">
        <f>OBV!G372</f>
        <v>NEUTRAL</v>
      </c>
      <c r="L372" s="6" t="str">
        <f>OBV!H372</f>
        <v>BEARISH DIVERGENCE</v>
      </c>
      <c r="M372" s="8">
        <f t="shared" si="50"/>
        <v>25</v>
      </c>
      <c r="N372" s="8">
        <f t="shared" si="51"/>
        <v>0</v>
      </c>
      <c r="O372" s="8">
        <f t="shared" si="52"/>
        <v>50</v>
      </c>
      <c r="P372" s="8">
        <f t="shared" si="53"/>
        <v>16.5</v>
      </c>
      <c r="Q372" s="9">
        <f t="shared" si="54"/>
        <v>18.725000000000001</v>
      </c>
      <c r="R372" s="9">
        <f t="shared" si="55"/>
        <v>26.625</v>
      </c>
      <c r="S372" s="9">
        <f t="shared" si="56"/>
        <v>23.675000000000001</v>
      </c>
      <c r="T372" s="9">
        <f t="shared" si="57"/>
        <v>22.875</v>
      </c>
      <c r="U372" s="8">
        <f t="shared" si="58"/>
        <v>23.008333333333336</v>
      </c>
      <c r="V372" s="8">
        <f t="shared" si="59"/>
        <v>22.975000000000001</v>
      </c>
    </row>
    <row r="373" spans="1:22" ht="13.5" x14ac:dyDescent="0.25">
      <c r="A373" s="3">
        <f>RSI!A373</f>
        <v>42544</v>
      </c>
      <c r="B373" s="2">
        <f>RSI!B373</f>
        <v>3.6248</v>
      </c>
      <c r="C373" s="2">
        <f>RSI!I373</f>
        <v>54.523431894965164</v>
      </c>
      <c r="D373" s="2">
        <f>MACD!E373</f>
        <v>1.8713287048155891E-2</v>
      </c>
      <c r="E373" s="2">
        <f>MACD!F373</f>
        <v>1.1635534415915139E-2</v>
      </c>
      <c r="F373" s="2">
        <f>'Moving Avg'!D373</f>
        <v>3.5756799999999997</v>
      </c>
      <c r="G373" s="2">
        <f>'Moving Avg'!F373</f>
        <v>3.5984250000000002</v>
      </c>
      <c r="H373" s="2">
        <f>'Moving Avg'!G373</f>
        <v>3.5711439999999999</v>
      </c>
      <c r="I373" s="2">
        <f>'Moving Avg'!H373</f>
        <v>3.387771500000003</v>
      </c>
      <c r="J373" s="6" t="str">
        <f>OBV!F373</f>
        <v>BEARISH</v>
      </c>
      <c r="K373" s="6" t="str">
        <f>OBV!G373</f>
        <v>NEUTRAL</v>
      </c>
      <c r="L373" s="6" t="str">
        <f>OBV!H373</f>
        <v>BEARISH DIVERGENCE</v>
      </c>
      <c r="M373" s="8">
        <f t="shared" si="50"/>
        <v>25</v>
      </c>
      <c r="N373" s="8">
        <f t="shared" si="51"/>
        <v>0</v>
      </c>
      <c r="O373" s="8">
        <f t="shared" si="52"/>
        <v>50</v>
      </c>
      <c r="P373" s="8">
        <f t="shared" si="53"/>
        <v>16.5</v>
      </c>
      <c r="Q373" s="9">
        <f t="shared" si="54"/>
        <v>18.725000000000001</v>
      </c>
      <c r="R373" s="9">
        <f t="shared" si="55"/>
        <v>26.625</v>
      </c>
      <c r="S373" s="9">
        <f t="shared" si="56"/>
        <v>23.675000000000001</v>
      </c>
      <c r="T373" s="9">
        <f t="shared" si="57"/>
        <v>22.875</v>
      </c>
      <c r="U373" s="8">
        <f t="shared" si="58"/>
        <v>23.008333333333336</v>
      </c>
      <c r="V373" s="8">
        <f t="shared" si="59"/>
        <v>22.975000000000001</v>
      </c>
    </row>
    <row r="374" spans="1:22" ht="13.5" x14ac:dyDescent="0.25">
      <c r="A374" s="3">
        <f>RSI!A374</f>
        <v>42545</v>
      </c>
      <c r="B374" s="2">
        <f>RSI!B374</f>
        <v>3.6503000000000001</v>
      </c>
      <c r="C374" s="2">
        <f>RSI!I374</f>
        <v>57.17563148637587</v>
      </c>
      <c r="D374" s="2">
        <f>MACD!E374</f>
        <v>1.6226569043961803E-2</v>
      </c>
      <c r="E374" s="2">
        <f>MACD!F374</f>
        <v>1.2553741341524472E-2</v>
      </c>
      <c r="F374" s="2">
        <f>'Moving Avg'!D374</f>
        <v>3.6105800000000001</v>
      </c>
      <c r="G374" s="2">
        <f>'Moving Avg'!F374</f>
        <v>3.6011100000000007</v>
      </c>
      <c r="H374" s="2">
        <f>'Moving Avg'!G374</f>
        <v>3.576568</v>
      </c>
      <c r="I374" s="2">
        <f>'Moving Avg'!H374</f>
        <v>3.3895100000000031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  <c r="M374" s="8">
        <f t="shared" si="50"/>
        <v>25</v>
      </c>
      <c r="N374" s="8">
        <f t="shared" si="51"/>
        <v>0</v>
      </c>
      <c r="O374" s="8">
        <f t="shared" si="52"/>
        <v>50</v>
      </c>
      <c r="P374" s="8">
        <f t="shared" si="53"/>
        <v>83.5</v>
      </c>
      <c r="Q374" s="9">
        <f t="shared" si="54"/>
        <v>28.774999999999999</v>
      </c>
      <c r="R374" s="9">
        <f t="shared" si="55"/>
        <v>43.375</v>
      </c>
      <c r="S374" s="9">
        <f t="shared" si="56"/>
        <v>53.825000000000003</v>
      </c>
      <c r="T374" s="9">
        <f t="shared" si="57"/>
        <v>39.625</v>
      </c>
      <c r="U374" s="8">
        <f t="shared" si="58"/>
        <v>41.991666666666667</v>
      </c>
      <c r="V374" s="8">
        <f t="shared" si="59"/>
        <v>41.400000000000006</v>
      </c>
    </row>
    <row r="375" spans="1:22" ht="13.5" x14ac:dyDescent="0.25">
      <c r="A375" s="3">
        <f>RSI!A375</f>
        <v>42548</v>
      </c>
      <c r="B375" s="2">
        <f>RSI!B375</f>
        <v>3.6503000000000001</v>
      </c>
      <c r="C375" s="2">
        <f>RSI!I375</f>
        <v>57.17563148637587</v>
      </c>
      <c r="D375" s="2">
        <f>MACD!E375</f>
        <v>1.3757185205417244E-2</v>
      </c>
      <c r="E375" s="2">
        <f>MACD!F375</f>
        <v>1.2794430114303028E-2</v>
      </c>
      <c r="F375" s="2">
        <f>'Moving Avg'!D375</f>
        <v>3.62534</v>
      </c>
      <c r="G375" s="2">
        <f>'Moving Avg'!F375</f>
        <v>3.6037950000000007</v>
      </c>
      <c r="H375" s="2">
        <f>'Moving Avg'!G375</f>
        <v>3.5819919999999992</v>
      </c>
      <c r="I375" s="2">
        <f>'Moving Avg'!H375</f>
        <v>3.3912485000000032</v>
      </c>
      <c r="J375" s="6" t="str">
        <f>OBV!F375</f>
        <v>BULLISH</v>
      </c>
      <c r="K375" s="6" t="str">
        <f>OBV!G375</f>
        <v>NEUTRAL</v>
      </c>
      <c r="L375" s="6" t="str">
        <f>OBV!H375</f>
        <v>BULLISH DIVERGENCE</v>
      </c>
      <c r="M375" s="8">
        <f t="shared" si="50"/>
        <v>25</v>
      </c>
      <c r="N375" s="8">
        <f t="shared" si="51"/>
        <v>0</v>
      </c>
      <c r="O375" s="8">
        <f t="shared" si="52"/>
        <v>50</v>
      </c>
      <c r="P375" s="8">
        <f t="shared" si="53"/>
        <v>66.5</v>
      </c>
      <c r="Q375" s="9">
        <f t="shared" si="54"/>
        <v>26.225000000000001</v>
      </c>
      <c r="R375" s="9">
        <f t="shared" si="55"/>
        <v>39.125</v>
      </c>
      <c r="S375" s="9">
        <f t="shared" si="56"/>
        <v>46.174999999999997</v>
      </c>
      <c r="T375" s="9">
        <f t="shared" si="57"/>
        <v>35.375</v>
      </c>
      <c r="U375" s="8">
        <f t="shared" si="58"/>
        <v>37.174999999999997</v>
      </c>
      <c r="V375" s="8">
        <f t="shared" si="59"/>
        <v>36.724999999999994</v>
      </c>
    </row>
    <row r="376" spans="1:22" ht="13.5" x14ac:dyDescent="0.25">
      <c r="A376" s="3">
        <f>RSI!A376</f>
        <v>42549</v>
      </c>
      <c r="B376" s="2">
        <f>RSI!B376</f>
        <v>3.6503000000000001</v>
      </c>
      <c r="C376" s="2">
        <f>RSI!I376</f>
        <v>57.17563148637587</v>
      </c>
      <c r="D376" s="2">
        <f>MACD!E376</f>
        <v>1.1329523392251239E-2</v>
      </c>
      <c r="E376" s="2">
        <f>MACD!F376</f>
        <v>1.2501448769892671E-2</v>
      </c>
      <c r="F376" s="2">
        <f>'Moving Avg'!D376</f>
        <v>3.6401000000000003</v>
      </c>
      <c r="G376" s="2">
        <f>'Moving Avg'!F376</f>
        <v>3.6050700000000004</v>
      </c>
      <c r="H376" s="2">
        <f>'Moving Avg'!G376</f>
        <v>3.5874159999999988</v>
      </c>
      <c r="I376" s="2">
        <f>'Moving Avg'!H376</f>
        <v>3.3929870000000033</v>
      </c>
      <c r="J376" s="6" t="str">
        <f>OBV!F376</f>
        <v>BULLISH</v>
      </c>
      <c r="K376" s="6" t="str">
        <f>OBV!G376</f>
        <v>NEUTRAL</v>
      </c>
      <c r="L376" s="6" t="str">
        <f>OBV!H376</f>
        <v>BULLISH DIVERGENCE</v>
      </c>
      <c r="M376" s="8">
        <f t="shared" si="50"/>
        <v>25</v>
      </c>
      <c r="N376" s="8">
        <f t="shared" si="51"/>
        <v>45</v>
      </c>
      <c r="O376" s="8">
        <f t="shared" si="52"/>
        <v>50</v>
      </c>
      <c r="P376" s="8">
        <f t="shared" si="53"/>
        <v>66.5</v>
      </c>
      <c r="Q376" s="9">
        <f t="shared" si="54"/>
        <v>41.975000000000001</v>
      </c>
      <c r="R376" s="9">
        <f t="shared" si="55"/>
        <v>48.125</v>
      </c>
      <c r="S376" s="9">
        <f t="shared" si="56"/>
        <v>52.924999999999997</v>
      </c>
      <c r="T376" s="9">
        <f t="shared" si="57"/>
        <v>46.625</v>
      </c>
      <c r="U376" s="8">
        <f t="shared" si="58"/>
        <v>47.67499999999999</v>
      </c>
      <c r="V376" s="8">
        <f t="shared" si="59"/>
        <v>47.412499999999994</v>
      </c>
    </row>
    <row r="377" spans="1:22" ht="13.5" x14ac:dyDescent="0.25">
      <c r="A377" s="3">
        <f>RSI!A377</f>
        <v>42550</v>
      </c>
      <c r="B377" s="2">
        <f>RSI!B377</f>
        <v>3.5448</v>
      </c>
      <c r="C377" s="2">
        <f>RSI!I377</f>
        <v>43.935309654556143</v>
      </c>
      <c r="D377" s="2">
        <f>MACD!E377</f>
        <v>1.0577030252109765E-2</v>
      </c>
      <c r="E377" s="2">
        <f>MACD!F377</f>
        <v>1.211656506633609E-2</v>
      </c>
      <c r="F377" s="2">
        <f>'Moving Avg'!D377</f>
        <v>3.6240999999999999</v>
      </c>
      <c r="G377" s="2">
        <f>'Moving Avg'!F377</f>
        <v>3.6065100000000001</v>
      </c>
      <c r="H377" s="2">
        <f>'Moving Avg'!G377</f>
        <v>3.5907299999999993</v>
      </c>
      <c r="I377" s="2">
        <f>'Moving Avg'!H377</f>
        <v>3.3942180000000031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0"/>
        <v>25</v>
      </c>
      <c r="N377" s="8">
        <f t="shared" si="51"/>
        <v>45</v>
      </c>
      <c r="O377" s="8">
        <f t="shared" si="52"/>
        <v>50</v>
      </c>
      <c r="P377" s="8">
        <f t="shared" si="53"/>
        <v>16.5</v>
      </c>
      <c r="Q377" s="9">
        <f t="shared" si="54"/>
        <v>34.475000000000001</v>
      </c>
      <c r="R377" s="9">
        <f t="shared" si="55"/>
        <v>35.625</v>
      </c>
      <c r="S377" s="9">
        <f t="shared" si="56"/>
        <v>30.425000000000001</v>
      </c>
      <c r="T377" s="9">
        <f t="shared" si="57"/>
        <v>34.125</v>
      </c>
      <c r="U377" s="8">
        <f t="shared" si="58"/>
        <v>33.508333333333333</v>
      </c>
      <c r="V377" s="8">
        <f t="shared" si="59"/>
        <v>33.662499999999994</v>
      </c>
    </row>
    <row r="378" spans="1:22" ht="13.5" x14ac:dyDescent="0.25">
      <c r="A378" s="3">
        <f>RSI!A378</f>
        <v>42551</v>
      </c>
      <c r="B378" s="2">
        <f>RSI!B378</f>
        <v>3.6503000000000001</v>
      </c>
      <c r="C378" s="2">
        <f>RSI!I378</f>
        <v>55.126209543222714</v>
      </c>
      <c r="D378" s="2">
        <f>MACD!E378</f>
        <v>2.458956934310752E-3</v>
      </c>
      <c r="E378" s="2">
        <f>MACD!F378</f>
        <v>1.0185043439931023E-2</v>
      </c>
      <c r="F378" s="2">
        <f>'Moving Avg'!D378</f>
        <v>3.6292</v>
      </c>
      <c r="G378" s="2">
        <f>'Moving Avg'!F378</f>
        <v>3.60839</v>
      </c>
      <c r="H378" s="2">
        <f>'Moving Avg'!G378</f>
        <v>3.5977639999999984</v>
      </c>
      <c r="I378" s="2">
        <f>'Moving Avg'!H378</f>
        <v>3.3959765000000033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  <c r="M378" s="8">
        <f t="shared" si="50"/>
        <v>25</v>
      </c>
      <c r="N378" s="8">
        <f t="shared" si="51"/>
        <v>45</v>
      </c>
      <c r="O378" s="8">
        <f t="shared" si="52"/>
        <v>50</v>
      </c>
      <c r="P378" s="8">
        <f t="shared" si="53"/>
        <v>66.5</v>
      </c>
      <c r="Q378" s="9">
        <f t="shared" si="54"/>
        <v>41.975000000000001</v>
      </c>
      <c r="R378" s="9">
        <f t="shared" si="55"/>
        <v>48.125</v>
      </c>
      <c r="S378" s="9">
        <f t="shared" si="56"/>
        <v>52.924999999999997</v>
      </c>
      <c r="T378" s="9">
        <f t="shared" si="57"/>
        <v>46.625</v>
      </c>
      <c r="U378" s="8">
        <f t="shared" si="58"/>
        <v>47.67499999999999</v>
      </c>
      <c r="V378" s="8">
        <f t="shared" si="59"/>
        <v>47.412499999999994</v>
      </c>
    </row>
    <row r="379" spans="1:22" ht="13.5" x14ac:dyDescent="0.25">
      <c r="A379" s="3">
        <f>RSI!A379</f>
        <v>42552</v>
      </c>
      <c r="B379" s="2">
        <f>RSI!B379</f>
        <v>3.7136</v>
      </c>
      <c r="C379" s="2">
        <f>RSI!I379</f>
        <v>60.252689503461994</v>
      </c>
      <c r="D379" s="2">
        <f>MACD!E379</f>
        <v>-2.5521402011934313E-2</v>
      </c>
      <c r="E379" s="2">
        <f>MACD!F379</f>
        <v>3.0437543495579564E-3</v>
      </c>
      <c r="F379" s="2">
        <f>'Moving Avg'!D379</f>
        <v>3.6418599999999999</v>
      </c>
      <c r="G379" s="2">
        <f>'Moving Avg'!F379</f>
        <v>3.6128300000000002</v>
      </c>
      <c r="H379" s="2">
        <f>'Moving Avg'!G379</f>
        <v>3.6044539999999987</v>
      </c>
      <c r="I379" s="2">
        <f>'Moving Avg'!H379</f>
        <v>3.3980315000000036</v>
      </c>
      <c r="J379" s="6" t="str">
        <f>OBV!F379</f>
        <v>BULLISH</v>
      </c>
      <c r="K379" s="6" t="str">
        <f>OBV!G379</f>
        <v>NEUTRAL</v>
      </c>
      <c r="L379" s="6" t="str">
        <f>OBV!H379</f>
        <v>CONFIRMED BULLISH</v>
      </c>
      <c r="M379" s="8">
        <f t="shared" si="50"/>
        <v>25</v>
      </c>
      <c r="N379" s="8">
        <f t="shared" si="51"/>
        <v>100</v>
      </c>
      <c r="O379" s="8">
        <f t="shared" si="52"/>
        <v>50</v>
      </c>
      <c r="P379" s="8">
        <f t="shared" si="53"/>
        <v>83.5</v>
      </c>
      <c r="Q379" s="9">
        <f t="shared" si="54"/>
        <v>63.774999999999999</v>
      </c>
      <c r="R379" s="9">
        <f t="shared" si="55"/>
        <v>63.375</v>
      </c>
      <c r="S379" s="9">
        <f t="shared" si="56"/>
        <v>68.825000000000003</v>
      </c>
      <c r="T379" s="9">
        <f t="shared" si="57"/>
        <v>64.625</v>
      </c>
      <c r="U379" s="8">
        <f t="shared" si="58"/>
        <v>65.325000000000003</v>
      </c>
      <c r="V379" s="8">
        <f t="shared" si="59"/>
        <v>65.150000000000006</v>
      </c>
    </row>
    <row r="380" spans="1:22" ht="13.5" x14ac:dyDescent="0.25">
      <c r="A380" s="3">
        <f>RSI!A380</f>
        <v>42555</v>
      </c>
      <c r="B380" s="2">
        <f>RSI!B380</f>
        <v>3.7136</v>
      </c>
      <c r="C380" s="2">
        <f>RSI!I380</f>
        <v>60.252689503461994</v>
      </c>
      <c r="D380" s="2">
        <f>MACD!E380</f>
        <v>-3.4370157288770464E-2</v>
      </c>
      <c r="E380" s="2">
        <f>MACD!F380</f>
        <v>-4.4390279781077284E-3</v>
      </c>
      <c r="F380" s="2">
        <f>'Moving Avg'!D380</f>
        <v>3.6545200000000002</v>
      </c>
      <c r="G380" s="2">
        <f>'Moving Avg'!F380</f>
        <v>3.6172700000000004</v>
      </c>
      <c r="H380" s="2">
        <f>'Moving Avg'!G380</f>
        <v>3.6111439999999995</v>
      </c>
      <c r="I380" s="2">
        <f>'Moving Avg'!H380</f>
        <v>3.3997240000000044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  <c r="M380" s="8">
        <f t="shared" si="50"/>
        <v>25</v>
      </c>
      <c r="N380" s="8">
        <f t="shared" si="51"/>
        <v>100</v>
      </c>
      <c r="O380" s="8">
        <f t="shared" si="52"/>
        <v>50</v>
      </c>
      <c r="P380" s="8">
        <f t="shared" si="53"/>
        <v>83.5</v>
      </c>
      <c r="Q380" s="9">
        <f t="shared" si="54"/>
        <v>63.774999999999999</v>
      </c>
      <c r="R380" s="9">
        <f t="shared" si="55"/>
        <v>63.375</v>
      </c>
      <c r="S380" s="9">
        <f t="shared" si="56"/>
        <v>68.825000000000003</v>
      </c>
      <c r="T380" s="9">
        <f t="shared" si="57"/>
        <v>64.625</v>
      </c>
      <c r="U380" s="8">
        <f t="shared" si="58"/>
        <v>65.325000000000003</v>
      </c>
      <c r="V380" s="8">
        <f t="shared" si="59"/>
        <v>65.150000000000006</v>
      </c>
    </row>
    <row r="381" spans="1:22" ht="13.5" x14ac:dyDescent="0.25">
      <c r="A381" s="3">
        <f>RSI!A381</f>
        <v>42559</v>
      </c>
      <c r="B381" s="2">
        <f>RSI!B381</f>
        <v>3.7136</v>
      </c>
      <c r="C381" s="2">
        <f>RSI!I381</f>
        <v>60.252689503462001</v>
      </c>
      <c r="D381" s="2">
        <f>MACD!E381</f>
        <v>-4.2473653220322927E-2</v>
      </c>
      <c r="E381" s="2">
        <f>MACD!F381</f>
        <v>-1.2045953026550768E-2</v>
      </c>
      <c r="F381" s="2">
        <f>'Moving Avg'!D381</f>
        <v>3.6671799999999997</v>
      </c>
      <c r="G381" s="2">
        <f>'Moving Avg'!F381</f>
        <v>3.6217100000000011</v>
      </c>
      <c r="H381" s="2">
        <f>'Moving Avg'!G381</f>
        <v>3.6178339999999998</v>
      </c>
      <c r="I381" s="2">
        <f>'Moving Avg'!H381</f>
        <v>3.4014370000000049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  <c r="M381" s="8">
        <f t="shared" si="50"/>
        <v>25</v>
      </c>
      <c r="N381" s="8">
        <f t="shared" si="51"/>
        <v>100</v>
      </c>
      <c r="O381" s="8">
        <f t="shared" si="52"/>
        <v>50</v>
      </c>
      <c r="P381" s="8">
        <f t="shared" si="53"/>
        <v>83.5</v>
      </c>
      <c r="Q381" s="9">
        <f t="shared" si="54"/>
        <v>63.774999999999999</v>
      </c>
      <c r="R381" s="9">
        <f t="shared" si="55"/>
        <v>63.375</v>
      </c>
      <c r="S381" s="9">
        <f t="shared" si="56"/>
        <v>68.825000000000003</v>
      </c>
      <c r="T381" s="9">
        <f t="shared" si="57"/>
        <v>64.625</v>
      </c>
      <c r="U381" s="8">
        <f t="shared" si="58"/>
        <v>65.325000000000003</v>
      </c>
      <c r="V381" s="8">
        <f t="shared" si="59"/>
        <v>65.150000000000006</v>
      </c>
    </row>
    <row r="382" spans="1:22" ht="13.5" x14ac:dyDescent="0.25">
      <c r="A382" s="3">
        <f>RSI!A382</f>
        <v>42562</v>
      </c>
      <c r="B382" s="2">
        <f>RSI!B382</f>
        <v>3.7136</v>
      </c>
      <c r="C382" s="2">
        <f>RSI!I382</f>
        <v>60.252689503462001</v>
      </c>
      <c r="D382" s="2">
        <f>MACD!E382</f>
        <v>-4.2470139739684054E-2</v>
      </c>
      <c r="E382" s="2">
        <f>MACD!F382</f>
        <v>-1.8130790369177426E-2</v>
      </c>
      <c r="F382" s="2">
        <f>'Moving Avg'!D382</f>
        <v>3.7009400000000001</v>
      </c>
      <c r="G382" s="2">
        <f>'Moving Avg'!F382</f>
        <v>3.6261500000000004</v>
      </c>
      <c r="H382" s="2">
        <f>'Moving Avg'!G382</f>
        <v>3.6225099999999997</v>
      </c>
      <c r="I382" s="2">
        <f>'Moving Avg'!H382</f>
        <v>3.4031500000000046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  <c r="M382" s="8">
        <f t="shared" si="50"/>
        <v>25</v>
      </c>
      <c r="N382" s="8">
        <f t="shared" si="51"/>
        <v>100</v>
      </c>
      <c r="O382" s="8">
        <f t="shared" si="52"/>
        <v>50</v>
      </c>
      <c r="P382" s="8">
        <f t="shared" si="53"/>
        <v>83.5</v>
      </c>
      <c r="Q382" s="9">
        <f t="shared" si="54"/>
        <v>63.774999999999999</v>
      </c>
      <c r="R382" s="9">
        <f t="shared" si="55"/>
        <v>63.375</v>
      </c>
      <c r="S382" s="9">
        <f t="shared" si="56"/>
        <v>68.825000000000003</v>
      </c>
      <c r="T382" s="9">
        <f t="shared" si="57"/>
        <v>64.625</v>
      </c>
      <c r="U382" s="8">
        <f t="shared" si="58"/>
        <v>65.325000000000003</v>
      </c>
      <c r="V382" s="8">
        <f t="shared" si="59"/>
        <v>65.150000000000006</v>
      </c>
    </row>
    <row r="383" spans="1:22" ht="13.5" x14ac:dyDescent="0.25">
      <c r="A383" s="3">
        <f>RSI!A383</f>
        <v>42563</v>
      </c>
      <c r="B383" s="2">
        <f>RSI!B383</f>
        <v>3.7303999999999999</v>
      </c>
      <c r="C383" s="2">
        <f>RSI!I383</f>
        <v>61.810155947772095</v>
      </c>
      <c r="D383" s="2">
        <f>MACD!E383</f>
        <v>-4.4239807072634196E-2</v>
      </c>
      <c r="E383" s="2">
        <f>MACD!F383</f>
        <v>-2.335259370986878E-2</v>
      </c>
      <c r="F383" s="2">
        <f>'Moving Avg'!D383</f>
        <v>3.7169600000000003</v>
      </c>
      <c r="G383" s="2">
        <f>'Moving Avg'!F383</f>
        <v>3.6316300000000004</v>
      </c>
      <c r="H383" s="2">
        <f>'Moving Avg'!G383</f>
        <v>3.6242200000000002</v>
      </c>
      <c r="I383" s="2">
        <f>'Moving Avg'!H383</f>
        <v>3.4049470000000048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  <c r="M383" s="8">
        <f t="shared" si="50"/>
        <v>25</v>
      </c>
      <c r="N383" s="8">
        <f t="shared" si="51"/>
        <v>100</v>
      </c>
      <c r="O383" s="8">
        <f t="shared" si="52"/>
        <v>50</v>
      </c>
      <c r="P383" s="8">
        <f t="shared" si="53"/>
        <v>83.5</v>
      </c>
      <c r="Q383" s="9">
        <f t="shared" si="54"/>
        <v>63.774999999999999</v>
      </c>
      <c r="R383" s="9">
        <f t="shared" si="55"/>
        <v>63.375</v>
      </c>
      <c r="S383" s="9">
        <f t="shared" si="56"/>
        <v>68.825000000000003</v>
      </c>
      <c r="T383" s="9">
        <f t="shared" si="57"/>
        <v>64.625</v>
      </c>
      <c r="U383" s="8">
        <f t="shared" si="58"/>
        <v>65.325000000000003</v>
      </c>
      <c r="V383" s="8">
        <f t="shared" si="59"/>
        <v>65.150000000000006</v>
      </c>
    </row>
    <row r="384" spans="1:22" ht="13.5" x14ac:dyDescent="0.25">
      <c r="A384" s="3">
        <f>RSI!A384</f>
        <v>42564</v>
      </c>
      <c r="B384" s="2">
        <f>RSI!B384</f>
        <v>3.7303999999999999</v>
      </c>
      <c r="C384" s="2">
        <f>RSI!I384</f>
        <v>61.810155947772095</v>
      </c>
      <c r="D384" s="2">
        <f>MACD!E384</f>
        <v>-4.2402483107593536E-2</v>
      </c>
      <c r="E384" s="2">
        <f>MACD!F384</f>
        <v>-2.716257158941373E-2</v>
      </c>
      <c r="F384" s="2">
        <f>'Moving Avg'!D384</f>
        <v>3.7203200000000001</v>
      </c>
      <c r="G384" s="2">
        <f>'Moving Avg'!F384</f>
        <v>3.6371100000000007</v>
      </c>
      <c r="H384" s="2">
        <f>'Moving Avg'!G384</f>
        <v>3.6237539999999999</v>
      </c>
      <c r="I384" s="2">
        <f>'Moving Avg'!H384</f>
        <v>3.4067440000000051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  <c r="M384" s="8">
        <f t="shared" si="50"/>
        <v>25</v>
      </c>
      <c r="N384" s="8">
        <f t="shared" si="51"/>
        <v>45</v>
      </c>
      <c r="O384" s="8">
        <f t="shared" si="52"/>
        <v>50</v>
      </c>
      <c r="P384" s="8">
        <f t="shared" si="53"/>
        <v>83.5</v>
      </c>
      <c r="Q384" s="9">
        <f t="shared" si="54"/>
        <v>44.524999999999999</v>
      </c>
      <c r="R384" s="9">
        <f t="shared" si="55"/>
        <v>52.375</v>
      </c>
      <c r="S384" s="9">
        <f t="shared" si="56"/>
        <v>60.575000000000003</v>
      </c>
      <c r="T384" s="9">
        <f t="shared" si="57"/>
        <v>50.875</v>
      </c>
      <c r="U384" s="8">
        <f t="shared" si="58"/>
        <v>52.491666666666674</v>
      </c>
      <c r="V384" s="8">
        <f t="shared" si="59"/>
        <v>52.087500000000006</v>
      </c>
    </row>
    <row r="385" spans="1:22" ht="13.5" x14ac:dyDescent="0.25">
      <c r="A385" s="3">
        <f>RSI!A385</f>
        <v>42565</v>
      </c>
      <c r="B385" s="2">
        <f>RSI!B385</f>
        <v>3.7303999999999999</v>
      </c>
      <c r="C385" s="2">
        <f>RSI!I385</f>
        <v>61.810155947772095</v>
      </c>
      <c r="D385" s="2">
        <f>MACD!E385</f>
        <v>-4.1392585606691679E-2</v>
      </c>
      <c r="E385" s="2">
        <f>MACD!F385</f>
        <v>-3.0008574392869324E-2</v>
      </c>
      <c r="F385" s="2">
        <f>'Moving Avg'!D385</f>
        <v>3.7236800000000003</v>
      </c>
      <c r="G385" s="2">
        <f>'Moving Avg'!F385</f>
        <v>3.6425900000000007</v>
      </c>
      <c r="H385" s="2">
        <f>'Moving Avg'!G385</f>
        <v>3.6232879999999996</v>
      </c>
      <c r="I385" s="2">
        <f>'Moving Avg'!H385</f>
        <v>3.4086010000000058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  <c r="M385" s="8">
        <f t="shared" si="50"/>
        <v>25</v>
      </c>
      <c r="N385" s="8">
        <f t="shared" si="51"/>
        <v>45</v>
      </c>
      <c r="O385" s="8">
        <f t="shared" si="52"/>
        <v>50</v>
      </c>
      <c r="P385" s="8">
        <f t="shared" si="53"/>
        <v>83.5</v>
      </c>
      <c r="Q385" s="9">
        <f t="shared" si="54"/>
        <v>44.524999999999999</v>
      </c>
      <c r="R385" s="9">
        <f t="shared" si="55"/>
        <v>52.375</v>
      </c>
      <c r="S385" s="9">
        <f t="shared" si="56"/>
        <v>60.575000000000003</v>
      </c>
      <c r="T385" s="9">
        <f t="shared" si="57"/>
        <v>50.875</v>
      </c>
      <c r="U385" s="8">
        <f t="shared" si="58"/>
        <v>52.491666666666674</v>
      </c>
      <c r="V385" s="8">
        <f t="shared" si="59"/>
        <v>52.087500000000006</v>
      </c>
    </row>
    <row r="386" spans="1:22" ht="13.5" x14ac:dyDescent="0.25">
      <c r="A386" s="3">
        <f>RSI!A386</f>
        <v>42566</v>
      </c>
      <c r="B386" s="2">
        <f>RSI!B386</f>
        <v>3.7303999999999999</v>
      </c>
      <c r="C386" s="2">
        <f>RSI!I386</f>
        <v>61.810155947772095</v>
      </c>
      <c r="D386" s="2">
        <f>MACD!E386</f>
        <v>-4.104246550647872E-2</v>
      </c>
      <c r="E386" s="2">
        <f>MACD!F386</f>
        <v>-3.2215352615591206E-2</v>
      </c>
      <c r="F386" s="2">
        <f>'Moving Avg'!D386</f>
        <v>3.7270400000000001</v>
      </c>
      <c r="G386" s="2">
        <f>'Moving Avg'!F386</f>
        <v>3.6480700000000006</v>
      </c>
      <c r="H386" s="2">
        <f>'Moving Avg'!G386</f>
        <v>3.6249979999999997</v>
      </c>
      <c r="I386" s="2">
        <f>'Moving Avg'!H386</f>
        <v>3.4104580000000055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45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83.5</v>
      </c>
      <c r="Q386" s="9">
        <f t="shared" si="54"/>
        <v>44.524999999999999</v>
      </c>
      <c r="R386" s="9">
        <f t="shared" si="55"/>
        <v>52.375</v>
      </c>
      <c r="S386" s="9">
        <f t="shared" si="56"/>
        <v>60.575000000000003</v>
      </c>
      <c r="T386" s="9">
        <f t="shared" si="57"/>
        <v>50.875</v>
      </c>
      <c r="U386" s="8">
        <f t="shared" si="58"/>
        <v>52.491666666666674</v>
      </c>
      <c r="V386" s="8">
        <f t="shared" si="59"/>
        <v>52.087500000000006</v>
      </c>
    </row>
    <row r="387" spans="1:22" ht="13.5" x14ac:dyDescent="0.25">
      <c r="A387" s="3">
        <f>RSI!A387</f>
        <v>42569</v>
      </c>
      <c r="B387" s="2">
        <f>RSI!B387</f>
        <v>3.7303999999999999</v>
      </c>
      <c r="C387" s="2">
        <f>RSI!I387</f>
        <v>61.810155947772095</v>
      </c>
      <c r="D387" s="2">
        <f>MACD!E387</f>
        <v>-5.7444024225611567E-2</v>
      </c>
      <c r="E387" s="2">
        <f>MACD!F387</f>
        <v>-3.7261086937595278E-2</v>
      </c>
      <c r="F387" s="2">
        <f>'Moving Avg'!D387</f>
        <v>3.7304000000000004</v>
      </c>
      <c r="G387" s="2">
        <f>'Moving Avg'!F387</f>
        <v>3.6555650000000006</v>
      </c>
      <c r="H387" s="2">
        <f>'Moving Avg'!G387</f>
        <v>3.6266280000000002</v>
      </c>
      <c r="I387" s="2">
        <f>'Moving Avg'!H387</f>
        <v>3.4123150000000062</v>
      </c>
      <c r="J387" s="6" t="str">
        <f>OBV!F387</f>
        <v>BULLISH</v>
      </c>
      <c r="K387" s="6" t="str">
        <f>OBV!G387</f>
        <v>NEUTRAL</v>
      </c>
      <c r="L387" s="6" t="str">
        <f>OBV!H387</f>
        <v>CONFIRMED BULLISH</v>
      </c>
      <c r="M387" s="8">
        <f t="shared" si="60"/>
        <v>25</v>
      </c>
      <c r="N387" s="8">
        <f t="shared" si="61"/>
        <v>100</v>
      </c>
      <c r="O387" s="8">
        <f t="shared" si="62"/>
        <v>50</v>
      </c>
      <c r="P387" s="8">
        <f t="shared" si="63"/>
        <v>83.5</v>
      </c>
      <c r="Q387" s="9">
        <f t="shared" ref="Q387:Q450" si="64">0.35*M387+N387*0.35+O387*0.15+P387*0.15</f>
        <v>63.774999999999999</v>
      </c>
      <c r="R387" s="9">
        <f t="shared" ref="R387:R450" si="65">M387*0.2+N387*0.2+O387*0.35+P387*0.25</f>
        <v>63.375</v>
      </c>
      <c r="S387" s="9">
        <f t="shared" ref="S387:S450" si="66">M387*0.15+N387*0.15+O387*0.25+P387*0.45</f>
        <v>68.825000000000003</v>
      </c>
      <c r="T387" s="9">
        <f t="shared" ref="T387:T450" si="67">0.25*SUM(M387:P387)</f>
        <v>64.625</v>
      </c>
      <c r="U387" s="8">
        <f t="shared" ref="U387:U450" si="68">SUM(Q387:S387)/3</f>
        <v>65.325000000000003</v>
      </c>
      <c r="V387" s="8">
        <f t="shared" ref="V387:V450" si="69">SUM(Q387:T387)/4</f>
        <v>65.150000000000006</v>
      </c>
    </row>
    <row r="388" spans="1:22" ht="13.5" x14ac:dyDescent="0.25">
      <c r="A388" s="3">
        <f>RSI!A388</f>
        <v>42570</v>
      </c>
      <c r="B388" s="2">
        <f>RSI!B388</f>
        <v>3.7303999999999999</v>
      </c>
      <c r="C388" s="2">
        <f>RSI!I388</f>
        <v>61.810155947772103</v>
      </c>
      <c r="D388" s="2">
        <f>MACD!E388</f>
        <v>-5.5523946022930648E-2</v>
      </c>
      <c r="E388" s="2">
        <f>MACD!F388</f>
        <v>-4.0913658754662352E-2</v>
      </c>
      <c r="F388" s="2">
        <f>'Moving Avg'!D388</f>
        <v>3.7304000000000004</v>
      </c>
      <c r="G388" s="2">
        <f>'Moving Avg'!F388</f>
        <v>3.6630600000000006</v>
      </c>
      <c r="H388" s="2">
        <f>'Moving Avg'!G388</f>
        <v>3.6283380000000007</v>
      </c>
      <c r="I388" s="2">
        <f>'Moving Avg'!H388</f>
        <v>3.4141120000000065</v>
      </c>
      <c r="J388" s="6" t="str">
        <f>OBV!F388</f>
        <v>NEUTRAL</v>
      </c>
      <c r="K388" s="6" t="str">
        <f>OBV!G388</f>
        <v>NEUTRAL</v>
      </c>
      <c r="L388" s="6" t="str">
        <f>OBV!H388</f>
        <v>NEUTRAL</v>
      </c>
      <c r="M388" s="8">
        <f t="shared" si="60"/>
        <v>25</v>
      </c>
      <c r="N388" s="8">
        <f t="shared" si="61"/>
        <v>45</v>
      </c>
      <c r="O388" s="8">
        <f t="shared" si="62"/>
        <v>50</v>
      </c>
      <c r="P388" s="8">
        <f t="shared" si="63"/>
        <v>33</v>
      </c>
      <c r="Q388" s="9">
        <f t="shared" si="64"/>
        <v>36.950000000000003</v>
      </c>
      <c r="R388" s="9">
        <f t="shared" si="65"/>
        <v>39.75</v>
      </c>
      <c r="S388" s="9">
        <f t="shared" si="66"/>
        <v>37.85</v>
      </c>
      <c r="T388" s="9">
        <f t="shared" si="67"/>
        <v>38.25</v>
      </c>
      <c r="U388" s="8">
        <f t="shared" si="68"/>
        <v>38.183333333333337</v>
      </c>
      <c r="V388" s="8">
        <f t="shared" si="69"/>
        <v>38.200000000000003</v>
      </c>
    </row>
    <row r="389" spans="1:22" ht="13.5" x14ac:dyDescent="0.25">
      <c r="A389" s="3">
        <f>RSI!A389</f>
        <v>42571</v>
      </c>
      <c r="B389" s="2">
        <f>RSI!B389</f>
        <v>3.7303999999999999</v>
      </c>
      <c r="C389" s="2">
        <f>RSI!I389</f>
        <v>61.810155947772103</v>
      </c>
      <c r="D389" s="2">
        <f>MACD!E389</f>
        <v>-4.456121870148122E-2</v>
      </c>
      <c r="E389" s="2">
        <f>MACD!F389</f>
        <v>-4.1643170744026126E-2</v>
      </c>
      <c r="F389" s="2">
        <f>'Moving Avg'!D389</f>
        <v>3.7304000000000004</v>
      </c>
      <c r="G389" s="2">
        <f>'Moving Avg'!F389</f>
        <v>3.6757900000000006</v>
      </c>
      <c r="H389" s="2">
        <f>'Moving Avg'!G389</f>
        <v>3.6300480000000004</v>
      </c>
      <c r="I389" s="2">
        <f>'Moving Avg'!H389</f>
        <v>3.4158485000000063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  <c r="M389" s="8">
        <f t="shared" si="60"/>
        <v>25</v>
      </c>
      <c r="N389" s="8">
        <f t="shared" si="61"/>
        <v>45</v>
      </c>
      <c r="O389" s="8">
        <f t="shared" si="62"/>
        <v>50</v>
      </c>
      <c r="P389" s="8">
        <f t="shared" si="63"/>
        <v>33</v>
      </c>
      <c r="Q389" s="9">
        <f t="shared" si="64"/>
        <v>36.950000000000003</v>
      </c>
      <c r="R389" s="9">
        <f t="shared" si="65"/>
        <v>39.75</v>
      </c>
      <c r="S389" s="9">
        <f t="shared" si="66"/>
        <v>37.85</v>
      </c>
      <c r="T389" s="9">
        <f t="shared" si="67"/>
        <v>38.25</v>
      </c>
      <c r="U389" s="8">
        <f t="shared" si="68"/>
        <v>38.183333333333337</v>
      </c>
      <c r="V389" s="8">
        <f t="shared" si="69"/>
        <v>38.200000000000003</v>
      </c>
    </row>
    <row r="390" spans="1:22" ht="13.5" x14ac:dyDescent="0.25">
      <c r="A390" s="3">
        <f>RSI!A390</f>
        <v>42572</v>
      </c>
      <c r="B390" s="2">
        <f>RSI!B390</f>
        <v>3.6292</v>
      </c>
      <c r="C390" s="2">
        <f>RSI!I390</f>
        <v>44.259843880985557</v>
      </c>
      <c r="D390" s="2">
        <f>MACD!E390</f>
        <v>-2.8159523863291014E-2</v>
      </c>
      <c r="E390" s="2">
        <f>MACD!F390</f>
        <v>-3.89464413678791E-2</v>
      </c>
      <c r="F390" s="2">
        <f>'Moving Avg'!D390</f>
        <v>3.7101599999999997</v>
      </c>
      <c r="G390" s="2">
        <f>'Moving Avg'!F390</f>
        <v>3.6784250000000007</v>
      </c>
      <c r="H390" s="2">
        <f>'Moving Avg'!G390</f>
        <v>3.6297340000000009</v>
      </c>
      <c r="I390" s="2">
        <f>'Moving Avg'!H390</f>
        <v>3.4170790000000064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  <c r="M390" s="8">
        <f t="shared" si="60"/>
        <v>25</v>
      </c>
      <c r="N390" s="8">
        <f t="shared" si="61"/>
        <v>0</v>
      </c>
      <c r="O390" s="8">
        <f t="shared" si="62"/>
        <v>50</v>
      </c>
      <c r="P390" s="8">
        <f t="shared" si="63"/>
        <v>16.5</v>
      </c>
      <c r="Q390" s="9">
        <f t="shared" si="64"/>
        <v>18.725000000000001</v>
      </c>
      <c r="R390" s="9">
        <f t="shared" si="65"/>
        <v>26.625</v>
      </c>
      <c r="S390" s="9">
        <f t="shared" si="66"/>
        <v>23.675000000000001</v>
      </c>
      <c r="T390" s="9">
        <f t="shared" si="67"/>
        <v>22.875</v>
      </c>
      <c r="U390" s="8">
        <f t="shared" si="68"/>
        <v>23.008333333333336</v>
      </c>
      <c r="V390" s="8">
        <f t="shared" si="69"/>
        <v>22.975000000000001</v>
      </c>
    </row>
    <row r="391" spans="1:22" ht="13.5" x14ac:dyDescent="0.25">
      <c r="A391" s="3">
        <f>RSI!A391</f>
        <v>42573</v>
      </c>
      <c r="B391" s="2">
        <f>RSI!B391</f>
        <v>3.7303999999999999</v>
      </c>
      <c r="C391" s="2">
        <f>RSI!I391</f>
        <v>57.31276496953241</v>
      </c>
      <c r="D391" s="2">
        <f>MACD!E391</f>
        <v>-2.1522759829230242E-2</v>
      </c>
      <c r="E391" s="2">
        <f>MACD!F391</f>
        <v>-3.5461705060149326E-2</v>
      </c>
      <c r="F391" s="2">
        <f>'Moving Avg'!D391</f>
        <v>3.7101599999999997</v>
      </c>
      <c r="G391" s="2">
        <f>'Moving Avg'!F391</f>
        <v>3.6861200000000012</v>
      </c>
      <c r="H391" s="2">
        <f>'Moving Avg'!G391</f>
        <v>3.6320880000000004</v>
      </c>
      <c r="I391" s="2">
        <f>'Moving Avg'!H391</f>
        <v>3.4188155000000062</v>
      </c>
      <c r="J391" s="6" t="str">
        <f>OBV!F391</f>
        <v>BEARISH</v>
      </c>
      <c r="K391" s="6" t="str">
        <f>OBV!G391</f>
        <v>NEUTRAL</v>
      </c>
      <c r="L391" s="6" t="str">
        <f>OBV!H391</f>
        <v>NEUTRAL</v>
      </c>
      <c r="M391" s="8">
        <f t="shared" si="60"/>
        <v>25</v>
      </c>
      <c r="N391" s="8">
        <f t="shared" si="61"/>
        <v>0</v>
      </c>
      <c r="O391" s="8">
        <f t="shared" si="62"/>
        <v>50</v>
      </c>
      <c r="P391" s="8">
        <f t="shared" si="63"/>
        <v>16.5</v>
      </c>
      <c r="Q391" s="9">
        <f t="shared" si="64"/>
        <v>18.725000000000001</v>
      </c>
      <c r="R391" s="9">
        <f t="shared" si="65"/>
        <v>26.625</v>
      </c>
      <c r="S391" s="9">
        <f t="shared" si="66"/>
        <v>23.675000000000001</v>
      </c>
      <c r="T391" s="9">
        <f t="shared" si="67"/>
        <v>22.875</v>
      </c>
      <c r="U391" s="8">
        <f t="shared" si="68"/>
        <v>23.008333333333336</v>
      </c>
      <c r="V391" s="8">
        <f t="shared" si="69"/>
        <v>22.975000000000001</v>
      </c>
    </row>
    <row r="392" spans="1:22" ht="13.5" x14ac:dyDescent="0.25">
      <c r="A392" s="3">
        <f>RSI!A392</f>
        <v>42577</v>
      </c>
      <c r="B392" s="2">
        <f>RSI!B392</f>
        <v>3.7303999999999999</v>
      </c>
      <c r="C392" s="2">
        <f>RSI!I392</f>
        <v>57.31276496953241</v>
      </c>
      <c r="D392" s="2">
        <f>MACD!E392</f>
        <v>-1.6269195303066031E-2</v>
      </c>
      <c r="E392" s="2">
        <f>MACD!F392</f>
        <v>-3.1623203108732664E-2</v>
      </c>
      <c r="F392" s="2">
        <f>'Moving Avg'!D392</f>
        <v>3.7101599999999997</v>
      </c>
      <c r="G392" s="2">
        <f>'Moving Avg'!F392</f>
        <v>3.6914000000000016</v>
      </c>
      <c r="H392" s="2">
        <f>'Moving Avg'!G392</f>
        <v>3.6337180000000013</v>
      </c>
      <c r="I392" s="2">
        <f>'Moving Avg'!H392</f>
        <v>3.4206125000000061</v>
      </c>
      <c r="J392" s="6" t="str">
        <f>OBV!F392</f>
        <v>BEARISH</v>
      </c>
      <c r="K392" s="6" t="str">
        <f>OBV!G392</f>
        <v>NEUTRAL</v>
      </c>
      <c r="L392" s="6" t="str">
        <f>OBV!H392</f>
        <v>NEUTRAL</v>
      </c>
      <c r="M392" s="8">
        <f t="shared" si="60"/>
        <v>25</v>
      </c>
      <c r="N392" s="8">
        <f t="shared" si="61"/>
        <v>0</v>
      </c>
      <c r="O392" s="8">
        <f t="shared" si="62"/>
        <v>50</v>
      </c>
      <c r="P392" s="8">
        <f t="shared" si="63"/>
        <v>16.5</v>
      </c>
      <c r="Q392" s="9">
        <f t="shared" si="64"/>
        <v>18.725000000000001</v>
      </c>
      <c r="R392" s="9">
        <f t="shared" si="65"/>
        <v>26.625</v>
      </c>
      <c r="S392" s="9">
        <f t="shared" si="66"/>
        <v>23.675000000000001</v>
      </c>
      <c r="T392" s="9">
        <f t="shared" si="67"/>
        <v>22.875</v>
      </c>
      <c r="U392" s="8">
        <f t="shared" si="68"/>
        <v>23.008333333333336</v>
      </c>
      <c r="V392" s="8">
        <f t="shared" si="69"/>
        <v>22.975000000000001</v>
      </c>
    </row>
    <row r="393" spans="1:22" ht="13.5" x14ac:dyDescent="0.25">
      <c r="A393" s="3">
        <f>RSI!A393</f>
        <v>42578</v>
      </c>
      <c r="B393" s="2">
        <f>RSI!B393</f>
        <v>3.7303999999999999</v>
      </c>
      <c r="C393" s="2">
        <f>RSI!I393</f>
        <v>57.312764969532395</v>
      </c>
      <c r="D393" s="2">
        <f>MACD!E393</f>
        <v>-9.5745883916489305E-3</v>
      </c>
      <c r="E393" s="2">
        <f>MACD!F393</f>
        <v>-2.7213480165315919E-2</v>
      </c>
      <c r="F393" s="2">
        <f>'Moving Avg'!D393</f>
        <v>3.7101599999999997</v>
      </c>
      <c r="G393" s="2">
        <f>'Moving Avg'!F393</f>
        <v>3.6966800000000015</v>
      </c>
      <c r="H393" s="2">
        <f>'Moving Avg'!G393</f>
        <v>3.6358300000000012</v>
      </c>
      <c r="I393" s="2">
        <f>'Moving Avg'!H393</f>
        <v>3.4227515000000057</v>
      </c>
      <c r="J393" s="6" t="str">
        <f>OBV!F393</f>
        <v>BEARISH</v>
      </c>
      <c r="K393" s="6" t="str">
        <f>OBV!G393</f>
        <v>NEUTRAL</v>
      </c>
      <c r="L393" s="6" t="str">
        <f>OBV!H393</f>
        <v>NEUTRAL</v>
      </c>
      <c r="M393" s="8">
        <f t="shared" si="60"/>
        <v>25</v>
      </c>
      <c r="N393" s="8">
        <f t="shared" si="61"/>
        <v>0</v>
      </c>
      <c r="O393" s="8">
        <f t="shared" si="62"/>
        <v>50</v>
      </c>
      <c r="P393" s="8">
        <f t="shared" si="63"/>
        <v>16.5</v>
      </c>
      <c r="Q393" s="9">
        <f t="shared" si="64"/>
        <v>18.725000000000001</v>
      </c>
      <c r="R393" s="9">
        <f t="shared" si="65"/>
        <v>26.625</v>
      </c>
      <c r="S393" s="9">
        <f t="shared" si="66"/>
        <v>23.675000000000001</v>
      </c>
      <c r="T393" s="9">
        <f t="shared" si="67"/>
        <v>22.875</v>
      </c>
      <c r="U393" s="8">
        <f t="shared" si="68"/>
        <v>23.008333333333336</v>
      </c>
      <c r="V393" s="8">
        <f t="shared" si="69"/>
        <v>22.975000000000001</v>
      </c>
    </row>
    <row r="394" spans="1:22" ht="13.5" x14ac:dyDescent="0.25">
      <c r="A394" s="3">
        <f>RSI!A394</f>
        <v>42579</v>
      </c>
      <c r="B394" s="2">
        <f>RSI!B394</f>
        <v>3.7303999999999999</v>
      </c>
      <c r="C394" s="2">
        <f>RSI!I394</f>
        <v>57.31276496953241</v>
      </c>
      <c r="D394" s="2">
        <f>MACD!E394</f>
        <v>-4.2204138782406808E-3</v>
      </c>
      <c r="E394" s="2">
        <f>MACD!F394</f>
        <v>-2.2614866907900873E-2</v>
      </c>
      <c r="F394" s="2">
        <f>'Moving Avg'!D394</f>
        <v>3.7101599999999997</v>
      </c>
      <c r="G394" s="2">
        <f>'Moving Avg'!F394</f>
        <v>3.7006850000000013</v>
      </c>
      <c r="H394" s="2">
        <f>'Moving Avg'!G394</f>
        <v>3.6379420000000011</v>
      </c>
      <c r="I394" s="2">
        <f>'Moving Avg'!H394</f>
        <v>3.4245280000000058</v>
      </c>
      <c r="J394" s="6" t="str">
        <f>OBV!F394</f>
        <v>BEARISH</v>
      </c>
      <c r="K394" s="6" t="str">
        <f>OBV!G394</f>
        <v>NEUTRAL</v>
      </c>
      <c r="L394" s="6" t="str">
        <f>OBV!H394</f>
        <v>NEUTRAL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16.5</v>
      </c>
      <c r="Q394" s="9">
        <f t="shared" si="64"/>
        <v>18.725000000000001</v>
      </c>
      <c r="R394" s="9">
        <f t="shared" si="65"/>
        <v>26.625</v>
      </c>
      <c r="S394" s="9">
        <f t="shared" si="66"/>
        <v>23.675000000000001</v>
      </c>
      <c r="T394" s="9">
        <f t="shared" si="67"/>
        <v>22.875</v>
      </c>
      <c r="U394" s="8">
        <f t="shared" si="68"/>
        <v>23.008333333333336</v>
      </c>
      <c r="V394" s="8">
        <f t="shared" si="69"/>
        <v>22.975000000000001</v>
      </c>
    </row>
    <row r="395" spans="1:22" ht="13.5" x14ac:dyDescent="0.25">
      <c r="A395" s="3">
        <f>RSI!A395</f>
        <v>42580</v>
      </c>
      <c r="B395" s="2">
        <f>RSI!B395</f>
        <v>3.7303999999999999</v>
      </c>
      <c r="C395" s="2">
        <f>RSI!I395</f>
        <v>57.312764969532395</v>
      </c>
      <c r="D395" s="2">
        <f>MACD!E395</f>
        <v>2.2548078170370189E-5</v>
      </c>
      <c r="E395" s="2">
        <f>MACD!F395</f>
        <v>-1.8087383910686625E-2</v>
      </c>
      <c r="F395" s="2">
        <f>'Moving Avg'!D395</f>
        <v>3.7304000000000004</v>
      </c>
      <c r="G395" s="2">
        <f>'Moving Avg'!F395</f>
        <v>3.7046900000000016</v>
      </c>
      <c r="H395" s="2">
        <f>'Moving Avg'!G395</f>
        <v>3.640054000000001</v>
      </c>
      <c r="I395" s="2">
        <f>'Moving Avg'!H395</f>
        <v>3.4264860000000059</v>
      </c>
      <c r="J395" s="6" t="str">
        <f>OBV!F395</f>
        <v>BULLISH</v>
      </c>
      <c r="K395" s="6" t="str">
        <f>OBV!G395</f>
        <v>NEUTRAL</v>
      </c>
      <c r="L395" s="6" t="str">
        <f>OBV!H395</f>
        <v>CONFIRMED BULLISH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83.5</v>
      </c>
      <c r="Q395" s="9">
        <f t="shared" si="64"/>
        <v>28.774999999999999</v>
      </c>
      <c r="R395" s="9">
        <f t="shared" si="65"/>
        <v>43.375</v>
      </c>
      <c r="S395" s="9">
        <f t="shared" si="66"/>
        <v>53.825000000000003</v>
      </c>
      <c r="T395" s="9">
        <f t="shared" si="67"/>
        <v>39.625</v>
      </c>
      <c r="U395" s="8">
        <f t="shared" si="68"/>
        <v>41.991666666666667</v>
      </c>
      <c r="V395" s="8">
        <f t="shared" si="69"/>
        <v>41.400000000000006</v>
      </c>
    </row>
    <row r="396" spans="1:22" ht="13.5" x14ac:dyDescent="0.25">
      <c r="A396" s="3">
        <f>RSI!A396</f>
        <v>42583</v>
      </c>
      <c r="B396" s="2">
        <f>RSI!B396</f>
        <v>3.7303999999999999</v>
      </c>
      <c r="C396" s="2">
        <f>RSI!I396</f>
        <v>57.31276496953241</v>
      </c>
      <c r="D396" s="2">
        <f>MACD!E396</f>
        <v>3.3465490630715244E-3</v>
      </c>
      <c r="E396" s="2">
        <f>MACD!F396</f>
        <v>-1.3800597315934995E-2</v>
      </c>
      <c r="F396" s="2">
        <f>'Moving Avg'!D396</f>
        <v>3.7304000000000004</v>
      </c>
      <c r="G396" s="2">
        <f>'Moving Avg'!F396</f>
        <v>3.708695000000001</v>
      </c>
      <c r="H396" s="2">
        <f>'Moving Avg'!G396</f>
        <v>3.6429720000000008</v>
      </c>
      <c r="I396" s="2">
        <f>'Moving Avg'!H396</f>
        <v>3.4284440000000056</v>
      </c>
      <c r="J396" s="6" t="str">
        <f>OBV!F396</f>
        <v>NEUTRAL</v>
      </c>
      <c r="K396" s="6" t="str">
        <f>OBV!G396</f>
        <v>NEUTRAL</v>
      </c>
      <c r="L396" s="6" t="str">
        <f>OBV!H396</f>
        <v>NEUTRAL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33</v>
      </c>
      <c r="Q396" s="9">
        <f t="shared" si="64"/>
        <v>21.2</v>
      </c>
      <c r="R396" s="9">
        <f t="shared" si="65"/>
        <v>30.75</v>
      </c>
      <c r="S396" s="9">
        <f t="shared" si="66"/>
        <v>31.1</v>
      </c>
      <c r="T396" s="9">
        <f t="shared" si="67"/>
        <v>27</v>
      </c>
      <c r="U396" s="8">
        <f t="shared" si="68"/>
        <v>27.683333333333337</v>
      </c>
      <c r="V396" s="8">
        <f t="shared" si="69"/>
        <v>27.512500000000003</v>
      </c>
    </row>
    <row r="397" spans="1:22" ht="13.5" x14ac:dyDescent="0.25">
      <c r="A397" s="3">
        <f>RSI!A397</f>
        <v>42584</v>
      </c>
      <c r="B397" s="2">
        <f>RSI!B397</f>
        <v>3.7303999999999999</v>
      </c>
      <c r="C397" s="2">
        <f>RSI!I397</f>
        <v>57.31276496953241</v>
      </c>
      <c r="D397" s="2">
        <f>MACD!E397</f>
        <v>5.9126860277309845E-3</v>
      </c>
      <c r="E397" s="2">
        <f>MACD!F397</f>
        <v>-9.8579406472017999E-3</v>
      </c>
      <c r="F397" s="2">
        <f>'Moving Avg'!D397</f>
        <v>3.7304000000000004</v>
      </c>
      <c r="G397" s="2">
        <f>'Moving Avg'!F397</f>
        <v>3.7179750000000014</v>
      </c>
      <c r="H397" s="2">
        <f>'Moving Avg'!G397</f>
        <v>3.6453260000000007</v>
      </c>
      <c r="I397" s="2">
        <f>'Moving Avg'!H397</f>
        <v>3.4304020000000062</v>
      </c>
      <c r="J397" s="6" t="str">
        <f>OBV!F397</f>
        <v>NEUTRAL</v>
      </c>
      <c r="K397" s="6" t="str">
        <f>OBV!G397</f>
        <v>NEUTRAL</v>
      </c>
      <c r="L397" s="6" t="str">
        <f>OBV!H397</f>
        <v>NEUTRAL</v>
      </c>
      <c r="M397" s="8">
        <f t="shared" si="60"/>
        <v>25</v>
      </c>
      <c r="N397" s="8">
        <f t="shared" si="61"/>
        <v>0</v>
      </c>
      <c r="O397" s="8">
        <f t="shared" si="62"/>
        <v>50</v>
      </c>
      <c r="P397" s="8">
        <f t="shared" si="63"/>
        <v>33</v>
      </c>
      <c r="Q397" s="9">
        <f t="shared" si="64"/>
        <v>21.2</v>
      </c>
      <c r="R397" s="9">
        <f t="shared" si="65"/>
        <v>30.75</v>
      </c>
      <c r="S397" s="9">
        <f t="shared" si="66"/>
        <v>31.1</v>
      </c>
      <c r="T397" s="9">
        <f t="shared" si="67"/>
        <v>27</v>
      </c>
      <c r="U397" s="8">
        <f t="shared" si="68"/>
        <v>27.683333333333337</v>
      </c>
      <c r="V397" s="8">
        <f t="shared" si="69"/>
        <v>27.512500000000003</v>
      </c>
    </row>
    <row r="398" spans="1:22" ht="13.5" x14ac:dyDescent="0.25">
      <c r="A398" s="3">
        <f>RSI!A398</f>
        <v>42585</v>
      </c>
      <c r="B398" s="2">
        <f>RSI!B398</f>
        <v>3.7303999999999999</v>
      </c>
      <c r="C398" s="2">
        <f>RSI!I398</f>
        <v>57.31276496953241</v>
      </c>
      <c r="D398" s="2">
        <f>MACD!E398</f>
        <v>7.855811159270587E-3</v>
      </c>
      <c r="E398" s="2">
        <f>MACD!F398</f>
        <v>-6.315190285907323E-3</v>
      </c>
      <c r="F398" s="2">
        <f>'Moving Avg'!D398</f>
        <v>3.7304000000000004</v>
      </c>
      <c r="G398" s="2">
        <f>'Moving Avg'!F398</f>
        <v>3.7219800000000012</v>
      </c>
      <c r="H398" s="2">
        <f>'Moving Avg'!G398</f>
        <v>3.6475180000000007</v>
      </c>
      <c r="I398" s="2">
        <f>'Moving Avg'!H398</f>
        <v>3.4323600000000063</v>
      </c>
      <c r="J398" s="6" t="str">
        <f>OBV!F398</f>
        <v>NEUTRAL</v>
      </c>
      <c r="K398" s="6" t="str">
        <f>OBV!G398</f>
        <v>NEUTRAL</v>
      </c>
      <c r="L398" s="6" t="str">
        <f>OBV!H398</f>
        <v>NEUTRAL</v>
      </c>
      <c r="M398" s="8">
        <f t="shared" si="60"/>
        <v>25</v>
      </c>
      <c r="N398" s="8">
        <f t="shared" si="61"/>
        <v>0</v>
      </c>
      <c r="O398" s="8">
        <f t="shared" si="62"/>
        <v>50</v>
      </c>
      <c r="P398" s="8">
        <f t="shared" si="63"/>
        <v>33</v>
      </c>
      <c r="Q398" s="9">
        <f t="shared" si="64"/>
        <v>21.2</v>
      </c>
      <c r="R398" s="9">
        <f t="shared" si="65"/>
        <v>30.75</v>
      </c>
      <c r="S398" s="9">
        <f t="shared" si="66"/>
        <v>31.1</v>
      </c>
      <c r="T398" s="9">
        <f t="shared" si="67"/>
        <v>27</v>
      </c>
      <c r="U398" s="8">
        <f t="shared" si="68"/>
        <v>27.683333333333337</v>
      </c>
      <c r="V398" s="8">
        <f t="shared" si="69"/>
        <v>27.512500000000003</v>
      </c>
    </row>
    <row r="399" spans="1:22" ht="13.5" x14ac:dyDescent="0.25">
      <c r="A399" s="3">
        <f>RSI!A399</f>
        <v>42586</v>
      </c>
      <c r="B399" s="2">
        <f>RSI!B399</f>
        <v>3.7303999999999999</v>
      </c>
      <c r="C399" s="2">
        <f>RSI!I399</f>
        <v>57.312764969532395</v>
      </c>
      <c r="D399" s="2">
        <f>MACD!E399</f>
        <v>9.2886777305989376E-3</v>
      </c>
      <c r="E399" s="2">
        <f>MACD!F399</f>
        <v>-3.1944166826060709E-3</v>
      </c>
      <c r="F399" s="2">
        <f>'Moving Avg'!D399</f>
        <v>3.7304000000000004</v>
      </c>
      <c r="G399" s="2">
        <f>'Moving Avg'!F399</f>
        <v>3.7228200000000014</v>
      </c>
      <c r="H399" s="2">
        <f>'Moving Avg'!G399</f>
        <v>3.6497100000000007</v>
      </c>
      <c r="I399" s="2">
        <f>'Moving Avg'!H399</f>
        <v>3.4344990000000064</v>
      </c>
      <c r="J399" s="6" t="str">
        <f>OBV!F399</f>
        <v>NEUTRAL</v>
      </c>
      <c r="K399" s="6" t="str">
        <f>OBV!G399</f>
        <v>NEUTRAL</v>
      </c>
      <c r="L399" s="6" t="str">
        <f>OBV!H399</f>
        <v>NEUTRAL</v>
      </c>
      <c r="M399" s="8">
        <f t="shared" si="60"/>
        <v>25</v>
      </c>
      <c r="N399" s="8">
        <f t="shared" si="61"/>
        <v>0</v>
      </c>
      <c r="O399" s="8">
        <f t="shared" si="62"/>
        <v>50</v>
      </c>
      <c r="P399" s="8">
        <f t="shared" si="63"/>
        <v>33</v>
      </c>
      <c r="Q399" s="9">
        <f t="shared" si="64"/>
        <v>21.2</v>
      </c>
      <c r="R399" s="9">
        <f t="shared" si="65"/>
        <v>30.75</v>
      </c>
      <c r="S399" s="9">
        <f t="shared" si="66"/>
        <v>31.1</v>
      </c>
      <c r="T399" s="9">
        <f t="shared" si="67"/>
        <v>27</v>
      </c>
      <c r="U399" s="8">
        <f t="shared" si="68"/>
        <v>27.683333333333337</v>
      </c>
      <c r="V399" s="8">
        <f t="shared" si="69"/>
        <v>27.512500000000003</v>
      </c>
    </row>
    <row r="400" spans="1:22" ht="13.5" x14ac:dyDescent="0.25">
      <c r="A400" s="3">
        <f>RSI!A400</f>
        <v>42587</v>
      </c>
      <c r="B400" s="2">
        <f>RSI!B400</f>
        <v>3.7303999999999999</v>
      </c>
      <c r="C400" s="2">
        <f>RSI!I400</f>
        <v>57.312764969532395</v>
      </c>
      <c r="D400" s="2">
        <f>MACD!E400</f>
        <v>-5.2637906563153258E-3</v>
      </c>
      <c r="E400" s="2">
        <f>MACD!F400</f>
        <v>-3.6082914773479221E-3</v>
      </c>
      <c r="F400" s="2">
        <f>'Moving Avg'!D400</f>
        <v>3.7304000000000004</v>
      </c>
      <c r="G400" s="2">
        <f>'Moving Avg'!F400</f>
        <v>3.7236600000000011</v>
      </c>
      <c r="H400" s="2">
        <f>'Moving Avg'!G400</f>
        <v>3.653998000000001</v>
      </c>
      <c r="I400" s="2">
        <f>'Moving Avg'!H400</f>
        <v>3.4366380000000065</v>
      </c>
      <c r="J400" s="6" t="str">
        <f>OBV!F400</f>
        <v>NEUTRAL</v>
      </c>
      <c r="K400" s="6" t="str">
        <f>OBV!G400</f>
        <v>NEUTRAL</v>
      </c>
      <c r="L400" s="6" t="str">
        <f>OBV!H400</f>
        <v>NEUTRAL</v>
      </c>
      <c r="M400" s="8">
        <f t="shared" si="60"/>
        <v>25</v>
      </c>
      <c r="N400" s="8">
        <f t="shared" si="61"/>
        <v>45</v>
      </c>
      <c r="O400" s="8">
        <f t="shared" si="62"/>
        <v>50</v>
      </c>
      <c r="P400" s="8">
        <f t="shared" si="63"/>
        <v>33</v>
      </c>
      <c r="Q400" s="9">
        <f t="shared" si="64"/>
        <v>36.950000000000003</v>
      </c>
      <c r="R400" s="9">
        <f t="shared" si="65"/>
        <v>39.75</v>
      </c>
      <c r="S400" s="9">
        <f t="shared" si="66"/>
        <v>37.85</v>
      </c>
      <c r="T400" s="9">
        <f t="shared" si="67"/>
        <v>38.25</v>
      </c>
      <c r="U400" s="8">
        <f t="shared" si="68"/>
        <v>38.183333333333337</v>
      </c>
      <c r="V400" s="8">
        <f t="shared" si="69"/>
        <v>38.200000000000003</v>
      </c>
    </row>
    <row r="401" spans="1:22" ht="13.5" x14ac:dyDescent="0.25">
      <c r="A401" s="3">
        <f>RSI!A401</f>
        <v>42590</v>
      </c>
      <c r="B401" s="2">
        <f>RSI!B401</f>
        <v>3.7303999999999999</v>
      </c>
      <c r="C401" s="2">
        <f>RSI!I401</f>
        <v>57.312764969532395</v>
      </c>
      <c r="D401" s="2">
        <f>MACD!E401</f>
        <v>-2.1893565930000136E-3</v>
      </c>
      <c r="E401" s="2">
        <f>MACD!F401</f>
        <v>-3.3245045004783409E-3</v>
      </c>
      <c r="F401" s="2">
        <f>'Moving Avg'!D401</f>
        <v>3.7304000000000004</v>
      </c>
      <c r="G401" s="2">
        <f>'Moving Avg'!F401</f>
        <v>3.7245000000000013</v>
      </c>
      <c r="H401" s="2">
        <f>'Moving Avg'!G401</f>
        <v>3.6565140000000009</v>
      </c>
      <c r="I401" s="2">
        <f>'Moving Avg'!H401</f>
        <v>3.4387770000000071</v>
      </c>
      <c r="J401" s="6" t="str">
        <f>OBV!F401</f>
        <v>NEUTRAL</v>
      </c>
      <c r="K401" s="6" t="str">
        <f>OBV!G401</f>
        <v>NEUTRAL</v>
      </c>
      <c r="L401" s="6" t="str">
        <f>OBV!H401</f>
        <v>NEUTRAL</v>
      </c>
      <c r="M401" s="8">
        <f t="shared" si="60"/>
        <v>25</v>
      </c>
      <c r="N401" s="8">
        <f t="shared" si="61"/>
        <v>0</v>
      </c>
      <c r="O401" s="8">
        <f t="shared" si="62"/>
        <v>50</v>
      </c>
      <c r="P401" s="8">
        <f t="shared" si="63"/>
        <v>33</v>
      </c>
      <c r="Q401" s="9">
        <f t="shared" si="64"/>
        <v>21.2</v>
      </c>
      <c r="R401" s="9">
        <f t="shared" si="65"/>
        <v>30.75</v>
      </c>
      <c r="S401" s="9">
        <f t="shared" si="66"/>
        <v>31.1</v>
      </c>
      <c r="T401" s="9">
        <f t="shared" si="67"/>
        <v>27</v>
      </c>
      <c r="U401" s="8">
        <f t="shared" si="68"/>
        <v>27.683333333333337</v>
      </c>
      <c r="V401" s="8">
        <f t="shared" si="69"/>
        <v>27.512500000000003</v>
      </c>
    </row>
    <row r="402" spans="1:22" ht="13.5" x14ac:dyDescent="0.25">
      <c r="A402" s="3">
        <f>RSI!A402</f>
        <v>42591</v>
      </c>
      <c r="B402" s="2">
        <f>RSI!B402</f>
        <v>3.7303999999999999</v>
      </c>
      <c r="C402" s="2">
        <f>RSI!I402</f>
        <v>57.312764969532395</v>
      </c>
      <c r="D402" s="2">
        <f>MACD!E402</f>
        <v>2.4433797618428343E-4</v>
      </c>
      <c r="E402" s="2">
        <f>MACD!F402</f>
        <v>-2.6107360051458163E-3</v>
      </c>
      <c r="F402" s="2">
        <f>'Moving Avg'!D402</f>
        <v>3.7304000000000004</v>
      </c>
      <c r="G402" s="2">
        <f>'Moving Avg'!F402</f>
        <v>3.7253400000000014</v>
      </c>
      <c r="H402" s="2">
        <f>'Moving Avg'!G402</f>
        <v>3.6611240000000009</v>
      </c>
      <c r="I402" s="2">
        <f>'Moving Avg'!H402</f>
        <v>3.4409160000000072</v>
      </c>
      <c r="J402" s="6" t="str">
        <f>OBV!F402</f>
        <v>NEUTRAL</v>
      </c>
      <c r="K402" s="6" t="str">
        <f>OBV!G402</f>
        <v>NEUTRAL</v>
      </c>
      <c r="L402" s="6" t="str">
        <f>OBV!H402</f>
        <v>NEUTRAL</v>
      </c>
      <c r="M402" s="8">
        <f t="shared" si="60"/>
        <v>25</v>
      </c>
      <c r="N402" s="8">
        <f t="shared" si="61"/>
        <v>0</v>
      </c>
      <c r="O402" s="8">
        <f t="shared" si="62"/>
        <v>50</v>
      </c>
      <c r="P402" s="8">
        <f t="shared" si="63"/>
        <v>33</v>
      </c>
      <c r="Q402" s="9">
        <f t="shared" si="64"/>
        <v>21.2</v>
      </c>
      <c r="R402" s="9">
        <f t="shared" si="65"/>
        <v>30.75</v>
      </c>
      <c r="S402" s="9">
        <f t="shared" si="66"/>
        <v>31.1</v>
      </c>
      <c r="T402" s="9">
        <f t="shared" si="67"/>
        <v>27</v>
      </c>
      <c r="U402" s="8">
        <f t="shared" si="68"/>
        <v>27.683333333333337</v>
      </c>
      <c r="V402" s="8">
        <f t="shared" si="69"/>
        <v>27.512500000000003</v>
      </c>
    </row>
    <row r="403" spans="1:22" ht="13.5" x14ac:dyDescent="0.25">
      <c r="A403" s="3">
        <f>RSI!A403</f>
        <v>42592</v>
      </c>
      <c r="B403" s="2">
        <f>RSI!B403</f>
        <v>3.7303999999999999</v>
      </c>
      <c r="C403" s="2">
        <f>RSI!I403</f>
        <v>57.312764969532388</v>
      </c>
      <c r="D403" s="2">
        <f>MACD!E403</f>
        <v>2.1482942571555697E-3</v>
      </c>
      <c r="E403" s="2">
        <f>MACD!F403</f>
        <v>-1.6589299526855394E-3</v>
      </c>
      <c r="F403" s="2">
        <f>'Moving Avg'!D403</f>
        <v>3.7304000000000004</v>
      </c>
      <c r="G403" s="2">
        <f>'Moving Avg'!F403</f>
        <v>3.7253400000000014</v>
      </c>
      <c r="H403" s="2">
        <f>'Moving Avg'!G403</f>
        <v>3.6641220000000008</v>
      </c>
      <c r="I403" s="2">
        <f>'Moving Avg'!H403</f>
        <v>3.4430550000000073</v>
      </c>
      <c r="J403" s="6" t="str">
        <f>OBV!F403</f>
        <v>NEUTRAL</v>
      </c>
      <c r="K403" s="6" t="str">
        <f>OBV!G403</f>
        <v>NEUTRAL</v>
      </c>
      <c r="L403" s="6" t="str">
        <f>OBV!H403</f>
        <v>NEUTRAL</v>
      </c>
      <c r="M403" s="8">
        <f t="shared" si="60"/>
        <v>25</v>
      </c>
      <c r="N403" s="8">
        <f t="shared" si="61"/>
        <v>0</v>
      </c>
      <c r="O403" s="8">
        <f t="shared" si="62"/>
        <v>50</v>
      </c>
      <c r="P403" s="8">
        <f t="shared" si="63"/>
        <v>33</v>
      </c>
      <c r="Q403" s="9">
        <f t="shared" si="64"/>
        <v>21.2</v>
      </c>
      <c r="R403" s="9">
        <f t="shared" si="65"/>
        <v>30.75</v>
      </c>
      <c r="S403" s="9">
        <f t="shared" si="66"/>
        <v>31.1</v>
      </c>
      <c r="T403" s="9">
        <f t="shared" si="67"/>
        <v>27</v>
      </c>
      <c r="U403" s="8">
        <f t="shared" si="68"/>
        <v>27.683333333333337</v>
      </c>
      <c r="V403" s="8">
        <f t="shared" si="69"/>
        <v>27.512500000000003</v>
      </c>
    </row>
    <row r="404" spans="1:22" ht="13.5" x14ac:dyDescent="0.25">
      <c r="A404" s="3">
        <f>RSI!A404</f>
        <v>42593</v>
      </c>
      <c r="B404" s="2">
        <f>RSI!B404</f>
        <v>3.7303999999999999</v>
      </c>
      <c r="C404" s="2">
        <f>RSI!I404</f>
        <v>57.312764969532388</v>
      </c>
      <c r="D404" s="2">
        <f>MACD!E404</f>
        <v>3.6155159102566614E-3</v>
      </c>
      <c r="E404" s="2">
        <f>MACD!F404</f>
        <v>-6.0404078009709914E-4</v>
      </c>
      <c r="F404" s="2">
        <f>'Moving Avg'!D404</f>
        <v>3.7304000000000004</v>
      </c>
      <c r="G404" s="2">
        <f>'Moving Avg'!F404</f>
        <v>3.7253400000000014</v>
      </c>
      <c r="H404" s="2">
        <f>'Moving Avg'!G404</f>
        <v>3.6667980000000018</v>
      </c>
      <c r="I404" s="2">
        <f>'Moving Avg'!H404</f>
        <v>3.4451940000000083</v>
      </c>
      <c r="J404" s="6" t="str">
        <f>OBV!F404</f>
        <v>NEUTRAL</v>
      </c>
      <c r="K404" s="6" t="str">
        <f>OBV!G404</f>
        <v>NEUTRAL</v>
      </c>
      <c r="L404" s="6" t="str">
        <f>OBV!H404</f>
        <v>NEUTRAL</v>
      </c>
      <c r="M404" s="8">
        <f t="shared" si="60"/>
        <v>25</v>
      </c>
      <c r="N404" s="8">
        <f t="shared" si="61"/>
        <v>0</v>
      </c>
      <c r="O404" s="8">
        <f t="shared" si="62"/>
        <v>50</v>
      </c>
      <c r="P404" s="8">
        <f t="shared" si="63"/>
        <v>33</v>
      </c>
      <c r="Q404" s="9">
        <f t="shared" si="64"/>
        <v>21.2</v>
      </c>
      <c r="R404" s="9">
        <f t="shared" si="65"/>
        <v>30.75</v>
      </c>
      <c r="S404" s="9">
        <f t="shared" si="66"/>
        <v>31.1</v>
      </c>
      <c r="T404" s="9">
        <f t="shared" si="67"/>
        <v>27</v>
      </c>
      <c r="U404" s="8">
        <f t="shared" si="68"/>
        <v>27.683333333333337</v>
      </c>
      <c r="V404" s="8">
        <f t="shared" si="69"/>
        <v>27.512500000000003</v>
      </c>
    </row>
    <row r="405" spans="1:22" ht="13.5" x14ac:dyDescent="0.25">
      <c r="A405" s="3">
        <f>RSI!A405</f>
        <v>42594</v>
      </c>
      <c r="B405" s="2">
        <f>RSI!B405</f>
        <v>3.7136</v>
      </c>
      <c r="C405" s="2">
        <f>RSI!I405</f>
        <v>51.646524876362086</v>
      </c>
      <c r="D405" s="2">
        <f>MACD!E405</f>
        <v>5.9682905283815479E-3</v>
      </c>
      <c r="E405" s="2">
        <f>MACD!F405</f>
        <v>7.1042548159863032E-4</v>
      </c>
      <c r="F405" s="2">
        <f>'Moving Avg'!D405</f>
        <v>3.7270400000000001</v>
      </c>
      <c r="G405" s="2">
        <f>'Moving Avg'!F405</f>
        <v>3.7245000000000013</v>
      </c>
      <c r="H405" s="2">
        <f>'Moving Avg'!G405</f>
        <v>3.6691380000000016</v>
      </c>
      <c r="I405" s="2">
        <f>'Moving Avg'!H405</f>
        <v>3.4472490000000078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25</v>
      </c>
      <c r="N405" s="8">
        <f t="shared" si="61"/>
        <v>0</v>
      </c>
      <c r="O405" s="8">
        <f t="shared" si="62"/>
        <v>50</v>
      </c>
      <c r="P405" s="8">
        <f t="shared" si="63"/>
        <v>16.5</v>
      </c>
      <c r="Q405" s="9">
        <f t="shared" si="64"/>
        <v>18.725000000000001</v>
      </c>
      <c r="R405" s="9">
        <f t="shared" si="65"/>
        <v>26.625</v>
      </c>
      <c r="S405" s="9">
        <f t="shared" si="66"/>
        <v>23.675000000000001</v>
      </c>
      <c r="T405" s="9">
        <f t="shared" si="67"/>
        <v>22.875</v>
      </c>
      <c r="U405" s="8">
        <f t="shared" si="68"/>
        <v>23.008333333333336</v>
      </c>
      <c r="V405" s="8">
        <f t="shared" si="69"/>
        <v>22.975000000000001</v>
      </c>
    </row>
    <row r="406" spans="1:22" ht="13.5" x14ac:dyDescent="0.25">
      <c r="A406" s="3">
        <f>RSI!A406</f>
        <v>42597</v>
      </c>
      <c r="B406" s="2">
        <f>RSI!B406</f>
        <v>3.7136</v>
      </c>
      <c r="C406" s="2">
        <f>RSI!I406</f>
        <v>51.646524876362086</v>
      </c>
      <c r="D406" s="2">
        <f>MACD!E406</f>
        <v>7.9350707502356954E-3</v>
      </c>
      <c r="E406" s="2">
        <f>MACD!F406</f>
        <v>2.1553545353260434E-3</v>
      </c>
      <c r="F406" s="2">
        <f>'Moving Avg'!D406</f>
        <v>3.7236800000000003</v>
      </c>
      <c r="G406" s="2">
        <f>'Moving Avg'!F406</f>
        <v>3.7236600000000011</v>
      </c>
      <c r="H406" s="2">
        <f>'Moving Avg'!G406</f>
        <v>3.670914000000002</v>
      </c>
      <c r="I406" s="2">
        <f>'Moving Avg'!H406</f>
        <v>3.4493040000000086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25</v>
      </c>
      <c r="N406" s="8">
        <f t="shared" si="61"/>
        <v>0</v>
      </c>
      <c r="O406" s="8">
        <f t="shared" si="62"/>
        <v>50</v>
      </c>
      <c r="P406" s="8">
        <f t="shared" si="63"/>
        <v>16.5</v>
      </c>
      <c r="Q406" s="9">
        <f t="shared" si="64"/>
        <v>18.725000000000001</v>
      </c>
      <c r="R406" s="9">
        <f t="shared" si="65"/>
        <v>26.625</v>
      </c>
      <c r="S406" s="9">
        <f t="shared" si="66"/>
        <v>23.675000000000001</v>
      </c>
      <c r="T406" s="9">
        <f t="shared" si="67"/>
        <v>22.875</v>
      </c>
      <c r="U406" s="8">
        <f t="shared" si="68"/>
        <v>23.008333333333336</v>
      </c>
      <c r="V406" s="8">
        <f t="shared" si="69"/>
        <v>22.975000000000001</v>
      </c>
    </row>
    <row r="407" spans="1:22" ht="13.5" x14ac:dyDescent="0.25">
      <c r="A407" s="3">
        <f>RSI!A407</f>
        <v>42598</v>
      </c>
      <c r="B407" s="2">
        <f>RSI!B407</f>
        <v>3.7136</v>
      </c>
      <c r="C407" s="2">
        <f>RSI!I407</f>
        <v>51.646524876362086</v>
      </c>
      <c r="D407" s="2">
        <f>MACD!E407</f>
        <v>9.5770202602327714E-3</v>
      </c>
      <c r="E407" s="2">
        <f>MACD!F407</f>
        <v>3.6396876803073894E-3</v>
      </c>
      <c r="F407" s="2">
        <f>'Moving Avg'!D407</f>
        <v>3.7203200000000001</v>
      </c>
      <c r="G407" s="2">
        <f>'Moving Avg'!F407</f>
        <v>3.7228200000000014</v>
      </c>
      <c r="H407" s="2">
        <f>'Moving Avg'!G407</f>
        <v>3.674866000000002</v>
      </c>
      <c r="I407" s="2">
        <f>'Moving Avg'!H407</f>
        <v>3.4513590000000085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0</v>
      </c>
      <c r="O407" s="8">
        <f t="shared" si="62"/>
        <v>50</v>
      </c>
      <c r="P407" s="8">
        <f t="shared" si="63"/>
        <v>16.5</v>
      </c>
      <c r="Q407" s="9">
        <f t="shared" si="64"/>
        <v>18.725000000000001</v>
      </c>
      <c r="R407" s="9">
        <f t="shared" si="65"/>
        <v>26.625</v>
      </c>
      <c r="S407" s="9">
        <f t="shared" si="66"/>
        <v>23.675000000000001</v>
      </c>
      <c r="T407" s="9">
        <f t="shared" si="67"/>
        <v>22.875</v>
      </c>
      <c r="U407" s="8">
        <f t="shared" si="68"/>
        <v>23.008333333333336</v>
      </c>
      <c r="V407" s="8">
        <f t="shared" si="69"/>
        <v>22.975000000000001</v>
      </c>
    </row>
    <row r="408" spans="1:22" ht="13.5" x14ac:dyDescent="0.25">
      <c r="A408" s="3">
        <f>RSI!A408</f>
        <v>42599</v>
      </c>
      <c r="B408" s="2">
        <f>RSI!B408</f>
        <v>3.7136</v>
      </c>
      <c r="C408" s="2">
        <f>RSI!I408</f>
        <v>51.646524876362086</v>
      </c>
      <c r="D408" s="2">
        <f>MACD!E408</f>
        <v>1.0945761098433149E-2</v>
      </c>
      <c r="E408" s="2">
        <f>MACD!F408</f>
        <v>5.1009023639325413E-3</v>
      </c>
      <c r="F408" s="2">
        <f>'Moving Avg'!D408</f>
        <v>3.7169600000000003</v>
      </c>
      <c r="G408" s="2">
        <f>'Moving Avg'!F408</f>
        <v>3.7219800000000012</v>
      </c>
      <c r="H408" s="2">
        <f>'Moving Avg'!G408</f>
        <v>3.6768840000000025</v>
      </c>
      <c r="I408" s="2">
        <f>'Moving Avg'!H408</f>
        <v>3.4534140000000089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0"/>
        <v>25</v>
      </c>
      <c r="N408" s="8">
        <f t="shared" si="61"/>
        <v>0</v>
      </c>
      <c r="O408" s="8">
        <f t="shared" si="62"/>
        <v>50</v>
      </c>
      <c r="P408" s="8">
        <f t="shared" si="63"/>
        <v>16.5</v>
      </c>
      <c r="Q408" s="9">
        <f t="shared" si="64"/>
        <v>18.725000000000001</v>
      </c>
      <c r="R408" s="9">
        <f t="shared" si="65"/>
        <v>26.625</v>
      </c>
      <c r="S408" s="9">
        <f t="shared" si="66"/>
        <v>23.675000000000001</v>
      </c>
      <c r="T408" s="9">
        <f t="shared" si="67"/>
        <v>22.875</v>
      </c>
      <c r="U408" s="8">
        <f t="shared" si="68"/>
        <v>23.008333333333336</v>
      </c>
      <c r="V408" s="8">
        <f t="shared" si="69"/>
        <v>22.975000000000001</v>
      </c>
    </row>
    <row r="409" spans="1:22" ht="13.5" x14ac:dyDescent="0.25">
      <c r="A409" s="3">
        <f>RSI!A409</f>
        <v>42600</v>
      </c>
      <c r="B409" s="2">
        <f>RSI!B409</f>
        <v>3.7303999999999999</v>
      </c>
      <c r="C409" s="2">
        <f>RSI!I409</f>
        <v>57.321817528800381</v>
      </c>
      <c r="D409" s="2">
        <f>MACD!E409</f>
        <v>1.0840406927810076E-2</v>
      </c>
      <c r="E409" s="2">
        <f>MACD!F409</f>
        <v>6.2488032767080487E-3</v>
      </c>
      <c r="F409" s="2">
        <f>'Moving Avg'!D409</f>
        <v>3.7169600000000003</v>
      </c>
      <c r="G409" s="2">
        <f>'Moving Avg'!F409</f>
        <v>3.7219800000000012</v>
      </c>
      <c r="H409" s="2">
        <f>'Moving Avg'!G409</f>
        <v>3.6789960000000024</v>
      </c>
      <c r="I409" s="2">
        <f>'Moving Avg'!H409</f>
        <v>3.4555530000000085</v>
      </c>
      <c r="J409" s="6" t="str">
        <f>OBV!F409</f>
        <v>BULLISH</v>
      </c>
      <c r="K409" s="6" t="str">
        <f>OBV!G409</f>
        <v>NEUTRAL</v>
      </c>
      <c r="L409" s="6" t="str">
        <f>OBV!H409</f>
        <v>NEUTRAL</v>
      </c>
      <c r="M409" s="8">
        <f t="shared" si="60"/>
        <v>25</v>
      </c>
      <c r="N409" s="8">
        <f t="shared" si="61"/>
        <v>0</v>
      </c>
      <c r="O409" s="8">
        <f t="shared" si="62"/>
        <v>50</v>
      </c>
      <c r="P409" s="8">
        <f t="shared" si="63"/>
        <v>49.5</v>
      </c>
      <c r="Q409" s="9">
        <f t="shared" si="64"/>
        <v>23.675000000000001</v>
      </c>
      <c r="R409" s="9">
        <f t="shared" si="65"/>
        <v>34.875</v>
      </c>
      <c r="S409" s="9">
        <f t="shared" si="66"/>
        <v>38.525000000000006</v>
      </c>
      <c r="T409" s="9">
        <f t="shared" si="67"/>
        <v>31.125</v>
      </c>
      <c r="U409" s="8">
        <f t="shared" si="68"/>
        <v>32.358333333333334</v>
      </c>
      <c r="V409" s="8">
        <f t="shared" si="69"/>
        <v>32.049999999999997</v>
      </c>
    </row>
    <row r="410" spans="1:22" ht="13.5" x14ac:dyDescent="0.25">
      <c r="A410" s="3">
        <f>RSI!A410</f>
        <v>42601</v>
      </c>
      <c r="B410" s="2">
        <f>RSI!B410</f>
        <v>3.7303999999999999</v>
      </c>
      <c r="C410" s="2">
        <f>RSI!I410</f>
        <v>57.321817528800381</v>
      </c>
      <c r="D410" s="2">
        <f>MACD!E410</f>
        <v>1.0634327085552009E-2</v>
      </c>
      <c r="E410" s="2">
        <f>MACD!F410</f>
        <v>7.1259080384768417E-3</v>
      </c>
      <c r="F410" s="2">
        <f>'Moving Avg'!D410</f>
        <v>3.7203200000000001</v>
      </c>
      <c r="G410" s="2">
        <f>'Moving Avg'!F410</f>
        <v>3.727040000000001</v>
      </c>
      <c r="H410" s="2">
        <f>'Moving Avg'!G410</f>
        <v>3.6811080000000027</v>
      </c>
      <c r="I410" s="2">
        <f>'Moving Avg'!H410</f>
        <v>3.4576920000000086</v>
      </c>
      <c r="J410" s="6" t="str">
        <f>OBV!F410</f>
        <v>BULLISH</v>
      </c>
      <c r="K410" s="6" t="str">
        <f>OBV!G410</f>
        <v>NEUTRAL</v>
      </c>
      <c r="L410" s="6" t="str">
        <f>OBV!H410</f>
        <v>CONFIRMED BULLISH</v>
      </c>
      <c r="M410" s="8">
        <f t="shared" si="60"/>
        <v>25</v>
      </c>
      <c r="N410" s="8">
        <f t="shared" si="61"/>
        <v>0</v>
      </c>
      <c r="O410" s="8">
        <f t="shared" si="62"/>
        <v>50</v>
      </c>
      <c r="P410" s="8">
        <f t="shared" si="63"/>
        <v>83.5</v>
      </c>
      <c r="Q410" s="9">
        <f t="shared" si="64"/>
        <v>28.774999999999999</v>
      </c>
      <c r="R410" s="9">
        <f t="shared" si="65"/>
        <v>43.375</v>
      </c>
      <c r="S410" s="9">
        <f t="shared" si="66"/>
        <v>53.825000000000003</v>
      </c>
      <c r="T410" s="9">
        <f t="shared" si="67"/>
        <v>39.625</v>
      </c>
      <c r="U410" s="8">
        <f t="shared" si="68"/>
        <v>41.991666666666667</v>
      </c>
      <c r="V410" s="8">
        <f t="shared" si="69"/>
        <v>41.400000000000006</v>
      </c>
    </row>
    <row r="411" spans="1:22" ht="13.5" x14ac:dyDescent="0.25">
      <c r="A411" s="3">
        <f>RSI!A411</f>
        <v>42604</v>
      </c>
      <c r="B411" s="2">
        <f>RSI!B411</f>
        <v>3.7303999999999999</v>
      </c>
      <c r="C411" s="2">
        <f>RSI!I411</f>
        <v>57.321817528800381</v>
      </c>
      <c r="D411" s="2">
        <f>MACD!E411</f>
        <v>1.0351679607023989E-2</v>
      </c>
      <c r="E411" s="2">
        <f>MACD!F411</f>
        <v>7.7710623521862719E-3</v>
      </c>
      <c r="F411" s="2">
        <f>'Moving Avg'!D411</f>
        <v>3.7236800000000003</v>
      </c>
      <c r="G411" s="2">
        <f>'Moving Avg'!F411</f>
        <v>3.727040000000001</v>
      </c>
      <c r="H411" s="2">
        <f>'Moving Avg'!G411</f>
        <v>3.683220000000003</v>
      </c>
      <c r="I411" s="2">
        <f>'Moving Avg'!H411</f>
        <v>3.4598310000000083</v>
      </c>
      <c r="J411" s="6" t="str">
        <f>OBV!F411</f>
        <v>BULLISH</v>
      </c>
      <c r="K411" s="6" t="str">
        <f>OBV!G411</f>
        <v>NEUTRAL</v>
      </c>
      <c r="L411" s="6" t="str">
        <f>OBV!H411</f>
        <v>CONFIRMED BULLISH</v>
      </c>
      <c r="M411" s="8">
        <f t="shared" si="60"/>
        <v>25</v>
      </c>
      <c r="N411" s="8">
        <f t="shared" si="61"/>
        <v>0</v>
      </c>
      <c r="O411" s="8">
        <f t="shared" si="62"/>
        <v>50</v>
      </c>
      <c r="P411" s="8">
        <f t="shared" si="63"/>
        <v>83.5</v>
      </c>
      <c r="Q411" s="9">
        <f t="shared" si="64"/>
        <v>28.774999999999999</v>
      </c>
      <c r="R411" s="9">
        <f t="shared" si="65"/>
        <v>43.375</v>
      </c>
      <c r="S411" s="9">
        <f t="shared" si="66"/>
        <v>53.825000000000003</v>
      </c>
      <c r="T411" s="9">
        <f t="shared" si="67"/>
        <v>39.625</v>
      </c>
      <c r="U411" s="8">
        <f t="shared" si="68"/>
        <v>41.991666666666667</v>
      </c>
      <c r="V411" s="8">
        <f t="shared" si="69"/>
        <v>41.400000000000006</v>
      </c>
    </row>
    <row r="412" spans="1:22" ht="13.5" x14ac:dyDescent="0.25">
      <c r="A412" s="3">
        <f>RSI!A412</f>
        <v>42605</v>
      </c>
      <c r="B412" s="2">
        <f>RSI!B412</f>
        <v>3.6206999999999998</v>
      </c>
      <c r="C412" s="2">
        <f>RSI!I412</f>
        <v>29.28735887613341</v>
      </c>
      <c r="D412" s="2">
        <f>MACD!E412</f>
        <v>1.8138190219493477E-2</v>
      </c>
      <c r="E412" s="2">
        <f>MACD!F412</f>
        <v>9.8444879256477137E-3</v>
      </c>
      <c r="F412" s="2">
        <f>'Moving Avg'!D412</f>
        <v>3.7051000000000003</v>
      </c>
      <c r="G412" s="2">
        <f>'Moving Avg'!F412</f>
        <v>3.7215550000000008</v>
      </c>
      <c r="H412" s="2">
        <f>'Moving Avg'!G412</f>
        <v>3.6831380000000022</v>
      </c>
      <c r="I412" s="2">
        <f>'Moving Avg'!H412</f>
        <v>3.4614215000000086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50</v>
      </c>
      <c r="N412" s="8">
        <f t="shared" si="61"/>
        <v>0</v>
      </c>
      <c r="O412" s="8">
        <f t="shared" si="62"/>
        <v>50</v>
      </c>
      <c r="P412" s="8">
        <f t="shared" si="63"/>
        <v>16.5</v>
      </c>
      <c r="Q412" s="9">
        <f t="shared" si="64"/>
        <v>27.475000000000001</v>
      </c>
      <c r="R412" s="9">
        <f t="shared" si="65"/>
        <v>31.625</v>
      </c>
      <c r="S412" s="9">
        <f t="shared" si="66"/>
        <v>27.425000000000001</v>
      </c>
      <c r="T412" s="9">
        <f t="shared" si="67"/>
        <v>29.125</v>
      </c>
      <c r="U412" s="8">
        <f t="shared" si="68"/>
        <v>28.841666666666669</v>
      </c>
      <c r="V412" s="8">
        <f t="shared" si="69"/>
        <v>28.912500000000001</v>
      </c>
    </row>
    <row r="413" spans="1:22" ht="13.5" x14ac:dyDescent="0.25">
      <c r="A413" s="3">
        <f>RSI!A413</f>
        <v>42606</v>
      </c>
      <c r="B413" s="2">
        <f>RSI!B413</f>
        <v>3.7262</v>
      </c>
      <c r="C413" s="2">
        <f>RSI!I413</f>
        <v>53.062485037132539</v>
      </c>
      <c r="D413" s="2">
        <f>MACD!E413</f>
        <v>1.7467357335023692E-2</v>
      </c>
      <c r="E413" s="2">
        <f>MACD!F413</f>
        <v>1.1369061807522909E-2</v>
      </c>
      <c r="F413" s="2">
        <f>'Moving Avg'!D413</f>
        <v>3.7076199999999999</v>
      </c>
      <c r="G413" s="2">
        <f>'Moving Avg'!F413</f>
        <v>3.7213450000000008</v>
      </c>
      <c r="H413" s="2">
        <f>'Moving Avg'!G413</f>
        <v>3.6852460000000025</v>
      </c>
      <c r="I413" s="2">
        <f>'Moving Avg'!H413</f>
        <v>3.463539500000008</v>
      </c>
      <c r="J413" s="6" t="str">
        <f>OBV!F413</f>
        <v>BEARISH</v>
      </c>
      <c r="K413" s="6" t="str">
        <f>OBV!G413</f>
        <v>NEUTRAL</v>
      </c>
      <c r="L413" s="6" t="str">
        <f>OBV!H413</f>
        <v>BEARISH DIVERGENCE</v>
      </c>
      <c r="M413" s="8">
        <f t="shared" si="60"/>
        <v>25</v>
      </c>
      <c r="N413" s="8">
        <f t="shared" si="61"/>
        <v>0</v>
      </c>
      <c r="O413" s="8">
        <f t="shared" si="62"/>
        <v>50</v>
      </c>
      <c r="P413" s="8">
        <f t="shared" si="63"/>
        <v>16.5</v>
      </c>
      <c r="Q413" s="9">
        <f t="shared" si="64"/>
        <v>18.725000000000001</v>
      </c>
      <c r="R413" s="9">
        <f t="shared" si="65"/>
        <v>26.625</v>
      </c>
      <c r="S413" s="9">
        <f t="shared" si="66"/>
        <v>23.675000000000001</v>
      </c>
      <c r="T413" s="9">
        <f t="shared" si="67"/>
        <v>22.875</v>
      </c>
      <c r="U413" s="8">
        <f t="shared" si="68"/>
        <v>23.008333333333336</v>
      </c>
      <c r="V413" s="8">
        <f t="shared" si="69"/>
        <v>22.975000000000001</v>
      </c>
    </row>
    <row r="414" spans="1:22" ht="13.5" x14ac:dyDescent="0.25">
      <c r="A414" s="3">
        <f>RSI!A414</f>
        <v>42607</v>
      </c>
      <c r="B414" s="2">
        <f>RSI!B414</f>
        <v>3.7262</v>
      </c>
      <c r="C414" s="2">
        <f>RSI!I414</f>
        <v>53.062485037132539</v>
      </c>
      <c r="D414" s="2">
        <f>MACD!E414</f>
        <v>1.6790581059897836E-2</v>
      </c>
      <c r="E414" s="2">
        <f>MACD!F414</f>
        <v>1.2453365657997895E-2</v>
      </c>
      <c r="F414" s="2">
        <f>'Moving Avg'!D414</f>
        <v>3.7067799999999997</v>
      </c>
      <c r="G414" s="2">
        <f>'Moving Avg'!F414</f>
        <v>3.7211350000000012</v>
      </c>
      <c r="H414" s="2">
        <f>'Moving Avg'!G414</f>
        <v>3.6873540000000027</v>
      </c>
      <c r="I414" s="2">
        <f>'Moving Avg'!H414</f>
        <v>3.4656575000000078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25</v>
      </c>
      <c r="N414" s="8">
        <f t="shared" si="61"/>
        <v>0</v>
      </c>
      <c r="O414" s="8">
        <f t="shared" si="62"/>
        <v>50</v>
      </c>
      <c r="P414" s="8">
        <f t="shared" si="63"/>
        <v>16.5</v>
      </c>
      <c r="Q414" s="9">
        <f t="shared" si="64"/>
        <v>18.725000000000001</v>
      </c>
      <c r="R414" s="9">
        <f t="shared" si="65"/>
        <v>26.625</v>
      </c>
      <c r="S414" s="9">
        <f t="shared" si="66"/>
        <v>23.675000000000001</v>
      </c>
      <c r="T414" s="9">
        <f t="shared" si="67"/>
        <v>22.875</v>
      </c>
      <c r="U414" s="8">
        <f t="shared" si="68"/>
        <v>23.008333333333336</v>
      </c>
      <c r="V414" s="8">
        <f t="shared" si="69"/>
        <v>22.975000000000001</v>
      </c>
    </row>
    <row r="415" spans="1:22" ht="13.5" x14ac:dyDescent="0.25">
      <c r="A415" s="3">
        <f>RSI!A415</f>
        <v>42608</v>
      </c>
      <c r="B415" s="2">
        <f>RSI!B415</f>
        <v>3.7262</v>
      </c>
      <c r="C415" s="2">
        <f>RSI!I415</f>
        <v>53.062485037132532</v>
      </c>
      <c r="D415" s="2">
        <f>MACD!E415</f>
        <v>1.3532245447648972E-2</v>
      </c>
      <c r="E415" s="2">
        <f>MACD!F415</f>
        <v>1.2669141615928111E-2</v>
      </c>
      <c r="F415" s="2">
        <f>'Moving Avg'!D415</f>
        <v>3.7059399999999996</v>
      </c>
      <c r="G415" s="2">
        <f>'Moving Avg'!F415</f>
        <v>3.7209250000000011</v>
      </c>
      <c r="H415" s="2">
        <f>'Moving Avg'!G415</f>
        <v>3.6894620000000025</v>
      </c>
      <c r="I415" s="2">
        <f>'Moving Avg'!H415</f>
        <v>3.4677755000000072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25</v>
      </c>
      <c r="N415" s="8">
        <f t="shared" si="61"/>
        <v>0</v>
      </c>
      <c r="O415" s="8">
        <f t="shared" si="62"/>
        <v>50</v>
      </c>
      <c r="P415" s="8">
        <f t="shared" si="63"/>
        <v>16.5</v>
      </c>
      <c r="Q415" s="9">
        <f t="shared" si="64"/>
        <v>18.725000000000001</v>
      </c>
      <c r="R415" s="9">
        <f t="shared" si="65"/>
        <v>26.625</v>
      </c>
      <c r="S415" s="9">
        <f t="shared" si="66"/>
        <v>23.675000000000001</v>
      </c>
      <c r="T415" s="9">
        <f t="shared" si="67"/>
        <v>22.875</v>
      </c>
      <c r="U415" s="8">
        <f t="shared" si="68"/>
        <v>23.008333333333336</v>
      </c>
      <c r="V415" s="8">
        <f t="shared" si="69"/>
        <v>22.975000000000001</v>
      </c>
    </row>
    <row r="416" spans="1:22" ht="13.5" x14ac:dyDescent="0.25">
      <c r="A416" s="3">
        <f>RSI!A416</f>
        <v>42611</v>
      </c>
      <c r="B416" s="2">
        <f>RSI!B416</f>
        <v>3.7262</v>
      </c>
      <c r="C416" s="2">
        <f>RSI!I416</f>
        <v>53.062485037132532</v>
      </c>
      <c r="D416" s="2">
        <f>MACD!E416</f>
        <v>1.0681615034090708E-2</v>
      </c>
      <c r="E416" s="2">
        <f>MACD!F416</f>
        <v>1.2271636299560632E-2</v>
      </c>
      <c r="F416" s="2">
        <f>'Moving Avg'!D416</f>
        <v>3.7051000000000003</v>
      </c>
      <c r="G416" s="2">
        <f>'Moving Avg'!F416</f>
        <v>3.7207150000000011</v>
      </c>
      <c r="H416" s="2">
        <f>'Moving Avg'!G416</f>
        <v>3.6915700000000027</v>
      </c>
      <c r="I416" s="2">
        <f>'Moving Avg'!H416</f>
        <v>3.4698935000000066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0"/>
        <v>25</v>
      </c>
      <c r="N416" s="8">
        <f t="shared" si="61"/>
        <v>45</v>
      </c>
      <c r="O416" s="8">
        <f t="shared" si="62"/>
        <v>50</v>
      </c>
      <c r="P416" s="8">
        <f t="shared" si="63"/>
        <v>16.5</v>
      </c>
      <c r="Q416" s="9">
        <f t="shared" si="64"/>
        <v>34.475000000000001</v>
      </c>
      <c r="R416" s="9">
        <f t="shared" si="65"/>
        <v>35.625</v>
      </c>
      <c r="S416" s="9">
        <f t="shared" si="66"/>
        <v>30.425000000000001</v>
      </c>
      <c r="T416" s="9">
        <f t="shared" si="67"/>
        <v>34.125</v>
      </c>
      <c r="U416" s="8">
        <f t="shared" si="68"/>
        <v>33.508333333333333</v>
      </c>
      <c r="V416" s="8">
        <f t="shared" si="69"/>
        <v>33.662499999999994</v>
      </c>
    </row>
    <row r="417" spans="1:22" ht="13.5" x14ac:dyDescent="0.25">
      <c r="A417" s="3">
        <f>RSI!A417</f>
        <v>42612</v>
      </c>
      <c r="B417" s="2">
        <f>RSI!B417</f>
        <v>3.7936999999999999</v>
      </c>
      <c r="C417" s="2">
        <f>RSI!I417</f>
        <v>63.595842128244406</v>
      </c>
      <c r="D417" s="2">
        <f>MACD!E417</f>
        <v>3.1828975871825982E-3</v>
      </c>
      <c r="E417" s="2">
        <f>MACD!F417</f>
        <v>1.0453888557085025E-2</v>
      </c>
      <c r="F417" s="2">
        <f>'Moving Avg'!D417</f>
        <v>3.7397</v>
      </c>
      <c r="G417" s="2">
        <f>'Moving Avg'!F417</f>
        <v>3.7238800000000003</v>
      </c>
      <c r="H417" s="2">
        <f>'Moving Avg'!G417</f>
        <v>3.6958340000000027</v>
      </c>
      <c r="I417" s="2">
        <f>'Moving Avg'!H417</f>
        <v>3.4723490000000066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  <c r="M417" s="8">
        <f t="shared" si="60"/>
        <v>25</v>
      </c>
      <c r="N417" s="8">
        <f t="shared" si="61"/>
        <v>45</v>
      </c>
      <c r="O417" s="8">
        <f t="shared" si="62"/>
        <v>50</v>
      </c>
      <c r="P417" s="8">
        <f t="shared" si="63"/>
        <v>83.5</v>
      </c>
      <c r="Q417" s="9">
        <f t="shared" si="64"/>
        <v>44.524999999999999</v>
      </c>
      <c r="R417" s="9">
        <f t="shared" si="65"/>
        <v>52.375</v>
      </c>
      <c r="S417" s="9">
        <f t="shared" si="66"/>
        <v>60.575000000000003</v>
      </c>
      <c r="T417" s="9">
        <f t="shared" si="67"/>
        <v>50.875</v>
      </c>
      <c r="U417" s="8">
        <f t="shared" si="68"/>
        <v>52.491666666666674</v>
      </c>
      <c r="V417" s="8">
        <f t="shared" si="69"/>
        <v>52.087500000000006</v>
      </c>
    </row>
    <row r="418" spans="1:22" ht="13.5" x14ac:dyDescent="0.25">
      <c r="A418" s="3">
        <f>RSI!A418</f>
        <v>42613</v>
      </c>
      <c r="B418" s="2">
        <f>RSI!B418</f>
        <v>3.7936999999999999</v>
      </c>
      <c r="C418" s="2">
        <f>RSI!I418</f>
        <v>63.595842128244406</v>
      </c>
      <c r="D418" s="2">
        <f>MACD!E418</f>
        <v>-3.6412587895937598E-3</v>
      </c>
      <c r="E418" s="2">
        <f>MACD!F418</f>
        <v>7.6348590877492678E-3</v>
      </c>
      <c r="F418" s="2">
        <f>'Moving Avg'!D418</f>
        <v>3.7531999999999996</v>
      </c>
      <c r="G418" s="2">
        <f>'Moving Avg'!F418</f>
        <v>3.7270450000000004</v>
      </c>
      <c r="H418" s="2">
        <f>'Moving Avg'!G418</f>
        <v>3.7000980000000028</v>
      </c>
      <c r="I418" s="2">
        <f>'Moving Avg'!H418</f>
        <v>3.4748045000000061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  <c r="M418" s="8">
        <f t="shared" si="60"/>
        <v>25</v>
      </c>
      <c r="N418" s="8">
        <f t="shared" si="61"/>
        <v>45</v>
      </c>
      <c r="O418" s="8">
        <f t="shared" si="62"/>
        <v>50</v>
      </c>
      <c r="P418" s="8">
        <f t="shared" si="63"/>
        <v>83.5</v>
      </c>
      <c r="Q418" s="9">
        <f t="shared" si="64"/>
        <v>44.524999999999999</v>
      </c>
      <c r="R418" s="9">
        <f t="shared" si="65"/>
        <v>52.375</v>
      </c>
      <c r="S418" s="9">
        <f t="shared" si="66"/>
        <v>60.575000000000003</v>
      </c>
      <c r="T418" s="9">
        <f t="shared" si="67"/>
        <v>50.875</v>
      </c>
      <c r="U418" s="8">
        <f t="shared" si="68"/>
        <v>52.491666666666674</v>
      </c>
      <c r="V418" s="8">
        <f t="shared" si="69"/>
        <v>52.087500000000006</v>
      </c>
    </row>
    <row r="419" spans="1:22" ht="13.5" x14ac:dyDescent="0.25">
      <c r="A419" s="3">
        <f>RSI!A419</f>
        <v>42614</v>
      </c>
      <c r="B419" s="2">
        <f>RSI!B419</f>
        <v>3.9035000000000002</v>
      </c>
      <c r="C419" s="2">
        <f>RSI!I419</f>
        <v>74.423872004126991</v>
      </c>
      <c r="D419" s="2">
        <f>MACD!E419</f>
        <v>-1.5407862688326279E-2</v>
      </c>
      <c r="E419" s="2">
        <f>MACD!F419</f>
        <v>3.0263147325341583E-3</v>
      </c>
      <c r="F419" s="2">
        <f>'Moving Avg'!D419</f>
        <v>3.7886600000000001</v>
      </c>
      <c r="G419" s="2">
        <f>'Moving Avg'!F419</f>
        <v>3.7357</v>
      </c>
      <c r="H419" s="2">
        <f>'Moving Avg'!G419</f>
        <v>3.7086520000000029</v>
      </c>
      <c r="I419" s="2">
        <f>'Moving Avg'!H419</f>
        <v>3.4778090000000059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  <c r="M419" s="8">
        <f t="shared" si="60"/>
        <v>0</v>
      </c>
      <c r="N419" s="8">
        <f t="shared" si="61"/>
        <v>45</v>
      </c>
      <c r="O419" s="8">
        <f t="shared" si="62"/>
        <v>50</v>
      </c>
      <c r="P419" s="8">
        <f t="shared" si="63"/>
        <v>83.5</v>
      </c>
      <c r="Q419" s="9">
        <f t="shared" si="64"/>
        <v>35.774999999999999</v>
      </c>
      <c r="R419" s="9">
        <f t="shared" si="65"/>
        <v>47.375</v>
      </c>
      <c r="S419" s="9">
        <f t="shared" si="66"/>
        <v>56.825000000000003</v>
      </c>
      <c r="T419" s="9">
        <f t="shared" si="67"/>
        <v>44.625</v>
      </c>
      <c r="U419" s="8">
        <f t="shared" si="68"/>
        <v>46.658333333333339</v>
      </c>
      <c r="V419" s="8">
        <f t="shared" si="69"/>
        <v>46.150000000000006</v>
      </c>
    </row>
    <row r="420" spans="1:22" ht="13.5" x14ac:dyDescent="0.25">
      <c r="A420" s="3">
        <f>RSI!A420</f>
        <v>42615</v>
      </c>
      <c r="B420" s="2">
        <f>RSI!B420</f>
        <v>4.0090000000000003</v>
      </c>
      <c r="C420" s="2">
        <f>RSI!I420</f>
        <v>80.443020308778017</v>
      </c>
      <c r="D420" s="2">
        <f>MACD!E420</f>
        <v>-3.4238588105414802E-2</v>
      </c>
      <c r="E420" s="2">
        <f>MACD!F420</f>
        <v>-4.4266658350556338E-3</v>
      </c>
      <c r="F420" s="2">
        <f>'Moving Avg'!D420</f>
        <v>3.8452199999999999</v>
      </c>
      <c r="G420" s="2">
        <f>'Moving Avg'!F420</f>
        <v>3.7496299999999998</v>
      </c>
      <c r="H420" s="2">
        <f>'Moving Avg'!G420</f>
        <v>3.7173020000000032</v>
      </c>
      <c r="I420" s="2">
        <f>'Moving Avg'!H420</f>
        <v>3.4813410000000062</v>
      </c>
      <c r="J420" s="6" t="str">
        <f>OBV!F420</f>
        <v>BULLISH</v>
      </c>
      <c r="K420" s="6" t="str">
        <f>OBV!G420</f>
        <v>STRONG</v>
      </c>
      <c r="L420" s="6" t="str">
        <f>OBV!H420</f>
        <v>CONFIRMED BULLISH</v>
      </c>
      <c r="M420" s="8">
        <f t="shared" si="60"/>
        <v>0</v>
      </c>
      <c r="N420" s="8">
        <f t="shared" si="61"/>
        <v>100</v>
      </c>
      <c r="O420" s="8">
        <f t="shared" si="62"/>
        <v>50</v>
      </c>
      <c r="P420" s="8">
        <f t="shared" si="63"/>
        <v>100</v>
      </c>
      <c r="Q420" s="9">
        <f t="shared" si="64"/>
        <v>57.5</v>
      </c>
      <c r="R420" s="9">
        <f t="shared" si="65"/>
        <v>62.5</v>
      </c>
      <c r="S420" s="9">
        <f t="shared" si="66"/>
        <v>72.5</v>
      </c>
      <c r="T420" s="9">
        <f t="shared" si="67"/>
        <v>62.5</v>
      </c>
      <c r="U420" s="8">
        <f t="shared" si="68"/>
        <v>64.166666666666671</v>
      </c>
      <c r="V420" s="8">
        <f t="shared" si="69"/>
        <v>63.75</v>
      </c>
    </row>
    <row r="421" spans="1:22" ht="13.5" x14ac:dyDescent="0.25">
      <c r="A421" s="3">
        <f>RSI!A421</f>
        <v>42618</v>
      </c>
      <c r="B421" s="2">
        <f>RSI!B421</f>
        <v>4.0090000000000003</v>
      </c>
      <c r="C421" s="2">
        <f>RSI!I421</f>
        <v>80.443020308778017</v>
      </c>
      <c r="D421" s="2">
        <f>MACD!E421</f>
        <v>-5.1776750889681811E-2</v>
      </c>
      <c r="E421" s="2">
        <f>MACD!F421</f>
        <v>-1.3896682845980869E-2</v>
      </c>
      <c r="F421" s="2">
        <f>'Moving Avg'!D421</f>
        <v>3.90178</v>
      </c>
      <c r="G421" s="2">
        <f>'Moving Avg'!F421</f>
        <v>3.7635599999999996</v>
      </c>
      <c r="H421" s="2">
        <f>'Moving Avg'!G421</f>
        <v>3.725952000000003</v>
      </c>
      <c r="I421" s="2">
        <f>'Moving Avg'!H421</f>
        <v>3.4846715000000064</v>
      </c>
      <c r="J421" s="6" t="str">
        <f>OBV!F421</f>
        <v>BULLISH</v>
      </c>
      <c r="K421" s="6" t="str">
        <f>OBV!G421</f>
        <v>STRONG</v>
      </c>
      <c r="L421" s="6" t="str">
        <f>OBV!H421</f>
        <v>CONFIRMED BULLISH</v>
      </c>
      <c r="M421" s="8">
        <f t="shared" si="60"/>
        <v>0</v>
      </c>
      <c r="N421" s="8">
        <f t="shared" si="61"/>
        <v>100</v>
      </c>
      <c r="O421" s="8">
        <f t="shared" si="62"/>
        <v>50</v>
      </c>
      <c r="P421" s="8">
        <f t="shared" si="63"/>
        <v>100</v>
      </c>
      <c r="Q421" s="9">
        <f t="shared" si="64"/>
        <v>57.5</v>
      </c>
      <c r="R421" s="9">
        <f t="shared" si="65"/>
        <v>62.5</v>
      </c>
      <c r="S421" s="9">
        <f t="shared" si="66"/>
        <v>72.5</v>
      </c>
      <c r="T421" s="9">
        <f t="shared" si="67"/>
        <v>62.5</v>
      </c>
      <c r="U421" s="8">
        <f t="shared" si="68"/>
        <v>64.166666666666671</v>
      </c>
      <c r="V421" s="8">
        <f t="shared" si="69"/>
        <v>63.75</v>
      </c>
    </row>
    <row r="422" spans="1:22" ht="13.5" x14ac:dyDescent="0.25">
      <c r="A422" s="3">
        <f>RSI!A422</f>
        <v>42619</v>
      </c>
      <c r="B422" s="2">
        <f>RSI!B422</f>
        <v>3.8992</v>
      </c>
      <c r="C422" s="2">
        <f>RSI!I422</f>
        <v>62.64709955177284</v>
      </c>
      <c r="D422" s="2">
        <f>MACD!E422</f>
        <v>-7.6845946793142605E-2</v>
      </c>
      <c r="E422" s="2">
        <f>MACD!F422</f>
        <v>-2.6486535635413217E-2</v>
      </c>
      <c r="F422" s="2">
        <f>'Moving Avg'!D422</f>
        <v>3.9228800000000001</v>
      </c>
      <c r="G422" s="2">
        <f>'Moving Avg'!F422</f>
        <v>3.7719999999999998</v>
      </c>
      <c r="H422" s="2">
        <f>'Moving Avg'!G422</f>
        <v>3.7314400000000036</v>
      </c>
      <c r="I422" s="2">
        <f>'Moving Avg'!H422</f>
        <v>3.4876545000000054</v>
      </c>
      <c r="J422" s="6" t="str">
        <f>OBV!F422</f>
        <v>BULLISH</v>
      </c>
      <c r="K422" s="6" t="str">
        <f>OBV!G422</f>
        <v>NEUTRAL</v>
      </c>
      <c r="L422" s="6" t="str">
        <f>OBV!H422</f>
        <v>CONFIRMED BULLISH</v>
      </c>
      <c r="M422" s="8">
        <f t="shared" si="60"/>
        <v>25</v>
      </c>
      <c r="N422" s="8">
        <f t="shared" si="61"/>
        <v>100</v>
      </c>
      <c r="O422" s="8">
        <f t="shared" si="62"/>
        <v>50</v>
      </c>
      <c r="P422" s="8">
        <f t="shared" si="63"/>
        <v>83.5</v>
      </c>
      <c r="Q422" s="9">
        <f t="shared" si="64"/>
        <v>63.774999999999999</v>
      </c>
      <c r="R422" s="9">
        <f t="shared" si="65"/>
        <v>63.375</v>
      </c>
      <c r="S422" s="9">
        <f t="shared" si="66"/>
        <v>68.825000000000003</v>
      </c>
      <c r="T422" s="9">
        <f t="shared" si="67"/>
        <v>64.625</v>
      </c>
      <c r="U422" s="8">
        <f t="shared" si="68"/>
        <v>65.325000000000003</v>
      </c>
      <c r="V422" s="8">
        <f t="shared" si="69"/>
        <v>65.150000000000006</v>
      </c>
    </row>
    <row r="423" spans="1:22" ht="13.5" x14ac:dyDescent="0.25">
      <c r="A423" s="3">
        <f>RSI!A423</f>
        <v>42620</v>
      </c>
      <c r="B423" s="2">
        <f>RSI!B423</f>
        <v>3.8992</v>
      </c>
      <c r="C423" s="2">
        <f>RSI!I423</f>
        <v>62.64709955177284</v>
      </c>
      <c r="D423" s="2">
        <f>MACD!E423</f>
        <v>-8.2554337352342522E-2</v>
      </c>
      <c r="E423" s="2">
        <f>MACD!F423</f>
        <v>-3.7700095978799086E-2</v>
      </c>
      <c r="F423" s="2">
        <f>'Moving Avg'!D423</f>
        <v>3.9439800000000007</v>
      </c>
      <c r="G423" s="2">
        <f>'Moving Avg'!F423</f>
        <v>3.7804399999999996</v>
      </c>
      <c r="H423" s="2">
        <f>'Moving Avg'!G423</f>
        <v>3.7369280000000025</v>
      </c>
      <c r="I423" s="2">
        <f>'Moving Avg'!H423</f>
        <v>3.4906375000000054</v>
      </c>
      <c r="J423" s="6" t="str">
        <f>OBV!F423</f>
        <v>BULLISH</v>
      </c>
      <c r="K423" s="6" t="str">
        <f>OBV!G423</f>
        <v>NEUTRAL</v>
      </c>
      <c r="L423" s="6" t="str">
        <f>OBV!H423</f>
        <v>CONFIRMED BULLISH</v>
      </c>
      <c r="M423" s="8">
        <f t="shared" si="60"/>
        <v>25</v>
      </c>
      <c r="N423" s="8">
        <f t="shared" si="61"/>
        <v>100</v>
      </c>
      <c r="O423" s="8">
        <f t="shared" si="62"/>
        <v>50</v>
      </c>
      <c r="P423" s="8">
        <f t="shared" si="63"/>
        <v>83.5</v>
      </c>
      <c r="Q423" s="9">
        <f t="shared" si="64"/>
        <v>63.774999999999999</v>
      </c>
      <c r="R423" s="9">
        <f t="shared" si="65"/>
        <v>63.375</v>
      </c>
      <c r="S423" s="9">
        <f t="shared" si="66"/>
        <v>68.825000000000003</v>
      </c>
      <c r="T423" s="9">
        <f t="shared" si="67"/>
        <v>64.625</v>
      </c>
      <c r="U423" s="8">
        <f t="shared" si="68"/>
        <v>65.325000000000003</v>
      </c>
      <c r="V423" s="8">
        <f t="shared" si="69"/>
        <v>65.150000000000006</v>
      </c>
    </row>
    <row r="424" spans="1:22" ht="13.5" x14ac:dyDescent="0.25">
      <c r="A424" s="3">
        <f>RSI!A424</f>
        <v>42621</v>
      </c>
      <c r="B424" s="2">
        <f>RSI!B424</f>
        <v>3.8992</v>
      </c>
      <c r="C424" s="2">
        <f>RSI!I424</f>
        <v>62.64709955177284</v>
      </c>
      <c r="D424" s="2">
        <f>MACD!E424</f>
        <v>-8.8057442920349782E-2</v>
      </c>
      <c r="E424" s="2">
        <f>MACD!F424</f>
        <v>-4.7771565367109227E-2</v>
      </c>
      <c r="F424" s="2">
        <f>'Moving Avg'!D424</f>
        <v>3.9431200000000004</v>
      </c>
      <c r="G424" s="2">
        <f>'Moving Avg'!F424</f>
        <v>3.7888799999999989</v>
      </c>
      <c r="H424" s="2">
        <f>'Moving Avg'!G424</f>
        <v>3.7419060000000024</v>
      </c>
      <c r="I424" s="2">
        <f>'Moving Avg'!H424</f>
        <v>3.4936205000000045</v>
      </c>
      <c r="J424" s="6" t="str">
        <f>OBV!F424</f>
        <v>BULLISH</v>
      </c>
      <c r="K424" s="6" t="str">
        <f>OBV!G424</f>
        <v>NEUTRAL</v>
      </c>
      <c r="L424" s="6" t="str">
        <f>OBV!H424</f>
        <v>BULLISH DIVERGENCE</v>
      </c>
      <c r="M424" s="8">
        <f t="shared" si="60"/>
        <v>25</v>
      </c>
      <c r="N424" s="8">
        <f t="shared" si="61"/>
        <v>100</v>
      </c>
      <c r="O424" s="8">
        <f t="shared" si="62"/>
        <v>50</v>
      </c>
      <c r="P424" s="8">
        <f t="shared" si="63"/>
        <v>66.5</v>
      </c>
      <c r="Q424" s="9">
        <f t="shared" si="64"/>
        <v>61.225000000000001</v>
      </c>
      <c r="R424" s="9">
        <f t="shared" si="65"/>
        <v>59.125</v>
      </c>
      <c r="S424" s="9">
        <f t="shared" si="66"/>
        <v>61.174999999999997</v>
      </c>
      <c r="T424" s="9">
        <f t="shared" si="67"/>
        <v>60.375</v>
      </c>
      <c r="U424" s="8">
        <f t="shared" si="68"/>
        <v>60.508333333333326</v>
      </c>
      <c r="V424" s="8">
        <f t="shared" si="69"/>
        <v>60.474999999999994</v>
      </c>
    </row>
    <row r="425" spans="1:22" ht="13.5" x14ac:dyDescent="0.25">
      <c r="A425" s="3">
        <f>RSI!A425</f>
        <v>42622</v>
      </c>
      <c r="B425" s="2">
        <f>RSI!B425</f>
        <v>3.8992</v>
      </c>
      <c r="C425" s="2">
        <f>RSI!I425</f>
        <v>62.64709955177284</v>
      </c>
      <c r="D425" s="2">
        <f>MACD!E425</f>
        <v>-9.3336999215280159E-2</v>
      </c>
      <c r="E425" s="2">
        <f>MACD!F425</f>
        <v>-5.6884652136743416E-2</v>
      </c>
      <c r="F425" s="2">
        <f>'Moving Avg'!D425</f>
        <v>3.9211600000000004</v>
      </c>
      <c r="G425" s="2">
        <f>'Moving Avg'!F425</f>
        <v>3.7981599999999984</v>
      </c>
      <c r="H425" s="2">
        <f>'Moving Avg'!G425</f>
        <v>3.7468840000000023</v>
      </c>
      <c r="I425" s="2">
        <f>'Moving Avg'!H425</f>
        <v>3.4966035000000044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  <c r="M425" s="8">
        <f t="shared" si="60"/>
        <v>25</v>
      </c>
      <c r="N425" s="8">
        <f t="shared" si="61"/>
        <v>100</v>
      </c>
      <c r="O425" s="8">
        <f t="shared" si="62"/>
        <v>50</v>
      </c>
      <c r="P425" s="8">
        <f t="shared" si="63"/>
        <v>16.5</v>
      </c>
      <c r="Q425" s="9">
        <f t="shared" si="64"/>
        <v>53.725000000000001</v>
      </c>
      <c r="R425" s="9">
        <f t="shared" si="65"/>
        <v>46.625</v>
      </c>
      <c r="S425" s="9">
        <f t="shared" si="66"/>
        <v>38.674999999999997</v>
      </c>
      <c r="T425" s="9">
        <f t="shared" si="67"/>
        <v>47.875</v>
      </c>
      <c r="U425" s="8">
        <f t="shared" si="68"/>
        <v>46.341666666666661</v>
      </c>
      <c r="V425" s="8">
        <f t="shared" si="69"/>
        <v>46.724999999999994</v>
      </c>
    </row>
    <row r="426" spans="1:22" ht="13.5" x14ac:dyDescent="0.25">
      <c r="A426" s="3">
        <f>RSI!A426</f>
        <v>42627</v>
      </c>
      <c r="B426" s="2">
        <f>RSI!B426</f>
        <v>3.8992</v>
      </c>
      <c r="C426" s="2">
        <f>RSI!I426</f>
        <v>62.64709955177284</v>
      </c>
      <c r="D426" s="2">
        <f>MACD!E426</f>
        <v>-9.8381244184638117E-2</v>
      </c>
      <c r="E426" s="2">
        <f>MACD!F426</f>
        <v>-6.5183970546322356E-2</v>
      </c>
      <c r="F426" s="2">
        <f>'Moving Avg'!D426</f>
        <v>3.8991999999999996</v>
      </c>
      <c r="G426" s="2">
        <f>'Moving Avg'!F426</f>
        <v>3.8074399999999988</v>
      </c>
      <c r="H426" s="2">
        <f>'Moving Avg'!G426</f>
        <v>3.7518620000000023</v>
      </c>
      <c r="I426" s="2">
        <f>'Moving Avg'!H426</f>
        <v>3.4995865000000044</v>
      </c>
      <c r="J426" s="6" t="str">
        <f>OBV!F426</f>
        <v>BEARISH</v>
      </c>
      <c r="K426" s="6" t="str">
        <f>OBV!G426</f>
        <v>NEUTRAL</v>
      </c>
      <c r="L426" s="6" t="str">
        <f>OBV!H426</f>
        <v>CONFIRMED BEARISH</v>
      </c>
      <c r="M426" s="8">
        <f t="shared" si="60"/>
        <v>25</v>
      </c>
      <c r="N426" s="8">
        <f t="shared" si="61"/>
        <v>100</v>
      </c>
      <c r="O426" s="8">
        <f t="shared" si="62"/>
        <v>50</v>
      </c>
      <c r="P426" s="8">
        <f t="shared" si="63"/>
        <v>16.5</v>
      </c>
      <c r="Q426" s="9">
        <f t="shared" si="64"/>
        <v>53.725000000000001</v>
      </c>
      <c r="R426" s="9">
        <f t="shared" si="65"/>
        <v>46.625</v>
      </c>
      <c r="S426" s="9">
        <f t="shared" si="66"/>
        <v>38.674999999999997</v>
      </c>
      <c r="T426" s="9">
        <f t="shared" si="67"/>
        <v>47.875</v>
      </c>
      <c r="U426" s="8">
        <f t="shared" si="68"/>
        <v>46.341666666666661</v>
      </c>
      <c r="V426" s="8">
        <f t="shared" si="69"/>
        <v>46.724999999999994</v>
      </c>
    </row>
    <row r="427" spans="1:22" ht="13.5" x14ac:dyDescent="0.25">
      <c r="A427" s="3">
        <f>RSI!A427</f>
        <v>42628</v>
      </c>
      <c r="B427" s="2">
        <f>RSI!B427</f>
        <v>3.8992</v>
      </c>
      <c r="C427" s="2">
        <f>RSI!I427</f>
        <v>62.647099551772847</v>
      </c>
      <c r="D427" s="2">
        <f>MACD!E427</f>
        <v>-9.2799028771062275E-2</v>
      </c>
      <c r="E427" s="2">
        <f>MACD!F427</f>
        <v>-7.0706982191270334E-2</v>
      </c>
      <c r="F427" s="2">
        <f>'Moving Avg'!D427</f>
        <v>3.8991999999999996</v>
      </c>
      <c r="G427" s="2">
        <f>'Moving Avg'!F427</f>
        <v>3.8167199999999988</v>
      </c>
      <c r="H427" s="2">
        <f>'Moving Avg'!G427</f>
        <v>3.7589500000000031</v>
      </c>
      <c r="I427" s="2">
        <f>'Moving Avg'!H427</f>
        <v>3.5025695000000043</v>
      </c>
      <c r="J427" s="6" t="str">
        <f>OBV!F427</f>
        <v>NEUTRAL</v>
      </c>
      <c r="K427" s="6" t="str">
        <f>OBV!G427</f>
        <v>NEUTRAL</v>
      </c>
      <c r="L427" s="6" t="str">
        <f>OBV!H427</f>
        <v>NEUTRAL</v>
      </c>
      <c r="M427" s="8">
        <f t="shared" si="60"/>
        <v>25</v>
      </c>
      <c r="N427" s="8">
        <f t="shared" si="61"/>
        <v>100</v>
      </c>
      <c r="O427" s="8">
        <f t="shared" si="62"/>
        <v>50</v>
      </c>
      <c r="P427" s="8">
        <f t="shared" si="63"/>
        <v>33</v>
      </c>
      <c r="Q427" s="9">
        <f t="shared" si="64"/>
        <v>56.2</v>
      </c>
      <c r="R427" s="9">
        <f t="shared" si="65"/>
        <v>50.75</v>
      </c>
      <c r="S427" s="9">
        <f t="shared" si="66"/>
        <v>46.1</v>
      </c>
      <c r="T427" s="9">
        <f t="shared" si="67"/>
        <v>52</v>
      </c>
      <c r="U427" s="8">
        <f t="shared" si="68"/>
        <v>51.016666666666673</v>
      </c>
      <c r="V427" s="8">
        <f t="shared" si="69"/>
        <v>51.262500000000003</v>
      </c>
    </row>
    <row r="428" spans="1:22" ht="13.5" x14ac:dyDescent="0.25">
      <c r="A428" s="3">
        <f>RSI!A428</f>
        <v>42629</v>
      </c>
      <c r="B428" s="2">
        <f>RSI!B428</f>
        <v>3.8992</v>
      </c>
      <c r="C428" s="2">
        <f>RSI!I428</f>
        <v>62.64709955177284</v>
      </c>
      <c r="D428" s="2">
        <f>MACD!E428</f>
        <v>-8.8570238589245953E-2</v>
      </c>
      <c r="E428" s="2">
        <f>MACD!F428</f>
        <v>-7.4279633470865455E-2</v>
      </c>
      <c r="F428" s="2">
        <f>'Moving Avg'!D428</f>
        <v>3.8991999999999996</v>
      </c>
      <c r="G428" s="2">
        <f>'Moving Avg'!F428</f>
        <v>3.8259999999999992</v>
      </c>
      <c r="H428" s="2">
        <f>'Moving Avg'!G428</f>
        <v>3.763928000000003</v>
      </c>
      <c r="I428" s="2">
        <f>'Moving Avg'!H428</f>
        <v>3.5055525000000034</v>
      </c>
      <c r="J428" s="6" t="str">
        <f>OBV!F428</f>
        <v>NEUTRAL</v>
      </c>
      <c r="K428" s="6" t="str">
        <f>OBV!G428</f>
        <v>NEUTRAL</v>
      </c>
      <c r="L428" s="6" t="str">
        <f>OBV!H428</f>
        <v>NEUTRAL</v>
      </c>
      <c r="M428" s="8">
        <f t="shared" si="60"/>
        <v>25</v>
      </c>
      <c r="N428" s="8">
        <f t="shared" si="61"/>
        <v>45</v>
      </c>
      <c r="O428" s="8">
        <f t="shared" si="62"/>
        <v>50</v>
      </c>
      <c r="P428" s="8">
        <f t="shared" si="63"/>
        <v>33</v>
      </c>
      <c r="Q428" s="9">
        <f t="shared" si="64"/>
        <v>36.950000000000003</v>
      </c>
      <c r="R428" s="9">
        <f t="shared" si="65"/>
        <v>39.75</v>
      </c>
      <c r="S428" s="9">
        <f t="shared" si="66"/>
        <v>37.85</v>
      </c>
      <c r="T428" s="9">
        <f t="shared" si="67"/>
        <v>38.25</v>
      </c>
      <c r="U428" s="8">
        <f t="shared" si="68"/>
        <v>38.183333333333337</v>
      </c>
      <c r="V428" s="8">
        <f t="shared" si="69"/>
        <v>38.200000000000003</v>
      </c>
    </row>
    <row r="429" spans="1:22" ht="13.5" x14ac:dyDescent="0.25">
      <c r="A429" s="3">
        <f>RSI!A429</f>
        <v>42632</v>
      </c>
      <c r="B429" s="2">
        <f>RSI!B429</f>
        <v>3.895</v>
      </c>
      <c r="C429" s="2">
        <f>RSI!I429</f>
        <v>61.769002703537161</v>
      </c>
      <c r="D429" s="2">
        <f>MACD!E429</f>
        <v>-6.8246596838942963E-2</v>
      </c>
      <c r="E429" s="2">
        <f>MACD!F429</f>
        <v>-7.3073026144480968E-2</v>
      </c>
      <c r="F429" s="2">
        <f>'Moving Avg'!D429</f>
        <v>3.8983600000000003</v>
      </c>
      <c r="G429" s="2">
        <f>'Moving Avg'!F429</f>
        <v>3.8342299999999989</v>
      </c>
      <c r="H429" s="2">
        <f>'Moving Avg'!G429</f>
        <v>3.7675560000000035</v>
      </c>
      <c r="I429" s="2">
        <f>'Moving Avg'!H429</f>
        <v>3.5085145000000035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50</v>
      </c>
      <c r="P429" s="8">
        <f t="shared" si="63"/>
        <v>16.5</v>
      </c>
      <c r="Q429" s="9">
        <f t="shared" si="64"/>
        <v>18.725000000000001</v>
      </c>
      <c r="R429" s="9">
        <f t="shared" si="65"/>
        <v>26.625</v>
      </c>
      <c r="S429" s="9">
        <f t="shared" si="66"/>
        <v>23.675000000000001</v>
      </c>
      <c r="T429" s="9">
        <f t="shared" si="67"/>
        <v>22.875</v>
      </c>
      <c r="U429" s="8">
        <f t="shared" si="68"/>
        <v>23.008333333333336</v>
      </c>
      <c r="V429" s="8">
        <f t="shared" si="69"/>
        <v>22.975000000000001</v>
      </c>
    </row>
    <row r="430" spans="1:22" ht="13.5" x14ac:dyDescent="0.25">
      <c r="A430" s="3">
        <f>RSI!A430</f>
        <v>42633</v>
      </c>
      <c r="B430" s="2">
        <f>RSI!B430</f>
        <v>3.8824000000000001</v>
      </c>
      <c r="C430" s="2">
        <f>RSI!I430</f>
        <v>59.093018401179727</v>
      </c>
      <c r="D430" s="2">
        <f>MACD!E430</f>
        <v>-3.428480803925904E-2</v>
      </c>
      <c r="E430" s="2">
        <f>MACD!F430</f>
        <v>-6.5315382523436591E-2</v>
      </c>
      <c r="F430" s="2">
        <f>'Moving Avg'!D430</f>
        <v>3.8949999999999996</v>
      </c>
      <c r="G430" s="2">
        <f>'Moving Avg'!F430</f>
        <v>3.8418299999999994</v>
      </c>
      <c r="H430" s="2">
        <f>'Moving Avg'!G430</f>
        <v>3.7709320000000024</v>
      </c>
      <c r="I430" s="2">
        <f>'Moving Avg'!H430</f>
        <v>3.5114135000000029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50</v>
      </c>
      <c r="P430" s="8">
        <f t="shared" si="63"/>
        <v>16.5</v>
      </c>
      <c r="Q430" s="9">
        <f t="shared" si="64"/>
        <v>18.725000000000001</v>
      </c>
      <c r="R430" s="9">
        <f t="shared" si="65"/>
        <v>26.625</v>
      </c>
      <c r="S430" s="9">
        <f t="shared" si="66"/>
        <v>23.675000000000001</v>
      </c>
      <c r="T430" s="9">
        <f t="shared" si="67"/>
        <v>22.875</v>
      </c>
      <c r="U430" s="8">
        <f t="shared" si="68"/>
        <v>23.008333333333336</v>
      </c>
      <c r="V430" s="8">
        <f t="shared" si="69"/>
        <v>22.975000000000001</v>
      </c>
    </row>
    <row r="431" spans="1:22" ht="13.5" x14ac:dyDescent="0.25">
      <c r="A431" s="3">
        <f>RSI!A431</f>
        <v>42634</v>
      </c>
      <c r="B431" s="2">
        <f>RSI!B431</f>
        <v>3.8824000000000001</v>
      </c>
      <c r="C431" s="2">
        <f>RSI!I431</f>
        <v>59.093018401179727</v>
      </c>
      <c r="D431" s="2">
        <f>MACD!E431</f>
        <v>-5.8431238453264811E-3</v>
      </c>
      <c r="E431" s="2">
        <f>MACD!F431</f>
        <v>-5.3420930787814576E-2</v>
      </c>
      <c r="F431" s="2">
        <f>'Moving Avg'!D431</f>
        <v>3.8916400000000002</v>
      </c>
      <c r="G431" s="2">
        <f>'Moving Avg'!F431</f>
        <v>3.8494300000000004</v>
      </c>
      <c r="H431" s="2">
        <f>'Moving Avg'!G431</f>
        <v>3.7743080000000027</v>
      </c>
      <c r="I431" s="2">
        <f>'Moving Avg'!H431</f>
        <v>3.5143125000000026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50</v>
      </c>
      <c r="P431" s="8">
        <f t="shared" si="63"/>
        <v>16.5</v>
      </c>
      <c r="Q431" s="9">
        <f t="shared" si="64"/>
        <v>18.725000000000001</v>
      </c>
      <c r="R431" s="9">
        <f t="shared" si="65"/>
        <v>26.625</v>
      </c>
      <c r="S431" s="9">
        <f t="shared" si="66"/>
        <v>23.675000000000001</v>
      </c>
      <c r="T431" s="9">
        <f t="shared" si="67"/>
        <v>22.875</v>
      </c>
      <c r="U431" s="8">
        <f t="shared" si="68"/>
        <v>23.008333333333336</v>
      </c>
      <c r="V431" s="8">
        <f t="shared" si="69"/>
        <v>22.975000000000001</v>
      </c>
    </row>
    <row r="432" spans="1:22" ht="13.5" x14ac:dyDescent="0.25">
      <c r="A432" s="3">
        <f>RSI!A432</f>
        <v>42635</v>
      </c>
      <c r="B432" s="2">
        <f>RSI!B432</f>
        <v>3.8824000000000001</v>
      </c>
      <c r="C432" s="2">
        <f>RSI!I432</f>
        <v>59.093018401179727</v>
      </c>
      <c r="D432" s="2">
        <f>MACD!E432</f>
        <v>1.0572626182421274E-3</v>
      </c>
      <c r="E432" s="2">
        <f>MACD!F432</f>
        <v>-4.2525292106603239E-2</v>
      </c>
      <c r="F432" s="2">
        <f>'Moving Avg'!D432</f>
        <v>3.8882800000000004</v>
      </c>
      <c r="G432" s="2">
        <f>'Moving Avg'!F432</f>
        <v>3.862515000000001</v>
      </c>
      <c r="H432" s="2">
        <f>'Moving Avg'!G432</f>
        <v>3.7776840000000025</v>
      </c>
      <c r="I432" s="2">
        <f>'Moving Avg'!H432</f>
        <v>3.5172115000000019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25</v>
      </c>
      <c r="N432" s="8">
        <f t="shared" si="61"/>
        <v>0</v>
      </c>
      <c r="O432" s="8">
        <f t="shared" si="62"/>
        <v>50</v>
      </c>
      <c r="P432" s="8">
        <f t="shared" si="63"/>
        <v>16.5</v>
      </c>
      <c r="Q432" s="9">
        <f t="shared" si="64"/>
        <v>18.725000000000001</v>
      </c>
      <c r="R432" s="9">
        <f t="shared" si="65"/>
        <v>26.625</v>
      </c>
      <c r="S432" s="9">
        <f t="shared" si="66"/>
        <v>23.675000000000001</v>
      </c>
      <c r="T432" s="9">
        <f t="shared" si="67"/>
        <v>22.875</v>
      </c>
      <c r="U432" s="8">
        <f t="shared" si="68"/>
        <v>23.008333333333336</v>
      </c>
      <c r="V432" s="8">
        <f t="shared" si="69"/>
        <v>22.975000000000001</v>
      </c>
    </row>
    <row r="433" spans="1:22" ht="13.5" x14ac:dyDescent="0.25">
      <c r="A433" s="3">
        <f>RSI!A433</f>
        <v>42636</v>
      </c>
      <c r="B433" s="2">
        <f>RSI!B433</f>
        <v>3.8824000000000001</v>
      </c>
      <c r="C433" s="2">
        <f>RSI!I433</f>
        <v>59.093018401179727</v>
      </c>
      <c r="D433" s="2">
        <f>MACD!E433</f>
        <v>6.6429527236788743E-3</v>
      </c>
      <c r="E433" s="2">
        <f>MACD!F433</f>
        <v>-3.2691643140546817E-2</v>
      </c>
      <c r="F433" s="2">
        <f>'Moving Avg'!D433</f>
        <v>3.8849200000000002</v>
      </c>
      <c r="G433" s="2">
        <f>'Moving Avg'!F433</f>
        <v>3.8703250000000011</v>
      </c>
      <c r="H433" s="2">
        <f>'Moving Avg'!G433</f>
        <v>3.780724000000002</v>
      </c>
      <c r="I433" s="2">
        <f>'Moving Avg'!H433</f>
        <v>3.5201105000000013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25</v>
      </c>
      <c r="N433" s="8">
        <f t="shared" si="61"/>
        <v>0</v>
      </c>
      <c r="O433" s="8">
        <f t="shared" si="62"/>
        <v>50</v>
      </c>
      <c r="P433" s="8">
        <f t="shared" si="63"/>
        <v>16.5</v>
      </c>
      <c r="Q433" s="9">
        <f t="shared" si="64"/>
        <v>18.725000000000001</v>
      </c>
      <c r="R433" s="9">
        <f t="shared" si="65"/>
        <v>26.625</v>
      </c>
      <c r="S433" s="9">
        <f t="shared" si="66"/>
        <v>23.675000000000001</v>
      </c>
      <c r="T433" s="9">
        <f t="shared" si="67"/>
        <v>22.875</v>
      </c>
      <c r="U433" s="8">
        <f t="shared" si="68"/>
        <v>23.008333333333336</v>
      </c>
      <c r="V433" s="8">
        <f t="shared" si="69"/>
        <v>22.975000000000001</v>
      </c>
    </row>
    <row r="434" spans="1:22" ht="13.5" x14ac:dyDescent="0.25">
      <c r="A434" s="3">
        <f>RSI!A434</f>
        <v>42639</v>
      </c>
      <c r="B434" s="2">
        <f>RSI!B434</f>
        <v>3.895</v>
      </c>
      <c r="C434" s="2">
        <f>RSI!I434</f>
        <v>61.345453508741208</v>
      </c>
      <c r="D434" s="2">
        <f>MACD!E434</f>
        <v>1.0201622148466427E-2</v>
      </c>
      <c r="E434" s="2">
        <f>MACD!F434</f>
        <v>-2.411299008274417E-2</v>
      </c>
      <c r="F434" s="2">
        <f>'Moving Avg'!D434</f>
        <v>3.8849200000000002</v>
      </c>
      <c r="G434" s="2">
        <f>'Moving Avg'!F434</f>
        <v>3.8787650000000005</v>
      </c>
      <c r="H434" s="2">
        <f>'Moving Avg'!G434</f>
        <v>3.7840160000000025</v>
      </c>
      <c r="I434" s="2">
        <f>'Moving Avg'!H434</f>
        <v>3.5230725000000005</v>
      </c>
      <c r="J434" s="6" t="str">
        <f>OBV!F434</f>
        <v>BEARISH</v>
      </c>
      <c r="K434" s="6" t="str">
        <f>OBV!G434</f>
        <v>NEUTRAL</v>
      </c>
      <c r="L434" s="6" t="str">
        <f>OBV!H434</f>
        <v>NEUTRAL</v>
      </c>
      <c r="M434" s="8">
        <f t="shared" si="60"/>
        <v>25</v>
      </c>
      <c r="N434" s="8">
        <f t="shared" si="61"/>
        <v>0</v>
      </c>
      <c r="O434" s="8">
        <f t="shared" si="62"/>
        <v>50</v>
      </c>
      <c r="P434" s="8">
        <f t="shared" si="63"/>
        <v>16.5</v>
      </c>
      <c r="Q434" s="9">
        <f t="shared" si="64"/>
        <v>18.725000000000001</v>
      </c>
      <c r="R434" s="9">
        <f t="shared" si="65"/>
        <v>26.625</v>
      </c>
      <c r="S434" s="9">
        <f t="shared" si="66"/>
        <v>23.675000000000001</v>
      </c>
      <c r="T434" s="9">
        <f t="shared" si="67"/>
        <v>22.875</v>
      </c>
      <c r="U434" s="8">
        <f t="shared" si="68"/>
        <v>23.008333333333336</v>
      </c>
      <c r="V434" s="8">
        <f t="shared" si="69"/>
        <v>22.975000000000001</v>
      </c>
    </row>
    <row r="435" spans="1:22" ht="13.5" x14ac:dyDescent="0.25">
      <c r="A435" s="3">
        <f>RSI!A435</f>
        <v>42640</v>
      </c>
      <c r="B435" s="2">
        <f>RSI!B435</f>
        <v>3.895</v>
      </c>
      <c r="C435" s="2">
        <f>RSI!I435</f>
        <v>61.345453508741208</v>
      </c>
      <c r="D435" s="2">
        <f>MACD!E435</f>
        <v>1.2921358909784519E-2</v>
      </c>
      <c r="E435" s="2">
        <f>MACD!F435</f>
        <v>-1.6706120284238433E-2</v>
      </c>
      <c r="F435" s="2">
        <f>'Moving Avg'!D435</f>
        <v>3.8874400000000002</v>
      </c>
      <c r="G435" s="2">
        <f>'Moving Avg'!F435</f>
        <v>3.8872049999999994</v>
      </c>
      <c r="H435" s="2">
        <f>'Moving Avg'!G435</f>
        <v>3.7873080000000021</v>
      </c>
      <c r="I435" s="2">
        <f>'Moving Avg'!H435</f>
        <v>3.5260345000000006</v>
      </c>
      <c r="J435" s="6" t="str">
        <f>OBV!F435</f>
        <v>BULLISH</v>
      </c>
      <c r="K435" s="6" t="str">
        <f>OBV!G435</f>
        <v>NEUTRAL</v>
      </c>
      <c r="L435" s="6" t="str">
        <f>OBV!H435</f>
        <v>CONFIRMED BULLISH</v>
      </c>
      <c r="M435" s="8">
        <f t="shared" si="60"/>
        <v>25</v>
      </c>
      <c r="N435" s="8">
        <f t="shared" si="61"/>
        <v>0</v>
      </c>
      <c r="O435" s="8">
        <f t="shared" si="62"/>
        <v>50</v>
      </c>
      <c r="P435" s="8">
        <f t="shared" si="63"/>
        <v>83.5</v>
      </c>
      <c r="Q435" s="9">
        <f t="shared" si="64"/>
        <v>28.774999999999999</v>
      </c>
      <c r="R435" s="9">
        <f t="shared" si="65"/>
        <v>43.375</v>
      </c>
      <c r="S435" s="9">
        <f t="shared" si="66"/>
        <v>53.825000000000003</v>
      </c>
      <c r="T435" s="9">
        <f t="shared" si="67"/>
        <v>39.625</v>
      </c>
      <c r="U435" s="8">
        <f t="shared" si="68"/>
        <v>41.991666666666667</v>
      </c>
      <c r="V435" s="8">
        <f t="shared" si="69"/>
        <v>41.400000000000006</v>
      </c>
    </row>
    <row r="436" spans="1:22" ht="13.5" x14ac:dyDescent="0.25">
      <c r="A436" s="3">
        <f>RSI!A436</f>
        <v>42641</v>
      </c>
      <c r="B436" s="2">
        <f>RSI!B436</f>
        <v>3.895</v>
      </c>
      <c r="C436" s="2">
        <f>RSI!I436</f>
        <v>61.345453508741208</v>
      </c>
      <c r="D436" s="2">
        <f>MACD!E436</f>
        <v>1.4952818094181364E-2</v>
      </c>
      <c r="E436" s="2">
        <f>MACD!F436</f>
        <v>-1.0374332608554474E-2</v>
      </c>
      <c r="F436" s="2">
        <f>'Moving Avg'!D436</f>
        <v>3.8899599999999999</v>
      </c>
      <c r="G436" s="2">
        <f>'Moving Avg'!F436</f>
        <v>3.8956449999999991</v>
      </c>
      <c r="H436" s="2">
        <f>'Moving Avg'!G436</f>
        <v>3.7906000000000017</v>
      </c>
      <c r="I436" s="2">
        <f>'Moving Avg'!H436</f>
        <v>3.5289965000000008</v>
      </c>
      <c r="J436" s="6" t="str">
        <f>OBV!F436</f>
        <v>BULLISH</v>
      </c>
      <c r="K436" s="6" t="str">
        <f>OBV!G436</f>
        <v>NEUTRAL</v>
      </c>
      <c r="L436" s="6" t="str">
        <f>OBV!H436</f>
        <v>CONFIRMED BULLISH</v>
      </c>
      <c r="M436" s="8">
        <f t="shared" si="60"/>
        <v>25</v>
      </c>
      <c r="N436" s="8">
        <f t="shared" si="61"/>
        <v>0</v>
      </c>
      <c r="O436" s="8">
        <f t="shared" si="62"/>
        <v>50</v>
      </c>
      <c r="P436" s="8">
        <f t="shared" si="63"/>
        <v>83.5</v>
      </c>
      <c r="Q436" s="9">
        <f t="shared" si="64"/>
        <v>28.774999999999999</v>
      </c>
      <c r="R436" s="9">
        <f t="shared" si="65"/>
        <v>43.375</v>
      </c>
      <c r="S436" s="9">
        <f t="shared" si="66"/>
        <v>53.825000000000003</v>
      </c>
      <c r="T436" s="9">
        <f t="shared" si="67"/>
        <v>39.625</v>
      </c>
      <c r="U436" s="8">
        <f t="shared" si="68"/>
        <v>41.991666666666667</v>
      </c>
      <c r="V436" s="8">
        <f t="shared" si="69"/>
        <v>41.400000000000006</v>
      </c>
    </row>
    <row r="437" spans="1:22" ht="13.5" x14ac:dyDescent="0.25">
      <c r="A437" s="3">
        <f>RSI!A437</f>
        <v>42642</v>
      </c>
      <c r="B437" s="2">
        <f>RSI!B437</f>
        <v>3.895</v>
      </c>
      <c r="C437" s="2">
        <f>RSI!I437</f>
        <v>61.345453508741201</v>
      </c>
      <c r="D437" s="2">
        <f>MACD!E437</f>
        <v>1.6421877932735196E-2</v>
      </c>
      <c r="E437" s="2">
        <f>MACD!F437</f>
        <v>-5.0150905002965401E-3</v>
      </c>
      <c r="F437" s="2">
        <f>'Moving Avg'!D437</f>
        <v>3.8924799999999999</v>
      </c>
      <c r="G437" s="2">
        <f>'Moving Avg'!F437</f>
        <v>3.9007099999999988</v>
      </c>
      <c r="H437" s="2">
        <f>'Moving Avg'!G437</f>
        <v>3.7938920000000023</v>
      </c>
      <c r="I437" s="2">
        <f>'Moving Avg'!H437</f>
        <v>3.5319585</v>
      </c>
      <c r="J437" s="6" t="str">
        <f>OBV!F437</f>
        <v>BULLISH</v>
      </c>
      <c r="K437" s="6" t="str">
        <f>OBV!G437</f>
        <v>NEUTRAL</v>
      </c>
      <c r="L437" s="6" t="str">
        <f>OBV!H437</f>
        <v>CONFIRMED BULLISH</v>
      </c>
      <c r="M437" s="8">
        <f t="shared" si="60"/>
        <v>25</v>
      </c>
      <c r="N437" s="8">
        <f t="shared" si="61"/>
        <v>0</v>
      </c>
      <c r="O437" s="8">
        <f t="shared" si="62"/>
        <v>50</v>
      </c>
      <c r="P437" s="8">
        <f t="shared" si="63"/>
        <v>83.5</v>
      </c>
      <c r="Q437" s="9">
        <f t="shared" si="64"/>
        <v>28.774999999999999</v>
      </c>
      <c r="R437" s="9">
        <f t="shared" si="65"/>
        <v>43.375</v>
      </c>
      <c r="S437" s="9">
        <f t="shared" si="66"/>
        <v>53.825000000000003</v>
      </c>
      <c r="T437" s="9">
        <f t="shared" si="67"/>
        <v>39.625</v>
      </c>
      <c r="U437" s="8">
        <f t="shared" si="68"/>
        <v>41.991666666666667</v>
      </c>
      <c r="V437" s="8">
        <f t="shared" si="69"/>
        <v>41.400000000000006</v>
      </c>
    </row>
    <row r="438" spans="1:22" ht="13.5" x14ac:dyDescent="0.25">
      <c r="A438" s="3">
        <f>RSI!A438</f>
        <v>42643</v>
      </c>
      <c r="B438" s="2">
        <f>RSI!B438</f>
        <v>3.895</v>
      </c>
      <c r="C438" s="2">
        <f>RSI!I438</f>
        <v>61.345453508741201</v>
      </c>
      <c r="D438" s="2">
        <f>MACD!E438</f>
        <v>1.7433570080517047E-2</v>
      </c>
      <c r="E438" s="2">
        <f>MACD!F438</f>
        <v>-5.2535838413382292E-4</v>
      </c>
      <c r="F438" s="2">
        <f>'Moving Avg'!D438</f>
        <v>3.8950000000000005</v>
      </c>
      <c r="G438" s="2">
        <f>'Moving Avg'!F438</f>
        <v>3.9057749999999993</v>
      </c>
      <c r="H438" s="2">
        <f>'Moving Avg'!G438</f>
        <v>3.7971840000000019</v>
      </c>
      <c r="I438" s="2">
        <f>'Moving Avg'!H438</f>
        <v>3.5349205000000001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  <c r="M438" s="8">
        <f t="shared" si="60"/>
        <v>25</v>
      </c>
      <c r="N438" s="8">
        <f t="shared" si="61"/>
        <v>0</v>
      </c>
      <c r="O438" s="8">
        <f t="shared" si="62"/>
        <v>50</v>
      </c>
      <c r="P438" s="8">
        <f t="shared" si="63"/>
        <v>83.5</v>
      </c>
      <c r="Q438" s="9">
        <f t="shared" si="64"/>
        <v>28.774999999999999</v>
      </c>
      <c r="R438" s="9">
        <f t="shared" si="65"/>
        <v>43.375</v>
      </c>
      <c r="S438" s="9">
        <f t="shared" si="66"/>
        <v>53.825000000000003</v>
      </c>
      <c r="T438" s="9">
        <f t="shared" si="67"/>
        <v>39.625</v>
      </c>
      <c r="U438" s="8">
        <f t="shared" si="68"/>
        <v>41.991666666666667</v>
      </c>
      <c r="V438" s="8">
        <f t="shared" si="69"/>
        <v>41.400000000000006</v>
      </c>
    </row>
    <row r="439" spans="1:22" ht="13.5" x14ac:dyDescent="0.25">
      <c r="A439" s="3">
        <f>RSI!A439</f>
        <v>42647</v>
      </c>
      <c r="B439" s="2">
        <f>RSI!B439</f>
        <v>3.895</v>
      </c>
      <c r="C439" s="2">
        <f>RSI!I439</f>
        <v>61.345453508741201</v>
      </c>
      <c r="D439" s="2">
        <f>MACD!E439</f>
        <v>1.7429242617035712E-2</v>
      </c>
      <c r="E439" s="2">
        <f>MACD!F439</f>
        <v>3.0655618161000838E-3</v>
      </c>
      <c r="F439" s="2">
        <f>'Moving Avg'!D439</f>
        <v>3.8950000000000005</v>
      </c>
      <c r="G439" s="2">
        <f>'Moving Avg'!F439</f>
        <v>3.9053499999999994</v>
      </c>
      <c r="H439" s="2">
        <f>'Moving Avg'!G439</f>
        <v>3.800476000000002</v>
      </c>
      <c r="I439" s="2">
        <f>'Moving Avg'!H439</f>
        <v>3.5378824999999994</v>
      </c>
      <c r="J439" s="6" t="str">
        <f>OBV!F439</f>
        <v>NEUTRAL</v>
      </c>
      <c r="K439" s="6" t="str">
        <f>OBV!G439</f>
        <v>NEUTRAL</v>
      </c>
      <c r="L439" s="6" t="str">
        <f>OBV!H439</f>
        <v>NEUTRAL</v>
      </c>
      <c r="M439" s="8">
        <f t="shared" si="60"/>
        <v>25</v>
      </c>
      <c r="N439" s="8">
        <f t="shared" si="61"/>
        <v>0</v>
      </c>
      <c r="O439" s="8">
        <f t="shared" si="62"/>
        <v>50</v>
      </c>
      <c r="P439" s="8">
        <f t="shared" si="63"/>
        <v>33</v>
      </c>
      <c r="Q439" s="9">
        <f t="shared" si="64"/>
        <v>21.2</v>
      </c>
      <c r="R439" s="9">
        <f t="shared" si="65"/>
        <v>30.75</v>
      </c>
      <c r="S439" s="9">
        <f t="shared" si="66"/>
        <v>31.1</v>
      </c>
      <c r="T439" s="9">
        <f t="shared" si="67"/>
        <v>27</v>
      </c>
      <c r="U439" s="8">
        <f t="shared" si="68"/>
        <v>27.683333333333337</v>
      </c>
      <c r="V439" s="8">
        <f t="shared" si="69"/>
        <v>27.512500000000003</v>
      </c>
    </row>
    <row r="440" spans="1:22" ht="13.5" x14ac:dyDescent="0.25">
      <c r="A440" s="3">
        <f>RSI!A440</f>
        <v>42648</v>
      </c>
      <c r="B440" s="2">
        <f>RSI!B440</f>
        <v>3.8866000000000001</v>
      </c>
      <c r="C440" s="2">
        <f>RSI!I440</f>
        <v>58.022906216444326</v>
      </c>
      <c r="D440" s="2">
        <f>MACD!E440</f>
        <v>1.5910988990467612E-2</v>
      </c>
      <c r="E440" s="2">
        <f>MACD!F440</f>
        <v>5.6346472509735904E-3</v>
      </c>
      <c r="F440" s="2">
        <f>'Moving Avg'!D440</f>
        <v>3.8933200000000001</v>
      </c>
      <c r="G440" s="2">
        <f>'Moving Avg'!F440</f>
        <v>3.8992300000000002</v>
      </c>
      <c r="H440" s="2">
        <f>'Moving Avg'!G440</f>
        <v>3.8056240000000012</v>
      </c>
      <c r="I440" s="2">
        <f>'Moving Avg'!H440</f>
        <v>3.5408024999999994</v>
      </c>
      <c r="J440" s="6" t="str">
        <f>OBV!F440</f>
        <v>BEARISH</v>
      </c>
      <c r="K440" s="6" t="str">
        <f>OBV!G440</f>
        <v>NEUTRAL</v>
      </c>
      <c r="L440" s="6" t="str">
        <f>OBV!H440</f>
        <v>CONFIRMED BEARISH</v>
      </c>
      <c r="M440" s="8">
        <f t="shared" si="60"/>
        <v>25</v>
      </c>
      <c r="N440" s="8">
        <f t="shared" si="61"/>
        <v>0</v>
      </c>
      <c r="O440" s="8">
        <f t="shared" si="62"/>
        <v>50</v>
      </c>
      <c r="P440" s="8">
        <f t="shared" si="63"/>
        <v>16.5</v>
      </c>
      <c r="Q440" s="9">
        <f t="shared" si="64"/>
        <v>18.725000000000001</v>
      </c>
      <c r="R440" s="9">
        <f t="shared" si="65"/>
        <v>26.625</v>
      </c>
      <c r="S440" s="9">
        <f t="shared" si="66"/>
        <v>23.675000000000001</v>
      </c>
      <c r="T440" s="9">
        <f t="shared" si="67"/>
        <v>22.875</v>
      </c>
      <c r="U440" s="8">
        <f t="shared" si="68"/>
        <v>23.008333333333336</v>
      </c>
      <c r="V440" s="8">
        <f t="shared" si="69"/>
        <v>22.975000000000001</v>
      </c>
    </row>
    <row r="441" spans="1:22" ht="13.5" x14ac:dyDescent="0.25">
      <c r="A441" s="3">
        <f>RSI!A441</f>
        <v>42649</v>
      </c>
      <c r="B441" s="2">
        <f>RSI!B441</f>
        <v>3.8866000000000001</v>
      </c>
      <c r="C441" s="2">
        <f>RSI!I441</f>
        <v>58.022906216444326</v>
      </c>
      <c r="D441" s="2">
        <f>MACD!E441</f>
        <v>1.4492288981156065E-2</v>
      </c>
      <c r="E441" s="2">
        <f>MACD!F441</f>
        <v>7.4061755970100855E-3</v>
      </c>
      <c r="F441" s="2">
        <f>'Moving Avg'!D441</f>
        <v>3.8916400000000002</v>
      </c>
      <c r="G441" s="2">
        <f>'Moving Avg'!F441</f>
        <v>3.8931100000000001</v>
      </c>
      <c r="H441" s="2">
        <f>'Moving Avg'!G441</f>
        <v>3.8087480000000009</v>
      </c>
      <c r="I441" s="2">
        <f>'Moving Avg'!H441</f>
        <v>3.5437224999999994</v>
      </c>
      <c r="J441" s="6" t="str">
        <f>OBV!F441</f>
        <v>BEARISH</v>
      </c>
      <c r="K441" s="6" t="str">
        <f>OBV!G441</f>
        <v>NEUTRAL</v>
      </c>
      <c r="L441" s="6" t="str">
        <f>OBV!H441</f>
        <v>CONFIRMED BEARISH</v>
      </c>
      <c r="M441" s="8">
        <f t="shared" si="60"/>
        <v>25</v>
      </c>
      <c r="N441" s="8">
        <f t="shared" si="61"/>
        <v>0</v>
      </c>
      <c r="O441" s="8">
        <f t="shared" si="62"/>
        <v>50</v>
      </c>
      <c r="P441" s="8">
        <f t="shared" si="63"/>
        <v>16.5</v>
      </c>
      <c r="Q441" s="9">
        <f t="shared" si="64"/>
        <v>18.725000000000001</v>
      </c>
      <c r="R441" s="9">
        <f t="shared" si="65"/>
        <v>26.625</v>
      </c>
      <c r="S441" s="9">
        <f t="shared" si="66"/>
        <v>23.675000000000001</v>
      </c>
      <c r="T441" s="9">
        <f t="shared" si="67"/>
        <v>22.875</v>
      </c>
      <c r="U441" s="8">
        <f t="shared" si="68"/>
        <v>23.008333333333336</v>
      </c>
      <c r="V441" s="8">
        <f t="shared" si="69"/>
        <v>22.975000000000001</v>
      </c>
    </row>
    <row r="442" spans="1:22" ht="13.5" x14ac:dyDescent="0.25">
      <c r="A442" s="3">
        <f>RSI!A442</f>
        <v>42650</v>
      </c>
      <c r="B442" s="2">
        <f>RSI!B442</f>
        <v>3.8908</v>
      </c>
      <c r="C442" s="2">
        <f>RSI!I442</f>
        <v>59.301140324698984</v>
      </c>
      <c r="D442" s="2">
        <f>MACD!E442</f>
        <v>1.2856643230485965E-2</v>
      </c>
      <c r="E442" s="2">
        <f>MACD!F442</f>
        <v>8.496269123705262E-3</v>
      </c>
      <c r="F442" s="2">
        <f>'Moving Avg'!D442</f>
        <v>3.8908</v>
      </c>
      <c r="G442" s="2">
        <f>'Moving Avg'!F442</f>
        <v>3.8926900000000004</v>
      </c>
      <c r="H442" s="2">
        <f>'Moving Avg'!G442</f>
        <v>3.8119560000000008</v>
      </c>
      <c r="I442" s="2">
        <f>'Moving Avg'!H442</f>
        <v>3.5466634999999997</v>
      </c>
      <c r="J442" s="6" t="str">
        <f>OBV!F442</f>
        <v>BULLISH</v>
      </c>
      <c r="K442" s="6" t="str">
        <f>OBV!G442</f>
        <v>NEUTRAL</v>
      </c>
      <c r="L442" s="6" t="str">
        <f>OBV!H442</f>
        <v>BULLISH DIVERGENCE</v>
      </c>
      <c r="M442" s="8">
        <f t="shared" si="60"/>
        <v>25</v>
      </c>
      <c r="N442" s="8">
        <f t="shared" si="61"/>
        <v>0</v>
      </c>
      <c r="O442" s="8">
        <f t="shared" si="62"/>
        <v>50</v>
      </c>
      <c r="P442" s="8">
        <f t="shared" si="63"/>
        <v>66.5</v>
      </c>
      <c r="Q442" s="9">
        <f t="shared" si="64"/>
        <v>26.225000000000001</v>
      </c>
      <c r="R442" s="9">
        <f t="shared" si="65"/>
        <v>39.125</v>
      </c>
      <c r="S442" s="9">
        <f t="shared" si="66"/>
        <v>46.174999999999997</v>
      </c>
      <c r="T442" s="9">
        <f t="shared" si="67"/>
        <v>35.375</v>
      </c>
      <c r="U442" s="8">
        <f t="shared" si="68"/>
        <v>37.174999999999997</v>
      </c>
      <c r="V442" s="8">
        <f t="shared" si="69"/>
        <v>36.724999999999994</v>
      </c>
    </row>
    <row r="443" spans="1:22" ht="13.5" x14ac:dyDescent="0.25">
      <c r="A443" s="3">
        <f>RSI!A443</f>
        <v>42653</v>
      </c>
      <c r="B443" s="2">
        <f>RSI!B443</f>
        <v>3.8908</v>
      </c>
      <c r="C443" s="2">
        <f>RSI!I443</f>
        <v>59.301140324698984</v>
      </c>
      <c r="D443" s="2">
        <f>MACD!E443</f>
        <v>1.1332913445995629E-2</v>
      </c>
      <c r="E443" s="2">
        <f>MACD!F443</f>
        <v>9.0635979881633355E-3</v>
      </c>
      <c r="F443" s="2">
        <f>'Moving Avg'!D443</f>
        <v>3.8899599999999999</v>
      </c>
      <c r="G443" s="2">
        <f>'Moving Avg'!F443</f>
        <v>3.8922700000000008</v>
      </c>
      <c r="H443" s="2">
        <f>'Moving Avg'!G443</f>
        <v>3.8151640000000011</v>
      </c>
      <c r="I443" s="2">
        <f>'Moving Avg'!H443</f>
        <v>3.5496044999999992</v>
      </c>
      <c r="J443" s="6" t="str">
        <f>OBV!F443</f>
        <v>BULLISH</v>
      </c>
      <c r="K443" s="6" t="str">
        <f>OBV!G443</f>
        <v>NEUTRAL</v>
      </c>
      <c r="L443" s="6" t="str">
        <f>OBV!H443</f>
        <v>BULLISH DIVERGENCE</v>
      </c>
      <c r="M443" s="8">
        <f t="shared" si="60"/>
        <v>25</v>
      </c>
      <c r="N443" s="8">
        <f t="shared" si="61"/>
        <v>0</v>
      </c>
      <c r="O443" s="8">
        <f t="shared" si="62"/>
        <v>50</v>
      </c>
      <c r="P443" s="8">
        <f t="shared" si="63"/>
        <v>66.5</v>
      </c>
      <c r="Q443" s="9">
        <f t="shared" si="64"/>
        <v>26.225000000000001</v>
      </c>
      <c r="R443" s="9">
        <f t="shared" si="65"/>
        <v>39.125</v>
      </c>
      <c r="S443" s="9">
        <f t="shared" si="66"/>
        <v>46.174999999999997</v>
      </c>
      <c r="T443" s="9">
        <f t="shared" si="67"/>
        <v>35.375</v>
      </c>
      <c r="U443" s="8">
        <f t="shared" si="68"/>
        <v>37.174999999999997</v>
      </c>
      <c r="V443" s="8">
        <f t="shared" si="69"/>
        <v>36.724999999999994</v>
      </c>
    </row>
    <row r="444" spans="1:22" ht="13.5" x14ac:dyDescent="0.25">
      <c r="A444" s="3">
        <f>RSI!A444</f>
        <v>42654</v>
      </c>
      <c r="B444" s="2">
        <f>RSI!B444</f>
        <v>3.8824000000000001</v>
      </c>
      <c r="C444" s="2">
        <f>RSI!I444</f>
        <v>55.388945334365822</v>
      </c>
      <c r="D444" s="2">
        <f>MACD!E444</f>
        <v>1.2474915313463342E-2</v>
      </c>
      <c r="E444" s="2">
        <f>MACD!F444</f>
        <v>9.7458614532233371E-3</v>
      </c>
      <c r="F444" s="2">
        <f>'Moving Avg'!D444</f>
        <v>3.8874400000000002</v>
      </c>
      <c r="G444" s="2">
        <f>'Moving Avg'!F444</f>
        <v>3.8914300000000011</v>
      </c>
      <c r="H444" s="2">
        <f>'Moving Avg'!G444</f>
        <v>3.8182040000000002</v>
      </c>
      <c r="I444" s="2">
        <f>'Moving Avg'!H444</f>
        <v>3.5525034999999989</v>
      </c>
      <c r="J444" s="6" t="str">
        <f>OBV!F444</f>
        <v>BEARISH</v>
      </c>
      <c r="K444" s="6" t="str">
        <f>OBV!G444</f>
        <v>NEUTRAL</v>
      </c>
      <c r="L444" s="6" t="str">
        <f>OBV!H444</f>
        <v>CONFIRMED BEARISH</v>
      </c>
      <c r="M444" s="8">
        <f t="shared" si="60"/>
        <v>25</v>
      </c>
      <c r="N444" s="8">
        <f t="shared" si="61"/>
        <v>0</v>
      </c>
      <c r="O444" s="8">
        <f t="shared" si="62"/>
        <v>50</v>
      </c>
      <c r="P444" s="8">
        <f t="shared" si="63"/>
        <v>16.5</v>
      </c>
      <c r="Q444" s="9">
        <f t="shared" si="64"/>
        <v>18.725000000000001</v>
      </c>
      <c r="R444" s="9">
        <f t="shared" si="65"/>
        <v>26.625</v>
      </c>
      <c r="S444" s="9">
        <f t="shared" si="66"/>
        <v>23.675000000000001</v>
      </c>
      <c r="T444" s="9">
        <f t="shared" si="67"/>
        <v>22.875</v>
      </c>
      <c r="U444" s="8">
        <f t="shared" si="68"/>
        <v>23.008333333333336</v>
      </c>
      <c r="V444" s="8">
        <f t="shared" si="69"/>
        <v>22.975000000000001</v>
      </c>
    </row>
    <row r="445" spans="1:22" ht="13.5" x14ac:dyDescent="0.25">
      <c r="A445" s="3">
        <f>RSI!A445</f>
        <v>42655</v>
      </c>
      <c r="B445" s="2">
        <f>RSI!B445</f>
        <v>3.8824000000000001</v>
      </c>
      <c r="C445" s="2">
        <f>RSI!I445</f>
        <v>55.388945334365822</v>
      </c>
      <c r="D445" s="2">
        <f>MACD!E445</f>
        <v>1.3371071587820804E-2</v>
      </c>
      <c r="E445" s="2">
        <f>MACD!F445</f>
        <v>1.0470903480142832E-2</v>
      </c>
      <c r="F445" s="2">
        <f>'Moving Avg'!D445</f>
        <v>3.8866000000000001</v>
      </c>
      <c r="G445" s="2">
        <f>'Moving Avg'!F445</f>
        <v>3.8905900000000018</v>
      </c>
      <c r="H445" s="2">
        <f>'Moving Avg'!G445</f>
        <v>3.8212439999999996</v>
      </c>
      <c r="I445" s="2">
        <f>'Moving Avg'!H445</f>
        <v>3.5554024999999982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  <c r="M445" s="8">
        <f t="shared" si="60"/>
        <v>25</v>
      </c>
      <c r="N445" s="8">
        <f t="shared" si="61"/>
        <v>0</v>
      </c>
      <c r="O445" s="8">
        <f t="shared" si="62"/>
        <v>50</v>
      </c>
      <c r="P445" s="8">
        <f t="shared" si="63"/>
        <v>16.5</v>
      </c>
      <c r="Q445" s="9">
        <f t="shared" si="64"/>
        <v>18.725000000000001</v>
      </c>
      <c r="R445" s="9">
        <f t="shared" si="65"/>
        <v>26.625</v>
      </c>
      <c r="S445" s="9">
        <f t="shared" si="66"/>
        <v>23.675000000000001</v>
      </c>
      <c r="T445" s="9">
        <f t="shared" si="67"/>
        <v>22.875</v>
      </c>
      <c r="U445" s="8">
        <f t="shared" si="68"/>
        <v>23.008333333333336</v>
      </c>
      <c r="V445" s="8">
        <f t="shared" si="69"/>
        <v>22.975000000000001</v>
      </c>
    </row>
    <row r="446" spans="1:22" ht="13.5" x14ac:dyDescent="0.25">
      <c r="A446" s="3">
        <f>RSI!A446</f>
        <v>42656</v>
      </c>
      <c r="B446" s="2">
        <f>RSI!B446</f>
        <v>3.8824000000000001</v>
      </c>
      <c r="C446" s="2">
        <f>RSI!I446</f>
        <v>55.388945334365822</v>
      </c>
      <c r="D446" s="2">
        <f>MACD!E446</f>
        <v>1.4064401186387965E-2</v>
      </c>
      <c r="E446" s="2">
        <f>MACD!F446</f>
        <v>1.118960302139186E-2</v>
      </c>
      <c r="F446" s="2">
        <f>'Moving Avg'!D446</f>
        <v>3.8857599999999999</v>
      </c>
      <c r="G446" s="2">
        <f>'Moving Avg'!F446</f>
        <v>3.8897500000000016</v>
      </c>
      <c r="H446" s="2">
        <f>'Moving Avg'!G446</f>
        <v>3.8242839999999996</v>
      </c>
      <c r="I446" s="2">
        <f>'Moving Avg'!H446</f>
        <v>3.5583014999999976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  <c r="M446" s="8">
        <f t="shared" si="60"/>
        <v>25</v>
      </c>
      <c r="N446" s="8">
        <f t="shared" si="61"/>
        <v>0</v>
      </c>
      <c r="O446" s="8">
        <f t="shared" si="62"/>
        <v>50</v>
      </c>
      <c r="P446" s="8">
        <f t="shared" si="63"/>
        <v>16.5</v>
      </c>
      <c r="Q446" s="9">
        <f t="shared" si="64"/>
        <v>18.725000000000001</v>
      </c>
      <c r="R446" s="9">
        <f t="shared" si="65"/>
        <v>26.625</v>
      </c>
      <c r="S446" s="9">
        <f t="shared" si="66"/>
        <v>23.675000000000001</v>
      </c>
      <c r="T446" s="9">
        <f t="shared" si="67"/>
        <v>22.875</v>
      </c>
      <c r="U446" s="8">
        <f t="shared" si="68"/>
        <v>23.008333333333336</v>
      </c>
      <c r="V446" s="8">
        <f t="shared" si="69"/>
        <v>22.975000000000001</v>
      </c>
    </row>
    <row r="447" spans="1:22" ht="13.5" x14ac:dyDescent="0.25">
      <c r="A447" s="3">
        <f>RSI!A447</f>
        <v>42657</v>
      </c>
      <c r="B447" s="2">
        <f>RSI!B447</f>
        <v>3.8824000000000001</v>
      </c>
      <c r="C447" s="2">
        <f>RSI!I447</f>
        <v>55.388945334365815</v>
      </c>
      <c r="D447" s="2">
        <f>MACD!E447</f>
        <v>1.4590919804224001E-2</v>
      </c>
      <c r="E447" s="2">
        <f>MACD!F447</f>
        <v>1.1869866377958289E-2</v>
      </c>
      <c r="F447" s="2">
        <f>'Moving Avg'!D447</f>
        <v>3.88408</v>
      </c>
      <c r="G447" s="2">
        <f>'Moving Avg'!F447</f>
        <v>3.8889100000000014</v>
      </c>
      <c r="H447" s="2">
        <f>'Moving Avg'!G447</f>
        <v>3.8273239999999991</v>
      </c>
      <c r="I447" s="2">
        <f>'Moving Avg'!H447</f>
        <v>3.5607979999999975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  <c r="M447" s="8">
        <f t="shared" si="60"/>
        <v>25</v>
      </c>
      <c r="N447" s="8">
        <f t="shared" si="61"/>
        <v>0</v>
      </c>
      <c r="O447" s="8">
        <f t="shared" si="62"/>
        <v>50</v>
      </c>
      <c r="P447" s="8">
        <f t="shared" si="63"/>
        <v>16.5</v>
      </c>
      <c r="Q447" s="9">
        <f t="shared" si="64"/>
        <v>18.725000000000001</v>
      </c>
      <c r="R447" s="9">
        <f t="shared" si="65"/>
        <v>26.625</v>
      </c>
      <c r="S447" s="9">
        <f t="shared" si="66"/>
        <v>23.675000000000001</v>
      </c>
      <c r="T447" s="9">
        <f t="shared" si="67"/>
        <v>22.875</v>
      </c>
      <c r="U447" s="8">
        <f t="shared" si="68"/>
        <v>23.008333333333336</v>
      </c>
      <c r="V447" s="8">
        <f t="shared" si="69"/>
        <v>22.975000000000001</v>
      </c>
    </row>
    <row r="448" spans="1:22" ht="13.5" x14ac:dyDescent="0.25">
      <c r="A448" s="3">
        <f>RSI!A448</f>
        <v>42660</v>
      </c>
      <c r="B448" s="2">
        <f>RSI!B448</f>
        <v>3.8908</v>
      </c>
      <c r="C448" s="2">
        <f>RSI!I448</f>
        <v>59.0248826514946</v>
      </c>
      <c r="D448" s="2">
        <f>MACD!E448</f>
        <v>1.4358523623848374E-2</v>
      </c>
      <c r="E448" s="2">
        <f>MACD!F448</f>
        <v>1.2367597827136308E-2</v>
      </c>
      <c r="F448" s="2">
        <f>'Moving Avg'!D448</f>
        <v>3.88408</v>
      </c>
      <c r="G448" s="2">
        <f>'Moving Avg'!F448</f>
        <v>3.8884900000000009</v>
      </c>
      <c r="H448" s="2">
        <f>'Moving Avg'!G448</f>
        <v>3.8305319999999994</v>
      </c>
      <c r="I448" s="2">
        <f>'Moving Avg'!H448</f>
        <v>3.563336499999997</v>
      </c>
      <c r="J448" s="6" t="str">
        <f>OBV!F448</f>
        <v>BEARISH</v>
      </c>
      <c r="K448" s="6" t="str">
        <f>OBV!G448</f>
        <v>NEUTRAL</v>
      </c>
      <c r="L448" s="6" t="str">
        <f>OBV!H448</f>
        <v>NEUTRAL</v>
      </c>
      <c r="M448" s="8">
        <f t="shared" si="60"/>
        <v>25</v>
      </c>
      <c r="N448" s="8">
        <f t="shared" si="61"/>
        <v>0</v>
      </c>
      <c r="O448" s="8">
        <f t="shared" si="62"/>
        <v>50</v>
      </c>
      <c r="P448" s="8">
        <f t="shared" si="63"/>
        <v>16.5</v>
      </c>
      <c r="Q448" s="9">
        <f t="shared" si="64"/>
        <v>18.725000000000001</v>
      </c>
      <c r="R448" s="9">
        <f t="shared" si="65"/>
        <v>26.625</v>
      </c>
      <c r="S448" s="9">
        <f t="shared" si="66"/>
        <v>23.675000000000001</v>
      </c>
      <c r="T448" s="9">
        <f t="shared" si="67"/>
        <v>22.875</v>
      </c>
      <c r="U448" s="8">
        <f t="shared" si="68"/>
        <v>23.008333333333336</v>
      </c>
      <c r="V448" s="8">
        <f t="shared" si="69"/>
        <v>22.975000000000001</v>
      </c>
    </row>
    <row r="449" spans="1:22" ht="13.5" x14ac:dyDescent="0.25">
      <c r="A449" s="3">
        <f>RSI!A449</f>
        <v>42661</v>
      </c>
      <c r="B449" s="2">
        <f>RSI!B449</f>
        <v>3.8908</v>
      </c>
      <c r="C449" s="2">
        <f>RSI!I449</f>
        <v>59.0248826514946</v>
      </c>
      <c r="D449" s="2">
        <f>MACD!E449</f>
        <v>1.4060680193368036E-2</v>
      </c>
      <c r="E449" s="2">
        <f>MACD!F449</f>
        <v>1.2706214300382655E-2</v>
      </c>
      <c r="F449" s="2">
        <f>'Moving Avg'!D449</f>
        <v>3.8857599999999999</v>
      </c>
      <c r="G449" s="2">
        <f>'Moving Avg'!F449</f>
        <v>3.8882800000000004</v>
      </c>
      <c r="H449" s="2">
        <f>'Moving Avg'!G449</f>
        <v>3.8337400000000001</v>
      </c>
      <c r="I449" s="2">
        <f>'Moving Avg'!H449</f>
        <v>3.565874999999997</v>
      </c>
      <c r="J449" s="6" t="str">
        <f>OBV!F449</f>
        <v>BULLISH</v>
      </c>
      <c r="K449" s="6" t="str">
        <f>OBV!G449</f>
        <v>NEUTRAL</v>
      </c>
      <c r="L449" s="6" t="str">
        <f>OBV!H449</f>
        <v>CONFIRMED BULLISH</v>
      </c>
      <c r="M449" s="8">
        <f t="shared" si="60"/>
        <v>25</v>
      </c>
      <c r="N449" s="8">
        <f t="shared" si="61"/>
        <v>0</v>
      </c>
      <c r="O449" s="8">
        <f t="shared" si="62"/>
        <v>50</v>
      </c>
      <c r="P449" s="8">
        <f t="shared" si="63"/>
        <v>83.5</v>
      </c>
      <c r="Q449" s="9">
        <f t="shared" si="64"/>
        <v>28.774999999999999</v>
      </c>
      <c r="R449" s="9">
        <f t="shared" si="65"/>
        <v>43.375</v>
      </c>
      <c r="S449" s="9">
        <f t="shared" si="66"/>
        <v>53.825000000000003</v>
      </c>
      <c r="T449" s="9">
        <f t="shared" si="67"/>
        <v>39.625</v>
      </c>
      <c r="U449" s="8">
        <f t="shared" si="68"/>
        <v>41.991666666666667</v>
      </c>
      <c r="V449" s="8">
        <f t="shared" si="69"/>
        <v>41.400000000000006</v>
      </c>
    </row>
    <row r="450" spans="1:22" ht="13.5" x14ac:dyDescent="0.25">
      <c r="A450" s="3">
        <f>RSI!A450</f>
        <v>42662</v>
      </c>
      <c r="B450" s="2">
        <f>RSI!B450</f>
        <v>3.8908</v>
      </c>
      <c r="C450" s="2">
        <f>RSI!I450</f>
        <v>59.0248826514946</v>
      </c>
      <c r="D450" s="2">
        <f>MACD!E450</f>
        <v>1.2422646962155337E-2</v>
      </c>
      <c r="E450" s="2">
        <f>MACD!F450</f>
        <v>1.2649500832737193E-2</v>
      </c>
      <c r="F450" s="2">
        <f>'Moving Avg'!D450</f>
        <v>3.8874400000000002</v>
      </c>
      <c r="G450" s="2">
        <f>'Moving Avg'!F450</f>
        <v>3.8886999999999992</v>
      </c>
      <c r="H450" s="2">
        <f>'Moving Avg'!G450</f>
        <v>3.8369480000000005</v>
      </c>
      <c r="I450" s="2">
        <f>'Moving Avg'!H450</f>
        <v>3.568413499999997</v>
      </c>
      <c r="J450" s="6" t="str">
        <f>OBV!F450</f>
        <v>BULLISH</v>
      </c>
      <c r="K450" s="6" t="str">
        <f>OBV!G450</f>
        <v>NEUTRAL</v>
      </c>
      <c r="L450" s="6" t="str">
        <f>OBV!H450</f>
        <v>CONFIRMED BULLISH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45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83.5</v>
      </c>
      <c r="Q450" s="9">
        <f t="shared" si="64"/>
        <v>44.524999999999999</v>
      </c>
      <c r="R450" s="9">
        <f t="shared" si="65"/>
        <v>52.375</v>
      </c>
      <c r="S450" s="9">
        <f t="shared" si="66"/>
        <v>60.575000000000003</v>
      </c>
      <c r="T450" s="9">
        <f t="shared" si="67"/>
        <v>50.875</v>
      </c>
      <c r="U450" s="8">
        <f t="shared" si="68"/>
        <v>52.491666666666674</v>
      </c>
      <c r="V450" s="8">
        <f t="shared" si="69"/>
        <v>52.087500000000006</v>
      </c>
    </row>
    <row r="451" spans="1:22" ht="13.5" x14ac:dyDescent="0.25">
      <c r="A451" s="3">
        <f>RSI!A451</f>
        <v>42663</v>
      </c>
      <c r="B451" s="2">
        <f>RSI!B451</f>
        <v>3.8613</v>
      </c>
      <c r="C451" s="2">
        <f>RSI!I451</f>
        <v>43.480718106848315</v>
      </c>
      <c r="D451" s="2">
        <f>MACD!E451</f>
        <v>1.3135040903944351E-2</v>
      </c>
      <c r="E451" s="2">
        <f>MACD!F451</f>
        <v>1.2746608846978626E-2</v>
      </c>
      <c r="F451" s="2">
        <f>'Moving Avg'!D451</f>
        <v>3.8832200000000001</v>
      </c>
      <c r="G451" s="2">
        <f>'Moving Avg'!F451</f>
        <v>3.8876449999999991</v>
      </c>
      <c r="H451" s="2">
        <f>'Moving Avg'!G451</f>
        <v>3.8395659999999996</v>
      </c>
      <c r="I451" s="2">
        <f>'Moving Avg'!H451</f>
        <v>3.5708044999999964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  <c r="M451" s="8">
        <f t="shared" si="70"/>
        <v>25</v>
      </c>
      <c r="N451" s="8">
        <f t="shared" si="71"/>
        <v>0</v>
      </c>
      <c r="O451" s="8">
        <f t="shared" si="72"/>
        <v>50</v>
      </c>
      <c r="P451" s="8">
        <f t="shared" si="73"/>
        <v>16.5</v>
      </c>
      <c r="Q451" s="9">
        <f t="shared" ref="Q451:Q514" si="74">0.35*M451+N451*0.35+O451*0.15+P451*0.15</f>
        <v>18.725000000000001</v>
      </c>
      <c r="R451" s="9">
        <f t="shared" ref="R451:R514" si="75">M451*0.2+N451*0.2+O451*0.35+P451*0.25</f>
        <v>26.625</v>
      </c>
      <c r="S451" s="9">
        <f t="shared" ref="S451:S514" si="76">M451*0.15+N451*0.15+O451*0.25+P451*0.45</f>
        <v>23.675000000000001</v>
      </c>
      <c r="T451" s="9">
        <f t="shared" ref="T451:T514" si="77">0.25*SUM(M451:P451)</f>
        <v>22.875</v>
      </c>
      <c r="U451" s="8">
        <f t="shared" ref="U451:U514" si="78">SUM(Q451:S451)/3</f>
        <v>23.008333333333336</v>
      </c>
      <c r="V451" s="8">
        <f t="shared" ref="V451:V514" si="79">SUM(Q451:T451)/4</f>
        <v>22.975000000000001</v>
      </c>
    </row>
    <row r="452" spans="1:22" ht="13.5" x14ac:dyDescent="0.25">
      <c r="A452" s="3">
        <f>RSI!A452</f>
        <v>42664</v>
      </c>
      <c r="B452" s="2">
        <f>RSI!B452</f>
        <v>3.8738999999999999</v>
      </c>
      <c r="C452" s="2">
        <f>RSI!I452</f>
        <v>49.587390770278347</v>
      </c>
      <c r="D452" s="2">
        <f>MACD!E452</f>
        <v>1.3544636830941759E-2</v>
      </c>
      <c r="E452" s="2">
        <f>MACD!F452</f>
        <v>1.2906214443771253E-2</v>
      </c>
      <c r="F452" s="2">
        <f>'Moving Avg'!D452</f>
        <v>3.8815199999999996</v>
      </c>
      <c r="G452" s="2">
        <f>'Moving Avg'!F452</f>
        <v>3.8872199999999992</v>
      </c>
      <c r="H452" s="2">
        <f>'Moving Avg'!G452</f>
        <v>3.8424359999999997</v>
      </c>
      <c r="I452" s="2">
        <f>'Moving Avg'!H452</f>
        <v>3.5732584999999966</v>
      </c>
      <c r="J452" s="6" t="str">
        <f>OBV!F452</f>
        <v>BULLISH</v>
      </c>
      <c r="K452" s="6" t="str">
        <f>OBV!G452</f>
        <v>STRONG</v>
      </c>
      <c r="L452" s="6" t="str">
        <f>OBV!H452</f>
        <v>BULLISH DIVERGENCE</v>
      </c>
      <c r="M452" s="8">
        <f t="shared" si="70"/>
        <v>25</v>
      </c>
      <c r="N452" s="8">
        <f t="shared" si="71"/>
        <v>0</v>
      </c>
      <c r="O452" s="8">
        <f t="shared" si="72"/>
        <v>50</v>
      </c>
      <c r="P452" s="8">
        <f t="shared" si="73"/>
        <v>83</v>
      </c>
      <c r="Q452" s="9">
        <f t="shared" si="74"/>
        <v>28.7</v>
      </c>
      <c r="R452" s="9">
        <f t="shared" si="75"/>
        <v>43.25</v>
      </c>
      <c r="S452" s="9">
        <f t="shared" si="76"/>
        <v>53.6</v>
      </c>
      <c r="T452" s="9">
        <f t="shared" si="77"/>
        <v>39.5</v>
      </c>
      <c r="U452" s="8">
        <f t="shared" si="78"/>
        <v>41.85</v>
      </c>
      <c r="V452" s="8">
        <f t="shared" si="79"/>
        <v>41.262500000000003</v>
      </c>
    </row>
    <row r="453" spans="1:22" ht="13.5" x14ac:dyDescent="0.25">
      <c r="A453" s="3">
        <f>RSI!A453</f>
        <v>42667</v>
      </c>
      <c r="B453" s="2">
        <f>RSI!B453</f>
        <v>3.8824000000000001</v>
      </c>
      <c r="C453" s="2">
        <f>RSI!I453</f>
        <v>53.256512977613575</v>
      </c>
      <c r="D453" s="2">
        <f>MACD!E453</f>
        <v>1.327415344803784E-2</v>
      </c>
      <c r="E453" s="2">
        <f>MACD!F453</f>
        <v>1.2979802244624571E-2</v>
      </c>
      <c r="F453" s="2">
        <f>'Moving Avg'!D453</f>
        <v>3.8798400000000002</v>
      </c>
      <c r="G453" s="2">
        <f>'Moving Avg'!F453</f>
        <v>3.8872200000000001</v>
      </c>
      <c r="H453" s="2">
        <f>'Moving Avg'!G453</f>
        <v>3.8454759999999992</v>
      </c>
      <c r="I453" s="2">
        <f>'Moving Avg'!H453</f>
        <v>3.5757549999999956</v>
      </c>
      <c r="J453" s="6" t="str">
        <f>OBV!F453</f>
        <v>BULLISH</v>
      </c>
      <c r="K453" s="6" t="str">
        <f>OBV!G453</f>
        <v>STRONG</v>
      </c>
      <c r="L453" s="6" t="str">
        <f>OBV!H453</f>
        <v>BULLISH DIVERGENCE</v>
      </c>
      <c r="M453" s="8">
        <f t="shared" si="70"/>
        <v>25</v>
      </c>
      <c r="N453" s="8">
        <f t="shared" si="71"/>
        <v>0</v>
      </c>
      <c r="O453" s="8">
        <f t="shared" si="72"/>
        <v>50</v>
      </c>
      <c r="P453" s="8">
        <f t="shared" si="73"/>
        <v>83</v>
      </c>
      <c r="Q453" s="9">
        <f t="shared" si="74"/>
        <v>28.7</v>
      </c>
      <c r="R453" s="9">
        <f t="shared" si="75"/>
        <v>43.25</v>
      </c>
      <c r="S453" s="9">
        <f t="shared" si="76"/>
        <v>53.6</v>
      </c>
      <c r="T453" s="9">
        <f t="shared" si="77"/>
        <v>39.5</v>
      </c>
      <c r="U453" s="8">
        <f t="shared" si="78"/>
        <v>41.85</v>
      </c>
      <c r="V453" s="8">
        <f t="shared" si="79"/>
        <v>41.262500000000003</v>
      </c>
    </row>
    <row r="454" spans="1:22" ht="13.5" x14ac:dyDescent="0.25">
      <c r="A454" s="3">
        <f>RSI!A454</f>
        <v>42668</v>
      </c>
      <c r="B454" s="2">
        <f>RSI!B454</f>
        <v>3.8824000000000001</v>
      </c>
      <c r="C454" s="2">
        <f>RSI!I454</f>
        <v>53.256512977613575</v>
      </c>
      <c r="D454" s="2">
        <f>MACD!E454</f>
        <v>1.1714382667151746E-2</v>
      </c>
      <c r="E454" s="2">
        <f>MACD!F454</f>
        <v>1.2726718329130006E-2</v>
      </c>
      <c r="F454" s="2">
        <f>'Moving Avg'!D454</f>
        <v>3.8781600000000003</v>
      </c>
      <c r="G454" s="2">
        <f>'Moving Avg'!F454</f>
        <v>3.8865900000000004</v>
      </c>
      <c r="H454" s="2">
        <f>'Moving Avg'!G454</f>
        <v>3.8485159999999983</v>
      </c>
      <c r="I454" s="2">
        <f>'Moving Avg'!H454</f>
        <v>3.5786339999999957</v>
      </c>
      <c r="J454" s="6" t="str">
        <f>OBV!F454</f>
        <v>BULLISH</v>
      </c>
      <c r="K454" s="6" t="str">
        <f>OBV!G454</f>
        <v>STRONG</v>
      </c>
      <c r="L454" s="6" t="str">
        <f>OBV!H454</f>
        <v>BULLISH DIVERGENCE</v>
      </c>
      <c r="M454" s="8">
        <f t="shared" si="70"/>
        <v>25</v>
      </c>
      <c r="N454" s="8">
        <f t="shared" si="71"/>
        <v>45</v>
      </c>
      <c r="O454" s="8">
        <f t="shared" si="72"/>
        <v>50</v>
      </c>
      <c r="P454" s="8">
        <f t="shared" si="73"/>
        <v>83</v>
      </c>
      <c r="Q454" s="9">
        <f t="shared" si="74"/>
        <v>44.45</v>
      </c>
      <c r="R454" s="9">
        <f t="shared" si="75"/>
        <v>52.25</v>
      </c>
      <c r="S454" s="9">
        <f t="shared" si="76"/>
        <v>60.35</v>
      </c>
      <c r="T454" s="9">
        <f t="shared" si="77"/>
        <v>50.75</v>
      </c>
      <c r="U454" s="8">
        <f t="shared" si="78"/>
        <v>52.35</v>
      </c>
      <c r="V454" s="8">
        <f t="shared" si="79"/>
        <v>51.95</v>
      </c>
    </row>
    <row r="455" spans="1:22" ht="13.5" x14ac:dyDescent="0.25">
      <c r="A455" s="3">
        <f>RSI!A455</f>
        <v>42669</v>
      </c>
      <c r="B455" s="2">
        <f>RSI!B455</f>
        <v>3.8824000000000001</v>
      </c>
      <c r="C455" s="2">
        <f>RSI!I455</f>
        <v>53.256512977613575</v>
      </c>
      <c r="D455" s="2">
        <f>MACD!E455</f>
        <v>1.0358842794182088E-2</v>
      </c>
      <c r="E455" s="2">
        <f>MACD!F455</f>
        <v>1.2253143222140423E-2</v>
      </c>
      <c r="F455" s="2">
        <f>'Moving Avg'!D455</f>
        <v>3.8764799999999999</v>
      </c>
      <c r="G455" s="2">
        <f>'Moving Avg'!F455</f>
        <v>3.8859599999999999</v>
      </c>
      <c r="H455" s="2">
        <f>'Moving Avg'!G455</f>
        <v>3.8518919999999981</v>
      </c>
      <c r="I455" s="2">
        <f>'Moving Avg'!H455</f>
        <v>3.581532999999995</v>
      </c>
      <c r="J455" s="6" t="str">
        <f>OBV!F455</f>
        <v>BULLISH</v>
      </c>
      <c r="K455" s="6" t="str">
        <f>OBV!G455</f>
        <v>STRONG</v>
      </c>
      <c r="L455" s="6" t="str">
        <f>OBV!H455</f>
        <v>BULLISH DIVERGENCE</v>
      </c>
      <c r="M455" s="8">
        <f t="shared" si="70"/>
        <v>25</v>
      </c>
      <c r="N455" s="8">
        <f t="shared" si="71"/>
        <v>45</v>
      </c>
      <c r="O455" s="8">
        <f t="shared" si="72"/>
        <v>50</v>
      </c>
      <c r="P455" s="8">
        <f t="shared" si="73"/>
        <v>83</v>
      </c>
      <c r="Q455" s="9">
        <f t="shared" si="74"/>
        <v>44.45</v>
      </c>
      <c r="R455" s="9">
        <f t="shared" si="75"/>
        <v>52.25</v>
      </c>
      <c r="S455" s="9">
        <f t="shared" si="76"/>
        <v>60.35</v>
      </c>
      <c r="T455" s="9">
        <f t="shared" si="77"/>
        <v>50.75</v>
      </c>
      <c r="U455" s="8">
        <f t="shared" si="78"/>
        <v>52.35</v>
      </c>
      <c r="V455" s="8">
        <f t="shared" si="79"/>
        <v>51.95</v>
      </c>
    </row>
    <row r="456" spans="1:22" ht="13.5" x14ac:dyDescent="0.25">
      <c r="A456" s="3">
        <f>RSI!A456</f>
        <v>42670</v>
      </c>
      <c r="B456" s="2">
        <f>RSI!B456</f>
        <v>3.8824000000000001</v>
      </c>
      <c r="C456" s="2">
        <f>RSI!I456</f>
        <v>53.256512977613575</v>
      </c>
      <c r="D456" s="2">
        <f>MACD!E456</f>
        <v>9.1787606396422916E-3</v>
      </c>
      <c r="E456" s="2">
        <f>MACD!F456</f>
        <v>1.1638266705640799E-2</v>
      </c>
      <c r="F456" s="2">
        <f>'Moving Avg'!D456</f>
        <v>3.8807</v>
      </c>
      <c r="G456" s="2">
        <f>'Moving Avg'!F456</f>
        <v>3.8853299999999997</v>
      </c>
      <c r="H456" s="2">
        <f>'Moving Avg'!G456</f>
        <v>3.8552679999999979</v>
      </c>
      <c r="I456" s="2">
        <f>'Moving Avg'!H456</f>
        <v>3.5844319999999943</v>
      </c>
      <c r="J456" s="6" t="str">
        <f>OBV!F456</f>
        <v>BULLISH</v>
      </c>
      <c r="K456" s="6" t="str">
        <f>OBV!G456</f>
        <v>STRONG</v>
      </c>
      <c r="L456" s="6" t="str">
        <f>OBV!H456</f>
        <v>CONFIRMED BULLISH</v>
      </c>
      <c r="M456" s="8">
        <f t="shared" si="70"/>
        <v>25</v>
      </c>
      <c r="N456" s="8">
        <f t="shared" si="71"/>
        <v>45</v>
      </c>
      <c r="O456" s="8">
        <f t="shared" si="72"/>
        <v>50</v>
      </c>
      <c r="P456" s="8">
        <f t="shared" si="73"/>
        <v>100</v>
      </c>
      <c r="Q456" s="9">
        <f t="shared" si="74"/>
        <v>47</v>
      </c>
      <c r="R456" s="9">
        <f t="shared" si="75"/>
        <v>56.5</v>
      </c>
      <c r="S456" s="9">
        <f t="shared" si="76"/>
        <v>68</v>
      </c>
      <c r="T456" s="9">
        <f t="shared" si="77"/>
        <v>55</v>
      </c>
      <c r="U456" s="8">
        <f t="shared" si="78"/>
        <v>57.166666666666664</v>
      </c>
      <c r="V456" s="8">
        <f t="shared" si="79"/>
        <v>56.625</v>
      </c>
    </row>
    <row r="457" spans="1:22" ht="13.5" x14ac:dyDescent="0.25">
      <c r="A457" s="3">
        <f>RSI!A457</f>
        <v>42671</v>
      </c>
      <c r="B457" s="2">
        <f>RSI!B457</f>
        <v>3.798</v>
      </c>
      <c r="C457" s="2">
        <f>RSI!I457</f>
        <v>27.005763250687963</v>
      </c>
      <c r="D457" s="2">
        <f>MACD!E457</f>
        <v>1.4401445440050065E-2</v>
      </c>
      <c r="E457" s="2">
        <f>MACD!F457</f>
        <v>1.2190902452522653E-2</v>
      </c>
      <c r="F457" s="2">
        <f>'Moving Avg'!D457</f>
        <v>3.8655200000000001</v>
      </c>
      <c r="G457" s="2">
        <f>'Moving Avg'!F457</f>
        <v>3.8804799999999999</v>
      </c>
      <c r="H457" s="2">
        <f>'Moving Avg'!G457</f>
        <v>3.8569559999999985</v>
      </c>
      <c r="I457" s="2">
        <f>'Moving Avg'!H457</f>
        <v>3.5869089999999941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  <c r="M457" s="8">
        <f t="shared" si="70"/>
        <v>50</v>
      </c>
      <c r="N457" s="8">
        <f t="shared" si="71"/>
        <v>0</v>
      </c>
      <c r="O457" s="8">
        <f t="shared" si="72"/>
        <v>50</v>
      </c>
      <c r="P457" s="8">
        <f t="shared" si="73"/>
        <v>16.5</v>
      </c>
      <c r="Q457" s="9">
        <f t="shared" si="74"/>
        <v>27.475000000000001</v>
      </c>
      <c r="R457" s="9">
        <f t="shared" si="75"/>
        <v>31.625</v>
      </c>
      <c r="S457" s="9">
        <f t="shared" si="76"/>
        <v>27.425000000000001</v>
      </c>
      <c r="T457" s="9">
        <f t="shared" si="77"/>
        <v>29.125</v>
      </c>
      <c r="U457" s="8">
        <f t="shared" si="78"/>
        <v>28.841666666666669</v>
      </c>
      <c r="V457" s="8">
        <f t="shared" si="79"/>
        <v>28.912500000000001</v>
      </c>
    </row>
    <row r="458" spans="1:22" ht="13.5" x14ac:dyDescent="0.25">
      <c r="A458" s="3">
        <f>RSI!A458</f>
        <v>42674</v>
      </c>
      <c r="B458" s="2">
        <f>RSI!B458</f>
        <v>3.798</v>
      </c>
      <c r="C458" s="2">
        <f>RSI!I458</f>
        <v>27.005763250687963</v>
      </c>
      <c r="D458" s="2">
        <f>MACD!E458</f>
        <v>2.0583304523673629E-2</v>
      </c>
      <c r="E458" s="2">
        <f>MACD!F458</f>
        <v>1.386938286675285E-2</v>
      </c>
      <c r="F458" s="2">
        <f>'Moving Avg'!D458</f>
        <v>3.8486400000000005</v>
      </c>
      <c r="G458" s="2">
        <f>'Moving Avg'!F458</f>
        <v>3.8756299999999997</v>
      </c>
      <c r="H458" s="2">
        <f>'Moving Avg'!G458</f>
        <v>3.8586439999999986</v>
      </c>
      <c r="I458" s="2">
        <f>'Moving Avg'!H458</f>
        <v>3.589385999999994</v>
      </c>
      <c r="J458" s="6" t="str">
        <f>OBV!F458</f>
        <v>BEARISH</v>
      </c>
      <c r="K458" s="6" t="str">
        <f>OBV!G458</f>
        <v>NEUTRAL</v>
      </c>
      <c r="L458" s="6" t="str">
        <f>OBV!H458</f>
        <v>CONFIRMED BEARISH</v>
      </c>
      <c r="M458" s="8">
        <f t="shared" si="70"/>
        <v>50</v>
      </c>
      <c r="N458" s="8">
        <f t="shared" si="71"/>
        <v>0</v>
      </c>
      <c r="O458" s="8">
        <f t="shared" si="72"/>
        <v>50</v>
      </c>
      <c r="P458" s="8">
        <f t="shared" si="73"/>
        <v>16.5</v>
      </c>
      <c r="Q458" s="9">
        <f t="shared" si="74"/>
        <v>27.475000000000001</v>
      </c>
      <c r="R458" s="9">
        <f t="shared" si="75"/>
        <v>31.625</v>
      </c>
      <c r="S458" s="9">
        <f t="shared" si="76"/>
        <v>27.425000000000001</v>
      </c>
      <c r="T458" s="9">
        <f t="shared" si="77"/>
        <v>29.125</v>
      </c>
      <c r="U458" s="8">
        <f t="shared" si="78"/>
        <v>28.841666666666669</v>
      </c>
      <c r="V458" s="8">
        <f t="shared" si="79"/>
        <v>28.912500000000001</v>
      </c>
    </row>
    <row r="459" spans="1:22" ht="13.5" x14ac:dyDescent="0.25">
      <c r="A459" s="3">
        <f>RSI!A459</f>
        <v>42675</v>
      </c>
      <c r="B459" s="2">
        <f>RSI!B459</f>
        <v>3.798</v>
      </c>
      <c r="C459" s="2">
        <f>RSI!I459</f>
        <v>27.005763250687963</v>
      </c>
      <c r="D459" s="2">
        <f>MACD!E459</f>
        <v>2.62496236971832E-2</v>
      </c>
      <c r="E459" s="2">
        <f>MACD!F459</f>
        <v>1.634543103283892E-2</v>
      </c>
      <c r="F459" s="2">
        <f>'Moving Avg'!D459</f>
        <v>3.8317600000000001</v>
      </c>
      <c r="G459" s="2">
        <f>'Moving Avg'!F459</f>
        <v>3.8707799999999999</v>
      </c>
      <c r="H459" s="2">
        <f>'Moving Avg'!G459</f>
        <v>3.8599959999999989</v>
      </c>
      <c r="I459" s="2">
        <f>'Moving Avg'!H459</f>
        <v>3.5918629999999934</v>
      </c>
      <c r="J459" s="6" t="str">
        <f>OBV!F459</f>
        <v>BEARISH</v>
      </c>
      <c r="K459" s="6" t="str">
        <f>OBV!G459</f>
        <v>NEUTRAL</v>
      </c>
      <c r="L459" s="6" t="str">
        <f>OBV!H459</f>
        <v>CONFIRMED BEARISH</v>
      </c>
      <c r="M459" s="8">
        <f t="shared" si="70"/>
        <v>50</v>
      </c>
      <c r="N459" s="8">
        <f t="shared" si="71"/>
        <v>0</v>
      </c>
      <c r="O459" s="8">
        <f t="shared" si="72"/>
        <v>50</v>
      </c>
      <c r="P459" s="8">
        <f t="shared" si="73"/>
        <v>16.5</v>
      </c>
      <c r="Q459" s="9">
        <f t="shared" si="74"/>
        <v>27.475000000000001</v>
      </c>
      <c r="R459" s="9">
        <f t="shared" si="75"/>
        <v>31.625</v>
      </c>
      <c r="S459" s="9">
        <f t="shared" si="76"/>
        <v>27.425000000000001</v>
      </c>
      <c r="T459" s="9">
        <f t="shared" si="77"/>
        <v>29.125</v>
      </c>
      <c r="U459" s="8">
        <f t="shared" si="78"/>
        <v>28.841666666666669</v>
      </c>
      <c r="V459" s="8">
        <f t="shared" si="79"/>
        <v>28.912500000000001</v>
      </c>
    </row>
    <row r="460" spans="1:22" ht="13.5" x14ac:dyDescent="0.25">
      <c r="A460" s="3">
        <f>RSI!A460</f>
        <v>42676</v>
      </c>
      <c r="B460" s="2">
        <f>RSI!B460</f>
        <v>3.798</v>
      </c>
      <c r="C460" s="2">
        <f>RSI!I460</f>
        <v>27.005763250687963</v>
      </c>
      <c r="D460" s="2">
        <f>MACD!E460</f>
        <v>3.1447456397827978E-2</v>
      </c>
      <c r="E460" s="2">
        <f>MACD!F460</f>
        <v>1.9365836105836733E-2</v>
      </c>
      <c r="F460" s="2">
        <f>'Moving Avg'!D460</f>
        <v>3.81488</v>
      </c>
      <c r="G460" s="2">
        <f>'Moving Avg'!F460</f>
        <v>3.8663499999999993</v>
      </c>
      <c r="H460" s="2">
        <f>'Moving Avg'!G460</f>
        <v>3.8613479999999987</v>
      </c>
      <c r="I460" s="2">
        <f>'Moving Avg'!H460</f>
        <v>3.5943399999999937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  <c r="M460" s="8">
        <f t="shared" si="70"/>
        <v>50</v>
      </c>
      <c r="N460" s="8">
        <f t="shared" si="71"/>
        <v>0</v>
      </c>
      <c r="O460" s="8">
        <f t="shared" si="72"/>
        <v>50</v>
      </c>
      <c r="P460" s="8">
        <f t="shared" si="73"/>
        <v>16.5</v>
      </c>
      <c r="Q460" s="9">
        <f t="shared" si="74"/>
        <v>27.475000000000001</v>
      </c>
      <c r="R460" s="9">
        <f t="shared" si="75"/>
        <v>31.625</v>
      </c>
      <c r="S460" s="9">
        <f t="shared" si="76"/>
        <v>27.425000000000001</v>
      </c>
      <c r="T460" s="9">
        <f t="shared" si="77"/>
        <v>29.125</v>
      </c>
      <c r="U460" s="8">
        <f t="shared" si="78"/>
        <v>28.841666666666669</v>
      </c>
      <c r="V460" s="8">
        <f t="shared" si="79"/>
        <v>28.912500000000001</v>
      </c>
    </row>
    <row r="461" spans="1:22" ht="13.5" x14ac:dyDescent="0.25">
      <c r="A461" s="3">
        <f>RSI!A461</f>
        <v>42677</v>
      </c>
      <c r="B461" s="2">
        <f>RSI!B461</f>
        <v>3.798</v>
      </c>
      <c r="C461" s="2">
        <f>RSI!I461</f>
        <v>27.005763250687963</v>
      </c>
      <c r="D461" s="2">
        <f>MACD!E461</f>
        <v>3.168054519294472E-2</v>
      </c>
      <c r="E461" s="2">
        <f>MACD!F461</f>
        <v>2.1828777923258331E-2</v>
      </c>
      <c r="F461" s="2">
        <f>'Moving Avg'!D461</f>
        <v>3.7980000000000005</v>
      </c>
      <c r="G461" s="2">
        <f>'Moving Avg'!F461</f>
        <v>3.8619199999999991</v>
      </c>
      <c r="H461" s="2">
        <f>'Moving Avg'!G461</f>
        <v>3.8626999999999994</v>
      </c>
      <c r="I461" s="2">
        <f>'Moving Avg'!H461</f>
        <v>3.596816999999993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  <c r="M461" s="8">
        <f t="shared" si="70"/>
        <v>50</v>
      </c>
      <c r="N461" s="8">
        <f t="shared" si="71"/>
        <v>0</v>
      </c>
      <c r="O461" s="8">
        <f t="shared" si="72"/>
        <v>50</v>
      </c>
      <c r="P461" s="8">
        <f t="shared" si="73"/>
        <v>16.5</v>
      </c>
      <c r="Q461" s="9">
        <f t="shared" si="74"/>
        <v>27.475000000000001</v>
      </c>
      <c r="R461" s="9">
        <f t="shared" si="75"/>
        <v>31.625</v>
      </c>
      <c r="S461" s="9">
        <f t="shared" si="76"/>
        <v>27.425000000000001</v>
      </c>
      <c r="T461" s="9">
        <f t="shared" si="77"/>
        <v>29.125</v>
      </c>
      <c r="U461" s="8">
        <f t="shared" si="78"/>
        <v>28.841666666666669</v>
      </c>
      <c r="V461" s="8">
        <f t="shared" si="79"/>
        <v>28.912500000000001</v>
      </c>
    </row>
    <row r="462" spans="1:22" ht="13.5" x14ac:dyDescent="0.25">
      <c r="A462" s="3">
        <f>RSI!A462</f>
        <v>42678</v>
      </c>
      <c r="B462" s="2">
        <f>RSI!B462</f>
        <v>3.798</v>
      </c>
      <c r="C462" s="2">
        <f>RSI!I462</f>
        <v>27.005763250687963</v>
      </c>
      <c r="D462" s="2">
        <f>MACD!E462</f>
        <v>3.4161961825097009E-2</v>
      </c>
      <c r="E462" s="2">
        <f>MACD!F462</f>
        <v>2.4295414703626068E-2</v>
      </c>
      <c r="F462" s="2">
        <f>'Moving Avg'!D462</f>
        <v>3.7980000000000005</v>
      </c>
      <c r="G462" s="2">
        <f>'Moving Avg'!F462</f>
        <v>3.8572799999999994</v>
      </c>
      <c r="H462" s="2">
        <f>'Moving Avg'!G462</f>
        <v>3.8662459999999998</v>
      </c>
      <c r="I462" s="2">
        <f>'Moving Avg'!H462</f>
        <v>3.5992939999999924</v>
      </c>
      <c r="J462" s="6" t="str">
        <f>OBV!F462</f>
        <v>NEUTRAL</v>
      </c>
      <c r="K462" s="6" t="str">
        <f>OBV!G462</f>
        <v>NEUTRAL</v>
      </c>
      <c r="L462" s="6" t="str">
        <f>OBV!H462</f>
        <v>NEUTRAL</v>
      </c>
      <c r="M462" s="8">
        <f t="shared" si="70"/>
        <v>50</v>
      </c>
      <c r="N462" s="8">
        <f t="shared" si="71"/>
        <v>0</v>
      </c>
      <c r="O462" s="8">
        <f t="shared" si="72"/>
        <v>50</v>
      </c>
      <c r="P462" s="8">
        <f t="shared" si="73"/>
        <v>33</v>
      </c>
      <c r="Q462" s="9">
        <f t="shared" si="74"/>
        <v>29.95</v>
      </c>
      <c r="R462" s="9">
        <f t="shared" si="75"/>
        <v>35.75</v>
      </c>
      <c r="S462" s="9">
        <f t="shared" si="76"/>
        <v>34.85</v>
      </c>
      <c r="T462" s="9">
        <f t="shared" si="77"/>
        <v>33.25</v>
      </c>
      <c r="U462" s="8">
        <f t="shared" si="78"/>
        <v>33.516666666666673</v>
      </c>
      <c r="V462" s="8">
        <f t="shared" si="79"/>
        <v>33.450000000000003</v>
      </c>
    </row>
    <row r="463" spans="1:22" ht="13.5" x14ac:dyDescent="0.25">
      <c r="A463" s="3">
        <f>RSI!A463</f>
        <v>42681</v>
      </c>
      <c r="B463" s="2">
        <f>RSI!B463</f>
        <v>3.722</v>
      </c>
      <c r="C463" s="2">
        <f>RSI!I463</f>
        <v>15.957213345335532</v>
      </c>
      <c r="D463" s="2">
        <f>MACD!E463</f>
        <v>4.3519060761112449E-2</v>
      </c>
      <c r="E463" s="2">
        <f>MACD!F463</f>
        <v>2.8140143915123345E-2</v>
      </c>
      <c r="F463" s="2">
        <f>'Moving Avg'!D463</f>
        <v>3.7828000000000004</v>
      </c>
      <c r="G463" s="2">
        <f>'Moving Avg'!F463</f>
        <v>3.8488399999999992</v>
      </c>
      <c r="H463" s="2">
        <f>'Moving Avg'!G463</f>
        <v>3.8661620000000005</v>
      </c>
      <c r="I463" s="2">
        <f>'Moving Avg'!H463</f>
        <v>3.6013909999999925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  <c r="M463" s="8">
        <f t="shared" si="70"/>
        <v>50</v>
      </c>
      <c r="N463" s="8">
        <f t="shared" si="71"/>
        <v>0</v>
      </c>
      <c r="O463" s="8">
        <f t="shared" si="72"/>
        <v>50</v>
      </c>
      <c r="P463" s="8">
        <f t="shared" si="73"/>
        <v>16.5</v>
      </c>
      <c r="Q463" s="9">
        <f t="shared" si="74"/>
        <v>27.475000000000001</v>
      </c>
      <c r="R463" s="9">
        <f t="shared" si="75"/>
        <v>31.625</v>
      </c>
      <c r="S463" s="9">
        <f t="shared" si="76"/>
        <v>27.425000000000001</v>
      </c>
      <c r="T463" s="9">
        <f t="shared" si="77"/>
        <v>29.125</v>
      </c>
      <c r="U463" s="8">
        <f t="shared" si="78"/>
        <v>28.841666666666669</v>
      </c>
      <c r="V463" s="8">
        <f t="shared" si="79"/>
        <v>28.912500000000001</v>
      </c>
    </row>
    <row r="464" spans="1:22" ht="13.5" x14ac:dyDescent="0.25">
      <c r="A464" s="3">
        <f>RSI!A464</f>
        <v>42682</v>
      </c>
      <c r="B464" s="2">
        <f>RSI!B464</f>
        <v>3.7557999999999998</v>
      </c>
      <c r="C464" s="2">
        <f>RSI!I464</f>
        <v>29.726944320953905</v>
      </c>
      <c r="D464" s="2">
        <f>MACD!E464</f>
        <v>4.9678393992906855E-2</v>
      </c>
      <c r="E464" s="2">
        <f>MACD!F464</f>
        <v>3.2447793930680049E-2</v>
      </c>
      <c r="F464" s="2">
        <f>'Moving Avg'!D464</f>
        <v>3.7743600000000002</v>
      </c>
      <c r="G464" s="2">
        <f>'Moving Avg'!F464</f>
        <v>3.8425099999999994</v>
      </c>
      <c r="H464" s="2">
        <f>'Moving Avg'!G464</f>
        <v>3.8667540000000002</v>
      </c>
      <c r="I464" s="2">
        <f>'Moving Avg'!H464</f>
        <v>3.6036569999999926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  <c r="M464" s="8">
        <f t="shared" si="70"/>
        <v>50</v>
      </c>
      <c r="N464" s="8">
        <f t="shared" si="71"/>
        <v>0</v>
      </c>
      <c r="O464" s="8">
        <f t="shared" si="72"/>
        <v>50</v>
      </c>
      <c r="P464" s="8">
        <f t="shared" si="73"/>
        <v>16.5</v>
      </c>
      <c r="Q464" s="9">
        <f t="shared" si="74"/>
        <v>27.475000000000001</v>
      </c>
      <c r="R464" s="9">
        <f t="shared" si="75"/>
        <v>31.625</v>
      </c>
      <c r="S464" s="9">
        <f t="shared" si="76"/>
        <v>27.425000000000001</v>
      </c>
      <c r="T464" s="9">
        <f t="shared" si="77"/>
        <v>29.125</v>
      </c>
      <c r="U464" s="8">
        <f t="shared" si="78"/>
        <v>28.841666666666669</v>
      </c>
      <c r="V464" s="8">
        <f t="shared" si="79"/>
        <v>28.912500000000001</v>
      </c>
    </row>
    <row r="465" spans="1:22" ht="13.5" x14ac:dyDescent="0.25">
      <c r="A465" s="3">
        <f>RSI!A465</f>
        <v>42683</v>
      </c>
      <c r="B465" s="2">
        <f>RSI!B465</f>
        <v>3.7136</v>
      </c>
      <c r="C465" s="2">
        <f>RSI!I465</f>
        <v>24.360449212610931</v>
      </c>
      <c r="D465" s="2">
        <f>MACD!E465</f>
        <v>5.8506607846957603E-2</v>
      </c>
      <c r="E465" s="2">
        <f>MACD!F465</f>
        <v>3.765955671393556E-2</v>
      </c>
      <c r="F465" s="2">
        <f>'Moving Avg'!D465</f>
        <v>3.7574799999999997</v>
      </c>
      <c r="G465" s="2">
        <f>'Moving Avg'!F465</f>
        <v>3.8340699999999992</v>
      </c>
      <c r="H465" s="2">
        <f>'Moving Avg'!G465</f>
        <v>3.8665019999999997</v>
      </c>
      <c r="I465" s="2">
        <f>'Moving Avg'!H465</f>
        <v>3.6057119999999925</v>
      </c>
      <c r="J465" s="6" t="str">
        <f>OBV!F465</f>
        <v>BEARISH</v>
      </c>
      <c r="K465" s="6" t="str">
        <f>OBV!G465</f>
        <v>NEUTRAL</v>
      </c>
      <c r="L465" s="6" t="str">
        <f>OBV!H465</f>
        <v>CONFIRMED BEARISH</v>
      </c>
      <c r="M465" s="8">
        <f t="shared" si="70"/>
        <v>50</v>
      </c>
      <c r="N465" s="8">
        <f t="shared" si="71"/>
        <v>0</v>
      </c>
      <c r="O465" s="8">
        <f t="shared" si="72"/>
        <v>50</v>
      </c>
      <c r="P465" s="8">
        <f t="shared" si="73"/>
        <v>16.5</v>
      </c>
      <c r="Q465" s="9">
        <f t="shared" si="74"/>
        <v>27.475000000000001</v>
      </c>
      <c r="R465" s="9">
        <f t="shared" si="75"/>
        <v>31.625</v>
      </c>
      <c r="S465" s="9">
        <f t="shared" si="76"/>
        <v>27.425000000000001</v>
      </c>
      <c r="T465" s="9">
        <f t="shared" si="77"/>
        <v>29.125</v>
      </c>
      <c r="U465" s="8">
        <f t="shared" si="78"/>
        <v>28.841666666666669</v>
      </c>
      <c r="V465" s="8">
        <f t="shared" si="79"/>
        <v>28.912500000000001</v>
      </c>
    </row>
    <row r="466" spans="1:22" ht="13.5" x14ac:dyDescent="0.25">
      <c r="A466" s="3">
        <f>RSI!A466</f>
        <v>42684</v>
      </c>
      <c r="B466" s="2">
        <f>RSI!B466</f>
        <v>3.7557999999999998</v>
      </c>
      <c r="C466" s="2">
        <f>RSI!I466</f>
        <v>36.672193745320378</v>
      </c>
      <c r="D466" s="2">
        <f>MACD!E466</f>
        <v>6.3554278440907108E-2</v>
      </c>
      <c r="E466" s="2">
        <f>MACD!F466</f>
        <v>4.2838501059329875E-2</v>
      </c>
      <c r="F466" s="2">
        <f>'Moving Avg'!D466</f>
        <v>3.7490399999999999</v>
      </c>
      <c r="G466" s="2">
        <f>'Moving Avg'!F466</f>
        <v>3.8277399999999995</v>
      </c>
      <c r="H466" s="2">
        <f>'Moving Avg'!G466</f>
        <v>3.8670939999999998</v>
      </c>
      <c r="I466" s="2">
        <f>'Moving Avg'!H466</f>
        <v>3.6079779999999921</v>
      </c>
      <c r="J466" s="6" t="str">
        <f>OBV!F466</f>
        <v>BEARISH</v>
      </c>
      <c r="K466" s="6" t="str">
        <f>OBV!G466</f>
        <v>NEUTRAL</v>
      </c>
      <c r="L466" s="6" t="str">
        <f>OBV!H466</f>
        <v>CONFIRMED BEARISH</v>
      </c>
      <c r="M466" s="8">
        <f t="shared" si="70"/>
        <v>25</v>
      </c>
      <c r="N466" s="8">
        <f t="shared" si="71"/>
        <v>0</v>
      </c>
      <c r="O466" s="8">
        <f t="shared" si="72"/>
        <v>50</v>
      </c>
      <c r="P466" s="8">
        <f t="shared" si="73"/>
        <v>16.5</v>
      </c>
      <c r="Q466" s="9">
        <f t="shared" si="74"/>
        <v>18.725000000000001</v>
      </c>
      <c r="R466" s="9">
        <f t="shared" si="75"/>
        <v>26.625</v>
      </c>
      <c r="S466" s="9">
        <f t="shared" si="76"/>
        <v>23.675000000000001</v>
      </c>
      <c r="T466" s="9">
        <f t="shared" si="77"/>
        <v>22.875</v>
      </c>
      <c r="U466" s="8">
        <f t="shared" si="78"/>
        <v>23.008333333333336</v>
      </c>
      <c r="V466" s="8">
        <f t="shared" si="79"/>
        <v>22.975000000000001</v>
      </c>
    </row>
    <row r="467" spans="1:22" ht="13.5" x14ac:dyDescent="0.25">
      <c r="A467" s="3">
        <f>RSI!A467</f>
        <v>42685</v>
      </c>
      <c r="B467" s="2">
        <f>RSI!B467</f>
        <v>3.798</v>
      </c>
      <c r="C467" s="2">
        <f>RSI!I467</f>
        <v>46.117260018897582</v>
      </c>
      <c r="D467" s="2">
        <f>MACD!E467</f>
        <v>5.2116934565044737E-2</v>
      </c>
      <c r="E467" s="2">
        <f>MACD!F467</f>
        <v>4.4694187760472848E-2</v>
      </c>
      <c r="F467" s="2">
        <f>'Moving Avg'!D467</f>
        <v>3.7490399999999995</v>
      </c>
      <c r="G467" s="2">
        <f>'Moving Avg'!F467</f>
        <v>3.8235199999999998</v>
      </c>
      <c r="H467" s="2">
        <f>'Moving Avg'!G467</f>
        <v>3.867179999999999</v>
      </c>
      <c r="I467" s="2">
        <f>'Moving Avg'!H467</f>
        <v>3.610454999999992</v>
      </c>
      <c r="J467" s="6" t="str">
        <f>OBV!F467</f>
        <v>BEARISH</v>
      </c>
      <c r="K467" s="6" t="str">
        <f>OBV!G467</f>
        <v>NEUTRAL</v>
      </c>
      <c r="L467" s="6" t="str">
        <f>OBV!H467</f>
        <v>NEUTRAL</v>
      </c>
      <c r="M467" s="8">
        <f t="shared" si="70"/>
        <v>25</v>
      </c>
      <c r="N467" s="8">
        <f t="shared" si="71"/>
        <v>0</v>
      </c>
      <c r="O467" s="8">
        <f t="shared" si="72"/>
        <v>50</v>
      </c>
      <c r="P467" s="8">
        <f t="shared" si="73"/>
        <v>16.5</v>
      </c>
      <c r="Q467" s="9">
        <f t="shared" si="74"/>
        <v>18.725000000000001</v>
      </c>
      <c r="R467" s="9">
        <f t="shared" si="75"/>
        <v>26.625</v>
      </c>
      <c r="S467" s="9">
        <f t="shared" si="76"/>
        <v>23.675000000000001</v>
      </c>
      <c r="T467" s="9">
        <f t="shared" si="77"/>
        <v>22.875</v>
      </c>
      <c r="U467" s="8">
        <f t="shared" si="78"/>
        <v>23.008333333333336</v>
      </c>
      <c r="V467" s="8">
        <f t="shared" si="79"/>
        <v>22.975000000000001</v>
      </c>
    </row>
    <row r="468" spans="1:22" ht="13.5" x14ac:dyDescent="0.25">
      <c r="A468" s="3">
        <f>RSI!A468</f>
        <v>42688</v>
      </c>
      <c r="B468" s="2">
        <f>RSI!B468</f>
        <v>3.798</v>
      </c>
      <c r="C468" s="2">
        <f>RSI!I468</f>
        <v>46.117260018897582</v>
      </c>
      <c r="D468" s="2">
        <f>MACD!E468</f>
        <v>4.256212743079324E-2</v>
      </c>
      <c r="E468" s="2">
        <f>MACD!F468</f>
        <v>4.4267775694536923E-2</v>
      </c>
      <c r="F468" s="2">
        <f>'Moving Avg'!D468</f>
        <v>3.76424</v>
      </c>
      <c r="G468" s="2">
        <f>'Moving Avg'!F468</f>
        <v>3.8188800000000009</v>
      </c>
      <c r="H468" s="2">
        <f>'Moving Avg'!G468</f>
        <v>3.8672659999999994</v>
      </c>
      <c r="I468" s="2">
        <f>'Moving Avg'!H468</f>
        <v>3.6129319999999923</v>
      </c>
      <c r="J468" s="6" t="str">
        <f>OBV!F468</f>
        <v>BULLISH</v>
      </c>
      <c r="K468" s="6" t="str">
        <f>OBV!G468</f>
        <v>NEUTRAL</v>
      </c>
      <c r="L468" s="6" t="str">
        <f>OBV!H468</f>
        <v>CONFIRMED BULLISH</v>
      </c>
      <c r="M468" s="8">
        <f t="shared" si="70"/>
        <v>25</v>
      </c>
      <c r="N468" s="8">
        <f t="shared" si="71"/>
        <v>45</v>
      </c>
      <c r="O468" s="8">
        <f t="shared" si="72"/>
        <v>50</v>
      </c>
      <c r="P468" s="8">
        <f t="shared" si="73"/>
        <v>83.5</v>
      </c>
      <c r="Q468" s="9">
        <f t="shared" si="74"/>
        <v>44.524999999999999</v>
      </c>
      <c r="R468" s="9">
        <f t="shared" si="75"/>
        <v>52.375</v>
      </c>
      <c r="S468" s="9">
        <f t="shared" si="76"/>
        <v>60.575000000000003</v>
      </c>
      <c r="T468" s="9">
        <f t="shared" si="77"/>
        <v>50.875</v>
      </c>
      <c r="U468" s="8">
        <f t="shared" si="78"/>
        <v>52.491666666666674</v>
      </c>
      <c r="V468" s="8">
        <f t="shared" si="79"/>
        <v>52.087500000000006</v>
      </c>
    </row>
    <row r="469" spans="1:22" ht="13.5" x14ac:dyDescent="0.25">
      <c r="A469" s="3">
        <f>RSI!A469</f>
        <v>42689</v>
      </c>
      <c r="B469" s="2">
        <f>RSI!B469</f>
        <v>3.798</v>
      </c>
      <c r="C469" s="2">
        <f>RSI!I469</f>
        <v>46.117260018897582</v>
      </c>
      <c r="D469" s="2">
        <f>MACD!E469</f>
        <v>3.4591128936085624E-2</v>
      </c>
      <c r="E469" s="2">
        <f>MACD!F469</f>
        <v>4.2332446342846664E-2</v>
      </c>
      <c r="F469" s="2">
        <f>'Moving Avg'!D469</f>
        <v>3.7726799999999998</v>
      </c>
      <c r="G469" s="2">
        <f>'Moving Avg'!F469</f>
        <v>3.8142400000000007</v>
      </c>
      <c r="H469" s="2">
        <f>'Moving Avg'!G469</f>
        <v>3.8651559999999994</v>
      </c>
      <c r="I469" s="2">
        <f>'Moving Avg'!H469</f>
        <v>3.6154089999999921</v>
      </c>
      <c r="J469" s="6" t="str">
        <f>OBV!F469</f>
        <v>BULLISH</v>
      </c>
      <c r="K469" s="6" t="str">
        <f>OBV!G469</f>
        <v>NEUTRAL</v>
      </c>
      <c r="L469" s="6" t="str">
        <f>OBV!H469</f>
        <v>CONFIRMED BULLISH</v>
      </c>
      <c r="M469" s="8">
        <f t="shared" si="70"/>
        <v>25</v>
      </c>
      <c r="N469" s="8">
        <f t="shared" si="71"/>
        <v>45</v>
      </c>
      <c r="O469" s="8">
        <f t="shared" si="72"/>
        <v>50</v>
      </c>
      <c r="P469" s="8">
        <f t="shared" si="73"/>
        <v>83.5</v>
      </c>
      <c r="Q469" s="9">
        <f t="shared" si="74"/>
        <v>44.524999999999999</v>
      </c>
      <c r="R469" s="9">
        <f t="shared" si="75"/>
        <v>52.375</v>
      </c>
      <c r="S469" s="9">
        <f t="shared" si="76"/>
        <v>60.575000000000003</v>
      </c>
      <c r="T469" s="9">
        <f t="shared" si="77"/>
        <v>50.875</v>
      </c>
      <c r="U469" s="8">
        <f t="shared" si="78"/>
        <v>52.491666666666674</v>
      </c>
      <c r="V469" s="8">
        <f t="shared" si="79"/>
        <v>52.087500000000006</v>
      </c>
    </row>
    <row r="470" spans="1:22" ht="13.5" x14ac:dyDescent="0.25">
      <c r="A470" s="3">
        <f>RSI!A470</f>
        <v>42690</v>
      </c>
      <c r="B470" s="2">
        <f>RSI!B470</f>
        <v>3.6924999999999999</v>
      </c>
      <c r="C470" s="2">
        <f>RSI!I470</f>
        <v>31.464361365990058</v>
      </c>
      <c r="D470" s="2">
        <f>MACD!E470</f>
        <v>3.5766658560618669E-2</v>
      </c>
      <c r="E470" s="2">
        <f>MACD!F470</f>
        <v>4.1019288786401063E-2</v>
      </c>
      <c r="F470" s="2">
        <f>'Moving Avg'!D470</f>
        <v>3.7684600000000001</v>
      </c>
      <c r="G470" s="2">
        <f>'Moving Avg'!F470</f>
        <v>3.8043250000000008</v>
      </c>
      <c r="H470" s="2">
        <f>'Moving Avg'!G470</f>
        <v>3.8588260000000001</v>
      </c>
      <c r="I470" s="2">
        <f>'Moving Avg'!H470</f>
        <v>3.6168954999999925</v>
      </c>
      <c r="J470" s="6" t="str">
        <f>OBV!F470</f>
        <v>BEARISH</v>
      </c>
      <c r="K470" s="6" t="str">
        <f>OBV!G470</f>
        <v>NEUTRAL</v>
      </c>
      <c r="L470" s="6" t="str">
        <f>OBV!H470</f>
        <v>CONFIRMED BEARISH</v>
      </c>
      <c r="M470" s="8">
        <f t="shared" si="70"/>
        <v>25</v>
      </c>
      <c r="N470" s="8">
        <f t="shared" si="71"/>
        <v>45</v>
      </c>
      <c r="O470" s="8">
        <f t="shared" si="72"/>
        <v>50</v>
      </c>
      <c r="P470" s="8">
        <f t="shared" si="73"/>
        <v>16.5</v>
      </c>
      <c r="Q470" s="9">
        <f t="shared" si="74"/>
        <v>34.475000000000001</v>
      </c>
      <c r="R470" s="9">
        <f t="shared" si="75"/>
        <v>35.625</v>
      </c>
      <c r="S470" s="9">
        <f t="shared" si="76"/>
        <v>30.425000000000001</v>
      </c>
      <c r="T470" s="9">
        <f t="shared" si="77"/>
        <v>34.125</v>
      </c>
      <c r="U470" s="8">
        <f t="shared" si="78"/>
        <v>33.508333333333333</v>
      </c>
      <c r="V470" s="8">
        <f t="shared" si="79"/>
        <v>33.662499999999994</v>
      </c>
    </row>
    <row r="471" spans="1:22" ht="13.5" x14ac:dyDescent="0.25">
      <c r="A471" s="3">
        <f>RSI!A471</f>
        <v>42691</v>
      </c>
      <c r="B471" s="2">
        <f>RSI!B471</f>
        <v>3.798</v>
      </c>
      <c r="C471" s="2">
        <f>RSI!I471</f>
        <v>48.936777107824867</v>
      </c>
      <c r="D471" s="2">
        <f>MACD!E471</f>
        <v>2.9667524693108849E-2</v>
      </c>
      <c r="E471" s="2">
        <f>MACD!F471</f>
        <v>3.874893596774262E-2</v>
      </c>
      <c r="F471" s="2">
        <f>'Moving Avg'!D471</f>
        <v>3.7769000000000004</v>
      </c>
      <c r="G471" s="2">
        <f>'Moving Avg'!F471</f>
        <v>3.8011600000000008</v>
      </c>
      <c r="H471" s="2">
        <f>'Moving Avg'!G471</f>
        <v>3.8546060000000004</v>
      </c>
      <c r="I471" s="2">
        <f>'Moving Avg'!H471</f>
        <v>3.6193724999999928</v>
      </c>
      <c r="J471" s="6" t="str">
        <f>OBV!F471</f>
        <v>BULLISH</v>
      </c>
      <c r="K471" s="6" t="str">
        <f>OBV!G471</f>
        <v>NEUTRAL</v>
      </c>
      <c r="L471" s="6" t="str">
        <f>OBV!H471</f>
        <v>CONFIRMED BULLISH</v>
      </c>
      <c r="M471" s="8">
        <f t="shared" si="70"/>
        <v>25</v>
      </c>
      <c r="N471" s="8">
        <f t="shared" si="71"/>
        <v>45</v>
      </c>
      <c r="O471" s="8">
        <f t="shared" si="72"/>
        <v>50</v>
      </c>
      <c r="P471" s="8">
        <f t="shared" si="73"/>
        <v>83.5</v>
      </c>
      <c r="Q471" s="9">
        <f t="shared" si="74"/>
        <v>44.524999999999999</v>
      </c>
      <c r="R471" s="9">
        <f t="shared" si="75"/>
        <v>52.375</v>
      </c>
      <c r="S471" s="9">
        <f t="shared" si="76"/>
        <v>60.575000000000003</v>
      </c>
      <c r="T471" s="9">
        <f t="shared" si="77"/>
        <v>50.875</v>
      </c>
      <c r="U471" s="8">
        <f t="shared" si="78"/>
        <v>52.491666666666674</v>
      </c>
      <c r="V471" s="8">
        <f t="shared" si="79"/>
        <v>52.087500000000006</v>
      </c>
    </row>
    <row r="472" spans="1:22" ht="13.5" x14ac:dyDescent="0.25">
      <c r="A472" s="3">
        <f>RSI!A472</f>
        <v>42692</v>
      </c>
      <c r="B472" s="2">
        <f>RSI!B472</f>
        <v>3.798</v>
      </c>
      <c r="C472" s="2">
        <f>RSI!I472</f>
        <v>48.936777107824867</v>
      </c>
      <c r="D472" s="2">
        <f>MACD!E472</f>
        <v>2.4550909558243905E-2</v>
      </c>
      <c r="E472" s="2">
        <f>MACD!F472</f>
        <v>3.5909330685842879E-2</v>
      </c>
      <c r="F472" s="2">
        <f>'Moving Avg'!D472</f>
        <v>3.7768999999999999</v>
      </c>
      <c r="G472" s="2">
        <f>'Moving Avg'!F472</f>
        <v>3.7973650000000005</v>
      </c>
      <c r="H472" s="2">
        <f>'Moving Avg'!G472</f>
        <v>3.8525820000000008</v>
      </c>
      <c r="I472" s="2">
        <f>'Moving Avg'!H472</f>
        <v>3.6218494999999926</v>
      </c>
      <c r="J472" s="6" t="str">
        <f>OBV!F472</f>
        <v>BULLISH</v>
      </c>
      <c r="K472" s="6" t="str">
        <f>OBV!G472</f>
        <v>NEUTRAL</v>
      </c>
      <c r="L472" s="6" t="str">
        <f>OBV!H472</f>
        <v>NEUTRAL</v>
      </c>
      <c r="M472" s="8">
        <f t="shared" si="70"/>
        <v>25</v>
      </c>
      <c r="N472" s="8">
        <f t="shared" si="71"/>
        <v>45</v>
      </c>
      <c r="O472" s="8">
        <f t="shared" si="72"/>
        <v>50</v>
      </c>
      <c r="P472" s="8">
        <f t="shared" si="73"/>
        <v>49.5</v>
      </c>
      <c r="Q472" s="9">
        <f t="shared" si="74"/>
        <v>39.424999999999997</v>
      </c>
      <c r="R472" s="9">
        <f t="shared" si="75"/>
        <v>43.875</v>
      </c>
      <c r="S472" s="9">
        <f t="shared" si="76"/>
        <v>45.275000000000006</v>
      </c>
      <c r="T472" s="9">
        <f t="shared" si="77"/>
        <v>42.375</v>
      </c>
      <c r="U472" s="8">
        <f t="shared" si="78"/>
        <v>42.858333333333327</v>
      </c>
      <c r="V472" s="8">
        <f t="shared" si="79"/>
        <v>42.737499999999997</v>
      </c>
    </row>
    <row r="473" spans="1:22" ht="13.5" x14ac:dyDescent="0.25">
      <c r="A473" s="3">
        <f>RSI!A473</f>
        <v>42695</v>
      </c>
      <c r="B473" s="2">
        <f>RSI!B473</f>
        <v>3.798</v>
      </c>
      <c r="C473" s="2">
        <f>RSI!I473</f>
        <v>48.936777107824867</v>
      </c>
      <c r="D473" s="2">
        <f>MACD!E473</f>
        <v>8.5700753692954379E-3</v>
      </c>
      <c r="E473" s="2">
        <f>MACD!F473</f>
        <v>3.0441479622533393E-2</v>
      </c>
      <c r="F473" s="2">
        <f>'Moving Avg'!D473</f>
        <v>3.7768999999999999</v>
      </c>
      <c r="G473" s="2">
        <f>'Moving Avg'!F473</f>
        <v>3.7931450000000013</v>
      </c>
      <c r="H473" s="2">
        <f>'Moving Avg'!G473</f>
        <v>3.8505580000000013</v>
      </c>
      <c r="I473" s="2">
        <f>'Moving Avg'!H473</f>
        <v>3.6243064999999932</v>
      </c>
      <c r="J473" s="6" t="str">
        <f>OBV!F473</f>
        <v>BULLISH</v>
      </c>
      <c r="K473" s="6" t="str">
        <f>OBV!G473</f>
        <v>NEUTRAL</v>
      </c>
      <c r="L473" s="6" t="str">
        <f>OBV!H473</f>
        <v>NEUTRAL</v>
      </c>
      <c r="M473" s="8">
        <f t="shared" si="70"/>
        <v>25</v>
      </c>
      <c r="N473" s="8">
        <f t="shared" si="71"/>
        <v>100</v>
      </c>
      <c r="O473" s="8">
        <f t="shared" si="72"/>
        <v>50</v>
      </c>
      <c r="P473" s="8">
        <f t="shared" si="73"/>
        <v>49.5</v>
      </c>
      <c r="Q473" s="9">
        <f t="shared" si="74"/>
        <v>58.674999999999997</v>
      </c>
      <c r="R473" s="9">
        <f t="shared" si="75"/>
        <v>54.875</v>
      </c>
      <c r="S473" s="9">
        <f t="shared" si="76"/>
        <v>53.525000000000006</v>
      </c>
      <c r="T473" s="9">
        <f t="shared" si="77"/>
        <v>56.125</v>
      </c>
      <c r="U473" s="8">
        <f t="shared" si="78"/>
        <v>55.691666666666663</v>
      </c>
      <c r="V473" s="8">
        <f t="shared" si="79"/>
        <v>55.8</v>
      </c>
    </row>
    <row r="474" spans="1:22" ht="13.5" x14ac:dyDescent="0.25">
      <c r="A474" s="3">
        <f>RSI!A474</f>
        <v>42696</v>
      </c>
      <c r="B474" s="2">
        <f>RSI!B474</f>
        <v>3.798</v>
      </c>
      <c r="C474" s="2">
        <f>RSI!I474</f>
        <v>48.936777107824859</v>
      </c>
      <c r="D474" s="2">
        <f>MACD!E474</f>
        <v>2.8571723984205377E-4</v>
      </c>
      <c r="E474" s="2">
        <f>MACD!F474</f>
        <v>2.4410327145995128E-2</v>
      </c>
      <c r="F474" s="2">
        <f>'Moving Avg'!D474</f>
        <v>3.7768999999999999</v>
      </c>
      <c r="G474" s="2">
        <f>'Moving Avg'!F474</f>
        <v>3.7889250000000012</v>
      </c>
      <c r="H474" s="2">
        <f>'Moving Avg'!G474</f>
        <v>3.8485340000000012</v>
      </c>
      <c r="I474" s="2">
        <f>'Moving Avg'!H474</f>
        <v>3.6267834999999931</v>
      </c>
      <c r="J474" s="6" t="str">
        <f>OBV!F474</f>
        <v>BULLISH</v>
      </c>
      <c r="K474" s="6" t="str">
        <f>OBV!G474</f>
        <v>NEUTRAL</v>
      </c>
      <c r="L474" s="6" t="str">
        <f>OBV!H474</f>
        <v>NEUTRAL</v>
      </c>
      <c r="M474" s="8">
        <f t="shared" si="70"/>
        <v>25</v>
      </c>
      <c r="N474" s="8">
        <f t="shared" si="71"/>
        <v>100</v>
      </c>
      <c r="O474" s="8">
        <f t="shared" si="72"/>
        <v>50</v>
      </c>
      <c r="P474" s="8">
        <f t="shared" si="73"/>
        <v>49.5</v>
      </c>
      <c r="Q474" s="9">
        <f t="shared" si="74"/>
        <v>58.674999999999997</v>
      </c>
      <c r="R474" s="9">
        <f t="shared" si="75"/>
        <v>54.875</v>
      </c>
      <c r="S474" s="9">
        <f t="shared" si="76"/>
        <v>53.525000000000006</v>
      </c>
      <c r="T474" s="9">
        <f t="shared" si="77"/>
        <v>56.125</v>
      </c>
      <c r="U474" s="8">
        <f t="shared" si="78"/>
        <v>55.691666666666663</v>
      </c>
      <c r="V474" s="8">
        <f t="shared" si="79"/>
        <v>55.8</v>
      </c>
    </row>
    <row r="475" spans="1:22" ht="13.5" x14ac:dyDescent="0.25">
      <c r="A475" s="3">
        <f>RSI!A475</f>
        <v>42697</v>
      </c>
      <c r="B475" s="2">
        <f>RSI!B475</f>
        <v>3.798</v>
      </c>
      <c r="C475" s="2">
        <f>RSI!I475</f>
        <v>48.936777107824867</v>
      </c>
      <c r="D475" s="2">
        <f>MACD!E475</f>
        <v>-1.3181352146365732E-2</v>
      </c>
      <c r="E475" s="2">
        <f>MACD!F475</f>
        <v>1.6891991287522955E-2</v>
      </c>
      <c r="F475" s="2">
        <f>'Moving Avg'!D475</f>
        <v>3.7980000000000005</v>
      </c>
      <c r="G475" s="2">
        <f>'Moving Avg'!F475</f>
        <v>3.7847050000000011</v>
      </c>
      <c r="H475" s="2">
        <f>'Moving Avg'!G475</f>
        <v>3.8465100000000017</v>
      </c>
      <c r="I475" s="2">
        <f>'Moving Avg'!H475</f>
        <v>3.6290589999999927</v>
      </c>
      <c r="J475" s="6" t="str">
        <f>OBV!F475</f>
        <v>BULLISH</v>
      </c>
      <c r="K475" s="6" t="str">
        <f>OBV!G475</f>
        <v>NEUTRAL</v>
      </c>
      <c r="L475" s="6" t="str">
        <f>OBV!H475</f>
        <v>CONFIRMED BULLISH</v>
      </c>
      <c r="M475" s="8">
        <f t="shared" si="70"/>
        <v>25</v>
      </c>
      <c r="N475" s="8">
        <f t="shared" si="71"/>
        <v>100</v>
      </c>
      <c r="O475" s="8">
        <f t="shared" si="72"/>
        <v>50</v>
      </c>
      <c r="P475" s="8">
        <f t="shared" si="73"/>
        <v>83.5</v>
      </c>
      <c r="Q475" s="9">
        <f t="shared" si="74"/>
        <v>63.774999999999999</v>
      </c>
      <c r="R475" s="9">
        <f t="shared" si="75"/>
        <v>63.375</v>
      </c>
      <c r="S475" s="9">
        <f t="shared" si="76"/>
        <v>68.825000000000003</v>
      </c>
      <c r="T475" s="9">
        <f t="shared" si="77"/>
        <v>64.625</v>
      </c>
      <c r="U475" s="8">
        <f t="shared" si="78"/>
        <v>65.325000000000003</v>
      </c>
      <c r="V475" s="8">
        <f t="shared" si="79"/>
        <v>65.150000000000006</v>
      </c>
    </row>
    <row r="476" spans="1:22" ht="13.5" x14ac:dyDescent="0.25">
      <c r="A476" s="3">
        <f>RSI!A476</f>
        <v>42698</v>
      </c>
      <c r="B476" s="2">
        <f>RSI!B476</f>
        <v>3.8613</v>
      </c>
      <c r="C476" s="2">
        <f>RSI!I476</f>
        <v>58.198696252298596</v>
      </c>
      <c r="D476" s="2">
        <f>MACD!E476</f>
        <v>-2.2740664603976946E-2</v>
      </c>
      <c r="E476" s="2">
        <f>MACD!F476</f>
        <v>8.9654601092229759E-3</v>
      </c>
      <c r="F476" s="2">
        <f>'Moving Avg'!D476</f>
        <v>3.8106599999999999</v>
      </c>
      <c r="G476" s="2">
        <f>'Moving Avg'!F476</f>
        <v>3.7836500000000006</v>
      </c>
      <c r="H476" s="2">
        <f>'Moving Avg'!G476</f>
        <v>3.8457520000000018</v>
      </c>
      <c r="I476" s="2">
        <f>'Moving Avg'!H476</f>
        <v>3.6316509999999931</v>
      </c>
      <c r="J476" s="6" t="str">
        <f>OBV!F476</f>
        <v>BULLISH</v>
      </c>
      <c r="K476" s="6" t="str">
        <f>OBV!G476</f>
        <v>NEUTRAL</v>
      </c>
      <c r="L476" s="6" t="str">
        <f>OBV!H476</f>
        <v>CONFIRMED BULLISH</v>
      </c>
      <c r="M476" s="8">
        <f t="shared" si="70"/>
        <v>25</v>
      </c>
      <c r="N476" s="8">
        <f t="shared" si="71"/>
        <v>100</v>
      </c>
      <c r="O476" s="8">
        <f t="shared" si="72"/>
        <v>50</v>
      </c>
      <c r="P476" s="8">
        <f t="shared" si="73"/>
        <v>83.5</v>
      </c>
      <c r="Q476" s="9">
        <f t="shared" si="74"/>
        <v>63.774999999999999</v>
      </c>
      <c r="R476" s="9">
        <f t="shared" si="75"/>
        <v>63.375</v>
      </c>
      <c r="S476" s="9">
        <f t="shared" si="76"/>
        <v>68.825000000000003</v>
      </c>
      <c r="T476" s="9">
        <f t="shared" si="77"/>
        <v>64.625</v>
      </c>
      <c r="U476" s="8">
        <f t="shared" si="78"/>
        <v>65.325000000000003</v>
      </c>
      <c r="V476" s="8">
        <f t="shared" si="79"/>
        <v>65.150000000000006</v>
      </c>
    </row>
    <row r="477" spans="1:22" ht="13.5" x14ac:dyDescent="0.25">
      <c r="A477" s="3">
        <f>RSI!A477</f>
        <v>42699</v>
      </c>
      <c r="B477" s="2">
        <f>RSI!B477</f>
        <v>3.8613</v>
      </c>
      <c r="C477" s="2">
        <f>RSI!I477</f>
        <v>58.198696252298596</v>
      </c>
      <c r="D477" s="2">
        <f>MACD!E477</f>
        <v>-2.4680973058185174E-2</v>
      </c>
      <c r="E477" s="2">
        <f>MACD!F477</f>
        <v>2.2361734757413458E-3</v>
      </c>
      <c r="F477" s="2">
        <f>'Moving Avg'!D477</f>
        <v>3.8233199999999998</v>
      </c>
      <c r="G477" s="2">
        <f>'Moving Avg'!F477</f>
        <v>3.7868150000000007</v>
      </c>
      <c r="H477" s="2">
        <f>'Moving Avg'!G477</f>
        <v>3.8449940000000016</v>
      </c>
      <c r="I477" s="2">
        <f>'Moving Avg'!H477</f>
        <v>3.6344444999999932</v>
      </c>
      <c r="J477" s="6" t="str">
        <f>OBV!F477</f>
        <v>BULLISH</v>
      </c>
      <c r="K477" s="6" t="str">
        <f>OBV!G477</f>
        <v>NEUTRAL</v>
      </c>
      <c r="L477" s="6" t="str">
        <f>OBV!H477</f>
        <v>CONFIRMED BULLISH</v>
      </c>
      <c r="M477" s="8">
        <f t="shared" si="70"/>
        <v>25</v>
      </c>
      <c r="N477" s="8">
        <f t="shared" si="71"/>
        <v>100</v>
      </c>
      <c r="O477" s="8">
        <f t="shared" si="72"/>
        <v>50</v>
      </c>
      <c r="P477" s="8">
        <f t="shared" si="73"/>
        <v>83.5</v>
      </c>
      <c r="Q477" s="9">
        <f t="shared" si="74"/>
        <v>63.774999999999999</v>
      </c>
      <c r="R477" s="9">
        <f t="shared" si="75"/>
        <v>63.375</v>
      </c>
      <c r="S477" s="9">
        <f t="shared" si="76"/>
        <v>68.825000000000003</v>
      </c>
      <c r="T477" s="9">
        <f t="shared" si="77"/>
        <v>64.625</v>
      </c>
      <c r="U477" s="8">
        <f t="shared" si="78"/>
        <v>65.325000000000003</v>
      </c>
      <c r="V477" s="8">
        <f t="shared" si="79"/>
        <v>65.150000000000006</v>
      </c>
    </row>
    <row r="478" spans="1:22" ht="13.5" x14ac:dyDescent="0.25">
      <c r="A478" s="3">
        <f>RSI!A478</f>
        <v>42702</v>
      </c>
      <c r="B478" s="2">
        <f>RSI!B478</f>
        <v>3.8613</v>
      </c>
      <c r="C478" s="2">
        <f>RSI!I478</f>
        <v>58.198696252298596</v>
      </c>
      <c r="D478" s="2">
        <f>MACD!E478</f>
        <v>-2.6641260615662521E-2</v>
      </c>
      <c r="E478" s="2">
        <f>MACD!F478</f>
        <v>-3.5393133425394279E-3</v>
      </c>
      <c r="F478" s="2">
        <f>'Moving Avg'!D478</f>
        <v>3.8359800000000002</v>
      </c>
      <c r="G478" s="2">
        <f>'Moving Avg'!F478</f>
        <v>3.7899800000000008</v>
      </c>
      <c r="H478" s="2">
        <f>'Moving Avg'!G478</f>
        <v>3.8442360000000013</v>
      </c>
      <c r="I478" s="2">
        <f>'Moving Avg'!H478</f>
        <v>3.6372379999999938</v>
      </c>
      <c r="J478" s="6" t="str">
        <f>OBV!F478</f>
        <v>BULLISH</v>
      </c>
      <c r="K478" s="6" t="str">
        <f>OBV!G478</f>
        <v>NEUTRAL</v>
      </c>
      <c r="L478" s="6" t="str">
        <f>OBV!H478</f>
        <v>CONFIRMED BULLISH</v>
      </c>
      <c r="M478" s="8">
        <f t="shared" si="70"/>
        <v>25</v>
      </c>
      <c r="N478" s="8">
        <f t="shared" si="71"/>
        <v>100</v>
      </c>
      <c r="O478" s="8">
        <f t="shared" si="72"/>
        <v>50</v>
      </c>
      <c r="P478" s="8">
        <f t="shared" si="73"/>
        <v>83.5</v>
      </c>
      <c r="Q478" s="9">
        <f t="shared" si="74"/>
        <v>63.774999999999999</v>
      </c>
      <c r="R478" s="9">
        <f t="shared" si="75"/>
        <v>63.375</v>
      </c>
      <c r="S478" s="9">
        <f t="shared" si="76"/>
        <v>68.825000000000003</v>
      </c>
      <c r="T478" s="9">
        <f t="shared" si="77"/>
        <v>64.625</v>
      </c>
      <c r="U478" s="8">
        <f t="shared" si="78"/>
        <v>65.325000000000003</v>
      </c>
      <c r="V478" s="8">
        <f t="shared" si="79"/>
        <v>65.150000000000006</v>
      </c>
    </row>
    <row r="479" spans="1:22" ht="13.5" x14ac:dyDescent="0.25">
      <c r="A479" s="3">
        <f>RSI!A479</f>
        <v>42703</v>
      </c>
      <c r="B479" s="2">
        <f>RSI!B479</f>
        <v>3.8613</v>
      </c>
      <c r="C479" s="2">
        <f>RSI!I479</f>
        <v>58.198696252298596</v>
      </c>
      <c r="D479" s="2">
        <f>MACD!E479</f>
        <v>-2.8594861857382359E-2</v>
      </c>
      <c r="E479" s="2">
        <f>MACD!F479</f>
        <v>-8.5504230455080155E-3</v>
      </c>
      <c r="F479" s="2">
        <f>'Moving Avg'!D479</f>
        <v>3.8486400000000005</v>
      </c>
      <c r="G479" s="2">
        <f>'Moving Avg'!F479</f>
        <v>3.7931450000000013</v>
      </c>
      <c r="H479" s="2">
        <f>'Moving Avg'!G479</f>
        <v>3.8435620000000013</v>
      </c>
      <c r="I479" s="2">
        <f>'Moving Avg'!H479</f>
        <v>3.6400314999999939</v>
      </c>
      <c r="J479" s="6" t="str">
        <f>OBV!F479</f>
        <v>BULLISH</v>
      </c>
      <c r="K479" s="6" t="str">
        <f>OBV!G479</f>
        <v>NEUTRAL</v>
      </c>
      <c r="L479" s="6" t="str">
        <f>OBV!H479</f>
        <v>CONFIRMED BULLISH</v>
      </c>
      <c r="M479" s="8">
        <f t="shared" si="70"/>
        <v>25</v>
      </c>
      <c r="N479" s="8">
        <f t="shared" si="71"/>
        <v>100</v>
      </c>
      <c r="O479" s="8">
        <f t="shared" si="72"/>
        <v>50</v>
      </c>
      <c r="P479" s="8">
        <f t="shared" si="73"/>
        <v>83.5</v>
      </c>
      <c r="Q479" s="9">
        <f t="shared" si="74"/>
        <v>63.774999999999999</v>
      </c>
      <c r="R479" s="9">
        <f t="shared" si="75"/>
        <v>63.375</v>
      </c>
      <c r="S479" s="9">
        <f t="shared" si="76"/>
        <v>68.825000000000003</v>
      </c>
      <c r="T479" s="9">
        <f t="shared" si="77"/>
        <v>64.625</v>
      </c>
      <c r="U479" s="8">
        <f t="shared" si="78"/>
        <v>65.325000000000003</v>
      </c>
      <c r="V479" s="8">
        <f t="shared" si="79"/>
        <v>65.150000000000006</v>
      </c>
    </row>
    <row r="480" spans="1:22" ht="13.5" x14ac:dyDescent="0.25">
      <c r="A480" s="3">
        <f>RSI!A480</f>
        <v>42704</v>
      </c>
      <c r="B480" s="2">
        <f>RSI!B480</f>
        <v>3.8613</v>
      </c>
      <c r="C480" s="2">
        <f>RSI!I480</f>
        <v>58.198696252298596</v>
      </c>
      <c r="D480" s="2">
        <f>MACD!E480</f>
        <v>-4.6751730501380706E-2</v>
      </c>
      <c r="E480" s="2">
        <f>MACD!F480</f>
        <v>-1.6190684536682556E-2</v>
      </c>
      <c r="F480" s="2">
        <f>'Moving Avg'!D480</f>
        <v>3.8613</v>
      </c>
      <c r="G480" s="2">
        <f>'Moving Avg'!F480</f>
        <v>3.796310000000001</v>
      </c>
      <c r="H480" s="2">
        <f>'Moving Avg'!G480</f>
        <v>3.8431400000000009</v>
      </c>
      <c r="I480" s="2">
        <f>'Moving Avg'!H480</f>
        <v>3.642824999999994</v>
      </c>
      <c r="J480" s="6" t="str">
        <f>OBV!F480</f>
        <v>BULLISH</v>
      </c>
      <c r="K480" s="6" t="str">
        <f>OBV!G480</f>
        <v>NEUTRAL</v>
      </c>
      <c r="L480" s="6" t="str">
        <f>OBV!H480</f>
        <v>CONFIRMED BULLISH</v>
      </c>
      <c r="M480" s="8">
        <f t="shared" si="70"/>
        <v>25</v>
      </c>
      <c r="N480" s="8">
        <f t="shared" si="71"/>
        <v>100</v>
      </c>
      <c r="O480" s="8">
        <f t="shared" si="72"/>
        <v>50</v>
      </c>
      <c r="P480" s="8">
        <f t="shared" si="73"/>
        <v>83.5</v>
      </c>
      <c r="Q480" s="9">
        <f t="shared" si="74"/>
        <v>63.774999999999999</v>
      </c>
      <c r="R480" s="9">
        <f t="shared" si="75"/>
        <v>63.375</v>
      </c>
      <c r="S480" s="9">
        <f t="shared" si="76"/>
        <v>68.825000000000003</v>
      </c>
      <c r="T480" s="9">
        <f t="shared" si="77"/>
        <v>64.625</v>
      </c>
      <c r="U480" s="8">
        <f t="shared" si="78"/>
        <v>65.325000000000003</v>
      </c>
      <c r="V480" s="8">
        <f t="shared" si="79"/>
        <v>65.150000000000006</v>
      </c>
    </row>
    <row r="481" spans="1:22" ht="13.5" x14ac:dyDescent="0.25">
      <c r="A481" s="3">
        <f>RSI!A481</f>
        <v>42705</v>
      </c>
      <c r="B481" s="2">
        <f>RSI!B481</f>
        <v>3.8613</v>
      </c>
      <c r="C481" s="2">
        <f>RSI!I481</f>
        <v>58.198696252298589</v>
      </c>
      <c r="D481" s="2">
        <f>MACD!E481</f>
        <v>-4.6137291627005084E-2</v>
      </c>
      <c r="E481" s="2">
        <f>MACD!F481</f>
        <v>-2.2180005954747062E-2</v>
      </c>
      <c r="F481" s="2">
        <f>'Moving Avg'!D481</f>
        <v>3.8613</v>
      </c>
      <c r="G481" s="2">
        <f>'Moving Avg'!F481</f>
        <v>3.799475000000001</v>
      </c>
      <c r="H481" s="2">
        <f>'Moving Avg'!G481</f>
        <v>3.8427180000000005</v>
      </c>
      <c r="I481" s="2">
        <f>'Moving Avg'!H481</f>
        <v>3.645618499999995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  <c r="M481" s="8">
        <f t="shared" si="70"/>
        <v>25</v>
      </c>
      <c r="N481" s="8">
        <f t="shared" si="71"/>
        <v>100</v>
      </c>
      <c r="O481" s="8">
        <f t="shared" si="72"/>
        <v>50</v>
      </c>
      <c r="P481" s="8">
        <f t="shared" si="73"/>
        <v>33</v>
      </c>
      <c r="Q481" s="9">
        <f t="shared" si="74"/>
        <v>56.2</v>
      </c>
      <c r="R481" s="9">
        <f t="shared" si="75"/>
        <v>50.75</v>
      </c>
      <c r="S481" s="9">
        <f t="shared" si="76"/>
        <v>46.1</v>
      </c>
      <c r="T481" s="9">
        <f t="shared" si="77"/>
        <v>52</v>
      </c>
      <c r="U481" s="8">
        <f t="shared" si="78"/>
        <v>51.016666666666673</v>
      </c>
      <c r="V481" s="8">
        <f t="shared" si="79"/>
        <v>51.262500000000003</v>
      </c>
    </row>
    <row r="482" spans="1:22" ht="13.5" x14ac:dyDescent="0.25">
      <c r="A482" s="3">
        <f>RSI!A482</f>
        <v>42706</v>
      </c>
      <c r="B482" s="2">
        <f>RSI!B482</f>
        <v>3.8570000000000002</v>
      </c>
      <c r="C482" s="2">
        <f>RSI!I482</f>
        <v>57.101180664645248</v>
      </c>
      <c r="D482" s="2">
        <f>MACD!E482</f>
        <v>-4.5532961550191597E-2</v>
      </c>
      <c r="E482" s="2">
        <f>MACD!F482</f>
        <v>-2.6850597073835969E-2</v>
      </c>
      <c r="F482" s="2">
        <f>'Moving Avg'!D482</f>
        <v>3.8604399999999996</v>
      </c>
      <c r="G482" s="2">
        <f>'Moving Avg'!F482</f>
        <v>3.8024250000000004</v>
      </c>
      <c r="H482" s="2">
        <f>'Moving Avg'!G482</f>
        <v>3.8422100000000001</v>
      </c>
      <c r="I482" s="2">
        <f>'Moving Avg'!H482</f>
        <v>3.6483904999999948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0"/>
        <v>25</v>
      </c>
      <c r="N482" s="8">
        <f t="shared" si="71"/>
        <v>45</v>
      </c>
      <c r="O482" s="8">
        <f t="shared" si="72"/>
        <v>50</v>
      </c>
      <c r="P482" s="8">
        <f t="shared" si="73"/>
        <v>16.5</v>
      </c>
      <c r="Q482" s="9">
        <f t="shared" si="74"/>
        <v>34.475000000000001</v>
      </c>
      <c r="R482" s="9">
        <f t="shared" si="75"/>
        <v>35.625</v>
      </c>
      <c r="S482" s="9">
        <f t="shared" si="76"/>
        <v>30.425000000000001</v>
      </c>
      <c r="T482" s="9">
        <f t="shared" si="77"/>
        <v>34.125</v>
      </c>
      <c r="U482" s="8">
        <f t="shared" si="78"/>
        <v>33.508333333333333</v>
      </c>
      <c r="V482" s="8">
        <f t="shared" si="79"/>
        <v>33.662499999999994</v>
      </c>
    </row>
    <row r="483" spans="1:22" ht="13.5" x14ac:dyDescent="0.25">
      <c r="A483" s="3">
        <f>RSI!A483</f>
        <v>42709</v>
      </c>
      <c r="B483" s="2">
        <f>RSI!B483</f>
        <v>3.8570000000000002</v>
      </c>
      <c r="C483" s="2">
        <f>RSI!I483</f>
        <v>57.101180664645248</v>
      </c>
      <c r="D483" s="2">
        <f>MACD!E483</f>
        <v>-4.5212954093426738E-2</v>
      </c>
      <c r="E483" s="2">
        <f>MACD!F483</f>
        <v>-3.0523068477754125E-2</v>
      </c>
      <c r="F483" s="2">
        <f>'Moving Avg'!D483</f>
        <v>3.8595799999999998</v>
      </c>
      <c r="G483" s="2">
        <f>'Moving Avg'!F483</f>
        <v>3.8091750000000006</v>
      </c>
      <c r="H483" s="2">
        <f>'Moving Avg'!G483</f>
        <v>3.8417020000000002</v>
      </c>
      <c r="I483" s="2">
        <f>'Moving Avg'!H483</f>
        <v>3.6511624999999945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  <c r="M483" s="8">
        <f t="shared" si="70"/>
        <v>25</v>
      </c>
      <c r="N483" s="8">
        <f t="shared" si="71"/>
        <v>45</v>
      </c>
      <c r="O483" s="8">
        <f t="shared" si="72"/>
        <v>50</v>
      </c>
      <c r="P483" s="8">
        <f t="shared" si="73"/>
        <v>16.5</v>
      </c>
      <c r="Q483" s="9">
        <f t="shared" si="74"/>
        <v>34.475000000000001</v>
      </c>
      <c r="R483" s="9">
        <f t="shared" si="75"/>
        <v>35.625</v>
      </c>
      <c r="S483" s="9">
        <f t="shared" si="76"/>
        <v>30.425000000000001</v>
      </c>
      <c r="T483" s="9">
        <f t="shared" si="77"/>
        <v>34.125</v>
      </c>
      <c r="U483" s="8">
        <f t="shared" si="78"/>
        <v>33.508333333333333</v>
      </c>
      <c r="V483" s="8">
        <f t="shared" si="79"/>
        <v>33.662499999999994</v>
      </c>
    </row>
    <row r="484" spans="1:22" ht="13.5" x14ac:dyDescent="0.25">
      <c r="A484" s="3">
        <f>RSI!A484</f>
        <v>42710</v>
      </c>
      <c r="B484" s="2">
        <f>RSI!B484</f>
        <v>3.8401999999999998</v>
      </c>
      <c r="C484" s="2">
        <f>RSI!I484</f>
        <v>52.606040395625932</v>
      </c>
      <c r="D484" s="2">
        <f>MACD!E484</f>
        <v>-4.3874908888344777E-2</v>
      </c>
      <c r="E484" s="2">
        <f>MACD!F484</f>
        <v>-3.3193436559872259E-2</v>
      </c>
      <c r="F484" s="2">
        <f>'Moving Avg'!D484</f>
        <v>3.8553599999999997</v>
      </c>
      <c r="G484" s="2">
        <f>'Moving Avg'!F484</f>
        <v>3.8133949999999999</v>
      </c>
      <c r="H484" s="2">
        <f>'Moving Avg'!G484</f>
        <v>3.8406060000000002</v>
      </c>
      <c r="I484" s="2">
        <f>'Moving Avg'!H484</f>
        <v>3.6538504999999946</v>
      </c>
      <c r="J484" s="6" t="str">
        <f>OBV!F484</f>
        <v>BEARISH</v>
      </c>
      <c r="K484" s="6" t="str">
        <f>OBV!G484</f>
        <v>WEAK</v>
      </c>
      <c r="L484" s="6" t="str">
        <f>OBV!H484</f>
        <v>CONFIRMED BEARISH</v>
      </c>
      <c r="M484" s="8">
        <f t="shared" si="70"/>
        <v>25</v>
      </c>
      <c r="N484" s="8">
        <f t="shared" si="71"/>
        <v>45</v>
      </c>
      <c r="O484" s="8">
        <f t="shared" si="72"/>
        <v>50</v>
      </c>
      <c r="P484" s="8">
        <f t="shared" si="73"/>
        <v>0</v>
      </c>
      <c r="Q484" s="9">
        <f t="shared" si="74"/>
        <v>32</v>
      </c>
      <c r="R484" s="9">
        <f t="shared" si="75"/>
        <v>31.5</v>
      </c>
      <c r="S484" s="9">
        <f t="shared" si="76"/>
        <v>23</v>
      </c>
      <c r="T484" s="9">
        <f t="shared" si="77"/>
        <v>30</v>
      </c>
      <c r="U484" s="8">
        <f t="shared" si="78"/>
        <v>28.833333333333332</v>
      </c>
      <c r="V484" s="8">
        <f t="shared" si="79"/>
        <v>29.125</v>
      </c>
    </row>
    <row r="485" spans="1:22" ht="13.5" x14ac:dyDescent="0.25">
      <c r="A485" s="3">
        <f>RSI!A485</f>
        <v>42711</v>
      </c>
      <c r="B485" s="2">
        <f>RSI!B485</f>
        <v>3.8570000000000002</v>
      </c>
      <c r="C485" s="2">
        <f>RSI!I485</f>
        <v>56.309989359638514</v>
      </c>
      <c r="D485" s="2">
        <f>MACD!E485</f>
        <v>-4.4051940036632153E-2</v>
      </c>
      <c r="E485" s="2">
        <f>MACD!F485</f>
        <v>-3.5365137255224242E-2</v>
      </c>
      <c r="F485" s="2">
        <f>'Moving Avg'!D485</f>
        <v>3.8545000000000003</v>
      </c>
      <c r="G485" s="2">
        <f>'Moving Avg'!F485</f>
        <v>3.8205650000000007</v>
      </c>
      <c r="H485" s="2">
        <f>'Moving Avg'!G485</f>
        <v>3.8398460000000001</v>
      </c>
      <c r="I485" s="2">
        <f>'Moving Avg'!H485</f>
        <v>3.6566224999999948</v>
      </c>
      <c r="J485" s="6" t="str">
        <f>OBV!F485</f>
        <v>BEARISH</v>
      </c>
      <c r="K485" s="6" t="str">
        <f>OBV!G485</f>
        <v>WEAK</v>
      </c>
      <c r="L485" s="6" t="str">
        <f>OBV!H485</f>
        <v>CONFIRMED BEARISH</v>
      </c>
      <c r="M485" s="8">
        <f t="shared" si="70"/>
        <v>25</v>
      </c>
      <c r="N485" s="8">
        <f t="shared" si="71"/>
        <v>45</v>
      </c>
      <c r="O485" s="8">
        <f t="shared" si="72"/>
        <v>50</v>
      </c>
      <c r="P485" s="8">
        <f t="shared" si="73"/>
        <v>0</v>
      </c>
      <c r="Q485" s="9">
        <f t="shared" si="74"/>
        <v>32</v>
      </c>
      <c r="R485" s="9">
        <f t="shared" si="75"/>
        <v>31.5</v>
      </c>
      <c r="S485" s="9">
        <f t="shared" si="76"/>
        <v>23</v>
      </c>
      <c r="T485" s="9">
        <f t="shared" si="77"/>
        <v>30</v>
      </c>
      <c r="U485" s="8">
        <f t="shared" si="78"/>
        <v>28.833333333333332</v>
      </c>
      <c r="V485" s="8">
        <f t="shared" si="79"/>
        <v>29.125</v>
      </c>
    </row>
    <row r="486" spans="1:22" ht="13.5" x14ac:dyDescent="0.25">
      <c r="A486" s="3">
        <f>RSI!A486</f>
        <v>42712</v>
      </c>
      <c r="B486" s="2">
        <f>RSI!B486</f>
        <v>3.8570000000000002</v>
      </c>
      <c r="C486" s="2">
        <f>RSI!I486</f>
        <v>56.309989359638507</v>
      </c>
      <c r="D486" s="2">
        <f>MACD!E486</f>
        <v>-3.4622526377465768E-2</v>
      </c>
      <c r="E486" s="2">
        <f>MACD!F486</f>
        <v>-3.5216615079672553E-2</v>
      </c>
      <c r="F486" s="2">
        <f>'Moving Avg'!D486</f>
        <v>3.85364</v>
      </c>
      <c r="G486" s="2">
        <f>'Moving Avg'!F486</f>
        <v>3.8256250000000001</v>
      </c>
      <c r="H486" s="2">
        <f>'Moving Avg'!G486</f>
        <v>3.8390860000000004</v>
      </c>
      <c r="I486" s="2">
        <f>'Moving Avg'!H486</f>
        <v>3.659394499999995</v>
      </c>
      <c r="J486" s="6" t="str">
        <f>OBV!F486</f>
        <v>BEARISH</v>
      </c>
      <c r="K486" s="6" t="str">
        <f>OBV!G486</f>
        <v>WEAK</v>
      </c>
      <c r="L486" s="6" t="str">
        <f>OBV!H486</f>
        <v>CONFIRMED BEARISH</v>
      </c>
      <c r="M486" s="8">
        <f t="shared" si="70"/>
        <v>25</v>
      </c>
      <c r="N486" s="8">
        <f t="shared" si="71"/>
        <v>0</v>
      </c>
      <c r="O486" s="8">
        <f t="shared" si="72"/>
        <v>50</v>
      </c>
      <c r="P486" s="8">
        <f t="shared" si="73"/>
        <v>0</v>
      </c>
      <c r="Q486" s="9">
        <f t="shared" si="74"/>
        <v>16.25</v>
      </c>
      <c r="R486" s="9">
        <f t="shared" si="75"/>
        <v>22.5</v>
      </c>
      <c r="S486" s="9">
        <f t="shared" si="76"/>
        <v>16.25</v>
      </c>
      <c r="T486" s="9">
        <f t="shared" si="77"/>
        <v>18.75</v>
      </c>
      <c r="U486" s="8">
        <f t="shared" si="78"/>
        <v>18.333333333333332</v>
      </c>
      <c r="V486" s="8">
        <f t="shared" si="79"/>
        <v>18.4375</v>
      </c>
    </row>
    <row r="487" spans="1:22" ht="13.5" x14ac:dyDescent="0.25">
      <c r="A487" s="3">
        <f>RSI!A487</f>
        <v>42713</v>
      </c>
      <c r="B487" s="2">
        <f>RSI!B487</f>
        <v>3.8570000000000002</v>
      </c>
      <c r="C487" s="2">
        <f>RSI!I487</f>
        <v>56.309989359638514</v>
      </c>
      <c r="D487" s="2">
        <f>MACD!E487</f>
        <v>-2.6791247568973997E-2</v>
      </c>
      <c r="E487" s="2">
        <f>MACD!F487</f>
        <v>-3.3531541577532846E-2</v>
      </c>
      <c r="F487" s="2">
        <f>'Moving Avg'!D487</f>
        <v>3.85364</v>
      </c>
      <c r="G487" s="2">
        <f>'Moving Avg'!F487</f>
        <v>3.8285749999999998</v>
      </c>
      <c r="H487" s="2">
        <f>'Moving Avg'!G487</f>
        <v>3.8383260000000003</v>
      </c>
      <c r="I487" s="2">
        <f>'Moving Avg'!H487</f>
        <v>3.6619649999999946</v>
      </c>
      <c r="J487" s="6" t="str">
        <f>OBV!F487</f>
        <v>BEARISH</v>
      </c>
      <c r="K487" s="6" t="str">
        <f>OBV!G487</f>
        <v>WEAK</v>
      </c>
      <c r="L487" s="6" t="str">
        <f>OBV!H487</f>
        <v>NEUTRAL</v>
      </c>
      <c r="M487" s="8">
        <f t="shared" si="70"/>
        <v>25</v>
      </c>
      <c r="N487" s="8">
        <f t="shared" si="71"/>
        <v>0</v>
      </c>
      <c r="O487" s="8">
        <f t="shared" si="72"/>
        <v>50</v>
      </c>
      <c r="P487" s="8">
        <f t="shared" si="73"/>
        <v>0</v>
      </c>
      <c r="Q487" s="9">
        <f t="shared" si="74"/>
        <v>16.25</v>
      </c>
      <c r="R487" s="9">
        <f t="shared" si="75"/>
        <v>22.5</v>
      </c>
      <c r="S487" s="9">
        <f t="shared" si="76"/>
        <v>16.25</v>
      </c>
      <c r="T487" s="9">
        <f t="shared" si="77"/>
        <v>18.75</v>
      </c>
      <c r="U487" s="8">
        <f t="shared" si="78"/>
        <v>18.333333333333332</v>
      </c>
      <c r="V487" s="8">
        <f t="shared" si="79"/>
        <v>18.4375</v>
      </c>
    </row>
    <row r="488" spans="1:22" ht="13.5" x14ac:dyDescent="0.25">
      <c r="A488" s="3">
        <f>RSI!A488</f>
        <v>42717</v>
      </c>
      <c r="B488" s="2">
        <f>RSI!B488</f>
        <v>3.7431000000000001</v>
      </c>
      <c r="C488" s="2">
        <f>RSI!I488</f>
        <v>33.885443187241449</v>
      </c>
      <c r="D488" s="2">
        <f>MACD!E488</f>
        <v>-1.1864277020224634E-2</v>
      </c>
      <c r="E488" s="2">
        <f>MACD!F488</f>
        <v>-2.9198088666071206E-2</v>
      </c>
      <c r="F488" s="2">
        <f>'Moving Avg'!D488</f>
        <v>3.8308599999999999</v>
      </c>
      <c r="G488" s="2">
        <f>'Moving Avg'!F488</f>
        <v>3.8258299999999998</v>
      </c>
      <c r="H488" s="2">
        <f>'Moving Avg'!G488</f>
        <v>3.8352879999999998</v>
      </c>
      <c r="I488" s="2">
        <f>'Moving Avg'!H488</f>
        <v>3.6639659999999954</v>
      </c>
      <c r="J488" s="6" t="str">
        <f>OBV!F488</f>
        <v>BEARISH</v>
      </c>
      <c r="K488" s="6" t="str">
        <f>OBV!G488</f>
        <v>WEAK</v>
      </c>
      <c r="L488" s="6" t="str">
        <f>OBV!H488</f>
        <v>CONFIRMED BEARISH</v>
      </c>
      <c r="M488" s="8">
        <f t="shared" si="70"/>
        <v>25</v>
      </c>
      <c r="N488" s="8">
        <f t="shared" si="71"/>
        <v>0</v>
      </c>
      <c r="O488" s="8">
        <f t="shared" si="72"/>
        <v>50</v>
      </c>
      <c r="P488" s="8">
        <f t="shared" si="73"/>
        <v>0</v>
      </c>
      <c r="Q488" s="9">
        <f t="shared" si="74"/>
        <v>16.25</v>
      </c>
      <c r="R488" s="9">
        <f t="shared" si="75"/>
        <v>22.5</v>
      </c>
      <c r="S488" s="9">
        <f t="shared" si="76"/>
        <v>16.25</v>
      </c>
      <c r="T488" s="9">
        <f t="shared" si="77"/>
        <v>18.75</v>
      </c>
      <c r="U488" s="8">
        <f t="shared" si="78"/>
        <v>18.333333333333332</v>
      </c>
      <c r="V488" s="8">
        <f t="shared" si="79"/>
        <v>18.4375</v>
      </c>
    </row>
    <row r="489" spans="1:22" ht="13.5" x14ac:dyDescent="0.25">
      <c r="A489" s="3">
        <f>RSI!A489</f>
        <v>42718</v>
      </c>
      <c r="B489" s="2">
        <f>RSI!B489</f>
        <v>3.6714000000000002</v>
      </c>
      <c r="C489" s="2">
        <f>RSI!I489</f>
        <v>26.682044708896086</v>
      </c>
      <c r="D489" s="2">
        <f>MACD!E489</f>
        <v>6.6239680196247264E-3</v>
      </c>
      <c r="E489" s="2">
        <f>MACD!F489</f>
        <v>-2.2033677328932019E-2</v>
      </c>
      <c r="F489" s="2">
        <f>'Moving Avg'!D489</f>
        <v>3.7971000000000004</v>
      </c>
      <c r="G489" s="2">
        <f>'Moving Avg'!F489</f>
        <v>3.8195000000000001</v>
      </c>
      <c r="H489" s="2">
        <f>'Moving Avg'!G489</f>
        <v>3.830816</v>
      </c>
      <c r="I489" s="2">
        <f>'Moving Avg'!H489</f>
        <v>3.6658099999999951</v>
      </c>
      <c r="J489" s="6" t="str">
        <f>OBV!F489</f>
        <v>BEARISH</v>
      </c>
      <c r="K489" s="6" t="str">
        <f>OBV!G489</f>
        <v>WEAK</v>
      </c>
      <c r="L489" s="6" t="str">
        <f>OBV!H489</f>
        <v>CONFIRMED BEARISH</v>
      </c>
      <c r="M489" s="8">
        <f t="shared" si="70"/>
        <v>50</v>
      </c>
      <c r="N489" s="8">
        <f t="shared" si="71"/>
        <v>0</v>
      </c>
      <c r="O489" s="8">
        <f t="shared" si="72"/>
        <v>50</v>
      </c>
      <c r="P489" s="8">
        <f t="shared" si="73"/>
        <v>0</v>
      </c>
      <c r="Q489" s="9">
        <f t="shared" si="74"/>
        <v>25</v>
      </c>
      <c r="R489" s="9">
        <f t="shared" si="75"/>
        <v>27.5</v>
      </c>
      <c r="S489" s="9">
        <f t="shared" si="76"/>
        <v>20</v>
      </c>
      <c r="T489" s="9">
        <f t="shared" si="77"/>
        <v>25</v>
      </c>
      <c r="U489" s="8">
        <f t="shared" si="78"/>
        <v>24.166666666666668</v>
      </c>
      <c r="V489" s="8">
        <f t="shared" si="79"/>
        <v>24.375</v>
      </c>
    </row>
    <row r="490" spans="1:22" ht="13.5" x14ac:dyDescent="0.25">
      <c r="A490" s="3">
        <f>RSI!A490</f>
        <v>42719</v>
      </c>
      <c r="B490" s="2">
        <f>RSI!B490</f>
        <v>3.7810999999999999</v>
      </c>
      <c r="C490" s="2">
        <f>RSI!I490</f>
        <v>45.701051855704087</v>
      </c>
      <c r="D490" s="2">
        <f>MACD!E490</f>
        <v>1.5071750110451365E-2</v>
      </c>
      <c r="E490" s="2">
        <f>MACD!F490</f>
        <v>-1.4612591841055341E-2</v>
      </c>
      <c r="F490" s="2">
        <f>'Moving Avg'!D490</f>
        <v>3.7819200000000004</v>
      </c>
      <c r="G490" s="2">
        <f>'Moving Avg'!F490</f>
        <v>3.8239299999999998</v>
      </c>
      <c r="H490" s="2">
        <f>'Moving Avg'!G490</f>
        <v>3.8287059999999995</v>
      </c>
      <c r="I490" s="2">
        <f>'Moving Avg'!H490</f>
        <v>3.668202499999996</v>
      </c>
      <c r="J490" s="6" t="str">
        <f>OBV!F490</f>
        <v>BEARISH</v>
      </c>
      <c r="K490" s="6" t="str">
        <f>OBV!G490</f>
        <v>WEAK</v>
      </c>
      <c r="L490" s="6" t="str">
        <f>OBV!H490</f>
        <v>CONFIRMED BEARISH</v>
      </c>
      <c r="M490" s="8">
        <f t="shared" si="70"/>
        <v>25</v>
      </c>
      <c r="N490" s="8">
        <f t="shared" si="71"/>
        <v>0</v>
      </c>
      <c r="O490" s="8">
        <f t="shared" si="72"/>
        <v>50</v>
      </c>
      <c r="P490" s="8">
        <f t="shared" si="73"/>
        <v>0</v>
      </c>
      <c r="Q490" s="9">
        <f t="shared" si="74"/>
        <v>16.25</v>
      </c>
      <c r="R490" s="9">
        <f t="shared" si="75"/>
        <v>22.5</v>
      </c>
      <c r="S490" s="9">
        <f t="shared" si="76"/>
        <v>16.25</v>
      </c>
      <c r="T490" s="9">
        <f t="shared" si="77"/>
        <v>18.75</v>
      </c>
      <c r="U490" s="8">
        <f t="shared" si="78"/>
        <v>18.333333333333332</v>
      </c>
      <c r="V490" s="8">
        <f t="shared" si="79"/>
        <v>18.4375</v>
      </c>
    </row>
    <row r="491" spans="1:22" ht="13.5" x14ac:dyDescent="0.25">
      <c r="A491" s="3">
        <f>RSI!A491</f>
        <v>42720</v>
      </c>
      <c r="B491" s="2">
        <f>RSI!B491</f>
        <v>3.6714000000000002</v>
      </c>
      <c r="C491" s="2">
        <f>RSI!I491</f>
        <v>35.721844337545363</v>
      </c>
      <c r="D491" s="2">
        <f>MACD!E491</f>
        <v>3.0558511006563815E-2</v>
      </c>
      <c r="E491" s="2">
        <f>MACD!F491</f>
        <v>-5.5783712715315095E-3</v>
      </c>
      <c r="F491" s="2">
        <f>'Moving Avg'!D491</f>
        <v>3.7448000000000001</v>
      </c>
      <c r="G491" s="2">
        <f>'Moving Avg'!F491</f>
        <v>3.8176000000000001</v>
      </c>
      <c r="H491" s="2">
        <f>'Moving Avg'!G491</f>
        <v>3.8244020000000001</v>
      </c>
      <c r="I491" s="2">
        <f>'Moving Avg'!H491</f>
        <v>3.6700464999999958</v>
      </c>
      <c r="J491" s="6" t="str">
        <f>OBV!F491</f>
        <v>BEARISH</v>
      </c>
      <c r="K491" s="6" t="str">
        <f>OBV!G491</f>
        <v>WEAK</v>
      </c>
      <c r="L491" s="6" t="str">
        <f>OBV!H491</f>
        <v>CONFIRMED BEARISH</v>
      </c>
      <c r="M491" s="8">
        <f t="shared" si="70"/>
        <v>25</v>
      </c>
      <c r="N491" s="8">
        <f t="shared" si="71"/>
        <v>0</v>
      </c>
      <c r="O491" s="8">
        <f t="shared" si="72"/>
        <v>50</v>
      </c>
      <c r="P491" s="8">
        <f t="shared" si="73"/>
        <v>0</v>
      </c>
      <c r="Q491" s="9">
        <f t="shared" si="74"/>
        <v>16.25</v>
      </c>
      <c r="R491" s="9">
        <f t="shared" si="75"/>
        <v>22.5</v>
      </c>
      <c r="S491" s="9">
        <f t="shared" si="76"/>
        <v>16.25</v>
      </c>
      <c r="T491" s="9">
        <f t="shared" si="77"/>
        <v>18.75</v>
      </c>
      <c r="U491" s="8">
        <f t="shared" si="78"/>
        <v>18.333333333333332</v>
      </c>
      <c r="V491" s="8">
        <f t="shared" si="79"/>
        <v>18.4375</v>
      </c>
    </row>
    <row r="492" spans="1:22" ht="13.5" x14ac:dyDescent="0.25">
      <c r="A492" s="3">
        <f>RSI!A492</f>
        <v>42723</v>
      </c>
      <c r="B492" s="2">
        <f>RSI!B492</f>
        <v>3.5615999999999999</v>
      </c>
      <c r="C492" s="2">
        <f>RSI!I492</f>
        <v>28.915918074779171</v>
      </c>
      <c r="D492" s="2">
        <f>MACD!E492</f>
        <v>5.197966542936916E-2</v>
      </c>
      <c r="E492" s="2">
        <f>MACD!F492</f>
        <v>5.9332360686486238E-3</v>
      </c>
      <c r="F492" s="2">
        <f>'Moving Avg'!D492</f>
        <v>3.6857199999999999</v>
      </c>
      <c r="G492" s="2">
        <f>'Moving Avg'!F492</f>
        <v>3.8057799999999999</v>
      </c>
      <c r="H492" s="2">
        <f>'Moving Avg'!G492</f>
        <v>3.8178180000000004</v>
      </c>
      <c r="I492" s="2">
        <f>'Moving Avg'!H492</f>
        <v>3.6713414999999965</v>
      </c>
      <c r="J492" s="6" t="str">
        <f>OBV!F492</f>
        <v>BEARISH</v>
      </c>
      <c r="K492" s="6" t="str">
        <f>OBV!G492</f>
        <v>WEAK</v>
      </c>
      <c r="L492" s="6" t="str">
        <f>OBV!H492</f>
        <v>CONFIRMED BEARISH</v>
      </c>
      <c r="M492" s="8">
        <f t="shared" si="70"/>
        <v>50</v>
      </c>
      <c r="N492" s="8">
        <f t="shared" si="71"/>
        <v>0</v>
      </c>
      <c r="O492" s="8">
        <f t="shared" si="72"/>
        <v>50</v>
      </c>
      <c r="P492" s="8">
        <f t="shared" si="73"/>
        <v>0</v>
      </c>
      <c r="Q492" s="9">
        <f t="shared" si="74"/>
        <v>25</v>
      </c>
      <c r="R492" s="9">
        <f t="shared" si="75"/>
        <v>27.5</v>
      </c>
      <c r="S492" s="9">
        <f t="shared" si="76"/>
        <v>20</v>
      </c>
      <c r="T492" s="9">
        <f t="shared" si="77"/>
        <v>25</v>
      </c>
      <c r="U492" s="8">
        <f t="shared" si="78"/>
        <v>24.166666666666668</v>
      </c>
      <c r="V492" s="8">
        <f t="shared" si="79"/>
        <v>24.375</v>
      </c>
    </row>
    <row r="493" spans="1:22" ht="13.5" x14ac:dyDescent="0.25">
      <c r="A493" s="3">
        <f>RSI!A493</f>
        <v>42724</v>
      </c>
      <c r="B493" s="2">
        <f>RSI!B493</f>
        <v>3.5827</v>
      </c>
      <c r="C493" s="2">
        <f>RSI!I493</f>
        <v>31.612388135443879</v>
      </c>
      <c r="D493" s="2">
        <f>MACD!E493</f>
        <v>6.9973679117556919E-2</v>
      </c>
      <c r="E493" s="2">
        <f>MACD!F493</f>
        <v>1.8741324678430284E-2</v>
      </c>
      <c r="F493" s="2">
        <f>'Moving Avg'!D493</f>
        <v>3.6536400000000002</v>
      </c>
      <c r="G493" s="2">
        <f>'Moving Avg'!F493</f>
        <v>3.7950150000000002</v>
      </c>
      <c r="H493" s="2">
        <f>'Moving Avg'!G493</f>
        <v>3.8116559999999997</v>
      </c>
      <c r="I493" s="2">
        <f>'Moving Avg'!H493</f>
        <v>3.6727419999999968</v>
      </c>
      <c r="J493" s="6" t="str">
        <f>OBV!F493</f>
        <v>BEARISH</v>
      </c>
      <c r="K493" s="6" t="str">
        <f>OBV!G493</f>
        <v>WEAK</v>
      </c>
      <c r="L493" s="6" t="str">
        <f>OBV!H493</f>
        <v>CONFIRMED BEARISH</v>
      </c>
      <c r="M493" s="8">
        <f t="shared" si="70"/>
        <v>25</v>
      </c>
      <c r="N493" s="8">
        <f t="shared" si="71"/>
        <v>0</v>
      </c>
      <c r="O493" s="8">
        <f t="shared" si="72"/>
        <v>0</v>
      </c>
      <c r="P493" s="8">
        <f t="shared" si="73"/>
        <v>0</v>
      </c>
      <c r="Q493" s="9">
        <f t="shared" si="74"/>
        <v>8.75</v>
      </c>
      <c r="R493" s="9">
        <f t="shared" si="75"/>
        <v>5</v>
      </c>
      <c r="S493" s="9">
        <f t="shared" si="76"/>
        <v>3.75</v>
      </c>
      <c r="T493" s="9">
        <f t="shared" si="77"/>
        <v>6.25</v>
      </c>
      <c r="U493" s="8">
        <f t="shared" si="78"/>
        <v>5.833333333333333</v>
      </c>
      <c r="V493" s="8">
        <f t="shared" si="79"/>
        <v>5.9375</v>
      </c>
    </row>
    <row r="494" spans="1:22" ht="13.5" x14ac:dyDescent="0.25">
      <c r="A494" s="3">
        <f>RSI!A494</f>
        <v>42725</v>
      </c>
      <c r="B494" s="2">
        <f>RSI!B494</f>
        <v>3.4773000000000001</v>
      </c>
      <c r="C494" s="2">
        <f>RSI!I494</f>
        <v>26.25474392583736</v>
      </c>
      <c r="D494" s="2">
        <f>MACD!E494</f>
        <v>9.1622850193857186E-2</v>
      </c>
      <c r="E494" s="2">
        <f>MACD!F494</f>
        <v>3.3317629781515666E-2</v>
      </c>
      <c r="F494" s="2">
        <f>'Moving Avg'!D494</f>
        <v>3.6148200000000004</v>
      </c>
      <c r="G494" s="2">
        <f>'Moving Avg'!F494</f>
        <v>3.7789799999999998</v>
      </c>
      <c r="H494" s="2">
        <f>'Moving Avg'!G494</f>
        <v>3.8035540000000001</v>
      </c>
      <c r="I494" s="2">
        <f>'Moving Avg'!H494</f>
        <v>3.6736154999999968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  <c r="M494" s="8">
        <f t="shared" si="70"/>
        <v>50</v>
      </c>
      <c r="N494" s="8">
        <f t="shared" si="71"/>
        <v>0</v>
      </c>
      <c r="O494" s="8">
        <f t="shared" si="72"/>
        <v>0</v>
      </c>
      <c r="P494" s="8">
        <f t="shared" si="73"/>
        <v>16.5</v>
      </c>
      <c r="Q494" s="9">
        <f t="shared" si="74"/>
        <v>19.975000000000001</v>
      </c>
      <c r="R494" s="9">
        <f t="shared" si="75"/>
        <v>14.125</v>
      </c>
      <c r="S494" s="9">
        <f t="shared" si="76"/>
        <v>14.925000000000001</v>
      </c>
      <c r="T494" s="9">
        <f t="shared" si="77"/>
        <v>16.625</v>
      </c>
      <c r="U494" s="8">
        <f t="shared" si="78"/>
        <v>16.341666666666669</v>
      </c>
      <c r="V494" s="8">
        <f t="shared" si="79"/>
        <v>16.412500000000001</v>
      </c>
    </row>
    <row r="495" spans="1:22" ht="13.5" x14ac:dyDescent="0.25">
      <c r="A495" s="3">
        <f>RSI!A495</f>
        <v>42726</v>
      </c>
      <c r="B495" s="2">
        <f>RSI!B495</f>
        <v>3.6671</v>
      </c>
      <c r="C495" s="2">
        <f>RSI!I495</f>
        <v>44.496834176772815</v>
      </c>
      <c r="D495" s="2">
        <f>MACD!E495</f>
        <v>0.10020128508048742</v>
      </c>
      <c r="E495" s="2">
        <f>MACD!F495</f>
        <v>4.6694360841310026E-2</v>
      </c>
      <c r="F495" s="2">
        <f>'Moving Avg'!D495</f>
        <v>3.5920200000000002</v>
      </c>
      <c r="G495" s="2">
        <f>'Moving Avg'!F495</f>
        <v>3.7724350000000002</v>
      </c>
      <c r="H495" s="2">
        <f>'Moving Avg'!G495</f>
        <v>3.799248</v>
      </c>
      <c r="I495" s="2">
        <f>'Moving Avg'!H495</f>
        <v>3.6754379999999971</v>
      </c>
      <c r="J495" s="6" t="str">
        <f>OBV!F495</f>
        <v>BULLISH</v>
      </c>
      <c r="K495" s="6" t="str">
        <f>OBV!G495</f>
        <v>STRONG</v>
      </c>
      <c r="L495" s="6" t="str">
        <f>OBV!H495</f>
        <v>BULLISH DIVERGENCE</v>
      </c>
      <c r="M495" s="8">
        <f t="shared" si="70"/>
        <v>25</v>
      </c>
      <c r="N495" s="8">
        <f t="shared" si="71"/>
        <v>0</v>
      </c>
      <c r="O495" s="8">
        <f t="shared" si="72"/>
        <v>0</v>
      </c>
      <c r="P495" s="8">
        <f t="shared" si="73"/>
        <v>83</v>
      </c>
      <c r="Q495" s="9">
        <f t="shared" si="74"/>
        <v>21.2</v>
      </c>
      <c r="R495" s="9">
        <f t="shared" si="75"/>
        <v>25.75</v>
      </c>
      <c r="S495" s="9">
        <f t="shared" si="76"/>
        <v>41.1</v>
      </c>
      <c r="T495" s="9">
        <f t="shared" si="77"/>
        <v>27</v>
      </c>
      <c r="U495" s="8">
        <f t="shared" si="78"/>
        <v>29.350000000000005</v>
      </c>
      <c r="V495" s="8">
        <f t="shared" si="79"/>
        <v>28.762500000000003</v>
      </c>
    </row>
    <row r="496" spans="1:22" ht="13.5" x14ac:dyDescent="0.25">
      <c r="A496" s="3">
        <f>RSI!A496</f>
        <v>42727</v>
      </c>
      <c r="B496" s="2">
        <f>RSI!B496</f>
        <v>3.8866000000000001</v>
      </c>
      <c r="C496" s="2">
        <f>RSI!I496</f>
        <v>57.568982298561338</v>
      </c>
      <c r="D496" s="2">
        <f>MACD!E496</f>
        <v>9.1685229392457046E-2</v>
      </c>
      <c r="E496" s="2">
        <f>MACD!F496</f>
        <v>5.5692534551539427E-2</v>
      </c>
      <c r="F496" s="2">
        <f>'Moving Avg'!D496</f>
        <v>3.6350600000000002</v>
      </c>
      <c r="G496" s="2">
        <f>'Moving Avg'!F496</f>
        <v>3.7737000000000003</v>
      </c>
      <c r="H496" s="2">
        <f>'Moving Avg'!G496</f>
        <v>3.7993320000000002</v>
      </c>
      <c r="I496" s="2">
        <f>'Moving Avg'!H496</f>
        <v>3.6783579999999967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  <c r="M496" s="8">
        <f t="shared" si="70"/>
        <v>25</v>
      </c>
      <c r="N496" s="8">
        <f t="shared" si="71"/>
        <v>0</v>
      </c>
      <c r="O496" s="8">
        <f t="shared" si="72"/>
        <v>0</v>
      </c>
      <c r="P496" s="8">
        <f t="shared" si="73"/>
        <v>100</v>
      </c>
      <c r="Q496" s="9">
        <f t="shared" si="74"/>
        <v>23.75</v>
      </c>
      <c r="R496" s="9">
        <f t="shared" si="75"/>
        <v>30</v>
      </c>
      <c r="S496" s="9">
        <f t="shared" si="76"/>
        <v>48.75</v>
      </c>
      <c r="T496" s="9">
        <f t="shared" si="77"/>
        <v>31.25</v>
      </c>
      <c r="U496" s="8">
        <f t="shared" si="78"/>
        <v>34.166666666666664</v>
      </c>
      <c r="V496" s="8">
        <f t="shared" si="79"/>
        <v>33.4375</v>
      </c>
    </row>
    <row r="497" spans="1:22" ht="13.5" x14ac:dyDescent="0.25">
      <c r="A497" s="3">
        <f>RSI!A497</f>
        <v>42730</v>
      </c>
      <c r="B497" s="2">
        <f>RSI!B497</f>
        <v>3.9203000000000001</v>
      </c>
      <c r="C497" s="2">
        <f>RSI!I497</f>
        <v>59.159365378023395</v>
      </c>
      <c r="D497" s="2">
        <f>MACD!E497</f>
        <v>8.1134641837532939E-2</v>
      </c>
      <c r="E497" s="2">
        <f>MACD!F497</f>
        <v>6.0780956008738132E-2</v>
      </c>
      <c r="F497" s="2">
        <f>'Moving Avg'!D497</f>
        <v>3.7067999999999999</v>
      </c>
      <c r="G497" s="2">
        <f>'Moving Avg'!F497</f>
        <v>3.7766500000000001</v>
      </c>
      <c r="H497" s="2">
        <f>'Moving Avg'!G497</f>
        <v>3.80009</v>
      </c>
      <c r="I497" s="2">
        <f>'Moving Avg'!H497</f>
        <v>3.6814464999999967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  <c r="M497" s="8">
        <f t="shared" si="70"/>
        <v>25</v>
      </c>
      <c r="N497" s="8">
        <f t="shared" si="71"/>
        <v>0</v>
      </c>
      <c r="O497" s="8">
        <f t="shared" si="72"/>
        <v>50</v>
      </c>
      <c r="P497" s="8">
        <f t="shared" si="73"/>
        <v>100</v>
      </c>
      <c r="Q497" s="9">
        <f t="shared" si="74"/>
        <v>31.25</v>
      </c>
      <c r="R497" s="9">
        <f t="shared" si="75"/>
        <v>47.5</v>
      </c>
      <c r="S497" s="9">
        <f t="shared" si="76"/>
        <v>61.25</v>
      </c>
      <c r="T497" s="9">
        <f t="shared" si="77"/>
        <v>43.75</v>
      </c>
      <c r="U497" s="8">
        <f t="shared" si="78"/>
        <v>46.666666666666664</v>
      </c>
      <c r="V497" s="8">
        <f t="shared" si="79"/>
        <v>45.9375</v>
      </c>
    </row>
    <row r="498" spans="1:22" ht="13.5" x14ac:dyDescent="0.25">
      <c r="A498" s="3">
        <f>RSI!A498</f>
        <v>42731</v>
      </c>
      <c r="B498" s="2">
        <f>RSI!B498</f>
        <v>3.9119000000000002</v>
      </c>
      <c r="C498" s="2">
        <f>RSI!I498</f>
        <v>58.570076616254859</v>
      </c>
      <c r="D498" s="2">
        <f>MACD!E498</f>
        <v>5.4321678461595635E-2</v>
      </c>
      <c r="E498" s="2">
        <f>MACD!F498</f>
        <v>5.9489100499309638E-2</v>
      </c>
      <c r="F498" s="2">
        <f>'Moving Avg'!D498</f>
        <v>3.77264</v>
      </c>
      <c r="G498" s="2">
        <f>'Moving Avg'!F498</f>
        <v>3.7791799999999993</v>
      </c>
      <c r="H498" s="2">
        <f>'Moving Avg'!G498</f>
        <v>3.8005120000000012</v>
      </c>
      <c r="I498" s="2">
        <f>'Moving Avg'!H498</f>
        <v>3.6844929999999967</v>
      </c>
      <c r="J498" s="6" t="str">
        <f>OBV!F498</f>
        <v>BEARISH</v>
      </c>
      <c r="K498" s="6" t="str">
        <f>OBV!G498</f>
        <v>WEAK</v>
      </c>
      <c r="L498" s="6" t="str">
        <f>OBV!H498</f>
        <v>BEARISH DIVERGENCE</v>
      </c>
      <c r="M498" s="8">
        <f t="shared" si="70"/>
        <v>25</v>
      </c>
      <c r="N498" s="8">
        <f t="shared" si="71"/>
        <v>45</v>
      </c>
      <c r="O498" s="8">
        <f t="shared" si="72"/>
        <v>50</v>
      </c>
      <c r="P498" s="8">
        <f t="shared" si="73"/>
        <v>0</v>
      </c>
      <c r="Q498" s="9">
        <f t="shared" si="74"/>
        <v>32</v>
      </c>
      <c r="R498" s="9">
        <f t="shared" si="75"/>
        <v>31.5</v>
      </c>
      <c r="S498" s="9">
        <f t="shared" si="76"/>
        <v>23</v>
      </c>
      <c r="T498" s="9">
        <f t="shared" si="77"/>
        <v>30</v>
      </c>
      <c r="U498" s="8">
        <f t="shared" si="78"/>
        <v>28.833333333333332</v>
      </c>
      <c r="V498" s="8">
        <f t="shared" si="79"/>
        <v>29.125</v>
      </c>
    </row>
    <row r="499" spans="1:22" ht="13.5" x14ac:dyDescent="0.25">
      <c r="A499" s="3">
        <f>RSI!A499</f>
        <v>42732</v>
      </c>
      <c r="B499" s="2">
        <f>RSI!B499</f>
        <v>3.9119000000000002</v>
      </c>
      <c r="C499" s="2">
        <f>RSI!I499</f>
        <v>58.570076616254859</v>
      </c>
      <c r="D499" s="2">
        <f>MACD!E499</f>
        <v>1.9740904552110194E-2</v>
      </c>
      <c r="E499" s="2">
        <f>MACD!F499</f>
        <v>5.153946130986975E-2</v>
      </c>
      <c r="F499" s="2">
        <f>'Moving Avg'!D499</f>
        <v>3.8595599999999997</v>
      </c>
      <c r="G499" s="2">
        <f>'Moving Avg'!F499</f>
        <v>3.7817100000000003</v>
      </c>
      <c r="H499" s="2">
        <f>'Moving Avg'!G499</f>
        <v>3.8009340000000007</v>
      </c>
      <c r="I499" s="2">
        <f>'Moving Avg'!H499</f>
        <v>3.6875394999999958</v>
      </c>
      <c r="J499" s="6" t="str">
        <f>OBV!F499</f>
        <v>BEARISH</v>
      </c>
      <c r="K499" s="6" t="str">
        <f>OBV!G499</f>
        <v>WEAK</v>
      </c>
      <c r="L499" s="6" t="str">
        <f>OBV!H499</f>
        <v>BEARISH DIVERGENCE</v>
      </c>
      <c r="M499" s="8">
        <f t="shared" si="70"/>
        <v>25</v>
      </c>
      <c r="N499" s="8">
        <f t="shared" si="71"/>
        <v>100</v>
      </c>
      <c r="O499" s="8">
        <f t="shared" si="72"/>
        <v>50</v>
      </c>
      <c r="P499" s="8">
        <f t="shared" si="73"/>
        <v>0</v>
      </c>
      <c r="Q499" s="9">
        <f t="shared" si="74"/>
        <v>51.25</v>
      </c>
      <c r="R499" s="9">
        <f t="shared" si="75"/>
        <v>42.5</v>
      </c>
      <c r="S499" s="9">
        <f t="shared" si="76"/>
        <v>31.25</v>
      </c>
      <c r="T499" s="9">
        <f t="shared" si="77"/>
        <v>43.75</v>
      </c>
      <c r="U499" s="8">
        <f t="shared" si="78"/>
        <v>41.666666666666664</v>
      </c>
      <c r="V499" s="8">
        <f t="shared" si="79"/>
        <v>42.1875</v>
      </c>
    </row>
    <row r="500" spans="1:22" ht="13.5" x14ac:dyDescent="0.25">
      <c r="A500" s="3">
        <f>RSI!A500</f>
        <v>42733</v>
      </c>
      <c r="B500" s="2">
        <f>RSI!B500</f>
        <v>3.9119000000000002</v>
      </c>
      <c r="C500" s="2">
        <f>RSI!I500</f>
        <v>58.570076616254866</v>
      </c>
      <c r="D500" s="2">
        <f>MACD!E500</f>
        <v>6.5589203831168952E-3</v>
      </c>
      <c r="E500" s="2">
        <f>MACD!F500</f>
        <v>4.2543353124519179E-2</v>
      </c>
      <c r="F500" s="2">
        <f>'Moving Avg'!D500</f>
        <v>3.9085200000000002</v>
      </c>
      <c r="G500" s="2">
        <f>'Moving Avg'!F500</f>
        <v>3.7842399999999996</v>
      </c>
      <c r="H500" s="2">
        <f>'Moving Avg'!G500</f>
        <v>3.8013560000000006</v>
      </c>
      <c r="I500" s="2">
        <f>'Moving Avg'!H500</f>
        <v>3.6905859999999957</v>
      </c>
      <c r="J500" s="6" t="str">
        <f>OBV!F500</f>
        <v>BEARISH</v>
      </c>
      <c r="K500" s="6" t="str">
        <f>OBV!G500</f>
        <v>WEAK</v>
      </c>
      <c r="L500" s="6" t="str">
        <f>OBV!H500</f>
        <v>BEARISH DIVERGENCE</v>
      </c>
      <c r="M500" s="8">
        <f t="shared" si="70"/>
        <v>25</v>
      </c>
      <c r="N500" s="8">
        <f t="shared" si="71"/>
        <v>100</v>
      </c>
      <c r="O500" s="8">
        <f t="shared" si="72"/>
        <v>50</v>
      </c>
      <c r="P500" s="8">
        <f t="shared" si="73"/>
        <v>0</v>
      </c>
      <c r="Q500" s="9">
        <f t="shared" si="74"/>
        <v>51.25</v>
      </c>
      <c r="R500" s="9">
        <f t="shared" si="75"/>
        <v>42.5</v>
      </c>
      <c r="S500" s="9">
        <f t="shared" si="76"/>
        <v>31.25</v>
      </c>
      <c r="T500" s="9">
        <f t="shared" si="77"/>
        <v>43.75</v>
      </c>
      <c r="U500" s="8">
        <f t="shared" si="78"/>
        <v>41.666666666666664</v>
      </c>
      <c r="V500" s="8">
        <f t="shared" si="79"/>
        <v>42.1875</v>
      </c>
    </row>
    <row r="501" spans="1:22" ht="13.5" x14ac:dyDescent="0.25">
      <c r="A501" s="3">
        <f>RSI!A501</f>
        <v>42734</v>
      </c>
      <c r="B501" s="2">
        <f>RSI!B501</f>
        <v>3.9077000000000002</v>
      </c>
      <c r="C501" s="2">
        <f>RSI!I501</f>
        <v>58.207990963518441</v>
      </c>
      <c r="D501" s="2">
        <f>MACD!E501</f>
        <v>-2.1900000779292661E-2</v>
      </c>
      <c r="E501" s="2">
        <f>MACD!F501</f>
        <v>2.9654682343756813E-2</v>
      </c>
      <c r="F501" s="2">
        <f>'Moving Avg'!D501</f>
        <v>3.9127399999999994</v>
      </c>
      <c r="G501" s="2">
        <f>'Moving Avg'!F501</f>
        <v>3.7865600000000001</v>
      </c>
      <c r="H501" s="2">
        <f>'Moving Avg'!G501</f>
        <v>3.8022840000000007</v>
      </c>
      <c r="I501" s="2">
        <f>'Moving Avg'!H501</f>
        <v>3.6934099999999948</v>
      </c>
      <c r="J501" s="6" t="str">
        <f>OBV!F501</f>
        <v>BEARISH</v>
      </c>
      <c r="K501" s="6" t="str">
        <f>OBV!G501</f>
        <v>WEAK</v>
      </c>
      <c r="L501" s="6" t="str">
        <f>OBV!H501</f>
        <v>BEARISH DIVERGENCE</v>
      </c>
      <c r="M501" s="8">
        <f t="shared" si="70"/>
        <v>25</v>
      </c>
      <c r="N501" s="8">
        <f t="shared" si="71"/>
        <v>100</v>
      </c>
      <c r="O501" s="8">
        <f t="shared" si="72"/>
        <v>50</v>
      </c>
      <c r="P501" s="8">
        <f t="shared" si="73"/>
        <v>0</v>
      </c>
      <c r="Q501" s="9">
        <f t="shared" si="74"/>
        <v>51.25</v>
      </c>
      <c r="R501" s="9">
        <f t="shared" si="75"/>
        <v>42.5</v>
      </c>
      <c r="S501" s="9">
        <f t="shared" si="76"/>
        <v>31.25</v>
      </c>
      <c r="T501" s="9">
        <f t="shared" si="77"/>
        <v>43.75</v>
      </c>
      <c r="U501" s="8">
        <f t="shared" si="78"/>
        <v>41.666666666666664</v>
      </c>
      <c r="V501" s="8">
        <f t="shared" si="79"/>
        <v>42.1875</v>
      </c>
    </row>
    <row r="502" spans="1:22" ht="13.5" x14ac:dyDescent="0.25">
      <c r="A502" s="3">
        <f>RSI!A502</f>
        <v>42737</v>
      </c>
      <c r="B502" s="2">
        <f>RSI!B502</f>
        <v>3.9077000000000002</v>
      </c>
      <c r="C502" s="2">
        <f>RSI!I502</f>
        <v>58.207990963518441</v>
      </c>
      <c r="D502" s="2">
        <f>MACD!E502</f>
        <v>-6.3532488860619019E-2</v>
      </c>
      <c r="E502" s="2">
        <f>MACD!F502</f>
        <v>1.1017248102881646E-2</v>
      </c>
      <c r="F502" s="2">
        <f>'Moving Avg'!D502</f>
        <v>3.9102200000000003</v>
      </c>
      <c r="G502" s="2">
        <f>'Moving Avg'!F502</f>
        <v>3.7890950000000005</v>
      </c>
      <c r="H502" s="2">
        <f>'Moving Avg'!G502</f>
        <v>3.802960000000001</v>
      </c>
      <c r="I502" s="2">
        <f>'Moving Avg'!H502</f>
        <v>3.6962339999999951</v>
      </c>
      <c r="J502" s="6" t="str">
        <f>OBV!F502</f>
        <v>BEARISH</v>
      </c>
      <c r="K502" s="6" t="str">
        <f>OBV!G502</f>
        <v>WEAK</v>
      </c>
      <c r="L502" s="6" t="str">
        <f>OBV!H502</f>
        <v>CONFIRMED BEARISH</v>
      </c>
      <c r="M502" s="8">
        <f t="shared" si="70"/>
        <v>25</v>
      </c>
      <c r="N502" s="8">
        <f t="shared" si="71"/>
        <v>100</v>
      </c>
      <c r="O502" s="8">
        <f t="shared" si="72"/>
        <v>50</v>
      </c>
      <c r="P502" s="8">
        <f t="shared" si="73"/>
        <v>0</v>
      </c>
      <c r="Q502" s="9">
        <f t="shared" si="74"/>
        <v>51.25</v>
      </c>
      <c r="R502" s="9">
        <f t="shared" si="75"/>
        <v>42.5</v>
      </c>
      <c r="S502" s="9">
        <f t="shared" si="76"/>
        <v>31.25</v>
      </c>
      <c r="T502" s="9">
        <f t="shared" si="77"/>
        <v>43.75</v>
      </c>
      <c r="U502" s="8">
        <f t="shared" si="78"/>
        <v>41.666666666666664</v>
      </c>
      <c r="V502" s="8">
        <f t="shared" si="79"/>
        <v>42.1875</v>
      </c>
    </row>
    <row r="503" spans="1:22" ht="13.5" x14ac:dyDescent="0.25">
      <c r="A503" s="3">
        <f>RSI!A503</f>
        <v>42738</v>
      </c>
      <c r="B503" s="2">
        <f>RSI!B503</f>
        <v>3.9077000000000002</v>
      </c>
      <c r="C503" s="2">
        <f>RSI!I503</f>
        <v>58.207990963518441</v>
      </c>
      <c r="D503" s="2">
        <f>MACD!E503</f>
        <v>-9.6124523809115292E-2</v>
      </c>
      <c r="E503" s="2">
        <f>MACD!F503</f>
        <v>-1.0411106279517744E-2</v>
      </c>
      <c r="F503" s="2">
        <f>'Moving Avg'!D503</f>
        <v>3.9093800000000001</v>
      </c>
      <c r="G503" s="2">
        <f>'Moving Avg'!F503</f>
        <v>3.7916300000000005</v>
      </c>
      <c r="H503" s="2">
        <f>'Moving Avg'!G503</f>
        <v>3.8034660000000016</v>
      </c>
      <c r="I503" s="2">
        <f>'Moving Avg'!H503</f>
        <v>3.6990579999999951</v>
      </c>
      <c r="J503" s="6" t="str">
        <f>OBV!F503</f>
        <v>BEARISH</v>
      </c>
      <c r="K503" s="6" t="str">
        <f>OBV!G503</f>
        <v>NEUTRAL</v>
      </c>
      <c r="L503" s="6" t="str">
        <f>OBV!H503</f>
        <v>CONFIRMED BEARISH</v>
      </c>
      <c r="M503" s="8">
        <f t="shared" si="70"/>
        <v>25</v>
      </c>
      <c r="N503" s="8">
        <f t="shared" si="71"/>
        <v>100</v>
      </c>
      <c r="O503" s="8">
        <f t="shared" si="72"/>
        <v>50</v>
      </c>
      <c r="P503" s="8">
        <f t="shared" si="73"/>
        <v>16.5</v>
      </c>
      <c r="Q503" s="9">
        <f t="shared" si="74"/>
        <v>53.725000000000001</v>
      </c>
      <c r="R503" s="9">
        <f t="shared" si="75"/>
        <v>46.625</v>
      </c>
      <c r="S503" s="9">
        <f t="shared" si="76"/>
        <v>38.674999999999997</v>
      </c>
      <c r="T503" s="9">
        <f t="shared" si="77"/>
        <v>47.875</v>
      </c>
      <c r="U503" s="8">
        <f t="shared" si="78"/>
        <v>46.341666666666661</v>
      </c>
      <c r="V503" s="8">
        <f t="shared" si="79"/>
        <v>46.724999999999994</v>
      </c>
    </row>
    <row r="504" spans="1:22" ht="13.5" x14ac:dyDescent="0.25">
      <c r="A504" s="3">
        <f>RSI!A504</f>
        <v>42739</v>
      </c>
      <c r="B504" s="2">
        <f>RSI!B504</f>
        <v>3.9035000000000002</v>
      </c>
      <c r="C504" s="2">
        <f>RSI!I504</f>
        <v>57.761994153017326</v>
      </c>
      <c r="D504" s="2">
        <f>MACD!E504</f>
        <v>-0.14017213496467162</v>
      </c>
      <c r="E504" s="2">
        <f>MACD!F504</f>
        <v>-3.6363312016548521E-2</v>
      </c>
      <c r="F504" s="2">
        <f>'Moving Avg'!D504</f>
        <v>3.9076999999999997</v>
      </c>
      <c r="G504" s="2">
        <f>'Moving Avg'!F504</f>
        <v>3.7947950000000006</v>
      </c>
      <c r="H504" s="2">
        <f>'Moving Avg'!G504</f>
        <v>3.803888000000001</v>
      </c>
      <c r="I504" s="2">
        <f>'Moving Avg'!H504</f>
        <v>3.7018609999999952</v>
      </c>
      <c r="J504" s="6" t="str">
        <f>OBV!F504</f>
        <v>BEARISH</v>
      </c>
      <c r="K504" s="6" t="str">
        <f>OBV!G504</f>
        <v>STRONG</v>
      </c>
      <c r="L504" s="6" t="str">
        <f>OBV!H504</f>
        <v>CONFIRMED BEARISH</v>
      </c>
      <c r="M504" s="8">
        <f t="shared" si="70"/>
        <v>25</v>
      </c>
      <c r="N504" s="8">
        <f t="shared" si="71"/>
        <v>100</v>
      </c>
      <c r="O504" s="8">
        <f t="shared" si="72"/>
        <v>50</v>
      </c>
      <c r="P504" s="8">
        <f t="shared" si="73"/>
        <v>33</v>
      </c>
      <c r="Q504" s="9">
        <f t="shared" si="74"/>
        <v>56.2</v>
      </c>
      <c r="R504" s="9">
        <f t="shared" si="75"/>
        <v>50.75</v>
      </c>
      <c r="S504" s="9">
        <f t="shared" si="76"/>
        <v>46.1</v>
      </c>
      <c r="T504" s="9">
        <f t="shared" si="77"/>
        <v>52</v>
      </c>
      <c r="U504" s="8">
        <f t="shared" si="78"/>
        <v>51.016666666666673</v>
      </c>
      <c r="V504" s="8">
        <f t="shared" si="79"/>
        <v>51.262500000000003</v>
      </c>
    </row>
    <row r="505" spans="1:22" ht="13.5" x14ac:dyDescent="0.25">
      <c r="A505" s="3">
        <f>RSI!A505</f>
        <v>42740</v>
      </c>
      <c r="B505" s="2">
        <f>RSI!B505</f>
        <v>3.9035000000000002</v>
      </c>
      <c r="C505" s="2">
        <f>RSI!I505</f>
        <v>57.761994153017326</v>
      </c>
      <c r="D505" s="2">
        <f>MACD!E505</f>
        <v>-0.14874194843452671</v>
      </c>
      <c r="E505" s="2">
        <f>MACD!F505</f>
        <v>-5.8839039300144155E-2</v>
      </c>
      <c r="F505" s="2">
        <f>'Moving Avg'!D505</f>
        <v>3.9060200000000003</v>
      </c>
      <c r="G505" s="2">
        <f>'Moving Avg'!F505</f>
        <v>3.7971200000000005</v>
      </c>
      <c r="H505" s="2">
        <f>'Moving Avg'!G505</f>
        <v>3.804310000000001</v>
      </c>
      <c r="I505" s="2">
        <f>'Moving Avg'!H505</f>
        <v>3.7046639999999957</v>
      </c>
      <c r="J505" s="6" t="str">
        <f>OBV!F505</f>
        <v>BEARISH</v>
      </c>
      <c r="K505" s="6" t="str">
        <f>OBV!G505</f>
        <v>STRONG</v>
      </c>
      <c r="L505" s="6" t="str">
        <f>OBV!H505</f>
        <v>CONFIRMED BEARISH</v>
      </c>
      <c r="M505" s="8">
        <f t="shared" si="70"/>
        <v>25</v>
      </c>
      <c r="N505" s="8">
        <f t="shared" si="71"/>
        <v>100</v>
      </c>
      <c r="O505" s="8">
        <f t="shared" si="72"/>
        <v>50</v>
      </c>
      <c r="P505" s="8">
        <f t="shared" si="73"/>
        <v>33</v>
      </c>
      <c r="Q505" s="9">
        <f t="shared" si="74"/>
        <v>56.2</v>
      </c>
      <c r="R505" s="9">
        <f t="shared" si="75"/>
        <v>50.75</v>
      </c>
      <c r="S505" s="9">
        <f t="shared" si="76"/>
        <v>46.1</v>
      </c>
      <c r="T505" s="9">
        <f t="shared" si="77"/>
        <v>52</v>
      </c>
      <c r="U505" s="8">
        <f t="shared" si="78"/>
        <v>51.016666666666673</v>
      </c>
      <c r="V505" s="8">
        <f t="shared" si="79"/>
        <v>51.262500000000003</v>
      </c>
    </row>
    <row r="506" spans="1:22" ht="13.5" x14ac:dyDescent="0.25">
      <c r="A506" s="3">
        <f>RSI!A506</f>
        <v>42741</v>
      </c>
      <c r="B506" s="2">
        <f>RSI!B506</f>
        <v>3.7894999999999999</v>
      </c>
      <c r="C506" s="2">
        <f>RSI!I506</f>
        <v>46.537284650915232</v>
      </c>
      <c r="D506" s="2">
        <f>MACD!E506</f>
        <v>-0.11424146669797919</v>
      </c>
      <c r="E506" s="2">
        <f>MACD!F506</f>
        <v>-6.9919524779711167E-2</v>
      </c>
      <c r="F506" s="2">
        <f>'Moving Avg'!D506</f>
        <v>3.8823800000000004</v>
      </c>
      <c r="G506" s="2">
        <f>'Moving Avg'!F506</f>
        <v>3.7937449999999999</v>
      </c>
      <c r="H506" s="2">
        <f>'Moving Avg'!G506</f>
        <v>3.8024520000000011</v>
      </c>
      <c r="I506" s="2">
        <f>'Moving Avg'!H506</f>
        <v>3.7066959999999955</v>
      </c>
      <c r="J506" s="6" t="str">
        <f>OBV!F506</f>
        <v>BEARISH</v>
      </c>
      <c r="K506" s="6" t="str">
        <f>OBV!G506</f>
        <v>STRONG</v>
      </c>
      <c r="L506" s="6" t="str">
        <f>OBV!H506</f>
        <v>CONFIRMED BEARISH</v>
      </c>
      <c r="M506" s="8">
        <f t="shared" si="70"/>
        <v>25</v>
      </c>
      <c r="N506" s="8">
        <f t="shared" si="71"/>
        <v>100</v>
      </c>
      <c r="O506" s="8">
        <f t="shared" si="72"/>
        <v>50</v>
      </c>
      <c r="P506" s="8">
        <f t="shared" si="73"/>
        <v>33</v>
      </c>
      <c r="Q506" s="9">
        <f t="shared" si="74"/>
        <v>56.2</v>
      </c>
      <c r="R506" s="9">
        <f t="shared" si="75"/>
        <v>50.75</v>
      </c>
      <c r="S506" s="9">
        <f t="shared" si="76"/>
        <v>46.1</v>
      </c>
      <c r="T506" s="9">
        <f t="shared" si="77"/>
        <v>52</v>
      </c>
      <c r="U506" s="8">
        <f t="shared" si="78"/>
        <v>51.016666666666673</v>
      </c>
      <c r="V506" s="8">
        <f t="shared" si="79"/>
        <v>51.262500000000003</v>
      </c>
    </row>
    <row r="507" spans="1:22" ht="13.5" x14ac:dyDescent="0.25">
      <c r="A507" s="3">
        <f>RSI!A507</f>
        <v>42744</v>
      </c>
      <c r="B507" s="2">
        <f>RSI!B507</f>
        <v>3.7852999999999999</v>
      </c>
      <c r="C507" s="2">
        <f>RSI!I507</f>
        <v>46.181221142396282</v>
      </c>
      <c r="D507" s="2">
        <f>MACD!E507</f>
        <v>-7.9306998480479951E-2</v>
      </c>
      <c r="E507" s="2">
        <f>MACD!F507</f>
        <v>-7.1797019519864919E-2</v>
      </c>
      <c r="F507" s="2">
        <f>'Moving Avg'!D507</f>
        <v>3.8578999999999999</v>
      </c>
      <c r="G507" s="2">
        <f>'Moving Avg'!F507</f>
        <v>3.7901600000000002</v>
      </c>
      <c r="H507" s="2">
        <f>'Moving Avg'!G507</f>
        <v>3.8021980000000006</v>
      </c>
      <c r="I507" s="2">
        <f>'Moving Avg'!H507</f>
        <v>3.708706999999996</v>
      </c>
      <c r="J507" s="6" t="str">
        <f>OBV!F507</f>
        <v>BEARISH</v>
      </c>
      <c r="K507" s="6" t="str">
        <f>OBV!G507</f>
        <v>STRONG</v>
      </c>
      <c r="L507" s="6" t="str">
        <f>OBV!H507</f>
        <v>CONFIRMED BEARISH</v>
      </c>
      <c r="M507" s="8">
        <f t="shared" si="70"/>
        <v>25</v>
      </c>
      <c r="N507" s="8">
        <f t="shared" si="71"/>
        <v>45</v>
      </c>
      <c r="O507" s="8">
        <f t="shared" si="72"/>
        <v>50</v>
      </c>
      <c r="P507" s="8">
        <f t="shared" si="73"/>
        <v>33</v>
      </c>
      <c r="Q507" s="9">
        <f t="shared" si="74"/>
        <v>36.950000000000003</v>
      </c>
      <c r="R507" s="9">
        <f t="shared" si="75"/>
        <v>39.75</v>
      </c>
      <c r="S507" s="9">
        <f t="shared" si="76"/>
        <v>37.85</v>
      </c>
      <c r="T507" s="9">
        <f t="shared" si="77"/>
        <v>38.25</v>
      </c>
      <c r="U507" s="8">
        <f t="shared" si="78"/>
        <v>38.183333333333337</v>
      </c>
      <c r="V507" s="8">
        <f t="shared" si="79"/>
        <v>38.200000000000003</v>
      </c>
    </row>
    <row r="508" spans="1:22" ht="13.5" x14ac:dyDescent="0.25">
      <c r="A508" s="3">
        <f>RSI!A508</f>
        <v>42745</v>
      </c>
      <c r="B508" s="2">
        <f>RSI!B508</f>
        <v>3.8908</v>
      </c>
      <c r="C508" s="2">
        <f>RSI!I508</f>
        <v>55.410132273254945</v>
      </c>
      <c r="D508" s="2">
        <f>MACD!E508</f>
        <v>-5.8601566133658523E-2</v>
      </c>
      <c r="E508" s="2">
        <f>MACD!F508</f>
        <v>-6.9157928842623645E-2</v>
      </c>
      <c r="F508" s="2">
        <f>'Moving Avg'!D508</f>
        <v>3.8545199999999999</v>
      </c>
      <c r="G508" s="2">
        <f>'Moving Avg'!F508</f>
        <v>3.7975450000000008</v>
      </c>
      <c r="H508" s="2">
        <f>'Moving Avg'!G508</f>
        <v>3.8040540000000016</v>
      </c>
      <c r="I508" s="2">
        <f>'Moving Avg'!H508</f>
        <v>3.711245499999996</v>
      </c>
      <c r="J508" s="6" t="str">
        <f>OBV!F508</f>
        <v>BEARISH</v>
      </c>
      <c r="K508" s="6" t="str">
        <f>OBV!G508</f>
        <v>STRONG</v>
      </c>
      <c r="L508" s="6" t="str">
        <f>OBV!H508</f>
        <v>CONFIRMED BEARISH</v>
      </c>
      <c r="M508" s="8">
        <f t="shared" si="70"/>
        <v>25</v>
      </c>
      <c r="N508" s="8">
        <f t="shared" si="71"/>
        <v>0</v>
      </c>
      <c r="O508" s="8">
        <f t="shared" si="72"/>
        <v>50</v>
      </c>
      <c r="P508" s="8">
        <f t="shared" si="73"/>
        <v>33</v>
      </c>
      <c r="Q508" s="9">
        <f t="shared" si="74"/>
        <v>21.2</v>
      </c>
      <c r="R508" s="9">
        <f t="shared" si="75"/>
        <v>30.75</v>
      </c>
      <c r="S508" s="9">
        <f t="shared" si="76"/>
        <v>31.1</v>
      </c>
      <c r="T508" s="9">
        <f t="shared" si="77"/>
        <v>27</v>
      </c>
      <c r="U508" s="8">
        <f t="shared" si="78"/>
        <v>27.683333333333337</v>
      </c>
      <c r="V508" s="8">
        <f t="shared" si="79"/>
        <v>27.512500000000003</v>
      </c>
    </row>
    <row r="509" spans="1:22" ht="13.5" x14ac:dyDescent="0.25">
      <c r="A509" s="3">
        <f>RSI!A509</f>
        <v>42746</v>
      </c>
      <c r="B509" s="2">
        <f>RSI!B509</f>
        <v>3.8908</v>
      </c>
      <c r="C509" s="2">
        <f>RSI!I509</f>
        <v>55.410132273254938</v>
      </c>
      <c r="D509" s="2">
        <f>MACD!E509</f>
        <v>-4.1471081347588257E-2</v>
      </c>
      <c r="E509" s="2">
        <f>MACD!F509</f>
        <v>-6.3620559343616573E-2</v>
      </c>
      <c r="F509" s="2">
        <f>'Moving Avg'!D509</f>
        <v>3.8519799999999997</v>
      </c>
      <c r="G509" s="2">
        <f>'Moving Avg'!F509</f>
        <v>3.8085150000000008</v>
      </c>
      <c r="H509" s="2">
        <f>'Moving Avg'!G509</f>
        <v>3.8059100000000017</v>
      </c>
      <c r="I509" s="2">
        <f>'Moving Avg'!H509</f>
        <v>3.7137839999999964</v>
      </c>
      <c r="J509" s="6" t="str">
        <f>OBV!F509</f>
        <v>BEARISH</v>
      </c>
      <c r="K509" s="6" t="str">
        <f>OBV!G509</f>
        <v>STRONG</v>
      </c>
      <c r="L509" s="6" t="str">
        <f>OBV!H509</f>
        <v>CONFIRMED BEARISH</v>
      </c>
      <c r="M509" s="8">
        <f t="shared" si="70"/>
        <v>25</v>
      </c>
      <c r="N509" s="8">
        <f t="shared" si="71"/>
        <v>0</v>
      </c>
      <c r="O509" s="8">
        <f t="shared" si="72"/>
        <v>50</v>
      </c>
      <c r="P509" s="8">
        <f t="shared" si="73"/>
        <v>33</v>
      </c>
      <c r="Q509" s="9">
        <f t="shared" si="74"/>
        <v>21.2</v>
      </c>
      <c r="R509" s="9">
        <f t="shared" si="75"/>
        <v>30.75</v>
      </c>
      <c r="S509" s="9">
        <f t="shared" si="76"/>
        <v>31.1</v>
      </c>
      <c r="T509" s="9">
        <f t="shared" si="77"/>
        <v>27</v>
      </c>
      <c r="U509" s="8">
        <f t="shared" si="78"/>
        <v>27.683333333333337</v>
      </c>
      <c r="V509" s="8">
        <f t="shared" si="79"/>
        <v>27.512500000000003</v>
      </c>
    </row>
    <row r="510" spans="1:22" ht="13.5" x14ac:dyDescent="0.25">
      <c r="A510" s="3">
        <f>RSI!A510</f>
        <v>42747</v>
      </c>
      <c r="B510" s="2">
        <f>RSI!B510</f>
        <v>3.8908</v>
      </c>
      <c r="C510" s="2">
        <f>RSI!I510</f>
        <v>55.410132273254931</v>
      </c>
      <c r="D510" s="2">
        <f>MACD!E510</f>
        <v>-2.7336700602404118E-2</v>
      </c>
      <c r="E510" s="2">
        <f>MACD!F510</f>
        <v>-5.6363787595374082E-2</v>
      </c>
      <c r="F510" s="2">
        <f>'Moving Avg'!D510</f>
        <v>3.84944</v>
      </c>
      <c r="G510" s="2">
        <f>'Moving Avg'!F510</f>
        <v>3.8140000000000001</v>
      </c>
      <c r="H510" s="2">
        <f>'Moving Avg'!G510</f>
        <v>3.8077660000000022</v>
      </c>
      <c r="I510" s="2">
        <f>'Moving Avg'!H510</f>
        <v>3.7163224999999964</v>
      </c>
      <c r="J510" s="6" t="str">
        <f>OBV!F510</f>
        <v>BEARISH</v>
      </c>
      <c r="K510" s="6" t="str">
        <f>OBV!G510</f>
        <v>STRONG</v>
      </c>
      <c r="L510" s="6" t="str">
        <f>OBV!H510</f>
        <v>CONFIRMED BEARISH</v>
      </c>
      <c r="M510" s="8">
        <f t="shared" si="70"/>
        <v>25</v>
      </c>
      <c r="N510" s="8">
        <f t="shared" si="71"/>
        <v>0</v>
      </c>
      <c r="O510" s="8">
        <f t="shared" si="72"/>
        <v>50</v>
      </c>
      <c r="P510" s="8">
        <f t="shared" si="73"/>
        <v>33</v>
      </c>
      <c r="Q510" s="9">
        <f t="shared" si="74"/>
        <v>21.2</v>
      </c>
      <c r="R510" s="9">
        <f t="shared" si="75"/>
        <v>30.75</v>
      </c>
      <c r="S510" s="9">
        <f t="shared" si="76"/>
        <v>31.1</v>
      </c>
      <c r="T510" s="9">
        <f t="shared" si="77"/>
        <v>27</v>
      </c>
      <c r="U510" s="8">
        <f t="shared" si="78"/>
        <v>27.683333333333337</v>
      </c>
      <c r="V510" s="8">
        <f t="shared" si="79"/>
        <v>27.512500000000003</v>
      </c>
    </row>
    <row r="511" spans="1:22" ht="13.5" x14ac:dyDescent="0.25">
      <c r="A511" s="3">
        <f>RSI!A511</f>
        <v>42748</v>
      </c>
      <c r="B511" s="2">
        <f>RSI!B511</f>
        <v>3.8908</v>
      </c>
      <c r="C511" s="2">
        <f>RSI!I511</f>
        <v>55.410132273254931</v>
      </c>
      <c r="D511" s="2">
        <f>MACD!E511</f>
        <v>-1.6356924228229985E-2</v>
      </c>
      <c r="E511" s="2">
        <f>MACD!F511</f>
        <v>-4.836241492194527E-2</v>
      </c>
      <c r="F511" s="2">
        <f>'Moving Avg'!D511</f>
        <v>3.8697000000000004</v>
      </c>
      <c r="G511" s="2">
        <f>'Moving Avg'!F511</f>
        <v>3.8249699999999995</v>
      </c>
      <c r="H511" s="2">
        <f>'Moving Avg'!G511</f>
        <v>3.8096220000000023</v>
      </c>
      <c r="I511" s="2">
        <f>'Moving Avg'!H511</f>
        <v>3.7188609999999973</v>
      </c>
      <c r="J511" s="6" t="str">
        <f>OBV!F511</f>
        <v>BULLISH</v>
      </c>
      <c r="K511" s="6" t="str">
        <f>OBV!G511</f>
        <v>NEUTRAL</v>
      </c>
      <c r="L511" s="6" t="str">
        <f>OBV!H511</f>
        <v>CONFIRMED BULLISH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83.5</v>
      </c>
      <c r="Q511" s="9">
        <f t="shared" si="74"/>
        <v>28.774999999999999</v>
      </c>
      <c r="R511" s="9">
        <f t="shared" si="75"/>
        <v>43.375</v>
      </c>
      <c r="S511" s="9">
        <f t="shared" si="76"/>
        <v>53.825000000000003</v>
      </c>
      <c r="T511" s="9">
        <f t="shared" si="77"/>
        <v>39.625</v>
      </c>
      <c r="U511" s="8">
        <f t="shared" si="78"/>
        <v>41.991666666666667</v>
      </c>
      <c r="V511" s="8">
        <f t="shared" si="79"/>
        <v>41.400000000000006</v>
      </c>
    </row>
    <row r="512" spans="1:22" ht="13.5" x14ac:dyDescent="0.25">
      <c r="A512" s="3">
        <f>RSI!A512</f>
        <v>42751</v>
      </c>
      <c r="B512" s="2">
        <f>RSI!B512</f>
        <v>3.8908</v>
      </c>
      <c r="C512" s="2">
        <f>RSI!I512</f>
        <v>55.410132273254931</v>
      </c>
      <c r="D512" s="2">
        <f>MACD!E512</f>
        <v>-7.3755390435836787E-3</v>
      </c>
      <c r="E512" s="2">
        <f>MACD!F512</f>
        <v>-4.0165039746272953E-2</v>
      </c>
      <c r="F512" s="2">
        <f>'Moving Avg'!D512</f>
        <v>3.8908</v>
      </c>
      <c r="G512" s="2">
        <f>'Moving Avg'!F512</f>
        <v>3.8414299999999999</v>
      </c>
      <c r="H512" s="2">
        <f>'Moving Avg'!G512</f>
        <v>3.8114780000000024</v>
      </c>
      <c r="I512" s="2">
        <f>'Moving Avg'!H512</f>
        <v>3.7213994999999973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83.5</v>
      </c>
      <c r="Q512" s="9">
        <f t="shared" si="74"/>
        <v>28.774999999999999</v>
      </c>
      <c r="R512" s="9">
        <f t="shared" si="75"/>
        <v>43.375</v>
      </c>
      <c r="S512" s="9">
        <f t="shared" si="76"/>
        <v>53.825000000000003</v>
      </c>
      <c r="T512" s="9">
        <f t="shared" si="77"/>
        <v>39.625</v>
      </c>
      <c r="U512" s="8">
        <f t="shared" si="78"/>
        <v>41.991666666666667</v>
      </c>
      <c r="V512" s="8">
        <f t="shared" si="79"/>
        <v>41.400000000000006</v>
      </c>
    </row>
    <row r="513" spans="1:22" ht="13.5" x14ac:dyDescent="0.25">
      <c r="A513" s="3">
        <f>RSI!A513</f>
        <v>42752</v>
      </c>
      <c r="B513" s="2">
        <f>RSI!B513</f>
        <v>3.9203000000000001</v>
      </c>
      <c r="C513" s="2">
        <f>RSI!I513</f>
        <v>58.306027676472013</v>
      </c>
      <c r="D513" s="2">
        <f>MACD!E513</f>
        <v>-2.2473821149446849E-3</v>
      </c>
      <c r="E513" s="2">
        <f>MACD!F513</f>
        <v>-3.2581508220007306E-2</v>
      </c>
      <c r="F513" s="2">
        <f>'Moving Avg'!D513</f>
        <v>3.8967000000000001</v>
      </c>
      <c r="G513" s="2">
        <f>'Moving Avg'!F513</f>
        <v>3.8583099999999995</v>
      </c>
      <c r="H513" s="2">
        <f>'Moving Avg'!G513</f>
        <v>3.8154440000000029</v>
      </c>
      <c r="I513" s="2">
        <f>'Moving Avg'!H513</f>
        <v>3.7240049999999973</v>
      </c>
      <c r="J513" s="6" t="str">
        <f>OBV!F513</f>
        <v>BULLISH</v>
      </c>
      <c r="K513" s="6" t="str">
        <f>OBV!G513</f>
        <v>WEAK</v>
      </c>
      <c r="L513" s="6" t="str">
        <f>OBV!H513</f>
        <v>CONFIRMED BULLISH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67</v>
      </c>
      <c r="Q513" s="9">
        <f t="shared" si="74"/>
        <v>26.299999999999997</v>
      </c>
      <c r="R513" s="9">
        <f t="shared" si="75"/>
        <v>39.25</v>
      </c>
      <c r="S513" s="9">
        <f t="shared" si="76"/>
        <v>46.400000000000006</v>
      </c>
      <c r="T513" s="9">
        <f t="shared" si="77"/>
        <v>35.5</v>
      </c>
      <c r="U513" s="8">
        <f t="shared" si="78"/>
        <v>37.31666666666667</v>
      </c>
      <c r="V513" s="8">
        <f t="shared" si="79"/>
        <v>36.862499999999997</v>
      </c>
    </row>
    <row r="514" spans="1:22" ht="13.5" x14ac:dyDescent="0.25">
      <c r="A514" s="3">
        <f>RSI!A514</f>
        <v>42753</v>
      </c>
      <c r="B514" s="2">
        <f>RSI!B514</f>
        <v>3.9203000000000001</v>
      </c>
      <c r="C514" s="2">
        <f>RSI!I514</f>
        <v>58.306027676472013</v>
      </c>
      <c r="D514" s="2">
        <f>MACD!E514</f>
        <v>1.0062722549566416E-3</v>
      </c>
      <c r="E514" s="2">
        <f>MACD!F514</f>
        <v>-2.5863952125014519E-2</v>
      </c>
      <c r="F514" s="2">
        <f>'Moving Avg'!D514</f>
        <v>3.9026000000000005</v>
      </c>
      <c r="G514" s="2">
        <f>'Moving Avg'!F514</f>
        <v>3.8804599999999994</v>
      </c>
      <c r="H514" s="2">
        <f>'Moving Avg'!G514</f>
        <v>3.8187340000000023</v>
      </c>
      <c r="I514" s="2">
        <f>'Moving Avg'!H514</f>
        <v>3.7266909999999971</v>
      </c>
      <c r="J514" s="6" t="str">
        <f>OBV!F514</f>
        <v>BULLISH</v>
      </c>
      <c r="K514" s="6" t="str">
        <f>OBV!G514</f>
        <v>WEAK</v>
      </c>
      <c r="L514" s="6" t="str">
        <f>OBV!H514</f>
        <v>CONFIRMED BULLISH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67</v>
      </c>
      <c r="Q514" s="9">
        <f t="shared" si="74"/>
        <v>26.299999999999997</v>
      </c>
      <c r="R514" s="9">
        <f t="shared" si="75"/>
        <v>39.25</v>
      </c>
      <c r="S514" s="9">
        <f t="shared" si="76"/>
        <v>46.400000000000006</v>
      </c>
      <c r="T514" s="9">
        <f t="shared" si="77"/>
        <v>35.5</v>
      </c>
      <c r="U514" s="8">
        <f t="shared" si="78"/>
        <v>37.31666666666667</v>
      </c>
      <c r="V514" s="8">
        <f t="shared" si="79"/>
        <v>36.862499999999997</v>
      </c>
    </row>
    <row r="515" spans="1:22" ht="13.5" x14ac:dyDescent="0.25">
      <c r="A515" s="3">
        <f>RSI!A515</f>
        <v>42754</v>
      </c>
      <c r="B515" s="2">
        <f>RSI!B515</f>
        <v>3.9203000000000001</v>
      </c>
      <c r="C515" s="2">
        <f>RSI!I515</f>
        <v>58.30602767647202</v>
      </c>
      <c r="D515" s="2">
        <f>MACD!E515</f>
        <v>3.3525111800365437E-3</v>
      </c>
      <c r="E515" s="2">
        <f>MACD!F515</f>
        <v>-2.002065946400431E-2</v>
      </c>
      <c r="F515" s="2">
        <f>'Moving Avg'!D515</f>
        <v>3.9085000000000001</v>
      </c>
      <c r="G515" s="2">
        <f>'Moving Avg'!F515</f>
        <v>3.8931199999999988</v>
      </c>
      <c r="H515" s="2">
        <f>'Moving Avg'!G515</f>
        <v>3.8228680000000024</v>
      </c>
      <c r="I515" s="2">
        <f>'Moving Avg'!H515</f>
        <v>3.7293769999999977</v>
      </c>
      <c r="J515" s="6" t="str">
        <f>OBV!F515</f>
        <v>BULLISH</v>
      </c>
      <c r="K515" s="6" t="str">
        <f>OBV!G515</f>
        <v>WEAK</v>
      </c>
      <c r="L515" s="6" t="str">
        <f>OBV!H515</f>
        <v>CONFIRMED BULLISH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67</v>
      </c>
      <c r="Q515" s="9">
        <f t="shared" ref="Q515:Q578" si="84">0.35*M515+N515*0.35+O515*0.15+P515*0.15</f>
        <v>26.299999999999997</v>
      </c>
      <c r="R515" s="9">
        <f t="shared" ref="R515:R578" si="85">M515*0.2+N515*0.2+O515*0.35+P515*0.25</f>
        <v>39.25</v>
      </c>
      <c r="S515" s="9">
        <f t="shared" ref="S515:S578" si="86">M515*0.15+N515*0.15+O515*0.25+P515*0.45</f>
        <v>46.400000000000006</v>
      </c>
      <c r="T515" s="9">
        <f t="shared" ref="T515:T578" si="87">0.25*SUM(M515:P515)</f>
        <v>35.5</v>
      </c>
      <c r="U515" s="8">
        <f t="shared" ref="U515:U578" si="88">SUM(Q515:S515)/3</f>
        <v>37.31666666666667</v>
      </c>
      <c r="V515" s="8">
        <f t="shared" ref="V515:V578" si="89">SUM(Q515:T515)/4</f>
        <v>36.862499999999997</v>
      </c>
    </row>
    <row r="516" spans="1:22" ht="13.5" x14ac:dyDescent="0.25">
      <c r="A516" s="3">
        <f>RSI!A516</f>
        <v>42755</v>
      </c>
      <c r="B516" s="2">
        <f>RSI!B516</f>
        <v>3.9161000000000001</v>
      </c>
      <c r="C516" s="2">
        <f>RSI!I516</f>
        <v>57.640364200811256</v>
      </c>
      <c r="D516" s="2">
        <f>MACD!E516</f>
        <v>-1.2266276114331731E-2</v>
      </c>
      <c r="E516" s="2">
        <f>MACD!F516</f>
        <v>-1.8469782794069793E-2</v>
      </c>
      <c r="F516" s="2">
        <f>'Moving Avg'!D516</f>
        <v>3.9135600000000004</v>
      </c>
      <c r="G516" s="2">
        <f>'Moving Avg'!F516</f>
        <v>3.8945949999999989</v>
      </c>
      <c r="H516" s="2">
        <f>'Moving Avg'!G516</f>
        <v>3.826074000000002</v>
      </c>
      <c r="I516" s="2">
        <f>'Moving Avg'!H516</f>
        <v>3.7320419999999985</v>
      </c>
      <c r="J516" s="6" t="str">
        <f>OBV!F516</f>
        <v>BULLISH</v>
      </c>
      <c r="K516" s="6" t="str">
        <f>OBV!G516</f>
        <v>WEAK</v>
      </c>
      <c r="L516" s="6" t="str">
        <f>OBV!H516</f>
        <v>CONFIRMED BULLISH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67</v>
      </c>
      <c r="Q516" s="9">
        <f t="shared" si="84"/>
        <v>26.299999999999997</v>
      </c>
      <c r="R516" s="9">
        <f t="shared" si="85"/>
        <v>39.25</v>
      </c>
      <c r="S516" s="9">
        <f t="shared" si="86"/>
        <v>46.400000000000006</v>
      </c>
      <c r="T516" s="9">
        <f t="shared" si="87"/>
        <v>35.5</v>
      </c>
      <c r="U516" s="8">
        <f t="shared" si="88"/>
        <v>37.31666666666667</v>
      </c>
      <c r="V516" s="8">
        <f t="shared" si="89"/>
        <v>36.862499999999997</v>
      </c>
    </row>
    <row r="517" spans="1:22" ht="13.5" x14ac:dyDescent="0.25">
      <c r="A517" s="3">
        <f>RSI!A517</f>
        <v>42758</v>
      </c>
      <c r="B517" s="2">
        <f>RSI!B517</f>
        <v>3.9161000000000001</v>
      </c>
      <c r="C517" s="2">
        <f>RSI!I517</f>
        <v>57.640364200811256</v>
      </c>
      <c r="D517" s="2">
        <f>MACD!E517</f>
        <v>-2.6452319993232276E-2</v>
      </c>
      <c r="E517" s="2">
        <f>MACD!F517</f>
        <v>-2.006629023390229E-2</v>
      </c>
      <c r="F517" s="2">
        <f>'Moving Avg'!D517</f>
        <v>3.9186199999999998</v>
      </c>
      <c r="G517" s="2">
        <f>'Moving Avg'!F517</f>
        <v>3.8943849999999998</v>
      </c>
      <c r="H517" s="2">
        <f>'Moving Avg'!G517</f>
        <v>3.8284360000000022</v>
      </c>
      <c r="I517" s="2">
        <f>'Moving Avg'!H517</f>
        <v>3.7347269999999986</v>
      </c>
      <c r="J517" s="6" t="str">
        <f>OBV!F517</f>
        <v>BULLISH</v>
      </c>
      <c r="K517" s="6" t="str">
        <f>OBV!G517</f>
        <v>WEAK</v>
      </c>
      <c r="L517" s="6" t="str">
        <f>OBV!H517</f>
        <v>CONFIRMED BULLISH</v>
      </c>
      <c r="M517" s="8">
        <f t="shared" si="80"/>
        <v>25</v>
      </c>
      <c r="N517" s="8">
        <f t="shared" si="81"/>
        <v>45</v>
      </c>
      <c r="O517" s="8">
        <f t="shared" si="82"/>
        <v>50</v>
      </c>
      <c r="P517" s="8">
        <f t="shared" si="83"/>
        <v>67</v>
      </c>
      <c r="Q517" s="9">
        <f t="shared" si="84"/>
        <v>42.05</v>
      </c>
      <c r="R517" s="9">
        <f t="shared" si="85"/>
        <v>48.25</v>
      </c>
      <c r="S517" s="9">
        <f t="shared" si="86"/>
        <v>53.150000000000006</v>
      </c>
      <c r="T517" s="9">
        <f t="shared" si="87"/>
        <v>46.75</v>
      </c>
      <c r="U517" s="8">
        <f t="shared" si="88"/>
        <v>47.816666666666663</v>
      </c>
      <c r="V517" s="8">
        <f t="shared" si="89"/>
        <v>47.55</v>
      </c>
    </row>
    <row r="518" spans="1:22" ht="13.5" x14ac:dyDescent="0.25">
      <c r="A518" s="3">
        <f>RSI!A518</f>
        <v>42759</v>
      </c>
      <c r="B518" s="2">
        <f>RSI!B518</f>
        <v>3.9119000000000002</v>
      </c>
      <c r="C518" s="2">
        <f>RSI!I518</f>
        <v>56.887139186164951</v>
      </c>
      <c r="D518" s="2">
        <f>MACD!E518</f>
        <v>-2.2214008844299027E-2</v>
      </c>
      <c r="E518" s="2">
        <f>MACD!F518</f>
        <v>-2.0495833955981639E-2</v>
      </c>
      <c r="F518" s="2">
        <f>'Moving Avg'!D518</f>
        <v>3.9169400000000003</v>
      </c>
      <c r="G518" s="2">
        <f>'Moving Avg'!F518</f>
        <v>3.8943849999999998</v>
      </c>
      <c r="H518" s="2">
        <f>'Moving Avg'!G518</f>
        <v>3.8307140000000022</v>
      </c>
      <c r="I518" s="2">
        <f>'Moving Avg'!H518</f>
        <v>3.7373909999999984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  <c r="M518" s="8">
        <f t="shared" si="80"/>
        <v>25</v>
      </c>
      <c r="N518" s="8">
        <f t="shared" si="81"/>
        <v>45</v>
      </c>
      <c r="O518" s="8">
        <f t="shared" si="82"/>
        <v>50</v>
      </c>
      <c r="P518" s="8">
        <f t="shared" si="83"/>
        <v>16.5</v>
      </c>
      <c r="Q518" s="9">
        <f t="shared" si="84"/>
        <v>34.475000000000001</v>
      </c>
      <c r="R518" s="9">
        <f t="shared" si="85"/>
        <v>35.625</v>
      </c>
      <c r="S518" s="9">
        <f t="shared" si="86"/>
        <v>30.425000000000001</v>
      </c>
      <c r="T518" s="9">
        <f t="shared" si="87"/>
        <v>34.125</v>
      </c>
      <c r="U518" s="8">
        <f t="shared" si="88"/>
        <v>33.508333333333333</v>
      </c>
      <c r="V518" s="8">
        <f t="shared" si="89"/>
        <v>33.662499999999994</v>
      </c>
    </row>
    <row r="519" spans="1:22" ht="13.5" x14ac:dyDescent="0.25">
      <c r="A519" s="3">
        <f>RSI!A519</f>
        <v>42760</v>
      </c>
      <c r="B519" s="2">
        <f>RSI!B519</f>
        <v>3.9119000000000002</v>
      </c>
      <c r="C519" s="2">
        <f>RSI!I519</f>
        <v>56.887139186164951</v>
      </c>
      <c r="D519" s="2">
        <f>MACD!E519</f>
        <v>-1.8880699438789783E-2</v>
      </c>
      <c r="E519" s="2">
        <f>MACD!F519</f>
        <v>-2.0172807052543269E-2</v>
      </c>
      <c r="F519" s="2">
        <f>'Moving Avg'!D519</f>
        <v>3.91526</v>
      </c>
      <c r="G519" s="2">
        <f>'Moving Avg'!F519</f>
        <v>3.8943849999999998</v>
      </c>
      <c r="H519" s="2">
        <f>'Moving Avg'!G519</f>
        <v>3.8329920000000022</v>
      </c>
      <c r="I519" s="2">
        <f>'Moving Avg'!H519</f>
        <v>3.7400549999999981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0"/>
        <v>25</v>
      </c>
      <c r="N519" s="8">
        <f t="shared" si="81"/>
        <v>0</v>
      </c>
      <c r="O519" s="8">
        <f t="shared" si="82"/>
        <v>50</v>
      </c>
      <c r="P519" s="8">
        <f t="shared" si="83"/>
        <v>16.5</v>
      </c>
      <c r="Q519" s="9">
        <f t="shared" si="84"/>
        <v>18.725000000000001</v>
      </c>
      <c r="R519" s="9">
        <f t="shared" si="85"/>
        <v>26.625</v>
      </c>
      <c r="S519" s="9">
        <f t="shared" si="86"/>
        <v>23.675000000000001</v>
      </c>
      <c r="T519" s="9">
        <f t="shared" si="87"/>
        <v>22.875</v>
      </c>
      <c r="U519" s="8">
        <f t="shared" si="88"/>
        <v>23.008333333333336</v>
      </c>
      <c r="V519" s="8">
        <f t="shared" si="89"/>
        <v>22.975000000000001</v>
      </c>
    </row>
    <row r="520" spans="1:22" ht="13.5" x14ac:dyDescent="0.25">
      <c r="A520" s="3">
        <f>RSI!A520</f>
        <v>42761</v>
      </c>
      <c r="B520" s="2">
        <f>RSI!B520</f>
        <v>3.9119000000000002</v>
      </c>
      <c r="C520" s="2">
        <f>RSI!I520</f>
        <v>56.887139186164951</v>
      </c>
      <c r="D520" s="2">
        <f>MACD!E520</f>
        <v>-1.6294423415227577E-2</v>
      </c>
      <c r="E520" s="2">
        <f>MACD!F520</f>
        <v>-1.9397130325080131E-2</v>
      </c>
      <c r="F520" s="2">
        <f>'Moving Avg'!D520</f>
        <v>3.9135799999999996</v>
      </c>
      <c r="G520" s="2">
        <f>'Moving Avg'!F520</f>
        <v>3.8943849999999998</v>
      </c>
      <c r="H520" s="2">
        <f>'Moving Avg'!G520</f>
        <v>3.8373800000000022</v>
      </c>
      <c r="I520" s="2">
        <f>'Moving Avg'!H520</f>
        <v>3.7427189999999979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0"/>
        <v>25</v>
      </c>
      <c r="N520" s="8">
        <f t="shared" si="81"/>
        <v>0</v>
      </c>
      <c r="O520" s="8">
        <f t="shared" si="82"/>
        <v>50</v>
      </c>
      <c r="P520" s="8">
        <f t="shared" si="83"/>
        <v>16.5</v>
      </c>
      <c r="Q520" s="9">
        <f t="shared" si="84"/>
        <v>18.725000000000001</v>
      </c>
      <c r="R520" s="9">
        <f t="shared" si="85"/>
        <v>26.625</v>
      </c>
      <c r="S520" s="9">
        <f t="shared" si="86"/>
        <v>23.675000000000001</v>
      </c>
      <c r="T520" s="9">
        <f t="shared" si="87"/>
        <v>22.875</v>
      </c>
      <c r="U520" s="8">
        <f t="shared" si="88"/>
        <v>23.008333333333336</v>
      </c>
      <c r="V520" s="8">
        <f t="shared" si="89"/>
        <v>22.975000000000001</v>
      </c>
    </row>
    <row r="521" spans="1:22" ht="13.5" x14ac:dyDescent="0.25">
      <c r="A521" s="3">
        <f>RSI!A521</f>
        <v>42762</v>
      </c>
      <c r="B521" s="2">
        <f>RSI!B521</f>
        <v>3.9077000000000002</v>
      </c>
      <c r="C521" s="2">
        <f>RSI!I521</f>
        <v>55.973583178797931</v>
      </c>
      <c r="D521" s="2">
        <f>MACD!E521</f>
        <v>-1.4011792075796059E-2</v>
      </c>
      <c r="E521" s="2">
        <f>MACD!F521</f>
        <v>-1.832006267522332E-2</v>
      </c>
      <c r="F521" s="2">
        <f>'Moving Avg'!D521</f>
        <v>3.9119000000000002</v>
      </c>
      <c r="G521" s="2">
        <f>'Moving Avg'!F521</f>
        <v>3.8943849999999998</v>
      </c>
      <c r="H521" s="2">
        <f>'Moving Avg'!G521</f>
        <v>3.8395740000000025</v>
      </c>
      <c r="I521" s="2">
        <f>'Moving Avg'!H521</f>
        <v>3.7453619999999983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16.5</v>
      </c>
      <c r="Q521" s="9">
        <f t="shared" si="84"/>
        <v>18.725000000000001</v>
      </c>
      <c r="R521" s="9">
        <f t="shared" si="85"/>
        <v>26.625</v>
      </c>
      <c r="S521" s="9">
        <f t="shared" si="86"/>
        <v>23.675000000000001</v>
      </c>
      <c r="T521" s="9">
        <f t="shared" si="87"/>
        <v>22.875</v>
      </c>
      <c r="U521" s="8">
        <f t="shared" si="88"/>
        <v>23.008333333333336</v>
      </c>
      <c r="V521" s="8">
        <f t="shared" si="89"/>
        <v>22.975000000000001</v>
      </c>
    </row>
    <row r="522" spans="1:22" ht="13.5" x14ac:dyDescent="0.25">
      <c r="A522" s="3">
        <f>RSI!A522</f>
        <v>42765</v>
      </c>
      <c r="B522" s="2">
        <f>RSI!B522</f>
        <v>3.9077000000000002</v>
      </c>
      <c r="C522" s="2">
        <f>RSI!I522</f>
        <v>55.973583178797924</v>
      </c>
      <c r="D522" s="2">
        <f>MACD!E522</f>
        <v>-1.2256319749166966E-2</v>
      </c>
      <c r="E522" s="2">
        <f>MACD!F522</f>
        <v>-1.7107314090012052E-2</v>
      </c>
      <c r="F522" s="2">
        <f>'Moving Avg'!D522</f>
        <v>3.9102200000000003</v>
      </c>
      <c r="G522" s="2">
        <f>'Moving Avg'!F522</f>
        <v>3.8943850000000007</v>
      </c>
      <c r="H522" s="2">
        <f>'Moving Avg'!G522</f>
        <v>3.8417680000000018</v>
      </c>
      <c r="I522" s="2">
        <f>'Moving Avg'!H522</f>
        <v>3.7480049999999983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16.5</v>
      </c>
      <c r="Q522" s="9">
        <f t="shared" si="84"/>
        <v>18.725000000000001</v>
      </c>
      <c r="R522" s="9">
        <f t="shared" si="85"/>
        <v>26.625</v>
      </c>
      <c r="S522" s="9">
        <f t="shared" si="86"/>
        <v>23.675000000000001</v>
      </c>
      <c r="T522" s="9">
        <f t="shared" si="87"/>
        <v>22.875</v>
      </c>
      <c r="U522" s="8">
        <f t="shared" si="88"/>
        <v>23.008333333333336</v>
      </c>
      <c r="V522" s="8">
        <f t="shared" si="89"/>
        <v>22.975000000000001</v>
      </c>
    </row>
    <row r="523" spans="1:22" ht="13.5" x14ac:dyDescent="0.25">
      <c r="A523" s="3">
        <f>RSI!A523</f>
        <v>42766</v>
      </c>
      <c r="B523" s="2">
        <f>RSI!B523</f>
        <v>3.9077000000000002</v>
      </c>
      <c r="C523" s="2">
        <f>RSI!I523</f>
        <v>55.973583178797931</v>
      </c>
      <c r="D523" s="2">
        <f>MACD!E523</f>
        <v>-6.395407587287405E-3</v>
      </c>
      <c r="E523" s="2">
        <f>MACD!F523</f>
        <v>-1.4964932789467124E-2</v>
      </c>
      <c r="F523" s="2">
        <f>'Moving Avg'!D523</f>
        <v>3.9093800000000001</v>
      </c>
      <c r="G523" s="2">
        <f>'Moving Avg'!F523</f>
        <v>3.8943850000000007</v>
      </c>
      <c r="H523" s="2">
        <f>'Moving Avg'!G523</f>
        <v>3.8439620000000021</v>
      </c>
      <c r="I523" s="2">
        <f>'Moving Avg'!H523</f>
        <v>3.7506479999999982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16.5</v>
      </c>
      <c r="Q523" s="9">
        <f t="shared" si="84"/>
        <v>18.725000000000001</v>
      </c>
      <c r="R523" s="9">
        <f t="shared" si="85"/>
        <v>26.625</v>
      </c>
      <c r="S523" s="9">
        <f t="shared" si="86"/>
        <v>23.675000000000001</v>
      </c>
      <c r="T523" s="9">
        <f t="shared" si="87"/>
        <v>22.875</v>
      </c>
      <c r="U523" s="8">
        <f t="shared" si="88"/>
        <v>23.008333333333336</v>
      </c>
      <c r="V523" s="8">
        <f t="shared" si="89"/>
        <v>22.975000000000001</v>
      </c>
    </row>
    <row r="524" spans="1:22" ht="13.5" x14ac:dyDescent="0.25">
      <c r="A524" s="3">
        <f>RSI!A524</f>
        <v>42767</v>
      </c>
      <c r="B524" s="2">
        <f>RSI!B524</f>
        <v>3.8401999999999998</v>
      </c>
      <c r="C524" s="2">
        <f>RSI!I524</f>
        <v>42.328825326064944</v>
      </c>
      <c r="D524" s="2">
        <f>MACD!E524</f>
        <v>3.4129470419603791E-3</v>
      </c>
      <c r="E524" s="2">
        <f>MACD!F524</f>
        <v>-1.1289356823181624E-2</v>
      </c>
      <c r="F524" s="2">
        <f>'Moving Avg'!D524</f>
        <v>3.8950400000000003</v>
      </c>
      <c r="G524" s="2">
        <f>'Moving Avg'!F524</f>
        <v>3.8912200000000006</v>
      </c>
      <c r="H524" s="2">
        <f>'Moving Avg'!G524</f>
        <v>3.8448060000000019</v>
      </c>
      <c r="I524" s="2">
        <f>'Moving Avg'!H524</f>
        <v>3.7529534999999981</v>
      </c>
      <c r="J524" s="6" t="str">
        <f>OBV!F524</f>
        <v>BEARISH</v>
      </c>
      <c r="K524" s="6" t="str">
        <f>OBV!G524</f>
        <v>STRONG</v>
      </c>
      <c r="L524" s="6" t="str">
        <f>OBV!H524</f>
        <v>CONFIRMED BEARISH</v>
      </c>
      <c r="M524" s="8">
        <f t="shared" si="80"/>
        <v>25</v>
      </c>
      <c r="N524" s="8">
        <f t="shared" si="81"/>
        <v>0</v>
      </c>
      <c r="O524" s="8">
        <f t="shared" si="82"/>
        <v>50</v>
      </c>
      <c r="P524" s="8">
        <f t="shared" si="83"/>
        <v>33</v>
      </c>
      <c r="Q524" s="9">
        <f t="shared" si="84"/>
        <v>21.2</v>
      </c>
      <c r="R524" s="9">
        <f t="shared" si="85"/>
        <v>30.75</v>
      </c>
      <c r="S524" s="9">
        <f t="shared" si="86"/>
        <v>31.1</v>
      </c>
      <c r="T524" s="9">
        <f t="shared" si="87"/>
        <v>27</v>
      </c>
      <c r="U524" s="8">
        <f t="shared" si="88"/>
        <v>27.683333333333337</v>
      </c>
      <c r="V524" s="8">
        <f t="shared" si="89"/>
        <v>27.512500000000003</v>
      </c>
    </row>
    <row r="525" spans="1:22" ht="13.5" x14ac:dyDescent="0.25">
      <c r="A525" s="3">
        <f>RSI!A525</f>
        <v>42768</v>
      </c>
      <c r="B525" s="2">
        <f>RSI!B525</f>
        <v>3.798</v>
      </c>
      <c r="C525" s="2">
        <f>RSI!I525</f>
        <v>36.361049571272915</v>
      </c>
      <c r="D525" s="2">
        <f>MACD!E525</f>
        <v>1.5097407825080733E-2</v>
      </c>
      <c r="E525" s="2">
        <f>MACD!F525</f>
        <v>-6.0120038935291527E-3</v>
      </c>
      <c r="F525" s="2">
        <f>'Moving Avg'!D525</f>
        <v>3.8722599999999998</v>
      </c>
      <c r="G525" s="2">
        <f>'Moving Avg'!F525</f>
        <v>3.8859450000000004</v>
      </c>
      <c r="H525" s="2">
        <f>'Moving Avg'!G525</f>
        <v>3.8448060000000019</v>
      </c>
      <c r="I525" s="2">
        <f>'Moving Avg'!H525</f>
        <v>3.7550479999999986</v>
      </c>
      <c r="J525" s="6" t="str">
        <f>OBV!F525</f>
        <v>BEARISH</v>
      </c>
      <c r="K525" s="6" t="str">
        <f>OBV!G525</f>
        <v>STRONG</v>
      </c>
      <c r="L525" s="6" t="str">
        <f>OBV!H525</f>
        <v>CONFIRMED BEARISH</v>
      </c>
      <c r="M525" s="8">
        <f t="shared" si="80"/>
        <v>25</v>
      </c>
      <c r="N525" s="8">
        <f t="shared" si="81"/>
        <v>0</v>
      </c>
      <c r="O525" s="8">
        <f t="shared" si="82"/>
        <v>50</v>
      </c>
      <c r="P525" s="8">
        <f t="shared" si="83"/>
        <v>33</v>
      </c>
      <c r="Q525" s="9">
        <f t="shared" si="84"/>
        <v>21.2</v>
      </c>
      <c r="R525" s="9">
        <f t="shared" si="85"/>
        <v>30.75</v>
      </c>
      <c r="S525" s="9">
        <f t="shared" si="86"/>
        <v>31.1</v>
      </c>
      <c r="T525" s="9">
        <f t="shared" si="87"/>
        <v>27</v>
      </c>
      <c r="U525" s="8">
        <f t="shared" si="88"/>
        <v>27.683333333333337</v>
      </c>
      <c r="V525" s="8">
        <f t="shared" si="89"/>
        <v>27.512500000000003</v>
      </c>
    </row>
    <row r="526" spans="1:22" ht="13.5" x14ac:dyDescent="0.25">
      <c r="A526" s="3">
        <f>RSI!A526</f>
        <v>42769</v>
      </c>
      <c r="B526" s="2">
        <f>RSI!B526</f>
        <v>3.7936999999999999</v>
      </c>
      <c r="C526" s="2">
        <f>RSI!I526</f>
        <v>35.807080045765375</v>
      </c>
      <c r="D526" s="2">
        <f>MACD!E526</f>
        <v>2.514594652610036E-2</v>
      </c>
      <c r="E526" s="2">
        <f>MACD!F526</f>
        <v>2.1958619039674949E-4</v>
      </c>
      <c r="F526" s="2">
        <f>'Moving Avg'!D526</f>
        <v>3.8494599999999997</v>
      </c>
      <c r="G526" s="2">
        <f>'Moving Avg'!F526</f>
        <v>3.886155</v>
      </c>
      <c r="H526" s="2">
        <f>'Moving Avg'!G526</f>
        <v>3.8434540000000017</v>
      </c>
      <c r="I526" s="2">
        <f>'Moving Avg'!H526</f>
        <v>3.7571209999999979</v>
      </c>
      <c r="J526" s="6" t="str">
        <f>OBV!F526</f>
        <v>BEARISH</v>
      </c>
      <c r="K526" s="6" t="str">
        <f>OBV!G526</f>
        <v>STRONG</v>
      </c>
      <c r="L526" s="6" t="str">
        <f>OBV!H526</f>
        <v>CONFIRMED BEARISH</v>
      </c>
      <c r="M526" s="8">
        <f t="shared" si="80"/>
        <v>25</v>
      </c>
      <c r="N526" s="8">
        <f t="shared" si="81"/>
        <v>0</v>
      </c>
      <c r="O526" s="8">
        <f t="shared" si="82"/>
        <v>50</v>
      </c>
      <c r="P526" s="8">
        <f t="shared" si="83"/>
        <v>33</v>
      </c>
      <c r="Q526" s="9">
        <f t="shared" si="84"/>
        <v>21.2</v>
      </c>
      <c r="R526" s="9">
        <f t="shared" si="85"/>
        <v>30.75</v>
      </c>
      <c r="S526" s="9">
        <f t="shared" si="86"/>
        <v>31.1</v>
      </c>
      <c r="T526" s="9">
        <f t="shared" si="87"/>
        <v>27</v>
      </c>
      <c r="U526" s="8">
        <f t="shared" si="88"/>
        <v>27.683333333333337</v>
      </c>
      <c r="V526" s="8">
        <f t="shared" si="89"/>
        <v>27.512500000000003</v>
      </c>
    </row>
    <row r="527" spans="1:22" ht="13.5" x14ac:dyDescent="0.25">
      <c r="A527" s="3">
        <f>RSI!A527</f>
        <v>42772</v>
      </c>
      <c r="B527" s="2">
        <f>RSI!B527</f>
        <v>3.7936999999999999</v>
      </c>
      <c r="C527" s="2">
        <f>RSI!I527</f>
        <v>35.807080045765375</v>
      </c>
      <c r="D527" s="2">
        <f>MACD!E527</f>
        <v>3.4127041559365079E-2</v>
      </c>
      <c r="E527" s="2">
        <f>MACD!F527</f>
        <v>7.0010772641904157E-3</v>
      </c>
      <c r="F527" s="2">
        <f>'Moving Avg'!D527</f>
        <v>3.8266599999999995</v>
      </c>
      <c r="G527" s="2">
        <f>'Moving Avg'!F527</f>
        <v>3.8865750000000006</v>
      </c>
      <c r="H527" s="2">
        <f>'Moving Avg'!G527</f>
        <v>3.8421020000000015</v>
      </c>
      <c r="I527" s="2">
        <f>'Moving Avg'!H527</f>
        <v>3.7591939999999981</v>
      </c>
      <c r="J527" s="6" t="str">
        <f>OBV!F527</f>
        <v>BEARISH</v>
      </c>
      <c r="K527" s="6" t="str">
        <f>OBV!G527</f>
        <v>STRONG</v>
      </c>
      <c r="L527" s="6" t="str">
        <f>OBV!H527</f>
        <v>CONFIRMED BEARISH</v>
      </c>
      <c r="M527" s="8">
        <f t="shared" si="80"/>
        <v>25</v>
      </c>
      <c r="N527" s="8">
        <f t="shared" si="81"/>
        <v>0</v>
      </c>
      <c r="O527" s="8">
        <f t="shared" si="82"/>
        <v>50</v>
      </c>
      <c r="P527" s="8">
        <f t="shared" si="83"/>
        <v>33</v>
      </c>
      <c r="Q527" s="9">
        <f t="shared" si="84"/>
        <v>21.2</v>
      </c>
      <c r="R527" s="9">
        <f t="shared" si="85"/>
        <v>30.75</v>
      </c>
      <c r="S527" s="9">
        <f t="shared" si="86"/>
        <v>31.1</v>
      </c>
      <c r="T527" s="9">
        <f t="shared" si="87"/>
        <v>27</v>
      </c>
      <c r="U527" s="8">
        <f t="shared" si="88"/>
        <v>27.683333333333337</v>
      </c>
      <c r="V527" s="8">
        <f t="shared" si="89"/>
        <v>27.512500000000003</v>
      </c>
    </row>
    <row r="528" spans="1:22" ht="13.5" x14ac:dyDescent="0.25">
      <c r="A528" s="3">
        <f>RSI!A528</f>
        <v>42773</v>
      </c>
      <c r="B528" s="2">
        <f>RSI!B528</f>
        <v>3.8613</v>
      </c>
      <c r="C528" s="2">
        <f>RSI!I528</f>
        <v>49.762051868178411</v>
      </c>
      <c r="D528" s="2">
        <f>MACD!E528</f>
        <v>3.6515910413811081E-2</v>
      </c>
      <c r="E528" s="2">
        <f>MACD!F528</f>
        <v>1.290404389411455E-2</v>
      </c>
      <c r="F528" s="2">
        <f>'Moving Avg'!D528</f>
        <v>3.81738</v>
      </c>
      <c r="G528" s="2">
        <f>'Moving Avg'!F528</f>
        <v>3.8851000000000004</v>
      </c>
      <c r="H528" s="2">
        <f>'Moving Avg'!G528</f>
        <v>3.842102000000001</v>
      </c>
      <c r="I528" s="2">
        <f>'Moving Avg'!H528</f>
        <v>3.762007499999998</v>
      </c>
      <c r="J528" s="6" t="str">
        <f>OBV!F528</f>
        <v>BULLISH</v>
      </c>
      <c r="K528" s="6" t="str">
        <f>OBV!G528</f>
        <v>WEAK</v>
      </c>
      <c r="L528" s="6" t="str">
        <f>OBV!H528</f>
        <v>BULLISH DIVERGENCE</v>
      </c>
      <c r="M528" s="8">
        <f t="shared" si="80"/>
        <v>25</v>
      </c>
      <c r="N528" s="8">
        <f t="shared" si="81"/>
        <v>0</v>
      </c>
      <c r="O528" s="8">
        <f t="shared" si="82"/>
        <v>50</v>
      </c>
      <c r="P528" s="8">
        <f t="shared" si="83"/>
        <v>50</v>
      </c>
      <c r="Q528" s="9">
        <f t="shared" si="84"/>
        <v>23.75</v>
      </c>
      <c r="R528" s="9">
        <f t="shared" si="85"/>
        <v>35</v>
      </c>
      <c r="S528" s="9">
        <f t="shared" si="86"/>
        <v>38.75</v>
      </c>
      <c r="T528" s="9">
        <f t="shared" si="87"/>
        <v>31.25</v>
      </c>
      <c r="U528" s="8">
        <f t="shared" si="88"/>
        <v>32.5</v>
      </c>
      <c r="V528" s="8">
        <f t="shared" si="89"/>
        <v>32.1875</v>
      </c>
    </row>
    <row r="529" spans="1:22" ht="13.5" x14ac:dyDescent="0.25">
      <c r="A529" s="3">
        <f>RSI!A529</f>
        <v>42774</v>
      </c>
      <c r="B529" s="2">
        <f>RSI!B529</f>
        <v>3.8570000000000002</v>
      </c>
      <c r="C529" s="2">
        <f>RSI!I529</f>
        <v>49.03187714261265</v>
      </c>
      <c r="D529" s="2">
        <f>MACD!E529</f>
        <v>3.8866552275114152E-2</v>
      </c>
      <c r="E529" s="2">
        <f>MACD!F529</f>
        <v>1.8096545570314471E-2</v>
      </c>
      <c r="F529" s="2">
        <f>'Moving Avg'!D529</f>
        <v>3.8207399999999998</v>
      </c>
      <c r="G529" s="2">
        <f>'Moving Avg'!F529</f>
        <v>3.8834100000000005</v>
      </c>
      <c r="H529" s="2">
        <f>'Moving Avg'!G529</f>
        <v>3.842016000000001</v>
      </c>
      <c r="I529" s="2">
        <f>'Moving Avg'!H529</f>
        <v>3.7643969999999984</v>
      </c>
      <c r="J529" s="6" t="str">
        <f>OBV!F529</f>
        <v>BULLISH</v>
      </c>
      <c r="K529" s="6" t="str">
        <f>OBV!G529</f>
        <v>WEAK</v>
      </c>
      <c r="L529" s="6" t="str">
        <f>OBV!H529</f>
        <v>CONFIRMED BULLISH</v>
      </c>
      <c r="M529" s="8">
        <f t="shared" si="80"/>
        <v>25</v>
      </c>
      <c r="N529" s="8">
        <f t="shared" si="81"/>
        <v>0</v>
      </c>
      <c r="O529" s="8">
        <f t="shared" si="82"/>
        <v>50</v>
      </c>
      <c r="P529" s="8">
        <f t="shared" si="83"/>
        <v>67</v>
      </c>
      <c r="Q529" s="9">
        <f t="shared" si="84"/>
        <v>26.299999999999997</v>
      </c>
      <c r="R529" s="9">
        <f t="shared" si="85"/>
        <v>39.25</v>
      </c>
      <c r="S529" s="9">
        <f t="shared" si="86"/>
        <v>46.400000000000006</v>
      </c>
      <c r="T529" s="9">
        <f t="shared" si="87"/>
        <v>35.5</v>
      </c>
      <c r="U529" s="8">
        <f t="shared" si="88"/>
        <v>37.31666666666667</v>
      </c>
      <c r="V529" s="8">
        <f t="shared" si="89"/>
        <v>36.862499999999997</v>
      </c>
    </row>
    <row r="530" spans="1:22" ht="13.5" x14ac:dyDescent="0.25">
      <c r="A530" s="3">
        <f>RSI!A530</f>
        <v>42775</v>
      </c>
      <c r="B530" s="2">
        <f>RSI!B530</f>
        <v>3.8570000000000002</v>
      </c>
      <c r="C530" s="2">
        <f>RSI!I530</f>
        <v>49.03187714261265</v>
      </c>
      <c r="D530" s="2">
        <f>MACD!E530</f>
        <v>4.0890940602059445E-2</v>
      </c>
      <c r="E530" s="2">
        <f>MACD!F530</f>
        <v>2.2655424576663467E-2</v>
      </c>
      <c r="F530" s="2">
        <f>'Moving Avg'!D530</f>
        <v>3.8325399999999994</v>
      </c>
      <c r="G530" s="2">
        <f>'Moving Avg'!F530</f>
        <v>3.8817200000000001</v>
      </c>
      <c r="H530" s="2">
        <f>'Moving Avg'!G530</f>
        <v>3.841930000000001</v>
      </c>
      <c r="I530" s="2">
        <f>'Moving Avg'!H530</f>
        <v>3.7667864999999985</v>
      </c>
      <c r="J530" s="6" t="str">
        <f>OBV!F530</f>
        <v>BULLISH</v>
      </c>
      <c r="K530" s="6" t="str">
        <f>OBV!G530</f>
        <v>WEAK</v>
      </c>
      <c r="L530" s="6" t="str">
        <f>OBV!H530</f>
        <v>CONFIRMED BULLISH</v>
      </c>
      <c r="M530" s="8">
        <f t="shared" si="80"/>
        <v>25</v>
      </c>
      <c r="N530" s="8">
        <f t="shared" si="81"/>
        <v>0</v>
      </c>
      <c r="O530" s="8">
        <f t="shared" si="82"/>
        <v>50</v>
      </c>
      <c r="P530" s="8">
        <f t="shared" si="83"/>
        <v>67</v>
      </c>
      <c r="Q530" s="9">
        <f t="shared" si="84"/>
        <v>26.299999999999997</v>
      </c>
      <c r="R530" s="9">
        <f t="shared" si="85"/>
        <v>39.25</v>
      </c>
      <c r="S530" s="9">
        <f t="shared" si="86"/>
        <v>46.400000000000006</v>
      </c>
      <c r="T530" s="9">
        <f t="shared" si="87"/>
        <v>35.5</v>
      </c>
      <c r="U530" s="8">
        <f t="shared" si="88"/>
        <v>37.31666666666667</v>
      </c>
      <c r="V530" s="8">
        <f t="shared" si="89"/>
        <v>36.862499999999997</v>
      </c>
    </row>
    <row r="531" spans="1:22" ht="13.5" x14ac:dyDescent="0.25">
      <c r="A531" s="3">
        <f>RSI!A531</f>
        <v>42776</v>
      </c>
      <c r="B531" s="2">
        <f>RSI!B531</f>
        <v>3.8570000000000002</v>
      </c>
      <c r="C531" s="2">
        <f>RSI!I531</f>
        <v>49.03187714261265</v>
      </c>
      <c r="D531" s="2">
        <f>MACD!E531</f>
        <v>4.1990493386964811E-2</v>
      </c>
      <c r="E531" s="2">
        <f>MACD!F531</f>
        <v>2.6522438338723739E-2</v>
      </c>
      <c r="F531" s="2">
        <f>'Moving Avg'!D531</f>
        <v>3.8451999999999997</v>
      </c>
      <c r="G531" s="2">
        <f>'Moving Avg'!F531</f>
        <v>3.8800300000000001</v>
      </c>
      <c r="H531" s="2">
        <f>'Moving Avg'!G531</f>
        <v>3.8418440000000009</v>
      </c>
      <c r="I531" s="2">
        <f>'Moving Avg'!H531</f>
        <v>3.7691759999999981</v>
      </c>
      <c r="J531" s="6" t="str">
        <f>OBV!F531</f>
        <v>BULLISH</v>
      </c>
      <c r="K531" s="6" t="str">
        <f>OBV!G531</f>
        <v>WEAK</v>
      </c>
      <c r="L531" s="6" t="str">
        <f>OBV!H531</f>
        <v>CONFIRMED BULLISH</v>
      </c>
      <c r="M531" s="8">
        <f t="shared" si="80"/>
        <v>25</v>
      </c>
      <c r="N531" s="8">
        <f t="shared" si="81"/>
        <v>0</v>
      </c>
      <c r="O531" s="8">
        <f t="shared" si="82"/>
        <v>50</v>
      </c>
      <c r="P531" s="8">
        <f t="shared" si="83"/>
        <v>67</v>
      </c>
      <c r="Q531" s="9">
        <f t="shared" si="84"/>
        <v>26.299999999999997</v>
      </c>
      <c r="R531" s="9">
        <f t="shared" si="85"/>
        <v>39.25</v>
      </c>
      <c r="S531" s="9">
        <f t="shared" si="86"/>
        <v>46.400000000000006</v>
      </c>
      <c r="T531" s="9">
        <f t="shared" si="87"/>
        <v>35.5</v>
      </c>
      <c r="U531" s="8">
        <f t="shared" si="88"/>
        <v>37.31666666666667</v>
      </c>
      <c r="V531" s="8">
        <f t="shared" si="89"/>
        <v>36.862499999999997</v>
      </c>
    </row>
    <row r="532" spans="1:22" ht="13.5" x14ac:dyDescent="0.25">
      <c r="A532" s="3">
        <f>RSI!A532</f>
        <v>42779</v>
      </c>
      <c r="B532" s="2">
        <f>RSI!B532</f>
        <v>3.8570000000000002</v>
      </c>
      <c r="C532" s="2">
        <f>RSI!I532</f>
        <v>49.03187714261265</v>
      </c>
      <c r="D532" s="2">
        <f>MACD!E532</f>
        <v>4.2951220003206725E-2</v>
      </c>
      <c r="E532" s="2">
        <f>MACD!F532</f>
        <v>2.9808194671620339E-2</v>
      </c>
      <c r="F532" s="2">
        <f>'Moving Avg'!D532</f>
        <v>3.8578600000000001</v>
      </c>
      <c r="G532" s="2">
        <f>'Moving Avg'!F532</f>
        <v>3.8783400000000001</v>
      </c>
      <c r="H532" s="2">
        <f>'Moving Avg'!G532</f>
        <v>3.8418440000000009</v>
      </c>
      <c r="I532" s="2">
        <f>'Moving Avg'!H532</f>
        <v>3.7710619999999984</v>
      </c>
      <c r="J532" s="6" t="str">
        <f>OBV!F532</f>
        <v>BULLISH</v>
      </c>
      <c r="K532" s="6" t="str">
        <f>OBV!G532</f>
        <v>WEAK</v>
      </c>
      <c r="L532" s="6" t="str">
        <f>OBV!H532</f>
        <v>CONFIRMED BULLISH</v>
      </c>
      <c r="M532" s="8">
        <f t="shared" si="80"/>
        <v>25</v>
      </c>
      <c r="N532" s="8">
        <f t="shared" si="81"/>
        <v>0</v>
      </c>
      <c r="O532" s="8">
        <f t="shared" si="82"/>
        <v>50</v>
      </c>
      <c r="P532" s="8">
        <f t="shared" si="83"/>
        <v>67</v>
      </c>
      <c r="Q532" s="9">
        <f t="shared" si="84"/>
        <v>26.299999999999997</v>
      </c>
      <c r="R532" s="9">
        <f t="shared" si="85"/>
        <v>39.25</v>
      </c>
      <c r="S532" s="9">
        <f t="shared" si="86"/>
        <v>46.400000000000006</v>
      </c>
      <c r="T532" s="9">
        <f t="shared" si="87"/>
        <v>35.5</v>
      </c>
      <c r="U532" s="8">
        <f t="shared" si="88"/>
        <v>37.31666666666667</v>
      </c>
      <c r="V532" s="8">
        <f t="shared" si="89"/>
        <v>36.862499999999997</v>
      </c>
    </row>
    <row r="533" spans="1:22" ht="13.5" x14ac:dyDescent="0.25">
      <c r="A533" s="3">
        <f>RSI!A533</f>
        <v>42780</v>
      </c>
      <c r="B533" s="2">
        <f>RSI!B533</f>
        <v>3.8570000000000002</v>
      </c>
      <c r="C533" s="2">
        <f>RSI!I533</f>
        <v>49.03187714261265</v>
      </c>
      <c r="D533" s="2">
        <f>MACD!E533</f>
        <v>4.3792231226722045E-2</v>
      </c>
      <c r="E533" s="2">
        <f>MACD!F533</f>
        <v>3.2605001982640679E-2</v>
      </c>
      <c r="F533" s="2">
        <f>'Moving Avg'!D533</f>
        <v>3.8570000000000002</v>
      </c>
      <c r="G533" s="2">
        <f>'Moving Avg'!F533</f>
        <v>3.875175</v>
      </c>
      <c r="H533" s="2">
        <f>'Moving Avg'!G533</f>
        <v>3.8418440000000009</v>
      </c>
      <c r="I533" s="2">
        <f>'Moving Avg'!H533</f>
        <v>3.7721224999999983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0"/>
        <v>25</v>
      </c>
      <c r="N533" s="8">
        <f t="shared" si="81"/>
        <v>0</v>
      </c>
      <c r="O533" s="8">
        <f t="shared" si="82"/>
        <v>50</v>
      </c>
      <c r="P533" s="8">
        <f t="shared" si="83"/>
        <v>16.5</v>
      </c>
      <c r="Q533" s="9">
        <f t="shared" si="84"/>
        <v>18.725000000000001</v>
      </c>
      <c r="R533" s="9">
        <f t="shared" si="85"/>
        <v>26.625</v>
      </c>
      <c r="S533" s="9">
        <f t="shared" si="86"/>
        <v>23.675000000000001</v>
      </c>
      <c r="T533" s="9">
        <f t="shared" si="87"/>
        <v>22.875</v>
      </c>
      <c r="U533" s="8">
        <f t="shared" si="88"/>
        <v>23.008333333333336</v>
      </c>
      <c r="V533" s="8">
        <f t="shared" si="89"/>
        <v>22.975000000000001</v>
      </c>
    </row>
    <row r="534" spans="1:22" ht="13.5" x14ac:dyDescent="0.25">
      <c r="A534" s="3">
        <f>RSI!A534</f>
        <v>42781</v>
      </c>
      <c r="B534" s="2">
        <f>RSI!B534</f>
        <v>3.7852999999999999</v>
      </c>
      <c r="C534" s="2">
        <f>RSI!I534</f>
        <v>36.201722990458961</v>
      </c>
      <c r="D534" s="2">
        <f>MACD!E534</f>
        <v>3.9456359892134696E-2</v>
      </c>
      <c r="E534" s="2">
        <f>MACD!F534</f>
        <v>3.3975273564539485E-2</v>
      </c>
      <c r="F534" s="2">
        <f>'Moving Avg'!D534</f>
        <v>3.84266</v>
      </c>
      <c r="G534" s="2">
        <f>'Moving Avg'!F534</f>
        <v>3.8684250000000007</v>
      </c>
      <c r="H534" s="2">
        <f>'Moving Avg'!G534</f>
        <v>3.8407460000000011</v>
      </c>
      <c r="I534" s="2">
        <f>'Moving Avg'!H534</f>
        <v>3.7722804999999981</v>
      </c>
      <c r="J534" s="6" t="str">
        <f>OBV!F534</f>
        <v>BEARISH</v>
      </c>
      <c r="K534" s="6" t="str">
        <f>OBV!G534</f>
        <v>STRONG</v>
      </c>
      <c r="L534" s="6" t="str">
        <f>OBV!H534</f>
        <v>CONFIRMED BEARISH</v>
      </c>
      <c r="M534" s="8">
        <f t="shared" si="80"/>
        <v>25</v>
      </c>
      <c r="N534" s="8">
        <f t="shared" si="81"/>
        <v>0</v>
      </c>
      <c r="O534" s="8">
        <f t="shared" si="82"/>
        <v>50</v>
      </c>
      <c r="P534" s="8">
        <f t="shared" si="83"/>
        <v>33</v>
      </c>
      <c r="Q534" s="9">
        <f t="shared" si="84"/>
        <v>21.2</v>
      </c>
      <c r="R534" s="9">
        <f t="shared" si="85"/>
        <v>30.75</v>
      </c>
      <c r="S534" s="9">
        <f t="shared" si="86"/>
        <v>31.1</v>
      </c>
      <c r="T534" s="9">
        <f t="shared" si="87"/>
        <v>27</v>
      </c>
      <c r="U534" s="8">
        <f t="shared" si="88"/>
        <v>27.683333333333337</v>
      </c>
      <c r="V534" s="8">
        <f t="shared" si="89"/>
        <v>27.512500000000003</v>
      </c>
    </row>
    <row r="535" spans="1:22" ht="13.5" x14ac:dyDescent="0.25">
      <c r="A535" s="3">
        <f>RSI!A535</f>
        <v>42782</v>
      </c>
      <c r="B535" s="2">
        <f>RSI!B535</f>
        <v>3.7852999999999999</v>
      </c>
      <c r="C535" s="2">
        <f>RSI!I535</f>
        <v>36.201722990458961</v>
      </c>
      <c r="D535" s="2">
        <f>MACD!E535</f>
        <v>2.9742997907575841E-2</v>
      </c>
      <c r="E535" s="2">
        <f>MACD!F535</f>
        <v>3.3128818433146759E-2</v>
      </c>
      <c r="F535" s="2">
        <f>'Moving Avg'!D535</f>
        <v>3.8283200000000002</v>
      </c>
      <c r="G535" s="2">
        <f>'Moving Avg'!F535</f>
        <v>3.8616750000000009</v>
      </c>
      <c r="H535" s="2">
        <f>'Moving Avg'!G535</f>
        <v>3.8393120000000009</v>
      </c>
      <c r="I535" s="2">
        <f>'Moving Avg'!H535</f>
        <v>3.7724384999999985</v>
      </c>
      <c r="J535" s="6" t="str">
        <f>OBV!F535</f>
        <v>BEARISH</v>
      </c>
      <c r="K535" s="6" t="str">
        <f>OBV!G535</f>
        <v>STRONG</v>
      </c>
      <c r="L535" s="6" t="str">
        <f>OBV!H535</f>
        <v>CONFIRMED BEARISH</v>
      </c>
      <c r="M535" s="8">
        <f t="shared" si="80"/>
        <v>25</v>
      </c>
      <c r="N535" s="8">
        <f t="shared" si="81"/>
        <v>45</v>
      </c>
      <c r="O535" s="8">
        <f t="shared" si="82"/>
        <v>50</v>
      </c>
      <c r="P535" s="8">
        <f t="shared" si="83"/>
        <v>33</v>
      </c>
      <c r="Q535" s="9">
        <f t="shared" si="84"/>
        <v>36.950000000000003</v>
      </c>
      <c r="R535" s="9">
        <f t="shared" si="85"/>
        <v>39.75</v>
      </c>
      <c r="S535" s="9">
        <f t="shared" si="86"/>
        <v>37.85</v>
      </c>
      <c r="T535" s="9">
        <f t="shared" si="87"/>
        <v>38.25</v>
      </c>
      <c r="U535" s="8">
        <f t="shared" si="88"/>
        <v>38.183333333333337</v>
      </c>
      <c r="V535" s="8">
        <f t="shared" si="89"/>
        <v>38.200000000000003</v>
      </c>
    </row>
    <row r="536" spans="1:22" ht="13.5" x14ac:dyDescent="0.25">
      <c r="A536" s="3">
        <f>RSI!A536</f>
        <v>42783</v>
      </c>
      <c r="B536" s="2">
        <f>RSI!B536</f>
        <v>3.7852999999999999</v>
      </c>
      <c r="C536" s="2">
        <f>RSI!I536</f>
        <v>36.201722990458961</v>
      </c>
      <c r="D536" s="2">
        <f>MACD!E536</f>
        <v>2.1277053356624442E-2</v>
      </c>
      <c r="E536" s="2">
        <f>MACD!F536</f>
        <v>3.0758465417842298E-2</v>
      </c>
      <c r="F536" s="2">
        <f>'Moving Avg'!D536</f>
        <v>3.8139799999999999</v>
      </c>
      <c r="G536" s="2">
        <f>'Moving Avg'!F536</f>
        <v>3.8551350000000006</v>
      </c>
      <c r="H536" s="2">
        <f>'Moving Avg'!G536</f>
        <v>3.8378780000000008</v>
      </c>
      <c r="I536" s="2">
        <f>'Moving Avg'!H536</f>
        <v>3.7731404999999989</v>
      </c>
      <c r="J536" s="6" t="str">
        <f>OBV!F536</f>
        <v>BEARISH</v>
      </c>
      <c r="K536" s="6" t="str">
        <f>OBV!G536</f>
        <v>STRONG</v>
      </c>
      <c r="L536" s="6" t="str">
        <f>OBV!H536</f>
        <v>CONFIRMED BEARISH</v>
      </c>
      <c r="M536" s="8">
        <f t="shared" si="80"/>
        <v>25</v>
      </c>
      <c r="N536" s="8">
        <f t="shared" si="81"/>
        <v>45</v>
      </c>
      <c r="O536" s="8">
        <f t="shared" si="82"/>
        <v>50</v>
      </c>
      <c r="P536" s="8">
        <f t="shared" si="83"/>
        <v>33</v>
      </c>
      <c r="Q536" s="9">
        <f t="shared" si="84"/>
        <v>36.950000000000003</v>
      </c>
      <c r="R536" s="9">
        <f t="shared" si="85"/>
        <v>39.75</v>
      </c>
      <c r="S536" s="9">
        <f t="shared" si="86"/>
        <v>37.85</v>
      </c>
      <c r="T536" s="9">
        <f t="shared" si="87"/>
        <v>38.25</v>
      </c>
      <c r="U536" s="8">
        <f t="shared" si="88"/>
        <v>38.183333333333337</v>
      </c>
      <c r="V536" s="8">
        <f t="shared" si="89"/>
        <v>38.200000000000003</v>
      </c>
    </row>
    <row r="537" spans="1:22" ht="13.5" x14ac:dyDescent="0.25">
      <c r="A537" s="3">
        <f>RSI!A537</f>
        <v>42786</v>
      </c>
      <c r="B537" s="2">
        <f>RSI!B537</f>
        <v>3.7810999999999999</v>
      </c>
      <c r="C537" s="2">
        <f>RSI!I537</f>
        <v>35.521688192004248</v>
      </c>
      <c r="D537" s="2">
        <f>MACD!E537</f>
        <v>1.4808554881017066E-2</v>
      </c>
      <c r="E537" s="2">
        <f>MACD!F537</f>
        <v>2.7568483310477253E-2</v>
      </c>
      <c r="F537" s="2">
        <f>'Moving Avg'!D537</f>
        <v>3.7988</v>
      </c>
      <c r="G537" s="2">
        <f>'Moving Avg'!F537</f>
        <v>3.8483850000000004</v>
      </c>
      <c r="H537" s="2">
        <f>'Moving Avg'!G537</f>
        <v>3.8363600000000009</v>
      </c>
      <c r="I537" s="2">
        <f>'Moving Avg'!H537</f>
        <v>3.7738014999999989</v>
      </c>
      <c r="J537" s="6" t="str">
        <f>OBV!F537</f>
        <v>BEARISH</v>
      </c>
      <c r="K537" s="6" t="str">
        <f>OBV!G537</f>
        <v>STRONG</v>
      </c>
      <c r="L537" s="6" t="str">
        <f>OBV!H537</f>
        <v>CONFIRMED BEARISH</v>
      </c>
      <c r="M537" s="8">
        <f t="shared" si="80"/>
        <v>25</v>
      </c>
      <c r="N537" s="8">
        <f t="shared" si="81"/>
        <v>45</v>
      </c>
      <c r="O537" s="8">
        <f t="shared" si="82"/>
        <v>50</v>
      </c>
      <c r="P537" s="8">
        <f t="shared" si="83"/>
        <v>33</v>
      </c>
      <c r="Q537" s="9">
        <f t="shared" si="84"/>
        <v>36.950000000000003</v>
      </c>
      <c r="R537" s="9">
        <f t="shared" si="85"/>
        <v>39.75</v>
      </c>
      <c r="S537" s="9">
        <f t="shared" si="86"/>
        <v>37.85</v>
      </c>
      <c r="T537" s="9">
        <f t="shared" si="87"/>
        <v>38.25</v>
      </c>
      <c r="U537" s="8">
        <f t="shared" si="88"/>
        <v>38.183333333333337</v>
      </c>
      <c r="V537" s="8">
        <f t="shared" si="89"/>
        <v>38.200000000000003</v>
      </c>
    </row>
    <row r="538" spans="1:22" ht="13.5" x14ac:dyDescent="0.25">
      <c r="A538" s="3">
        <f>RSI!A538</f>
        <v>42787</v>
      </c>
      <c r="B538" s="2">
        <f>RSI!B538</f>
        <v>3.6417999999999999</v>
      </c>
      <c r="C538" s="2">
        <f>RSI!I538</f>
        <v>21.258413315526468</v>
      </c>
      <c r="D538" s="2">
        <f>MACD!E538</f>
        <v>3.0433992771854879E-2</v>
      </c>
      <c r="E538" s="2">
        <f>MACD!F538</f>
        <v>2.814158520275278E-2</v>
      </c>
      <c r="F538" s="2">
        <f>'Moving Avg'!D538</f>
        <v>3.75576</v>
      </c>
      <c r="G538" s="2">
        <f>'Moving Avg'!F538</f>
        <v>3.8348800000000005</v>
      </c>
      <c r="H538" s="2">
        <f>'Moving Avg'!G538</f>
        <v>3.834334000000001</v>
      </c>
      <c r="I538" s="2">
        <f>'Moving Avg'!H538</f>
        <v>3.7737859999999994</v>
      </c>
      <c r="J538" s="6" t="str">
        <f>OBV!F538</f>
        <v>BEARISH</v>
      </c>
      <c r="K538" s="6" t="str">
        <f>OBV!G538</f>
        <v>STRONG</v>
      </c>
      <c r="L538" s="6" t="str">
        <f>OBV!H538</f>
        <v>CONFIRMED BEARISH</v>
      </c>
      <c r="M538" s="8">
        <f t="shared" si="80"/>
        <v>50</v>
      </c>
      <c r="N538" s="8">
        <f t="shared" si="81"/>
        <v>0</v>
      </c>
      <c r="O538" s="8">
        <f t="shared" si="82"/>
        <v>0</v>
      </c>
      <c r="P538" s="8">
        <f t="shared" si="83"/>
        <v>33</v>
      </c>
      <c r="Q538" s="9">
        <f t="shared" si="84"/>
        <v>22.45</v>
      </c>
      <c r="R538" s="9">
        <f t="shared" si="85"/>
        <v>18.25</v>
      </c>
      <c r="S538" s="9">
        <f t="shared" si="86"/>
        <v>22.35</v>
      </c>
      <c r="T538" s="9">
        <f t="shared" si="87"/>
        <v>20.75</v>
      </c>
      <c r="U538" s="8">
        <f t="shared" si="88"/>
        <v>21.016666666666669</v>
      </c>
      <c r="V538" s="8">
        <f t="shared" si="89"/>
        <v>20.950000000000003</v>
      </c>
    </row>
    <row r="539" spans="1:22" ht="13.5" x14ac:dyDescent="0.25">
      <c r="A539" s="3">
        <f>RSI!A539</f>
        <v>42788</v>
      </c>
      <c r="B539" s="2">
        <f>RSI!B539</f>
        <v>3.7473000000000001</v>
      </c>
      <c r="C539" s="2">
        <f>RSI!I539</f>
        <v>40.684316497470284</v>
      </c>
      <c r="D539" s="2">
        <f>MACD!E539</f>
        <v>3.6354390062148134E-2</v>
      </c>
      <c r="E539" s="2">
        <f>MACD!F539</f>
        <v>2.9784146174631855E-2</v>
      </c>
      <c r="F539" s="2">
        <f>'Moving Avg'!D539</f>
        <v>3.7481599999999999</v>
      </c>
      <c r="G539" s="2">
        <f>'Moving Avg'!F539</f>
        <v>3.8266499999999999</v>
      </c>
      <c r="H539" s="2">
        <f>'Moving Avg'!G539</f>
        <v>3.8358520000000009</v>
      </c>
      <c r="I539" s="2">
        <f>'Moving Avg'!H539</f>
        <v>3.7742979999999995</v>
      </c>
      <c r="J539" s="6" t="str">
        <f>OBV!F539</f>
        <v>BULLISH</v>
      </c>
      <c r="K539" s="6" t="str">
        <f>OBV!G539</f>
        <v>NEUTRAL</v>
      </c>
      <c r="L539" s="6" t="str">
        <f>OBV!H539</f>
        <v>BULLISH DIVERGENCE</v>
      </c>
      <c r="M539" s="8">
        <f t="shared" si="80"/>
        <v>25</v>
      </c>
      <c r="N539" s="8">
        <f t="shared" si="81"/>
        <v>0</v>
      </c>
      <c r="O539" s="8">
        <f t="shared" si="82"/>
        <v>0</v>
      </c>
      <c r="P539" s="8">
        <f t="shared" si="83"/>
        <v>66.5</v>
      </c>
      <c r="Q539" s="9">
        <f t="shared" si="84"/>
        <v>18.725000000000001</v>
      </c>
      <c r="R539" s="9">
        <f t="shared" si="85"/>
        <v>21.625</v>
      </c>
      <c r="S539" s="9">
        <f t="shared" si="86"/>
        <v>33.674999999999997</v>
      </c>
      <c r="T539" s="9">
        <f t="shared" si="87"/>
        <v>22.875</v>
      </c>
      <c r="U539" s="8">
        <f t="shared" si="88"/>
        <v>24.675000000000001</v>
      </c>
      <c r="V539" s="8">
        <f t="shared" si="89"/>
        <v>24.225000000000001</v>
      </c>
    </row>
    <row r="540" spans="1:22" ht="13.5" x14ac:dyDescent="0.25">
      <c r="A540" s="3">
        <f>RSI!A540</f>
        <v>42789</v>
      </c>
      <c r="B540" s="2">
        <f>RSI!B540</f>
        <v>3.7473000000000001</v>
      </c>
      <c r="C540" s="2">
        <f>RSI!I540</f>
        <v>40.684316497470284</v>
      </c>
      <c r="D540" s="2">
        <f>MACD!E540</f>
        <v>4.1828725374347453E-2</v>
      </c>
      <c r="E540" s="2">
        <f>MACD!F540</f>
        <v>3.2193062014574975E-2</v>
      </c>
      <c r="F540" s="2">
        <f>'Moving Avg'!D540</f>
        <v>3.7405599999999999</v>
      </c>
      <c r="G540" s="2">
        <f>'Moving Avg'!F540</f>
        <v>3.8184199999999997</v>
      </c>
      <c r="H540" s="2">
        <f>'Moving Avg'!G540</f>
        <v>3.8351760000000006</v>
      </c>
      <c r="I540" s="2">
        <f>'Moving Avg'!H540</f>
        <v>3.7748099999999996</v>
      </c>
      <c r="J540" s="6" t="str">
        <f>OBV!F540</f>
        <v>BULLISH</v>
      </c>
      <c r="K540" s="6" t="str">
        <f>OBV!G540</f>
        <v>NEUTRAL</v>
      </c>
      <c r="L540" s="6" t="str">
        <f>OBV!H540</f>
        <v>BULLISH DIVERGENCE</v>
      </c>
      <c r="M540" s="8">
        <f t="shared" si="80"/>
        <v>25</v>
      </c>
      <c r="N540" s="8">
        <f t="shared" si="81"/>
        <v>0</v>
      </c>
      <c r="O540" s="8">
        <f t="shared" si="82"/>
        <v>0</v>
      </c>
      <c r="P540" s="8">
        <f t="shared" si="83"/>
        <v>66.5</v>
      </c>
      <c r="Q540" s="9">
        <f t="shared" si="84"/>
        <v>18.725000000000001</v>
      </c>
      <c r="R540" s="9">
        <f t="shared" si="85"/>
        <v>21.625</v>
      </c>
      <c r="S540" s="9">
        <f t="shared" si="86"/>
        <v>33.674999999999997</v>
      </c>
      <c r="T540" s="9">
        <f t="shared" si="87"/>
        <v>22.875</v>
      </c>
      <c r="U540" s="8">
        <f t="shared" si="88"/>
        <v>24.675000000000001</v>
      </c>
      <c r="V540" s="8">
        <f t="shared" si="89"/>
        <v>24.225000000000001</v>
      </c>
    </row>
    <row r="541" spans="1:22" ht="13.5" x14ac:dyDescent="0.25">
      <c r="A541" s="3">
        <f>RSI!A541</f>
        <v>42790</v>
      </c>
      <c r="B541" s="2">
        <f>RSI!B541</f>
        <v>3.7473000000000001</v>
      </c>
      <c r="C541" s="2">
        <f>RSI!I541</f>
        <v>40.684316497470284</v>
      </c>
      <c r="D541" s="2">
        <f>MACD!E541</f>
        <v>4.6891196341177999E-2</v>
      </c>
      <c r="E541" s="2">
        <f>MACD!F541</f>
        <v>3.5132688879895582E-2</v>
      </c>
      <c r="F541" s="2">
        <f>'Moving Avg'!D541</f>
        <v>3.7329599999999998</v>
      </c>
      <c r="G541" s="2">
        <f>'Moving Avg'!F541</f>
        <v>3.8103999999999991</v>
      </c>
      <c r="H541" s="2">
        <f>'Moving Avg'!G541</f>
        <v>3.836694</v>
      </c>
      <c r="I541" s="2">
        <f>'Moving Avg'!H541</f>
        <v>3.7754829999999995</v>
      </c>
      <c r="J541" s="6" t="str">
        <f>OBV!F541</f>
        <v>BULLISH</v>
      </c>
      <c r="K541" s="6" t="str">
        <f>OBV!G541</f>
        <v>NEUTRAL</v>
      </c>
      <c r="L541" s="6" t="str">
        <f>OBV!H541</f>
        <v>BULLISH DIVERGENCE</v>
      </c>
      <c r="M541" s="8">
        <f t="shared" si="80"/>
        <v>25</v>
      </c>
      <c r="N541" s="8">
        <f t="shared" si="81"/>
        <v>0</v>
      </c>
      <c r="O541" s="8">
        <f t="shared" si="82"/>
        <v>0</v>
      </c>
      <c r="P541" s="8">
        <f t="shared" si="83"/>
        <v>66.5</v>
      </c>
      <c r="Q541" s="9">
        <f t="shared" si="84"/>
        <v>18.725000000000001</v>
      </c>
      <c r="R541" s="9">
        <f t="shared" si="85"/>
        <v>21.625</v>
      </c>
      <c r="S541" s="9">
        <f t="shared" si="86"/>
        <v>33.674999999999997</v>
      </c>
      <c r="T541" s="9">
        <f t="shared" si="87"/>
        <v>22.875</v>
      </c>
      <c r="U541" s="8">
        <f t="shared" si="88"/>
        <v>24.675000000000001</v>
      </c>
      <c r="V541" s="8">
        <f t="shared" si="89"/>
        <v>24.225000000000001</v>
      </c>
    </row>
    <row r="542" spans="1:22" ht="13.5" x14ac:dyDescent="0.25">
      <c r="A542" s="3">
        <f>RSI!A542</f>
        <v>42793</v>
      </c>
      <c r="B542" s="2">
        <f>RSI!B542</f>
        <v>3.7473000000000001</v>
      </c>
      <c r="C542" s="2">
        <f>RSI!I542</f>
        <v>40.684316497470284</v>
      </c>
      <c r="D542" s="2">
        <f>MACD!E542</f>
        <v>5.1573289590504334E-2</v>
      </c>
      <c r="E542" s="2">
        <f>MACD!F542</f>
        <v>3.8420809022017333E-2</v>
      </c>
      <c r="F542" s="2">
        <f>'Moving Avg'!D542</f>
        <v>3.7262</v>
      </c>
      <c r="G542" s="2">
        <f>'Moving Avg'!F542</f>
        <v>3.8023799999999985</v>
      </c>
      <c r="H542" s="2">
        <f>'Moving Avg'!G542</f>
        <v>3.840408</v>
      </c>
      <c r="I542" s="2">
        <f>'Moving Avg'!H542</f>
        <v>3.7759749999999999</v>
      </c>
      <c r="J542" s="6" t="str">
        <f>OBV!F542</f>
        <v>BULLISH</v>
      </c>
      <c r="K542" s="6" t="str">
        <f>OBV!G542</f>
        <v>NEUTRAL</v>
      </c>
      <c r="L542" s="6" t="str">
        <f>OBV!H542</f>
        <v>BULLISH DIVERGENCE</v>
      </c>
      <c r="M542" s="8">
        <f t="shared" si="80"/>
        <v>25</v>
      </c>
      <c r="N542" s="8">
        <f t="shared" si="81"/>
        <v>0</v>
      </c>
      <c r="O542" s="8">
        <f t="shared" si="82"/>
        <v>0</v>
      </c>
      <c r="P542" s="8">
        <f t="shared" si="83"/>
        <v>66.5</v>
      </c>
      <c r="Q542" s="9">
        <f t="shared" si="84"/>
        <v>18.725000000000001</v>
      </c>
      <c r="R542" s="9">
        <f t="shared" si="85"/>
        <v>21.625</v>
      </c>
      <c r="S542" s="9">
        <f t="shared" si="86"/>
        <v>33.674999999999997</v>
      </c>
      <c r="T542" s="9">
        <f t="shared" si="87"/>
        <v>22.875</v>
      </c>
      <c r="U542" s="8">
        <f t="shared" si="88"/>
        <v>24.675000000000001</v>
      </c>
      <c r="V542" s="8">
        <f t="shared" si="89"/>
        <v>24.225000000000001</v>
      </c>
    </row>
    <row r="543" spans="1:22" ht="13.5" x14ac:dyDescent="0.25">
      <c r="A543" s="3">
        <f>RSI!A543</f>
        <v>42794</v>
      </c>
      <c r="B543" s="2">
        <f>RSI!B543</f>
        <v>3.7936999999999999</v>
      </c>
      <c r="C543" s="2">
        <f>RSI!I543</f>
        <v>48.23850964621581</v>
      </c>
      <c r="D543" s="2">
        <f>MACD!E543</f>
        <v>5.2466971884529645E-2</v>
      </c>
      <c r="E543" s="2">
        <f>MACD!F543</f>
        <v>4.1230041594519796E-2</v>
      </c>
      <c r="F543" s="2">
        <f>'Moving Avg'!D543</f>
        <v>3.7565800000000005</v>
      </c>
      <c r="G543" s="2">
        <f>'Moving Avg'!F543</f>
        <v>3.7966799999999998</v>
      </c>
      <c r="H543" s="2">
        <f>'Moving Avg'!G543</f>
        <v>3.8446280000000002</v>
      </c>
      <c r="I543" s="2">
        <f>'Moving Avg'!H543</f>
        <v>3.7768194999999993</v>
      </c>
      <c r="J543" s="6" t="str">
        <f>OBV!F543</f>
        <v>BULLISH</v>
      </c>
      <c r="K543" s="6" t="str">
        <f>OBV!G543</f>
        <v>NEUTRAL</v>
      </c>
      <c r="L543" s="6" t="str">
        <f>OBV!H543</f>
        <v>CONFIRMED BULLISH</v>
      </c>
      <c r="M543" s="8">
        <f t="shared" si="80"/>
        <v>25</v>
      </c>
      <c r="N543" s="8">
        <f t="shared" si="81"/>
        <v>0</v>
      </c>
      <c r="O543" s="8">
        <f t="shared" si="82"/>
        <v>0</v>
      </c>
      <c r="P543" s="8">
        <f t="shared" si="83"/>
        <v>83.5</v>
      </c>
      <c r="Q543" s="9">
        <f t="shared" si="84"/>
        <v>21.274999999999999</v>
      </c>
      <c r="R543" s="9">
        <f t="shared" si="85"/>
        <v>25.875</v>
      </c>
      <c r="S543" s="9">
        <f t="shared" si="86"/>
        <v>41.325000000000003</v>
      </c>
      <c r="T543" s="9">
        <f t="shared" si="87"/>
        <v>27.125</v>
      </c>
      <c r="U543" s="8">
        <f t="shared" si="88"/>
        <v>29.491666666666664</v>
      </c>
      <c r="V543" s="8">
        <f t="shared" si="89"/>
        <v>28.9</v>
      </c>
    </row>
    <row r="544" spans="1:22" ht="13.5" x14ac:dyDescent="0.25">
      <c r="A544" s="3">
        <f>RSI!A544</f>
        <v>42795</v>
      </c>
      <c r="B544" s="2">
        <f>RSI!B544</f>
        <v>3.7936999999999999</v>
      </c>
      <c r="C544" s="2">
        <f>RSI!I544</f>
        <v>48.238509646215803</v>
      </c>
      <c r="D544" s="2">
        <f>MACD!E544</f>
        <v>4.2259834401106922E-2</v>
      </c>
      <c r="E544" s="2">
        <f>MACD!F544</f>
        <v>4.1436000155837226E-2</v>
      </c>
      <c r="F544" s="2">
        <f>'Moving Avg'!D544</f>
        <v>3.76586</v>
      </c>
      <c r="G544" s="2">
        <f>'Moving Avg'!F544</f>
        <v>3.7943550000000004</v>
      </c>
      <c r="H544" s="2">
        <f>'Moving Avg'!G544</f>
        <v>3.850956</v>
      </c>
      <c r="I544" s="2">
        <f>'Moving Avg'!H544</f>
        <v>3.7776639999999992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  <c r="M544" s="8">
        <f t="shared" si="80"/>
        <v>25</v>
      </c>
      <c r="N544" s="8">
        <f t="shared" si="81"/>
        <v>0</v>
      </c>
      <c r="O544" s="8">
        <f t="shared" si="82"/>
        <v>0</v>
      </c>
      <c r="P544" s="8">
        <f t="shared" si="83"/>
        <v>83.5</v>
      </c>
      <c r="Q544" s="9">
        <f t="shared" si="84"/>
        <v>21.274999999999999</v>
      </c>
      <c r="R544" s="9">
        <f t="shared" si="85"/>
        <v>25.875</v>
      </c>
      <c r="S544" s="9">
        <f t="shared" si="86"/>
        <v>41.325000000000003</v>
      </c>
      <c r="T544" s="9">
        <f t="shared" si="87"/>
        <v>27.125</v>
      </c>
      <c r="U544" s="8">
        <f t="shared" si="88"/>
        <v>29.491666666666664</v>
      </c>
      <c r="V544" s="8">
        <f t="shared" si="89"/>
        <v>28.9</v>
      </c>
    </row>
    <row r="545" spans="1:22" ht="13.5" x14ac:dyDescent="0.25">
      <c r="A545" s="3">
        <f>RSI!A545</f>
        <v>42796</v>
      </c>
      <c r="B545" s="2">
        <f>RSI!B545</f>
        <v>3.7936999999999999</v>
      </c>
      <c r="C545" s="2">
        <f>RSI!I545</f>
        <v>48.238509646215803</v>
      </c>
      <c r="D545" s="2">
        <f>MACD!E545</f>
        <v>3.3685469314082894E-2</v>
      </c>
      <c r="E545" s="2">
        <f>MACD!F545</f>
        <v>3.9885893987486362E-2</v>
      </c>
      <c r="F545" s="2">
        <f>'Moving Avg'!D545</f>
        <v>3.7751399999999995</v>
      </c>
      <c r="G545" s="2">
        <f>'Moving Avg'!F545</f>
        <v>3.794140000000001</v>
      </c>
      <c r="H545" s="2">
        <f>'Moving Avg'!G545</f>
        <v>3.853488</v>
      </c>
      <c r="I545" s="2">
        <f>'Moving Avg'!H545</f>
        <v>3.7785084999999987</v>
      </c>
      <c r="J545" s="6" t="str">
        <f>OBV!F545</f>
        <v>BULLISH</v>
      </c>
      <c r="K545" s="6" t="str">
        <f>OBV!G545</f>
        <v>NEUTRAL</v>
      </c>
      <c r="L545" s="6" t="str">
        <f>OBV!H545</f>
        <v>CONFIRMED BULLISH</v>
      </c>
      <c r="M545" s="8">
        <f t="shared" si="80"/>
        <v>25</v>
      </c>
      <c r="N545" s="8">
        <f t="shared" si="81"/>
        <v>45</v>
      </c>
      <c r="O545" s="8">
        <f t="shared" si="82"/>
        <v>0</v>
      </c>
      <c r="P545" s="8">
        <f t="shared" si="83"/>
        <v>83.5</v>
      </c>
      <c r="Q545" s="9">
        <f t="shared" si="84"/>
        <v>37.024999999999999</v>
      </c>
      <c r="R545" s="9">
        <f t="shared" si="85"/>
        <v>34.875</v>
      </c>
      <c r="S545" s="9">
        <f t="shared" si="86"/>
        <v>48.075000000000003</v>
      </c>
      <c r="T545" s="9">
        <f t="shared" si="87"/>
        <v>38.375</v>
      </c>
      <c r="U545" s="8">
        <f t="shared" si="88"/>
        <v>39.991666666666667</v>
      </c>
      <c r="V545" s="8">
        <f t="shared" si="89"/>
        <v>39.587500000000006</v>
      </c>
    </row>
    <row r="546" spans="1:22" ht="13.5" x14ac:dyDescent="0.25">
      <c r="A546" s="3">
        <f>RSI!A546</f>
        <v>42797</v>
      </c>
      <c r="B546" s="2">
        <f>RSI!B546</f>
        <v>3.7936999999999999</v>
      </c>
      <c r="C546" s="2">
        <f>RSI!I546</f>
        <v>48.238509646215803</v>
      </c>
      <c r="D546" s="2">
        <f>MACD!E546</f>
        <v>2.6488055421809431E-2</v>
      </c>
      <c r="E546" s="2">
        <f>MACD!F546</f>
        <v>3.7206326274350977E-2</v>
      </c>
      <c r="F546" s="2">
        <f>'Moving Avg'!D546</f>
        <v>3.7844199999999999</v>
      </c>
      <c r="G546" s="2">
        <f>'Moving Avg'!F546</f>
        <v>3.794140000000001</v>
      </c>
      <c r="H546" s="2">
        <f>'Moving Avg'!G546</f>
        <v>3.8516300000000001</v>
      </c>
      <c r="I546" s="2">
        <f>'Moving Avg'!H546</f>
        <v>3.7795544999999988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  <c r="M546" s="8">
        <f t="shared" si="80"/>
        <v>25</v>
      </c>
      <c r="N546" s="8">
        <f t="shared" si="81"/>
        <v>45</v>
      </c>
      <c r="O546" s="8">
        <f t="shared" si="82"/>
        <v>50</v>
      </c>
      <c r="P546" s="8">
        <f t="shared" si="83"/>
        <v>83.5</v>
      </c>
      <c r="Q546" s="9">
        <f t="shared" si="84"/>
        <v>44.524999999999999</v>
      </c>
      <c r="R546" s="9">
        <f t="shared" si="85"/>
        <v>52.375</v>
      </c>
      <c r="S546" s="9">
        <f t="shared" si="86"/>
        <v>60.575000000000003</v>
      </c>
      <c r="T546" s="9">
        <f t="shared" si="87"/>
        <v>50.875</v>
      </c>
      <c r="U546" s="8">
        <f t="shared" si="88"/>
        <v>52.491666666666674</v>
      </c>
      <c r="V546" s="8">
        <f t="shared" si="89"/>
        <v>52.087500000000006</v>
      </c>
    </row>
    <row r="547" spans="1:22" ht="13.5" x14ac:dyDescent="0.25">
      <c r="A547" s="3">
        <f>RSI!A547</f>
        <v>42800</v>
      </c>
      <c r="B547" s="2">
        <f>RSI!B547</f>
        <v>3.7936999999999999</v>
      </c>
      <c r="C547" s="2">
        <f>RSI!I547</f>
        <v>48.238509646215803</v>
      </c>
      <c r="D547" s="2">
        <f>MACD!E547</f>
        <v>1.9805317410235279E-2</v>
      </c>
      <c r="E547" s="2">
        <f>MACD!F547</f>
        <v>3.3726124501527843E-2</v>
      </c>
      <c r="F547" s="2">
        <f>'Moving Avg'!D547</f>
        <v>3.7936999999999999</v>
      </c>
      <c r="G547" s="2">
        <f>'Moving Avg'!F547</f>
        <v>3.794140000000001</v>
      </c>
      <c r="H547" s="2">
        <f>'Moving Avg'!G547</f>
        <v>3.8490980000000006</v>
      </c>
      <c r="I547" s="2">
        <f>'Moving Avg'!H547</f>
        <v>3.7804594999999983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  <c r="M547" s="8">
        <f t="shared" si="80"/>
        <v>25</v>
      </c>
      <c r="N547" s="8">
        <f t="shared" si="81"/>
        <v>45</v>
      </c>
      <c r="O547" s="8">
        <f t="shared" si="82"/>
        <v>50</v>
      </c>
      <c r="P547" s="8">
        <f t="shared" si="83"/>
        <v>83.5</v>
      </c>
      <c r="Q547" s="9">
        <f t="shared" si="84"/>
        <v>44.524999999999999</v>
      </c>
      <c r="R547" s="9">
        <f t="shared" si="85"/>
        <v>52.375</v>
      </c>
      <c r="S547" s="9">
        <f t="shared" si="86"/>
        <v>60.575000000000003</v>
      </c>
      <c r="T547" s="9">
        <f t="shared" si="87"/>
        <v>50.875</v>
      </c>
      <c r="U547" s="8">
        <f t="shared" si="88"/>
        <v>52.491666666666674</v>
      </c>
      <c r="V547" s="8">
        <f t="shared" si="89"/>
        <v>52.087500000000006</v>
      </c>
    </row>
    <row r="548" spans="1:22" ht="13.5" x14ac:dyDescent="0.25">
      <c r="A548" s="3">
        <f>RSI!A548</f>
        <v>42801</v>
      </c>
      <c r="B548" s="2">
        <f>RSI!B548</f>
        <v>3.7936999999999999</v>
      </c>
      <c r="C548" s="2">
        <f>RSI!I548</f>
        <v>48.238509646215803</v>
      </c>
      <c r="D548" s="2">
        <f>MACD!E548</f>
        <v>-7.2305065864131102E-3</v>
      </c>
      <c r="E548" s="2">
        <f>MACD!F548</f>
        <v>2.5534798283939654E-2</v>
      </c>
      <c r="F548" s="2">
        <f>'Moving Avg'!D548</f>
        <v>3.7936999999999999</v>
      </c>
      <c r="G548" s="2">
        <f>'Moving Avg'!F548</f>
        <v>3.790760000000001</v>
      </c>
      <c r="H548" s="2">
        <f>'Moving Avg'!G548</f>
        <v>3.8467340000000005</v>
      </c>
      <c r="I548" s="2">
        <f>'Moving Avg'!H548</f>
        <v>3.7813239999999984</v>
      </c>
      <c r="J548" s="6" t="str">
        <f>OBV!F548</f>
        <v>NEUTRAL</v>
      </c>
      <c r="K548" s="6" t="str">
        <f>OBV!G548</f>
        <v>NEUTRAL</v>
      </c>
      <c r="L548" s="6" t="str">
        <f>OBV!H548</f>
        <v>NEUTRAL</v>
      </c>
      <c r="M548" s="8">
        <f t="shared" si="80"/>
        <v>25</v>
      </c>
      <c r="N548" s="8">
        <f t="shared" si="81"/>
        <v>100</v>
      </c>
      <c r="O548" s="8">
        <f t="shared" si="82"/>
        <v>50</v>
      </c>
      <c r="P548" s="8">
        <f t="shared" si="83"/>
        <v>33</v>
      </c>
      <c r="Q548" s="9">
        <f t="shared" si="84"/>
        <v>56.2</v>
      </c>
      <c r="R548" s="9">
        <f t="shared" si="85"/>
        <v>50.75</v>
      </c>
      <c r="S548" s="9">
        <f t="shared" si="86"/>
        <v>46.1</v>
      </c>
      <c r="T548" s="9">
        <f t="shared" si="87"/>
        <v>52</v>
      </c>
      <c r="U548" s="8">
        <f t="shared" si="88"/>
        <v>51.016666666666673</v>
      </c>
      <c r="V548" s="8">
        <f t="shared" si="89"/>
        <v>51.262500000000003</v>
      </c>
    </row>
    <row r="549" spans="1:22" ht="13.5" x14ac:dyDescent="0.25">
      <c r="A549" s="3">
        <f>RSI!A549</f>
        <v>42802</v>
      </c>
      <c r="B549" s="2">
        <f>RSI!B549</f>
        <v>3.7936999999999999</v>
      </c>
      <c r="C549" s="2">
        <f>RSI!I549</f>
        <v>48.238509646215803</v>
      </c>
      <c r="D549" s="2">
        <f>MACD!E549</f>
        <v>-1.3830305938927978E-2</v>
      </c>
      <c r="E549" s="2">
        <f>MACD!F549</f>
        <v>1.7661777439366127E-2</v>
      </c>
      <c r="F549" s="2">
        <f>'Moving Avg'!D549</f>
        <v>3.7936999999999999</v>
      </c>
      <c r="G549" s="2">
        <f>'Moving Avg'!F549</f>
        <v>3.7875950000000009</v>
      </c>
      <c r="H549" s="2">
        <f>'Moving Avg'!G549</f>
        <v>3.8443700000000005</v>
      </c>
      <c r="I549" s="2">
        <f>'Moving Avg'!H549</f>
        <v>3.7821884999999984</v>
      </c>
      <c r="J549" s="6" t="str">
        <f>OBV!F549</f>
        <v>NEUTRAL</v>
      </c>
      <c r="K549" s="6" t="str">
        <f>OBV!G549</f>
        <v>NEUTRAL</v>
      </c>
      <c r="L549" s="6" t="str">
        <f>OBV!H549</f>
        <v>NEUTRAL</v>
      </c>
      <c r="M549" s="8">
        <f t="shared" si="80"/>
        <v>25</v>
      </c>
      <c r="N549" s="8">
        <f t="shared" si="81"/>
        <v>100</v>
      </c>
      <c r="O549" s="8">
        <f t="shared" si="82"/>
        <v>50</v>
      </c>
      <c r="P549" s="8">
        <f t="shared" si="83"/>
        <v>33</v>
      </c>
      <c r="Q549" s="9">
        <f t="shared" si="84"/>
        <v>56.2</v>
      </c>
      <c r="R549" s="9">
        <f t="shared" si="85"/>
        <v>50.75</v>
      </c>
      <c r="S549" s="9">
        <f t="shared" si="86"/>
        <v>46.1</v>
      </c>
      <c r="T549" s="9">
        <f t="shared" si="87"/>
        <v>52</v>
      </c>
      <c r="U549" s="8">
        <f t="shared" si="88"/>
        <v>51.016666666666673</v>
      </c>
      <c r="V549" s="8">
        <f t="shared" si="89"/>
        <v>51.262500000000003</v>
      </c>
    </row>
    <row r="550" spans="1:22" ht="13.5" x14ac:dyDescent="0.25">
      <c r="A550" s="3">
        <f>RSI!A550</f>
        <v>42803</v>
      </c>
      <c r="B550" s="2">
        <f>RSI!B550</f>
        <v>3.6840000000000002</v>
      </c>
      <c r="C550" s="2">
        <f>RSI!I550</f>
        <v>32.034613158251389</v>
      </c>
      <c r="D550" s="2">
        <f>MACD!E550</f>
        <v>-1.124632758618116E-2</v>
      </c>
      <c r="E550" s="2">
        <f>MACD!F550</f>
        <v>1.188015643425667E-2</v>
      </c>
      <c r="F550" s="2">
        <f>'Moving Avg'!D550</f>
        <v>3.7717599999999996</v>
      </c>
      <c r="G550" s="2">
        <f>'Moving Avg'!F550</f>
        <v>3.7789450000000002</v>
      </c>
      <c r="H550" s="2">
        <f>'Moving Avg'!G550</f>
        <v>3.8398120000000002</v>
      </c>
      <c r="I550" s="2">
        <f>'Moving Avg'!H550</f>
        <v>3.7830284999999986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  <c r="M550" s="8">
        <f t="shared" si="80"/>
        <v>25</v>
      </c>
      <c r="N550" s="8">
        <f t="shared" si="81"/>
        <v>100</v>
      </c>
      <c r="O550" s="8">
        <f t="shared" si="82"/>
        <v>0</v>
      </c>
      <c r="P550" s="8">
        <f t="shared" si="83"/>
        <v>16.5</v>
      </c>
      <c r="Q550" s="9">
        <f t="shared" si="84"/>
        <v>46.225000000000001</v>
      </c>
      <c r="R550" s="9">
        <f t="shared" si="85"/>
        <v>29.125</v>
      </c>
      <c r="S550" s="9">
        <f t="shared" si="86"/>
        <v>26.175000000000001</v>
      </c>
      <c r="T550" s="9">
        <f t="shared" si="87"/>
        <v>35.375</v>
      </c>
      <c r="U550" s="8">
        <f t="shared" si="88"/>
        <v>33.841666666666661</v>
      </c>
      <c r="V550" s="8">
        <f t="shared" si="89"/>
        <v>34.224999999999994</v>
      </c>
    </row>
    <row r="551" spans="1:22" ht="13.5" x14ac:dyDescent="0.25">
      <c r="A551" s="3">
        <f>RSI!A551</f>
        <v>42804</v>
      </c>
      <c r="B551" s="2">
        <f>RSI!B551</f>
        <v>3.7936999999999999</v>
      </c>
      <c r="C551" s="2">
        <f>RSI!I551</f>
        <v>50.089726275663786</v>
      </c>
      <c r="D551" s="2">
        <f>MACD!E551</f>
        <v>-1.6498238249001762E-2</v>
      </c>
      <c r="E551" s="2">
        <f>MACD!F551</f>
        <v>6.204477497604984E-3</v>
      </c>
      <c r="F551" s="2">
        <f>'Moving Avg'!D551</f>
        <v>3.7717600000000004</v>
      </c>
      <c r="G551" s="2">
        <f>'Moving Avg'!F551</f>
        <v>3.7757800000000001</v>
      </c>
      <c r="H551" s="2">
        <f>'Moving Avg'!G551</f>
        <v>3.8375319999999999</v>
      </c>
      <c r="I551" s="2">
        <f>'Moving Avg'!H551</f>
        <v>3.7839739999999984</v>
      </c>
      <c r="J551" s="6" t="str">
        <f>OBV!F551</f>
        <v>BULLISH</v>
      </c>
      <c r="K551" s="6" t="str">
        <f>OBV!G551</f>
        <v>WEAK</v>
      </c>
      <c r="L551" s="6" t="str">
        <f>OBV!H551</f>
        <v>NEUTRAL</v>
      </c>
      <c r="M551" s="8">
        <f t="shared" si="80"/>
        <v>25</v>
      </c>
      <c r="N551" s="8">
        <f t="shared" si="81"/>
        <v>100</v>
      </c>
      <c r="O551" s="8">
        <f t="shared" si="82"/>
        <v>0</v>
      </c>
      <c r="P551" s="8">
        <f t="shared" si="83"/>
        <v>33</v>
      </c>
      <c r="Q551" s="9">
        <f t="shared" si="84"/>
        <v>48.7</v>
      </c>
      <c r="R551" s="9">
        <f t="shared" si="85"/>
        <v>33.25</v>
      </c>
      <c r="S551" s="9">
        <f t="shared" si="86"/>
        <v>33.6</v>
      </c>
      <c r="T551" s="9">
        <f t="shared" si="87"/>
        <v>39.5</v>
      </c>
      <c r="U551" s="8">
        <f t="shared" si="88"/>
        <v>38.516666666666673</v>
      </c>
      <c r="V551" s="8">
        <f t="shared" si="89"/>
        <v>38.762500000000003</v>
      </c>
    </row>
    <row r="552" spans="1:22" ht="13.5" x14ac:dyDescent="0.25">
      <c r="A552" s="3">
        <f>RSI!A552</f>
        <v>42807</v>
      </c>
      <c r="B552" s="2">
        <f>RSI!B552</f>
        <v>3.7936999999999999</v>
      </c>
      <c r="C552" s="2">
        <f>RSI!I552</f>
        <v>50.089726275663786</v>
      </c>
      <c r="D552" s="2">
        <f>MACD!E552</f>
        <v>-2.0953743887974774E-2</v>
      </c>
      <c r="E552" s="2">
        <f>MACD!F552</f>
        <v>7.7283322048903296E-4</v>
      </c>
      <c r="F552" s="2">
        <f>'Moving Avg'!D552</f>
        <v>3.7717599999999996</v>
      </c>
      <c r="G552" s="2">
        <f>'Moving Avg'!F552</f>
        <v>3.7726150000000005</v>
      </c>
      <c r="H552" s="2">
        <f>'Moving Avg'!G552</f>
        <v>3.8352520000000005</v>
      </c>
      <c r="I552" s="2">
        <f>'Moving Avg'!H552</f>
        <v>3.7854429999999981</v>
      </c>
      <c r="J552" s="6" t="str">
        <f>OBV!F552</f>
        <v>BULLISH</v>
      </c>
      <c r="K552" s="6" t="str">
        <f>OBV!G552</f>
        <v>WEAK</v>
      </c>
      <c r="L552" s="6" t="str">
        <f>OBV!H552</f>
        <v>NEUTRAL</v>
      </c>
      <c r="M552" s="8">
        <f t="shared" si="80"/>
        <v>25</v>
      </c>
      <c r="N552" s="8">
        <f t="shared" si="81"/>
        <v>100</v>
      </c>
      <c r="O552" s="8">
        <f t="shared" si="82"/>
        <v>0</v>
      </c>
      <c r="P552" s="8">
        <f t="shared" si="83"/>
        <v>33</v>
      </c>
      <c r="Q552" s="9">
        <f t="shared" si="84"/>
        <v>48.7</v>
      </c>
      <c r="R552" s="9">
        <f t="shared" si="85"/>
        <v>33.25</v>
      </c>
      <c r="S552" s="9">
        <f t="shared" si="86"/>
        <v>33.6</v>
      </c>
      <c r="T552" s="9">
        <f t="shared" si="87"/>
        <v>39.5</v>
      </c>
      <c r="U552" s="8">
        <f t="shared" si="88"/>
        <v>38.516666666666673</v>
      </c>
      <c r="V552" s="8">
        <f t="shared" si="89"/>
        <v>38.762500000000003</v>
      </c>
    </row>
    <row r="553" spans="1:22" ht="13.5" x14ac:dyDescent="0.25">
      <c r="A553" s="3">
        <f>RSI!A553</f>
        <v>42808</v>
      </c>
      <c r="B553" s="2">
        <f>RSI!B553</f>
        <v>3.7936999999999999</v>
      </c>
      <c r="C553" s="2">
        <f>RSI!I553</f>
        <v>50.089726275663786</v>
      </c>
      <c r="D553" s="2">
        <f>MACD!E553</f>
        <v>-1.759604894542699E-2</v>
      </c>
      <c r="E553" s="2">
        <f>MACD!F553</f>
        <v>-2.9009432126941717E-3</v>
      </c>
      <c r="F553" s="2">
        <f>'Moving Avg'!D553</f>
        <v>3.7717599999999996</v>
      </c>
      <c r="G553" s="2">
        <f>'Moving Avg'!F553</f>
        <v>3.7694500000000004</v>
      </c>
      <c r="H553" s="2">
        <f>'Moving Avg'!G553</f>
        <v>3.8329720000000003</v>
      </c>
      <c r="I553" s="2">
        <f>'Moving Avg'!H553</f>
        <v>3.7865089999999979</v>
      </c>
      <c r="J553" s="6" t="str">
        <f>OBV!F553</f>
        <v>BULLISH</v>
      </c>
      <c r="K553" s="6" t="str">
        <f>OBV!G553</f>
        <v>WEAK</v>
      </c>
      <c r="L553" s="6" t="str">
        <f>OBV!H553</f>
        <v>NEUTRAL</v>
      </c>
      <c r="M553" s="8">
        <f t="shared" si="80"/>
        <v>25</v>
      </c>
      <c r="N553" s="8">
        <f t="shared" si="81"/>
        <v>45</v>
      </c>
      <c r="O553" s="8">
        <f t="shared" si="82"/>
        <v>0</v>
      </c>
      <c r="P553" s="8">
        <f t="shared" si="83"/>
        <v>33</v>
      </c>
      <c r="Q553" s="9">
        <f t="shared" si="84"/>
        <v>29.45</v>
      </c>
      <c r="R553" s="9">
        <f t="shared" si="85"/>
        <v>22.25</v>
      </c>
      <c r="S553" s="9">
        <f t="shared" si="86"/>
        <v>25.35</v>
      </c>
      <c r="T553" s="9">
        <f t="shared" si="87"/>
        <v>25.75</v>
      </c>
      <c r="U553" s="8">
        <f t="shared" si="88"/>
        <v>25.683333333333337</v>
      </c>
      <c r="V553" s="8">
        <f t="shared" si="89"/>
        <v>25.700000000000003</v>
      </c>
    </row>
    <row r="554" spans="1:22" ht="13.5" x14ac:dyDescent="0.25">
      <c r="A554" s="3">
        <f>RSI!A554</f>
        <v>42809</v>
      </c>
      <c r="B554" s="2">
        <f>RSI!B554</f>
        <v>3.7936999999999999</v>
      </c>
      <c r="C554" s="2">
        <f>RSI!I554</f>
        <v>50.089726275663786</v>
      </c>
      <c r="D554" s="2">
        <f>MACD!E554</f>
        <v>-1.4764851495334685E-2</v>
      </c>
      <c r="E554" s="2">
        <f>MACD!F554</f>
        <v>-5.2737248692222745E-3</v>
      </c>
      <c r="F554" s="2">
        <f>'Moving Avg'!D554</f>
        <v>3.7717599999999996</v>
      </c>
      <c r="G554" s="2">
        <f>'Moving Avg'!F554</f>
        <v>3.7698700000000001</v>
      </c>
      <c r="H554" s="2">
        <f>'Moving Avg'!G554</f>
        <v>3.8307760000000002</v>
      </c>
      <c r="I554" s="2">
        <f>'Moving Avg'!H554</f>
        <v>3.787494499999998</v>
      </c>
      <c r="J554" s="6" t="str">
        <f>OBV!F554</f>
        <v>BULLISH</v>
      </c>
      <c r="K554" s="6" t="str">
        <f>OBV!G554</f>
        <v>WEAK</v>
      </c>
      <c r="L554" s="6" t="str">
        <f>OBV!H554</f>
        <v>NEUTRAL</v>
      </c>
      <c r="M554" s="8">
        <f t="shared" si="80"/>
        <v>25</v>
      </c>
      <c r="N554" s="8">
        <f t="shared" si="81"/>
        <v>45</v>
      </c>
      <c r="O554" s="8">
        <f t="shared" si="82"/>
        <v>0</v>
      </c>
      <c r="P554" s="8">
        <f t="shared" si="83"/>
        <v>33</v>
      </c>
      <c r="Q554" s="9">
        <f t="shared" si="84"/>
        <v>29.45</v>
      </c>
      <c r="R554" s="9">
        <f t="shared" si="85"/>
        <v>22.25</v>
      </c>
      <c r="S554" s="9">
        <f t="shared" si="86"/>
        <v>25.35</v>
      </c>
      <c r="T554" s="9">
        <f t="shared" si="87"/>
        <v>25.75</v>
      </c>
      <c r="U554" s="8">
        <f t="shared" si="88"/>
        <v>25.683333333333337</v>
      </c>
      <c r="V554" s="8">
        <f t="shared" si="89"/>
        <v>25.700000000000003</v>
      </c>
    </row>
    <row r="555" spans="1:22" ht="13.5" x14ac:dyDescent="0.25">
      <c r="A555" s="3">
        <f>RSI!A555</f>
        <v>42810</v>
      </c>
      <c r="B555" s="2">
        <f>RSI!B555</f>
        <v>3.7936999999999999</v>
      </c>
      <c r="C555" s="2">
        <f>RSI!I555</f>
        <v>50.089726275663786</v>
      </c>
      <c r="D555" s="2">
        <f>MACD!E555</f>
        <v>-1.237841643904769E-2</v>
      </c>
      <c r="E555" s="2">
        <f>MACD!F555</f>
        <v>-6.6946631831873576E-3</v>
      </c>
      <c r="F555" s="2">
        <f>'Moving Avg'!D555</f>
        <v>3.7936999999999999</v>
      </c>
      <c r="G555" s="2">
        <f>'Moving Avg'!F555</f>
        <v>3.7702900000000001</v>
      </c>
      <c r="H555" s="2">
        <f>'Moving Avg'!G555</f>
        <v>3.8285800000000005</v>
      </c>
      <c r="I555" s="2">
        <f>'Moving Avg'!H555</f>
        <v>3.7884799999999981</v>
      </c>
      <c r="J555" s="6" t="str">
        <f>OBV!F555</f>
        <v>BULLISH</v>
      </c>
      <c r="K555" s="6" t="str">
        <f>OBV!G555</f>
        <v>WEAK</v>
      </c>
      <c r="L555" s="6" t="str">
        <f>OBV!H555</f>
        <v>CONFIRMED BULLISH</v>
      </c>
      <c r="M555" s="8">
        <f t="shared" si="80"/>
        <v>25</v>
      </c>
      <c r="N555" s="8">
        <f t="shared" si="81"/>
        <v>45</v>
      </c>
      <c r="O555" s="8">
        <f t="shared" si="82"/>
        <v>50</v>
      </c>
      <c r="P555" s="8">
        <f t="shared" si="83"/>
        <v>67</v>
      </c>
      <c r="Q555" s="9">
        <f t="shared" si="84"/>
        <v>42.05</v>
      </c>
      <c r="R555" s="9">
        <f t="shared" si="85"/>
        <v>48.25</v>
      </c>
      <c r="S555" s="9">
        <f t="shared" si="86"/>
        <v>53.150000000000006</v>
      </c>
      <c r="T555" s="9">
        <f t="shared" si="87"/>
        <v>46.75</v>
      </c>
      <c r="U555" s="8">
        <f t="shared" si="88"/>
        <v>47.816666666666663</v>
      </c>
      <c r="V555" s="8">
        <f t="shared" si="89"/>
        <v>47.55</v>
      </c>
    </row>
    <row r="556" spans="1:22" ht="13.5" x14ac:dyDescent="0.25">
      <c r="A556" s="3">
        <f>RSI!A556</f>
        <v>42811</v>
      </c>
      <c r="B556" s="2">
        <f>RSI!B556</f>
        <v>3.7136</v>
      </c>
      <c r="C556" s="2">
        <f>RSI!I556</f>
        <v>39.102930892986926</v>
      </c>
      <c r="D556" s="2">
        <f>MACD!E556</f>
        <v>-4.4343044554722155E-3</v>
      </c>
      <c r="E556" s="2">
        <f>MACD!F556</f>
        <v>-6.2425914376443292E-3</v>
      </c>
      <c r="F556" s="2">
        <f>'Moving Avg'!D556</f>
        <v>3.7776800000000001</v>
      </c>
      <c r="G556" s="2">
        <f>'Moving Avg'!F556</f>
        <v>3.7667050000000004</v>
      </c>
      <c r="H556" s="2">
        <f>'Moving Avg'!G556</f>
        <v>3.8270620000000006</v>
      </c>
      <c r="I556" s="2">
        <f>'Moving Avg'!H556</f>
        <v>3.788923999999998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  <c r="M556" s="8">
        <f t="shared" si="80"/>
        <v>25</v>
      </c>
      <c r="N556" s="8">
        <f t="shared" si="81"/>
        <v>0</v>
      </c>
      <c r="O556" s="8">
        <f t="shared" si="82"/>
        <v>0</v>
      </c>
      <c r="P556" s="8">
        <f t="shared" si="83"/>
        <v>16.5</v>
      </c>
      <c r="Q556" s="9">
        <f t="shared" si="84"/>
        <v>11.225</v>
      </c>
      <c r="R556" s="9">
        <f t="shared" si="85"/>
        <v>9.125</v>
      </c>
      <c r="S556" s="9">
        <f t="shared" si="86"/>
        <v>11.175000000000001</v>
      </c>
      <c r="T556" s="9">
        <f t="shared" si="87"/>
        <v>10.375</v>
      </c>
      <c r="U556" s="8">
        <f t="shared" si="88"/>
        <v>10.508333333333335</v>
      </c>
      <c r="V556" s="8">
        <f t="shared" si="89"/>
        <v>10.475000000000001</v>
      </c>
    </row>
    <row r="557" spans="1:22" ht="13.5" x14ac:dyDescent="0.25">
      <c r="A557" s="3">
        <f>RSI!A557</f>
        <v>42815</v>
      </c>
      <c r="B557" s="2">
        <f>RSI!B557</f>
        <v>3.798</v>
      </c>
      <c r="C557" s="2">
        <f>RSI!I557</f>
        <v>51.239258541254628</v>
      </c>
      <c r="D557" s="2">
        <f>MACD!E557</f>
        <v>-3.4987830500443629E-3</v>
      </c>
      <c r="E557" s="2">
        <f>MACD!F557</f>
        <v>-5.6938297601243359E-3</v>
      </c>
      <c r="F557" s="2">
        <f>'Moving Avg'!D557</f>
        <v>3.7785399999999996</v>
      </c>
      <c r="G557" s="2">
        <f>'Moving Avg'!F557</f>
        <v>3.7675500000000008</v>
      </c>
      <c r="H557" s="2">
        <f>'Moving Avg'!G557</f>
        <v>3.8273160000000006</v>
      </c>
      <c r="I557" s="2">
        <f>'Moving Avg'!H557</f>
        <v>3.7903339999999979</v>
      </c>
      <c r="J557" s="6" t="str">
        <f>OBV!F557</f>
        <v>BULLISH</v>
      </c>
      <c r="K557" s="6" t="str">
        <f>OBV!G557</f>
        <v>WEAK</v>
      </c>
      <c r="L557" s="6" t="str">
        <f>OBV!H557</f>
        <v>CONFIRMED BULLISH</v>
      </c>
      <c r="M557" s="8">
        <f t="shared" si="80"/>
        <v>25</v>
      </c>
      <c r="N557" s="8">
        <f t="shared" si="81"/>
        <v>0</v>
      </c>
      <c r="O557" s="8">
        <f t="shared" si="82"/>
        <v>0</v>
      </c>
      <c r="P557" s="8">
        <f t="shared" si="83"/>
        <v>67</v>
      </c>
      <c r="Q557" s="9">
        <f t="shared" si="84"/>
        <v>18.799999999999997</v>
      </c>
      <c r="R557" s="9">
        <f t="shared" si="85"/>
        <v>21.75</v>
      </c>
      <c r="S557" s="9">
        <f t="shared" si="86"/>
        <v>33.900000000000006</v>
      </c>
      <c r="T557" s="9">
        <f t="shared" si="87"/>
        <v>23</v>
      </c>
      <c r="U557" s="8">
        <f t="shared" si="88"/>
        <v>24.816666666666666</v>
      </c>
      <c r="V557" s="8">
        <f t="shared" si="89"/>
        <v>24.362500000000001</v>
      </c>
    </row>
    <row r="558" spans="1:22" ht="13.5" x14ac:dyDescent="0.25">
      <c r="A558" s="3">
        <f>RSI!A558</f>
        <v>42816</v>
      </c>
      <c r="B558" s="2">
        <f>RSI!B558</f>
        <v>3.798</v>
      </c>
      <c r="C558" s="2">
        <f>RSI!I558</f>
        <v>51.239258541254614</v>
      </c>
      <c r="D558" s="2">
        <f>MACD!E558</f>
        <v>-2.7749553614611067E-3</v>
      </c>
      <c r="E558" s="2">
        <f>MACD!F558</f>
        <v>-5.1100548803916903E-3</v>
      </c>
      <c r="F558" s="2">
        <f>'Moving Avg'!D558</f>
        <v>3.7793999999999999</v>
      </c>
      <c r="G558" s="2">
        <f>'Moving Avg'!F558</f>
        <v>3.7753600000000005</v>
      </c>
      <c r="H558" s="2">
        <f>'Moving Avg'!G558</f>
        <v>3.825460000000001</v>
      </c>
      <c r="I558" s="2">
        <f>'Moving Avg'!H558</f>
        <v>3.7912604999999973</v>
      </c>
      <c r="J558" s="6" t="str">
        <f>OBV!F558</f>
        <v>BULLISH</v>
      </c>
      <c r="K558" s="6" t="str">
        <f>OBV!G558</f>
        <v>WEAK</v>
      </c>
      <c r="L558" s="6" t="str">
        <f>OBV!H558</f>
        <v>CONFIRMED BULLISH</v>
      </c>
      <c r="M558" s="8">
        <f t="shared" si="80"/>
        <v>25</v>
      </c>
      <c r="N558" s="8">
        <f t="shared" si="81"/>
        <v>0</v>
      </c>
      <c r="O558" s="8">
        <f t="shared" si="82"/>
        <v>0</v>
      </c>
      <c r="P558" s="8">
        <f t="shared" si="83"/>
        <v>67</v>
      </c>
      <c r="Q558" s="9">
        <f t="shared" si="84"/>
        <v>18.799999999999997</v>
      </c>
      <c r="R558" s="9">
        <f t="shared" si="85"/>
        <v>21.75</v>
      </c>
      <c r="S558" s="9">
        <f t="shared" si="86"/>
        <v>33.900000000000006</v>
      </c>
      <c r="T558" s="9">
        <f t="shared" si="87"/>
        <v>23</v>
      </c>
      <c r="U558" s="8">
        <f t="shared" si="88"/>
        <v>24.816666666666666</v>
      </c>
      <c r="V558" s="8">
        <f t="shared" si="89"/>
        <v>24.362500000000001</v>
      </c>
    </row>
    <row r="559" spans="1:22" ht="13.5" x14ac:dyDescent="0.25">
      <c r="A559" s="3">
        <f>RSI!A559</f>
        <v>42817</v>
      </c>
      <c r="B559" s="2">
        <f>RSI!B559</f>
        <v>3.798</v>
      </c>
      <c r="C559" s="2">
        <f>RSI!I559</f>
        <v>51.239258541254614</v>
      </c>
      <c r="D559" s="2">
        <f>MACD!E559</f>
        <v>-2.2252333221270959E-3</v>
      </c>
      <c r="E559" s="2">
        <f>MACD!F559</f>
        <v>-4.5330905687387714E-3</v>
      </c>
      <c r="F559" s="2">
        <f>'Moving Avg'!D559</f>
        <v>3.7802599999999997</v>
      </c>
      <c r="G559" s="2">
        <f>'Moving Avg'!F559</f>
        <v>3.7778950000000009</v>
      </c>
      <c r="H559" s="2">
        <f>'Moving Avg'!G559</f>
        <v>3.8236040000000009</v>
      </c>
      <c r="I559" s="2">
        <f>'Moving Avg'!H559</f>
        <v>3.7921264999999971</v>
      </c>
      <c r="J559" s="6" t="str">
        <f>OBV!F559</f>
        <v>BULLISH</v>
      </c>
      <c r="K559" s="6" t="str">
        <f>OBV!G559</f>
        <v>WEAK</v>
      </c>
      <c r="L559" s="6" t="str">
        <f>OBV!H559</f>
        <v>CONFIRMED BULLISH</v>
      </c>
      <c r="M559" s="8">
        <f t="shared" si="80"/>
        <v>25</v>
      </c>
      <c r="N559" s="8">
        <f t="shared" si="81"/>
        <v>0</v>
      </c>
      <c r="O559" s="8">
        <f t="shared" si="82"/>
        <v>0</v>
      </c>
      <c r="P559" s="8">
        <f t="shared" si="83"/>
        <v>67</v>
      </c>
      <c r="Q559" s="9">
        <f t="shared" si="84"/>
        <v>18.799999999999997</v>
      </c>
      <c r="R559" s="9">
        <f t="shared" si="85"/>
        <v>21.75</v>
      </c>
      <c r="S559" s="9">
        <f t="shared" si="86"/>
        <v>33.900000000000006</v>
      </c>
      <c r="T559" s="9">
        <f t="shared" si="87"/>
        <v>23</v>
      </c>
      <c r="U559" s="8">
        <f t="shared" si="88"/>
        <v>24.816666666666666</v>
      </c>
      <c r="V559" s="8">
        <f t="shared" si="89"/>
        <v>24.362500000000001</v>
      </c>
    </row>
    <row r="560" spans="1:22" ht="13.5" x14ac:dyDescent="0.25">
      <c r="A560" s="3">
        <f>RSI!A560</f>
        <v>42818</v>
      </c>
      <c r="B560" s="2">
        <f>RSI!B560</f>
        <v>3.798</v>
      </c>
      <c r="C560" s="2">
        <f>RSI!I560</f>
        <v>51.239258541254628</v>
      </c>
      <c r="D560" s="2">
        <f>MACD!E560</f>
        <v>-1.8695106558293872E-2</v>
      </c>
      <c r="E560" s="2">
        <f>MACD!F560</f>
        <v>-7.3654937666497921E-3</v>
      </c>
      <c r="F560" s="2">
        <f>'Moving Avg'!D560</f>
        <v>3.78112</v>
      </c>
      <c r="G560" s="2">
        <f>'Moving Avg'!F560</f>
        <v>3.7804300000000004</v>
      </c>
      <c r="H560" s="2">
        <f>'Moving Avg'!G560</f>
        <v>3.8217480000000008</v>
      </c>
      <c r="I560" s="2">
        <f>'Moving Avg'!H560</f>
        <v>3.7929924999999973</v>
      </c>
      <c r="J560" s="6" t="str">
        <f>OBV!F560</f>
        <v>BULLISH</v>
      </c>
      <c r="K560" s="6" t="str">
        <f>OBV!G560</f>
        <v>WEAK</v>
      </c>
      <c r="L560" s="6" t="str">
        <f>OBV!H560</f>
        <v>CONFIRMED BULLISH</v>
      </c>
      <c r="M560" s="8">
        <f t="shared" si="80"/>
        <v>25</v>
      </c>
      <c r="N560" s="8">
        <f t="shared" si="81"/>
        <v>45</v>
      </c>
      <c r="O560" s="8">
        <f t="shared" si="82"/>
        <v>0</v>
      </c>
      <c r="P560" s="8">
        <f t="shared" si="83"/>
        <v>67</v>
      </c>
      <c r="Q560" s="9">
        <f t="shared" si="84"/>
        <v>34.549999999999997</v>
      </c>
      <c r="R560" s="9">
        <f t="shared" si="85"/>
        <v>30.75</v>
      </c>
      <c r="S560" s="9">
        <f t="shared" si="86"/>
        <v>40.650000000000006</v>
      </c>
      <c r="T560" s="9">
        <f t="shared" si="87"/>
        <v>34.25</v>
      </c>
      <c r="U560" s="8">
        <f t="shared" si="88"/>
        <v>35.31666666666667</v>
      </c>
      <c r="V560" s="8">
        <f t="shared" si="89"/>
        <v>35.049999999999997</v>
      </c>
    </row>
    <row r="561" spans="1:22" ht="13.5" x14ac:dyDescent="0.25">
      <c r="A561" s="3">
        <f>RSI!A561</f>
        <v>42821</v>
      </c>
      <c r="B561" s="2">
        <f>RSI!B561</f>
        <v>3.798</v>
      </c>
      <c r="C561" s="2">
        <f>RSI!I561</f>
        <v>51.239258541254628</v>
      </c>
      <c r="D561" s="2">
        <f>MACD!E561</f>
        <v>-1.5808025970580619E-2</v>
      </c>
      <c r="E561" s="2">
        <f>MACD!F561</f>
        <v>-9.0540002074359568E-3</v>
      </c>
      <c r="F561" s="2">
        <f>'Moving Avg'!D561</f>
        <v>3.7980000000000005</v>
      </c>
      <c r="G561" s="2">
        <f>'Moving Avg'!F561</f>
        <v>3.7829650000000008</v>
      </c>
      <c r="H561" s="2">
        <f>'Moving Avg'!G561</f>
        <v>3.8198920000000003</v>
      </c>
      <c r="I561" s="2">
        <f>'Moving Avg'!H561</f>
        <v>3.7938584999999971</v>
      </c>
      <c r="J561" s="6" t="str">
        <f>OBV!F561</f>
        <v>BULLISH</v>
      </c>
      <c r="K561" s="6" t="str">
        <f>OBV!G561</f>
        <v>WEAK</v>
      </c>
      <c r="L561" s="6" t="str">
        <f>OBV!H561</f>
        <v>CONFIRMED BULLISH</v>
      </c>
      <c r="M561" s="8">
        <f t="shared" si="80"/>
        <v>25</v>
      </c>
      <c r="N561" s="8">
        <f t="shared" si="81"/>
        <v>45</v>
      </c>
      <c r="O561" s="8">
        <f t="shared" si="82"/>
        <v>50</v>
      </c>
      <c r="P561" s="8">
        <f t="shared" si="83"/>
        <v>67</v>
      </c>
      <c r="Q561" s="9">
        <f t="shared" si="84"/>
        <v>42.05</v>
      </c>
      <c r="R561" s="9">
        <f t="shared" si="85"/>
        <v>48.25</v>
      </c>
      <c r="S561" s="9">
        <f t="shared" si="86"/>
        <v>53.150000000000006</v>
      </c>
      <c r="T561" s="9">
        <f t="shared" si="87"/>
        <v>46.75</v>
      </c>
      <c r="U561" s="8">
        <f t="shared" si="88"/>
        <v>47.816666666666663</v>
      </c>
      <c r="V561" s="8">
        <f t="shared" si="89"/>
        <v>47.55</v>
      </c>
    </row>
    <row r="562" spans="1:22" ht="13.5" x14ac:dyDescent="0.25">
      <c r="A562" s="3">
        <f>RSI!A562</f>
        <v>42822</v>
      </c>
      <c r="B562" s="2">
        <f>RSI!B562</f>
        <v>3.798</v>
      </c>
      <c r="C562" s="2">
        <f>RSI!I562</f>
        <v>51.239258541254628</v>
      </c>
      <c r="D562" s="2">
        <f>MACD!E562</f>
        <v>-1.341492265005817E-2</v>
      </c>
      <c r="E562" s="2">
        <f>MACD!F562</f>
        <v>-9.9261846959603998E-3</v>
      </c>
      <c r="F562" s="2">
        <f>'Moving Avg'!D562</f>
        <v>3.7980000000000005</v>
      </c>
      <c r="G562" s="2">
        <f>'Moving Avg'!F562</f>
        <v>3.7855000000000003</v>
      </c>
      <c r="H562" s="2">
        <f>'Moving Avg'!G562</f>
        <v>3.8180360000000007</v>
      </c>
      <c r="I562" s="2">
        <f>'Moving Avg'!H562</f>
        <v>3.7947244999999974</v>
      </c>
      <c r="J562" s="6" t="str">
        <f>OBV!F562</f>
        <v>NEUTRAL</v>
      </c>
      <c r="K562" s="6" t="str">
        <f>OBV!G562</f>
        <v>NEUTRAL</v>
      </c>
      <c r="L562" s="6" t="str">
        <f>OBV!H562</f>
        <v>NEUTRAL</v>
      </c>
      <c r="M562" s="8">
        <f t="shared" si="80"/>
        <v>25</v>
      </c>
      <c r="N562" s="8">
        <f t="shared" si="81"/>
        <v>45</v>
      </c>
      <c r="O562" s="8">
        <f t="shared" si="82"/>
        <v>50</v>
      </c>
      <c r="P562" s="8">
        <f t="shared" si="83"/>
        <v>33</v>
      </c>
      <c r="Q562" s="9">
        <f t="shared" si="84"/>
        <v>36.950000000000003</v>
      </c>
      <c r="R562" s="9">
        <f t="shared" si="85"/>
        <v>39.75</v>
      </c>
      <c r="S562" s="9">
        <f t="shared" si="86"/>
        <v>37.85</v>
      </c>
      <c r="T562" s="9">
        <f t="shared" si="87"/>
        <v>38.25</v>
      </c>
      <c r="U562" s="8">
        <f t="shared" si="88"/>
        <v>38.183333333333337</v>
      </c>
      <c r="V562" s="8">
        <f t="shared" si="89"/>
        <v>38.200000000000003</v>
      </c>
    </row>
    <row r="563" spans="1:22" ht="13.5" x14ac:dyDescent="0.25">
      <c r="A563" s="3">
        <f>RSI!A563</f>
        <v>42823</v>
      </c>
      <c r="B563" s="2">
        <f>RSI!B563</f>
        <v>3.798</v>
      </c>
      <c r="C563" s="2">
        <f>RSI!I563</f>
        <v>51.239258541254628</v>
      </c>
      <c r="D563" s="2">
        <f>MACD!E563</f>
        <v>-1.143611038867931E-2</v>
      </c>
      <c r="E563" s="2">
        <f>MACD!F563</f>
        <v>-1.0228169834504183E-2</v>
      </c>
      <c r="F563" s="2">
        <f>'Moving Avg'!D563</f>
        <v>3.7980000000000005</v>
      </c>
      <c r="G563" s="2">
        <f>'Moving Avg'!F563</f>
        <v>3.7857150000000006</v>
      </c>
      <c r="H563" s="2">
        <f>'Moving Avg'!G563</f>
        <v>3.8155900000000007</v>
      </c>
      <c r="I563" s="2">
        <f>'Moving Avg'!H563</f>
        <v>3.7956104999999973</v>
      </c>
      <c r="J563" s="6" t="str">
        <f>OBV!F563</f>
        <v>NEUTRAL</v>
      </c>
      <c r="K563" s="6" t="str">
        <f>OBV!G563</f>
        <v>NEUTRAL</v>
      </c>
      <c r="L563" s="6" t="str">
        <f>OBV!H563</f>
        <v>NEUTRAL</v>
      </c>
      <c r="M563" s="8">
        <f t="shared" si="80"/>
        <v>25</v>
      </c>
      <c r="N563" s="8">
        <f t="shared" si="81"/>
        <v>45</v>
      </c>
      <c r="O563" s="8">
        <f t="shared" si="82"/>
        <v>50</v>
      </c>
      <c r="P563" s="8">
        <f t="shared" si="83"/>
        <v>33</v>
      </c>
      <c r="Q563" s="9">
        <f t="shared" si="84"/>
        <v>36.950000000000003</v>
      </c>
      <c r="R563" s="9">
        <f t="shared" si="85"/>
        <v>39.75</v>
      </c>
      <c r="S563" s="9">
        <f t="shared" si="86"/>
        <v>37.85</v>
      </c>
      <c r="T563" s="9">
        <f t="shared" si="87"/>
        <v>38.25</v>
      </c>
      <c r="U563" s="8">
        <f t="shared" si="88"/>
        <v>38.183333333333337</v>
      </c>
      <c r="V563" s="8">
        <f t="shared" si="89"/>
        <v>38.200000000000003</v>
      </c>
    </row>
    <row r="564" spans="1:22" ht="13.5" x14ac:dyDescent="0.25">
      <c r="A564" s="3">
        <f>RSI!A564</f>
        <v>42824</v>
      </c>
      <c r="B564" s="2">
        <f>RSI!B564</f>
        <v>3.798</v>
      </c>
      <c r="C564" s="2">
        <f>RSI!I564</f>
        <v>51.239258541254628</v>
      </c>
      <c r="D564" s="2">
        <f>MACD!E564</f>
        <v>-9.8044357065312226E-3</v>
      </c>
      <c r="E564" s="2">
        <f>MACD!F564</f>
        <v>-1.014342300890959E-2</v>
      </c>
      <c r="F564" s="2">
        <f>'Moving Avg'!D564</f>
        <v>3.7980000000000005</v>
      </c>
      <c r="G564" s="2">
        <f>'Moving Avg'!F564</f>
        <v>3.7859300000000005</v>
      </c>
      <c r="H564" s="2">
        <f>'Moving Avg'!G564</f>
        <v>3.8131440000000008</v>
      </c>
      <c r="I564" s="2">
        <f>'Moving Avg'!H564</f>
        <v>3.7964964999999977</v>
      </c>
      <c r="J564" s="6" t="str">
        <f>OBV!F564</f>
        <v>NEUTRAL</v>
      </c>
      <c r="K564" s="6" t="str">
        <f>OBV!G564</f>
        <v>NEUTRAL</v>
      </c>
      <c r="L564" s="6" t="str">
        <f>OBV!H564</f>
        <v>NEUTRAL</v>
      </c>
      <c r="M564" s="8">
        <f t="shared" si="80"/>
        <v>25</v>
      </c>
      <c r="N564" s="8">
        <f t="shared" si="81"/>
        <v>0</v>
      </c>
      <c r="O564" s="8">
        <f t="shared" si="82"/>
        <v>50</v>
      </c>
      <c r="P564" s="8">
        <f t="shared" si="83"/>
        <v>33</v>
      </c>
      <c r="Q564" s="9">
        <f t="shared" si="84"/>
        <v>21.2</v>
      </c>
      <c r="R564" s="9">
        <f t="shared" si="85"/>
        <v>30.75</v>
      </c>
      <c r="S564" s="9">
        <f t="shared" si="86"/>
        <v>31.1</v>
      </c>
      <c r="T564" s="9">
        <f t="shared" si="87"/>
        <v>27</v>
      </c>
      <c r="U564" s="8">
        <f t="shared" si="88"/>
        <v>27.683333333333337</v>
      </c>
      <c r="V564" s="8">
        <f t="shared" si="89"/>
        <v>27.512500000000003</v>
      </c>
    </row>
    <row r="565" spans="1:22" ht="13.5" x14ac:dyDescent="0.25">
      <c r="A565" s="3">
        <f>RSI!A565</f>
        <v>42825</v>
      </c>
      <c r="B565" s="2">
        <f>RSI!B565</f>
        <v>3.8106</v>
      </c>
      <c r="C565" s="2">
        <f>RSI!I565</f>
        <v>53.729822138119204</v>
      </c>
      <c r="D565" s="2">
        <f>MACD!E565</f>
        <v>-9.39666282785101E-3</v>
      </c>
      <c r="E565" s="2">
        <f>MACD!F565</f>
        <v>-9.9940709726978761E-3</v>
      </c>
      <c r="F565" s="2">
        <f>'Moving Avg'!D565</f>
        <v>3.8005200000000001</v>
      </c>
      <c r="G565" s="2">
        <f>'Moving Avg'!F565</f>
        <v>3.786775</v>
      </c>
      <c r="H565" s="2">
        <f>'Moving Avg'!G565</f>
        <v>3.8109500000000009</v>
      </c>
      <c r="I565" s="2">
        <f>'Moving Avg'!H565</f>
        <v>3.7974454999999985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  <c r="M565" s="8">
        <f t="shared" si="80"/>
        <v>25</v>
      </c>
      <c r="N565" s="8">
        <f t="shared" si="81"/>
        <v>0</v>
      </c>
      <c r="O565" s="8">
        <f t="shared" si="82"/>
        <v>50</v>
      </c>
      <c r="P565" s="8">
        <f t="shared" si="83"/>
        <v>83.5</v>
      </c>
      <c r="Q565" s="9">
        <f t="shared" si="84"/>
        <v>28.774999999999999</v>
      </c>
      <c r="R565" s="9">
        <f t="shared" si="85"/>
        <v>43.375</v>
      </c>
      <c r="S565" s="9">
        <f t="shared" si="86"/>
        <v>53.825000000000003</v>
      </c>
      <c r="T565" s="9">
        <f t="shared" si="87"/>
        <v>39.625</v>
      </c>
      <c r="U565" s="8">
        <f t="shared" si="88"/>
        <v>41.991666666666667</v>
      </c>
      <c r="V565" s="8">
        <f t="shared" si="89"/>
        <v>41.400000000000006</v>
      </c>
    </row>
    <row r="566" spans="1:22" ht="13.5" x14ac:dyDescent="0.25">
      <c r="A566" s="3">
        <f>RSI!A566</f>
        <v>42828</v>
      </c>
      <c r="B566" s="2">
        <f>RSI!B566</f>
        <v>3.8191000000000002</v>
      </c>
      <c r="C566" s="2">
        <f>RSI!I566</f>
        <v>55.385355128205163</v>
      </c>
      <c r="D566" s="2">
        <f>MACD!E566</f>
        <v>-2.211539732087564E-2</v>
      </c>
      <c r="E566" s="2">
        <f>MACD!F566</f>
        <v>-1.241833624233343E-2</v>
      </c>
      <c r="F566" s="2">
        <f>'Moving Avg'!D566</f>
        <v>3.8047399999999998</v>
      </c>
      <c r="G566" s="2">
        <f>'Moving Avg'!F566</f>
        <v>3.7880450000000012</v>
      </c>
      <c r="H566" s="2">
        <f>'Moving Avg'!G566</f>
        <v>3.8090100000000007</v>
      </c>
      <c r="I566" s="2">
        <f>'Moving Avg'!H566</f>
        <v>3.7984369999999985</v>
      </c>
      <c r="J566" s="6" t="str">
        <f>OBV!F566</f>
        <v>BULLISH</v>
      </c>
      <c r="K566" s="6" t="str">
        <f>OBV!G566</f>
        <v>WEAK</v>
      </c>
      <c r="L566" s="6" t="str">
        <f>OBV!H566</f>
        <v>CONFIRMED BULLISH</v>
      </c>
      <c r="M566" s="8">
        <f t="shared" si="80"/>
        <v>25</v>
      </c>
      <c r="N566" s="8">
        <f t="shared" si="81"/>
        <v>45</v>
      </c>
      <c r="O566" s="8">
        <f t="shared" si="82"/>
        <v>50</v>
      </c>
      <c r="P566" s="8">
        <f t="shared" si="83"/>
        <v>67</v>
      </c>
      <c r="Q566" s="9">
        <f t="shared" si="84"/>
        <v>42.05</v>
      </c>
      <c r="R566" s="9">
        <f t="shared" si="85"/>
        <v>48.25</v>
      </c>
      <c r="S566" s="9">
        <f t="shared" si="86"/>
        <v>53.150000000000006</v>
      </c>
      <c r="T566" s="9">
        <f t="shared" si="87"/>
        <v>46.75</v>
      </c>
      <c r="U566" s="8">
        <f t="shared" si="88"/>
        <v>47.816666666666663</v>
      </c>
      <c r="V566" s="8">
        <f t="shared" si="89"/>
        <v>47.55</v>
      </c>
    </row>
    <row r="567" spans="1:22" ht="13.5" x14ac:dyDescent="0.25">
      <c r="A567" s="3">
        <f>RSI!A567</f>
        <v>42829</v>
      </c>
      <c r="B567" s="2">
        <f>RSI!B567</f>
        <v>3.798</v>
      </c>
      <c r="C567" s="2">
        <f>RSI!I567</f>
        <v>50.550226933978628</v>
      </c>
      <c r="D567" s="2">
        <f>MACD!E567</f>
        <v>-1.8482891327423534E-2</v>
      </c>
      <c r="E567" s="2">
        <f>MACD!F567</f>
        <v>-1.3631247259351453E-2</v>
      </c>
      <c r="F567" s="2">
        <f>'Moving Avg'!D567</f>
        <v>3.8047400000000002</v>
      </c>
      <c r="G567" s="2">
        <f>'Moving Avg'!F567</f>
        <v>3.7882600000000011</v>
      </c>
      <c r="H567" s="2">
        <f>'Moving Avg'!G567</f>
        <v>3.806648</v>
      </c>
      <c r="I567" s="2">
        <f>'Moving Avg'!H567</f>
        <v>3.7995244999999986</v>
      </c>
      <c r="J567" s="6" t="str">
        <f>OBV!F567</f>
        <v>BULLISH</v>
      </c>
      <c r="K567" s="6" t="str">
        <f>OBV!G567</f>
        <v>WEAK</v>
      </c>
      <c r="L567" s="6" t="str">
        <f>OBV!H567</f>
        <v>NEUTRAL</v>
      </c>
      <c r="M567" s="8">
        <f t="shared" si="80"/>
        <v>25</v>
      </c>
      <c r="N567" s="8">
        <f t="shared" si="81"/>
        <v>45</v>
      </c>
      <c r="O567" s="8">
        <f t="shared" si="82"/>
        <v>50</v>
      </c>
      <c r="P567" s="8">
        <f t="shared" si="83"/>
        <v>33</v>
      </c>
      <c r="Q567" s="9">
        <f t="shared" si="84"/>
        <v>36.950000000000003</v>
      </c>
      <c r="R567" s="9">
        <f t="shared" si="85"/>
        <v>39.75</v>
      </c>
      <c r="S567" s="9">
        <f t="shared" si="86"/>
        <v>37.85</v>
      </c>
      <c r="T567" s="9">
        <f t="shared" si="87"/>
        <v>38.25</v>
      </c>
      <c r="U567" s="8">
        <f t="shared" si="88"/>
        <v>38.183333333333337</v>
      </c>
      <c r="V567" s="8">
        <f t="shared" si="89"/>
        <v>38.200000000000003</v>
      </c>
    </row>
    <row r="568" spans="1:22" ht="13.5" x14ac:dyDescent="0.25">
      <c r="A568" s="3">
        <f>RSI!A568</f>
        <v>42830</v>
      </c>
      <c r="B568" s="2">
        <f>RSI!B568</f>
        <v>3.798</v>
      </c>
      <c r="C568" s="2">
        <f>RSI!I568</f>
        <v>50.550226933978628</v>
      </c>
      <c r="D568" s="2">
        <f>MACD!E568</f>
        <v>-1.5426279608024451E-2</v>
      </c>
      <c r="E568" s="2">
        <f>MACD!F568</f>
        <v>-1.3990253729086053E-2</v>
      </c>
      <c r="F568" s="2">
        <f>'Moving Avg'!D568</f>
        <v>3.8047399999999998</v>
      </c>
      <c r="G568" s="2">
        <f>'Moving Avg'!F568</f>
        <v>3.7884750000000009</v>
      </c>
      <c r="H568" s="2">
        <f>'Moving Avg'!G568</f>
        <v>3.80437</v>
      </c>
      <c r="I568" s="2">
        <f>'Moving Avg'!H568</f>
        <v>3.8006119999999983</v>
      </c>
      <c r="J568" s="6" t="str">
        <f>OBV!F568</f>
        <v>BULLISH</v>
      </c>
      <c r="K568" s="6" t="str">
        <f>OBV!G568</f>
        <v>WEAK</v>
      </c>
      <c r="L568" s="6" t="str">
        <f>OBV!H568</f>
        <v>NEUTRAL</v>
      </c>
      <c r="M568" s="8">
        <f t="shared" si="80"/>
        <v>25</v>
      </c>
      <c r="N568" s="8">
        <f t="shared" si="81"/>
        <v>45</v>
      </c>
      <c r="O568" s="8">
        <f t="shared" si="82"/>
        <v>50</v>
      </c>
      <c r="P568" s="8">
        <f t="shared" si="83"/>
        <v>33</v>
      </c>
      <c r="Q568" s="9">
        <f t="shared" si="84"/>
        <v>36.950000000000003</v>
      </c>
      <c r="R568" s="9">
        <f t="shared" si="85"/>
        <v>39.75</v>
      </c>
      <c r="S568" s="9">
        <f t="shared" si="86"/>
        <v>37.85</v>
      </c>
      <c r="T568" s="9">
        <f t="shared" si="87"/>
        <v>38.25</v>
      </c>
      <c r="U568" s="8">
        <f t="shared" si="88"/>
        <v>38.183333333333337</v>
      </c>
      <c r="V568" s="8">
        <f t="shared" si="89"/>
        <v>38.200000000000003</v>
      </c>
    </row>
    <row r="569" spans="1:22" ht="13.5" x14ac:dyDescent="0.25">
      <c r="A569" s="3">
        <f>RSI!A569</f>
        <v>42831</v>
      </c>
      <c r="B569" s="2">
        <f>RSI!B569</f>
        <v>3.798</v>
      </c>
      <c r="C569" s="2">
        <f>RSI!I569</f>
        <v>50.550226933978628</v>
      </c>
      <c r="D569" s="2">
        <f>MACD!E569</f>
        <v>-1.2855700288175509E-2</v>
      </c>
      <c r="E569" s="2">
        <f>MACD!F569</f>
        <v>-1.3763343040903944E-2</v>
      </c>
      <c r="F569" s="2">
        <f>'Moving Avg'!D569</f>
        <v>3.8047399999999998</v>
      </c>
      <c r="G569" s="2">
        <f>'Moving Avg'!F569</f>
        <v>3.7886900000000012</v>
      </c>
      <c r="H569" s="2">
        <f>'Moving Avg'!G569</f>
        <v>3.802092</v>
      </c>
      <c r="I569" s="2">
        <f>'Moving Avg'!H569</f>
        <v>3.8022229999999984</v>
      </c>
      <c r="J569" s="6" t="str">
        <f>OBV!F569</f>
        <v>BULLISH</v>
      </c>
      <c r="K569" s="6" t="str">
        <f>OBV!G569</f>
        <v>WEAK</v>
      </c>
      <c r="L569" s="6" t="str">
        <f>OBV!H569</f>
        <v>NEUTRAL</v>
      </c>
      <c r="M569" s="8">
        <f t="shared" si="80"/>
        <v>25</v>
      </c>
      <c r="N569" s="8">
        <f t="shared" si="81"/>
        <v>0</v>
      </c>
      <c r="O569" s="8">
        <f t="shared" si="82"/>
        <v>50</v>
      </c>
      <c r="P569" s="8">
        <f t="shared" si="83"/>
        <v>33</v>
      </c>
      <c r="Q569" s="9">
        <f t="shared" si="84"/>
        <v>21.2</v>
      </c>
      <c r="R569" s="9">
        <f t="shared" si="85"/>
        <v>30.75</v>
      </c>
      <c r="S569" s="9">
        <f t="shared" si="86"/>
        <v>31.1</v>
      </c>
      <c r="T569" s="9">
        <f t="shared" si="87"/>
        <v>27</v>
      </c>
      <c r="U569" s="8">
        <f t="shared" si="88"/>
        <v>27.683333333333337</v>
      </c>
      <c r="V569" s="8">
        <f t="shared" si="89"/>
        <v>27.512500000000003</v>
      </c>
    </row>
    <row r="570" spans="1:22" ht="13.5" x14ac:dyDescent="0.25">
      <c r="A570" s="3">
        <f>RSI!A570</f>
        <v>42832</v>
      </c>
      <c r="B570" s="2">
        <f>RSI!B570</f>
        <v>3.798</v>
      </c>
      <c r="C570" s="2">
        <f>RSI!I570</f>
        <v>50.550226933978628</v>
      </c>
      <c r="D570" s="2">
        <f>MACD!E570</f>
        <v>-1.0695209934582728E-2</v>
      </c>
      <c r="E570" s="2">
        <f>MACD!F570</f>
        <v>-1.3149716419639702E-2</v>
      </c>
      <c r="F570" s="2">
        <f>'Moving Avg'!D570</f>
        <v>3.8022199999999997</v>
      </c>
      <c r="G570" s="2">
        <f>'Moving Avg'!F570</f>
        <v>3.7943900000000008</v>
      </c>
      <c r="H570" s="2">
        <f>'Moving Avg'!G570</f>
        <v>3.799814</v>
      </c>
      <c r="I570" s="2">
        <f>'Moving Avg'!H570</f>
        <v>3.8033304999999986</v>
      </c>
      <c r="J570" s="6" t="str">
        <f>OBV!F570</f>
        <v>BULLISH</v>
      </c>
      <c r="K570" s="6" t="str">
        <f>OBV!G570</f>
        <v>WEAK</v>
      </c>
      <c r="L570" s="6" t="str">
        <f>OBV!H570</f>
        <v>BULLISH DIVERGENCE</v>
      </c>
      <c r="M570" s="8">
        <f t="shared" si="80"/>
        <v>25</v>
      </c>
      <c r="N570" s="8">
        <f t="shared" si="81"/>
        <v>0</v>
      </c>
      <c r="O570" s="8">
        <f t="shared" si="82"/>
        <v>0</v>
      </c>
      <c r="P570" s="8">
        <f t="shared" si="83"/>
        <v>50</v>
      </c>
      <c r="Q570" s="9">
        <f t="shared" si="84"/>
        <v>16.25</v>
      </c>
      <c r="R570" s="9">
        <f t="shared" si="85"/>
        <v>17.5</v>
      </c>
      <c r="S570" s="9">
        <f t="shared" si="86"/>
        <v>26.25</v>
      </c>
      <c r="T570" s="9">
        <f t="shared" si="87"/>
        <v>18.75</v>
      </c>
      <c r="U570" s="8">
        <f t="shared" si="88"/>
        <v>20</v>
      </c>
      <c r="V570" s="8">
        <f t="shared" si="89"/>
        <v>19.6875</v>
      </c>
    </row>
    <row r="571" spans="1:22" ht="13.5" x14ac:dyDescent="0.25">
      <c r="A571" s="3">
        <f>RSI!A571</f>
        <v>42835</v>
      </c>
      <c r="B571" s="2">
        <f>RSI!B571</f>
        <v>3.8191000000000002</v>
      </c>
      <c r="C571" s="2">
        <f>RSI!I571</f>
        <v>55.746579677040721</v>
      </c>
      <c r="D571" s="2">
        <f>MACD!E571</f>
        <v>-1.0443598290775125E-2</v>
      </c>
      <c r="E571" s="2">
        <f>MACD!F571</f>
        <v>-1.2608492793866787E-2</v>
      </c>
      <c r="F571" s="2">
        <f>'Moving Avg'!D571</f>
        <v>3.8022199999999997</v>
      </c>
      <c r="G571" s="2">
        <f>'Moving Avg'!F571</f>
        <v>3.7956600000000007</v>
      </c>
      <c r="H571" s="2">
        <f>'Moving Avg'!G571</f>
        <v>3.7980419999999997</v>
      </c>
      <c r="I571" s="2">
        <f>'Moving Avg'!H571</f>
        <v>3.8045434999999994</v>
      </c>
      <c r="J571" s="6" t="str">
        <f>OBV!F571</f>
        <v>BULLISH</v>
      </c>
      <c r="K571" s="6" t="str">
        <f>OBV!G571</f>
        <v>WEAK</v>
      </c>
      <c r="L571" s="6" t="str">
        <f>OBV!H571</f>
        <v>NEUTRAL</v>
      </c>
      <c r="M571" s="8">
        <f t="shared" si="80"/>
        <v>25</v>
      </c>
      <c r="N571" s="8">
        <f t="shared" si="81"/>
        <v>0</v>
      </c>
      <c r="O571" s="8">
        <f t="shared" si="82"/>
        <v>0</v>
      </c>
      <c r="P571" s="8">
        <f t="shared" si="83"/>
        <v>33</v>
      </c>
      <c r="Q571" s="9">
        <f t="shared" si="84"/>
        <v>13.7</v>
      </c>
      <c r="R571" s="9">
        <f t="shared" si="85"/>
        <v>13.25</v>
      </c>
      <c r="S571" s="9">
        <f t="shared" si="86"/>
        <v>18.600000000000001</v>
      </c>
      <c r="T571" s="9">
        <f t="shared" si="87"/>
        <v>14.5</v>
      </c>
      <c r="U571" s="8">
        <f t="shared" si="88"/>
        <v>15.183333333333332</v>
      </c>
      <c r="V571" s="8">
        <f t="shared" si="89"/>
        <v>15.012499999999999</v>
      </c>
    </row>
    <row r="572" spans="1:22" ht="13.5" x14ac:dyDescent="0.25">
      <c r="A572" s="3">
        <f>RSI!A572</f>
        <v>42836</v>
      </c>
      <c r="B572" s="2">
        <f>RSI!B572</f>
        <v>3.6924999999999999</v>
      </c>
      <c r="C572" s="2">
        <f>RSI!I572</f>
        <v>33.202236272543814</v>
      </c>
      <c r="D572" s="2">
        <f>MACD!E572</f>
        <v>-9.9012935855258277E-4</v>
      </c>
      <c r="E572" s="2">
        <f>MACD!F572</f>
        <v>-1.0284820106803948E-2</v>
      </c>
      <c r="F572" s="2">
        <f>'Moving Avg'!D572</f>
        <v>3.78112</v>
      </c>
      <c r="G572" s="2">
        <f>'Moving Avg'!F572</f>
        <v>3.7906000000000004</v>
      </c>
      <c r="H572" s="2">
        <f>'Moving Avg'!G572</f>
        <v>3.7937379999999994</v>
      </c>
      <c r="I572" s="2">
        <f>'Moving Avg'!H572</f>
        <v>3.8048819999999988</v>
      </c>
      <c r="J572" s="6" t="str">
        <f>OBV!F572</f>
        <v>BULLISH</v>
      </c>
      <c r="K572" s="6" t="str">
        <f>OBV!G572</f>
        <v>WEAK</v>
      </c>
      <c r="L572" s="6" t="str">
        <f>OBV!H572</f>
        <v>BULLISH DIVERGENCE</v>
      </c>
      <c r="M572" s="8">
        <f t="shared" si="80"/>
        <v>25</v>
      </c>
      <c r="N572" s="8">
        <f t="shared" si="81"/>
        <v>0</v>
      </c>
      <c r="O572" s="8">
        <f t="shared" si="82"/>
        <v>0</v>
      </c>
      <c r="P572" s="8">
        <f t="shared" si="83"/>
        <v>50</v>
      </c>
      <c r="Q572" s="9">
        <f t="shared" si="84"/>
        <v>16.25</v>
      </c>
      <c r="R572" s="9">
        <f t="shared" si="85"/>
        <v>17.5</v>
      </c>
      <c r="S572" s="9">
        <f t="shared" si="86"/>
        <v>26.25</v>
      </c>
      <c r="T572" s="9">
        <f t="shared" si="87"/>
        <v>18.75</v>
      </c>
      <c r="U572" s="8">
        <f t="shared" si="88"/>
        <v>20</v>
      </c>
      <c r="V572" s="8">
        <f t="shared" si="89"/>
        <v>19.6875</v>
      </c>
    </row>
    <row r="573" spans="1:22" ht="13.5" x14ac:dyDescent="0.25">
      <c r="A573" s="3">
        <f>RSI!A573</f>
        <v>42837</v>
      </c>
      <c r="B573" s="2">
        <f>RSI!B573</f>
        <v>3.8401999999999998</v>
      </c>
      <c r="C573" s="2">
        <f>RSI!I573</f>
        <v>55.707394338459558</v>
      </c>
      <c r="D573" s="2">
        <f>MACD!E573</f>
        <v>-3.3107433933237118E-3</v>
      </c>
      <c r="E573" s="2">
        <f>MACD!F573</f>
        <v>-8.8900047641079002E-3</v>
      </c>
      <c r="F573" s="2">
        <f>'Moving Avg'!D573</f>
        <v>3.7895600000000003</v>
      </c>
      <c r="G573" s="2">
        <f>'Moving Avg'!F573</f>
        <v>3.7929250000000003</v>
      </c>
      <c r="H573" s="2">
        <f>'Moving Avg'!G573</f>
        <v>3.7923880000000003</v>
      </c>
      <c r="I573" s="2">
        <f>'Moving Avg'!H573</f>
        <v>3.8059589999999988</v>
      </c>
      <c r="J573" s="6" t="str">
        <f>OBV!F573</f>
        <v>BULLISH</v>
      </c>
      <c r="K573" s="6" t="str">
        <f>OBV!G573</f>
        <v>WEAK</v>
      </c>
      <c r="L573" s="6" t="str">
        <f>OBV!H573</f>
        <v>CONFIRMED BULLISH</v>
      </c>
      <c r="M573" s="8">
        <f t="shared" si="80"/>
        <v>25</v>
      </c>
      <c r="N573" s="8">
        <f t="shared" si="81"/>
        <v>0</v>
      </c>
      <c r="O573" s="8">
        <f t="shared" si="82"/>
        <v>0</v>
      </c>
      <c r="P573" s="8">
        <f t="shared" si="83"/>
        <v>67</v>
      </c>
      <c r="Q573" s="9">
        <f t="shared" si="84"/>
        <v>18.799999999999997</v>
      </c>
      <c r="R573" s="9">
        <f t="shared" si="85"/>
        <v>21.75</v>
      </c>
      <c r="S573" s="9">
        <f t="shared" si="86"/>
        <v>33.900000000000006</v>
      </c>
      <c r="T573" s="9">
        <f t="shared" si="87"/>
        <v>23</v>
      </c>
      <c r="U573" s="8">
        <f t="shared" si="88"/>
        <v>24.816666666666666</v>
      </c>
      <c r="V573" s="8">
        <f t="shared" si="89"/>
        <v>24.362500000000001</v>
      </c>
    </row>
    <row r="574" spans="1:22" ht="13.5" x14ac:dyDescent="0.25">
      <c r="A574" s="3">
        <f>RSI!A574</f>
        <v>42838</v>
      </c>
      <c r="B574" s="2">
        <f>RSI!B574</f>
        <v>3.8613</v>
      </c>
      <c r="C574" s="2">
        <f>RSI!I574</f>
        <v>57.890080040557692</v>
      </c>
      <c r="D574" s="2">
        <f>MACD!E574</f>
        <v>-7.1350336667959091E-3</v>
      </c>
      <c r="E574" s="2">
        <f>MACD!F574</f>
        <v>-8.539010544645502E-3</v>
      </c>
      <c r="F574" s="2">
        <f>'Moving Avg'!D574</f>
        <v>3.8022199999999997</v>
      </c>
      <c r="G574" s="2">
        <f>'Moving Avg'!F574</f>
        <v>3.7963050000000003</v>
      </c>
      <c r="H574" s="2">
        <f>'Moving Avg'!G574</f>
        <v>3.7928100000000002</v>
      </c>
      <c r="I574" s="2">
        <f>'Moving Avg'!H574</f>
        <v>3.8070139999999988</v>
      </c>
      <c r="J574" s="6" t="str">
        <f>OBV!F574</f>
        <v>BULLISH</v>
      </c>
      <c r="K574" s="6" t="str">
        <f>OBV!G574</f>
        <v>WEAK</v>
      </c>
      <c r="L574" s="6" t="str">
        <f>OBV!H574</f>
        <v>CONFIRMED BULLISH</v>
      </c>
      <c r="M574" s="8">
        <f t="shared" si="80"/>
        <v>25</v>
      </c>
      <c r="N574" s="8">
        <f t="shared" si="81"/>
        <v>0</v>
      </c>
      <c r="O574" s="8">
        <f t="shared" si="82"/>
        <v>0</v>
      </c>
      <c r="P574" s="8">
        <f t="shared" si="83"/>
        <v>67</v>
      </c>
      <c r="Q574" s="9">
        <f t="shared" si="84"/>
        <v>18.799999999999997</v>
      </c>
      <c r="R574" s="9">
        <f t="shared" si="85"/>
        <v>21.75</v>
      </c>
      <c r="S574" s="9">
        <f t="shared" si="86"/>
        <v>33.900000000000006</v>
      </c>
      <c r="T574" s="9">
        <f t="shared" si="87"/>
        <v>23</v>
      </c>
      <c r="U574" s="8">
        <f t="shared" si="88"/>
        <v>24.816666666666666</v>
      </c>
      <c r="V574" s="8">
        <f t="shared" si="89"/>
        <v>24.362500000000001</v>
      </c>
    </row>
    <row r="575" spans="1:22" ht="13.5" x14ac:dyDescent="0.25">
      <c r="A575" s="3">
        <f>RSI!A575</f>
        <v>42839</v>
      </c>
      <c r="B575" s="2">
        <f>RSI!B575</f>
        <v>3.8738999999999999</v>
      </c>
      <c r="C575" s="2">
        <f>RSI!I575</f>
        <v>59.183583572894229</v>
      </c>
      <c r="D575" s="2">
        <f>MACD!E575</f>
        <v>-9.7662008763048647E-3</v>
      </c>
      <c r="E575" s="2">
        <f>MACD!F575</f>
        <v>-8.7844486109773749E-3</v>
      </c>
      <c r="F575" s="2">
        <f>'Moving Avg'!D575</f>
        <v>3.8174000000000001</v>
      </c>
      <c r="G575" s="2">
        <f>'Moving Avg'!F575</f>
        <v>3.8003150000000003</v>
      </c>
      <c r="H575" s="2">
        <f>'Moving Avg'!G575</f>
        <v>3.7943280000000006</v>
      </c>
      <c r="I575" s="2">
        <f>'Moving Avg'!H575</f>
        <v>3.8081319999999987</v>
      </c>
      <c r="J575" s="6" t="str">
        <f>OBV!F575</f>
        <v>BULLISH</v>
      </c>
      <c r="K575" s="6" t="str">
        <f>OBV!G575</f>
        <v>WEAK</v>
      </c>
      <c r="L575" s="6" t="str">
        <f>OBV!H575</f>
        <v>CONFIRMED BULLISH</v>
      </c>
      <c r="M575" s="8">
        <f t="shared" si="80"/>
        <v>25</v>
      </c>
      <c r="N575" s="8">
        <f t="shared" si="81"/>
        <v>45</v>
      </c>
      <c r="O575" s="8">
        <f t="shared" si="82"/>
        <v>50</v>
      </c>
      <c r="P575" s="8">
        <f t="shared" si="83"/>
        <v>67</v>
      </c>
      <c r="Q575" s="9">
        <f t="shared" si="84"/>
        <v>42.05</v>
      </c>
      <c r="R575" s="9">
        <f t="shared" si="85"/>
        <v>48.25</v>
      </c>
      <c r="S575" s="9">
        <f t="shared" si="86"/>
        <v>53.150000000000006</v>
      </c>
      <c r="T575" s="9">
        <f t="shared" si="87"/>
        <v>46.75</v>
      </c>
      <c r="U575" s="8">
        <f t="shared" si="88"/>
        <v>47.816666666666663</v>
      </c>
      <c r="V575" s="8">
        <f t="shared" si="89"/>
        <v>47.55</v>
      </c>
    </row>
    <row r="576" spans="1:22" ht="13.5" x14ac:dyDescent="0.25">
      <c r="A576" s="3">
        <f>RSI!A576</f>
        <v>42842</v>
      </c>
      <c r="B576" s="2">
        <f>RSI!B576</f>
        <v>3.8824000000000001</v>
      </c>
      <c r="C576" s="2">
        <f>RSI!I576</f>
        <v>60.074559526746036</v>
      </c>
      <c r="D576" s="2">
        <f>MACD!E576</f>
        <v>-1.175966577405374E-2</v>
      </c>
      <c r="E576" s="2">
        <f>MACD!F576</f>
        <v>-9.3794920435926483E-3</v>
      </c>
      <c r="F576" s="2">
        <f>'Moving Avg'!D576</f>
        <v>3.8300600000000005</v>
      </c>
      <c r="G576" s="2">
        <f>'Moving Avg'!F576</f>
        <v>3.8087550000000014</v>
      </c>
      <c r="H576" s="2">
        <f>'Moving Avg'!G576</f>
        <v>3.7961020000000003</v>
      </c>
      <c r="I576" s="2">
        <f>'Moving Avg'!H576</f>
        <v>3.8092924999999984</v>
      </c>
      <c r="J576" s="6" t="str">
        <f>OBV!F576</f>
        <v>BULLISH</v>
      </c>
      <c r="K576" s="6" t="str">
        <f>OBV!G576</f>
        <v>WEAK</v>
      </c>
      <c r="L576" s="6" t="str">
        <f>OBV!H576</f>
        <v>CONFIRMED BULLISH</v>
      </c>
      <c r="M576" s="8">
        <f t="shared" si="80"/>
        <v>25</v>
      </c>
      <c r="N576" s="8">
        <f t="shared" si="81"/>
        <v>45</v>
      </c>
      <c r="O576" s="8">
        <f t="shared" si="82"/>
        <v>50</v>
      </c>
      <c r="P576" s="8">
        <f t="shared" si="83"/>
        <v>67</v>
      </c>
      <c r="Q576" s="9">
        <f t="shared" si="84"/>
        <v>42.05</v>
      </c>
      <c r="R576" s="9">
        <f t="shared" si="85"/>
        <v>48.25</v>
      </c>
      <c r="S576" s="9">
        <f t="shared" si="86"/>
        <v>53.150000000000006</v>
      </c>
      <c r="T576" s="9">
        <f t="shared" si="87"/>
        <v>46.75</v>
      </c>
      <c r="U576" s="8">
        <f t="shared" si="88"/>
        <v>47.816666666666663</v>
      </c>
      <c r="V576" s="8">
        <f t="shared" si="89"/>
        <v>47.55</v>
      </c>
    </row>
    <row r="577" spans="1:22" ht="13.5" x14ac:dyDescent="0.25">
      <c r="A577" s="3">
        <f>RSI!A577</f>
        <v>42843</v>
      </c>
      <c r="B577" s="2">
        <f>RSI!B577</f>
        <v>3.8866000000000001</v>
      </c>
      <c r="C577" s="2">
        <f>RSI!I577</f>
        <v>60.532997206216201</v>
      </c>
      <c r="D577" s="2">
        <f>MACD!E577</f>
        <v>-1.7466116440107093E-2</v>
      </c>
      <c r="E577" s="2">
        <f>MACD!F577</f>
        <v>-1.0996816922895537E-2</v>
      </c>
      <c r="F577" s="2">
        <f>'Moving Avg'!D577</f>
        <v>3.8688799999999999</v>
      </c>
      <c r="G577" s="2">
        <f>'Moving Avg'!F577</f>
        <v>3.8131850000000016</v>
      </c>
      <c r="H577" s="2">
        <f>'Moving Avg'!G577</f>
        <v>3.7979599999999998</v>
      </c>
      <c r="I577" s="2">
        <f>'Moving Avg'!H577</f>
        <v>3.8110014999999988</v>
      </c>
      <c r="J577" s="6" t="str">
        <f>OBV!F577</f>
        <v>BULLISH</v>
      </c>
      <c r="K577" s="6" t="str">
        <f>OBV!G577</f>
        <v>WEAK</v>
      </c>
      <c r="L577" s="6" t="str">
        <f>OBV!H577</f>
        <v>CONFIRMED BULLISH</v>
      </c>
      <c r="M577" s="8">
        <f t="shared" si="80"/>
        <v>25</v>
      </c>
      <c r="N577" s="8">
        <f t="shared" si="81"/>
        <v>45</v>
      </c>
      <c r="O577" s="8">
        <f t="shared" si="82"/>
        <v>50</v>
      </c>
      <c r="P577" s="8">
        <f t="shared" si="83"/>
        <v>67</v>
      </c>
      <c r="Q577" s="9">
        <f t="shared" si="84"/>
        <v>42.05</v>
      </c>
      <c r="R577" s="9">
        <f t="shared" si="85"/>
        <v>48.25</v>
      </c>
      <c r="S577" s="9">
        <f t="shared" si="86"/>
        <v>53.150000000000006</v>
      </c>
      <c r="T577" s="9">
        <f t="shared" si="87"/>
        <v>46.75</v>
      </c>
      <c r="U577" s="8">
        <f t="shared" si="88"/>
        <v>47.816666666666663</v>
      </c>
      <c r="V577" s="8">
        <f t="shared" si="89"/>
        <v>47.55</v>
      </c>
    </row>
    <row r="578" spans="1:22" ht="13.5" x14ac:dyDescent="0.25">
      <c r="A578" s="3">
        <f>RSI!A578</f>
        <v>42844</v>
      </c>
      <c r="B578" s="2">
        <f>RSI!B578</f>
        <v>3.9836</v>
      </c>
      <c r="C578" s="2">
        <f>RSI!I578</f>
        <v>69.300391741107219</v>
      </c>
      <c r="D578" s="2">
        <f>MACD!E578</f>
        <v>-2.9932810079435157E-2</v>
      </c>
      <c r="E578" s="2">
        <f>MACD!F578</f>
        <v>-1.4784015554203462E-2</v>
      </c>
      <c r="F578" s="2">
        <f>'Moving Avg'!D578</f>
        <v>3.8975599999999999</v>
      </c>
      <c r="G578" s="2">
        <f>'Moving Avg'!F578</f>
        <v>3.8224650000000011</v>
      </c>
      <c r="H578" s="2">
        <f>'Moving Avg'!G578</f>
        <v>3.8004059999999997</v>
      </c>
      <c r="I578" s="2">
        <f>'Moving Avg'!H578</f>
        <v>3.8126679999999995</v>
      </c>
      <c r="J578" s="6" t="str">
        <f>OBV!F578</f>
        <v>BULLISH</v>
      </c>
      <c r="K578" s="6" t="str">
        <f>OBV!G578</f>
        <v>WEAK</v>
      </c>
      <c r="L578" s="6" t="str">
        <f>OBV!H578</f>
        <v>CONFIRMED BULLISH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45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67</v>
      </c>
      <c r="Q578" s="9">
        <f t="shared" si="84"/>
        <v>42.05</v>
      </c>
      <c r="R578" s="9">
        <f t="shared" si="85"/>
        <v>48.25</v>
      </c>
      <c r="S578" s="9">
        <f t="shared" si="86"/>
        <v>53.150000000000006</v>
      </c>
      <c r="T578" s="9">
        <f t="shared" si="87"/>
        <v>46.75</v>
      </c>
      <c r="U578" s="8">
        <f t="shared" si="88"/>
        <v>47.816666666666663</v>
      </c>
      <c r="V578" s="8">
        <f t="shared" si="89"/>
        <v>47.55</v>
      </c>
    </row>
    <row r="579" spans="1:22" ht="13.5" x14ac:dyDescent="0.25">
      <c r="A579" s="3">
        <f>RSI!A579</f>
        <v>42845</v>
      </c>
      <c r="B579" s="2">
        <f>RSI!B579</f>
        <v>3.9836</v>
      </c>
      <c r="C579" s="2">
        <f>RSI!I579</f>
        <v>69.300391741107219</v>
      </c>
      <c r="D579" s="2">
        <f>MACD!E579</f>
        <v>-4.1474147716180187E-2</v>
      </c>
      <c r="E579" s="2">
        <f>MACD!F579</f>
        <v>-2.012204198659881E-2</v>
      </c>
      <c r="F579" s="2">
        <f>'Moving Avg'!D579</f>
        <v>3.9220199999999998</v>
      </c>
      <c r="G579" s="2">
        <f>'Moving Avg'!F579</f>
        <v>3.8317450000000002</v>
      </c>
      <c r="H579" s="2">
        <f>'Moving Avg'!G579</f>
        <v>3.8029379999999997</v>
      </c>
      <c r="I579" s="2">
        <f>'Moving Avg'!H579</f>
        <v>3.814017999999999</v>
      </c>
      <c r="J579" s="6" t="str">
        <f>OBV!F579</f>
        <v>BULLISH</v>
      </c>
      <c r="K579" s="6" t="str">
        <f>OBV!G579</f>
        <v>WEAK</v>
      </c>
      <c r="L579" s="6" t="str">
        <f>OBV!H579</f>
        <v>CONFIRMED BULLISH</v>
      </c>
      <c r="M579" s="8">
        <f t="shared" si="90"/>
        <v>25</v>
      </c>
      <c r="N579" s="8">
        <f t="shared" si="91"/>
        <v>100</v>
      </c>
      <c r="O579" s="8">
        <f t="shared" si="92"/>
        <v>50</v>
      </c>
      <c r="P579" s="8">
        <f t="shared" si="93"/>
        <v>67</v>
      </c>
      <c r="Q579" s="9">
        <f t="shared" ref="Q579:Q642" si="94">0.35*M579+N579*0.35+O579*0.15+P579*0.15</f>
        <v>61.3</v>
      </c>
      <c r="R579" s="9">
        <f t="shared" ref="R579:R642" si="95">M579*0.2+N579*0.2+O579*0.35+P579*0.25</f>
        <v>59.25</v>
      </c>
      <c r="S579" s="9">
        <f t="shared" ref="S579:S642" si="96">M579*0.15+N579*0.15+O579*0.25+P579*0.45</f>
        <v>61.400000000000006</v>
      </c>
      <c r="T579" s="9">
        <f t="shared" ref="T579:T642" si="97">0.25*SUM(M579:P579)</f>
        <v>60.5</v>
      </c>
      <c r="U579" s="8">
        <f t="shared" ref="U579:U642" si="98">SUM(Q579:S579)/3</f>
        <v>60.65</v>
      </c>
      <c r="V579" s="8">
        <f t="shared" ref="V579:V642" si="99">SUM(Q579:T579)/4</f>
        <v>60.612499999999997</v>
      </c>
    </row>
    <row r="580" spans="1:22" ht="13.5" x14ac:dyDescent="0.25">
      <c r="A580" s="3">
        <f>RSI!A580</f>
        <v>42846</v>
      </c>
      <c r="B580" s="2">
        <f>RSI!B580</f>
        <v>3.9836</v>
      </c>
      <c r="C580" s="2">
        <f>RSI!I580</f>
        <v>69.300391741107219</v>
      </c>
      <c r="D580" s="2">
        <f>MACD!E580</f>
        <v>-5.2158966118573957E-2</v>
      </c>
      <c r="E580" s="2">
        <f>MACD!F580</f>
        <v>-2.6529426812993841E-2</v>
      </c>
      <c r="F580" s="2">
        <f>'Moving Avg'!D580</f>
        <v>3.9439599999999997</v>
      </c>
      <c r="G580" s="2">
        <f>'Moving Avg'!F580</f>
        <v>3.8410249999999997</v>
      </c>
      <c r="H580" s="2">
        <f>'Moving Avg'!G580</f>
        <v>3.8054699999999992</v>
      </c>
      <c r="I580" s="2">
        <f>'Moving Avg'!H580</f>
        <v>3.815367999999999</v>
      </c>
      <c r="J580" s="6" t="str">
        <f>OBV!F580</f>
        <v>BULLISH</v>
      </c>
      <c r="K580" s="6" t="str">
        <f>OBV!G580</f>
        <v>WEAK</v>
      </c>
      <c r="L580" s="6" t="str">
        <f>OBV!H580</f>
        <v>CONFIRMED BULLISH</v>
      </c>
      <c r="M580" s="8">
        <f t="shared" si="90"/>
        <v>25</v>
      </c>
      <c r="N580" s="8">
        <f t="shared" si="91"/>
        <v>100</v>
      </c>
      <c r="O580" s="8">
        <f t="shared" si="92"/>
        <v>50</v>
      </c>
      <c r="P580" s="8">
        <f t="shared" si="93"/>
        <v>67</v>
      </c>
      <c r="Q580" s="9">
        <f t="shared" si="94"/>
        <v>61.3</v>
      </c>
      <c r="R580" s="9">
        <f t="shared" si="95"/>
        <v>59.25</v>
      </c>
      <c r="S580" s="9">
        <f t="shared" si="96"/>
        <v>61.400000000000006</v>
      </c>
      <c r="T580" s="9">
        <f t="shared" si="97"/>
        <v>60.5</v>
      </c>
      <c r="U580" s="8">
        <f t="shared" si="98"/>
        <v>60.65</v>
      </c>
      <c r="V580" s="8">
        <f t="shared" si="99"/>
        <v>60.612499999999997</v>
      </c>
    </row>
    <row r="581" spans="1:22" ht="13.5" x14ac:dyDescent="0.25">
      <c r="A581" s="3">
        <f>RSI!A581</f>
        <v>42849</v>
      </c>
      <c r="B581" s="2">
        <f>RSI!B581</f>
        <v>3.8613</v>
      </c>
      <c r="C581" s="2">
        <f>RSI!I581</f>
        <v>51.340452322082349</v>
      </c>
      <c r="D581" s="2">
        <f>MACD!E581</f>
        <v>-4.9745545025080773E-2</v>
      </c>
      <c r="E581" s="2">
        <f>MACD!F581</f>
        <v>-3.1172650455411229E-2</v>
      </c>
      <c r="F581" s="2">
        <f>'Moving Avg'!D581</f>
        <v>3.9397399999999996</v>
      </c>
      <c r="G581" s="2">
        <f>'Moving Avg'!F581</f>
        <v>3.8441899999999998</v>
      </c>
      <c r="H581" s="2">
        <f>'Moving Avg'!G581</f>
        <v>3.8055559999999997</v>
      </c>
      <c r="I581" s="2">
        <f>'Moving Avg'!H581</f>
        <v>3.8161064999999983</v>
      </c>
      <c r="J581" s="6" t="str">
        <f>OBV!F581</f>
        <v>BULLISH</v>
      </c>
      <c r="K581" s="6" t="str">
        <f>OBV!G581</f>
        <v>WEAK</v>
      </c>
      <c r="L581" s="6" t="str">
        <f>OBV!H581</f>
        <v>BULLISH DIVERGENCE</v>
      </c>
      <c r="M581" s="8">
        <f t="shared" si="90"/>
        <v>25</v>
      </c>
      <c r="N581" s="8">
        <f t="shared" si="91"/>
        <v>45</v>
      </c>
      <c r="O581" s="8">
        <f t="shared" si="92"/>
        <v>50</v>
      </c>
      <c r="P581" s="8">
        <f t="shared" si="93"/>
        <v>50</v>
      </c>
      <c r="Q581" s="9">
        <f t="shared" si="94"/>
        <v>39.5</v>
      </c>
      <c r="R581" s="9">
        <f t="shared" si="95"/>
        <v>44</v>
      </c>
      <c r="S581" s="9">
        <f t="shared" si="96"/>
        <v>45.5</v>
      </c>
      <c r="T581" s="9">
        <f t="shared" si="97"/>
        <v>42.5</v>
      </c>
      <c r="U581" s="8">
        <f t="shared" si="98"/>
        <v>43</v>
      </c>
      <c r="V581" s="8">
        <f t="shared" si="99"/>
        <v>42.875</v>
      </c>
    </row>
    <row r="582" spans="1:22" ht="13.5" x14ac:dyDescent="0.25">
      <c r="A582" s="3">
        <f>RSI!A582</f>
        <v>42850</v>
      </c>
      <c r="B582" s="2">
        <f>RSI!B582</f>
        <v>3.9752000000000001</v>
      </c>
      <c r="C582" s="2">
        <f>RSI!I582</f>
        <v>61.379068923273039</v>
      </c>
      <c r="D582" s="2">
        <f>MACD!E582</f>
        <v>-7.5682659039864486E-2</v>
      </c>
      <c r="E582" s="2">
        <f>MACD!F582</f>
        <v>-4.0074652172301883E-2</v>
      </c>
      <c r="F582" s="2">
        <f>'Moving Avg'!D582</f>
        <v>3.9574600000000002</v>
      </c>
      <c r="G582" s="2">
        <f>'Moving Avg'!F582</f>
        <v>3.8530500000000005</v>
      </c>
      <c r="H582" s="2">
        <f>'Moving Avg'!G582</f>
        <v>3.8079199999999997</v>
      </c>
      <c r="I582" s="2">
        <f>'Moving Avg'!H582</f>
        <v>3.8174144999999986</v>
      </c>
      <c r="J582" s="6" t="str">
        <f>OBV!F582</f>
        <v>BULLISH</v>
      </c>
      <c r="K582" s="6" t="str">
        <f>OBV!G582</f>
        <v>WEAK</v>
      </c>
      <c r="L582" s="6" t="str">
        <f>OBV!H582</f>
        <v>CONFIRMED BULLISH</v>
      </c>
      <c r="M582" s="8">
        <f t="shared" si="90"/>
        <v>25</v>
      </c>
      <c r="N582" s="8">
        <f t="shared" si="91"/>
        <v>100</v>
      </c>
      <c r="O582" s="8">
        <f t="shared" si="92"/>
        <v>50</v>
      </c>
      <c r="P582" s="8">
        <f t="shared" si="93"/>
        <v>67</v>
      </c>
      <c r="Q582" s="9">
        <f t="shared" si="94"/>
        <v>61.3</v>
      </c>
      <c r="R582" s="9">
        <f t="shared" si="95"/>
        <v>59.25</v>
      </c>
      <c r="S582" s="9">
        <f t="shared" si="96"/>
        <v>61.400000000000006</v>
      </c>
      <c r="T582" s="9">
        <f t="shared" si="97"/>
        <v>60.5</v>
      </c>
      <c r="U582" s="8">
        <f t="shared" si="98"/>
        <v>60.65</v>
      </c>
      <c r="V582" s="8">
        <f t="shared" si="99"/>
        <v>60.612499999999997</v>
      </c>
    </row>
    <row r="583" spans="1:22" ht="13.5" x14ac:dyDescent="0.25">
      <c r="A583" s="3">
        <f>RSI!A583</f>
        <v>42851</v>
      </c>
      <c r="B583" s="2">
        <f>RSI!B583</f>
        <v>4.0427</v>
      </c>
      <c r="C583" s="2">
        <f>RSI!I583</f>
        <v>65.872471868963643</v>
      </c>
      <c r="D583" s="2">
        <f>MACD!E583</f>
        <v>-8.063985481737479E-2</v>
      </c>
      <c r="E583" s="2">
        <f>MACD!F583</f>
        <v>-4.8187692701316467E-2</v>
      </c>
      <c r="F583" s="2">
        <f>'Moving Avg'!D583</f>
        <v>3.9692799999999999</v>
      </c>
      <c r="G583" s="2">
        <f>'Moving Avg'!F583</f>
        <v>3.8652850000000001</v>
      </c>
      <c r="H583" s="2">
        <f>'Moving Avg'!G583</f>
        <v>3.8116339999999997</v>
      </c>
      <c r="I583" s="2">
        <f>'Moving Avg'!H583</f>
        <v>3.8189759999999984</v>
      </c>
      <c r="J583" s="6" t="str">
        <f>OBV!F583</f>
        <v>BULLISH</v>
      </c>
      <c r="K583" s="6" t="str">
        <f>OBV!G583</f>
        <v>WEAK</v>
      </c>
      <c r="L583" s="6" t="str">
        <f>OBV!H583</f>
        <v>CONFIRMED BULLISH</v>
      </c>
      <c r="M583" s="8">
        <f t="shared" si="90"/>
        <v>25</v>
      </c>
      <c r="N583" s="8">
        <f t="shared" si="91"/>
        <v>100</v>
      </c>
      <c r="O583" s="8">
        <f t="shared" si="92"/>
        <v>50</v>
      </c>
      <c r="P583" s="8">
        <f t="shared" si="93"/>
        <v>67</v>
      </c>
      <c r="Q583" s="9">
        <f t="shared" si="94"/>
        <v>61.3</v>
      </c>
      <c r="R583" s="9">
        <f t="shared" si="95"/>
        <v>59.25</v>
      </c>
      <c r="S583" s="9">
        <f t="shared" si="96"/>
        <v>61.400000000000006</v>
      </c>
      <c r="T583" s="9">
        <f t="shared" si="97"/>
        <v>60.5</v>
      </c>
      <c r="U583" s="8">
        <f t="shared" si="98"/>
        <v>60.65</v>
      </c>
      <c r="V583" s="8">
        <f t="shared" si="99"/>
        <v>60.612499999999997</v>
      </c>
    </row>
    <row r="584" spans="1:22" ht="13.5" x14ac:dyDescent="0.25">
      <c r="A584" s="3">
        <f>RSI!A584</f>
        <v>42852</v>
      </c>
      <c r="B584" s="2">
        <f>RSI!B584</f>
        <v>4.0849000000000002</v>
      </c>
      <c r="C584" s="2">
        <f>RSI!I584</f>
        <v>68.351593505439041</v>
      </c>
      <c r="D584" s="2">
        <f>MACD!E584</f>
        <v>-8.5792189345995418E-2</v>
      </c>
      <c r="E584" s="2">
        <f>MACD!F584</f>
        <v>-5.570859203025226E-2</v>
      </c>
      <c r="F584" s="2">
        <f>'Moving Avg'!D584</f>
        <v>3.9895400000000003</v>
      </c>
      <c r="G584" s="2">
        <f>'Moving Avg'!F584</f>
        <v>3.8796300000000001</v>
      </c>
      <c r="H584" s="2">
        <f>'Moving Avg'!G584</f>
        <v>3.8176259999999997</v>
      </c>
      <c r="I584" s="2">
        <f>'Moving Avg'!H584</f>
        <v>3.8207484999999988</v>
      </c>
      <c r="J584" s="6" t="str">
        <f>OBV!F584</f>
        <v>BULLISH</v>
      </c>
      <c r="K584" s="6" t="str">
        <f>OBV!G584</f>
        <v>WEAK</v>
      </c>
      <c r="L584" s="6" t="str">
        <f>OBV!H584</f>
        <v>CONFIRMED BULLISH</v>
      </c>
      <c r="M584" s="8">
        <f t="shared" si="90"/>
        <v>25</v>
      </c>
      <c r="N584" s="8">
        <f t="shared" si="91"/>
        <v>100</v>
      </c>
      <c r="O584" s="8">
        <f t="shared" si="92"/>
        <v>50</v>
      </c>
      <c r="P584" s="8">
        <f t="shared" si="93"/>
        <v>67</v>
      </c>
      <c r="Q584" s="9">
        <f t="shared" si="94"/>
        <v>61.3</v>
      </c>
      <c r="R584" s="9">
        <f t="shared" si="95"/>
        <v>59.25</v>
      </c>
      <c r="S584" s="9">
        <f t="shared" si="96"/>
        <v>61.400000000000006</v>
      </c>
      <c r="T584" s="9">
        <f t="shared" si="97"/>
        <v>60.5</v>
      </c>
      <c r="U584" s="8">
        <f t="shared" si="98"/>
        <v>60.65</v>
      </c>
      <c r="V584" s="8">
        <f t="shared" si="99"/>
        <v>60.612499999999997</v>
      </c>
    </row>
    <row r="585" spans="1:22" ht="13.5" x14ac:dyDescent="0.25">
      <c r="A585" s="3">
        <f>RSI!A585</f>
        <v>42853</v>
      </c>
      <c r="B585" s="2">
        <f>RSI!B585</f>
        <v>4.0891000000000002</v>
      </c>
      <c r="C585" s="2">
        <f>RSI!I585</f>
        <v>68.596104308108423</v>
      </c>
      <c r="D585" s="2">
        <f>MACD!E585</f>
        <v>-8.9772027630858009E-2</v>
      </c>
      <c r="E585" s="2">
        <f>MACD!F585</f>
        <v>-6.2521279150373407E-2</v>
      </c>
      <c r="F585" s="2">
        <f>'Moving Avg'!D585</f>
        <v>4.0106400000000004</v>
      </c>
      <c r="G585" s="2">
        <f>'Moving Avg'!F585</f>
        <v>3.8935550000000001</v>
      </c>
      <c r="H585" s="2">
        <f>'Moving Avg'!G585</f>
        <v>3.8237019999999995</v>
      </c>
      <c r="I585" s="2">
        <f>'Moving Avg'!H585</f>
        <v>3.8225419999999986</v>
      </c>
      <c r="J585" s="6" t="str">
        <f>OBV!F585</f>
        <v>BULLISH</v>
      </c>
      <c r="K585" s="6" t="str">
        <f>OBV!G585</f>
        <v>WEAK</v>
      </c>
      <c r="L585" s="6" t="str">
        <f>OBV!H585</f>
        <v>CONFIRMED BULLISH</v>
      </c>
      <c r="M585" s="8">
        <f t="shared" si="90"/>
        <v>25</v>
      </c>
      <c r="N585" s="8">
        <f t="shared" si="91"/>
        <v>100</v>
      </c>
      <c r="O585" s="8">
        <f t="shared" si="92"/>
        <v>50</v>
      </c>
      <c r="P585" s="8">
        <f t="shared" si="93"/>
        <v>67</v>
      </c>
      <c r="Q585" s="9">
        <f t="shared" si="94"/>
        <v>61.3</v>
      </c>
      <c r="R585" s="9">
        <f t="shared" si="95"/>
        <v>59.25</v>
      </c>
      <c r="S585" s="9">
        <f t="shared" si="96"/>
        <v>61.400000000000006</v>
      </c>
      <c r="T585" s="9">
        <f t="shared" si="97"/>
        <v>60.5</v>
      </c>
      <c r="U585" s="8">
        <f t="shared" si="98"/>
        <v>60.65</v>
      </c>
      <c r="V585" s="8">
        <f t="shared" si="99"/>
        <v>60.612499999999997</v>
      </c>
    </row>
    <row r="586" spans="1:22" ht="13.5" x14ac:dyDescent="0.25">
      <c r="A586" s="3">
        <f>RSI!A586</f>
        <v>42857</v>
      </c>
      <c r="B586" s="2">
        <f>RSI!B586</f>
        <v>4.0891000000000002</v>
      </c>
      <c r="C586" s="2">
        <f>RSI!I586</f>
        <v>68.596104308108423</v>
      </c>
      <c r="D586" s="2">
        <f>MACD!E586</f>
        <v>-9.301182084400228E-2</v>
      </c>
      <c r="E586" s="2">
        <f>MACD!F586</f>
        <v>-6.8619387489099182E-2</v>
      </c>
      <c r="F586" s="2">
        <f>'Moving Avg'!D586</f>
        <v>4.0562000000000014</v>
      </c>
      <c r="G586" s="2">
        <f>'Moving Avg'!F586</f>
        <v>3.9070550000000006</v>
      </c>
      <c r="H586" s="2">
        <f>'Moving Avg'!G586</f>
        <v>3.8297779999999992</v>
      </c>
      <c r="I586" s="2">
        <f>'Moving Avg'!H586</f>
        <v>3.8243354999999992</v>
      </c>
      <c r="J586" s="6" t="str">
        <f>OBV!F586</f>
        <v>BULLISH</v>
      </c>
      <c r="K586" s="6" t="str">
        <f>OBV!G586</f>
        <v>WEAK</v>
      </c>
      <c r="L586" s="6" t="str">
        <f>OBV!H586</f>
        <v>CONFIRMED BULLISH</v>
      </c>
      <c r="M586" s="8">
        <f t="shared" si="90"/>
        <v>25</v>
      </c>
      <c r="N586" s="8">
        <f t="shared" si="91"/>
        <v>100</v>
      </c>
      <c r="O586" s="8">
        <f t="shared" si="92"/>
        <v>50</v>
      </c>
      <c r="P586" s="8">
        <f t="shared" si="93"/>
        <v>67</v>
      </c>
      <c r="Q586" s="9">
        <f t="shared" si="94"/>
        <v>61.3</v>
      </c>
      <c r="R586" s="9">
        <f t="shared" si="95"/>
        <v>59.25</v>
      </c>
      <c r="S586" s="9">
        <f t="shared" si="96"/>
        <v>61.400000000000006</v>
      </c>
      <c r="T586" s="9">
        <f t="shared" si="97"/>
        <v>60.5</v>
      </c>
      <c r="U586" s="8">
        <f t="shared" si="98"/>
        <v>60.65</v>
      </c>
      <c r="V586" s="8">
        <f t="shared" si="99"/>
        <v>60.612499999999997</v>
      </c>
    </row>
    <row r="587" spans="1:22" ht="13.5" x14ac:dyDescent="0.25">
      <c r="A587" s="3">
        <f>RSI!A587</f>
        <v>42858</v>
      </c>
      <c r="B587" s="2">
        <f>RSI!B587</f>
        <v>4.0723000000000003</v>
      </c>
      <c r="C587" s="2">
        <f>RSI!I587</f>
        <v>66.222643449195317</v>
      </c>
      <c r="D587" s="2">
        <f>MACD!E587</f>
        <v>-9.4955113864625407E-2</v>
      </c>
      <c r="E587" s="2">
        <f>MACD!F587</f>
        <v>-7.3886532764204427E-2</v>
      </c>
      <c r="F587" s="2">
        <f>'Moving Avg'!D587</f>
        <v>4.0756200000000007</v>
      </c>
      <c r="G587" s="2">
        <f>'Moving Avg'!F587</f>
        <v>3.920770000000001</v>
      </c>
      <c r="H587" s="2">
        <f>'Moving Avg'!G587</f>
        <v>3.8356020000000002</v>
      </c>
      <c r="I587" s="2">
        <f>'Moving Avg'!H587</f>
        <v>3.8260449999999993</v>
      </c>
      <c r="J587" s="6" t="str">
        <f>OBV!F587</f>
        <v>BULLISH</v>
      </c>
      <c r="K587" s="6" t="str">
        <f>OBV!G587</f>
        <v>WEAK</v>
      </c>
      <c r="L587" s="6" t="str">
        <f>OBV!H587</f>
        <v>CONFIRMED BULLISH</v>
      </c>
      <c r="M587" s="8">
        <f t="shared" si="90"/>
        <v>25</v>
      </c>
      <c r="N587" s="8">
        <f t="shared" si="91"/>
        <v>100</v>
      </c>
      <c r="O587" s="8">
        <f t="shared" si="92"/>
        <v>50</v>
      </c>
      <c r="P587" s="8">
        <f t="shared" si="93"/>
        <v>67</v>
      </c>
      <c r="Q587" s="9">
        <f t="shared" si="94"/>
        <v>61.3</v>
      </c>
      <c r="R587" s="9">
        <f t="shared" si="95"/>
        <v>59.25</v>
      </c>
      <c r="S587" s="9">
        <f t="shared" si="96"/>
        <v>61.400000000000006</v>
      </c>
      <c r="T587" s="9">
        <f t="shared" si="97"/>
        <v>60.5</v>
      </c>
      <c r="U587" s="8">
        <f t="shared" si="98"/>
        <v>60.65</v>
      </c>
      <c r="V587" s="8">
        <f t="shared" si="99"/>
        <v>60.612499999999997</v>
      </c>
    </row>
    <row r="588" spans="1:22" ht="13.5" x14ac:dyDescent="0.25">
      <c r="A588" s="3">
        <f>RSI!A588</f>
        <v>42859</v>
      </c>
      <c r="B588" s="2">
        <f>RSI!B588</f>
        <v>4.0933999999999999</v>
      </c>
      <c r="C588" s="2">
        <f>RSI!I588</f>
        <v>67.732732864679434</v>
      </c>
      <c r="D588" s="2">
        <f>MACD!E588</f>
        <v>-8.4151652682895595E-2</v>
      </c>
      <c r="E588" s="2">
        <f>MACD!F588</f>
        <v>-7.5939556747942671E-2</v>
      </c>
      <c r="F588" s="2">
        <f>'Moving Avg'!D588</f>
        <v>4.0857599999999996</v>
      </c>
      <c r="G588" s="2">
        <f>'Moving Avg'!F588</f>
        <v>3.9355400000000005</v>
      </c>
      <c r="H588" s="2">
        <f>'Moving Avg'!G588</f>
        <v>3.8446340000000006</v>
      </c>
      <c r="I588" s="2">
        <f>'Moving Avg'!H588</f>
        <v>3.8278599999999989</v>
      </c>
      <c r="J588" s="6" t="str">
        <f>OBV!F588</f>
        <v>BULLISH</v>
      </c>
      <c r="K588" s="6" t="str">
        <f>OBV!G588</f>
        <v>WEAK</v>
      </c>
      <c r="L588" s="6" t="str">
        <f>OBV!H588</f>
        <v>CONFIRMED BULLISH</v>
      </c>
      <c r="M588" s="8">
        <f t="shared" si="90"/>
        <v>25</v>
      </c>
      <c r="N588" s="8">
        <f t="shared" si="91"/>
        <v>45</v>
      </c>
      <c r="O588" s="8">
        <f t="shared" si="92"/>
        <v>50</v>
      </c>
      <c r="P588" s="8">
        <f t="shared" si="93"/>
        <v>67</v>
      </c>
      <c r="Q588" s="9">
        <f t="shared" si="94"/>
        <v>42.05</v>
      </c>
      <c r="R588" s="9">
        <f t="shared" si="95"/>
        <v>48.25</v>
      </c>
      <c r="S588" s="9">
        <f t="shared" si="96"/>
        <v>53.150000000000006</v>
      </c>
      <c r="T588" s="9">
        <f t="shared" si="97"/>
        <v>46.75</v>
      </c>
      <c r="U588" s="8">
        <f t="shared" si="98"/>
        <v>47.816666666666663</v>
      </c>
      <c r="V588" s="8">
        <f t="shared" si="99"/>
        <v>47.55</v>
      </c>
    </row>
    <row r="589" spans="1:22" ht="13.5" x14ac:dyDescent="0.25">
      <c r="A589" s="3">
        <f>RSI!A589</f>
        <v>42860</v>
      </c>
      <c r="B589" s="2">
        <f>RSI!B589</f>
        <v>4.0933999999999999</v>
      </c>
      <c r="C589" s="2">
        <f>RSI!I589</f>
        <v>67.732732864679434</v>
      </c>
      <c r="D589" s="2">
        <f>MACD!E589</f>
        <v>-7.5979691327604293E-2</v>
      </c>
      <c r="E589" s="2">
        <f>MACD!F589</f>
        <v>-7.5947583663874996E-2</v>
      </c>
      <c r="F589" s="2">
        <f>'Moving Avg'!D589</f>
        <v>4.0874600000000001</v>
      </c>
      <c r="G589" s="2">
        <f>'Moving Avg'!F589</f>
        <v>3.9503100000000004</v>
      </c>
      <c r="H589" s="2">
        <f>'Moving Avg'!G589</f>
        <v>3.8515560000000004</v>
      </c>
      <c r="I589" s="2">
        <f>'Moving Avg'!H589</f>
        <v>3.8296749999999986</v>
      </c>
      <c r="J589" s="6" t="str">
        <f>OBV!F589</f>
        <v>BULLISH</v>
      </c>
      <c r="K589" s="6" t="str">
        <f>OBV!G589</f>
        <v>WEAK</v>
      </c>
      <c r="L589" s="6" t="str">
        <f>OBV!H589</f>
        <v>CONFIRMED BULLISH</v>
      </c>
      <c r="M589" s="8">
        <f t="shared" si="90"/>
        <v>25</v>
      </c>
      <c r="N589" s="8">
        <f t="shared" si="91"/>
        <v>45</v>
      </c>
      <c r="O589" s="8">
        <f t="shared" si="92"/>
        <v>50</v>
      </c>
      <c r="P589" s="8">
        <f t="shared" si="93"/>
        <v>67</v>
      </c>
      <c r="Q589" s="9">
        <f t="shared" si="94"/>
        <v>42.05</v>
      </c>
      <c r="R589" s="9">
        <f t="shared" si="95"/>
        <v>48.25</v>
      </c>
      <c r="S589" s="9">
        <f t="shared" si="96"/>
        <v>53.150000000000006</v>
      </c>
      <c r="T589" s="9">
        <f t="shared" si="97"/>
        <v>46.75</v>
      </c>
      <c r="U589" s="8">
        <f t="shared" si="98"/>
        <v>47.816666666666663</v>
      </c>
      <c r="V589" s="8">
        <f t="shared" si="99"/>
        <v>47.55</v>
      </c>
    </row>
    <row r="590" spans="1:22" ht="13.5" x14ac:dyDescent="0.25">
      <c r="A590" s="3">
        <f>RSI!A590</f>
        <v>42863</v>
      </c>
      <c r="B590" s="2">
        <f>RSI!B590</f>
        <v>4.0933999999999999</v>
      </c>
      <c r="C590" s="2">
        <f>RSI!I590</f>
        <v>67.732732864679434</v>
      </c>
      <c r="D590" s="2">
        <f>MACD!E590</f>
        <v>-6.9962574125280952E-2</v>
      </c>
      <c r="E590" s="2">
        <f>MACD!F590</f>
        <v>-7.475058175615619E-2</v>
      </c>
      <c r="F590" s="2">
        <f>'Moving Avg'!D590</f>
        <v>4.0883199999999995</v>
      </c>
      <c r="G590" s="2">
        <f>'Moving Avg'!F590</f>
        <v>3.9650800000000013</v>
      </c>
      <c r="H590" s="2">
        <f>'Moving Avg'!G590</f>
        <v>3.8584779999999999</v>
      </c>
      <c r="I590" s="2">
        <f>'Moving Avg'!H590</f>
        <v>3.831995999999998</v>
      </c>
      <c r="J590" s="6" t="str">
        <f>OBV!F590</f>
        <v>BULLISH</v>
      </c>
      <c r="K590" s="6" t="str">
        <f>OBV!G590</f>
        <v>WEAK</v>
      </c>
      <c r="L590" s="6" t="str">
        <f>OBV!H590</f>
        <v>CONFIRMED BULLISH</v>
      </c>
      <c r="M590" s="8">
        <f t="shared" si="90"/>
        <v>25</v>
      </c>
      <c r="N590" s="8">
        <f t="shared" si="91"/>
        <v>0</v>
      </c>
      <c r="O590" s="8">
        <f t="shared" si="92"/>
        <v>50</v>
      </c>
      <c r="P590" s="8">
        <f t="shared" si="93"/>
        <v>67</v>
      </c>
      <c r="Q590" s="9">
        <f t="shared" si="94"/>
        <v>26.299999999999997</v>
      </c>
      <c r="R590" s="9">
        <f t="shared" si="95"/>
        <v>39.25</v>
      </c>
      <c r="S590" s="9">
        <f t="shared" si="96"/>
        <v>46.400000000000006</v>
      </c>
      <c r="T590" s="9">
        <f t="shared" si="97"/>
        <v>35.5</v>
      </c>
      <c r="U590" s="8">
        <f t="shared" si="98"/>
        <v>37.31666666666667</v>
      </c>
      <c r="V590" s="8">
        <f t="shared" si="99"/>
        <v>36.862499999999997</v>
      </c>
    </row>
    <row r="591" spans="1:22" ht="13.5" x14ac:dyDescent="0.25">
      <c r="A591" s="3">
        <f>RSI!A591</f>
        <v>42864</v>
      </c>
      <c r="B591" s="2">
        <f>RSI!B591</f>
        <v>4.0933999999999999</v>
      </c>
      <c r="C591" s="2">
        <f>RSI!I591</f>
        <v>67.732732864679434</v>
      </c>
      <c r="D591" s="2">
        <f>MACD!E591</f>
        <v>-8.451768088556566E-2</v>
      </c>
      <c r="E591" s="2">
        <f>MACD!F591</f>
        <v>-7.6704001582038078E-2</v>
      </c>
      <c r="F591" s="2">
        <f>'Moving Avg'!D591</f>
        <v>4.0891799999999998</v>
      </c>
      <c r="G591" s="2">
        <f>'Moving Avg'!F591</f>
        <v>3.9787950000000003</v>
      </c>
      <c r="H591" s="2">
        <f>'Moving Avg'!G591</f>
        <v>3.8654000000000002</v>
      </c>
      <c r="I591" s="2">
        <f>'Moving Avg'!H591</f>
        <v>3.8338109999999976</v>
      </c>
      <c r="J591" s="6" t="str">
        <f>OBV!F591</f>
        <v>BULLISH</v>
      </c>
      <c r="K591" s="6" t="str">
        <f>OBV!G591</f>
        <v>WEAK</v>
      </c>
      <c r="L591" s="6" t="str">
        <f>OBV!H591</f>
        <v>CONFIRMED BULLISH</v>
      </c>
      <c r="M591" s="8">
        <f t="shared" si="90"/>
        <v>25</v>
      </c>
      <c r="N591" s="8">
        <f t="shared" si="91"/>
        <v>45</v>
      </c>
      <c r="O591" s="8">
        <f t="shared" si="92"/>
        <v>50</v>
      </c>
      <c r="P591" s="8">
        <f t="shared" si="93"/>
        <v>67</v>
      </c>
      <c r="Q591" s="9">
        <f t="shared" si="94"/>
        <v>42.05</v>
      </c>
      <c r="R591" s="9">
        <f t="shared" si="95"/>
        <v>48.25</v>
      </c>
      <c r="S591" s="9">
        <f t="shared" si="96"/>
        <v>53.150000000000006</v>
      </c>
      <c r="T591" s="9">
        <f t="shared" si="97"/>
        <v>46.75</v>
      </c>
      <c r="U591" s="8">
        <f t="shared" si="98"/>
        <v>47.816666666666663</v>
      </c>
      <c r="V591" s="8">
        <f t="shared" si="99"/>
        <v>47.55</v>
      </c>
    </row>
    <row r="592" spans="1:22" ht="13.5" x14ac:dyDescent="0.25">
      <c r="A592" s="3">
        <f>RSI!A592</f>
        <v>42865</v>
      </c>
      <c r="B592" s="2">
        <f>RSI!B592</f>
        <v>4.0933999999999999</v>
      </c>
      <c r="C592" s="2">
        <f>RSI!I592</f>
        <v>67.732732864679434</v>
      </c>
      <c r="D592" s="2">
        <f>MACD!E592</f>
        <v>-8.0080027425554423E-2</v>
      </c>
      <c r="E592" s="2">
        <f>MACD!F592</f>
        <v>-7.737920675074135E-2</v>
      </c>
      <c r="F592" s="2">
        <f>'Moving Avg'!D592</f>
        <v>4.0933999999999999</v>
      </c>
      <c r="G592" s="2">
        <f>'Moving Avg'!F592</f>
        <v>3.99884</v>
      </c>
      <c r="H592" s="2">
        <f>'Moving Avg'!G592</f>
        <v>3.8723220000000005</v>
      </c>
      <c r="I592" s="2">
        <f>'Moving Avg'!H592</f>
        <v>3.8356259999999982</v>
      </c>
      <c r="J592" s="6" t="str">
        <f>OBV!F592</f>
        <v>BULLISH</v>
      </c>
      <c r="K592" s="6" t="str">
        <f>OBV!G592</f>
        <v>WEAK</v>
      </c>
      <c r="L592" s="6" t="str">
        <f>OBV!H592</f>
        <v>CONFIRMED BULLISH</v>
      </c>
      <c r="M592" s="8">
        <f t="shared" si="90"/>
        <v>25</v>
      </c>
      <c r="N592" s="8">
        <f t="shared" si="91"/>
        <v>45</v>
      </c>
      <c r="O592" s="8">
        <f t="shared" si="92"/>
        <v>50</v>
      </c>
      <c r="P592" s="8">
        <f t="shared" si="93"/>
        <v>67</v>
      </c>
      <c r="Q592" s="9">
        <f t="shared" si="94"/>
        <v>42.05</v>
      </c>
      <c r="R592" s="9">
        <f t="shared" si="95"/>
        <v>48.25</v>
      </c>
      <c r="S592" s="9">
        <f t="shared" si="96"/>
        <v>53.150000000000006</v>
      </c>
      <c r="T592" s="9">
        <f t="shared" si="97"/>
        <v>46.75</v>
      </c>
      <c r="U592" s="8">
        <f t="shared" si="98"/>
        <v>47.816666666666663</v>
      </c>
      <c r="V592" s="8">
        <f t="shared" si="99"/>
        <v>47.55</v>
      </c>
    </row>
    <row r="593" spans="1:22" ht="13.5" x14ac:dyDescent="0.25">
      <c r="A593" s="3">
        <f>RSI!A593</f>
        <v>42866</v>
      </c>
      <c r="B593" s="2">
        <f>RSI!B593</f>
        <v>4.0891000000000002</v>
      </c>
      <c r="C593" s="2">
        <f>RSI!I593</f>
        <v>66.850484260320542</v>
      </c>
      <c r="D593" s="2">
        <f>MACD!E593</f>
        <v>-6.6334515142917994E-2</v>
      </c>
      <c r="E593" s="2">
        <f>MACD!F593</f>
        <v>-7.5170268429176679E-2</v>
      </c>
      <c r="F593" s="2">
        <f>'Moving Avg'!D593</f>
        <v>4.0925399999999996</v>
      </c>
      <c r="G593" s="2">
        <f>'Moving Avg'!F593</f>
        <v>4.011285</v>
      </c>
      <c r="H593" s="2">
        <f>'Moving Avg'!G593</f>
        <v>3.8782300000000007</v>
      </c>
      <c r="I593" s="2">
        <f>'Moving Avg'!H593</f>
        <v>3.837419499999998</v>
      </c>
      <c r="J593" s="6" t="str">
        <f>OBV!F593</f>
        <v>BEARISH</v>
      </c>
      <c r="K593" s="6" t="str">
        <f>OBV!G593</f>
        <v>STRONG</v>
      </c>
      <c r="L593" s="6" t="str">
        <f>OBV!H593</f>
        <v>CONFIRMED BEARISH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33</v>
      </c>
      <c r="Q593" s="9">
        <f t="shared" si="94"/>
        <v>21.2</v>
      </c>
      <c r="R593" s="9">
        <f t="shared" si="95"/>
        <v>30.75</v>
      </c>
      <c r="S593" s="9">
        <f t="shared" si="96"/>
        <v>31.1</v>
      </c>
      <c r="T593" s="9">
        <f t="shared" si="97"/>
        <v>27</v>
      </c>
      <c r="U593" s="8">
        <f t="shared" si="98"/>
        <v>27.683333333333337</v>
      </c>
      <c r="V593" s="8">
        <f t="shared" si="99"/>
        <v>27.512500000000003</v>
      </c>
    </row>
    <row r="594" spans="1:22" ht="13.5" x14ac:dyDescent="0.25">
      <c r="A594" s="3">
        <f>RSI!A594</f>
        <v>42867</v>
      </c>
      <c r="B594" s="2">
        <f>RSI!B594</f>
        <v>4.0891000000000002</v>
      </c>
      <c r="C594" s="2">
        <f>RSI!I594</f>
        <v>66.850484260320542</v>
      </c>
      <c r="D594" s="2">
        <f>MACD!E594</f>
        <v>-4.8845757483953367E-2</v>
      </c>
      <c r="E594" s="2">
        <f>MACD!F594</f>
        <v>-6.9905366240132022E-2</v>
      </c>
      <c r="F594" s="2">
        <f>'Moving Avg'!D594</f>
        <v>4.0916800000000011</v>
      </c>
      <c r="G594" s="2">
        <f>'Moving Avg'!F594</f>
        <v>4.0226750000000004</v>
      </c>
      <c r="H594" s="2">
        <f>'Moving Avg'!G594</f>
        <v>3.884138000000001</v>
      </c>
      <c r="I594" s="2">
        <f>'Moving Avg'!H594</f>
        <v>3.8392129999999982</v>
      </c>
      <c r="J594" s="6" t="str">
        <f>OBV!F594</f>
        <v>BEARISH</v>
      </c>
      <c r="K594" s="6" t="str">
        <f>OBV!G594</f>
        <v>STRONG</v>
      </c>
      <c r="L594" s="6" t="str">
        <f>OBV!H594</f>
        <v>CONFIRMED BEARISH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33</v>
      </c>
      <c r="Q594" s="9">
        <f t="shared" si="94"/>
        <v>21.2</v>
      </c>
      <c r="R594" s="9">
        <f t="shared" si="95"/>
        <v>30.75</v>
      </c>
      <c r="S594" s="9">
        <f t="shared" si="96"/>
        <v>31.1</v>
      </c>
      <c r="T594" s="9">
        <f t="shared" si="97"/>
        <v>27</v>
      </c>
      <c r="U594" s="8">
        <f t="shared" si="98"/>
        <v>27.683333333333337</v>
      </c>
      <c r="V594" s="8">
        <f t="shared" si="99"/>
        <v>27.512500000000003</v>
      </c>
    </row>
    <row r="595" spans="1:22" ht="13.5" x14ac:dyDescent="0.25">
      <c r="A595" s="3">
        <f>RSI!A595</f>
        <v>42870</v>
      </c>
      <c r="B595" s="2">
        <f>RSI!B595</f>
        <v>4.0891000000000002</v>
      </c>
      <c r="C595" s="2">
        <f>RSI!I595</f>
        <v>66.850484260320542</v>
      </c>
      <c r="D595" s="2">
        <f>MACD!E595</f>
        <v>-3.398880196785381E-2</v>
      </c>
      <c r="E595" s="2">
        <f>MACD!F595</f>
        <v>-6.272205338567638E-2</v>
      </c>
      <c r="F595" s="2">
        <f>'Moving Avg'!D595</f>
        <v>4.0908200000000008</v>
      </c>
      <c r="G595" s="2">
        <f>'Moving Avg'!F595</f>
        <v>4.0334350000000008</v>
      </c>
      <c r="H595" s="2">
        <f>'Moving Avg'!G595</f>
        <v>3.8900460000000008</v>
      </c>
      <c r="I595" s="2">
        <f>'Moving Avg'!H595</f>
        <v>3.841006499999998</v>
      </c>
      <c r="J595" s="6" t="str">
        <f>OBV!F595</f>
        <v>BEARISH</v>
      </c>
      <c r="K595" s="6" t="str">
        <f>OBV!G595</f>
        <v>STRONG</v>
      </c>
      <c r="L595" s="6" t="str">
        <f>OBV!H595</f>
        <v>CONFIRMED BEARISH</v>
      </c>
      <c r="M595" s="8">
        <f t="shared" si="90"/>
        <v>25</v>
      </c>
      <c r="N595" s="8">
        <f t="shared" si="91"/>
        <v>0</v>
      </c>
      <c r="O595" s="8">
        <f t="shared" si="92"/>
        <v>50</v>
      </c>
      <c r="P595" s="8">
        <f t="shared" si="93"/>
        <v>33</v>
      </c>
      <c r="Q595" s="9">
        <f t="shared" si="94"/>
        <v>21.2</v>
      </c>
      <c r="R595" s="9">
        <f t="shared" si="95"/>
        <v>30.75</v>
      </c>
      <c r="S595" s="9">
        <f t="shared" si="96"/>
        <v>31.1</v>
      </c>
      <c r="T595" s="9">
        <f t="shared" si="97"/>
        <v>27</v>
      </c>
      <c r="U595" s="8">
        <f t="shared" si="98"/>
        <v>27.683333333333337</v>
      </c>
      <c r="V595" s="8">
        <f t="shared" si="99"/>
        <v>27.512500000000003</v>
      </c>
    </row>
    <row r="596" spans="1:22" ht="13.5" x14ac:dyDescent="0.25">
      <c r="A596" s="3">
        <f>RSI!A596</f>
        <v>42871</v>
      </c>
      <c r="B596" s="2">
        <f>RSI!B596</f>
        <v>4.0891000000000002</v>
      </c>
      <c r="C596" s="2">
        <f>RSI!I596</f>
        <v>66.850484260320542</v>
      </c>
      <c r="D596" s="2">
        <f>MACD!E596</f>
        <v>-2.1961400330249514E-2</v>
      </c>
      <c r="E596" s="2">
        <f>MACD!F596</f>
        <v>-5.4569922774591009E-2</v>
      </c>
      <c r="F596" s="2">
        <f>'Moving Avg'!D596</f>
        <v>4.0899600000000005</v>
      </c>
      <c r="G596" s="2">
        <f>'Moving Avg'!F596</f>
        <v>4.0437700000000003</v>
      </c>
      <c r="H596" s="2">
        <f>'Moving Avg'!G596</f>
        <v>3.8959540000000015</v>
      </c>
      <c r="I596" s="2">
        <f>'Moving Avg'!H596</f>
        <v>3.8427999999999991</v>
      </c>
      <c r="J596" s="6" t="str">
        <f>OBV!F596</f>
        <v>BEARISH</v>
      </c>
      <c r="K596" s="6" t="str">
        <f>OBV!G596</f>
        <v>STRONG</v>
      </c>
      <c r="L596" s="6" t="str">
        <f>OBV!H596</f>
        <v>CONFIRMED BEARISH</v>
      </c>
      <c r="M596" s="8">
        <f t="shared" si="90"/>
        <v>25</v>
      </c>
      <c r="N596" s="8">
        <f t="shared" si="91"/>
        <v>0</v>
      </c>
      <c r="O596" s="8">
        <f t="shared" si="92"/>
        <v>50</v>
      </c>
      <c r="P596" s="8">
        <f t="shared" si="93"/>
        <v>33</v>
      </c>
      <c r="Q596" s="9">
        <f t="shared" si="94"/>
        <v>21.2</v>
      </c>
      <c r="R596" s="9">
        <f t="shared" si="95"/>
        <v>30.75</v>
      </c>
      <c r="S596" s="9">
        <f t="shared" si="96"/>
        <v>31.1</v>
      </c>
      <c r="T596" s="9">
        <f t="shared" si="97"/>
        <v>27</v>
      </c>
      <c r="U596" s="8">
        <f t="shared" si="98"/>
        <v>27.683333333333337</v>
      </c>
      <c r="V596" s="8">
        <f t="shared" si="99"/>
        <v>27.512500000000003</v>
      </c>
    </row>
    <row r="597" spans="1:22" ht="13.5" x14ac:dyDescent="0.25">
      <c r="A597" s="3">
        <f>RSI!A597</f>
        <v>42872</v>
      </c>
      <c r="B597" s="2">
        <f>RSI!B597</f>
        <v>4.1778000000000004</v>
      </c>
      <c r="C597" s="2">
        <f>RSI!I597</f>
        <v>75.650393994856614</v>
      </c>
      <c r="D597" s="2">
        <f>MACD!E597</f>
        <v>-2.1442935795599638E-2</v>
      </c>
      <c r="E597" s="2">
        <f>MACD!F597</f>
        <v>-4.7944525378792742E-2</v>
      </c>
      <c r="F597" s="2">
        <f>'Moving Avg'!D597</f>
        <v>4.10684</v>
      </c>
      <c r="G597" s="2">
        <f>'Moving Avg'!F597</f>
        <v>4.0583300000000015</v>
      </c>
      <c r="H597" s="2">
        <f>'Moving Avg'!G597</f>
        <v>3.9036360000000014</v>
      </c>
      <c r="I597" s="2">
        <f>'Moving Avg'!H597</f>
        <v>3.8450369999999991</v>
      </c>
      <c r="J597" s="6" t="str">
        <f>OBV!F597</f>
        <v>BULLISH</v>
      </c>
      <c r="K597" s="6" t="str">
        <f>OBV!G597</f>
        <v>WEAK</v>
      </c>
      <c r="L597" s="6" t="str">
        <f>OBV!H597</f>
        <v>CONFIRMED BULLISH</v>
      </c>
      <c r="M597" s="8">
        <f t="shared" si="90"/>
        <v>0</v>
      </c>
      <c r="N597" s="8">
        <f t="shared" si="91"/>
        <v>0</v>
      </c>
      <c r="O597" s="8">
        <f t="shared" si="92"/>
        <v>50</v>
      </c>
      <c r="P597" s="8">
        <f t="shared" si="93"/>
        <v>67</v>
      </c>
      <c r="Q597" s="9">
        <f t="shared" si="94"/>
        <v>17.549999999999997</v>
      </c>
      <c r="R597" s="9">
        <f t="shared" si="95"/>
        <v>34.25</v>
      </c>
      <c r="S597" s="9">
        <f t="shared" si="96"/>
        <v>42.650000000000006</v>
      </c>
      <c r="T597" s="9">
        <f t="shared" si="97"/>
        <v>29.25</v>
      </c>
      <c r="U597" s="8">
        <f t="shared" si="98"/>
        <v>31.483333333333334</v>
      </c>
      <c r="V597" s="8">
        <f t="shared" si="99"/>
        <v>30.925000000000001</v>
      </c>
    </row>
    <row r="598" spans="1:22" ht="13.5" x14ac:dyDescent="0.25">
      <c r="A598" s="3">
        <f>RSI!A598</f>
        <v>42873</v>
      </c>
      <c r="B598" s="2">
        <f>RSI!B598</f>
        <v>4.1778000000000004</v>
      </c>
      <c r="C598" s="2">
        <f>RSI!I598</f>
        <v>75.650393994856614</v>
      </c>
      <c r="D598" s="2">
        <f>MACD!E598</f>
        <v>-1.8748492803545069E-2</v>
      </c>
      <c r="E598" s="2">
        <f>MACD!F598</f>
        <v>-4.2105318863743212E-2</v>
      </c>
      <c r="F598" s="2">
        <f>'Moving Avg'!D598</f>
        <v>4.1245799999999999</v>
      </c>
      <c r="G598" s="2">
        <f>'Moving Avg'!F598</f>
        <v>4.0680400000000017</v>
      </c>
      <c r="H598" s="2">
        <f>'Moving Avg'!G598</f>
        <v>3.9113180000000005</v>
      </c>
      <c r="I598" s="2">
        <f>'Moving Avg'!H598</f>
        <v>3.8472740000000001</v>
      </c>
      <c r="J598" s="6" t="str">
        <f>OBV!F598</f>
        <v>BULLISH</v>
      </c>
      <c r="K598" s="6" t="str">
        <f>OBV!G598</f>
        <v>WEAK</v>
      </c>
      <c r="L598" s="6" t="str">
        <f>OBV!H598</f>
        <v>CONFIRMED BULLISH</v>
      </c>
      <c r="M598" s="8">
        <f t="shared" si="90"/>
        <v>0</v>
      </c>
      <c r="N598" s="8">
        <f t="shared" si="91"/>
        <v>0</v>
      </c>
      <c r="O598" s="8">
        <f t="shared" si="92"/>
        <v>50</v>
      </c>
      <c r="P598" s="8">
        <f t="shared" si="93"/>
        <v>67</v>
      </c>
      <c r="Q598" s="9">
        <f t="shared" si="94"/>
        <v>17.549999999999997</v>
      </c>
      <c r="R598" s="9">
        <f t="shared" si="95"/>
        <v>34.25</v>
      </c>
      <c r="S598" s="9">
        <f t="shared" si="96"/>
        <v>42.650000000000006</v>
      </c>
      <c r="T598" s="9">
        <f t="shared" si="97"/>
        <v>29.25</v>
      </c>
      <c r="U598" s="8">
        <f t="shared" si="98"/>
        <v>31.483333333333334</v>
      </c>
      <c r="V598" s="8">
        <f t="shared" si="99"/>
        <v>30.925000000000001</v>
      </c>
    </row>
    <row r="599" spans="1:22" ht="13.5" x14ac:dyDescent="0.25">
      <c r="A599" s="3">
        <f>RSI!A599</f>
        <v>42874</v>
      </c>
      <c r="B599" s="2">
        <f>RSI!B599</f>
        <v>4.1778000000000004</v>
      </c>
      <c r="C599" s="2">
        <f>RSI!I599</f>
        <v>75.650393994856614</v>
      </c>
      <c r="D599" s="2">
        <f>MACD!E599</f>
        <v>-1.7385627293490025E-2</v>
      </c>
      <c r="E599" s="2">
        <f>MACD!F599</f>
        <v>-3.7161380549692577E-2</v>
      </c>
      <c r="F599" s="2">
        <f>'Moving Avg'!D599</f>
        <v>4.1423200000000007</v>
      </c>
      <c r="G599" s="2">
        <f>'Moving Avg'!F599</f>
        <v>4.0777500000000018</v>
      </c>
      <c r="H599" s="2">
        <f>'Moving Avg'!G599</f>
        <v>3.9190000000000009</v>
      </c>
      <c r="I599" s="2">
        <f>'Moving Avg'!H599</f>
        <v>3.8495110000000006</v>
      </c>
      <c r="J599" s="6" t="str">
        <f>OBV!F599</f>
        <v>BULLISH</v>
      </c>
      <c r="K599" s="6" t="str">
        <f>OBV!G599</f>
        <v>WEAK</v>
      </c>
      <c r="L599" s="6" t="str">
        <f>OBV!H599</f>
        <v>CONFIRMED BULLISH</v>
      </c>
      <c r="M599" s="8">
        <f t="shared" si="90"/>
        <v>0</v>
      </c>
      <c r="N599" s="8">
        <f t="shared" si="91"/>
        <v>0</v>
      </c>
      <c r="O599" s="8">
        <f t="shared" si="92"/>
        <v>50</v>
      </c>
      <c r="P599" s="8">
        <f t="shared" si="93"/>
        <v>67</v>
      </c>
      <c r="Q599" s="9">
        <f t="shared" si="94"/>
        <v>17.549999999999997</v>
      </c>
      <c r="R599" s="9">
        <f t="shared" si="95"/>
        <v>34.25</v>
      </c>
      <c r="S599" s="9">
        <f t="shared" si="96"/>
        <v>42.650000000000006</v>
      </c>
      <c r="T599" s="9">
        <f t="shared" si="97"/>
        <v>29.25</v>
      </c>
      <c r="U599" s="8">
        <f t="shared" si="98"/>
        <v>31.483333333333334</v>
      </c>
      <c r="V599" s="8">
        <f t="shared" si="99"/>
        <v>30.925000000000001</v>
      </c>
    </row>
    <row r="600" spans="1:22" ht="13.5" x14ac:dyDescent="0.25">
      <c r="A600" s="3">
        <f>RSI!A600</f>
        <v>42877</v>
      </c>
      <c r="B600" s="2">
        <f>RSI!B600</f>
        <v>4.1778000000000004</v>
      </c>
      <c r="C600" s="2">
        <f>RSI!I600</f>
        <v>75.650393994856614</v>
      </c>
      <c r="D600" s="2">
        <f>MACD!E600</f>
        <v>-1.7081551725286914E-2</v>
      </c>
      <c r="E600" s="2">
        <f>MACD!F600</f>
        <v>-3.3145414784811443E-2</v>
      </c>
      <c r="F600" s="2">
        <f>'Moving Avg'!D600</f>
        <v>4.1600600000000005</v>
      </c>
      <c r="G600" s="2">
        <f>'Moving Avg'!F600</f>
        <v>4.0874600000000019</v>
      </c>
      <c r="H600" s="2">
        <f>'Moving Avg'!G600</f>
        <v>3.9288760000000003</v>
      </c>
      <c r="I600" s="2">
        <f>'Moving Avg'!H600</f>
        <v>3.8517480000000006</v>
      </c>
      <c r="J600" s="6" t="str">
        <f>OBV!F600</f>
        <v>BULLISH</v>
      </c>
      <c r="K600" s="6" t="str">
        <f>OBV!G600</f>
        <v>WEAK</v>
      </c>
      <c r="L600" s="6" t="str">
        <f>OBV!H600</f>
        <v>CONFIRMED BULLISH</v>
      </c>
      <c r="M600" s="8">
        <f t="shared" si="90"/>
        <v>0</v>
      </c>
      <c r="N600" s="8">
        <f t="shared" si="91"/>
        <v>0</v>
      </c>
      <c r="O600" s="8">
        <f t="shared" si="92"/>
        <v>50</v>
      </c>
      <c r="P600" s="8">
        <f t="shared" si="93"/>
        <v>67</v>
      </c>
      <c r="Q600" s="9">
        <f t="shared" si="94"/>
        <v>17.549999999999997</v>
      </c>
      <c r="R600" s="9">
        <f t="shared" si="95"/>
        <v>34.25</v>
      </c>
      <c r="S600" s="9">
        <f t="shared" si="96"/>
        <v>42.650000000000006</v>
      </c>
      <c r="T600" s="9">
        <f t="shared" si="97"/>
        <v>29.25</v>
      </c>
      <c r="U600" s="8">
        <f t="shared" si="98"/>
        <v>31.483333333333334</v>
      </c>
      <c r="V600" s="8">
        <f t="shared" si="99"/>
        <v>30.925000000000001</v>
      </c>
    </row>
    <row r="601" spans="1:22" ht="13.5" x14ac:dyDescent="0.25">
      <c r="A601" s="3">
        <f>RSI!A601</f>
        <v>42878</v>
      </c>
      <c r="B601" s="2">
        <f>RSI!B601</f>
        <v>4.1778000000000004</v>
      </c>
      <c r="C601" s="2">
        <f>RSI!I601</f>
        <v>75.650393994856614</v>
      </c>
      <c r="D601" s="2">
        <f>MACD!E601</f>
        <v>-1.7610477684954162E-2</v>
      </c>
      <c r="E601" s="2">
        <f>MACD!F601</f>
        <v>-3.0038427364839988E-2</v>
      </c>
      <c r="F601" s="2">
        <f>'Moving Avg'!D601</f>
        <v>4.1778000000000004</v>
      </c>
      <c r="G601" s="2">
        <f>'Moving Avg'!F601</f>
        <v>4.1032850000000014</v>
      </c>
      <c r="H601" s="2">
        <f>'Moving Avg'!G601</f>
        <v>3.9365579999999998</v>
      </c>
      <c r="I601" s="2">
        <f>'Moving Avg'!H601</f>
        <v>3.8539850000000007</v>
      </c>
      <c r="J601" s="6" t="str">
        <f>OBV!F601</f>
        <v>BULLISH</v>
      </c>
      <c r="K601" s="6" t="str">
        <f>OBV!G601</f>
        <v>WEAK</v>
      </c>
      <c r="L601" s="6" t="str">
        <f>OBV!H601</f>
        <v>CONFIRMED BULLISH</v>
      </c>
      <c r="M601" s="8">
        <f t="shared" si="90"/>
        <v>0</v>
      </c>
      <c r="N601" s="8">
        <f t="shared" si="91"/>
        <v>0</v>
      </c>
      <c r="O601" s="8">
        <f t="shared" si="92"/>
        <v>50</v>
      </c>
      <c r="P601" s="8">
        <f t="shared" si="93"/>
        <v>67</v>
      </c>
      <c r="Q601" s="9">
        <f t="shared" si="94"/>
        <v>17.549999999999997</v>
      </c>
      <c r="R601" s="9">
        <f t="shared" si="95"/>
        <v>34.25</v>
      </c>
      <c r="S601" s="9">
        <f t="shared" si="96"/>
        <v>42.650000000000006</v>
      </c>
      <c r="T601" s="9">
        <f t="shared" si="97"/>
        <v>29.25</v>
      </c>
      <c r="U601" s="8">
        <f t="shared" si="98"/>
        <v>31.483333333333334</v>
      </c>
      <c r="V601" s="8">
        <f t="shared" si="99"/>
        <v>30.925000000000001</v>
      </c>
    </row>
    <row r="602" spans="1:22" ht="13.5" x14ac:dyDescent="0.25">
      <c r="A602" s="3">
        <f>RSI!A602</f>
        <v>42879</v>
      </c>
      <c r="B602" s="2">
        <f>RSI!B602</f>
        <v>4.22</v>
      </c>
      <c r="C602" s="2">
        <f>RSI!I602</f>
        <v>79.41605990068804</v>
      </c>
      <c r="D602" s="2">
        <f>MACD!E602</f>
        <v>-2.1911938448967661E-2</v>
      </c>
      <c r="E602" s="2">
        <f>MACD!F602</f>
        <v>-2.8413129581665524E-2</v>
      </c>
      <c r="F602" s="2">
        <f>'Moving Avg'!D602</f>
        <v>4.1862399999999997</v>
      </c>
      <c r="G602" s="2">
        <f>'Moving Avg'!F602</f>
        <v>4.1155250000000017</v>
      </c>
      <c r="H602" s="2">
        <f>'Moving Avg'!G602</f>
        <v>3.945084</v>
      </c>
      <c r="I602" s="2">
        <f>'Moving Avg'!H602</f>
        <v>3.8564330000000009</v>
      </c>
      <c r="J602" s="6" t="str">
        <f>OBV!F602</f>
        <v>BULLISH</v>
      </c>
      <c r="K602" s="6" t="str">
        <f>OBV!G602</f>
        <v>WEAK</v>
      </c>
      <c r="L602" s="6" t="str">
        <f>OBV!H602</f>
        <v>CONFIRMED BULLISH</v>
      </c>
      <c r="M602" s="8">
        <f t="shared" si="90"/>
        <v>0</v>
      </c>
      <c r="N602" s="8">
        <f t="shared" si="91"/>
        <v>0</v>
      </c>
      <c r="O602" s="8">
        <f t="shared" si="92"/>
        <v>50</v>
      </c>
      <c r="P602" s="8">
        <f t="shared" si="93"/>
        <v>67</v>
      </c>
      <c r="Q602" s="9">
        <f t="shared" si="94"/>
        <v>17.549999999999997</v>
      </c>
      <c r="R602" s="9">
        <f t="shared" si="95"/>
        <v>34.25</v>
      </c>
      <c r="S602" s="9">
        <f t="shared" si="96"/>
        <v>42.650000000000006</v>
      </c>
      <c r="T602" s="9">
        <f t="shared" si="97"/>
        <v>29.25</v>
      </c>
      <c r="U602" s="8">
        <f t="shared" si="98"/>
        <v>31.483333333333334</v>
      </c>
      <c r="V602" s="8">
        <f t="shared" si="99"/>
        <v>30.925000000000001</v>
      </c>
    </row>
    <row r="603" spans="1:22" ht="13.5" x14ac:dyDescent="0.25">
      <c r="A603" s="3">
        <f>RSI!A603</f>
        <v>42880</v>
      </c>
      <c r="B603" s="2">
        <f>RSI!B603</f>
        <v>4.22</v>
      </c>
      <c r="C603" s="2">
        <f>RSI!I603</f>
        <v>79.416059900688055</v>
      </c>
      <c r="D603" s="2">
        <f>MACD!E603</f>
        <v>-2.713659359514331E-2</v>
      </c>
      <c r="E603" s="2">
        <f>MACD!F603</f>
        <v>-2.8157822384361084E-2</v>
      </c>
      <c r="F603" s="2">
        <f>'Moving Avg'!D603</f>
        <v>4.19468</v>
      </c>
      <c r="G603" s="2">
        <f>'Moving Avg'!F603</f>
        <v>4.12439</v>
      </c>
      <c r="H603" s="2">
        <f>'Moving Avg'!G603</f>
        <v>3.9536099999999998</v>
      </c>
      <c r="I603" s="2">
        <f>'Moving Avg'!H603</f>
        <v>3.8588810000000007</v>
      </c>
      <c r="J603" s="6" t="str">
        <f>OBV!F603</f>
        <v>BULLISH</v>
      </c>
      <c r="K603" s="6" t="str">
        <f>OBV!G603</f>
        <v>WEAK</v>
      </c>
      <c r="L603" s="6" t="str">
        <f>OBV!H603</f>
        <v>CONFIRMED BULLISH</v>
      </c>
      <c r="M603" s="8">
        <f t="shared" si="90"/>
        <v>0</v>
      </c>
      <c r="N603" s="8">
        <f t="shared" si="91"/>
        <v>0</v>
      </c>
      <c r="O603" s="8">
        <f t="shared" si="92"/>
        <v>50</v>
      </c>
      <c r="P603" s="8">
        <f t="shared" si="93"/>
        <v>67</v>
      </c>
      <c r="Q603" s="9">
        <f t="shared" si="94"/>
        <v>17.549999999999997</v>
      </c>
      <c r="R603" s="9">
        <f t="shared" si="95"/>
        <v>34.25</v>
      </c>
      <c r="S603" s="9">
        <f t="shared" si="96"/>
        <v>42.650000000000006</v>
      </c>
      <c r="T603" s="9">
        <f t="shared" si="97"/>
        <v>29.25</v>
      </c>
      <c r="U603" s="8">
        <f t="shared" si="98"/>
        <v>31.483333333333334</v>
      </c>
      <c r="V603" s="8">
        <f t="shared" si="99"/>
        <v>30.925000000000001</v>
      </c>
    </row>
    <row r="604" spans="1:22" ht="13.5" x14ac:dyDescent="0.25">
      <c r="A604" s="3">
        <f>RSI!A604</f>
        <v>42881</v>
      </c>
      <c r="B604" s="2">
        <f>RSI!B604</f>
        <v>4.22</v>
      </c>
      <c r="C604" s="2">
        <f>RSI!I604</f>
        <v>79.416059900688055</v>
      </c>
      <c r="D604" s="2">
        <f>MACD!E604</f>
        <v>-3.2412473341063119E-2</v>
      </c>
      <c r="E604" s="2">
        <f>MACD!F604</f>
        <v>-2.9008752575701492E-2</v>
      </c>
      <c r="F604" s="2">
        <f>'Moving Avg'!D604</f>
        <v>4.2031200000000002</v>
      </c>
      <c r="G604" s="2">
        <f>'Moving Avg'!F604</f>
        <v>4.1311450000000001</v>
      </c>
      <c r="H604" s="2">
        <f>'Moving Avg'!G604</f>
        <v>3.9621359999999992</v>
      </c>
      <c r="I604" s="2">
        <f>'Moving Avg'!H604</f>
        <v>3.8613290000000005</v>
      </c>
      <c r="J604" s="6" t="str">
        <f>OBV!F604</f>
        <v>BULLISH</v>
      </c>
      <c r="K604" s="6" t="str">
        <f>OBV!G604</f>
        <v>WEAK</v>
      </c>
      <c r="L604" s="6" t="str">
        <f>OBV!H604</f>
        <v>CONFIRMED BULLISH</v>
      </c>
      <c r="M604" s="8">
        <f t="shared" si="90"/>
        <v>0</v>
      </c>
      <c r="N604" s="8">
        <f t="shared" si="91"/>
        <v>45</v>
      </c>
      <c r="O604" s="8">
        <f t="shared" si="92"/>
        <v>50</v>
      </c>
      <c r="P604" s="8">
        <f t="shared" si="93"/>
        <v>67</v>
      </c>
      <c r="Q604" s="9">
        <f t="shared" si="94"/>
        <v>33.299999999999997</v>
      </c>
      <c r="R604" s="9">
        <f t="shared" si="95"/>
        <v>43.25</v>
      </c>
      <c r="S604" s="9">
        <f t="shared" si="96"/>
        <v>49.400000000000006</v>
      </c>
      <c r="T604" s="9">
        <f t="shared" si="97"/>
        <v>40.5</v>
      </c>
      <c r="U604" s="8">
        <f t="shared" si="98"/>
        <v>41.983333333333334</v>
      </c>
      <c r="V604" s="8">
        <f t="shared" si="99"/>
        <v>41.612499999999997</v>
      </c>
    </row>
    <row r="605" spans="1:22" ht="13.5" x14ac:dyDescent="0.25">
      <c r="A605" s="3">
        <f>RSI!A605</f>
        <v>42884</v>
      </c>
      <c r="B605" s="2">
        <f>RSI!B605</f>
        <v>4.22</v>
      </c>
      <c r="C605" s="2">
        <f>RSI!I605</f>
        <v>79.416059900688055</v>
      </c>
      <c r="D605" s="2">
        <f>MACD!E605</f>
        <v>-3.7668362334692063E-2</v>
      </c>
      <c r="E605" s="2">
        <f>MACD!F605</f>
        <v>-3.0740674527499609E-2</v>
      </c>
      <c r="F605" s="2">
        <f>'Moving Avg'!D605</f>
        <v>4.2115599999999995</v>
      </c>
      <c r="G605" s="2">
        <f>'Moving Avg'!F605</f>
        <v>4.1376899999999992</v>
      </c>
      <c r="H605" s="2">
        <f>'Moving Avg'!G605</f>
        <v>3.970661999999999</v>
      </c>
      <c r="I605" s="2">
        <f>'Moving Avg'!H605</f>
        <v>3.8638610000000004</v>
      </c>
      <c r="J605" s="6" t="str">
        <f>OBV!F605</f>
        <v>BULLISH</v>
      </c>
      <c r="K605" s="6" t="str">
        <f>OBV!G605</f>
        <v>WEAK</v>
      </c>
      <c r="L605" s="6" t="str">
        <f>OBV!H605</f>
        <v>CONFIRMED BULLISH</v>
      </c>
      <c r="M605" s="8">
        <f t="shared" si="90"/>
        <v>0</v>
      </c>
      <c r="N605" s="8">
        <f t="shared" si="91"/>
        <v>45</v>
      </c>
      <c r="O605" s="8">
        <f t="shared" si="92"/>
        <v>50</v>
      </c>
      <c r="P605" s="8">
        <f t="shared" si="93"/>
        <v>67</v>
      </c>
      <c r="Q605" s="9">
        <f t="shared" si="94"/>
        <v>33.299999999999997</v>
      </c>
      <c r="R605" s="9">
        <f t="shared" si="95"/>
        <v>43.25</v>
      </c>
      <c r="S605" s="9">
        <f t="shared" si="96"/>
        <v>49.400000000000006</v>
      </c>
      <c r="T605" s="9">
        <f t="shared" si="97"/>
        <v>40.5</v>
      </c>
      <c r="U605" s="8">
        <f t="shared" si="98"/>
        <v>41.983333333333334</v>
      </c>
      <c r="V605" s="8">
        <f t="shared" si="99"/>
        <v>41.612499999999997</v>
      </c>
    </row>
    <row r="606" spans="1:22" ht="13.5" x14ac:dyDescent="0.25">
      <c r="A606" s="3">
        <f>RSI!A606</f>
        <v>42885</v>
      </c>
      <c r="B606" s="2">
        <f>RSI!B606</f>
        <v>4.22</v>
      </c>
      <c r="C606" s="2">
        <f>RSI!I606</f>
        <v>79.416059900688055</v>
      </c>
      <c r="D606" s="2">
        <f>MACD!E606</f>
        <v>-4.2848692887139883E-2</v>
      </c>
      <c r="E606" s="2">
        <f>MACD!F606</f>
        <v>-3.3162278199427665E-2</v>
      </c>
      <c r="F606" s="2">
        <f>'Moving Avg'!D606</f>
        <v>4.22</v>
      </c>
      <c r="G606" s="2">
        <f>'Moving Avg'!F606</f>
        <v>4.1442350000000001</v>
      </c>
      <c r="H606" s="2">
        <f>'Moving Avg'!G606</f>
        <v>3.9807899999999994</v>
      </c>
      <c r="I606" s="2">
        <f>'Moving Avg'!H606</f>
        <v>3.8663930000000009</v>
      </c>
      <c r="J606" s="6" t="str">
        <f>OBV!F606</f>
        <v>BULLISH</v>
      </c>
      <c r="K606" s="6" t="str">
        <f>OBV!G606</f>
        <v>WEAK</v>
      </c>
      <c r="L606" s="6" t="str">
        <f>OBV!H606</f>
        <v>CONFIRMED BULLISH</v>
      </c>
      <c r="M606" s="8">
        <f t="shared" si="90"/>
        <v>0</v>
      </c>
      <c r="N606" s="8">
        <f t="shared" si="91"/>
        <v>45</v>
      </c>
      <c r="O606" s="8">
        <f t="shared" si="92"/>
        <v>50</v>
      </c>
      <c r="P606" s="8">
        <f t="shared" si="93"/>
        <v>67</v>
      </c>
      <c r="Q606" s="9">
        <f t="shared" si="94"/>
        <v>33.299999999999997</v>
      </c>
      <c r="R606" s="9">
        <f t="shared" si="95"/>
        <v>43.25</v>
      </c>
      <c r="S606" s="9">
        <f t="shared" si="96"/>
        <v>49.400000000000006</v>
      </c>
      <c r="T606" s="9">
        <f t="shared" si="97"/>
        <v>40.5</v>
      </c>
      <c r="U606" s="8">
        <f t="shared" si="98"/>
        <v>41.983333333333334</v>
      </c>
      <c r="V606" s="8">
        <f t="shared" si="99"/>
        <v>41.612499999999997</v>
      </c>
    </row>
    <row r="607" spans="1:22" ht="13.5" x14ac:dyDescent="0.25">
      <c r="A607" s="3">
        <f>RSI!A607</f>
        <v>42886</v>
      </c>
      <c r="B607" s="2">
        <f>RSI!B607</f>
        <v>4.22</v>
      </c>
      <c r="C607" s="2">
        <f>RSI!I607</f>
        <v>79.416059900688055</v>
      </c>
      <c r="D607" s="2">
        <f>MACD!E607</f>
        <v>-3.4264636278519944E-2</v>
      </c>
      <c r="E607" s="2">
        <f>MACD!F607</f>
        <v>-3.3382749815246124E-2</v>
      </c>
      <c r="F607" s="2">
        <f>'Moving Avg'!D607</f>
        <v>4.22</v>
      </c>
      <c r="G607" s="2">
        <f>'Moving Avg'!F607</f>
        <v>4.1516199999999994</v>
      </c>
      <c r="H607" s="2">
        <f>'Moving Avg'!G607</f>
        <v>3.9892299999999996</v>
      </c>
      <c r="I607" s="2">
        <f>'Moving Avg'!H607</f>
        <v>3.8689250000000008</v>
      </c>
      <c r="J607" s="6" t="str">
        <f>OBV!F607</f>
        <v>NEUTRAL</v>
      </c>
      <c r="K607" s="6" t="str">
        <f>OBV!G607</f>
        <v>NEUTRAL</v>
      </c>
      <c r="L607" s="6" t="str">
        <f>OBV!H607</f>
        <v>NEUTRAL</v>
      </c>
      <c r="M607" s="8">
        <f t="shared" si="90"/>
        <v>0</v>
      </c>
      <c r="N607" s="8">
        <f t="shared" si="91"/>
        <v>45</v>
      </c>
      <c r="O607" s="8">
        <f t="shared" si="92"/>
        <v>50</v>
      </c>
      <c r="P607" s="8">
        <f t="shared" si="93"/>
        <v>33</v>
      </c>
      <c r="Q607" s="9">
        <f t="shared" si="94"/>
        <v>28.2</v>
      </c>
      <c r="R607" s="9">
        <f t="shared" si="95"/>
        <v>34.75</v>
      </c>
      <c r="S607" s="9">
        <f t="shared" si="96"/>
        <v>34.1</v>
      </c>
      <c r="T607" s="9">
        <f t="shared" si="97"/>
        <v>32</v>
      </c>
      <c r="U607" s="8">
        <f t="shared" si="98"/>
        <v>32.35</v>
      </c>
      <c r="V607" s="8">
        <f t="shared" si="99"/>
        <v>32.262500000000003</v>
      </c>
    </row>
    <row r="608" spans="1:22" ht="13.5" x14ac:dyDescent="0.25">
      <c r="A608" s="3">
        <f>RSI!A608</f>
        <v>42887</v>
      </c>
      <c r="B608" s="2">
        <f>RSI!B608</f>
        <v>4.22</v>
      </c>
      <c r="C608" s="2">
        <f>RSI!I608</f>
        <v>79.416059900688055</v>
      </c>
      <c r="D608" s="2">
        <f>MACD!E608</f>
        <v>-2.7629667297082605E-2</v>
      </c>
      <c r="E608" s="2">
        <f>MACD!F608</f>
        <v>-3.2232133311613419E-2</v>
      </c>
      <c r="F608" s="2">
        <f>'Moving Avg'!D608</f>
        <v>4.22</v>
      </c>
      <c r="G608" s="2">
        <f>'Moving Avg'!F608</f>
        <v>4.1579499999999996</v>
      </c>
      <c r="H608" s="2">
        <f>'Moving Avg'!G608</f>
        <v>3.9976699999999994</v>
      </c>
      <c r="I608" s="2">
        <f>'Moving Avg'!H608</f>
        <v>3.8714570000000013</v>
      </c>
      <c r="J608" s="6" t="str">
        <f>OBV!F608</f>
        <v>NEUTRAL</v>
      </c>
      <c r="K608" s="6" t="str">
        <f>OBV!G608</f>
        <v>NEUTRAL</v>
      </c>
      <c r="L608" s="6" t="str">
        <f>OBV!H608</f>
        <v>NEUTRAL</v>
      </c>
      <c r="M608" s="8">
        <f t="shared" si="90"/>
        <v>0</v>
      </c>
      <c r="N608" s="8">
        <f t="shared" si="91"/>
        <v>0</v>
      </c>
      <c r="O608" s="8">
        <f t="shared" si="92"/>
        <v>50</v>
      </c>
      <c r="P608" s="8">
        <f t="shared" si="93"/>
        <v>33</v>
      </c>
      <c r="Q608" s="9">
        <f t="shared" si="94"/>
        <v>12.45</v>
      </c>
      <c r="R608" s="9">
        <f t="shared" si="95"/>
        <v>25.75</v>
      </c>
      <c r="S608" s="9">
        <f t="shared" si="96"/>
        <v>27.35</v>
      </c>
      <c r="T608" s="9">
        <f t="shared" si="97"/>
        <v>20.75</v>
      </c>
      <c r="U608" s="8">
        <f t="shared" si="98"/>
        <v>21.850000000000005</v>
      </c>
      <c r="V608" s="8">
        <f t="shared" si="99"/>
        <v>21.575000000000003</v>
      </c>
    </row>
    <row r="609" spans="1:22" ht="13.5" x14ac:dyDescent="0.25">
      <c r="A609" s="3">
        <f>RSI!A609</f>
        <v>42888</v>
      </c>
      <c r="B609" s="2">
        <f>RSI!B609</f>
        <v>4.22</v>
      </c>
      <c r="C609" s="2">
        <f>RSI!I609</f>
        <v>79.416059900688055</v>
      </c>
      <c r="D609" s="2">
        <f>MACD!E609</f>
        <v>-2.2597373453539404E-2</v>
      </c>
      <c r="E609" s="2">
        <f>MACD!F609</f>
        <v>-3.030518133999862E-2</v>
      </c>
      <c r="F609" s="2">
        <f>'Moving Avg'!D609</f>
        <v>4.22</v>
      </c>
      <c r="G609" s="2">
        <f>'Moving Avg'!F609</f>
        <v>4.1642799999999998</v>
      </c>
      <c r="H609" s="2">
        <f>'Moving Avg'!G609</f>
        <v>4.0061099999999996</v>
      </c>
      <c r="I609" s="2">
        <f>'Moving Avg'!H609</f>
        <v>3.8739050000000015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  <c r="M609" s="8">
        <f t="shared" si="90"/>
        <v>0</v>
      </c>
      <c r="N609" s="8">
        <f t="shared" si="91"/>
        <v>0</v>
      </c>
      <c r="O609" s="8">
        <f t="shared" si="92"/>
        <v>50</v>
      </c>
      <c r="P609" s="8">
        <f t="shared" si="93"/>
        <v>33</v>
      </c>
      <c r="Q609" s="9">
        <f t="shared" si="94"/>
        <v>12.45</v>
      </c>
      <c r="R609" s="9">
        <f t="shared" si="95"/>
        <v>25.75</v>
      </c>
      <c r="S609" s="9">
        <f t="shared" si="96"/>
        <v>27.35</v>
      </c>
      <c r="T609" s="9">
        <f t="shared" si="97"/>
        <v>20.75</v>
      </c>
      <c r="U609" s="8">
        <f t="shared" si="98"/>
        <v>21.850000000000005</v>
      </c>
      <c r="V609" s="8">
        <f t="shared" si="99"/>
        <v>21.575000000000003</v>
      </c>
    </row>
    <row r="610" spans="1:22" ht="13.5" x14ac:dyDescent="0.25">
      <c r="A610" s="3">
        <f>RSI!A610</f>
        <v>42891</v>
      </c>
      <c r="B610" s="2">
        <f>RSI!B610</f>
        <v>4.22</v>
      </c>
      <c r="C610" s="2">
        <f>RSI!I610</f>
        <v>79.416059900688055</v>
      </c>
      <c r="D610" s="2">
        <f>MACD!E610</f>
        <v>-1.8878084847305132E-2</v>
      </c>
      <c r="E610" s="2">
        <f>MACD!F610</f>
        <v>-2.8019762041459926E-2</v>
      </c>
      <c r="F610" s="2">
        <f>'Moving Avg'!D610</f>
        <v>4.22</v>
      </c>
      <c r="G610" s="2">
        <f>'Moving Avg'!F610</f>
        <v>4.1706099999999999</v>
      </c>
      <c r="H610" s="2">
        <f>'Moving Avg'!G610</f>
        <v>4.014549999999999</v>
      </c>
      <c r="I610" s="2">
        <f>'Moving Avg'!H610</f>
        <v>3.8763530000000022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  <c r="M610" s="8">
        <f t="shared" si="90"/>
        <v>0</v>
      </c>
      <c r="N610" s="8">
        <f t="shared" si="91"/>
        <v>0</v>
      </c>
      <c r="O610" s="8">
        <f t="shared" si="92"/>
        <v>50</v>
      </c>
      <c r="P610" s="8">
        <f t="shared" si="93"/>
        <v>33</v>
      </c>
      <c r="Q610" s="9">
        <f t="shared" si="94"/>
        <v>12.45</v>
      </c>
      <c r="R610" s="9">
        <f t="shared" si="95"/>
        <v>25.75</v>
      </c>
      <c r="S610" s="9">
        <f t="shared" si="96"/>
        <v>27.35</v>
      </c>
      <c r="T610" s="9">
        <f t="shared" si="97"/>
        <v>20.75</v>
      </c>
      <c r="U610" s="8">
        <f t="shared" si="98"/>
        <v>21.850000000000005</v>
      </c>
      <c r="V610" s="8">
        <f t="shared" si="99"/>
        <v>21.575000000000003</v>
      </c>
    </row>
    <row r="611" spans="1:22" ht="13.5" x14ac:dyDescent="0.25">
      <c r="A611" s="3">
        <f>RSI!A611</f>
        <v>42892</v>
      </c>
      <c r="B611" s="2">
        <f>RSI!B611</f>
        <v>4.3338999999999999</v>
      </c>
      <c r="C611" s="2">
        <f>RSI!I611</f>
        <v>88.648031370157867</v>
      </c>
      <c r="D611" s="2">
        <f>MACD!E611</f>
        <v>-2.4666926140456624E-2</v>
      </c>
      <c r="E611" s="2">
        <f>MACD!F611</f>
        <v>-2.7349194861259269E-2</v>
      </c>
      <c r="F611" s="2">
        <f>'Moving Avg'!D611</f>
        <v>4.2427799999999998</v>
      </c>
      <c r="G611" s="2">
        <f>'Moving Avg'!F611</f>
        <v>4.1826349999999994</v>
      </c>
      <c r="H611" s="2">
        <f>'Moving Avg'!G611</f>
        <v>4.0252679999999996</v>
      </c>
      <c r="I611" s="2">
        <f>'Moving Avg'!H611</f>
        <v>3.8793705000000016</v>
      </c>
      <c r="J611" s="6" t="str">
        <f>OBV!F611</f>
        <v>BULLISH</v>
      </c>
      <c r="K611" s="6" t="str">
        <f>OBV!G611</f>
        <v>STRONG</v>
      </c>
      <c r="L611" s="6" t="str">
        <f>OBV!H611</f>
        <v>CONFIRMED BULLISH</v>
      </c>
      <c r="M611" s="8">
        <f t="shared" si="90"/>
        <v>0</v>
      </c>
      <c r="N611" s="8">
        <f t="shared" si="91"/>
        <v>0</v>
      </c>
      <c r="O611" s="8">
        <f t="shared" si="92"/>
        <v>50</v>
      </c>
      <c r="P611" s="8">
        <f t="shared" si="93"/>
        <v>100</v>
      </c>
      <c r="Q611" s="9">
        <f t="shared" si="94"/>
        <v>22.5</v>
      </c>
      <c r="R611" s="9">
        <f t="shared" si="95"/>
        <v>42.5</v>
      </c>
      <c r="S611" s="9">
        <f t="shared" si="96"/>
        <v>57.5</v>
      </c>
      <c r="T611" s="9">
        <f t="shared" si="97"/>
        <v>37.5</v>
      </c>
      <c r="U611" s="8">
        <f t="shared" si="98"/>
        <v>40.833333333333336</v>
      </c>
      <c r="V611" s="8">
        <f t="shared" si="99"/>
        <v>40</v>
      </c>
    </row>
    <row r="612" spans="1:22" ht="13.5" x14ac:dyDescent="0.25">
      <c r="A612" s="3">
        <f>RSI!A612</f>
        <v>42893</v>
      </c>
      <c r="B612" s="2">
        <f>RSI!B612</f>
        <v>4.3338999999999999</v>
      </c>
      <c r="C612" s="2">
        <f>RSI!I612</f>
        <v>88.648031370157867</v>
      </c>
      <c r="D612" s="2">
        <f>MACD!E612</f>
        <v>-2.4207848223234407E-2</v>
      </c>
      <c r="E612" s="2">
        <f>MACD!F612</f>
        <v>-2.6720925533654297E-2</v>
      </c>
      <c r="F612" s="2">
        <f>'Moving Avg'!D612</f>
        <v>4.2655599999999998</v>
      </c>
      <c r="G612" s="2">
        <f>'Moving Avg'!F612</f>
        <v>4.1946599999999998</v>
      </c>
      <c r="H612" s="2">
        <f>'Moving Avg'!G612</f>
        <v>4.0359859999999994</v>
      </c>
      <c r="I612" s="2">
        <f>'Moving Avg'!H612</f>
        <v>3.8829365000000022</v>
      </c>
      <c r="J612" s="6" t="str">
        <f>OBV!F612</f>
        <v>BULLISH</v>
      </c>
      <c r="K612" s="6" t="str">
        <f>OBV!G612</f>
        <v>STRONG</v>
      </c>
      <c r="L612" s="6" t="str">
        <f>OBV!H612</f>
        <v>CONFIRMED BULLISH</v>
      </c>
      <c r="M612" s="8">
        <f t="shared" si="90"/>
        <v>0</v>
      </c>
      <c r="N612" s="8">
        <f t="shared" si="91"/>
        <v>0</v>
      </c>
      <c r="O612" s="8">
        <f t="shared" si="92"/>
        <v>50</v>
      </c>
      <c r="P612" s="8">
        <f t="shared" si="93"/>
        <v>100</v>
      </c>
      <c r="Q612" s="9">
        <f t="shared" si="94"/>
        <v>22.5</v>
      </c>
      <c r="R612" s="9">
        <f t="shared" si="95"/>
        <v>42.5</v>
      </c>
      <c r="S612" s="9">
        <f t="shared" si="96"/>
        <v>57.5</v>
      </c>
      <c r="T612" s="9">
        <f t="shared" si="97"/>
        <v>37.5</v>
      </c>
      <c r="U612" s="8">
        <f t="shared" si="98"/>
        <v>40.833333333333336</v>
      </c>
      <c r="V612" s="8">
        <f t="shared" si="99"/>
        <v>40</v>
      </c>
    </row>
    <row r="613" spans="1:22" ht="13.5" x14ac:dyDescent="0.25">
      <c r="A613" s="3">
        <f>RSI!A613</f>
        <v>42894</v>
      </c>
      <c r="B613" s="2">
        <f>RSI!B613</f>
        <v>4.3212000000000002</v>
      </c>
      <c r="C613" s="2">
        <f>RSI!I613</f>
        <v>83.788443591484992</v>
      </c>
      <c r="D613" s="2">
        <f>MACD!E613</f>
        <v>-2.3929563835402234E-2</v>
      </c>
      <c r="E613" s="2">
        <f>MACD!F613</f>
        <v>-2.6162653194003887E-2</v>
      </c>
      <c r="F613" s="2">
        <f>'Moving Avg'!D613</f>
        <v>4.2858000000000001</v>
      </c>
      <c r="G613" s="2">
        <f>'Moving Avg'!F613</f>
        <v>4.2062650000000001</v>
      </c>
      <c r="H613" s="2">
        <f>'Moving Avg'!G613</f>
        <v>4.0464499999999992</v>
      </c>
      <c r="I613" s="2">
        <f>'Moving Avg'!H613</f>
        <v>3.885911500000002</v>
      </c>
      <c r="J613" s="6" t="str">
        <f>OBV!F613</f>
        <v>BULLISH</v>
      </c>
      <c r="K613" s="6" t="str">
        <f>OBV!G613</f>
        <v>STRONG</v>
      </c>
      <c r="L613" s="6" t="str">
        <f>OBV!H613</f>
        <v>CONFIRMED BULLISH</v>
      </c>
      <c r="M613" s="8">
        <f t="shared" si="90"/>
        <v>0</v>
      </c>
      <c r="N613" s="8">
        <f t="shared" si="91"/>
        <v>0</v>
      </c>
      <c r="O613" s="8">
        <f t="shared" si="92"/>
        <v>50</v>
      </c>
      <c r="P613" s="8">
        <f t="shared" si="93"/>
        <v>100</v>
      </c>
      <c r="Q613" s="9">
        <f t="shared" si="94"/>
        <v>22.5</v>
      </c>
      <c r="R613" s="9">
        <f t="shared" si="95"/>
        <v>42.5</v>
      </c>
      <c r="S613" s="9">
        <f t="shared" si="96"/>
        <v>57.5</v>
      </c>
      <c r="T613" s="9">
        <f t="shared" si="97"/>
        <v>37.5</v>
      </c>
      <c r="U613" s="8">
        <f t="shared" si="98"/>
        <v>40.833333333333336</v>
      </c>
      <c r="V613" s="8">
        <f t="shared" si="99"/>
        <v>40</v>
      </c>
    </row>
    <row r="614" spans="1:22" ht="13.5" x14ac:dyDescent="0.25">
      <c r="A614" s="3">
        <f>RSI!A614</f>
        <v>42895</v>
      </c>
      <c r="B614" s="2">
        <f>RSI!B614</f>
        <v>4.431</v>
      </c>
      <c r="C614" s="2">
        <f>RSI!I614</f>
        <v>89.266738007522235</v>
      </c>
      <c r="D614" s="2">
        <f>MACD!E614</f>
        <v>-3.2725442861056386E-2</v>
      </c>
      <c r="E614" s="2">
        <f>MACD!F614</f>
        <v>-2.7475211127414391E-2</v>
      </c>
      <c r="F614" s="2">
        <f>'Moving Avg'!D614</f>
        <v>4.3280000000000003</v>
      </c>
      <c r="G614" s="2">
        <f>'Moving Avg'!F614</f>
        <v>4.2233600000000004</v>
      </c>
      <c r="H614" s="2">
        <f>'Moving Avg'!G614</f>
        <v>4.0591100000000004</v>
      </c>
      <c r="I614" s="2">
        <f>'Moving Avg'!H614</f>
        <v>3.8894355000000029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  <c r="M614" s="8">
        <f t="shared" si="90"/>
        <v>0</v>
      </c>
      <c r="N614" s="8">
        <f t="shared" si="91"/>
        <v>45</v>
      </c>
      <c r="O614" s="8">
        <f t="shared" si="92"/>
        <v>50</v>
      </c>
      <c r="P614" s="8">
        <f t="shared" si="93"/>
        <v>100</v>
      </c>
      <c r="Q614" s="9">
        <f t="shared" si="94"/>
        <v>38.25</v>
      </c>
      <c r="R614" s="9">
        <f t="shared" si="95"/>
        <v>51.5</v>
      </c>
      <c r="S614" s="9">
        <f t="shared" si="96"/>
        <v>64.25</v>
      </c>
      <c r="T614" s="9">
        <f t="shared" si="97"/>
        <v>48.75</v>
      </c>
      <c r="U614" s="8">
        <f t="shared" si="98"/>
        <v>51.333333333333336</v>
      </c>
      <c r="V614" s="8">
        <f t="shared" si="99"/>
        <v>50.6875</v>
      </c>
    </row>
    <row r="615" spans="1:22" ht="13.5" x14ac:dyDescent="0.25">
      <c r="A615" s="3">
        <f>RSI!A615</f>
        <v>42898</v>
      </c>
      <c r="B615" s="2">
        <f>RSI!B615</f>
        <v>4.431</v>
      </c>
      <c r="C615" s="2">
        <f>RSI!I615</f>
        <v>89.266738007522235</v>
      </c>
      <c r="D615" s="2">
        <f>MACD!E615</f>
        <v>-4.1648419956812788E-2</v>
      </c>
      <c r="E615" s="2">
        <f>MACD!F615</f>
        <v>-3.0309852893294069E-2</v>
      </c>
      <c r="F615" s="2">
        <f>'Moving Avg'!D615</f>
        <v>4.3702000000000005</v>
      </c>
      <c r="G615" s="2">
        <f>'Moving Avg'!F615</f>
        <v>4.2404549999999999</v>
      </c>
      <c r="H615" s="2">
        <f>'Moving Avg'!G615</f>
        <v>4.0715180000000002</v>
      </c>
      <c r="I615" s="2">
        <f>'Moving Avg'!H615</f>
        <v>3.892959500000003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  <c r="M615" s="8">
        <f t="shared" si="90"/>
        <v>0</v>
      </c>
      <c r="N615" s="8">
        <f t="shared" si="91"/>
        <v>45</v>
      </c>
      <c r="O615" s="8">
        <f t="shared" si="92"/>
        <v>50</v>
      </c>
      <c r="P615" s="8">
        <f t="shared" si="93"/>
        <v>100</v>
      </c>
      <c r="Q615" s="9">
        <f t="shared" si="94"/>
        <v>38.25</v>
      </c>
      <c r="R615" s="9">
        <f t="shared" si="95"/>
        <v>51.5</v>
      </c>
      <c r="S615" s="9">
        <f t="shared" si="96"/>
        <v>64.25</v>
      </c>
      <c r="T615" s="9">
        <f t="shared" si="97"/>
        <v>48.75</v>
      </c>
      <c r="U615" s="8">
        <f t="shared" si="98"/>
        <v>51.333333333333336</v>
      </c>
      <c r="V615" s="8">
        <f t="shared" si="99"/>
        <v>50.6875</v>
      </c>
    </row>
    <row r="616" spans="1:22" ht="13.5" x14ac:dyDescent="0.25">
      <c r="A616" s="3">
        <f>RSI!A616</f>
        <v>42899</v>
      </c>
      <c r="B616" s="2">
        <f>RSI!B616</f>
        <v>4.3887999999999998</v>
      </c>
      <c r="C616" s="2">
        <f>RSI!I616</f>
        <v>77.581014912175547</v>
      </c>
      <c r="D616" s="2">
        <f>MACD!E616</f>
        <v>-4.7443363038026654E-2</v>
      </c>
      <c r="E616" s="2">
        <f>MACD!F616</f>
        <v>-3.3736554922240591E-2</v>
      </c>
      <c r="F616" s="2">
        <f>'Moving Avg'!D616</f>
        <v>4.3811800000000005</v>
      </c>
      <c r="G616" s="2">
        <f>'Moving Avg'!F616</f>
        <v>4.2554400000000001</v>
      </c>
      <c r="H616" s="2">
        <f>'Moving Avg'!G616</f>
        <v>4.0829120000000003</v>
      </c>
      <c r="I616" s="2">
        <f>'Moving Avg'!H616</f>
        <v>3.8962725000000029</v>
      </c>
      <c r="J616" s="6" t="str">
        <f>OBV!F616</f>
        <v>BEARISH</v>
      </c>
      <c r="K616" s="6" t="str">
        <f>OBV!G616</f>
        <v>WEAK</v>
      </c>
      <c r="L616" s="6" t="str">
        <f>OBV!H616</f>
        <v>BEARISH DIVERGENCE</v>
      </c>
      <c r="M616" s="8">
        <f t="shared" si="90"/>
        <v>0</v>
      </c>
      <c r="N616" s="8">
        <f t="shared" si="91"/>
        <v>45</v>
      </c>
      <c r="O616" s="8">
        <f t="shared" si="92"/>
        <v>50</v>
      </c>
      <c r="P616" s="8">
        <f t="shared" si="93"/>
        <v>0</v>
      </c>
      <c r="Q616" s="9">
        <f t="shared" si="94"/>
        <v>23.25</v>
      </c>
      <c r="R616" s="9">
        <f t="shared" si="95"/>
        <v>26.5</v>
      </c>
      <c r="S616" s="9">
        <f t="shared" si="96"/>
        <v>19.25</v>
      </c>
      <c r="T616" s="9">
        <f t="shared" si="97"/>
        <v>23.75</v>
      </c>
      <c r="U616" s="8">
        <f t="shared" si="98"/>
        <v>23</v>
      </c>
      <c r="V616" s="8">
        <f t="shared" si="99"/>
        <v>23.1875</v>
      </c>
    </row>
    <row r="617" spans="1:22" ht="13.5" x14ac:dyDescent="0.25">
      <c r="A617" s="3">
        <f>RSI!A617</f>
        <v>42900</v>
      </c>
      <c r="B617" s="2">
        <f>RSI!B617</f>
        <v>4.3887999999999998</v>
      </c>
      <c r="C617" s="2">
        <f>RSI!I617</f>
        <v>77.581014912175547</v>
      </c>
      <c r="D617" s="2">
        <f>MACD!E617</f>
        <v>-5.3366542226577884E-2</v>
      </c>
      <c r="E617" s="2">
        <f>MACD!F617</f>
        <v>-3.7662552383108054E-2</v>
      </c>
      <c r="F617" s="2">
        <f>'Moving Avg'!D617</f>
        <v>4.3921599999999996</v>
      </c>
      <c r="G617" s="2">
        <f>'Moving Avg'!F617</f>
        <v>4.2659900000000004</v>
      </c>
      <c r="H617" s="2">
        <f>'Moving Avg'!G617</f>
        <v>4.0947280000000008</v>
      </c>
      <c r="I617" s="2">
        <f>'Moving Avg'!H617</f>
        <v>3.8992480000000027</v>
      </c>
      <c r="J617" s="6" t="str">
        <f>OBV!F617</f>
        <v>BEARISH</v>
      </c>
      <c r="K617" s="6" t="str">
        <f>OBV!G617</f>
        <v>WEAK</v>
      </c>
      <c r="L617" s="6" t="str">
        <f>OBV!H617</f>
        <v>BEARISH DIVERGENCE</v>
      </c>
      <c r="M617" s="8">
        <f t="shared" si="90"/>
        <v>0</v>
      </c>
      <c r="N617" s="8">
        <f t="shared" si="91"/>
        <v>45</v>
      </c>
      <c r="O617" s="8">
        <f t="shared" si="92"/>
        <v>50</v>
      </c>
      <c r="P617" s="8">
        <f t="shared" si="93"/>
        <v>0</v>
      </c>
      <c r="Q617" s="9">
        <f t="shared" si="94"/>
        <v>23.25</v>
      </c>
      <c r="R617" s="9">
        <f t="shared" si="95"/>
        <v>26.5</v>
      </c>
      <c r="S617" s="9">
        <f t="shared" si="96"/>
        <v>19.25</v>
      </c>
      <c r="T617" s="9">
        <f t="shared" si="97"/>
        <v>23.75</v>
      </c>
      <c r="U617" s="8">
        <f t="shared" si="98"/>
        <v>23</v>
      </c>
      <c r="V617" s="8">
        <f t="shared" si="99"/>
        <v>23.1875</v>
      </c>
    </row>
    <row r="618" spans="1:22" ht="13.5" x14ac:dyDescent="0.25">
      <c r="A618" s="3">
        <f>RSI!A618</f>
        <v>42901</v>
      </c>
      <c r="B618" s="2">
        <f>RSI!B618</f>
        <v>4.6516999999999999</v>
      </c>
      <c r="C618" s="2">
        <f>RSI!I618</f>
        <v>88.478450593559842</v>
      </c>
      <c r="D618" s="2">
        <f>MACD!E618</f>
        <v>-7.8796764756336124E-2</v>
      </c>
      <c r="E618" s="2">
        <f>MACD!F618</f>
        <v>-4.5889394857753674E-2</v>
      </c>
      <c r="F618" s="2">
        <f>'Moving Avg'!D618</f>
        <v>4.4582600000000001</v>
      </c>
      <c r="G618" s="2">
        <f>'Moving Avg'!F618</f>
        <v>4.2896850000000004</v>
      </c>
      <c r="H618" s="2">
        <f>'Moving Avg'!G618</f>
        <v>4.1118020000000008</v>
      </c>
      <c r="I618" s="2">
        <f>'Moving Avg'!H618</f>
        <v>3.9035380000000033</v>
      </c>
      <c r="J618" s="6" t="str">
        <f>OBV!F618</f>
        <v>BULLISH</v>
      </c>
      <c r="K618" s="6" t="str">
        <f>OBV!G618</f>
        <v>STRONG</v>
      </c>
      <c r="L618" s="6" t="str">
        <f>OBV!H618</f>
        <v>CONFIRMED BULLISH</v>
      </c>
      <c r="M618" s="8">
        <f t="shared" si="90"/>
        <v>0</v>
      </c>
      <c r="N618" s="8">
        <f t="shared" si="91"/>
        <v>100</v>
      </c>
      <c r="O618" s="8">
        <f t="shared" si="92"/>
        <v>50</v>
      </c>
      <c r="P618" s="8">
        <f t="shared" si="93"/>
        <v>100</v>
      </c>
      <c r="Q618" s="9">
        <f t="shared" si="94"/>
        <v>57.5</v>
      </c>
      <c r="R618" s="9">
        <f t="shared" si="95"/>
        <v>62.5</v>
      </c>
      <c r="S618" s="9">
        <f t="shared" si="96"/>
        <v>72.5</v>
      </c>
      <c r="T618" s="9">
        <f t="shared" si="97"/>
        <v>62.5</v>
      </c>
      <c r="U618" s="8">
        <f t="shared" si="98"/>
        <v>64.166666666666671</v>
      </c>
      <c r="V618" s="8">
        <f t="shared" si="99"/>
        <v>63.75</v>
      </c>
    </row>
    <row r="619" spans="1:22" ht="13.5" x14ac:dyDescent="0.25">
      <c r="A619" s="3">
        <f>RSI!A619</f>
        <v>42902</v>
      </c>
      <c r="B619" s="2">
        <f>RSI!B619</f>
        <v>4.625</v>
      </c>
      <c r="C619" s="2">
        <f>RSI!I619</f>
        <v>84.012073098786729</v>
      </c>
      <c r="D619" s="2">
        <f>MACD!E619</f>
        <v>-0.10076463978955097</v>
      </c>
      <c r="E619" s="2">
        <f>MACD!F619</f>
        <v>-5.6864443844113134E-2</v>
      </c>
      <c r="F619" s="2">
        <f>'Moving Avg'!D619</f>
        <v>4.4970600000000003</v>
      </c>
      <c r="G619" s="2">
        <f>'Moving Avg'!F619</f>
        <v>4.3120449999999995</v>
      </c>
      <c r="H619" s="2">
        <f>'Moving Avg'!G619</f>
        <v>4.1283420000000008</v>
      </c>
      <c r="I619" s="2">
        <f>'Moving Avg'!H619</f>
        <v>3.907145500000003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  <c r="M619" s="8">
        <f t="shared" si="90"/>
        <v>0</v>
      </c>
      <c r="N619" s="8">
        <f t="shared" si="91"/>
        <v>100</v>
      </c>
      <c r="O619" s="8">
        <f t="shared" si="92"/>
        <v>50</v>
      </c>
      <c r="P619" s="8">
        <f t="shared" si="93"/>
        <v>0</v>
      </c>
      <c r="Q619" s="9">
        <f t="shared" si="94"/>
        <v>42.5</v>
      </c>
      <c r="R619" s="9">
        <f t="shared" si="95"/>
        <v>37.5</v>
      </c>
      <c r="S619" s="9">
        <f t="shared" si="96"/>
        <v>27.5</v>
      </c>
      <c r="T619" s="9">
        <f t="shared" si="97"/>
        <v>37.5</v>
      </c>
      <c r="U619" s="8">
        <f t="shared" si="98"/>
        <v>35.833333333333336</v>
      </c>
      <c r="V619" s="8">
        <f t="shared" si="99"/>
        <v>36.25</v>
      </c>
    </row>
    <row r="620" spans="1:22" ht="13.5" x14ac:dyDescent="0.25">
      <c r="A620" s="3">
        <f>RSI!A620</f>
        <v>42905</v>
      </c>
      <c r="B620" s="2">
        <f>RSI!B620</f>
        <v>4.625</v>
      </c>
      <c r="C620" s="2">
        <f>RSI!I620</f>
        <v>84.012073098786729</v>
      </c>
      <c r="D620" s="2">
        <f>MACD!E620</f>
        <v>-0.1214430075245243</v>
      </c>
      <c r="E620" s="2">
        <f>MACD!F620</f>
        <v>-6.9780156580195374E-2</v>
      </c>
      <c r="F620" s="2">
        <f>'Moving Avg'!D620</f>
        <v>4.5358599999999996</v>
      </c>
      <c r="G620" s="2">
        <f>'Moving Avg'!F620</f>
        <v>4.3344050000000003</v>
      </c>
      <c r="H620" s="2">
        <f>'Moving Avg'!G620</f>
        <v>4.1448820000000017</v>
      </c>
      <c r="I620" s="2">
        <f>'Moving Avg'!H620</f>
        <v>3.9102255000000037</v>
      </c>
      <c r="J620" s="6" t="str">
        <f>OBV!F620</f>
        <v>BEARISH</v>
      </c>
      <c r="K620" s="6" t="str">
        <f>OBV!G620</f>
        <v>WEAK</v>
      </c>
      <c r="L620" s="6" t="str">
        <f>OBV!H620</f>
        <v>CONFIRMED BEARISH</v>
      </c>
      <c r="M620" s="8">
        <f t="shared" si="90"/>
        <v>0</v>
      </c>
      <c r="N620" s="8">
        <f t="shared" si="91"/>
        <v>100</v>
      </c>
      <c r="O620" s="8">
        <f t="shared" si="92"/>
        <v>50</v>
      </c>
      <c r="P620" s="8">
        <f t="shared" si="93"/>
        <v>0</v>
      </c>
      <c r="Q620" s="9">
        <f t="shared" si="94"/>
        <v>42.5</v>
      </c>
      <c r="R620" s="9">
        <f t="shared" si="95"/>
        <v>37.5</v>
      </c>
      <c r="S620" s="9">
        <f t="shared" si="96"/>
        <v>27.5</v>
      </c>
      <c r="T620" s="9">
        <f t="shared" si="97"/>
        <v>37.5</v>
      </c>
      <c r="U620" s="8">
        <f t="shared" si="98"/>
        <v>35.833333333333336</v>
      </c>
      <c r="V620" s="8">
        <f t="shared" si="99"/>
        <v>36.25</v>
      </c>
    </row>
    <row r="621" spans="1:22" ht="13.5" x14ac:dyDescent="0.25">
      <c r="A621" s="3">
        <f>RSI!A621</f>
        <v>42906</v>
      </c>
      <c r="B621" s="2">
        <f>RSI!B621</f>
        <v>4.625</v>
      </c>
      <c r="C621" s="2">
        <f>RSI!I621</f>
        <v>84.012073098786729</v>
      </c>
      <c r="D621" s="2">
        <f>MACD!E621</f>
        <v>-0.12335234968127562</v>
      </c>
      <c r="E621" s="2">
        <f>MACD!F621</f>
        <v>-8.0494595200411426E-2</v>
      </c>
      <c r="F621" s="2">
        <f>'Moving Avg'!D621</f>
        <v>4.5831</v>
      </c>
      <c r="G621" s="2">
        <f>'Moving Avg'!F621</f>
        <v>4.3567650000000002</v>
      </c>
      <c r="H621" s="2">
        <f>'Moving Avg'!G621</f>
        <v>4.1610000000000014</v>
      </c>
      <c r="I621" s="2">
        <f>'Moving Avg'!H621</f>
        <v>3.9133055000000034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  <c r="M621" s="8">
        <f t="shared" si="90"/>
        <v>0</v>
      </c>
      <c r="N621" s="8">
        <f t="shared" si="91"/>
        <v>100</v>
      </c>
      <c r="O621" s="8">
        <f t="shared" si="92"/>
        <v>50</v>
      </c>
      <c r="P621" s="8">
        <f t="shared" si="93"/>
        <v>0</v>
      </c>
      <c r="Q621" s="9">
        <f t="shared" si="94"/>
        <v>42.5</v>
      </c>
      <c r="R621" s="9">
        <f t="shared" si="95"/>
        <v>37.5</v>
      </c>
      <c r="S621" s="9">
        <f t="shared" si="96"/>
        <v>27.5</v>
      </c>
      <c r="T621" s="9">
        <f t="shared" si="97"/>
        <v>37.5</v>
      </c>
      <c r="U621" s="8">
        <f t="shared" si="98"/>
        <v>35.833333333333336</v>
      </c>
      <c r="V621" s="8">
        <f t="shared" si="99"/>
        <v>36.25</v>
      </c>
    </row>
    <row r="622" spans="1:22" ht="13.5" x14ac:dyDescent="0.25">
      <c r="A622" s="3">
        <f>RSI!A622</f>
        <v>42907</v>
      </c>
      <c r="B622" s="2">
        <f>RSI!B622</f>
        <v>4.625</v>
      </c>
      <c r="C622" s="2">
        <f>RSI!I622</f>
        <v>84.012073098786729</v>
      </c>
      <c r="D622" s="2">
        <f>MACD!E622</f>
        <v>-0.12675992715814566</v>
      </c>
      <c r="E622" s="2">
        <f>MACD!F622</f>
        <v>-8.9747661591958267E-2</v>
      </c>
      <c r="F622" s="2">
        <f>'Moving Avg'!D622</f>
        <v>4.6303399999999995</v>
      </c>
      <c r="G622" s="2">
        <f>'Moving Avg'!F622</f>
        <v>4.3770150000000001</v>
      </c>
      <c r="H622" s="2">
        <f>'Moving Avg'!G622</f>
        <v>4.1796500000000014</v>
      </c>
      <c r="I622" s="2">
        <f>'Moving Avg'!H622</f>
        <v>3.916934500000004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  <c r="M622" s="8">
        <f t="shared" si="90"/>
        <v>0</v>
      </c>
      <c r="N622" s="8">
        <f t="shared" si="91"/>
        <v>100</v>
      </c>
      <c r="O622" s="8">
        <f t="shared" si="92"/>
        <v>50</v>
      </c>
      <c r="P622" s="8">
        <f t="shared" si="93"/>
        <v>0</v>
      </c>
      <c r="Q622" s="9">
        <f t="shared" si="94"/>
        <v>42.5</v>
      </c>
      <c r="R622" s="9">
        <f t="shared" si="95"/>
        <v>37.5</v>
      </c>
      <c r="S622" s="9">
        <f t="shared" si="96"/>
        <v>27.5</v>
      </c>
      <c r="T622" s="9">
        <f t="shared" si="97"/>
        <v>37.5</v>
      </c>
      <c r="U622" s="8">
        <f t="shared" si="98"/>
        <v>35.833333333333336</v>
      </c>
      <c r="V622" s="8">
        <f t="shared" si="99"/>
        <v>36.25</v>
      </c>
    </row>
    <row r="623" spans="1:22" ht="13.5" x14ac:dyDescent="0.25">
      <c r="A623" s="3">
        <f>RSI!A623</f>
        <v>42908</v>
      </c>
      <c r="B623" s="2">
        <f>RSI!B623</f>
        <v>4.625</v>
      </c>
      <c r="C623" s="2">
        <f>RSI!I623</f>
        <v>84.012073098786729</v>
      </c>
      <c r="D623" s="2">
        <f>MACD!E623</f>
        <v>-0.1332563490883647</v>
      </c>
      <c r="E623" s="2">
        <f>MACD!F623</f>
        <v>-9.8449399091239564E-2</v>
      </c>
      <c r="F623" s="2">
        <f>'Moving Avg'!D623</f>
        <v>4.625</v>
      </c>
      <c r="G623" s="2">
        <f>'Moving Avg'!F623</f>
        <v>4.3972649999999991</v>
      </c>
      <c r="H623" s="2">
        <f>'Moving Avg'!G623</f>
        <v>4.1953460000000016</v>
      </c>
      <c r="I623" s="2">
        <f>'Moving Avg'!H623</f>
        <v>3.9205635000000041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  <c r="M623" s="8">
        <f t="shared" si="90"/>
        <v>0</v>
      </c>
      <c r="N623" s="8">
        <f t="shared" si="91"/>
        <v>100</v>
      </c>
      <c r="O623" s="8">
        <f t="shared" si="92"/>
        <v>50</v>
      </c>
      <c r="P623" s="8">
        <f t="shared" si="93"/>
        <v>0</v>
      </c>
      <c r="Q623" s="9">
        <f t="shared" si="94"/>
        <v>42.5</v>
      </c>
      <c r="R623" s="9">
        <f t="shared" si="95"/>
        <v>37.5</v>
      </c>
      <c r="S623" s="9">
        <f t="shared" si="96"/>
        <v>27.5</v>
      </c>
      <c r="T623" s="9">
        <f t="shared" si="97"/>
        <v>37.5</v>
      </c>
      <c r="U623" s="8">
        <f t="shared" si="98"/>
        <v>35.833333333333336</v>
      </c>
      <c r="V623" s="8">
        <f t="shared" si="99"/>
        <v>36.25</v>
      </c>
    </row>
    <row r="624" spans="1:22" ht="13.5" x14ac:dyDescent="0.25">
      <c r="A624" s="3">
        <f>RSI!A624</f>
        <v>42909</v>
      </c>
      <c r="B624" s="2">
        <f>RSI!B624</f>
        <v>4.6294000000000004</v>
      </c>
      <c r="C624" s="2">
        <f>RSI!I624</f>
        <v>84.202431910710601</v>
      </c>
      <c r="D624" s="2">
        <f>MACD!E624</f>
        <v>-0.12372327397285776</v>
      </c>
      <c r="E624" s="2">
        <f>MACD!F624</f>
        <v>-0.10350417406756321</v>
      </c>
      <c r="F624" s="2">
        <f>'Moving Avg'!D624</f>
        <v>4.6258800000000004</v>
      </c>
      <c r="G624" s="2">
        <f>'Moving Avg'!F624</f>
        <v>4.4177349999999986</v>
      </c>
      <c r="H624" s="2">
        <f>'Moving Avg'!G624</f>
        <v>4.2107080000000012</v>
      </c>
      <c r="I624" s="2">
        <f>'Moving Avg'!H624</f>
        <v>3.9242145000000037</v>
      </c>
      <c r="J624" s="6" t="str">
        <f>OBV!F624</f>
        <v>BULLISH</v>
      </c>
      <c r="K624" s="6" t="str">
        <f>OBV!G624</f>
        <v>STRONG</v>
      </c>
      <c r="L624" s="6" t="str">
        <f>OBV!H624</f>
        <v>CONFIRMED BULLISH</v>
      </c>
      <c r="M624" s="8">
        <f t="shared" si="90"/>
        <v>0</v>
      </c>
      <c r="N624" s="8">
        <f t="shared" si="91"/>
        <v>100</v>
      </c>
      <c r="O624" s="8">
        <f t="shared" si="92"/>
        <v>50</v>
      </c>
      <c r="P624" s="8">
        <f t="shared" si="93"/>
        <v>100</v>
      </c>
      <c r="Q624" s="9">
        <f t="shared" si="94"/>
        <v>57.5</v>
      </c>
      <c r="R624" s="9">
        <f t="shared" si="95"/>
        <v>62.5</v>
      </c>
      <c r="S624" s="9">
        <f t="shared" si="96"/>
        <v>72.5</v>
      </c>
      <c r="T624" s="9">
        <f t="shared" si="97"/>
        <v>62.5</v>
      </c>
      <c r="U624" s="8">
        <f t="shared" si="98"/>
        <v>64.166666666666671</v>
      </c>
      <c r="V624" s="8">
        <f t="shared" si="99"/>
        <v>63.75</v>
      </c>
    </row>
    <row r="625" spans="1:22" ht="13.5" x14ac:dyDescent="0.25">
      <c r="A625" s="3">
        <f>RSI!A625</f>
        <v>42914</v>
      </c>
      <c r="B625" s="2">
        <f>RSI!B625</f>
        <v>4.6294000000000004</v>
      </c>
      <c r="C625" s="2">
        <f>RSI!I625</f>
        <v>84.202431910710601</v>
      </c>
      <c r="D625" s="2">
        <f>MACD!E625</f>
        <v>-0.11710535729862404</v>
      </c>
      <c r="E625" s="2">
        <f>MACD!F625</f>
        <v>-0.10622441071377539</v>
      </c>
      <c r="F625" s="2">
        <f>'Moving Avg'!D625</f>
        <v>4.62676</v>
      </c>
      <c r="G625" s="2">
        <f>'Moving Avg'!F625</f>
        <v>4.4382050000000008</v>
      </c>
      <c r="H625" s="2">
        <f>'Moving Avg'!G625</f>
        <v>4.2258180000000012</v>
      </c>
      <c r="I625" s="2">
        <f>'Moving Avg'!H625</f>
        <v>3.9278655000000042</v>
      </c>
      <c r="J625" s="6" t="str">
        <f>OBV!F625</f>
        <v>BULLISH</v>
      </c>
      <c r="K625" s="6" t="str">
        <f>OBV!G625</f>
        <v>STRONG</v>
      </c>
      <c r="L625" s="6" t="str">
        <f>OBV!H625</f>
        <v>CONFIRMED BULLISH</v>
      </c>
      <c r="M625" s="8">
        <f t="shared" si="90"/>
        <v>0</v>
      </c>
      <c r="N625" s="8">
        <f t="shared" si="91"/>
        <v>45</v>
      </c>
      <c r="O625" s="8">
        <f t="shared" si="92"/>
        <v>50</v>
      </c>
      <c r="P625" s="8">
        <f t="shared" si="93"/>
        <v>100</v>
      </c>
      <c r="Q625" s="9">
        <f t="shared" si="94"/>
        <v>38.25</v>
      </c>
      <c r="R625" s="9">
        <f t="shared" si="95"/>
        <v>51.5</v>
      </c>
      <c r="S625" s="9">
        <f t="shared" si="96"/>
        <v>64.25</v>
      </c>
      <c r="T625" s="9">
        <f t="shared" si="97"/>
        <v>48.75</v>
      </c>
      <c r="U625" s="8">
        <f t="shared" si="98"/>
        <v>51.333333333333336</v>
      </c>
      <c r="V625" s="8">
        <f t="shared" si="99"/>
        <v>50.6875</v>
      </c>
    </row>
    <row r="626" spans="1:22" ht="13.5" x14ac:dyDescent="0.25">
      <c r="A626" s="3">
        <f>RSI!A626</f>
        <v>42915</v>
      </c>
      <c r="B626" s="2">
        <f>RSI!B626</f>
        <v>4.6294000000000004</v>
      </c>
      <c r="C626" s="2">
        <f>RSI!I626</f>
        <v>84.202431910710601</v>
      </c>
      <c r="D626" s="2">
        <f>MACD!E626</f>
        <v>-0.11933912221426901</v>
      </c>
      <c r="E626" s="2">
        <f>MACD!F626</f>
        <v>-0.10884735301387412</v>
      </c>
      <c r="F626" s="2">
        <f>'Moving Avg'!D626</f>
        <v>4.6276400000000004</v>
      </c>
      <c r="G626" s="2">
        <f>'Moving Avg'!F626</f>
        <v>4.4586750000000013</v>
      </c>
      <c r="H626" s="2">
        <f>'Moving Avg'!G626</f>
        <v>4.2407580000000022</v>
      </c>
      <c r="I626" s="2">
        <f>'Moving Avg'!H626</f>
        <v>3.9315165000000047</v>
      </c>
      <c r="J626" s="6" t="str">
        <f>OBV!F626</f>
        <v>BULLISH</v>
      </c>
      <c r="K626" s="6" t="str">
        <f>OBV!G626</f>
        <v>STRONG</v>
      </c>
      <c r="L626" s="6" t="str">
        <f>OBV!H626</f>
        <v>CONFIRMED BULLISH</v>
      </c>
      <c r="M626" s="8">
        <f t="shared" si="90"/>
        <v>0</v>
      </c>
      <c r="N626" s="8">
        <f t="shared" si="91"/>
        <v>45</v>
      </c>
      <c r="O626" s="8">
        <f t="shared" si="92"/>
        <v>50</v>
      </c>
      <c r="P626" s="8">
        <f t="shared" si="93"/>
        <v>100</v>
      </c>
      <c r="Q626" s="9">
        <f t="shared" si="94"/>
        <v>38.25</v>
      </c>
      <c r="R626" s="9">
        <f t="shared" si="95"/>
        <v>51.5</v>
      </c>
      <c r="S626" s="9">
        <f t="shared" si="96"/>
        <v>64.25</v>
      </c>
      <c r="T626" s="9">
        <f t="shared" si="97"/>
        <v>48.75</v>
      </c>
      <c r="U626" s="8">
        <f t="shared" si="98"/>
        <v>51.333333333333336</v>
      </c>
      <c r="V626" s="8">
        <f t="shared" si="99"/>
        <v>50.6875</v>
      </c>
    </row>
    <row r="627" spans="1:22" ht="13.5" x14ac:dyDescent="0.25">
      <c r="A627" s="3">
        <f>RSI!A627</f>
        <v>42916</v>
      </c>
      <c r="B627" s="2">
        <f>RSI!B627</f>
        <v>4.6294000000000004</v>
      </c>
      <c r="C627" s="2">
        <f>RSI!I627</f>
        <v>84.202431910710601</v>
      </c>
      <c r="D627" s="2">
        <f>MACD!E627</f>
        <v>-0.12247111327679061</v>
      </c>
      <c r="E627" s="2">
        <f>MACD!F627</f>
        <v>-0.11157210506645743</v>
      </c>
      <c r="F627" s="2">
        <f>'Moving Avg'!D627</f>
        <v>4.62852</v>
      </c>
      <c r="G627" s="2">
        <f>'Moving Avg'!F627</f>
        <v>4.4791450000000008</v>
      </c>
      <c r="H627" s="2">
        <f>'Moving Avg'!G627</f>
        <v>4.2556140000000022</v>
      </c>
      <c r="I627" s="2">
        <f>'Moving Avg'!H627</f>
        <v>3.9351675000000044</v>
      </c>
      <c r="J627" s="6" t="str">
        <f>OBV!F627</f>
        <v>BULLISH</v>
      </c>
      <c r="K627" s="6" t="str">
        <f>OBV!G627</f>
        <v>STRONG</v>
      </c>
      <c r="L627" s="6" t="str">
        <f>OBV!H627</f>
        <v>CONFIRMED BULLISH</v>
      </c>
      <c r="M627" s="8">
        <f t="shared" si="90"/>
        <v>0</v>
      </c>
      <c r="N627" s="8">
        <f t="shared" si="91"/>
        <v>45</v>
      </c>
      <c r="O627" s="8">
        <f t="shared" si="92"/>
        <v>50</v>
      </c>
      <c r="P627" s="8">
        <f t="shared" si="93"/>
        <v>100</v>
      </c>
      <c r="Q627" s="9">
        <f t="shared" si="94"/>
        <v>38.25</v>
      </c>
      <c r="R627" s="9">
        <f t="shared" si="95"/>
        <v>51.5</v>
      </c>
      <c r="S627" s="9">
        <f t="shared" si="96"/>
        <v>64.25</v>
      </c>
      <c r="T627" s="9">
        <f t="shared" si="97"/>
        <v>48.75</v>
      </c>
      <c r="U627" s="8">
        <f t="shared" si="98"/>
        <v>51.333333333333336</v>
      </c>
      <c r="V627" s="8">
        <f t="shared" si="99"/>
        <v>50.6875</v>
      </c>
    </row>
    <row r="628" spans="1:22" ht="13.5" x14ac:dyDescent="0.25">
      <c r="A628" s="3">
        <f>RSI!A628</f>
        <v>42919</v>
      </c>
      <c r="B628" s="2">
        <f>RSI!B628</f>
        <v>4.6294000000000004</v>
      </c>
      <c r="C628" s="2">
        <f>RSI!I628</f>
        <v>84.202431910710601</v>
      </c>
      <c r="D628" s="2">
        <f>MACD!E628</f>
        <v>-8.5824996721481916E-2</v>
      </c>
      <c r="E628" s="2">
        <f>MACD!F628</f>
        <v>-0.10642268339746233</v>
      </c>
      <c r="F628" s="2">
        <f>'Moving Avg'!D628</f>
        <v>4.6294000000000004</v>
      </c>
      <c r="G628" s="2">
        <f>'Moving Avg'!F628</f>
        <v>4.4996150000000013</v>
      </c>
      <c r="H628" s="2">
        <f>'Moving Avg'!G628</f>
        <v>4.2685300000000019</v>
      </c>
      <c r="I628" s="2">
        <f>'Moving Avg'!H628</f>
        <v>3.9388185000000049</v>
      </c>
      <c r="J628" s="6" t="str">
        <f>OBV!F628</f>
        <v>BULLISH</v>
      </c>
      <c r="K628" s="6" t="str">
        <f>OBV!G628</f>
        <v>STRONG</v>
      </c>
      <c r="L628" s="6" t="str">
        <f>OBV!H628</f>
        <v>CONFIRMED BULLISH</v>
      </c>
      <c r="M628" s="8">
        <f t="shared" si="90"/>
        <v>0</v>
      </c>
      <c r="N628" s="8">
        <f t="shared" si="91"/>
        <v>0</v>
      </c>
      <c r="O628" s="8">
        <f t="shared" si="92"/>
        <v>50</v>
      </c>
      <c r="P628" s="8">
        <f t="shared" si="93"/>
        <v>100</v>
      </c>
      <c r="Q628" s="9">
        <f t="shared" si="94"/>
        <v>22.5</v>
      </c>
      <c r="R628" s="9">
        <f t="shared" si="95"/>
        <v>42.5</v>
      </c>
      <c r="S628" s="9">
        <f t="shared" si="96"/>
        <v>57.5</v>
      </c>
      <c r="T628" s="9">
        <f t="shared" si="97"/>
        <v>37.5</v>
      </c>
      <c r="U628" s="8">
        <f t="shared" si="98"/>
        <v>40.833333333333336</v>
      </c>
      <c r="V628" s="8">
        <f t="shared" si="99"/>
        <v>40</v>
      </c>
    </row>
    <row r="629" spans="1:22" ht="13.5" x14ac:dyDescent="0.25">
      <c r="A629" s="3">
        <f>RSI!A629</f>
        <v>42920</v>
      </c>
      <c r="B629" s="2">
        <f>RSI!B629</f>
        <v>4.6294000000000004</v>
      </c>
      <c r="C629" s="2">
        <f>RSI!I629</f>
        <v>84.202431910710601</v>
      </c>
      <c r="D629" s="2">
        <f>MACD!E629</f>
        <v>-5.9989150454826223E-2</v>
      </c>
      <c r="E629" s="2">
        <f>MACD!F629</f>
        <v>-9.7135976808935126E-2</v>
      </c>
      <c r="F629" s="2">
        <f>'Moving Avg'!D629</f>
        <v>4.6294000000000004</v>
      </c>
      <c r="G629" s="2">
        <f>'Moving Avg'!F629</f>
        <v>4.5200850000000008</v>
      </c>
      <c r="H629" s="2">
        <f>'Moving Avg'!G629</f>
        <v>4.2814460000000016</v>
      </c>
      <c r="I629" s="2">
        <f>'Moving Avg'!H629</f>
        <v>3.9424905000000052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  <c r="M629" s="8">
        <f t="shared" si="90"/>
        <v>0</v>
      </c>
      <c r="N629" s="8">
        <f t="shared" si="91"/>
        <v>0</v>
      </c>
      <c r="O629" s="8">
        <f t="shared" si="92"/>
        <v>50</v>
      </c>
      <c r="P629" s="8">
        <f t="shared" si="93"/>
        <v>33</v>
      </c>
      <c r="Q629" s="9">
        <f t="shared" si="94"/>
        <v>12.45</v>
      </c>
      <c r="R629" s="9">
        <f t="shared" si="95"/>
        <v>25.75</v>
      </c>
      <c r="S629" s="9">
        <f t="shared" si="96"/>
        <v>27.35</v>
      </c>
      <c r="T629" s="9">
        <f t="shared" si="97"/>
        <v>20.75</v>
      </c>
      <c r="U629" s="8">
        <f t="shared" si="98"/>
        <v>21.850000000000005</v>
      </c>
      <c r="V629" s="8">
        <f t="shared" si="99"/>
        <v>21.575000000000003</v>
      </c>
    </row>
    <row r="630" spans="1:22" ht="13.5" x14ac:dyDescent="0.25">
      <c r="A630" s="3">
        <f>RSI!A630</f>
        <v>42921</v>
      </c>
      <c r="B630" s="2">
        <f>RSI!B630</f>
        <v>4.7675999999999998</v>
      </c>
      <c r="C630" s="2">
        <f>RSI!I630</f>
        <v>90.022821376187665</v>
      </c>
      <c r="D630" s="2">
        <f>MACD!E630</f>
        <v>-4.9350933004257413E-2</v>
      </c>
      <c r="E630" s="2">
        <f>MACD!F630</f>
        <v>-8.7578968047999584E-2</v>
      </c>
      <c r="F630" s="2">
        <f>'Moving Avg'!D630</f>
        <v>4.6570400000000003</v>
      </c>
      <c r="G630" s="2">
        <f>'Moving Avg'!F630</f>
        <v>4.5474650000000008</v>
      </c>
      <c r="H630" s="2">
        <f>'Moving Avg'!G630</f>
        <v>4.2971260000000022</v>
      </c>
      <c r="I630" s="2">
        <f>'Moving Avg'!H630</f>
        <v>3.9469165000000048</v>
      </c>
      <c r="J630" s="6" t="str">
        <f>OBV!F630</f>
        <v>BULLISH</v>
      </c>
      <c r="K630" s="6" t="str">
        <f>OBV!G630</f>
        <v>STRONG</v>
      </c>
      <c r="L630" s="6" t="str">
        <f>OBV!H630</f>
        <v>CONFIRMED BULLISH</v>
      </c>
      <c r="M630" s="8">
        <f t="shared" si="90"/>
        <v>0</v>
      </c>
      <c r="N630" s="8">
        <f t="shared" si="91"/>
        <v>0</v>
      </c>
      <c r="O630" s="8">
        <f t="shared" si="92"/>
        <v>50</v>
      </c>
      <c r="P630" s="8">
        <f t="shared" si="93"/>
        <v>100</v>
      </c>
      <c r="Q630" s="9">
        <f t="shared" si="94"/>
        <v>22.5</v>
      </c>
      <c r="R630" s="9">
        <f t="shared" si="95"/>
        <v>42.5</v>
      </c>
      <c r="S630" s="9">
        <f t="shared" si="96"/>
        <v>57.5</v>
      </c>
      <c r="T630" s="9">
        <f t="shared" si="97"/>
        <v>37.5</v>
      </c>
      <c r="U630" s="8">
        <f t="shared" si="98"/>
        <v>40.833333333333336</v>
      </c>
      <c r="V630" s="8">
        <f t="shared" si="99"/>
        <v>40</v>
      </c>
    </row>
    <row r="631" spans="1:22" ht="13.5" x14ac:dyDescent="0.25">
      <c r="A631" s="3">
        <f>RSI!A631</f>
        <v>42922</v>
      </c>
      <c r="B631" s="2">
        <f>RSI!B631</f>
        <v>4.9012000000000002</v>
      </c>
      <c r="C631" s="2">
        <f>RSI!I631</f>
        <v>92.788816709138587</v>
      </c>
      <c r="D631" s="2">
        <f>MACD!E631</f>
        <v>-5.1975110978834671E-2</v>
      </c>
      <c r="E631" s="2">
        <f>MACD!F631</f>
        <v>-8.0458196634166604E-2</v>
      </c>
      <c r="F631" s="2">
        <f>'Moving Avg'!D631</f>
        <v>4.7113999999999994</v>
      </c>
      <c r="G631" s="2">
        <f>'Moving Avg'!F631</f>
        <v>4.5758300000000016</v>
      </c>
      <c r="H631" s="2">
        <f>'Moving Avg'!G631</f>
        <v>4.3179240000000014</v>
      </c>
      <c r="I631" s="2">
        <f>'Moving Avg'!H631</f>
        <v>3.9520105000000045</v>
      </c>
      <c r="J631" s="6" t="str">
        <f>OBV!F631</f>
        <v>BULLISH</v>
      </c>
      <c r="K631" s="6" t="str">
        <f>OBV!G631</f>
        <v>STRONG</v>
      </c>
      <c r="L631" s="6" t="str">
        <f>OBV!H631</f>
        <v>CONFIRMED BULLISH</v>
      </c>
      <c r="M631" s="8">
        <f t="shared" si="90"/>
        <v>0</v>
      </c>
      <c r="N631" s="8">
        <f t="shared" si="91"/>
        <v>0</v>
      </c>
      <c r="O631" s="8">
        <f t="shared" si="92"/>
        <v>50</v>
      </c>
      <c r="P631" s="8">
        <f t="shared" si="93"/>
        <v>100</v>
      </c>
      <c r="Q631" s="9">
        <f t="shared" si="94"/>
        <v>22.5</v>
      </c>
      <c r="R631" s="9">
        <f t="shared" si="95"/>
        <v>42.5</v>
      </c>
      <c r="S631" s="9">
        <f t="shared" si="96"/>
        <v>57.5</v>
      </c>
      <c r="T631" s="9">
        <f t="shared" si="97"/>
        <v>37.5</v>
      </c>
      <c r="U631" s="8">
        <f t="shared" si="98"/>
        <v>40.833333333333336</v>
      </c>
      <c r="V631" s="8">
        <f t="shared" si="99"/>
        <v>40</v>
      </c>
    </row>
    <row r="632" spans="1:22" ht="13.5" x14ac:dyDescent="0.25">
      <c r="A632" s="3">
        <f>RSI!A632</f>
        <v>42923</v>
      </c>
      <c r="B632" s="2">
        <f>RSI!B632</f>
        <v>4.9012000000000002</v>
      </c>
      <c r="C632" s="2">
        <f>RSI!I632</f>
        <v>92.788816709138587</v>
      </c>
      <c r="D632" s="2">
        <f>MACD!E632</f>
        <v>-5.6586360264001101E-2</v>
      </c>
      <c r="E632" s="2">
        <f>MACD!F632</f>
        <v>-7.5683829360133514E-2</v>
      </c>
      <c r="F632" s="2">
        <f>'Moving Avg'!D632</f>
        <v>4.7657600000000002</v>
      </c>
      <c r="G632" s="2">
        <f>'Moving Avg'!F632</f>
        <v>4.6041950000000016</v>
      </c>
      <c r="H632" s="2">
        <f>'Moving Avg'!G632</f>
        <v>4.3364440000000011</v>
      </c>
      <c r="I632" s="2">
        <f>'Moving Avg'!H632</f>
        <v>3.9571045000000051</v>
      </c>
      <c r="J632" s="6" t="str">
        <f>OBV!F632</f>
        <v>BULLISH</v>
      </c>
      <c r="K632" s="6" t="str">
        <f>OBV!G632</f>
        <v>STRONG</v>
      </c>
      <c r="L632" s="6" t="str">
        <f>OBV!H632</f>
        <v>CONFIRMED BULLISH</v>
      </c>
      <c r="M632" s="8">
        <f t="shared" si="90"/>
        <v>0</v>
      </c>
      <c r="N632" s="8">
        <f t="shared" si="91"/>
        <v>0</v>
      </c>
      <c r="O632" s="8">
        <f t="shared" si="92"/>
        <v>50</v>
      </c>
      <c r="P632" s="8">
        <f t="shared" si="93"/>
        <v>100</v>
      </c>
      <c r="Q632" s="9">
        <f t="shared" si="94"/>
        <v>22.5</v>
      </c>
      <c r="R632" s="9">
        <f t="shared" si="95"/>
        <v>42.5</v>
      </c>
      <c r="S632" s="9">
        <f t="shared" si="96"/>
        <v>57.5</v>
      </c>
      <c r="T632" s="9">
        <f t="shared" si="97"/>
        <v>37.5</v>
      </c>
      <c r="U632" s="8">
        <f t="shared" si="98"/>
        <v>40.833333333333336</v>
      </c>
      <c r="V632" s="8">
        <f t="shared" si="99"/>
        <v>40</v>
      </c>
    </row>
    <row r="633" spans="1:22" ht="13.5" x14ac:dyDescent="0.25">
      <c r="A633" s="3">
        <f>RSI!A633</f>
        <v>42926</v>
      </c>
      <c r="B633" s="2">
        <f>RSI!B633</f>
        <v>4.6829000000000001</v>
      </c>
      <c r="C633" s="2">
        <f>RSI!I633</f>
        <v>60.83060470432391</v>
      </c>
      <c r="D633" s="2">
        <f>MACD!E633</f>
        <v>-4.6531511581279439E-2</v>
      </c>
      <c r="E633" s="2">
        <f>MACD!F633</f>
        <v>-6.9853365804362702E-2</v>
      </c>
      <c r="F633" s="2">
        <f>'Moving Avg'!D633</f>
        <v>4.7764600000000002</v>
      </c>
      <c r="G633" s="2">
        <f>'Moving Avg'!F633</f>
        <v>4.6222800000000017</v>
      </c>
      <c r="H633" s="2">
        <f>'Moving Avg'!G633</f>
        <v>4.3492480000000002</v>
      </c>
      <c r="I633" s="2">
        <f>'Moving Avg'!H633</f>
        <v>3.9611070000000046</v>
      </c>
      <c r="J633" s="6" t="str">
        <f>OBV!F633</f>
        <v>BULLISH</v>
      </c>
      <c r="K633" s="6" t="str">
        <f>OBV!G633</f>
        <v>STRONG</v>
      </c>
      <c r="L633" s="6" t="str">
        <f>OBV!H633</f>
        <v>CONFIRMED BULLISH</v>
      </c>
      <c r="M633" s="8">
        <f t="shared" si="90"/>
        <v>25</v>
      </c>
      <c r="N633" s="8">
        <f t="shared" si="91"/>
        <v>0</v>
      </c>
      <c r="O633" s="8">
        <f t="shared" si="92"/>
        <v>50</v>
      </c>
      <c r="P633" s="8">
        <f t="shared" si="93"/>
        <v>100</v>
      </c>
      <c r="Q633" s="9">
        <f t="shared" si="94"/>
        <v>31.25</v>
      </c>
      <c r="R633" s="9">
        <f t="shared" si="95"/>
        <v>47.5</v>
      </c>
      <c r="S633" s="9">
        <f t="shared" si="96"/>
        <v>61.25</v>
      </c>
      <c r="T633" s="9">
        <f t="shared" si="97"/>
        <v>43.75</v>
      </c>
      <c r="U633" s="8">
        <f t="shared" si="98"/>
        <v>46.666666666666664</v>
      </c>
      <c r="V633" s="8">
        <f t="shared" si="99"/>
        <v>45.9375</v>
      </c>
    </row>
    <row r="634" spans="1:22" ht="13.5" x14ac:dyDescent="0.25">
      <c r="A634" s="3">
        <f>RSI!A634</f>
        <v>42927</v>
      </c>
      <c r="B634" s="2">
        <f>RSI!B634</f>
        <v>4.8209999999999997</v>
      </c>
      <c r="C634" s="2">
        <f>RSI!I634</f>
        <v>68.274773257421089</v>
      </c>
      <c r="D634" s="2">
        <f>MACD!E634</f>
        <v>-4.8336043108134774E-2</v>
      </c>
      <c r="E634" s="2">
        <f>MACD!F634</f>
        <v>-6.5549901265117116E-2</v>
      </c>
      <c r="F634" s="2">
        <f>'Moving Avg'!D634</f>
        <v>4.8147800000000007</v>
      </c>
      <c r="G634" s="2">
        <f>'Moving Avg'!F634</f>
        <v>4.6417800000000016</v>
      </c>
      <c r="H634" s="2">
        <f>'Moving Avg'!G634</f>
        <v>4.3639700000000001</v>
      </c>
      <c r="I634" s="2">
        <f>'Moving Avg'!H634</f>
        <v>3.9657370000000047</v>
      </c>
      <c r="J634" s="6" t="str">
        <f>OBV!F634</f>
        <v>BULLISH</v>
      </c>
      <c r="K634" s="6" t="str">
        <f>OBV!G634</f>
        <v>STRONG</v>
      </c>
      <c r="L634" s="6" t="str">
        <f>OBV!H634</f>
        <v>CONFIRMED BULLISH</v>
      </c>
      <c r="M634" s="8">
        <f t="shared" si="90"/>
        <v>25</v>
      </c>
      <c r="N634" s="8">
        <f t="shared" si="91"/>
        <v>0</v>
      </c>
      <c r="O634" s="8">
        <f t="shared" si="92"/>
        <v>50</v>
      </c>
      <c r="P634" s="8">
        <f t="shared" si="93"/>
        <v>100</v>
      </c>
      <c r="Q634" s="9">
        <f t="shared" si="94"/>
        <v>31.25</v>
      </c>
      <c r="R634" s="9">
        <f t="shared" si="95"/>
        <v>47.5</v>
      </c>
      <c r="S634" s="9">
        <f t="shared" si="96"/>
        <v>61.25</v>
      </c>
      <c r="T634" s="9">
        <f t="shared" si="97"/>
        <v>43.75</v>
      </c>
      <c r="U634" s="8">
        <f t="shared" si="98"/>
        <v>46.666666666666664</v>
      </c>
      <c r="V634" s="8">
        <f t="shared" si="99"/>
        <v>45.9375</v>
      </c>
    </row>
    <row r="635" spans="1:22" ht="13.5" x14ac:dyDescent="0.25">
      <c r="A635" s="3">
        <f>RSI!A635</f>
        <v>42928</v>
      </c>
      <c r="B635" s="2">
        <f>RSI!B635</f>
        <v>4.9012000000000002</v>
      </c>
      <c r="C635" s="2">
        <f>RSI!I635</f>
        <v>71.645036312367864</v>
      </c>
      <c r="D635" s="2">
        <f>MACD!E635</f>
        <v>-5.7323228286063177E-2</v>
      </c>
      <c r="E635" s="2">
        <f>MACD!F635</f>
        <v>-6.3904566669306329E-2</v>
      </c>
      <c r="F635" s="2">
        <f>'Moving Avg'!D635</f>
        <v>4.8414999999999999</v>
      </c>
      <c r="G635" s="2">
        <f>'Moving Avg'!F635</f>
        <v>4.6652900000000015</v>
      </c>
      <c r="H635" s="2">
        <f>'Moving Avg'!G635</f>
        <v>4.3802119999999993</v>
      </c>
      <c r="I635" s="2">
        <f>'Moving Avg'!H635</f>
        <v>3.970768000000005</v>
      </c>
      <c r="J635" s="6" t="str">
        <f>OBV!F635</f>
        <v>BULLISH</v>
      </c>
      <c r="K635" s="6" t="str">
        <f>OBV!G635</f>
        <v>STRONG</v>
      </c>
      <c r="L635" s="6" t="str">
        <f>OBV!H635</f>
        <v>CONFIRMED BULLISH</v>
      </c>
      <c r="M635" s="8">
        <f t="shared" si="90"/>
        <v>0</v>
      </c>
      <c r="N635" s="8">
        <f t="shared" si="91"/>
        <v>0</v>
      </c>
      <c r="O635" s="8">
        <f t="shared" si="92"/>
        <v>50</v>
      </c>
      <c r="P635" s="8">
        <f t="shared" si="93"/>
        <v>100</v>
      </c>
      <c r="Q635" s="9">
        <f t="shared" si="94"/>
        <v>22.5</v>
      </c>
      <c r="R635" s="9">
        <f t="shared" si="95"/>
        <v>42.5</v>
      </c>
      <c r="S635" s="9">
        <f t="shared" si="96"/>
        <v>57.5</v>
      </c>
      <c r="T635" s="9">
        <f t="shared" si="97"/>
        <v>37.5</v>
      </c>
      <c r="U635" s="8">
        <f t="shared" si="98"/>
        <v>40.833333333333336</v>
      </c>
      <c r="V635" s="8">
        <f t="shared" si="99"/>
        <v>40</v>
      </c>
    </row>
    <row r="636" spans="1:22" ht="13.5" x14ac:dyDescent="0.25">
      <c r="A636" s="3">
        <f>RSI!A636</f>
        <v>42929</v>
      </c>
      <c r="B636" s="2">
        <f>RSI!B636</f>
        <v>4.9012000000000002</v>
      </c>
      <c r="C636" s="2">
        <f>RSI!I636</f>
        <v>71.645036312367864</v>
      </c>
      <c r="D636" s="2">
        <f>MACD!E636</f>
        <v>-6.680864996921354E-2</v>
      </c>
      <c r="E636" s="2">
        <f>MACD!F636</f>
        <v>-6.4485383329287771E-2</v>
      </c>
      <c r="F636" s="2">
        <f>'Moving Avg'!D636</f>
        <v>4.8414999999999999</v>
      </c>
      <c r="G636" s="2">
        <f>'Moving Avg'!F636</f>
        <v>4.6909100000000015</v>
      </c>
      <c r="H636" s="2">
        <f>'Moving Avg'!G636</f>
        <v>4.3964539999999985</v>
      </c>
      <c r="I636" s="2">
        <f>'Moving Avg'!H636</f>
        <v>3.9757990000000052</v>
      </c>
      <c r="J636" s="6" t="str">
        <f>OBV!F636</f>
        <v>BULLISH</v>
      </c>
      <c r="K636" s="6" t="str">
        <f>OBV!G636</f>
        <v>NEUTRAL</v>
      </c>
      <c r="L636" s="6" t="str">
        <f>OBV!H636</f>
        <v>NEUTRAL</v>
      </c>
      <c r="M636" s="8">
        <f t="shared" si="90"/>
        <v>0</v>
      </c>
      <c r="N636" s="8">
        <f t="shared" si="91"/>
        <v>45</v>
      </c>
      <c r="O636" s="8">
        <f t="shared" si="92"/>
        <v>50</v>
      </c>
      <c r="P636" s="8">
        <f t="shared" si="93"/>
        <v>49.5</v>
      </c>
      <c r="Q636" s="9">
        <f t="shared" si="94"/>
        <v>30.675000000000001</v>
      </c>
      <c r="R636" s="9">
        <f t="shared" si="95"/>
        <v>38.875</v>
      </c>
      <c r="S636" s="9">
        <f t="shared" si="96"/>
        <v>41.525000000000006</v>
      </c>
      <c r="T636" s="9">
        <f t="shared" si="97"/>
        <v>36.125</v>
      </c>
      <c r="U636" s="8">
        <f t="shared" si="98"/>
        <v>37.024999999999999</v>
      </c>
      <c r="V636" s="8">
        <f t="shared" si="99"/>
        <v>36.799999999999997</v>
      </c>
    </row>
    <row r="637" spans="1:22" ht="13.5" x14ac:dyDescent="0.25">
      <c r="A637" s="3">
        <f>RSI!A637</f>
        <v>42930</v>
      </c>
      <c r="B637" s="2">
        <f>RSI!B637</f>
        <v>4.9903000000000004</v>
      </c>
      <c r="C637" s="2">
        <f>RSI!I637</f>
        <v>75.058908262032304</v>
      </c>
      <c r="D637" s="2">
        <f>MACD!E637</f>
        <v>-8.3176331915052693E-2</v>
      </c>
      <c r="E637" s="2">
        <f>MACD!F637</f>
        <v>-6.8223573046440764E-2</v>
      </c>
      <c r="F637" s="2">
        <f>'Moving Avg'!D637</f>
        <v>4.8593200000000003</v>
      </c>
      <c r="G637" s="2">
        <f>'Moving Avg'!F637</f>
        <v>4.7209850000000015</v>
      </c>
      <c r="H637" s="2">
        <f>'Moving Avg'!G637</f>
        <v>4.4148139999999989</v>
      </c>
      <c r="I637" s="2">
        <f>'Moving Avg'!H637</f>
        <v>3.9812755000000055</v>
      </c>
      <c r="J637" s="6" t="str">
        <f>OBV!F637</f>
        <v>BULLISH</v>
      </c>
      <c r="K637" s="6" t="str">
        <f>OBV!G637</f>
        <v>NEUTRAL</v>
      </c>
      <c r="L637" s="6" t="str">
        <f>OBV!H637</f>
        <v>CONFIRMED BULLISH</v>
      </c>
      <c r="M637" s="8">
        <f t="shared" si="90"/>
        <v>0</v>
      </c>
      <c r="N637" s="8">
        <f t="shared" si="91"/>
        <v>45</v>
      </c>
      <c r="O637" s="8">
        <f t="shared" si="92"/>
        <v>50</v>
      </c>
      <c r="P637" s="8">
        <f t="shared" si="93"/>
        <v>83.5</v>
      </c>
      <c r="Q637" s="9">
        <f t="shared" si="94"/>
        <v>35.774999999999999</v>
      </c>
      <c r="R637" s="9">
        <f t="shared" si="95"/>
        <v>47.375</v>
      </c>
      <c r="S637" s="9">
        <f t="shared" si="96"/>
        <v>56.825000000000003</v>
      </c>
      <c r="T637" s="9">
        <f t="shared" si="97"/>
        <v>44.625</v>
      </c>
      <c r="U637" s="8">
        <f t="shared" si="98"/>
        <v>46.658333333333339</v>
      </c>
      <c r="V637" s="8">
        <f t="shared" si="99"/>
        <v>46.150000000000006</v>
      </c>
    </row>
    <row r="638" spans="1:22" ht="13.5" x14ac:dyDescent="0.25">
      <c r="A638" s="3">
        <f>RSI!A638</f>
        <v>42933</v>
      </c>
      <c r="B638" s="2">
        <f>RSI!B638</f>
        <v>4.9903000000000004</v>
      </c>
      <c r="C638" s="2">
        <f>RSI!I638</f>
        <v>75.058908262032304</v>
      </c>
      <c r="D638" s="2">
        <f>MACD!E638</f>
        <v>-9.9164956437689966E-2</v>
      </c>
      <c r="E638" s="2">
        <f>MACD!F638</f>
        <v>-7.4411849724690615E-2</v>
      </c>
      <c r="F638" s="2">
        <f>'Moving Avg'!D638</f>
        <v>4.9208000000000007</v>
      </c>
      <c r="G638" s="2">
        <f>'Moving Avg'!F638</f>
        <v>4.7379150000000019</v>
      </c>
      <c r="H638" s="2">
        <f>'Moving Avg'!G638</f>
        <v>4.4327519999999989</v>
      </c>
      <c r="I638" s="2">
        <f>'Moving Avg'!H638</f>
        <v>3.9867520000000054</v>
      </c>
      <c r="J638" s="6" t="str">
        <f>OBV!F638</f>
        <v>BULLISH</v>
      </c>
      <c r="K638" s="6" t="str">
        <f>OBV!G638</f>
        <v>NEUTRAL</v>
      </c>
      <c r="L638" s="6" t="str">
        <f>OBV!H638</f>
        <v>CONFIRMED BULLISH</v>
      </c>
      <c r="M638" s="8">
        <f t="shared" si="90"/>
        <v>0</v>
      </c>
      <c r="N638" s="8">
        <f t="shared" si="91"/>
        <v>100</v>
      </c>
      <c r="O638" s="8">
        <f t="shared" si="92"/>
        <v>50</v>
      </c>
      <c r="P638" s="8">
        <f t="shared" si="93"/>
        <v>83.5</v>
      </c>
      <c r="Q638" s="9">
        <f t="shared" si="94"/>
        <v>55.024999999999999</v>
      </c>
      <c r="R638" s="9">
        <f t="shared" si="95"/>
        <v>58.375</v>
      </c>
      <c r="S638" s="9">
        <f t="shared" si="96"/>
        <v>65.075000000000003</v>
      </c>
      <c r="T638" s="9">
        <f t="shared" si="97"/>
        <v>58.375</v>
      </c>
      <c r="U638" s="8">
        <f t="shared" si="98"/>
        <v>59.491666666666674</v>
      </c>
      <c r="V638" s="8">
        <f t="shared" si="99"/>
        <v>59.212500000000006</v>
      </c>
    </row>
    <row r="639" spans="1:22" ht="13.5" x14ac:dyDescent="0.25">
      <c r="A639" s="3">
        <f>RSI!A639</f>
        <v>42934</v>
      </c>
      <c r="B639" s="2">
        <f>RSI!B639</f>
        <v>4.9903000000000004</v>
      </c>
      <c r="C639" s="2">
        <f>RSI!I639</f>
        <v>75.058908262032304</v>
      </c>
      <c r="D639" s="2">
        <f>MACD!E639</f>
        <v>-0.11467439210143482</v>
      </c>
      <c r="E639" s="2">
        <f>MACD!F639</f>
        <v>-8.2464358200039459E-2</v>
      </c>
      <c r="F639" s="2">
        <f>'Moving Avg'!D639</f>
        <v>4.9546600000000005</v>
      </c>
      <c r="G639" s="2">
        <f>'Moving Avg'!F639</f>
        <v>4.7561800000000023</v>
      </c>
      <c r="H639" s="2">
        <f>'Moving Avg'!G639</f>
        <v>4.450689999999998</v>
      </c>
      <c r="I639" s="2">
        <f>'Moving Avg'!H639</f>
        <v>3.9922285000000057</v>
      </c>
      <c r="J639" s="6" t="str">
        <f>OBV!F639</f>
        <v>BULLISH</v>
      </c>
      <c r="K639" s="6" t="str">
        <f>OBV!G639</f>
        <v>NEUTRAL</v>
      </c>
      <c r="L639" s="6" t="str">
        <f>OBV!H639</f>
        <v>CONFIRMED BULLISH</v>
      </c>
      <c r="M639" s="8">
        <f t="shared" si="90"/>
        <v>0</v>
      </c>
      <c r="N639" s="8">
        <f t="shared" si="91"/>
        <v>100</v>
      </c>
      <c r="O639" s="8">
        <f t="shared" si="92"/>
        <v>50</v>
      </c>
      <c r="P639" s="8">
        <f t="shared" si="93"/>
        <v>83.5</v>
      </c>
      <c r="Q639" s="9">
        <f t="shared" si="94"/>
        <v>55.024999999999999</v>
      </c>
      <c r="R639" s="9">
        <f t="shared" si="95"/>
        <v>58.375</v>
      </c>
      <c r="S639" s="9">
        <f t="shared" si="96"/>
        <v>65.075000000000003</v>
      </c>
      <c r="T639" s="9">
        <f t="shared" si="97"/>
        <v>58.375</v>
      </c>
      <c r="U639" s="8">
        <f t="shared" si="98"/>
        <v>59.491666666666674</v>
      </c>
      <c r="V639" s="8">
        <f t="shared" si="99"/>
        <v>59.212500000000006</v>
      </c>
    </row>
    <row r="640" spans="1:22" ht="13.5" x14ac:dyDescent="0.25">
      <c r="A640" s="3">
        <f>RSI!A640</f>
        <v>42935</v>
      </c>
      <c r="B640" s="2">
        <f>RSI!B640</f>
        <v>4.9903000000000004</v>
      </c>
      <c r="C640" s="2">
        <f>RSI!I640</f>
        <v>75.058908262032304</v>
      </c>
      <c r="D640" s="2">
        <f>MACD!E640</f>
        <v>-0.10837011073141856</v>
      </c>
      <c r="E640" s="2">
        <f>MACD!F640</f>
        <v>-8.7645508706315281E-2</v>
      </c>
      <c r="F640" s="2">
        <f>'Moving Avg'!D640</f>
        <v>4.9724800000000009</v>
      </c>
      <c r="G640" s="2">
        <f>'Moving Avg'!F640</f>
        <v>4.7744450000000018</v>
      </c>
      <c r="H640" s="2">
        <f>'Moving Avg'!G640</f>
        <v>4.468627999999998</v>
      </c>
      <c r="I640" s="2">
        <f>'Moving Avg'!H640</f>
        <v>3.9977470000000062</v>
      </c>
      <c r="J640" s="6" t="str">
        <f>OBV!F640</f>
        <v>BULLISH</v>
      </c>
      <c r="K640" s="6" t="str">
        <f>OBV!G640</f>
        <v>NEUTRAL</v>
      </c>
      <c r="L640" s="6" t="str">
        <f>OBV!H640</f>
        <v>CONFIRMED BULLISH</v>
      </c>
      <c r="M640" s="8">
        <f t="shared" si="90"/>
        <v>0</v>
      </c>
      <c r="N640" s="8">
        <f t="shared" si="91"/>
        <v>100</v>
      </c>
      <c r="O640" s="8">
        <f t="shared" si="92"/>
        <v>50</v>
      </c>
      <c r="P640" s="8">
        <f t="shared" si="93"/>
        <v>83.5</v>
      </c>
      <c r="Q640" s="9">
        <f t="shared" si="94"/>
        <v>55.024999999999999</v>
      </c>
      <c r="R640" s="9">
        <f t="shared" si="95"/>
        <v>58.375</v>
      </c>
      <c r="S640" s="9">
        <f t="shared" si="96"/>
        <v>65.075000000000003</v>
      </c>
      <c r="T640" s="9">
        <f t="shared" si="97"/>
        <v>58.375</v>
      </c>
      <c r="U640" s="8">
        <f t="shared" si="98"/>
        <v>59.491666666666674</v>
      </c>
      <c r="V640" s="8">
        <f t="shared" si="99"/>
        <v>59.212500000000006</v>
      </c>
    </row>
    <row r="641" spans="1:22" ht="13.5" x14ac:dyDescent="0.25">
      <c r="A641" s="3">
        <f>RSI!A641</f>
        <v>42936</v>
      </c>
      <c r="B641" s="2">
        <f>RSI!B641</f>
        <v>4.9903000000000004</v>
      </c>
      <c r="C641" s="2">
        <f>RSI!I641</f>
        <v>75.058908262032304</v>
      </c>
      <c r="D641" s="2">
        <f>MACD!E641</f>
        <v>-8.4179917512955171E-2</v>
      </c>
      <c r="E641" s="2">
        <f>MACD!F641</f>
        <v>-8.6952390467643262E-2</v>
      </c>
      <c r="F641" s="2">
        <f>'Moving Avg'!D641</f>
        <v>4.9903000000000004</v>
      </c>
      <c r="G641" s="2">
        <f>'Moving Avg'!F641</f>
        <v>4.7927100000000022</v>
      </c>
      <c r="H641" s="2">
        <f>'Moving Avg'!G641</f>
        <v>4.4865659999999989</v>
      </c>
      <c r="I641" s="2">
        <f>'Moving Avg'!H641</f>
        <v>4.0032655000000066</v>
      </c>
      <c r="J641" s="6" t="str">
        <f>OBV!F641</f>
        <v>BULLISH</v>
      </c>
      <c r="K641" s="6" t="str">
        <f>OBV!G641</f>
        <v>NEUTRAL</v>
      </c>
      <c r="L641" s="6" t="str">
        <f>OBV!H641</f>
        <v>CONFIRMED BULLISH</v>
      </c>
      <c r="M641" s="8">
        <f t="shared" si="90"/>
        <v>0</v>
      </c>
      <c r="N641" s="8">
        <f t="shared" si="91"/>
        <v>0</v>
      </c>
      <c r="O641" s="8">
        <f t="shared" si="92"/>
        <v>50</v>
      </c>
      <c r="P641" s="8">
        <f t="shared" si="93"/>
        <v>83.5</v>
      </c>
      <c r="Q641" s="9">
        <f t="shared" si="94"/>
        <v>20.024999999999999</v>
      </c>
      <c r="R641" s="9">
        <f t="shared" si="95"/>
        <v>38.375</v>
      </c>
      <c r="S641" s="9">
        <f t="shared" si="96"/>
        <v>50.075000000000003</v>
      </c>
      <c r="T641" s="9">
        <f t="shared" si="97"/>
        <v>33.375</v>
      </c>
      <c r="U641" s="8">
        <f t="shared" si="98"/>
        <v>36.158333333333331</v>
      </c>
      <c r="V641" s="8">
        <f t="shared" si="99"/>
        <v>35.462499999999999</v>
      </c>
    </row>
    <row r="642" spans="1:22" ht="13.5" x14ac:dyDescent="0.25">
      <c r="A642" s="3">
        <f>RSI!A642</f>
        <v>42937</v>
      </c>
      <c r="B642" s="2">
        <f>RSI!B642</f>
        <v>4.9903000000000004</v>
      </c>
      <c r="C642" s="2">
        <f>RSI!I642</f>
        <v>75.058908262032304</v>
      </c>
      <c r="D642" s="2">
        <f>MACD!E642</f>
        <v>-6.5283556244780883E-2</v>
      </c>
      <c r="E642" s="2">
        <f>MACD!F642</f>
        <v>-8.2618623623070792E-2</v>
      </c>
      <c r="F642" s="2">
        <f>'Moving Avg'!D642</f>
        <v>4.9903000000000004</v>
      </c>
      <c r="G642" s="2">
        <f>'Moving Avg'!F642</f>
        <v>4.8109750000000018</v>
      </c>
      <c r="H642" s="2">
        <f>'Moving Avg'!G642</f>
        <v>4.5045039999999981</v>
      </c>
      <c r="I642" s="2">
        <f>'Moving Avg'!H642</f>
        <v>4.0087630000000063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  <c r="M642" s="8">
        <f t="shared" ref="M642:M705" si="100">IF(C642&lt;30,50, IF(C642&gt;70, 0, 25))</f>
        <v>0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12.45</v>
      </c>
      <c r="R642" s="9">
        <f t="shared" si="95"/>
        <v>25.75</v>
      </c>
      <c r="S642" s="9">
        <f t="shared" si="96"/>
        <v>27.35</v>
      </c>
      <c r="T642" s="9">
        <f t="shared" si="97"/>
        <v>20.75</v>
      </c>
      <c r="U642" s="8">
        <f t="shared" si="98"/>
        <v>21.850000000000005</v>
      </c>
      <c r="V642" s="8">
        <f t="shared" si="99"/>
        <v>21.575000000000003</v>
      </c>
    </row>
    <row r="643" spans="1:22" ht="13.5" x14ac:dyDescent="0.25">
      <c r="A643" s="3">
        <f>RSI!A643</f>
        <v>42940</v>
      </c>
      <c r="B643" s="2">
        <f>RSI!B643</f>
        <v>4.9903000000000004</v>
      </c>
      <c r="C643" s="2">
        <f>RSI!I643</f>
        <v>75.058908262032304</v>
      </c>
      <c r="D643" s="2">
        <f>MACD!E643</f>
        <v>-8.4334742644418981E-2</v>
      </c>
      <c r="E643" s="2">
        <f>MACD!F643</f>
        <v>-8.2961847427340446E-2</v>
      </c>
      <c r="F643" s="2">
        <f>'Moving Avg'!D643</f>
        <v>4.9903000000000004</v>
      </c>
      <c r="G643" s="2">
        <f>'Moving Avg'!F643</f>
        <v>4.8292400000000022</v>
      </c>
      <c r="H643" s="2">
        <f>'Moving Avg'!G643</f>
        <v>4.5225279999999977</v>
      </c>
      <c r="I643" s="2">
        <f>'Moving Avg'!H643</f>
        <v>4.0142605000000069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  <c r="M643" s="8">
        <f t="shared" si="100"/>
        <v>0</v>
      </c>
      <c r="N643" s="8">
        <f t="shared" si="101"/>
        <v>45</v>
      </c>
      <c r="O643" s="8">
        <f t="shared" si="102"/>
        <v>50</v>
      </c>
      <c r="P643" s="8">
        <f t="shared" si="103"/>
        <v>33</v>
      </c>
      <c r="Q643" s="9">
        <f t="shared" ref="Q643:Q706" si="104">0.35*M643+N643*0.35+O643*0.15+P643*0.15</f>
        <v>28.2</v>
      </c>
      <c r="R643" s="9">
        <f t="shared" ref="R643:R706" si="105">M643*0.2+N643*0.2+O643*0.35+P643*0.25</f>
        <v>34.75</v>
      </c>
      <c r="S643" s="9">
        <f t="shared" ref="S643:S706" si="106">M643*0.15+N643*0.15+O643*0.25+P643*0.45</f>
        <v>34.1</v>
      </c>
      <c r="T643" s="9">
        <f t="shared" ref="T643:T706" si="107">0.25*SUM(M643:P643)</f>
        <v>32</v>
      </c>
      <c r="U643" s="8">
        <f t="shared" ref="U643:U706" si="108">SUM(Q643:S643)/3</f>
        <v>32.35</v>
      </c>
      <c r="V643" s="8">
        <f t="shared" ref="V643:V706" si="109">SUM(Q643:T643)/4</f>
        <v>32.262500000000003</v>
      </c>
    </row>
    <row r="644" spans="1:22" ht="13.5" x14ac:dyDescent="0.25">
      <c r="A644" s="3">
        <f>RSI!A644</f>
        <v>42942</v>
      </c>
      <c r="B644" s="2">
        <f>RSI!B644</f>
        <v>4.9903000000000004</v>
      </c>
      <c r="C644" s="2">
        <f>RSI!I644</f>
        <v>75.058908262032304</v>
      </c>
      <c r="D644" s="2">
        <f>MACD!E644</f>
        <v>-8.0556786203743513E-2</v>
      </c>
      <c r="E644" s="2">
        <f>MACD!F644</f>
        <v>-8.248083518262106E-2</v>
      </c>
      <c r="F644" s="2">
        <f>'Moving Avg'!D644</f>
        <v>4.9903000000000004</v>
      </c>
      <c r="G644" s="2">
        <f>'Moving Avg'!F644</f>
        <v>4.8472850000000012</v>
      </c>
      <c r="H644" s="2">
        <f>'Moving Avg'!G644</f>
        <v>4.5405519999999981</v>
      </c>
      <c r="I644" s="2">
        <f>'Moving Avg'!H644</f>
        <v>4.0198000000000063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  <c r="M644" s="8">
        <f t="shared" si="100"/>
        <v>0</v>
      </c>
      <c r="N644" s="8">
        <f t="shared" si="101"/>
        <v>0</v>
      </c>
      <c r="O644" s="8">
        <f t="shared" si="102"/>
        <v>50</v>
      </c>
      <c r="P644" s="8">
        <f t="shared" si="103"/>
        <v>33</v>
      </c>
      <c r="Q644" s="9">
        <f t="shared" si="104"/>
        <v>12.45</v>
      </c>
      <c r="R644" s="9">
        <f t="shared" si="105"/>
        <v>25.75</v>
      </c>
      <c r="S644" s="9">
        <f t="shared" si="106"/>
        <v>27.35</v>
      </c>
      <c r="T644" s="9">
        <f t="shared" si="107"/>
        <v>20.75</v>
      </c>
      <c r="U644" s="8">
        <f t="shared" si="108"/>
        <v>21.850000000000005</v>
      </c>
      <c r="V644" s="8">
        <f t="shared" si="109"/>
        <v>21.575000000000003</v>
      </c>
    </row>
    <row r="645" spans="1:22" ht="13.5" x14ac:dyDescent="0.25">
      <c r="A645" s="3">
        <f>RSI!A645</f>
        <v>42943</v>
      </c>
      <c r="B645" s="2">
        <f>RSI!B645</f>
        <v>4.9903000000000004</v>
      </c>
      <c r="C645" s="2">
        <f>RSI!I645</f>
        <v>75.058908262032304</v>
      </c>
      <c r="D645" s="2">
        <f>MACD!E645</f>
        <v>-6.6269705958727165E-2</v>
      </c>
      <c r="E645" s="2">
        <f>MACD!F645</f>
        <v>-7.9238609337842283E-2</v>
      </c>
      <c r="F645" s="2">
        <f>'Moving Avg'!D645</f>
        <v>4.9903000000000004</v>
      </c>
      <c r="G645" s="2">
        <f>'Moving Avg'!F645</f>
        <v>4.8653300000000019</v>
      </c>
      <c r="H645" s="2">
        <f>'Moving Avg'!G645</f>
        <v>4.5585759999999977</v>
      </c>
      <c r="I645" s="2">
        <f>'Moving Avg'!H645</f>
        <v>4.0253395000000065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  <c r="M645" s="8">
        <f t="shared" si="100"/>
        <v>0</v>
      </c>
      <c r="N645" s="8">
        <f t="shared" si="101"/>
        <v>0</v>
      </c>
      <c r="O645" s="8">
        <f t="shared" si="102"/>
        <v>50</v>
      </c>
      <c r="P645" s="8">
        <f t="shared" si="103"/>
        <v>33</v>
      </c>
      <c r="Q645" s="9">
        <f t="shared" si="104"/>
        <v>12.45</v>
      </c>
      <c r="R645" s="9">
        <f t="shared" si="105"/>
        <v>25.75</v>
      </c>
      <c r="S645" s="9">
        <f t="shared" si="106"/>
        <v>27.35</v>
      </c>
      <c r="T645" s="9">
        <f t="shared" si="107"/>
        <v>20.75</v>
      </c>
      <c r="U645" s="8">
        <f t="shared" si="108"/>
        <v>21.850000000000005</v>
      </c>
      <c r="V645" s="8">
        <f t="shared" si="109"/>
        <v>21.575000000000003</v>
      </c>
    </row>
    <row r="646" spans="1:22" ht="13.5" x14ac:dyDescent="0.25">
      <c r="A646" s="3">
        <f>RSI!A646</f>
        <v>42944</v>
      </c>
      <c r="B646" s="2">
        <f>RSI!B646</f>
        <v>4.9903000000000004</v>
      </c>
      <c r="C646" s="2">
        <f>RSI!I646</f>
        <v>75.058908262032304</v>
      </c>
      <c r="D646" s="2">
        <f>MACD!E646</f>
        <v>-5.5336298861250022E-2</v>
      </c>
      <c r="E646" s="2">
        <f>MACD!F646</f>
        <v>-7.4458147242523837E-2</v>
      </c>
      <c r="F646" s="2">
        <f>'Moving Avg'!D646</f>
        <v>4.9903000000000004</v>
      </c>
      <c r="G646" s="2">
        <f>'Moving Avg'!F646</f>
        <v>4.8833750000000009</v>
      </c>
      <c r="H646" s="2">
        <f>'Moving Avg'!G646</f>
        <v>4.5765999999999973</v>
      </c>
      <c r="I646" s="2">
        <f>'Moving Avg'!H646</f>
        <v>4.0308790000000077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  <c r="M646" s="8">
        <f t="shared" si="100"/>
        <v>0</v>
      </c>
      <c r="N646" s="8">
        <f t="shared" si="101"/>
        <v>0</v>
      </c>
      <c r="O646" s="8">
        <f t="shared" si="102"/>
        <v>50</v>
      </c>
      <c r="P646" s="8">
        <f t="shared" si="103"/>
        <v>33</v>
      </c>
      <c r="Q646" s="9">
        <f t="shared" si="104"/>
        <v>12.45</v>
      </c>
      <c r="R646" s="9">
        <f t="shared" si="105"/>
        <v>25.75</v>
      </c>
      <c r="S646" s="9">
        <f t="shared" si="106"/>
        <v>27.35</v>
      </c>
      <c r="T646" s="9">
        <f t="shared" si="107"/>
        <v>20.75</v>
      </c>
      <c r="U646" s="8">
        <f t="shared" si="108"/>
        <v>21.850000000000005</v>
      </c>
      <c r="V646" s="8">
        <f t="shared" si="109"/>
        <v>21.575000000000003</v>
      </c>
    </row>
    <row r="647" spans="1:22" ht="13.5" x14ac:dyDescent="0.25">
      <c r="A647" s="3">
        <f>RSI!A647</f>
        <v>42947</v>
      </c>
      <c r="B647" s="2">
        <f>RSI!B647</f>
        <v>4.9903000000000004</v>
      </c>
      <c r="C647" s="2">
        <f>RSI!I647</f>
        <v>75.058908262032304</v>
      </c>
      <c r="D647" s="2">
        <f>MACD!E647</f>
        <v>-3.3447318384751235E-2</v>
      </c>
      <c r="E647" s="2">
        <f>MACD!F647</f>
        <v>-6.6255981470969325E-2</v>
      </c>
      <c r="F647" s="2">
        <f>'Moving Avg'!D647</f>
        <v>4.9903000000000004</v>
      </c>
      <c r="G647" s="2">
        <f>'Moving Avg'!F647</f>
        <v>4.9014200000000017</v>
      </c>
      <c r="H647" s="2">
        <f>'Moving Avg'!G647</f>
        <v>4.5928499999999968</v>
      </c>
      <c r="I647" s="2">
        <f>'Moving Avg'!H647</f>
        <v>4.036418500000007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  <c r="M647" s="8">
        <f t="shared" si="100"/>
        <v>0</v>
      </c>
      <c r="N647" s="8">
        <f t="shared" si="101"/>
        <v>0</v>
      </c>
      <c r="O647" s="8">
        <f t="shared" si="102"/>
        <v>50</v>
      </c>
      <c r="P647" s="8">
        <f t="shared" si="103"/>
        <v>33</v>
      </c>
      <c r="Q647" s="9">
        <f t="shared" si="104"/>
        <v>12.45</v>
      </c>
      <c r="R647" s="9">
        <f t="shared" si="105"/>
        <v>25.75</v>
      </c>
      <c r="S647" s="9">
        <f t="shared" si="106"/>
        <v>27.35</v>
      </c>
      <c r="T647" s="9">
        <f t="shared" si="107"/>
        <v>20.75</v>
      </c>
      <c r="U647" s="8">
        <f t="shared" si="108"/>
        <v>21.850000000000005</v>
      </c>
      <c r="V647" s="8">
        <f t="shared" si="109"/>
        <v>21.575000000000003</v>
      </c>
    </row>
    <row r="648" spans="1:22" ht="13.5" x14ac:dyDescent="0.25">
      <c r="A648" s="3">
        <f>RSI!A648</f>
        <v>42948</v>
      </c>
      <c r="B648" s="2">
        <f>RSI!B648</f>
        <v>4.9903000000000004</v>
      </c>
      <c r="C648" s="2">
        <f>RSI!I648</f>
        <v>75.058908262032304</v>
      </c>
      <c r="D648" s="2">
        <f>MACD!E648</f>
        <v>-1.5916666234961241E-2</v>
      </c>
      <c r="E648" s="2">
        <f>MACD!F648</f>
        <v>-5.6188118423767711E-2</v>
      </c>
      <c r="F648" s="2">
        <f>'Moving Avg'!D648</f>
        <v>4.9903000000000004</v>
      </c>
      <c r="G648" s="2">
        <f>'Moving Avg'!F648</f>
        <v>4.9194650000000006</v>
      </c>
      <c r="H648" s="2">
        <f>'Moving Avg'!G648</f>
        <v>4.6090999999999971</v>
      </c>
      <c r="I648" s="2">
        <f>'Moving Avg'!H648</f>
        <v>4.0419160000000076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  <c r="M648" s="8">
        <f t="shared" si="100"/>
        <v>0</v>
      </c>
      <c r="N648" s="8">
        <f t="shared" si="101"/>
        <v>0</v>
      </c>
      <c r="O648" s="8">
        <f t="shared" si="102"/>
        <v>50</v>
      </c>
      <c r="P648" s="8">
        <f t="shared" si="103"/>
        <v>33</v>
      </c>
      <c r="Q648" s="9">
        <f t="shared" si="104"/>
        <v>12.45</v>
      </c>
      <c r="R648" s="9">
        <f t="shared" si="105"/>
        <v>25.75</v>
      </c>
      <c r="S648" s="9">
        <f t="shared" si="106"/>
        <v>27.35</v>
      </c>
      <c r="T648" s="9">
        <f t="shared" si="107"/>
        <v>20.75</v>
      </c>
      <c r="U648" s="8">
        <f t="shared" si="108"/>
        <v>21.850000000000005</v>
      </c>
      <c r="V648" s="8">
        <f t="shared" si="109"/>
        <v>21.575000000000003</v>
      </c>
    </row>
    <row r="649" spans="1:22" ht="13.5" x14ac:dyDescent="0.25">
      <c r="A649" s="3">
        <f>RSI!A649</f>
        <v>42949</v>
      </c>
      <c r="B649" s="2">
        <f>RSI!B649</f>
        <v>4.9903000000000004</v>
      </c>
      <c r="C649" s="2">
        <f>RSI!I649</f>
        <v>75.058908262032304</v>
      </c>
      <c r="D649" s="2">
        <f>MACD!E649</f>
        <v>-2.0004382972631518E-3</v>
      </c>
      <c r="E649" s="2">
        <f>MACD!F649</f>
        <v>-4.5350582398466802E-2</v>
      </c>
      <c r="F649" s="2">
        <f>'Moving Avg'!D649</f>
        <v>4.9903000000000004</v>
      </c>
      <c r="G649" s="2">
        <f>'Moving Avg'!F649</f>
        <v>4.9375100000000014</v>
      </c>
      <c r="H649" s="2">
        <f>'Moving Avg'!G649</f>
        <v>4.6253499999999965</v>
      </c>
      <c r="I649" s="2">
        <f>'Moving Avg'!H649</f>
        <v>4.0474135000000082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  <c r="M649" s="8">
        <f t="shared" si="100"/>
        <v>0</v>
      </c>
      <c r="N649" s="8">
        <f t="shared" si="101"/>
        <v>0</v>
      </c>
      <c r="O649" s="8">
        <f t="shared" si="102"/>
        <v>50</v>
      </c>
      <c r="P649" s="8">
        <f t="shared" si="103"/>
        <v>33</v>
      </c>
      <c r="Q649" s="9">
        <f t="shared" si="104"/>
        <v>12.45</v>
      </c>
      <c r="R649" s="9">
        <f t="shared" si="105"/>
        <v>25.75</v>
      </c>
      <c r="S649" s="9">
        <f t="shared" si="106"/>
        <v>27.35</v>
      </c>
      <c r="T649" s="9">
        <f t="shared" si="107"/>
        <v>20.75</v>
      </c>
      <c r="U649" s="8">
        <f t="shared" si="108"/>
        <v>21.850000000000005</v>
      </c>
      <c r="V649" s="8">
        <f t="shared" si="109"/>
        <v>21.575000000000003</v>
      </c>
    </row>
    <row r="650" spans="1:22" ht="13.5" x14ac:dyDescent="0.25">
      <c r="A650" s="3">
        <f>RSI!A650</f>
        <v>42950</v>
      </c>
      <c r="B650" s="2">
        <f>RSI!B650</f>
        <v>4.9903000000000004</v>
      </c>
      <c r="C650" s="2">
        <f>RSI!I650</f>
        <v>75.058908262032304</v>
      </c>
      <c r="D650" s="2">
        <f>MACD!E650</f>
        <v>8.9253863068856631E-3</v>
      </c>
      <c r="E650" s="2">
        <f>MACD!F650</f>
        <v>-3.4495388657396313E-2</v>
      </c>
      <c r="F650" s="2">
        <f>'Moving Avg'!D650</f>
        <v>4.9903000000000004</v>
      </c>
      <c r="G650" s="2">
        <f>'Moving Avg'!F650</f>
        <v>4.9486450000000008</v>
      </c>
      <c r="H650" s="2">
        <f>'Moving Avg'!G650</f>
        <v>4.641599999999996</v>
      </c>
      <c r="I650" s="2">
        <f>'Moving Avg'!H650</f>
        <v>4.0529110000000088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  <c r="M650" s="8">
        <f t="shared" si="100"/>
        <v>0</v>
      </c>
      <c r="N650" s="8">
        <f t="shared" si="101"/>
        <v>0</v>
      </c>
      <c r="O650" s="8">
        <f t="shared" si="102"/>
        <v>50</v>
      </c>
      <c r="P650" s="8">
        <f t="shared" si="103"/>
        <v>33</v>
      </c>
      <c r="Q650" s="9">
        <f t="shared" si="104"/>
        <v>12.45</v>
      </c>
      <c r="R650" s="9">
        <f t="shared" si="105"/>
        <v>25.75</v>
      </c>
      <c r="S650" s="9">
        <f t="shared" si="106"/>
        <v>27.35</v>
      </c>
      <c r="T650" s="9">
        <f t="shared" si="107"/>
        <v>20.75</v>
      </c>
      <c r="U650" s="8">
        <f t="shared" si="108"/>
        <v>21.850000000000005</v>
      </c>
      <c r="V650" s="8">
        <f t="shared" si="109"/>
        <v>21.575000000000003</v>
      </c>
    </row>
    <row r="651" spans="1:22" ht="13.5" x14ac:dyDescent="0.25">
      <c r="A651" s="3">
        <f>RSI!A651</f>
        <v>42951</v>
      </c>
      <c r="B651" s="2">
        <f>RSI!B651</f>
        <v>4.9903000000000004</v>
      </c>
      <c r="C651" s="2">
        <f>RSI!I651</f>
        <v>75.058908262032304</v>
      </c>
      <c r="D651" s="2">
        <f>MACD!E651</f>
        <v>1.7383791494672174E-2</v>
      </c>
      <c r="E651" s="2">
        <f>MACD!F651</f>
        <v>-2.4119552626982614E-2</v>
      </c>
      <c r="F651" s="2">
        <f>'Moving Avg'!D651</f>
        <v>4.9903000000000004</v>
      </c>
      <c r="G651" s="2">
        <f>'Moving Avg'!F651</f>
        <v>4.9531000000000009</v>
      </c>
      <c r="H651" s="2">
        <f>'Moving Avg'!G651</f>
        <v>4.6578499999999963</v>
      </c>
      <c r="I651" s="2">
        <f>'Moving Avg'!H651</f>
        <v>4.0585560000000092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  <c r="M651" s="8">
        <f t="shared" si="100"/>
        <v>0</v>
      </c>
      <c r="N651" s="8">
        <f t="shared" si="101"/>
        <v>0</v>
      </c>
      <c r="O651" s="8">
        <f t="shared" si="102"/>
        <v>50</v>
      </c>
      <c r="P651" s="8">
        <f t="shared" si="103"/>
        <v>33</v>
      </c>
      <c r="Q651" s="9">
        <f t="shared" si="104"/>
        <v>12.45</v>
      </c>
      <c r="R651" s="9">
        <f t="shared" si="105"/>
        <v>25.75</v>
      </c>
      <c r="S651" s="9">
        <f t="shared" si="106"/>
        <v>27.35</v>
      </c>
      <c r="T651" s="9">
        <f t="shared" si="107"/>
        <v>20.75</v>
      </c>
      <c r="U651" s="8">
        <f t="shared" si="108"/>
        <v>21.850000000000005</v>
      </c>
      <c r="V651" s="8">
        <f t="shared" si="109"/>
        <v>21.575000000000003</v>
      </c>
    </row>
    <row r="652" spans="1:22" ht="13.5" x14ac:dyDescent="0.25">
      <c r="A652" s="3">
        <f>RSI!A652</f>
        <v>42954</v>
      </c>
      <c r="B652" s="2">
        <f>RSI!B652</f>
        <v>4.9903000000000004</v>
      </c>
      <c r="C652" s="2">
        <f>RSI!I652</f>
        <v>75.05890826203229</v>
      </c>
      <c r="D652" s="2">
        <f>MACD!E652</f>
        <v>2.3812641240150256E-2</v>
      </c>
      <c r="E652" s="2">
        <f>MACD!F652</f>
        <v>-1.453311385355604E-2</v>
      </c>
      <c r="F652" s="2">
        <f>'Moving Avg'!D652</f>
        <v>4.9903000000000004</v>
      </c>
      <c r="G652" s="2">
        <f>'Moving Avg'!F652</f>
        <v>4.957555000000001</v>
      </c>
      <c r="H652" s="2">
        <f>'Moving Avg'!G652</f>
        <v>4.6732559999999967</v>
      </c>
      <c r="I652" s="2">
        <f>'Moving Avg'!H652</f>
        <v>4.0641380000000087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  <c r="M652" s="8">
        <f t="shared" si="100"/>
        <v>0</v>
      </c>
      <c r="N652" s="8">
        <f t="shared" si="101"/>
        <v>0</v>
      </c>
      <c r="O652" s="8">
        <f t="shared" si="102"/>
        <v>50</v>
      </c>
      <c r="P652" s="8">
        <f t="shared" si="103"/>
        <v>33</v>
      </c>
      <c r="Q652" s="9">
        <f t="shared" si="104"/>
        <v>12.45</v>
      </c>
      <c r="R652" s="9">
        <f t="shared" si="105"/>
        <v>25.75</v>
      </c>
      <c r="S652" s="9">
        <f t="shared" si="106"/>
        <v>27.35</v>
      </c>
      <c r="T652" s="9">
        <f t="shared" si="107"/>
        <v>20.75</v>
      </c>
      <c r="U652" s="8">
        <f t="shared" si="108"/>
        <v>21.850000000000005</v>
      </c>
      <c r="V652" s="8">
        <f t="shared" si="109"/>
        <v>21.575000000000003</v>
      </c>
    </row>
    <row r="653" spans="1:22" ht="13.5" x14ac:dyDescent="0.25">
      <c r="A653" s="3">
        <f>RSI!A653</f>
        <v>42955</v>
      </c>
      <c r="B653" s="2">
        <f>RSI!B653</f>
        <v>4.9903000000000004</v>
      </c>
      <c r="C653" s="2">
        <f>RSI!I653</f>
        <v>75.05890826203229</v>
      </c>
      <c r="D653" s="2">
        <f>MACD!E653</f>
        <v>2.8578120200394963E-2</v>
      </c>
      <c r="E653" s="2">
        <f>MACD!F653</f>
        <v>-5.9108670427658397E-3</v>
      </c>
      <c r="F653" s="2">
        <f>'Moving Avg'!D653</f>
        <v>4.9903000000000004</v>
      </c>
      <c r="G653" s="2">
        <f>'Moving Avg'!F653</f>
        <v>4.9729250000000018</v>
      </c>
      <c r="H653" s="2">
        <f>'Moving Avg'!G653</f>
        <v>4.6886619999999963</v>
      </c>
      <c r="I653" s="2">
        <f>'Moving Avg'!H653</f>
        <v>4.0696775000000089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  <c r="M653" s="8">
        <f t="shared" si="100"/>
        <v>0</v>
      </c>
      <c r="N653" s="8">
        <f t="shared" si="101"/>
        <v>0</v>
      </c>
      <c r="O653" s="8">
        <f t="shared" si="102"/>
        <v>50</v>
      </c>
      <c r="P653" s="8">
        <f t="shared" si="103"/>
        <v>33</v>
      </c>
      <c r="Q653" s="9">
        <f t="shared" si="104"/>
        <v>12.45</v>
      </c>
      <c r="R653" s="9">
        <f t="shared" si="105"/>
        <v>25.75</v>
      </c>
      <c r="S653" s="9">
        <f t="shared" si="106"/>
        <v>27.35</v>
      </c>
      <c r="T653" s="9">
        <f t="shared" si="107"/>
        <v>20.75</v>
      </c>
      <c r="U653" s="8">
        <f t="shared" si="108"/>
        <v>21.850000000000005</v>
      </c>
      <c r="V653" s="8">
        <f t="shared" si="109"/>
        <v>21.575000000000003</v>
      </c>
    </row>
    <row r="654" spans="1:22" ht="13.5" x14ac:dyDescent="0.25">
      <c r="A654" s="3">
        <f>RSI!A654</f>
        <v>42956</v>
      </c>
      <c r="B654" s="2">
        <f>RSI!B654</f>
        <v>4.9903000000000004</v>
      </c>
      <c r="C654" s="2">
        <f>RSI!I654</f>
        <v>75.05890826203229</v>
      </c>
      <c r="D654" s="2">
        <f>MACD!E654</f>
        <v>3.1986080978930076E-2</v>
      </c>
      <c r="E654" s="2">
        <f>MACD!F654</f>
        <v>1.6685225615733438E-3</v>
      </c>
      <c r="F654" s="2">
        <f>'Moving Avg'!D654</f>
        <v>4.9903000000000004</v>
      </c>
      <c r="G654" s="2">
        <f>'Moving Avg'!F654</f>
        <v>4.9813900000000011</v>
      </c>
      <c r="H654" s="2">
        <f>'Moving Avg'!G654</f>
        <v>4.7040679999999959</v>
      </c>
      <c r="I654" s="2">
        <f>'Moving Avg'!H654</f>
        <v>4.0752170000000092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  <c r="M654" s="8">
        <f t="shared" si="100"/>
        <v>0</v>
      </c>
      <c r="N654" s="8">
        <f t="shared" si="101"/>
        <v>0</v>
      </c>
      <c r="O654" s="8">
        <f t="shared" si="102"/>
        <v>50</v>
      </c>
      <c r="P654" s="8">
        <f t="shared" si="103"/>
        <v>33</v>
      </c>
      <c r="Q654" s="9">
        <f t="shared" si="104"/>
        <v>12.45</v>
      </c>
      <c r="R654" s="9">
        <f t="shared" si="105"/>
        <v>25.75</v>
      </c>
      <c r="S654" s="9">
        <f t="shared" si="106"/>
        <v>27.35</v>
      </c>
      <c r="T654" s="9">
        <f t="shared" si="107"/>
        <v>20.75</v>
      </c>
      <c r="U654" s="8">
        <f t="shared" si="108"/>
        <v>21.850000000000005</v>
      </c>
      <c r="V654" s="8">
        <f t="shared" si="109"/>
        <v>21.575000000000003</v>
      </c>
    </row>
    <row r="655" spans="1:22" ht="13.5" x14ac:dyDescent="0.25">
      <c r="A655" s="3">
        <f>RSI!A655</f>
        <v>42957</v>
      </c>
      <c r="B655" s="2">
        <f>RSI!B655</f>
        <v>4.9903000000000004</v>
      </c>
      <c r="C655" s="2">
        <f>RSI!I655</f>
        <v>75.05890826203229</v>
      </c>
      <c r="D655" s="2">
        <f>MACD!E655</f>
        <v>3.4291621976597852E-2</v>
      </c>
      <c r="E655" s="2">
        <f>MACD!F655</f>
        <v>8.1931424445782462E-3</v>
      </c>
      <c r="F655" s="2">
        <f>'Moving Avg'!D655</f>
        <v>4.9903000000000004</v>
      </c>
      <c r="G655" s="2">
        <f>'Moving Avg'!F655</f>
        <v>4.9858450000000012</v>
      </c>
      <c r="H655" s="2">
        <f>'Moving Avg'!G655</f>
        <v>4.7194739999999964</v>
      </c>
      <c r="I655" s="2">
        <f>'Moving Avg'!H655</f>
        <v>4.0807565000000094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  <c r="M655" s="8">
        <f t="shared" si="100"/>
        <v>0</v>
      </c>
      <c r="N655" s="8">
        <f t="shared" si="101"/>
        <v>0</v>
      </c>
      <c r="O655" s="8">
        <f t="shared" si="102"/>
        <v>50</v>
      </c>
      <c r="P655" s="8">
        <f t="shared" si="103"/>
        <v>33</v>
      </c>
      <c r="Q655" s="9">
        <f t="shared" si="104"/>
        <v>12.45</v>
      </c>
      <c r="R655" s="9">
        <f t="shared" si="105"/>
        <v>25.75</v>
      </c>
      <c r="S655" s="9">
        <f t="shared" si="106"/>
        <v>27.35</v>
      </c>
      <c r="T655" s="9">
        <f t="shared" si="107"/>
        <v>20.75</v>
      </c>
      <c r="U655" s="8">
        <f t="shared" si="108"/>
        <v>21.850000000000005</v>
      </c>
      <c r="V655" s="8">
        <f t="shared" si="109"/>
        <v>21.575000000000003</v>
      </c>
    </row>
    <row r="656" spans="1:22" ht="13.5" x14ac:dyDescent="0.25">
      <c r="A656" s="3">
        <f>RSI!A656</f>
        <v>42958</v>
      </c>
      <c r="B656" s="2">
        <f>RSI!B656</f>
        <v>4.9903000000000004</v>
      </c>
      <c r="C656" s="2">
        <f>RSI!I656</f>
        <v>75.05890826203229</v>
      </c>
      <c r="D656" s="2">
        <f>MACD!E656</f>
        <v>3.5707169801248106E-2</v>
      </c>
      <c r="E656" s="2">
        <f>MACD!F656</f>
        <v>1.3695947915912219E-2</v>
      </c>
      <c r="F656" s="2">
        <f>'Moving Avg'!D656</f>
        <v>4.9903000000000004</v>
      </c>
      <c r="G656" s="2">
        <f>'Moving Avg'!F656</f>
        <v>4.9903000000000013</v>
      </c>
      <c r="H656" s="2">
        <f>'Moving Avg'!G656</f>
        <v>4.7348799999999969</v>
      </c>
      <c r="I656" s="2">
        <f>'Moving Avg'!H656</f>
        <v>4.0862960000000097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  <c r="M656" s="8">
        <f t="shared" si="100"/>
        <v>0</v>
      </c>
      <c r="N656" s="8">
        <f t="shared" si="101"/>
        <v>0</v>
      </c>
      <c r="O656" s="8">
        <f t="shared" si="102"/>
        <v>50</v>
      </c>
      <c r="P656" s="8">
        <f t="shared" si="103"/>
        <v>33</v>
      </c>
      <c r="Q656" s="9">
        <f t="shared" si="104"/>
        <v>12.45</v>
      </c>
      <c r="R656" s="9">
        <f t="shared" si="105"/>
        <v>25.75</v>
      </c>
      <c r="S656" s="9">
        <f t="shared" si="106"/>
        <v>27.35</v>
      </c>
      <c r="T656" s="9">
        <f t="shared" si="107"/>
        <v>20.75</v>
      </c>
      <c r="U656" s="8">
        <f t="shared" si="108"/>
        <v>21.850000000000005</v>
      </c>
      <c r="V656" s="8">
        <f t="shared" si="109"/>
        <v>21.575000000000003</v>
      </c>
    </row>
    <row r="657" spans="1:22" ht="13.5" x14ac:dyDescent="0.25">
      <c r="A657" s="3">
        <f>RSI!A657</f>
        <v>42961</v>
      </c>
      <c r="B657" s="2">
        <f>RSI!B657</f>
        <v>4.9903000000000004</v>
      </c>
      <c r="C657" s="2">
        <f>RSI!I657</f>
        <v>75.05890826203229</v>
      </c>
      <c r="D657" s="2">
        <f>MACD!E657</f>
        <v>3.6409297928239326E-2</v>
      </c>
      <c r="E657" s="2">
        <f>MACD!F657</f>
        <v>1.8238617918377643E-2</v>
      </c>
      <c r="F657" s="2">
        <f>'Moving Avg'!D657</f>
        <v>4.9903000000000004</v>
      </c>
      <c r="G657" s="2">
        <f>'Moving Avg'!F657</f>
        <v>4.9903000000000013</v>
      </c>
      <c r="H657" s="2">
        <f>'Moving Avg'!G657</f>
        <v>4.7502859999999973</v>
      </c>
      <c r="I657" s="2">
        <f>'Moving Avg'!H657</f>
        <v>4.0922575000000103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  <c r="M657" s="8">
        <f t="shared" si="100"/>
        <v>0</v>
      </c>
      <c r="N657" s="8">
        <f t="shared" si="101"/>
        <v>0</v>
      </c>
      <c r="O657" s="8">
        <f t="shared" si="102"/>
        <v>50</v>
      </c>
      <c r="P657" s="8">
        <f t="shared" si="103"/>
        <v>33</v>
      </c>
      <c r="Q657" s="9">
        <f t="shared" si="104"/>
        <v>12.45</v>
      </c>
      <c r="R657" s="9">
        <f t="shared" si="105"/>
        <v>25.75</v>
      </c>
      <c r="S657" s="9">
        <f t="shared" si="106"/>
        <v>27.35</v>
      </c>
      <c r="T657" s="9">
        <f t="shared" si="107"/>
        <v>20.75</v>
      </c>
      <c r="U657" s="8">
        <f t="shared" si="108"/>
        <v>21.850000000000005</v>
      </c>
      <c r="V657" s="8">
        <f t="shared" si="109"/>
        <v>21.575000000000003</v>
      </c>
    </row>
    <row r="658" spans="1:22" ht="13.5" x14ac:dyDescent="0.25">
      <c r="A658" s="3">
        <f>RSI!A658</f>
        <v>42962</v>
      </c>
      <c r="B658" s="2">
        <f>RSI!B658</f>
        <v>4.9903000000000004</v>
      </c>
      <c r="C658" s="2">
        <f>RSI!I658</f>
        <v>75.05890826203229</v>
      </c>
      <c r="D658" s="2">
        <f>MACD!E658</f>
        <v>3.6544477538522635E-2</v>
      </c>
      <c r="E658" s="2">
        <f>MACD!F658</f>
        <v>2.189978984240664E-2</v>
      </c>
      <c r="F658" s="2">
        <f>'Moving Avg'!D658</f>
        <v>4.9903000000000004</v>
      </c>
      <c r="G658" s="2">
        <f>'Moving Avg'!F658</f>
        <v>4.9903000000000013</v>
      </c>
      <c r="H658" s="2">
        <f>'Moving Avg'!G658</f>
        <v>4.7656919999999969</v>
      </c>
      <c r="I658" s="2">
        <f>'Moving Avg'!H658</f>
        <v>4.0982190000000109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  <c r="M658" s="8">
        <f t="shared" si="100"/>
        <v>0</v>
      </c>
      <c r="N658" s="8">
        <f t="shared" si="101"/>
        <v>0</v>
      </c>
      <c r="O658" s="8">
        <f t="shared" si="102"/>
        <v>50</v>
      </c>
      <c r="P658" s="8">
        <f t="shared" si="103"/>
        <v>33</v>
      </c>
      <c r="Q658" s="9">
        <f t="shared" si="104"/>
        <v>12.45</v>
      </c>
      <c r="R658" s="9">
        <f t="shared" si="105"/>
        <v>25.75</v>
      </c>
      <c r="S658" s="9">
        <f t="shared" si="106"/>
        <v>27.35</v>
      </c>
      <c r="T658" s="9">
        <f t="shared" si="107"/>
        <v>20.75</v>
      </c>
      <c r="U658" s="8">
        <f t="shared" si="108"/>
        <v>21.850000000000005</v>
      </c>
      <c r="V658" s="8">
        <f t="shared" si="109"/>
        <v>21.575000000000003</v>
      </c>
    </row>
    <row r="659" spans="1:22" ht="13.5" x14ac:dyDescent="0.25">
      <c r="A659" s="3">
        <f>RSI!A659</f>
        <v>42963</v>
      </c>
      <c r="B659" s="2">
        <f>RSI!B659</f>
        <v>4.9903000000000004</v>
      </c>
      <c r="C659" s="2">
        <f>RSI!I659</f>
        <v>75.05890826203229</v>
      </c>
      <c r="D659" s="2">
        <f>MACD!E659</f>
        <v>3.6233926207109413E-2</v>
      </c>
      <c r="E659" s="2">
        <f>MACD!F659</f>
        <v>2.4766617115347195E-2</v>
      </c>
      <c r="F659" s="2">
        <f>'Moving Avg'!D659</f>
        <v>4.9903000000000004</v>
      </c>
      <c r="G659" s="2">
        <f>'Moving Avg'!F659</f>
        <v>4.9903000000000013</v>
      </c>
      <c r="H659" s="2">
        <f>'Moving Avg'!G659</f>
        <v>4.7810979999999965</v>
      </c>
      <c r="I659" s="2">
        <f>'Moving Avg'!H659</f>
        <v>4.1041805000000098</v>
      </c>
      <c r="J659" s="6" t="str">
        <f>OBV!F659</f>
        <v>NEUTRAL</v>
      </c>
      <c r="K659" s="6" t="str">
        <f>OBV!G659</f>
        <v>NEUTRAL</v>
      </c>
      <c r="L659" s="6" t="str">
        <f>OBV!H659</f>
        <v>NEUTRAL</v>
      </c>
      <c r="M659" s="8">
        <f t="shared" si="100"/>
        <v>0</v>
      </c>
      <c r="N659" s="8">
        <f t="shared" si="101"/>
        <v>0</v>
      </c>
      <c r="O659" s="8">
        <f t="shared" si="102"/>
        <v>50</v>
      </c>
      <c r="P659" s="8">
        <f t="shared" si="103"/>
        <v>33</v>
      </c>
      <c r="Q659" s="9">
        <f t="shared" si="104"/>
        <v>12.45</v>
      </c>
      <c r="R659" s="9">
        <f t="shared" si="105"/>
        <v>25.75</v>
      </c>
      <c r="S659" s="9">
        <f t="shared" si="106"/>
        <v>27.35</v>
      </c>
      <c r="T659" s="9">
        <f t="shared" si="107"/>
        <v>20.75</v>
      </c>
      <c r="U659" s="8">
        <f t="shared" si="108"/>
        <v>21.850000000000005</v>
      </c>
      <c r="V659" s="8">
        <f t="shared" si="109"/>
        <v>21.575000000000003</v>
      </c>
    </row>
    <row r="660" spans="1:22" ht="13.5" x14ac:dyDescent="0.25">
      <c r="A660" s="3">
        <f>RSI!A660</f>
        <v>42964</v>
      </c>
      <c r="B660" s="2">
        <f>RSI!B660</f>
        <v>4.8567</v>
      </c>
      <c r="C660" s="2">
        <f>RSI!I660</f>
        <v>37.667950293753655</v>
      </c>
      <c r="D660" s="2">
        <f>MACD!E660</f>
        <v>4.5473990819738574E-2</v>
      </c>
      <c r="E660" s="2">
        <f>MACD!F660</f>
        <v>2.8908091856225476E-2</v>
      </c>
      <c r="F660" s="2">
        <f>'Moving Avg'!D660</f>
        <v>4.9635800000000003</v>
      </c>
      <c r="G660" s="2">
        <f>'Moving Avg'!F660</f>
        <v>4.983620000000001</v>
      </c>
      <c r="H660" s="2">
        <f>'Moving Avg'!G660</f>
        <v>4.7938319999999965</v>
      </c>
      <c r="I660" s="2">
        <f>'Moving Avg'!H660</f>
        <v>4.1094740000000103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0"/>
        <v>25</v>
      </c>
      <c r="N660" s="8">
        <f t="shared" si="101"/>
        <v>0</v>
      </c>
      <c r="O660" s="8">
        <f t="shared" si="102"/>
        <v>50</v>
      </c>
      <c r="P660" s="8">
        <f t="shared" si="103"/>
        <v>16.5</v>
      </c>
      <c r="Q660" s="9">
        <f t="shared" si="104"/>
        <v>18.725000000000001</v>
      </c>
      <c r="R660" s="9">
        <f t="shared" si="105"/>
        <v>26.625</v>
      </c>
      <c r="S660" s="9">
        <f t="shared" si="106"/>
        <v>23.675000000000001</v>
      </c>
      <c r="T660" s="9">
        <f t="shared" si="107"/>
        <v>22.875</v>
      </c>
      <c r="U660" s="8">
        <f t="shared" si="108"/>
        <v>23.008333333333336</v>
      </c>
      <c r="V660" s="8">
        <f t="shared" si="109"/>
        <v>22.975000000000001</v>
      </c>
    </row>
    <row r="661" spans="1:22" ht="13.5" x14ac:dyDescent="0.25">
      <c r="A661" s="3">
        <f>RSI!A661</f>
        <v>42965</v>
      </c>
      <c r="B661" s="2">
        <f>RSI!B661</f>
        <v>4.2328999999999999</v>
      </c>
      <c r="C661" s="2">
        <f>RSI!I661</f>
        <v>10.747268697586648</v>
      </c>
      <c r="D661" s="2">
        <f>MACD!E661</f>
        <v>9.9925050093795598E-2</v>
      </c>
      <c r="E661" s="2">
        <f>MACD!F661</f>
        <v>4.3111483503739501E-2</v>
      </c>
      <c r="F661" s="2">
        <f>'Moving Avg'!D661</f>
        <v>4.8121</v>
      </c>
      <c r="G661" s="2">
        <f>'Moving Avg'!F661</f>
        <v>4.9457500000000012</v>
      </c>
      <c r="H661" s="2">
        <f>'Moving Avg'!G661</f>
        <v>4.7918119999999966</v>
      </c>
      <c r="I661" s="2">
        <f>'Moving Avg'!H661</f>
        <v>4.11164850000001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50</v>
      </c>
      <c r="N661" s="8">
        <f t="shared" si="101"/>
        <v>0</v>
      </c>
      <c r="O661" s="8">
        <f t="shared" si="102"/>
        <v>50</v>
      </c>
      <c r="P661" s="8">
        <f t="shared" si="103"/>
        <v>16.5</v>
      </c>
      <c r="Q661" s="9">
        <f t="shared" si="104"/>
        <v>27.475000000000001</v>
      </c>
      <c r="R661" s="9">
        <f t="shared" si="105"/>
        <v>31.625</v>
      </c>
      <c r="S661" s="9">
        <f t="shared" si="106"/>
        <v>27.425000000000001</v>
      </c>
      <c r="T661" s="9">
        <f t="shared" si="107"/>
        <v>29.125</v>
      </c>
      <c r="U661" s="8">
        <f t="shared" si="108"/>
        <v>28.841666666666669</v>
      </c>
      <c r="V661" s="8">
        <f t="shared" si="109"/>
        <v>28.912500000000001</v>
      </c>
    </row>
    <row r="662" spans="1:22" ht="13.5" x14ac:dyDescent="0.25">
      <c r="A662" s="3">
        <f>RSI!A662</f>
        <v>42968</v>
      </c>
      <c r="B662" s="2">
        <f>RSI!B662</f>
        <v>4.8369999999999997</v>
      </c>
      <c r="C662" s="2">
        <f>RSI!I662</f>
        <v>48.86265811155539</v>
      </c>
      <c r="D662" s="2">
        <f>MACD!E662</f>
        <v>0.10533058029319875</v>
      </c>
      <c r="E662" s="2">
        <f>MACD!F662</f>
        <v>5.555530286163135E-2</v>
      </c>
      <c r="F662" s="2">
        <f>'Moving Avg'!D662</f>
        <v>4.7814399999999999</v>
      </c>
      <c r="G662" s="2">
        <f>'Moving Avg'!F662</f>
        <v>4.9380850000000009</v>
      </c>
      <c r="H662" s="2">
        <f>'Moving Avg'!G662</f>
        <v>4.8018739999999971</v>
      </c>
      <c r="I662" s="2">
        <f>'Moving Avg'!H662</f>
        <v>4.1168435000000096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0</v>
      </c>
      <c r="O662" s="8">
        <f t="shared" si="102"/>
        <v>50</v>
      </c>
      <c r="P662" s="8">
        <f t="shared" si="103"/>
        <v>16.5</v>
      </c>
      <c r="Q662" s="9">
        <f t="shared" si="104"/>
        <v>18.725000000000001</v>
      </c>
      <c r="R662" s="9">
        <f t="shared" si="105"/>
        <v>26.625</v>
      </c>
      <c r="S662" s="9">
        <f t="shared" si="106"/>
        <v>23.675000000000001</v>
      </c>
      <c r="T662" s="9">
        <f t="shared" si="107"/>
        <v>22.875</v>
      </c>
      <c r="U662" s="8">
        <f t="shared" si="108"/>
        <v>23.008333333333336</v>
      </c>
      <c r="V662" s="8">
        <f t="shared" si="109"/>
        <v>22.975000000000001</v>
      </c>
    </row>
    <row r="663" spans="1:22" ht="13.5" x14ac:dyDescent="0.25">
      <c r="A663" s="3">
        <f>RSI!A663</f>
        <v>42969</v>
      </c>
      <c r="B663" s="2">
        <f>RSI!B663</f>
        <v>4.8369999999999997</v>
      </c>
      <c r="C663" s="2">
        <f>RSI!I663</f>
        <v>48.862658111555383</v>
      </c>
      <c r="D663" s="2">
        <f>MACD!E663</f>
        <v>0.11011234235491685</v>
      </c>
      <c r="E663" s="2">
        <f>MACD!F663</f>
        <v>6.6466710760288455E-2</v>
      </c>
      <c r="F663" s="2">
        <f>'Moving Avg'!D663</f>
        <v>4.7507800000000007</v>
      </c>
      <c r="G663" s="2">
        <f>'Moving Avg'!F663</f>
        <v>4.9304200000000007</v>
      </c>
      <c r="H663" s="2">
        <f>'Moving Avg'!G663</f>
        <v>4.8121899999999975</v>
      </c>
      <c r="I663" s="2">
        <f>'Moving Avg'!H663</f>
        <v>4.1224185000000091</v>
      </c>
      <c r="J663" s="6" t="str">
        <f>OBV!F663</f>
        <v>BEARISH</v>
      </c>
      <c r="K663" s="6" t="str">
        <f>OBV!G663</f>
        <v>NEUTRAL</v>
      </c>
      <c r="L663" s="6" t="str">
        <f>OBV!H663</f>
        <v>CONFIRMED BEARISH</v>
      </c>
      <c r="M663" s="8">
        <f t="shared" si="100"/>
        <v>25</v>
      </c>
      <c r="N663" s="8">
        <f t="shared" si="101"/>
        <v>0</v>
      </c>
      <c r="O663" s="8">
        <f t="shared" si="102"/>
        <v>50</v>
      </c>
      <c r="P663" s="8">
        <f t="shared" si="103"/>
        <v>16.5</v>
      </c>
      <c r="Q663" s="9">
        <f t="shared" si="104"/>
        <v>18.725000000000001</v>
      </c>
      <c r="R663" s="9">
        <f t="shared" si="105"/>
        <v>26.625</v>
      </c>
      <c r="S663" s="9">
        <f t="shared" si="106"/>
        <v>23.675000000000001</v>
      </c>
      <c r="T663" s="9">
        <f t="shared" si="107"/>
        <v>22.875</v>
      </c>
      <c r="U663" s="8">
        <f t="shared" si="108"/>
        <v>23.008333333333336</v>
      </c>
      <c r="V663" s="8">
        <f t="shared" si="109"/>
        <v>22.975000000000001</v>
      </c>
    </row>
    <row r="664" spans="1:22" ht="13.5" x14ac:dyDescent="0.25">
      <c r="A664" s="3">
        <f>RSI!A664</f>
        <v>42970</v>
      </c>
      <c r="B664" s="2">
        <f>RSI!B664</f>
        <v>4.8369999999999997</v>
      </c>
      <c r="C664" s="2">
        <f>RSI!I664</f>
        <v>48.862658111555376</v>
      </c>
      <c r="D664" s="2">
        <f>MACD!E664</f>
        <v>0.11435090417130667</v>
      </c>
      <c r="E664" s="2">
        <f>MACD!F664</f>
        <v>7.60435494424921E-2</v>
      </c>
      <c r="F664" s="2">
        <f>'Moving Avg'!D664</f>
        <v>4.7201199999999996</v>
      </c>
      <c r="G664" s="2">
        <f>'Moving Avg'!F664</f>
        <v>4.9227550000000004</v>
      </c>
      <c r="H664" s="2">
        <f>'Moving Avg'!G664</f>
        <v>4.8203099999999974</v>
      </c>
      <c r="I664" s="2">
        <f>'Moving Avg'!H664</f>
        <v>4.127824500000008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  <c r="M664" s="8">
        <f t="shared" si="100"/>
        <v>25</v>
      </c>
      <c r="N664" s="8">
        <f t="shared" si="101"/>
        <v>0</v>
      </c>
      <c r="O664" s="8">
        <f t="shared" si="102"/>
        <v>50</v>
      </c>
      <c r="P664" s="8">
        <f t="shared" si="103"/>
        <v>16.5</v>
      </c>
      <c r="Q664" s="9">
        <f t="shared" si="104"/>
        <v>18.725000000000001</v>
      </c>
      <c r="R664" s="9">
        <f t="shared" si="105"/>
        <v>26.625</v>
      </c>
      <c r="S664" s="9">
        <f t="shared" si="106"/>
        <v>23.675000000000001</v>
      </c>
      <c r="T664" s="9">
        <f t="shared" si="107"/>
        <v>22.875</v>
      </c>
      <c r="U664" s="8">
        <f t="shared" si="108"/>
        <v>23.008333333333336</v>
      </c>
      <c r="V664" s="8">
        <f t="shared" si="109"/>
        <v>22.975000000000001</v>
      </c>
    </row>
    <row r="665" spans="1:22" ht="13.5" x14ac:dyDescent="0.25">
      <c r="A665" s="3">
        <f>RSI!A665</f>
        <v>42971</v>
      </c>
      <c r="B665" s="2">
        <f>RSI!B665</f>
        <v>4.8116000000000003</v>
      </c>
      <c r="C665" s="2">
        <f>RSI!I665</f>
        <v>47.790885017942109</v>
      </c>
      <c r="D665" s="2">
        <f>MACD!E665</f>
        <v>0.11999706053262305</v>
      </c>
      <c r="E665" s="2">
        <f>MACD!F665</f>
        <v>8.4834251660518292E-2</v>
      </c>
      <c r="F665" s="2">
        <f>'Moving Avg'!D665</f>
        <v>4.7111000000000001</v>
      </c>
      <c r="G665" s="2">
        <f>'Moving Avg'!F665</f>
        <v>4.9138200000000003</v>
      </c>
      <c r="H665" s="2">
        <f>'Moving Avg'!G665</f>
        <v>4.8279219999999974</v>
      </c>
      <c r="I665" s="2">
        <f>'Moving Avg'!H665</f>
        <v>4.133314500000008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16.5</v>
      </c>
      <c r="Q665" s="9">
        <f t="shared" si="104"/>
        <v>18.725000000000001</v>
      </c>
      <c r="R665" s="9">
        <f t="shared" si="105"/>
        <v>26.625</v>
      </c>
      <c r="S665" s="9">
        <f t="shared" si="106"/>
        <v>23.675000000000001</v>
      </c>
      <c r="T665" s="9">
        <f t="shared" si="107"/>
        <v>22.875</v>
      </c>
      <c r="U665" s="8">
        <f t="shared" si="108"/>
        <v>23.008333333333336</v>
      </c>
      <c r="V665" s="8">
        <f t="shared" si="109"/>
        <v>22.975000000000001</v>
      </c>
    </row>
    <row r="666" spans="1:22" ht="13.5" x14ac:dyDescent="0.25">
      <c r="A666" s="3">
        <f>RSI!A666</f>
        <v>42972</v>
      </c>
      <c r="B666" s="2">
        <f>RSI!B666</f>
        <v>4.7861000000000002</v>
      </c>
      <c r="C666" s="2">
        <f>RSI!I666</f>
        <v>46.683794684169882</v>
      </c>
      <c r="D666" s="2">
        <f>MACD!E666</f>
        <v>0.12697855556747051</v>
      </c>
      <c r="E666" s="2">
        <f>MACD!F666</f>
        <v>9.3263112441908741E-2</v>
      </c>
      <c r="F666" s="2">
        <f>'Moving Avg'!D666</f>
        <v>4.8217400000000001</v>
      </c>
      <c r="G666" s="2">
        <f>'Moving Avg'!F666</f>
        <v>4.9036100000000005</v>
      </c>
      <c r="H666" s="2">
        <f>'Moving Avg'!G666</f>
        <v>4.8358679999999978</v>
      </c>
      <c r="I666" s="2">
        <f>'Moving Avg'!H666</f>
        <v>4.1384660000000073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16.5</v>
      </c>
      <c r="Q666" s="9">
        <f t="shared" si="104"/>
        <v>18.725000000000001</v>
      </c>
      <c r="R666" s="9">
        <f t="shared" si="105"/>
        <v>26.625</v>
      </c>
      <c r="S666" s="9">
        <f t="shared" si="106"/>
        <v>23.675000000000001</v>
      </c>
      <c r="T666" s="9">
        <f t="shared" si="107"/>
        <v>22.875</v>
      </c>
      <c r="U666" s="8">
        <f t="shared" si="108"/>
        <v>23.008333333333336</v>
      </c>
      <c r="V666" s="8">
        <f t="shared" si="109"/>
        <v>22.975000000000001</v>
      </c>
    </row>
    <row r="667" spans="1:22" ht="13.5" x14ac:dyDescent="0.25">
      <c r="A667" s="3">
        <f>RSI!A667</f>
        <v>42975</v>
      </c>
      <c r="B667" s="2">
        <f>RSI!B667</f>
        <v>4.7606000000000002</v>
      </c>
      <c r="C667" s="2">
        <f>RSI!I667</f>
        <v>45.547509601553656</v>
      </c>
      <c r="D667" s="2">
        <f>MACD!E667</f>
        <v>0.13521729320938825</v>
      </c>
      <c r="E667" s="2">
        <f>MACD!F667</f>
        <v>0.10165394859540465</v>
      </c>
      <c r="F667" s="2">
        <f>'Moving Avg'!D667</f>
        <v>4.8064599999999995</v>
      </c>
      <c r="G667" s="2">
        <f>'Moving Avg'!F667</f>
        <v>4.8921250000000001</v>
      </c>
      <c r="H667" s="2">
        <f>'Moving Avg'!G667</f>
        <v>4.8433039999999981</v>
      </c>
      <c r="I667" s="2">
        <f>'Moving Avg'!H667</f>
        <v>4.1432790000000077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16.5</v>
      </c>
      <c r="Q667" s="9">
        <f t="shared" si="104"/>
        <v>18.725000000000001</v>
      </c>
      <c r="R667" s="9">
        <f t="shared" si="105"/>
        <v>26.625</v>
      </c>
      <c r="S667" s="9">
        <f t="shared" si="106"/>
        <v>23.675000000000001</v>
      </c>
      <c r="T667" s="9">
        <f t="shared" si="107"/>
        <v>22.875</v>
      </c>
      <c r="U667" s="8">
        <f t="shared" si="108"/>
        <v>23.008333333333336</v>
      </c>
      <c r="V667" s="8">
        <f t="shared" si="109"/>
        <v>22.975000000000001</v>
      </c>
    </row>
    <row r="668" spans="1:22" ht="13.5" x14ac:dyDescent="0.25">
      <c r="A668" s="3">
        <f>RSI!A668</f>
        <v>42976</v>
      </c>
      <c r="B668" s="2">
        <f>RSI!B668</f>
        <v>4.7606000000000002</v>
      </c>
      <c r="C668" s="2">
        <f>RSI!I668</f>
        <v>45.547509601553656</v>
      </c>
      <c r="D668" s="2">
        <f>MACD!E668</f>
        <v>0.14274887064155273</v>
      </c>
      <c r="E668" s="2">
        <f>MACD!F668</f>
        <v>0.10987293300463427</v>
      </c>
      <c r="F668" s="2">
        <f>'Moving Avg'!D668</f>
        <v>4.7911799999999998</v>
      </c>
      <c r="G668" s="2">
        <f>'Moving Avg'!F668</f>
        <v>4.8806400000000005</v>
      </c>
      <c r="H668" s="2">
        <f>'Moving Avg'!G668</f>
        <v>4.8454819999999987</v>
      </c>
      <c r="I668" s="2">
        <f>'Moving Avg'!H668</f>
        <v>4.1480920000000063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0"/>
        <v>25</v>
      </c>
      <c r="N668" s="8">
        <f t="shared" si="101"/>
        <v>0</v>
      </c>
      <c r="O668" s="8">
        <f t="shared" si="102"/>
        <v>50</v>
      </c>
      <c r="P668" s="8">
        <f t="shared" si="103"/>
        <v>16.5</v>
      </c>
      <c r="Q668" s="9">
        <f t="shared" si="104"/>
        <v>18.725000000000001</v>
      </c>
      <c r="R668" s="9">
        <f t="shared" si="105"/>
        <v>26.625</v>
      </c>
      <c r="S668" s="9">
        <f t="shared" si="106"/>
        <v>23.675000000000001</v>
      </c>
      <c r="T668" s="9">
        <f t="shared" si="107"/>
        <v>22.875</v>
      </c>
      <c r="U668" s="8">
        <f t="shared" si="108"/>
        <v>23.008333333333336</v>
      </c>
      <c r="V668" s="8">
        <f t="shared" si="109"/>
        <v>22.975000000000001</v>
      </c>
    </row>
    <row r="669" spans="1:22" ht="13.5" x14ac:dyDescent="0.25">
      <c r="A669" s="3">
        <f>RSI!A669</f>
        <v>42977</v>
      </c>
      <c r="B669" s="2">
        <f>RSI!B669</f>
        <v>4.7606000000000002</v>
      </c>
      <c r="C669" s="2">
        <f>RSI!I669</f>
        <v>45.547509601553649</v>
      </c>
      <c r="D669" s="2">
        <f>MACD!E669</f>
        <v>0.14964057523209195</v>
      </c>
      <c r="E669" s="2">
        <f>MACD!F669</f>
        <v>0.11782646145012581</v>
      </c>
      <c r="F669" s="2">
        <f>'Moving Avg'!D669</f>
        <v>4.7759</v>
      </c>
      <c r="G669" s="2">
        <f>'Moving Avg'!F669</f>
        <v>4.8691550000000001</v>
      </c>
      <c r="H669" s="2">
        <f>'Moving Avg'!G669</f>
        <v>4.8481939999999986</v>
      </c>
      <c r="I669" s="2">
        <f>'Moving Avg'!H669</f>
        <v>4.1529050000000067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  <c r="M669" s="8">
        <f t="shared" si="100"/>
        <v>25</v>
      </c>
      <c r="N669" s="8">
        <f t="shared" si="101"/>
        <v>0</v>
      </c>
      <c r="O669" s="8">
        <f t="shared" si="102"/>
        <v>50</v>
      </c>
      <c r="P669" s="8">
        <f t="shared" si="103"/>
        <v>16.5</v>
      </c>
      <c r="Q669" s="9">
        <f t="shared" si="104"/>
        <v>18.725000000000001</v>
      </c>
      <c r="R669" s="9">
        <f t="shared" si="105"/>
        <v>26.625</v>
      </c>
      <c r="S669" s="9">
        <f t="shared" si="106"/>
        <v>23.675000000000001</v>
      </c>
      <c r="T669" s="9">
        <f t="shared" si="107"/>
        <v>22.875</v>
      </c>
      <c r="U669" s="8">
        <f t="shared" si="108"/>
        <v>23.008333333333336</v>
      </c>
      <c r="V669" s="8">
        <f t="shared" si="109"/>
        <v>22.975000000000001</v>
      </c>
    </row>
    <row r="670" spans="1:22" ht="13.5" x14ac:dyDescent="0.25">
      <c r="A670" s="3">
        <f>RSI!A670</f>
        <v>42978</v>
      </c>
      <c r="B670" s="2">
        <f>RSI!B670</f>
        <v>4.7606000000000002</v>
      </c>
      <c r="C670" s="2">
        <f>RSI!I670</f>
        <v>45.547509601553656</v>
      </c>
      <c r="D670" s="2">
        <f>MACD!E670</f>
        <v>0.13539857084881479</v>
      </c>
      <c r="E670" s="2">
        <f>MACD!F670</f>
        <v>0.12134088332986361</v>
      </c>
      <c r="F670" s="2">
        <f>'Moving Avg'!D670</f>
        <v>4.7657000000000007</v>
      </c>
      <c r="G670" s="2">
        <f>'Moving Avg'!F670</f>
        <v>4.8576700000000006</v>
      </c>
      <c r="H670" s="2">
        <f>'Moving Avg'!G670</f>
        <v>4.8509059999999993</v>
      </c>
      <c r="I670" s="2">
        <f>'Moving Avg'!H670</f>
        <v>4.1582455000000058</v>
      </c>
      <c r="J670" s="6" t="str">
        <f>OBV!F670</f>
        <v>BEARISH</v>
      </c>
      <c r="K670" s="6" t="str">
        <f>OBV!G670</f>
        <v>NEUTRAL</v>
      </c>
      <c r="L670" s="6" t="str">
        <f>OBV!H670</f>
        <v>CONFIRMED BEARISH</v>
      </c>
      <c r="M670" s="8">
        <f t="shared" si="100"/>
        <v>25</v>
      </c>
      <c r="N670" s="8">
        <f t="shared" si="101"/>
        <v>0</v>
      </c>
      <c r="O670" s="8">
        <f t="shared" si="102"/>
        <v>50</v>
      </c>
      <c r="P670" s="8">
        <f t="shared" si="103"/>
        <v>16.5</v>
      </c>
      <c r="Q670" s="9">
        <f t="shared" si="104"/>
        <v>18.725000000000001</v>
      </c>
      <c r="R670" s="9">
        <f t="shared" si="105"/>
        <v>26.625</v>
      </c>
      <c r="S670" s="9">
        <f t="shared" si="106"/>
        <v>23.675000000000001</v>
      </c>
      <c r="T670" s="9">
        <f t="shared" si="107"/>
        <v>22.875</v>
      </c>
      <c r="U670" s="8">
        <f t="shared" si="108"/>
        <v>23.008333333333336</v>
      </c>
      <c r="V670" s="8">
        <f t="shared" si="109"/>
        <v>22.975000000000001</v>
      </c>
    </row>
    <row r="671" spans="1:22" ht="13.5" x14ac:dyDescent="0.25">
      <c r="A671" s="3">
        <f>RSI!A671</f>
        <v>42982</v>
      </c>
      <c r="B671" s="2">
        <f>RSI!B671</f>
        <v>4.7606000000000002</v>
      </c>
      <c r="C671" s="2">
        <f>RSI!I671</f>
        <v>45.547509601553664</v>
      </c>
      <c r="D671" s="2">
        <f>MACD!E671</f>
        <v>2.7823227575890286E-2</v>
      </c>
      <c r="E671" s="2">
        <f>MACD!F671</f>
        <v>0.10263735217906896</v>
      </c>
      <c r="F671" s="2">
        <f>'Moving Avg'!D671</f>
        <v>4.7606000000000002</v>
      </c>
      <c r="G671" s="2">
        <f>'Moving Avg'!F671</f>
        <v>4.8461850000000002</v>
      </c>
      <c r="H671" s="2">
        <f>'Moving Avg'!G671</f>
        <v>4.853618</v>
      </c>
      <c r="I671" s="2">
        <f>'Moving Avg'!H671</f>
        <v>4.1630585000000062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  <c r="M671" s="8">
        <f t="shared" si="100"/>
        <v>25</v>
      </c>
      <c r="N671" s="8">
        <f t="shared" si="101"/>
        <v>100</v>
      </c>
      <c r="O671" s="8">
        <f t="shared" si="102"/>
        <v>50</v>
      </c>
      <c r="P671" s="8">
        <f t="shared" si="103"/>
        <v>16.5</v>
      </c>
      <c r="Q671" s="9">
        <f t="shared" si="104"/>
        <v>53.725000000000001</v>
      </c>
      <c r="R671" s="9">
        <f t="shared" si="105"/>
        <v>46.625</v>
      </c>
      <c r="S671" s="9">
        <f t="shared" si="106"/>
        <v>38.674999999999997</v>
      </c>
      <c r="T671" s="9">
        <f t="shared" si="107"/>
        <v>47.875</v>
      </c>
      <c r="U671" s="8">
        <f t="shared" si="108"/>
        <v>46.341666666666661</v>
      </c>
      <c r="V671" s="8">
        <f t="shared" si="109"/>
        <v>46.724999999999994</v>
      </c>
    </row>
    <row r="672" spans="1:22" ht="13.5" x14ac:dyDescent="0.25">
      <c r="A672" s="3">
        <f>RSI!A672</f>
        <v>42983</v>
      </c>
      <c r="B672" s="2">
        <f>RSI!B672</f>
        <v>4.7351999999999999</v>
      </c>
      <c r="C672" s="2">
        <f>RSI!I672</f>
        <v>44.002210327806864</v>
      </c>
      <c r="D672" s="2">
        <f>MACD!E672</f>
        <v>3.2029745210198968E-2</v>
      </c>
      <c r="E672" s="2">
        <f>MACD!F672</f>
        <v>8.8515830785294972E-2</v>
      </c>
      <c r="F672" s="2">
        <f>'Moving Avg'!D672</f>
        <v>4.7555199999999997</v>
      </c>
      <c r="G672" s="2">
        <f>'Moving Avg'!F672</f>
        <v>4.8334300000000008</v>
      </c>
      <c r="H672" s="2">
        <f>'Moving Avg'!G672</f>
        <v>4.8558219999999999</v>
      </c>
      <c r="I672" s="2">
        <f>'Moving Avg'!H672</f>
        <v>4.1677445000000057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  <c r="M672" s="8">
        <f t="shared" si="100"/>
        <v>25</v>
      </c>
      <c r="N672" s="8">
        <f t="shared" si="101"/>
        <v>100</v>
      </c>
      <c r="O672" s="8">
        <f t="shared" si="102"/>
        <v>50</v>
      </c>
      <c r="P672" s="8">
        <f t="shared" si="103"/>
        <v>16.5</v>
      </c>
      <c r="Q672" s="9">
        <f t="shared" si="104"/>
        <v>53.725000000000001</v>
      </c>
      <c r="R672" s="9">
        <f t="shared" si="105"/>
        <v>46.625</v>
      </c>
      <c r="S672" s="9">
        <f t="shared" si="106"/>
        <v>38.674999999999997</v>
      </c>
      <c r="T672" s="9">
        <f t="shared" si="107"/>
        <v>47.875</v>
      </c>
      <c r="U672" s="8">
        <f t="shared" si="108"/>
        <v>46.341666666666661</v>
      </c>
      <c r="V672" s="8">
        <f t="shared" si="109"/>
        <v>46.724999999999994</v>
      </c>
    </row>
    <row r="673" spans="1:22" ht="13.5" x14ac:dyDescent="0.25">
      <c r="A673" s="3">
        <f>RSI!A673</f>
        <v>42984</v>
      </c>
      <c r="B673" s="2">
        <f>RSI!B673</f>
        <v>4.7351999999999999</v>
      </c>
      <c r="C673" s="2">
        <f>RSI!I673</f>
        <v>44.002210327806864</v>
      </c>
      <c r="D673" s="2">
        <f>MACD!E673</f>
        <v>3.6120552528131178E-2</v>
      </c>
      <c r="E673" s="2">
        <f>MACD!F673</f>
        <v>7.8036775133862216E-2</v>
      </c>
      <c r="F673" s="2">
        <f>'Moving Avg'!D673</f>
        <v>4.7504399999999993</v>
      </c>
      <c r="G673" s="2">
        <f>'Moving Avg'!F673</f>
        <v>4.8206750000000005</v>
      </c>
      <c r="H673" s="2">
        <f>'Moving Avg'!G673</f>
        <v>4.8580259999999997</v>
      </c>
      <c r="I673" s="2">
        <f>'Moving Avg'!H673</f>
        <v>4.1724305000000053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  <c r="M673" s="8">
        <f t="shared" si="100"/>
        <v>25</v>
      </c>
      <c r="N673" s="8">
        <f t="shared" si="101"/>
        <v>100</v>
      </c>
      <c r="O673" s="8">
        <f t="shared" si="102"/>
        <v>50</v>
      </c>
      <c r="P673" s="8">
        <f t="shared" si="103"/>
        <v>16.5</v>
      </c>
      <c r="Q673" s="9">
        <f t="shared" si="104"/>
        <v>53.725000000000001</v>
      </c>
      <c r="R673" s="9">
        <f t="shared" si="105"/>
        <v>46.625</v>
      </c>
      <c r="S673" s="9">
        <f t="shared" si="106"/>
        <v>38.674999999999997</v>
      </c>
      <c r="T673" s="9">
        <f t="shared" si="107"/>
        <v>47.875</v>
      </c>
      <c r="U673" s="8">
        <f t="shared" si="108"/>
        <v>46.341666666666661</v>
      </c>
      <c r="V673" s="8">
        <f t="shared" si="109"/>
        <v>46.724999999999994</v>
      </c>
    </row>
    <row r="674" spans="1:22" ht="13.5" x14ac:dyDescent="0.25">
      <c r="A674" s="3">
        <f>RSI!A674</f>
        <v>42985</v>
      </c>
      <c r="B674" s="2">
        <f>RSI!B674</f>
        <v>4.7046000000000001</v>
      </c>
      <c r="C674" s="2">
        <f>RSI!I674</f>
        <v>42.010777070026172</v>
      </c>
      <c r="D674" s="2">
        <f>MACD!E674</f>
        <v>4.2340751395135712E-2</v>
      </c>
      <c r="E674" s="2">
        <f>MACD!F674</f>
        <v>7.0897570386116909E-2</v>
      </c>
      <c r="F674" s="2">
        <f>'Moving Avg'!D674</f>
        <v>4.7392399999999997</v>
      </c>
      <c r="G674" s="2">
        <f>'Moving Avg'!F674</f>
        <v>4.8063900000000004</v>
      </c>
      <c r="H674" s="2">
        <f>'Moving Avg'!G674</f>
        <v>4.8595299999999995</v>
      </c>
      <c r="I674" s="2">
        <f>'Moving Avg'!H674</f>
        <v>4.1769635000000056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  <c r="M674" s="8">
        <f t="shared" si="100"/>
        <v>25</v>
      </c>
      <c r="N674" s="8">
        <f t="shared" si="101"/>
        <v>100</v>
      </c>
      <c r="O674" s="8">
        <f t="shared" si="102"/>
        <v>50</v>
      </c>
      <c r="P674" s="8">
        <f t="shared" si="103"/>
        <v>16.5</v>
      </c>
      <c r="Q674" s="9">
        <f t="shared" si="104"/>
        <v>53.725000000000001</v>
      </c>
      <c r="R674" s="9">
        <f t="shared" si="105"/>
        <v>46.625</v>
      </c>
      <c r="S674" s="9">
        <f t="shared" si="106"/>
        <v>38.674999999999997</v>
      </c>
      <c r="T674" s="9">
        <f t="shared" si="107"/>
        <v>47.875</v>
      </c>
      <c r="U674" s="8">
        <f t="shared" si="108"/>
        <v>46.341666666666661</v>
      </c>
      <c r="V674" s="8">
        <f t="shared" si="109"/>
        <v>46.724999999999994</v>
      </c>
    </row>
    <row r="675" spans="1:22" ht="13.5" x14ac:dyDescent="0.25">
      <c r="A675" s="3">
        <f>RSI!A675</f>
        <v>42986</v>
      </c>
      <c r="B675" s="2">
        <f>RSI!B675</f>
        <v>4.7046000000000001</v>
      </c>
      <c r="C675" s="2">
        <f>RSI!I675</f>
        <v>42.010777070026172</v>
      </c>
      <c r="D675" s="2">
        <f>MACD!E675</f>
        <v>4.4332750491561157E-2</v>
      </c>
      <c r="E675" s="2">
        <f>MACD!F675</f>
        <v>6.5584606407205759E-2</v>
      </c>
      <c r="F675" s="2">
        <f>'Moving Avg'!D675</f>
        <v>4.7280399999999991</v>
      </c>
      <c r="G675" s="2">
        <f>'Moving Avg'!F675</f>
        <v>4.7921050000000003</v>
      </c>
      <c r="H675" s="2">
        <f>'Moving Avg'!G675</f>
        <v>4.8610340000000001</v>
      </c>
      <c r="I675" s="2">
        <f>'Moving Avg'!H675</f>
        <v>4.1814965000000059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  <c r="M675" s="8">
        <f t="shared" si="100"/>
        <v>25</v>
      </c>
      <c r="N675" s="8">
        <f t="shared" si="101"/>
        <v>100</v>
      </c>
      <c r="O675" s="8">
        <f t="shared" si="102"/>
        <v>50</v>
      </c>
      <c r="P675" s="8">
        <f t="shared" si="103"/>
        <v>16.5</v>
      </c>
      <c r="Q675" s="9">
        <f t="shared" si="104"/>
        <v>53.725000000000001</v>
      </c>
      <c r="R675" s="9">
        <f t="shared" si="105"/>
        <v>46.625</v>
      </c>
      <c r="S675" s="9">
        <f t="shared" si="106"/>
        <v>38.674999999999997</v>
      </c>
      <c r="T675" s="9">
        <f t="shared" si="107"/>
        <v>47.875</v>
      </c>
      <c r="U675" s="8">
        <f t="shared" si="108"/>
        <v>46.341666666666661</v>
      </c>
      <c r="V675" s="8">
        <f t="shared" si="109"/>
        <v>46.724999999999994</v>
      </c>
    </row>
    <row r="676" spans="1:22" ht="13.5" x14ac:dyDescent="0.25">
      <c r="A676" s="3">
        <f>RSI!A676</f>
        <v>42989</v>
      </c>
      <c r="B676" s="2">
        <f>RSI!B676</f>
        <v>4.5823999999999998</v>
      </c>
      <c r="C676" s="2">
        <f>RSI!I676</f>
        <v>34.73086672567247</v>
      </c>
      <c r="D676" s="2">
        <f>MACD!E676</f>
        <v>5.1736365162647679E-2</v>
      </c>
      <c r="E676" s="2">
        <f>MACD!F676</f>
        <v>6.2814958158294146E-2</v>
      </c>
      <c r="F676" s="2">
        <f>'Moving Avg'!D676</f>
        <v>4.6924000000000001</v>
      </c>
      <c r="G676" s="2">
        <f>'Moving Avg'!F676</f>
        <v>4.7717100000000006</v>
      </c>
      <c r="H676" s="2">
        <f>'Moving Avg'!G676</f>
        <v>4.8600940000000001</v>
      </c>
      <c r="I676" s="2">
        <f>'Moving Avg'!H676</f>
        <v>4.1851020000000059</v>
      </c>
      <c r="J676" s="6" t="str">
        <f>OBV!F676</f>
        <v>BEARISH</v>
      </c>
      <c r="K676" s="6" t="str">
        <f>OBV!G676</f>
        <v>WEAK</v>
      </c>
      <c r="L676" s="6" t="str">
        <f>OBV!H676</f>
        <v>CONFIRMED BEARISH</v>
      </c>
      <c r="M676" s="8">
        <f t="shared" si="100"/>
        <v>25</v>
      </c>
      <c r="N676" s="8">
        <f t="shared" si="101"/>
        <v>45</v>
      </c>
      <c r="O676" s="8">
        <f t="shared" si="102"/>
        <v>50</v>
      </c>
      <c r="P676" s="8">
        <f t="shared" si="103"/>
        <v>0</v>
      </c>
      <c r="Q676" s="9">
        <f t="shared" si="104"/>
        <v>32</v>
      </c>
      <c r="R676" s="9">
        <f t="shared" si="105"/>
        <v>31.5</v>
      </c>
      <c r="S676" s="9">
        <f t="shared" si="106"/>
        <v>23</v>
      </c>
      <c r="T676" s="9">
        <f t="shared" si="107"/>
        <v>30</v>
      </c>
      <c r="U676" s="8">
        <f t="shared" si="108"/>
        <v>28.833333333333332</v>
      </c>
      <c r="V676" s="8">
        <f t="shared" si="109"/>
        <v>29.125</v>
      </c>
    </row>
    <row r="677" spans="1:22" ht="13.5" x14ac:dyDescent="0.25">
      <c r="A677" s="3">
        <f>RSI!A677</f>
        <v>42990</v>
      </c>
      <c r="B677" s="2">
        <f>RSI!B677</f>
        <v>4.7096999999999998</v>
      </c>
      <c r="C677" s="2">
        <f>RSI!I677</f>
        <v>45.354265108502389</v>
      </c>
      <c r="D677" s="2">
        <f>MACD!E677</f>
        <v>4.5915990729308298E-2</v>
      </c>
      <c r="E677" s="2">
        <f>MACD!F677</f>
        <v>5.943516467249698E-2</v>
      </c>
      <c r="F677" s="2">
        <f>'Moving Avg'!D677</f>
        <v>4.6873000000000005</v>
      </c>
      <c r="G677" s="2">
        <f>'Moving Avg'!F677</f>
        <v>4.7576799999999988</v>
      </c>
      <c r="H677" s="2">
        <f>'Moving Avg'!G677</f>
        <v>4.8616999999999999</v>
      </c>
      <c r="I677" s="2">
        <f>'Moving Avg'!H677</f>
        <v>4.1893440000000055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  <c r="M677" s="8">
        <f t="shared" si="100"/>
        <v>25</v>
      </c>
      <c r="N677" s="8">
        <f t="shared" si="101"/>
        <v>45</v>
      </c>
      <c r="O677" s="8">
        <f t="shared" si="102"/>
        <v>50</v>
      </c>
      <c r="P677" s="8">
        <f t="shared" si="103"/>
        <v>0</v>
      </c>
      <c r="Q677" s="9">
        <f t="shared" si="104"/>
        <v>32</v>
      </c>
      <c r="R677" s="9">
        <f t="shared" si="105"/>
        <v>31.5</v>
      </c>
      <c r="S677" s="9">
        <f t="shared" si="106"/>
        <v>23</v>
      </c>
      <c r="T677" s="9">
        <f t="shared" si="107"/>
        <v>30</v>
      </c>
      <c r="U677" s="8">
        <f t="shared" si="108"/>
        <v>28.833333333333332</v>
      </c>
      <c r="V677" s="8">
        <f t="shared" si="109"/>
        <v>29.125</v>
      </c>
    </row>
    <row r="678" spans="1:22" ht="13.5" x14ac:dyDescent="0.25">
      <c r="A678" s="3">
        <f>RSI!A678</f>
        <v>42991</v>
      </c>
      <c r="B678" s="2">
        <f>RSI!B678</f>
        <v>4.6843000000000004</v>
      </c>
      <c r="C678" s="2">
        <f>RSI!I678</f>
        <v>43.821645764757648</v>
      </c>
      <c r="D678" s="2">
        <f>MACD!E678</f>
        <v>4.3294147617953804E-2</v>
      </c>
      <c r="E678" s="2">
        <f>MACD!F678</f>
        <v>5.6206961261588348E-2</v>
      </c>
      <c r="F678" s="2">
        <f>'Moving Avg'!D678</f>
        <v>4.6771200000000004</v>
      </c>
      <c r="G678" s="2">
        <f>'Moving Avg'!F678</f>
        <v>4.7423799999999998</v>
      </c>
      <c r="H678" s="2">
        <f>'Moving Avg'!G678</f>
        <v>4.8627980000000006</v>
      </c>
      <c r="I678" s="2">
        <f>'Moving Avg'!H678</f>
        <v>4.1934590000000052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  <c r="M678" s="8">
        <f t="shared" si="100"/>
        <v>25</v>
      </c>
      <c r="N678" s="8">
        <f t="shared" si="101"/>
        <v>45</v>
      </c>
      <c r="O678" s="8">
        <f t="shared" si="102"/>
        <v>50</v>
      </c>
      <c r="P678" s="8">
        <f t="shared" si="103"/>
        <v>0</v>
      </c>
      <c r="Q678" s="9">
        <f t="shared" si="104"/>
        <v>32</v>
      </c>
      <c r="R678" s="9">
        <f t="shared" si="105"/>
        <v>31.5</v>
      </c>
      <c r="S678" s="9">
        <f t="shared" si="106"/>
        <v>23</v>
      </c>
      <c r="T678" s="9">
        <f t="shared" si="107"/>
        <v>30</v>
      </c>
      <c r="U678" s="8">
        <f t="shared" si="108"/>
        <v>28.833333333333332</v>
      </c>
      <c r="V678" s="8">
        <f t="shared" si="109"/>
        <v>29.125</v>
      </c>
    </row>
    <row r="679" spans="1:22" ht="13.5" x14ac:dyDescent="0.25">
      <c r="A679" s="3">
        <f>RSI!A679</f>
        <v>42992</v>
      </c>
      <c r="B679" s="2">
        <f>RSI!B679</f>
        <v>4.5468000000000002</v>
      </c>
      <c r="C679" s="2">
        <f>RSI!I679</f>
        <v>36.60951199969</v>
      </c>
      <c r="D679" s="2">
        <f>MACD!E679</f>
        <v>5.1801317287200277E-2</v>
      </c>
      <c r="E679" s="2">
        <f>MACD!F679</f>
        <v>5.5325832466710731E-2</v>
      </c>
      <c r="F679" s="2">
        <f>'Moving Avg'!D679</f>
        <v>4.6455599999999997</v>
      </c>
      <c r="G679" s="2">
        <f>'Moving Avg'!F679</f>
        <v>4.7202049999999991</v>
      </c>
      <c r="H679" s="2">
        <f>'Moving Avg'!G679</f>
        <v>4.8611459999999997</v>
      </c>
      <c r="I679" s="2">
        <f>'Moving Avg'!H679</f>
        <v>4.1968865000000051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  <c r="M679" s="8">
        <f t="shared" si="100"/>
        <v>25</v>
      </c>
      <c r="N679" s="8">
        <f t="shared" si="101"/>
        <v>45</v>
      </c>
      <c r="O679" s="8">
        <f t="shared" si="102"/>
        <v>50</v>
      </c>
      <c r="P679" s="8">
        <f t="shared" si="103"/>
        <v>0</v>
      </c>
      <c r="Q679" s="9">
        <f t="shared" si="104"/>
        <v>32</v>
      </c>
      <c r="R679" s="9">
        <f t="shared" si="105"/>
        <v>31.5</v>
      </c>
      <c r="S679" s="9">
        <f t="shared" si="106"/>
        <v>23</v>
      </c>
      <c r="T679" s="9">
        <f t="shared" si="107"/>
        <v>30</v>
      </c>
      <c r="U679" s="8">
        <f t="shared" si="108"/>
        <v>28.833333333333332</v>
      </c>
      <c r="V679" s="8">
        <f t="shared" si="109"/>
        <v>29.125</v>
      </c>
    </row>
    <row r="680" spans="1:22" ht="13.5" x14ac:dyDescent="0.25">
      <c r="A680" s="3">
        <f>RSI!A680</f>
        <v>42993</v>
      </c>
      <c r="B680" s="2">
        <f>RSI!B680</f>
        <v>4.5315000000000003</v>
      </c>
      <c r="C680" s="2">
        <f>RSI!I680</f>
        <v>35.901467255572371</v>
      </c>
      <c r="D680" s="2">
        <f>MACD!E680</f>
        <v>6.1445950876642286E-2</v>
      </c>
      <c r="E680" s="2">
        <f>MACD!F680</f>
        <v>5.6549856148697043E-2</v>
      </c>
      <c r="F680" s="2">
        <f>'Moving Avg'!D680</f>
        <v>4.6109400000000003</v>
      </c>
      <c r="G680" s="2">
        <f>'Moving Avg'!F680</f>
        <v>4.7039449999999992</v>
      </c>
      <c r="H680" s="2">
        <f>'Moving Avg'!G680</f>
        <v>4.8564240000000005</v>
      </c>
      <c r="I680" s="2">
        <f>'Moving Avg'!H680</f>
        <v>4.2002375000000054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  <c r="M680" s="8">
        <f t="shared" si="100"/>
        <v>25</v>
      </c>
      <c r="N680" s="8">
        <f t="shared" si="101"/>
        <v>0</v>
      </c>
      <c r="O680" s="8">
        <f t="shared" si="102"/>
        <v>50</v>
      </c>
      <c r="P680" s="8">
        <f t="shared" si="103"/>
        <v>0</v>
      </c>
      <c r="Q680" s="9">
        <f t="shared" si="104"/>
        <v>16.25</v>
      </c>
      <c r="R680" s="9">
        <f t="shared" si="105"/>
        <v>22.5</v>
      </c>
      <c r="S680" s="9">
        <f t="shared" si="106"/>
        <v>16.25</v>
      </c>
      <c r="T680" s="9">
        <f t="shared" si="107"/>
        <v>18.75</v>
      </c>
      <c r="U680" s="8">
        <f t="shared" si="108"/>
        <v>18.333333333333332</v>
      </c>
      <c r="V680" s="8">
        <f t="shared" si="109"/>
        <v>18.4375</v>
      </c>
    </row>
    <row r="681" spans="1:22" ht="13.5" x14ac:dyDescent="0.25">
      <c r="A681" s="3">
        <f>RSI!A681</f>
        <v>42996</v>
      </c>
      <c r="B681" s="2">
        <f>RSI!B681</f>
        <v>4.5213000000000001</v>
      </c>
      <c r="C681" s="2">
        <f>RSI!I681</f>
        <v>35.40978618093196</v>
      </c>
      <c r="D681" s="2">
        <f>MACD!E681</f>
        <v>7.1668430744419531E-2</v>
      </c>
      <c r="E681" s="2">
        <f>MACD!F681</f>
        <v>5.9573571067841544E-2</v>
      </c>
      <c r="F681" s="2">
        <f>'Moving Avg'!D681</f>
        <v>4.5987200000000001</v>
      </c>
      <c r="G681" s="2">
        <f>'Moving Avg'!F681</f>
        <v>4.7183649999999995</v>
      </c>
      <c r="H681" s="2">
        <f>'Moving Avg'!G681</f>
        <v>4.8488259999999999</v>
      </c>
      <c r="I681" s="2">
        <f>'Moving Avg'!H681</f>
        <v>4.2035375000000057</v>
      </c>
      <c r="J681" s="6" t="str">
        <f>OBV!F681</f>
        <v>BEARISH</v>
      </c>
      <c r="K681" s="6" t="str">
        <f>OBV!G681</f>
        <v>WEAK</v>
      </c>
      <c r="L681" s="6" t="str">
        <f>OBV!H681</f>
        <v>CONFIRMED BEARISH</v>
      </c>
      <c r="M681" s="8">
        <f t="shared" si="100"/>
        <v>25</v>
      </c>
      <c r="N681" s="8">
        <f t="shared" si="101"/>
        <v>0</v>
      </c>
      <c r="O681" s="8">
        <f t="shared" si="102"/>
        <v>50</v>
      </c>
      <c r="P681" s="8">
        <f t="shared" si="103"/>
        <v>0</v>
      </c>
      <c r="Q681" s="9">
        <f t="shared" si="104"/>
        <v>16.25</v>
      </c>
      <c r="R681" s="9">
        <f t="shared" si="105"/>
        <v>22.5</v>
      </c>
      <c r="S681" s="9">
        <f t="shared" si="106"/>
        <v>16.25</v>
      </c>
      <c r="T681" s="9">
        <f t="shared" si="107"/>
        <v>18.75</v>
      </c>
      <c r="U681" s="8">
        <f t="shared" si="108"/>
        <v>18.333333333333332</v>
      </c>
      <c r="V681" s="8">
        <f t="shared" si="109"/>
        <v>18.4375</v>
      </c>
    </row>
    <row r="682" spans="1:22" ht="13.5" x14ac:dyDescent="0.25">
      <c r="A682" s="3">
        <f>RSI!A682</f>
        <v>42997</v>
      </c>
      <c r="B682" s="2">
        <f>RSI!B682</f>
        <v>4.4297000000000004</v>
      </c>
      <c r="C682" s="2">
        <f>RSI!I682</f>
        <v>31.268305618152809</v>
      </c>
      <c r="D682" s="2">
        <f>MACD!E682</f>
        <v>8.4465320318951598E-2</v>
      </c>
      <c r="E682" s="2">
        <f>MACD!F682</f>
        <v>6.4551920918063554E-2</v>
      </c>
      <c r="F682" s="2">
        <f>'Moving Avg'!D682</f>
        <v>4.542720000000001</v>
      </c>
      <c r="G682" s="2">
        <f>'Moving Avg'!F682</f>
        <v>4.6979999999999995</v>
      </c>
      <c r="H682" s="2">
        <f>'Moving Avg'!G682</f>
        <v>4.8393960000000007</v>
      </c>
      <c r="I682" s="2">
        <f>'Moving Avg'!H682</f>
        <v>4.2064010000000058</v>
      </c>
      <c r="J682" s="6" t="str">
        <f>OBV!F682</f>
        <v>BEARISH</v>
      </c>
      <c r="K682" s="6" t="str">
        <f>OBV!G682</f>
        <v>WEAK</v>
      </c>
      <c r="L682" s="6" t="str">
        <f>OBV!H682</f>
        <v>CONFIRMED BEARISH</v>
      </c>
      <c r="M682" s="8">
        <f t="shared" si="100"/>
        <v>25</v>
      </c>
      <c r="N682" s="8">
        <f t="shared" si="101"/>
        <v>0</v>
      </c>
      <c r="O682" s="8">
        <f t="shared" si="102"/>
        <v>50</v>
      </c>
      <c r="P682" s="8">
        <f t="shared" si="103"/>
        <v>0</v>
      </c>
      <c r="Q682" s="9">
        <f t="shared" si="104"/>
        <v>16.25</v>
      </c>
      <c r="R682" s="9">
        <f t="shared" si="105"/>
        <v>22.5</v>
      </c>
      <c r="S682" s="9">
        <f t="shared" si="106"/>
        <v>16.25</v>
      </c>
      <c r="T682" s="9">
        <f t="shared" si="107"/>
        <v>18.75</v>
      </c>
      <c r="U682" s="8">
        <f t="shared" si="108"/>
        <v>18.333333333333332</v>
      </c>
      <c r="V682" s="8">
        <f t="shared" si="109"/>
        <v>18.4375</v>
      </c>
    </row>
    <row r="683" spans="1:22" ht="13.5" x14ac:dyDescent="0.25">
      <c r="A683" s="3">
        <f>RSI!A683</f>
        <v>42998</v>
      </c>
      <c r="B683" s="2">
        <f>RSI!B683</f>
        <v>4.5315000000000003</v>
      </c>
      <c r="C683" s="2">
        <f>RSI!I683</f>
        <v>39.708038884846523</v>
      </c>
      <c r="D683" s="2">
        <f>MACD!E683</f>
        <v>8.9469546392229482E-2</v>
      </c>
      <c r="E683" s="2">
        <f>MACD!F683</f>
        <v>6.953544601289674E-2</v>
      </c>
      <c r="F683" s="2">
        <f>'Moving Avg'!D683</f>
        <v>4.5121599999999997</v>
      </c>
      <c r="G683" s="2">
        <f>'Moving Avg'!F683</f>
        <v>4.6827249999999996</v>
      </c>
      <c r="H683" s="2">
        <f>'Moving Avg'!G683</f>
        <v>4.8363680000000002</v>
      </c>
      <c r="I683" s="2">
        <f>'Moving Avg'!H683</f>
        <v>4.2097735000000061</v>
      </c>
      <c r="J683" s="6" t="str">
        <f>OBV!F683</f>
        <v>BEARISH</v>
      </c>
      <c r="K683" s="6" t="str">
        <f>OBV!G683</f>
        <v>WEAK</v>
      </c>
      <c r="L683" s="6" t="str">
        <f>OBV!H683</f>
        <v>CONFIRMED BEARISH</v>
      </c>
      <c r="M683" s="8">
        <f t="shared" si="100"/>
        <v>25</v>
      </c>
      <c r="N683" s="8">
        <f t="shared" si="101"/>
        <v>0</v>
      </c>
      <c r="O683" s="8">
        <f t="shared" si="102"/>
        <v>50</v>
      </c>
      <c r="P683" s="8">
        <f t="shared" si="103"/>
        <v>0</v>
      </c>
      <c r="Q683" s="9">
        <f t="shared" si="104"/>
        <v>16.25</v>
      </c>
      <c r="R683" s="9">
        <f t="shared" si="105"/>
        <v>22.5</v>
      </c>
      <c r="S683" s="9">
        <f t="shared" si="106"/>
        <v>16.25</v>
      </c>
      <c r="T683" s="9">
        <f t="shared" si="107"/>
        <v>18.75</v>
      </c>
      <c r="U683" s="8">
        <f t="shared" si="108"/>
        <v>18.333333333333332</v>
      </c>
      <c r="V683" s="8">
        <f t="shared" si="109"/>
        <v>18.4375</v>
      </c>
    </row>
    <row r="684" spans="1:22" ht="13.5" x14ac:dyDescent="0.25">
      <c r="A684" s="3">
        <f>RSI!A684</f>
        <v>43000</v>
      </c>
      <c r="B684" s="2">
        <f>RSI!B684</f>
        <v>4.5315000000000003</v>
      </c>
      <c r="C684" s="2">
        <f>RSI!I684</f>
        <v>39.708038884846523</v>
      </c>
      <c r="D684" s="2">
        <f>MACD!E684</f>
        <v>8.9984315579075158E-2</v>
      </c>
      <c r="E684" s="2">
        <f>MACD!F684</f>
        <v>7.3625219926132426E-2</v>
      </c>
      <c r="F684" s="2">
        <f>'Moving Avg'!D684</f>
        <v>4.509100000000001</v>
      </c>
      <c r="G684" s="2">
        <f>'Moving Avg'!F684</f>
        <v>4.6674499999999988</v>
      </c>
      <c r="H684" s="2">
        <f>'Moving Avg'!G684</f>
        <v>4.830578</v>
      </c>
      <c r="I684" s="2">
        <f>'Moving Avg'!H684</f>
        <v>4.2132300000000056</v>
      </c>
      <c r="J684" s="6" t="str">
        <f>OBV!F684</f>
        <v>BULLISH</v>
      </c>
      <c r="K684" s="6" t="str">
        <f>OBV!G684</f>
        <v>NEUTRAL</v>
      </c>
      <c r="L684" s="6" t="str">
        <f>OBV!H684</f>
        <v>BULLISH DIVERGENCE</v>
      </c>
      <c r="M684" s="8">
        <f t="shared" si="100"/>
        <v>25</v>
      </c>
      <c r="N684" s="8">
        <f t="shared" si="101"/>
        <v>0</v>
      </c>
      <c r="O684" s="8">
        <f t="shared" si="102"/>
        <v>50</v>
      </c>
      <c r="P684" s="8">
        <f t="shared" si="103"/>
        <v>66.5</v>
      </c>
      <c r="Q684" s="9">
        <f t="shared" si="104"/>
        <v>26.225000000000001</v>
      </c>
      <c r="R684" s="9">
        <f t="shared" si="105"/>
        <v>39.125</v>
      </c>
      <c r="S684" s="9">
        <f t="shared" si="106"/>
        <v>46.174999999999997</v>
      </c>
      <c r="T684" s="9">
        <f t="shared" si="107"/>
        <v>35.375</v>
      </c>
      <c r="U684" s="8">
        <f t="shared" si="108"/>
        <v>37.174999999999997</v>
      </c>
      <c r="V684" s="8">
        <f t="shared" si="109"/>
        <v>36.724999999999994</v>
      </c>
    </row>
    <row r="685" spans="1:22" ht="13.5" x14ac:dyDescent="0.25">
      <c r="A685" s="3">
        <f>RSI!A685</f>
        <v>43003</v>
      </c>
      <c r="B685" s="2">
        <f>RSI!B685</f>
        <v>4.5315000000000003</v>
      </c>
      <c r="C685" s="2">
        <f>RSI!I685</f>
        <v>39.70803888484653</v>
      </c>
      <c r="D685" s="2">
        <f>MACD!E685</f>
        <v>9.1334812057896286E-2</v>
      </c>
      <c r="E685" s="2">
        <f>MACD!F685</f>
        <v>7.7167138352485204E-2</v>
      </c>
      <c r="F685" s="2">
        <f>'Moving Avg'!D685</f>
        <v>4.509100000000001</v>
      </c>
      <c r="G685" s="2">
        <f>'Moving Avg'!F685</f>
        <v>4.6534449999999987</v>
      </c>
      <c r="H685" s="2">
        <f>'Moving Avg'!G685</f>
        <v>4.8231840000000004</v>
      </c>
      <c r="I685" s="2">
        <f>'Moving Avg'!H685</f>
        <v>4.2166025000000058</v>
      </c>
      <c r="J685" s="6" t="str">
        <f>OBV!F685</f>
        <v>BULLISH</v>
      </c>
      <c r="K685" s="6" t="str">
        <f>OBV!G685</f>
        <v>NEUTRAL</v>
      </c>
      <c r="L685" s="6" t="str">
        <f>OBV!H685</f>
        <v>NEUTRAL</v>
      </c>
      <c r="M685" s="8">
        <f t="shared" si="100"/>
        <v>25</v>
      </c>
      <c r="N685" s="8">
        <f t="shared" si="101"/>
        <v>0</v>
      </c>
      <c r="O685" s="8">
        <f t="shared" si="102"/>
        <v>50</v>
      </c>
      <c r="P685" s="8">
        <f t="shared" si="103"/>
        <v>49.5</v>
      </c>
      <c r="Q685" s="9">
        <f t="shared" si="104"/>
        <v>23.675000000000001</v>
      </c>
      <c r="R685" s="9">
        <f t="shared" si="105"/>
        <v>34.875</v>
      </c>
      <c r="S685" s="9">
        <f t="shared" si="106"/>
        <v>38.525000000000006</v>
      </c>
      <c r="T685" s="9">
        <f t="shared" si="107"/>
        <v>31.125</v>
      </c>
      <c r="U685" s="8">
        <f t="shared" si="108"/>
        <v>32.358333333333334</v>
      </c>
      <c r="V685" s="8">
        <f t="shared" si="109"/>
        <v>32.049999999999997</v>
      </c>
    </row>
    <row r="686" spans="1:22" ht="13.5" x14ac:dyDescent="0.25">
      <c r="A686" s="3">
        <f>RSI!A686</f>
        <v>43004</v>
      </c>
      <c r="B686" s="2">
        <f>RSI!B686</f>
        <v>4.5315000000000003</v>
      </c>
      <c r="C686" s="2">
        <f>RSI!I686</f>
        <v>39.70803888484653</v>
      </c>
      <c r="D686" s="2">
        <f>MACD!E686</f>
        <v>7.4524690358307666E-2</v>
      </c>
      <c r="E686" s="2">
        <f>MACD!F686</f>
        <v>7.6638648753649702E-2</v>
      </c>
      <c r="F686" s="2">
        <f>'Moving Avg'!D686</f>
        <v>4.511140000000001</v>
      </c>
      <c r="G686" s="2">
        <f>'Moving Avg'!F686</f>
        <v>4.6407149999999984</v>
      </c>
      <c r="H686" s="2">
        <f>'Moving Avg'!G686</f>
        <v>4.8157900000000007</v>
      </c>
      <c r="I686" s="2">
        <f>'Moving Avg'!H686</f>
        <v>4.219975000000006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0"/>
        <v>25</v>
      </c>
      <c r="N686" s="8">
        <f t="shared" si="101"/>
        <v>45</v>
      </c>
      <c r="O686" s="8">
        <f t="shared" si="102"/>
        <v>50</v>
      </c>
      <c r="P686" s="8">
        <f t="shared" si="103"/>
        <v>83.5</v>
      </c>
      <c r="Q686" s="9">
        <f t="shared" si="104"/>
        <v>44.524999999999999</v>
      </c>
      <c r="R686" s="9">
        <f t="shared" si="105"/>
        <v>52.375</v>
      </c>
      <c r="S686" s="9">
        <f t="shared" si="106"/>
        <v>60.575000000000003</v>
      </c>
      <c r="T686" s="9">
        <f t="shared" si="107"/>
        <v>50.875</v>
      </c>
      <c r="U686" s="8">
        <f t="shared" si="108"/>
        <v>52.491666666666674</v>
      </c>
      <c r="V686" s="8">
        <f t="shared" si="109"/>
        <v>52.087500000000006</v>
      </c>
    </row>
    <row r="687" spans="1:22" ht="13.5" x14ac:dyDescent="0.25">
      <c r="A687" s="3">
        <f>RSI!A687</f>
        <v>43005</v>
      </c>
      <c r="B687" s="2">
        <f>RSI!B687</f>
        <v>4.5315000000000003</v>
      </c>
      <c r="C687" s="2">
        <f>RSI!I687</f>
        <v>39.708038884846523</v>
      </c>
      <c r="D687" s="2">
        <f>MACD!E687</f>
        <v>8.0669755233463647E-2</v>
      </c>
      <c r="E687" s="2">
        <f>MACD!F687</f>
        <v>7.7444870049612494E-2</v>
      </c>
      <c r="F687" s="2">
        <f>'Moving Avg'!D687</f>
        <v>4.5315000000000003</v>
      </c>
      <c r="G687" s="2">
        <f>'Moving Avg'!F687</f>
        <v>4.6292599999999977</v>
      </c>
      <c r="H687" s="2">
        <f>'Moving Avg'!G687</f>
        <v>4.8066140000000006</v>
      </c>
      <c r="I687" s="2">
        <f>'Moving Avg'!H687</f>
        <v>4.2233475000000062</v>
      </c>
      <c r="J687" s="6" t="str">
        <f>OBV!F687</f>
        <v>BULLISH</v>
      </c>
      <c r="K687" s="6" t="str">
        <f>OBV!G687</f>
        <v>NEUTRAL</v>
      </c>
      <c r="L687" s="6" t="str">
        <f>OBV!H687</f>
        <v>CONFIRMED BULLISH</v>
      </c>
      <c r="M687" s="8">
        <f t="shared" si="100"/>
        <v>25</v>
      </c>
      <c r="N687" s="8">
        <f t="shared" si="101"/>
        <v>0</v>
      </c>
      <c r="O687" s="8">
        <f t="shared" si="102"/>
        <v>50</v>
      </c>
      <c r="P687" s="8">
        <f t="shared" si="103"/>
        <v>83.5</v>
      </c>
      <c r="Q687" s="9">
        <f t="shared" si="104"/>
        <v>28.774999999999999</v>
      </c>
      <c r="R687" s="9">
        <f t="shared" si="105"/>
        <v>43.375</v>
      </c>
      <c r="S687" s="9">
        <f t="shared" si="106"/>
        <v>53.825000000000003</v>
      </c>
      <c r="T687" s="9">
        <f t="shared" si="107"/>
        <v>39.625</v>
      </c>
      <c r="U687" s="8">
        <f t="shared" si="108"/>
        <v>41.991666666666667</v>
      </c>
      <c r="V687" s="8">
        <f t="shared" si="109"/>
        <v>41.400000000000006</v>
      </c>
    </row>
    <row r="688" spans="1:22" ht="13.5" x14ac:dyDescent="0.25">
      <c r="A688" s="3">
        <f>RSI!A688</f>
        <v>43006</v>
      </c>
      <c r="B688" s="2">
        <f>RSI!B688</f>
        <v>4.5315000000000003</v>
      </c>
      <c r="C688" s="2">
        <f>RSI!I688</f>
        <v>39.70803888484653</v>
      </c>
      <c r="D688" s="2">
        <f>MACD!E688</f>
        <v>8.2688028224159105E-2</v>
      </c>
      <c r="E688" s="2">
        <f>MACD!F688</f>
        <v>7.8493501684521821E-2</v>
      </c>
      <c r="F688" s="2">
        <f>'Moving Avg'!D688</f>
        <v>4.5315000000000003</v>
      </c>
      <c r="G688" s="2">
        <f>'Moving Avg'!F688</f>
        <v>4.6178049999999979</v>
      </c>
      <c r="H688" s="2">
        <f>'Moving Avg'!G688</f>
        <v>4.7974380000000005</v>
      </c>
      <c r="I688" s="2">
        <f>'Moving Avg'!H688</f>
        <v>4.2272895000000075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  <c r="M688" s="8">
        <f t="shared" si="100"/>
        <v>25</v>
      </c>
      <c r="N688" s="8">
        <f t="shared" si="101"/>
        <v>0</v>
      </c>
      <c r="O688" s="8">
        <f t="shared" si="102"/>
        <v>50</v>
      </c>
      <c r="P688" s="8">
        <f t="shared" si="103"/>
        <v>33</v>
      </c>
      <c r="Q688" s="9">
        <f t="shared" si="104"/>
        <v>21.2</v>
      </c>
      <c r="R688" s="9">
        <f t="shared" si="105"/>
        <v>30.75</v>
      </c>
      <c r="S688" s="9">
        <f t="shared" si="106"/>
        <v>31.1</v>
      </c>
      <c r="T688" s="9">
        <f t="shared" si="107"/>
        <v>27</v>
      </c>
      <c r="U688" s="8">
        <f t="shared" si="108"/>
        <v>27.683333333333337</v>
      </c>
      <c r="V688" s="8">
        <f t="shared" si="109"/>
        <v>27.512500000000003</v>
      </c>
    </row>
    <row r="689" spans="1:22" ht="13.5" x14ac:dyDescent="0.25">
      <c r="A689" s="3">
        <f>RSI!A689</f>
        <v>43007</v>
      </c>
      <c r="B689" s="2">
        <f>RSI!B689</f>
        <v>4.5315000000000003</v>
      </c>
      <c r="C689" s="2">
        <f>RSI!I689</f>
        <v>39.70803888484653</v>
      </c>
      <c r="D689" s="2">
        <f>MACD!E689</f>
        <v>6.3914446912320066E-2</v>
      </c>
      <c r="E689" s="2">
        <f>MACD!F689</f>
        <v>7.557769073008147E-2</v>
      </c>
      <c r="F689" s="2">
        <f>'Moving Avg'!D689</f>
        <v>4.5315000000000003</v>
      </c>
      <c r="G689" s="2">
        <f>'Moving Avg'!F689</f>
        <v>4.6063499999999973</v>
      </c>
      <c r="H689" s="2">
        <f>'Moving Avg'!G689</f>
        <v>4.7882620000000005</v>
      </c>
      <c r="I689" s="2">
        <f>'Moving Avg'!H689</f>
        <v>4.2315900000000077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  <c r="M689" s="8">
        <f t="shared" si="100"/>
        <v>25</v>
      </c>
      <c r="N689" s="8">
        <f t="shared" si="101"/>
        <v>45</v>
      </c>
      <c r="O689" s="8">
        <f t="shared" si="102"/>
        <v>50</v>
      </c>
      <c r="P689" s="8">
        <f t="shared" si="103"/>
        <v>33</v>
      </c>
      <c r="Q689" s="9">
        <f t="shared" si="104"/>
        <v>36.950000000000003</v>
      </c>
      <c r="R689" s="9">
        <f t="shared" si="105"/>
        <v>39.75</v>
      </c>
      <c r="S689" s="9">
        <f t="shared" si="106"/>
        <v>37.85</v>
      </c>
      <c r="T689" s="9">
        <f t="shared" si="107"/>
        <v>38.25</v>
      </c>
      <c r="U689" s="8">
        <f t="shared" si="108"/>
        <v>38.183333333333337</v>
      </c>
      <c r="V689" s="8">
        <f t="shared" si="109"/>
        <v>38.200000000000003</v>
      </c>
    </row>
    <row r="690" spans="1:22" ht="13.5" x14ac:dyDescent="0.25">
      <c r="A690" s="3">
        <f>RSI!A690</f>
        <v>43010</v>
      </c>
      <c r="B690" s="2">
        <f>RSI!B690</f>
        <v>4.4297000000000004</v>
      </c>
      <c r="C690" s="2">
        <f>RSI!I690</f>
        <v>32.917667748007659</v>
      </c>
      <c r="D690" s="2">
        <f>MACD!E690</f>
        <v>5.3838684381251056E-2</v>
      </c>
      <c r="E690" s="2">
        <f>MACD!F690</f>
        <v>7.1229889460315388E-2</v>
      </c>
      <c r="F690" s="2">
        <f>'Moving Avg'!D690</f>
        <v>4.5111400000000001</v>
      </c>
      <c r="G690" s="2">
        <f>'Moving Avg'!F690</f>
        <v>4.5898049999999984</v>
      </c>
      <c r="H690" s="2">
        <f>'Moving Avg'!G690</f>
        <v>4.77705</v>
      </c>
      <c r="I690" s="2">
        <f>'Moving Avg'!H690</f>
        <v>4.2348330000000072</v>
      </c>
      <c r="J690" s="6" t="str">
        <f>OBV!F690</f>
        <v>BEARISH</v>
      </c>
      <c r="K690" s="6" t="str">
        <f>OBV!G690</f>
        <v>NEUTRAL</v>
      </c>
      <c r="L690" s="6" t="str">
        <f>OBV!H690</f>
        <v>CONFIRMED BEARISH</v>
      </c>
      <c r="M690" s="8">
        <f t="shared" si="100"/>
        <v>25</v>
      </c>
      <c r="N690" s="8">
        <f t="shared" si="101"/>
        <v>45</v>
      </c>
      <c r="O690" s="8">
        <f t="shared" si="102"/>
        <v>50</v>
      </c>
      <c r="P690" s="8">
        <f t="shared" si="103"/>
        <v>16.5</v>
      </c>
      <c r="Q690" s="9">
        <f t="shared" si="104"/>
        <v>34.475000000000001</v>
      </c>
      <c r="R690" s="9">
        <f t="shared" si="105"/>
        <v>35.625</v>
      </c>
      <c r="S690" s="9">
        <f t="shared" si="106"/>
        <v>30.425000000000001</v>
      </c>
      <c r="T690" s="9">
        <f t="shared" si="107"/>
        <v>34.125</v>
      </c>
      <c r="U690" s="8">
        <f t="shared" si="108"/>
        <v>33.508333333333333</v>
      </c>
      <c r="V690" s="8">
        <f t="shared" si="109"/>
        <v>33.662499999999994</v>
      </c>
    </row>
    <row r="691" spans="1:22" ht="13.5" x14ac:dyDescent="0.25">
      <c r="A691" s="3">
        <f>RSI!A691</f>
        <v>43011</v>
      </c>
      <c r="B691" s="2">
        <f>RSI!B691</f>
        <v>4.4297000000000004</v>
      </c>
      <c r="C691" s="2">
        <f>RSI!I691</f>
        <v>32.917667748007659</v>
      </c>
      <c r="D691" s="2">
        <f>MACD!E691</f>
        <v>4.492190536823415E-2</v>
      </c>
      <c r="E691" s="2">
        <f>MACD!F691</f>
        <v>6.5968292641899143E-2</v>
      </c>
      <c r="F691" s="2">
        <f>'Moving Avg'!D691</f>
        <v>4.49078</v>
      </c>
      <c r="G691" s="2">
        <f>'Moving Avg'!F691</f>
        <v>4.5732599999999985</v>
      </c>
      <c r="H691" s="2">
        <f>'Moving Avg'!G691</f>
        <v>4.7658379999999996</v>
      </c>
      <c r="I691" s="2">
        <f>'Moving Avg'!H691</f>
        <v>4.2386245000000073</v>
      </c>
      <c r="J691" s="6" t="str">
        <f>OBV!F691</f>
        <v>BEARISH</v>
      </c>
      <c r="K691" s="6" t="str">
        <f>OBV!G691</f>
        <v>NEUTRAL</v>
      </c>
      <c r="L691" s="6" t="str">
        <f>OBV!H691</f>
        <v>CONFIRMED BEARISH</v>
      </c>
      <c r="M691" s="8">
        <f t="shared" si="100"/>
        <v>25</v>
      </c>
      <c r="N691" s="8">
        <f t="shared" si="101"/>
        <v>100</v>
      </c>
      <c r="O691" s="8">
        <f t="shared" si="102"/>
        <v>50</v>
      </c>
      <c r="P691" s="8">
        <f t="shared" si="103"/>
        <v>16.5</v>
      </c>
      <c r="Q691" s="9">
        <f t="shared" si="104"/>
        <v>53.725000000000001</v>
      </c>
      <c r="R691" s="9">
        <f t="shared" si="105"/>
        <v>46.625</v>
      </c>
      <c r="S691" s="9">
        <f t="shared" si="106"/>
        <v>38.674999999999997</v>
      </c>
      <c r="T691" s="9">
        <f t="shared" si="107"/>
        <v>47.875</v>
      </c>
      <c r="U691" s="8">
        <f t="shared" si="108"/>
        <v>46.341666666666661</v>
      </c>
      <c r="V691" s="8">
        <f t="shared" si="109"/>
        <v>46.724999999999994</v>
      </c>
    </row>
    <row r="692" spans="1:22" ht="13.5" x14ac:dyDescent="0.25">
      <c r="A692" s="3">
        <f>RSI!A692</f>
        <v>43012</v>
      </c>
      <c r="B692" s="2">
        <f>RSI!B692</f>
        <v>4.4042000000000003</v>
      </c>
      <c r="C692" s="2">
        <f>RSI!I692</f>
        <v>31.359733221884269</v>
      </c>
      <c r="D692" s="2">
        <f>MACD!E692</f>
        <v>2.6264350239879164E-2</v>
      </c>
      <c r="E692" s="2">
        <f>MACD!F692</f>
        <v>5.8027504161495151E-2</v>
      </c>
      <c r="F692" s="2">
        <f>'Moving Avg'!D692</f>
        <v>4.4653200000000002</v>
      </c>
      <c r="G692" s="2">
        <f>'Moving Avg'!F692</f>
        <v>4.5567099999999989</v>
      </c>
      <c r="H692" s="2">
        <f>'Moving Avg'!G692</f>
        <v>4.7541159999999998</v>
      </c>
      <c r="I692" s="2">
        <f>'Moving Avg'!H692</f>
        <v>4.2428375000000074</v>
      </c>
      <c r="J692" s="6" t="str">
        <f>OBV!F692</f>
        <v>BEARISH</v>
      </c>
      <c r="K692" s="6" t="str">
        <f>OBV!G692</f>
        <v>NEUTRAL</v>
      </c>
      <c r="L692" s="6" t="str">
        <f>OBV!H692</f>
        <v>CONFIRMED BEARISH</v>
      </c>
      <c r="M692" s="8">
        <f t="shared" si="100"/>
        <v>25</v>
      </c>
      <c r="N692" s="8">
        <f t="shared" si="101"/>
        <v>100</v>
      </c>
      <c r="O692" s="8">
        <f t="shared" si="102"/>
        <v>50</v>
      </c>
      <c r="P692" s="8">
        <f t="shared" si="103"/>
        <v>16.5</v>
      </c>
      <c r="Q692" s="9">
        <f t="shared" si="104"/>
        <v>53.725000000000001</v>
      </c>
      <c r="R692" s="9">
        <f t="shared" si="105"/>
        <v>46.625</v>
      </c>
      <c r="S692" s="9">
        <f t="shared" si="106"/>
        <v>38.674999999999997</v>
      </c>
      <c r="T692" s="9">
        <f t="shared" si="107"/>
        <v>47.875</v>
      </c>
      <c r="U692" s="8">
        <f t="shared" si="108"/>
        <v>46.341666666666661</v>
      </c>
      <c r="V692" s="8">
        <f t="shared" si="109"/>
        <v>46.724999999999994</v>
      </c>
    </row>
    <row r="693" spans="1:22" ht="13.5" x14ac:dyDescent="0.25">
      <c r="A693" s="3">
        <f>RSI!A693</f>
        <v>43013</v>
      </c>
      <c r="B693" s="2">
        <f>RSI!B693</f>
        <v>4.4042000000000003</v>
      </c>
      <c r="C693" s="2">
        <f>RSI!I693</f>
        <v>31.359733221884269</v>
      </c>
      <c r="D693" s="2">
        <f>MACD!E693</f>
        <v>2.7299435535442562E-2</v>
      </c>
      <c r="E693" s="2">
        <f>MACD!F693</f>
        <v>5.188189043628464E-2</v>
      </c>
      <c r="F693" s="2">
        <f>'Moving Avg'!D693</f>
        <v>4.4398600000000004</v>
      </c>
      <c r="G693" s="2">
        <f>'Moving Avg'!F693</f>
        <v>4.5401599999999993</v>
      </c>
      <c r="H693" s="2">
        <f>'Moving Avg'!G693</f>
        <v>4.7423939999999991</v>
      </c>
      <c r="I693" s="2">
        <f>'Moving Avg'!H693</f>
        <v>4.2469450000000073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  <c r="M693" s="8">
        <f t="shared" si="100"/>
        <v>25</v>
      </c>
      <c r="N693" s="8">
        <f t="shared" si="101"/>
        <v>100</v>
      </c>
      <c r="O693" s="8">
        <f t="shared" si="102"/>
        <v>50</v>
      </c>
      <c r="P693" s="8">
        <f t="shared" si="103"/>
        <v>16.5</v>
      </c>
      <c r="Q693" s="9">
        <f t="shared" si="104"/>
        <v>53.725000000000001</v>
      </c>
      <c r="R693" s="9">
        <f t="shared" si="105"/>
        <v>46.625</v>
      </c>
      <c r="S693" s="9">
        <f t="shared" si="106"/>
        <v>38.674999999999997</v>
      </c>
      <c r="T693" s="9">
        <f t="shared" si="107"/>
        <v>47.875</v>
      </c>
      <c r="U693" s="8">
        <f t="shared" si="108"/>
        <v>46.341666666666661</v>
      </c>
      <c r="V693" s="8">
        <f t="shared" si="109"/>
        <v>46.724999999999994</v>
      </c>
    </row>
    <row r="694" spans="1:22" ht="13.5" x14ac:dyDescent="0.25">
      <c r="A694" s="3">
        <f>RSI!A694</f>
        <v>43014</v>
      </c>
      <c r="B694" s="2">
        <f>RSI!B694</f>
        <v>4.4042000000000003</v>
      </c>
      <c r="C694" s="2">
        <f>RSI!I694</f>
        <v>31.359733221884269</v>
      </c>
      <c r="D694" s="2">
        <f>MACD!E694</f>
        <v>2.9250007370595021E-2</v>
      </c>
      <c r="E694" s="2">
        <f>MACD!F694</f>
        <v>4.7355513823146719E-2</v>
      </c>
      <c r="F694" s="2">
        <f>'Moving Avg'!D694</f>
        <v>4.4143999999999997</v>
      </c>
      <c r="G694" s="2">
        <f>'Moving Avg'!F694</f>
        <v>4.5251400000000004</v>
      </c>
      <c r="H694" s="2">
        <f>'Moving Avg'!G694</f>
        <v>4.7306719999999993</v>
      </c>
      <c r="I694" s="2">
        <f>'Moving Avg'!H694</f>
        <v>4.2515795000000063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  <c r="M694" s="8">
        <f t="shared" si="100"/>
        <v>25</v>
      </c>
      <c r="N694" s="8">
        <f t="shared" si="101"/>
        <v>45</v>
      </c>
      <c r="O694" s="8">
        <f t="shared" si="102"/>
        <v>50</v>
      </c>
      <c r="P694" s="8">
        <f t="shared" si="103"/>
        <v>16.5</v>
      </c>
      <c r="Q694" s="9">
        <f t="shared" si="104"/>
        <v>34.475000000000001</v>
      </c>
      <c r="R694" s="9">
        <f t="shared" si="105"/>
        <v>35.625</v>
      </c>
      <c r="S694" s="9">
        <f t="shared" si="106"/>
        <v>30.425000000000001</v>
      </c>
      <c r="T694" s="9">
        <f t="shared" si="107"/>
        <v>34.125</v>
      </c>
      <c r="U694" s="8">
        <f t="shared" si="108"/>
        <v>33.508333333333333</v>
      </c>
      <c r="V694" s="8">
        <f t="shared" si="109"/>
        <v>33.662499999999994</v>
      </c>
    </row>
    <row r="695" spans="1:22" ht="13.5" x14ac:dyDescent="0.25">
      <c r="A695" s="3">
        <f>RSI!A695</f>
        <v>43017</v>
      </c>
      <c r="B695" s="2">
        <f>RSI!B695</f>
        <v>4.4143999999999997</v>
      </c>
      <c r="C695" s="2">
        <f>RSI!I695</f>
        <v>32.945224648384809</v>
      </c>
      <c r="D695" s="2">
        <f>MACD!E695</f>
        <v>3.1140056445194908E-2</v>
      </c>
      <c r="E695" s="2">
        <f>MACD!F695</f>
        <v>4.4112422347556357E-2</v>
      </c>
      <c r="F695" s="2">
        <f>'Moving Avg'!D695</f>
        <v>4.41134</v>
      </c>
      <c r="G695" s="2">
        <f>'Moving Avg'!F695</f>
        <v>4.5106300000000008</v>
      </c>
      <c r="H695" s="2">
        <f>'Moving Avg'!G695</f>
        <v>4.7191539999999987</v>
      </c>
      <c r="I695" s="2">
        <f>'Moving Avg'!H695</f>
        <v>4.2553160000000068</v>
      </c>
      <c r="J695" s="6" t="str">
        <f>OBV!F695</f>
        <v>BULLISH</v>
      </c>
      <c r="K695" s="6" t="str">
        <f>OBV!G695</f>
        <v>NEUTRAL</v>
      </c>
      <c r="L695" s="6" t="str">
        <f>OBV!H695</f>
        <v>BULLISH DIVERGENCE</v>
      </c>
      <c r="M695" s="8">
        <f t="shared" si="100"/>
        <v>25</v>
      </c>
      <c r="N695" s="8">
        <f t="shared" si="101"/>
        <v>45</v>
      </c>
      <c r="O695" s="8">
        <f t="shared" si="102"/>
        <v>50</v>
      </c>
      <c r="P695" s="8">
        <f t="shared" si="103"/>
        <v>66.5</v>
      </c>
      <c r="Q695" s="9">
        <f t="shared" si="104"/>
        <v>41.975000000000001</v>
      </c>
      <c r="R695" s="9">
        <f t="shared" si="105"/>
        <v>48.125</v>
      </c>
      <c r="S695" s="9">
        <f t="shared" si="106"/>
        <v>52.924999999999997</v>
      </c>
      <c r="T695" s="9">
        <f t="shared" si="107"/>
        <v>46.625</v>
      </c>
      <c r="U695" s="8">
        <f t="shared" si="108"/>
        <v>47.67499999999999</v>
      </c>
      <c r="V695" s="8">
        <f t="shared" si="109"/>
        <v>47.412499999999994</v>
      </c>
    </row>
    <row r="696" spans="1:22" ht="13.5" x14ac:dyDescent="0.25">
      <c r="A696" s="3">
        <f>RSI!A696</f>
        <v>43018</v>
      </c>
      <c r="B696" s="2">
        <f>RSI!B696</f>
        <v>4.4042000000000003</v>
      </c>
      <c r="C696" s="2">
        <f>RSI!I696</f>
        <v>32.145591049560934</v>
      </c>
      <c r="D696" s="2">
        <f>MACD!E696</f>
        <v>3.4356020176630864E-2</v>
      </c>
      <c r="E696" s="2">
        <f>MACD!F696</f>
        <v>4.216114191337126E-2</v>
      </c>
      <c r="F696" s="2">
        <f>'Moving Avg'!D696</f>
        <v>4.4062400000000004</v>
      </c>
      <c r="G696" s="2">
        <f>'Moving Avg'!F696</f>
        <v>4.5017200000000006</v>
      </c>
      <c r="H696" s="2">
        <f>'Moving Avg'!G696</f>
        <v>4.707431999999999</v>
      </c>
      <c r="I696" s="2">
        <f>'Moving Avg'!H696</f>
        <v>4.2579040000000061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0"/>
        <v>25</v>
      </c>
      <c r="N696" s="8">
        <f t="shared" si="101"/>
        <v>45</v>
      </c>
      <c r="O696" s="8">
        <f t="shared" si="102"/>
        <v>50</v>
      </c>
      <c r="P696" s="8">
        <f t="shared" si="103"/>
        <v>16.5</v>
      </c>
      <c r="Q696" s="9">
        <f t="shared" si="104"/>
        <v>34.475000000000001</v>
      </c>
      <c r="R696" s="9">
        <f t="shared" si="105"/>
        <v>35.625</v>
      </c>
      <c r="S696" s="9">
        <f t="shared" si="106"/>
        <v>30.425000000000001</v>
      </c>
      <c r="T696" s="9">
        <f t="shared" si="107"/>
        <v>34.125</v>
      </c>
      <c r="U696" s="8">
        <f t="shared" si="108"/>
        <v>33.508333333333333</v>
      </c>
      <c r="V696" s="8">
        <f t="shared" si="109"/>
        <v>33.662499999999994</v>
      </c>
    </row>
    <row r="697" spans="1:22" ht="13.5" x14ac:dyDescent="0.25">
      <c r="A697" s="3">
        <f>RSI!A697</f>
        <v>43019</v>
      </c>
      <c r="B697" s="2">
        <f>RSI!B697</f>
        <v>4.4042000000000003</v>
      </c>
      <c r="C697" s="2">
        <f>RSI!I697</f>
        <v>32.145591049560949</v>
      </c>
      <c r="D697" s="2">
        <f>MACD!E697</f>
        <v>3.7934840534004977E-2</v>
      </c>
      <c r="E697" s="2">
        <f>MACD!F697</f>
        <v>4.1315881637498005E-2</v>
      </c>
      <c r="F697" s="2">
        <f>'Moving Avg'!D697</f>
        <v>4.4062399999999995</v>
      </c>
      <c r="G697" s="2">
        <f>'Moving Avg'!F697</f>
        <v>4.4864450000000016</v>
      </c>
      <c r="H697" s="2">
        <f>'Moving Avg'!G697</f>
        <v>4.6957099999999992</v>
      </c>
      <c r="I697" s="2">
        <f>'Moving Avg'!H697</f>
        <v>4.2603235000000055</v>
      </c>
      <c r="J697" s="6" t="str">
        <f>OBV!F697</f>
        <v>BEARISH</v>
      </c>
      <c r="K697" s="6" t="str">
        <f>OBV!G697</f>
        <v>NEUTRAL</v>
      </c>
      <c r="L697" s="6" t="str">
        <f>OBV!H697</f>
        <v>NEUTRAL</v>
      </c>
      <c r="M697" s="8">
        <f t="shared" si="100"/>
        <v>25</v>
      </c>
      <c r="N697" s="8">
        <f t="shared" si="101"/>
        <v>45</v>
      </c>
      <c r="O697" s="8">
        <f t="shared" si="102"/>
        <v>50</v>
      </c>
      <c r="P697" s="8">
        <f t="shared" si="103"/>
        <v>16.5</v>
      </c>
      <c r="Q697" s="9">
        <f t="shared" si="104"/>
        <v>34.475000000000001</v>
      </c>
      <c r="R697" s="9">
        <f t="shared" si="105"/>
        <v>35.625</v>
      </c>
      <c r="S697" s="9">
        <f t="shared" si="106"/>
        <v>30.425000000000001</v>
      </c>
      <c r="T697" s="9">
        <f t="shared" si="107"/>
        <v>34.125</v>
      </c>
      <c r="U697" s="8">
        <f t="shared" si="108"/>
        <v>33.508333333333333</v>
      </c>
      <c r="V697" s="8">
        <f t="shared" si="109"/>
        <v>33.662499999999994</v>
      </c>
    </row>
    <row r="698" spans="1:22" ht="13.5" x14ac:dyDescent="0.25">
      <c r="A698" s="3">
        <f>RSI!A698</f>
        <v>43020</v>
      </c>
      <c r="B698" s="2">
        <f>RSI!B698</f>
        <v>4.4042000000000003</v>
      </c>
      <c r="C698" s="2">
        <f>RSI!I698</f>
        <v>32.145591049560949</v>
      </c>
      <c r="D698" s="2">
        <f>MACD!E698</f>
        <v>4.1757165993097978E-2</v>
      </c>
      <c r="E698" s="2">
        <f>MACD!F698</f>
        <v>4.1404138508618002E-2</v>
      </c>
      <c r="F698" s="2">
        <f>'Moving Avg'!D698</f>
        <v>4.4062399999999995</v>
      </c>
      <c r="G698" s="2">
        <f>'Moving Avg'!F698</f>
        <v>4.4724400000000006</v>
      </c>
      <c r="H698" s="2">
        <f>'Moving Avg'!G698</f>
        <v>4.6839879999999994</v>
      </c>
      <c r="I698" s="2">
        <f>'Moving Avg'!H698</f>
        <v>4.2627850000000045</v>
      </c>
      <c r="J698" s="6" t="str">
        <f>OBV!F698</f>
        <v>BEARISH</v>
      </c>
      <c r="K698" s="6" t="str">
        <f>OBV!G698</f>
        <v>NEUTRAL</v>
      </c>
      <c r="L698" s="6" t="str">
        <f>OBV!H698</f>
        <v>NEUTRAL</v>
      </c>
      <c r="M698" s="8">
        <f t="shared" si="100"/>
        <v>25</v>
      </c>
      <c r="N698" s="8">
        <f t="shared" si="101"/>
        <v>0</v>
      </c>
      <c r="O698" s="8">
        <f t="shared" si="102"/>
        <v>50</v>
      </c>
      <c r="P698" s="8">
        <f t="shared" si="103"/>
        <v>16.5</v>
      </c>
      <c r="Q698" s="9">
        <f t="shared" si="104"/>
        <v>18.725000000000001</v>
      </c>
      <c r="R698" s="9">
        <f t="shared" si="105"/>
        <v>26.625</v>
      </c>
      <c r="S698" s="9">
        <f t="shared" si="106"/>
        <v>23.675000000000001</v>
      </c>
      <c r="T698" s="9">
        <f t="shared" si="107"/>
        <v>22.875</v>
      </c>
      <c r="U698" s="8">
        <f t="shared" si="108"/>
        <v>23.008333333333336</v>
      </c>
      <c r="V698" s="8">
        <f t="shared" si="109"/>
        <v>22.975000000000001</v>
      </c>
    </row>
    <row r="699" spans="1:22" ht="13.5" x14ac:dyDescent="0.25">
      <c r="A699" s="3">
        <f>RSI!A699</f>
        <v>43021</v>
      </c>
      <c r="B699" s="2">
        <f>RSI!B699</f>
        <v>4.4042000000000003</v>
      </c>
      <c r="C699" s="2">
        <f>RSI!I699</f>
        <v>32.145591049560949</v>
      </c>
      <c r="D699" s="2">
        <f>MACD!E699</f>
        <v>4.5726712538050052E-2</v>
      </c>
      <c r="E699" s="2">
        <f>MACD!F699</f>
        <v>4.2268653314504412E-2</v>
      </c>
      <c r="F699" s="2">
        <f>'Moving Avg'!D699</f>
        <v>4.4062399999999995</v>
      </c>
      <c r="G699" s="2">
        <f>'Moving Avg'!F699</f>
        <v>4.4653100000000014</v>
      </c>
      <c r="H699" s="2">
        <f>'Moving Avg'!G699</f>
        <v>4.6722659999999987</v>
      </c>
      <c r="I699" s="2">
        <f>'Moving Avg'!H699</f>
        <v>4.2652465000000044</v>
      </c>
      <c r="J699" s="6" t="str">
        <f>OBV!F699</f>
        <v>BEARISH</v>
      </c>
      <c r="K699" s="6" t="str">
        <f>OBV!G699</f>
        <v>NEUTRAL</v>
      </c>
      <c r="L699" s="6" t="str">
        <f>OBV!H699</f>
        <v>NEUTRAL</v>
      </c>
      <c r="M699" s="8">
        <f t="shared" si="100"/>
        <v>25</v>
      </c>
      <c r="N699" s="8">
        <f t="shared" si="101"/>
        <v>0</v>
      </c>
      <c r="O699" s="8">
        <f t="shared" si="102"/>
        <v>50</v>
      </c>
      <c r="P699" s="8">
        <f t="shared" si="103"/>
        <v>16.5</v>
      </c>
      <c r="Q699" s="9">
        <f t="shared" si="104"/>
        <v>18.725000000000001</v>
      </c>
      <c r="R699" s="9">
        <f t="shared" si="105"/>
        <v>26.625</v>
      </c>
      <c r="S699" s="9">
        <f t="shared" si="106"/>
        <v>23.675000000000001</v>
      </c>
      <c r="T699" s="9">
        <f t="shared" si="107"/>
        <v>22.875</v>
      </c>
      <c r="U699" s="8">
        <f t="shared" si="108"/>
        <v>23.008333333333336</v>
      </c>
      <c r="V699" s="8">
        <f t="shared" si="109"/>
        <v>22.975000000000001</v>
      </c>
    </row>
    <row r="700" spans="1:22" ht="13.5" x14ac:dyDescent="0.25">
      <c r="A700" s="3">
        <f>RSI!A700</f>
        <v>43024</v>
      </c>
      <c r="B700" s="2">
        <f>RSI!B700</f>
        <v>4.4042000000000003</v>
      </c>
      <c r="C700" s="2">
        <f>RSI!I700</f>
        <v>32.145591049560949</v>
      </c>
      <c r="D700" s="2">
        <f>MACD!E700</f>
        <v>3.410482777938828E-2</v>
      </c>
      <c r="E700" s="2">
        <f>MACD!F700</f>
        <v>4.0635888207481187E-2</v>
      </c>
      <c r="F700" s="2">
        <f>'Moving Avg'!D700</f>
        <v>4.4042000000000003</v>
      </c>
      <c r="G700" s="2">
        <f>'Moving Avg'!F700</f>
        <v>4.4589450000000017</v>
      </c>
      <c r="H700" s="2">
        <f>'Moving Avg'!G700</f>
        <v>4.6605439999999989</v>
      </c>
      <c r="I700" s="2">
        <f>'Moving Avg'!H700</f>
        <v>4.2677080000000043</v>
      </c>
      <c r="J700" s="6" t="str">
        <f>OBV!F700</f>
        <v>BEARISH</v>
      </c>
      <c r="K700" s="6" t="str">
        <f>OBV!G700</f>
        <v>WEAK</v>
      </c>
      <c r="L700" s="6" t="str">
        <f>OBV!H700</f>
        <v>CONFIRMED BEARISH</v>
      </c>
      <c r="M700" s="8">
        <f t="shared" si="100"/>
        <v>25</v>
      </c>
      <c r="N700" s="8">
        <f t="shared" si="101"/>
        <v>45</v>
      </c>
      <c r="O700" s="8">
        <f t="shared" si="102"/>
        <v>50</v>
      </c>
      <c r="P700" s="8">
        <f t="shared" si="103"/>
        <v>0</v>
      </c>
      <c r="Q700" s="9">
        <f t="shared" si="104"/>
        <v>32</v>
      </c>
      <c r="R700" s="9">
        <f t="shared" si="105"/>
        <v>31.5</v>
      </c>
      <c r="S700" s="9">
        <f t="shared" si="106"/>
        <v>23</v>
      </c>
      <c r="T700" s="9">
        <f t="shared" si="107"/>
        <v>30</v>
      </c>
      <c r="U700" s="8">
        <f t="shared" si="108"/>
        <v>28.833333333333332</v>
      </c>
      <c r="V700" s="8">
        <f t="shared" si="109"/>
        <v>29.125</v>
      </c>
    </row>
    <row r="701" spans="1:22" ht="13.5" x14ac:dyDescent="0.25">
      <c r="A701" s="3">
        <f>RSI!A701</f>
        <v>43025</v>
      </c>
      <c r="B701" s="2">
        <f>RSI!B701</f>
        <v>4.4245999999999999</v>
      </c>
      <c r="C701" s="2">
        <f>RSI!I701</f>
        <v>36.603366322521289</v>
      </c>
      <c r="D701" s="2">
        <f>MACD!E701</f>
        <v>2.339019068608561E-2</v>
      </c>
      <c r="E701" s="2">
        <f>MACD!F701</f>
        <v>3.7186748703202072E-2</v>
      </c>
      <c r="F701" s="2">
        <f>'Moving Avg'!D701</f>
        <v>4.4082800000000004</v>
      </c>
      <c r="G701" s="2">
        <f>'Moving Avg'!F701</f>
        <v>4.4541100000000018</v>
      </c>
      <c r="H701" s="2">
        <f>'Moving Avg'!G701</f>
        <v>4.6492299999999993</v>
      </c>
      <c r="I701" s="2">
        <f>'Moving Avg'!H701</f>
        <v>4.2702925000000036</v>
      </c>
      <c r="J701" s="6" t="str">
        <f>OBV!F701</f>
        <v>BULLISH</v>
      </c>
      <c r="K701" s="6" t="str">
        <f>OBV!G701</f>
        <v>STRONG</v>
      </c>
      <c r="L701" s="6" t="str">
        <f>OBV!H701</f>
        <v>CONFIRMED BULLISH</v>
      </c>
      <c r="M701" s="8">
        <f t="shared" si="100"/>
        <v>25</v>
      </c>
      <c r="N701" s="8">
        <f t="shared" si="101"/>
        <v>45</v>
      </c>
      <c r="O701" s="8">
        <f t="shared" si="102"/>
        <v>50</v>
      </c>
      <c r="P701" s="8">
        <f t="shared" si="103"/>
        <v>100</v>
      </c>
      <c r="Q701" s="9">
        <f t="shared" si="104"/>
        <v>47</v>
      </c>
      <c r="R701" s="9">
        <f t="shared" si="105"/>
        <v>56.5</v>
      </c>
      <c r="S701" s="9">
        <f t="shared" si="106"/>
        <v>68</v>
      </c>
      <c r="T701" s="9">
        <f t="shared" si="107"/>
        <v>55</v>
      </c>
      <c r="U701" s="8">
        <f t="shared" si="108"/>
        <v>57.166666666666664</v>
      </c>
      <c r="V701" s="8">
        <f t="shared" si="109"/>
        <v>56.625</v>
      </c>
    </row>
    <row r="702" spans="1:22" ht="13.5" x14ac:dyDescent="0.25">
      <c r="A702" s="3">
        <f>RSI!A702</f>
        <v>43026</v>
      </c>
      <c r="B702" s="2">
        <f>RSI!B702</f>
        <v>4.4245999999999999</v>
      </c>
      <c r="C702" s="2">
        <f>RSI!I702</f>
        <v>36.603366322521289</v>
      </c>
      <c r="D702" s="2">
        <f>MACD!E702</f>
        <v>1.0864019850180817E-2</v>
      </c>
      <c r="E702" s="2">
        <f>MACD!F702</f>
        <v>3.1922202932597822E-2</v>
      </c>
      <c r="F702" s="2">
        <f>'Moving Avg'!D702</f>
        <v>4.4123599999999996</v>
      </c>
      <c r="G702" s="2">
        <f>'Moving Avg'!F702</f>
        <v>4.4538550000000017</v>
      </c>
      <c r="H702" s="2">
        <f>'Moving Avg'!G702</f>
        <v>4.6379159999999997</v>
      </c>
      <c r="I702" s="2">
        <f>'Moving Avg'!H702</f>
        <v>4.2728770000000047</v>
      </c>
      <c r="J702" s="6" t="str">
        <f>OBV!F702</f>
        <v>BULLISH</v>
      </c>
      <c r="K702" s="6" t="str">
        <f>OBV!G702</f>
        <v>STRONG</v>
      </c>
      <c r="L702" s="6" t="str">
        <f>OBV!H702</f>
        <v>CONFIRMED BULLISH</v>
      </c>
      <c r="M702" s="8">
        <f t="shared" si="100"/>
        <v>25</v>
      </c>
      <c r="N702" s="8">
        <f t="shared" si="101"/>
        <v>100</v>
      </c>
      <c r="O702" s="8">
        <f t="shared" si="102"/>
        <v>50</v>
      </c>
      <c r="P702" s="8">
        <f t="shared" si="103"/>
        <v>100</v>
      </c>
      <c r="Q702" s="9">
        <f t="shared" si="104"/>
        <v>66.25</v>
      </c>
      <c r="R702" s="9">
        <f t="shared" si="105"/>
        <v>67.5</v>
      </c>
      <c r="S702" s="9">
        <f t="shared" si="106"/>
        <v>76.25</v>
      </c>
      <c r="T702" s="9">
        <f t="shared" si="107"/>
        <v>68.75</v>
      </c>
      <c r="U702" s="8">
        <f t="shared" si="108"/>
        <v>70</v>
      </c>
      <c r="V702" s="8">
        <f t="shared" si="109"/>
        <v>69.6875</v>
      </c>
    </row>
    <row r="703" spans="1:22" ht="13.5" x14ac:dyDescent="0.25">
      <c r="A703" s="3">
        <f>RSI!A703</f>
        <v>43027</v>
      </c>
      <c r="B703" s="2">
        <f>RSI!B703</f>
        <v>4.4245999999999999</v>
      </c>
      <c r="C703" s="2">
        <f>RSI!I703</f>
        <v>36.603366322521282</v>
      </c>
      <c r="D703" s="2">
        <f>MACD!E703</f>
        <v>6.9378321407054244E-4</v>
      </c>
      <c r="E703" s="2">
        <f>MACD!F703</f>
        <v>2.5676518988892366E-2</v>
      </c>
      <c r="F703" s="2">
        <f>'Moving Avg'!D703</f>
        <v>4.4164399999999997</v>
      </c>
      <c r="G703" s="2">
        <f>'Moving Avg'!F703</f>
        <v>4.4485100000000006</v>
      </c>
      <c r="H703" s="2">
        <f>'Moving Avg'!G703</f>
        <v>4.6266020000000001</v>
      </c>
      <c r="I703" s="2">
        <f>'Moving Avg'!H703</f>
        <v>4.275461500000004</v>
      </c>
      <c r="J703" s="6" t="str">
        <f>OBV!F703</f>
        <v>BULLISH</v>
      </c>
      <c r="K703" s="6" t="str">
        <f>OBV!G703</f>
        <v>STRONG</v>
      </c>
      <c r="L703" s="6" t="str">
        <f>OBV!H703</f>
        <v>CONFIRMED BULLISH</v>
      </c>
      <c r="M703" s="8">
        <f t="shared" si="100"/>
        <v>25</v>
      </c>
      <c r="N703" s="8">
        <f t="shared" si="101"/>
        <v>100</v>
      </c>
      <c r="O703" s="8">
        <f t="shared" si="102"/>
        <v>50</v>
      </c>
      <c r="P703" s="8">
        <f t="shared" si="103"/>
        <v>100</v>
      </c>
      <c r="Q703" s="9">
        <f t="shared" si="104"/>
        <v>66.25</v>
      </c>
      <c r="R703" s="9">
        <f t="shared" si="105"/>
        <v>67.5</v>
      </c>
      <c r="S703" s="9">
        <f t="shared" si="106"/>
        <v>76.25</v>
      </c>
      <c r="T703" s="9">
        <f t="shared" si="107"/>
        <v>68.75</v>
      </c>
      <c r="U703" s="8">
        <f t="shared" si="108"/>
        <v>70</v>
      </c>
      <c r="V703" s="8">
        <f t="shared" si="109"/>
        <v>69.6875</v>
      </c>
    </row>
    <row r="704" spans="1:22" ht="13.5" x14ac:dyDescent="0.25">
      <c r="A704" s="3">
        <f>RSI!A704</f>
        <v>43028</v>
      </c>
      <c r="B704" s="2">
        <f>RSI!B704</f>
        <v>4.4245999999999999</v>
      </c>
      <c r="C704" s="2">
        <f>RSI!I704</f>
        <v>36.603366322521289</v>
      </c>
      <c r="D704" s="2">
        <f>MACD!E704</f>
        <v>-7.5147358964331445E-3</v>
      </c>
      <c r="E704" s="2">
        <f>MACD!F704</f>
        <v>1.9038268011827265E-2</v>
      </c>
      <c r="F704" s="2">
        <f>'Moving Avg'!D704</f>
        <v>4.4205200000000007</v>
      </c>
      <c r="G704" s="2">
        <f>'Moving Avg'!F704</f>
        <v>4.4431650000000005</v>
      </c>
      <c r="H704" s="2">
        <f>'Moving Avg'!G704</f>
        <v>4.6152879999999996</v>
      </c>
      <c r="I704" s="2">
        <f>'Moving Avg'!H704</f>
        <v>4.2780670000000045</v>
      </c>
      <c r="J704" s="6" t="str">
        <f>OBV!F704</f>
        <v>BULLISH</v>
      </c>
      <c r="K704" s="6" t="str">
        <f>OBV!G704</f>
        <v>STRONG</v>
      </c>
      <c r="L704" s="6" t="str">
        <f>OBV!H704</f>
        <v>CONFIRMED BULLISH</v>
      </c>
      <c r="M704" s="8">
        <f t="shared" si="100"/>
        <v>25</v>
      </c>
      <c r="N704" s="8">
        <f t="shared" si="101"/>
        <v>100</v>
      </c>
      <c r="O704" s="8">
        <f t="shared" si="102"/>
        <v>50</v>
      </c>
      <c r="P704" s="8">
        <f t="shared" si="103"/>
        <v>100</v>
      </c>
      <c r="Q704" s="9">
        <f t="shared" si="104"/>
        <v>66.25</v>
      </c>
      <c r="R704" s="9">
        <f t="shared" si="105"/>
        <v>67.5</v>
      </c>
      <c r="S704" s="9">
        <f t="shared" si="106"/>
        <v>76.25</v>
      </c>
      <c r="T704" s="9">
        <f t="shared" si="107"/>
        <v>68.75</v>
      </c>
      <c r="U704" s="8">
        <f t="shared" si="108"/>
        <v>70</v>
      </c>
      <c r="V704" s="8">
        <f t="shared" si="109"/>
        <v>69.6875</v>
      </c>
    </row>
    <row r="705" spans="1:22" ht="13.5" x14ac:dyDescent="0.25">
      <c r="A705" s="3">
        <f>RSI!A705</f>
        <v>43031</v>
      </c>
      <c r="B705" s="2">
        <f>RSI!B705</f>
        <v>4.4245999999999999</v>
      </c>
      <c r="C705" s="2">
        <f>RSI!I705</f>
        <v>36.603366322521282</v>
      </c>
      <c r="D705" s="2">
        <f>MACD!E705</f>
        <v>-1.2523521685044336E-2</v>
      </c>
      <c r="E705" s="2">
        <f>MACD!F705</f>
        <v>1.2725910072452946E-2</v>
      </c>
      <c r="F705" s="2">
        <f>'Moving Avg'!D705</f>
        <v>4.4245999999999999</v>
      </c>
      <c r="G705" s="2">
        <f>'Moving Avg'!F705</f>
        <v>4.4378200000000003</v>
      </c>
      <c r="H705" s="2">
        <f>'Moving Avg'!G705</f>
        <v>4.6039739999999991</v>
      </c>
      <c r="I705" s="2">
        <f>'Moving Avg'!H705</f>
        <v>4.280672500000005</v>
      </c>
      <c r="J705" s="6" t="str">
        <f>OBV!F705</f>
        <v>BULLISH</v>
      </c>
      <c r="K705" s="6" t="str">
        <f>OBV!G705</f>
        <v>STRONG</v>
      </c>
      <c r="L705" s="6" t="str">
        <f>OBV!H705</f>
        <v>CONFIRMED BULLISH</v>
      </c>
      <c r="M705" s="8">
        <f t="shared" si="100"/>
        <v>25</v>
      </c>
      <c r="N705" s="8">
        <f t="shared" si="101"/>
        <v>100</v>
      </c>
      <c r="O705" s="8">
        <f t="shared" si="102"/>
        <v>50</v>
      </c>
      <c r="P705" s="8">
        <f t="shared" si="103"/>
        <v>100</v>
      </c>
      <c r="Q705" s="9">
        <f t="shared" si="104"/>
        <v>66.25</v>
      </c>
      <c r="R705" s="9">
        <f t="shared" si="105"/>
        <v>67.5</v>
      </c>
      <c r="S705" s="9">
        <f t="shared" si="106"/>
        <v>76.25</v>
      </c>
      <c r="T705" s="9">
        <f t="shared" si="107"/>
        <v>68.75</v>
      </c>
      <c r="U705" s="8">
        <f t="shared" si="108"/>
        <v>70</v>
      </c>
      <c r="V705" s="8">
        <f t="shared" si="109"/>
        <v>69.6875</v>
      </c>
    </row>
    <row r="706" spans="1:22" ht="13.5" x14ac:dyDescent="0.25">
      <c r="A706" s="3">
        <f>RSI!A706</f>
        <v>43032</v>
      </c>
      <c r="B706" s="2">
        <f>RSI!B706</f>
        <v>4.4042000000000003</v>
      </c>
      <c r="C706" s="2">
        <f>RSI!I706</f>
        <v>33.422787361904909</v>
      </c>
      <c r="D706" s="2">
        <f>MACD!E706</f>
        <v>-1.6479424833557133E-2</v>
      </c>
      <c r="E706" s="2">
        <f>MACD!F706</f>
        <v>6.8848430912509303E-3</v>
      </c>
      <c r="F706" s="2">
        <f>'Moving Avg'!D706</f>
        <v>4.4205199999999998</v>
      </c>
      <c r="G706" s="2">
        <f>'Moving Avg'!F706</f>
        <v>4.4314550000000006</v>
      </c>
      <c r="H706" s="2">
        <f>'Moving Avg'!G706</f>
        <v>4.5922519999999993</v>
      </c>
      <c r="I706" s="2">
        <f>'Moving Avg'!H706</f>
        <v>4.2837460000000052</v>
      </c>
      <c r="J706" s="6" t="str">
        <f>OBV!F706</f>
        <v>BEARISH</v>
      </c>
      <c r="K706" s="6" t="str">
        <f>OBV!G706</f>
        <v>WEAK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100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0</v>
      </c>
      <c r="Q706" s="9">
        <f t="shared" si="104"/>
        <v>51.25</v>
      </c>
      <c r="R706" s="9">
        <f t="shared" si="105"/>
        <v>42.5</v>
      </c>
      <c r="S706" s="9">
        <f t="shared" si="106"/>
        <v>31.25</v>
      </c>
      <c r="T706" s="9">
        <f t="shared" si="107"/>
        <v>43.75</v>
      </c>
      <c r="U706" s="8">
        <f t="shared" si="108"/>
        <v>41.666666666666664</v>
      </c>
      <c r="V706" s="8">
        <f t="shared" si="109"/>
        <v>42.1875</v>
      </c>
    </row>
    <row r="707" spans="1:22" ht="13.5" x14ac:dyDescent="0.25">
      <c r="A707" s="3">
        <f>RSI!A707</f>
        <v>43033</v>
      </c>
      <c r="B707" s="2">
        <f>RSI!B707</f>
        <v>4.2769000000000004</v>
      </c>
      <c r="C707" s="2">
        <f>RSI!I707</f>
        <v>21.101046558102411</v>
      </c>
      <c r="D707" s="2">
        <f>MACD!E707</f>
        <v>-9.9613498093598096E-3</v>
      </c>
      <c r="E707" s="2">
        <f>MACD!F707</f>
        <v>3.5156045111287828E-3</v>
      </c>
      <c r="F707" s="2">
        <f>'Moving Avg'!D707</f>
        <v>4.3909800000000008</v>
      </c>
      <c r="G707" s="2">
        <f>'Moving Avg'!F707</f>
        <v>4.4187250000000002</v>
      </c>
      <c r="H707" s="2">
        <f>'Moving Avg'!G707</f>
        <v>4.5779839999999998</v>
      </c>
      <c r="I707" s="2">
        <f>'Moving Avg'!H707</f>
        <v>4.286204000000005</v>
      </c>
      <c r="J707" s="6" t="str">
        <f>OBV!F707</f>
        <v>BEARISH</v>
      </c>
      <c r="K707" s="6" t="str">
        <f>OBV!G707</f>
        <v>WEAK</v>
      </c>
      <c r="L707" s="6" t="str">
        <f>OBV!H707</f>
        <v>CONFIRMED BEARISH</v>
      </c>
      <c r="M707" s="8">
        <f t="shared" si="110"/>
        <v>50</v>
      </c>
      <c r="N707" s="8">
        <f t="shared" si="111"/>
        <v>45</v>
      </c>
      <c r="O707" s="8">
        <f t="shared" si="112"/>
        <v>50</v>
      </c>
      <c r="P707" s="8">
        <f t="shared" si="113"/>
        <v>0</v>
      </c>
      <c r="Q707" s="9">
        <f t="shared" ref="Q707:Q770" si="114">0.35*M707+N707*0.35+O707*0.15+P707*0.15</f>
        <v>40.75</v>
      </c>
      <c r="R707" s="9">
        <f t="shared" ref="R707:R770" si="115">M707*0.2+N707*0.2+O707*0.35+P707*0.25</f>
        <v>36.5</v>
      </c>
      <c r="S707" s="9">
        <f t="shared" ref="S707:S770" si="116">M707*0.15+N707*0.15+O707*0.25+P707*0.45</f>
        <v>26.75</v>
      </c>
      <c r="T707" s="9">
        <f t="shared" ref="T707:T770" si="117">0.25*SUM(M707:P707)</f>
        <v>36.25</v>
      </c>
      <c r="U707" s="8">
        <f t="shared" ref="U707:U770" si="118">SUM(Q707:S707)/3</f>
        <v>34.666666666666664</v>
      </c>
      <c r="V707" s="8">
        <f t="shared" ref="V707:V770" si="119">SUM(Q707:T707)/4</f>
        <v>35.0625</v>
      </c>
    </row>
    <row r="708" spans="1:22" ht="13.5" x14ac:dyDescent="0.25">
      <c r="A708" s="3">
        <f>RSI!A708</f>
        <v>43034</v>
      </c>
      <c r="B708" s="2">
        <f>RSI!B708</f>
        <v>4.1497000000000002</v>
      </c>
      <c r="C708" s="2">
        <f>RSI!I708</f>
        <v>15.107682657250209</v>
      </c>
      <c r="D708" s="2">
        <f>MACD!E708</f>
        <v>6.131858255858269E-3</v>
      </c>
      <c r="E708" s="2">
        <f>MACD!F708</f>
        <v>4.0388552600746797E-3</v>
      </c>
      <c r="F708" s="2">
        <f>'Moving Avg'!D708</f>
        <v>4.3360000000000003</v>
      </c>
      <c r="G708" s="2">
        <f>'Moving Avg'!F708</f>
        <v>4.399635</v>
      </c>
      <c r="H708" s="2">
        <f>'Moving Avg'!G708</f>
        <v>4.561172</v>
      </c>
      <c r="I708" s="2">
        <f>'Moving Avg'!H708</f>
        <v>4.2874985000000052</v>
      </c>
      <c r="J708" s="6" t="str">
        <f>OBV!F708</f>
        <v>BEARISH</v>
      </c>
      <c r="K708" s="6" t="str">
        <f>OBV!G708</f>
        <v>WEAK</v>
      </c>
      <c r="L708" s="6" t="str">
        <f>OBV!H708</f>
        <v>CONFIRMED BEARISH</v>
      </c>
      <c r="M708" s="8">
        <f t="shared" si="110"/>
        <v>50</v>
      </c>
      <c r="N708" s="8">
        <f t="shared" si="111"/>
        <v>0</v>
      </c>
      <c r="O708" s="8">
        <f t="shared" si="112"/>
        <v>50</v>
      </c>
      <c r="P708" s="8">
        <f t="shared" si="113"/>
        <v>0</v>
      </c>
      <c r="Q708" s="9">
        <f t="shared" si="114"/>
        <v>25</v>
      </c>
      <c r="R708" s="9">
        <f t="shared" si="115"/>
        <v>27.5</v>
      </c>
      <c r="S708" s="9">
        <f t="shared" si="116"/>
        <v>20</v>
      </c>
      <c r="T708" s="9">
        <f t="shared" si="117"/>
        <v>25</v>
      </c>
      <c r="U708" s="8">
        <f t="shared" si="118"/>
        <v>24.166666666666668</v>
      </c>
      <c r="V708" s="8">
        <f t="shared" si="119"/>
        <v>24.375</v>
      </c>
    </row>
    <row r="709" spans="1:22" ht="13.5" x14ac:dyDescent="0.25">
      <c r="A709" s="3">
        <f>RSI!A709</f>
        <v>43035</v>
      </c>
      <c r="B709" s="2">
        <f>RSI!B709</f>
        <v>4.2515000000000001</v>
      </c>
      <c r="C709" s="2">
        <f>RSI!I709</f>
        <v>31.802462468961323</v>
      </c>
      <c r="D709" s="2">
        <f>MACD!E709</f>
        <v>1.4030162486375453E-2</v>
      </c>
      <c r="E709" s="2">
        <f>MACD!F709</f>
        <v>6.0371167053348343E-3</v>
      </c>
      <c r="F709" s="2">
        <f>'Moving Avg'!D709</f>
        <v>4.30138</v>
      </c>
      <c r="G709" s="2">
        <f>'Moving Avg'!F709</f>
        <v>4.3856350000000006</v>
      </c>
      <c r="H709" s="2">
        <f>'Moving Avg'!G709</f>
        <v>4.5463959999999988</v>
      </c>
      <c r="I709" s="2">
        <f>'Moving Avg'!H709</f>
        <v>4.2893020000000046</v>
      </c>
      <c r="J709" s="6" t="str">
        <f>OBV!F709</f>
        <v>BEARISH</v>
      </c>
      <c r="K709" s="6" t="str">
        <f>OBV!G709</f>
        <v>WEAK</v>
      </c>
      <c r="L709" s="6" t="str">
        <f>OBV!H709</f>
        <v>CONFIRMED BEARISH</v>
      </c>
      <c r="M709" s="8">
        <f t="shared" si="110"/>
        <v>25</v>
      </c>
      <c r="N709" s="8">
        <f t="shared" si="111"/>
        <v>0</v>
      </c>
      <c r="O709" s="8">
        <f t="shared" si="112"/>
        <v>50</v>
      </c>
      <c r="P709" s="8">
        <f t="shared" si="113"/>
        <v>0</v>
      </c>
      <c r="Q709" s="9">
        <f t="shared" si="114"/>
        <v>16.25</v>
      </c>
      <c r="R709" s="9">
        <f t="shared" si="115"/>
        <v>22.5</v>
      </c>
      <c r="S709" s="9">
        <f t="shared" si="116"/>
        <v>16.25</v>
      </c>
      <c r="T709" s="9">
        <f t="shared" si="117"/>
        <v>18.75</v>
      </c>
      <c r="U709" s="8">
        <f t="shared" si="118"/>
        <v>18.333333333333332</v>
      </c>
      <c r="V709" s="8">
        <f t="shared" si="119"/>
        <v>18.4375</v>
      </c>
    </row>
    <row r="710" spans="1:22" ht="13.5" x14ac:dyDescent="0.25">
      <c r="A710" s="3">
        <f>RSI!A710</f>
        <v>43038</v>
      </c>
      <c r="B710" s="2">
        <f>RSI!B710</f>
        <v>4.3228</v>
      </c>
      <c r="C710" s="2">
        <f>RSI!I710</f>
        <v>40.611723230724081</v>
      </c>
      <c r="D710" s="2">
        <f>MACD!E710</f>
        <v>1.651709414861724E-2</v>
      </c>
      <c r="E710" s="2">
        <f>MACD!F710</f>
        <v>8.1331121939913157E-3</v>
      </c>
      <c r="F710" s="2">
        <f>'Moving Avg'!D710</f>
        <v>4.2810199999999998</v>
      </c>
      <c r="G710" s="2">
        <f>'Moving Avg'!F710</f>
        <v>4.3802899999999996</v>
      </c>
      <c r="H710" s="2">
        <f>'Moving Avg'!G710</f>
        <v>4.5357179999999993</v>
      </c>
      <c r="I710" s="2">
        <f>'Moving Avg'!H710</f>
        <v>4.2914620000000046</v>
      </c>
      <c r="J710" s="6" t="str">
        <f>OBV!F710</f>
        <v>BEARISH</v>
      </c>
      <c r="K710" s="6" t="str">
        <f>OBV!G710</f>
        <v>WEAK</v>
      </c>
      <c r="L710" s="6" t="str">
        <f>OBV!H710</f>
        <v>CONFIRMED BEARISH</v>
      </c>
      <c r="M710" s="8">
        <f t="shared" si="110"/>
        <v>25</v>
      </c>
      <c r="N710" s="8">
        <f t="shared" si="111"/>
        <v>0</v>
      </c>
      <c r="O710" s="8">
        <f t="shared" si="112"/>
        <v>0</v>
      </c>
      <c r="P710" s="8">
        <f t="shared" si="113"/>
        <v>0</v>
      </c>
      <c r="Q710" s="9">
        <f t="shared" si="114"/>
        <v>8.75</v>
      </c>
      <c r="R710" s="9">
        <f t="shared" si="115"/>
        <v>5</v>
      </c>
      <c r="S710" s="9">
        <f t="shared" si="116"/>
        <v>3.75</v>
      </c>
      <c r="T710" s="9">
        <f t="shared" si="117"/>
        <v>6.25</v>
      </c>
      <c r="U710" s="8">
        <f t="shared" si="118"/>
        <v>5.833333333333333</v>
      </c>
      <c r="V710" s="8">
        <f t="shared" si="119"/>
        <v>5.9375</v>
      </c>
    </row>
    <row r="711" spans="1:22" ht="13.5" x14ac:dyDescent="0.25">
      <c r="A711" s="3">
        <f>RSI!A711</f>
        <v>43039</v>
      </c>
      <c r="B711" s="2">
        <f>RSI!B711</f>
        <v>4.1955</v>
      </c>
      <c r="C711" s="2">
        <f>RSI!I711</f>
        <v>32.531871705504145</v>
      </c>
      <c r="D711" s="2">
        <f>MACD!E711</f>
        <v>3.1773042383721695E-2</v>
      </c>
      <c r="E711" s="2">
        <f>MACD!F711</f>
        <v>1.2861098231937393E-2</v>
      </c>
      <c r="F711" s="2">
        <f>'Moving Avg'!D711</f>
        <v>4.2392799999999999</v>
      </c>
      <c r="G711" s="2">
        <f>'Moving Avg'!F711</f>
        <v>4.3685799999999997</v>
      </c>
      <c r="H711" s="2">
        <f>'Moving Avg'!G711</f>
        <v>4.5349699999999995</v>
      </c>
      <c r="I711" s="2">
        <f>'Moving Avg'!H711</f>
        <v>4.2929855000000048</v>
      </c>
      <c r="J711" s="6" t="str">
        <f>OBV!F711</f>
        <v>BEARISH</v>
      </c>
      <c r="K711" s="6" t="str">
        <f>OBV!G711</f>
        <v>WEAK</v>
      </c>
      <c r="L711" s="6" t="str">
        <f>OBV!H711</f>
        <v>CONFIRMED BEARISH</v>
      </c>
      <c r="M711" s="8">
        <f t="shared" si="110"/>
        <v>25</v>
      </c>
      <c r="N711" s="8">
        <f t="shared" si="111"/>
        <v>0</v>
      </c>
      <c r="O711" s="8">
        <f t="shared" si="112"/>
        <v>0</v>
      </c>
      <c r="P711" s="8">
        <f t="shared" si="113"/>
        <v>0</v>
      </c>
      <c r="Q711" s="9">
        <f t="shared" si="114"/>
        <v>8.75</v>
      </c>
      <c r="R711" s="9">
        <f t="shared" si="115"/>
        <v>5</v>
      </c>
      <c r="S711" s="9">
        <f t="shared" si="116"/>
        <v>3.75</v>
      </c>
      <c r="T711" s="9">
        <f t="shared" si="117"/>
        <v>6.25</v>
      </c>
      <c r="U711" s="8">
        <f t="shared" si="118"/>
        <v>5.833333333333333</v>
      </c>
      <c r="V711" s="8">
        <f t="shared" si="119"/>
        <v>5.9375</v>
      </c>
    </row>
    <row r="712" spans="1:22" ht="13.5" x14ac:dyDescent="0.25">
      <c r="A712" s="3">
        <f>RSI!A712</f>
        <v>43040</v>
      </c>
      <c r="B712" s="2">
        <f>RSI!B712</f>
        <v>4.1750999999999996</v>
      </c>
      <c r="C712" s="2">
        <f>RSI!I712</f>
        <v>31.451965107047556</v>
      </c>
      <c r="D712" s="2">
        <f>MACD!E712</f>
        <v>4.7485559748733586E-2</v>
      </c>
      <c r="E712" s="2">
        <f>MACD!F712</f>
        <v>1.9785990535296633E-2</v>
      </c>
      <c r="F712" s="2">
        <f>'Moving Avg'!D712</f>
        <v>4.2189199999999998</v>
      </c>
      <c r="G712" s="2">
        <f>'Moving Avg'!F712</f>
        <v>4.357124999999999</v>
      </c>
      <c r="H712" s="2">
        <f>'Moving Avg'!G712</f>
        <v>4.5217319999999992</v>
      </c>
      <c r="I712" s="2">
        <f>'Moving Avg'!H712</f>
        <v>4.2944070000000041</v>
      </c>
      <c r="J712" s="6" t="str">
        <f>OBV!F712</f>
        <v>BEARISH</v>
      </c>
      <c r="K712" s="6" t="str">
        <f>OBV!G712</f>
        <v>WEAK</v>
      </c>
      <c r="L712" s="6" t="str">
        <f>OBV!H712</f>
        <v>CONFIRMED BEARISH</v>
      </c>
      <c r="M712" s="8">
        <f t="shared" si="110"/>
        <v>25</v>
      </c>
      <c r="N712" s="8">
        <f t="shared" si="111"/>
        <v>0</v>
      </c>
      <c r="O712" s="8">
        <f t="shared" si="112"/>
        <v>0</v>
      </c>
      <c r="P712" s="8">
        <f t="shared" si="113"/>
        <v>0</v>
      </c>
      <c r="Q712" s="9">
        <f t="shared" si="114"/>
        <v>8.75</v>
      </c>
      <c r="R712" s="9">
        <f t="shared" si="115"/>
        <v>5</v>
      </c>
      <c r="S712" s="9">
        <f t="shared" si="116"/>
        <v>3.75</v>
      </c>
      <c r="T712" s="9">
        <f t="shared" si="117"/>
        <v>6.25</v>
      </c>
      <c r="U712" s="8">
        <f t="shared" si="118"/>
        <v>5.833333333333333</v>
      </c>
      <c r="V712" s="8">
        <f t="shared" si="119"/>
        <v>5.9375</v>
      </c>
    </row>
    <row r="713" spans="1:22" ht="13.5" x14ac:dyDescent="0.25">
      <c r="A713" s="3">
        <f>RSI!A713</f>
        <v>43041</v>
      </c>
      <c r="B713" s="2">
        <f>RSI!B713</f>
        <v>4.1852999999999998</v>
      </c>
      <c r="C713" s="2">
        <f>RSI!I713</f>
        <v>32.655704969419986</v>
      </c>
      <c r="D713" s="2">
        <f>MACD!E713</f>
        <v>6.1342539909370331E-2</v>
      </c>
      <c r="E713" s="2">
        <f>MACD!F713</f>
        <v>2.8097300410111374E-2</v>
      </c>
      <c r="F713" s="2">
        <f>'Moving Avg'!D713</f>
        <v>4.2260400000000002</v>
      </c>
      <c r="G713" s="2">
        <f>'Moving Avg'!F713</f>
        <v>4.3461799999999986</v>
      </c>
      <c r="H713" s="2">
        <f>'Moving Avg'!G713</f>
        <v>4.5086979999999999</v>
      </c>
      <c r="I713" s="2">
        <f>'Moving Avg'!H713</f>
        <v>4.2957320000000045</v>
      </c>
      <c r="J713" s="6" t="str">
        <f>OBV!F713</f>
        <v>BEARISH</v>
      </c>
      <c r="K713" s="6" t="str">
        <f>OBV!G713</f>
        <v>WEAK</v>
      </c>
      <c r="L713" s="6" t="str">
        <f>OBV!H713</f>
        <v>BEARISH DIVERGENCE</v>
      </c>
      <c r="M713" s="8">
        <f t="shared" si="110"/>
        <v>25</v>
      </c>
      <c r="N713" s="8">
        <f t="shared" si="111"/>
        <v>0</v>
      </c>
      <c r="O713" s="8">
        <f t="shared" si="112"/>
        <v>0</v>
      </c>
      <c r="P713" s="8">
        <f t="shared" si="113"/>
        <v>0</v>
      </c>
      <c r="Q713" s="9">
        <f t="shared" si="114"/>
        <v>8.75</v>
      </c>
      <c r="R713" s="9">
        <f t="shared" si="115"/>
        <v>5</v>
      </c>
      <c r="S713" s="9">
        <f t="shared" si="116"/>
        <v>3.75</v>
      </c>
      <c r="T713" s="9">
        <f t="shared" si="117"/>
        <v>6.25</v>
      </c>
      <c r="U713" s="8">
        <f t="shared" si="118"/>
        <v>5.833333333333333</v>
      </c>
      <c r="V713" s="8">
        <f t="shared" si="119"/>
        <v>5.9375</v>
      </c>
    </row>
    <row r="714" spans="1:22" ht="13.5" x14ac:dyDescent="0.25">
      <c r="A714" s="3">
        <f>RSI!A714</f>
        <v>43042</v>
      </c>
      <c r="B714" s="2">
        <f>RSI!B714</f>
        <v>4.1852999999999998</v>
      </c>
      <c r="C714" s="2">
        <f>RSI!I714</f>
        <v>32.655704969419986</v>
      </c>
      <c r="D714" s="2">
        <f>MACD!E714</f>
        <v>7.4227153540530999E-2</v>
      </c>
      <c r="E714" s="2">
        <f>MACD!F714</f>
        <v>3.7323271036195302E-2</v>
      </c>
      <c r="F714" s="2">
        <f>'Moving Avg'!D714</f>
        <v>4.2127999999999997</v>
      </c>
      <c r="G714" s="2">
        <f>'Moving Avg'!F714</f>
        <v>4.3352349999999991</v>
      </c>
      <c r="H714" s="2">
        <f>'Moving Avg'!G714</f>
        <v>4.4956639999999997</v>
      </c>
      <c r="I714" s="2">
        <f>'Moving Avg'!H714</f>
        <v>4.2970570000000041</v>
      </c>
      <c r="J714" s="6" t="str">
        <f>OBV!F714</f>
        <v>BEARISH</v>
      </c>
      <c r="K714" s="6" t="str">
        <f>OBV!G714</f>
        <v>WEAK</v>
      </c>
      <c r="L714" s="6" t="str">
        <f>OBV!H714</f>
        <v>CONFIRMED BEARISH</v>
      </c>
      <c r="M714" s="8">
        <f t="shared" si="110"/>
        <v>25</v>
      </c>
      <c r="N714" s="8">
        <f t="shared" si="111"/>
        <v>0</v>
      </c>
      <c r="O714" s="8">
        <f t="shared" si="112"/>
        <v>0</v>
      </c>
      <c r="P714" s="8">
        <f t="shared" si="113"/>
        <v>0</v>
      </c>
      <c r="Q714" s="9">
        <f t="shared" si="114"/>
        <v>8.75</v>
      </c>
      <c r="R714" s="9">
        <f t="shared" si="115"/>
        <v>5</v>
      </c>
      <c r="S714" s="9">
        <f t="shared" si="116"/>
        <v>3.75</v>
      </c>
      <c r="T714" s="9">
        <f t="shared" si="117"/>
        <v>6.25</v>
      </c>
      <c r="U714" s="8">
        <f t="shared" si="118"/>
        <v>5.833333333333333</v>
      </c>
      <c r="V714" s="8">
        <f t="shared" si="119"/>
        <v>5.9375</v>
      </c>
    </row>
    <row r="715" spans="1:22" ht="13.5" x14ac:dyDescent="0.25">
      <c r="A715" s="3">
        <f>RSI!A715</f>
        <v>43045</v>
      </c>
      <c r="B715" s="2">
        <f>RSI!B715</f>
        <v>4.2870999999999997</v>
      </c>
      <c r="C715" s="2">
        <f>RSI!I715</f>
        <v>44.031859537921683</v>
      </c>
      <c r="D715" s="2">
        <f>MACD!E715</f>
        <v>7.866236759867018E-2</v>
      </c>
      <c r="E715" s="2">
        <f>MACD!F715</f>
        <v>4.5591090348690279E-2</v>
      </c>
      <c r="F715" s="2">
        <f>'Moving Avg'!D715</f>
        <v>4.20566</v>
      </c>
      <c r="G715" s="2">
        <f>'Moving Avg'!F715</f>
        <v>4.3288699999999993</v>
      </c>
      <c r="H715" s="2">
        <f>'Moving Avg'!G715</f>
        <v>4.4851739999999998</v>
      </c>
      <c r="I715" s="2">
        <f>'Moving Avg'!H715</f>
        <v>4.2988910000000038</v>
      </c>
      <c r="J715" s="6" t="str">
        <f>OBV!F715</f>
        <v>BEARISH</v>
      </c>
      <c r="K715" s="6" t="str">
        <f>OBV!G715</f>
        <v>WEAK</v>
      </c>
      <c r="L715" s="6" t="str">
        <f>OBV!H715</f>
        <v>CONFIRMED BEARISH</v>
      </c>
      <c r="M715" s="8">
        <f t="shared" si="110"/>
        <v>25</v>
      </c>
      <c r="N715" s="8">
        <f t="shared" si="111"/>
        <v>0</v>
      </c>
      <c r="O715" s="8">
        <f t="shared" si="112"/>
        <v>0</v>
      </c>
      <c r="P715" s="8">
        <f t="shared" si="113"/>
        <v>0</v>
      </c>
      <c r="Q715" s="9">
        <f t="shared" si="114"/>
        <v>8.75</v>
      </c>
      <c r="R715" s="9">
        <f t="shared" si="115"/>
        <v>5</v>
      </c>
      <c r="S715" s="9">
        <f t="shared" si="116"/>
        <v>3.75</v>
      </c>
      <c r="T715" s="9">
        <f t="shared" si="117"/>
        <v>6.25</v>
      </c>
      <c r="U715" s="8">
        <f t="shared" si="118"/>
        <v>5.833333333333333</v>
      </c>
      <c r="V715" s="8">
        <f t="shared" si="119"/>
        <v>5.9375</v>
      </c>
    </row>
    <row r="716" spans="1:22" ht="13.5" x14ac:dyDescent="0.25">
      <c r="A716" s="3">
        <f>RSI!A716</f>
        <v>43046</v>
      </c>
      <c r="B716" s="2">
        <f>RSI!B716</f>
        <v>4.2870999999999997</v>
      </c>
      <c r="C716" s="2">
        <f>RSI!I716</f>
        <v>44.031859537921683</v>
      </c>
      <c r="D716" s="2">
        <f>MACD!E716</f>
        <v>7.9669303198651953E-2</v>
      </c>
      <c r="E716" s="2">
        <f>MACD!F716</f>
        <v>5.2406732918682614E-2</v>
      </c>
      <c r="F716" s="2">
        <f>'Moving Avg'!D716</f>
        <v>4.2239799999999992</v>
      </c>
      <c r="G716" s="2">
        <f>'Moving Avg'!F716</f>
        <v>4.3230149999999998</v>
      </c>
      <c r="H716" s="2">
        <f>'Moving Avg'!G716</f>
        <v>4.4751939999999992</v>
      </c>
      <c r="I716" s="2">
        <f>'Moving Avg'!H716</f>
        <v>4.3007460000000037</v>
      </c>
      <c r="J716" s="6" t="str">
        <f>OBV!F716</f>
        <v>BEARISH</v>
      </c>
      <c r="K716" s="6" t="str">
        <f>OBV!G716</f>
        <v>NEUTRAL</v>
      </c>
      <c r="L716" s="6" t="str">
        <f>OBV!H716</f>
        <v>BEARISH DIVERGENCE</v>
      </c>
      <c r="M716" s="8">
        <f t="shared" si="110"/>
        <v>25</v>
      </c>
      <c r="N716" s="8">
        <f t="shared" si="111"/>
        <v>0</v>
      </c>
      <c r="O716" s="8">
        <f t="shared" si="112"/>
        <v>0</v>
      </c>
      <c r="P716" s="8">
        <f t="shared" si="113"/>
        <v>16.5</v>
      </c>
      <c r="Q716" s="9">
        <f t="shared" si="114"/>
        <v>11.225</v>
      </c>
      <c r="R716" s="9">
        <f t="shared" si="115"/>
        <v>9.125</v>
      </c>
      <c r="S716" s="9">
        <f t="shared" si="116"/>
        <v>11.175000000000001</v>
      </c>
      <c r="T716" s="9">
        <f t="shared" si="117"/>
        <v>10.375</v>
      </c>
      <c r="U716" s="8">
        <f t="shared" si="118"/>
        <v>10.508333333333335</v>
      </c>
      <c r="V716" s="8">
        <f t="shared" si="119"/>
        <v>10.475000000000001</v>
      </c>
    </row>
    <row r="717" spans="1:22" ht="13.5" x14ac:dyDescent="0.25">
      <c r="A717" s="3">
        <f>RSI!A717</f>
        <v>43047</v>
      </c>
      <c r="B717" s="2">
        <f>RSI!B717</f>
        <v>4.2922000000000002</v>
      </c>
      <c r="C717" s="2">
        <f>RSI!I717</f>
        <v>44.575842798523233</v>
      </c>
      <c r="D717" s="2">
        <f>MACD!E717</f>
        <v>6.092238034167341E-2</v>
      </c>
      <c r="E717" s="2">
        <f>MACD!F717</f>
        <v>5.4109862403280778E-2</v>
      </c>
      <c r="F717" s="2">
        <f>'Moving Avg'!D717</f>
        <v>4.2473999999999998</v>
      </c>
      <c r="G717" s="2">
        <f>'Moving Avg'!F717</f>
        <v>4.3174149999999987</v>
      </c>
      <c r="H717" s="2">
        <f>'Moving Avg'!G717</f>
        <v>4.4658259999999999</v>
      </c>
      <c r="I717" s="2">
        <f>'Moving Avg'!H717</f>
        <v>4.3026265000000032</v>
      </c>
      <c r="J717" s="6" t="str">
        <f>OBV!F717</f>
        <v>BULLISH</v>
      </c>
      <c r="K717" s="6" t="str">
        <f>OBV!G717</f>
        <v>STRONG</v>
      </c>
      <c r="L717" s="6" t="str">
        <f>OBV!H717</f>
        <v>CONFIRMED BULLISH</v>
      </c>
      <c r="M717" s="8">
        <f t="shared" si="110"/>
        <v>25</v>
      </c>
      <c r="N717" s="8">
        <f t="shared" si="111"/>
        <v>0</v>
      </c>
      <c r="O717" s="8">
        <f t="shared" si="112"/>
        <v>0</v>
      </c>
      <c r="P717" s="8">
        <f t="shared" si="113"/>
        <v>100</v>
      </c>
      <c r="Q717" s="9">
        <f t="shared" si="114"/>
        <v>23.75</v>
      </c>
      <c r="R717" s="9">
        <f t="shared" si="115"/>
        <v>30</v>
      </c>
      <c r="S717" s="9">
        <f t="shared" si="116"/>
        <v>48.75</v>
      </c>
      <c r="T717" s="9">
        <f t="shared" si="117"/>
        <v>31.25</v>
      </c>
      <c r="U717" s="8">
        <f t="shared" si="118"/>
        <v>34.166666666666664</v>
      </c>
      <c r="V717" s="8">
        <f t="shared" si="119"/>
        <v>33.4375</v>
      </c>
    </row>
    <row r="718" spans="1:22" ht="13.5" x14ac:dyDescent="0.25">
      <c r="A718" s="3">
        <f>RSI!A718</f>
        <v>43048</v>
      </c>
      <c r="B718" s="2">
        <f>RSI!B718</f>
        <v>4.2922000000000002</v>
      </c>
      <c r="C718" s="2">
        <f>RSI!I718</f>
        <v>44.575842798523233</v>
      </c>
      <c r="D718" s="2">
        <f>MACD!E718</f>
        <v>2.5796758384307061E-2</v>
      </c>
      <c r="E718" s="2">
        <f>MACD!F718</f>
        <v>4.8447241599486039E-2</v>
      </c>
      <c r="F718" s="2">
        <f>'Moving Avg'!D718</f>
        <v>4.2687800000000005</v>
      </c>
      <c r="G718" s="2">
        <f>'Moving Avg'!F718</f>
        <v>4.3118149999999993</v>
      </c>
      <c r="H718" s="2">
        <f>'Moving Avg'!G718</f>
        <v>4.4564580000000005</v>
      </c>
      <c r="I718" s="2">
        <f>'Moving Avg'!H718</f>
        <v>4.304528000000003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  <c r="M718" s="8">
        <f t="shared" si="110"/>
        <v>25</v>
      </c>
      <c r="N718" s="8">
        <f t="shared" si="111"/>
        <v>100</v>
      </c>
      <c r="O718" s="8">
        <f t="shared" si="112"/>
        <v>0</v>
      </c>
      <c r="P718" s="8">
        <f t="shared" si="113"/>
        <v>100</v>
      </c>
      <c r="Q718" s="9">
        <f t="shared" si="114"/>
        <v>58.75</v>
      </c>
      <c r="R718" s="9">
        <f t="shared" si="115"/>
        <v>50</v>
      </c>
      <c r="S718" s="9">
        <f t="shared" si="116"/>
        <v>63.75</v>
      </c>
      <c r="T718" s="9">
        <f t="shared" si="117"/>
        <v>56.25</v>
      </c>
      <c r="U718" s="8">
        <f t="shared" si="118"/>
        <v>57.5</v>
      </c>
      <c r="V718" s="8">
        <f t="shared" si="119"/>
        <v>57.1875</v>
      </c>
    </row>
    <row r="719" spans="1:22" ht="13.5" x14ac:dyDescent="0.25">
      <c r="A719" s="3">
        <f>RSI!A719</f>
        <v>43049</v>
      </c>
      <c r="B719" s="2">
        <f>RSI!B719</f>
        <v>4.3228</v>
      </c>
      <c r="C719" s="2">
        <f>RSI!I719</f>
        <v>48.086932817883522</v>
      </c>
      <c r="D719" s="2">
        <f>MACD!E719</f>
        <v>9.7536442195975681E-3</v>
      </c>
      <c r="E719" s="2">
        <f>MACD!F719</f>
        <v>4.0708522123508353E-2</v>
      </c>
      <c r="F719" s="2">
        <f>'Moving Avg'!D719</f>
        <v>4.2962800000000003</v>
      </c>
      <c r="G719" s="2">
        <f>'Moving Avg'!F719</f>
        <v>4.3077449999999988</v>
      </c>
      <c r="H719" s="2">
        <f>'Moving Avg'!G719</f>
        <v>4.4477020000000005</v>
      </c>
      <c r="I719" s="2">
        <f>'Moving Avg'!H719</f>
        <v>4.306582500000002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  <c r="M719" s="8">
        <f t="shared" si="110"/>
        <v>25</v>
      </c>
      <c r="N719" s="8">
        <f t="shared" si="111"/>
        <v>100</v>
      </c>
      <c r="O719" s="8">
        <f t="shared" si="112"/>
        <v>0</v>
      </c>
      <c r="P719" s="8">
        <f t="shared" si="113"/>
        <v>100</v>
      </c>
      <c r="Q719" s="9">
        <f t="shared" si="114"/>
        <v>58.75</v>
      </c>
      <c r="R719" s="9">
        <f t="shared" si="115"/>
        <v>50</v>
      </c>
      <c r="S719" s="9">
        <f t="shared" si="116"/>
        <v>63.75</v>
      </c>
      <c r="T719" s="9">
        <f t="shared" si="117"/>
        <v>56.25</v>
      </c>
      <c r="U719" s="8">
        <f t="shared" si="118"/>
        <v>57.5</v>
      </c>
      <c r="V719" s="8">
        <f t="shared" si="119"/>
        <v>57.1875</v>
      </c>
    </row>
    <row r="720" spans="1:22" ht="13.5" x14ac:dyDescent="0.25">
      <c r="A720" s="3">
        <f>RSI!A720</f>
        <v>43052</v>
      </c>
      <c r="B720" s="2">
        <f>RSI!B720</f>
        <v>4.3228</v>
      </c>
      <c r="C720" s="2">
        <f>RSI!I720</f>
        <v>48.086932817883522</v>
      </c>
      <c r="D720" s="2">
        <f>MACD!E720</f>
        <v>7.2297952960260758E-3</v>
      </c>
      <c r="E720" s="2">
        <f>MACD!F720</f>
        <v>3.4012776758011898E-2</v>
      </c>
      <c r="F720" s="2">
        <f>'Moving Avg'!D720</f>
        <v>4.3034200000000009</v>
      </c>
      <c r="G720" s="2">
        <f>'Moving Avg'!F720</f>
        <v>4.3036749999999993</v>
      </c>
      <c r="H720" s="2">
        <f>'Moving Avg'!G720</f>
        <v>4.4389460000000005</v>
      </c>
      <c r="I720" s="2">
        <f>'Moving Avg'!H720</f>
        <v>4.3086370000000027</v>
      </c>
      <c r="J720" s="6" t="str">
        <f>OBV!F720</f>
        <v>BULLISH</v>
      </c>
      <c r="K720" s="6" t="str">
        <f>OBV!G720</f>
        <v>STRONG</v>
      </c>
      <c r="L720" s="6" t="str">
        <f>OBV!H720</f>
        <v>CONFIRMED BULLISH</v>
      </c>
      <c r="M720" s="8">
        <f t="shared" si="110"/>
        <v>25</v>
      </c>
      <c r="N720" s="8">
        <f t="shared" si="111"/>
        <v>100</v>
      </c>
      <c r="O720" s="8">
        <f t="shared" si="112"/>
        <v>0</v>
      </c>
      <c r="P720" s="8">
        <f t="shared" si="113"/>
        <v>100</v>
      </c>
      <c r="Q720" s="9">
        <f t="shared" si="114"/>
        <v>58.75</v>
      </c>
      <c r="R720" s="9">
        <f t="shared" si="115"/>
        <v>50</v>
      </c>
      <c r="S720" s="9">
        <f t="shared" si="116"/>
        <v>63.75</v>
      </c>
      <c r="T720" s="9">
        <f t="shared" si="117"/>
        <v>56.25</v>
      </c>
      <c r="U720" s="8">
        <f t="shared" si="118"/>
        <v>57.5</v>
      </c>
      <c r="V720" s="8">
        <f t="shared" si="119"/>
        <v>57.1875</v>
      </c>
    </row>
    <row r="721" spans="1:22" ht="13.5" x14ac:dyDescent="0.25">
      <c r="A721" s="3">
        <f>RSI!A721</f>
        <v>43053</v>
      </c>
      <c r="B721" s="2">
        <f>RSI!B721</f>
        <v>4.3023999999999996</v>
      </c>
      <c r="C721" s="2">
        <f>RSI!I721</f>
        <v>45.841599914125489</v>
      </c>
      <c r="D721" s="2">
        <f>MACD!E721</f>
        <v>-1.2903474319831076E-2</v>
      </c>
      <c r="E721" s="2">
        <f>MACD!F721</f>
        <v>2.4629526542443304E-2</v>
      </c>
      <c r="F721" s="2">
        <f>'Moving Avg'!D721</f>
        <v>4.3064799999999996</v>
      </c>
      <c r="G721" s="2">
        <f>'Moving Avg'!F721</f>
        <v>4.2975649999999996</v>
      </c>
      <c r="H721" s="2">
        <f>'Moving Avg'!G721</f>
        <v>4.4297820000000003</v>
      </c>
      <c r="I721" s="2">
        <f>'Moving Avg'!H721</f>
        <v>4.3106105000000028</v>
      </c>
      <c r="J721" s="6" t="str">
        <f>OBV!F721</f>
        <v>BEARISH</v>
      </c>
      <c r="K721" s="6" t="str">
        <f>OBV!G721</f>
        <v>WEAK</v>
      </c>
      <c r="L721" s="6" t="str">
        <f>OBV!H721</f>
        <v>BEARISH DIVERGENCE</v>
      </c>
      <c r="M721" s="8">
        <f t="shared" si="110"/>
        <v>25</v>
      </c>
      <c r="N721" s="8">
        <f t="shared" si="111"/>
        <v>100</v>
      </c>
      <c r="O721" s="8">
        <f t="shared" si="112"/>
        <v>0</v>
      </c>
      <c r="P721" s="8">
        <f t="shared" si="113"/>
        <v>0</v>
      </c>
      <c r="Q721" s="9">
        <f t="shared" si="114"/>
        <v>43.75</v>
      </c>
      <c r="R721" s="9">
        <f t="shared" si="115"/>
        <v>25</v>
      </c>
      <c r="S721" s="9">
        <f t="shared" si="116"/>
        <v>18.75</v>
      </c>
      <c r="T721" s="9">
        <f t="shared" si="117"/>
        <v>31.25</v>
      </c>
      <c r="U721" s="8">
        <f t="shared" si="118"/>
        <v>29.166666666666668</v>
      </c>
      <c r="V721" s="8">
        <f t="shared" si="119"/>
        <v>29.6875</v>
      </c>
    </row>
    <row r="722" spans="1:22" ht="13.5" x14ac:dyDescent="0.25">
      <c r="A722" s="3">
        <f>RSI!A722</f>
        <v>43054</v>
      </c>
      <c r="B722" s="2">
        <f>RSI!B722</f>
        <v>4.3023999999999996</v>
      </c>
      <c r="C722" s="2">
        <f>RSI!I722</f>
        <v>45.841599914125482</v>
      </c>
      <c r="D722" s="2">
        <f>MACD!E722</f>
        <v>-3.288705052234242E-2</v>
      </c>
      <c r="E722" s="2">
        <f>MACD!F722</f>
        <v>1.312621112948616E-2</v>
      </c>
      <c r="F722" s="2">
        <f>'Moving Avg'!D722</f>
        <v>4.3085199999999997</v>
      </c>
      <c r="G722" s="2">
        <f>'Moving Avg'!F722</f>
        <v>4.2914550000000009</v>
      </c>
      <c r="H722" s="2">
        <f>'Moving Avg'!G722</f>
        <v>4.4211260000000019</v>
      </c>
      <c r="I722" s="2">
        <f>'Moving Avg'!H722</f>
        <v>4.3125840000000029</v>
      </c>
      <c r="J722" s="6" t="str">
        <f>OBV!F722</f>
        <v>BEARISH</v>
      </c>
      <c r="K722" s="6" t="str">
        <f>OBV!G722</f>
        <v>WEAK</v>
      </c>
      <c r="L722" s="6" t="str">
        <f>OBV!H722</f>
        <v>BEARISH DIVERGENCE</v>
      </c>
      <c r="M722" s="8">
        <f t="shared" si="110"/>
        <v>25</v>
      </c>
      <c r="N722" s="8">
        <f t="shared" si="111"/>
        <v>100</v>
      </c>
      <c r="O722" s="8">
        <f t="shared" si="112"/>
        <v>0</v>
      </c>
      <c r="P722" s="8">
        <f t="shared" si="113"/>
        <v>0</v>
      </c>
      <c r="Q722" s="9">
        <f t="shared" si="114"/>
        <v>43.75</v>
      </c>
      <c r="R722" s="9">
        <f t="shared" si="115"/>
        <v>25</v>
      </c>
      <c r="S722" s="9">
        <f t="shared" si="116"/>
        <v>18.75</v>
      </c>
      <c r="T722" s="9">
        <f t="shared" si="117"/>
        <v>31.25</v>
      </c>
      <c r="U722" s="8">
        <f t="shared" si="118"/>
        <v>29.166666666666668</v>
      </c>
      <c r="V722" s="8">
        <f t="shared" si="119"/>
        <v>29.6875</v>
      </c>
    </row>
    <row r="723" spans="1:22" ht="13.5" x14ac:dyDescent="0.25">
      <c r="A723" s="3">
        <f>RSI!A723</f>
        <v>43055</v>
      </c>
      <c r="B723" s="2">
        <f>RSI!B723</f>
        <v>4.3023999999999996</v>
      </c>
      <c r="C723" s="2">
        <f>RSI!I723</f>
        <v>45.841599914125482</v>
      </c>
      <c r="D723" s="2">
        <f>MACD!E723</f>
        <v>-4.8050398823201057E-2</v>
      </c>
      <c r="E723" s="2">
        <f>MACD!F723</f>
        <v>8.9088913894871599E-4</v>
      </c>
      <c r="F723" s="2">
        <f>'Moving Avg'!D723</f>
        <v>4.3105599999999997</v>
      </c>
      <c r="G723" s="2">
        <f>'Moving Avg'!F723</f>
        <v>4.2853450000000013</v>
      </c>
      <c r="H723" s="2">
        <f>'Moving Avg'!G723</f>
        <v>4.4124700000000017</v>
      </c>
      <c r="I723" s="2">
        <f>'Moving Avg'!H723</f>
        <v>4.3145575000000029</v>
      </c>
      <c r="J723" s="6" t="str">
        <f>OBV!F723</f>
        <v>BEARISH</v>
      </c>
      <c r="K723" s="6" t="str">
        <f>OBV!G723</f>
        <v>WEAK</v>
      </c>
      <c r="L723" s="6" t="str">
        <f>OBV!H723</f>
        <v>BEARISH DIVERGENCE</v>
      </c>
      <c r="M723" s="8">
        <f t="shared" si="110"/>
        <v>25</v>
      </c>
      <c r="N723" s="8">
        <f t="shared" si="111"/>
        <v>100</v>
      </c>
      <c r="O723" s="8">
        <f t="shared" si="112"/>
        <v>0</v>
      </c>
      <c r="P723" s="8">
        <f t="shared" si="113"/>
        <v>0</v>
      </c>
      <c r="Q723" s="9">
        <f t="shared" si="114"/>
        <v>43.75</v>
      </c>
      <c r="R723" s="9">
        <f t="shared" si="115"/>
        <v>25</v>
      </c>
      <c r="S723" s="9">
        <f t="shared" si="116"/>
        <v>18.75</v>
      </c>
      <c r="T723" s="9">
        <f t="shared" si="117"/>
        <v>31.25</v>
      </c>
      <c r="U723" s="8">
        <f t="shared" si="118"/>
        <v>29.166666666666668</v>
      </c>
      <c r="V723" s="8">
        <f t="shared" si="119"/>
        <v>29.6875</v>
      </c>
    </row>
    <row r="724" spans="1:22" ht="13.5" x14ac:dyDescent="0.25">
      <c r="A724" s="3">
        <f>RSI!A724</f>
        <v>43056</v>
      </c>
      <c r="B724" s="2">
        <f>RSI!B724</f>
        <v>4.3023999999999996</v>
      </c>
      <c r="C724" s="2">
        <f>RSI!I724</f>
        <v>45.841599914125489</v>
      </c>
      <c r="D724" s="2">
        <f>MACD!E724</f>
        <v>-6.0717405055234153E-2</v>
      </c>
      <c r="E724" s="2">
        <f>MACD!F724</f>
        <v>-1.1430769699887858E-2</v>
      </c>
      <c r="F724" s="2">
        <f>'Moving Avg'!D724</f>
        <v>4.3064799999999988</v>
      </c>
      <c r="G724" s="2">
        <f>'Moving Avg'!F724</f>
        <v>4.2792350000000017</v>
      </c>
      <c r="H724" s="2">
        <f>'Moving Avg'!G724</f>
        <v>4.4044260000000017</v>
      </c>
      <c r="I724" s="2">
        <f>'Moving Avg'!H724</f>
        <v>4.3168685000000036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  <c r="M724" s="8">
        <f t="shared" si="110"/>
        <v>25</v>
      </c>
      <c r="N724" s="8">
        <f t="shared" si="111"/>
        <v>100</v>
      </c>
      <c r="O724" s="8">
        <f t="shared" si="112"/>
        <v>0</v>
      </c>
      <c r="P724" s="8">
        <f t="shared" si="113"/>
        <v>0</v>
      </c>
      <c r="Q724" s="9">
        <f t="shared" si="114"/>
        <v>43.75</v>
      </c>
      <c r="R724" s="9">
        <f t="shared" si="115"/>
        <v>25</v>
      </c>
      <c r="S724" s="9">
        <f t="shared" si="116"/>
        <v>18.75</v>
      </c>
      <c r="T724" s="9">
        <f t="shared" si="117"/>
        <v>31.25</v>
      </c>
      <c r="U724" s="8">
        <f t="shared" si="118"/>
        <v>29.166666666666668</v>
      </c>
      <c r="V724" s="8">
        <f t="shared" si="119"/>
        <v>29.6875</v>
      </c>
    </row>
    <row r="725" spans="1:22" ht="13.5" x14ac:dyDescent="0.25">
      <c r="A725" s="3">
        <f>RSI!A725</f>
        <v>43059</v>
      </c>
      <c r="B725" s="2">
        <f>RSI!B725</f>
        <v>4.3023999999999996</v>
      </c>
      <c r="C725" s="2">
        <f>RSI!I725</f>
        <v>45.841599914125489</v>
      </c>
      <c r="D725" s="2">
        <f>MACD!E725</f>
        <v>-5.5622695920157561E-2</v>
      </c>
      <c r="E725" s="2">
        <f>MACD!F725</f>
        <v>-2.0269154943941801E-2</v>
      </c>
      <c r="F725" s="2">
        <f>'Moving Avg'!D725</f>
        <v>4.3023999999999996</v>
      </c>
      <c r="G725" s="2">
        <f>'Moving Avg'!F725</f>
        <v>4.2731250000000021</v>
      </c>
      <c r="H725" s="2">
        <f>'Moving Avg'!G725</f>
        <v>4.3963820000000027</v>
      </c>
      <c r="I725" s="2">
        <f>'Moving Avg'!H725</f>
        <v>4.3193905000000035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  <c r="M725" s="8">
        <f t="shared" si="110"/>
        <v>25</v>
      </c>
      <c r="N725" s="8">
        <f t="shared" si="111"/>
        <v>100</v>
      </c>
      <c r="O725" s="8">
        <f t="shared" si="112"/>
        <v>0</v>
      </c>
      <c r="P725" s="8">
        <f t="shared" si="113"/>
        <v>0</v>
      </c>
      <c r="Q725" s="9">
        <f t="shared" si="114"/>
        <v>43.75</v>
      </c>
      <c r="R725" s="9">
        <f t="shared" si="115"/>
        <v>25</v>
      </c>
      <c r="S725" s="9">
        <f t="shared" si="116"/>
        <v>18.75</v>
      </c>
      <c r="T725" s="9">
        <f t="shared" si="117"/>
        <v>31.25</v>
      </c>
      <c r="U725" s="8">
        <f t="shared" si="118"/>
        <v>29.166666666666668</v>
      </c>
      <c r="V725" s="8">
        <f t="shared" si="119"/>
        <v>29.6875</v>
      </c>
    </row>
    <row r="726" spans="1:22" ht="13.5" x14ac:dyDescent="0.25">
      <c r="A726" s="3">
        <f>RSI!A726</f>
        <v>43060</v>
      </c>
      <c r="B726" s="2">
        <f>RSI!B726</f>
        <v>4.3023999999999996</v>
      </c>
      <c r="C726" s="2">
        <f>RSI!I726</f>
        <v>45.841599914125489</v>
      </c>
      <c r="D726" s="2">
        <f>MACD!E726</f>
        <v>-5.1171596786748097E-2</v>
      </c>
      <c r="E726" s="2">
        <f>MACD!F726</f>
        <v>-2.6449643312503063E-2</v>
      </c>
      <c r="F726" s="2">
        <f>'Moving Avg'!D726</f>
        <v>4.3023999999999996</v>
      </c>
      <c r="G726" s="2">
        <f>'Moving Avg'!F726</f>
        <v>4.268035000000002</v>
      </c>
      <c r="H726" s="2">
        <f>'Moving Avg'!G726</f>
        <v>4.3907820000000024</v>
      </c>
      <c r="I726" s="2">
        <f>'Moving Avg'!H726</f>
        <v>4.3219340000000042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  <c r="M726" s="8">
        <f t="shared" si="110"/>
        <v>25</v>
      </c>
      <c r="N726" s="8">
        <f t="shared" si="111"/>
        <v>100</v>
      </c>
      <c r="O726" s="8">
        <f t="shared" si="112"/>
        <v>0</v>
      </c>
      <c r="P726" s="8">
        <f t="shared" si="113"/>
        <v>33</v>
      </c>
      <c r="Q726" s="9">
        <f t="shared" si="114"/>
        <v>48.7</v>
      </c>
      <c r="R726" s="9">
        <f t="shared" si="115"/>
        <v>33.25</v>
      </c>
      <c r="S726" s="9">
        <f t="shared" si="116"/>
        <v>33.6</v>
      </c>
      <c r="T726" s="9">
        <f t="shared" si="117"/>
        <v>39.5</v>
      </c>
      <c r="U726" s="8">
        <f t="shared" si="118"/>
        <v>38.516666666666673</v>
      </c>
      <c r="V726" s="8">
        <f t="shared" si="119"/>
        <v>38.762500000000003</v>
      </c>
    </row>
    <row r="727" spans="1:22" ht="13.5" x14ac:dyDescent="0.25">
      <c r="A727" s="3">
        <f>RSI!A727</f>
        <v>43061</v>
      </c>
      <c r="B727" s="2">
        <f>RSI!B727</f>
        <v>4.1750999999999996</v>
      </c>
      <c r="C727" s="2">
        <f>RSI!I727</f>
        <v>31.516492690314578</v>
      </c>
      <c r="D727" s="2">
        <f>MACD!E727</f>
        <v>-3.7061230265851286E-2</v>
      </c>
      <c r="E727" s="2">
        <f>MACD!F727</f>
        <v>-2.8571960703172708E-2</v>
      </c>
      <c r="F727" s="2">
        <f>'Moving Avg'!D727</f>
        <v>4.2769399999999997</v>
      </c>
      <c r="G727" s="2">
        <f>'Moving Avg'!F727</f>
        <v>4.2629450000000011</v>
      </c>
      <c r="H727" s="2">
        <f>'Moving Avg'!G727</f>
        <v>4.3800900000000018</v>
      </c>
      <c r="I727" s="2">
        <f>'Moving Avg'!H727</f>
        <v>4.3238410000000034</v>
      </c>
      <c r="J727" s="6" t="str">
        <f>OBV!F727</f>
        <v>BEARISH</v>
      </c>
      <c r="K727" s="6" t="str">
        <f>OBV!G727</f>
        <v>NEUTRAL</v>
      </c>
      <c r="L727" s="6" t="str">
        <f>OBV!H727</f>
        <v>CONFIRMED BEARISH</v>
      </c>
      <c r="M727" s="8">
        <f t="shared" si="110"/>
        <v>25</v>
      </c>
      <c r="N727" s="8">
        <f t="shared" si="111"/>
        <v>45</v>
      </c>
      <c r="O727" s="8">
        <f t="shared" si="112"/>
        <v>0</v>
      </c>
      <c r="P727" s="8">
        <f t="shared" si="113"/>
        <v>16.5</v>
      </c>
      <c r="Q727" s="9">
        <f t="shared" si="114"/>
        <v>26.975000000000001</v>
      </c>
      <c r="R727" s="9">
        <f t="shared" si="115"/>
        <v>18.125</v>
      </c>
      <c r="S727" s="9">
        <f t="shared" si="116"/>
        <v>17.925000000000001</v>
      </c>
      <c r="T727" s="9">
        <f t="shared" si="117"/>
        <v>21.625</v>
      </c>
      <c r="U727" s="8">
        <f t="shared" si="118"/>
        <v>21.008333333333336</v>
      </c>
      <c r="V727" s="8">
        <f t="shared" si="119"/>
        <v>21.162500000000001</v>
      </c>
    </row>
    <row r="728" spans="1:22" ht="13.5" x14ac:dyDescent="0.25">
      <c r="A728" s="3">
        <f>RSI!A728</f>
        <v>43062</v>
      </c>
      <c r="B728" s="2">
        <f>RSI!B728</f>
        <v>4.1750999999999996</v>
      </c>
      <c r="C728" s="2">
        <f>RSI!I728</f>
        <v>31.516492690314578</v>
      </c>
      <c r="D728" s="2">
        <f>MACD!E728</f>
        <v>-2.4249276663828034E-2</v>
      </c>
      <c r="E728" s="2">
        <f>MACD!F728</f>
        <v>-2.7707423895303774E-2</v>
      </c>
      <c r="F728" s="2">
        <f>'Moving Avg'!D728</f>
        <v>4.2514799999999999</v>
      </c>
      <c r="G728" s="2">
        <f>'Moving Avg'!F728</f>
        <v>4.264215000000001</v>
      </c>
      <c r="H728" s="2">
        <f>'Moving Avg'!G728</f>
        <v>4.3699060000000012</v>
      </c>
      <c r="I728" s="2">
        <f>'Moving Avg'!H728</f>
        <v>4.3254100000000042</v>
      </c>
      <c r="J728" s="6" t="str">
        <f>OBV!F728</f>
        <v>BEARISH</v>
      </c>
      <c r="K728" s="6" t="str">
        <f>OBV!G728</f>
        <v>NEUTRAL</v>
      </c>
      <c r="L728" s="6" t="str">
        <f>OBV!H728</f>
        <v>CONFIRMED BEARISH</v>
      </c>
      <c r="M728" s="8">
        <f t="shared" si="110"/>
        <v>25</v>
      </c>
      <c r="N728" s="8">
        <f t="shared" si="111"/>
        <v>0</v>
      </c>
      <c r="O728" s="8">
        <f t="shared" si="112"/>
        <v>0</v>
      </c>
      <c r="P728" s="8">
        <f t="shared" si="113"/>
        <v>16.5</v>
      </c>
      <c r="Q728" s="9">
        <f t="shared" si="114"/>
        <v>11.225</v>
      </c>
      <c r="R728" s="9">
        <f t="shared" si="115"/>
        <v>9.125</v>
      </c>
      <c r="S728" s="9">
        <f t="shared" si="116"/>
        <v>11.175000000000001</v>
      </c>
      <c r="T728" s="9">
        <f t="shared" si="117"/>
        <v>10.375</v>
      </c>
      <c r="U728" s="8">
        <f t="shared" si="118"/>
        <v>10.508333333333335</v>
      </c>
      <c r="V728" s="8">
        <f t="shared" si="119"/>
        <v>10.475000000000001</v>
      </c>
    </row>
    <row r="729" spans="1:22" ht="13.5" x14ac:dyDescent="0.25">
      <c r="A729" s="3">
        <f>RSI!A729</f>
        <v>43063</v>
      </c>
      <c r="B729" s="2">
        <f>RSI!B729</f>
        <v>4.2769000000000004</v>
      </c>
      <c r="C729" s="2">
        <f>RSI!I729</f>
        <v>46.904560076169624</v>
      </c>
      <c r="D729" s="2">
        <f>MACD!E729</f>
        <v>-1.5433651742998045E-2</v>
      </c>
      <c r="E729" s="2">
        <f>MACD!F729</f>
        <v>-2.5252669464842632E-2</v>
      </c>
      <c r="F729" s="2">
        <f>'Moving Avg'!D729</f>
        <v>4.2463800000000003</v>
      </c>
      <c r="G729" s="2">
        <f>'Moving Avg'!F729</f>
        <v>4.265485</v>
      </c>
      <c r="H729" s="2">
        <f>'Moving Avg'!G729</f>
        <v>4.3645080000000016</v>
      </c>
      <c r="I729" s="2">
        <f>'Moving Avg'!H729</f>
        <v>4.3275095000000041</v>
      </c>
      <c r="J729" s="6" t="str">
        <f>OBV!F729</f>
        <v>BULLISH</v>
      </c>
      <c r="K729" s="6" t="str">
        <f>OBV!G729</f>
        <v>STRONG</v>
      </c>
      <c r="L729" s="6" t="str">
        <f>OBV!H729</f>
        <v>BULLISH DIVERGENCE</v>
      </c>
      <c r="M729" s="8">
        <f t="shared" si="110"/>
        <v>25</v>
      </c>
      <c r="N729" s="8">
        <f t="shared" si="111"/>
        <v>0</v>
      </c>
      <c r="O729" s="8">
        <f t="shared" si="112"/>
        <v>0</v>
      </c>
      <c r="P729" s="8">
        <f t="shared" si="113"/>
        <v>83</v>
      </c>
      <c r="Q729" s="9">
        <f t="shared" si="114"/>
        <v>21.2</v>
      </c>
      <c r="R729" s="9">
        <f t="shared" si="115"/>
        <v>25.75</v>
      </c>
      <c r="S729" s="9">
        <f t="shared" si="116"/>
        <v>41.1</v>
      </c>
      <c r="T729" s="9">
        <f t="shared" si="117"/>
        <v>27</v>
      </c>
      <c r="U729" s="8">
        <f t="shared" si="118"/>
        <v>29.350000000000005</v>
      </c>
      <c r="V729" s="8">
        <f t="shared" si="119"/>
        <v>28.762500000000003</v>
      </c>
    </row>
    <row r="730" spans="1:22" ht="13.5" x14ac:dyDescent="0.25">
      <c r="A730" s="3">
        <f>RSI!A730</f>
        <v>43066</v>
      </c>
      <c r="B730" s="2">
        <f>RSI!B730</f>
        <v>4.2769000000000004</v>
      </c>
      <c r="C730" s="2">
        <f>RSI!I730</f>
        <v>46.904560076169624</v>
      </c>
      <c r="D730" s="2">
        <f>MACD!E730</f>
        <v>-7.8278641070985699E-3</v>
      </c>
      <c r="E730" s="2">
        <f>MACD!F730</f>
        <v>-2.1767708393293821E-2</v>
      </c>
      <c r="F730" s="2">
        <f>'Moving Avg'!D730</f>
        <v>4.2412800000000006</v>
      </c>
      <c r="G730" s="2">
        <f>'Moving Avg'!F730</f>
        <v>4.2631899999999998</v>
      </c>
      <c r="H730" s="2">
        <f>'Moving Avg'!G730</f>
        <v>4.3594160000000022</v>
      </c>
      <c r="I730" s="2">
        <f>'Moving Avg'!H730</f>
        <v>4.3296090000000031</v>
      </c>
      <c r="J730" s="6" t="str">
        <f>OBV!F730</f>
        <v>BULLISH</v>
      </c>
      <c r="K730" s="6" t="str">
        <f>OBV!G730</f>
        <v>STRONG</v>
      </c>
      <c r="L730" s="6" t="str">
        <f>OBV!H730</f>
        <v>BULLISH DIVERGENCE</v>
      </c>
      <c r="M730" s="8">
        <f t="shared" si="110"/>
        <v>25</v>
      </c>
      <c r="N730" s="8">
        <f t="shared" si="111"/>
        <v>0</v>
      </c>
      <c r="O730" s="8">
        <f t="shared" si="112"/>
        <v>0</v>
      </c>
      <c r="P730" s="8">
        <f t="shared" si="113"/>
        <v>83</v>
      </c>
      <c r="Q730" s="9">
        <f t="shared" si="114"/>
        <v>21.2</v>
      </c>
      <c r="R730" s="9">
        <f t="shared" si="115"/>
        <v>25.75</v>
      </c>
      <c r="S730" s="9">
        <f t="shared" si="116"/>
        <v>41.1</v>
      </c>
      <c r="T730" s="9">
        <f t="shared" si="117"/>
        <v>27</v>
      </c>
      <c r="U730" s="8">
        <f t="shared" si="118"/>
        <v>29.350000000000005</v>
      </c>
      <c r="V730" s="8">
        <f t="shared" si="119"/>
        <v>28.762500000000003</v>
      </c>
    </row>
    <row r="731" spans="1:22" ht="13.5" x14ac:dyDescent="0.25">
      <c r="A731" s="3">
        <f>RSI!A731</f>
        <v>43067</v>
      </c>
      <c r="B731" s="2">
        <f>RSI!B731</f>
        <v>4.2972999999999999</v>
      </c>
      <c r="C731" s="2">
        <f>RSI!I731</f>
        <v>49.539676869486598</v>
      </c>
      <c r="D731" s="2">
        <f>MACD!E731</f>
        <v>-5.9062029780374559E-3</v>
      </c>
      <c r="E731" s="2">
        <f>MACD!F731</f>
        <v>-1.8595407310242548E-2</v>
      </c>
      <c r="F731" s="2">
        <f>'Moving Avg'!D731</f>
        <v>4.2402600000000001</v>
      </c>
      <c r="G731" s="2">
        <f>'Moving Avg'!F731</f>
        <v>4.2682799999999999</v>
      </c>
      <c r="H731" s="2">
        <f>'Moving Avg'!G731</f>
        <v>4.3549360000000021</v>
      </c>
      <c r="I731" s="2">
        <f>'Moving Avg'!H731</f>
        <v>4.3318105000000031</v>
      </c>
      <c r="J731" s="6" t="str">
        <f>OBV!F731</f>
        <v>BULLISH</v>
      </c>
      <c r="K731" s="6" t="str">
        <f>OBV!G731</f>
        <v>STRONG</v>
      </c>
      <c r="L731" s="6" t="str">
        <f>OBV!H731</f>
        <v>BULLISH DIVERGENCE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83</v>
      </c>
      <c r="Q731" s="9">
        <f t="shared" si="114"/>
        <v>21.2</v>
      </c>
      <c r="R731" s="9">
        <f t="shared" si="115"/>
        <v>25.75</v>
      </c>
      <c r="S731" s="9">
        <f t="shared" si="116"/>
        <v>41.1</v>
      </c>
      <c r="T731" s="9">
        <f t="shared" si="117"/>
        <v>27</v>
      </c>
      <c r="U731" s="8">
        <f t="shared" si="118"/>
        <v>29.350000000000005</v>
      </c>
      <c r="V731" s="8">
        <f t="shared" si="119"/>
        <v>28.762500000000003</v>
      </c>
    </row>
    <row r="732" spans="1:22" ht="13.5" x14ac:dyDescent="0.25">
      <c r="A732" s="3">
        <f>RSI!A732</f>
        <v>43068</v>
      </c>
      <c r="B732" s="2">
        <f>RSI!B732</f>
        <v>4.2769000000000004</v>
      </c>
      <c r="C732" s="2">
        <f>RSI!I732</f>
        <v>47.026242180445394</v>
      </c>
      <c r="D732" s="2">
        <f>MACD!E732</f>
        <v>-2.7640900936951596E-3</v>
      </c>
      <c r="E732" s="2">
        <f>MACD!F732</f>
        <v>-1.542914386693307E-2</v>
      </c>
      <c r="F732" s="2">
        <f>'Moving Avg'!D732</f>
        <v>4.2606200000000003</v>
      </c>
      <c r="G732" s="2">
        <f>'Moving Avg'!F732</f>
        <v>4.273369999999999</v>
      </c>
      <c r="H732" s="2">
        <f>'Moving Avg'!G732</f>
        <v>4.3518800000000031</v>
      </c>
      <c r="I732" s="2">
        <f>'Moving Avg'!H732</f>
        <v>4.3339100000000021</v>
      </c>
      <c r="J732" s="6" t="str">
        <f>OBV!F732</f>
        <v>BULLISH</v>
      </c>
      <c r="K732" s="6" t="str">
        <f>OBV!G732</f>
        <v>STRONG</v>
      </c>
      <c r="L732" s="6" t="str">
        <f>OBV!H732</f>
        <v>CONFIRMED BULLISH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100</v>
      </c>
      <c r="Q732" s="9">
        <f t="shared" si="114"/>
        <v>23.75</v>
      </c>
      <c r="R732" s="9">
        <f t="shared" si="115"/>
        <v>30</v>
      </c>
      <c r="S732" s="9">
        <f t="shared" si="116"/>
        <v>48.75</v>
      </c>
      <c r="T732" s="9">
        <f t="shared" si="117"/>
        <v>31.25</v>
      </c>
      <c r="U732" s="8">
        <f t="shared" si="118"/>
        <v>34.166666666666664</v>
      </c>
      <c r="V732" s="8">
        <f t="shared" si="119"/>
        <v>33.4375</v>
      </c>
    </row>
    <row r="733" spans="1:22" ht="13.5" x14ac:dyDescent="0.25">
      <c r="A733" s="3">
        <f>RSI!A733</f>
        <v>43069</v>
      </c>
      <c r="B733" s="2">
        <f>RSI!B733</f>
        <v>4.2667999999999999</v>
      </c>
      <c r="C733" s="2">
        <f>RSI!I733</f>
        <v>45.787621271916258</v>
      </c>
      <c r="D733" s="2">
        <f>MACD!E733</f>
        <v>7.67925301087935E-4</v>
      </c>
      <c r="E733" s="2">
        <f>MACD!F733</f>
        <v>-1.2189730033328868E-2</v>
      </c>
      <c r="F733" s="2">
        <f>'Moving Avg'!D733</f>
        <v>4.2789599999999997</v>
      </c>
      <c r="G733" s="2">
        <f>'Moving Avg'!F733</f>
        <v>4.2774450000000002</v>
      </c>
      <c r="H733" s="2">
        <f>'Moving Avg'!G733</f>
        <v>4.3465860000000021</v>
      </c>
      <c r="I733" s="2">
        <f>'Moving Avg'!H733</f>
        <v>4.3359590000000017</v>
      </c>
      <c r="J733" s="6" t="str">
        <f>OBV!F733</f>
        <v>BULLISH</v>
      </c>
      <c r="K733" s="6" t="str">
        <f>OBV!G733</f>
        <v>STRONG</v>
      </c>
      <c r="L733" s="6" t="str">
        <f>OBV!H733</f>
        <v>CONFIRMED BULLISH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100</v>
      </c>
      <c r="Q733" s="9">
        <f t="shared" si="114"/>
        <v>23.75</v>
      </c>
      <c r="R733" s="9">
        <f t="shared" si="115"/>
        <v>30</v>
      </c>
      <c r="S733" s="9">
        <f t="shared" si="116"/>
        <v>48.75</v>
      </c>
      <c r="T733" s="9">
        <f t="shared" si="117"/>
        <v>31.25</v>
      </c>
      <c r="U733" s="8">
        <f t="shared" si="118"/>
        <v>34.166666666666664</v>
      </c>
      <c r="V733" s="8">
        <f t="shared" si="119"/>
        <v>33.4375</v>
      </c>
    </row>
    <row r="734" spans="1:22" ht="13.5" x14ac:dyDescent="0.25">
      <c r="A734" s="3">
        <f>RSI!A734</f>
        <v>43073</v>
      </c>
      <c r="B734" s="2">
        <f>RSI!B734</f>
        <v>4.2667999999999999</v>
      </c>
      <c r="C734" s="2">
        <f>RSI!I734</f>
        <v>45.787621271916258</v>
      </c>
      <c r="D734" s="2">
        <f>MACD!E734</f>
        <v>3.9321205499796008E-3</v>
      </c>
      <c r="E734" s="2">
        <f>MACD!F734</f>
        <v>-8.9653599166671753E-3</v>
      </c>
      <c r="F734" s="2">
        <f>'Moving Avg'!D734</f>
        <v>4.2769400000000006</v>
      </c>
      <c r="G734" s="2">
        <f>'Moving Avg'!F734</f>
        <v>4.2815199999999995</v>
      </c>
      <c r="H734" s="2">
        <f>'Moving Avg'!G734</f>
        <v>4.341292000000001</v>
      </c>
      <c r="I734" s="2">
        <f>'Moving Avg'!H734</f>
        <v>4.338366500000002</v>
      </c>
      <c r="J734" s="6" t="str">
        <f>OBV!F734</f>
        <v>BEARISH</v>
      </c>
      <c r="K734" s="6" t="str">
        <f>OBV!G734</f>
        <v>WEAK</v>
      </c>
      <c r="L734" s="6" t="str">
        <f>OBV!H734</f>
        <v>CONFIRMED BEARISH</v>
      </c>
      <c r="M734" s="8">
        <f t="shared" si="110"/>
        <v>25</v>
      </c>
      <c r="N734" s="8">
        <f t="shared" si="111"/>
        <v>0</v>
      </c>
      <c r="O734" s="8">
        <f t="shared" si="112"/>
        <v>0</v>
      </c>
      <c r="P734" s="8">
        <f t="shared" si="113"/>
        <v>0</v>
      </c>
      <c r="Q734" s="9">
        <f t="shared" si="114"/>
        <v>8.75</v>
      </c>
      <c r="R734" s="9">
        <f t="shared" si="115"/>
        <v>5</v>
      </c>
      <c r="S734" s="9">
        <f t="shared" si="116"/>
        <v>3.75</v>
      </c>
      <c r="T734" s="9">
        <f t="shared" si="117"/>
        <v>6.25</v>
      </c>
      <c r="U734" s="8">
        <f t="shared" si="118"/>
        <v>5.833333333333333</v>
      </c>
      <c r="V734" s="8">
        <f t="shared" si="119"/>
        <v>5.9375</v>
      </c>
    </row>
    <row r="735" spans="1:22" ht="13.5" x14ac:dyDescent="0.25">
      <c r="A735" s="3">
        <f>RSI!A735</f>
        <v>43074</v>
      </c>
      <c r="B735" s="2">
        <f>RSI!B735</f>
        <v>4.2667999999999999</v>
      </c>
      <c r="C735" s="2">
        <f>RSI!I735</f>
        <v>45.787621271916258</v>
      </c>
      <c r="D735" s="2">
        <f>MACD!E735</f>
        <v>6.7720784167741854E-3</v>
      </c>
      <c r="E735" s="2">
        <f>MACD!F735</f>
        <v>-5.817872249978903E-3</v>
      </c>
      <c r="F735" s="2">
        <f>'Moving Avg'!D735</f>
        <v>4.2749199999999998</v>
      </c>
      <c r="G735" s="2">
        <f>'Moving Avg'!F735</f>
        <v>4.2805050000000007</v>
      </c>
      <c r="H735" s="2">
        <f>'Moving Avg'!G735</f>
        <v>4.3359980000000009</v>
      </c>
      <c r="I735" s="2">
        <f>'Moving Avg'!H735</f>
        <v>4.3407740000000015</v>
      </c>
      <c r="J735" s="6" t="str">
        <f>OBV!F735</f>
        <v>BEARISH</v>
      </c>
      <c r="K735" s="6" t="str">
        <f>OBV!G735</f>
        <v>WEAK</v>
      </c>
      <c r="L735" s="6" t="str">
        <f>OBV!H735</f>
        <v>CONFIRMED BEARISH</v>
      </c>
      <c r="M735" s="8">
        <f t="shared" si="110"/>
        <v>25</v>
      </c>
      <c r="N735" s="8">
        <f t="shared" si="111"/>
        <v>0</v>
      </c>
      <c r="O735" s="8">
        <f t="shared" si="112"/>
        <v>0</v>
      </c>
      <c r="P735" s="8">
        <f t="shared" si="113"/>
        <v>0</v>
      </c>
      <c r="Q735" s="9">
        <f t="shared" si="114"/>
        <v>8.75</v>
      </c>
      <c r="R735" s="9">
        <f t="shared" si="115"/>
        <v>5</v>
      </c>
      <c r="S735" s="9">
        <f t="shared" si="116"/>
        <v>3.75</v>
      </c>
      <c r="T735" s="9">
        <f t="shared" si="117"/>
        <v>6.25</v>
      </c>
      <c r="U735" s="8">
        <f t="shared" si="118"/>
        <v>5.833333333333333</v>
      </c>
      <c r="V735" s="8">
        <f t="shared" si="119"/>
        <v>5.9375</v>
      </c>
    </row>
    <row r="736" spans="1:22" ht="13.5" x14ac:dyDescent="0.25">
      <c r="A736" s="3">
        <f>RSI!A736</f>
        <v>43075</v>
      </c>
      <c r="B736" s="2">
        <f>RSI!B736</f>
        <v>4.2667999999999999</v>
      </c>
      <c r="C736" s="2">
        <f>RSI!I736</f>
        <v>45.787621271916258</v>
      </c>
      <c r="D736" s="2">
        <f>MACD!E736</f>
        <v>9.3256399543859558E-3</v>
      </c>
      <c r="E736" s="2">
        <f>MACD!F736</f>
        <v>-2.7891698091059309E-3</v>
      </c>
      <c r="F736" s="2">
        <f>'Moving Avg'!D736</f>
        <v>4.2688199999999998</v>
      </c>
      <c r="G736" s="2">
        <f>'Moving Avg'!F736</f>
        <v>4.2794900000000009</v>
      </c>
      <c r="H736" s="2">
        <f>'Moving Avg'!G736</f>
        <v>4.3307039999999999</v>
      </c>
      <c r="I736" s="2">
        <f>'Moving Avg'!H736</f>
        <v>4.3431815000000009</v>
      </c>
      <c r="J736" s="6" t="str">
        <f>OBV!F736</f>
        <v>BEARISH</v>
      </c>
      <c r="K736" s="6" t="str">
        <f>OBV!G736</f>
        <v>WEAK</v>
      </c>
      <c r="L736" s="6" t="str">
        <f>OBV!H736</f>
        <v>CONFIRMED BEARISH</v>
      </c>
      <c r="M736" s="8">
        <f t="shared" si="110"/>
        <v>25</v>
      </c>
      <c r="N736" s="8">
        <f t="shared" si="111"/>
        <v>0</v>
      </c>
      <c r="O736" s="8">
        <f t="shared" si="112"/>
        <v>0</v>
      </c>
      <c r="P736" s="8">
        <f t="shared" si="113"/>
        <v>0</v>
      </c>
      <c r="Q736" s="9">
        <f t="shared" si="114"/>
        <v>8.75</v>
      </c>
      <c r="R736" s="9">
        <f t="shared" si="115"/>
        <v>5</v>
      </c>
      <c r="S736" s="9">
        <f t="shared" si="116"/>
        <v>3.75</v>
      </c>
      <c r="T736" s="9">
        <f t="shared" si="117"/>
        <v>6.25</v>
      </c>
      <c r="U736" s="8">
        <f t="shared" si="118"/>
        <v>5.833333333333333</v>
      </c>
      <c r="V736" s="8">
        <f t="shared" si="119"/>
        <v>5.9375</v>
      </c>
    </row>
    <row r="737" spans="1:22" ht="13.5" x14ac:dyDescent="0.25">
      <c r="A737" s="3">
        <f>RSI!A737</f>
        <v>43076</v>
      </c>
      <c r="B737" s="2">
        <f>RSI!B737</f>
        <v>4.2667999999999999</v>
      </c>
      <c r="C737" s="2">
        <f>RSI!I737</f>
        <v>45.787621271916258</v>
      </c>
      <c r="D737" s="2">
        <f>MACD!E737</f>
        <v>-7.9588988973933184E-3</v>
      </c>
      <c r="E737" s="2">
        <f>MACD!F737</f>
        <v>-3.8231156267634083E-3</v>
      </c>
      <c r="F737" s="2">
        <f>'Moving Avg'!D737</f>
        <v>4.2667999999999999</v>
      </c>
      <c r="G737" s="2">
        <f>'Moving Avg'!F737</f>
        <v>4.2782200000000001</v>
      </c>
      <c r="H737" s="2">
        <f>'Moving Avg'!G737</f>
        <v>4.3254099999999998</v>
      </c>
      <c r="I737" s="2">
        <f>'Moving Avg'!H737</f>
        <v>4.3456100000000006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  <c r="M737" s="8">
        <f t="shared" si="110"/>
        <v>25</v>
      </c>
      <c r="N737" s="8">
        <f t="shared" si="111"/>
        <v>45</v>
      </c>
      <c r="O737" s="8">
        <f t="shared" si="112"/>
        <v>0</v>
      </c>
      <c r="P737" s="8">
        <f t="shared" si="113"/>
        <v>16.5</v>
      </c>
      <c r="Q737" s="9">
        <f t="shared" si="114"/>
        <v>26.975000000000001</v>
      </c>
      <c r="R737" s="9">
        <f t="shared" si="115"/>
        <v>18.125</v>
      </c>
      <c r="S737" s="9">
        <f t="shared" si="116"/>
        <v>17.925000000000001</v>
      </c>
      <c r="T737" s="9">
        <f t="shared" si="117"/>
        <v>21.625</v>
      </c>
      <c r="U737" s="8">
        <f t="shared" si="118"/>
        <v>21.008333333333336</v>
      </c>
      <c r="V737" s="8">
        <f t="shared" si="119"/>
        <v>21.162500000000001</v>
      </c>
    </row>
    <row r="738" spans="1:22" ht="13.5" x14ac:dyDescent="0.25">
      <c r="A738" s="3">
        <f>RSI!A738</f>
        <v>43077</v>
      </c>
      <c r="B738" s="2">
        <f>RSI!B738</f>
        <v>4.2667999999999999</v>
      </c>
      <c r="C738" s="2">
        <f>RSI!I738</f>
        <v>45.787621271916258</v>
      </c>
      <c r="D738" s="2">
        <f>MACD!E738</f>
        <v>-2.2455231058787994E-2</v>
      </c>
      <c r="E738" s="2">
        <f>MACD!F738</f>
        <v>-7.5495387131683253E-3</v>
      </c>
      <c r="F738" s="2">
        <f>'Moving Avg'!D738</f>
        <v>4.2667999999999999</v>
      </c>
      <c r="G738" s="2">
        <f>'Moving Avg'!F738</f>
        <v>4.2769500000000003</v>
      </c>
      <c r="H738" s="2">
        <f>'Moving Avg'!G738</f>
        <v>4.3201159999999996</v>
      </c>
      <c r="I738" s="2">
        <f>'Moving Avg'!H738</f>
        <v>4.3487350000000005</v>
      </c>
      <c r="J738" s="6" t="str">
        <f>OBV!F738</f>
        <v>NEUTRAL</v>
      </c>
      <c r="K738" s="6" t="str">
        <f>OBV!G738</f>
        <v>NEUTRAL</v>
      </c>
      <c r="L738" s="6" t="str">
        <f>OBV!H738</f>
        <v>NEUTRAL</v>
      </c>
      <c r="M738" s="8">
        <f t="shared" si="110"/>
        <v>25</v>
      </c>
      <c r="N738" s="8">
        <f t="shared" si="111"/>
        <v>45</v>
      </c>
      <c r="O738" s="8">
        <f t="shared" si="112"/>
        <v>0</v>
      </c>
      <c r="P738" s="8">
        <f t="shared" si="113"/>
        <v>33</v>
      </c>
      <c r="Q738" s="9">
        <f t="shared" si="114"/>
        <v>29.45</v>
      </c>
      <c r="R738" s="9">
        <f t="shared" si="115"/>
        <v>22.25</v>
      </c>
      <c r="S738" s="9">
        <f t="shared" si="116"/>
        <v>25.35</v>
      </c>
      <c r="T738" s="9">
        <f t="shared" si="117"/>
        <v>25.75</v>
      </c>
      <c r="U738" s="8">
        <f t="shared" si="118"/>
        <v>25.683333333333337</v>
      </c>
      <c r="V738" s="8">
        <f t="shared" si="119"/>
        <v>25.700000000000003</v>
      </c>
    </row>
    <row r="739" spans="1:22" ht="13.5" x14ac:dyDescent="0.25">
      <c r="A739" s="3">
        <f>RSI!A739</f>
        <v>43080</v>
      </c>
      <c r="B739" s="2">
        <f>RSI!B739</f>
        <v>4.2667999999999999</v>
      </c>
      <c r="C739" s="2">
        <f>RSI!I739</f>
        <v>45.787621271916258</v>
      </c>
      <c r="D739" s="2">
        <f>MACD!E739</f>
        <v>-1.89403319708914E-2</v>
      </c>
      <c r="E739" s="2">
        <f>MACD!F739</f>
        <v>-9.8276973647129402E-3</v>
      </c>
      <c r="F739" s="2">
        <f>'Moving Avg'!D739</f>
        <v>4.2667999999999999</v>
      </c>
      <c r="G739" s="2">
        <f>'Moving Avg'!F739</f>
        <v>4.2741500000000006</v>
      </c>
      <c r="H739" s="2">
        <f>'Moving Avg'!G739</f>
        <v>4.3148219999999995</v>
      </c>
      <c r="I739" s="2">
        <f>'Moving Avg'!H739</f>
        <v>4.3513325000000007</v>
      </c>
      <c r="J739" s="6" t="str">
        <f>OBV!F739</f>
        <v>NEUTRAL</v>
      </c>
      <c r="K739" s="6" t="str">
        <f>OBV!G739</f>
        <v>NEUTRAL</v>
      </c>
      <c r="L739" s="6" t="str">
        <f>OBV!H739</f>
        <v>NEUTRAL</v>
      </c>
      <c r="M739" s="8">
        <f t="shared" si="110"/>
        <v>25</v>
      </c>
      <c r="N739" s="8">
        <f t="shared" si="111"/>
        <v>45</v>
      </c>
      <c r="O739" s="8">
        <f t="shared" si="112"/>
        <v>0</v>
      </c>
      <c r="P739" s="8">
        <f t="shared" si="113"/>
        <v>33</v>
      </c>
      <c r="Q739" s="9">
        <f t="shared" si="114"/>
        <v>29.45</v>
      </c>
      <c r="R739" s="9">
        <f t="shared" si="115"/>
        <v>22.25</v>
      </c>
      <c r="S739" s="9">
        <f t="shared" si="116"/>
        <v>25.35</v>
      </c>
      <c r="T739" s="9">
        <f t="shared" si="117"/>
        <v>25.75</v>
      </c>
      <c r="U739" s="8">
        <f t="shared" si="118"/>
        <v>25.683333333333337</v>
      </c>
      <c r="V739" s="8">
        <f t="shared" si="119"/>
        <v>25.700000000000003</v>
      </c>
    </row>
    <row r="740" spans="1:22" ht="13.5" x14ac:dyDescent="0.25">
      <c r="A740" s="3">
        <f>RSI!A740</f>
        <v>43081</v>
      </c>
      <c r="B740" s="2">
        <f>RSI!B740</f>
        <v>4.2412999999999998</v>
      </c>
      <c r="C740" s="2">
        <f>RSI!I740</f>
        <v>41.186491153012255</v>
      </c>
      <c r="D740" s="2">
        <f>MACD!E740</f>
        <v>-1.3966660811190579E-2</v>
      </c>
      <c r="E740" s="2">
        <f>MACD!F740</f>
        <v>-1.0655490054008468E-2</v>
      </c>
      <c r="F740" s="2">
        <f>'Moving Avg'!D740</f>
        <v>4.2616999999999994</v>
      </c>
      <c r="G740" s="2">
        <f>'Moving Avg'!F740</f>
        <v>4.2700750000000003</v>
      </c>
      <c r="H740" s="2">
        <f>'Moving Avg'!G740</f>
        <v>4.3110539999999986</v>
      </c>
      <c r="I740" s="2">
        <f>'Moving Avg'!H740</f>
        <v>4.3538024999999996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  <c r="M740" s="8">
        <f t="shared" si="110"/>
        <v>25</v>
      </c>
      <c r="N740" s="8">
        <f t="shared" si="111"/>
        <v>45</v>
      </c>
      <c r="O740" s="8">
        <f t="shared" si="112"/>
        <v>0</v>
      </c>
      <c r="P740" s="8">
        <f t="shared" si="113"/>
        <v>16.5</v>
      </c>
      <c r="Q740" s="9">
        <f t="shared" si="114"/>
        <v>26.975000000000001</v>
      </c>
      <c r="R740" s="9">
        <f t="shared" si="115"/>
        <v>18.125</v>
      </c>
      <c r="S740" s="9">
        <f t="shared" si="116"/>
        <v>17.925000000000001</v>
      </c>
      <c r="T740" s="9">
        <f t="shared" si="117"/>
        <v>21.625</v>
      </c>
      <c r="U740" s="8">
        <f t="shared" si="118"/>
        <v>21.008333333333336</v>
      </c>
      <c r="V740" s="8">
        <f t="shared" si="119"/>
        <v>21.162500000000001</v>
      </c>
    </row>
    <row r="741" spans="1:22" ht="13.5" x14ac:dyDescent="0.25">
      <c r="A741" s="3">
        <f>RSI!A741</f>
        <v>43082</v>
      </c>
      <c r="B741" s="2">
        <f>RSI!B741</f>
        <v>4.1750999999999996</v>
      </c>
      <c r="C741" s="2">
        <f>RSI!I741</f>
        <v>32.153246776428958</v>
      </c>
      <c r="D741" s="2">
        <f>MACD!E741</f>
        <v>-1.4628824289610876E-3</v>
      </c>
      <c r="E741" s="2">
        <f>MACD!F741</f>
        <v>-8.8169685289989936E-3</v>
      </c>
      <c r="F741" s="2">
        <f>'Moving Avg'!D741</f>
        <v>4.24336</v>
      </c>
      <c r="G741" s="2">
        <f>'Moving Avg'!F741</f>
        <v>4.2637100000000006</v>
      </c>
      <c r="H741" s="2">
        <f>'Moving Avg'!G741</f>
        <v>4.3059619999999983</v>
      </c>
      <c r="I741" s="2">
        <f>'Moving Avg'!H741</f>
        <v>4.3559414999999992</v>
      </c>
      <c r="J741" s="6" t="str">
        <f>OBV!F741</f>
        <v>BEARISH</v>
      </c>
      <c r="K741" s="6" t="str">
        <f>OBV!G741</f>
        <v>WEAK</v>
      </c>
      <c r="L741" s="6" t="str">
        <f>OBV!H741</f>
        <v>CONFIRMED BEARISH</v>
      </c>
      <c r="M741" s="8">
        <f t="shared" si="110"/>
        <v>25</v>
      </c>
      <c r="N741" s="8">
        <f t="shared" si="111"/>
        <v>0</v>
      </c>
      <c r="O741" s="8">
        <f t="shared" si="112"/>
        <v>0</v>
      </c>
      <c r="P741" s="8">
        <f t="shared" si="113"/>
        <v>0</v>
      </c>
      <c r="Q741" s="9">
        <f t="shared" si="114"/>
        <v>8.75</v>
      </c>
      <c r="R741" s="9">
        <f t="shared" si="115"/>
        <v>5</v>
      </c>
      <c r="S741" s="9">
        <f t="shared" si="116"/>
        <v>3.75</v>
      </c>
      <c r="T741" s="9">
        <f t="shared" si="117"/>
        <v>6.25</v>
      </c>
      <c r="U741" s="8">
        <f t="shared" si="118"/>
        <v>5.833333333333333</v>
      </c>
      <c r="V741" s="8">
        <f t="shared" si="119"/>
        <v>5.9375</v>
      </c>
    </row>
    <row r="742" spans="1:22" ht="13.5" x14ac:dyDescent="0.25">
      <c r="A742" s="3">
        <f>RSI!A742</f>
        <v>43083</v>
      </c>
      <c r="B742" s="2">
        <f>RSI!B742</f>
        <v>4.1497000000000002</v>
      </c>
      <c r="C742" s="2">
        <f>RSI!I742</f>
        <v>29.481479365919242</v>
      </c>
      <c r="D742" s="2">
        <f>MACD!E742</f>
        <v>8.4858086959078705E-3</v>
      </c>
      <c r="E742" s="2">
        <f>MACD!F742</f>
        <v>-5.356413084017621E-3</v>
      </c>
      <c r="F742" s="2">
        <f>'Moving Avg'!D742</f>
        <v>4.2199399999999994</v>
      </c>
      <c r="G742" s="2">
        <f>'Moving Avg'!F742</f>
        <v>4.2560750000000009</v>
      </c>
      <c r="H742" s="2">
        <f>'Moving Avg'!G742</f>
        <v>4.3008719999999983</v>
      </c>
      <c r="I742" s="2">
        <f>'Moving Avg'!H742</f>
        <v>4.3579534999999998</v>
      </c>
      <c r="J742" s="6" t="str">
        <f>OBV!F742</f>
        <v>BEARISH</v>
      </c>
      <c r="K742" s="6" t="str">
        <f>OBV!G742</f>
        <v>WEAK</v>
      </c>
      <c r="L742" s="6" t="str">
        <f>OBV!H742</f>
        <v>CONFIRMED BEARISH</v>
      </c>
      <c r="M742" s="8">
        <f t="shared" si="110"/>
        <v>50</v>
      </c>
      <c r="N742" s="8">
        <f t="shared" si="111"/>
        <v>0</v>
      </c>
      <c r="O742" s="8">
        <f t="shared" si="112"/>
        <v>0</v>
      </c>
      <c r="P742" s="8">
        <f t="shared" si="113"/>
        <v>0</v>
      </c>
      <c r="Q742" s="9">
        <f t="shared" si="114"/>
        <v>17.5</v>
      </c>
      <c r="R742" s="9">
        <f t="shared" si="115"/>
        <v>10</v>
      </c>
      <c r="S742" s="9">
        <f t="shared" si="116"/>
        <v>7.5</v>
      </c>
      <c r="T742" s="9">
        <f t="shared" si="117"/>
        <v>12.5</v>
      </c>
      <c r="U742" s="8">
        <f t="shared" si="118"/>
        <v>11.666666666666666</v>
      </c>
      <c r="V742" s="8">
        <f t="shared" si="119"/>
        <v>11.875</v>
      </c>
    </row>
    <row r="743" spans="1:22" ht="13.5" x14ac:dyDescent="0.25">
      <c r="A743" s="3">
        <f>RSI!A743</f>
        <v>43084</v>
      </c>
      <c r="B743" s="2">
        <f>RSI!B743</f>
        <v>4.1497000000000002</v>
      </c>
      <c r="C743" s="2">
        <f>RSI!I743</f>
        <v>29.481479365919242</v>
      </c>
      <c r="D743" s="2">
        <f>MACD!E743</f>
        <v>1.6079389392646526E-2</v>
      </c>
      <c r="E743" s="2">
        <f>MACD!F743</f>
        <v>-1.0692525886847916E-3</v>
      </c>
      <c r="F743" s="2">
        <f>'Moving Avg'!D743</f>
        <v>4.1965199999999996</v>
      </c>
      <c r="G743" s="2">
        <f>'Moving Avg'!F743</f>
        <v>4.2484400000000004</v>
      </c>
      <c r="H743" s="2">
        <f>'Moving Avg'!G743</f>
        <v>4.2957819999999982</v>
      </c>
      <c r="I743" s="2">
        <f>'Moving Avg'!H743</f>
        <v>4.3597334999999999</v>
      </c>
      <c r="J743" s="6" t="str">
        <f>OBV!F743</f>
        <v>BEARISH</v>
      </c>
      <c r="K743" s="6" t="str">
        <f>OBV!G743</f>
        <v>WEAK</v>
      </c>
      <c r="L743" s="6" t="str">
        <f>OBV!H743</f>
        <v>CONFIRMED BEARISH</v>
      </c>
      <c r="M743" s="8">
        <f t="shared" si="110"/>
        <v>50</v>
      </c>
      <c r="N743" s="8">
        <f t="shared" si="111"/>
        <v>0</v>
      </c>
      <c r="O743" s="8">
        <f t="shared" si="112"/>
        <v>0</v>
      </c>
      <c r="P743" s="8">
        <f t="shared" si="113"/>
        <v>0</v>
      </c>
      <c r="Q743" s="9">
        <f t="shared" si="114"/>
        <v>17.5</v>
      </c>
      <c r="R743" s="9">
        <f t="shared" si="115"/>
        <v>10</v>
      </c>
      <c r="S743" s="9">
        <f t="shared" si="116"/>
        <v>7.5</v>
      </c>
      <c r="T743" s="9">
        <f t="shared" si="117"/>
        <v>12.5</v>
      </c>
      <c r="U743" s="8">
        <f t="shared" si="118"/>
        <v>11.666666666666666</v>
      </c>
      <c r="V743" s="8">
        <f t="shared" si="119"/>
        <v>11.875</v>
      </c>
    </row>
    <row r="744" spans="1:22" ht="13.5" x14ac:dyDescent="0.25">
      <c r="A744" s="3">
        <f>RSI!A744</f>
        <v>43087</v>
      </c>
      <c r="B744" s="2">
        <f>RSI!B744</f>
        <v>4.1497000000000002</v>
      </c>
      <c r="C744" s="2">
        <f>RSI!I744</f>
        <v>29.481479365919242</v>
      </c>
      <c r="D744" s="2">
        <f>MACD!E744</f>
        <v>2.318000800812392E-2</v>
      </c>
      <c r="E744" s="2">
        <f>MACD!F744</f>
        <v>3.7805995306769511E-3</v>
      </c>
      <c r="F744" s="2">
        <f>'Moving Avg'!D744</f>
        <v>4.1730999999999998</v>
      </c>
      <c r="G744" s="2">
        <f>'Moving Avg'!F744</f>
        <v>4.2408049999999999</v>
      </c>
      <c r="H744" s="2">
        <f>'Moving Avg'!G744</f>
        <v>4.2906919999999982</v>
      </c>
      <c r="I744" s="2">
        <f>'Moving Avg'!H744</f>
        <v>4.3615135</v>
      </c>
      <c r="J744" s="6" t="str">
        <f>OBV!F744</f>
        <v>BEARISH</v>
      </c>
      <c r="K744" s="6" t="str">
        <f>OBV!G744</f>
        <v>WEAK</v>
      </c>
      <c r="L744" s="6" t="str">
        <f>OBV!H744</f>
        <v>CONFIRMED BEARISH</v>
      </c>
      <c r="M744" s="8">
        <f t="shared" si="110"/>
        <v>50</v>
      </c>
      <c r="N744" s="8">
        <f t="shared" si="111"/>
        <v>0</v>
      </c>
      <c r="O744" s="8">
        <f t="shared" si="112"/>
        <v>0</v>
      </c>
      <c r="P744" s="8">
        <f t="shared" si="113"/>
        <v>0</v>
      </c>
      <c r="Q744" s="9">
        <f t="shared" si="114"/>
        <v>17.5</v>
      </c>
      <c r="R744" s="9">
        <f t="shared" si="115"/>
        <v>10</v>
      </c>
      <c r="S744" s="9">
        <f t="shared" si="116"/>
        <v>7.5</v>
      </c>
      <c r="T744" s="9">
        <f t="shared" si="117"/>
        <v>12.5</v>
      </c>
      <c r="U744" s="8">
        <f t="shared" si="118"/>
        <v>11.666666666666666</v>
      </c>
      <c r="V744" s="8">
        <f t="shared" si="119"/>
        <v>11.875</v>
      </c>
    </row>
    <row r="745" spans="1:22" ht="13.5" x14ac:dyDescent="0.25">
      <c r="A745" s="3">
        <f>RSI!A745</f>
        <v>43088</v>
      </c>
      <c r="B745" s="2">
        <f>RSI!B745</f>
        <v>4.2412999999999998</v>
      </c>
      <c r="C745" s="2">
        <f>RSI!I745</f>
        <v>48.686708563880082</v>
      </c>
      <c r="D745" s="2">
        <f>MACD!E745</f>
        <v>2.3028298854915974E-2</v>
      </c>
      <c r="E745" s="2">
        <f>MACD!F745</f>
        <v>7.6301393955247555E-3</v>
      </c>
      <c r="F745" s="2">
        <f>'Moving Avg'!D745</f>
        <v>4.1730999999999998</v>
      </c>
      <c r="G745" s="2">
        <f>'Moving Avg'!F745</f>
        <v>4.2377500000000001</v>
      </c>
      <c r="H745" s="2">
        <f>'Moving Avg'!G745</f>
        <v>4.2872299999999974</v>
      </c>
      <c r="I745" s="2">
        <f>'Moving Avg'!H745</f>
        <v>4.3637515000000002</v>
      </c>
      <c r="J745" s="6" t="str">
        <f>OBV!F745</f>
        <v>BEARISH</v>
      </c>
      <c r="K745" s="6" t="str">
        <f>OBV!G745</f>
        <v>WEAK</v>
      </c>
      <c r="L745" s="6" t="str">
        <f>OBV!H745</f>
        <v>NEUTRAL</v>
      </c>
      <c r="M745" s="8">
        <f t="shared" si="110"/>
        <v>25</v>
      </c>
      <c r="N745" s="8">
        <f t="shared" si="111"/>
        <v>0</v>
      </c>
      <c r="O745" s="8">
        <f t="shared" si="112"/>
        <v>0</v>
      </c>
      <c r="P745" s="8">
        <f t="shared" si="113"/>
        <v>0</v>
      </c>
      <c r="Q745" s="9">
        <f t="shared" si="114"/>
        <v>8.75</v>
      </c>
      <c r="R745" s="9">
        <f t="shared" si="115"/>
        <v>5</v>
      </c>
      <c r="S745" s="9">
        <f t="shared" si="116"/>
        <v>3.75</v>
      </c>
      <c r="T745" s="9">
        <f t="shared" si="117"/>
        <v>6.25</v>
      </c>
      <c r="U745" s="8">
        <f t="shared" si="118"/>
        <v>5.833333333333333</v>
      </c>
      <c r="V745" s="8">
        <f t="shared" si="119"/>
        <v>5.9375</v>
      </c>
    </row>
    <row r="746" spans="1:22" ht="13.5" x14ac:dyDescent="0.25">
      <c r="A746" s="3">
        <f>RSI!A746</f>
        <v>43089</v>
      </c>
      <c r="B746" s="2">
        <f>RSI!B746</f>
        <v>4.0732999999999997</v>
      </c>
      <c r="C746" s="2">
        <f>RSI!I746</f>
        <v>31.657577915967664</v>
      </c>
      <c r="D746" s="2">
        <f>MACD!E746</f>
        <v>3.5382050386107089E-2</v>
      </c>
      <c r="E746" s="2">
        <f>MACD!F746</f>
        <v>1.3180521593641224E-2</v>
      </c>
      <c r="F746" s="2">
        <f>'Moving Avg'!D746</f>
        <v>4.1527399999999997</v>
      </c>
      <c r="G746" s="2">
        <f>'Moving Avg'!F746</f>
        <v>4.2262950000000004</v>
      </c>
      <c r="H746" s="2">
        <f>'Moving Avg'!G746</f>
        <v>4.2806119999999979</v>
      </c>
      <c r="I746" s="2">
        <f>'Moving Avg'!H746</f>
        <v>4.3651495000000002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0</v>
      </c>
      <c r="P746" s="8">
        <f t="shared" si="113"/>
        <v>0</v>
      </c>
      <c r="Q746" s="9">
        <f t="shared" si="114"/>
        <v>8.75</v>
      </c>
      <c r="R746" s="9">
        <f t="shared" si="115"/>
        <v>5</v>
      </c>
      <c r="S746" s="9">
        <f t="shared" si="116"/>
        <v>3.75</v>
      </c>
      <c r="T746" s="9">
        <f t="shared" si="117"/>
        <v>6.25</v>
      </c>
      <c r="U746" s="8">
        <f t="shared" si="118"/>
        <v>5.833333333333333</v>
      </c>
      <c r="V746" s="8">
        <f t="shared" si="119"/>
        <v>5.9375</v>
      </c>
    </row>
    <row r="747" spans="1:22" ht="13.5" x14ac:dyDescent="0.25">
      <c r="A747" s="3">
        <f>RSI!A747</f>
        <v>43090</v>
      </c>
      <c r="B747" s="2">
        <f>RSI!B747</f>
        <v>3.9613</v>
      </c>
      <c r="C747" s="2">
        <f>RSI!I747</f>
        <v>25.303458512330479</v>
      </c>
      <c r="D747" s="2">
        <f>MACD!E747</f>
        <v>5.5159125797882069E-2</v>
      </c>
      <c r="E747" s="2">
        <f>MACD!F747</f>
        <v>2.1576242434489395E-2</v>
      </c>
      <c r="F747" s="2">
        <f>'Moving Avg'!D747</f>
        <v>4.1150600000000006</v>
      </c>
      <c r="G747" s="2">
        <f>'Moving Avg'!F747</f>
        <v>4.215605</v>
      </c>
      <c r="H747" s="2">
        <f>'Moving Avg'!G747</f>
        <v>4.2717539999999978</v>
      </c>
      <c r="I747" s="2">
        <f>'Moving Avg'!H747</f>
        <v>4.3659875000000001</v>
      </c>
      <c r="J747" s="6" t="str">
        <f>OBV!F747</f>
        <v>BEARISH</v>
      </c>
      <c r="K747" s="6" t="str">
        <f>OBV!G747</f>
        <v>WEAK</v>
      </c>
      <c r="L747" s="6" t="str">
        <f>OBV!H747</f>
        <v>CONFIRMED BEARISH</v>
      </c>
      <c r="M747" s="8">
        <f t="shared" si="110"/>
        <v>50</v>
      </c>
      <c r="N747" s="8">
        <f t="shared" si="111"/>
        <v>0</v>
      </c>
      <c r="O747" s="8">
        <f t="shared" si="112"/>
        <v>0</v>
      </c>
      <c r="P747" s="8">
        <f t="shared" si="113"/>
        <v>0</v>
      </c>
      <c r="Q747" s="9">
        <f t="shared" si="114"/>
        <v>17.5</v>
      </c>
      <c r="R747" s="9">
        <f t="shared" si="115"/>
        <v>10</v>
      </c>
      <c r="S747" s="9">
        <f t="shared" si="116"/>
        <v>7.5</v>
      </c>
      <c r="T747" s="9">
        <f t="shared" si="117"/>
        <v>12.5</v>
      </c>
      <c r="U747" s="8">
        <f t="shared" si="118"/>
        <v>11.666666666666666</v>
      </c>
      <c r="V747" s="8">
        <f t="shared" si="119"/>
        <v>11.875</v>
      </c>
    </row>
    <row r="748" spans="1:22" ht="13.5" x14ac:dyDescent="0.25">
      <c r="A748" s="3">
        <f>RSI!A748</f>
        <v>43091</v>
      </c>
      <c r="B748" s="2">
        <f>RSI!B748</f>
        <v>4.0682</v>
      </c>
      <c r="C748" s="2">
        <f>RSI!I748</f>
        <v>38.07852931397791</v>
      </c>
      <c r="D748" s="2">
        <f>MACD!E748</f>
        <v>6.558835438775823E-2</v>
      </c>
      <c r="E748" s="2">
        <f>MACD!F748</f>
        <v>3.0378664825143165E-2</v>
      </c>
      <c r="F748" s="2">
        <f>'Moving Avg'!D748</f>
        <v>4.0987600000000004</v>
      </c>
      <c r="G748" s="2">
        <f>'Moving Avg'!F748</f>
        <v>4.2102600000000008</v>
      </c>
      <c r="H748" s="2">
        <f>'Moving Avg'!G748</f>
        <v>4.2650339999999982</v>
      </c>
      <c r="I748" s="2">
        <f>'Moving Avg'!H748</f>
        <v>4.3673600000000006</v>
      </c>
      <c r="J748" s="6" t="str">
        <f>OBV!F748</f>
        <v>BULLISH</v>
      </c>
      <c r="K748" s="6" t="str">
        <f>OBV!G748</f>
        <v>STRONG</v>
      </c>
      <c r="L748" s="6" t="str">
        <f>OBV!H748</f>
        <v>BULLISH DIVERGENCE</v>
      </c>
      <c r="M748" s="8">
        <f t="shared" si="110"/>
        <v>25</v>
      </c>
      <c r="N748" s="8">
        <f t="shared" si="111"/>
        <v>0</v>
      </c>
      <c r="O748" s="8">
        <f t="shared" si="112"/>
        <v>0</v>
      </c>
      <c r="P748" s="8">
        <f t="shared" si="113"/>
        <v>83</v>
      </c>
      <c r="Q748" s="9">
        <f t="shared" si="114"/>
        <v>21.2</v>
      </c>
      <c r="R748" s="9">
        <f t="shared" si="115"/>
        <v>25.75</v>
      </c>
      <c r="S748" s="9">
        <f t="shared" si="116"/>
        <v>41.1</v>
      </c>
      <c r="T748" s="9">
        <f t="shared" si="117"/>
        <v>27</v>
      </c>
      <c r="U748" s="8">
        <f t="shared" si="118"/>
        <v>29.350000000000005</v>
      </c>
      <c r="V748" s="8">
        <f t="shared" si="119"/>
        <v>28.762500000000003</v>
      </c>
    </row>
    <row r="749" spans="1:22" ht="13.5" x14ac:dyDescent="0.25">
      <c r="A749" s="3">
        <f>RSI!A749</f>
        <v>43094</v>
      </c>
      <c r="B749" s="2">
        <f>RSI!B749</f>
        <v>4.0682</v>
      </c>
      <c r="C749" s="2">
        <f>RSI!I749</f>
        <v>38.07852931397791</v>
      </c>
      <c r="D749" s="2">
        <f>MACD!E749</f>
        <v>7.5275204657458517E-2</v>
      </c>
      <c r="E749" s="2">
        <f>MACD!F749</f>
        <v>3.9357972791606237E-2</v>
      </c>
      <c r="F749" s="2">
        <f>'Moving Avg'!D749</f>
        <v>4.0824599999999993</v>
      </c>
      <c r="G749" s="2">
        <f>'Moving Avg'!F749</f>
        <v>4.1998250000000015</v>
      </c>
      <c r="H749" s="2">
        <f>'Moving Avg'!G749</f>
        <v>4.2583139999999977</v>
      </c>
      <c r="I749" s="2">
        <f>'Moving Avg'!H749</f>
        <v>4.368732500000001</v>
      </c>
      <c r="J749" s="6" t="str">
        <f>OBV!F749</f>
        <v>BULLISH</v>
      </c>
      <c r="K749" s="6" t="str">
        <f>OBV!G749</f>
        <v>STRONG</v>
      </c>
      <c r="L749" s="6" t="str">
        <f>OBV!H749</f>
        <v>BULLISH DIVERGENCE</v>
      </c>
      <c r="M749" s="8">
        <f t="shared" si="110"/>
        <v>25</v>
      </c>
      <c r="N749" s="8">
        <f t="shared" si="111"/>
        <v>0</v>
      </c>
      <c r="O749" s="8">
        <f t="shared" si="112"/>
        <v>0</v>
      </c>
      <c r="P749" s="8">
        <f t="shared" si="113"/>
        <v>83</v>
      </c>
      <c r="Q749" s="9">
        <f t="shared" si="114"/>
        <v>21.2</v>
      </c>
      <c r="R749" s="9">
        <f t="shared" si="115"/>
        <v>25.75</v>
      </c>
      <c r="S749" s="9">
        <f t="shared" si="116"/>
        <v>41.1</v>
      </c>
      <c r="T749" s="9">
        <f t="shared" si="117"/>
        <v>27</v>
      </c>
      <c r="U749" s="8">
        <f t="shared" si="118"/>
        <v>29.350000000000005</v>
      </c>
      <c r="V749" s="8">
        <f t="shared" si="119"/>
        <v>28.762500000000003</v>
      </c>
    </row>
    <row r="750" spans="1:22" ht="13.5" x14ac:dyDescent="0.25">
      <c r="A750" s="3">
        <f>RSI!A750</f>
        <v>43095</v>
      </c>
      <c r="B750" s="2">
        <f>RSI!B750</f>
        <v>4.0631000000000004</v>
      </c>
      <c r="C750" s="2">
        <f>RSI!I750</f>
        <v>37.72157350024461</v>
      </c>
      <c r="D750" s="2">
        <f>MACD!E750</f>
        <v>8.0724728889760122E-2</v>
      </c>
      <c r="E750" s="2">
        <f>MACD!F750</f>
        <v>4.7631324011237014E-2</v>
      </c>
      <c r="F750" s="2">
        <f>'Moving Avg'!D750</f>
        <v>4.0468199999999994</v>
      </c>
      <c r="G750" s="2">
        <f>'Moving Avg'!F750</f>
        <v>4.1891350000000012</v>
      </c>
      <c r="H750" s="2">
        <f>'Moving Avg'!G750</f>
        <v>4.2514919999999981</v>
      </c>
      <c r="I750" s="2">
        <f>'Moving Avg'!H750</f>
        <v>4.3706280000000008</v>
      </c>
      <c r="J750" s="6" t="str">
        <f>OBV!F750</f>
        <v>BEARISH</v>
      </c>
      <c r="K750" s="6" t="str">
        <f>OBV!G750</f>
        <v>WEAK</v>
      </c>
      <c r="L750" s="6" t="str">
        <f>OBV!H750</f>
        <v>CONFIRMED BEARISH</v>
      </c>
      <c r="M750" s="8">
        <f t="shared" si="110"/>
        <v>25</v>
      </c>
      <c r="N750" s="8">
        <f t="shared" si="111"/>
        <v>0</v>
      </c>
      <c r="O750" s="8">
        <f t="shared" si="112"/>
        <v>0</v>
      </c>
      <c r="P750" s="8">
        <f t="shared" si="113"/>
        <v>0</v>
      </c>
      <c r="Q750" s="9">
        <f t="shared" si="114"/>
        <v>8.75</v>
      </c>
      <c r="R750" s="9">
        <f t="shared" si="115"/>
        <v>5</v>
      </c>
      <c r="S750" s="9">
        <f t="shared" si="116"/>
        <v>3.75</v>
      </c>
      <c r="T750" s="9">
        <f t="shared" si="117"/>
        <v>6.25</v>
      </c>
      <c r="U750" s="8">
        <f t="shared" si="118"/>
        <v>5.833333333333333</v>
      </c>
      <c r="V750" s="8">
        <f t="shared" si="119"/>
        <v>5.9375</v>
      </c>
    </row>
    <row r="751" spans="1:22" ht="13.5" x14ac:dyDescent="0.25">
      <c r="A751" s="3">
        <f>RSI!A751</f>
        <v>43096</v>
      </c>
      <c r="B751" s="2">
        <f>RSI!B751</f>
        <v>4.0631000000000004</v>
      </c>
      <c r="C751" s="2">
        <f>RSI!I751</f>
        <v>37.72157350024461</v>
      </c>
      <c r="D751" s="2">
        <f>MACD!E751</f>
        <v>7.5920513073018725E-2</v>
      </c>
      <c r="E751" s="2">
        <f>MACD!F751</f>
        <v>5.3289161823593362E-2</v>
      </c>
      <c r="F751" s="2">
        <f>'Moving Avg'!D751</f>
        <v>4.0447800000000003</v>
      </c>
      <c r="G751" s="2">
        <f>'Moving Avg'!F751</f>
        <v>4.1774250000000013</v>
      </c>
      <c r="H751" s="2">
        <f>'Moving Avg'!G751</f>
        <v>4.2442619999999973</v>
      </c>
      <c r="I751" s="2">
        <f>'Moving Avg'!H751</f>
        <v>4.3719750000000008</v>
      </c>
      <c r="J751" s="6" t="str">
        <f>OBV!F751</f>
        <v>BULLISH</v>
      </c>
      <c r="K751" s="6" t="str">
        <f>OBV!G751</f>
        <v>STRONG</v>
      </c>
      <c r="L751" s="6" t="str">
        <f>OBV!H751</f>
        <v>BULLISH DIVERGENCE</v>
      </c>
      <c r="M751" s="8">
        <f t="shared" si="110"/>
        <v>25</v>
      </c>
      <c r="N751" s="8">
        <f t="shared" si="111"/>
        <v>0</v>
      </c>
      <c r="O751" s="8">
        <f t="shared" si="112"/>
        <v>0</v>
      </c>
      <c r="P751" s="8">
        <f t="shared" si="113"/>
        <v>83</v>
      </c>
      <c r="Q751" s="9">
        <f t="shared" si="114"/>
        <v>21.2</v>
      </c>
      <c r="R751" s="9">
        <f t="shared" si="115"/>
        <v>25.75</v>
      </c>
      <c r="S751" s="9">
        <f t="shared" si="116"/>
        <v>41.1</v>
      </c>
      <c r="T751" s="9">
        <f t="shared" si="117"/>
        <v>27</v>
      </c>
      <c r="U751" s="8">
        <f t="shared" si="118"/>
        <v>29.350000000000005</v>
      </c>
      <c r="V751" s="8">
        <f t="shared" si="119"/>
        <v>28.762500000000003</v>
      </c>
    </row>
    <row r="752" spans="1:22" ht="13.5" x14ac:dyDescent="0.25">
      <c r="A752" s="3">
        <f>RSI!A752</f>
        <v>43097</v>
      </c>
      <c r="B752" s="2">
        <f>RSI!B752</f>
        <v>4.1802000000000001</v>
      </c>
      <c r="C752" s="2">
        <f>RSI!I752</f>
        <v>50.162360240026921</v>
      </c>
      <c r="D752" s="2">
        <f>MACD!E752</f>
        <v>5.9985922184426776E-2</v>
      </c>
      <c r="E752" s="2">
        <f>MACD!F752</f>
        <v>5.4628513895760046E-2</v>
      </c>
      <c r="F752" s="2">
        <f>'Moving Avg'!D752</f>
        <v>4.0885599999999993</v>
      </c>
      <c r="G752" s="2">
        <f>'Moving Avg'!F752</f>
        <v>4.1725900000000014</v>
      </c>
      <c r="H752" s="2">
        <f>'Moving Avg'!G752</f>
        <v>4.239373999999998</v>
      </c>
      <c r="I752" s="2">
        <f>'Moving Avg'!H752</f>
        <v>4.3739075000000014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  <c r="M752" s="8">
        <f t="shared" si="110"/>
        <v>25</v>
      </c>
      <c r="N752" s="8">
        <f t="shared" si="111"/>
        <v>0</v>
      </c>
      <c r="O752" s="8">
        <f t="shared" si="112"/>
        <v>0</v>
      </c>
      <c r="P752" s="8">
        <f t="shared" si="113"/>
        <v>100</v>
      </c>
      <c r="Q752" s="9">
        <f t="shared" si="114"/>
        <v>23.75</v>
      </c>
      <c r="R752" s="9">
        <f t="shared" si="115"/>
        <v>30</v>
      </c>
      <c r="S752" s="9">
        <f t="shared" si="116"/>
        <v>48.75</v>
      </c>
      <c r="T752" s="9">
        <f t="shared" si="117"/>
        <v>31.25</v>
      </c>
      <c r="U752" s="8">
        <f t="shared" si="118"/>
        <v>34.166666666666664</v>
      </c>
      <c r="V752" s="8">
        <f t="shared" si="119"/>
        <v>33.4375</v>
      </c>
    </row>
    <row r="753" spans="1:22" ht="13.5" x14ac:dyDescent="0.25">
      <c r="A753" s="3">
        <f>RSI!A753</f>
        <v>43098</v>
      </c>
      <c r="B753" s="2">
        <f>RSI!B753</f>
        <v>4.226</v>
      </c>
      <c r="C753" s="2">
        <f>RSI!I753</f>
        <v>54.030262607684712</v>
      </c>
      <c r="D753" s="2">
        <f>MACD!E753</f>
        <v>4.3077784910636296E-2</v>
      </c>
      <c r="E753" s="2">
        <f>MACD!F753</f>
        <v>5.2318368098735295E-2</v>
      </c>
      <c r="F753" s="2">
        <f>'Moving Avg'!D753</f>
        <v>4.12012</v>
      </c>
      <c r="G753" s="2">
        <f>'Moving Avg'!F753</f>
        <v>4.1705500000000004</v>
      </c>
      <c r="H753" s="2">
        <f>'Moving Avg'!G753</f>
        <v>4.2354019999999979</v>
      </c>
      <c r="I753" s="2">
        <f>'Moving Avg'!H753</f>
        <v>4.376069000000002</v>
      </c>
      <c r="J753" s="6" t="str">
        <f>OBV!F753</f>
        <v>BEARISH</v>
      </c>
      <c r="K753" s="6" t="str">
        <f>OBV!G753</f>
        <v>WEAK</v>
      </c>
      <c r="L753" s="6" t="str">
        <f>OBV!H753</f>
        <v>BEARISH DIVERGENCE</v>
      </c>
      <c r="M753" s="8">
        <f t="shared" si="110"/>
        <v>25</v>
      </c>
      <c r="N753" s="8">
        <f t="shared" si="111"/>
        <v>45</v>
      </c>
      <c r="O753" s="8">
        <f t="shared" si="112"/>
        <v>0</v>
      </c>
      <c r="P753" s="8">
        <f t="shared" si="113"/>
        <v>0</v>
      </c>
      <c r="Q753" s="9">
        <f t="shared" si="114"/>
        <v>24.5</v>
      </c>
      <c r="R753" s="9">
        <f t="shared" si="115"/>
        <v>14</v>
      </c>
      <c r="S753" s="9">
        <f t="shared" si="116"/>
        <v>10.5</v>
      </c>
      <c r="T753" s="9">
        <f t="shared" si="117"/>
        <v>17.5</v>
      </c>
      <c r="U753" s="8">
        <f t="shared" si="118"/>
        <v>16.333333333333332</v>
      </c>
      <c r="V753" s="8">
        <f t="shared" si="119"/>
        <v>16.625</v>
      </c>
    </row>
    <row r="754" spans="1:22" ht="13.5" x14ac:dyDescent="0.25">
      <c r="A754" s="3">
        <f>RSI!A754</f>
        <v>43102</v>
      </c>
      <c r="B754" s="2">
        <f>RSI!B754</f>
        <v>4.1037999999999997</v>
      </c>
      <c r="C754" s="2">
        <f>RSI!I754</f>
        <v>44.178398434768454</v>
      </c>
      <c r="D754" s="2">
        <f>MACD!E754</f>
        <v>3.7522090067516167E-2</v>
      </c>
      <c r="E754" s="2">
        <f>MACD!F754</f>
        <v>4.9359112492491468E-2</v>
      </c>
      <c r="F754" s="2">
        <f>'Moving Avg'!D754</f>
        <v>4.1272399999999996</v>
      </c>
      <c r="G754" s="2">
        <f>'Moving Avg'!F754</f>
        <v>4.1624000000000008</v>
      </c>
      <c r="H754" s="2">
        <f>'Moving Avg'!G754</f>
        <v>4.2289859999999981</v>
      </c>
      <c r="I754" s="2">
        <f>'Moving Avg'!H754</f>
        <v>4.3776195000000016</v>
      </c>
      <c r="J754" s="6" t="str">
        <f>OBV!F754</f>
        <v>BEARISH</v>
      </c>
      <c r="K754" s="6" t="str">
        <f>OBV!G754</f>
        <v>WEAK</v>
      </c>
      <c r="L754" s="6" t="str">
        <f>OBV!H754</f>
        <v>BEARISH DIVERGENCE</v>
      </c>
      <c r="M754" s="8">
        <f t="shared" si="110"/>
        <v>25</v>
      </c>
      <c r="N754" s="8">
        <f t="shared" si="111"/>
        <v>45</v>
      </c>
      <c r="O754" s="8">
        <f t="shared" si="112"/>
        <v>0</v>
      </c>
      <c r="P754" s="8">
        <f t="shared" si="113"/>
        <v>0</v>
      </c>
      <c r="Q754" s="9">
        <f t="shared" si="114"/>
        <v>24.5</v>
      </c>
      <c r="R754" s="9">
        <f t="shared" si="115"/>
        <v>14</v>
      </c>
      <c r="S754" s="9">
        <f t="shared" si="116"/>
        <v>10.5</v>
      </c>
      <c r="T754" s="9">
        <f t="shared" si="117"/>
        <v>17.5</v>
      </c>
      <c r="U754" s="8">
        <f t="shared" si="118"/>
        <v>16.333333333333332</v>
      </c>
      <c r="V754" s="8">
        <f t="shared" si="119"/>
        <v>16.625</v>
      </c>
    </row>
    <row r="755" spans="1:22" ht="13.5" x14ac:dyDescent="0.25">
      <c r="A755" s="3">
        <f>RSI!A755</f>
        <v>43103</v>
      </c>
      <c r="B755" s="2">
        <f>RSI!B755</f>
        <v>4.1037999999999997</v>
      </c>
      <c r="C755" s="2">
        <f>RSI!I755</f>
        <v>44.178398434768447</v>
      </c>
      <c r="D755" s="2">
        <f>MACD!E755</f>
        <v>4.7357120146924281E-2</v>
      </c>
      <c r="E755" s="2">
        <f>MACD!F755</f>
        <v>4.8958714023378029E-2</v>
      </c>
      <c r="F755" s="2">
        <f>'Moving Avg'!D755</f>
        <v>4.1353799999999996</v>
      </c>
      <c r="G755" s="2">
        <f>'Moving Avg'!F755</f>
        <v>4.1542500000000002</v>
      </c>
      <c r="H755" s="2">
        <f>'Moving Avg'!G755</f>
        <v>4.2225699999999993</v>
      </c>
      <c r="I755" s="2">
        <f>'Moving Avg'!H755</f>
        <v>4.379170000000002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  <c r="M755" s="8">
        <f t="shared" si="110"/>
        <v>25</v>
      </c>
      <c r="N755" s="8">
        <f t="shared" si="111"/>
        <v>45</v>
      </c>
      <c r="O755" s="8">
        <f t="shared" si="112"/>
        <v>0</v>
      </c>
      <c r="P755" s="8">
        <f t="shared" si="113"/>
        <v>100</v>
      </c>
      <c r="Q755" s="9">
        <f t="shared" si="114"/>
        <v>39.5</v>
      </c>
      <c r="R755" s="9">
        <f t="shared" si="115"/>
        <v>39</v>
      </c>
      <c r="S755" s="9">
        <f t="shared" si="116"/>
        <v>55.5</v>
      </c>
      <c r="T755" s="9">
        <f t="shared" si="117"/>
        <v>42.5</v>
      </c>
      <c r="U755" s="8">
        <f t="shared" si="118"/>
        <v>44.666666666666664</v>
      </c>
      <c r="V755" s="8">
        <f t="shared" si="119"/>
        <v>44.125</v>
      </c>
    </row>
    <row r="756" spans="1:22" ht="13.5" x14ac:dyDescent="0.25">
      <c r="A756" s="3">
        <f>RSI!A756</f>
        <v>43104</v>
      </c>
      <c r="B756" s="2">
        <f>RSI!B756</f>
        <v>4.1191000000000004</v>
      </c>
      <c r="C756" s="2">
        <f>RSI!I756</f>
        <v>45.618270623088137</v>
      </c>
      <c r="D756" s="2">
        <f>MACD!E756</f>
        <v>2.9110410150484434E-2</v>
      </c>
      <c r="E756" s="2">
        <f>MACD!F756</f>
        <v>4.4989053248799316E-2</v>
      </c>
      <c r="F756" s="2">
        <f>'Moving Avg'!D756</f>
        <v>4.1465799999999993</v>
      </c>
      <c r="G756" s="2">
        <f>'Moving Avg'!F756</f>
        <v>4.1468650000000009</v>
      </c>
      <c r="H756" s="2">
        <f>'Moving Avg'!G756</f>
        <v>4.2168679999999998</v>
      </c>
      <c r="I756" s="2">
        <f>'Moving Avg'!H756</f>
        <v>4.3811975000000016</v>
      </c>
      <c r="J756" s="6" t="str">
        <f>OBV!F756</f>
        <v>BULLISH</v>
      </c>
      <c r="K756" s="6" t="str">
        <f>OBV!G756</f>
        <v>STRONG</v>
      </c>
      <c r="L756" s="6" t="str">
        <f>OBV!H756</f>
        <v>CONFIRMED BULLISH</v>
      </c>
      <c r="M756" s="8">
        <f t="shared" si="110"/>
        <v>25</v>
      </c>
      <c r="N756" s="8">
        <f t="shared" si="111"/>
        <v>45</v>
      </c>
      <c r="O756" s="8">
        <f t="shared" si="112"/>
        <v>0</v>
      </c>
      <c r="P756" s="8">
        <f t="shared" si="113"/>
        <v>100</v>
      </c>
      <c r="Q756" s="9">
        <f t="shared" si="114"/>
        <v>39.5</v>
      </c>
      <c r="R756" s="9">
        <f t="shared" si="115"/>
        <v>39</v>
      </c>
      <c r="S756" s="9">
        <f t="shared" si="116"/>
        <v>55.5</v>
      </c>
      <c r="T756" s="9">
        <f t="shared" si="117"/>
        <v>42.5</v>
      </c>
      <c r="U756" s="8">
        <f t="shared" si="118"/>
        <v>44.666666666666664</v>
      </c>
      <c r="V756" s="8">
        <f t="shared" si="119"/>
        <v>44.125</v>
      </c>
    </row>
    <row r="757" spans="1:22" ht="13.5" x14ac:dyDescent="0.25">
      <c r="A757" s="3">
        <f>RSI!A757</f>
        <v>43105</v>
      </c>
      <c r="B757" s="2">
        <f>RSI!B757</f>
        <v>4.0732999999999997</v>
      </c>
      <c r="C757" s="2">
        <f>RSI!I757</f>
        <v>42.116165301815435</v>
      </c>
      <c r="D757" s="2">
        <f>MACD!E757</f>
        <v>1.2269821423682714E-4</v>
      </c>
      <c r="E757" s="2">
        <f>MACD!F757</f>
        <v>3.6015782241886819E-2</v>
      </c>
      <c r="F757" s="2">
        <f>'Moving Avg'!D757</f>
        <v>4.1251999999999995</v>
      </c>
      <c r="G757" s="2">
        <f>'Moving Avg'!F757</f>
        <v>4.1371900000000004</v>
      </c>
      <c r="H757" s="2">
        <f>'Moving Avg'!G757</f>
        <v>4.2127959999999991</v>
      </c>
      <c r="I757" s="2">
        <f>'Moving Avg'!H757</f>
        <v>4.3825740000000026</v>
      </c>
      <c r="J757" s="6" t="str">
        <f>OBV!F757</f>
        <v>BEARISH</v>
      </c>
      <c r="K757" s="6" t="str">
        <f>OBV!G757</f>
        <v>WEAK</v>
      </c>
      <c r="L757" s="6" t="str">
        <f>OBV!H757</f>
        <v>CONFIRMED BEARISH</v>
      </c>
      <c r="M757" s="8">
        <f t="shared" si="110"/>
        <v>25</v>
      </c>
      <c r="N757" s="8">
        <f t="shared" si="111"/>
        <v>100</v>
      </c>
      <c r="O757" s="8">
        <f t="shared" si="112"/>
        <v>0</v>
      </c>
      <c r="P757" s="8">
        <f t="shared" si="113"/>
        <v>0</v>
      </c>
      <c r="Q757" s="9">
        <f t="shared" si="114"/>
        <v>43.75</v>
      </c>
      <c r="R757" s="9">
        <f t="shared" si="115"/>
        <v>25</v>
      </c>
      <c r="S757" s="9">
        <f t="shared" si="116"/>
        <v>18.75</v>
      </c>
      <c r="T757" s="9">
        <f t="shared" si="117"/>
        <v>31.25</v>
      </c>
      <c r="U757" s="8">
        <f t="shared" si="118"/>
        <v>29.166666666666668</v>
      </c>
      <c r="V757" s="8">
        <f t="shared" si="119"/>
        <v>29.6875</v>
      </c>
    </row>
    <row r="758" spans="1:22" ht="13.5" x14ac:dyDescent="0.25">
      <c r="A758" s="3">
        <f>RSI!A758</f>
        <v>43108</v>
      </c>
      <c r="B758" s="2">
        <f>RSI!B758</f>
        <v>4.0732999999999997</v>
      </c>
      <c r="C758" s="2">
        <f>RSI!I758</f>
        <v>42.116165301815435</v>
      </c>
      <c r="D758" s="2">
        <f>MACD!E758</f>
        <v>-7.4200698066322346E-3</v>
      </c>
      <c r="E758" s="2">
        <f>MACD!F758</f>
        <v>2.7328611832183009E-2</v>
      </c>
      <c r="F758" s="2">
        <f>'Moving Avg'!D758</f>
        <v>4.0946599999999993</v>
      </c>
      <c r="G758" s="2">
        <f>'Moving Avg'!F758</f>
        <v>4.1275149999999998</v>
      </c>
      <c r="H758" s="2">
        <f>'Moving Avg'!G758</f>
        <v>4.2112679999999987</v>
      </c>
      <c r="I758" s="2">
        <f>'Moving Avg'!H758</f>
        <v>4.3839505000000027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  <c r="M758" s="8">
        <f t="shared" si="110"/>
        <v>25</v>
      </c>
      <c r="N758" s="8">
        <f t="shared" si="111"/>
        <v>100</v>
      </c>
      <c r="O758" s="8">
        <f t="shared" si="112"/>
        <v>0</v>
      </c>
      <c r="P758" s="8">
        <f t="shared" si="113"/>
        <v>0</v>
      </c>
      <c r="Q758" s="9">
        <f t="shared" si="114"/>
        <v>43.75</v>
      </c>
      <c r="R758" s="9">
        <f t="shared" si="115"/>
        <v>25</v>
      </c>
      <c r="S758" s="9">
        <f t="shared" si="116"/>
        <v>18.75</v>
      </c>
      <c r="T758" s="9">
        <f t="shared" si="117"/>
        <v>31.25</v>
      </c>
      <c r="U758" s="8">
        <f t="shared" si="118"/>
        <v>29.166666666666668</v>
      </c>
      <c r="V758" s="8">
        <f t="shared" si="119"/>
        <v>29.6875</v>
      </c>
    </row>
    <row r="759" spans="1:22" ht="13.5" x14ac:dyDescent="0.25">
      <c r="A759" s="3">
        <f>RSI!A759</f>
        <v>43109</v>
      </c>
      <c r="B759" s="2">
        <f>RSI!B759</f>
        <v>4.0732999999999997</v>
      </c>
      <c r="C759" s="2">
        <f>RSI!I759</f>
        <v>42.116165301815435</v>
      </c>
      <c r="D759" s="2">
        <f>MACD!E759</f>
        <v>-1.3303206349402963E-2</v>
      </c>
      <c r="E759" s="2">
        <f>MACD!F759</f>
        <v>1.9202248195865818E-2</v>
      </c>
      <c r="F759" s="2">
        <f>'Moving Avg'!D759</f>
        <v>4.0885599999999993</v>
      </c>
      <c r="G759" s="2">
        <f>'Moving Avg'!F759</f>
        <v>4.1178400000000002</v>
      </c>
      <c r="H759" s="2">
        <f>'Moving Avg'!G759</f>
        <v>4.2077039999999988</v>
      </c>
      <c r="I759" s="2">
        <f>'Moving Avg'!H759</f>
        <v>4.3853270000000029</v>
      </c>
      <c r="J759" s="6" t="str">
        <f>OBV!F759</f>
        <v>BEARISH</v>
      </c>
      <c r="K759" s="6" t="str">
        <f>OBV!G759</f>
        <v>WEAK</v>
      </c>
      <c r="L759" s="6" t="str">
        <f>OBV!H759</f>
        <v>CONFIRMED BEARISH</v>
      </c>
      <c r="M759" s="8">
        <f t="shared" si="110"/>
        <v>25</v>
      </c>
      <c r="N759" s="8">
        <f t="shared" si="111"/>
        <v>100</v>
      </c>
      <c r="O759" s="8">
        <f t="shared" si="112"/>
        <v>0</v>
      </c>
      <c r="P759" s="8">
        <f t="shared" si="113"/>
        <v>0</v>
      </c>
      <c r="Q759" s="9">
        <f t="shared" si="114"/>
        <v>43.75</v>
      </c>
      <c r="R759" s="9">
        <f t="shared" si="115"/>
        <v>25</v>
      </c>
      <c r="S759" s="9">
        <f t="shared" si="116"/>
        <v>18.75</v>
      </c>
      <c r="T759" s="9">
        <f t="shared" si="117"/>
        <v>31.25</v>
      </c>
      <c r="U759" s="8">
        <f t="shared" si="118"/>
        <v>29.166666666666668</v>
      </c>
      <c r="V759" s="8">
        <f t="shared" si="119"/>
        <v>29.6875</v>
      </c>
    </row>
    <row r="760" spans="1:22" ht="13.5" x14ac:dyDescent="0.25">
      <c r="A760" s="3">
        <f>RSI!A760</f>
        <v>43110</v>
      </c>
      <c r="B760" s="2">
        <f>RSI!B760</f>
        <v>4.0732999999999997</v>
      </c>
      <c r="C760" s="2">
        <f>RSI!I760</f>
        <v>42.116165301815435</v>
      </c>
      <c r="D760" s="2">
        <f>MACD!E760</f>
        <v>-1.860363291311895E-2</v>
      </c>
      <c r="E760" s="2">
        <f>MACD!F760</f>
        <v>1.1641071974068865E-2</v>
      </c>
      <c r="F760" s="2">
        <f>'Moving Avg'!D760</f>
        <v>4.0824599999999993</v>
      </c>
      <c r="G760" s="2">
        <f>'Moving Avg'!F760</f>
        <v>4.1094400000000002</v>
      </c>
      <c r="H760" s="2">
        <f>'Moving Avg'!G760</f>
        <v>4.2027139999999985</v>
      </c>
      <c r="I760" s="2">
        <f>'Moving Avg'!H760</f>
        <v>4.386703500000003</v>
      </c>
      <c r="J760" s="6" t="str">
        <f>OBV!F760</f>
        <v>BEARISH</v>
      </c>
      <c r="K760" s="6" t="str">
        <f>OBV!G760</f>
        <v>WEAK</v>
      </c>
      <c r="L760" s="6" t="str">
        <f>OBV!H760</f>
        <v>CONFIRMED BEARISH</v>
      </c>
      <c r="M760" s="8">
        <f t="shared" si="110"/>
        <v>25</v>
      </c>
      <c r="N760" s="8">
        <f t="shared" si="111"/>
        <v>100</v>
      </c>
      <c r="O760" s="8">
        <f t="shared" si="112"/>
        <v>0</v>
      </c>
      <c r="P760" s="8">
        <f t="shared" si="113"/>
        <v>0</v>
      </c>
      <c r="Q760" s="9">
        <f t="shared" si="114"/>
        <v>43.75</v>
      </c>
      <c r="R760" s="9">
        <f t="shared" si="115"/>
        <v>25</v>
      </c>
      <c r="S760" s="9">
        <f t="shared" si="116"/>
        <v>18.75</v>
      </c>
      <c r="T760" s="9">
        <f t="shared" si="117"/>
        <v>31.25</v>
      </c>
      <c r="U760" s="8">
        <f t="shared" si="118"/>
        <v>29.166666666666668</v>
      </c>
      <c r="V760" s="8">
        <f t="shared" si="119"/>
        <v>29.6875</v>
      </c>
    </row>
    <row r="761" spans="1:22" ht="13.5" x14ac:dyDescent="0.25">
      <c r="A761" s="3">
        <f>RSI!A761</f>
        <v>43111</v>
      </c>
      <c r="B761" s="2">
        <f>RSI!B761</f>
        <v>4.0732999999999997</v>
      </c>
      <c r="C761" s="2">
        <f>RSI!I761</f>
        <v>42.116165301815435</v>
      </c>
      <c r="D761" s="2">
        <f>MACD!E761</f>
        <v>-2.2660620871436166E-2</v>
      </c>
      <c r="E761" s="2">
        <f>MACD!F761</f>
        <v>4.7807334049678593E-3</v>
      </c>
      <c r="F761" s="2">
        <f>'Moving Avg'!D761</f>
        <v>4.0732999999999997</v>
      </c>
      <c r="G761" s="2">
        <f>'Moving Avg'!F761</f>
        <v>4.1043500000000011</v>
      </c>
      <c r="H761" s="2">
        <f>'Moving Avg'!G761</f>
        <v>4.2002699999999988</v>
      </c>
      <c r="I761" s="2">
        <f>'Moving Avg'!H761</f>
        <v>4.3880800000000031</v>
      </c>
      <c r="J761" s="6" t="str">
        <f>OBV!F761</f>
        <v>BEARISH</v>
      </c>
      <c r="K761" s="6" t="str">
        <f>OBV!G761</f>
        <v>WEAK</v>
      </c>
      <c r="L761" s="6" t="str">
        <f>OBV!H761</f>
        <v>CONFIRMED BEARISH</v>
      </c>
      <c r="M761" s="8">
        <f t="shared" si="110"/>
        <v>25</v>
      </c>
      <c r="N761" s="8">
        <f t="shared" si="111"/>
        <v>100</v>
      </c>
      <c r="O761" s="8">
        <f t="shared" si="112"/>
        <v>0</v>
      </c>
      <c r="P761" s="8">
        <f t="shared" si="113"/>
        <v>0</v>
      </c>
      <c r="Q761" s="9">
        <f t="shared" si="114"/>
        <v>43.75</v>
      </c>
      <c r="R761" s="9">
        <f t="shared" si="115"/>
        <v>25</v>
      </c>
      <c r="S761" s="9">
        <f t="shared" si="116"/>
        <v>18.75</v>
      </c>
      <c r="T761" s="9">
        <f t="shared" si="117"/>
        <v>31.25</v>
      </c>
      <c r="U761" s="8">
        <f t="shared" si="118"/>
        <v>29.166666666666668</v>
      </c>
      <c r="V761" s="8">
        <f t="shared" si="119"/>
        <v>29.6875</v>
      </c>
    </row>
    <row r="762" spans="1:22" ht="13.5" x14ac:dyDescent="0.25">
      <c r="A762" s="3">
        <f>RSI!A762</f>
        <v>43112</v>
      </c>
      <c r="B762" s="2">
        <f>RSI!B762</f>
        <v>4.0732999999999997</v>
      </c>
      <c r="C762" s="2">
        <f>RSI!I762</f>
        <v>42.116165301815435</v>
      </c>
      <c r="D762" s="2">
        <f>MACD!E762</f>
        <v>-7.6817866977938465E-3</v>
      </c>
      <c r="E762" s="2">
        <f>MACD!F762</f>
        <v>2.2882293844155182E-3</v>
      </c>
      <c r="F762" s="2">
        <f>'Moving Avg'!D762</f>
        <v>4.0732999999999997</v>
      </c>
      <c r="G762" s="2">
        <f>'Moving Avg'!F762</f>
        <v>4.1005300000000009</v>
      </c>
      <c r="H762" s="2">
        <f>'Moving Avg'!G762</f>
        <v>4.1982339999999985</v>
      </c>
      <c r="I762" s="2">
        <f>'Moving Avg'!H762</f>
        <v>4.3894565000000032</v>
      </c>
      <c r="J762" s="6" t="str">
        <f>OBV!F762</f>
        <v>NEUTRAL</v>
      </c>
      <c r="K762" s="6" t="str">
        <f>OBV!G762</f>
        <v>NEUTRAL</v>
      </c>
      <c r="L762" s="6" t="str">
        <f>OBV!H762</f>
        <v>NEUTRAL</v>
      </c>
      <c r="M762" s="8">
        <f t="shared" si="110"/>
        <v>25</v>
      </c>
      <c r="N762" s="8">
        <f t="shared" si="111"/>
        <v>45</v>
      </c>
      <c r="O762" s="8">
        <f t="shared" si="112"/>
        <v>0</v>
      </c>
      <c r="P762" s="8">
        <f t="shared" si="113"/>
        <v>33</v>
      </c>
      <c r="Q762" s="9">
        <f t="shared" si="114"/>
        <v>29.45</v>
      </c>
      <c r="R762" s="9">
        <f t="shared" si="115"/>
        <v>22.25</v>
      </c>
      <c r="S762" s="9">
        <f t="shared" si="116"/>
        <v>25.35</v>
      </c>
      <c r="T762" s="9">
        <f t="shared" si="117"/>
        <v>25.75</v>
      </c>
      <c r="U762" s="8">
        <f t="shared" si="118"/>
        <v>25.683333333333337</v>
      </c>
      <c r="V762" s="8">
        <f t="shared" si="119"/>
        <v>25.700000000000003</v>
      </c>
    </row>
    <row r="763" spans="1:22" ht="13.5" x14ac:dyDescent="0.25">
      <c r="A763" s="3">
        <f>RSI!A763</f>
        <v>43115</v>
      </c>
      <c r="B763" s="2">
        <f>RSI!B763</f>
        <v>4.0732999999999997</v>
      </c>
      <c r="C763" s="2">
        <f>RSI!I763</f>
        <v>42.116165301815435</v>
      </c>
      <c r="D763" s="2">
        <f>MACD!E763</f>
        <v>1.2405696335092031E-2</v>
      </c>
      <c r="E763" s="2">
        <f>MACD!F763</f>
        <v>4.3117227745508215E-3</v>
      </c>
      <c r="F763" s="2">
        <f>'Moving Avg'!D763</f>
        <v>4.0732999999999997</v>
      </c>
      <c r="G763" s="2">
        <f>'Moving Avg'!F763</f>
        <v>4.0967100000000007</v>
      </c>
      <c r="H763" s="2">
        <f>'Moving Avg'!G763</f>
        <v>4.195993999999998</v>
      </c>
      <c r="I763" s="2">
        <f>'Moving Avg'!H763</f>
        <v>4.3908330000000033</v>
      </c>
      <c r="J763" s="6" t="str">
        <f>OBV!F763</f>
        <v>NEUTRAL</v>
      </c>
      <c r="K763" s="6" t="str">
        <f>OBV!G763</f>
        <v>NEUTRAL</v>
      </c>
      <c r="L763" s="6" t="str">
        <f>OBV!H763</f>
        <v>NEUTRAL</v>
      </c>
      <c r="M763" s="8">
        <f t="shared" si="110"/>
        <v>25</v>
      </c>
      <c r="N763" s="8">
        <f t="shared" si="111"/>
        <v>0</v>
      </c>
      <c r="O763" s="8">
        <f t="shared" si="112"/>
        <v>0</v>
      </c>
      <c r="P763" s="8">
        <f t="shared" si="113"/>
        <v>33</v>
      </c>
      <c r="Q763" s="9">
        <f t="shared" si="114"/>
        <v>13.7</v>
      </c>
      <c r="R763" s="9">
        <f t="shared" si="115"/>
        <v>13.25</v>
      </c>
      <c r="S763" s="9">
        <f t="shared" si="116"/>
        <v>18.600000000000001</v>
      </c>
      <c r="T763" s="9">
        <f t="shared" si="117"/>
        <v>14.5</v>
      </c>
      <c r="U763" s="8">
        <f t="shared" si="118"/>
        <v>15.183333333333332</v>
      </c>
      <c r="V763" s="8">
        <f t="shared" si="119"/>
        <v>15.012499999999999</v>
      </c>
    </row>
    <row r="764" spans="1:22" ht="13.5" x14ac:dyDescent="0.25">
      <c r="A764" s="3">
        <f>RSI!A764</f>
        <v>43116</v>
      </c>
      <c r="B764" s="2">
        <f>RSI!B764</f>
        <v>4.0732999999999997</v>
      </c>
      <c r="C764" s="2">
        <f>RSI!I764</f>
        <v>42.116165301815435</v>
      </c>
      <c r="D764" s="2">
        <f>MACD!E764</f>
        <v>1.0942548325699519E-2</v>
      </c>
      <c r="E764" s="2">
        <f>MACD!F764</f>
        <v>5.6378878847805616E-3</v>
      </c>
      <c r="F764" s="2">
        <f>'Moving Avg'!D764</f>
        <v>4.0732999999999997</v>
      </c>
      <c r="G764" s="2">
        <f>'Moving Avg'!F764</f>
        <v>4.0928900000000015</v>
      </c>
      <c r="H764" s="2">
        <f>'Moving Avg'!G764</f>
        <v>4.1937539999999975</v>
      </c>
      <c r="I764" s="2">
        <f>'Moving Avg'!H764</f>
        <v>4.3922095000000034</v>
      </c>
      <c r="J764" s="6" t="str">
        <f>OBV!F764</f>
        <v>NEUTRAL</v>
      </c>
      <c r="K764" s="6" t="str">
        <f>OBV!G764</f>
        <v>NEUTRAL</v>
      </c>
      <c r="L764" s="6" t="str">
        <f>OBV!H764</f>
        <v>NEUTRAL</v>
      </c>
      <c r="M764" s="8">
        <f t="shared" si="110"/>
        <v>25</v>
      </c>
      <c r="N764" s="8">
        <f t="shared" si="111"/>
        <v>0</v>
      </c>
      <c r="O764" s="8">
        <f t="shared" si="112"/>
        <v>0</v>
      </c>
      <c r="P764" s="8">
        <f t="shared" si="113"/>
        <v>33</v>
      </c>
      <c r="Q764" s="9">
        <f t="shared" si="114"/>
        <v>13.7</v>
      </c>
      <c r="R764" s="9">
        <f t="shared" si="115"/>
        <v>13.25</v>
      </c>
      <c r="S764" s="9">
        <f t="shared" si="116"/>
        <v>18.600000000000001</v>
      </c>
      <c r="T764" s="9">
        <f t="shared" si="117"/>
        <v>14.5</v>
      </c>
      <c r="U764" s="8">
        <f t="shared" si="118"/>
        <v>15.183333333333332</v>
      </c>
      <c r="V764" s="8">
        <f t="shared" si="119"/>
        <v>15.012499999999999</v>
      </c>
    </row>
    <row r="765" spans="1:22" ht="13.5" x14ac:dyDescent="0.25">
      <c r="A765" s="3">
        <f>RSI!A765</f>
        <v>43117</v>
      </c>
      <c r="B765" s="2">
        <f>RSI!B765</f>
        <v>4.0682</v>
      </c>
      <c r="C765" s="2">
        <f>RSI!I765</f>
        <v>41.474725258264677</v>
      </c>
      <c r="D765" s="2">
        <f>MACD!E765</f>
        <v>1.039686201263379E-2</v>
      </c>
      <c r="E765" s="2">
        <f>MACD!F765</f>
        <v>6.589682710351207E-3</v>
      </c>
      <c r="F765" s="2">
        <f>'Moving Avg'!D765</f>
        <v>4.0722800000000001</v>
      </c>
      <c r="G765" s="2">
        <f>'Moving Avg'!F765</f>
        <v>4.0842350000000014</v>
      </c>
      <c r="H765" s="2">
        <f>'Moving Avg'!G765</f>
        <v>4.1893759999999984</v>
      </c>
      <c r="I765" s="2">
        <f>'Moving Avg'!H765</f>
        <v>4.3934975000000041</v>
      </c>
      <c r="J765" s="6" t="str">
        <f>OBV!F765</f>
        <v>BEARISH</v>
      </c>
      <c r="K765" s="6" t="str">
        <f>OBV!G765</f>
        <v>STRONG</v>
      </c>
      <c r="L765" s="6" t="str">
        <f>OBV!H765</f>
        <v>CONFIRMED BEARISH</v>
      </c>
      <c r="M765" s="8">
        <f t="shared" si="110"/>
        <v>25</v>
      </c>
      <c r="N765" s="8">
        <f t="shared" si="111"/>
        <v>0</v>
      </c>
      <c r="O765" s="8">
        <f t="shared" si="112"/>
        <v>0</v>
      </c>
      <c r="P765" s="8">
        <f t="shared" si="113"/>
        <v>33</v>
      </c>
      <c r="Q765" s="9">
        <f t="shared" si="114"/>
        <v>13.7</v>
      </c>
      <c r="R765" s="9">
        <f t="shared" si="115"/>
        <v>13.25</v>
      </c>
      <c r="S765" s="9">
        <f t="shared" si="116"/>
        <v>18.600000000000001</v>
      </c>
      <c r="T765" s="9">
        <f t="shared" si="117"/>
        <v>14.5</v>
      </c>
      <c r="U765" s="8">
        <f t="shared" si="118"/>
        <v>15.183333333333332</v>
      </c>
      <c r="V765" s="8">
        <f t="shared" si="119"/>
        <v>15.012499999999999</v>
      </c>
    </row>
    <row r="766" spans="1:22" ht="13.5" x14ac:dyDescent="0.25">
      <c r="A766" s="3">
        <f>RSI!A766</f>
        <v>43118</v>
      </c>
      <c r="B766" s="2">
        <f>RSI!B766</f>
        <v>4.0579999999999998</v>
      </c>
      <c r="C766" s="2">
        <f>RSI!I766</f>
        <v>40.157416172367867</v>
      </c>
      <c r="D766" s="2">
        <f>MACD!E766</f>
        <v>1.3365946958094455E-2</v>
      </c>
      <c r="E766" s="2">
        <f>MACD!F766</f>
        <v>7.9449355598998576E-3</v>
      </c>
      <c r="F766" s="2">
        <f>'Moving Avg'!D766</f>
        <v>4.0692199999999996</v>
      </c>
      <c r="G766" s="2">
        <f>'Moving Avg'!F766</f>
        <v>4.083470000000001</v>
      </c>
      <c r="H766" s="2">
        <f>'Moving Avg'!G766</f>
        <v>4.1847939999999975</v>
      </c>
      <c r="I766" s="2">
        <f>'Moving Avg'!H766</f>
        <v>4.3946920000000045</v>
      </c>
      <c r="J766" s="6" t="str">
        <f>OBV!F766</f>
        <v>BEARISH</v>
      </c>
      <c r="K766" s="6" t="str">
        <f>OBV!G766</f>
        <v>STRONG</v>
      </c>
      <c r="L766" s="6" t="str">
        <f>OBV!H766</f>
        <v>CONFIRMED BEARISH</v>
      </c>
      <c r="M766" s="8">
        <f t="shared" si="110"/>
        <v>25</v>
      </c>
      <c r="N766" s="8">
        <f t="shared" si="111"/>
        <v>0</v>
      </c>
      <c r="O766" s="8">
        <f t="shared" si="112"/>
        <v>0</v>
      </c>
      <c r="P766" s="8">
        <f t="shared" si="113"/>
        <v>33</v>
      </c>
      <c r="Q766" s="9">
        <f t="shared" si="114"/>
        <v>13.7</v>
      </c>
      <c r="R766" s="9">
        <f t="shared" si="115"/>
        <v>13.25</v>
      </c>
      <c r="S766" s="9">
        <f t="shared" si="116"/>
        <v>18.600000000000001</v>
      </c>
      <c r="T766" s="9">
        <f t="shared" si="117"/>
        <v>14.5</v>
      </c>
      <c r="U766" s="8">
        <f t="shared" si="118"/>
        <v>15.183333333333332</v>
      </c>
      <c r="V766" s="8">
        <f t="shared" si="119"/>
        <v>15.012499999999999</v>
      </c>
    </row>
    <row r="767" spans="1:22" ht="13.5" x14ac:dyDescent="0.25">
      <c r="A767" s="3">
        <f>RSI!A767</f>
        <v>43119</v>
      </c>
      <c r="B767" s="2">
        <f>RSI!B767</f>
        <v>4.0579999999999998</v>
      </c>
      <c r="C767" s="2">
        <f>RSI!I767</f>
        <v>40.157416172367867</v>
      </c>
      <c r="D767" s="2">
        <f>MACD!E767</f>
        <v>9.1899770782353229E-3</v>
      </c>
      <c r="E767" s="2">
        <f>MACD!F767</f>
        <v>8.193943863566951E-3</v>
      </c>
      <c r="F767" s="2">
        <f>'Moving Avg'!D767</f>
        <v>4.06616</v>
      </c>
      <c r="G767" s="2">
        <f>'Moving Avg'!F767</f>
        <v>4.088305000000001</v>
      </c>
      <c r="H767" s="2">
        <f>'Moving Avg'!G767</f>
        <v>4.1801099999999973</v>
      </c>
      <c r="I767" s="2">
        <f>'Moving Avg'!H767</f>
        <v>4.3959920000000041</v>
      </c>
      <c r="J767" s="6" t="str">
        <f>OBV!F767</f>
        <v>BEARISH</v>
      </c>
      <c r="K767" s="6" t="str">
        <f>OBV!G767</f>
        <v>STRONG</v>
      </c>
      <c r="L767" s="6" t="str">
        <f>OBV!H767</f>
        <v>CONFIRMED BEARISH</v>
      </c>
      <c r="M767" s="8">
        <f t="shared" si="110"/>
        <v>25</v>
      </c>
      <c r="N767" s="8">
        <f t="shared" si="111"/>
        <v>0</v>
      </c>
      <c r="O767" s="8">
        <f t="shared" si="112"/>
        <v>0</v>
      </c>
      <c r="P767" s="8">
        <f t="shared" si="113"/>
        <v>33</v>
      </c>
      <c r="Q767" s="9">
        <f t="shared" si="114"/>
        <v>13.7</v>
      </c>
      <c r="R767" s="9">
        <f t="shared" si="115"/>
        <v>13.25</v>
      </c>
      <c r="S767" s="9">
        <f t="shared" si="116"/>
        <v>18.600000000000001</v>
      </c>
      <c r="T767" s="9">
        <f t="shared" si="117"/>
        <v>14.5</v>
      </c>
      <c r="U767" s="8">
        <f t="shared" si="118"/>
        <v>15.183333333333332</v>
      </c>
      <c r="V767" s="8">
        <f t="shared" si="119"/>
        <v>15.012499999999999</v>
      </c>
    </row>
    <row r="768" spans="1:22" ht="13.5" x14ac:dyDescent="0.25">
      <c r="A768" s="3">
        <f>RSI!A768</f>
        <v>43122</v>
      </c>
      <c r="B768" s="2">
        <f>RSI!B768</f>
        <v>4.1242000000000001</v>
      </c>
      <c r="C768" s="2">
        <f>RSI!I768</f>
        <v>51.703764057988067</v>
      </c>
      <c r="D768" s="2">
        <f>MACD!E768</f>
        <v>1.084131991983206E-3</v>
      </c>
      <c r="E768" s="2">
        <f>MACD!F768</f>
        <v>6.7719814892502018E-3</v>
      </c>
      <c r="F768" s="2">
        <f>'Moving Avg'!D768</f>
        <v>4.0763400000000001</v>
      </c>
      <c r="G768" s="2">
        <f>'Moving Avg'!F768</f>
        <v>4.0911050000000015</v>
      </c>
      <c r="H768" s="2">
        <f>'Moving Avg'!G768</f>
        <v>4.1767499999999975</v>
      </c>
      <c r="I768" s="2">
        <f>'Moving Avg'!H768</f>
        <v>4.3976230000000047</v>
      </c>
      <c r="J768" s="6" t="str">
        <f>OBV!F768</f>
        <v>BULLISH</v>
      </c>
      <c r="K768" s="6" t="str">
        <f>OBV!G768</f>
        <v>WEAK</v>
      </c>
      <c r="L768" s="6" t="str">
        <f>OBV!H768</f>
        <v>CONFIRMED BULLISH</v>
      </c>
      <c r="M768" s="8">
        <f t="shared" si="110"/>
        <v>25</v>
      </c>
      <c r="N768" s="8">
        <f t="shared" si="111"/>
        <v>45</v>
      </c>
      <c r="O768" s="8">
        <f t="shared" si="112"/>
        <v>0</v>
      </c>
      <c r="P768" s="8">
        <f t="shared" si="113"/>
        <v>67</v>
      </c>
      <c r="Q768" s="9">
        <f t="shared" si="114"/>
        <v>34.549999999999997</v>
      </c>
      <c r="R768" s="9">
        <f t="shared" si="115"/>
        <v>30.75</v>
      </c>
      <c r="S768" s="9">
        <f t="shared" si="116"/>
        <v>40.650000000000006</v>
      </c>
      <c r="T768" s="9">
        <f t="shared" si="117"/>
        <v>34.25</v>
      </c>
      <c r="U768" s="8">
        <f t="shared" si="118"/>
        <v>35.31666666666667</v>
      </c>
      <c r="V768" s="8">
        <f t="shared" si="119"/>
        <v>35.049999999999997</v>
      </c>
    </row>
    <row r="769" spans="1:22" ht="13.5" x14ac:dyDescent="0.25">
      <c r="A769" s="3">
        <f>RSI!A769</f>
        <v>43123</v>
      </c>
      <c r="B769" s="2">
        <f>RSI!B769</f>
        <v>4.1750999999999996</v>
      </c>
      <c r="C769" s="2">
        <f>RSI!I769</f>
        <v>58.35683966568218</v>
      </c>
      <c r="D769" s="2">
        <f>MACD!E769</f>
        <v>-9.6293834686642654E-3</v>
      </c>
      <c r="E769" s="2">
        <f>MACD!F769</f>
        <v>3.4917084976673089E-3</v>
      </c>
      <c r="F769" s="2">
        <f>'Moving Avg'!D769</f>
        <v>4.0967000000000002</v>
      </c>
      <c r="G769" s="2">
        <f>'Moving Avg'!F769</f>
        <v>4.0964500000000008</v>
      </c>
      <c r="H769" s="2">
        <f>'Moving Avg'!G769</f>
        <v>4.1737959999999976</v>
      </c>
      <c r="I769" s="2">
        <f>'Moving Avg'!H769</f>
        <v>4.3995085000000049</v>
      </c>
      <c r="J769" s="6" t="str">
        <f>OBV!F769</f>
        <v>BULLISH</v>
      </c>
      <c r="K769" s="6" t="str">
        <f>OBV!G769</f>
        <v>WEAK</v>
      </c>
      <c r="L769" s="6" t="str">
        <f>OBV!H769</f>
        <v>CONFIRMED BULLISH</v>
      </c>
      <c r="M769" s="8">
        <f t="shared" si="110"/>
        <v>25</v>
      </c>
      <c r="N769" s="8">
        <f t="shared" si="111"/>
        <v>45</v>
      </c>
      <c r="O769" s="8">
        <f t="shared" si="112"/>
        <v>0</v>
      </c>
      <c r="P769" s="8">
        <f t="shared" si="113"/>
        <v>67</v>
      </c>
      <c r="Q769" s="9">
        <f t="shared" si="114"/>
        <v>34.549999999999997</v>
      </c>
      <c r="R769" s="9">
        <f t="shared" si="115"/>
        <v>30.75</v>
      </c>
      <c r="S769" s="9">
        <f t="shared" si="116"/>
        <v>40.650000000000006</v>
      </c>
      <c r="T769" s="9">
        <f t="shared" si="117"/>
        <v>34.25</v>
      </c>
      <c r="U769" s="8">
        <f t="shared" si="118"/>
        <v>35.31666666666667</v>
      </c>
      <c r="V769" s="8">
        <f t="shared" si="119"/>
        <v>35.049999999999997</v>
      </c>
    </row>
    <row r="770" spans="1:22" ht="13.5" x14ac:dyDescent="0.25">
      <c r="A770" s="3">
        <f>RSI!A770</f>
        <v>43124</v>
      </c>
      <c r="B770" s="2">
        <f>RSI!B770</f>
        <v>4.1547000000000001</v>
      </c>
      <c r="C770" s="2">
        <f>RSI!I770</f>
        <v>55.081815641115504</v>
      </c>
      <c r="D770" s="2">
        <f>MACD!E770</f>
        <v>-1.7562429673231961E-2</v>
      </c>
      <c r="E770" s="2">
        <f>MACD!F770</f>
        <v>-7.1911913651254503E-4</v>
      </c>
      <c r="F770" s="2">
        <f>'Moving Avg'!D770</f>
        <v>4.1139999999999999</v>
      </c>
      <c r="G770" s="2">
        <f>'Moving Avg'!F770</f>
        <v>4.1010300000000015</v>
      </c>
      <c r="H770" s="2">
        <f>'Moving Avg'!G770</f>
        <v>4.1704339999999975</v>
      </c>
      <c r="I770" s="2">
        <f>'Moving Avg'!H770</f>
        <v>4.4012920000000042</v>
      </c>
      <c r="J770" s="6" t="str">
        <f>OBV!F770</f>
        <v>BULLISH</v>
      </c>
      <c r="K770" s="6" t="str">
        <f>OBV!G770</f>
        <v>WEAK</v>
      </c>
      <c r="L770" s="6" t="str">
        <f>OBV!H770</f>
        <v>CONFIRMED BULLISH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45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67</v>
      </c>
      <c r="Q770" s="9">
        <f t="shared" si="114"/>
        <v>34.549999999999997</v>
      </c>
      <c r="R770" s="9">
        <f t="shared" si="115"/>
        <v>30.75</v>
      </c>
      <c r="S770" s="9">
        <f t="shared" si="116"/>
        <v>40.650000000000006</v>
      </c>
      <c r="T770" s="9">
        <f t="shared" si="117"/>
        <v>34.25</v>
      </c>
      <c r="U770" s="8">
        <f t="shared" si="118"/>
        <v>35.31666666666667</v>
      </c>
      <c r="V770" s="8">
        <f t="shared" si="119"/>
        <v>35.049999999999997</v>
      </c>
    </row>
    <row r="771" spans="1:22" ht="13.5" x14ac:dyDescent="0.25">
      <c r="A771" s="3">
        <f>RSI!A771</f>
        <v>43125</v>
      </c>
      <c r="B771" s="2">
        <f>RSI!B771</f>
        <v>4.1597999999999997</v>
      </c>
      <c r="C771" s="2">
        <f>RSI!I771</f>
        <v>55.750400841088926</v>
      </c>
      <c r="D771" s="2">
        <f>MACD!E771</f>
        <v>-2.4883050720420741E-2</v>
      </c>
      <c r="E771" s="2">
        <f>MACD!F771</f>
        <v>-5.5519054532941845E-3</v>
      </c>
      <c r="F771" s="2">
        <f>'Moving Avg'!D771</f>
        <v>4.13436</v>
      </c>
      <c r="G771" s="2">
        <f>'Moving Avg'!F771</f>
        <v>4.1058650000000005</v>
      </c>
      <c r="H771" s="2">
        <f>'Moving Avg'!G771</f>
        <v>4.1675819999999977</v>
      </c>
      <c r="I771" s="2">
        <f>'Moving Avg'!H771</f>
        <v>4.4029955000000038</v>
      </c>
      <c r="J771" s="6" t="str">
        <f>OBV!F771</f>
        <v>BULLISH</v>
      </c>
      <c r="K771" s="6" t="str">
        <f>OBV!G771</f>
        <v>WEAK</v>
      </c>
      <c r="L771" s="6" t="str">
        <f>OBV!H771</f>
        <v>CONFIRMED BULLISH</v>
      </c>
      <c r="M771" s="8">
        <f t="shared" si="120"/>
        <v>25</v>
      </c>
      <c r="N771" s="8">
        <f t="shared" si="121"/>
        <v>45</v>
      </c>
      <c r="O771" s="8">
        <f t="shared" si="122"/>
        <v>0</v>
      </c>
      <c r="P771" s="8">
        <f t="shared" si="123"/>
        <v>67</v>
      </c>
      <c r="Q771" s="9">
        <f t="shared" ref="Q771:Q834" si="124">0.35*M771+N771*0.35+O771*0.15+P771*0.15</f>
        <v>34.549999999999997</v>
      </c>
      <c r="R771" s="9">
        <f t="shared" ref="R771:R834" si="125">M771*0.2+N771*0.2+O771*0.35+P771*0.25</f>
        <v>30.75</v>
      </c>
      <c r="S771" s="9">
        <f t="shared" ref="S771:S834" si="126">M771*0.15+N771*0.15+O771*0.25+P771*0.45</f>
        <v>40.650000000000006</v>
      </c>
      <c r="T771" s="9">
        <f t="shared" ref="T771:T834" si="127">0.25*SUM(M771:P771)</f>
        <v>34.25</v>
      </c>
      <c r="U771" s="8">
        <f t="shared" ref="U771:U834" si="128">SUM(Q771:S771)/3</f>
        <v>35.31666666666667</v>
      </c>
      <c r="V771" s="8">
        <f t="shared" ref="V771:V834" si="129">SUM(Q771:T771)/4</f>
        <v>35.049999999999997</v>
      </c>
    </row>
    <row r="772" spans="1:22" ht="13.5" x14ac:dyDescent="0.25">
      <c r="A772" s="3">
        <f>RSI!A772</f>
        <v>43126</v>
      </c>
      <c r="B772" s="2">
        <f>RSI!B772</f>
        <v>4.1597999999999997</v>
      </c>
      <c r="C772" s="2">
        <f>RSI!I772</f>
        <v>55.750400841088926</v>
      </c>
      <c r="D772" s="2">
        <f>MACD!E772</f>
        <v>-3.1320767487073908E-2</v>
      </c>
      <c r="E772" s="2">
        <f>MACD!F772</f>
        <v>-1.0705677860050129E-2</v>
      </c>
      <c r="F772" s="2">
        <f>'Moving Avg'!D772</f>
        <v>4.1547199999999993</v>
      </c>
      <c r="G772" s="2">
        <f>'Moving Avg'!F772</f>
        <v>4.104845000000001</v>
      </c>
      <c r="H772" s="2">
        <f>'Moving Avg'!G772</f>
        <v>4.1647299999999978</v>
      </c>
      <c r="I772" s="2">
        <f>'Moving Avg'!H772</f>
        <v>4.405332000000004</v>
      </c>
      <c r="J772" s="6" t="str">
        <f>OBV!F772</f>
        <v>BULLISH</v>
      </c>
      <c r="K772" s="6" t="str">
        <f>OBV!G772</f>
        <v>WEAK</v>
      </c>
      <c r="L772" s="6" t="str">
        <f>OBV!H772</f>
        <v>CONFIRMED BULLISH</v>
      </c>
      <c r="M772" s="8">
        <f t="shared" si="120"/>
        <v>25</v>
      </c>
      <c r="N772" s="8">
        <f t="shared" si="121"/>
        <v>100</v>
      </c>
      <c r="O772" s="8">
        <f t="shared" si="122"/>
        <v>0</v>
      </c>
      <c r="P772" s="8">
        <f t="shared" si="123"/>
        <v>67</v>
      </c>
      <c r="Q772" s="9">
        <f t="shared" si="124"/>
        <v>53.8</v>
      </c>
      <c r="R772" s="9">
        <f t="shared" si="125"/>
        <v>41.75</v>
      </c>
      <c r="S772" s="9">
        <f t="shared" si="126"/>
        <v>48.900000000000006</v>
      </c>
      <c r="T772" s="9">
        <f t="shared" si="127"/>
        <v>48</v>
      </c>
      <c r="U772" s="8">
        <f t="shared" si="128"/>
        <v>48.15</v>
      </c>
      <c r="V772" s="8">
        <f t="shared" si="129"/>
        <v>48.112499999999997</v>
      </c>
    </row>
    <row r="773" spans="1:22" ht="13.5" x14ac:dyDescent="0.25">
      <c r="A773" s="3">
        <f>RSI!A773</f>
        <v>43129</v>
      </c>
      <c r="B773" s="2">
        <f>RSI!B773</f>
        <v>4.1597999999999997</v>
      </c>
      <c r="C773" s="2">
        <f>RSI!I773</f>
        <v>55.750400841088926</v>
      </c>
      <c r="D773" s="2">
        <f>MACD!E773</f>
        <v>-3.699338583716294E-2</v>
      </c>
      <c r="E773" s="2">
        <f>MACD!F773</f>
        <v>-1.5963219455472692E-2</v>
      </c>
      <c r="F773" s="2">
        <f>'Moving Avg'!D773</f>
        <v>4.1618399999999998</v>
      </c>
      <c r="G773" s="2">
        <f>'Moving Avg'!F773</f>
        <v>4.1015350000000002</v>
      </c>
      <c r="H773" s="2">
        <f>'Moving Avg'!G773</f>
        <v>4.161877999999998</v>
      </c>
      <c r="I773" s="2">
        <f>'Moving Avg'!H773</f>
        <v>4.4069300000000036</v>
      </c>
      <c r="J773" s="6" t="str">
        <f>OBV!F773</f>
        <v>BEARISH</v>
      </c>
      <c r="K773" s="6" t="str">
        <f>OBV!G773</f>
        <v>STRONG</v>
      </c>
      <c r="L773" s="6" t="str">
        <f>OBV!H773</f>
        <v>BEARISH DIVERGENCE</v>
      </c>
      <c r="M773" s="8">
        <f t="shared" si="120"/>
        <v>25</v>
      </c>
      <c r="N773" s="8">
        <f t="shared" si="121"/>
        <v>100</v>
      </c>
      <c r="O773" s="8">
        <f t="shared" si="122"/>
        <v>0</v>
      </c>
      <c r="P773" s="8">
        <f t="shared" si="123"/>
        <v>33</v>
      </c>
      <c r="Q773" s="9">
        <f t="shared" si="124"/>
        <v>48.7</v>
      </c>
      <c r="R773" s="9">
        <f t="shared" si="125"/>
        <v>33.25</v>
      </c>
      <c r="S773" s="9">
        <f t="shared" si="126"/>
        <v>33.6</v>
      </c>
      <c r="T773" s="9">
        <f t="shared" si="127"/>
        <v>39.5</v>
      </c>
      <c r="U773" s="8">
        <f t="shared" si="128"/>
        <v>38.516666666666673</v>
      </c>
      <c r="V773" s="8">
        <f t="shared" si="129"/>
        <v>38.762500000000003</v>
      </c>
    </row>
    <row r="774" spans="1:22" ht="13.5" x14ac:dyDescent="0.25">
      <c r="A774" s="3">
        <f>RSI!A774</f>
        <v>43130</v>
      </c>
      <c r="B774" s="2">
        <f>RSI!B774</f>
        <v>4.1547000000000001</v>
      </c>
      <c r="C774" s="2">
        <f>RSI!I774</f>
        <v>54.73289471370137</v>
      </c>
      <c r="D774" s="2">
        <f>MACD!E774</f>
        <v>-4.1624145104758092E-2</v>
      </c>
      <c r="E774" s="2">
        <f>MACD!F774</f>
        <v>-2.1095404585329776E-2</v>
      </c>
      <c r="F774" s="2">
        <f>'Moving Avg'!D774</f>
        <v>4.1577600000000006</v>
      </c>
      <c r="G774" s="2">
        <f>'Moving Avg'!F774</f>
        <v>4.1040800000000015</v>
      </c>
      <c r="H774" s="2">
        <f>'Moving Avg'!G774</f>
        <v>4.1589239999999972</v>
      </c>
      <c r="I774" s="2">
        <f>'Moving Avg'!H774</f>
        <v>4.4083970000000035</v>
      </c>
      <c r="J774" s="6" t="str">
        <f>OBV!F774</f>
        <v>BEARISH</v>
      </c>
      <c r="K774" s="6" t="str">
        <f>OBV!G774</f>
        <v>STRONG</v>
      </c>
      <c r="L774" s="6" t="str">
        <f>OBV!H774</f>
        <v>CONFIRMED BEARISH</v>
      </c>
      <c r="M774" s="8">
        <f t="shared" si="120"/>
        <v>25</v>
      </c>
      <c r="N774" s="8">
        <f t="shared" si="121"/>
        <v>100</v>
      </c>
      <c r="O774" s="8">
        <f t="shared" si="122"/>
        <v>0</v>
      </c>
      <c r="P774" s="8">
        <f t="shared" si="123"/>
        <v>33</v>
      </c>
      <c r="Q774" s="9">
        <f t="shared" si="124"/>
        <v>48.7</v>
      </c>
      <c r="R774" s="9">
        <f t="shared" si="125"/>
        <v>33.25</v>
      </c>
      <c r="S774" s="9">
        <f t="shared" si="126"/>
        <v>33.6</v>
      </c>
      <c r="T774" s="9">
        <f t="shared" si="127"/>
        <v>39.5</v>
      </c>
      <c r="U774" s="8">
        <f t="shared" si="128"/>
        <v>38.516666666666673</v>
      </c>
      <c r="V774" s="8">
        <f t="shared" si="129"/>
        <v>38.762500000000003</v>
      </c>
    </row>
    <row r="775" spans="1:22" ht="13.5" x14ac:dyDescent="0.25">
      <c r="A775" s="3">
        <f>RSI!A775</f>
        <v>43131</v>
      </c>
      <c r="B775" s="2">
        <f>RSI!B775</f>
        <v>4.1497000000000002</v>
      </c>
      <c r="C775" s="2">
        <f>RSI!I775</f>
        <v>53.698150799666692</v>
      </c>
      <c r="D775" s="2">
        <f>MACD!E775</f>
        <v>-4.6119763959942439E-2</v>
      </c>
      <c r="E775" s="2">
        <f>MACD!F775</f>
        <v>-2.6100276460252307E-2</v>
      </c>
      <c r="F775" s="2">
        <f>'Moving Avg'!D775</f>
        <v>4.1567599999999993</v>
      </c>
      <c r="G775" s="2">
        <f>'Moving Avg'!F775</f>
        <v>4.1063750000000008</v>
      </c>
      <c r="H775" s="2">
        <f>'Moving Avg'!G775</f>
        <v>4.1558699999999966</v>
      </c>
      <c r="I775" s="2">
        <f>'Moving Avg'!H775</f>
        <v>4.4097760000000035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  <c r="M775" s="8">
        <f t="shared" si="120"/>
        <v>25</v>
      </c>
      <c r="N775" s="8">
        <f t="shared" si="121"/>
        <v>100</v>
      </c>
      <c r="O775" s="8">
        <f t="shared" si="122"/>
        <v>0</v>
      </c>
      <c r="P775" s="8">
        <f t="shared" si="123"/>
        <v>33</v>
      </c>
      <c r="Q775" s="9">
        <f t="shared" si="124"/>
        <v>48.7</v>
      </c>
      <c r="R775" s="9">
        <f t="shared" si="125"/>
        <v>33.25</v>
      </c>
      <c r="S775" s="9">
        <f t="shared" si="126"/>
        <v>33.6</v>
      </c>
      <c r="T775" s="9">
        <f t="shared" si="127"/>
        <v>39.5</v>
      </c>
      <c r="U775" s="8">
        <f t="shared" si="128"/>
        <v>38.516666666666673</v>
      </c>
      <c r="V775" s="8">
        <f t="shared" si="129"/>
        <v>38.762500000000003</v>
      </c>
    </row>
    <row r="776" spans="1:22" ht="13.5" x14ac:dyDescent="0.25">
      <c r="A776" s="3">
        <f>RSI!A776</f>
        <v>43132</v>
      </c>
      <c r="B776" s="2">
        <f>RSI!B776</f>
        <v>4.1547000000000001</v>
      </c>
      <c r="C776" s="2">
        <f>RSI!I776</f>
        <v>54.622027957397918</v>
      </c>
      <c r="D776" s="2">
        <f>MACD!E776</f>
        <v>-5.1984767177423841E-2</v>
      </c>
      <c r="E776" s="2">
        <f>MACD!F776</f>
        <v>-3.1277174603686612E-2</v>
      </c>
      <c r="F776" s="2">
        <f>'Moving Avg'!D776</f>
        <v>4.1557399999999998</v>
      </c>
      <c r="G776" s="2">
        <f>'Moving Avg'!F776</f>
        <v>4.108155</v>
      </c>
      <c r="H776" s="2">
        <f>'Moving Avg'!G776</f>
        <v>4.1529159999999967</v>
      </c>
      <c r="I776" s="2">
        <f>'Moving Avg'!H776</f>
        <v>4.4111375000000033</v>
      </c>
      <c r="J776" s="6" t="str">
        <f>OBV!F776</f>
        <v>BEARISH</v>
      </c>
      <c r="K776" s="6" t="str">
        <f>OBV!G776</f>
        <v>STRONG</v>
      </c>
      <c r="L776" s="6" t="str">
        <f>OBV!H776</f>
        <v>CONFIRMED BEARISH</v>
      </c>
      <c r="M776" s="8">
        <f t="shared" si="120"/>
        <v>25</v>
      </c>
      <c r="N776" s="8">
        <f t="shared" si="121"/>
        <v>100</v>
      </c>
      <c r="O776" s="8">
        <f t="shared" si="122"/>
        <v>0</v>
      </c>
      <c r="P776" s="8">
        <f t="shared" si="123"/>
        <v>33</v>
      </c>
      <c r="Q776" s="9">
        <f t="shared" si="124"/>
        <v>48.7</v>
      </c>
      <c r="R776" s="9">
        <f t="shared" si="125"/>
        <v>33.25</v>
      </c>
      <c r="S776" s="9">
        <f t="shared" si="126"/>
        <v>33.6</v>
      </c>
      <c r="T776" s="9">
        <f t="shared" si="127"/>
        <v>39.5</v>
      </c>
      <c r="U776" s="8">
        <f t="shared" si="128"/>
        <v>38.516666666666673</v>
      </c>
      <c r="V776" s="8">
        <f t="shared" si="129"/>
        <v>38.762500000000003</v>
      </c>
    </row>
    <row r="777" spans="1:22" ht="13.5" x14ac:dyDescent="0.25">
      <c r="A777" s="3">
        <f>RSI!A777</f>
        <v>43133</v>
      </c>
      <c r="B777" s="2">
        <f>RSI!B777</f>
        <v>4.1445999999999996</v>
      </c>
      <c r="C777" s="2">
        <f>RSI!I777</f>
        <v>52.349724412681624</v>
      </c>
      <c r="D777" s="2">
        <f>MACD!E777</f>
        <v>-5.6341282323001174E-2</v>
      </c>
      <c r="E777" s="2">
        <f>MACD!F777</f>
        <v>-3.6289996147549526E-2</v>
      </c>
      <c r="F777" s="2">
        <f>'Moving Avg'!D777</f>
        <v>4.1526999999999994</v>
      </c>
      <c r="G777" s="2">
        <f>'Moving Avg'!F777</f>
        <v>4.11172</v>
      </c>
      <c r="H777" s="2">
        <f>'Moving Avg'!G777</f>
        <v>4.1523059999999976</v>
      </c>
      <c r="I777" s="2">
        <f>'Moving Avg'!H777</f>
        <v>4.4124275000000033</v>
      </c>
      <c r="J777" s="6" t="str">
        <f>OBV!F777</f>
        <v>BEARISH</v>
      </c>
      <c r="K777" s="6" t="str">
        <f>OBV!G777</f>
        <v>STRONG</v>
      </c>
      <c r="L777" s="6" t="str">
        <f>OBV!H777</f>
        <v>CONFIRMED BEARISH</v>
      </c>
      <c r="M777" s="8">
        <f t="shared" si="120"/>
        <v>25</v>
      </c>
      <c r="N777" s="8">
        <f t="shared" si="121"/>
        <v>100</v>
      </c>
      <c r="O777" s="8">
        <f t="shared" si="122"/>
        <v>0</v>
      </c>
      <c r="P777" s="8">
        <f t="shared" si="123"/>
        <v>33</v>
      </c>
      <c r="Q777" s="9">
        <f t="shared" si="124"/>
        <v>48.7</v>
      </c>
      <c r="R777" s="9">
        <f t="shared" si="125"/>
        <v>33.25</v>
      </c>
      <c r="S777" s="9">
        <f t="shared" si="126"/>
        <v>33.6</v>
      </c>
      <c r="T777" s="9">
        <f t="shared" si="127"/>
        <v>39.5</v>
      </c>
      <c r="U777" s="8">
        <f t="shared" si="128"/>
        <v>38.516666666666673</v>
      </c>
      <c r="V777" s="8">
        <f t="shared" si="129"/>
        <v>38.762500000000003</v>
      </c>
    </row>
    <row r="778" spans="1:22" ht="13.5" x14ac:dyDescent="0.25">
      <c r="A778" s="3">
        <f>RSI!A778</f>
        <v>43136</v>
      </c>
      <c r="B778" s="2">
        <f>RSI!B778</f>
        <v>4.1445999999999996</v>
      </c>
      <c r="C778" s="2">
        <f>RSI!I778</f>
        <v>52.349724412681624</v>
      </c>
      <c r="D778" s="2">
        <f>MACD!E778</f>
        <v>-4.9914719746766423E-2</v>
      </c>
      <c r="E778" s="2">
        <f>MACD!F778</f>
        <v>-3.9014940867392905E-2</v>
      </c>
      <c r="F778" s="2">
        <f>'Moving Avg'!D778</f>
        <v>4.1496599999999999</v>
      </c>
      <c r="G778" s="2">
        <f>'Moving Avg'!F778</f>
        <v>4.1152849999999992</v>
      </c>
      <c r="H778" s="2">
        <f>'Moving Avg'!G778</f>
        <v>4.1516959999999976</v>
      </c>
      <c r="I778" s="2">
        <f>'Moving Avg'!H778</f>
        <v>4.413232500000003</v>
      </c>
      <c r="J778" s="6" t="str">
        <f>OBV!F778</f>
        <v>BEARISH</v>
      </c>
      <c r="K778" s="6" t="str">
        <f>OBV!G778</f>
        <v>STRONG</v>
      </c>
      <c r="L778" s="6" t="str">
        <f>OBV!H778</f>
        <v>CONFIRMED BEARISH</v>
      </c>
      <c r="M778" s="8">
        <f t="shared" si="120"/>
        <v>25</v>
      </c>
      <c r="N778" s="8">
        <f t="shared" si="121"/>
        <v>45</v>
      </c>
      <c r="O778" s="8">
        <f t="shared" si="122"/>
        <v>0</v>
      </c>
      <c r="P778" s="8">
        <f t="shared" si="123"/>
        <v>33</v>
      </c>
      <c r="Q778" s="9">
        <f t="shared" si="124"/>
        <v>29.45</v>
      </c>
      <c r="R778" s="9">
        <f t="shared" si="125"/>
        <v>22.25</v>
      </c>
      <c r="S778" s="9">
        <f t="shared" si="126"/>
        <v>25.35</v>
      </c>
      <c r="T778" s="9">
        <f t="shared" si="127"/>
        <v>25.75</v>
      </c>
      <c r="U778" s="8">
        <f t="shared" si="128"/>
        <v>25.683333333333337</v>
      </c>
      <c r="V778" s="8">
        <f t="shared" si="129"/>
        <v>25.700000000000003</v>
      </c>
    </row>
    <row r="779" spans="1:22" ht="13.5" x14ac:dyDescent="0.25">
      <c r="A779" s="3">
        <f>RSI!A779</f>
        <v>43137</v>
      </c>
      <c r="B779" s="2">
        <f>RSI!B779</f>
        <v>4.1445999999999996</v>
      </c>
      <c r="C779" s="2">
        <f>RSI!I779</f>
        <v>52.349724412681617</v>
      </c>
      <c r="D779" s="2">
        <f>MACD!E779</f>
        <v>-3.6712544283941995E-2</v>
      </c>
      <c r="E779" s="2">
        <f>MACD!F779</f>
        <v>-3.8554461550702725E-2</v>
      </c>
      <c r="F779" s="2">
        <f>'Moving Avg'!D779</f>
        <v>4.1476400000000009</v>
      </c>
      <c r="G779" s="2">
        <f>'Moving Avg'!F779</f>
        <v>4.1188499999999992</v>
      </c>
      <c r="H779" s="2">
        <f>'Moving Avg'!G779</f>
        <v>4.1490499999999981</v>
      </c>
      <c r="I779" s="2">
        <f>'Moving Avg'!H779</f>
        <v>4.4140375000000027</v>
      </c>
      <c r="J779" s="6" t="str">
        <f>OBV!F779</f>
        <v>BULLISH</v>
      </c>
      <c r="K779" s="6" t="str">
        <f>OBV!G779</f>
        <v>WEAK</v>
      </c>
      <c r="L779" s="6" t="str">
        <f>OBV!H779</f>
        <v>BULLISH DIVERGENCE</v>
      </c>
      <c r="M779" s="8">
        <f t="shared" si="120"/>
        <v>25</v>
      </c>
      <c r="N779" s="8">
        <f t="shared" si="121"/>
        <v>0</v>
      </c>
      <c r="O779" s="8">
        <f t="shared" si="122"/>
        <v>0</v>
      </c>
      <c r="P779" s="8">
        <f t="shared" si="123"/>
        <v>50</v>
      </c>
      <c r="Q779" s="9">
        <f t="shared" si="124"/>
        <v>16.25</v>
      </c>
      <c r="R779" s="9">
        <f t="shared" si="125"/>
        <v>17.5</v>
      </c>
      <c r="S779" s="9">
        <f t="shared" si="126"/>
        <v>26.25</v>
      </c>
      <c r="T779" s="9">
        <f t="shared" si="127"/>
        <v>18.75</v>
      </c>
      <c r="U779" s="8">
        <f t="shared" si="128"/>
        <v>20</v>
      </c>
      <c r="V779" s="8">
        <f t="shared" si="129"/>
        <v>19.6875</v>
      </c>
    </row>
    <row r="780" spans="1:22" ht="13.5" x14ac:dyDescent="0.25">
      <c r="A780" s="3">
        <f>RSI!A780</f>
        <v>43138</v>
      </c>
      <c r="B780" s="2">
        <f>RSI!B780</f>
        <v>4.0631000000000004</v>
      </c>
      <c r="C780" s="2">
        <f>RSI!I780</f>
        <v>36.885089983209411</v>
      </c>
      <c r="D780" s="2">
        <f>MACD!E780</f>
        <v>-2.2704429100430801E-2</v>
      </c>
      <c r="E780" s="2">
        <f>MACD!F780</f>
        <v>-3.5384455060648343E-2</v>
      </c>
      <c r="F780" s="2">
        <f>'Moving Avg'!D780</f>
        <v>4.1303200000000002</v>
      </c>
      <c r="G780" s="2">
        <f>'Moving Avg'!F780</f>
        <v>4.118339999999999</v>
      </c>
      <c r="H780" s="2">
        <f>'Moving Avg'!G780</f>
        <v>4.1447739999999973</v>
      </c>
      <c r="I780" s="2">
        <f>'Moving Avg'!H780</f>
        <v>4.4144350000000028</v>
      </c>
      <c r="J780" s="6" t="str">
        <f>OBV!F780</f>
        <v>BULLISH</v>
      </c>
      <c r="K780" s="6" t="str">
        <f>OBV!G780</f>
        <v>WEAK</v>
      </c>
      <c r="L780" s="6" t="str">
        <f>OBV!H780</f>
        <v>BULLISH DIVERGENCE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50</v>
      </c>
      <c r="Q780" s="9">
        <f t="shared" si="124"/>
        <v>16.25</v>
      </c>
      <c r="R780" s="9">
        <f t="shared" si="125"/>
        <v>17.5</v>
      </c>
      <c r="S780" s="9">
        <f t="shared" si="126"/>
        <v>26.25</v>
      </c>
      <c r="T780" s="9">
        <f t="shared" si="127"/>
        <v>18.75</v>
      </c>
      <c r="U780" s="8">
        <f t="shared" si="128"/>
        <v>20</v>
      </c>
      <c r="V780" s="8">
        <f t="shared" si="129"/>
        <v>19.6875</v>
      </c>
    </row>
    <row r="781" spans="1:22" ht="13.5" x14ac:dyDescent="0.25">
      <c r="A781" s="3">
        <f>RSI!A781</f>
        <v>43139</v>
      </c>
      <c r="B781" s="2">
        <f>RSI!B781</f>
        <v>4.1242000000000001</v>
      </c>
      <c r="C781" s="2">
        <f>RSI!I781</f>
        <v>49.039349525747816</v>
      </c>
      <c r="D781" s="2">
        <f>MACD!E781</f>
        <v>-1.4168106046677842E-2</v>
      </c>
      <c r="E781" s="2">
        <f>MACD!F781</f>
        <v>-3.1141185257854243E-2</v>
      </c>
      <c r="F781" s="2">
        <f>'Moving Avg'!D781</f>
        <v>4.1242199999999993</v>
      </c>
      <c r="G781" s="2">
        <f>'Moving Avg'!F781</f>
        <v>4.1208849999999995</v>
      </c>
      <c r="H781" s="2">
        <f>'Moving Avg'!G781</f>
        <v>4.1413119999999983</v>
      </c>
      <c r="I781" s="2">
        <f>'Moving Avg'!H781</f>
        <v>4.4157495000000022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33</v>
      </c>
      <c r="Q781" s="9">
        <f t="shared" si="124"/>
        <v>13.7</v>
      </c>
      <c r="R781" s="9">
        <f t="shared" si="125"/>
        <v>13.25</v>
      </c>
      <c r="S781" s="9">
        <f t="shared" si="126"/>
        <v>18.600000000000001</v>
      </c>
      <c r="T781" s="9">
        <f t="shared" si="127"/>
        <v>14.5</v>
      </c>
      <c r="U781" s="8">
        <f t="shared" si="128"/>
        <v>15.183333333333332</v>
      </c>
      <c r="V781" s="8">
        <f t="shared" si="129"/>
        <v>15.012499999999999</v>
      </c>
    </row>
    <row r="782" spans="1:22" ht="13.5" x14ac:dyDescent="0.25">
      <c r="A782" s="3">
        <f>RSI!A782</f>
        <v>43140</v>
      </c>
      <c r="B782" s="2">
        <f>RSI!B782</f>
        <v>4.1344000000000003</v>
      </c>
      <c r="C782" s="2">
        <f>RSI!I782</f>
        <v>50.744622219968015</v>
      </c>
      <c r="D782" s="2">
        <f>MACD!E782</f>
        <v>-7.6685013060249219E-3</v>
      </c>
      <c r="E782" s="2">
        <f>MACD!F782</f>
        <v>-2.6446648467488381E-2</v>
      </c>
      <c r="F782" s="2">
        <f>'Moving Avg'!D782</f>
        <v>4.1221800000000002</v>
      </c>
      <c r="G782" s="2">
        <f>'Moving Avg'!F782</f>
        <v>4.1239399999999993</v>
      </c>
      <c r="H782" s="2">
        <f>'Moving Avg'!G782</f>
        <v>4.1384619999999988</v>
      </c>
      <c r="I782" s="2">
        <f>'Moving Avg'!H782</f>
        <v>4.4165455000000033</v>
      </c>
      <c r="J782" s="6" t="str">
        <f>OBV!F782</f>
        <v>BULLISH</v>
      </c>
      <c r="K782" s="6" t="str">
        <f>OBV!G782</f>
        <v>WEAK</v>
      </c>
      <c r="L782" s="6" t="str">
        <f>OBV!H782</f>
        <v>BULLISH DIVERGENCE</v>
      </c>
      <c r="M782" s="8">
        <f t="shared" si="120"/>
        <v>25</v>
      </c>
      <c r="N782" s="8">
        <f t="shared" si="121"/>
        <v>0</v>
      </c>
      <c r="O782" s="8">
        <f t="shared" si="122"/>
        <v>0</v>
      </c>
      <c r="P782" s="8">
        <f t="shared" si="123"/>
        <v>50</v>
      </c>
      <c r="Q782" s="9">
        <f t="shared" si="124"/>
        <v>16.25</v>
      </c>
      <c r="R782" s="9">
        <f t="shared" si="125"/>
        <v>17.5</v>
      </c>
      <c r="S782" s="9">
        <f t="shared" si="126"/>
        <v>26.25</v>
      </c>
      <c r="T782" s="9">
        <f t="shared" si="127"/>
        <v>18.75</v>
      </c>
      <c r="U782" s="8">
        <f t="shared" si="128"/>
        <v>20</v>
      </c>
      <c r="V782" s="8">
        <f t="shared" si="129"/>
        <v>19.6875</v>
      </c>
    </row>
    <row r="783" spans="1:22" ht="13.5" x14ac:dyDescent="0.25">
      <c r="A783" s="3">
        <f>RSI!A783</f>
        <v>43143</v>
      </c>
      <c r="B783" s="2">
        <f>RSI!B783</f>
        <v>4.1191000000000004</v>
      </c>
      <c r="C783" s="2">
        <f>RSI!I783</f>
        <v>48.142296688790566</v>
      </c>
      <c r="D783" s="2">
        <f>MACD!E783</f>
        <v>-1.0660360384937562E-3</v>
      </c>
      <c r="E783" s="2">
        <f>MACD!F783</f>
        <v>-2.1370525981689457E-2</v>
      </c>
      <c r="F783" s="2">
        <f>'Moving Avg'!D783</f>
        <v>4.1170799999999996</v>
      </c>
      <c r="G783" s="2">
        <f>'Moving Avg'!F783</f>
        <v>4.1262299999999996</v>
      </c>
      <c r="H783" s="2">
        <f>'Moving Avg'!G783</f>
        <v>4.1355079999999989</v>
      </c>
      <c r="I783" s="2">
        <f>'Moving Avg'!H783</f>
        <v>4.4169275000000026</v>
      </c>
      <c r="J783" s="6" t="str">
        <f>OBV!F783</f>
        <v>BEARISH</v>
      </c>
      <c r="K783" s="6" t="str">
        <f>OBV!G783</f>
        <v>STRONG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0</v>
      </c>
      <c r="P783" s="8">
        <f t="shared" si="123"/>
        <v>33</v>
      </c>
      <c r="Q783" s="9">
        <f t="shared" si="124"/>
        <v>13.7</v>
      </c>
      <c r="R783" s="9">
        <f t="shared" si="125"/>
        <v>13.25</v>
      </c>
      <c r="S783" s="9">
        <f t="shared" si="126"/>
        <v>18.600000000000001</v>
      </c>
      <c r="T783" s="9">
        <f t="shared" si="127"/>
        <v>14.5</v>
      </c>
      <c r="U783" s="8">
        <f t="shared" si="128"/>
        <v>15.183333333333332</v>
      </c>
      <c r="V783" s="8">
        <f t="shared" si="129"/>
        <v>15.012499999999999</v>
      </c>
    </row>
    <row r="784" spans="1:22" ht="13.5" x14ac:dyDescent="0.25">
      <c r="A784" s="3">
        <f>RSI!A784</f>
        <v>43144</v>
      </c>
      <c r="B784" s="2">
        <f>RSI!B784</f>
        <v>4.1191000000000004</v>
      </c>
      <c r="C784" s="2">
        <f>RSI!I784</f>
        <v>48.142296688790566</v>
      </c>
      <c r="D784" s="2">
        <f>MACD!E784</f>
        <v>3.7981864479030847E-3</v>
      </c>
      <c r="E784" s="2">
        <f>MACD!F784</f>
        <v>-1.6336783495770949E-2</v>
      </c>
      <c r="F784" s="2">
        <f>'Moving Avg'!D784</f>
        <v>4.11198</v>
      </c>
      <c r="G784" s="2">
        <f>'Moving Avg'!F784</f>
        <v>4.12852</v>
      </c>
      <c r="H784" s="2">
        <f>'Moving Avg'!G784</f>
        <v>4.132553999999999</v>
      </c>
      <c r="I784" s="2">
        <f>'Moving Avg'!H784</f>
        <v>4.4170985000000034</v>
      </c>
      <c r="J784" s="6" t="str">
        <f>OBV!F784</f>
        <v>BEARISH</v>
      </c>
      <c r="K784" s="6" t="str">
        <f>OBV!G784</f>
        <v>STRONG</v>
      </c>
      <c r="L784" s="6" t="str">
        <f>OBV!H784</f>
        <v>CONFIRMED BEARISH</v>
      </c>
      <c r="M784" s="8">
        <f t="shared" si="120"/>
        <v>25</v>
      </c>
      <c r="N784" s="8">
        <f t="shared" si="121"/>
        <v>0</v>
      </c>
      <c r="O784" s="8">
        <f t="shared" si="122"/>
        <v>0</v>
      </c>
      <c r="P784" s="8">
        <f t="shared" si="123"/>
        <v>33</v>
      </c>
      <c r="Q784" s="9">
        <f t="shared" si="124"/>
        <v>13.7</v>
      </c>
      <c r="R784" s="9">
        <f t="shared" si="125"/>
        <v>13.25</v>
      </c>
      <c r="S784" s="9">
        <f t="shared" si="126"/>
        <v>18.600000000000001</v>
      </c>
      <c r="T784" s="9">
        <f t="shared" si="127"/>
        <v>14.5</v>
      </c>
      <c r="U784" s="8">
        <f t="shared" si="128"/>
        <v>15.183333333333332</v>
      </c>
      <c r="V784" s="8">
        <f t="shared" si="129"/>
        <v>15.012499999999999</v>
      </c>
    </row>
    <row r="785" spans="1:22" ht="13.5" x14ac:dyDescent="0.25">
      <c r="A785" s="3">
        <f>RSI!A785</f>
        <v>43145</v>
      </c>
      <c r="B785" s="2">
        <f>RSI!B785</f>
        <v>4.1139999999999999</v>
      </c>
      <c r="C785" s="2">
        <f>RSI!I785</f>
        <v>47.20641546297329</v>
      </c>
      <c r="D785" s="2">
        <f>MACD!E785</f>
        <v>7.580147809633786E-3</v>
      </c>
      <c r="E785" s="2">
        <f>MACD!F785</f>
        <v>-1.1553397234690004E-2</v>
      </c>
      <c r="F785" s="2">
        <f>'Moving Avg'!D785</f>
        <v>4.12216</v>
      </c>
      <c r="G785" s="2">
        <f>'Moving Avg'!F785</f>
        <v>4.1308099999999994</v>
      </c>
      <c r="H785" s="2">
        <f>'Moving Avg'!G785</f>
        <v>4.129497999999999</v>
      </c>
      <c r="I785" s="2">
        <f>'Moving Avg'!H785</f>
        <v>4.4172230000000035</v>
      </c>
      <c r="J785" s="6" t="str">
        <f>OBV!F785</f>
        <v>BEARISH</v>
      </c>
      <c r="K785" s="6" t="str">
        <f>OBV!G785</f>
        <v>STRONG</v>
      </c>
      <c r="L785" s="6" t="str">
        <f>OBV!H785</f>
        <v>BEARISH DIVERGENCE</v>
      </c>
      <c r="M785" s="8">
        <f t="shared" si="120"/>
        <v>25</v>
      </c>
      <c r="N785" s="8">
        <f t="shared" si="121"/>
        <v>0</v>
      </c>
      <c r="O785" s="8">
        <f t="shared" si="122"/>
        <v>0</v>
      </c>
      <c r="P785" s="8">
        <f t="shared" si="123"/>
        <v>33</v>
      </c>
      <c r="Q785" s="9">
        <f t="shared" si="124"/>
        <v>13.7</v>
      </c>
      <c r="R785" s="9">
        <f t="shared" si="125"/>
        <v>13.25</v>
      </c>
      <c r="S785" s="9">
        <f t="shared" si="126"/>
        <v>18.600000000000001</v>
      </c>
      <c r="T785" s="9">
        <f t="shared" si="127"/>
        <v>14.5</v>
      </c>
      <c r="U785" s="8">
        <f t="shared" si="128"/>
        <v>15.183333333333332</v>
      </c>
      <c r="V785" s="8">
        <f t="shared" si="129"/>
        <v>15.012499999999999</v>
      </c>
    </row>
    <row r="786" spans="1:22" ht="13.5" x14ac:dyDescent="0.25">
      <c r="A786" s="3">
        <f>RSI!A786</f>
        <v>43146</v>
      </c>
      <c r="B786" s="2">
        <f>RSI!B786</f>
        <v>4.1139999999999999</v>
      </c>
      <c r="C786" s="2">
        <f>RSI!I786</f>
        <v>47.20641546297329</v>
      </c>
      <c r="D786" s="2">
        <f>MACD!E786</f>
        <v>1.1632907875836374E-2</v>
      </c>
      <c r="E786" s="2">
        <f>MACD!F786</f>
        <v>-6.9161362125847291E-3</v>
      </c>
      <c r="F786" s="2">
        <f>'Moving Avg'!D786</f>
        <v>4.1201200000000009</v>
      </c>
      <c r="G786" s="2">
        <f>'Moving Avg'!F786</f>
        <v>4.1336100000000009</v>
      </c>
      <c r="H786" s="2">
        <f>'Moving Avg'!G786</f>
        <v>4.1264419999999999</v>
      </c>
      <c r="I786" s="2">
        <f>'Moving Avg'!H786</f>
        <v>4.4173475000000035</v>
      </c>
      <c r="J786" s="6" t="str">
        <f>OBV!F786</f>
        <v>BEARISH</v>
      </c>
      <c r="K786" s="6" t="str">
        <f>OBV!G786</f>
        <v>STRONG</v>
      </c>
      <c r="L786" s="6" t="str">
        <f>OBV!H786</f>
        <v>CONFIRMED BEARISH</v>
      </c>
      <c r="M786" s="8">
        <f t="shared" si="120"/>
        <v>25</v>
      </c>
      <c r="N786" s="8">
        <f t="shared" si="121"/>
        <v>0</v>
      </c>
      <c r="O786" s="8">
        <f t="shared" si="122"/>
        <v>0</v>
      </c>
      <c r="P786" s="8">
        <f t="shared" si="123"/>
        <v>33</v>
      </c>
      <c r="Q786" s="9">
        <f t="shared" si="124"/>
        <v>13.7</v>
      </c>
      <c r="R786" s="9">
        <f t="shared" si="125"/>
        <v>13.25</v>
      </c>
      <c r="S786" s="9">
        <f t="shared" si="126"/>
        <v>18.600000000000001</v>
      </c>
      <c r="T786" s="9">
        <f t="shared" si="127"/>
        <v>14.5</v>
      </c>
      <c r="U786" s="8">
        <f t="shared" si="128"/>
        <v>15.183333333333332</v>
      </c>
      <c r="V786" s="8">
        <f t="shared" si="129"/>
        <v>15.012499999999999</v>
      </c>
    </row>
    <row r="787" spans="1:22" ht="13.5" x14ac:dyDescent="0.25">
      <c r="A787" s="3">
        <f>RSI!A787</f>
        <v>43147</v>
      </c>
      <c r="B787" s="2">
        <f>RSI!B787</f>
        <v>4.1139999999999999</v>
      </c>
      <c r="C787" s="2">
        <f>RSI!I787</f>
        <v>47.206415462973283</v>
      </c>
      <c r="D787" s="2">
        <f>MACD!E787</f>
        <v>1.358555000319317E-2</v>
      </c>
      <c r="E787" s="2">
        <f>MACD!F787</f>
        <v>-2.8157989694291494E-3</v>
      </c>
      <c r="F787" s="2">
        <f>'Moving Avg'!D787</f>
        <v>4.1160399999999999</v>
      </c>
      <c r="G787" s="2">
        <f>'Moving Avg'!F787</f>
        <v>4.1364099999999997</v>
      </c>
      <c r="H787" s="2">
        <f>'Moving Avg'!G787</f>
        <v>4.1233859999999991</v>
      </c>
      <c r="I787" s="2">
        <f>'Moving Avg'!H787</f>
        <v>4.4175560000000038</v>
      </c>
      <c r="J787" s="6" t="str">
        <f>OBV!F787</f>
        <v>BEARISH</v>
      </c>
      <c r="K787" s="6" t="str">
        <f>OBV!G787</f>
        <v>STRONG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33</v>
      </c>
      <c r="Q787" s="9">
        <f t="shared" si="124"/>
        <v>13.7</v>
      </c>
      <c r="R787" s="9">
        <f t="shared" si="125"/>
        <v>13.25</v>
      </c>
      <c r="S787" s="9">
        <f t="shared" si="126"/>
        <v>18.600000000000001</v>
      </c>
      <c r="T787" s="9">
        <f t="shared" si="127"/>
        <v>14.5</v>
      </c>
      <c r="U787" s="8">
        <f t="shared" si="128"/>
        <v>15.183333333333332</v>
      </c>
      <c r="V787" s="8">
        <f t="shared" si="129"/>
        <v>15.012499999999999</v>
      </c>
    </row>
    <row r="788" spans="1:22" ht="13.5" x14ac:dyDescent="0.25">
      <c r="A788" s="3">
        <f>RSI!A788</f>
        <v>43150</v>
      </c>
      <c r="B788" s="2">
        <f>RSI!B788</f>
        <v>4.0732999999999997</v>
      </c>
      <c r="C788" s="2">
        <f>RSI!I788</f>
        <v>39.544190435338329</v>
      </c>
      <c r="D788" s="2">
        <f>MACD!E788</f>
        <v>1.8324109504647801E-2</v>
      </c>
      <c r="E788" s="2">
        <f>MACD!F788</f>
        <v>1.4121827253862408E-3</v>
      </c>
      <c r="F788" s="2">
        <f>'Moving Avg'!D788</f>
        <v>4.1068800000000003</v>
      </c>
      <c r="G788" s="2">
        <f>'Moving Avg'!F788</f>
        <v>4.133865000000001</v>
      </c>
      <c r="H788" s="2">
        <f>'Moving Avg'!G788</f>
        <v>4.1195159999999991</v>
      </c>
      <c r="I788" s="2">
        <f>'Moving Avg'!H788</f>
        <v>4.4174555000000053</v>
      </c>
      <c r="J788" s="6" t="str">
        <f>OBV!F788</f>
        <v>BEARISH</v>
      </c>
      <c r="K788" s="6" t="str">
        <f>OBV!G788</f>
        <v>STRONG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33</v>
      </c>
      <c r="Q788" s="9">
        <f t="shared" si="124"/>
        <v>13.7</v>
      </c>
      <c r="R788" s="9">
        <f t="shared" si="125"/>
        <v>13.25</v>
      </c>
      <c r="S788" s="9">
        <f t="shared" si="126"/>
        <v>18.600000000000001</v>
      </c>
      <c r="T788" s="9">
        <f t="shared" si="127"/>
        <v>14.5</v>
      </c>
      <c r="U788" s="8">
        <f t="shared" si="128"/>
        <v>15.183333333333332</v>
      </c>
      <c r="V788" s="8">
        <f t="shared" si="129"/>
        <v>15.012499999999999</v>
      </c>
    </row>
    <row r="789" spans="1:22" ht="13.5" x14ac:dyDescent="0.25">
      <c r="A789" s="3">
        <f>RSI!A789</f>
        <v>43151</v>
      </c>
      <c r="B789" s="2">
        <f>RSI!B789</f>
        <v>4.1139999999999999</v>
      </c>
      <c r="C789" s="2">
        <f>RSI!I789</f>
        <v>48.539437399143146</v>
      </c>
      <c r="D789" s="2">
        <f>MACD!E789</f>
        <v>1.9625555159580088E-2</v>
      </c>
      <c r="E789" s="2">
        <f>MACD!F789</f>
        <v>5.0548572122250104E-3</v>
      </c>
      <c r="F789" s="2">
        <f>'Moving Avg'!D789</f>
        <v>4.1058599999999998</v>
      </c>
      <c r="G789" s="2">
        <f>'Moving Avg'!F789</f>
        <v>4.1308100000000012</v>
      </c>
      <c r="H789" s="2">
        <f>'Moving Avg'!G789</f>
        <v>4.11646</v>
      </c>
      <c r="I789" s="2">
        <f>'Moving Avg'!H789</f>
        <v>4.4175585000000046</v>
      </c>
      <c r="J789" s="6" t="str">
        <f>OBV!F789</f>
        <v>BEARISH</v>
      </c>
      <c r="K789" s="6" t="str">
        <f>OBV!G789</f>
        <v>STRONG</v>
      </c>
      <c r="L789" s="6" t="str">
        <f>OBV!H789</f>
        <v>CONFIRMED BEARISH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33</v>
      </c>
      <c r="Q789" s="9">
        <f t="shared" si="124"/>
        <v>13.7</v>
      </c>
      <c r="R789" s="9">
        <f t="shared" si="125"/>
        <v>13.25</v>
      </c>
      <c r="S789" s="9">
        <f t="shared" si="126"/>
        <v>18.600000000000001</v>
      </c>
      <c r="T789" s="9">
        <f t="shared" si="127"/>
        <v>14.5</v>
      </c>
      <c r="U789" s="8">
        <f t="shared" si="128"/>
        <v>15.183333333333332</v>
      </c>
      <c r="V789" s="8">
        <f t="shared" si="129"/>
        <v>15.012499999999999</v>
      </c>
    </row>
    <row r="790" spans="1:22" ht="13.5" x14ac:dyDescent="0.25">
      <c r="A790" s="3">
        <f>RSI!A790</f>
        <v>43152</v>
      </c>
      <c r="B790" s="2">
        <f>RSI!B790</f>
        <v>4.1139999999999999</v>
      </c>
      <c r="C790" s="2">
        <f>RSI!I790</f>
        <v>48.539437399143146</v>
      </c>
      <c r="D790" s="2">
        <f>MACD!E790</f>
        <v>8.2318096737346025E-3</v>
      </c>
      <c r="E790" s="2">
        <f>MACD!F790</f>
        <v>5.6902477045269288E-3</v>
      </c>
      <c r="F790" s="2">
        <f>'Moving Avg'!D790</f>
        <v>4.1058599999999998</v>
      </c>
      <c r="G790" s="2">
        <f>'Moving Avg'!F790</f>
        <v>4.128775000000001</v>
      </c>
      <c r="H790" s="2">
        <f>'Moving Avg'!G790</f>
        <v>4.1139139999999994</v>
      </c>
      <c r="I790" s="2">
        <f>'Moving Avg'!H790</f>
        <v>4.4176615000000048</v>
      </c>
      <c r="J790" s="6" t="str">
        <f>OBV!F790</f>
        <v>BEARISH</v>
      </c>
      <c r="K790" s="6" t="str">
        <f>OBV!G790</f>
        <v>STRONG</v>
      </c>
      <c r="L790" s="6" t="str">
        <f>OBV!H790</f>
        <v>NEUTRAL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33</v>
      </c>
      <c r="Q790" s="9">
        <f t="shared" si="124"/>
        <v>13.7</v>
      </c>
      <c r="R790" s="9">
        <f t="shared" si="125"/>
        <v>13.25</v>
      </c>
      <c r="S790" s="9">
        <f t="shared" si="126"/>
        <v>18.600000000000001</v>
      </c>
      <c r="T790" s="9">
        <f t="shared" si="127"/>
        <v>14.5</v>
      </c>
      <c r="U790" s="8">
        <f t="shared" si="128"/>
        <v>15.183333333333332</v>
      </c>
      <c r="V790" s="8">
        <f t="shared" si="129"/>
        <v>15.012499999999999</v>
      </c>
    </row>
    <row r="791" spans="1:22" ht="13.5" x14ac:dyDescent="0.25">
      <c r="A791" s="3">
        <f>RSI!A791</f>
        <v>43153</v>
      </c>
      <c r="B791" s="2">
        <f>RSI!B791</f>
        <v>4.1037999999999997</v>
      </c>
      <c r="C791" s="2">
        <f>RSI!I791</f>
        <v>46.527298236227054</v>
      </c>
      <c r="D791" s="2">
        <f>MACD!E791</f>
        <v>8.7867747811358754E-3</v>
      </c>
      <c r="E791" s="2">
        <f>MACD!F791</f>
        <v>6.3095531198487185E-3</v>
      </c>
      <c r="F791" s="2">
        <f>'Moving Avg'!D791</f>
        <v>4.1038200000000007</v>
      </c>
      <c r="G791" s="2">
        <f>'Moving Avg'!F791</f>
        <v>4.1259750000000013</v>
      </c>
      <c r="H791" s="2">
        <f>'Moving Avg'!G791</f>
        <v>4.1124879999999999</v>
      </c>
      <c r="I791" s="2">
        <f>'Moving Avg'!H791</f>
        <v>4.4177135000000041</v>
      </c>
      <c r="J791" s="6" t="str">
        <f>OBV!F791</f>
        <v>BEARISH</v>
      </c>
      <c r="K791" s="6" t="str">
        <f>OBV!G791</f>
        <v>STRONG</v>
      </c>
      <c r="L791" s="6" t="str">
        <f>OBV!H791</f>
        <v>CONFIRMED BEARISH</v>
      </c>
      <c r="M791" s="8">
        <f t="shared" si="120"/>
        <v>25</v>
      </c>
      <c r="N791" s="8">
        <f t="shared" si="121"/>
        <v>0</v>
      </c>
      <c r="O791" s="8">
        <f t="shared" si="122"/>
        <v>0</v>
      </c>
      <c r="P791" s="8">
        <f t="shared" si="123"/>
        <v>33</v>
      </c>
      <c r="Q791" s="9">
        <f t="shared" si="124"/>
        <v>13.7</v>
      </c>
      <c r="R791" s="9">
        <f t="shared" si="125"/>
        <v>13.25</v>
      </c>
      <c r="S791" s="9">
        <f t="shared" si="126"/>
        <v>18.600000000000001</v>
      </c>
      <c r="T791" s="9">
        <f t="shared" si="127"/>
        <v>14.5</v>
      </c>
      <c r="U791" s="8">
        <f t="shared" si="128"/>
        <v>15.183333333333332</v>
      </c>
      <c r="V791" s="8">
        <f t="shared" si="129"/>
        <v>15.012499999999999</v>
      </c>
    </row>
    <row r="792" spans="1:22" ht="13.5" x14ac:dyDescent="0.25">
      <c r="A792" s="3">
        <f>RSI!A792</f>
        <v>43154</v>
      </c>
      <c r="B792" s="2">
        <f>RSI!B792</f>
        <v>4.0732999999999997</v>
      </c>
      <c r="C792" s="2">
        <f>RSI!I792</f>
        <v>41.047836501549085</v>
      </c>
      <c r="D792" s="2">
        <f>MACD!E792</f>
        <v>1.3182410978886949E-2</v>
      </c>
      <c r="E792" s="2">
        <f>MACD!F792</f>
        <v>7.6841246916563646E-3</v>
      </c>
      <c r="F792" s="2">
        <f>'Moving Avg'!D792</f>
        <v>4.0956799999999998</v>
      </c>
      <c r="G792" s="2">
        <f>'Moving Avg'!F792</f>
        <v>4.1216500000000007</v>
      </c>
      <c r="H792" s="2">
        <f>'Moving Avg'!G792</f>
        <v>4.1109600000000004</v>
      </c>
      <c r="I792" s="2">
        <f>'Moving Avg'!H792</f>
        <v>4.4176130000000038</v>
      </c>
      <c r="J792" s="6" t="str">
        <f>OBV!F792</f>
        <v>BEARISH</v>
      </c>
      <c r="K792" s="6" t="str">
        <f>OBV!G792</f>
        <v>STRONG</v>
      </c>
      <c r="L792" s="6" t="str">
        <f>OBV!H792</f>
        <v>CONFIRMED BEARISH</v>
      </c>
      <c r="M792" s="8">
        <f t="shared" si="120"/>
        <v>25</v>
      </c>
      <c r="N792" s="8">
        <f t="shared" si="121"/>
        <v>0</v>
      </c>
      <c r="O792" s="8">
        <f t="shared" si="122"/>
        <v>0</v>
      </c>
      <c r="P792" s="8">
        <f t="shared" si="123"/>
        <v>33</v>
      </c>
      <c r="Q792" s="9">
        <f t="shared" si="124"/>
        <v>13.7</v>
      </c>
      <c r="R792" s="9">
        <f t="shared" si="125"/>
        <v>13.25</v>
      </c>
      <c r="S792" s="9">
        <f t="shared" si="126"/>
        <v>18.600000000000001</v>
      </c>
      <c r="T792" s="9">
        <f t="shared" si="127"/>
        <v>14.5</v>
      </c>
      <c r="U792" s="8">
        <f t="shared" si="128"/>
        <v>15.183333333333332</v>
      </c>
      <c r="V792" s="8">
        <f t="shared" si="129"/>
        <v>15.012499999999999</v>
      </c>
    </row>
    <row r="793" spans="1:22" ht="13.5" x14ac:dyDescent="0.25">
      <c r="A793" s="3">
        <f>RSI!A793</f>
        <v>43157</v>
      </c>
      <c r="B793" s="2">
        <f>RSI!B793</f>
        <v>4.0732999999999997</v>
      </c>
      <c r="C793" s="2">
        <f>RSI!I793</f>
        <v>41.047836501549092</v>
      </c>
      <c r="D793" s="2">
        <f>MACD!E793</f>
        <v>1.4818508729502078E-2</v>
      </c>
      <c r="E793" s="2">
        <f>MACD!F793</f>
        <v>9.1110014992255069E-3</v>
      </c>
      <c r="F793" s="2">
        <f>'Moving Avg'!D793</f>
        <v>4.0956799999999998</v>
      </c>
      <c r="G793" s="2">
        <f>'Moving Avg'!F793</f>
        <v>4.117325000000001</v>
      </c>
      <c r="H793" s="2">
        <f>'Moving Avg'!G793</f>
        <v>4.1094320000000009</v>
      </c>
      <c r="I793" s="2">
        <f>'Moving Avg'!H793</f>
        <v>4.4175340000000043</v>
      </c>
      <c r="J793" s="6" t="str">
        <f>OBV!F793</f>
        <v>BEARISH</v>
      </c>
      <c r="K793" s="6" t="str">
        <f>OBV!G793</f>
        <v>STRONG</v>
      </c>
      <c r="L793" s="6" t="str">
        <f>OBV!H793</f>
        <v>NEUTRAL</v>
      </c>
      <c r="M793" s="8">
        <f t="shared" si="120"/>
        <v>25</v>
      </c>
      <c r="N793" s="8">
        <f t="shared" si="121"/>
        <v>0</v>
      </c>
      <c r="O793" s="8">
        <f t="shared" si="122"/>
        <v>0</v>
      </c>
      <c r="P793" s="8">
        <f t="shared" si="123"/>
        <v>33</v>
      </c>
      <c r="Q793" s="9">
        <f t="shared" si="124"/>
        <v>13.7</v>
      </c>
      <c r="R793" s="9">
        <f t="shared" si="125"/>
        <v>13.25</v>
      </c>
      <c r="S793" s="9">
        <f t="shared" si="126"/>
        <v>18.600000000000001</v>
      </c>
      <c r="T793" s="9">
        <f t="shared" si="127"/>
        <v>14.5</v>
      </c>
      <c r="U793" s="8">
        <f t="shared" si="128"/>
        <v>15.183333333333332</v>
      </c>
      <c r="V793" s="8">
        <f t="shared" si="129"/>
        <v>15.012499999999999</v>
      </c>
    </row>
    <row r="794" spans="1:22" ht="13.5" x14ac:dyDescent="0.25">
      <c r="A794" s="3">
        <f>RSI!A794</f>
        <v>43158</v>
      </c>
      <c r="B794" s="2">
        <f>RSI!B794</f>
        <v>4.0732999999999997</v>
      </c>
      <c r="C794" s="2">
        <f>RSI!I794</f>
        <v>41.047836501549085</v>
      </c>
      <c r="D794" s="2">
        <f>MACD!E794</f>
        <v>1.6453417124092873E-2</v>
      </c>
      <c r="E794" s="2">
        <f>MACD!F794</f>
        <v>1.0579484624198981E-2</v>
      </c>
      <c r="F794" s="2">
        <f>'Moving Avg'!D794</f>
        <v>4.0875399999999997</v>
      </c>
      <c r="G794" s="2">
        <f>'Moving Avg'!F794</f>
        <v>4.1132550000000005</v>
      </c>
      <c r="H794" s="2">
        <f>'Moving Avg'!G794</f>
        <v>4.1079040000000004</v>
      </c>
      <c r="I794" s="2">
        <f>'Moving Avg'!H794</f>
        <v>4.4174550000000039</v>
      </c>
      <c r="J794" s="6" t="str">
        <f>OBV!F794</f>
        <v>BEARISH</v>
      </c>
      <c r="K794" s="6" t="str">
        <f>OBV!G794</f>
        <v>STRONG</v>
      </c>
      <c r="L794" s="6" t="str">
        <f>OBV!H794</f>
        <v>CONFIRMED BEARISH</v>
      </c>
      <c r="M794" s="8">
        <f t="shared" si="120"/>
        <v>25</v>
      </c>
      <c r="N794" s="8">
        <f t="shared" si="121"/>
        <v>0</v>
      </c>
      <c r="O794" s="8">
        <f t="shared" si="122"/>
        <v>0</v>
      </c>
      <c r="P794" s="8">
        <f t="shared" si="123"/>
        <v>33</v>
      </c>
      <c r="Q794" s="9">
        <f t="shared" si="124"/>
        <v>13.7</v>
      </c>
      <c r="R794" s="9">
        <f t="shared" si="125"/>
        <v>13.25</v>
      </c>
      <c r="S794" s="9">
        <f t="shared" si="126"/>
        <v>18.600000000000001</v>
      </c>
      <c r="T794" s="9">
        <f t="shared" si="127"/>
        <v>14.5</v>
      </c>
      <c r="U794" s="8">
        <f t="shared" si="128"/>
        <v>15.183333333333332</v>
      </c>
      <c r="V794" s="8">
        <f t="shared" si="129"/>
        <v>15.012499999999999</v>
      </c>
    </row>
    <row r="795" spans="1:22" ht="13.5" x14ac:dyDescent="0.25">
      <c r="A795" s="3">
        <f>RSI!A795</f>
        <v>43159</v>
      </c>
      <c r="B795" s="2">
        <f>RSI!B795</f>
        <v>4.0732999999999997</v>
      </c>
      <c r="C795" s="2">
        <f>RSI!I795</f>
        <v>41.047836501549085</v>
      </c>
      <c r="D795" s="2">
        <f>MACD!E795</f>
        <v>1.7284146867727834E-2</v>
      </c>
      <c r="E795" s="2">
        <f>MACD!F795</f>
        <v>1.1920417072904753E-2</v>
      </c>
      <c r="F795" s="2">
        <f>'Moving Avg'!D795</f>
        <v>4.0793999999999997</v>
      </c>
      <c r="G795" s="2">
        <f>'Moving Avg'!F795</f>
        <v>4.1094350000000004</v>
      </c>
      <c r="H795" s="2">
        <f>'Moving Avg'!G795</f>
        <v>4.1045440000000006</v>
      </c>
      <c r="I795" s="2">
        <f>'Moving Avg'!H795</f>
        <v>4.4173760000000044</v>
      </c>
      <c r="J795" s="6" t="str">
        <f>OBV!F795</f>
        <v>BEARISH</v>
      </c>
      <c r="K795" s="6" t="str">
        <f>OBV!G795</f>
        <v>STRONG</v>
      </c>
      <c r="L795" s="6" t="str">
        <f>OBV!H795</f>
        <v>CONFIRMED BEARISH</v>
      </c>
      <c r="M795" s="8">
        <f t="shared" si="120"/>
        <v>25</v>
      </c>
      <c r="N795" s="8">
        <f t="shared" si="121"/>
        <v>0</v>
      </c>
      <c r="O795" s="8">
        <f t="shared" si="122"/>
        <v>0</v>
      </c>
      <c r="P795" s="8">
        <f t="shared" si="123"/>
        <v>33</v>
      </c>
      <c r="Q795" s="9">
        <f t="shared" si="124"/>
        <v>13.7</v>
      </c>
      <c r="R795" s="9">
        <f t="shared" si="125"/>
        <v>13.25</v>
      </c>
      <c r="S795" s="9">
        <f t="shared" si="126"/>
        <v>18.600000000000001</v>
      </c>
      <c r="T795" s="9">
        <f t="shared" si="127"/>
        <v>14.5</v>
      </c>
      <c r="U795" s="8">
        <f t="shared" si="128"/>
        <v>15.183333333333332</v>
      </c>
      <c r="V795" s="8">
        <f t="shared" si="129"/>
        <v>15.012499999999999</v>
      </c>
    </row>
    <row r="796" spans="1:22" ht="13.5" x14ac:dyDescent="0.25">
      <c r="A796" s="3">
        <f>RSI!A796</f>
        <v>43160</v>
      </c>
      <c r="B796" s="2">
        <f>RSI!B796</f>
        <v>4.0732999999999997</v>
      </c>
      <c r="C796" s="2">
        <f>RSI!I796</f>
        <v>41.047836501549092</v>
      </c>
      <c r="D796" s="2">
        <f>MACD!E796</f>
        <v>1.8201850833621691E-2</v>
      </c>
      <c r="E796" s="2">
        <f>MACD!F796</f>
        <v>1.3176703825048141E-2</v>
      </c>
      <c r="F796" s="2">
        <f>'Moving Avg'!D796</f>
        <v>4.0732999999999997</v>
      </c>
      <c r="G796" s="2">
        <f>'Moving Avg'!F796</f>
        <v>4.1053649999999999</v>
      </c>
      <c r="H796" s="2">
        <f>'Moving Avg'!G796</f>
        <v>4.1045440000000006</v>
      </c>
      <c r="I796" s="2">
        <f>'Moving Avg'!H796</f>
        <v>4.417297000000004</v>
      </c>
      <c r="J796" s="6" t="str">
        <f>OBV!F796</f>
        <v>BEARISH</v>
      </c>
      <c r="K796" s="6" t="str">
        <f>OBV!G796</f>
        <v>STRONG</v>
      </c>
      <c r="L796" s="6" t="str">
        <f>OBV!H796</f>
        <v>CONFIRMED BEARISH</v>
      </c>
      <c r="M796" s="8">
        <f t="shared" si="120"/>
        <v>25</v>
      </c>
      <c r="N796" s="8">
        <f t="shared" si="121"/>
        <v>0</v>
      </c>
      <c r="O796" s="8">
        <f t="shared" si="122"/>
        <v>0</v>
      </c>
      <c r="P796" s="8">
        <f t="shared" si="123"/>
        <v>33</v>
      </c>
      <c r="Q796" s="9">
        <f t="shared" si="124"/>
        <v>13.7</v>
      </c>
      <c r="R796" s="9">
        <f t="shared" si="125"/>
        <v>13.25</v>
      </c>
      <c r="S796" s="9">
        <f t="shared" si="126"/>
        <v>18.600000000000001</v>
      </c>
      <c r="T796" s="9">
        <f t="shared" si="127"/>
        <v>14.5</v>
      </c>
      <c r="U796" s="8">
        <f t="shared" si="128"/>
        <v>15.183333333333332</v>
      </c>
      <c r="V796" s="8">
        <f t="shared" si="129"/>
        <v>15.012499999999999</v>
      </c>
    </row>
    <row r="797" spans="1:22" ht="13.5" x14ac:dyDescent="0.25">
      <c r="A797" s="3">
        <f>RSI!A797</f>
        <v>43161</v>
      </c>
      <c r="B797" s="2">
        <f>RSI!B797</f>
        <v>4.0732999999999997</v>
      </c>
      <c r="C797" s="2">
        <f>RSI!I797</f>
        <v>41.047836501549092</v>
      </c>
      <c r="D797" s="2">
        <f>MACD!E797</f>
        <v>1.9177238831588284E-2</v>
      </c>
      <c r="E797" s="2">
        <f>MACD!F797</f>
        <v>1.4376810826356171E-2</v>
      </c>
      <c r="F797" s="2">
        <f>'Moving Avg'!D797</f>
        <v>4.0732999999999997</v>
      </c>
      <c r="G797" s="2">
        <f>'Moving Avg'!F797</f>
        <v>4.1017999999999999</v>
      </c>
      <c r="H797" s="2">
        <f>'Moving Avg'!G797</f>
        <v>4.1067840000000002</v>
      </c>
      <c r="I797" s="2">
        <f>'Moving Avg'!H797</f>
        <v>4.4167745000000052</v>
      </c>
      <c r="J797" s="6" t="str">
        <f>OBV!F797</f>
        <v>NEUTRAL</v>
      </c>
      <c r="K797" s="6" t="str">
        <f>OBV!G797</f>
        <v>NEUTRAL</v>
      </c>
      <c r="L797" s="6" t="str">
        <f>OBV!H797</f>
        <v>NEUTRAL</v>
      </c>
      <c r="M797" s="8">
        <f t="shared" si="120"/>
        <v>25</v>
      </c>
      <c r="N797" s="8">
        <f t="shared" si="121"/>
        <v>0</v>
      </c>
      <c r="O797" s="8">
        <f t="shared" si="122"/>
        <v>0</v>
      </c>
      <c r="P797" s="8">
        <f t="shared" si="123"/>
        <v>33</v>
      </c>
      <c r="Q797" s="9">
        <f t="shared" si="124"/>
        <v>13.7</v>
      </c>
      <c r="R797" s="9">
        <f t="shared" si="125"/>
        <v>13.25</v>
      </c>
      <c r="S797" s="9">
        <f t="shared" si="126"/>
        <v>18.600000000000001</v>
      </c>
      <c r="T797" s="9">
        <f t="shared" si="127"/>
        <v>14.5</v>
      </c>
      <c r="U797" s="8">
        <f t="shared" si="128"/>
        <v>15.183333333333332</v>
      </c>
      <c r="V797" s="8">
        <f t="shared" si="129"/>
        <v>15.012499999999999</v>
      </c>
    </row>
    <row r="798" spans="1:22" ht="13.5" x14ac:dyDescent="0.25">
      <c r="A798" s="3">
        <f>RSI!A798</f>
        <v>43164</v>
      </c>
      <c r="B798" s="2">
        <f>RSI!B798</f>
        <v>4.0579999999999998</v>
      </c>
      <c r="C798" s="2">
        <f>RSI!I798</f>
        <v>37.584179857848689</v>
      </c>
      <c r="D798" s="2">
        <f>MACD!E798</f>
        <v>1.5058500210832548E-2</v>
      </c>
      <c r="E798" s="2">
        <f>MACD!F798</f>
        <v>1.4513148703251447E-2</v>
      </c>
      <c r="F798" s="2">
        <f>'Moving Avg'!D798</f>
        <v>4.0702400000000001</v>
      </c>
      <c r="G798" s="2">
        <f>'Moving Avg'!F798</f>
        <v>4.0974699999999995</v>
      </c>
      <c r="H798" s="2">
        <f>'Moving Avg'!G798</f>
        <v>4.1065800000000001</v>
      </c>
      <c r="I798" s="2">
        <f>'Moving Avg'!H798</f>
        <v>4.4161755000000049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  <c r="M798" s="8">
        <f t="shared" si="120"/>
        <v>25</v>
      </c>
      <c r="N798" s="8">
        <f t="shared" si="121"/>
        <v>0</v>
      </c>
      <c r="O798" s="8">
        <f t="shared" si="122"/>
        <v>0</v>
      </c>
      <c r="P798" s="8">
        <f t="shared" si="123"/>
        <v>16.5</v>
      </c>
      <c r="Q798" s="9">
        <f t="shared" si="124"/>
        <v>11.225</v>
      </c>
      <c r="R798" s="9">
        <f t="shared" si="125"/>
        <v>9.125</v>
      </c>
      <c r="S798" s="9">
        <f t="shared" si="126"/>
        <v>11.175000000000001</v>
      </c>
      <c r="T798" s="9">
        <f t="shared" si="127"/>
        <v>10.375</v>
      </c>
      <c r="U798" s="8">
        <f t="shared" si="128"/>
        <v>10.508333333333335</v>
      </c>
      <c r="V798" s="8">
        <f t="shared" si="129"/>
        <v>10.475000000000001</v>
      </c>
    </row>
    <row r="799" spans="1:22" ht="13.5" x14ac:dyDescent="0.25">
      <c r="A799" s="3">
        <f>RSI!A799</f>
        <v>43165</v>
      </c>
      <c r="B799" s="2">
        <f>RSI!B799</f>
        <v>4.0579999999999998</v>
      </c>
      <c r="C799" s="2">
        <f>RSI!I799</f>
        <v>37.584179857848682</v>
      </c>
      <c r="D799" s="2">
        <f>MACD!E799</f>
        <v>1.809585883889131E-2</v>
      </c>
      <c r="E799" s="2">
        <f>MACD!F799</f>
        <v>1.5229690730379421E-2</v>
      </c>
      <c r="F799" s="2">
        <f>'Moving Avg'!D799</f>
        <v>4.0671799999999996</v>
      </c>
      <c r="G799" s="2">
        <f>'Moving Avg'!F799</f>
        <v>4.09314</v>
      </c>
      <c r="H799" s="2">
        <f>'Moving Avg'!G799</f>
        <v>4.106376</v>
      </c>
      <c r="I799" s="2">
        <f>'Moving Avg'!H799</f>
        <v>4.4155765000000038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0"/>
        <v>25</v>
      </c>
      <c r="N799" s="8">
        <f t="shared" si="121"/>
        <v>0</v>
      </c>
      <c r="O799" s="8">
        <f t="shared" si="122"/>
        <v>0</v>
      </c>
      <c r="P799" s="8">
        <f t="shared" si="123"/>
        <v>16.5</v>
      </c>
      <c r="Q799" s="9">
        <f t="shared" si="124"/>
        <v>11.225</v>
      </c>
      <c r="R799" s="9">
        <f t="shared" si="125"/>
        <v>9.125</v>
      </c>
      <c r="S799" s="9">
        <f t="shared" si="126"/>
        <v>11.175000000000001</v>
      </c>
      <c r="T799" s="9">
        <f t="shared" si="127"/>
        <v>10.375</v>
      </c>
      <c r="U799" s="8">
        <f t="shared" si="128"/>
        <v>10.508333333333335</v>
      </c>
      <c r="V799" s="8">
        <f t="shared" si="129"/>
        <v>10.475000000000001</v>
      </c>
    </row>
    <row r="800" spans="1:22" ht="13.5" x14ac:dyDescent="0.25">
      <c r="A800" s="3">
        <f>RSI!A800</f>
        <v>43166</v>
      </c>
      <c r="B800" s="2">
        <f>RSI!B800</f>
        <v>4.0579999999999998</v>
      </c>
      <c r="C800" s="2">
        <f>RSI!I800</f>
        <v>37.584179857848682</v>
      </c>
      <c r="D800" s="2">
        <f>MACD!E800</f>
        <v>2.0907511794335143E-2</v>
      </c>
      <c r="E800" s="2">
        <f>MACD!F800</f>
        <v>1.6365254943170565E-2</v>
      </c>
      <c r="F800" s="2">
        <f>'Moving Avg'!D800</f>
        <v>4.06412</v>
      </c>
      <c r="G800" s="2">
        <f>'Moving Avg'!F800</f>
        <v>4.0928849999999999</v>
      </c>
      <c r="H800" s="2">
        <f>'Moving Avg'!G800</f>
        <v>4.106274</v>
      </c>
      <c r="I800" s="2">
        <f>'Moving Avg'!H800</f>
        <v>4.4149775000000036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0"/>
        <v>25</v>
      </c>
      <c r="N800" s="8">
        <f t="shared" si="121"/>
        <v>0</v>
      </c>
      <c r="O800" s="8">
        <f t="shared" si="122"/>
        <v>0</v>
      </c>
      <c r="P800" s="8">
        <f t="shared" si="123"/>
        <v>16.5</v>
      </c>
      <c r="Q800" s="9">
        <f t="shared" si="124"/>
        <v>11.225</v>
      </c>
      <c r="R800" s="9">
        <f t="shared" si="125"/>
        <v>9.125</v>
      </c>
      <c r="S800" s="9">
        <f t="shared" si="126"/>
        <v>11.175000000000001</v>
      </c>
      <c r="T800" s="9">
        <f t="shared" si="127"/>
        <v>10.375</v>
      </c>
      <c r="U800" s="8">
        <f t="shared" si="128"/>
        <v>10.508333333333335</v>
      </c>
      <c r="V800" s="8">
        <f t="shared" si="129"/>
        <v>10.475000000000001</v>
      </c>
    </row>
    <row r="801" spans="1:22" ht="13.5" x14ac:dyDescent="0.25">
      <c r="A801" s="3">
        <f>RSI!A801</f>
        <v>43167</v>
      </c>
      <c r="B801" s="2">
        <f>RSI!B801</f>
        <v>4.0579999999999998</v>
      </c>
      <c r="C801" s="2">
        <f>RSI!I801</f>
        <v>37.584179857848682</v>
      </c>
      <c r="D801" s="2">
        <f>MACD!E801</f>
        <v>2.1941057422738552E-2</v>
      </c>
      <c r="E801" s="2">
        <f>MACD!F801</f>
        <v>1.7480415439084164E-2</v>
      </c>
      <c r="F801" s="2">
        <f>'Moving Avg'!D801</f>
        <v>4.0610599999999994</v>
      </c>
      <c r="G801" s="2">
        <f>'Moving Avg'!F801</f>
        <v>4.0895749999999991</v>
      </c>
      <c r="H801" s="2">
        <f>'Moving Avg'!G801</f>
        <v>4.106171999999999</v>
      </c>
      <c r="I801" s="2">
        <f>'Moving Avg'!H801</f>
        <v>4.4143785000000033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  <c r="M801" s="8">
        <f t="shared" si="120"/>
        <v>25</v>
      </c>
      <c r="N801" s="8">
        <f t="shared" si="121"/>
        <v>0</v>
      </c>
      <c r="O801" s="8">
        <f t="shared" si="122"/>
        <v>0</v>
      </c>
      <c r="P801" s="8">
        <f t="shared" si="123"/>
        <v>16.5</v>
      </c>
      <c r="Q801" s="9">
        <f t="shared" si="124"/>
        <v>11.225</v>
      </c>
      <c r="R801" s="9">
        <f t="shared" si="125"/>
        <v>9.125</v>
      </c>
      <c r="S801" s="9">
        <f t="shared" si="126"/>
        <v>11.175000000000001</v>
      </c>
      <c r="T801" s="9">
        <f t="shared" si="127"/>
        <v>10.375</v>
      </c>
      <c r="U801" s="8">
        <f t="shared" si="128"/>
        <v>10.508333333333335</v>
      </c>
      <c r="V801" s="8">
        <f t="shared" si="129"/>
        <v>10.475000000000001</v>
      </c>
    </row>
    <row r="802" spans="1:22" ht="13.5" x14ac:dyDescent="0.25">
      <c r="A802" s="3">
        <f>RSI!A802</f>
        <v>43168</v>
      </c>
      <c r="B802" s="2">
        <f>RSI!B802</f>
        <v>4.0579999999999998</v>
      </c>
      <c r="C802" s="2">
        <f>RSI!I802</f>
        <v>37.584179857848682</v>
      </c>
      <c r="D802" s="2">
        <f>MACD!E802</f>
        <v>1.8330404482909124E-2</v>
      </c>
      <c r="E802" s="2">
        <f>MACD!F802</f>
        <v>1.7650413247849155E-2</v>
      </c>
      <c r="F802" s="2">
        <f>'Moving Avg'!D802</f>
        <v>4.0579999999999998</v>
      </c>
      <c r="G802" s="2">
        <f>'Moving Avg'!F802</f>
        <v>4.0857549999999989</v>
      </c>
      <c r="H802" s="2">
        <f>'Moving Avg'!G802</f>
        <v>4.1037279999999985</v>
      </c>
      <c r="I802" s="2">
        <f>'Moving Avg'!H802</f>
        <v>4.4135685000000038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  <c r="M802" s="8">
        <f t="shared" si="120"/>
        <v>25</v>
      </c>
      <c r="N802" s="8">
        <f t="shared" si="121"/>
        <v>0</v>
      </c>
      <c r="O802" s="8">
        <f t="shared" si="122"/>
        <v>0</v>
      </c>
      <c r="P802" s="8">
        <f t="shared" si="123"/>
        <v>16.5</v>
      </c>
      <c r="Q802" s="9">
        <f t="shared" si="124"/>
        <v>11.225</v>
      </c>
      <c r="R802" s="9">
        <f t="shared" si="125"/>
        <v>9.125</v>
      </c>
      <c r="S802" s="9">
        <f t="shared" si="126"/>
        <v>11.175000000000001</v>
      </c>
      <c r="T802" s="9">
        <f t="shared" si="127"/>
        <v>10.375</v>
      </c>
      <c r="U802" s="8">
        <f t="shared" si="128"/>
        <v>10.508333333333335</v>
      </c>
      <c r="V802" s="8">
        <f t="shared" si="129"/>
        <v>10.475000000000001</v>
      </c>
    </row>
    <row r="803" spans="1:22" ht="13.5" x14ac:dyDescent="0.25">
      <c r="A803" s="3">
        <f>RSI!A803</f>
        <v>43171</v>
      </c>
      <c r="B803" s="2">
        <f>RSI!B803</f>
        <v>4.0732999999999997</v>
      </c>
      <c r="C803" s="2">
        <f>RSI!I803</f>
        <v>44.382190758381768</v>
      </c>
      <c r="D803" s="2">
        <f>MACD!E803</f>
        <v>1.4333677484662743E-2</v>
      </c>
      <c r="E803" s="2">
        <f>MACD!F803</f>
        <v>1.6987066095211872E-2</v>
      </c>
      <c r="F803" s="2">
        <f>'Moving Avg'!D803</f>
        <v>4.0610599999999994</v>
      </c>
      <c r="G803" s="2">
        <f>'Moving Avg'!F803</f>
        <v>4.0834650000000003</v>
      </c>
      <c r="H803" s="2">
        <f>'Moving Avg'!G803</f>
        <v>4.1006739999999988</v>
      </c>
      <c r="I803" s="2">
        <f>'Moving Avg'!H803</f>
        <v>4.4128350000000038</v>
      </c>
      <c r="J803" s="6" t="str">
        <f>OBV!F803</f>
        <v>BULLISH</v>
      </c>
      <c r="K803" s="6" t="str">
        <f>OBV!G803</f>
        <v>WEAK</v>
      </c>
      <c r="L803" s="6" t="str">
        <f>OBV!H803</f>
        <v>CONFIRMED BULLISH</v>
      </c>
      <c r="M803" s="8">
        <f t="shared" si="120"/>
        <v>25</v>
      </c>
      <c r="N803" s="8">
        <f t="shared" si="121"/>
        <v>45</v>
      </c>
      <c r="O803" s="8">
        <f t="shared" si="122"/>
        <v>0</v>
      </c>
      <c r="P803" s="8">
        <f t="shared" si="123"/>
        <v>67</v>
      </c>
      <c r="Q803" s="9">
        <f t="shared" si="124"/>
        <v>34.549999999999997</v>
      </c>
      <c r="R803" s="9">
        <f t="shared" si="125"/>
        <v>30.75</v>
      </c>
      <c r="S803" s="9">
        <f t="shared" si="126"/>
        <v>40.650000000000006</v>
      </c>
      <c r="T803" s="9">
        <f t="shared" si="127"/>
        <v>34.25</v>
      </c>
      <c r="U803" s="8">
        <f t="shared" si="128"/>
        <v>35.31666666666667</v>
      </c>
      <c r="V803" s="8">
        <f t="shared" si="129"/>
        <v>35.049999999999997</v>
      </c>
    </row>
    <row r="804" spans="1:22" ht="13.5" x14ac:dyDescent="0.25">
      <c r="A804" s="3">
        <f>RSI!A804</f>
        <v>43172</v>
      </c>
      <c r="B804" s="2">
        <f>RSI!B804</f>
        <v>4.0682</v>
      </c>
      <c r="C804" s="2">
        <f>RSI!I804</f>
        <v>42.712242640000454</v>
      </c>
      <c r="D804" s="2">
        <f>MACD!E804</f>
        <v>1.1416769694188922E-2</v>
      </c>
      <c r="E804" s="2">
        <f>MACD!F804</f>
        <v>1.5873006815007282E-2</v>
      </c>
      <c r="F804" s="2">
        <f>'Moving Avg'!D804</f>
        <v>4.0631000000000004</v>
      </c>
      <c r="G804" s="2">
        <f>'Moving Avg'!F804</f>
        <v>4.0809200000000008</v>
      </c>
      <c r="H804" s="2">
        <f>'Moving Avg'!G804</f>
        <v>4.0999619999999979</v>
      </c>
      <c r="I804" s="2">
        <f>'Moving Avg'!H804</f>
        <v>4.4120760000000043</v>
      </c>
      <c r="J804" s="6" t="str">
        <f>OBV!F804</f>
        <v>BULLISH</v>
      </c>
      <c r="K804" s="6" t="str">
        <f>OBV!G804</f>
        <v>WEAK</v>
      </c>
      <c r="L804" s="6" t="str">
        <f>OBV!H804</f>
        <v>CONFIRMED BULLISH</v>
      </c>
      <c r="M804" s="8">
        <f t="shared" si="120"/>
        <v>25</v>
      </c>
      <c r="N804" s="8">
        <f t="shared" si="121"/>
        <v>45</v>
      </c>
      <c r="O804" s="8">
        <f t="shared" si="122"/>
        <v>0</v>
      </c>
      <c r="P804" s="8">
        <f t="shared" si="123"/>
        <v>67</v>
      </c>
      <c r="Q804" s="9">
        <f t="shared" si="124"/>
        <v>34.549999999999997</v>
      </c>
      <c r="R804" s="9">
        <f t="shared" si="125"/>
        <v>30.75</v>
      </c>
      <c r="S804" s="9">
        <f t="shared" si="126"/>
        <v>40.650000000000006</v>
      </c>
      <c r="T804" s="9">
        <f t="shared" si="127"/>
        <v>34.25</v>
      </c>
      <c r="U804" s="8">
        <f t="shared" si="128"/>
        <v>35.31666666666667</v>
      </c>
      <c r="V804" s="8">
        <f t="shared" si="129"/>
        <v>35.049999999999997</v>
      </c>
    </row>
    <row r="805" spans="1:22" ht="13.5" x14ac:dyDescent="0.25">
      <c r="A805" s="3">
        <f>RSI!A805</f>
        <v>43173</v>
      </c>
      <c r="B805" s="2">
        <f>RSI!B805</f>
        <v>4.0682</v>
      </c>
      <c r="C805" s="2">
        <f>RSI!I805</f>
        <v>42.712242640000454</v>
      </c>
      <c r="D805" s="2">
        <f>MACD!E805</f>
        <v>9.0594570982993616E-3</v>
      </c>
      <c r="E805" s="2">
        <f>MACD!F805</f>
        <v>1.4510296871665699E-2</v>
      </c>
      <c r="F805" s="2">
        <f>'Moving Avg'!D805</f>
        <v>4.0651400000000004</v>
      </c>
      <c r="G805" s="2">
        <f>'Moving Avg'!F805</f>
        <v>4.0786300000000004</v>
      </c>
      <c r="H805" s="2">
        <f>'Moving Avg'!G805</f>
        <v>4.0992499999999978</v>
      </c>
      <c r="I805" s="2">
        <f>'Moving Avg'!H805</f>
        <v>4.4113170000000039</v>
      </c>
      <c r="J805" s="6" t="str">
        <f>OBV!F805</f>
        <v>BULLISH</v>
      </c>
      <c r="K805" s="6" t="str">
        <f>OBV!G805</f>
        <v>WEAK</v>
      </c>
      <c r="L805" s="6" t="str">
        <f>OBV!H805</f>
        <v>CONFIRMED BULLISH</v>
      </c>
      <c r="M805" s="8">
        <f t="shared" si="120"/>
        <v>25</v>
      </c>
      <c r="N805" s="8">
        <f t="shared" si="121"/>
        <v>45</v>
      </c>
      <c r="O805" s="8">
        <f t="shared" si="122"/>
        <v>0</v>
      </c>
      <c r="P805" s="8">
        <f t="shared" si="123"/>
        <v>67</v>
      </c>
      <c r="Q805" s="9">
        <f t="shared" si="124"/>
        <v>34.549999999999997</v>
      </c>
      <c r="R805" s="9">
        <f t="shared" si="125"/>
        <v>30.75</v>
      </c>
      <c r="S805" s="9">
        <f t="shared" si="126"/>
        <v>40.650000000000006</v>
      </c>
      <c r="T805" s="9">
        <f t="shared" si="127"/>
        <v>34.25</v>
      </c>
      <c r="U805" s="8">
        <f t="shared" si="128"/>
        <v>35.31666666666667</v>
      </c>
      <c r="V805" s="8">
        <f t="shared" si="129"/>
        <v>35.049999999999997</v>
      </c>
    </row>
    <row r="806" spans="1:22" ht="13.5" x14ac:dyDescent="0.25">
      <c r="A806" s="3">
        <f>RSI!A806</f>
        <v>43174</v>
      </c>
      <c r="B806" s="2">
        <f>RSI!B806</f>
        <v>4.0885999999999996</v>
      </c>
      <c r="C806" s="2">
        <f>RSI!I806</f>
        <v>51.225844887328527</v>
      </c>
      <c r="D806" s="2">
        <f>MACD!E806</f>
        <v>5.6563266360116771E-3</v>
      </c>
      <c r="E806" s="2">
        <f>MACD!F806</f>
        <v>1.2739502824534895E-2</v>
      </c>
      <c r="F806" s="2">
        <f>'Moving Avg'!D806</f>
        <v>4.0712600000000005</v>
      </c>
      <c r="G806" s="2">
        <f>'Moving Avg'!F806</f>
        <v>4.0773600000000014</v>
      </c>
      <c r="H806" s="2">
        <f>'Moving Avg'!G806</f>
        <v>4.0986399999999978</v>
      </c>
      <c r="I806" s="2">
        <f>'Moving Avg'!H806</f>
        <v>4.4106600000000045</v>
      </c>
      <c r="J806" s="6" t="str">
        <f>OBV!F806</f>
        <v>BULLISH</v>
      </c>
      <c r="K806" s="6" t="str">
        <f>OBV!G806</f>
        <v>WEAK</v>
      </c>
      <c r="L806" s="6" t="str">
        <f>OBV!H806</f>
        <v>CONFIRMED BULLISH</v>
      </c>
      <c r="M806" s="8">
        <f t="shared" si="120"/>
        <v>25</v>
      </c>
      <c r="N806" s="8">
        <f t="shared" si="121"/>
        <v>45</v>
      </c>
      <c r="O806" s="8">
        <f t="shared" si="122"/>
        <v>0</v>
      </c>
      <c r="P806" s="8">
        <f t="shared" si="123"/>
        <v>67</v>
      </c>
      <c r="Q806" s="9">
        <f t="shared" si="124"/>
        <v>34.549999999999997</v>
      </c>
      <c r="R806" s="9">
        <f t="shared" si="125"/>
        <v>30.75</v>
      </c>
      <c r="S806" s="9">
        <f t="shared" si="126"/>
        <v>40.650000000000006</v>
      </c>
      <c r="T806" s="9">
        <f t="shared" si="127"/>
        <v>34.25</v>
      </c>
      <c r="U806" s="8">
        <f t="shared" si="128"/>
        <v>35.31666666666667</v>
      </c>
      <c r="V806" s="8">
        <f t="shared" si="129"/>
        <v>35.049999999999997</v>
      </c>
    </row>
    <row r="807" spans="1:22" ht="13.5" x14ac:dyDescent="0.25">
      <c r="A807" s="3">
        <f>RSI!A807</f>
        <v>43175</v>
      </c>
      <c r="B807" s="2">
        <f>RSI!B807</f>
        <v>4.0885999999999996</v>
      </c>
      <c r="C807" s="2">
        <f>RSI!I807</f>
        <v>51.225844887328527</v>
      </c>
      <c r="D807" s="2">
        <f>MACD!E807</f>
        <v>2.7512377936389498E-3</v>
      </c>
      <c r="E807" s="2">
        <f>MACD!F807</f>
        <v>1.0741849818355707E-2</v>
      </c>
      <c r="F807" s="2">
        <f>'Moving Avg'!D807</f>
        <v>4.0773799999999998</v>
      </c>
      <c r="G807" s="2">
        <f>'Moving Avg'!F807</f>
        <v>4.0760900000000007</v>
      </c>
      <c r="H807" s="2">
        <f>'Moving Avg'!G807</f>
        <v>4.0989459999999971</v>
      </c>
      <c r="I807" s="2">
        <f>'Moving Avg'!H807</f>
        <v>4.4100030000000059</v>
      </c>
      <c r="J807" s="6" t="str">
        <f>OBV!F807</f>
        <v>BULLISH</v>
      </c>
      <c r="K807" s="6" t="str">
        <f>OBV!G807</f>
        <v>WEAK</v>
      </c>
      <c r="L807" s="6" t="str">
        <f>OBV!H807</f>
        <v>CONFIRMED BULLISH</v>
      </c>
      <c r="M807" s="8">
        <f t="shared" si="120"/>
        <v>25</v>
      </c>
      <c r="N807" s="8">
        <f t="shared" si="121"/>
        <v>45</v>
      </c>
      <c r="O807" s="8">
        <f t="shared" si="122"/>
        <v>0</v>
      </c>
      <c r="P807" s="8">
        <f t="shared" si="123"/>
        <v>67</v>
      </c>
      <c r="Q807" s="9">
        <f t="shared" si="124"/>
        <v>34.549999999999997</v>
      </c>
      <c r="R807" s="9">
        <f t="shared" si="125"/>
        <v>30.75</v>
      </c>
      <c r="S807" s="9">
        <f t="shared" si="126"/>
        <v>40.650000000000006</v>
      </c>
      <c r="T807" s="9">
        <f t="shared" si="127"/>
        <v>34.25</v>
      </c>
      <c r="U807" s="8">
        <f t="shared" si="128"/>
        <v>35.31666666666667</v>
      </c>
      <c r="V807" s="8">
        <f t="shared" si="129"/>
        <v>35.049999999999997</v>
      </c>
    </row>
    <row r="808" spans="1:22" ht="13.5" x14ac:dyDescent="0.25">
      <c r="A808" s="3">
        <f>RSI!A808</f>
        <v>43178</v>
      </c>
      <c r="B808" s="2">
        <f>RSI!B808</f>
        <v>4.0885999999999996</v>
      </c>
      <c r="C808" s="2">
        <f>RSI!I808</f>
        <v>51.225844887328527</v>
      </c>
      <c r="D808" s="2">
        <f>MACD!E808</f>
        <v>-2.0843872286606668E-3</v>
      </c>
      <c r="E808" s="2">
        <f>MACD!F808</f>
        <v>8.1766024089524325E-3</v>
      </c>
      <c r="F808" s="2">
        <f>'Moving Avg'!D808</f>
        <v>4.0804400000000003</v>
      </c>
      <c r="G808" s="2">
        <f>'Moving Avg'!F808</f>
        <v>4.0768550000000001</v>
      </c>
      <c r="H808" s="2">
        <f>'Moving Avg'!G808</f>
        <v>4.0992519999999963</v>
      </c>
      <c r="I808" s="2">
        <f>'Moving Avg'!H808</f>
        <v>4.4093460000000055</v>
      </c>
      <c r="J808" s="6" t="str">
        <f>OBV!F808</f>
        <v>BEARISH</v>
      </c>
      <c r="K808" s="6" t="str">
        <f>OBV!G808</f>
        <v>STRONG</v>
      </c>
      <c r="L808" s="6" t="str">
        <f>OBV!H808</f>
        <v>BEARISH DIVERGENCE</v>
      </c>
      <c r="M808" s="8">
        <f t="shared" si="120"/>
        <v>25</v>
      </c>
      <c r="N808" s="8">
        <f t="shared" si="121"/>
        <v>45</v>
      </c>
      <c r="O808" s="8">
        <f t="shared" si="122"/>
        <v>0</v>
      </c>
      <c r="P808" s="8">
        <f t="shared" si="123"/>
        <v>33</v>
      </c>
      <c r="Q808" s="9">
        <f t="shared" si="124"/>
        <v>29.45</v>
      </c>
      <c r="R808" s="9">
        <f t="shared" si="125"/>
        <v>22.25</v>
      </c>
      <c r="S808" s="9">
        <f t="shared" si="126"/>
        <v>25.35</v>
      </c>
      <c r="T808" s="9">
        <f t="shared" si="127"/>
        <v>25.75</v>
      </c>
      <c r="U808" s="8">
        <f t="shared" si="128"/>
        <v>25.683333333333337</v>
      </c>
      <c r="V808" s="8">
        <f t="shared" si="129"/>
        <v>25.700000000000003</v>
      </c>
    </row>
    <row r="809" spans="1:22" ht="13.5" x14ac:dyDescent="0.25">
      <c r="A809" s="3">
        <f>RSI!A809</f>
        <v>43180</v>
      </c>
      <c r="B809" s="2">
        <f>RSI!B809</f>
        <v>4.0732999999999997</v>
      </c>
      <c r="C809" s="2">
        <f>RSI!I809</f>
        <v>44.966157741081076</v>
      </c>
      <c r="D809" s="2">
        <f>MACD!E809</f>
        <v>-5.0646132463745275E-3</v>
      </c>
      <c r="E809" s="2">
        <f>MACD!F809</f>
        <v>5.5283592778870407E-3</v>
      </c>
      <c r="F809" s="2">
        <f>'Moving Avg'!D809</f>
        <v>4.0814599999999999</v>
      </c>
      <c r="G809" s="2">
        <f>'Moving Avg'!F809</f>
        <v>4.0748199999999999</v>
      </c>
      <c r="H809" s="2">
        <f>'Moving Avg'!G809</f>
        <v>4.0992519999999972</v>
      </c>
      <c r="I809" s="2">
        <f>'Moving Avg'!H809</f>
        <v>4.4086125000000047</v>
      </c>
      <c r="J809" s="6" t="str">
        <f>OBV!F809</f>
        <v>BEARISH</v>
      </c>
      <c r="K809" s="6" t="str">
        <f>OBV!G809</f>
        <v>STRONG</v>
      </c>
      <c r="L809" s="6" t="str">
        <f>OBV!H809</f>
        <v>BEARISH DIVERGENCE</v>
      </c>
      <c r="M809" s="8">
        <f t="shared" si="120"/>
        <v>25</v>
      </c>
      <c r="N809" s="8">
        <f t="shared" si="121"/>
        <v>45</v>
      </c>
      <c r="O809" s="8">
        <f t="shared" si="122"/>
        <v>0</v>
      </c>
      <c r="P809" s="8">
        <f t="shared" si="123"/>
        <v>33</v>
      </c>
      <c r="Q809" s="9">
        <f t="shared" si="124"/>
        <v>29.45</v>
      </c>
      <c r="R809" s="9">
        <f t="shared" si="125"/>
        <v>22.25</v>
      </c>
      <c r="S809" s="9">
        <f t="shared" si="126"/>
        <v>25.35</v>
      </c>
      <c r="T809" s="9">
        <f t="shared" si="127"/>
        <v>25.75</v>
      </c>
      <c r="U809" s="8">
        <f t="shared" si="128"/>
        <v>25.683333333333337</v>
      </c>
      <c r="V809" s="8">
        <f t="shared" si="129"/>
        <v>25.700000000000003</v>
      </c>
    </row>
    <row r="810" spans="1:22" ht="13.5" x14ac:dyDescent="0.25">
      <c r="A810" s="3">
        <f>RSI!A810</f>
        <v>43181</v>
      </c>
      <c r="B810" s="2">
        <f>RSI!B810</f>
        <v>4.0579999999999998</v>
      </c>
      <c r="C810" s="2">
        <f>RSI!I810</f>
        <v>39.736877476197691</v>
      </c>
      <c r="D810" s="2">
        <f>MACD!E810</f>
        <v>-6.3828574112925196E-3</v>
      </c>
      <c r="E810" s="2">
        <f>MACD!F810</f>
        <v>3.1461159400511286E-3</v>
      </c>
      <c r="F810" s="2">
        <f>'Moving Avg'!D810</f>
        <v>4.0794199999999998</v>
      </c>
      <c r="G810" s="2">
        <f>'Moving Avg'!F810</f>
        <v>4.0720199999999993</v>
      </c>
      <c r="H810" s="2">
        <f>'Moving Avg'!G810</f>
        <v>4.0989459999999971</v>
      </c>
      <c r="I810" s="2">
        <f>'Moving Avg'!H810</f>
        <v>4.4078025000000052</v>
      </c>
      <c r="J810" s="6" t="str">
        <f>OBV!F810</f>
        <v>BEARISH</v>
      </c>
      <c r="K810" s="6" t="str">
        <f>OBV!G810</f>
        <v>STRONG</v>
      </c>
      <c r="L810" s="6" t="str">
        <f>OBV!H810</f>
        <v>CONFIRMED BEARISH</v>
      </c>
      <c r="M810" s="8">
        <f t="shared" si="120"/>
        <v>25</v>
      </c>
      <c r="N810" s="8">
        <f t="shared" si="121"/>
        <v>45</v>
      </c>
      <c r="O810" s="8">
        <f t="shared" si="122"/>
        <v>0</v>
      </c>
      <c r="P810" s="8">
        <f t="shared" si="123"/>
        <v>33</v>
      </c>
      <c r="Q810" s="9">
        <f t="shared" si="124"/>
        <v>29.45</v>
      </c>
      <c r="R810" s="9">
        <f t="shared" si="125"/>
        <v>22.25</v>
      </c>
      <c r="S810" s="9">
        <f t="shared" si="126"/>
        <v>25.35</v>
      </c>
      <c r="T810" s="9">
        <f t="shared" si="127"/>
        <v>25.75</v>
      </c>
      <c r="U810" s="8">
        <f t="shared" si="128"/>
        <v>25.683333333333337</v>
      </c>
      <c r="V810" s="8">
        <f t="shared" si="129"/>
        <v>25.700000000000003</v>
      </c>
    </row>
    <row r="811" spans="1:22" ht="13.5" x14ac:dyDescent="0.25">
      <c r="A811" s="3">
        <f>RSI!A811</f>
        <v>43182</v>
      </c>
      <c r="B811" s="2">
        <f>RSI!B811</f>
        <v>4.0529000000000002</v>
      </c>
      <c r="C811" s="2">
        <f>RSI!I811</f>
        <v>38.144480753877744</v>
      </c>
      <c r="D811" s="2">
        <f>MACD!E811</f>
        <v>-6.9651528976377719E-3</v>
      </c>
      <c r="E811" s="2">
        <f>MACD!F811</f>
        <v>1.1238621725133489E-3</v>
      </c>
      <c r="F811" s="2">
        <f>'Moving Avg'!D811</f>
        <v>4.0722800000000001</v>
      </c>
      <c r="G811" s="2">
        <f>'Moving Avg'!F811</f>
        <v>4.0694749999999997</v>
      </c>
      <c r="H811" s="2">
        <f>'Moving Avg'!G811</f>
        <v>4.0985379999999978</v>
      </c>
      <c r="I811" s="2">
        <f>'Moving Avg'!H811</f>
        <v>4.4063975000000051</v>
      </c>
      <c r="J811" s="6" t="str">
        <f>OBV!F811</f>
        <v>BEARISH</v>
      </c>
      <c r="K811" s="6" t="str">
        <f>OBV!G811</f>
        <v>STRONG</v>
      </c>
      <c r="L811" s="6" t="str">
        <f>OBV!H811</f>
        <v>CONFIRMED BEARISH</v>
      </c>
      <c r="M811" s="8">
        <f t="shared" si="120"/>
        <v>25</v>
      </c>
      <c r="N811" s="8">
        <f t="shared" si="121"/>
        <v>45</v>
      </c>
      <c r="O811" s="8">
        <f t="shared" si="122"/>
        <v>0</v>
      </c>
      <c r="P811" s="8">
        <f t="shared" si="123"/>
        <v>33</v>
      </c>
      <c r="Q811" s="9">
        <f t="shared" si="124"/>
        <v>29.45</v>
      </c>
      <c r="R811" s="9">
        <f t="shared" si="125"/>
        <v>22.25</v>
      </c>
      <c r="S811" s="9">
        <f t="shared" si="126"/>
        <v>25.35</v>
      </c>
      <c r="T811" s="9">
        <f t="shared" si="127"/>
        <v>25.75</v>
      </c>
      <c r="U811" s="8">
        <f t="shared" si="128"/>
        <v>25.683333333333337</v>
      </c>
      <c r="V811" s="8">
        <f t="shared" si="129"/>
        <v>25.700000000000003</v>
      </c>
    </row>
    <row r="812" spans="1:22" ht="13.5" x14ac:dyDescent="0.25">
      <c r="A812" s="3">
        <f>RSI!A812</f>
        <v>43185</v>
      </c>
      <c r="B812" s="2">
        <f>RSI!B812</f>
        <v>4.0579999999999998</v>
      </c>
      <c r="C812" s="2">
        <f>RSI!I812</f>
        <v>40.703487170036396</v>
      </c>
      <c r="D812" s="2">
        <f>MACD!E812</f>
        <v>-7.661650467878367E-3</v>
      </c>
      <c r="E812" s="2">
        <f>MACD!F812</f>
        <v>-6.3324035556499431E-4</v>
      </c>
      <c r="F812" s="2">
        <f>'Moving Avg'!D812</f>
        <v>4.06616</v>
      </c>
      <c r="G812" s="2">
        <f>'Moving Avg'!F812</f>
        <v>4.0687099999999985</v>
      </c>
      <c r="H812" s="2">
        <f>'Moving Avg'!G812</f>
        <v>4.0982319999999968</v>
      </c>
      <c r="I812" s="2">
        <f>'Moving Avg'!H812</f>
        <v>4.4050180000000045</v>
      </c>
      <c r="J812" s="6" t="str">
        <f>OBV!F812</f>
        <v>BEARISH</v>
      </c>
      <c r="K812" s="6" t="str">
        <f>OBV!G812</f>
        <v>STRONG</v>
      </c>
      <c r="L812" s="6" t="str">
        <f>OBV!H812</f>
        <v>CONFIRMED BEARISH</v>
      </c>
      <c r="M812" s="8">
        <f t="shared" si="120"/>
        <v>25</v>
      </c>
      <c r="N812" s="8">
        <f t="shared" si="121"/>
        <v>45</v>
      </c>
      <c r="O812" s="8">
        <f t="shared" si="122"/>
        <v>0</v>
      </c>
      <c r="P812" s="8">
        <f t="shared" si="123"/>
        <v>33</v>
      </c>
      <c r="Q812" s="9">
        <f t="shared" si="124"/>
        <v>29.45</v>
      </c>
      <c r="R812" s="9">
        <f t="shared" si="125"/>
        <v>22.25</v>
      </c>
      <c r="S812" s="9">
        <f t="shared" si="126"/>
        <v>25.35</v>
      </c>
      <c r="T812" s="9">
        <f t="shared" si="127"/>
        <v>25.75</v>
      </c>
      <c r="U812" s="8">
        <f t="shared" si="128"/>
        <v>25.683333333333337</v>
      </c>
      <c r="V812" s="8">
        <f t="shared" si="129"/>
        <v>25.700000000000003</v>
      </c>
    </row>
    <row r="813" spans="1:22" ht="13.5" x14ac:dyDescent="0.25">
      <c r="A813" s="3">
        <f>RSI!A813</f>
        <v>43186</v>
      </c>
      <c r="B813" s="2">
        <f>RSI!B813</f>
        <v>4.0579999999999998</v>
      </c>
      <c r="C813" s="2">
        <f>RSI!I813</f>
        <v>40.703487170036396</v>
      </c>
      <c r="D813" s="2">
        <f>MACD!E813</f>
        <v>-5.7661810375204681E-3</v>
      </c>
      <c r="E813" s="2">
        <f>MACD!F813</f>
        <v>-1.6598284919560891E-3</v>
      </c>
      <c r="F813" s="2">
        <f>'Moving Avg'!D813</f>
        <v>4.0600399999999999</v>
      </c>
      <c r="G813" s="2">
        <f>'Moving Avg'!F813</f>
        <v>4.067944999999999</v>
      </c>
      <c r="H813" s="2">
        <f>'Moving Avg'!G813</f>
        <v>4.0979259999999975</v>
      </c>
      <c r="I813" s="2">
        <f>'Moving Avg'!H813</f>
        <v>4.4037020000000044</v>
      </c>
      <c r="J813" s="6" t="str">
        <f>OBV!F813</f>
        <v>BEARISH</v>
      </c>
      <c r="K813" s="6" t="str">
        <f>OBV!G813</f>
        <v>STRONG</v>
      </c>
      <c r="L813" s="6" t="str">
        <f>OBV!H813</f>
        <v>CONFIRMED BEARISH</v>
      </c>
      <c r="M813" s="8">
        <f t="shared" si="120"/>
        <v>25</v>
      </c>
      <c r="N813" s="8">
        <f t="shared" si="121"/>
        <v>45</v>
      </c>
      <c r="O813" s="8">
        <f t="shared" si="122"/>
        <v>0</v>
      </c>
      <c r="P813" s="8">
        <f t="shared" si="123"/>
        <v>33</v>
      </c>
      <c r="Q813" s="9">
        <f t="shared" si="124"/>
        <v>29.45</v>
      </c>
      <c r="R813" s="9">
        <f t="shared" si="125"/>
        <v>22.25</v>
      </c>
      <c r="S813" s="9">
        <f t="shared" si="126"/>
        <v>25.35</v>
      </c>
      <c r="T813" s="9">
        <f t="shared" si="127"/>
        <v>25.75</v>
      </c>
      <c r="U813" s="8">
        <f t="shared" si="128"/>
        <v>25.683333333333337</v>
      </c>
      <c r="V813" s="8">
        <f t="shared" si="129"/>
        <v>25.700000000000003</v>
      </c>
    </row>
    <row r="814" spans="1:22" ht="13.5" x14ac:dyDescent="0.25">
      <c r="A814" s="3">
        <f>RSI!A814</f>
        <v>43187</v>
      </c>
      <c r="B814" s="2">
        <f>RSI!B814</f>
        <v>4.0579999999999998</v>
      </c>
      <c r="C814" s="2">
        <f>RSI!I814</f>
        <v>40.703487170036396</v>
      </c>
      <c r="D814" s="2">
        <f>MACD!E814</f>
        <v>-4.8256715859578136E-3</v>
      </c>
      <c r="E814" s="2">
        <f>MACD!F814</f>
        <v>-2.2929971107564341E-3</v>
      </c>
      <c r="F814" s="2">
        <f>'Moving Avg'!D814</f>
        <v>4.0569800000000003</v>
      </c>
      <c r="G814" s="2">
        <f>'Moving Avg'!F814</f>
        <v>4.0671799999999987</v>
      </c>
      <c r="H814" s="2">
        <f>'Moving Avg'!G814</f>
        <v>4.0976199999999974</v>
      </c>
      <c r="I814" s="2">
        <f>'Moving Avg'!H814</f>
        <v>4.401837000000004</v>
      </c>
      <c r="J814" s="6" t="str">
        <f>OBV!F814</f>
        <v>BEARISH</v>
      </c>
      <c r="K814" s="6" t="str">
        <f>OBV!G814</f>
        <v>STRONG</v>
      </c>
      <c r="L814" s="6" t="str">
        <f>OBV!H814</f>
        <v>CONFIRMED BEARISH</v>
      </c>
      <c r="M814" s="8">
        <f t="shared" si="120"/>
        <v>25</v>
      </c>
      <c r="N814" s="8">
        <f t="shared" si="121"/>
        <v>45</v>
      </c>
      <c r="O814" s="8">
        <f t="shared" si="122"/>
        <v>0</v>
      </c>
      <c r="P814" s="8">
        <f t="shared" si="123"/>
        <v>33</v>
      </c>
      <c r="Q814" s="9">
        <f t="shared" si="124"/>
        <v>29.45</v>
      </c>
      <c r="R814" s="9">
        <f t="shared" si="125"/>
        <v>22.25</v>
      </c>
      <c r="S814" s="9">
        <f t="shared" si="126"/>
        <v>25.35</v>
      </c>
      <c r="T814" s="9">
        <f t="shared" si="127"/>
        <v>25.75</v>
      </c>
      <c r="U814" s="8">
        <f t="shared" si="128"/>
        <v>25.683333333333337</v>
      </c>
      <c r="V814" s="8">
        <f t="shared" si="129"/>
        <v>25.700000000000003</v>
      </c>
    </row>
    <row r="815" spans="1:22" ht="13.5" x14ac:dyDescent="0.25">
      <c r="A815" s="3">
        <f>RSI!A815</f>
        <v>43188</v>
      </c>
      <c r="B815" s="2">
        <f>RSI!B815</f>
        <v>4.0732999999999997</v>
      </c>
      <c r="C815" s="2">
        <f>RSI!I815</f>
        <v>48.661607295438344</v>
      </c>
      <c r="D815" s="2">
        <f>MACD!E815</f>
        <v>-5.0509058152359287E-3</v>
      </c>
      <c r="E815" s="2">
        <f>MACD!F815</f>
        <v>-2.8445788516523332E-3</v>
      </c>
      <c r="F815" s="2">
        <f>'Moving Avg'!D815</f>
        <v>4.0600399999999999</v>
      </c>
      <c r="G815" s="2">
        <f>'Moving Avg'!F815</f>
        <v>4.0671799999999996</v>
      </c>
      <c r="H815" s="2">
        <f>'Moving Avg'!G815</f>
        <v>4.0977219999999974</v>
      </c>
      <c r="I815" s="2">
        <f>'Moving Avg'!H815</f>
        <v>4.400048500000004</v>
      </c>
      <c r="J815" s="6" t="str">
        <f>OBV!F815</f>
        <v>BEARISH</v>
      </c>
      <c r="K815" s="6" t="str">
        <f>OBV!G815</f>
        <v>STRONG</v>
      </c>
      <c r="L815" s="6" t="str">
        <f>OBV!H815</f>
        <v>BEARISH DIVERGENCE</v>
      </c>
      <c r="M815" s="8">
        <f t="shared" si="120"/>
        <v>25</v>
      </c>
      <c r="N815" s="8">
        <f t="shared" si="121"/>
        <v>45</v>
      </c>
      <c r="O815" s="8">
        <f t="shared" si="122"/>
        <v>0</v>
      </c>
      <c r="P815" s="8">
        <f t="shared" si="123"/>
        <v>33</v>
      </c>
      <c r="Q815" s="9">
        <f t="shared" si="124"/>
        <v>29.45</v>
      </c>
      <c r="R815" s="9">
        <f t="shared" si="125"/>
        <v>22.25</v>
      </c>
      <c r="S815" s="9">
        <f t="shared" si="126"/>
        <v>25.35</v>
      </c>
      <c r="T815" s="9">
        <f t="shared" si="127"/>
        <v>25.75</v>
      </c>
      <c r="U815" s="8">
        <f t="shared" si="128"/>
        <v>25.683333333333337</v>
      </c>
      <c r="V815" s="8">
        <f t="shared" si="129"/>
        <v>25.700000000000003</v>
      </c>
    </row>
    <row r="816" spans="1:22" ht="13.5" x14ac:dyDescent="0.25">
      <c r="A816" s="3">
        <f>RSI!A816</f>
        <v>43189</v>
      </c>
      <c r="B816" s="2">
        <f>RSI!B816</f>
        <v>4.0732999999999997</v>
      </c>
      <c r="C816" s="2">
        <f>RSI!I816</f>
        <v>48.661607295438337</v>
      </c>
      <c r="D816" s="2">
        <f>MACD!E816</f>
        <v>-2.0894693189132951E-3</v>
      </c>
      <c r="E816" s="2">
        <f>MACD!F816</f>
        <v>-2.6935569451045256E-3</v>
      </c>
      <c r="F816" s="2">
        <f>'Moving Avg'!D816</f>
        <v>4.06412</v>
      </c>
      <c r="G816" s="2">
        <f>'Moving Avg'!F816</f>
        <v>4.0671799999999987</v>
      </c>
      <c r="H816" s="2">
        <f>'Moving Avg'!G816</f>
        <v>4.0980279999999984</v>
      </c>
      <c r="I816" s="2">
        <f>'Moving Avg'!H816</f>
        <v>4.3984710000000034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  <c r="M816" s="8">
        <f t="shared" si="120"/>
        <v>25</v>
      </c>
      <c r="N816" s="8">
        <f t="shared" si="121"/>
        <v>0</v>
      </c>
      <c r="O816" s="8">
        <f t="shared" si="122"/>
        <v>0</v>
      </c>
      <c r="P816" s="8">
        <f t="shared" si="123"/>
        <v>83.5</v>
      </c>
      <c r="Q816" s="9">
        <f t="shared" si="124"/>
        <v>21.274999999999999</v>
      </c>
      <c r="R816" s="9">
        <f t="shared" si="125"/>
        <v>25.875</v>
      </c>
      <c r="S816" s="9">
        <f t="shared" si="126"/>
        <v>41.325000000000003</v>
      </c>
      <c r="T816" s="9">
        <f t="shared" si="127"/>
        <v>27.125</v>
      </c>
      <c r="U816" s="8">
        <f t="shared" si="128"/>
        <v>29.491666666666664</v>
      </c>
      <c r="V816" s="8">
        <f t="shared" si="129"/>
        <v>28.9</v>
      </c>
    </row>
    <row r="817" spans="1:22" ht="13.5" x14ac:dyDescent="0.25">
      <c r="A817" s="3">
        <f>RSI!A817</f>
        <v>43192</v>
      </c>
      <c r="B817" s="2">
        <f>RSI!B817</f>
        <v>4.0732999999999997</v>
      </c>
      <c r="C817" s="2">
        <f>RSI!I817</f>
        <v>48.661607295438351</v>
      </c>
      <c r="D817" s="2">
        <f>MACD!E817</f>
        <v>4.2891505078657133E-4</v>
      </c>
      <c r="E817" s="2">
        <f>MACD!F817</f>
        <v>-2.0690625459263063E-3</v>
      </c>
      <c r="F817" s="2">
        <f>'Moving Avg'!D817</f>
        <v>4.0671799999999996</v>
      </c>
      <c r="G817" s="2">
        <f>'Moving Avg'!F817</f>
        <v>4.0671799999999996</v>
      </c>
      <c r="H817" s="2">
        <f>'Moving Avg'!G817</f>
        <v>4.0983339999999968</v>
      </c>
      <c r="I817" s="2">
        <f>'Moving Avg'!H817</f>
        <v>4.3968935000000036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  <c r="M817" s="8">
        <f t="shared" si="120"/>
        <v>25</v>
      </c>
      <c r="N817" s="8">
        <f t="shared" si="121"/>
        <v>0</v>
      </c>
      <c r="O817" s="8">
        <f t="shared" si="122"/>
        <v>0</v>
      </c>
      <c r="P817" s="8">
        <f t="shared" si="123"/>
        <v>83.5</v>
      </c>
      <c r="Q817" s="9">
        <f t="shared" si="124"/>
        <v>21.274999999999999</v>
      </c>
      <c r="R817" s="9">
        <f t="shared" si="125"/>
        <v>25.875</v>
      </c>
      <c r="S817" s="9">
        <f t="shared" si="126"/>
        <v>41.325000000000003</v>
      </c>
      <c r="T817" s="9">
        <f t="shared" si="127"/>
        <v>27.125</v>
      </c>
      <c r="U817" s="8">
        <f t="shared" si="128"/>
        <v>29.491666666666664</v>
      </c>
      <c r="V817" s="8">
        <f t="shared" si="129"/>
        <v>28.9</v>
      </c>
    </row>
    <row r="818" spans="1:22" ht="13.5" x14ac:dyDescent="0.25">
      <c r="A818" s="3">
        <f>RSI!A818</f>
        <v>43193</v>
      </c>
      <c r="B818" s="2">
        <f>RSI!B818</f>
        <v>4.0732999999999997</v>
      </c>
      <c r="C818" s="2">
        <f>RSI!I818</f>
        <v>48.661607295438351</v>
      </c>
      <c r="D818" s="2">
        <f>MACD!E818</f>
        <v>2.5714792714826018E-3</v>
      </c>
      <c r="E818" s="2">
        <f>MACD!F818</f>
        <v>-1.1409541824445248E-3</v>
      </c>
      <c r="F818" s="2">
        <f>'Moving Avg'!D818</f>
        <v>4.0702400000000001</v>
      </c>
      <c r="G818" s="2">
        <f>'Moving Avg'!F818</f>
        <v>4.0679449999999999</v>
      </c>
      <c r="H818" s="2">
        <f>'Moving Avg'!G818</f>
        <v>4.0973159999999975</v>
      </c>
      <c r="I818" s="2">
        <f>'Moving Avg'!H818</f>
        <v>4.3940015000000043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  <c r="M818" s="8">
        <f t="shared" si="120"/>
        <v>25</v>
      </c>
      <c r="N818" s="8">
        <f t="shared" si="121"/>
        <v>0</v>
      </c>
      <c r="O818" s="8">
        <f t="shared" si="122"/>
        <v>0</v>
      </c>
      <c r="P818" s="8">
        <f t="shared" si="123"/>
        <v>83.5</v>
      </c>
      <c r="Q818" s="9">
        <f t="shared" si="124"/>
        <v>21.274999999999999</v>
      </c>
      <c r="R818" s="9">
        <f t="shared" si="125"/>
        <v>25.875</v>
      </c>
      <c r="S818" s="9">
        <f t="shared" si="126"/>
        <v>41.325000000000003</v>
      </c>
      <c r="T818" s="9">
        <f t="shared" si="127"/>
        <v>27.125</v>
      </c>
      <c r="U818" s="8">
        <f t="shared" si="128"/>
        <v>29.491666666666664</v>
      </c>
      <c r="V818" s="8">
        <f t="shared" si="129"/>
        <v>28.9</v>
      </c>
    </row>
    <row r="819" spans="1:22" ht="13.5" x14ac:dyDescent="0.25">
      <c r="A819" s="3">
        <f>RSI!A819</f>
        <v>43194</v>
      </c>
      <c r="B819" s="2">
        <f>RSI!B819</f>
        <v>4.0732999999999997</v>
      </c>
      <c r="C819" s="2">
        <f>RSI!I819</f>
        <v>48.661607295438351</v>
      </c>
      <c r="D819" s="2">
        <f>MACD!E819</f>
        <v>2.0413346663703535E-3</v>
      </c>
      <c r="E819" s="2">
        <f>MACD!F819</f>
        <v>-5.044964126815492E-4</v>
      </c>
      <c r="F819" s="2">
        <f>'Moving Avg'!D819</f>
        <v>4.0732999999999997</v>
      </c>
      <c r="G819" s="2">
        <f>'Moving Avg'!F819</f>
        <v>4.0687100000000012</v>
      </c>
      <c r="H819" s="2">
        <f>'Moving Avg'!G819</f>
        <v>4.0952799999999971</v>
      </c>
      <c r="I819" s="2">
        <f>'Moving Avg'!H819</f>
        <v>4.3912430000000047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  <c r="M819" s="8">
        <f t="shared" si="120"/>
        <v>25</v>
      </c>
      <c r="N819" s="8">
        <f t="shared" si="121"/>
        <v>0</v>
      </c>
      <c r="O819" s="8">
        <f t="shared" si="122"/>
        <v>0</v>
      </c>
      <c r="P819" s="8">
        <f t="shared" si="123"/>
        <v>83.5</v>
      </c>
      <c r="Q819" s="9">
        <f t="shared" si="124"/>
        <v>21.274999999999999</v>
      </c>
      <c r="R819" s="9">
        <f t="shared" si="125"/>
        <v>25.875</v>
      </c>
      <c r="S819" s="9">
        <f t="shared" si="126"/>
        <v>41.325000000000003</v>
      </c>
      <c r="T819" s="9">
        <f t="shared" si="127"/>
        <v>27.125</v>
      </c>
      <c r="U819" s="8">
        <f t="shared" si="128"/>
        <v>29.491666666666664</v>
      </c>
      <c r="V819" s="8">
        <f t="shared" si="129"/>
        <v>28.9</v>
      </c>
    </row>
    <row r="820" spans="1:22" ht="13.5" x14ac:dyDescent="0.25">
      <c r="A820" s="3">
        <f>RSI!A820</f>
        <v>43195</v>
      </c>
      <c r="B820" s="2">
        <f>RSI!B820</f>
        <v>4.0732999999999997</v>
      </c>
      <c r="C820" s="2">
        <f>RSI!I820</f>
        <v>48.661607295438351</v>
      </c>
      <c r="D820" s="2">
        <f>MACD!E820</f>
        <v>-7.5113002044258081E-4</v>
      </c>
      <c r="E820" s="2">
        <f>MACD!F820</f>
        <v>-5.5382313423375557E-4</v>
      </c>
      <c r="F820" s="2">
        <f>'Moving Avg'!D820</f>
        <v>4.0732999999999997</v>
      </c>
      <c r="G820" s="2">
        <f>'Moving Avg'!F820</f>
        <v>4.0694750000000006</v>
      </c>
      <c r="H820" s="2">
        <f>'Moving Avg'!G820</f>
        <v>4.0936519999999961</v>
      </c>
      <c r="I820" s="2">
        <f>'Moving Avg'!H820</f>
        <v>4.388484500000005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  <c r="M820" s="8">
        <f t="shared" si="120"/>
        <v>25</v>
      </c>
      <c r="N820" s="8">
        <f t="shared" si="121"/>
        <v>45</v>
      </c>
      <c r="O820" s="8">
        <f t="shared" si="122"/>
        <v>0</v>
      </c>
      <c r="P820" s="8">
        <f t="shared" si="123"/>
        <v>33</v>
      </c>
      <c r="Q820" s="9">
        <f t="shared" si="124"/>
        <v>29.45</v>
      </c>
      <c r="R820" s="9">
        <f t="shared" si="125"/>
        <v>22.25</v>
      </c>
      <c r="S820" s="9">
        <f t="shared" si="126"/>
        <v>25.35</v>
      </c>
      <c r="T820" s="9">
        <f t="shared" si="127"/>
        <v>25.75</v>
      </c>
      <c r="U820" s="8">
        <f t="shared" si="128"/>
        <v>25.683333333333337</v>
      </c>
      <c r="V820" s="8">
        <f t="shared" si="129"/>
        <v>25.700000000000003</v>
      </c>
    </row>
    <row r="821" spans="1:22" ht="13.5" x14ac:dyDescent="0.25">
      <c r="A821" s="3">
        <f>RSI!A821</f>
        <v>43196</v>
      </c>
      <c r="B821" s="2">
        <f>RSI!B821</f>
        <v>4.0732999999999997</v>
      </c>
      <c r="C821" s="2">
        <f>RSI!I821</f>
        <v>48.661607295438344</v>
      </c>
      <c r="D821" s="2">
        <f>MACD!E821</f>
        <v>-3.8893729514732911E-3</v>
      </c>
      <c r="E821" s="2">
        <f>MACD!F821</f>
        <v>-1.2209330976816627E-3</v>
      </c>
      <c r="F821" s="2">
        <f>'Moving Avg'!D821</f>
        <v>4.0732999999999997</v>
      </c>
      <c r="G821" s="2">
        <f>'Moving Avg'!F821</f>
        <v>4.070240000000001</v>
      </c>
      <c r="H821" s="2">
        <f>'Moving Avg'!G821</f>
        <v>4.0919219999999967</v>
      </c>
      <c r="I821" s="2">
        <f>'Moving Avg'!H821</f>
        <v>4.3857260000000045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  <c r="M821" s="8">
        <f t="shared" si="120"/>
        <v>25</v>
      </c>
      <c r="N821" s="8">
        <f t="shared" si="121"/>
        <v>45</v>
      </c>
      <c r="O821" s="8">
        <f t="shared" si="122"/>
        <v>0</v>
      </c>
      <c r="P821" s="8">
        <f t="shared" si="123"/>
        <v>33</v>
      </c>
      <c r="Q821" s="9">
        <f t="shared" si="124"/>
        <v>29.45</v>
      </c>
      <c r="R821" s="9">
        <f t="shared" si="125"/>
        <v>22.25</v>
      </c>
      <c r="S821" s="9">
        <f t="shared" si="126"/>
        <v>25.35</v>
      </c>
      <c r="T821" s="9">
        <f t="shared" si="127"/>
        <v>25.75</v>
      </c>
      <c r="U821" s="8">
        <f t="shared" si="128"/>
        <v>25.683333333333337</v>
      </c>
      <c r="V821" s="8">
        <f t="shared" si="129"/>
        <v>25.700000000000003</v>
      </c>
    </row>
    <row r="822" spans="1:22" ht="13.5" x14ac:dyDescent="0.25">
      <c r="A822" s="3">
        <f>RSI!A822</f>
        <v>43200</v>
      </c>
      <c r="B822" s="2">
        <f>RSI!B822</f>
        <v>4.0682</v>
      </c>
      <c r="C822" s="2">
        <f>RSI!I822</f>
        <v>45.260122087248511</v>
      </c>
      <c r="D822" s="2">
        <f>MACD!E822</f>
        <v>-5.3738724222078815E-3</v>
      </c>
      <c r="E822" s="2">
        <f>MACD!F822</f>
        <v>-2.0515209625869063E-3</v>
      </c>
      <c r="F822" s="2">
        <f>'Moving Avg'!D822</f>
        <v>4.0722800000000001</v>
      </c>
      <c r="G822" s="2">
        <f>'Moving Avg'!F822</f>
        <v>4.0707500000000012</v>
      </c>
      <c r="H822" s="2">
        <f>'Moving Avg'!G822</f>
        <v>4.0900899999999965</v>
      </c>
      <c r="I822" s="2">
        <f>'Moving Avg'!H822</f>
        <v>4.3829420000000052</v>
      </c>
      <c r="J822" s="6" t="str">
        <f>OBV!F822</f>
        <v>BEARISH</v>
      </c>
      <c r="K822" s="6" t="str">
        <f>OBV!G822</f>
        <v>STRONG</v>
      </c>
      <c r="L822" s="6" t="str">
        <f>OBV!H822</f>
        <v>CONFIRMED BEARISH</v>
      </c>
      <c r="M822" s="8">
        <f t="shared" si="120"/>
        <v>25</v>
      </c>
      <c r="N822" s="8">
        <f t="shared" si="121"/>
        <v>45</v>
      </c>
      <c r="O822" s="8">
        <f t="shared" si="122"/>
        <v>0</v>
      </c>
      <c r="P822" s="8">
        <f t="shared" si="123"/>
        <v>33</v>
      </c>
      <c r="Q822" s="9">
        <f t="shared" si="124"/>
        <v>29.45</v>
      </c>
      <c r="R822" s="9">
        <f t="shared" si="125"/>
        <v>22.25</v>
      </c>
      <c r="S822" s="9">
        <f t="shared" si="126"/>
        <v>25.35</v>
      </c>
      <c r="T822" s="9">
        <f t="shared" si="127"/>
        <v>25.75</v>
      </c>
      <c r="U822" s="8">
        <f t="shared" si="128"/>
        <v>25.683333333333337</v>
      </c>
      <c r="V822" s="8">
        <f t="shared" si="129"/>
        <v>25.700000000000003</v>
      </c>
    </row>
    <row r="823" spans="1:22" ht="13.5" x14ac:dyDescent="0.25">
      <c r="A823" s="3">
        <f>RSI!A823</f>
        <v>43201</v>
      </c>
      <c r="B823" s="2">
        <f>RSI!B823</f>
        <v>4.0682</v>
      </c>
      <c r="C823" s="2">
        <f>RSI!I823</f>
        <v>45.260122087248511</v>
      </c>
      <c r="D823" s="2">
        <f>MACD!E823</f>
        <v>-6.5919404129859416E-3</v>
      </c>
      <c r="E823" s="2">
        <f>MACD!F823</f>
        <v>-2.9596048526667135E-3</v>
      </c>
      <c r="F823" s="2">
        <f>'Moving Avg'!D823</f>
        <v>4.0712600000000005</v>
      </c>
      <c r="G823" s="2">
        <f>'Moving Avg'!F823</f>
        <v>4.0704950000000011</v>
      </c>
      <c r="H823" s="2">
        <f>'Moving Avg'!G823</f>
        <v>4.0882579999999971</v>
      </c>
      <c r="I823" s="2">
        <f>'Moving Avg'!H823</f>
        <v>4.3801580000000051</v>
      </c>
      <c r="J823" s="6" t="str">
        <f>OBV!F823</f>
        <v>BEARISH</v>
      </c>
      <c r="K823" s="6" t="str">
        <f>OBV!G823</f>
        <v>STRONG</v>
      </c>
      <c r="L823" s="6" t="str">
        <f>OBV!H823</f>
        <v>CONFIRMED BEARISH</v>
      </c>
      <c r="M823" s="8">
        <f t="shared" si="120"/>
        <v>25</v>
      </c>
      <c r="N823" s="8">
        <f t="shared" si="121"/>
        <v>45</v>
      </c>
      <c r="O823" s="8">
        <f t="shared" si="122"/>
        <v>0</v>
      </c>
      <c r="P823" s="8">
        <f t="shared" si="123"/>
        <v>33</v>
      </c>
      <c r="Q823" s="9">
        <f t="shared" si="124"/>
        <v>29.45</v>
      </c>
      <c r="R823" s="9">
        <f t="shared" si="125"/>
        <v>22.25</v>
      </c>
      <c r="S823" s="9">
        <f t="shared" si="126"/>
        <v>25.35</v>
      </c>
      <c r="T823" s="9">
        <f t="shared" si="127"/>
        <v>25.75</v>
      </c>
      <c r="U823" s="8">
        <f t="shared" si="128"/>
        <v>25.683333333333337</v>
      </c>
      <c r="V823" s="8">
        <f t="shared" si="129"/>
        <v>25.700000000000003</v>
      </c>
    </row>
    <row r="824" spans="1:22" ht="13.5" x14ac:dyDescent="0.25">
      <c r="A824" s="3">
        <f>RSI!A824</f>
        <v>43202</v>
      </c>
      <c r="B824" s="2">
        <f>RSI!B824</f>
        <v>4.0682</v>
      </c>
      <c r="C824" s="2">
        <f>RSI!I824</f>
        <v>45.260122087248504</v>
      </c>
      <c r="D824" s="2">
        <f>MACD!E824</f>
        <v>-7.5873846745588835E-3</v>
      </c>
      <c r="E824" s="2">
        <f>MACD!F824</f>
        <v>-3.8851608170451476E-3</v>
      </c>
      <c r="F824" s="2">
        <f>'Moving Avg'!D824</f>
        <v>4.0702400000000001</v>
      </c>
      <c r="G824" s="2">
        <f>'Moving Avg'!F824</f>
        <v>4.070495000000002</v>
      </c>
      <c r="H824" s="2">
        <f>'Moving Avg'!G824</f>
        <v>4.0865279999999968</v>
      </c>
      <c r="I824" s="2">
        <f>'Moving Avg'!H824</f>
        <v>4.3773520000000055</v>
      </c>
      <c r="J824" s="6" t="str">
        <f>OBV!F824</f>
        <v>BEARISH</v>
      </c>
      <c r="K824" s="6" t="str">
        <f>OBV!G824</f>
        <v>STRONG</v>
      </c>
      <c r="L824" s="6" t="str">
        <f>OBV!H824</f>
        <v>CONFIRMED BEARISH</v>
      </c>
      <c r="M824" s="8">
        <f t="shared" si="120"/>
        <v>25</v>
      </c>
      <c r="N824" s="8">
        <f t="shared" si="121"/>
        <v>45</v>
      </c>
      <c r="O824" s="8">
        <f t="shared" si="122"/>
        <v>0</v>
      </c>
      <c r="P824" s="8">
        <f t="shared" si="123"/>
        <v>33</v>
      </c>
      <c r="Q824" s="9">
        <f t="shared" si="124"/>
        <v>29.45</v>
      </c>
      <c r="R824" s="9">
        <f t="shared" si="125"/>
        <v>22.25</v>
      </c>
      <c r="S824" s="9">
        <f t="shared" si="126"/>
        <v>25.35</v>
      </c>
      <c r="T824" s="9">
        <f t="shared" si="127"/>
        <v>25.75</v>
      </c>
      <c r="U824" s="8">
        <f t="shared" si="128"/>
        <v>25.683333333333337</v>
      </c>
      <c r="V824" s="8">
        <f t="shared" si="129"/>
        <v>25.700000000000003</v>
      </c>
    </row>
    <row r="825" spans="1:22" ht="13.5" x14ac:dyDescent="0.25">
      <c r="A825" s="3">
        <f>RSI!A825</f>
        <v>43203</v>
      </c>
      <c r="B825" s="2">
        <f>RSI!B825</f>
        <v>4.0682</v>
      </c>
      <c r="C825" s="2">
        <f>RSI!I825</f>
        <v>45.260122087248504</v>
      </c>
      <c r="D825" s="2">
        <f>MACD!E825</f>
        <v>-6.0432183874770118E-3</v>
      </c>
      <c r="E825" s="2">
        <f>MACD!F825</f>
        <v>-4.3167723311315206E-3</v>
      </c>
      <c r="F825" s="2">
        <f>'Moving Avg'!D825</f>
        <v>4.0692200000000005</v>
      </c>
      <c r="G825" s="2">
        <f>'Moving Avg'!F825</f>
        <v>4.070495000000002</v>
      </c>
      <c r="H825" s="2">
        <f>'Moving Avg'!G825</f>
        <v>4.0848979999999964</v>
      </c>
      <c r="I825" s="2">
        <f>'Moving Avg'!H825</f>
        <v>4.3745460000000058</v>
      </c>
      <c r="J825" s="6" t="str">
        <f>OBV!F825</f>
        <v>BEARISH</v>
      </c>
      <c r="K825" s="6" t="str">
        <f>OBV!G825</f>
        <v>STRONG</v>
      </c>
      <c r="L825" s="6" t="str">
        <f>OBV!H825</f>
        <v>CONFIRMED BEARISH</v>
      </c>
      <c r="M825" s="8">
        <f t="shared" si="120"/>
        <v>25</v>
      </c>
      <c r="N825" s="8">
        <f t="shared" si="121"/>
        <v>45</v>
      </c>
      <c r="O825" s="8">
        <f t="shared" si="122"/>
        <v>0</v>
      </c>
      <c r="P825" s="8">
        <f t="shared" si="123"/>
        <v>33</v>
      </c>
      <c r="Q825" s="9">
        <f t="shared" si="124"/>
        <v>29.45</v>
      </c>
      <c r="R825" s="9">
        <f t="shared" si="125"/>
        <v>22.25</v>
      </c>
      <c r="S825" s="9">
        <f t="shared" si="126"/>
        <v>25.35</v>
      </c>
      <c r="T825" s="9">
        <f t="shared" si="127"/>
        <v>25.75</v>
      </c>
      <c r="U825" s="8">
        <f t="shared" si="128"/>
        <v>25.683333333333337</v>
      </c>
      <c r="V825" s="8">
        <f t="shared" si="129"/>
        <v>25.700000000000003</v>
      </c>
    </row>
    <row r="826" spans="1:22" ht="13.5" x14ac:dyDescent="0.25">
      <c r="A826" s="3">
        <f>RSI!A826</f>
        <v>43206</v>
      </c>
      <c r="B826" s="2">
        <f>RSI!B826</f>
        <v>4.0682</v>
      </c>
      <c r="C826" s="2">
        <f>RSI!I826</f>
        <v>45.260122087248511</v>
      </c>
      <c r="D826" s="2">
        <f>MACD!E826</f>
        <v>-4.7064132521565938E-3</v>
      </c>
      <c r="E826" s="2">
        <f>MACD!F826</f>
        <v>-4.3947005153365352E-3</v>
      </c>
      <c r="F826" s="2">
        <f>'Moving Avg'!D826</f>
        <v>4.0682</v>
      </c>
      <c r="G826" s="2">
        <f>'Moving Avg'!F826</f>
        <v>4.0694750000000024</v>
      </c>
      <c r="H826" s="2">
        <f>'Moving Avg'!G826</f>
        <v>4.0831679999999961</v>
      </c>
      <c r="I826" s="2">
        <f>'Moving Avg'!H826</f>
        <v>4.3717400000000062</v>
      </c>
      <c r="J826" s="6" t="str">
        <f>OBV!F826</f>
        <v>BEARISH</v>
      </c>
      <c r="K826" s="6" t="str">
        <f>OBV!G826</f>
        <v>STRONG</v>
      </c>
      <c r="L826" s="6" t="str">
        <f>OBV!H826</f>
        <v>CONFIRMED BEARISH</v>
      </c>
      <c r="M826" s="8">
        <f t="shared" si="120"/>
        <v>25</v>
      </c>
      <c r="N826" s="8">
        <f t="shared" si="121"/>
        <v>45</v>
      </c>
      <c r="O826" s="8">
        <f t="shared" si="122"/>
        <v>0</v>
      </c>
      <c r="P826" s="8">
        <f t="shared" si="123"/>
        <v>33</v>
      </c>
      <c r="Q826" s="9">
        <f t="shared" si="124"/>
        <v>29.45</v>
      </c>
      <c r="R826" s="9">
        <f t="shared" si="125"/>
        <v>22.25</v>
      </c>
      <c r="S826" s="9">
        <f t="shared" si="126"/>
        <v>25.35</v>
      </c>
      <c r="T826" s="9">
        <f t="shared" si="127"/>
        <v>25.75</v>
      </c>
      <c r="U826" s="8">
        <f t="shared" si="128"/>
        <v>25.683333333333337</v>
      </c>
      <c r="V826" s="8">
        <f t="shared" si="129"/>
        <v>25.700000000000003</v>
      </c>
    </row>
    <row r="827" spans="1:22" ht="13.5" x14ac:dyDescent="0.25">
      <c r="A827" s="3">
        <f>RSI!A827</f>
        <v>43207</v>
      </c>
      <c r="B827" s="2">
        <f>RSI!B827</f>
        <v>4.0682</v>
      </c>
      <c r="C827" s="2">
        <f>RSI!I827</f>
        <v>45.260122087248511</v>
      </c>
      <c r="D827" s="2">
        <f>MACD!E827</f>
        <v>-3.547304804230933E-3</v>
      </c>
      <c r="E827" s="2">
        <f>MACD!F827</f>
        <v>-4.2252213731154148E-3</v>
      </c>
      <c r="F827" s="2">
        <f>'Moving Avg'!D827</f>
        <v>4.0682</v>
      </c>
      <c r="G827" s="2">
        <f>'Moving Avg'!F827</f>
        <v>4.0684550000000019</v>
      </c>
      <c r="H827" s="2">
        <f>'Moving Avg'!G827</f>
        <v>4.0816399999999957</v>
      </c>
      <c r="I827" s="2">
        <f>'Moving Avg'!H827</f>
        <v>4.3689340000000065</v>
      </c>
      <c r="J827" s="6" t="str">
        <f>OBV!F827</f>
        <v>NEUTRAL</v>
      </c>
      <c r="K827" s="6" t="str">
        <f>OBV!G827</f>
        <v>NEUTRAL</v>
      </c>
      <c r="L827" s="6" t="str">
        <f>OBV!H827</f>
        <v>NEUTRAL</v>
      </c>
      <c r="M827" s="8">
        <f t="shared" si="120"/>
        <v>25</v>
      </c>
      <c r="N827" s="8">
        <f t="shared" si="121"/>
        <v>0</v>
      </c>
      <c r="O827" s="8">
        <f t="shared" si="122"/>
        <v>0</v>
      </c>
      <c r="P827" s="8">
        <f t="shared" si="123"/>
        <v>33</v>
      </c>
      <c r="Q827" s="9">
        <f t="shared" si="124"/>
        <v>13.7</v>
      </c>
      <c r="R827" s="9">
        <f t="shared" si="125"/>
        <v>13.25</v>
      </c>
      <c r="S827" s="9">
        <f t="shared" si="126"/>
        <v>18.600000000000001</v>
      </c>
      <c r="T827" s="9">
        <f t="shared" si="127"/>
        <v>14.5</v>
      </c>
      <c r="U827" s="8">
        <f t="shared" si="128"/>
        <v>15.183333333333332</v>
      </c>
      <c r="V827" s="8">
        <f t="shared" si="129"/>
        <v>15.012499999999999</v>
      </c>
    </row>
    <row r="828" spans="1:22" ht="13.5" x14ac:dyDescent="0.25">
      <c r="A828" s="3">
        <f>RSI!A828</f>
        <v>43208</v>
      </c>
      <c r="B828" s="2">
        <f>RSI!B828</f>
        <v>4.0682</v>
      </c>
      <c r="C828" s="2">
        <f>RSI!I828</f>
        <v>45.260122087248511</v>
      </c>
      <c r="D828" s="2">
        <f>MACD!E828</f>
        <v>-2.5406266207657069E-3</v>
      </c>
      <c r="E828" s="2">
        <f>MACD!F828</f>
        <v>-3.8883024226454735E-3</v>
      </c>
      <c r="F828" s="2">
        <f>'Moving Avg'!D828</f>
        <v>4.0682</v>
      </c>
      <c r="G828" s="2">
        <f>'Moving Avg'!F828</f>
        <v>4.0674350000000015</v>
      </c>
      <c r="H828" s="2">
        <f>'Moving Avg'!G828</f>
        <v>4.0801119999999962</v>
      </c>
      <c r="I828" s="2">
        <f>'Moving Avg'!H828</f>
        <v>4.366128000000006</v>
      </c>
      <c r="J828" s="6" t="str">
        <f>OBV!F828</f>
        <v>NEUTRAL</v>
      </c>
      <c r="K828" s="6" t="str">
        <f>OBV!G828</f>
        <v>NEUTRAL</v>
      </c>
      <c r="L828" s="6" t="str">
        <f>OBV!H828</f>
        <v>NEUTRAL</v>
      </c>
      <c r="M828" s="8">
        <f t="shared" si="120"/>
        <v>25</v>
      </c>
      <c r="N828" s="8">
        <f t="shared" si="121"/>
        <v>0</v>
      </c>
      <c r="O828" s="8">
        <f t="shared" si="122"/>
        <v>0</v>
      </c>
      <c r="P828" s="8">
        <f t="shared" si="123"/>
        <v>33</v>
      </c>
      <c r="Q828" s="9">
        <f t="shared" si="124"/>
        <v>13.7</v>
      </c>
      <c r="R828" s="9">
        <f t="shared" si="125"/>
        <v>13.25</v>
      </c>
      <c r="S828" s="9">
        <f t="shared" si="126"/>
        <v>18.600000000000001</v>
      </c>
      <c r="T828" s="9">
        <f t="shared" si="127"/>
        <v>14.5</v>
      </c>
      <c r="U828" s="8">
        <f t="shared" si="128"/>
        <v>15.183333333333332</v>
      </c>
      <c r="V828" s="8">
        <f t="shared" si="129"/>
        <v>15.012499999999999</v>
      </c>
    </row>
    <row r="829" spans="1:22" ht="13.5" x14ac:dyDescent="0.25">
      <c r="A829" s="3">
        <f>RSI!A829</f>
        <v>43209</v>
      </c>
      <c r="B829" s="2">
        <f>RSI!B829</f>
        <v>4.0682</v>
      </c>
      <c r="C829" s="2">
        <f>RSI!I829</f>
        <v>45.260122087248504</v>
      </c>
      <c r="D829" s="2">
        <f>MACD!E829</f>
        <v>-1.6648459742238941E-3</v>
      </c>
      <c r="E829" s="2">
        <f>MACD!F829</f>
        <v>-3.4436111329611578E-3</v>
      </c>
      <c r="F829" s="2">
        <f>'Moving Avg'!D829</f>
        <v>4.0682</v>
      </c>
      <c r="G829" s="2">
        <f>'Moving Avg'!F829</f>
        <v>4.0671800000000013</v>
      </c>
      <c r="H829" s="2">
        <f>'Moving Avg'!G829</f>
        <v>4.0785839999999958</v>
      </c>
      <c r="I829" s="2">
        <f>'Moving Avg'!H829</f>
        <v>4.3633220000000064</v>
      </c>
      <c r="J829" s="6" t="str">
        <f>OBV!F829</f>
        <v>NEUTRAL</v>
      </c>
      <c r="K829" s="6" t="str">
        <f>OBV!G829</f>
        <v>NEUTRAL</v>
      </c>
      <c r="L829" s="6" t="str">
        <f>OBV!H829</f>
        <v>NEUTRAL</v>
      </c>
      <c r="M829" s="8">
        <f t="shared" si="120"/>
        <v>25</v>
      </c>
      <c r="N829" s="8">
        <f t="shared" si="121"/>
        <v>0</v>
      </c>
      <c r="O829" s="8">
        <f t="shared" si="122"/>
        <v>0</v>
      </c>
      <c r="P829" s="8">
        <f t="shared" si="123"/>
        <v>33</v>
      </c>
      <c r="Q829" s="9">
        <f t="shared" si="124"/>
        <v>13.7</v>
      </c>
      <c r="R829" s="9">
        <f t="shared" si="125"/>
        <v>13.25</v>
      </c>
      <c r="S829" s="9">
        <f t="shared" si="126"/>
        <v>18.600000000000001</v>
      </c>
      <c r="T829" s="9">
        <f t="shared" si="127"/>
        <v>14.5</v>
      </c>
      <c r="U829" s="8">
        <f t="shared" si="128"/>
        <v>15.183333333333332</v>
      </c>
      <c r="V829" s="8">
        <f t="shared" si="129"/>
        <v>15.012499999999999</v>
      </c>
    </row>
    <row r="830" spans="1:22" ht="13.5" x14ac:dyDescent="0.25">
      <c r="A830" s="3">
        <f>RSI!A830</f>
        <v>43210</v>
      </c>
      <c r="B830" s="2">
        <f>RSI!B830</f>
        <v>3.9714999999999998</v>
      </c>
      <c r="C830" s="2">
        <f>RSI!I830</f>
        <v>13.320355939726696</v>
      </c>
      <c r="D830" s="2">
        <f>MACD!E830</f>
        <v>6.261362178755725E-3</v>
      </c>
      <c r="E830" s="2">
        <f>MACD!F830</f>
        <v>-1.5026164706177815E-3</v>
      </c>
      <c r="F830" s="2">
        <f>'Moving Avg'!D830</f>
        <v>4.0488599999999995</v>
      </c>
      <c r="G830" s="2">
        <f>'Moving Avg'!F830</f>
        <v>4.0628550000000008</v>
      </c>
      <c r="H830" s="2">
        <f>'Moving Avg'!G830</f>
        <v>4.0767519999999964</v>
      </c>
      <c r="I830" s="2">
        <f>'Moving Avg'!H830</f>
        <v>4.3593415000000055</v>
      </c>
      <c r="J830" s="6" t="str">
        <f>OBV!F830</f>
        <v>BEARISH</v>
      </c>
      <c r="K830" s="6" t="str">
        <f>OBV!G830</f>
        <v>STRONG</v>
      </c>
      <c r="L830" s="6" t="str">
        <f>OBV!H830</f>
        <v>CONFIRMED BEARISH</v>
      </c>
      <c r="M830" s="8">
        <f t="shared" si="120"/>
        <v>50</v>
      </c>
      <c r="N830" s="8">
        <f t="shared" si="121"/>
        <v>0</v>
      </c>
      <c r="O830" s="8">
        <f t="shared" si="122"/>
        <v>0</v>
      </c>
      <c r="P830" s="8">
        <f t="shared" si="123"/>
        <v>33</v>
      </c>
      <c r="Q830" s="9">
        <f t="shared" si="124"/>
        <v>22.45</v>
      </c>
      <c r="R830" s="9">
        <f t="shared" si="125"/>
        <v>18.25</v>
      </c>
      <c r="S830" s="9">
        <f t="shared" si="126"/>
        <v>22.35</v>
      </c>
      <c r="T830" s="9">
        <f t="shared" si="127"/>
        <v>20.75</v>
      </c>
      <c r="U830" s="8">
        <f t="shared" si="128"/>
        <v>21.016666666666669</v>
      </c>
      <c r="V830" s="8">
        <f t="shared" si="129"/>
        <v>20.950000000000003</v>
      </c>
    </row>
    <row r="831" spans="1:22" ht="13.5" x14ac:dyDescent="0.25">
      <c r="A831" s="3">
        <f>RSI!A831</f>
        <v>43213</v>
      </c>
      <c r="B831" s="2">
        <f>RSI!B831</f>
        <v>3.9510999999999998</v>
      </c>
      <c r="C831" s="2">
        <f>RSI!I831</f>
        <v>11.47983766321363</v>
      </c>
      <c r="D831" s="2">
        <f>MACD!E831</f>
        <v>1.5071224837884145E-2</v>
      </c>
      <c r="E831" s="2">
        <f>MACD!F831</f>
        <v>1.8121517910826038E-3</v>
      </c>
      <c r="F831" s="2">
        <f>'Moving Avg'!D831</f>
        <v>4.0254399999999997</v>
      </c>
      <c r="G831" s="2">
        <f>'Moving Avg'!F831</f>
        <v>4.0577649999999998</v>
      </c>
      <c r="H831" s="2">
        <f>'Moving Avg'!G831</f>
        <v>4.0732899999999965</v>
      </c>
      <c r="I831" s="2">
        <f>'Moving Avg'!H831</f>
        <v>4.3545910000000054</v>
      </c>
      <c r="J831" s="6" t="str">
        <f>OBV!F831</f>
        <v>BEARISH</v>
      </c>
      <c r="K831" s="6" t="str">
        <f>OBV!G831</f>
        <v>STRONG</v>
      </c>
      <c r="L831" s="6" t="str">
        <f>OBV!H831</f>
        <v>CONFIRMED BEARISH</v>
      </c>
      <c r="M831" s="8">
        <f t="shared" si="120"/>
        <v>50</v>
      </c>
      <c r="N831" s="8">
        <f t="shared" si="121"/>
        <v>0</v>
      </c>
      <c r="O831" s="8">
        <f t="shared" si="122"/>
        <v>0</v>
      </c>
      <c r="P831" s="8">
        <f t="shared" si="123"/>
        <v>33</v>
      </c>
      <c r="Q831" s="9">
        <f t="shared" si="124"/>
        <v>22.45</v>
      </c>
      <c r="R831" s="9">
        <f t="shared" si="125"/>
        <v>18.25</v>
      </c>
      <c r="S831" s="9">
        <f t="shared" si="126"/>
        <v>22.35</v>
      </c>
      <c r="T831" s="9">
        <f t="shared" si="127"/>
        <v>20.75</v>
      </c>
      <c r="U831" s="8">
        <f t="shared" si="128"/>
        <v>21.016666666666669</v>
      </c>
      <c r="V831" s="8">
        <f t="shared" si="129"/>
        <v>20.950000000000003</v>
      </c>
    </row>
    <row r="832" spans="1:22" ht="13.5" x14ac:dyDescent="0.25">
      <c r="A832" s="3">
        <f>RSI!A832</f>
        <v>43214</v>
      </c>
      <c r="B832" s="2">
        <f>RSI!B832</f>
        <v>3.9205000000000001</v>
      </c>
      <c r="C832" s="2">
        <f>RSI!I832</f>
        <v>9.3850625001574457</v>
      </c>
      <c r="D832" s="2">
        <f>MACD!E832</f>
        <v>2.4676430911699576E-2</v>
      </c>
      <c r="E832" s="2">
        <f>MACD!F832</f>
        <v>6.3850076152059988E-3</v>
      </c>
      <c r="F832" s="2">
        <f>'Moving Avg'!D832</f>
        <v>3.9959000000000002</v>
      </c>
      <c r="G832" s="2">
        <f>'Moving Avg'!F832</f>
        <v>4.0508899999999999</v>
      </c>
      <c r="H832" s="2">
        <f>'Moving Avg'!G832</f>
        <v>4.0690119999999963</v>
      </c>
      <c r="I832" s="2">
        <f>'Moving Avg'!H832</f>
        <v>4.3496875000000053</v>
      </c>
      <c r="J832" s="6" t="str">
        <f>OBV!F832</f>
        <v>BEARISH</v>
      </c>
      <c r="K832" s="6" t="str">
        <f>OBV!G832</f>
        <v>STRONG</v>
      </c>
      <c r="L832" s="6" t="str">
        <f>OBV!H832</f>
        <v>CONFIRMED BEARISH</v>
      </c>
      <c r="M832" s="8">
        <f t="shared" si="120"/>
        <v>50</v>
      </c>
      <c r="N832" s="8">
        <f t="shared" si="121"/>
        <v>0</v>
      </c>
      <c r="O832" s="8">
        <f t="shared" si="122"/>
        <v>0</v>
      </c>
      <c r="P832" s="8">
        <f t="shared" si="123"/>
        <v>33</v>
      </c>
      <c r="Q832" s="9">
        <f t="shared" si="124"/>
        <v>22.45</v>
      </c>
      <c r="R832" s="9">
        <f t="shared" si="125"/>
        <v>18.25</v>
      </c>
      <c r="S832" s="9">
        <f t="shared" si="126"/>
        <v>22.35</v>
      </c>
      <c r="T832" s="9">
        <f t="shared" si="127"/>
        <v>20.75</v>
      </c>
      <c r="U832" s="8">
        <f t="shared" si="128"/>
        <v>21.016666666666669</v>
      </c>
      <c r="V832" s="8">
        <f t="shared" si="129"/>
        <v>20.950000000000003</v>
      </c>
    </row>
    <row r="833" spans="1:22" ht="13.5" x14ac:dyDescent="0.25">
      <c r="A833" s="3">
        <f>RSI!A833</f>
        <v>43215</v>
      </c>
      <c r="B833" s="2">
        <f>RSI!B833</f>
        <v>4.0376000000000003</v>
      </c>
      <c r="C833" s="2">
        <f>RSI!I833</f>
        <v>48.279348740833527</v>
      </c>
      <c r="D833" s="2">
        <f>MACD!E833</f>
        <v>2.4929781187061906E-2</v>
      </c>
      <c r="E833" s="2">
        <f>MACD!F833</f>
        <v>1.009396232957718E-2</v>
      </c>
      <c r="F833" s="2">
        <f>'Moving Avg'!D833</f>
        <v>3.9897800000000005</v>
      </c>
      <c r="G833" s="2">
        <f>'Moving Avg'!F833</f>
        <v>4.0498699999999994</v>
      </c>
      <c r="H833" s="2">
        <f>'Moving Avg'!G833</f>
        <v>4.0673819999999967</v>
      </c>
      <c r="I833" s="2">
        <f>'Moving Avg'!H833</f>
        <v>4.346461000000005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  <c r="M833" s="8">
        <f t="shared" si="120"/>
        <v>25</v>
      </c>
      <c r="N833" s="8">
        <f t="shared" si="121"/>
        <v>0</v>
      </c>
      <c r="O833" s="8">
        <f t="shared" si="122"/>
        <v>0</v>
      </c>
      <c r="P833" s="8">
        <f t="shared" si="123"/>
        <v>33</v>
      </c>
      <c r="Q833" s="9">
        <f t="shared" si="124"/>
        <v>13.7</v>
      </c>
      <c r="R833" s="9">
        <f t="shared" si="125"/>
        <v>13.25</v>
      </c>
      <c r="S833" s="9">
        <f t="shared" si="126"/>
        <v>18.600000000000001</v>
      </c>
      <c r="T833" s="9">
        <f t="shared" si="127"/>
        <v>14.5</v>
      </c>
      <c r="U833" s="8">
        <f t="shared" si="128"/>
        <v>15.183333333333332</v>
      </c>
      <c r="V833" s="8">
        <f t="shared" si="129"/>
        <v>15.012499999999999</v>
      </c>
    </row>
    <row r="834" spans="1:22" ht="13.5" x14ac:dyDescent="0.25">
      <c r="A834" s="3">
        <f>RSI!A834</f>
        <v>43216</v>
      </c>
      <c r="B834" s="2">
        <f>RSI!B834</f>
        <v>4.0579999999999998</v>
      </c>
      <c r="C834" s="2">
        <f>RSI!I834</f>
        <v>52.133885090624403</v>
      </c>
      <c r="D834" s="2">
        <f>MACD!E834</f>
        <v>2.3681781759644416E-2</v>
      </c>
      <c r="E834" s="2">
        <f>MACD!F834</f>
        <v>1.2811526215590629E-2</v>
      </c>
      <c r="F834" s="2">
        <f>'Moving Avg'!D834</f>
        <v>3.9877400000000001</v>
      </c>
      <c r="G834" s="2">
        <f>'Moving Avg'!F834</f>
        <v>4.0498699999999985</v>
      </c>
      <c r="H834" s="2">
        <f>'Moving Avg'!G834</f>
        <v>4.0661599999999973</v>
      </c>
      <c r="I834" s="2">
        <f>'Moving Avg'!H834</f>
        <v>4.3426460000000047</v>
      </c>
      <c r="J834" s="6" t="str">
        <f>OBV!F834</f>
        <v>BEARISH</v>
      </c>
      <c r="K834" s="6" t="str">
        <f>OBV!G834</f>
        <v>STRONG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33</v>
      </c>
      <c r="Q834" s="9">
        <f t="shared" si="124"/>
        <v>13.7</v>
      </c>
      <c r="R834" s="9">
        <f t="shared" si="125"/>
        <v>13.25</v>
      </c>
      <c r="S834" s="9">
        <f t="shared" si="126"/>
        <v>18.600000000000001</v>
      </c>
      <c r="T834" s="9">
        <f t="shared" si="127"/>
        <v>14.5</v>
      </c>
      <c r="U834" s="8">
        <f t="shared" si="128"/>
        <v>15.183333333333332</v>
      </c>
      <c r="V834" s="8">
        <f t="shared" si="129"/>
        <v>15.012499999999999</v>
      </c>
    </row>
    <row r="835" spans="1:22" ht="13.5" x14ac:dyDescent="0.25">
      <c r="A835" s="3">
        <f>RSI!A835</f>
        <v>43217</v>
      </c>
      <c r="B835" s="2">
        <f>RSI!B835</f>
        <v>4.0579999999999998</v>
      </c>
      <c r="C835" s="2">
        <f>RSI!I835</f>
        <v>52.133885090624403</v>
      </c>
      <c r="D835" s="2">
        <f>MACD!E835</f>
        <v>2.2550365891899737E-2</v>
      </c>
      <c r="E835" s="2">
        <f>MACD!F835</f>
        <v>1.4759294150852451E-2</v>
      </c>
      <c r="F835" s="2">
        <f>'Moving Avg'!D835</f>
        <v>4.0050399999999993</v>
      </c>
      <c r="G835" s="2">
        <f>'Moving Avg'!F835</f>
        <v>4.0491049999999991</v>
      </c>
      <c r="H835" s="2">
        <f>'Moving Avg'!G835</f>
        <v>4.0650399999999971</v>
      </c>
      <c r="I835" s="2">
        <f>'Moving Avg'!H835</f>
        <v>4.3384300000000051</v>
      </c>
      <c r="J835" s="6" t="str">
        <f>OBV!F835</f>
        <v>BULLISH</v>
      </c>
      <c r="K835" s="6" t="str">
        <f>OBV!G835</f>
        <v>WEAK</v>
      </c>
      <c r="L835" s="6" t="str">
        <f>OBV!H835</f>
        <v>CONFIRMED BULLISH</v>
      </c>
      <c r="M835" s="8">
        <f t="shared" si="130"/>
        <v>25</v>
      </c>
      <c r="N835" s="8">
        <f t="shared" si="131"/>
        <v>0</v>
      </c>
      <c r="O835" s="8">
        <f t="shared" si="132"/>
        <v>0</v>
      </c>
      <c r="P835" s="8">
        <f t="shared" si="133"/>
        <v>67</v>
      </c>
      <c r="Q835" s="9">
        <f t="shared" ref="Q835:Q898" si="134">0.35*M835+N835*0.35+O835*0.15+P835*0.15</f>
        <v>18.799999999999997</v>
      </c>
      <c r="R835" s="9">
        <f t="shared" ref="R835:R898" si="135">M835*0.2+N835*0.2+O835*0.35+P835*0.25</f>
        <v>21.75</v>
      </c>
      <c r="S835" s="9">
        <f t="shared" ref="S835:S898" si="136">M835*0.15+N835*0.15+O835*0.25+P835*0.45</f>
        <v>33.900000000000006</v>
      </c>
      <c r="T835" s="9">
        <f t="shared" ref="T835:T898" si="137">0.25*SUM(M835:P835)</f>
        <v>23</v>
      </c>
      <c r="U835" s="8">
        <f t="shared" ref="U835:U898" si="138">SUM(Q835:S835)/3</f>
        <v>24.816666666666666</v>
      </c>
      <c r="V835" s="8">
        <f t="shared" ref="V835:V898" si="139">SUM(Q835:T835)/4</f>
        <v>24.362500000000001</v>
      </c>
    </row>
    <row r="836" spans="1:22" ht="13.5" x14ac:dyDescent="0.25">
      <c r="A836" s="3">
        <f>RSI!A836</f>
        <v>43220</v>
      </c>
      <c r="B836" s="2">
        <f>RSI!B836</f>
        <v>4.0224000000000002</v>
      </c>
      <c r="C836" s="2">
        <f>RSI!I836</f>
        <v>45.300985920794609</v>
      </c>
      <c r="D836" s="2">
        <f>MACD!E836</f>
        <v>2.4160221085069544E-2</v>
      </c>
      <c r="E836" s="2">
        <f>MACD!F836</f>
        <v>1.6639479537695873E-2</v>
      </c>
      <c r="F836" s="2">
        <f>'Moving Avg'!D836</f>
        <v>4.0193000000000003</v>
      </c>
      <c r="G836" s="2">
        <f>'Moving Avg'!F836</f>
        <v>4.0465599999999995</v>
      </c>
      <c r="H836" s="2">
        <f>'Moving Avg'!G836</f>
        <v>4.0632079999999977</v>
      </c>
      <c r="I836" s="2">
        <f>'Moving Avg'!H836</f>
        <v>4.3340360000000047</v>
      </c>
      <c r="J836" s="6" t="str">
        <f>OBV!F836</f>
        <v>BULLISH</v>
      </c>
      <c r="K836" s="6" t="str">
        <f>OBV!G836</f>
        <v>WEAK</v>
      </c>
      <c r="L836" s="6" t="str">
        <f>OBV!H836</f>
        <v>CONFIRMED BULLISH</v>
      </c>
      <c r="M836" s="8">
        <f t="shared" si="130"/>
        <v>25</v>
      </c>
      <c r="N836" s="8">
        <f t="shared" si="131"/>
        <v>0</v>
      </c>
      <c r="O836" s="8">
        <f t="shared" si="132"/>
        <v>0</v>
      </c>
      <c r="P836" s="8">
        <f t="shared" si="133"/>
        <v>67</v>
      </c>
      <c r="Q836" s="9">
        <f t="shared" si="134"/>
        <v>18.799999999999997</v>
      </c>
      <c r="R836" s="9">
        <f t="shared" si="135"/>
        <v>21.75</v>
      </c>
      <c r="S836" s="9">
        <f t="shared" si="136"/>
        <v>33.900000000000006</v>
      </c>
      <c r="T836" s="9">
        <f t="shared" si="137"/>
        <v>23</v>
      </c>
      <c r="U836" s="8">
        <f t="shared" si="138"/>
        <v>24.816666666666666</v>
      </c>
      <c r="V836" s="8">
        <f t="shared" si="139"/>
        <v>24.362500000000001</v>
      </c>
    </row>
    <row r="837" spans="1:22" ht="13.5" x14ac:dyDescent="0.25">
      <c r="A837" s="3">
        <f>RSI!A837</f>
        <v>43222</v>
      </c>
      <c r="B837" s="2">
        <f>RSI!B837</f>
        <v>4.0224000000000002</v>
      </c>
      <c r="C837" s="2">
        <f>RSI!I837</f>
        <v>45.300985920794609</v>
      </c>
      <c r="D837" s="2">
        <f>MACD!E837</f>
        <v>2.5668110810943112E-2</v>
      </c>
      <c r="E837" s="2">
        <f>MACD!F837</f>
        <v>1.8445205792345321E-2</v>
      </c>
      <c r="F837" s="2">
        <f>'Moving Avg'!D837</f>
        <v>4.0396800000000006</v>
      </c>
      <c r="G837" s="2">
        <f>'Moving Avg'!F837</f>
        <v>4.044014999999999</v>
      </c>
      <c r="H837" s="2">
        <f>'Moving Avg'!G837</f>
        <v>4.0613759999999974</v>
      </c>
      <c r="I837" s="2">
        <f>'Moving Avg'!H837</f>
        <v>4.3291965000000037</v>
      </c>
      <c r="J837" s="6" t="str">
        <f>OBV!F837</f>
        <v>BULLISH</v>
      </c>
      <c r="K837" s="6" t="str">
        <f>OBV!G837</f>
        <v>WEAK</v>
      </c>
      <c r="L837" s="6" t="str">
        <f>OBV!H837</f>
        <v>CONFIRMED BULLISH</v>
      </c>
      <c r="M837" s="8">
        <f t="shared" si="130"/>
        <v>25</v>
      </c>
      <c r="N837" s="8">
        <f t="shared" si="131"/>
        <v>0</v>
      </c>
      <c r="O837" s="8">
        <f t="shared" si="132"/>
        <v>0</v>
      </c>
      <c r="P837" s="8">
        <f t="shared" si="133"/>
        <v>67</v>
      </c>
      <c r="Q837" s="9">
        <f t="shared" si="134"/>
        <v>18.799999999999997</v>
      </c>
      <c r="R837" s="9">
        <f t="shared" si="135"/>
        <v>21.75</v>
      </c>
      <c r="S837" s="9">
        <f t="shared" si="136"/>
        <v>33.900000000000006</v>
      </c>
      <c r="T837" s="9">
        <f t="shared" si="137"/>
        <v>23</v>
      </c>
      <c r="U837" s="8">
        <f t="shared" si="138"/>
        <v>24.816666666666666</v>
      </c>
      <c r="V837" s="8">
        <f t="shared" si="139"/>
        <v>24.362500000000001</v>
      </c>
    </row>
    <row r="838" spans="1:22" ht="13.5" x14ac:dyDescent="0.25">
      <c r="A838" s="3">
        <f>RSI!A838</f>
        <v>43223</v>
      </c>
      <c r="B838" s="2">
        <f>RSI!B838</f>
        <v>4.0732999999999997</v>
      </c>
      <c r="C838" s="2">
        <f>RSI!I838</f>
        <v>55.06644847725655</v>
      </c>
      <c r="D838" s="2">
        <f>MACD!E838</f>
        <v>2.3308558763567966E-2</v>
      </c>
      <c r="E838" s="2">
        <f>MACD!F838</f>
        <v>1.9417876386589851E-2</v>
      </c>
      <c r="F838" s="2">
        <f>'Moving Avg'!D838</f>
        <v>4.0468200000000003</v>
      </c>
      <c r="G838" s="2">
        <f>'Moving Avg'!F838</f>
        <v>4.0440149999999999</v>
      </c>
      <c r="H838" s="2">
        <f>'Moving Avg'!G838</f>
        <v>4.0613759999999974</v>
      </c>
      <c r="I838" s="2">
        <f>'Moving Avg'!H838</f>
        <v>4.324611500000004</v>
      </c>
      <c r="J838" s="6" t="str">
        <f>OBV!F838</f>
        <v>BEARISH</v>
      </c>
      <c r="K838" s="6" t="str">
        <f>OBV!G838</f>
        <v>NEUTRAL</v>
      </c>
      <c r="L838" s="6" t="str">
        <f>OBV!H838</f>
        <v>BEARISH DIVERGENCE</v>
      </c>
      <c r="M838" s="8">
        <f t="shared" si="130"/>
        <v>25</v>
      </c>
      <c r="N838" s="8">
        <f t="shared" si="131"/>
        <v>0</v>
      </c>
      <c r="O838" s="8">
        <f t="shared" si="132"/>
        <v>0</v>
      </c>
      <c r="P838" s="8">
        <f t="shared" si="133"/>
        <v>16.5</v>
      </c>
      <c r="Q838" s="9">
        <f t="shared" si="134"/>
        <v>11.225</v>
      </c>
      <c r="R838" s="9">
        <f t="shared" si="135"/>
        <v>9.125</v>
      </c>
      <c r="S838" s="9">
        <f t="shared" si="136"/>
        <v>11.175000000000001</v>
      </c>
      <c r="T838" s="9">
        <f t="shared" si="137"/>
        <v>10.375</v>
      </c>
      <c r="U838" s="8">
        <f t="shared" si="138"/>
        <v>10.508333333333335</v>
      </c>
      <c r="V838" s="8">
        <f t="shared" si="139"/>
        <v>10.475000000000001</v>
      </c>
    </row>
    <row r="839" spans="1:22" ht="13.5" x14ac:dyDescent="0.25">
      <c r="A839" s="3">
        <f>RSI!A839</f>
        <v>43224</v>
      </c>
      <c r="B839" s="2">
        <f>RSI!B839</f>
        <v>4.0732999999999997</v>
      </c>
      <c r="C839" s="2">
        <f>RSI!I839</f>
        <v>55.06644847725655</v>
      </c>
      <c r="D839" s="2">
        <f>MACD!E839</f>
        <v>2.1136162615184695E-2</v>
      </c>
      <c r="E839" s="2">
        <f>MACD!F839</f>
        <v>1.9761533632308821E-2</v>
      </c>
      <c r="F839" s="2">
        <f>'Moving Avg'!D839</f>
        <v>4.0498799999999999</v>
      </c>
      <c r="G839" s="2">
        <f>'Moving Avg'!F839</f>
        <v>4.0440149999999999</v>
      </c>
      <c r="H839" s="2">
        <f>'Moving Avg'!G839</f>
        <v>4.0605619999999973</v>
      </c>
      <c r="I839" s="2">
        <f>'Moving Avg'!H839</f>
        <v>4.3200265000000044</v>
      </c>
      <c r="J839" s="6" t="str">
        <f>OBV!F839</f>
        <v>BEARISH</v>
      </c>
      <c r="K839" s="6" t="str">
        <f>OBV!G839</f>
        <v>STRONG</v>
      </c>
      <c r="L839" s="6" t="str">
        <f>OBV!H839</f>
        <v>BEARISH DIVERGENCE</v>
      </c>
      <c r="M839" s="8">
        <f t="shared" si="130"/>
        <v>25</v>
      </c>
      <c r="N839" s="8">
        <f t="shared" si="131"/>
        <v>0</v>
      </c>
      <c r="O839" s="8">
        <f t="shared" si="132"/>
        <v>0</v>
      </c>
      <c r="P839" s="8">
        <f t="shared" si="133"/>
        <v>33</v>
      </c>
      <c r="Q839" s="9">
        <f t="shared" si="134"/>
        <v>13.7</v>
      </c>
      <c r="R839" s="9">
        <f t="shared" si="135"/>
        <v>13.25</v>
      </c>
      <c r="S839" s="9">
        <f t="shared" si="136"/>
        <v>18.600000000000001</v>
      </c>
      <c r="T839" s="9">
        <f t="shared" si="137"/>
        <v>14.5</v>
      </c>
      <c r="U839" s="8">
        <f t="shared" si="138"/>
        <v>15.183333333333332</v>
      </c>
      <c r="V839" s="8">
        <f t="shared" si="139"/>
        <v>15.012499999999999</v>
      </c>
    </row>
    <row r="840" spans="1:22" ht="13.5" x14ac:dyDescent="0.25">
      <c r="A840" s="3">
        <f>RSI!A840</f>
        <v>43227</v>
      </c>
      <c r="B840" s="2">
        <f>RSI!B840</f>
        <v>4.0579999999999998</v>
      </c>
      <c r="C840" s="2">
        <f>RSI!I840</f>
        <v>51.840023817893304</v>
      </c>
      <c r="D840" s="2">
        <f>MACD!E840</f>
        <v>5.3915654890710485E-3</v>
      </c>
      <c r="E840" s="2">
        <f>MACD!F840</f>
        <v>1.6887540003661265E-2</v>
      </c>
      <c r="F840" s="2">
        <f>'Moving Avg'!D840</f>
        <v>4.0498799999999999</v>
      </c>
      <c r="G840" s="2">
        <f>'Moving Avg'!F840</f>
        <v>4.0432500000000005</v>
      </c>
      <c r="H840" s="2">
        <f>'Moving Avg'!G840</f>
        <v>4.0594419999999971</v>
      </c>
      <c r="I840" s="2">
        <f>'Moving Avg'!H840</f>
        <v>4.3153650000000043</v>
      </c>
      <c r="J840" s="6" t="str">
        <f>OBV!F840</f>
        <v>BEARISH</v>
      </c>
      <c r="K840" s="6" t="str">
        <f>OBV!G840</f>
        <v>STRONG</v>
      </c>
      <c r="L840" s="6" t="str">
        <f>OBV!H840</f>
        <v>NEUTRAL</v>
      </c>
      <c r="M840" s="8">
        <f t="shared" si="130"/>
        <v>25</v>
      </c>
      <c r="N840" s="8">
        <f t="shared" si="131"/>
        <v>45</v>
      </c>
      <c r="O840" s="8">
        <f t="shared" si="132"/>
        <v>0</v>
      </c>
      <c r="P840" s="8">
        <f t="shared" si="133"/>
        <v>33</v>
      </c>
      <c r="Q840" s="9">
        <f t="shared" si="134"/>
        <v>29.45</v>
      </c>
      <c r="R840" s="9">
        <f t="shared" si="135"/>
        <v>22.25</v>
      </c>
      <c r="S840" s="9">
        <f t="shared" si="136"/>
        <v>25.35</v>
      </c>
      <c r="T840" s="9">
        <f t="shared" si="137"/>
        <v>25.75</v>
      </c>
      <c r="U840" s="8">
        <f t="shared" si="138"/>
        <v>25.683333333333337</v>
      </c>
      <c r="V840" s="8">
        <f t="shared" si="139"/>
        <v>25.700000000000003</v>
      </c>
    </row>
    <row r="841" spans="1:22" ht="13.5" x14ac:dyDescent="0.25">
      <c r="A841" s="3">
        <f>RSI!A841</f>
        <v>43228</v>
      </c>
      <c r="B841" s="2">
        <f>RSI!B841</f>
        <v>4.0732999999999997</v>
      </c>
      <c r="C841" s="2">
        <f>RSI!I841</f>
        <v>54.698482347189866</v>
      </c>
      <c r="D841" s="2">
        <f>MACD!E841</f>
        <v>-1.2262937279127861E-2</v>
      </c>
      <c r="E841" s="2">
        <f>MACD!F841</f>
        <v>1.105744454710344E-2</v>
      </c>
      <c r="F841" s="2">
        <f>'Moving Avg'!D841</f>
        <v>4.06006</v>
      </c>
      <c r="G841" s="2">
        <f>'Moving Avg'!F841</f>
        <v>4.0432499999999996</v>
      </c>
      <c r="H841" s="2">
        <f>'Moving Avg'!G841</f>
        <v>4.058831999999998</v>
      </c>
      <c r="I841" s="2">
        <f>'Moving Avg'!H841</f>
        <v>4.3107800000000047</v>
      </c>
      <c r="J841" s="6" t="str">
        <f>OBV!F841</f>
        <v>BULLISH</v>
      </c>
      <c r="K841" s="6" t="str">
        <f>OBV!G841</f>
        <v>WEAK</v>
      </c>
      <c r="L841" s="6" t="str">
        <f>OBV!H841</f>
        <v>CONFIRMED BULLISH</v>
      </c>
      <c r="M841" s="8">
        <f t="shared" si="130"/>
        <v>25</v>
      </c>
      <c r="N841" s="8">
        <f t="shared" si="131"/>
        <v>100</v>
      </c>
      <c r="O841" s="8">
        <f t="shared" si="132"/>
        <v>0</v>
      </c>
      <c r="P841" s="8">
        <f t="shared" si="133"/>
        <v>67</v>
      </c>
      <c r="Q841" s="9">
        <f t="shared" si="134"/>
        <v>53.8</v>
      </c>
      <c r="R841" s="9">
        <f t="shared" si="135"/>
        <v>41.75</v>
      </c>
      <c r="S841" s="9">
        <f t="shared" si="136"/>
        <v>48.900000000000006</v>
      </c>
      <c r="T841" s="9">
        <f t="shared" si="137"/>
        <v>48</v>
      </c>
      <c r="U841" s="8">
        <f t="shared" si="138"/>
        <v>48.15</v>
      </c>
      <c r="V841" s="8">
        <f t="shared" si="139"/>
        <v>48.112499999999997</v>
      </c>
    </row>
    <row r="842" spans="1:22" ht="13.5" x14ac:dyDescent="0.25">
      <c r="A842" s="3">
        <f>RSI!A842</f>
        <v>43229</v>
      </c>
      <c r="B842" s="2">
        <f>RSI!B842</f>
        <v>4.0732999999999997</v>
      </c>
      <c r="C842" s="2">
        <f>RSI!I842</f>
        <v>54.698482347189881</v>
      </c>
      <c r="D842" s="2">
        <f>MACD!E842</f>
        <v>-3.2055348994621369E-2</v>
      </c>
      <c r="E842" s="2">
        <f>MACD!F842</f>
        <v>2.4348858387584788E-3</v>
      </c>
      <c r="F842" s="2">
        <f>'Moving Avg'!D842</f>
        <v>4.0702400000000001</v>
      </c>
      <c r="G842" s="2">
        <f>'Moving Avg'!F842</f>
        <v>4.0435050000000006</v>
      </c>
      <c r="H842" s="2">
        <f>'Moving Avg'!G842</f>
        <v>4.058831999999998</v>
      </c>
      <c r="I842" s="2">
        <f>'Moving Avg'!H842</f>
        <v>4.3061950000000042</v>
      </c>
      <c r="J842" s="6" t="str">
        <f>OBV!F842</f>
        <v>BULLISH</v>
      </c>
      <c r="K842" s="6" t="str">
        <f>OBV!G842</f>
        <v>WEAK</v>
      </c>
      <c r="L842" s="6" t="str">
        <f>OBV!H842</f>
        <v>CONFIRMED BULLISH</v>
      </c>
      <c r="M842" s="8">
        <f t="shared" si="130"/>
        <v>25</v>
      </c>
      <c r="N842" s="8">
        <f t="shared" si="131"/>
        <v>100</v>
      </c>
      <c r="O842" s="8">
        <f t="shared" si="132"/>
        <v>0</v>
      </c>
      <c r="P842" s="8">
        <f t="shared" si="133"/>
        <v>67</v>
      </c>
      <c r="Q842" s="9">
        <f t="shared" si="134"/>
        <v>53.8</v>
      </c>
      <c r="R842" s="9">
        <f t="shared" si="135"/>
        <v>41.75</v>
      </c>
      <c r="S842" s="9">
        <f t="shared" si="136"/>
        <v>48.900000000000006</v>
      </c>
      <c r="T842" s="9">
        <f t="shared" si="137"/>
        <v>48</v>
      </c>
      <c r="U842" s="8">
        <f t="shared" si="138"/>
        <v>48.15</v>
      </c>
      <c r="V842" s="8">
        <f t="shared" si="139"/>
        <v>48.112499999999997</v>
      </c>
    </row>
    <row r="843" spans="1:22" ht="13.5" x14ac:dyDescent="0.25">
      <c r="A843" s="3">
        <f>RSI!A843</f>
        <v>43230</v>
      </c>
      <c r="B843" s="2">
        <f>RSI!B843</f>
        <v>4.0732999999999997</v>
      </c>
      <c r="C843" s="2">
        <f>RSI!I843</f>
        <v>54.698482347189881</v>
      </c>
      <c r="D843" s="2">
        <f>MACD!E843</f>
        <v>-3.0922847073773241E-2</v>
      </c>
      <c r="E843" s="2">
        <f>MACD!F843</f>
        <v>-4.2366607437478651E-3</v>
      </c>
      <c r="F843" s="2">
        <f>'Moving Avg'!D843</f>
        <v>4.0702400000000001</v>
      </c>
      <c r="G843" s="2">
        <f>'Moving Avg'!F843</f>
        <v>4.0437599999999998</v>
      </c>
      <c r="H843" s="2">
        <f>'Moving Avg'!G843</f>
        <v>4.058831999999998</v>
      </c>
      <c r="I843" s="2">
        <f>'Moving Avg'!H843</f>
        <v>4.3016100000000037</v>
      </c>
      <c r="J843" s="6" t="str">
        <f>OBV!F843</f>
        <v>BULLISH</v>
      </c>
      <c r="K843" s="6" t="str">
        <f>OBV!G843</f>
        <v>WEAK</v>
      </c>
      <c r="L843" s="6" t="str">
        <f>OBV!H843</f>
        <v>NEUTRAL</v>
      </c>
      <c r="M843" s="8">
        <f t="shared" si="130"/>
        <v>25</v>
      </c>
      <c r="N843" s="8">
        <f t="shared" si="131"/>
        <v>100</v>
      </c>
      <c r="O843" s="8">
        <f t="shared" si="132"/>
        <v>0</v>
      </c>
      <c r="P843" s="8">
        <f t="shared" si="133"/>
        <v>33</v>
      </c>
      <c r="Q843" s="9">
        <f t="shared" si="134"/>
        <v>48.7</v>
      </c>
      <c r="R843" s="9">
        <f t="shared" si="135"/>
        <v>33.25</v>
      </c>
      <c r="S843" s="9">
        <f t="shared" si="136"/>
        <v>33.6</v>
      </c>
      <c r="T843" s="9">
        <f t="shared" si="137"/>
        <v>39.5</v>
      </c>
      <c r="U843" s="8">
        <f t="shared" si="138"/>
        <v>38.516666666666673</v>
      </c>
      <c r="V843" s="8">
        <f t="shared" si="139"/>
        <v>38.762500000000003</v>
      </c>
    </row>
    <row r="844" spans="1:22" ht="13.5" x14ac:dyDescent="0.25">
      <c r="A844" s="3">
        <f>RSI!A844</f>
        <v>43231</v>
      </c>
      <c r="B844" s="2">
        <f>RSI!B844</f>
        <v>4.0732999999999997</v>
      </c>
      <c r="C844" s="2">
        <f>RSI!I844</f>
        <v>54.698482347189881</v>
      </c>
      <c r="D844" s="2">
        <f>MACD!E844</f>
        <v>-2.6951538194774471E-2</v>
      </c>
      <c r="E844" s="2">
        <f>MACD!F844</f>
        <v>-8.7796362339531871E-3</v>
      </c>
      <c r="F844" s="2">
        <f>'Moving Avg'!D844</f>
        <v>4.0702400000000001</v>
      </c>
      <c r="G844" s="2">
        <f>'Moving Avg'!F844</f>
        <v>4.0440149999999999</v>
      </c>
      <c r="H844" s="2">
        <f>'Moving Avg'!G844</f>
        <v>4.058831999999998</v>
      </c>
      <c r="I844" s="2">
        <f>'Moving Avg'!H844</f>
        <v>4.2970250000000041</v>
      </c>
      <c r="J844" s="6" t="str">
        <f>OBV!F844</f>
        <v>BULLISH</v>
      </c>
      <c r="K844" s="6" t="str">
        <f>OBV!G844</f>
        <v>WEAK</v>
      </c>
      <c r="L844" s="6" t="str">
        <f>OBV!H844</f>
        <v>NEUTRAL</v>
      </c>
      <c r="M844" s="8">
        <f t="shared" si="130"/>
        <v>25</v>
      </c>
      <c r="N844" s="8">
        <f t="shared" si="131"/>
        <v>45</v>
      </c>
      <c r="O844" s="8">
        <f t="shared" si="132"/>
        <v>0</v>
      </c>
      <c r="P844" s="8">
        <f t="shared" si="133"/>
        <v>33</v>
      </c>
      <c r="Q844" s="9">
        <f t="shared" si="134"/>
        <v>29.45</v>
      </c>
      <c r="R844" s="9">
        <f t="shared" si="135"/>
        <v>22.25</v>
      </c>
      <c r="S844" s="9">
        <f t="shared" si="136"/>
        <v>25.35</v>
      </c>
      <c r="T844" s="9">
        <f t="shared" si="137"/>
        <v>25.75</v>
      </c>
      <c r="U844" s="8">
        <f t="shared" si="138"/>
        <v>25.683333333333337</v>
      </c>
      <c r="V844" s="8">
        <f t="shared" si="139"/>
        <v>25.700000000000003</v>
      </c>
    </row>
    <row r="845" spans="1:22" ht="13.5" x14ac:dyDescent="0.25">
      <c r="A845" s="3">
        <f>RSI!A845</f>
        <v>43234</v>
      </c>
      <c r="B845" s="2">
        <f>RSI!B845</f>
        <v>4.0579999999999998</v>
      </c>
      <c r="C845" s="2">
        <f>RSI!I845</f>
        <v>50.654559089235967</v>
      </c>
      <c r="D845" s="2">
        <f>MACD!E845</f>
        <v>-2.2573999463994632E-2</v>
      </c>
      <c r="E845" s="2">
        <f>MACD!F845</f>
        <v>-1.1538508879961476E-2</v>
      </c>
      <c r="F845" s="2">
        <f>'Moving Avg'!D845</f>
        <v>4.0702400000000001</v>
      </c>
      <c r="G845" s="2">
        <f>'Moving Avg'!F845</f>
        <v>4.0435050000000006</v>
      </c>
      <c r="H845" s="2">
        <f>'Moving Avg'!G845</f>
        <v>4.0585259999999979</v>
      </c>
      <c r="I845" s="2">
        <f>'Moving Avg'!H845</f>
        <v>4.292363500000004</v>
      </c>
      <c r="J845" s="6" t="str">
        <f>OBV!F845</f>
        <v>BULLISH</v>
      </c>
      <c r="K845" s="6" t="str">
        <f>OBV!G845</f>
        <v>WEAK</v>
      </c>
      <c r="L845" s="6" t="str">
        <f>OBV!H845</f>
        <v>NEUTRAL</v>
      </c>
      <c r="M845" s="8">
        <f t="shared" si="130"/>
        <v>25</v>
      </c>
      <c r="N845" s="8">
        <f t="shared" si="131"/>
        <v>45</v>
      </c>
      <c r="O845" s="8">
        <f t="shared" si="132"/>
        <v>0</v>
      </c>
      <c r="P845" s="8">
        <f t="shared" si="133"/>
        <v>33</v>
      </c>
      <c r="Q845" s="9">
        <f t="shared" si="134"/>
        <v>29.45</v>
      </c>
      <c r="R845" s="9">
        <f t="shared" si="135"/>
        <v>22.25</v>
      </c>
      <c r="S845" s="9">
        <f t="shared" si="136"/>
        <v>25.35</v>
      </c>
      <c r="T845" s="9">
        <f t="shared" si="137"/>
        <v>25.75</v>
      </c>
      <c r="U845" s="8">
        <f t="shared" si="138"/>
        <v>25.683333333333337</v>
      </c>
      <c r="V845" s="8">
        <f t="shared" si="139"/>
        <v>25.700000000000003</v>
      </c>
    </row>
    <row r="846" spans="1:22" ht="13.5" x14ac:dyDescent="0.25">
      <c r="A846" s="3">
        <f>RSI!A846</f>
        <v>43235</v>
      </c>
      <c r="B846" s="2">
        <f>RSI!B846</f>
        <v>4.0529000000000002</v>
      </c>
      <c r="C846" s="2">
        <f>RSI!I846</f>
        <v>49.344973235675162</v>
      </c>
      <c r="D846" s="2">
        <f>MACD!E846</f>
        <v>-2.3986195621201745E-2</v>
      </c>
      <c r="E846" s="2">
        <f>MACD!F846</f>
        <v>-1.402804622820953E-2</v>
      </c>
      <c r="F846" s="2">
        <f>'Moving Avg'!D846</f>
        <v>4.06616</v>
      </c>
      <c r="G846" s="2">
        <f>'Moving Avg'!F846</f>
        <v>4.0427399999999993</v>
      </c>
      <c r="H846" s="2">
        <f>'Moving Avg'!G846</f>
        <v>4.0581179999999986</v>
      </c>
      <c r="I846" s="2">
        <f>'Moving Avg'!H846</f>
        <v>4.2876765000000043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25</v>
      </c>
      <c r="N846" s="8">
        <f t="shared" si="131"/>
        <v>45</v>
      </c>
      <c r="O846" s="8">
        <f t="shared" si="132"/>
        <v>0</v>
      </c>
      <c r="P846" s="8">
        <f t="shared" si="133"/>
        <v>16.5</v>
      </c>
      <c r="Q846" s="9">
        <f t="shared" si="134"/>
        <v>26.975000000000001</v>
      </c>
      <c r="R846" s="9">
        <f t="shared" si="135"/>
        <v>18.125</v>
      </c>
      <c r="S846" s="9">
        <f t="shared" si="136"/>
        <v>17.925000000000001</v>
      </c>
      <c r="T846" s="9">
        <f t="shared" si="137"/>
        <v>21.625</v>
      </c>
      <c r="U846" s="8">
        <f t="shared" si="138"/>
        <v>21.008333333333336</v>
      </c>
      <c r="V846" s="8">
        <f t="shared" si="139"/>
        <v>21.162500000000001</v>
      </c>
    </row>
    <row r="847" spans="1:22" ht="13.5" x14ac:dyDescent="0.25">
      <c r="A847" s="3">
        <f>RSI!A847</f>
        <v>43236</v>
      </c>
      <c r="B847" s="2">
        <f>RSI!B847</f>
        <v>4.0732999999999997</v>
      </c>
      <c r="C847" s="2">
        <f>RSI!I847</f>
        <v>54.42101051170868</v>
      </c>
      <c r="D847" s="2">
        <f>MACD!E847</f>
        <v>-2.6677959611933311E-2</v>
      </c>
      <c r="E847" s="2">
        <f>MACD!F847</f>
        <v>-1.6558028904954288E-2</v>
      </c>
      <c r="F847" s="2">
        <f>'Moving Avg'!D847</f>
        <v>4.06616</v>
      </c>
      <c r="G847" s="2">
        <f>'Moving Avg'!F847</f>
        <v>4.0429949999999995</v>
      </c>
      <c r="H847" s="2">
        <f>'Moving Avg'!G847</f>
        <v>4.0581179999999986</v>
      </c>
      <c r="I847" s="2">
        <f>'Moving Avg'!H847</f>
        <v>4.2830915000000047</v>
      </c>
      <c r="J847" s="6" t="str">
        <f>OBV!F847</f>
        <v>BULLISH</v>
      </c>
      <c r="K847" s="6" t="str">
        <f>OBV!G847</f>
        <v>WEAK</v>
      </c>
      <c r="L847" s="6" t="str">
        <f>OBV!H847</f>
        <v>NEUTRAL</v>
      </c>
      <c r="M847" s="8">
        <f t="shared" si="130"/>
        <v>25</v>
      </c>
      <c r="N847" s="8">
        <f t="shared" si="131"/>
        <v>45</v>
      </c>
      <c r="O847" s="8">
        <f t="shared" si="132"/>
        <v>0</v>
      </c>
      <c r="P847" s="8">
        <f t="shared" si="133"/>
        <v>33</v>
      </c>
      <c r="Q847" s="9">
        <f t="shared" si="134"/>
        <v>29.45</v>
      </c>
      <c r="R847" s="9">
        <f t="shared" si="135"/>
        <v>22.25</v>
      </c>
      <c r="S847" s="9">
        <f t="shared" si="136"/>
        <v>25.35</v>
      </c>
      <c r="T847" s="9">
        <f t="shared" si="137"/>
        <v>25.75</v>
      </c>
      <c r="U847" s="8">
        <f t="shared" si="138"/>
        <v>25.683333333333337</v>
      </c>
      <c r="V847" s="8">
        <f t="shared" si="139"/>
        <v>25.700000000000003</v>
      </c>
    </row>
    <row r="848" spans="1:22" ht="13.5" x14ac:dyDescent="0.25">
      <c r="A848" s="3">
        <f>RSI!A848</f>
        <v>43237</v>
      </c>
      <c r="B848" s="2">
        <f>RSI!B848</f>
        <v>4.0224000000000002</v>
      </c>
      <c r="C848" s="2">
        <f>RSI!I848</f>
        <v>42.876115580894393</v>
      </c>
      <c r="D848" s="2">
        <f>MACD!E848</f>
        <v>-1.7461786560661885E-2</v>
      </c>
      <c r="E848" s="2">
        <f>MACD!F848</f>
        <v>-1.6738780436095807E-2</v>
      </c>
      <c r="F848" s="2">
        <f>'Moving Avg'!D848</f>
        <v>4.0559799999999999</v>
      </c>
      <c r="G848" s="2">
        <f>'Moving Avg'!F848</f>
        <v>4.0407050000000009</v>
      </c>
      <c r="H848" s="2">
        <f>'Moving Avg'!G848</f>
        <v>4.0574059999999994</v>
      </c>
      <c r="I848" s="2">
        <f>'Moving Avg'!H848</f>
        <v>4.2782520000000037</v>
      </c>
      <c r="J848" s="6" t="str">
        <f>OBV!F848</f>
        <v>BULLISH</v>
      </c>
      <c r="K848" s="6" t="str">
        <f>OBV!G848</f>
        <v>WEAK</v>
      </c>
      <c r="L848" s="6" t="str">
        <f>OBV!H848</f>
        <v>BULLISH DIVERGENCE</v>
      </c>
      <c r="M848" s="8">
        <f t="shared" si="130"/>
        <v>25</v>
      </c>
      <c r="N848" s="8">
        <f t="shared" si="131"/>
        <v>45</v>
      </c>
      <c r="O848" s="8">
        <f t="shared" si="132"/>
        <v>0</v>
      </c>
      <c r="P848" s="8">
        <f t="shared" si="133"/>
        <v>50</v>
      </c>
      <c r="Q848" s="9">
        <f t="shared" si="134"/>
        <v>32</v>
      </c>
      <c r="R848" s="9">
        <f t="shared" si="135"/>
        <v>26.5</v>
      </c>
      <c r="S848" s="9">
        <f t="shared" si="136"/>
        <v>33</v>
      </c>
      <c r="T848" s="9">
        <f t="shared" si="137"/>
        <v>30</v>
      </c>
      <c r="U848" s="8">
        <f t="shared" si="138"/>
        <v>30.5</v>
      </c>
      <c r="V848" s="8">
        <f t="shared" si="139"/>
        <v>30.375</v>
      </c>
    </row>
    <row r="849" spans="1:22" ht="13.5" x14ac:dyDescent="0.25">
      <c r="A849" s="3">
        <f>RSI!A849</f>
        <v>43238</v>
      </c>
      <c r="B849" s="2">
        <f>RSI!B849</f>
        <v>4.0732999999999997</v>
      </c>
      <c r="C849" s="2">
        <f>RSI!I849</f>
        <v>53.499555594621022</v>
      </c>
      <c r="D849" s="2">
        <f>MACD!E849</f>
        <v>-1.323245683034191E-2</v>
      </c>
      <c r="E849" s="2">
        <f>MACD!F849</f>
        <v>-1.6037515714945029E-2</v>
      </c>
      <c r="F849" s="2">
        <f>'Moving Avg'!D849</f>
        <v>4.0559799999999999</v>
      </c>
      <c r="G849" s="2">
        <f>'Moving Avg'!F849</f>
        <v>4.040960000000001</v>
      </c>
      <c r="H849" s="2">
        <f>'Moving Avg'!G849</f>
        <v>4.0577119999999987</v>
      </c>
      <c r="I849" s="2">
        <f>'Moving Avg'!H849</f>
        <v>4.2736670000000041</v>
      </c>
      <c r="J849" s="6" t="str">
        <f>OBV!F849</f>
        <v>BULLISH</v>
      </c>
      <c r="K849" s="6" t="str">
        <f>OBV!G849</f>
        <v>WEAK</v>
      </c>
      <c r="L849" s="6" t="str">
        <f>OBV!H849</f>
        <v>NEUTRAL</v>
      </c>
      <c r="M849" s="8">
        <f t="shared" si="130"/>
        <v>25</v>
      </c>
      <c r="N849" s="8">
        <f t="shared" si="131"/>
        <v>0</v>
      </c>
      <c r="O849" s="8">
        <f t="shared" si="132"/>
        <v>0</v>
      </c>
      <c r="P849" s="8">
        <f t="shared" si="133"/>
        <v>33</v>
      </c>
      <c r="Q849" s="9">
        <f t="shared" si="134"/>
        <v>13.7</v>
      </c>
      <c r="R849" s="9">
        <f t="shared" si="135"/>
        <v>13.25</v>
      </c>
      <c r="S849" s="9">
        <f t="shared" si="136"/>
        <v>18.600000000000001</v>
      </c>
      <c r="T849" s="9">
        <f t="shared" si="137"/>
        <v>14.5</v>
      </c>
      <c r="U849" s="8">
        <f t="shared" si="138"/>
        <v>15.183333333333332</v>
      </c>
      <c r="V849" s="8">
        <f t="shared" si="139"/>
        <v>15.012499999999999</v>
      </c>
    </row>
    <row r="850" spans="1:22" ht="13.5" x14ac:dyDescent="0.25">
      <c r="A850" s="3">
        <f>RSI!A850</f>
        <v>43241</v>
      </c>
      <c r="B850" s="2">
        <f>RSI!B850</f>
        <v>4.0732999999999997</v>
      </c>
      <c r="C850" s="2">
        <f>RSI!I850</f>
        <v>53.499555594621022</v>
      </c>
      <c r="D850" s="2">
        <f>MACD!E850</f>
        <v>-1.2121928331311871E-2</v>
      </c>
      <c r="E850" s="2">
        <f>MACD!F850</f>
        <v>-1.5254398238218399E-2</v>
      </c>
      <c r="F850" s="2">
        <f>'Moving Avg'!D850</f>
        <v>4.0590400000000004</v>
      </c>
      <c r="G850" s="2">
        <f>'Moving Avg'!F850</f>
        <v>4.046050000000001</v>
      </c>
      <c r="H850" s="2">
        <f>'Moving Avg'!G850</f>
        <v>4.0580179999999988</v>
      </c>
      <c r="I850" s="2">
        <f>'Moving Avg'!H850</f>
        <v>4.2690820000000045</v>
      </c>
      <c r="J850" s="6" t="str">
        <f>OBV!F850</f>
        <v>BULLISH</v>
      </c>
      <c r="K850" s="6" t="str">
        <f>OBV!G850</f>
        <v>WEAK</v>
      </c>
      <c r="L850" s="6" t="str">
        <f>OBV!H850</f>
        <v>CONFIRMED BULLISH</v>
      </c>
      <c r="M850" s="8">
        <f t="shared" si="130"/>
        <v>25</v>
      </c>
      <c r="N850" s="8">
        <f t="shared" si="131"/>
        <v>0</v>
      </c>
      <c r="O850" s="8">
        <f t="shared" si="132"/>
        <v>0</v>
      </c>
      <c r="P850" s="8">
        <f t="shared" si="133"/>
        <v>67</v>
      </c>
      <c r="Q850" s="9">
        <f t="shared" si="134"/>
        <v>18.799999999999997</v>
      </c>
      <c r="R850" s="9">
        <f t="shared" si="135"/>
        <v>21.75</v>
      </c>
      <c r="S850" s="9">
        <f t="shared" si="136"/>
        <v>33.900000000000006</v>
      </c>
      <c r="T850" s="9">
        <f t="shared" si="137"/>
        <v>23</v>
      </c>
      <c r="U850" s="8">
        <f t="shared" si="138"/>
        <v>24.816666666666666</v>
      </c>
      <c r="V850" s="8">
        <f t="shared" si="139"/>
        <v>24.362500000000001</v>
      </c>
    </row>
    <row r="851" spans="1:22" ht="13.5" x14ac:dyDescent="0.25">
      <c r="A851" s="3">
        <f>RSI!A851</f>
        <v>43242</v>
      </c>
      <c r="B851" s="2">
        <f>RSI!B851</f>
        <v>4.0732999999999997</v>
      </c>
      <c r="C851" s="2">
        <f>RSI!I851</f>
        <v>53.499555594621022</v>
      </c>
      <c r="D851" s="2">
        <f>MACD!E851</f>
        <v>-8.9342273325696553E-3</v>
      </c>
      <c r="E851" s="2">
        <f>MACD!F851</f>
        <v>-1.3990364057088651E-2</v>
      </c>
      <c r="F851" s="2">
        <f>'Moving Avg'!D851</f>
        <v>4.0631199999999996</v>
      </c>
      <c r="G851" s="2">
        <f>'Moving Avg'!F851</f>
        <v>4.0521600000000015</v>
      </c>
      <c r="H851" s="2">
        <f>'Moving Avg'!G851</f>
        <v>4.0583239999999989</v>
      </c>
      <c r="I851" s="2">
        <f>'Moving Avg'!H851</f>
        <v>4.264497000000004</v>
      </c>
      <c r="J851" s="6" t="str">
        <f>OBV!F851</f>
        <v>BULLISH</v>
      </c>
      <c r="K851" s="6" t="str">
        <f>OBV!G851</f>
        <v>WEAK</v>
      </c>
      <c r="L851" s="6" t="str">
        <f>OBV!H851</f>
        <v>CONFIRMED BULLISH</v>
      </c>
      <c r="M851" s="8">
        <f t="shared" si="130"/>
        <v>25</v>
      </c>
      <c r="N851" s="8">
        <f t="shared" si="131"/>
        <v>0</v>
      </c>
      <c r="O851" s="8">
        <f t="shared" si="132"/>
        <v>0</v>
      </c>
      <c r="P851" s="8">
        <f t="shared" si="133"/>
        <v>67</v>
      </c>
      <c r="Q851" s="9">
        <f t="shared" si="134"/>
        <v>18.799999999999997</v>
      </c>
      <c r="R851" s="9">
        <f t="shared" si="135"/>
        <v>21.75</v>
      </c>
      <c r="S851" s="9">
        <f t="shared" si="136"/>
        <v>33.900000000000006</v>
      </c>
      <c r="T851" s="9">
        <f t="shared" si="137"/>
        <v>23</v>
      </c>
      <c r="U851" s="8">
        <f t="shared" si="138"/>
        <v>24.816666666666666</v>
      </c>
      <c r="V851" s="8">
        <f t="shared" si="139"/>
        <v>24.362500000000001</v>
      </c>
    </row>
    <row r="852" spans="1:22" ht="13.5" x14ac:dyDescent="0.25">
      <c r="A852" s="3">
        <f>RSI!A852</f>
        <v>43243</v>
      </c>
      <c r="B852" s="2">
        <f>RSI!B852</f>
        <v>4.0682</v>
      </c>
      <c r="C852" s="2">
        <f>RSI!I852</f>
        <v>52.282774349397926</v>
      </c>
      <c r="D852" s="2">
        <f>MACD!E852</f>
        <v>-5.957148460820072E-3</v>
      </c>
      <c r="E852" s="2">
        <f>MACD!F852</f>
        <v>-1.2383720937834936E-2</v>
      </c>
      <c r="F852" s="2">
        <f>'Moving Avg'!D852</f>
        <v>4.0621</v>
      </c>
      <c r="G852" s="2">
        <f>'Moving Avg'!F852</f>
        <v>4.0595450000000017</v>
      </c>
      <c r="H852" s="2">
        <f>'Moving Avg'!G852</f>
        <v>4.0585279999999981</v>
      </c>
      <c r="I852" s="2">
        <f>'Moving Avg'!H852</f>
        <v>4.2598865000000048</v>
      </c>
      <c r="J852" s="6" t="str">
        <f>OBV!F852</f>
        <v>BULLISH</v>
      </c>
      <c r="K852" s="6" t="str">
        <f>OBV!G852</f>
        <v>WEAK</v>
      </c>
      <c r="L852" s="6" t="str">
        <f>OBV!H852</f>
        <v>BULLISH DIVERGENCE</v>
      </c>
      <c r="M852" s="8">
        <f t="shared" si="130"/>
        <v>25</v>
      </c>
      <c r="N852" s="8">
        <f t="shared" si="131"/>
        <v>0</v>
      </c>
      <c r="O852" s="8">
        <f t="shared" si="132"/>
        <v>0</v>
      </c>
      <c r="P852" s="8">
        <f t="shared" si="133"/>
        <v>50</v>
      </c>
      <c r="Q852" s="9">
        <f t="shared" si="134"/>
        <v>16.25</v>
      </c>
      <c r="R852" s="9">
        <f t="shared" si="135"/>
        <v>17.5</v>
      </c>
      <c r="S852" s="9">
        <f t="shared" si="136"/>
        <v>26.25</v>
      </c>
      <c r="T852" s="9">
        <f t="shared" si="137"/>
        <v>18.75</v>
      </c>
      <c r="U852" s="8">
        <f t="shared" si="138"/>
        <v>20</v>
      </c>
      <c r="V852" s="8">
        <f t="shared" si="139"/>
        <v>19.6875</v>
      </c>
    </row>
    <row r="853" spans="1:22" ht="13.5" x14ac:dyDescent="0.25">
      <c r="A853" s="3">
        <f>RSI!A853</f>
        <v>43244</v>
      </c>
      <c r="B853" s="2">
        <f>RSI!B853</f>
        <v>4.0682</v>
      </c>
      <c r="C853" s="2">
        <f>RSI!I853</f>
        <v>52.282774349397926</v>
      </c>
      <c r="D853" s="2">
        <f>MACD!E853</f>
        <v>-3.498671869438752E-3</v>
      </c>
      <c r="E853" s="2">
        <f>MACD!F853</f>
        <v>-1.0606711124155701E-2</v>
      </c>
      <c r="F853" s="2">
        <f>'Moving Avg'!D853</f>
        <v>4.0712600000000005</v>
      </c>
      <c r="G853" s="2">
        <f>'Moving Avg'!F853</f>
        <v>4.0610750000000007</v>
      </c>
      <c r="H853" s="2">
        <f>'Moving Avg'!G853</f>
        <v>4.0584259999999981</v>
      </c>
      <c r="I853" s="2">
        <f>'Moving Avg'!H853</f>
        <v>4.2552760000000038</v>
      </c>
      <c r="J853" s="6" t="str">
        <f>OBV!F853</f>
        <v>BULLISH</v>
      </c>
      <c r="K853" s="6" t="str">
        <f>OBV!G853</f>
        <v>WEAK</v>
      </c>
      <c r="L853" s="6" t="str">
        <f>OBV!H853</f>
        <v>CONFIRMED BULLISH</v>
      </c>
      <c r="M853" s="8">
        <f t="shared" si="130"/>
        <v>25</v>
      </c>
      <c r="N853" s="8">
        <f t="shared" si="131"/>
        <v>0</v>
      </c>
      <c r="O853" s="8">
        <f t="shared" si="132"/>
        <v>0</v>
      </c>
      <c r="P853" s="8">
        <f t="shared" si="133"/>
        <v>67</v>
      </c>
      <c r="Q853" s="9">
        <f t="shared" si="134"/>
        <v>18.799999999999997</v>
      </c>
      <c r="R853" s="9">
        <f t="shared" si="135"/>
        <v>21.75</v>
      </c>
      <c r="S853" s="9">
        <f t="shared" si="136"/>
        <v>33.900000000000006</v>
      </c>
      <c r="T853" s="9">
        <f t="shared" si="137"/>
        <v>23</v>
      </c>
      <c r="U853" s="8">
        <f t="shared" si="138"/>
        <v>24.816666666666666</v>
      </c>
      <c r="V853" s="8">
        <f t="shared" si="139"/>
        <v>24.362500000000001</v>
      </c>
    </row>
    <row r="854" spans="1:22" ht="13.5" x14ac:dyDescent="0.25">
      <c r="A854" s="3">
        <f>RSI!A854</f>
        <v>43245</v>
      </c>
      <c r="B854" s="2">
        <f>RSI!B854</f>
        <v>4.0732999999999997</v>
      </c>
      <c r="C854" s="2">
        <f>RSI!I854</f>
        <v>53.509083054864718</v>
      </c>
      <c r="D854" s="2">
        <f>MACD!E854</f>
        <v>-1.8523022110130682E-3</v>
      </c>
      <c r="E854" s="2">
        <f>MACD!F854</f>
        <v>-8.8558293415271754E-3</v>
      </c>
      <c r="F854" s="2">
        <f>'Moving Avg'!D854</f>
        <v>4.0712600000000005</v>
      </c>
      <c r="G854" s="2">
        <f>'Moving Avg'!F854</f>
        <v>4.061840000000001</v>
      </c>
      <c r="H854" s="2">
        <f>'Moving Avg'!G854</f>
        <v>4.0585279999999981</v>
      </c>
      <c r="I854" s="2">
        <f>'Moving Avg'!H854</f>
        <v>4.2506910000000042</v>
      </c>
      <c r="J854" s="6" t="str">
        <f>OBV!F854</f>
        <v>BULLISH</v>
      </c>
      <c r="K854" s="6" t="str">
        <f>OBV!G854</f>
        <v>WEAK</v>
      </c>
      <c r="L854" s="6" t="str">
        <f>OBV!H854</f>
        <v>NEUTRAL</v>
      </c>
      <c r="M854" s="8">
        <f t="shared" si="130"/>
        <v>25</v>
      </c>
      <c r="N854" s="8">
        <f t="shared" si="131"/>
        <v>0</v>
      </c>
      <c r="O854" s="8">
        <f t="shared" si="132"/>
        <v>0</v>
      </c>
      <c r="P854" s="8">
        <f t="shared" si="133"/>
        <v>33</v>
      </c>
      <c r="Q854" s="9">
        <f t="shared" si="134"/>
        <v>13.7</v>
      </c>
      <c r="R854" s="9">
        <f t="shared" si="135"/>
        <v>13.25</v>
      </c>
      <c r="S854" s="9">
        <f t="shared" si="136"/>
        <v>18.600000000000001</v>
      </c>
      <c r="T854" s="9">
        <f t="shared" si="137"/>
        <v>14.5</v>
      </c>
      <c r="U854" s="8">
        <f t="shared" si="138"/>
        <v>15.183333333333332</v>
      </c>
      <c r="V854" s="8">
        <f t="shared" si="139"/>
        <v>15.012499999999999</v>
      </c>
    </row>
    <row r="855" spans="1:22" ht="13.5" x14ac:dyDescent="0.25">
      <c r="A855" s="3">
        <f>RSI!A855</f>
        <v>43248</v>
      </c>
      <c r="B855" s="2">
        <f>RSI!B855</f>
        <v>4.0732999999999997</v>
      </c>
      <c r="C855" s="2">
        <f>RSI!I855</f>
        <v>53.509083054864718</v>
      </c>
      <c r="D855" s="2">
        <f>MACD!E855</f>
        <v>-2.8951487497277384E-3</v>
      </c>
      <c r="E855" s="2">
        <f>MACD!F855</f>
        <v>-7.6636932231672885E-3</v>
      </c>
      <c r="F855" s="2">
        <f>'Moving Avg'!D855</f>
        <v>4.0712600000000005</v>
      </c>
      <c r="G855" s="2">
        <f>'Moving Avg'!F855</f>
        <v>4.0626050000000014</v>
      </c>
      <c r="H855" s="2">
        <f>'Moving Avg'!G855</f>
        <v>4.0586299999999973</v>
      </c>
      <c r="I855" s="2">
        <f>'Moving Avg'!H855</f>
        <v>4.2461060000000046</v>
      </c>
      <c r="J855" s="6" t="str">
        <f>OBV!F855</f>
        <v>BULLISH</v>
      </c>
      <c r="K855" s="6" t="str">
        <f>OBV!G855</f>
        <v>WEAK</v>
      </c>
      <c r="L855" s="6" t="str">
        <f>OBV!H855</f>
        <v>NEUTRAL</v>
      </c>
      <c r="M855" s="8">
        <f t="shared" si="130"/>
        <v>25</v>
      </c>
      <c r="N855" s="8">
        <f t="shared" si="131"/>
        <v>0</v>
      </c>
      <c r="O855" s="8">
        <f t="shared" si="132"/>
        <v>0</v>
      </c>
      <c r="P855" s="8">
        <f t="shared" si="133"/>
        <v>33</v>
      </c>
      <c r="Q855" s="9">
        <f t="shared" si="134"/>
        <v>13.7</v>
      </c>
      <c r="R855" s="9">
        <f t="shared" si="135"/>
        <v>13.25</v>
      </c>
      <c r="S855" s="9">
        <f t="shared" si="136"/>
        <v>18.600000000000001</v>
      </c>
      <c r="T855" s="9">
        <f t="shared" si="137"/>
        <v>14.5</v>
      </c>
      <c r="U855" s="8">
        <f t="shared" si="138"/>
        <v>15.183333333333332</v>
      </c>
      <c r="V855" s="8">
        <f t="shared" si="139"/>
        <v>15.012499999999999</v>
      </c>
    </row>
    <row r="856" spans="1:22" ht="13.5" x14ac:dyDescent="0.25">
      <c r="A856" s="3">
        <f>RSI!A856</f>
        <v>43249</v>
      </c>
      <c r="B856" s="2">
        <f>RSI!B856</f>
        <v>4.0732999999999997</v>
      </c>
      <c r="C856" s="2">
        <f>RSI!I856</f>
        <v>53.509083054864711</v>
      </c>
      <c r="D856" s="2">
        <f>MACD!E856</f>
        <v>-4.638174969521458E-3</v>
      </c>
      <c r="E856" s="2">
        <f>MACD!F856</f>
        <v>-7.0585895724381226E-3</v>
      </c>
      <c r="F856" s="2">
        <f>'Moving Avg'!D856</f>
        <v>4.0712600000000005</v>
      </c>
      <c r="G856" s="2">
        <f>'Moving Avg'!F856</f>
        <v>4.0651500000000009</v>
      </c>
      <c r="H856" s="2">
        <f>'Moving Avg'!G856</f>
        <v>4.058323999999998</v>
      </c>
      <c r="I856" s="2">
        <f>'Moving Avg'!H856</f>
        <v>4.241521000000005</v>
      </c>
      <c r="J856" s="6" t="str">
        <f>OBV!F856</f>
        <v>BULLISH</v>
      </c>
      <c r="K856" s="6" t="str">
        <f>OBV!G856</f>
        <v>WEAK</v>
      </c>
      <c r="L856" s="6" t="str">
        <f>OBV!H856</f>
        <v>NEUTRAL</v>
      </c>
      <c r="M856" s="8">
        <f t="shared" si="130"/>
        <v>25</v>
      </c>
      <c r="N856" s="8">
        <f t="shared" si="131"/>
        <v>0</v>
      </c>
      <c r="O856" s="8">
        <f t="shared" si="132"/>
        <v>0</v>
      </c>
      <c r="P856" s="8">
        <f t="shared" si="133"/>
        <v>33</v>
      </c>
      <c r="Q856" s="9">
        <f t="shared" si="134"/>
        <v>13.7</v>
      </c>
      <c r="R856" s="9">
        <f t="shared" si="135"/>
        <v>13.25</v>
      </c>
      <c r="S856" s="9">
        <f t="shared" si="136"/>
        <v>18.600000000000001</v>
      </c>
      <c r="T856" s="9">
        <f t="shared" si="137"/>
        <v>14.5</v>
      </c>
      <c r="U856" s="8">
        <f t="shared" si="138"/>
        <v>15.183333333333332</v>
      </c>
      <c r="V856" s="8">
        <f t="shared" si="139"/>
        <v>15.012499999999999</v>
      </c>
    </row>
    <row r="857" spans="1:22" ht="13.5" x14ac:dyDescent="0.25">
      <c r="A857" s="3">
        <f>RSI!A857</f>
        <v>43250</v>
      </c>
      <c r="B857" s="2">
        <f>RSI!B857</f>
        <v>4.0732999999999997</v>
      </c>
      <c r="C857" s="2">
        <f>RSI!I857</f>
        <v>53.509083054864711</v>
      </c>
      <c r="D857" s="2">
        <f>MACD!E857</f>
        <v>-3.0449542019006515E-3</v>
      </c>
      <c r="E857" s="2">
        <f>MACD!F857</f>
        <v>-6.2558624983306286E-3</v>
      </c>
      <c r="F857" s="2">
        <f>'Moving Avg'!D857</f>
        <v>4.0722800000000001</v>
      </c>
      <c r="G857" s="2">
        <f>'Moving Avg'!F857</f>
        <v>4.0676950000000005</v>
      </c>
      <c r="H857" s="2">
        <f>'Moving Avg'!G857</f>
        <v>4.0580179999999979</v>
      </c>
      <c r="I857" s="2">
        <f>'Moving Avg'!H857</f>
        <v>4.2369360000000045</v>
      </c>
      <c r="J857" s="6" t="str">
        <f>OBV!F857</f>
        <v>BULLISH</v>
      </c>
      <c r="K857" s="6" t="str">
        <f>OBV!G857</f>
        <v>WEAK</v>
      </c>
      <c r="L857" s="6" t="str">
        <f>OBV!H857</f>
        <v>CONFIRMED BULLISH</v>
      </c>
      <c r="M857" s="8">
        <f t="shared" si="130"/>
        <v>25</v>
      </c>
      <c r="N857" s="8">
        <f t="shared" si="131"/>
        <v>0</v>
      </c>
      <c r="O857" s="8">
        <f t="shared" si="132"/>
        <v>0</v>
      </c>
      <c r="P857" s="8">
        <f t="shared" si="133"/>
        <v>67</v>
      </c>
      <c r="Q857" s="9">
        <f t="shared" si="134"/>
        <v>18.799999999999997</v>
      </c>
      <c r="R857" s="9">
        <f t="shared" si="135"/>
        <v>21.75</v>
      </c>
      <c r="S857" s="9">
        <f t="shared" si="136"/>
        <v>33.900000000000006</v>
      </c>
      <c r="T857" s="9">
        <f t="shared" si="137"/>
        <v>23</v>
      </c>
      <c r="U857" s="8">
        <f t="shared" si="138"/>
        <v>24.816666666666666</v>
      </c>
      <c r="V857" s="8">
        <f t="shared" si="139"/>
        <v>24.362500000000001</v>
      </c>
    </row>
    <row r="858" spans="1:22" ht="13.5" x14ac:dyDescent="0.25">
      <c r="A858" s="3">
        <f>RSI!A858</f>
        <v>43251</v>
      </c>
      <c r="B858" s="2">
        <f>RSI!B858</f>
        <v>4.0732999999999997</v>
      </c>
      <c r="C858" s="2">
        <f>RSI!I858</f>
        <v>53.509083054864711</v>
      </c>
      <c r="D858" s="2">
        <f>MACD!E858</f>
        <v>-9.5927732107234931E-3</v>
      </c>
      <c r="E858" s="2">
        <f>MACD!F858</f>
        <v>-6.923244640809202E-3</v>
      </c>
      <c r="F858" s="2">
        <f>'Moving Avg'!D858</f>
        <v>4.0732999999999997</v>
      </c>
      <c r="G858" s="2">
        <f>'Moving Avg'!F858</f>
        <v>4.0676950000000005</v>
      </c>
      <c r="H858" s="2">
        <f>'Moving Avg'!G858</f>
        <v>4.0577119999999978</v>
      </c>
      <c r="I858" s="2">
        <f>'Moving Avg'!H858</f>
        <v>4.2323510000000049</v>
      </c>
      <c r="J858" s="6" t="str">
        <f>OBV!F858</f>
        <v>BULLISH</v>
      </c>
      <c r="K858" s="6" t="str">
        <f>OBV!G858</f>
        <v>WEAK</v>
      </c>
      <c r="L858" s="6" t="str">
        <f>OBV!H858</f>
        <v>CONFIRMED BULLISH</v>
      </c>
      <c r="M858" s="8">
        <f t="shared" si="130"/>
        <v>25</v>
      </c>
      <c r="N858" s="8">
        <f t="shared" si="131"/>
        <v>45</v>
      </c>
      <c r="O858" s="8">
        <f t="shared" si="132"/>
        <v>0</v>
      </c>
      <c r="P858" s="8">
        <f t="shared" si="133"/>
        <v>67</v>
      </c>
      <c r="Q858" s="9">
        <f t="shared" si="134"/>
        <v>34.549999999999997</v>
      </c>
      <c r="R858" s="9">
        <f t="shared" si="135"/>
        <v>30.75</v>
      </c>
      <c r="S858" s="9">
        <f t="shared" si="136"/>
        <v>40.650000000000006</v>
      </c>
      <c r="T858" s="9">
        <f t="shared" si="137"/>
        <v>34.25</v>
      </c>
      <c r="U858" s="8">
        <f t="shared" si="138"/>
        <v>35.31666666666667</v>
      </c>
      <c r="V858" s="8">
        <f t="shared" si="139"/>
        <v>35.049999999999997</v>
      </c>
    </row>
    <row r="859" spans="1:22" ht="13.5" x14ac:dyDescent="0.25">
      <c r="A859" s="3">
        <f>RSI!A859</f>
        <v>43252</v>
      </c>
      <c r="B859" s="2">
        <f>RSI!B859</f>
        <v>4.0732999999999997</v>
      </c>
      <c r="C859" s="2">
        <f>RSI!I859</f>
        <v>53.509083054864711</v>
      </c>
      <c r="D859" s="2">
        <f>MACD!E859</f>
        <v>-7.362799235177242E-3</v>
      </c>
      <c r="E859" s="2">
        <f>MACD!F859</f>
        <v>-7.0111555596828103E-3</v>
      </c>
      <c r="F859" s="2">
        <f>'Moving Avg'!D859</f>
        <v>4.0732999999999997</v>
      </c>
      <c r="G859" s="2">
        <f>'Moving Avg'!F859</f>
        <v>4.0676950000000005</v>
      </c>
      <c r="H859" s="2">
        <f>'Moving Avg'!G859</f>
        <v>4.0577119999999969</v>
      </c>
      <c r="I859" s="2">
        <f>'Moving Avg'!H859</f>
        <v>4.2277660000000044</v>
      </c>
      <c r="J859" s="6" t="str">
        <f>OBV!F859</f>
        <v>NEUTRAL</v>
      </c>
      <c r="K859" s="6" t="str">
        <f>OBV!G859</f>
        <v>NEUTRAL</v>
      </c>
      <c r="L859" s="6" t="str">
        <f>OBV!H859</f>
        <v>NEUTRAL</v>
      </c>
      <c r="M859" s="8">
        <f t="shared" si="130"/>
        <v>25</v>
      </c>
      <c r="N859" s="8">
        <f t="shared" si="131"/>
        <v>45</v>
      </c>
      <c r="O859" s="8">
        <f t="shared" si="132"/>
        <v>0</v>
      </c>
      <c r="P859" s="8">
        <f t="shared" si="133"/>
        <v>33</v>
      </c>
      <c r="Q859" s="9">
        <f t="shared" si="134"/>
        <v>29.45</v>
      </c>
      <c r="R859" s="9">
        <f t="shared" si="135"/>
        <v>22.25</v>
      </c>
      <c r="S859" s="9">
        <f t="shared" si="136"/>
        <v>25.35</v>
      </c>
      <c r="T859" s="9">
        <f t="shared" si="137"/>
        <v>25.75</v>
      </c>
      <c r="U859" s="8">
        <f t="shared" si="138"/>
        <v>25.683333333333337</v>
      </c>
      <c r="V859" s="8">
        <f t="shared" si="139"/>
        <v>25.700000000000003</v>
      </c>
    </row>
    <row r="860" spans="1:22" ht="13.5" x14ac:dyDescent="0.25">
      <c r="A860" s="3">
        <f>RSI!A860</f>
        <v>43255</v>
      </c>
      <c r="B860" s="2">
        <f>RSI!B860</f>
        <v>4.0682</v>
      </c>
      <c r="C860" s="2">
        <f>RSI!I860</f>
        <v>51.446604494733073</v>
      </c>
      <c r="D860" s="2">
        <f>MACD!E860</f>
        <v>-5.1539843057870627E-3</v>
      </c>
      <c r="E860" s="2">
        <f>MACD!F860</f>
        <v>-6.6397213089036608E-3</v>
      </c>
      <c r="F860" s="2">
        <f>'Moving Avg'!D860</f>
        <v>4.0722800000000001</v>
      </c>
      <c r="G860" s="2">
        <f>'Moving Avg'!F860</f>
        <v>4.0682050000000007</v>
      </c>
      <c r="H860" s="2">
        <f>'Moving Avg'!G860</f>
        <v>4.057915999999997</v>
      </c>
      <c r="I860" s="2">
        <f>'Moving Avg'!H860</f>
        <v>4.2238235000000053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  <c r="M860" s="8">
        <f t="shared" si="130"/>
        <v>25</v>
      </c>
      <c r="N860" s="8">
        <f t="shared" si="131"/>
        <v>0</v>
      </c>
      <c r="O860" s="8">
        <f t="shared" si="132"/>
        <v>0</v>
      </c>
      <c r="P860" s="8">
        <f t="shared" si="133"/>
        <v>16.5</v>
      </c>
      <c r="Q860" s="9">
        <f t="shared" si="134"/>
        <v>11.225</v>
      </c>
      <c r="R860" s="9">
        <f t="shared" si="135"/>
        <v>9.125</v>
      </c>
      <c r="S860" s="9">
        <f t="shared" si="136"/>
        <v>11.175000000000001</v>
      </c>
      <c r="T860" s="9">
        <f t="shared" si="137"/>
        <v>10.375</v>
      </c>
      <c r="U860" s="8">
        <f t="shared" si="138"/>
        <v>10.508333333333335</v>
      </c>
      <c r="V860" s="8">
        <f t="shared" si="139"/>
        <v>10.475000000000001</v>
      </c>
    </row>
    <row r="861" spans="1:22" ht="13.5" x14ac:dyDescent="0.25">
      <c r="A861" s="3">
        <f>RSI!A861</f>
        <v>43256</v>
      </c>
      <c r="B861" s="2">
        <f>RSI!B861</f>
        <v>4.0682</v>
      </c>
      <c r="C861" s="2">
        <f>RSI!I861</f>
        <v>51.446604494733073</v>
      </c>
      <c r="D861" s="2">
        <f>MACD!E861</f>
        <v>-3.3065767764268728E-3</v>
      </c>
      <c r="E861" s="2">
        <f>MACD!F861</f>
        <v>-5.9730924024083039E-3</v>
      </c>
      <c r="F861" s="2">
        <f>'Moving Avg'!D861</f>
        <v>4.0712600000000005</v>
      </c>
      <c r="G861" s="2">
        <f>'Moving Avg'!F861</f>
        <v>4.0679500000000015</v>
      </c>
      <c r="H861" s="2">
        <f>'Moving Avg'!G861</f>
        <v>4.0582219999999971</v>
      </c>
      <c r="I861" s="2">
        <f>'Moving Avg'!H861</f>
        <v>4.2230000000000061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  <c r="M861" s="8">
        <f t="shared" si="130"/>
        <v>25</v>
      </c>
      <c r="N861" s="8">
        <f t="shared" si="131"/>
        <v>0</v>
      </c>
      <c r="O861" s="8">
        <f t="shared" si="132"/>
        <v>0</v>
      </c>
      <c r="P861" s="8">
        <f t="shared" si="133"/>
        <v>16.5</v>
      </c>
      <c r="Q861" s="9">
        <f t="shared" si="134"/>
        <v>11.225</v>
      </c>
      <c r="R861" s="9">
        <f t="shared" si="135"/>
        <v>9.125</v>
      </c>
      <c r="S861" s="9">
        <f t="shared" si="136"/>
        <v>11.175000000000001</v>
      </c>
      <c r="T861" s="9">
        <f t="shared" si="137"/>
        <v>10.375</v>
      </c>
      <c r="U861" s="8">
        <f t="shared" si="138"/>
        <v>10.508333333333335</v>
      </c>
      <c r="V861" s="8">
        <f t="shared" si="139"/>
        <v>10.475000000000001</v>
      </c>
    </row>
    <row r="862" spans="1:22" ht="13.5" x14ac:dyDescent="0.25">
      <c r="A862" s="3">
        <f>RSI!A862</f>
        <v>43257</v>
      </c>
      <c r="B862" s="2">
        <f>RSI!B862</f>
        <v>4.0682</v>
      </c>
      <c r="C862" s="2">
        <f>RSI!I862</f>
        <v>51.446604494733073</v>
      </c>
      <c r="D862" s="2">
        <f>MACD!E862</f>
        <v>-2.5479916548318826E-3</v>
      </c>
      <c r="E862" s="2">
        <f>MACD!F862</f>
        <v>-5.2880722528930203E-3</v>
      </c>
      <c r="F862" s="2">
        <f>'Moving Avg'!D862</f>
        <v>4.0702400000000001</v>
      </c>
      <c r="G862" s="2">
        <f>'Moving Avg'!F862</f>
        <v>4.0676950000000014</v>
      </c>
      <c r="H862" s="2">
        <f>'Moving Avg'!G862</f>
        <v>4.0584259999999963</v>
      </c>
      <c r="I862" s="2">
        <f>'Moving Avg'!H862</f>
        <v>4.219156000000007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  <c r="M862" s="8">
        <f t="shared" si="130"/>
        <v>25</v>
      </c>
      <c r="N862" s="8">
        <f t="shared" si="131"/>
        <v>0</v>
      </c>
      <c r="O862" s="8">
        <f t="shared" si="132"/>
        <v>0</v>
      </c>
      <c r="P862" s="8">
        <f t="shared" si="133"/>
        <v>16.5</v>
      </c>
      <c r="Q862" s="9">
        <f t="shared" si="134"/>
        <v>11.225</v>
      </c>
      <c r="R862" s="9">
        <f t="shared" si="135"/>
        <v>9.125</v>
      </c>
      <c r="S862" s="9">
        <f t="shared" si="136"/>
        <v>11.175000000000001</v>
      </c>
      <c r="T862" s="9">
        <f t="shared" si="137"/>
        <v>10.375</v>
      </c>
      <c r="U862" s="8">
        <f t="shared" si="138"/>
        <v>10.508333333333335</v>
      </c>
      <c r="V862" s="8">
        <f t="shared" si="139"/>
        <v>10.475000000000001</v>
      </c>
    </row>
    <row r="863" spans="1:22" ht="13.5" x14ac:dyDescent="0.25">
      <c r="A863" s="3">
        <f>RSI!A863</f>
        <v>43258</v>
      </c>
      <c r="B863" s="2">
        <f>RSI!B863</f>
        <v>4.0682</v>
      </c>
      <c r="C863" s="2">
        <f>RSI!I863</f>
        <v>51.446604494733073</v>
      </c>
      <c r="D863" s="2">
        <f>MACD!E863</f>
        <v>-1.9246216404225081E-3</v>
      </c>
      <c r="E863" s="2">
        <f>MACD!F863</f>
        <v>-4.6153821303989177E-3</v>
      </c>
      <c r="F863" s="2">
        <f>'Moving Avg'!D863</f>
        <v>4.0692200000000005</v>
      </c>
      <c r="G863" s="2">
        <f>'Moving Avg'!F863</f>
        <v>4.0674400000000013</v>
      </c>
      <c r="H863" s="2">
        <f>'Moving Avg'!G863</f>
        <v>4.0586299999999964</v>
      </c>
      <c r="I863" s="2">
        <f>'Moving Avg'!H863</f>
        <v>4.2153120000000071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0"/>
        <v>25</v>
      </c>
      <c r="N863" s="8">
        <f t="shared" si="131"/>
        <v>0</v>
      </c>
      <c r="O863" s="8">
        <f t="shared" si="132"/>
        <v>0</v>
      </c>
      <c r="P863" s="8">
        <f t="shared" si="133"/>
        <v>16.5</v>
      </c>
      <c r="Q863" s="9">
        <f t="shared" si="134"/>
        <v>11.225</v>
      </c>
      <c r="R863" s="9">
        <f t="shared" si="135"/>
        <v>9.125</v>
      </c>
      <c r="S863" s="9">
        <f t="shared" si="136"/>
        <v>11.175000000000001</v>
      </c>
      <c r="T863" s="9">
        <f t="shared" si="137"/>
        <v>10.375</v>
      </c>
      <c r="U863" s="8">
        <f t="shared" si="138"/>
        <v>10.508333333333335</v>
      </c>
      <c r="V863" s="8">
        <f t="shared" si="139"/>
        <v>10.475000000000001</v>
      </c>
    </row>
    <row r="864" spans="1:22" ht="13.5" x14ac:dyDescent="0.25">
      <c r="A864" s="3">
        <f>RSI!A864</f>
        <v>43259</v>
      </c>
      <c r="B864" s="2">
        <f>RSI!B864</f>
        <v>3.9510999999999998</v>
      </c>
      <c r="C864" s="2">
        <f>RSI!I864</f>
        <v>23.487472896816726</v>
      </c>
      <c r="D864" s="2">
        <f>MACD!E864</f>
        <v>8.0443961388496632E-3</v>
      </c>
      <c r="E864" s="2">
        <f>MACD!F864</f>
        <v>-2.0834264765492013E-3</v>
      </c>
      <c r="F864" s="2">
        <f>'Moving Avg'!D864</f>
        <v>4.0447800000000003</v>
      </c>
      <c r="G864" s="2">
        <f>'Moving Avg'!F864</f>
        <v>4.0613300000000017</v>
      </c>
      <c r="H864" s="2">
        <f>'Moving Avg'!G864</f>
        <v>4.056491999999996</v>
      </c>
      <c r="I864" s="2">
        <f>'Moving Avg'!H864</f>
        <v>4.2108825000000074</v>
      </c>
      <c r="J864" s="6" t="str">
        <f>OBV!F864</f>
        <v>BEARISH</v>
      </c>
      <c r="K864" s="6" t="str">
        <f>OBV!G864</f>
        <v>STRONG</v>
      </c>
      <c r="L864" s="6" t="str">
        <f>OBV!H864</f>
        <v>CONFIRMED BEARISH</v>
      </c>
      <c r="M864" s="8">
        <f t="shared" si="130"/>
        <v>50</v>
      </c>
      <c r="N864" s="8">
        <f t="shared" si="131"/>
        <v>0</v>
      </c>
      <c r="O864" s="8">
        <f t="shared" si="132"/>
        <v>0</v>
      </c>
      <c r="P864" s="8">
        <f t="shared" si="133"/>
        <v>33</v>
      </c>
      <c r="Q864" s="9">
        <f t="shared" si="134"/>
        <v>22.45</v>
      </c>
      <c r="R864" s="9">
        <f t="shared" si="135"/>
        <v>18.25</v>
      </c>
      <c r="S864" s="9">
        <f t="shared" si="136"/>
        <v>22.35</v>
      </c>
      <c r="T864" s="9">
        <f t="shared" si="137"/>
        <v>20.75</v>
      </c>
      <c r="U864" s="8">
        <f t="shared" si="138"/>
        <v>21.016666666666669</v>
      </c>
      <c r="V864" s="8">
        <f t="shared" si="139"/>
        <v>20.950000000000003</v>
      </c>
    </row>
    <row r="865" spans="1:22" ht="13.5" x14ac:dyDescent="0.25">
      <c r="A865" s="3">
        <f>RSI!A865</f>
        <v>43262</v>
      </c>
      <c r="B865" s="2">
        <f>RSI!B865</f>
        <v>3.9510999999999998</v>
      </c>
      <c r="C865" s="2">
        <f>RSI!I865</f>
        <v>23.487472896816712</v>
      </c>
      <c r="D865" s="2">
        <f>MACD!E865</f>
        <v>1.7155798716468773E-2</v>
      </c>
      <c r="E865" s="2">
        <f>MACD!F865</f>
        <v>1.7644185620543935E-3</v>
      </c>
      <c r="F865" s="2">
        <f>'Moving Avg'!D865</f>
        <v>4.0213599999999996</v>
      </c>
      <c r="G865" s="2">
        <f>'Moving Avg'!F865</f>
        <v>4.0559850000000006</v>
      </c>
      <c r="H865" s="2">
        <f>'Moving Avg'!G865</f>
        <v>4.0540479999999963</v>
      </c>
      <c r="I865" s="2">
        <f>'Moving Avg'!H865</f>
        <v>4.2065800000000069</v>
      </c>
      <c r="J865" s="6" t="str">
        <f>OBV!F865</f>
        <v>BEARISH</v>
      </c>
      <c r="K865" s="6" t="str">
        <f>OBV!G865</f>
        <v>STRONG</v>
      </c>
      <c r="L865" s="6" t="str">
        <f>OBV!H865</f>
        <v>CONFIRMED BEARISH</v>
      </c>
      <c r="M865" s="8">
        <f t="shared" si="130"/>
        <v>50</v>
      </c>
      <c r="N865" s="8">
        <f t="shared" si="131"/>
        <v>0</v>
      </c>
      <c r="O865" s="8">
        <f t="shared" si="132"/>
        <v>0</v>
      </c>
      <c r="P865" s="8">
        <f t="shared" si="133"/>
        <v>33</v>
      </c>
      <c r="Q865" s="9">
        <f t="shared" si="134"/>
        <v>22.45</v>
      </c>
      <c r="R865" s="9">
        <f t="shared" si="135"/>
        <v>18.25</v>
      </c>
      <c r="S865" s="9">
        <f t="shared" si="136"/>
        <v>22.35</v>
      </c>
      <c r="T865" s="9">
        <f t="shared" si="137"/>
        <v>20.75</v>
      </c>
      <c r="U865" s="8">
        <f t="shared" si="138"/>
        <v>21.016666666666669</v>
      </c>
      <c r="V865" s="8">
        <f t="shared" si="139"/>
        <v>20.950000000000003</v>
      </c>
    </row>
    <row r="866" spans="1:22" ht="13.5" x14ac:dyDescent="0.25">
      <c r="A866" s="3">
        <f>RSI!A866</f>
        <v>43263</v>
      </c>
      <c r="B866" s="2">
        <f>RSI!B866</f>
        <v>4.0732999999999997</v>
      </c>
      <c r="C866" s="2">
        <f>RSI!I866</f>
        <v>53.845126639875495</v>
      </c>
      <c r="D866" s="2">
        <f>MACD!E866</f>
        <v>1.643959505259307E-2</v>
      </c>
      <c r="E866" s="2">
        <f>MACD!F866</f>
        <v>4.6994538601621292E-3</v>
      </c>
      <c r="F866" s="2">
        <f>'Moving Avg'!D866</f>
        <v>4.0223800000000001</v>
      </c>
      <c r="G866" s="2">
        <f>'Moving Avg'!F866</f>
        <v>4.0570050000000011</v>
      </c>
      <c r="H866" s="2">
        <f>'Moving Avg'!G866</f>
        <v>4.0540479999999963</v>
      </c>
      <c r="I866" s="2">
        <f>'Moving Avg'!H866</f>
        <v>4.203016000000007</v>
      </c>
      <c r="J866" s="6" t="str">
        <f>OBV!F866</f>
        <v>BEARISH</v>
      </c>
      <c r="K866" s="6" t="str">
        <f>OBV!G866</f>
        <v>STRONG</v>
      </c>
      <c r="L866" s="6" t="str">
        <f>OBV!H866</f>
        <v>BEARISH DIVERGENCE</v>
      </c>
      <c r="M866" s="8">
        <f t="shared" si="130"/>
        <v>25</v>
      </c>
      <c r="N866" s="8">
        <f t="shared" si="131"/>
        <v>0</v>
      </c>
      <c r="O866" s="8">
        <f t="shared" si="132"/>
        <v>0</v>
      </c>
      <c r="P866" s="8">
        <f t="shared" si="133"/>
        <v>33</v>
      </c>
      <c r="Q866" s="9">
        <f t="shared" si="134"/>
        <v>13.7</v>
      </c>
      <c r="R866" s="9">
        <f t="shared" si="135"/>
        <v>13.25</v>
      </c>
      <c r="S866" s="9">
        <f t="shared" si="136"/>
        <v>18.600000000000001</v>
      </c>
      <c r="T866" s="9">
        <f t="shared" si="137"/>
        <v>14.5</v>
      </c>
      <c r="U866" s="8">
        <f t="shared" si="138"/>
        <v>15.183333333333332</v>
      </c>
      <c r="V866" s="8">
        <f t="shared" si="139"/>
        <v>15.012499999999999</v>
      </c>
    </row>
    <row r="867" spans="1:22" ht="13.5" x14ac:dyDescent="0.25">
      <c r="A867" s="3">
        <f>RSI!A867</f>
        <v>43264</v>
      </c>
      <c r="B867" s="2">
        <f>RSI!B867</f>
        <v>4.1547000000000001</v>
      </c>
      <c r="C867" s="2">
        <f>RSI!I867</f>
        <v>64.071334675573155</v>
      </c>
      <c r="D867" s="2">
        <f>MACD!E867</f>
        <v>9.6614913837145266E-3</v>
      </c>
      <c r="E867" s="2">
        <f>MACD!F867</f>
        <v>5.691861364872609E-3</v>
      </c>
      <c r="F867" s="2">
        <f>'Moving Avg'!D867</f>
        <v>4.0396799999999997</v>
      </c>
      <c r="G867" s="2">
        <f>'Moving Avg'!F867</f>
        <v>4.0610750000000007</v>
      </c>
      <c r="H867" s="2">
        <f>'Moving Avg'!G867</f>
        <v>4.0556759999999965</v>
      </c>
      <c r="I867" s="2">
        <f>'Moving Avg'!H867</f>
        <v>4.1999865000000067</v>
      </c>
      <c r="J867" s="6" t="str">
        <f>OBV!F867</f>
        <v>BEARISH</v>
      </c>
      <c r="K867" s="6" t="str">
        <f>OBV!G867</f>
        <v>STRONG</v>
      </c>
      <c r="L867" s="6" t="str">
        <f>OBV!H867</f>
        <v>BEARISH DIVERGENCE</v>
      </c>
      <c r="M867" s="8">
        <f t="shared" si="130"/>
        <v>25</v>
      </c>
      <c r="N867" s="8">
        <f t="shared" si="131"/>
        <v>0</v>
      </c>
      <c r="O867" s="8">
        <f t="shared" si="132"/>
        <v>0</v>
      </c>
      <c r="P867" s="8">
        <f t="shared" si="133"/>
        <v>33</v>
      </c>
      <c r="Q867" s="9">
        <f t="shared" si="134"/>
        <v>13.7</v>
      </c>
      <c r="R867" s="9">
        <f t="shared" si="135"/>
        <v>13.25</v>
      </c>
      <c r="S867" s="9">
        <f t="shared" si="136"/>
        <v>18.600000000000001</v>
      </c>
      <c r="T867" s="9">
        <f t="shared" si="137"/>
        <v>14.5</v>
      </c>
      <c r="U867" s="8">
        <f t="shared" si="138"/>
        <v>15.183333333333332</v>
      </c>
      <c r="V867" s="8">
        <f t="shared" si="139"/>
        <v>15.012499999999999</v>
      </c>
    </row>
    <row r="868" spans="1:22" ht="13.5" x14ac:dyDescent="0.25">
      <c r="A868" s="3">
        <f>RSI!A868</f>
        <v>43265</v>
      </c>
      <c r="B868" s="2">
        <f>RSI!B868</f>
        <v>4.2718999999999996</v>
      </c>
      <c r="C868" s="2">
        <f>RSI!I868</f>
        <v>73.258329682159058</v>
      </c>
      <c r="D868" s="2">
        <f>MACD!E868</f>
        <v>-5.3682079737678023E-3</v>
      </c>
      <c r="E868" s="2">
        <f>MACD!F868</f>
        <v>3.4798474971445264E-3</v>
      </c>
      <c r="F868" s="2">
        <f>'Moving Avg'!D868</f>
        <v>4.0804200000000002</v>
      </c>
      <c r="G868" s="2">
        <f>'Moving Avg'!F868</f>
        <v>4.07355</v>
      </c>
      <c r="H868" s="2">
        <f>'Moving Avg'!G868</f>
        <v>4.0596479999999966</v>
      </c>
      <c r="I868" s="2">
        <f>'Moving Avg'!H868</f>
        <v>4.1975430000000067</v>
      </c>
      <c r="J868" s="6" t="str">
        <f>OBV!F868</f>
        <v>BULLISH</v>
      </c>
      <c r="K868" s="6" t="str">
        <f>OBV!G868</f>
        <v>WEAK</v>
      </c>
      <c r="L868" s="6" t="str">
        <f>OBV!H868</f>
        <v>CONFIRMED BULLISH</v>
      </c>
      <c r="M868" s="8">
        <f t="shared" si="130"/>
        <v>0</v>
      </c>
      <c r="N868" s="8">
        <f t="shared" si="131"/>
        <v>45</v>
      </c>
      <c r="O868" s="8">
        <f t="shared" si="132"/>
        <v>0</v>
      </c>
      <c r="P868" s="8">
        <f t="shared" si="133"/>
        <v>67</v>
      </c>
      <c r="Q868" s="9">
        <f t="shared" si="134"/>
        <v>25.799999999999997</v>
      </c>
      <c r="R868" s="9">
        <f t="shared" si="135"/>
        <v>25.75</v>
      </c>
      <c r="S868" s="9">
        <f t="shared" si="136"/>
        <v>36.900000000000006</v>
      </c>
      <c r="T868" s="9">
        <f t="shared" si="137"/>
        <v>28</v>
      </c>
      <c r="U868" s="8">
        <f t="shared" si="138"/>
        <v>29.483333333333334</v>
      </c>
      <c r="V868" s="8">
        <f t="shared" si="139"/>
        <v>29.112500000000001</v>
      </c>
    </row>
    <row r="869" spans="1:22" ht="13.5" x14ac:dyDescent="0.25">
      <c r="A869" s="3">
        <f>RSI!A869</f>
        <v>43269</v>
      </c>
      <c r="B869" s="2">
        <f>RSI!B869</f>
        <v>4.3880999999999997</v>
      </c>
      <c r="C869" s="2">
        <f>RSI!I869</f>
        <v>78.99353085525118</v>
      </c>
      <c r="D869" s="2">
        <f>MACD!E869</f>
        <v>-2.7953092564686699E-2</v>
      </c>
      <c r="E869" s="2">
        <f>MACD!F869</f>
        <v>-2.8067405152217193E-3</v>
      </c>
      <c r="F869" s="2">
        <f>'Moving Avg'!D869</f>
        <v>4.1678200000000007</v>
      </c>
      <c r="G869" s="2">
        <f>'Moving Avg'!F869</f>
        <v>4.0892900000000001</v>
      </c>
      <c r="H869" s="2">
        <f>'Moving Avg'!G869</f>
        <v>4.0659439999999973</v>
      </c>
      <c r="I869" s="2">
        <f>'Moving Avg'!H869</f>
        <v>4.195680500000007</v>
      </c>
      <c r="J869" s="6" t="str">
        <f>OBV!F869</f>
        <v>BULLISH</v>
      </c>
      <c r="K869" s="6" t="str">
        <f>OBV!G869</f>
        <v>WEAK</v>
      </c>
      <c r="L869" s="6" t="str">
        <f>OBV!H869</f>
        <v>CONFIRMED BULLISH</v>
      </c>
      <c r="M869" s="8">
        <f t="shared" si="130"/>
        <v>0</v>
      </c>
      <c r="N869" s="8">
        <f t="shared" si="131"/>
        <v>100</v>
      </c>
      <c r="O869" s="8">
        <f t="shared" si="132"/>
        <v>0</v>
      </c>
      <c r="P869" s="8">
        <f t="shared" si="133"/>
        <v>67</v>
      </c>
      <c r="Q869" s="9">
        <f t="shared" si="134"/>
        <v>45.05</v>
      </c>
      <c r="R869" s="9">
        <f t="shared" si="135"/>
        <v>36.75</v>
      </c>
      <c r="S869" s="9">
        <f t="shared" si="136"/>
        <v>45.150000000000006</v>
      </c>
      <c r="T869" s="9">
        <f t="shared" si="137"/>
        <v>41.75</v>
      </c>
      <c r="U869" s="8">
        <f t="shared" si="138"/>
        <v>42.31666666666667</v>
      </c>
      <c r="V869" s="8">
        <f t="shared" si="139"/>
        <v>42.174999999999997</v>
      </c>
    </row>
    <row r="870" spans="1:22" ht="13.5" x14ac:dyDescent="0.25">
      <c r="A870" s="3">
        <f>RSI!A870</f>
        <v>43270</v>
      </c>
      <c r="B870" s="2">
        <f>RSI!B870</f>
        <v>4.3284000000000002</v>
      </c>
      <c r="C870" s="2">
        <f>RSI!I870</f>
        <v>70.614273873164279</v>
      </c>
      <c r="D870" s="2">
        <f>MACD!E870</f>
        <v>-4.5279106502704281E-2</v>
      </c>
      <c r="E870" s="2">
        <f>MACD!F870</f>
        <v>-1.1301213712718233E-2</v>
      </c>
      <c r="F870" s="2">
        <f>'Moving Avg'!D870</f>
        <v>4.2432800000000004</v>
      </c>
      <c r="G870" s="2">
        <f>'Moving Avg'!F870</f>
        <v>4.1020449999999995</v>
      </c>
      <c r="H870" s="2">
        <f>'Moving Avg'!G870</f>
        <v>4.0710459999999973</v>
      </c>
      <c r="I870" s="2">
        <f>'Moving Avg'!H870</f>
        <v>4.1935195000000069</v>
      </c>
      <c r="J870" s="6" t="str">
        <f>OBV!F870</f>
        <v>BULLISH</v>
      </c>
      <c r="K870" s="6" t="str">
        <f>OBV!G870</f>
        <v>WEAK</v>
      </c>
      <c r="L870" s="6" t="str">
        <f>OBV!H870</f>
        <v>CONFIRMED BULLISH</v>
      </c>
      <c r="M870" s="8">
        <f t="shared" si="130"/>
        <v>0</v>
      </c>
      <c r="N870" s="8">
        <f t="shared" si="131"/>
        <v>100</v>
      </c>
      <c r="O870" s="8">
        <f t="shared" si="132"/>
        <v>50</v>
      </c>
      <c r="P870" s="8">
        <f t="shared" si="133"/>
        <v>67</v>
      </c>
      <c r="Q870" s="9">
        <f t="shared" si="134"/>
        <v>52.55</v>
      </c>
      <c r="R870" s="9">
        <f t="shared" si="135"/>
        <v>54.25</v>
      </c>
      <c r="S870" s="9">
        <f t="shared" si="136"/>
        <v>57.650000000000006</v>
      </c>
      <c r="T870" s="9">
        <f t="shared" si="137"/>
        <v>54.25</v>
      </c>
      <c r="U870" s="8">
        <f t="shared" si="138"/>
        <v>54.816666666666663</v>
      </c>
      <c r="V870" s="8">
        <f t="shared" si="139"/>
        <v>54.674999999999997</v>
      </c>
    </row>
    <row r="871" spans="1:22" ht="13.5" x14ac:dyDescent="0.25">
      <c r="A871" s="3">
        <f>RSI!A871</f>
        <v>43271</v>
      </c>
      <c r="B871" s="2">
        <f>RSI!B871</f>
        <v>4.3392999999999997</v>
      </c>
      <c r="C871" s="2">
        <f>RSI!I871</f>
        <v>71.214648555605052</v>
      </c>
      <c r="D871" s="2">
        <f>MACD!E871</f>
        <v>-6.2110267206248793E-2</v>
      </c>
      <c r="E871" s="2">
        <f>MACD!F871</f>
        <v>-2.1463024411424347E-2</v>
      </c>
      <c r="F871" s="2">
        <f>'Moving Avg'!D871</f>
        <v>4.2964799999999999</v>
      </c>
      <c r="G871" s="2">
        <f>'Moving Avg'!F871</f>
        <v>4.1153449999999996</v>
      </c>
      <c r="H871" s="2">
        <f>'Moving Avg'!G871</f>
        <v>4.0763659999999975</v>
      </c>
      <c r="I871" s="2">
        <f>'Moving Avg'!H871</f>
        <v>4.1914130000000061</v>
      </c>
      <c r="J871" s="6" t="str">
        <f>OBV!F871</f>
        <v>BULLISH</v>
      </c>
      <c r="K871" s="6" t="str">
        <f>OBV!G871</f>
        <v>WEAK</v>
      </c>
      <c r="L871" s="6" t="str">
        <f>OBV!H871</f>
        <v>NEUTRAL</v>
      </c>
      <c r="M871" s="8">
        <f t="shared" si="130"/>
        <v>0</v>
      </c>
      <c r="N871" s="8">
        <f t="shared" si="131"/>
        <v>100</v>
      </c>
      <c r="O871" s="8">
        <f t="shared" si="132"/>
        <v>50</v>
      </c>
      <c r="P871" s="8">
        <f t="shared" si="133"/>
        <v>33</v>
      </c>
      <c r="Q871" s="9">
        <f t="shared" si="134"/>
        <v>47.45</v>
      </c>
      <c r="R871" s="9">
        <f t="shared" si="135"/>
        <v>45.75</v>
      </c>
      <c r="S871" s="9">
        <f t="shared" si="136"/>
        <v>42.35</v>
      </c>
      <c r="T871" s="9">
        <f t="shared" si="137"/>
        <v>45.75</v>
      </c>
      <c r="U871" s="8">
        <f t="shared" si="138"/>
        <v>45.183333333333337</v>
      </c>
      <c r="V871" s="8">
        <f t="shared" si="139"/>
        <v>45.325000000000003</v>
      </c>
    </row>
    <row r="872" spans="1:22" ht="13.5" x14ac:dyDescent="0.25">
      <c r="A872" s="3">
        <f>RSI!A872</f>
        <v>43272</v>
      </c>
      <c r="B872" s="2">
        <f>RSI!B872</f>
        <v>4.3392999999999997</v>
      </c>
      <c r="C872" s="2">
        <f>RSI!I872</f>
        <v>71.214648555605038</v>
      </c>
      <c r="D872" s="2">
        <f>MACD!E872</f>
        <v>-7.767872340183235E-2</v>
      </c>
      <c r="E872" s="2">
        <f>MACD!F872</f>
        <v>-3.270616420950595E-2</v>
      </c>
      <c r="F872" s="2">
        <f>'Moving Avg'!D872</f>
        <v>4.3334000000000001</v>
      </c>
      <c r="G872" s="2">
        <f>'Moving Avg'!F872</f>
        <v>4.128899999999998</v>
      </c>
      <c r="H872" s="2">
        <f>'Moving Avg'!G872</f>
        <v>4.0817879999999978</v>
      </c>
      <c r="I872" s="2">
        <f>'Moving Avg'!H872</f>
        <v>4.189433500000006</v>
      </c>
      <c r="J872" s="6" t="str">
        <f>OBV!F872</f>
        <v>BULLISH</v>
      </c>
      <c r="K872" s="6" t="str">
        <f>OBV!G872</f>
        <v>WEAK</v>
      </c>
      <c r="L872" s="6" t="str">
        <f>OBV!H872</f>
        <v>BULLISH DIVERGENCE</v>
      </c>
      <c r="M872" s="8">
        <f t="shared" si="130"/>
        <v>0</v>
      </c>
      <c r="N872" s="8">
        <f t="shared" si="131"/>
        <v>100</v>
      </c>
      <c r="O872" s="8">
        <f t="shared" si="132"/>
        <v>50</v>
      </c>
      <c r="P872" s="8">
        <f t="shared" si="133"/>
        <v>50</v>
      </c>
      <c r="Q872" s="9">
        <f t="shared" si="134"/>
        <v>50</v>
      </c>
      <c r="R872" s="9">
        <f t="shared" si="135"/>
        <v>50</v>
      </c>
      <c r="S872" s="9">
        <f t="shared" si="136"/>
        <v>50</v>
      </c>
      <c r="T872" s="9">
        <f t="shared" si="137"/>
        <v>50</v>
      </c>
      <c r="U872" s="8">
        <f t="shared" si="138"/>
        <v>50</v>
      </c>
      <c r="V872" s="8">
        <f t="shared" si="139"/>
        <v>50</v>
      </c>
    </row>
    <row r="873" spans="1:22" ht="13.5" x14ac:dyDescent="0.25">
      <c r="A873" s="3">
        <f>RSI!A873</f>
        <v>43273</v>
      </c>
      <c r="B873" s="2">
        <f>RSI!B873</f>
        <v>4.3392999999999997</v>
      </c>
      <c r="C873" s="2">
        <f>RSI!I873</f>
        <v>71.214648555605038</v>
      </c>
      <c r="D873" s="2">
        <f>MACD!E873</f>
        <v>-9.2080462889519765E-2</v>
      </c>
      <c r="E873" s="2">
        <f>MACD!F873</f>
        <v>-4.458102394550871E-2</v>
      </c>
      <c r="F873" s="2">
        <f>'Moving Avg'!D873</f>
        <v>4.3468800000000005</v>
      </c>
      <c r="G873" s="2">
        <f>'Moving Avg'!F873</f>
        <v>4.1424549999999991</v>
      </c>
      <c r="H873" s="2">
        <f>'Moving Avg'!G873</f>
        <v>4.087209999999998</v>
      </c>
      <c r="I873" s="2">
        <f>'Moving Avg'!H873</f>
        <v>4.187454000000006</v>
      </c>
      <c r="J873" s="6" t="str">
        <f>OBV!F873</f>
        <v>BEARISH</v>
      </c>
      <c r="K873" s="6" t="str">
        <f>OBV!G873</f>
        <v>STRONG</v>
      </c>
      <c r="L873" s="6" t="str">
        <f>OBV!H873</f>
        <v>CONFIRMED BEARISH</v>
      </c>
      <c r="M873" s="8">
        <f t="shared" si="130"/>
        <v>0</v>
      </c>
      <c r="N873" s="8">
        <f t="shared" si="131"/>
        <v>100</v>
      </c>
      <c r="O873" s="8">
        <f t="shared" si="132"/>
        <v>50</v>
      </c>
      <c r="P873" s="8">
        <f t="shared" si="133"/>
        <v>33</v>
      </c>
      <c r="Q873" s="9">
        <f t="shared" si="134"/>
        <v>47.45</v>
      </c>
      <c r="R873" s="9">
        <f t="shared" si="135"/>
        <v>45.75</v>
      </c>
      <c r="S873" s="9">
        <f t="shared" si="136"/>
        <v>42.35</v>
      </c>
      <c r="T873" s="9">
        <f t="shared" si="137"/>
        <v>45.75</v>
      </c>
      <c r="U873" s="8">
        <f t="shared" si="138"/>
        <v>45.183333333333337</v>
      </c>
      <c r="V873" s="8">
        <f t="shared" si="139"/>
        <v>45.325000000000003</v>
      </c>
    </row>
    <row r="874" spans="1:22" ht="13.5" x14ac:dyDescent="0.25">
      <c r="A874" s="3">
        <f>RSI!A874</f>
        <v>43276</v>
      </c>
      <c r="B874" s="2">
        <f>RSI!B874</f>
        <v>4.4695</v>
      </c>
      <c r="C874" s="2">
        <f>RSI!I874</f>
        <v>77.938991346630871</v>
      </c>
      <c r="D874" s="2">
        <f>MACD!E874</f>
        <v>-0.13306381476289886</v>
      </c>
      <c r="E874" s="2">
        <f>MACD!F874</f>
        <v>-6.2277582108986748E-2</v>
      </c>
      <c r="F874" s="2">
        <f>'Moving Avg'!D874</f>
        <v>4.3631599999999997</v>
      </c>
      <c r="G874" s="2">
        <f>'Moving Avg'!F874</f>
        <v>4.1622649999999988</v>
      </c>
      <c r="H874" s="2">
        <f>'Moving Avg'!G874</f>
        <v>4.095235999999999</v>
      </c>
      <c r="I874" s="2">
        <f>'Moving Avg'!H874</f>
        <v>4.1862785000000065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  <c r="M874" s="8">
        <f t="shared" si="130"/>
        <v>0</v>
      </c>
      <c r="N874" s="8">
        <f t="shared" si="131"/>
        <v>100</v>
      </c>
      <c r="O874" s="8">
        <f t="shared" si="132"/>
        <v>50</v>
      </c>
      <c r="P874" s="8">
        <f t="shared" si="133"/>
        <v>67</v>
      </c>
      <c r="Q874" s="9">
        <f t="shared" si="134"/>
        <v>52.55</v>
      </c>
      <c r="R874" s="9">
        <f t="shared" si="135"/>
        <v>54.25</v>
      </c>
      <c r="S874" s="9">
        <f t="shared" si="136"/>
        <v>57.650000000000006</v>
      </c>
      <c r="T874" s="9">
        <f t="shared" si="137"/>
        <v>54.25</v>
      </c>
      <c r="U874" s="8">
        <f t="shared" si="138"/>
        <v>54.816666666666663</v>
      </c>
      <c r="V874" s="8">
        <f t="shared" si="139"/>
        <v>54.674999999999997</v>
      </c>
    </row>
    <row r="875" spans="1:22" ht="13.5" x14ac:dyDescent="0.25">
      <c r="A875" s="3">
        <f>RSI!A875</f>
        <v>43277</v>
      </c>
      <c r="B875" s="2">
        <f>RSI!B875</f>
        <v>4.4965999999999999</v>
      </c>
      <c r="C875" s="2">
        <f>RSI!I875</f>
        <v>79.036685253254944</v>
      </c>
      <c r="D875" s="2">
        <f>MACD!E875</f>
        <v>-0.17157198144702246</v>
      </c>
      <c r="E875" s="2">
        <f>MACD!F875</f>
        <v>-8.4136461976593885E-2</v>
      </c>
      <c r="F875" s="2">
        <f>'Moving Avg'!D875</f>
        <v>4.3968000000000007</v>
      </c>
      <c r="G875" s="2">
        <f>'Moving Avg'!F875</f>
        <v>4.1834299999999995</v>
      </c>
      <c r="H875" s="2">
        <f>'Moving Avg'!G875</f>
        <v>4.1038039999999993</v>
      </c>
      <c r="I875" s="2">
        <f>'Moving Avg'!H875</f>
        <v>4.1852385000000059</v>
      </c>
      <c r="J875" s="6" t="str">
        <f>OBV!F875</f>
        <v>BULLISH</v>
      </c>
      <c r="K875" s="6" t="str">
        <f>OBV!G875</f>
        <v>WEAK</v>
      </c>
      <c r="L875" s="6" t="str">
        <f>OBV!H875</f>
        <v>CONFIRMED BULLISH</v>
      </c>
      <c r="M875" s="8">
        <f t="shared" si="130"/>
        <v>0</v>
      </c>
      <c r="N875" s="8">
        <f t="shared" si="131"/>
        <v>100</v>
      </c>
      <c r="O875" s="8">
        <f t="shared" si="132"/>
        <v>50</v>
      </c>
      <c r="P875" s="8">
        <f t="shared" si="133"/>
        <v>67</v>
      </c>
      <c r="Q875" s="9">
        <f t="shared" si="134"/>
        <v>52.55</v>
      </c>
      <c r="R875" s="9">
        <f t="shared" si="135"/>
        <v>54.25</v>
      </c>
      <c r="S875" s="9">
        <f t="shared" si="136"/>
        <v>57.650000000000006</v>
      </c>
      <c r="T875" s="9">
        <f t="shared" si="137"/>
        <v>54.25</v>
      </c>
      <c r="U875" s="8">
        <f t="shared" si="138"/>
        <v>54.816666666666663</v>
      </c>
      <c r="V875" s="8">
        <f t="shared" si="139"/>
        <v>54.674999999999997</v>
      </c>
    </row>
    <row r="876" spans="1:22" ht="13.5" x14ac:dyDescent="0.25">
      <c r="A876" s="3">
        <f>RSI!A876</f>
        <v>43278</v>
      </c>
      <c r="B876" s="2">
        <f>RSI!B876</f>
        <v>4.6105</v>
      </c>
      <c r="C876" s="2">
        <f>RSI!I876</f>
        <v>82.890076255771945</v>
      </c>
      <c r="D876" s="2">
        <f>MACD!E876</f>
        <v>-0.19564052250783615</v>
      </c>
      <c r="E876" s="2">
        <f>MACD!F876</f>
        <v>-0.10643727408284234</v>
      </c>
      <c r="F876" s="2">
        <f>'Moving Avg'!D876</f>
        <v>4.4510400000000008</v>
      </c>
      <c r="G876" s="2">
        <f>'Moving Avg'!F876</f>
        <v>4.2102899999999996</v>
      </c>
      <c r="H876" s="2">
        <f>'Moving Avg'!G876</f>
        <v>4.1146499999999993</v>
      </c>
      <c r="I876" s="2">
        <f>'Moving Avg'!H876</f>
        <v>4.1853790000000064</v>
      </c>
      <c r="J876" s="6" t="str">
        <f>OBV!F876</f>
        <v>BULLISH</v>
      </c>
      <c r="K876" s="6" t="str">
        <f>OBV!G876</f>
        <v>WEAK</v>
      </c>
      <c r="L876" s="6" t="str">
        <f>OBV!H876</f>
        <v>CONFIRMED BULLISH</v>
      </c>
      <c r="M876" s="8">
        <f t="shared" si="130"/>
        <v>0</v>
      </c>
      <c r="N876" s="8">
        <f t="shared" si="131"/>
        <v>100</v>
      </c>
      <c r="O876" s="8">
        <f t="shared" si="132"/>
        <v>50</v>
      </c>
      <c r="P876" s="8">
        <f t="shared" si="133"/>
        <v>67</v>
      </c>
      <c r="Q876" s="9">
        <f t="shared" si="134"/>
        <v>52.55</v>
      </c>
      <c r="R876" s="9">
        <f t="shared" si="135"/>
        <v>54.25</v>
      </c>
      <c r="S876" s="9">
        <f t="shared" si="136"/>
        <v>57.650000000000006</v>
      </c>
      <c r="T876" s="9">
        <f t="shared" si="137"/>
        <v>54.25</v>
      </c>
      <c r="U876" s="8">
        <f t="shared" si="138"/>
        <v>54.816666666666663</v>
      </c>
      <c r="V876" s="8">
        <f t="shared" si="139"/>
        <v>54.674999999999997</v>
      </c>
    </row>
    <row r="877" spans="1:22" ht="13.5" x14ac:dyDescent="0.25">
      <c r="A877" s="3">
        <f>RSI!A877</f>
        <v>43279</v>
      </c>
      <c r="B877" s="2">
        <f>RSI!B877</f>
        <v>4.681</v>
      </c>
      <c r="C877" s="2">
        <f>RSI!I877</f>
        <v>84.757678235541718</v>
      </c>
      <c r="D877" s="2">
        <f>MACD!E877</f>
        <v>-0.2110892025696387</v>
      </c>
      <c r="E877" s="2">
        <f>MACD!F877</f>
        <v>-0.12736765978020162</v>
      </c>
      <c r="F877" s="2">
        <f>'Moving Avg'!D877</f>
        <v>4.51938</v>
      </c>
      <c r="G877" s="2">
        <f>'Moving Avg'!F877</f>
        <v>4.2406750000000004</v>
      </c>
      <c r="H877" s="2">
        <f>'Moving Avg'!G877</f>
        <v>4.126906</v>
      </c>
      <c r="I877" s="2">
        <f>'Moving Avg'!H877</f>
        <v>4.1852355000000072</v>
      </c>
      <c r="J877" s="6" t="str">
        <f>OBV!F877</f>
        <v>BULLISH</v>
      </c>
      <c r="K877" s="6" t="str">
        <f>OBV!G877</f>
        <v>WEAK</v>
      </c>
      <c r="L877" s="6" t="str">
        <f>OBV!H877</f>
        <v>CONFIRMED BULLISH</v>
      </c>
      <c r="M877" s="8">
        <f t="shared" si="130"/>
        <v>0</v>
      </c>
      <c r="N877" s="8">
        <f t="shared" si="131"/>
        <v>100</v>
      </c>
      <c r="O877" s="8">
        <f t="shared" si="132"/>
        <v>50</v>
      </c>
      <c r="P877" s="8">
        <f t="shared" si="133"/>
        <v>67</v>
      </c>
      <c r="Q877" s="9">
        <f t="shared" si="134"/>
        <v>52.55</v>
      </c>
      <c r="R877" s="9">
        <f t="shared" si="135"/>
        <v>54.25</v>
      </c>
      <c r="S877" s="9">
        <f t="shared" si="136"/>
        <v>57.650000000000006</v>
      </c>
      <c r="T877" s="9">
        <f t="shared" si="137"/>
        <v>54.25</v>
      </c>
      <c r="U877" s="8">
        <f t="shared" si="138"/>
        <v>54.816666666666663</v>
      </c>
      <c r="V877" s="8">
        <f t="shared" si="139"/>
        <v>54.674999999999997</v>
      </c>
    </row>
    <row r="878" spans="1:22" ht="13.5" x14ac:dyDescent="0.25">
      <c r="A878" s="3">
        <f>RSI!A878</f>
        <v>43280</v>
      </c>
      <c r="B878" s="2">
        <f>RSI!B878</f>
        <v>4.6917999999999997</v>
      </c>
      <c r="C878" s="2">
        <f>RSI!I878</f>
        <v>85.027300457382381</v>
      </c>
      <c r="D878" s="2">
        <f>MACD!E878</f>
        <v>-0.20955424589361993</v>
      </c>
      <c r="E878" s="2">
        <f>MACD!F878</f>
        <v>-0.14380497700288528</v>
      </c>
      <c r="F878" s="2">
        <f>'Moving Avg'!D878</f>
        <v>4.58988</v>
      </c>
      <c r="G878" s="2">
        <f>'Moving Avg'!F878</f>
        <v>4.2716000000000012</v>
      </c>
      <c r="H878" s="2">
        <f>'Moving Avg'!G878</f>
        <v>4.1393780000000007</v>
      </c>
      <c r="I878" s="2">
        <f>'Moving Avg'!H878</f>
        <v>4.1852730000000067</v>
      </c>
      <c r="J878" s="6" t="str">
        <f>OBV!F878</f>
        <v>BULLISH</v>
      </c>
      <c r="K878" s="6" t="str">
        <f>OBV!G878</f>
        <v>WEAK</v>
      </c>
      <c r="L878" s="6" t="str">
        <f>OBV!H878</f>
        <v>CONFIRMED BULLISH</v>
      </c>
      <c r="M878" s="8">
        <f t="shared" si="130"/>
        <v>0</v>
      </c>
      <c r="N878" s="8">
        <f t="shared" si="131"/>
        <v>100</v>
      </c>
      <c r="O878" s="8">
        <f t="shared" si="132"/>
        <v>50</v>
      </c>
      <c r="P878" s="8">
        <f t="shared" si="133"/>
        <v>67</v>
      </c>
      <c r="Q878" s="9">
        <f t="shared" si="134"/>
        <v>52.55</v>
      </c>
      <c r="R878" s="9">
        <f t="shared" si="135"/>
        <v>54.25</v>
      </c>
      <c r="S878" s="9">
        <f t="shared" si="136"/>
        <v>57.650000000000006</v>
      </c>
      <c r="T878" s="9">
        <f t="shared" si="137"/>
        <v>54.25</v>
      </c>
      <c r="U878" s="8">
        <f t="shared" si="138"/>
        <v>54.816666666666663</v>
      </c>
      <c r="V878" s="8">
        <f t="shared" si="139"/>
        <v>54.674999999999997</v>
      </c>
    </row>
    <row r="879" spans="1:22" ht="13.5" x14ac:dyDescent="0.25">
      <c r="A879" s="3">
        <f>RSI!A879</f>
        <v>43283</v>
      </c>
      <c r="B879" s="2">
        <f>RSI!B879</f>
        <v>4.6917999999999997</v>
      </c>
      <c r="C879" s="2">
        <f>RSI!I879</f>
        <v>85.027300457382381</v>
      </c>
      <c r="D879" s="2">
        <f>MACD!E879</f>
        <v>-0.19287182404324898</v>
      </c>
      <c r="E879" s="2">
        <f>MACD!F879</f>
        <v>-0.15361834641095801</v>
      </c>
      <c r="F879" s="2">
        <f>'Moving Avg'!D879</f>
        <v>4.6343399999999999</v>
      </c>
      <c r="G879" s="2">
        <f>'Moving Avg'!F879</f>
        <v>4.302525000000001</v>
      </c>
      <c r="H879" s="2">
        <f>'Moving Avg'!G879</f>
        <v>4.1518500000000014</v>
      </c>
      <c r="I879" s="2">
        <f>'Moving Avg'!H879</f>
        <v>4.1859980000000059</v>
      </c>
      <c r="J879" s="6" t="str">
        <f>OBV!F879</f>
        <v>BULLISH</v>
      </c>
      <c r="K879" s="6" t="str">
        <f>OBV!G879</f>
        <v>WEAK</v>
      </c>
      <c r="L879" s="6" t="str">
        <f>OBV!H879</f>
        <v>CONFIRMED BULLISH</v>
      </c>
      <c r="M879" s="8">
        <f t="shared" si="130"/>
        <v>0</v>
      </c>
      <c r="N879" s="8">
        <f t="shared" si="131"/>
        <v>100</v>
      </c>
      <c r="O879" s="8">
        <f t="shared" si="132"/>
        <v>50</v>
      </c>
      <c r="P879" s="8">
        <f t="shared" si="133"/>
        <v>67</v>
      </c>
      <c r="Q879" s="9">
        <f t="shared" si="134"/>
        <v>52.55</v>
      </c>
      <c r="R879" s="9">
        <f t="shared" si="135"/>
        <v>54.25</v>
      </c>
      <c r="S879" s="9">
        <f t="shared" si="136"/>
        <v>57.650000000000006</v>
      </c>
      <c r="T879" s="9">
        <f t="shared" si="137"/>
        <v>54.25</v>
      </c>
      <c r="U879" s="8">
        <f t="shared" si="138"/>
        <v>54.816666666666663</v>
      </c>
      <c r="V879" s="8">
        <f t="shared" si="139"/>
        <v>54.674999999999997</v>
      </c>
    </row>
    <row r="880" spans="1:22" ht="13.5" x14ac:dyDescent="0.25">
      <c r="A880" s="3">
        <f>RSI!A880</f>
        <v>43284</v>
      </c>
      <c r="B880" s="2">
        <f>RSI!B880</f>
        <v>4.7190000000000003</v>
      </c>
      <c r="C880" s="2">
        <f>RSI!I880</f>
        <v>85.762898644134012</v>
      </c>
      <c r="D880" s="2">
        <f>MACD!E880</f>
        <v>-0.1922639798693897</v>
      </c>
      <c r="E880" s="2">
        <f>MACD!F880</f>
        <v>-0.16134747310264436</v>
      </c>
      <c r="F880" s="2">
        <f>'Moving Avg'!D880</f>
        <v>4.67882</v>
      </c>
      <c r="G880" s="2">
        <f>'Moving Avg'!F880</f>
        <v>4.3350650000000002</v>
      </c>
      <c r="H880" s="2">
        <f>'Moving Avg'!G880</f>
        <v>4.1668000000000012</v>
      </c>
      <c r="I880" s="2">
        <f>'Moving Avg'!H880</f>
        <v>4.1869355000000068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  <c r="M880" s="8">
        <f t="shared" si="130"/>
        <v>0</v>
      </c>
      <c r="N880" s="8">
        <f t="shared" si="131"/>
        <v>100</v>
      </c>
      <c r="O880" s="8">
        <f t="shared" si="132"/>
        <v>50</v>
      </c>
      <c r="P880" s="8">
        <f t="shared" si="133"/>
        <v>67</v>
      </c>
      <c r="Q880" s="9">
        <f t="shared" si="134"/>
        <v>52.55</v>
      </c>
      <c r="R880" s="9">
        <f t="shared" si="135"/>
        <v>54.25</v>
      </c>
      <c r="S880" s="9">
        <f t="shared" si="136"/>
        <v>57.650000000000006</v>
      </c>
      <c r="T880" s="9">
        <f t="shared" si="137"/>
        <v>54.25</v>
      </c>
      <c r="U880" s="8">
        <f t="shared" si="138"/>
        <v>54.816666666666663</v>
      </c>
      <c r="V880" s="8">
        <f t="shared" si="139"/>
        <v>54.674999999999997</v>
      </c>
    </row>
    <row r="881" spans="1:22" ht="13.5" x14ac:dyDescent="0.25">
      <c r="A881" s="3">
        <f>RSI!A881</f>
        <v>43285</v>
      </c>
      <c r="B881" s="2">
        <f>RSI!B881</f>
        <v>4.7134999999999998</v>
      </c>
      <c r="C881" s="2">
        <f>RSI!I881</f>
        <v>84.855084635459122</v>
      </c>
      <c r="D881" s="2">
        <f>MACD!E881</f>
        <v>-0.19196365774036206</v>
      </c>
      <c r="E881" s="2">
        <f>MACD!F881</f>
        <v>-0.1674707100301879</v>
      </c>
      <c r="F881" s="2">
        <f>'Moving Avg'!D881</f>
        <v>4.6994199999999999</v>
      </c>
      <c r="G881" s="2">
        <f>'Moving Avg'!F881</f>
        <v>4.3673299999999999</v>
      </c>
      <c r="H881" s="2">
        <f>'Moving Avg'!G881</f>
        <v>4.1820480000000018</v>
      </c>
      <c r="I881" s="2">
        <f>'Moving Avg'!H881</f>
        <v>4.1878965000000052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  <c r="M881" s="8">
        <f t="shared" si="130"/>
        <v>0</v>
      </c>
      <c r="N881" s="8">
        <f t="shared" si="131"/>
        <v>100</v>
      </c>
      <c r="O881" s="8">
        <f t="shared" si="132"/>
        <v>50</v>
      </c>
      <c r="P881" s="8">
        <f t="shared" si="133"/>
        <v>83.5</v>
      </c>
      <c r="Q881" s="9">
        <f t="shared" si="134"/>
        <v>55.024999999999999</v>
      </c>
      <c r="R881" s="9">
        <f t="shared" si="135"/>
        <v>58.375</v>
      </c>
      <c r="S881" s="9">
        <f t="shared" si="136"/>
        <v>65.075000000000003</v>
      </c>
      <c r="T881" s="9">
        <f t="shared" si="137"/>
        <v>58.375</v>
      </c>
      <c r="U881" s="8">
        <f t="shared" si="138"/>
        <v>59.491666666666674</v>
      </c>
      <c r="V881" s="8">
        <f t="shared" si="139"/>
        <v>59.212500000000006</v>
      </c>
    </row>
    <row r="882" spans="1:22" ht="13.5" x14ac:dyDescent="0.25">
      <c r="A882" s="3">
        <f>RSI!A882</f>
        <v>43286</v>
      </c>
      <c r="B882" s="2">
        <f>RSI!B882</f>
        <v>4.7134999999999998</v>
      </c>
      <c r="C882" s="2">
        <f>RSI!I882</f>
        <v>84.855084635459122</v>
      </c>
      <c r="D882" s="2">
        <f>MACD!E882</f>
        <v>-0.19380513005818489</v>
      </c>
      <c r="E882" s="2">
        <f>MACD!F882</f>
        <v>-0.17273759403578731</v>
      </c>
      <c r="F882" s="2">
        <f>'Moving Avg'!D882</f>
        <v>4.7059199999999999</v>
      </c>
      <c r="G882" s="2">
        <f>'Moving Avg'!F882</f>
        <v>4.3995949999999997</v>
      </c>
      <c r="H882" s="2">
        <f>'Moving Avg'!G882</f>
        <v>4.1979080000000017</v>
      </c>
      <c r="I882" s="2">
        <f>'Moving Avg'!H882</f>
        <v>4.1893155000000055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  <c r="M882" s="8">
        <f t="shared" si="130"/>
        <v>0</v>
      </c>
      <c r="N882" s="8">
        <f t="shared" si="131"/>
        <v>100</v>
      </c>
      <c r="O882" s="8">
        <f t="shared" si="132"/>
        <v>50</v>
      </c>
      <c r="P882" s="8">
        <f t="shared" si="133"/>
        <v>83.5</v>
      </c>
      <c r="Q882" s="9">
        <f t="shared" si="134"/>
        <v>55.024999999999999</v>
      </c>
      <c r="R882" s="9">
        <f t="shared" si="135"/>
        <v>58.375</v>
      </c>
      <c r="S882" s="9">
        <f t="shared" si="136"/>
        <v>65.075000000000003</v>
      </c>
      <c r="T882" s="9">
        <f t="shared" si="137"/>
        <v>58.375</v>
      </c>
      <c r="U882" s="8">
        <f t="shared" si="138"/>
        <v>59.491666666666674</v>
      </c>
      <c r="V882" s="8">
        <f t="shared" si="139"/>
        <v>59.212500000000006</v>
      </c>
    </row>
    <row r="883" spans="1:22" ht="13.5" x14ac:dyDescent="0.25">
      <c r="A883" s="3">
        <f>RSI!A883</f>
        <v>43287</v>
      </c>
      <c r="B883" s="2">
        <f>RSI!B883</f>
        <v>4.7081</v>
      </c>
      <c r="C883" s="2">
        <f>RSI!I883</f>
        <v>83.844500564981956</v>
      </c>
      <c r="D883" s="2">
        <f>MACD!E883</f>
        <v>-0.1969036610187791</v>
      </c>
      <c r="E883" s="2">
        <f>MACD!F883</f>
        <v>-0.17757080743238568</v>
      </c>
      <c r="F883" s="2">
        <f>'Moving Avg'!D883</f>
        <v>4.7091800000000008</v>
      </c>
      <c r="G883" s="2">
        <f>'Moving Avg'!F883</f>
        <v>4.4315899999999999</v>
      </c>
      <c r="H883" s="2">
        <f>'Moving Avg'!G883</f>
        <v>4.2113180000000021</v>
      </c>
      <c r="I883" s="2">
        <f>'Moving Avg'!H883</f>
        <v>4.1901985000000046</v>
      </c>
      <c r="J883" s="6" t="str">
        <f>OBV!F883</f>
        <v>BEARISH</v>
      </c>
      <c r="K883" s="6" t="str">
        <f>OBV!G883</f>
        <v>NEUTRAL</v>
      </c>
      <c r="L883" s="6" t="str">
        <f>OBV!H883</f>
        <v>BEARISH DIVERGENCE</v>
      </c>
      <c r="M883" s="8">
        <f t="shared" si="130"/>
        <v>0</v>
      </c>
      <c r="N883" s="8">
        <f t="shared" si="131"/>
        <v>45</v>
      </c>
      <c r="O883" s="8">
        <f t="shared" si="132"/>
        <v>50</v>
      </c>
      <c r="P883" s="8">
        <f t="shared" si="133"/>
        <v>16.5</v>
      </c>
      <c r="Q883" s="9">
        <f t="shared" si="134"/>
        <v>25.725000000000001</v>
      </c>
      <c r="R883" s="9">
        <f t="shared" si="135"/>
        <v>30.625</v>
      </c>
      <c r="S883" s="9">
        <f t="shared" si="136"/>
        <v>26.675000000000001</v>
      </c>
      <c r="T883" s="9">
        <f t="shared" si="137"/>
        <v>27.875</v>
      </c>
      <c r="U883" s="8">
        <f t="shared" si="138"/>
        <v>27.675000000000001</v>
      </c>
      <c r="V883" s="8">
        <f t="shared" si="139"/>
        <v>27.725000000000001</v>
      </c>
    </row>
    <row r="884" spans="1:22" ht="13.5" x14ac:dyDescent="0.25">
      <c r="A884" s="3">
        <f>RSI!A884</f>
        <v>43290</v>
      </c>
      <c r="B884" s="2">
        <f>RSI!B884</f>
        <v>4.7081</v>
      </c>
      <c r="C884" s="2">
        <f>RSI!I884</f>
        <v>83.844500564981956</v>
      </c>
      <c r="D884" s="2">
        <f>MACD!E884</f>
        <v>-0.18125944839794794</v>
      </c>
      <c r="E884" s="2">
        <f>MACD!F884</f>
        <v>-0.17830853562549814</v>
      </c>
      <c r="F884" s="2">
        <f>'Moving Avg'!D884</f>
        <v>4.7124400000000009</v>
      </c>
      <c r="G884" s="2">
        <f>'Moving Avg'!F884</f>
        <v>4.4694400000000005</v>
      </c>
      <c r="H884" s="2">
        <f>'Moving Avg'!G884</f>
        <v>4.2243200000000023</v>
      </c>
      <c r="I884" s="2">
        <f>'Moving Avg'!H884</f>
        <v>4.1910815000000046</v>
      </c>
      <c r="J884" s="6" t="str">
        <f>OBV!F884</f>
        <v>BEARISH</v>
      </c>
      <c r="K884" s="6" t="str">
        <f>OBV!G884</f>
        <v>NEUTRAL</v>
      </c>
      <c r="L884" s="6" t="str">
        <f>OBV!H884</f>
        <v>BEARISH DIVERGENCE</v>
      </c>
      <c r="M884" s="8">
        <f t="shared" si="130"/>
        <v>0</v>
      </c>
      <c r="N884" s="8">
        <f t="shared" si="131"/>
        <v>45</v>
      </c>
      <c r="O884" s="8">
        <f t="shared" si="132"/>
        <v>50</v>
      </c>
      <c r="P884" s="8">
        <f t="shared" si="133"/>
        <v>16.5</v>
      </c>
      <c r="Q884" s="9">
        <f t="shared" si="134"/>
        <v>25.725000000000001</v>
      </c>
      <c r="R884" s="9">
        <f t="shared" si="135"/>
        <v>30.625</v>
      </c>
      <c r="S884" s="9">
        <f t="shared" si="136"/>
        <v>26.675000000000001</v>
      </c>
      <c r="T884" s="9">
        <f t="shared" si="137"/>
        <v>27.875</v>
      </c>
      <c r="U884" s="8">
        <f t="shared" si="138"/>
        <v>27.675000000000001</v>
      </c>
      <c r="V884" s="8">
        <f t="shared" si="139"/>
        <v>27.725000000000001</v>
      </c>
    </row>
    <row r="885" spans="1:22" ht="13.5" x14ac:dyDescent="0.25">
      <c r="A885" s="3">
        <f>RSI!A885</f>
        <v>43291</v>
      </c>
      <c r="B885" s="2">
        <f>RSI!B885</f>
        <v>4.7081</v>
      </c>
      <c r="C885" s="2">
        <f>RSI!I885</f>
        <v>83.844500564981956</v>
      </c>
      <c r="D885" s="2">
        <f>MACD!E885</f>
        <v>-0.16548680946826089</v>
      </c>
      <c r="E885" s="2">
        <f>MACD!F885</f>
        <v>-0.1757441903940507</v>
      </c>
      <c r="F885" s="2">
        <f>'Moving Avg'!D885</f>
        <v>4.7102599999999999</v>
      </c>
      <c r="G885" s="2">
        <f>'Moving Avg'!F885</f>
        <v>4.5072899999999994</v>
      </c>
      <c r="H885" s="2">
        <f>'Moving Avg'!G885</f>
        <v>4.2373220000000025</v>
      </c>
      <c r="I885" s="2">
        <f>'Moving Avg'!H885</f>
        <v>4.1919645000000036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0"/>
        <v>0</v>
      </c>
      <c r="N885" s="8">
        <f t="shared" si="131"/>
        <v>0</v>
      </c>
      <c r="O885" s="8">
        <f t="shared" si="132"/>
        <v>50</v>
      </c>
      <c r="P885" s="8">
        <f t="shared" si="133"/>
        <v>16.5</v>
      </c>
      <c r="Q885" s="9">
        <f t="shared" si="134"/>
        <v>9.9749999999999996</v>
      </c>
      <c r="R885" s="9">
        <f t="shared" si="135"/>
        <v>21.625</v>
      </c>
      <c r="S885" s="9">
        <f t="shared" si="136"/>
        <v>19.925000000000001</v>
      </c>
      <c r="T885" s="9">
        <f t="shared" si="137"/>
        <v>16.625</v>
      </c>
      <c r="U885" s="8">
        <f t="shared" si="138"/>
        <v>17.175000000000001</v>
      </c>
      <c r="V885" s="8">
        <f t="shared" si="139"/>
        <v>17.037500000000001</v>
      </c>
    </row>
    <row r="886" spans="1:22" ht="13.5" x14ac:dyDescent="0.25">
      <c r="A886" s="3">
        <f>RSI!A886</f>
        <v>43292</v>
      </c>
      <c r="B886" s="2">
        <f>RSI!B886</f>
        <v>4.7081</v>
      </c>
      <c r="C886" s="2">
        <f>RSI!I886</f>
        <v>83.844500564981956</v>
      </c>
      <c r="D886" s="2">
        <f>MACD!E886</f>
        <v>-0.13613061874593324</v>
      </c>
      <c r="E886" s="2">
        <f>MACD!F886</f>
        <v>-0.16782147606442721</v>
      </c>
      <c r="F886" s="2">
        <f>'Moving Avg'!D886</f>
        <v>4.7091800000000008</v>
      </c>
      <c r="G886" s="2">
        <f>'Moving Avg'!F886</f>
        <v>4.5390300000000003</v>
      </c>
      <c r="H886" s="2">
        <f>'Moving Avg'!G886</f>
        <v>4.2510360000000027</v>
      </c>
      <c r="I886" s="2">
        <f>'Moving Avg'!H886</f>
        <v>4.1928475000000027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0"/>
        <v>0</v>
      </c>
      <c r="N886" s="8">
        <f t="shared" si="131"/>
        <v>0</v>
      </c>
      <c r="O886" s="8">
        <f t="shared" si="132"/>
        <v>50</v>
      </c>
      <c r="P886" s="8">
        <f t="shared" si="133"/>
        <v>16.5</v>
      </c>
      <c r="Q886" s="9">
        <f t="shared" si="134"/>
        <v>9.9749999999999996</v>
      </c>
      <c r="R886" s="9">
        <f t="shared" si="135"/>
        <v>21.625</v>
      </c>
      <c r="S886" s="9">
        <f t="shared" si="136"/>
        <v>19.925000000000001</v>
      </c>
      <c r="T886" s="9">
        <f t="shared" si="137"/>
        <v>16.625</v>
      </c>
      <c r="U886" s="8">
        <f t="shared" si="138"/>
        <v>17.175000000000001</v>
      </c>
      <c r="V886" s="8">
        <f t="shared" si="139"/>
        <v>17.037500000000001</v>
      </c>
    </row>
    <row r="887" spans="1:22" ht="13.5" x14ac:dyDescent="0.25">
      <c r="A887" s="3">
        <f>RSI!A887</f>
        <v>43293</v>
      </c>
      <c r="B887" s="2">
        <f>RSI!B887</f>
        <v>4.6917999999999997</v>
      </c>
      <c r="C887" s="2">
        <f>RSI!I887</f>
        <v>79.97732380529466</v>
      </c>
      <c r="D887" s="2">
        <f>MACD!E887</f>
        <v>-0.10063809759600773</v>
      </c>
      <c r="E887" s="2">
        <f>MACD!F887</f>
        <v>-0.15438480037074334</v>
      </c>
      <c r="F887" s="2">
        <f>'Moving Avg'!D887</f>
        <v>4.7048399999999999</v>
      </c>
      <c r="G887" s="2">
        <f>'Moving Avg'!F887</f>
        <v>4.5658849999999997</v>
      </c>
      <c r="H887" s="2">
        <f>'Moving Avg'!G887</f>
        <v>4.2644240000000018</v>
      </c>
      <c r="I887" s="2">
        <f>'Moving Avg'!H887</f>
        <v>4.1936490000000024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0</v>
      </c>
      <c r="N887" s="8">
        <f t="shared" si="131"/>
        <v>0</v>
      </c>
      <c r="O887" s="8">
        <f t="shared" si="132"/>
        <v>50</v>
      </c>
      <c r="P887" s="8">
        <f t="shared" si="133"/>
        <v>16.5</v>
      </c>
      <c r="Q887" s="9">
        <f t="shared" si="134"/>
        <v>9.9749999999999996</v>
      </c>
      <c r="R887" s="9">
        <f t="shared" si="135"/>
        <v>21.625</v>
      </c>
      <c r="S887" s="9">
        <f t="shared" si="136"/>
        <v>19.925000000000001</v>
      </c>
      <c r="T887" s="9">
        <f t="shared" si="137"/>
        <v>16.625</v>
      </c>
      <c r="U887" s="8">
        <f t="shared" si="138"/>
        <v>17.175000000000001</v>
      </c>
      <c r="V887" s="8">
        <f t="shared" si="139"/>
        <v>17.037500000000001</v>
      </c>
    </row>
    <row r="888" spans="1:22" ht="13.5" x14ac:dyDescent="0.25">
      <c r="A888" s="3">
        <f>RSI!A888</f>
        <v>43294</v>
      </c>
      <c r="B888" s="2">
        <f>RSI!B888</f>
        <v>4.6917999999999997</v>
      </c>
      <c r="C888" s="2">
        <f>RSI!I888</f>
        <v>79.977323805294645</v>
      </c>
      <c r="D888" s="2">
        <f>MACD!E888</f>
        <v>-7.0145232335000252E-2</v>
      </c>
      <c r="E888" s="2">
        <f>MACD!F888</f>
        <v>-0.13753688676359471</v>
      </c>
      <c r="F888" s="2">
        <f>'Moving Avg'!D888</f>
        <v>4.7015799999999999</v>
      </c>
      <c r="G888" s="2">
        <f>'Moving Avg'!F888</f>
        <v>4.5868799999999998</v>
      </c>
      <c r="H888" s="2">
        <f>'Moving Avg'!G888</f>
        <v>4.2767940000000024</v>
      </c>
      <c r="I888" s="2">
        <f>'Moving Avg'!H888</f>
        <v>4.1944505000000012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0</v>
      </c>
      <c r="N888" s="8">
        <f t="shared" si="131"/>
        <v>0</v>
      </c>
      <c r="O888" s="8">
        <f t="shared" si="132"/>
        <v>50</v>
      </c>
      <c r="P888" s="8">
        <f t="shared" si="133"/>
        <v>16.5</v>
      </c>
      <c r="Q888" s="9">
        <f t="shared" si="134"/>
        <v>9.9749999999999996</v>
      </c>
      <c r="R888" s="9">
        <f t="shared" si="135"/>
        <v>21.625</v>
      </c>
      <c r="S888" s="9">
        <f t="shared" si="136"/>
        <v>19.925000000000001</v>
      </c>
      <c r="T888" s="9">
        <f t="shared" si="137"/>
        <v>16.625</v>
      </c>
      <c r="U888" s="8">
        <f t="shared" si="138"/>
        <v>17.175000000000001</v>
      </c>
      <c r="V888" s="8">
        <f t="shared" si="139"/>
        <v>17.037500000000001</v>
      </c>
    </row>
    <row r="889" spans="1:22" ht="13.5" x14ac:dyDescent="0.25">
      <c r="A889" s="3">
        <f>RSI!A889</f>
        <v>43297</v>
      </c>
      <c r="B889" s="2">
        <f>RSI!B889</f>
        <v>4.5561999999999996</v>
      </c>
      <c r="C889" s="2">
        <f>RSI!I889</f>
        <v>55.347594319289925</v>
      </c>
      <c r="D889" s="2">
        <f>MACD!E889</f>
        <v>-3.5410990522701802E-2</v>
      </c>
      <c r="E889" s="2">
        <f>MACD!F889</f>
        <v>-0.11711170751541614</v>
      </c>
      <c r="F889" s="2">
        <f>'Moving Avg'!D889</f>
        <v>4.6712000000000007</v>
      </c>
      <c r="G889" s="2">
        <f>'Moving Avg'!F889</f>
        <v>4.5952850000000005</v>
      </c>
      <c r="H889" s="2">
        <f>'Moving Avg'!G889</f>
        <v>4.2864520000000015</v>
      </c>
      <c r="I889" s="2">
        <f>'Moving Avg'!H889</f>
        <v>4.194574000000002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25</v>
      </c>
      <c r="N889" s="8">
        <f t="shared" si="131"/>
        <v>0</v>
      </c>
      <c r="O889" s="8">
        <f t="shared" si="132"/>
        <v>50</v>
      </c>
      <c r="P889" s="8">
        <f t="shared" si="133"/>
        <v>16.5</v>
      </c>
      <c r="Q889" s="9">
        <f t="shared" si="134"/>
        <v>18.725000000000001</v>
      </c>
      <c r="R889" s="9">
        <f t="shared" si="135"/>
        <v>26.625</v>
      </c>
      <c r="S889" s="9">
        <f t="shared" si="136"/>
        <v>23.675000000000001</v>
      </c>
      <c r="T889" s="9">
        <f t="shared" si="137"/>
        <v>22.875</v>
      </c>
      <c r="U889" s="8">
        <f t="shared" si="138"/>
        <v>23.008333333333336</v>
      </c>
      <c r="V889" s="8">
        <f t="shared" si="139"/>
        <v>22.975000000000001</v>
      </c>
    </row>
    <row r="890" spans="1:22" ht="13.5" x14ac:dyDescent="0.25">
      <c r="A890" s="3">
        <f>RSI!A890</f>
        <v>43298</v>
      </c>
      <c r="B890" s="2">
        <f>RSI!B890</f>
        <v>4.5561999999999996</v>
      </c>
      <c r="C890" s="2">
        <f>RSI!I890</f>
        <v>55.347594319289925</v>
      </c>
      <c r="D890" s="2">
        <f>MACD!E890</f>
        <v>-2.064094623917434E-3</v>
      </c>
      <c r="E890" s="2">
        <f>MACD!F890</f>
        <v>-9.410218493711639E-2</v>
      </c>
      <c r="F890" s="2">
        <f>'Moving Avg'!D890</f>
        <v>4.6408199999999997</v>
      </c>
      <c r="G890" s="2">
        <f>'Moving Avg'!F890</f>
        <v>4.606675000000001</v>
      </c>
      <c r="H890" s="2">
        <f>'Moving Avg'!G890</f>
        <v>4.2964160000000016</v>
      </c>
      <c r="I890" s="2">
        <f>'Moving Avg'!H890</f>
        <v>4.1952065000000012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25</v>
      </c>
      <c r="N890" s="8">
        <f t="shared" si="131"/>
        <v>0</v>
      </c>
      <c r="O890" s="8">
        <f t="shared" si="132"/>
        <v>50</v>
      </c>
      <c r="P890" s="8">
        <f t="shared" si="133"/>
        <v>16.5</v>
      </c>
      <c r="Q890" s="9">
        <f t="shared" si="134"/>
        <v>18.725000000000001</v>
      </c>
      <c r="R890" s="9">
        <f t="shared" si="135"/>
        <v>26.625</v>
      </c>
      <c r="S890" s="9">
        <f t="shared" si="136"/>
        <v>23.675000000000001</v>
      </c>
      <c r="T890" s="9">
        <f t="shared" si="137"/>
        <v>22.875</v>
      </c>
      <c r="U890" s="8">
        <f t="shared" si="138"/>
        <v>23.008333333333336</v>
      </c>
      <c r="V890" s="8">
        <f t="shared" si="139"/>
        <v>22.975000000000001</v>
      </c>
    </row>
    <row r="891" spans="1:22" ht="13.5" x14ac:dyDescent="0.25">
      <c r="A891" s="3">
        <f>RSI!A891</f>
        <v>43299</v>
      </c>
      <c r="B891" s="2">
        <f>RSI!B891</f>
        <v>4.6646999999999998</v>
      </c>
      <c r="C891" s="2">
        <f>RSI!I891</f>
        <v>65.27213247475359</v>
      </c>
      <c r="D891" s="2">
        <f>MACD!E891</f>
        <v>1.7057992984804926E-2</v>
      </c>
      <c r="E891" s="2">
        <f>MACD!F891</f>
        <v>-7.1870149352732129E-2</v>
      </c>
      <c r="F891" s="2">
        <f>'Moving Avg'!D891</f>
        <v>4.6321399999999997</v>
      </c>
      <c r="G891" s="2">
        <f>'Moving Avg'!F891</f>
        <v>4.6229450000000005</v>
      </c>
      <c r="H891" s="2">
        <f>'Moving Avg'!G891</f>
        <v>4.3082440000000011</v>
      </c>
      <c r="I891" s="2">
        <f>'Moving Avg'!H891</f>
        <v>4.196381500000002</v>
      </c>
      <c r="J891" s="6" t="str">
        <f>OBV!F891</f>
        <v>BULLISH</v>
      </c>
      <c r="K891" s="6" t="str">
        <f>OBV!G891</f>
        <v>STRONG</v>
      </c>
      <c r="L891" s="6" t="str">
        <f>OBV!H891</f>
        <v>BULLISH DIVERGENCE</v>
      </c>
      <c r="M891" s="8">
        <f t="shared" si="130"/>
        <v>25</v>
      </c>
      <c r="N891" s="8">
        <f t="shared" si="131"/>
        <v>0</v>
      </c>
      <c r="O891" s="8">
        <f t="shared" si="132"/>
        <v>50</v>
      </c>
      <c r="P891" s="8">
        <f t="shared" si="133"/>
        <v>83</v>
      </c>
      <c r="Q891" s="9">
        <f t="shared" si="134"/>
        <v>28.7</v>
      </c>
      <c r="R891" s="9">
        <f t="shared" si="135"/>
        <v>43.25</v>
      </c>
      <c r="S891" s="9">
        <f t="shared" si="136"/>
        <v>53.6</v>
      </c>
      <c r="T891" s="9">
        <f t="shared" si="137"/>
        <v>39.5</v>
      </c>
      <c r="U891" s="8">
        <f t="shared" si="138"/>
        <v>41.85</v>
      </c>
      <c r="V891" s="8">
        <f t="shared" si="139"/>
        <v>41.262500000000003</v>
      </c>
    </row>
    <row r="892" spans="1:22" ht="13.5" x14ac:dyDescent="0.25">
      <c r="A892" s="3">
        <f>RSI!A892</f>
        <v>43300</v>
      </c>
      <c r="B892" s="2">
        <f>RSI!B892</f>
        <v>4.6646999999999998</v>
      </c>
      <c r="C892" s="2">
        <f>RSI!I892</f>
        <v>65.27213247475359</v>
      </c>
      <c r="D892" s="2">
        <f>MACD!E892</f>
        <v>3.24014178294183E-2</v>
      </c>
      <c r="E892" s="2">
        <f>MACD!F892</f>
        <v>-5.1015835916302044E-2</v>
      </c>
      <c r="F892" s="2">
        <f>'Moving Avg'!D892</f>
        <v>4.6267199999999997</v>
      </c>
      <c r="G892" s="2">
        <f>'Moving Avg'!F892</f>
        <v>4.6392150000000001</v>
      </c>
      <c r="H892" s="2">
        <f>'Moving Avg'!G892</f>
        <v>4.3200720000000015</v>
      </c>
      <c r="I892" s="2">
        <f>'Moving Avg'!H892</f>
        <v>4.1976840000000015</v>
      </c>
      <c r="J892" s="6" t="str">
        <f>OBV!F892</f>
        <v>BULLISH</v>
      </c>
      <c r="K892" s="6" t="str">
        <f>OBV!G892</f>
        <v>STRONG</v>
      </c>
      <c r="L892" s="6" t="str">
        <f>OBV!H892</f>
        <v>BULLISH DIVERGENCE</v>
      </c>
      <c r="M892" s="8">
        <f t="shared" si="130"/>
        <v>25</v>
      </c>
      <c r="N892" s="8">
        <f t="shared" si="131"/>
        <v>0</v>
      </c>
      <c r="O892" s="8">
        <f t="shared" si="132"/>
        <v>50</v>
      </c>
      <c r="P892" s="8">
        <f t="shared" si="133"/>
        <v>83</v>
      </c>
      <c r="Q892" s="9">
        <f t="shared" si="134"/>
        <v>28.7</v>
      </c>
      <c r="R892" s="9">
        <f t="shared" si="135"/>
        <v>43.25</v>
      </c>
      <c r="S892" s="9">
        <f t="shared" si="136"/>
        <v>53.6</v>
      </c>
      <c r="T892" s="9">
        <f t="shared" si="137"/>
        <v>39.5</v>
      </c>
      <c r="U892" s="8">
        <f t="shared" si="138"/>
        <v>41.85</v>
      </c>
      <c r="V892" s="8">
        <f t="shared" si="139"/>
        <v>41.262500000000003</v>
      </c>
    </row>
    <row r="893" spans="1:22" ht="13.5" x14ac:dyDescent="0.25">
      <c r="A893" s="3">
        <f>RSI!A893</f>
        <v>43301</v>
      </c>
      <c r="B893" s="2">
        <f>RSI!B893</f>
        <v>4.6105</v>
      </c>
      <c r="C893" s="2">
        <f>RSI!I893</f>
        <v>57.826049328950063</v>
      </c>
      <c r="D893" s="2">
        <f>MACD!E893</f>
        <v>4.7793543644092829E-2</v>
      </c>
      <c r="E893" s="2">
        <f>MACD!F893</f>
        <v>-3.1253960004223071E-2</v>
      </c>
      <c r="F893" s="2">
        <f>'Moving Avg'!D893</f>
        <v>4.6104600000000007</v>
      </c>
      <c r="G893" s="2">
        <f>'Moving Avg'!F893</f>
        <v>4.6527750000000001</v>
      </c>
      <c r="H893" s="2">
        <f>'Moving Avg'!G893</f>
        <v>4.3308160000000013</v>
      </c>
      <c r="I893" s="2">
        <f>'Moving Avg'!H893</f>
        <v>4.1987155000000014</v>
      </c>
      <c r="J893" s="6" t="str">
        <f>OBV!F893</f>
        <v>BULLISH</v>
      </c>
      <c r="K893" s="6" t="str">
        <f>OBV!G893</f>
        <v>STRONG</v>
      </c>
      <c r="L893" s="6" t="str">
        <f>OBV!H893</f>
        <v>BULLISH DIVERGENCE</v>
      </c>
      <c r="M893" s="8">
        <f t="shared" si="130"/>
        <v>25</v>
      </c>
      <c r="N893" s="8">
        <f t="shared" si="131"/>
        <v>0</v>
      </c>
      <c r="O893" s="8">
        <f t="shared" si="132"/>
        <v>50</v>
      </c>
      <c r="P893" s="8">
        <f t="shared" si="133"/>
        <v>83</v>
      </c>
      <c r="Q893" s="9">
        <f t="shared" si="134"/>
        <v>28.7</v>
      </c>
      <c r="R893" s="9">
        <f t="shared" si="135"/>
        <v>43.25</v>
      </c>
      <c r="S893" s="9">
        <f t="shared" si="136"/>
        <v>53.6</v>
      </c>
      <c r="T893" s="9">
        <f t="shared" si="137"/>
        <v>39.5</v>
      </c>
      <c r="U893" s="8">
        <f t="shared" si="138"/>
        <v>41.85</v>
      </c>
      <c r="V893" s="8">
        <f t="shared" si="139"/>
        <v>41.262500000000003</v>
      </c>
    </row>
    <row r="894" spans="1:22" ht="13.5" x14ac:dyDescent="0.25">
      <c r="A894" s="3">
        <f>RSI!A894</f>
        <v>43304</v>
      </c>
      <c r="B894" s="2">
        <f>RSI!B894</f>
        <v>4.6105</v>
      </c>
      <c r="C894" s="2">
        <f>RSI!I894</f>
        <v>57.826049328950063</v>
      </c>
      <c r="D894" s="2">
        <f>MACD!E894</f>
        <v>6.0420496420329428E-2</v>
      </c>
      <c r="E894" s="2">
        <f>MACD!F894</f>
        <v>-1.291906871931257E-2</v>
      </c>
      <c r="F894" s="2">
        <f>'Moving Avg'!D894</f>
        <v>4.6213199999999999</v>
      </c>
      <c r="G894" s="2">
        <f>'Moving Avg'!F894</f>
        <v>4.6598250000000005</v>
      </c>
      <c r="H894" s="2">
        <f>'Moving Avg'!G894</f>
        <v>4.3415600000000012</v>
      </c>
      <c r="I894" s="2">
        <f>'Moving Avg'!H894</f>
        <v>4.1997470000000012</v>
      </c>
      <c r="J894" s="6" t="str">
        <f>OBV!F894</f>
        <v>BULLISH</v>
      </c>
      <c r="K894" s="6" t="str">
        <f>OBV!G894</f>
        <v>STRONG</v>
      </c>
      <c r="L894" s="6" t="str">
        <f>OBV!H894</f>
        <v>CONFIRMED BULLISH</v>
      </c>
      <c r="M894" s="8">
        <f t="shared" si="130"/>
        <v>25</v>
      </c>
      <c r="N894" s="8">
        <f t="shared" si="131"/>
        <v>0</v>
      </c>
      <c r="O894" s="8">
        <f t="shared" si="132"/>
        <v>50</v>
      </c>
      <c r="P894" s="8">
        <f t="shared" si="133"/>
        <v>100</v>
      </c>
      <c r="Q894" s="9">
        <f t="shared" si="134"/>
        <v>31.25</v>
      </c>
      <c r="R894" s="9">
        <f t="shared" si="135"/>
        <v>47.5</v>
      </c>
      <c r="S894" s="9">
        <f t="shared" si="136"/>
        <v>61.25</v>
      </c>
      <c r="T894" s="9">
        <f t="shared" si="137"/>
        <v>43.75</v>
      </c>
      <c r="U894" s="8">
        <f t="shared" si="138"/>
        <v>46.666666666666664</v>
      </c>
      <c r="V894" s="8">
        <f t="shared" si="139"/>
        <v>45.9375</v>
      </c>
    </row>
    <row r="895" spans="1:22" ht="13.5" x14ac:dyDescent="0.25">
      <c r="A895" s="3">
        <f>RSI!A895</f>
        <v>43305</v>
      </c>
      <c r="B895" s="2">
        <f>RSI!B895</f>
        <v>4.6105</v>
      </c>
      <c r="C895" s="2">
        <f>RSI!I895</f>
        <v>57.826049328950063</v>
      </c>
      <c r="D895" s="2">
        <f>MACD!E895</f>
        <v>7.0737106186095744E-2</v>
      </c>
      <c r="E895" s="2">
        <f>MACD!F895</f>
        <v>3.812166261769093E-3</v>
      </c>
      <c r="F895" s="2">
        <f>'Moving Avg'!D895</f>
        <v>4.63218</v>
      </c>
      <c r="G895" s="2">
        <f>'Moving Avg'!F895</f>
        <v>4.6655200000000008</v>
      </c>
      <c r="H895" s="2">
        <f>'Moving Avg'!G895</f>
        <v>4.3526100000000012</v>
      </c>
      <c r="I895" s="2">
        <f>'Moving Avg'!H895</f>
        <v>4.2007275000000019</v>
      </c>
      <c r="J895" s="6" t="str">
        <f>OBV!F895</f>
        <v>BULLISH</v>
      </c>
      <c r="K895" s="6" t="str">
        <f>OBV!G895</f>
        <v>STRONG</v>
      </c>
      <c r="L895" s="6" t="str">
        <f>OBV!H895</f>
        <v>CONFIRMED BULLISH</v>
      </c>
      <c r="M895" s="8">
        <f t="shared" si="130"/>
        <v>25</v>
      </c>
      <c r="N895" s="8">
        <f t="shared" si="131"/>
        <v>0</v>
      </c>
      <c r="O895" s="8">
        <f t="shared" si="132"/>
        <v>50</v>
      </c>
      <c r="P895" s="8">
        <f t="shared" si="133"/>
        <v>100</v>
      </c>
      <c r="Q895" s="9">
        <f t="shared" si="134"/>
        <v>31.25</v>
      </c>
      <c r="R895" s="9">
        <f t="shared" si="135"/>
        <v>47.5</v>
      </c>
      <c r="S895" s="9">
        <f t="shared" si="136"/>
        <v>61.25</v>
      </c>
      <c r="T895" s="9">
        <f t="shared" si="137"/>
        <v>43.75</v>
      </c>
      <c r="U895" s="8">
        <f t="shared" si="138"/>
        <v>46.666666666666664</v>
      </c>
      <c r="V895" s="8">
        <f t="shared" si="139"/>
        <v>45.9375</v>
      </c>
    </row>
    <row r="896" spans="1:22" ht="13.5" x14ac:dyDescent="0.25">
      <c r="A896" s="3">
        <f>RSI!A896</f>
        <v>43307</v>
      </c>
      <c r="B896" s="2">
        <f>RSI!B896</f>
        <v>4.6105</v>
      </c>
      <c r="C896" s="2">
        <f>RSI!I896</f>
        <v>57.826049328950063</v>
      </c>
      <c r="D896" s="2">
        <f>MACD!E896</f>
        <v>7.9126049949176824E-2</v>
      </c>
      <c r="E896" s="2">
        <f>MACD!F896</f>
        <v>1.8874942999250639E-2</v>
      </c>
      <c r="F896" s="2">
        <f>'Moving Avg'!D896</f>
        <v>4.6213400000000009</v>
      </c>
      <c r="G896" s="2">
        <f>'Moving Avg'!F896</f>
        <v>4.6655199999999999</v>
      </c>
      <c r="H896" s="2">
        <f>'Moving Avg'!G896</f>
        <v>4.3637620000000013</v>
      </c>
      <c r="I896" s="2">
        <f>'Moving Avg'!H896</f>
        <v>4.2017590000000018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  <c r="M896" s="8">
        <f t="shared" si="130"/>
        <v>25</v>
      </c>
      <c r="N896" s="8">
        <f t="shared" si="131"/>
        <v>0</v>
      </c>
      <c r="O896" s="8">
        <f t="shared" si="132"/>
        <v>50</v>
      </c>
      <c r="P896" s="8">
        <f t="shared" si="133"/>
        <v>16.5</v>
      </c>
      <c r="Q896" s="9">
        <f t="shared" si="134"/>
        <v>18.725000000000001</v>
      </c>
      <c r="R896" s="9">
        <f t="shared" si="135"/>
        <v>26.625</v>
      </c>
      <c r="S896" s="9">
        <f t="shared" si="136"/>
        <v>23.675000000000001</v>
      </c>
      <c r="T896" s="9">
        <f t="shared" si="137"/>
        <v>22.875</v>
      </c>
      <c r="U896" s="8">
        <f t="shared" si="138"/>
        <v>23.008333333333336</v>
      </c>
      <c r="V896" s="8">
        <f t="shared" si="139"/>
        <v>22.975000000000001</v>
      </c>
    </row>
    <row r="897" spans="1:22" ht="13.5" x14ac:dyDescent="0.25">
      <c r="A897" s="3">
        <f>RSI!A897</f>
        <v>43308</v>
      </c>
      <c r="B897" s="2">
        <f>RSI!B897</f>
        <v>4.6105</v>
      </c>
      <c r="C897" s="2">
        <f>RSI!I897</f>
        <v>57.826049328950063</v>
      </c>
      <c r="D897" s="2">
        <f>MACD!E897</f>
        <v>8.3401421274106546E-2</v>
      </c>
      <c r="E897" s="2">
        <f>MACD!F897</f>
        <v>3.1780238654221818E-2</v>
      </c>
      <c r="F897" s="2">
        <f>'Moving Avg'!D897</f>
        <v>4.6105</v>
      </c>
      <c r="G897" s="2">
        <f>'Moving Avg'!F897</f>
        <v>4.6619950000000001</v>
      </c>
      <c r="H897" s="2">
        <f>'Moving Avg'!G897</f>
        <v>4.3745060000000002</v>
      </c>
      <c r="I897" s="2">
        <f>'Moving Avg'!H897</f>
        <v>4.2027905000000016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  <c r="M897" s="8">
        <f t="shared" si="130"/>
        <v>25</v>
      </c>
      <c r="N897" s="8">
        <f t="shared" si="131"/>
        <v>0</v>
      </c>
      <c r="O897" s="8">
        <f t="shared" si="132"/>
        <v>50</v>
      </c>
      <c r="P897" s="8">
        <f t="shared" si="133"/>
        <v>16.5</v>
      </c>
      <c r="Q897" s="9">
        <f t="shared" si="134"/>
        <v>18.725000000000001</v>
      </c>
      <c r="R897" s="9">
        <f t="shared" si="135"/>
        <v>26.625</v>
      </c>
      <c r="S897" s="9">
        <f t="shared" si="136"/>
        <v>23.675000000000001</v>
      </c>
      <c r="T897" s="9">
        <f t="shared" si="137"/>
        <v>22.875</v>
      </c>
      <c r="U897" s="8">
        <f t="shared" si="138"/>
        <v>23.008333333333336</v>
      </c>
      <c r="V897" s="8">
        <f t="shared" si="139"/>
        <v>22.975000000000001</v>
      </c>
    </row>
    <row r="898" spans="1:22" ht="13.5" x14ac:dyDescent="0.25">
      <c r="A898" s="3">
        <f>RSI!A898</f>
        <v>43311</v>
      </c>
      <c r="B898" s="2">
        <f>RSI!B898</f>
        <v>4.6105</v>
      </c>
      <c r="C898" s="2">
        <f>RSI!I898</f>
        <v>57.826049328950063</v>
      </c>
      <c r="D898" s="2">
        <f>MACD!E898</f>
        <v>8.6727123351768576E-2</v>
      </c>
      <c r="E898" s="2">
        <f>MACD!F898</f>
        <v>4.2769615593731172E-2</v>
      </c>
      <c r="F898" s="2">
        <f>'Moving Avg'!D898</f>
        <v>4.6105</v>
      </c>
      <c r="G898" s="2">
        <f>'Moving Avg'!F898</f>
        <v>4.6579300000000003</v>
      </c>
      <c r="H898" s="2">
        <f>'Moving Avg'!G898</f>
        <v>4.3862680000000003</v>
      </c>
      <c r="I898" s="2">
        <f>'Moving Avg'!H898</f>
        <v>4.2038220000000015</v>
      </c>
      <c r="J898" s="6" t="str">
        <f>OBV!F898</f>
        <v>NEUTRAL</v>
      </c>
      <c r="K898" s="6" t="str">
        <f>OBV!G898</f>
        <v>NEUTRAL</v>
      </c>
      <c r="L898" s="6" t="str">
        <f>OBV!H898</f>
        <v>NEUTRAL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33</v>
      </c>
      <c r="Q898" s="9">
        <f t="shared" si="134"/>
        <v>21.2</v>
      </c>
      <c r="R898" s="9">
        <f t="shared" si="135"/>
        <v>30.75</v>
      </c>
      <c r="S898" s="9">
        <f t="shared" si="136"/>
        <v>31.1</v>
      </c>
      <c r="T898" s="9">
        <f t="shared" si="137"/>
        <v>27</v>
      </c>
      <c r="U898" s="8">
        <f t="shared" si="138"/>
        <v>27.683333333333337</v>
      </c>
      <c r="V898" s="8">
        <f t="shared" si="139"/>
        <v>27.512500000000003</v>
      </c>
    </row>
    <row r="899" spans="1:22" ht="13.5" x14ac:dyDescent="0.25">
      <c r="A899" s="3">
        <f>RSI!A899</f>
        <v>43312</v>
      </c>
      <c r="B899" s="2">
        <f>RSI!B899</f>
        <v>4.6105</v>
      </c>
      <c r="C899" s="2">
        <f>RSI!I899</f>
        <v>57.826049328950063</v>
      </c>
      <c r="D899" s="2">
        <f>MACD!E899</f>
        <v>6.8409344371568537E-2</v>
      </c>
      <c r="E899" s="2">
        <f>MACD!F899</f>
        <v>4.7897561349298651E-2</v>
      </c>
      <c r="F899" s="2">
        <f>'Moving Avg'!D899</f>
        <v>4.6105</v>
      </c>
      <c r="G899" s="2">
        <f>'Moving Avg'!F899</f>
        <v>4.6538650000000006</v>
      </c>
      <c r="H899" s="2">
        <f>'Moving Avg'!G899</f>
        <v>4.3970120000000001</v>
      </c>
      <c r="I899" s="2">
        <f>'Moving Avg'!H899</f>
        <v>4.2048535000000014</v>
      </c>
      <c r="J899" s="6" t="str">
        <f>OBV!F899</f>
        <v>NEUTRAL</v>
      </c>
      <c r="K899" s="6" t="str">
        <f>OBV!G899</f>
        <v>NEUTRAL</v>
      </c>
      <c r="L899" s="6" t="str">
        <f>OBV!H899</f>
        <v>NEUTRAL</v>
      </c>
      <c r="M899" s="8">
        <f t="shared" si="140"/>
        <v>25</v>
      </c>
      <c r="N899" s="8">
        <f t="shared" si="141"/>
        <v>0</v>
      </c>
      <c r="O899" s="8">
        <f t="shared" si="142"/>
        <v>50</v>
      </c>
      <c r="P899" s="8">
        <f t="shared" si="143"/>
        <v>33</v>
      </c>
      <c r="Q899" s="9">
        <f t="shared" ref="Q899:Q962" si="144">0.35*M899+N899*0.35+O899*0.15+P899*0.15</f>
        <v>21.2</v>
      </c>
      <c r="R899" s="9">
        <f t="shared" ref="R899:R962" si="145">M899*0.2+N899*0.2+O899*0.35+P899*0.25</f>
        <v>30.75</v>
      </c>
      <c r="S899" s="9">
        <f t="shared" ref="S899:S962" si="146">M899*0.15+N899*0.15+O899*0.25+P899*0.45</f>
        <v>31.1</v>
      </c>
      <c r="T899" s="9">
        <f t="shared" ref="T899:T962" si="147">0.25*SUM(M899:P899)</f>
        <v>27</v>
      </c>
      <c r="U899" s="8">
        <f t="shared" ref="U899:U962" si="148">SUM(Q899:S899)/3</f>
        <v>27.683333333333337</v>
      </c>
      <c r="V899" s="8">
        <f t="shared" ref="V899:V962" si="149">SUM(Q899:T899)/4</f>
        <v>27.512500000000003</v>
      </c>
    </row>
    <row r="900" spans="1:22" ht="13.5" x14ac:dyDescent="0.25">
      <c r="A900" s="3">
        <f>RSI!A900</f>
        <v>43313</v>
      </c>
      <c r="B900" s="2">
        <f>RSI!B900</f>
        <v>4.6105</v>
      </c>
      <c r="C900" s="2">
        <f>RSI!I900</f>
        <v>57.826049328950077</v>
      </c>
      <c r="D900" s="2">
        <f>MACD!E900</f>
        <v>5.2659411046665383E-2</v>
      </c>
      <c r="E900" s="2">
        <f>MACD!F900</f>
        <v>4.8849931288771999E-2</v>
      </c>
      <c r="F900" s="2">
        <f>'Moving Avg'!D900</f>
        <v>4.6105</v>
      </c>
      <c r="G900" s="2">
        <f>'Moving Avg'!F900</f>
        <v>4.6484399999999999</v>
      </c>
      <c r="H900" s="2">
        <f>'Moving Avg'!G900</f>
        <v>4.407756</v>
      </c>
      <c r="I900" s="2">
        <f>'Moving Avg'!H900</f>
        <v>4.2058850000000003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  <c r="M900" s="8">
        <f t="shared" si="140"/>
        <v>25</v>
      </c>
      <c r="N900" s="8">
        <f t="shared" si="141"/>
        <v>0</v>
      </c>
      <c r="O900" s="8">
        <f t="shared" si="142"/>
        <v>50</v>
      </c>
      <c r="P900" s="8">
        <f t="shared" si="143"/>
        <v>33</v>
      </c>
      <c r="Q900" s="9">
        <f t="shared" si="144"/>
        <v>21.2</v>
      </c>
      <c r="R900" s="9">
        <f t="shared" si="145"/>
        <v>30.75</v>
      </c>
      <c r="S900" s="9">
        <f t="shared" si="146"/>
        <v>31.1</v>
      </c>
      <c r="T900" s="9">
        <f t="shared" si="147"/>
        <v>27</v>
      </c>
      <c r="U900" s="8">
        <f t="shared" si="148"/>
        <v>27.683333333333337</v>
      </c>
      <c r="V900" s="8">
        <f t="shared" si="149"/>
        <v>27.512500000000003</v>
      </c>
    </row>
    <row r="901" spans="1:22" ht="13.5" x14ac:dyDescent="0.25">
      <c r="A901" s="3">
        <f>RSI!A901</f>
        <v>43314</v>
      </c>
      <c r="B901" s="2">
        <f>RSI!B901</f>
        <v>4.6105</v>
      </c>
      <c r="C901" s="2">
        <f>RSI!I901</f>
        <v>57.826049328950084</v>
      </c>
      <c r="D901" s="2">
        <f>MACD!E901</f>
        <v>5.5793116720354696E-2</v>
      </c>
      <c r="E901" s="2">
        <f>MACD!F901</f>
        <v>5.0238568375088541E-2</v>
      </c>
      <c r="F901" s="2">
        <f>'Moving Avg'!D901</f>
        <v>4.6105</v>
      </c>
      <c r="G901" s="2">
        <f>'Moving Avg'!F901</f>
        <v>4.6432900000000004</v>
      </c>
      <c r="H901" s="2">
        <f>'Moving Avg'!G901</f>
        <v>4.4184999999999999</v>
      </c>
      <c r="I901" s="2">
        <f>'Moving Avg'!H901</f>
        <v>4.2068145000000001</v>
      </c>
      <c r="J901" s="6" t="str">
        <f>OBV!F901</f>
        <v>NEUTRAL</v>
      </c>
      <c r="K901" s="6" t="str">
        <f>OBV!G901</f>
        <v>NEUTRAL</v>
      </c>
      <c r="L901" s="6" t="str">
        <f>OBV!H901</f>
        <v>NEUTRAL</v>
      </c>
      <c r="M901" s="8">
        <f t="shared" si="140"/>
        <v>25</v>
      </c>
      <c r="N901" s="8">
        <f t="shared" si="141"/>
        <v>0</v>
      </c>
      <c r="O901" s="8">
        <f t="shared" si="142"/>
        <v>50</v>
      </c>
      <c r="P901" s="8">
        <f t="shared" si="143"/>
        <v>33</v>
      </c>
      <c r="Q901" s="9">
        <f t="shared" si="144"/>
        <v>21.2</v>
      </c>
      <c r="R901" s="9">
        <f t="shared" si="145"/>
        <v>30.75</v>
      </c>
      <c r="S901" s="9">
        <f t="shared" si="146"/>
        <v>31.1</v>
      </c>
      <c r="T901" s="9">
        <f t="shared" si="147"/>
        <v>27</v>
      </c>
      <c r="U901" s="8">
        <f t="shared" si="148"/>
        <v>27.683333333333337</v>
      </c>
      <c r="V901" s="8">
        <f t="shared" si="149"/>
        <v>27.512500000000003</v>
      </c>
    </row>
    <row r="902" spans="1:22" ht="13.5" x14ac:dyDescent="0.25">
      <c r="A902" s="3">
        <f>RSI!A902</f>
        <v>43315</v>
      </c>
      <c r="B902" s="2">
        <f>RSI!B902</f>
        <v>4.7134999999999998</v>
      </c>
      <c r="C902" s="2">
        <f>RSI!I902</f>
        <v>70.349665841926168</v>
      </c>
      <c r="D902" s="2">
        <f>MACD!E902</f>
        <v>5.0600514422300513E-2</v>
      </c>
      <c r="E902" s="2">
        <f>MACD!F902</f>
        <v>5.0310957584530934E-2</v>
      </c>
      <c r="F902" s="2">
        <f>'Moving Avg'!D902</f>
        <v>4.6311</v>
      </c>
      <c r="G902" s="2">
        <f>'Moving Avg'!F902</f>
        <v>4.6432900000000004</v>
      </c>
      <c r="H902" s="2">
        <f>'Moving Avg'!G902</f>
        <v>4.4314059999999991</v>
      </c>
      <c r="I902" s="2">
        <f>'Moving Avg'!H902</f>
        <v>4.208259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  <c r="M902" s="8">
        <f t="shared" si="140"/>
        <v>0</v>
      </c>
      <c r="N902" s="8">
        <f t="shared" si="141"/>
        <v>0</v>
      </c>
      <c r="O902" s="8">
        <f t="shared" si="142"/>
        <v>50</v>
      </c>
      <c r="P902" s="8">
        <f t="shared" si="143"/>
        <v>83.5</v>
      </c>
      <c r="Q902" s="9">
        <f t="shared" si="144"/>
        <v>20.024999999999999</v>
      </c>
      <c r="R902" s="9">
        <f t="shared" si="145"/>
        <v>38.375</v>
      </c>
      <c r="S902" s="9">
        <f t="shared" si="146"/>
        <v>50.075000000000003</v>
      </c>
      <c r="T902" s="9">
        <f t="shared" si="147"/>
        <v>33.375</v>
      </c>
      <c r="U902" s="8">
        <f t="shared" si="148"/>
        <v>36.158333333333331</v>
      </c>
      <c r="V902" s="8">
        <f t="shared" si="149"/>
        <v>35.462499999999999</v>
      </c>
    </row>
    <row r="903" spans="1:22" ht="13.5" x14ac:dyDescent="0.25">
      <c r="A903" s="3">
        <f>RSI!A903</f>
        <v>43318</v>
      </c>
      <c r="B903" s="2">
        <f>RSI!B903</f>
        <v>4.6105</v>
      </c>
      <c r="C903" s="2">
        <f>RSI!I903</f>
        <v>53.30352452532842</v>
      </c>
      <c r="D903" s="2">
        <f>MACD!E903</f>
        <v>4.4690634964596576E-2</v>
      </c>
      <c r="E903" s="2">
        <f>MACD!F903</f>
        <v>4.9186893060544065E-2</v>
      </c>
      <c r="F903" s="2">
        <f>'Moving Avg'!D903</f>
        <v>4.6311000000000009</v>
      </c>
      <c r="G903" s="2">
        <f>'Moving Avg'!F903</f>
        <v>4.6384100000000004</v>
      </c>
      <c r="H903" s="2">
        <f>'Moving Avg'!G903</f>
        <v>4.4422519999999999</v>
      </c>
      <c r="I903" s="2">
        <f>'Moving Avg'!H903</f>
        <v>4.2091884999999989</v>
      </c>
      <c r="J903" s="6" t="str">
        <f>OBV!F903</f>
        <v>BEARISH</v>
      </c>
      <c r="K903" s="6" t="str">
        <f>OBV!G903</f>
        <v>NEUTRAL</v>
      </c>
      <c r="L903" s="6" t="str">
        <f>OBV!H903</f>
        <v>NEUTRAL</v>
      </c>
      <c r="M903" s="8">
        <f t="shared" si="140"/>
        <v>25</v>
      </c>
      <c r="N903" s="8">
        <f t="shared" si="141"/>
        <v>45</v>
      </c>
      <c r="O903" s="8">
        <f t="shared" si="142"/>
        <v>50</v>
      </c>
      <c r="P903" s="8">
        <f t="shared" si="143"/>
        <v>16.5</v>
      </c>
      <c r="Q903" s="9">
        <f t="shared" si="144"/>
        <v>34.475000000000001</v>
      </c>
      <c r="R903" s="9">
        <f t="shared" si="145"/>
        <v>35.625</v>
      </c>
      <c r="S903" s="9">
        <f t="shared" si="146"/>
        <v>30.425000000000001</v>
      </c>
      <c r="T903" s="9">
        <f t="shared" si="147"/>
        <v>34.125</v>
      </c>
      <c r="U903" s="8">
        <f t="shared" si="148"/>
        <v>33.508333333333333</v>
      </c>
      <c r="V903" s="8">
        <f t="shared" si="149"/>
        <v>33.662499999999994</v>
      </c>
    </row>
    <row r="904" spans="1:22" ht="13.5" x14ac:dyDescent="0.25">
      <c r="A904" s="3">
        <f>RSI!A904</f>
        <v>43319</v>
      </c>
      <c r="B904" s="2">
        <f>RSI!B904</f>
        <v>4.6105</v>
      </c>
      <c r="C904" s="2">
        <f>RSI!I904</f>
        <v>53.30352452532842</v>
      </c>
      <c r="D904" s="2">
        <f>MACD!E904</f>
        <v>3.9551092540873078E-2</v>
      </c>
      <c r="E904" s="2">
        <f>MACD!F904</f>
        <v>4.7259732956609873E-2</v>
      </c>
      <c r="F904" s="2">
        <f>'Moving Avg'!D904</f>
        <v>4.6311000000000009</v>
      </c>
      <c r="G904" s="2">
        <f>'Moving Avg'!F904</f>
        <v>4.6335300000000013</v>
      </c>
      <c r="H904" s="2">
        <f>'Moving Avg'!G904</f>
        <v>4.4529959999999997</v>
      </c>
      <c r="I904" s="2">
        <f>'Moving Avg'!H904</f>
        <v>4.2101179999999987</v>
      </c>
      <c r="J904" s="6" t="str">
        <f>OBV!F904</f>
        <v>BEARISH</v>
      </c>
      <c r="K904" s="6" t="str">
        <f>OBV!G904</f>
        <v>NEUTRAL</v>
      </c>
      <c r="L904" s="6" t="str">
        <f>OBV!H904</f>
        <v>NEUTRAL</v>
      </c>
      <c r="M904" s="8">
        <f t="shared" si="140"/>
        <v>25</v>
      </c>
      <c r="N904" s="8">
        <f t="shared" si="141"/>
        <v>45</v>
      </c>
      <c r="O904" s="8">
        <f t="shared" si="142"/>
        <v>50</v>
      </c>
      <c r="P904" s="8">
        <f t="shared" si="143"/>
        <v>16.5</v>
      </c>
      <c r="Q904" s="9">
        <f t="shared" si="144"/>
        <v>34.475000000000001</v>
      </c>
      <c r="R904" s="9">
        <f t="shared" si="145"/>
        <v>35.625</v>
      </c>
      <c r="S904" s="9">
        <f t="shared" si="146"/>
        <v>30.425000000000001</v>
      </c>
      <c r="T904" s="9">
        <f t="shared" si="147"/>
        <v>34.125</v>
      </c>
      <c r="U904" s="8">
        <f t="shared" si="148"/>
        <v>33.508333333333333</v>
      </c>
      <c r="V904" s="8">
        <f t="shared" si="149"/>
        <v>33.662499999999994</v>
      </c>
    </row>
    <row r="905" spans="1:22" ht="13.5" x14ac:dyDescent="0.25">
      <c r="A905" s="3">
        <f>RSI!A905</f>
        <v>43320</v>
      </c>
      <c r="B905" s="2">
        <f>RSI!B905</f>
        <v>4.6051000000000002</v>
      </c>
      <c r="C905" s="2">
        <f>RSI!I905</f>
        <v>52.529608022447874</v>
      </c>
      <c r="D905" s="2">
        <f>MACD!E905</f>
        <v>3.547366081241865E-2</v>
      </c>
      <c r="E905" s="2">
        <f>MACD!F905</f>
        <v>4.4902518527771634E-2</v>
      </c>
      <c r="F905" s="2">
        <f>'Moving Avg'!D905</f>
        <v>4.63002</v>
      </c>
      <c r="G905" s="2">
        <f>'Moving Avg'!F905</f>
        <v>4.6283800000000017</v>
      </c>
      <c r="H905" s="2">
        <f>'Moving Avg'!G905</f>
        <v>4.4636320000000005</v>
      </c>
      <c r="I905" s="2">
        <f>'Moving Avg'!H905</f>
        <v>4.2110204999999992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  <c r="M905" s="8">
        <f t="shared" si="140"/>
        <v>25</v>
      </c>
      <c r="N905" s="8">
        <f t="shared" si="141"/>
        <v>45</v>
      </c>
      <c r="O905" s="8">
        <f t="shared" si="142"/>
        <v>50</v>
      </c>
      <c r="P905" s="8">
        <f t="shared" si="143"/>
        <v>16.5</v>
      </c>
      <c r="Q905" s="9">
        <f t="shared" si="144"/>
        <v>34.475000000000001</v>
      </c>
      <c r="R905" s="9">
        <f t="shared" si="145"/>
        <v>35.625</v>
      </c>
      <c r="S905" s="9">
        <f t="shared" si="146"/>
        <v>30.425000000000001</v>
      </c>
      <c r="T905" s="9">
        <f t="shared" si="147"/>
        <v>34.125</v>
      </c>
      <c r="U905" s="8">
        <f t="shared" si="148"/>
        <v>33.508333333333333</v>
      </c>
      <c r="V905" s="8">
        <f t="shared" si="149"/>
        <v>33.662499999999994</v>
      </c>
    </row>
    <row r="906" spans="1:22" ht="13.5" x14ac:dyDescent="0.25">
      <c r="A906" s="3">
        <f>RSI!A906</f>
        <v>43321</v>
      </c>
      <c r="B906" s="2">
        <f>RSI!B906</f>
        <v>4.6051000000000002</v>
      </c>
      <c r="C906" s="2">
        <f>RSI!I906</f>
        <v>52.529608022447874</v>
      </c>
      <c r="D906" s="2">
        <f>MACD!E906</f>
        <v>3.1936372013060321E-2</v>
      </c>
      <c r="E906" s="2">
        <f>MACD!F906</f>
        <v>4.2309289224829377E-2</v>
      </c>
      <c r="F906" s="2">
        <f>'Moving Avg'!D906</f>
        <v>4.6289400000000001</v>
      </c>
      <c r="G906" s="2">
        <f>'Moving Avg'!F906</f>
        <v>4.6232299999999995</v>
      </c>
      <c r="H906" s="2">
        <f>'Moving Avg'!G906</f>
        <v>4.4742680000000004</v>
      </c>
      <c r="I906" s="2">
        <f>'Moving Avg'!H906</f>
        <v>4.2120249999999988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  <c r="M906" s="8">
        <f t="shared" si="140"/>
        <v>25</v>
      </c>
      <c r="N906" s="8">
        <f t="shared" si="141"/>
        <v>45</v>
      </c>
      <c r="O906" s="8">
        <f t="shared" si="142"/>
        <v>50</v>
      </c>
      <c r="P906" s="8">
        <f t="shared" si="143"/>
        <v>16.5</v>
      </c>
      <c r="Q906" s="9">
        <f t="shared" si="144"/>
        <v>34.475000000000001</v>
      </c>
      <c r="R906" s="9">
        <f t="shared" si="145"/>
        <v>35.625</v>
      </c>
      <c r="S906" s="9">
        <f t="shared" si="146"/>
        <v>30.425000000000001</v>
      </c>
      <c r="T906" s="9">
        <f t="shared" si="147"/>
        <v>34.125</v>
      </c>
      <c r="U906" s="8">
        <f t="shared" si="148"/>
        <v>33.508333333333333</v>
      </c>
      <c r="V906" s="8">
        <f t="shared" si="149"/>
        <v>33.662499999999994</v>
      </c>
    </row>
    <row r="907" spans="1:22" ht="13.5" x14ac:dyDescent="0.25">
      <c r="A907" s="3">
        <f>RSI!A907</f>
        <v>43322</v>
      </c>
      <c r="B907" s="2">
        <f>RSI!B907</f>
        <v>4.6051000000000002</v>
      </c>
      <c r="C907" s="2">
        <f>RSI!I907</f>
        <v>52.529608022447874</v>
      </c>
      <c r="D907" s="2">
        <f>MACD!E907</f>
        <v>2.8862583101734174E-2</v>
      </c>
      <c r="E907" s="2">
        <f>MACD!F907</f>
        <v>3.9619948000210341E-2</v>
      </c>
      <c r="F907" s="2">
        <f>'Moving Avg'!D907</f>
        <v>4.6072600000000001</v>
      </c>
      <c r="G907" s="2">
        <f>'Moving Avg'!F907</f>
        <v>4.6188949999999993</v>
      </c>
      <c r="H907" s="2">
        <f>'Moving Avg'!G907</f>
        <v>4.4849040000000002</v>
      </c>
      <c r="I907" s="2">
        <f>'Moving Avg'!H907</f>
        <v>4.213665999999999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  <c r="M907" s="8">
        <f t="shared" si="140"/>
        <v>25</v>
      </c>
      <c r="N907" s="8">
        <f t="shared" si="141"/>
        <v>45</v>
      </c>
      <c r="O907" s="8">
        <f t="shared" si="142"/>
        <v>50</v>
      </c>
      <c r="P907" s="8">
        <f t="shared" si="143"/>
        <v>16.5</v>
      </c>
      <c r="Q907" s="9">
        <f t="shared" si="144"/>
        <v>34.475000000000001</v>
      </c>
      <c r="R907" s="9">
        <f t="shared" si="145"/>
        <v>35.625</v>
      </c>
      <c r="S907" s="9">
        <f t="shared" si="146"/>
        <v>30.425000000000001</v>
      </c>
      <c r="T907" s="9">
        <f t="shared" si="147"/>
        <v>34.125</v>
      </c>
      <c r="U907" s="8">
        <f t="shared" si="148"/>
        <v>33.508333333333333</v>
      </c>
      <c r="V907" s="8">
        <f t="shared" si="149"/>
        <v>33.662499999999994</v>
      </c>
    </row>
    <row r="908" spans="1:22" ht="13.5" x14ac:dyDescent="0.25">
      <c r="A908" s="3">
        <f>RSI!A908</f>
        <v>43326</v>
      </c>
      <c r="B908" s="2">
        <f>RSI!B908</f>
        <v>4.6051000000000002</v>
      </c>
      <c r="C908" s="2">
        <f>RSI!I908</f>
        <v>52.529608022447874</v>
      </c>
      <c r="D908" s="2">
        <f>MACD!E908</f>
        <v>2.6186964061786E-2</v>
      </c>
      <c r="E908" s="2">
        <f>MACD!F908</f>
        <v>3.693335121252548E-2</v>
      </c>
      <c r="F908" s="2">
        <f>'Moving Avg'!D908</f>
        <v>4.6061800000000002</v>
      </c>
      <c r="G908" s="2">
        <f>'Moving Avg'!F908</f>
        <v>4.61456</v>
      </c>
      <c r="H908" s="2">
        <f>'Moving Avg'!G908</f>
        <v>4.4955400000000001</v>
      </c>
      <c r="I908" s="2">
        <f>'Moving Avg'!H908</f>
        <v>4.2159429999999984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25</v>
      </c>
      <c r="N908" s="8">
        <f t="shared" si="141"/>
        <v>45</v>
      </c>
      <c r="O908" s="8">
        <f t="shared" si="142"/>
        <v>50</v>
      </c>
      <c r="P908" s="8">
        <f t="shared" si="143"/>
        <v>16.5</v>
      </c>
      <c r="Q908" s="9">
        <f t="shared" si="144"/>
        <v>34.475000000000001</v>
      </c>
      <c r="R908" s="9">
        <f t="shared" si="145"/>
        <v>35.625</v>
      </c>
      <c r="S908" s="9">
        <f t="shared" si="146"/>
        <v>30.425000000000001</v>
      </c>
      <c r="T908" s="9">
        <f t="shared" si="147"/>
        <v>34.125</v>
      </c>
      <c r="U908" s="8">
        <f t="shared" si="148"/>
        <v>33.508333333333333</v>
      </c>
      <c r="V908" s="8">
        <f t="shared" si="149"/>
        <v>33.662499999999994</v>
      </c>
    </row>
    <row r="909" spans="1:22" ht="13.5" x14ac:dyDescent="0.25">
      <c r="A909" s="3">
        <f>RSI!A909</f>
        <v>43327</v>
      </c>
      <c r="B909" s="2">
        <f>RSI!B909</f>
        <v>4.6051000000000002</v>
      </c>
      <c r="C909" s="2">
        <f>RSI!I909</f>
        <v>52.529608022447874</v>
      </c>
      <c r="D909" s="2">
        <f>MACD!E909</f>
        <v>2.385379285884337E-2</v>
      </c>
      <c r="E909" s="2">
        <f>MACD!F909</f>
        <v>3.4317439541789063E-2</v>
      </c>
      <c r="F909" s="2">
        <f>'Moving Avg'!D909</f>
        <v>4.6051000000000002</v>
      </c>
      <c r="G909" s="2">
        <f>'Moving Avg'!F909</f>
        <v>4.6170049999999989</v>
      </c>
      <c r="H909" s="2">
        <f>'Moving Avg'!G909</f>
        <v>4.506176</v>
      </c>
      <c r="I909" s="2">
        <f>'Moving Avg'!H909</f>
        <v>4.2177109999999995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  <c r="M909" s="8">
        <f t="shared" si="140"/>
        <v>25</v>
      </c>
      <c r="N909" s="8">
        <f t="shared" si="141"/>
        <v>45</v>
      </c>
      <c r="O909" s="8">
        <f t="shared" si="142"/>
        <v>50</v>
      </c>
      <c r="P909" s="8">
        <f t="shared" si="143"/>
        <v>16.5</v>
      </c>
      <c r="Q909" s="9">
        <f t="shared" si="144"/>
        <v>34.475000000000001</v>
      </c>
      <c r="R909" s="9">
        <f t="shared" si="145"/>
        <v>35.625</v>
      </c>
      <c r="S909" s="9">
        <f t="shared" si="146"/>
        <v>30.425000000000001</v>
      </c>
      <c r="T909" s="9">
        <f t="shared" si="147"/>
        <v>34.125</v>
      </c>
      <c r="U909" s="8">
        <f t="shared" si="148"/>
        <v>33.508333333333333</v>
      </c>
      <c r="V909" s="8">
        <f t="shared" si="149"/>
        <v>33.662499999999994</v>
      </c>
    </row>
    <row r="910" spans="1:22" ht="13.5" x14ac:dyDescent="0.25">
      <c r="A910" s="3">
        <f>RSI!A910</f>
        <v>43328</v>
      </c>
      <c r="B910" s="2">
        <f>RSI!B910</f>
        <v>4.6051000000000002</v>
      </c>
      <c r="C910" s="2">
        <f>RSI!I910</f>
        <v>52.529608022447874</v>
      </c>
      <c r="D910" s="2">
        <f>MACD!E910</f>
        <v>2.1815510088915246E-2</v>
      </c>
      <c r="E910" s="2">
        <f>MACD!F910</f>
        <v>3.1817053651214303E-2</v>
      </c>
      <c r="F910" s="2">
        <f>'Moving Avg'!D910</f>
        <v>4.6051000000000002</v>
      </c>
      <c r="G910" s="2">
        <f>'Moving Avg'!F910</f>
        <v>4.6194499999999987</v>
      </c>
      <c r="H910" s="2">
        <f>'Moving Avg'!G910</f>
        <v>4.5169139999999999</v>
      </c>
      <c r="I910" s="2">
        <f>'Moving Avg'!H910</f>
        <v>4.2191224999999992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  <c r="M910" s="8">
        <f t="shared" si="140"/>
        <v>25</v>
      </c>
      <c r="N910" s="8">
        <f t="shared" si="141"/>
        <v>45</v>
      </c>
      <c r="O910" s="8">
        <f t="shared" si="142"/>
        <v>50</v>
      </c>
      <c r="P910" s="8">
        <f t="shared" si="143"/>
        <v>33</v>
      </c>
      <c r="Q910" s="9">
        <f t="shared" si="144"/>
        <v>36.950000000000003</v>
      </c>
      <c r="R910" s="9">
        <f t="shared" si="145"/>
        <v>39.75</v>
      </c>
      <c r="S910" s="9">
        <f t="shared" si="146"/>
        <v>37.85</v>
      </c>
      <c r="T910" s="9">
        <f t="shared" si="147"/>
        <v>38.25</v>
      </c>
      <c r="U910" s="8">
        <f t="shared" si="148"/>
        <v>38.183333333333337</v>
      </c>
      <c r="V910" s="8">
        <f t="shared" si="149"/>
        <v>38.200000000000003</v>
      </c>
    </row>
    <row r="911" spans="1:22" ht="13.5" x14ac:dyDescent="0.25">
      <c r="A911" s="3">
        <f>RSI!A911</f>
        <v>43329</v>
      </c>
      <c r="B911" s="2">
        <f>RSI!B911</f>
        <v>4.6051000000000002</v>
      </c>
      <c r="C911" s="2">
        <f>RSI!I911</f>
        <v>52.529608022447874</v>
      </c>
      <c r="D911" s="2">
        <f>MACD!E911</f>
        <v>2.0031493558755997E-2</v>
      </c>
      <c r="E911" s="2">
        <f>MACD!F911</f>
        <v>2.9459941632722642E-2</v>
      </c>
      <c r="F911" s="2">
        <f>'Moving Avg'!D911</f>
        <v>4.6051000000000002</v>
      </c>
      <c r="G911" s="2">
        <f>'Moving Avg'!F911</f>
        <v>4.6164699999999979</v>
      </c>
      <c r="H911" s="2">
        <f>'Moving Avg'!G911</f>
        <v>4.5276519999999998</v>
      </c>
      <c r="I911" s="2">
        <f>'Moving Avg'!H911</f>
        <v>4.2211704999999986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  <c r="M911" s="8">
        <f t="shared" si="140"/>
        <v>25</v>
      </c>
      <c r="N911" s="8">
        <f t="shared" si="141"/>
        <v>45</v>
      </c>
      <c r="O911" s="8">
        <f t="shared" si="142"/>
        <v>50</v>
      </c>
      <c r="P911" s="8">
        <f t="shared" si="143"/>
        <v>33</v>
      </c>
      <c r="Q911" s="9">
        <f t="shared" si="144"/>
        <v>36.950000000000003</v>
      </c>
      <c r="R911" s="9">
        <f t="shared" si="145"/>
        <v>39.75</v>
      </c>
      <c r="S911" s="9">
        <f t="shared" si="146"/>
        <v>37.85</v>
      </c>
      <c r="T911" s="9">
        <f t="shared" si="147"/>
        <v>38.25</v>
      </c>
      <c r="U911" s="8">
        <f t="shared" si="148"/>
        <v>38.183333333333337</v>
      </c>
      <c r="V911" s="8">
        <f t="shared" si="149"/>
        <v>38.200000000000003</v>
      </c>
    </row>
    <row r="912" spans="1:22" ht="13.5" x14ac:dyDescent="0.25">
      <c r="A912" s="3">
        <f>RSI!A912</f>
        <v>43332</v>
      </c>
      <c r="B912" s="2">
        <f>RSI!B912</f>
        <v>4.6051000000000002</v>
      </c>
      <c r="C912" s="2">
        <f>RSI!I912</f>
        <v>52.529608022447874</v>
      </c>
      <c r="D912" s="2">
        <f>MACD!E912</f>
        <v>3.431317298887393E-2</v>
      </c>
      <c r="E912" s="2">
        <f>MACD!F912</f>
        <v>3.0430587903952901E-2</v>
      </c>
      <c r="F912" s="2">
        <f>'Moving Avg'!D912</f>
        <v>4.6051000000000002</v>
      </c>
      <c r="G912" s="2">
        <f>'Moving Avg'!F912</f>
        <v>4.6134899999999988</v>
      </c>
      <c r="H912" s="2">
        <f>'Moving Avg'!G912</f>
        <v>4.5383899999999997</v>
      </c>
      <c r="I912" s="2">
        <f>'Moving Avg'!H912</f>
        <v>4.2233204999999989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  <c r="M912" s="8">
        <f t="shared" si="140"/>
        <v>25</v>
      </c>
      <c r="N912" s="8">
        <f t="shared" si="141"/>
        <v>0</v>
      </c>
      <c r="O912" s="8">
        <f t="shared" si="142"/>
        <v>50</v>
      </c>
      <c r="P912" s="8">
        <f t="shared" si="143"/>
        <v>33</v>
      </c>
      <c r="Q912" s="9">
        <f t="shared" si="144"/>
        <v>21.2</v>
      </c>
      <c r="R912" s="9">
        <f t="shared" si="145"/>
        <v>30.75</v>
      </c>
      <c r="S912" s="9">
        <f t="shared" si="146"/>
        <v>31.1</v>
      </c>
      <c r="T912" s="9">
        <f t="shared" si="147"/>
        <v>27</v>
      </c>
      <c r="U912" s="8">
        <f t="shared" si="148"/>
        <v>27.683333333333337</v>
      </c>
      <c r="V912" s="8">
        <f t="shared" si="149"/>
        <v>27.512500000000003</v>
      </c>
    </row>
    <row r="913" spans="1:22" ht="13.5" x14ac:dyDescent="0.25">
      <c r="A913" s="3">
        <f>RSI!A913</f>
        <v>43335</v>
      </c>
      <c r="B913" s="2">
        <f>RSI!B913</f>
        <v>4.6051000000000002</v>
      </c>
      <c r="C913" s="2">
        <f>RSI!I913</f>
        <v>52.529608022447874</v>
      </c>
      <c r="D913" s="2">
        <f>MACD!E913</f>
        <v>3.0500663448494336E-2</v>
      </c>
      <c r="E913" s="2">
        <f>MACD!F913</f>
        <v>3.0444603012861192E-2</v>
      </c>
      <c r="F913" s="2">
        <f>'Moving Avg'!D913</f>
        <v>4.6051000000000002</v>
      </c>
      <c r="G913" s="2">
        <f>'Moving Avg'!F913</f>
        <v>4.6132199999999983</v>
      </c>
      <c r="H913" s="2">
        <f>'Moving Avg'!G913</f>
        <v>4.5491279999999996</v>
      </c>
      <c r="I913" s="2">
        <f>'Moving Avg'!H913</f>
        <v>4.2254194999999992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  <c r="M913" s="8">
        <f t="shared" si="140"/>
        <v>25</v>
      </c>
      <c r="N913" s="8">
        <f t="shared" si="141"/>
        <v>0</v>
      </c>
      <c r="O913" s="8">
        <f t="shared" si="142"/>
        <v>50</v>
      </c>
      <c r="P913" s="8">
        <f t="shared" si="143"/>
        <v>33</v>
      </c>
      <c r="Q913" s="9">
        <f t="shared" si="144"/>
        <v>21.2</v>
      </c>
      <c r="R913" s="9">
        <f t="shared" si="145"/>
        <v>30.75</v>
      </c>
      <c r="S913" s="9">
        <f t="shared" si="146"/>
        <v>31.1</v>
      </c>
      <c r="T913" s="9">
        <f t="shared" si="147"/>
        <v>27</v>
      </c>
      <c r="U913" s="8">
        <f t="shared" si="148"/>
        <v>27.683333333333337</v>
      </c>
      <c r="V913" s="8">
        <f t="shared" si="149"/>
        <v>27.512500000000003</v>
      </c>
    </row>
    <row r="914" spans="1:22" ht="13.5" x14ac:dyDescent="0.25">
      <c r="A914" s="3">
        <f>RSI!A914</f>
        <v>43336</v>
      </c>
      <c r="B914" s="2">
        <f>RSI!B914</f>
        <v>4.6051000000000002</v>
      </c>
      <c r="C914" s="2">
        <f>RSI!I914</f>
        <v>52.529608022447874</v>
      </c>
      <c r="D914" s="2">
        <f>MACD!E914</f>
        <v>2.7227607102629392E-2</v>
      </c>
      <c r="E914" s="2">
        <f>MACD!F914</f>
        <v>2.9801203830814835E-2</v>
      </c>
      <c r="F914" s="2">
        <f>'Moving Avg'!D914</f>
        <v>4.6051000000000002</v>
      </c>
      <c r="G914" s="2">
        <f>'Moving Avg'!F914</f>
        <v>4.6129499999999997</v>
      </c>
      <c r="H914" s="2">
        <f>'Moving Avg'!G914</f>
        <v>4.5622079999999992</v>
      </c>
      <c r="I914" s="2">
        <f>'Moving Avg'!H914</f>
        <v>4.2275184999999986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  <c r="M914" s="8">
        <f t="shared" si="140"/>
        <v>25</v>
      </c>
      <c r="N914" s="8">
        <f t="shared" si="141"/>
        <v>45</v>
      </c>
      <c r="O914" s="8">
        <f t="shared" si="142"/>
        <v>50</v>
      </c>
      <c r="P914" s="8">
        <f t="shared" si="143"/>
        <v>33</v>
      </c>
      <c r="Q914" s="9">
        <f t="shared" si="144"/>
        <v>36.950000000000003</v>
      </c>
      <c r="R914" s="9">
        <f t="shared" si="145"/>
        <v>39.75</v>
      </c>
      <c r="S914" s="9">
        <f t="shared" si="146"/>
        <v>37.85</v>
      </c>
      <c r="T914" s="9">
        <f t="shared" si="147"/>
        <v>38.25</v>
      </c>
      <c r="U914" s="8">
        <f t="shared" si="148"/>
        <v>38.183333333333337</v>
      </c>
      <c r="V914" s="8">
        <f t="shared" si="149"/>
        <v>38.200000000000003</v>
      </c>
    </row>
    <row r="915" spans="1:22" ht="13.5" x14ac:dyDescent="0.25">
      <c r="A915" s="3">
        <f>RSI!A915</f>
        <v>43339</v>
      </c>
      <c r="B915" s="2">
        <f>RSI!B915</f>
        <v>4.6051000000000002</v>
      </c>
      <c r="C915" s="2">
        <f>RSI!I915</f>
        <v>52.529608022447874</v>
      </c>
      <c r="D915" s="2">
        <f>MACD!E915</f>
        <v>2.3583729827635125E-2</v>
      </c>
      <c r="E915" s="2">
        <f>MACD!F915</f>
        <v>2.8557709030178895E-2</v>
      </c>
      <c r="F915" s="2">
        <f>'Moving Avg'!D915</f>
        <v>4.6051000000000002</v>
      </c>
      <c r="G915" s="2">
        <f>'Moving Avg'!F915</f>
        <v>4.6126799999999992</v>
      </c>
      <c r="H915" s="2">
        <f>'Moving Avg'!G915</f>
        <v>4.5752879999999987</v>
      </c>
      <c r="I915" s="2">
        <f>'Moving Avg'!H915</f>
        <v>4.2291084999999988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  <c r="M915" s="8">
        <f t="shared" si="140"/>
        <v>25</v>
      </c>
      <c r="N915" s="8">
        <f t="shared" si="141"/>
        <v>45</v>
      </c>
      <c r="O915" s="8">
        <f t="shared" si="142"/>
        <v>50</v>
      </c>
      <c r="P915" s="8">
        <f t="shared" si="143"/>
        <v>33</v>
      </c>
      <c r="Q915" s="9">
        <f t="shared" si="144"/>
        <v>36.950000000000003</v>
      </c>
      <c r="R915" s="9">
        <f t="shared" si="145"/>
        <v>39.75</v>
      </c>
      <c r="S915" s="9">
        <f t="shared" si="146"/>
        <v>37.85</v>
      </c>
      <c r="T915" s="9">
        <f t="shared" si="147"/>
        <v>38.25</v>
      </c>
      <c r="U915" s="8">
        <f t="shared" si="148"/>
        <v>38.183333333333337</v>
      </c>
      <c r="V915" s="8">
        <f t="shared" si="149"/>
        <v>38.200000000000003</v>
      </c>
    </row>
    <row r="916" spans="1:22" ht="13.5" x14ac:dyDescent="0.25">
      <c r="A916" s="3">
        <f>RSI!A916</f>
        <v>43340</v>
      </c>
      <c r="B916" s="2">
        <f>RSI!B916</f>
        <v>4.6051000000000002</v>
      </c>
      <c r="C916" s="2">
        <f>RSI!I916</f>
        <v>52.529608022447874</v>
      </c>
      <c r="D916" s="2">
        <f>MACD!E916</f>
        <v>2.0460079770843187E-2</v>
      </c>
      <c r="E916" s="2">
        <f>MACD!F916</f>
        <v>2.6938183178311755E-2</v>
      </c>
      <c r="F916" s="2">
        <f>'Moving Avg'!D916</f>
        <v>4.6051000000000002</v>
      </c>
      <c r="G916" s="2">
        <f>'Moving Avg'!F916</f>
        <v>4.6124099999999988</v>
      </c>
      <c r="H916" s="2">
        <f>'Moving Avg'!G916</f>
        <v>4.5859239999999986</v>
      </c>
      <c r="I916" s="2">
        <f>'Moving Avg'!H916</f>
        <v>4.230698499999999</v>
      </c>
      <c r="J916" s="6" t="str">
        <f>OBV!F916</f>
        <v>NEUTRAL</v>
      </c>
      <c r="K916" s="6" t="str">
        <f>OBV!G916</f>
        <v>NEUTRAL</v>
      </c>
      <c r="L916" s="6" t="str">
        <f>OBV!H916</f>
        <v>NEUTRAL</v>
      </c>
      <c r="M916" s="8">
        <f t="shared" si="140"/>
        <v>25</v>
      </c>
      <c r="N916" s="8">
        <f t="shared" si="141"/>
        <v>45</v>
      </c>
      <c r="O916" s="8">
        <f t="shared" si="142"/>
        <v>50</v>
      </c>
      <c r="P916" s="8">
        <f t="shared" si="143"/>
        <v>33</v>
      </c>
      <c r="Q916" s="9">
        <f t="shared" si="144"/>
        <v>36.950000000000003</v>
      </c>
      <c r="R916" s="9">
        <f t="shared" si="145"/>
        <v>39.75</v>
      </c>
      <c r="S916" s="9">
        <f t="shared" si="146"/>
        <v>37.85</v>
      </c>
      <c r="T916" s="9">
        <f t="shared" si="147"/>
        <v>38.25</v>
      </c>
      <c r="U916" s="8">
        <f t="shared" si="148"/>
        <v>38.183333333333337</v>
      </c>
      <c r="V916" s="8">
        <f t="shared" si="149"/>
        <v>38.200000000000003</v>
      </c>
    </row>
    <row r="917" spans="1:22" ht="13.5" x14ac:dyDescent="0.25">
      <c r="A917" s="3">
        <f>RSI!A917</f>
        <v>43341</v>
      </c>
      <c r="B917" s="2">
        <f>RSI!B917</f>
        <v>4.6051000000000002</v>
      </c>
      <c r="C917" s="2">
        <f>RSI!I917</f>
        <v>52.529608022447889</v>
      </c>
      <c r="D917" s="2">
        <f>MACD!E917</f>
        <v>1.7779612293062463E-2</v>
      </c>
      <c r="E917" s="2">
        <f>MACD!F917</f>
        <v>2.51064690012619E-2</v>
      </c>
      <c r="F917" s="2">
        <f>'Moving Avg'!D917</f>
        <v>4.6051000000000002</v>
      </c>
      <c r="G917" s="2">
        <f>'Moving Avg'!F917</f>
        <v>4.6121399999999984</v>
      </c>
      <c r="H917" s="2">
        <f>'Moving Avg'!G917</f>
        <v>4.5949319999999991</v>
      </c>
      <c r="I917" s="2">
        <f>'Moving Avg'!H917</f>
        <v>4.2322629999999988</v>
      </c>
      <c r="J917" s="6" t="str">
        <f>OBV!F917</f>
        <v>NEUTRAL</v>
      </c>
      <c r="K917" s="6" t="str">
        <f>OBV!G917</f>
        <v>NEUTRAL</v>
      </c>
      <c r="L917" s="6" t="str">
        <f>OBV!H917</f>
        <v>NEUTRAL</v>
      </c>
      <c r="M917" s="8">
        <f t="shared" si="140"/>
        <v>25</v>
      </c>
      <c r="N917" s="8">
        <f t="shared" si="141"/>
        <v>45</v>
      </c>
      <c r="O917" s="8">
        <f t="shared" si="142"/>
        <v>50</v>
      </c>
      <c r="P917" s="8">
        <f t="shared" si="143"/>
        <v>33</v>
      </c>
      <c r="Q917" s="9">
        <f t="shared" si="144"/>
        <v>36.950000000000003</v>
      </c>
      <c r="R917" s="9">
        <f t="shared" si="145"/>
        <v>39.75</v>
      </c>
      <c r="S917" s="9">
        <f t="shared" si="146"/>
        <v>37.85</v>
      </c>
      <c r="T917" s="9">
        <f t="shared" si="147"/>
        <v>38.25</v>
      </c>
      <c r="U917" s="8">
        <f t="shared" si="148"/>
        <v>38.183333333333337</v>
      </c>
      <c r="V917" s="8">
        <f t="shared" si="149"/>
        <v>38.200000000000003</v>
      </c>
    </row>
    <row r="918" spans="1:22" ht="13.5" x14ac:dyDescent="0.25">
      <c r="A918" s="3">
        <f>RSI!A918</f>
        <v>43342</v>
      </c>
      <c r="B918" s="2">
        <f>RSI!B918</f>
        <v>4.6051000000000002</v>
      </c>
      <c r="C918" s="2">
        <f>RSI!I918</f>
        <v>52.529608022447874</v>
      </c>
      <c r="D918" s="2">
        <f>MACD!E918</f>
        <v>1.547691427151765E-2</v>
      </c>
      <c r="E918" s="2">
        <f>MACD!F918</f>
        <v>2.3180558055313053E-2</v>
      </c>
      <c r="F918" s="2">
        <f>'Moving Avg'!D918</f>
        <v>4.6051000000000002</v>
      </c>
      <c r="G918" s="2">
        <f>'Moving Avg'!F918</f>
        <v>4.6118699999999988</v>
      </c>
      <c r="H918" s="2">
        <f>'Moving Avg'!G918</f>
        <v>4.601595999999998</v>
      </c>
      <c r="I918" s="2">
        <f>'Moving Avg'!H918</f>
        <v>4.2338274999999985</v>
      </c>
      <c r="J918" s="6" t="str">
        <f>OBV!F918</f>
        <v>NEUTRAL</v>
      </c>
      <c r="K918" s="6" t="str">
        <f>OBV!G918</f>
        <v>NEUTRAL</v>
      </c>
      <c r="L918" s="6" t="str">
        <f>OBV!H918</f>
        <v>NEUTRAL</v>
      </c>
      <c r="M918" s="8">
        <f t="shared" si="140"/>
        <v>25</v>
      </c>
      <c r="N918" s="8">
        <f t="shared" si="141"/>
        <v>45</v>
      </c>
      <c r="O918" s="8">
        <f t="shared" si="142"/>
        <v>50</v>
      </c>
      <c r="P918" s="8">
        <f t="shared" si="143"/>
        <v>33</v>
      </c>
      <c r="Q918" s="9">
        <f t="shared" si="144"/>
        <v>36.950000000000003</v>
      </c>
      <c r="R918" s="9">
        <f t="shared" si="145"/>
        <v>39.75</v>
      </c>
      <c r="S918" s="9">
        <f t="shared" si="146"/>
        <v>37.85</v>
      </c>
      <c r="T918" s="9">
        <f t="shared" si="147"/>
        <v>38.25</v>
      </c>
      <c r="U918" s="8">
        <f t="shared" si="148"/>
        <v>38.183333333333337</v>
      </c>
      <c r="V918" s="8">
        <f t="shared" si="149"/>
        <v>38.200000000000003</v>
      </c>
    </row>
    <row r="919" spans="1:22" ht="13.5" x14ac:dyDescent="0.25">
      <c r="A919" s="3">
        <f>RSI!A919</f>
        <v>43343</v>
      </c>
      <c r="B919" s="2">
        <f>RSI!B919</f>
        <v>4.6051000000000002</v>
      </c>
      <c r="C919" s="2">
        <f>RSI!I919</f>
        <v>52.529608022447874</v>
      </c>
      <c r="D919" s="2">
        <f>MACD!E919</f>
        <v>1.3496431043567014E-2</v>
      </c>
      <c r="E919" s="2">
        <f>MACD!F919</f>
        <v>2.1243732652963847E-2</v>
      </c>
      <c r="F919" s="2">
        <f>'Moving Avg'!D919</f>
        <v>4.6051000000000002</v>
      </c>
      <c r="G919" s="2">
        <f>'Moving Avg'!F919</f>
        <v>4.6115999999999984</v>
      </c>
      <c r="H919" s="2">
        <f>'Moving Avg'!G919</f>
        <v>4.6059359999999989</v>
      </c>
      <c r="I919" s="2">
        <f>'Moving Avg'!H919</f>
        <v>4.2352389999999982</v>
      </c>
      <c r="J919" s="6" t="str">
        <f>OBV!F919</f>
        <v>NEUTRAL</v>
      </c>
      <c r="K919" s="6" t="str">
        <f>OBV!G919</f>
        <v>NEUTRAL</v>
      </c>
      <c r="L919" s="6" t="str">
        <f>OBV!H919</f>
        <v>NEUTRAL</v>
      </c>
      <c r="M919" s="8">
        <f t="shared" si="140"/>
        <v>25</v>
      </c>
      <c r="N919" s="8">
        <f t="shared" si="141"/>
        <v>45</v>
      </c>
      <c r="O919" s="8">
        <f t="shared" si="142"/>
        <v>50</v>
      </c>
      <c r="P919" s="8">
        <f t="shared" si="143"/>
        <v>33</v>
      </c>
      <c r="Q919" s="9">
        <f t="shared" si="144"/>
        <v>36.950000000000003</v>
      </c>
      <c r="R919" s="9">
        <f t="shared" si="145"/>
        <v>39.75</v>
      </c>
      <c r="S919" s="9">
        <f t="shared" si="146"/>
        <v>37.85</v>
      </c>
      <c r="T919" s="9">
        <f t="shared" si="147"/>
        <v>38.25</v>
      </c>
      <c r="U919" s="8">
        <f t="shared" si="148"/>
        <v>38.183333333333337</v>
      </c>
      <c r="V919" s="8">
        <f t="shared" si="149"/>
        <v>38.200000000000003</v>
      </c>
    </row>
    <row r="920" spans="1:22" ht="13.5" x14ac:dyDescent="0.25">
      <c r="A920" s="3">
        <f>RSI!A920</f>
        <v>43346</v>
      </c>
      <c r="B920" s="2">
        <f>RSI!B920</f>
        <v>4.6051000000000002</v>
      </c>
      <c r="C920" s="2">
        <f>RSI!I920</f>
        <v>52.529608022447874</v>
      </c>
      <c r="D920" s="2">
        <f>MACD!E920</f>
        <v>1.1790964912909097E-2</v>
      </c>
      <c r="E920" s="2">
        <f>MACD!F920</f>
        <v>1.9353179104952899E-2</v>
      </c>
      <c r="F920" s="2">
        <f>'Moving Avg'!D920</f>
        <v>4.6051000000000002</v>
      </c>
      <c r="G920" s="2">
        <f>'Moving Avg'!F920</f>
        <v>4.6113299999999979</v>
      </c>
      <c r="H920" s="2">
        <f>'Moving Avg'!G920</f>
        <v>4.611469999999998</v>
      </c>
      <c r="I920" s="2">
        <f>'Moving Avg'!H920</f>
        <v>4.2366504999999988</v>
      </c>
      <c r="J920" s="6" t="str">
        <f>OBV!F920</f>
        <v>NEUTRAL</v>
      </c>
      <c r="K920" s="6" t="str">
        <f>OBV!G920</f>
        <v>NEUTRAL</v>
      </c>
      <c r="L920" s="6" t="str">
        <f>OBV!H920</f>
        <v>NEUTRAL</v>
      </c>
      <c r="M920" s="8">
        <f t="shared" si="140"/>
        <v>25</v>
      </c>
      <c r="N920" s="8">
        <f t="shared" si="141"/>
        <v>45</v>
      </c>
      <c r="O920" s="8">
        <f t="shared" si="142"/>
        <v>50</v>
      </c>
      <c r="P920" s="8">
        <f t="shared" si="143"/>
        <v>33</v>
      </c>
      <c r="Q920" s="9">
        <f t="shared" si="144"/>
        <v>36.950000000000003</v>
      </c>
      <c r="R920" s="9">
        <f t="shared" si="145"/>
        <v>39.75</v>
      </c>
      <c r="S920" s="9">
        <f t="shared" si="146"/>
        <v>37.85</v>
      </c>
      <c r="T920" s="9">
        <f t="shared" si="147"/>
        <v>38.25</v>
      </c>
      <c r="U920" s="8">
        <f t="shared" si="148"/>
        <v>38.183333333333337</v>
      </c>
      <c r="V920" s="8">
        <f t="shared" si="149"/>
        <v>38.200000000000003</v>
      </c>
    </row>
    <row r="921" spans="1:22" ht="13.5" x14ac:dyDescent="0.25">
      <c r="A921" s="3">
        <f>RSI!A921</f>
        <v>43347</v>
      </c>
      <c r="B921" s="2">
        <f>RSI!B921</f>
        <v>4.5561999999999996</v>
      </c>
      <c r="C921" s="2">
        <f>RSI!I921</f>
        <v>36.725348816960341</v>
      </c>
      <c r="D921" s="2">
        <f>MACD!E921</f>
        <v>1.3942625751705684E-2</v>
      </c>
      <c r="E921" s="2">
        <f>MACD!F921</f>
        <v>1.8271068434303456E-2</v>
      </c>
      <c r="F921" s="2">
        <f>'Moving Avg'!D921</f>
        <v>4.5953200000000001</v>
      </c>
      <c r="G921" s="2">
        <f>'Moving Avg'!F921</f>
        <v>4.6086149999999986</v>
      </c>
      <c r="H921" s="2">
        <f>'Moving Avg'!G921</f>
        <v>4.6158079999999986</v>
      </c>
      <c r="I921" s="2">
        <f>'Moving Avg'!H921</f>
        <v>4.2379194999999985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0"/>
        <v>25</v>
      </c>
      <c r="N921" s="8">
        <f t="shared" si="141"/>
        <v>45</v>
      </c>
      <c r="O921" s="8">
        <f t="shared" si="142"/>
        <v>50</v>
      </c>
      <c r="P921" s="8">
        <f t="shared" si="143"/>
        <v>16.5</v>
      </c>
      <c r="Q921" s="9">
        <f t="shared" si="144"/>
        <v>34.475000000000001</v>
      </c>
      <c r="R921" s="9">
        <f t="shared" si="145"/>
        <v>35.625</v>
      </c>
      <c r="S921" s="9">
        <f t="shared" si="146"/>
        <v>30.425000000000001</v>
      </c>
      <c r="T921" s="9">
        <f t="shared" si="147"/>
        <v>34.125</v>
      </c>
      <c r="U921" s="8">
        <f t="shared" si="148"/>
        <v>33.508333333333333</v>
      </c>
      <c r="V921" s="8">
        <f t="shared" si="149"/>
        <v>33.662499999999994</v>
      </c>
    </row>
    <row r="922" spans="1:22" ht="13.5" x14ac:dyDescent="0.25">
      <c r="A922" s="3">
        <f>RSI!A922</f>
        <v>43348</v>
      </c>
      <c r="B922" s="2">
        <f>RSI!B922</f>
        <v>4.5561999999999996</v>
      </c>
      <c r="C922" s="2">
        <f>RSI!I922</f>
        <v>36.725348816960356</v>
      </c>
      <c r="D922" s="2">
        <f>MACD!E922</f>
        <v>1.6026774548463685E-2</v>
      </c>
      <c r="E922" s="2">
        <f>MACD!F922</f>
        <v>1.7822209657135504E-2</v>
      </c>
      <c r="F922" s="2">
        <f>'Moving Avg'!D922</f>
        <v>4.5855399999999999</v>
      </c>
      <c r="G922" s="2">
        <f>'Moving Avg'!F922</f>
        <v>4.6007499999999997</v>
      </c>
      <c r="H922" s="2">
        <f>'Moving Avg'!G922</f>
        <v>4.6201459999999983</v>
      </c>
      <c r="I922" s="2">
        <f>'Moving Avg'!H922</f>
        <v>4.2391884999999982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0"/>
        <v>25</v>
      </c>
      <c r="N922" s="8">
        <f t="shared" si="141"/>
        <v>45</v>
      </c>
      <c r="O922" s="8">
        <f t="shared" si="142"/>
        <v>50</v>
      </c>
      <c r="P922" s="8">
        <f t="shared" si="143"/>
        <v>16.5</v>
      </c>
      <c r="Q922" s="9">
        <f t="shared" si="144"/>
        <v>34.475000000000001</v>
      </c>
      <c r="R922" s="9">
        <f t="shared" si="145"/>
        <v>35.625</v>
      </c>
      <c r="S922" s="9">
        <f t="shared" si="146"/>
        <v>30.425000000000001</v>
      </c>
      <c r="T922" s="9">
        <f t="shared" si="147"/>
        <v>34.125</v>
      </c>
      <c r="U922" s="8">
        <f t="shared" si="148"/>
        <v>33.508333333333333</v>
      </c>
      <c r="V922" s="8">
        <f t="shared" si="149"/>
        <v>33.662499999999994</v>
      </c>
    </row>
    <row r="923" spans="1:22" ht="13.5" x14ac:dyDescent="0.25">
      <c r="A923" s="3">
        <f>RSI!A923</f>
        <v>43349</v>
      </c>
      <c r="B923" s="2">
        <f>RSI!B923</f>
        <v>4.5561999999999996</v>
      </c>
      <c r="C923" s="2">
        <f>RSI!I923</f>
        <v>36.725348816960356</v>
      </c>
      <c r="D923" s="2">
        <f>MACD!E923</f>
        <v>1.8034278311753305E-2</v>
      </c>
      <c r="E923" s="2">
        <f>MACD!F923</f>
        <v>1.7864623388059067E-2</v>
      </c>
      <c r="F923" s="2">
        <f>'Moving Avg'!D923</f>
        <v>4.5757600000000007</v>
      </c>
      <c r="G923" s="2">
        <f>'Moving Avg'!F923</f>
        <v>4.5980349999999994</v>
      </c>
      <c r="H923" s="2">
        <f>'Moving Avg'!G923</f>
        <v>4.624483999999998</v>
      </c>
      <c r="I923" s="2">
        <f>'Moving Avg'!H923</f>
        <v>4.2404574999999989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  <c r="M923" s="8">
        <f t="shared" si="140"/>
        <v>25</v>
      </c>
      <c r="N923" s="8">
        <f t="shared" si="141"/>
        <v>0</v>
      </c>
      <c r="O923" s="8">
        <f t="shared" si="142"/>
        <v>50</v>
      </c>
      <c r="P923" s="8">
        <f t="shared" si="143"/>
        <v>16.5</v>
      </c>
      <c r="Q923" s="9">
        <f t="shared" si="144"/>
        <v>18.725000000000001</v>
      </c>
      <c r="R923" s="9">
        <f t="shared" si="145"/>
        <v>26.625</v>
      </c>
      <c r="S923" s="9">
        <f t="shared" si="146"/>
        <v>23.675000000000001</v>
      </c>
      <c r="T923" s="9">
        <f t="shared" si="147"/>
        <v>22.875</v>
      </c>
      <c r="U923" s="8">
        <f t="shared" si="148"/>
        <v>23.008333333333336</v>
      </c>
      <c r="V923" s="8">
        <f t="shared" si="149"/>
        <v>22.975000000000001</v>
      </c>
    </row>
    <row r="924" spans="1:22" ht="13.5" x14ac:dyDescent="0.25">
      <c r="A924" s="3">
        <f>RSI!A924</f>
        <v>43350</v>
      </c>
      <c r="B924" s="2">
        <f>RSI!B924</f>
        <v>4.4478</v>
      </c>
      <c r="C924" s="2">
        <f>RSI!I924</f>
        <v>20.035662704477332</v>
      </c>
      <c r="D924" s="2">
        <f>MACD!E924</f>
        <v>2.7988484641261913E-2</v>
      </c>
      <c r="E924" s="2">
        <f>MACD!F924</f>
        <v>1.9889395638699639E-2</v>
      </c>
      <c r="F924" s="2">
        <f>'Moving Avg'!D924</f>
        <v>4.5443000000000007</v>
      </c>
      <c r="G924" s="2">
        <f>'Moving Avg'!F924</f>
        <v>4.589900000000001</v>
      </c>
      <c r="H924" s="2">
        <f>'Moving Avg'!G924</f>
        <v>4.6240499999999978</v>
      </c>
      <c r="I924" s="2">
        <f>'Moving Avg'!H924</f>
        <v>4.2411844999999992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0"/>
        <v>50</v>
      </c>
      <c r="N924" s="8">
        <f t="shared" si="141"/>
        <v>0</v>
      </c>
      <c r="O924" s="8">
        <f t="shared" si="142"/>
        <v>50</v>
      </c>
      <c r="P924" s="8">
        <f t="shared" si="143"/>
        <v>16.5</v>
      </c>
      <c r="Q924" s="9">
        <f t="shared" si="144"/>
        <v>27.475000000000001</v>
      </c>
      <c r="R924" s="9">
        <f t="shared" si="145"/>
        <v>31.625</v>
      </c>
      <c r="S924" s="9">
        <f t="shared" si="146"/>
        <v>27.425000000000001</v>
      </c>
      <c r="T924" s="9">
        <f t="shared" si="147"/>
        <v>29.125</v>
      </c>
      <c r="U924" s="8">
        <f t="shared" si="148"/>
        <v>28.841666666666669</v>
      </c>
      <c r="V924" s="8">
        <f t="shared" si="149"/>
        <v>28.912500000000001</v>
      </c>
    </row>
    <row r="925" spans="1:22" ht="13.5" x14ac:dyDescent="0.25">
      <c r="A925" s="3">
        <f>RSI!A925</f>
        <v>43353</v>
      </c>
      <c r="B925" s="2">
        <f>RSI!B925</f>
        <v>4.4206000000000003</v>
      </c>
      <c r="C925" s="2">
        <f>RSI!I925</f>
        <v>17.844336873673541</v>
      </c>
      <c r="D925" s="2">
        <f>MACD!E925</f>
        <v>3.9275814561632316E-2</v>
      </c>
      <c r="E925" s="2">
        <f>MACD!F925</f>
        <v>2.3766679423286176E-2</v>
      </c>
      <c r="F925" s="2">
        <f>'Moving Avg'!D925</f>
        <v>4.5073999999999996</v>
      </c>
      <c r="G925" s="2">
        <f>'Moving Avg'!F925</f>
        <v>4.5806750000000012</v>
      </c>
      <c r="H925" s="2">
        <f>'Moving Avg'!G925</f>
        <v>4.6225299999999976</v>
      </c>
      <c r="I925" s="2">
        <f>'Moving Avg'!H925</f>
        <v>4.2417754999999993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  <c r="M925" s="8">
        <f t="shared" si="140"/>
        <v>50</v>
      </c>
      <c r="N925" s="8">
        <f t="shared" si="141"/>
        <v>0</v>
      </c>
      <c r="O925" s="8">
        <f t="shared" si="142"/>
        <v>50</v>
      </c>
      <c r="P925" s="8">
        <f t="shared" si="143"/>
        <v>16.5</v>
      </c>
      <c r="Q925" s="9">
        <f t="shared" si="144"/>
        <v>27.475000000000001</v>
      </c>
      <c r="R925" s="9">
        <f t="shared" si="145"/>
        <v>31.625</v>
      </c>
      <c r="S925" s="9">
        <f t="shared" si="146"/>
        <v>27.425000000000001</v>
      </c>
      <c r="T925" s="9">
        <f t="shared" si="147"/>
        <v>29.125</v>
      </c>
      <c r="U925" s="8">
        <f t="shared" si="148"/>
        <v>28.841666666666669</v>
      </c>
      <c r="V925" s="8">
        <f t="shared" si="149"/>
        <v>28.912500000000001</v>
      </c>
    </row>
    <row r="926" spans="1:22" ht="13.5" x14ac:dyDescent="0.25">
      <c r="A926" s="3">
        <f>RSI!A926</f>
        <v>43355</v>
      </c>
      <c r="B926" s="2">
        <f>RSI!B926</f>
        <v>4.4478</v>
      </c>
      <c r="C926" s="2">
        <f>RSI!I926</f>
        <v>26.501336015368267</v>
      </c>
      <c r="D926" s="2">
        <f>MACD!E926</f>
        <v>4.7759325871761682E-2</v>
      </c>
      <c r="E926" s="2">
        <f>MACD!F926</f>
        <v>2.856520871298128E-2</v>
      </c>
      <c r="F926" s="2">
        <f>'Moving Avg'!D926</f>
        <v>4.4857199999999997</v>
      </c>
      <c r="G926" s="2">
        <f>'Moving Avg'!F926</f>
        <v>4.5728100000000014</v>
      </c>
      <c r="H926" s="2">
        <f>'Moving Avg'!G926</f>
        <v>4.6192759999999975</v>
      </c>
      <c r="I926" s="2">
        <f>'Moving Avg'!H926</f>
        <v>4.2425024999999996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0"/>
        <v>50</v>
      </c>
      <c r="N926" s="8">
        <f t="shared" si="141"/>
        <v>0</v>
      </c>
      <c r="O926" s="8">
        <f t="shared" si="142"/>
        <v>50</v>
      </c>
      <c r="P926" s="8">
        <f t="shared" si="143"/>
        <v>16.5</v>
      </c>
      <c r="Q926" s="9">
        <f t="shared" si="144"/>
        <v>27.475000000000001</v>
      </c>
      <c r="R926" s="9">
        <f t="shared" si="145"/>
        <v>31.625</v>
      </c>
      <c r="S926" s="9">
        <f t="shared" si="146"/>
        <v>27.425000000000001</v>
      </c>
      <c r="T926" s="9">
        <f t="shared" si="147"/>
        <v>29.125</v>
      </c>
      <c r="U926" s="8">
        <f t="shared" si="148"/>
        <v>28.841666666666669</v>
      </c>
      <c r="V926" s="8">
        <f t="shared" si="149"/>
        <v>28.912500000000001</v>
      </c>
    </row>
    <row r="927" spans="1:22" ht="13.5" x14ac:dyDescent="0.25">
      <c r="A927" s="3">
        <f>RSI!A927</f>
        <v>43356</v>
      </c>
      <c r="B927" s="2">
        <f>RSI!B927</f>
        <v>4.3935000000000004</v>
      </c>
      <c r="C927" s="2">
        <f>RSI!I927</f>
        <v>21.606575781062631</v>
      </c>
      <c r="D927" s="2">
        <f>MACD!E927</f>
        <v>5.9676500535005061E-2</v>
      </c>
      <c r="E927" s="2">
        <f>MACD!F927</f>
        <v>3.4787467077386038E-2</v>
      </c>
      <c r="F927" s="2">
        <f>'Moving Avg'!D927</f>
        <v>4.4531799999999997</v>
      </c>
      <c r="G927" s="2">
        <f>'Moving Avg'!F927</f>
        <v>4.5622300000000005</v>
      </c>
      <c r="H927" s="2">
        <f>'Moving Avg'!G927</f>
        <v>4.6135259999999976</v>
      </c>
      <c r="I927" s="2">
        <f>'Moving Avg'!H927</f>
        <v>4.2435944999999995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  <c r="M927" s="8">
        <f t="shared" si="140"/>
        <v>50</v>
      </c>
      <c r="N927" s="8">
        <f t="shared" si="141"/>
        <v>0</v>
      </c>
      <c r="O927" s="8">
        <f t="shared" si="142"/>
        <v>50</v>
      </c>
      <c r="P927" s="8">
        <f t="shared" si="143"/>
        <v>16.5</v>
      </c>
      <c r="Q927" s="9">
        <f t="shared" si="144"/>
        <v>27.475000000000001</v>
      </c>
      <c r="R927" s="9">
        <f t="shared" si="145"/>
        <v>31.625</v>
      </c>
      <c r="S927" s="9">
        <f t="shared" si="146"/>
        <v>27.425000000000001</v>
      </c>
      <c r="T927" s="9">
        <f t="shared" si="147"/>
        <v>29.125</v>
      </c>
      <c r="U927" s="8">
        <f t="shared" si="148"/>
        <v>28.841666666666669</v>
      </c>
      <c r="V927" s="8">
        <f t="shared" si="149"/>
        <v>28.912500000000001</v>
      </c>
    </row>
    <row r="928" spans="1:22" ht="13.5" x14ac:dyDescent="0.25">
      <c r="A928" s="3">
        <f>RSI!A928</f>
        <v>43357</v>
      </c>
      <c r="B928" s="2">
        <f>RSI!B928</f>
        <v>4.3935000000000004</v>
      </c>
      <c r="C928" s="2">
        <f>RSI!I928</f>
        <v>21.606575781062631</v>
      </c>
      <c r="D928" s="2">
        <f>MACD!E928</f>
        <v>7.0744640222331512E-2</v>
      </c>
      <c r="E928" s="2">
        <f>MACD!F928</f>
        <v>4.1978901706375138E-2</v>
      </c>
      <c r="F928" s="2">
        <f>'Moving Avg'!D928</f>
        <v>4.4206400000000006</v>
      </c>
      <c r="G928" s="2">
        <f>'Moving Avg'!F928</f>
        <v>4.5516500000000004</v>
      </c>
      <c r="H928" s="2">
        <f>'Moving Avg'!G928</f>
        <v>4.6075599999999977</v>
      </c>
      <c r="I928" s="2">
        <f>'Moving Avg'!H928</f>
        <v>4.2446864999999994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0"/>
        <v>50</v>
      </c>
      <c r="N928" s="8">
        <f t="shared" si="141"/>
        <v>0</v>
      </c>
      <c r="O928" s="8">
        <f t="shared" si="142"/>
        <v>50</v>
      </c>
      <c r="P928" s="8">
        <f t="shared" si="143"/>
        <v>16.5</v>
      </c>
      <c r="Q928" s="9">
        <f t="shared" si="144"/>
        <v>27.475000000000001</v>
      </c>
      <c r="R928" s="9">
        <f t="shared" si="145"/>
        <v>31.625</v>
      </c>
      <c r="S928" s="9">
        <f t="shared" si="146"/>
        <v>27.425000000000001</v>
      </c>
      <c r="T928" s="9">
        <f t="shared" si="147"/>
        <v>29.125</v>
      </c>
      <c r="U928" s="8">
        <f t="shared" si="148"/>
        <v>28.841666666666669</v>
      </c>
      <c r="V928" s="8">
        <f t="shared" si="149"/>
        <v>28.912500000000001</v>
      </c>
    </row>
    <row r="929" spans="1:22" ht="13.5" x14ac:dyDescent="0.25">
      <c r="A929" s="3">
        <f>RSI!A929</f>
        <v>43360</v>
      </c>
      <c r="B929" s="2">
        <f>RSI!B929</f>
        <v>4.3935000000000004</v>
      </c>
      <c r="C929" s="2">
        <f>RSI!I929</f>
        <v>21.606575781062631</v>
      </c>
      <c r="D929" s="2">
        <f>MACD!E929</f>
        <v>8.1021448920694183E-2</v>
      </c>
      <c r="E929" s="2">
        <f>MACD!F929</f>
        <v>4.9787411149238944E-2</v>
      </c>
      <c r="F929" s="2">
        <f>'Moving Avg'!D929</f>
        <v>4.4097799999999996</v>
      </c>
      <c r="G929" s="2">
        <f>'Moving Avg'!F929</f>
        <v>4.5410699999999995</v>
      </c>
      <c r="H929" s="2">
        <f>'Moving Avg'!G929</f>
        <v>4.6015939999999969</v>
      </c>
      <c r="I929" s="2">
        <f>'Moving Avg'!H929</f>
        <v>4.2452694999999991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  <c r="M929" s="8">
        <f t="shared" si="140"/>
        <v>50</v>
      </c>
      <c r="N929" s="8">
        <f t="shared" si="141"/>
        <v>0</v>
      </c>
      <c r="O929" s="8">
        <f t="shared" si="142"/>
        <v>50</v>
      </c>
      <c r="P929" s="8">
        <f t="shared" si="143"/>
        <v>16.5</v>
      </c>
      <c r="Q929" s="9">
        <f t="shared" si="144"/>
        <v>27.475000000000001</v>
      </c>
      <c r="R929" s="9">
        <f t="shared" si="145"/>
        <v>31.625</v>
      </c>
      <c r="S929" s="9">
        <f t="shared" si="146"/>
        <v>27.425000000000001</v>
      </c>
      <c r="T929" s="9">
        <f t="shared" si="147"/>
        <v>29.125</v>
      </c>
      <c r="U929" s="8">
        <f t="shared" si="148"/>
        <v>28.841666666666669</v>
      </c>
      <c r="V929" s="8">
        <f t="shared" si="149"/>
        <v>28.912500000000001</v>
      </c>
    </row>
    <row r="930" spans="1:22" ht="13.5" x14ac:dyDescent="0.25">
      <c r="A930" s="3">
        <f>RSI!A930</f>
        <v>43361</v>
      </c>
      <c r="B930" s="2">
        <f>RSI!B930</f>
        <v>4.3935000000000004</v>
      </c>
      <c r="C930" s="2">
        <f>RSI!I930</f>
        <v>21.606575781062631</v>
      </c>
      <c r="D930" s="2">
        <f>MACD!E930</f>
        <v>9.0561154323450133E-2</v>
      </c>
      <c r="E930" s="2">
        <f>MACD!F930</f>
        <v>5.7942159784081189E-2</v>
      </c>
      <c r="F930" s="2">
        <f>'Moving Avg'!D930</f>
        <v>4.4043599999999996</v>
      </c>
      <c r="G930" s="2">
        <f>'Moving Avg'!F930</f>
        <v>4.5304900000000004</v>
      </c>
      <c r="H930" s="2">
        <f>'Moving Avg'!G930</f>
        <v>4.5950839999999964</v>
      </c>
      <c r="I930" s="2">
        <f>'Moving Avg'!H930</f>
        <v>4.2458524999999998</v>
      </c>
      <c r="J930" s="6" t="str">
        <f>OBV!F930</f>
        <v>BULLISH</v>
      </c>
      <c r="K930" s="6" t="str">
        <f>OBV!G930</f>
        <v>NEUTRAL</v>
      </c>
      <c r="L930" s="6" t="str">
        <f>OBV!H930</f>
        <v>BULLISH DIVERGENCE</v>
      </c>
      <c r="M930" s="8">
        <f t="shared" si="140"/>
        <v>50</v>
      </c>
      <c r="N930" s="8">
        <f t="shared" si="141"/>
        <v>0</v>
      </c>
      <c r="O930" s="8">
        <f t="shared" si="142"/>
        <v>50</v>
      </c>
      <c r="P930" s="8">
        <f t="shared" si="143"/>
        <v>66.5</v>
      </c>
      <c r="Q930" s="9">
        <f t="shared" si="144"/>
        <v>34.975000000000001</v>
      </c>
      <c r="R930" s="9">
        <f t="shared" si="145"/>
        <v>44.125</v>
      </c>
      <c r="S930" s="9">
        <f t="shared" si="146"/>
        <v>49.924999999999997</v>
      </c>
      <c r="T930" s="9">
        <f t="shared" si="147"/>
        <v>41.625</v>
      </c>
      <c r="U930" s="8">
        <f t="shared" si="148"/>
        <v>43.008333333333326</v>
      </c>
      <c r="V930" s="8">
        <f t="shared" si="149"/>
        <v>42.662499999999994</v>
      </c>
    </row>
    <row r="931" spans="1:22" ht="13.5" x14ac:dyDescent="0.25">
      <c r="A931" s="3">
        <f>RSI!A931</f>
        <v>43362</v>
      </c>
      <c r="B931" s="2">
        <f>RSI!B931</f>
        <v>4.3935000000000004</v>
      </c>
      <c r="C931" s="2">
        <f>RSI!I931</f>
        <v>21.606575781062631</v>
      </c>
      <c r="D931" s="2">
        <f>MACD!E931</f>
        <v>9.1891565629614647E-2</v>
      </c>
      <c r="E931" s="2">
        <f>MACD!F931</f>
        <v>6.473204095318788E-2</v>
      </c>
      <c r="F931" s="2">
        <f>'Moving Avg'!D931</f>
        <v>4.3935000000000004</v>
      </c>
      <c r="G931" s="2">
        <f>'Moving Avg'!F931</f>
        <v>4.5199100000000003</v>
      </c>
      <c r="H931" s="2">
        <f>'Moving Avg'!G931</f>
        <v>4.5886839999999971</v>
      </c>
      <c r="I931" s="2">
        <f>'Moving Avg'!H931</f>
        <v>4.2463335000000004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50</v>
      </c>
      <c r="N931" s="8">
        <f t="shared" si="141"/>
        <v>0</v>
      </c>
      <c r="O931" s="8">
        <f t="shared" si="142"/>
        <v>50</v>
      </c>
      <c r="P931" s="8">
        <f t="shared" si="143"/>
        <v>16.5</v>
      </c>
      <c r="Q931" s="9">
        <f t="shared" si="144"/>
        <v>27.475000000000001</v>
      </c>
      <c r="R931" s="9">
        <f t="shared" si="145"/>
        <v>31.625</v>
      </c>
      <c r="S931" s="9">
        <f t="shared" si="146"/>
        <v>27.425000000000001</v>
      </c>
      <c r="T931" s="9">
        <f t="shared" si="147"/>
        <v>29.125</v>
      </c>
      <c r="U931" s="8">
        <f t="shared" si="148"/>
        <v>28.841666666666669</v>
      </c>
      <c r="V931" s="8">
        <f t="shared" si="149"/>
        <v>28.912500000000001</v>
      </c>
    </row>
    <row r="932" spans="1:22" ht="13.5" x14ac:dyDescent="0.25">
      <c r="A932" s="3">
        <f>RSI!A932</f>
        <v>43363</v>
      </c>
      <c r="B932" s="2">
        <f>RSI!B932</f>
        <v>4.3935000000000004</v>
      </c>
      <c r="C932" s="2">
        <f>RSI!I932</f>
        <v>21.606575781062631</v>
      </c>
      <c r="D932" s="2">
        <f>MACD!E932</f>
        <v>9.3740844395076017E-2</v>
      </c>
      <c r="E932" s="2">
        <f>MACD!F932</f>
        <v>7.0533801641565502E-2</v>
      </c>
      <c r="F932" s="2">
        <f>'Moving Avg'!D932</f>
        <v>4.3935000000000004</v>
      </c>
      <c r="G932" s="2">
        <f>'Moving Avg'!F932</f>
        <v>4.5093300000000003</v>
      </c>
      <c r="H932" s="2">
        <f>'Moving Avg'!G932</f>
        <v>4.582283999999996</v>
      </c>
      <c r="I932" s="2">
        <f>'Moving Avg'!H932</f>
        <v>4.2469165000000002</v>
      </c>
      <c r="J932" s="6" t="str">
        <f>OBV!F932</f>
        <v>NEUTRAL</v>
      </c>
      <c r="K932" s="6" t="str">
        <f>OBV!G932</f>
        <v>NEUTRAL</v>
      </c>
      <c r="L932" s="6" t="str">
        <f>OBV!H932</f>
        <v>NEUTRAL</v>
      </c>
      <c r="M932" s="8">
        <f t="shared" si="140"/>
        <v>50</v>
      </c>
      <c r="N932" s="8">
        <f t="shared" si="141"/>
        <v>0</v>
      </c>
      <c r="O932" s="8">
        <f t="shared" si="142"/>
        <v>50</v>
      </c>
      <c r="P932" s="8">
        <f t="shared" si="143"/>
        <v>33</v>
      </c>
      <c r="Q932" s="9">
        <f t="shared" si="144"/>
        <v>29.95</v>
      </c>
      <c r="R932" s="9">
        <f t="shared" si="145"/>
        <v>35.75</v>
      </c>
      <c r="S932" s="9">
        <f t="shared" si="146"/>
        <v>34.85</v>
      </c>
      <c r="T932" s="9">
        <f t="shared" si="147"/>
        <v>33.25</v>
      </c>
      <c r="U932" s="8">
        <f t="shared" si="148"/>
        <v>33.516666666666673</v>
      </c>
      <c r="V932" s="8">
        <f t="shared" si="149"/>
        <v>33.450000000000003</v>
      </c>
    </row>
    <row r="933" spans="1:22" ht="13.5" x14ac:dyDescent="0.25">
      <c r="A933" s="3">
        <f>RSI!A933</f>
        <v>43364</v>
      </c>
      <c r="B933" s="2">
        <f>RSI!B933</f>
        <v>4.3935000000000004</v>
      </c>
      <c r="C933" s="2">
        <f>RSI!I933</f>
        <v>21.606575781062631</v>
      </c>
      <c r="D933" s="2">
        <f>MACD!E933</f>
        <v>9.597556884784364E-2</v>
      </c>
      <c r="E933" s="2">
        <f>MACD!F933</f>
        <v>7.5622155082821135E-2</v>
      </c>
      <c r="F933" s="2">
        <f>'Moving Avg'!D933</f>
        <v>4.3935000000000004</v>
      </c>
      <c r="G933" s="2">
        <f>'Moving Avg'!F933</f>
        <v>4.4987500000000002</v>
      </c>
      <c r="H933" s="2">
        <f>'Moving Avg'!G933</f>
        <v>4.5759919999999958</v>
      </c>
      <c r="I933" s="2">
        <f>'Moving Avg'!H933</f>
        <v>4.2475499999999995</v>
      </c>
      <c r="J933" s="6" t="str">
        <f>OBV!F933</f>
        <v>NEUTRAL</v>
      </c>
      <c r="K933" s="6" t="str">
        <f>OBV!G933</f>
        <v>NEUTRAL</v>
      </c>
      <c r="L933" s="6" t="str">
        <f>OBV!H933</f>
        <v>NEUTRAL</v>
      </c>
      <c r="M933" s="8">
        <f t="shared" si="140"/>
        <v>50</v>
      </c>
      <c r="N933" s="8">
        <f t="shared" si="141"/>
        <v>0</v>
      </c>
      <c r="O933" s="8">
        <f t="shared" si="142"/>
        <v>50</v>
      </c>
      <c r="P933" s="8">
        <f t="shared" si="143"/>
        <v>33</v>
      </c>
      <c r="Q933" s="9">
        <f t="shared" si="144"/>
        <v>29.95</v>
      </c>
      <c r="R933" s="9">
        <f t="shared" si="145"/>
        <v>35.75</v>
      </c>
      <c r="S933" s="9">
        <f t="shared" si="146"/>
        <v>34.85</v>
      </c>
      <c r="T933" s="9">
        <f t="shared" si="147"/>
        <v>33.25</v>
      </c>
      <c r="U933" s="8">
        <f t="shared" si="148"/>
        <v>33.516666666666673</v>
      </c>
      <c r="V933" s="8">
        <f t="shared" si="149"/>
        <v>33.450000000000003</v>
      </c>
    </row>
    <row r="934" spans="1:22" ht="13.5" x14ac:dyDescent="0.25">
      <c r="A934" s="3">
        <f>RSI!A934</f>
        <v>43367</v>
      </c>
      <c r="B934" s="2">
        <f>RSI!B934</f>
        <v>4.3935000000000004</v>
      </c>
      <c r="C934" s="2">
        <f>RSI!I934</f>
        <v>21.606575781062631</v>
      </c>
      <c r="D934" s="2">
        <f>MACD!E934</f>
        <v>8.1809890640207605E-2</v>
      </c>
      <c r="E934" s="2">
        <f>MACD!F934</f>
        <v>7.685970219429844E-2</v>
      </c>
      <c r="F934" s="2">
        <f>'Moving Avg'!D934</f>
        <v>4.3935000000000004</v>
      </c>
      <c r="G934" s="2">
        <f>'Moving Avg'!F934</f>
        <v>4.4881700000000011</v>
      </c>
      <c r="H934" s="2">
        <f>'Moving Avg'!G934</f>
        <v>4.5696999999999965</v>
      </c>
      <c r="I934" s="2">
        <f>'Moving Avg'!H934</f>
        <v>4.2481834999999997</v>
      </c>
      <c r="J934" s="6" t="str">
        <f>OBV!F934</f>
        <v>NEUTRAL</v>
      </c>
      <c r="K934" s="6" t="str">
        <f>OBV!G934</f>
        <v>NEUTRAL</v>
      </c>
      <c r="L934" s="6" t="str">
        <f>OBV!H934</f>
        <v>NEUTRAL</v>
      </c>
      <c r="M934" s="8">
        <f t="shared" si="140"/>
        <v>50</v>
      </c>
      <c r="N934" s="8">
        <f t="shared" si="141"/>
        <v>0</v>
      </c>
      <c r="O934" s="8">
        <f t="shared" si="142"/>
        <v>50</v>
      </c>
      <c r="P934" s="8">
        <f t="shared" si="143"/>
        <v>33</v>
      </c>
      <c r="Q934" s="9">
        <f t="shared" si="144"/>
        <v>29.95</v>
      </c>
      <c r="R934" s="9">
        <f t="shared" si="145"/>
        <v>35.75</v>
      </c>
      <c r="S934" s="9">
        <f t="shared" si="146"/>
        <v>34.85</v>
      </c>
      <c r="T934" s="9">
        <f t="shared" si="147"/>
        <v>33.25</v>
      </c>
      <c r="U934" s="8">
        <f t="shared" si="148"/>
        <v>33.516666666666673</v>
      </c>
      <c r="V934" s="8">
        <f t="shared" si="149"/>
        <v>33.450000000000003</v>
      </c>
    </row>
    <row r="935" spans="1:22" ht="13.5" x14ac:dyDescent="0.25">
      <c r="A935" s="3">
        <f>RSI!A935</f>
        <v>43368</v>
      </c>
      <c r="B935" s="2">
        <f>RSI!B935</f>
        <v>4.3935000000000004</v>
      </c>
      <c r="C935" s="2">
        <f>RSI!I935</f>
        <v>21.606575781062631</v>
      </c>
      <c r="D935" s="2">
        <f>MACD!E935</f>
        <v>6.621330639615941E-2</v>
      </c>
      <c r="E935" s="2">
        <f>MACD!F935</f>
        <v>7.4730423034670646E-2</v>
      </c>
      <c r="F935" s="2">
        <f>'Moving Avg'!D935</f>
        <v>4.3935000000000004</v>
      </c>
      <c r="G935" s="2">
        <f>'Moving Avg'!F935</f>
        <v>4.4775900000000011</v>
      </c>
      <c r="H935" s="2">
        <f>'Moving Avg'!G935</f>
        <v>4.5634079999999964</v>
      </c>
      <c r="I935" s="2">
        <f>'Moving Avg'!H935</f>
        <v>4.2488169999999998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  <c r="M935" s="8">
        <f t="shared" si="140"/>
        <v>50</v>
      </c>
      <c r="N935" s="8">
        <f t="shared" si="141"/>
        <v>45</v>
      </c>
      <c r="O935" s="8">
        <f t="shared" si="142"/>
        <v>50</v>
      </c>
      <c r="P935" s="8">
        <f t="shared" si="143"/>
        <v>33</v>
      </c>
      <c r="Q935" s="9">
        <f t="shared" si="144"/>
        <v>45.7</v>
      </c>
      <c r="R935" s="9">
        <f t="shared" si="145"/>
        <v>44.75</v>
      </c>
      <c r="S935" s="9">
        <f t="shared" si="146"/>
        <v>41.6</v>
      </c>
      <c r="T935" s="9">
        <f t="shared" si="147"/>
        <v>44.5</v>
      </c>
      <c r="U935" s="8">
        <f t="shared" si="148"/>
        <v>44.016666666666673</v>
      </c>
      <c r="V935" s="8">
        <f t="shared" si="149"/>
        <v>44.137500000000003</v>
      </c>
    </row>
    <row r="936" spans="1:22" ht="13.5" x14ac:dyDescent="0.25">
      <c r="A936" s="3">
        <f>RSI!A936</f>
        <v>43369</v>
      </c>
      <c r="B936" s="2">
        <f>RSI!B936</f>
        <v>4.3935000000000004</v>
      </c>
      <c r="C936" s="2">
        <f>RSI!I936</f>
        <v>21.606575781062631</v>
      </c>
      <c r="D936" s="2">
        <f>MACD!E936</f>
        <v>5.7732640035196958E-2</v>
      </c>
      <c r="E936" s="2">
        <f>MACD!F936</f>
        <v>7.1330866434775916E-2</v>
      </c>
      <c r="F936" s="2">
        <f>'Moving Avg'!D936</f>
        <v>4.3935000000000004</v>
      </c>
      <c r="G936" s="2">
        <f>'Moving Avg'!F936</f>
        <v>4.467010000000001</v>
      </c>
      <c r="H936" s="2">
        <f>'Moving Avg'!G936</f>
        <v>4.5571159999999953</v>
      </c>
      <c r="I936" s="2">
        <f>'Moving Avg'!H936</f>
        <v>4.2494504999999991</v>
      </c>
      <c r="J936" s="6" t="str">
        <f>OBV!F936</f>
        <v>NEUTRAL</v>
      </c>
      <c r="K936" s="6" t="str">
        <f>OBV!G936</f>
        <v>NEUTRAL</v>
      </c>
      <c r="L936" s="6" t="str">
        <f>OBV!H936</f>
        <v>NEUTRAL</v>
      </c>
      <c r="M936" s="8">
        <f t="shared" si="140"/>
        <v>50</v>
      </c>
      <c r="N936" s="8">
        <f t="shared" si="141"/>
        <v>45</v>
      </c>
      <c r="O936" s="8">
        <f t="shared" si="142"/>
        <v>50</v>
      </c>
      <c r="P936" s="8">
        <f t="shared" si="143"/>
        <v>33</v>
      </c>
      <c r="Q936" s="9">
        <f t="shared" si="144"/>
        <v>45.7</v>
      </c>
      <c r="R936" s="9">
        <f t="shared" si="145"/>
        <v>44.75</v>
      </c>
      <c r="S936" s="9">
        <f t="shared" si="146"/>
        <v>41.6</v>
      </c>
      <c r="T936" s="9">
        <f t="shared" si="147"/>
        <v>44.5</v>
      </c>
      <c r="U936" s="8">
        <f t="shared" si="148"/>
        <v>44.016666666666673</v>
      </c>
      <c r="V936" s="8">
        <f t="shared" si="149"/>
        <v>44.137500000000003</v>
      </c>
    </row>
    <row r="937" spans="1:22" ht="13.5" x14ac:dyDescent="0.25">
      <c r="A937" s="3">
        <f>RSI!A937</f>
        <v>43370</v>
      </c>
      <c r="B937" s="2">
        <f>RSI!B937</f>
        <v>4.3935000000000004</v>
      </c>
      <c r="C937" s="2">
        <f>RSI!I937</f>
        <v>21.606575781062631</v>
      </c>
      <c r="D937" s="2">
        <f>MACD!E937</f>
        <v>4.2695278754838917E-2</v>
      </c>
      <c r="E937" s="2">
        <f>MACD!F937</f>
        <v>6.5603748898788519E-2</v>
      </c>
      <c r="F937" s="2">
        <f>'Moving Avg'!D937</f>
        <v>4.3935000000000004</v>
      </c>
      <c r="G937" s="2">
        <f>'Moving Avg'!F937</f>
        <v>4.4564300000000019</v>
      </c>
      <c r="H937" s="2">
        <f>'Moving Avg'!G937</f>
        <v>4.5511499999999954</v>
      </c>
      <c r="I937" s="2">
        <f>'Moving Avg'!H937</f>
        <v>4.2500839999999984</v>
      </c>
      <c r="J937" s="6" t="str">
        <f>OBV!F937</f>
        <v>NEUTRAL</v>
      </c>
      <c r="K937" s="6" t="str">
        <f>OBV!G937</f>
        <v>NEUTRAL</v>
      </c>
      <c r="L937" s="6" t="str">
        <f>OBV!H937</f>
        <v>NEUTRAL</v>
      </c>
      <c r="M937" s="8">
        <f t="shared" si="140"/>
        <v>50</v>
      </c>
      <c r="N937" s="8">
        <f t="shared" si="141"/>
        <v>100</v>
      </c>
      <c r="O937" s="8">
        <f t="shared" si="142"/>
        <v>50</v>
      </c>
      <c r="P937" s="8">
        <f t="shared" si="143"/>
        <v>33</v>
      </c>
      <c r="Q937" s="9">
        <f t="shared" si="144"/>
        <v>64.95</v>
      </c>
      <c r="R937" s="9">
        <f t="shared" si="145"/>
        <v>55.75</v>
      </c>
      <c r="S937" s="9">
        <f t="shared" si="146"/>
        <v>49.85</v>
      </c>
      <c r="T937" s="9">
        <f t="shared" si="147"/>
        <v>58.25</v>
      </c>
      <c r="U937" s="8">
        <f t="shared" si="148"/>
        <v>56.85</v>
      </c>
      <c r="V937" s="8">
        <f t="shared" si="149"/>
        <v>57.2</v>
      </c>
    </row>
    <row r="938" spans="1:22" ht="13.5" x14ac:dyDescent="0.25">
      <c r="A938" s="3">
        <f>RSI!A938</f>
        <v>43371</v>
      </c>
      <c r="B938" s="2">
        <f>RSI!B938</f>
        <v>4.3935000000000004</v>
      </c>
      <c r="C938" s="2">
        <f>RSI!I938</f>
        <v>21.606575781062631</v>
      </c>
      <c r="D938" s="2">
        <f>MACD!E938</f>
        <v>3.0427314461055843E-2</v>
      </c>
      <c r="E938" s="2">
        <f>MACD!F938</f>
        <v>5.8568462011241981E-2</v>
      </c>
      <c r="F938" s="2">
        <f>'Moving Avg'!D938</f>
        <v>4.3935000000000004</v>
      </c>
      <c r="G938" s="2">
        <f>'Moving Avg'!F938</f>
        <v>4.4458500000000019</v>
      </c>
      <c r="H938" s="2">
        <f>'Moving Avg'!G938</f>
        <v>4.5451839999999955</v>
      </c>
      <c r="I938" s="2">
        <f>'Moving Avg'!H938</f>
        <v>4.2507174999999986</v>
      </c>
      <c r="J938" s="6" t="str">
        <f>OBV!F938</f>
        <v>NEUTRAL</v>
      </c>
      <c r="K938" s="6" t="str">
        <f>OBV!G938</f>
        <v>NEUTRAL</v>
      </c>
      <c r="L938" s="6" t="str">
        <f>OBV!H938</f>
        <v>NEUTRAL</v>
      </c>
      <c r="M938" s="8">
        <f t="shared" si="140"/>
        <v>50</v>
      </c>
      <c r="N938" s="8">
        <f t="shared" si="141"/>
        <v>100</v>
      </c>
      <c r="O938" s="8">
        <f t="shared" si="142"/>
        <v>50</v>
      </c>
      <c r="P938" s="8">
        <f t="shared" si="143"/>
        <v>33</v>
      </c>
      <c r="Q938" s="9">
        <f t="shared" si="144"/>
        <v>64.95</v>
      </c>
      <c r="R938" s="9">
        <f t="shared" si="145"/>
        <v>55.75</v>
      </c>
      <c r="S938" s="9">
        <f t="shared" si="146"/>
        <v>49.85</v>
      </c>
      <c r="T938" s="9">
        <f t="shared" si="147"/>
        <v>58.25</v>
      </c>
      <c r="U938" s="8">
        <f t="shared" si="148"/>
        <v>56.85</v>
      </c>
      <c r="V938" s="8">
        <f t="shared" si="149"/>
        <v>57.2</v>
      </c>
    </row>
    <row r="939" spans="1:22" ht="13.5" x14ac:dyDescent="0.25">
      <c r="A939" s="3">
        <f>RSI!A939</f>
        <v>43374</v>
      </c>
      <c r="B939" s="2">
        <f>RSI!B939</f>
        <v>4.3935000000000004</v>
      </c>
      <c r="C939" s="2">
        <f>RSI!I939</f>
        <v>21.606575781062631</v>
      </c>
      <c r="D939" s="2">
        <f>MACD!E939</f>
        <v>2.0468911501983378E-2</v>
      </c>
      <c r="E939" s="2">
        <f>MACD!F939</f>
        <v>5.0948551909390266E-2</v>
      </c>
      <c r="F939" s="2">
        <f>'Moving Avg'!D939</f>
        <v>4.3935000000000004</v>
      </c>
      <c r="G939" s="2">
        <f>'Moving Avg'!F939</f>
        <v>4.4352700000000018</v>
      </c>
      <c r="H939" s="2">
        <f>'Moving Avg'!G939</f>
        <v>4.5419299999999945</v>
      </c>
      <c r="I939" s="2">
        <f>'Moving Avg'!H939</f>
        <v>4.2513509999999988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  <c r="M939" s="8">
        <f t="shared" si="140"/>
        <v>50</v>
      </c>
      <c r="N939" s="8">
        <f t="shared" si="141"/>
        <v>100</v>
      </c>
      <c r="O939" s="8">
        <f t="shared" si="142"/>
        <v>50</v>
      </c>
      <c r="P939" s="8">
        <f t="shared" si="143"/>
        <v>33</v>
      </c>
      <c r="Q939" s="9">
        <f t="shared" si="144"/>
        <v>64.95</v>
      </c>
      <c r="R939" s="9">
        <f t="shared" si="145"/>
        <v>55.75</v>
      </c>
      <c r="S939" s="9">
        <f t="shared" si="146"/>
        <v>49.85</v>
      </c>
      <c r="T939" s="9">
        <f t="shared" si="147"/>
        <v>58.25</v>
      </c>
      <c r="U939" s="8">
        <f t="shared" si="148"/>
        <v>56.85</v>
      </c>
      <c r="V939" s="8">
        <f t="shared" si="149"/>
        <v>57.2</v>
      </c>
    </row>
    <row r="940" spans="1:22" ht="13.5" x14ac:dyDescent="0.25">
      <c r="A940" s="3">
        <f>RSI!A940</f>
        <v>43375</v>
      </c>
      <c r="B940" s="2">
        <f>RSI!B940</f>
        <v>4.3935000000000004</v>
      </c>
      <c r="C940" s="2">
        <f>RSI!I940</f>
        <v>21.606575781062631</v>
      </c>
      <c r="D940" s="2">
        <f>MACD!E940</f>
        <v>1.2433479992716379E-2</v>
      </c>
      <c r="E940" s="2">
        <f>MACD!F940</f>
        <v>4.3245537526055491E-2</v>
      </c>
      <c r="F940" s="2">
        <f>'Moving Avg'!D940</f>
        <v>4.3935000000000004</v>
      </c>
      <c r="G940" s="2">
        <f>'Moving Avg'!F940</f>
        <v>4.4246900000000018</v>
      </c>
      <c r="H940" s="2">
        <f>'Moving Avg'!G940</f>
        <v>4.5386759999999944</v>
      </c>
      <c r="I940" s="2">
        <f>'Moving Avg'!H940</f>
        <v>4.2521119999999994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  <c r="M940" s="8">
        <f t="shared" si="140"/>
        <v>50</v>
      </c>
      <c r="N940" s="8">
        <f t="shared" si="141"/>
        <v>100</v>
      </c>
      <c r="O940" s="8">
        <f t="shared" si="142"/>
        <v>50</v>
      </c>
      <c r="P940" s="8">
        <f t="shared" si="143"/>
        <v>33</v>
      </c>
      <c r="Q940" s="9">
        <f t="shared" si="144"/>
        <v>64.95</v>
      </c>
      <c r="R940" s="9">
        <f t="shared" si="145"/>
        <v>55.75</v>
      </c>
      <c r="S940" s="9">
        <f t="shared" si="146"/>
        <v>49.85</v>
      </c>
      <c r="T940" s="9">
        <f t="shared" si="147"/>
        <v>58.25</v>
      </c>
      <c r="U940" s="8">
        <f t="shared" si="148"/>
        <v>56.85</v>
      </c>
      <c r="V940" s="8">
        <f t="shared" si="149"/>
        <v>57.2</v>
      </c>
    </row>
    <row r="941" spans="1:22" ht="13.5" x14ac:dyDescent="0.25">
      <c r="A941" s="3">
        <f>RSI!A941</f>
        <v>43376</v>
      </c>
      <c r="B941" s="2">
        <f>RSI!B941</f>
        <v>4.3935000000000004</v>
      </c>
      <c r="C941" s="2">
        <f>RSI!I941</f>
        <v>21.606575781062631</v>
      </c>
      <c r="D941" s="2">
        <f>MACD!E941</f>
        <v>5.9962219157387864E-3</v>
      </c>
      <c r="E941" s="2">
        <f>MACD!F941</f>
        <v>3.5795674403992152E-2</v>
      </c>
      <c r="F941" s="2">
        <f>'Moving Avg'!D941</f>
        <v>4.3935000000000004</v>
      </c>
      <c r="G941" s="2">
        <f>'Moving Avg'!F941</f>
        <v>4.4165550000000016</v>
      </c>
      <c r="H941" s="2">
        <f>'Moving Avg'!G941</f>
        <v>4.5332519999999938</v>
      </c>
      <c r="I941" s="2">
        <f>'Moving Avg'!H941</f>
        <v>4.2532039999999993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  <c r="M941" s="8">
        <f t="shared" si="140"/>
        <v>50</v>
      </c>
      <c r="N941" s="8">
        <f t="shared" si="141"/>
        <v>100</v>
      </c>
      <c r="O941" s="8">
        <f t="shared" si="142"/>
        <v>50</v>
      </c>
      <c r="P941" s="8">
        <f t="shared" si="143"/>
        <v>33</v>
      </c>
      <c r="Q941" s="9">
        <f t="shared" si="144"/>
        <v>64.95</v>
      </c>
      <c r="R941" s="9">
        <f t="shared" si="145"/>
        <v>55.75</v>
      </c>
      <c r="S941" s="9">
        <f t="shared" si="146"/>
        <v>49.85</v>
      </c>
      <c r="T941" s="9">
        <f t="shared" si="147"/>
        <v>58.25</v>
      </c>
      <c r="U941" s="8">
        <f t="shared" si="148"/>
        <v>56.85</v>
      </c>
      <c r="V941" s="8">
        <f t="shared" si="149"/>
        <v>57.2</v>
      </c>
    </row>
    <row r="942" spans="1:22" ht="13.5" x14ac:dyDescent="0.25">
      <c r="A942" s="3">
        <f>RSI!A942</f>
        <v>43377</v>
      </c>
      <c r="B942" s="2">
        <f>RSI!B942</f>
        <v>4.3935000000000004</v>
      </c>
      <c r="C942" s="2">
        <f>RSI!I942</f>
        <v>21.606575781062631</v>
      </c>
      <c r="D942" s="2">
        <f>MACD!E942</f>
        <v>8.8445308715812132E-4</v>
      </c>
      <c r="E942" s="2">
        <f>MACD!F942</f>
        <v>2.8813430140625349E-2</v>
      </c>
      <c r="F942" s="2">
        <f>'Moving Avg'!D942</f>
        <v>4.3935000000000004</v>
      </c>
      <c r="G942" s="2">
        <f>'Moving Avg'!F942</f>
        <v>4.4084200000000013</v>
      </c>
      <c r="H942" s="2">
        <f>'Moving Avg'!G942</f>
        <v>4.5278279999999942</v>
      </c>
      <c r="I942" s="2">
        <f>'Moving Avg'!H942</f>
        <v>4.2544229999999992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  <c r="M942" s="8">
        <f t="shared" si="140"/>
        <v>50</v>
      </c>
      <c r="N942" s="8">
        <f t="shared" si="141"/>
        <v>100</v>
      </c>
      <c r="O942" s="8">
        <f t="shared" si="142"/>
        <v>50</v>
      </c>
      <c r="P942" s="8">
        <f t="shared" si="143"/>
        <v>33</v>
      </c>
      <c r="Q942" s="9">
        <f t="shared" si="144"/>
        <v>64.95</v>
      </c>
      <c r="R942" s="9">
        <f t="shared" si="145"/>
        <v>55.75</v>
      </c>
      <c r="S942" s="9">
        <f t="shared" si="146"/>
        <v>49.85</v>
      </c>
      <c r="T942" s="9">
        <f t="shared" si="147"/>
        <v>58.25</v>
      </c>
      <c r="U942" s="8">
        <f t="shared" si="148"/>
        <v>56.85</v>
      </c>
      <c r="V942" s="8">
        <f t="shared" si="149"/>
        <v>57.2</v>
      </c>
    </row>
    <row r="943" spans="1:22" ht="13.5" x14ac:dyDescent="0.25">
      <c r="A943" s="3">
        <f>RSI!A943</f>
        <v>43378</v>
      </c>
      <c r="B943" s="2">
        <f>RSI!B943</f>
        <v>4.3935000000000004</v>
      </c>
      <c r="C943" s="2">
        <f>RSI!I943</f>
        <v>21.606575781062631</v>
      </c>
      <c r="D943" s="2">
        <f>MACD!E943</f>
        <v>-3.1305732382227447E-3</v>
      </c>
      <c r="E943" s="2">
        <f>MACD!F943</f>
        <v>2.2424629464855732E-2</v>
      </c>
      <c r="F943" s="2">
        <f>'Moving Avg'!D943</f>
        <v>4.3935000000000004</v>
      </c>
      <c r="G943" s="2">
        <f>'Moving Avg'!F943</f>
        <v>4.400285000000002</v>
      </c>
      <c r="H943" s="2">
        <f>'Moving Avg'!G943</f>
        <v>4.5234879999999942</v>
      </c>
      <c r="I943" s="2">
        <f>'Moving Avg'!H943</f>
        <v>4.2556419999999999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  <c r="M943" s="8">
        <f t="shared" si="140"/>
        <v>50</v>
      </c>
      <c r="N943" s="8">
        <f t="shared" si="141"/>
        <v>100</v>
      </c>
      <c r="O943" s="8">
        <f t="shared" si="142"/>
        <v>50</v>
      </c>
      <c r="P943" s="8">
        <f t="shared" si="143"/>
        <v>33</v>
      </c>
      <c r="Q943" s="9">
        <f t="shared" si="144"/>
        <v>64.95</v>
      </c>
      <c r="R943" s="9">
        <f t="shared" si="145"/>
        <v>55.75</v>
      </c>
      <c r="S943" s="9">
        <f t="shared" si="146"/>
        <v>49.85</v>
      </c>
      <c r="T943" s="9">
        <f t="shared" si="147"/>
        <v>58.25</v>
      </c>
      <c r="U943" s="8">
        <f t="shared" si="148"/>
        <v>56.85</v>
      </c>
      <c r="V943" s="8">
        <f t="shared" si="149"/>
        <v>57.2</v>
      </c>
    </row>
    <row r="944" spans="1:22" ht="13.5" x14ac:dyDescent="0.25">
      <c r="A944" s="3">
        <f>RSI!A944</f>
        <v>43381</v>
      </c>
      <c r="B944" s="2">
        <f>RSI!B944</f>
        <v>4.3935000000000004</v>
      </c>
      <c r="C944" s="2">
        <f>RSI!I944</f>
        <v>21.606575781062631</v>
      </c>
      <c r="D944" s="2">
        <f>MACD!E944</f>
        <v>-6.2405730858774433E-3</v>
      </c>
      <c r="E944" s="2">
        <f>MACD!F944</f>
        <v>1.6691588954709097E-2</v>
      </c>
      <c r="F944" s="2">
        <f>'Moving Avg'!D944</f>
        <v>4.3935000000000004</v>
      </c>
      <c r="G944" s="2">
        <f>'Moving Avg'!F944</f>
        <v>4.3975700000000018</v>
      </c>
      <c r="H944" s="2">
        <f>'Moving Avg'!G944</f>
        <v>4.5191479999999951</v>
      </c>
      <c r="I944" s="2">
        <f>'Moving Avg'!H944</f>
        <v>4.2568609999999998</v>
      </c>
      <c r="J944" s="6" t="str">
        <f>OBV!F944</f>
        <v>NEUTRAL</v>
      </c>
      <c r="K944" s="6" t="str">
        <f>OBV!G944</f>
        <v>NEUTRAL</v>
      </c>
      <c r="L944" s="6" t="str">
        <f>OBV!H944</f>
        <v>NEUTRAL</v>
      </c>
      <c r="M944" s="8">
        <f t="shared" si="140"/>
        <v>50</v>
      </c>
      <c r="N944" s="8">
        <f t="shared" si="141"/>
        <v>100</v>
      </c>
      <c r="O944" s="8">
        <f t="shared" si="142"/>
        <v>50</v>
      </c>
      <c r="P944" s="8">
        <f t="shared" si="143"/>
        <v>33</v>
      </c>
      <c r="Q944" s="9">
        <f t="shared" si="144"/>
        <v>64.95</v>
      </c>
      <c r="R944" s="9">
        <f t="shared" si="145"/>
        <v>55.75</v>
      </c>
      <c r="S944" s="9">
        <f t="shared" si="146"/>
        <v>49.85</v>
      </c>
      <c r="T944" s="9">
        <f t="shared" si="147"/>
        <v>58.25</v>
      </c>
      <c r="U944" s="8">
        <f t="shared" si="148"/>
        <v>56.85</v>
      </c>
      <c r="V944" s="8">
        <f t="shared" si="149"/>
        <v>57.2</v>
      </c>
    </row>
    <row r="945" spans="1:22" ht="13.5" x14ac:dyDescent="0.25">
      <c r="A945" s="3">
        <f>RSI!A945</f>
        <v>43382</v>
      </c>
      <c r="B945" s="2">
        <f>RSI!B945</f>
        <v>4.3935000000000004</v>
      </c>
      <c r="C945" s="2">
        <f>RSI!I945</f>
        <v>21.606575781062631</v>
      </c>
      <c r="D945" s="2">
        <f>MACD!E945</f>
        <v>-8.6060650111239312E-3</v>
      </c>
      <c r="E945" s="2">
        <f>MACD!F945</f>
        <v>1.1632058161542492E-2</v>
      </c>
      <c r="F945" s="2">
        <f>'Moving Avg'!D945</f>
        <v>4.3935000000000004</v>
      </c>
      <c r="G945" s="2">
        <f>'Moving Avg'!F945</f>
        <v>4.3962150000000015</v>
      </c>
      <c r="H945" s="2">
        <f>'Moving Avg'!G945</f>
        <v>4.514807999999995</v>
      </c>
      <c r="I945" s="2">
        <f>'Moving Avg'!H945</f>
        <v>4.2576220000000005</v>
      </c>
      <c r="J945" s="6" t="str">
        <f>OBV!F945</f>
        <v>NEUTRAL</v>
      </c>
      <c r="K945" s="6" t="str">
        <f>OBV!G945</f>
        <v>NEUTRAL</v>
      </c>
      <c r="L945" s="6" t="str">
        <f>OBV!H945</f>
        <v>NEUTRAL</v>
      </c>
      <c r="M945" s="8">
        <f t="shared" si="140"/>
        <v>50</v>
      </c>
      <c r="N945" s="8">
        <f t="shared" si="141"/>
        <v>100</v>
      </c>
      <c r="O945" s="8">
        <f t="shared" si="142"/>
        <v>50</v>
      </c>
      <c r="P945" s="8">
        <f t="shared" si="143"/>
        <v>33</v>
      </c>
      <c r="Q945" s="9">
        <f t="shared" si="144"/>
        <v>64.95</v>
      </c>
      <c r="R945" s="9">
        <f t="shared" si="145"/>
        <v>55.75</v>
      </c>
      <c r="S945" s="9">
        <f t="shared" si="146"/>
        <v>49.85</v>
      </c>
      <c r="T945" s="9">
        <f t="shared" si="147"/>
        <v>58.25</v>
      </c>
      <c r="U945" s="8">
        <f t="shared" si="148"/>
        <v>56.85</v>
      </c>
      <c r="V945" s="8">
        <f t="shared" si="149"/>
        <v>57.2</v>
      </c>
    </row>
    <row r="946" spans="1:22" ht="13.5" x14ac:dyDescent="0.25">
      <c r="A946" s="3">
        <f>RSI!A946</f>
        <v>43383</v>
      </c>
      <c r="B946" s="2">
        <f>RSI!B946</f>
        <v>4.3935000000000004</v>
      </c>
      <c r="C946" s="2">
        <f>RSI!I946</f>
        <v>21.606575781062631</v>
      </c>
      <c r="D946" s="2">
        <f>MACD!E946</f>
        <v>-1.036129583562051E-2</v>
      </c>
      <c r="E946" s="2">
        <f>MACD!F946</f>
        <v>7.2333873621098915E-3</v>
      </c>
      <c r="F946" s="2">
        <f>'Moving Avg'!D946</f>
        <v>4.3935000000000004</v>
      </c>
      <c r="G946" s="2">
        <f>'Moving Avg'!F946</f>
        <v>4.3935000000000013</v>
      </c>
      <c r="H946" s="2">
        <f>'Moving Avg'!G946</f>
        <v>4.5104679999999941</v>
      </c>
      <c r="I946" s="2">
        <f>'Moving Avg'!H946</f>
        <v>4.2592230000000004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  <c r="M946" s="8">
        <f t="shared" si="140"/>
        <v>50</v>
      </c>
      <c r="N946" s="8">
        <f t="shared" si="141"/>
        <v>45</v>
      </c>
      <c r="O946" s="8">
        <f t="shared" si="142"/>
        <v>50</v>
      </c>
      <c r="P946" s="8">
        <f t="shared" si="143"/>
        <v>33</v>
      </c>
      <c r="Q946" s="9">
        <f t="shared" si="144"/>
        <v>45.7</v>
      </c>
      <c r="R946" s="9">
        <f t="shared" si="145"/>
        <v>44.75</v>
      </c>
      <c r="S946" s="9">
        <f t="shared" si="146"/>
        <v>41.6</v>
      </c>
      <c r="T946" s="9">
        <f t="shared" si="147"/>
        <v>44.5</v>
      </c>
      <c r="U946" s="8">
        <f t="shared" si="148"/>
        <v>44.016666666666673</v>
      </c>
      <c r="V946" s="8">
        <f t="shared" si="149"/>
        <v>44.137500000000003</v>
      </c>
    </row>
    <row r="947" spans="1:22" ht="13.5" x14ac:dyDescent="0.25">
      <c r="A947" s="3">
        <f>RSI!A947</f>
        <v>43384</v>
      </c>
      <c r="B947" s="2">
        <f>RSI!B947</f>
        <v>4.3935000000000004</v>
      </c>
      <c r="C947" s="2">
        <f>RSI!I947</f>
        <v>21.606575781062631</v>
      </c>
      <c r="D947" s="2">
        <f>MACD!E947</f>
        <v>-1.1618399235604038E-2</v>
      </c>
      <c r="E947" s="2">
        <f>MACD!F947</f>
        <v>3.4630300425671063E-3</v>
      </c>
      <c r="F947" s="2">
        <f>'Moving Avg'!D947</f>
        <v>4.3935000000000004</v>
      </c>
      <c r="G947" s="2">
        <f>'Moving Avg'!F947</f>
        <v>4.3935000000000013</v>
      </c>
      <c r="H947" s="2">
        <f>'Moving Avg'!G947</f>
        <v>4.5061279999999941</v>
      </c>
      <c r="I947" s="2">
        <f>'Moving Avg'!H947</f>
        <v>4.2613840000000005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  <c r="M947" s="8">
        <f t="shared" si="140"/>
        <v>50</v>
      </c>
      <c r="N947" s="8">
        <f t="shared" si="141"/>
        <v>45</v>
      </c>
      <c r="O947" s="8">
        <f t="shared" si="142"/>
        <v>50</v>
      </c>
      <c r="P947" s="8">
        <f t="shared" si="143"/>
        <v>33</v>
      </c>
      <c r="Q947" s="9">
        <f t="shared" si="144"/>
        <v>45.7</v>
      </c>
      <c r="R947" s="9">
        <f t="shared" si="145"/>
        <v>44.75</v>
      </c>
      <c r="S947" s="9">
        <f t="shared" si="146"/>
        <v>41.6</v>
      </c>
      <c r="T947" s="9">
        <f t="shared" si="147"/>
        <v>44.5</v>
      </c>
      <c r="U947" s="8">
        <f t="shared" si="148"/>
        <v>44.016666666666673</v>
      </c>
      <c r="V947" s="8">
        <f t="shared" si="149"/>
        <v>44.137500000000003</v>
      </c>
    </row>
    <row r="948" spans="1:22" ht="13.5" x14ac:dyDescent="0.25">
      <c r="A948" s="3">
        <f>RSI!A948</f>
        <v>43385</v>
      </c>
      <c r="B948" s="2">
        <f>RSI!B948</f>
        <v>4.3935000000000004</v>
      </c>
      <c r="C948" s="2">
        <f>RSI!I948</f>
        <v>21.606575781062631</v>
      </c>
      <c r="D948" s="2">
        <f>MACD!E948</f>
        <v>-1.2470905896723394E-2</v>
      </c>
      <c r="E948" s="2">
        <f>MACD!F948</f>
        <v>2.7624285470900616E-4</v>
      </c>
      <c r="F948" s="2">
        <f>'Moving Avg'!D948</f>
        <v>4.3935000000000004</v>
      </c>
      <c r="G948" s="2">
        <f>'Moving Avg'!F948</f>
        <v>4.3935000000000013</v>
      </c>
      <c r="H948" s="2">
        <f>'Moving Avg'!G948</f>
        <v>4.5017879999999941</v>
      </c>
      <c r="I948" s="2">
        <f>'Moving Avg'!H948</f>
        <v>4.2630105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  <c r="M948" s="8">
        <f t="shared" si="140"/>
        <v>50</v>
      </c>
      <c r="N948" s="8">
        <f t="shared" si="141"/>
        <v>45</v>
      </c>
      <c r="O948" s="8">
        <f t="shared" si="142"/>
        <v>50</v>
      </c>
      <c r="P948" s="8">
        <f t="shared" si="143"/>
        <v>33</v>
      </c>
      <c r="Q948" s="9">
        <f t="shared" si="144"/>
        <v>45.7</v>
      </c>
      <c r="R948" s="9">
        <f t="shared" si="145"/>
        <v>44.75</v>
      </c>
      <c r="S948" s="9">
        <f t="shared" si="146"/>
        <v>41.6</v>
      </c>
      <c r="T948" s="9">
        <f t="shared" si="147"/>
        <v>44.5</v>
      </c>
      <c r="U948" s="8">
        <f t="shared" si="148"/>
        <v>44.016666666666673</v>
      </c>
      <c r="V948" s="8">
        <f t="shared" si="149"/>
        <v>44.137500000000003</v>
      </c>
    </row>
    <row r="949" spans="1:22" ht="13.5" x14ac:dyDescent="0.25">
      <c r="A949" s="3">
        <f>RSI!A949</f>
        <v>43389</v>
      </c>
      <c r="B949" s="2">
        <f>RSI!B949</f>
        <v>4.3935000000000004</v>
      </c>
      <c r="C949" s="2">
        <f>RSI!I949</f>
        <v>21.606575781062631</v>
      </c>
      <c r="D949" s="2">
        <f>MACD!E949</f>
        <v>-1.2996705635244687E-2</v>
      </c>
      <c r="E949" s="2">
        <f>MACD!F949</f>
        <v>-2.3783468432817326E-3</v>
      </c>
      <c r="F949" s="2">
        <f>'Moving Avg'!D949</f>
        <v>4.3935000000000004</v>
      </c>
      <c r="G949" s="2">
        <f>'Moving Avg'!F949</f>
        <v>4.3935000000000013</v>
      </c>
      <c r="H949" s="2">
        <f>'Moving Avg'!G949</f>
        <v>4.4974479999999941</v>
      </c>
      <c r="I949" s="2">
        <f>'Moving Avg'!H949</f>
        <v>4.2646369999999996</v>
      </c>
      <c r="J949" s="6" t="str">
        <f>OBV!F949</f>
        <v>NEUTRAL</v>
      </c>
      <c r="K949" s="6" t="str">
        <f>OBV!G949</f>
        <v>NEUTRAL</v>
      </c>
      <c r="L949" s="6" t="str">
        <f>OBV!H949</f>
        <v>NEUTRAL</v>
      </c>
      <c r="M949" s="8">
        <f t="shared" si="140"/>
        <v>50</v>
      </c>
      <c r="N949" s="8">
        <f t="shared" si="141"/>
        <v>45</v>
      </c>
      <c r="O949" s="8">
        <f t="shared" si="142"/>
        <v>50</v>
      </c>
      <c r="P949" s="8">
        <f t="shared" si="143"/>
        <v>33</v>
      </c>
      <c r="Q949" s="9">
        <f t="shared" si="144"/>
        <v>45.7</v>
      </c>
      <c r="R949" s="9">
        <f t="shared" si="145"/>
        <v>44.75</v>
      </c>
      <c r="S949" s="9">
        <f t="shared" si="146"/>
        <v>41.6</v>
      </c>
      <c r="T949" s="9">
        <f t="shared" si="147"/>
        <v>44.5</v>
      </c>
      <c r="U949" s="8">
        <f t="shared" si="148"/>
        <v>44.016666666666673</v>
      </c>
      <c r="V949" s="8">
        <f t="shared" si="149"/>
        <v>44.137500000000003</v>
      </c>
    </row>
    <row r="950" spans="1:22" ht="13.5" x14ac:dyDescent="0.25">
      <c r="A950" s="3">
        <f>RSI!A950</f>
        <v>43390</v>
      </c>
      <c r="B950" s="2">
        <f>RSI!B950</f>
        <v>4.3935000000000004</v>
      </c>
      <c r="C950" s="2">
        <f>RSI!I950</f>
        <v>21.606575781062631</v>
      </c>
      <c r="D950" s="2">
        <f>MACD!E950</f>
        <v>-1.3260546391804517E-2</v>
      </c>
      <c r="E950" s="2">
        <f>MACD!F950</f>
        <v>-4.5547867529862895E-3</v>
      </c>
      <c r="F950" s="2">
        <f>'Moving Avg'!D950</f>
        <v>4.3935000000000004</v>
      </c>
      <c r="G950" s="2">
        <f>'Moving Avg'!F950</f>
        <v>4.3935000000000013</v>
      </c>
      <c r="H950" s="2">
        <f>'Moving Avg'!G950</f>
        <v>4.493107999999995</v>
      </c>
      <c r="I950" s="2">
        <f>'Moving Avg'!H950</f>
        <v>4.2662889999999996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  <c r="M950" s="8">
        <f t="shared" si="140"/>
        <v>50</v>
      </c>
      <c r="N950" s="8">
        <f t="shared" si="141"/>
        <v>45</v>
      </c>
      <c r="O950" s="8">
        <f t="shared" si="142"/>
        <v>50</v>
      </c>
      <c r="P950" s="8">
        <f t="shared" si="143"/>
        <v>33</v>
      </c>
      <c r="Q950" s="9">
        <f t="shared" si="144"/>
        <v>45.7</v>
      </c>
      <c r="R950" s="9">
        <f t="shared" si="145"/>
        <v>44.75</v>
      </c>
      <c r="S950" s="9">
        <f t="shared" si="146"/>
        <v>41.6</v>
      </c>
      <c r="T950" s="9">
        <f t="shared" si="147"/>
        <v>44.5</v>
      </c>
      <c r="U950" s="8">
        <f t="shared" si="148"/>
        <v>44.016666666666673</v>
      </c>
      <c r="V950" s="8">
        <f t="shared" si="149"/>
        <v>44.137500000000003</v>
      </c>
    </row>
    <row r="951" spans="1:22" ht="13.5" x14ac:dyDescent="0.25">
      <c r="A951" s="3">
        <f>RSI!A951</f>
        <v>43391</v>
      </c>
      <c r="B951" s="2">
        <f>RSI!B951</f>
        <v>4.3935000000000004</v>
      </c>
      <c r="C951" s="2">
        <f>RSI!I951</f>
        <v>21.606575781062631</v>
      </c>
      <c r="D951" s="2">
        <f>MACD!E951</f>
        <v>-1.3316141897464107E-2</v>
      </c>
      <c r="E951" s="2">
        <f>MACD!F951</f>
        <v>-6.3070577818818531E-3</v>
      </c>
      <c r="F951" s="2">
        <f>'Moving Avg'!D951</f>
        <v>4.3935000000000004</v>
      </c>
      <c r="G951" s="2">
        <f>'Moving Avg'!F951</f>
        <v>4.3935000000000013</v>
      </c>
      <c r="H951" s="2">
        <f>'Moving Avg'!G951</f>
        <v>4.488767999999995</v>
      </c>
      <c r="I951" s="2">
        <f>'Moving Avg'!H951</f>
        <v>4.2679410000000004</v>
      </c>
      <c r="J951" s="6" t="str">
        <f>OBV!F951</f>
        <v>NEUTRAL</v>
      </c>
      <c r="K951" s="6" t="str">
        <f>OBV!G951</f>
        <v>NEUTRAL</v>
      </c>
      <c r="L951" s="6" t="str">
        <f>OBV!H951</f>
        <v>NEUTRAL</v>
      </c>
      <c r="M951" s="8">
        <f t="shared" si="140"/>
        <v>50</v>
      </c>
      <c r="N951" s="8">
        <f t="shared" si="141"/>
        <v>45</v>
      </c>
      <c r="O951" s="8">
        <f t="shared" si="142"/>
        <v>50</v>
      </c>
      <c r="P951" s="8">
        <f t="shared" si="143"/>
        <v>33</v>
      </c>
      <c r="Q951" s="9">
        <f t="shared" si="144"/>
        <v>45.7</v>
      </c>
      <c r="R951" s="9">
        <f t="shared" si="145"/>
        <v>44.75</v>
      </c>
      <c r="S951" s="9">
        <f t="shared" si="146"/>
        <v>41.6</v>
      </c>
      <c r="T951" s="9">
        <f t="shared" si="147"/>
        <v>44.5</v>
      </c>
      <c r="U951" s="8">
        <f t="shared" si="148"/>
        <v>44.016666666666673</v>
      </c>
      <c r="V951" s="8">
        <f t="shared" si="149"/>
        <v>44.137500000000003</v>
      </c>
    </row>
    <row r="952" spans="1:22" ht="13.5" x14ac:dyDescent="0.25">
      <c r="A952" s="3">
        <f>RSI!A952</f>
        <v>43392</v>
      </c>
      <c r="B952" s="2">
        <f>RSI!B952</f>
        <v>4.2633000000000001</v>
      </c>
      <c r="C952" s="2">
        <f>RSI!I952</f>
        <v>5.6499938307789535</v>
      </c>
      <c r="D952" s="2">
        <f>MACD!E952</f>
        <v>-3.5635042805601813E-3</v>
      </c>
      <c r="E952" s="2">
        <f>MACD!F952</f>
        <v>-5.7583470816175196E-3</v>
      </c>
      <c r="F952" s="2">
        <f>'Moving Avg'!D952</f>
        <v>4.3674600000000003</v>
      </c>
      <c r="G952" s="2">
        <f>'Moving Avg'!F952</f>
        <v>4.3869900000000017</v>
      </c>
      <c r="H952" s="2">
        <f>'Moving Avg'!G952</f>
        <v>4.479763999999995</v>
      </c>
      <c r="I952" s="2">
        <f>'Moving Avg'!H952</f>
        <v>4.2683564999999994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0"/>
        <v>50</v>
      </c>
      <c r="N952" s="8">
        <f t="shared" si="141"/>
        <v>0</v>
      </c>
      <c r="O952" s="8">
        <f t="shared" si="142"/>
        <v>50</v>
      </c>
      <c r="P952" s="8">
        <f t="shared" si="143"/>
        <v>16.5</v>
      </c>
      <c r="Q952" s="9">
        <f t="shared" si="144"/>
        <v>27.475000000000001</v>
      </c>
      <c r="R952" s="9">
        <f t="shared" si="145"/>
        <v>31.625</v>
      </c>
      <c r="S952" s="9">
        <f t="shared" si="146"/>
        <v>27.425000000000001</v>
      </c>
      <c r="T952" s="9">
        <f t="shared" si="147"/>
        <v>29.125</v>
      </c>
      <c r="U952" s="8">
        <f t="shared" si="148"/>
        <v>28.841666666666669</v>
      </c>
      <c r="V952" s="8">
        <f t="shared" si="149"/>
        <v>28.912500000000001</v>
      </c>
    </row>
    <row r="953" spans="1:22" ht="13.5" x14ac:dyDescent="0.25">
      <c r="A953" s="3">
        <f>RSI!A953</f>
        <v>43395</v>
      </c>
      <c r="B953" s="2">
        <f>RSI!B953</f>
        <v>4.2633000000000001</v>
      </c>
      <c r="C953" s="2">
        <f>RSI!I953</f>
        <v>5.6499938307789535</v>
      </c>
      <c r="D953" s="2">
        <f>MACD!E953</f>
        <v>5.601821536450835E-3</v>
      </c>
      <c r="E953" s="2">
        <f>MACD!F953</f>
        <v>-3.4863133580038492E-3</v>
      </c>
      <c r="F953" s="2">
        <f>'Moving Avg'!D953</f>
        <v>4.3414200000000012</v>
      </c>
      <c r="G953" s="2">
        <f>'Moving Avg'!F953</f>
        <v>4.3804800000000013</v>
      </c>
      <c r="H953" s="2">
        <f>'Moving Avg'!G953</f>
        <v>4.4728199999999951</v>
      </c>
      <c r="I953" s="2">
        <f>'Moving Avg'!H953</f>
        <v>4.2685429999999993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50</v>
      </c>
      <c r="N953" s="8">
        <f t="shared" si="141"/>
        <v>0</v>
      </c>
      <c r="O953" s="8">
        <f t="shared" si="142"/>
        <v>50</v>
      </c>
      <c r="P953" s="8">
        <f t="shared" si="143"/>
        <v>16.5</v>
      </c>
      <c r="Q953" s="9">
        <f t="shared" si="144"/>
        <v>27.475000000000001</v>
      </c>
      <c r="R953" s="9">
        <f t="shared" si="145"/>
        <v>31.625</v>
      </c>
      <c r="S953" s="9">
        <f t="shared" si="146"/>
        <v>27.425000000000001</v>
      </c>
      <c r="T953" s="9">
        <f t="shared" si="147"/>
        <v>29.125</v>
      </c>
      <c r="U953" s="8">
        <f t="shared" si="148"/>
        <v>28.841666666666669</v>
      </c>
      <c r="V953" s="8">
        <f t="shared" si="149"/>
        <v>28.912500000000001</v>
      </c>
    </row>
    <row r="954" spans="1:22" ht="13.5" x14ac:dyDescent="0.25">
      <c r="A954" s="3">
        <f>RSI!A954</f>
        <v>43396</v>
      </c>
      <c r="B954" s="2">
        <f>RSI!B954</f>
        <v>4.2633000000000001</v>
      </c>
      <c r="C954" s="2">
        <f>RSI!I954</f>
        <v>5.6499938307789535</v>
      </c>
      <c r="D954" s="2">
        <f>MACD!E954</f>
        <v>1.4202554623437003E-2</v>
      </c>
      <c r="E954" s="2">
        <f>MACD!F954</f>
        <v>5.1460238284320794E-5</v>
      </c>
      <c r="F954" s="2">
        <f>'Moving Avg'!D954</f>
        <v>4.3153800000000002</v>
      </c>
      <c r="G954" s="2">
        <f>'Moving Avg'!F954</f>
        <v>4.3739700000000017</v>
      </c>
      <c r="H954" s="2">
        <f>'Moving Avg'!G954</f>
        <v>4.4658759999999953</v>
      </c>
      <c r="I954" s="2">
        <f>'Moving Avg'!H954</f>
        <v>4.2693404999999993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0"/>
        <v>50</v>
      </c>
      <c r="N954" s="8">
        <f t="shared" si="141"/>
        <v>0</v>
      </c>
      <c r="O954" s="8">
        <f t="shared" si="142"/>
        <v>50</v>
      </c>
      <c r="P954" s="8">
        <f t="shared" si="143"/>
        <v>16.5</v>
      </c>
      <c r="Q954" s="9">
        <f t="shared" si="144"/>
        <v>27.475000000000001</v>
      </c>
      <c r="R954" s="9">
        <f t="shared" si="145"/>
        <v>31.625</v>
      </c>
      <c r="S954" s="9">
        <f t="shared" si="146"/>
        <v>27.425000000000001</v>
      </c>
      <c r="T954" s="9">
        <f t="shared" si="147"/>
        <v>29.125</v>
      </c>
      <c r="U954" s="8">
        <f t="shared" si="148"/>
        <v>28.841666666666669</v>
      </c>
      <c r="V954" s="8">
        <f t="shared" si="149"/>
        <v>28.912500000000001</v>
      </c>
    </row>
    <row r="955" spans="1:22" ht="13.5" x14ac:dyDescent="0.25">
      <c r="A955" s="3">
        <f>RSI!A955</f>
        <v>43397</v>
      </c>
      <c r="B955" s="2">
        <f>RSI!B955</f>
        <v>4.2633000000000001</v>
      </c>
      <c r="C955" s="2">
        <f>RSI!I955</f>
        <v>5.6499938307789535</v>
      </c>
      <c r="D955" s="2">
        <f>MACD!E955</f>
        <v>2.2262928926649828E-2</v>
      </c>
      <c r="E955" s="2">
        <f>MACD!F955</f>
        <v>4.4937539759574222E-3</v>
      </c>
      <c r="F955" s="2">
        <f>'Moving Avg'!D955</f>
        <v>4.289340000000001</v>
      </c>
      <c r="G955" s="2">
        <f>'Moving Avg'!F955</f>
        <v>4.3674600000000012</v>
      </c>
      <c r="H955" s="2">
        <f>'Moving Avg'!G955</f>
        <v>4.4590399999999963</v>
      </c>
      <c r="I955" s="2">
        <f>'Moving Avg'!H955</f>
        <v>4.2701379999999993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50</v>
      </c>
      <c r="N955" s="8">
        <f t="shared" si="141"/>
        <v>0</v>
      </c>
      <c r="O955" s="8">
        <f t="shared" si="142"/>
        <v>50</v>
      </c>
      <c r="P955" s="8">
        <f t="shared" si="143"/>
        <v>16.5</v>
      </c>
      <c r="Q955" s="9">
        <f t="shared" si="144"/>
        <v>27.475000000000001</v>
      </c>
      <c r="R955" s="9">
        <f t="shared" si="145"/>
        <v>31.625</v>
      </c>
      <c r="S955" s="9">
        <f t="shared" si="146"/>
        <v>27.425000000000001</v>
      </c>
      <c r="T955" s="9">
        <f t="shared" si="147"/>
        <v>29.125</v>
      </c>
      <c r="U955" s="8">
        <f t="shared" si="148"/>
        <v>28.841666666666669</v>
      </c>
      <c r="V955" s="8">
        <f t="shared" si="149"/>
        <v>28.912500000000001</v>
      </c>
    </row>
    <row r="956" spans="1:22" ht="13.5" x14ac:dyDescent="0.25">
      <c r="A956" s="3">
        <f>RSI!A956</f>
        <v>43398</v>
      </c>
      <c r="B956" s="2">
        <f>RSI!B956</f>
        <v>4.2633000000000001</v>
      </c>
      <c r="C956" s="2">
        <f>RSI!I956</f>
        <v>5.6499938307789535</v>
      </c>
      <c r="D956" s="2">
        <f>MACD!E956</f>
        <v>2.9808089090971102E-2</v>
      </c>
      <c r="E956" s="2">
        <f>MACD!F956</f>
        <v>9.5566209989601594E-3</v>
      </c>
      <c r="F956" s="2">
        <f>'Moving Avg'!D956</f>
        <v>4.2633000000000001</v>
      </c>
      <c r="G956" s="2">
        <f>'Moving Avg'!F956</f>
        <v>4.3609500000000008</v>
      </c>
      <c r="H956" s="2">
        <f>'Moving Avg'!G956</f>
        <v>4.4522039999999956</v>
      </c>
      <c r="I956" s="2">
        <f>'Moving Avg'!H956</f>
        <v>4.2708589999999989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  <c r="M956" s="8">
        <f t="shared" si="140"/>
        <v>50</v>
      </c>
      <c r="N956" s="8">
        <f t="shared" si="141"/>
        <v>0</v>
      </c>
      <c r="O956" s="8">
        <f t="shared" si="142"/>
        <v>0</v>
      </c>
      <c r="P956" s="8">
        <f t="shared" si="143"/>
        <v>16.5</v>
      </c>
      <c r="Q956" s="9">
        <f t="shared" si="144"/>
        <v>19.975000000000001</v>
      </c>
      <c r="R956" s="9">
        <f t="shared" si="145"/>
        <v>14.125</v>
      </c>
      <c r="S956" s="9">
        <f t="shared" si="146"/>
        <v>14.925000000000001</v>
      </c>
      <c r="T956" s="9">
        <f t="shared" si="147"/>
        <v>16.625</v>
      </c>
      <c r="U956" s="8">
        <f t="shared" si="148"/>
        <v>16.341666666666669</v>
      </c>
      <c r="V956" s="8">
        <f t="shared" si="149"/>
        <v>16.412500000000001</v>
      </c>
    </row>
    <row r="957" spans="1:22" ht="13.5" x14ac:dyDescent="0.25">
      <c r="A957" s="3">
        <f>RSI!A957</f>
        <v>43399</v>
      </c>
      <c r="B957" s="2">
        <f>RSI!B957</f>
        <v>4.2633000000000001</v>
      </c>
      <c r="C957" s="2">
        <f>RSI!I957</f>
        <v>5.6499938307789535</v>
      </c>
      <c r="D957" s="2">
        <f>MACD!E957</f>
        <v>3.6863606722949527E-2</v>
      </c>
      <c r="E957" s="2">
        <f>MACD!F957</f>
        <v>1.5018018143758034E-2</v>
      </c>
      <c r="F957" s="2">
        <f>'Moving Avg'!D957</f>
        <v>4.2633000000000001</v>
      </c>
      <c r="G957" s="2">
        <f>'Moving Avg'!F957</f>
        <v>4.3544400000000012</v>
      </c>
      <c r="H957" s="2">
        <f>'Moving Avg'!G957</f>
        <v>4.4453679999999958</v>
      </c>
      <c r="I957" s="2">
        <f>'Moving Avg'!H957</f>
        <v>4.2718089999999984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  <c r="M957" s="8">
        <f t="shared" si="140"/>
        <v>50</v>
      </c>
      <c r="N957" s="8">
        <f t="shared" si="141"/>
        <v>0</v>
      </c>
      <c r="O957" s="8">
        <f t="shared" si="142"/>
        <v>0</v>
      </c>
      <c r="P957" s="8">
        <f t="shared" si="143"/>
        <v>33</v>
      </c>
      <c r="Q957" s="9">
        <f t="shared" si="144"/>
        <v>22.45</v>
      </c>
      <c r="R957" s="9">
        <f t="shared" si="145"/>
        <v>18.25</v>
      </c>
      <c r="S957" s="9">
        <f t="shared" si="146"/>
        <v>22.35</v>
      </c>
      <c r="T957" s="9">
        <f t="shared" si="147"/>
        <v>20.75</v>
      </c>
      <c r="U957" s="8">
        <f t="shared" si="148"/>
        <v>21.016666666666669</v>
      </c>
      <c r="V957" s="8">
        <f t="shared" si="149"/>
        <v>20.950000000000003</v>
      </c>
    </row>
    <row r="958" spans="1:22" ht="13.5" x14ac:dyDescent="0.25">
      <c r="A958" s="3">
        <f>RSI!A958</f>
        <v>43402</v>
      </c>
      <c r="B958" s="2">
        <f>RSI!B958</f>
        <v>4.2579000000000002</v>
      </c>
      <c r="C958" s="2">
        <f>RSI!I958</f>
        <v>5.3923482318146512</v>
      </c>
      <c r="D958" s="2">
        <f>MACD!E958</f>
        <v>4.3855096528938375E-2</v>
      </c>
      <c r="E958" s="2">
        <f>MACD!F958</f>
        <v>2.0785433820794105E-2</v>
      </c>
      <c r="F958" s="2">
        <f>'Moving Avg'!D958</f>
        <v>4.2622200000000001</v>
      </c>
      <c r="G958" s="2">
        <f>'Moving Avg'!F958</f>
        <v>4.3476600000000012</v>
      </c>
      <c r="H958" s="2">
        <f>'Moving Avg'!G958</f>
        <v>4.4384239999999959</v>
      </c>
      <c r="I958" s="2">
        <f>'Moving Avg'!H958</f>
        <v>4.2727319999999978</v>
      </c>
      <c r="J958" s="6" t="str">
        <f>OBV!F958</f>
        <v>BEARISH</v>
      </c>
      <c r="K958" s="6" t="str">
        <f>OBV!G958</f>
        <v>NEUTRAL</v>
      </c>
      <c r="L958" s="6" t="str">
        <f>OBV!H958</f>
        <v>CONFIRMED BEARISH</v>
      </c>
      <c r="M958" s="8">
        <f t="shared" si="140"/>
        <v>50</v>
      </c>
      <c r="N958" s="8">
        <f t="shared" si="141"/>
        <v>0</v>
      </c>
      <c r="O958" s="8">
        <f t="shared" si="142"/>
        <v>0</v>
      </c>
      <c r="P958" s="8">
        <f t="shared" si="143"/>
        <v>16.5</v>
      </c>
      <c r="Q958" s="9">
        <f t="shared" si="144"/>
        <v>19.975000000000001</v>
      </c>
      <c r="R958" s="9">
        <f t="shared" si="145"/>
        <v>14.125</v>
      </c>
      <c r="S958" s="9">
        <f t="shared" si="146"/>
        <v>14.925000000000001</v>
      </c>
      <c r="T958" s="9">
        <f t="shared" si="147"/>
        <v>16.625</v>
      </c>
      <c r="U958" s="8">
        <f t="shared" si="148"/>
        <v>16.341666666666669</v>
      </c>
      <c r="V958" s="8">
        <f t="shared" si="149"/>
        <v>16.412500000000001</v>
      </c>
    </row>
    <row r="959" spans="1:22" ht="13.5" x14ac:dyDescent="0.25">
      <c r="A959" s="3">
        <f>RSI!A959</f>
        <v>43403</v>
      </c>
      <c r="B959" s="2">
        <f>RSI!B959</f>
        <v>4.2579000000000002</v>
      </c>
      <c r="C959" s="2">
        <f>RSI!I959</f>
        <v>5.3923482318146512</v>
      </c>
      <c r="D959" s="2">
        <f>MACD!E959</f>
        <v>5.0378285447830962E-2</v>
      </c>
      <c r="E959" s="2">
        <f>MACD!F959</f>
        <v>2.6704004146201478E-2</v>
      </c>
      <c r="F959" s="2">
        <f>'Moving Avg'!D959</f>
        <v>4.2611399999999993</v>
      </c>
      <c r="G959" s="2">
        <f>'Moving Avg'!F959</f>
        <v>4.3408800000000012</v>
      </c>
      <c r="H959" s="2">
        <f>'Moving Avg'!G959</f>
        <v>4.4314799999999961</v>
      </c>
      <c r="I959" s="2">
        <f>'Moving Avg'!H959</f>
        <v>4.273654999999998</v>
      </c>
      <c r="J959" s="6" t="str">
        <f>OBV!F959</f>
        <v>BEARISH</v>
      </c>
      <c r="K959" s="6" t="str">
        <f>OBV!G959</f>
        <v>NEUTRAL</v>
      </c>
      <c r="L959" s="6" t="str">
        <f>OBV!H959</f>
        <v>CONFIRMED BEARISH</v>
      </c>
      <c r="M959" s="8">
        <f t="shared" si="140"/>
        <v>50</v>
      </c>
      <c r="N959" s="8">
        <f t="shared" si="141"/>
        <v>0</v>
      </c>
      <c r="O959" s="8">
        <f t="shared" si="142"/>
        <v>0</v>
      </c>
      <c r="P959" s="8">
        <f t="shared" si="143"/>
        <v>16.5</v>
      </c>
      <c r="Q959" s="9">
        <f t="shared" si="144"/>
        <v>19.975000000000001</v>
      </c>
      <c r="R959" s="9">
        <f t="shared" si="145"/>
        <v>14.125</v>
      </c>
      <c r="S959" s="9">
        <f t="shared" si="146"/>
        <v>14.925000000000001</v>
      </c>
      <c r="T959" s="9">
        <f t="shared" si="147"/>
        <v>16.625</v>
      </c>
      <c r="U959" s="8">
        <f t="shared" si="148"/>
        <v>16.341666666666669</v>
      </c>
      <c r="V959" s="8">
        <f t="shared" si="149"/>
        <v>16.412500000000001</v>
      </c>
    </row>
    <row r="960" spans="1:22" ht="13.5" x14ac:dyDescent="0.25">
      <c r="A960" s="3">
        <f>RSI!A960</f>
        <v>43404</v>
      </c>
      <c r="B960" s="2">
        <f>RSI!B960</f>
        <v>4.2579000000000002</v>
      </c>
      <c r="C960" s="2">
        <f>RSI!I960</f>
        <v>5.3923482318146512</v>
      </c>
      <c r="D960" s="2">
        <f>MACD!E960</f>
        <v>5.6460233627044332E-2</v>
      </c>
      <c r="E960" s="2">
        <f>MACD!F960</f>
        <v>3.2655250042370049E-2</v>
      </c>
      <c r="F960" s="2">
        <f>'Moving Avg'!D960</f>
        <v>4.2600600000000002</v>
      </c>
      <c r="G960" s="2">
        <f>'Moving Avg'!F960</f>
        <v>4.3341000000000012</v>
      </c>
      <c r="H960" s="2">
        <f>'Moving Avg'!G960</f>
        <v>4.4245359999999962</v>
      </c>
      <c r="I960" s="2">
        <f>'Moving Avg'!H960</f>
        <v>4.2745779999999982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  <c r="M960" s="8">
        <f t="shared" si="140"/>
        <v>50</v>
      </c>
      <c r="N960" s="8">
        <f t="shared" si="141"/>
        <v>0</v>
      </c>
      <c r="O960" s="8">
        <f t="shared" si="142"/>
        <v>0</v>
      </c>
      <c r="P960" s="8">
        <f t="shared" si="143"/>
        <v>16.5</v>
      </c>
      <c r="Q960" s="9">
        <f t="shared" si="144"/>
        <v>19.975000000000001</v>
      </c>
      <c r="R960" s="9">
        <f t="shared" si="145"/>
        <v>14.125</v>
      </c>
      <c r="S960" s="9">
        <f t="shared" si="146"/>
        <v>14.925000000000001</v>
      </c>
      <c r="T960" s="9">
        <f t="shared" si="147"/>
        <v>16.625</v>
      </c>
      <c r="U960" s="8">
        <f t="shared" si="148"/>
        <v>16.341666666666669</v>
      </c>
      <c r="V960" s="8">
        <f t="shared" si="149"/>
        <v>16.412500000000001</v>
      </c>
    </row>
    <row r="961" spans="1:22" ht="13.5" x14ac:dyDescent="0.25">
      <c r="A961" s="3">
        <f>RSI!A961</f>
        <v>43405</v>
      </c>
      <c r="B961" s="2">
        <f>RSI!B961</f>
        <v>4.2579000000000002</v>
      </c>
      <c r="C961" s="2">
        <f>RSI!I961</f>
        <v>5.3923482318146512</v>
      </c>
      <c r="D961" s="2">
        <f>MACD!E961</f>
        <v>6.2127170421276467E-2</v>
      </c>
      <c r="E961" s="2">
        <f>MACD!F961</f>
        <v>3.8549634118151335E-2</v>
      </c>
      <c r="F961" s="2">
        <f>'Moving Avg'!D961</f>
        <v>4.2589799999999993</v>
      </c>
      <c r="G961" s="2">
        <f>'Moving Avg'!F961</f>
        <v>4.3273200000000021</v>
      </c>
      <c r="H961" s="2">
        <f>'Moving Avg'!G961</f>
        <v>4.4175919999999964</v>
      </c>
      <c r="I961" s="2">
        <f>'Moving Avg'!H961</f>
        <v>4.2755009999999984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  <c r="M961" s="8">
        <f t="shared" si="140"/>
        <v>50</v>
      </c>
      <c r="N961" s="8">
        <f t="shared" si="141"/>
        <v>0</v>
      </c>
      <c r="O961" s="8">
        <f t="shared" si="142"/>
        <v>0</v>
      </c>
      <c r="P961" s="8">
        <f t="shared" si="143"/>
        <v>16.5</v>
      </c>
      <c r="Q961" s="9">
        <f t="shared" si="144"/>
        <v>19.975000000000001</v>
      </c>
      <c r="R961" s="9">
        <f t="shared" si="145"/>
        <v>14.125</v>
      </c>
      <c r="S961" s="9">
        <f t="shared" si="146"/>
        <v>14.925000000000001</v>
      </c>
      <c r="T961" s="9">
        <f t="shared" si="147"/>
        <v>16.625</v>
      </c>
      <c r="U961" s="8">
        <f t="shared" si="148"/>
        <v>16.341666666666669</v>
      </c>
      <c r="V961" s="8">
        <f t="shared" si="149"/>
        <v>16.412500000000001</v>
      </c>
    </row>
    <row r="962" spans="1:22" ht="13.5" x14ac:dyDescent="0.25">
      <c r="A962" s="3">
        <f>RSI!A962</f>
        <v>43406</v>
      </c>
      <c r="B962" s="2">
        <f>RSI!B962</f>
        <v>4.2579000000000002</v>
      </c>
      <c r="C962" s="2">
        <f>RSI!I962</f>
        <v>5.3923482318146512</v>
      </c>
      <c r="D962" s="2">
        <f>MACD!E962</f>
        <v>4.7373606138452651E-2</v>
      </c>
      <c r="E962" s="2">
        <f>MACD!F962</f>
        <v>4.03144285222116E-2</v>
      </c>
      <c r="F962" s="2">
        <f>'Moving Avg'!D962</f>
        <v>4.2579000000000002</v>
      </c>
      <c r="G962" s="2">
        <f>'Moving Avg'!F962</f>
        <v>4.320540000000002</v>
      </c>
      <c r="H962" s="2">
        <f>'Moving Avg'!G962</f>
        <v>4.4106479999999975</v>
      </c>
      <c r="I962" s="2">
        <f>'Moving Avg'!H962</f>
        <v>4.2764239999999987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  <c r="M962" s="8">
        <f t="shared" ref="M962:M1025" si="150">IF(C962&lt;30,50, IF(C962&gt;70, 0, 25))</f>
        <v>50</v>
      </c>
      <c r="N962" s="8">
        <f t="shared" ref="N962:N1025" si="151">IF(E962-D962&gt;0.02, 100, IF(E962-D962&lt;0,0,45))</f>
        <v>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16.5</v>
      </c>
      <c r="Q962" s="9">
        <f t="shared" si="144"/>
        <v>19.975000000000001</v>
      </c>
      <c r="R962" s="9">
        <f t="shared" si="145"/>
        <v>14.125</v>
      </c>
      <c r="S962" s="9">
        <f t="shared" si="146"/>
        <v>14.925000000000001</v>
      </c>
      <c r="T962" s="9">
        <f t="shared" si="147"/>
        <v>16.625</v>
      </c>
      <c r="U962" s="8">
        <f t="shared" si="148"/>
        <v>16.341666666666669</v>
      </c>
      <c r="V962" s="8">
        <f t="shared" si="149"/>
        <v>16.412500000000001</v>
      </c>
    </row>
    <row r="963" spans="1:22" ht="13.5" x14ac:dyDescent="0.25">
      <c r="A963" s="3">
        <f>RSI!A963</f>
        <v>43409</v>
      </c>
      <c r="B963" s="2">
        <f>RSI!B963</f>
        <v>4.1332000000000004</v>
      </c>
      <c r="C963" s="2">
        <f>RSI!I963</f>
        <v>2.135283442220171</v>
      </c>
      <c r="D963" s="2">
        <f>MACD!E963</f>
        <v>4.4573251146058368E-2</v>
      </c>
      <c r="E963" s="2">
        <f>MACD!F963</f>
        <v>4.1166193046980958E-2</v>
      </c>
      <c r="F963" s="2">
        <f>'Moving Avg'!D963</f>
        <v>4.2329600000000003</v>
      </c>
      <c r="G963" s="2">
        <f>'Moving Avg'!F963</f>
        <v>4.3075250000000018</v>
      </c>
      <c r="H963" s="2">
        <f>'Moving Avg'!G963</f>
        <v>4.4012099999999972</v>
      </c>
      <c r="I963" s="2">
        <f>'Moving Avg'!H963</f>
        <v>4.2767234999999992</v>
      </c>
      <c r="J963" s="6" t="str">
        <f>OBV!F963</f>
        <v>NEUTRAL</v>
      </c>
      <c r="K963" s="6" t="str">
        <f>OBV!G963</f>
        <v>NEUTRAL</v>
      </c>
      <c r="L963" s="6" t="str">
        <f>OBV!H963</f>
        <v>NEUTRAL</v>
      </c>
      <c r="M963" s="8">
        <f t="shared" si="150"/>
        <v>50</v>
      </c>
      <c r="N963" s="8">
        <f t="shared" si="151"/>
        <v>0</v>
      </c>
      <c r="O963" s="8">
        <f t="shared" si="152"/>
        <v>0</v>
      </c>
      <c r="P963" s="8">
        <f t="shared" si="153"/>
        <v>33</v>
      </c>
      <c r="Q963" s="9">
        <f t="shared" ref="Q963:Q1026" si="154">0.35*M963+N963*0.35+O963*0.15+P963*0.15</f>
        <v>22.45</v>
      </c>
      <c r="R963" s="9">
        <f t="shared" ref="R963:R1026" si="155">M963*0.2+N963*0.2+O963*0.35+P963*0.25</f>
        <v>18.25</v>
      </c>
      <c r="S963" s="9">
        <f t="shared" ref="S963:S1026" si="156">M963*0.15+N963*0.15+O963*0.25+P963*0.45</f>
        <v>22.35</v>
      </c>
      <c r="T963" s="9">
        <f t="shared" ref="T963:T1026" si="157">0.25*SUM(M963:P963)</f>
        <v>20.75</v>
      </c>
      <c r="U963" s="8">
        <f t="shared" ref="U963:U1026" si="158">SUM(Q963:S963)/3</f>
        <v>21.016666666666669</v>
      </c>
      <c r="V963" s="8">
        <f t="shared" ref="V963:V1026" si="159">SUM(Q963:T963)/4</f>
        <v>20.950000000000003</v>
      </c>
    </row>
    <row r="964" spans="1:22" ht="13.5" x14ac:dyDescent="0.25">
      <c r="A964" s="3">
        <f>RSI!A964</f>
        <v>43410</v>
      </c>
      <c r="B964" s="2">
        <f>RSI!B964</f>
        <v>4.0137999999999998</v>
      </c>
      <c r="C964" s="2">
        <f>RSI!I964</f>
        <v>1.3157759043385084</v>
      </c>
      <c r="D964" s="2">
        <f>MACD!E964</f>
        <v>5.219834907343035E-2</v>
      </c>
      <c r="E964" s="2">
        <f>MACD!F964</f>
        <v>4.3372624252270842E-2</v>
      </c>
      <c r="F964" s="2">
        <f>'Moving Avg'!D964</f>
        <v>4.1841400000000002</v>
      </c>
      <c r="G964" s="2">
        <f>'Moving Avg'!F964</f>
        <v>4.288540000000002</v>
      </c>
      <c r="H964" s="2">
        <f>'Moving Avg'!G964</f>
        <v>4.389383999999998</v>
      </c>
      <c r="I964" s="2">
        <f>'Moving Avg'!H964</f>
        <v>4.2764259999999981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50</v>
      </c>
      <c r="N964" s="8">
        <f t="shared" si="151"/>
        <v>0</v>
      </c>
      <c r="O964" s="8">
        <f t="shared" si="152"/>
        <v>0</v>
      </c>
      <c r="P964" s="8">
        <f t="shared" si="153"/>
        <v>16.5</v>
      </c>
      <c r="Q964" s="9">
        <f t="shared" si="154"/>
        <v>19.975000000000001</v>
      </c>
      <c r="R964" s="9">
        <f t="shared" si="155"/>
        <v>14.125</v>
      </c>
      <c r="S964" s="9">
        <f t="shared" si="156"/>
        <v>14.925000000000001</v>
      </c>
      <c r="T964" s="9">
        <f t="shared" si="157"/>
        <v>16.625</v>
      </c>
      <c r="U964" s="8">
        <f t="shared" si="158"/>
        <v>16.341666666666669</v>
      </c>
      <c r="V964" s="8">
        <f t="shared" si="159"/>
        <v>16.412500000000001</v>
      </c>
    </row>
    <row r="965" spans="1:22" ht="13.5" x14ac:dyDescent="0.25">
      <c r="A965" s="3">
        <f>RSI!A965</f>
        <v>43411</v>
      </c>
      <c r="B965" s="2">
        <f>RSI!B965</f>
        <v>4.1332000000000004</v>
      </c>
      <c r="C965" s="2">
        <f>RSI!I965</f>
        <v>30.175394830005743</v>
      </c>
      <c r="D965" s="2">
        <f>MACD!E965</f>
        <v>5.1576436064124209E-2</v>
      </c>
      <c r="E965" s="2">
        <f>MACD!F965</f>
        <v>4.5013386614641514E-2</v>
      </c>
      <c r="F965" s="2">
        <f>'Moving Avg'!D965</f>
        <v>4.1592000000000002</v>
      </c>
      <c r="G965" s="2">
        <f>'Moving Avg'!F965</f>
        <v>4.2755250000000009</v>
      </c>
      <c r="H965" s="2">
        <f>'Moving Avg'!G965</f>
        <v>4.3799459999999986</v>
      </c>
      <c r="I965" s="2">
        <f>'Moving Avg'!H965</f>
        <v>4.2767509999999991</v>
      </c>
      <c r="J965" s="6" t="str">
        <f>OBV!F965</f>
        <v>BULLISH</v>
      </c>
      <c r="K965" s="6" t="str">
        <f>OBV!G965</f>
        <v>NEUTRAL</v>
      </c>
      <c r="L965" s="6" t="str">
        <f>OBV!H965</f>
        <v>BULLISH DIVERGENCE</v>
      </c>
      <c r="M965" s="8">
        <f t="shared" si="150"/>
        <v>25</v>
      </c>
      <c r="N965" s="8">
        <f t="shared" si="151"/>
        <v>0</v>
      </c>
      <c r="O965" s="8">
        <f t="shared" si="152"/>
        <v>0</v>
      </c>
      <c r="P965" s="8">
        <f t="shared" si="153"/>
        <v>66.5</v>
      </c>
      <c r="Q965" s="9">
        <f t="shared" si="154"/>
        <v>18.725000000000001</v>
      </c>
      <c r="R965" s="9">
        <f t="shared" si="155"/>
        <v>21.625</v>
      </c>
      <c r="S965" s="9">
        <f t="shared" si="156"/>
        <v>33.674999999999997</v>
      </c>
      <c r="T965" s="9">
        <f t="shared" si="157"/>
        <v>22.875</v>
      </c>
      <c r="U965" s="8">
        <f t="shared" si="158"/>
        <v>24.675000000000001</v>
      </c>
      <c r="V965" s="8">
        <f t="shared" si="159"/>
        <v>24.225000000000001</v>
      </c>
    </row>
    <row r="966" spans="1:22" ht="13.5" x14ac:dyDescent="0.25">
      <c r="A966" s="3">
        <f>RSI!A966</f>
        <v>43412</v>
      </c>
      <c r="B966" s="2">
        <f>RSI!B966</f>
        <v>4.22</v>
      </c>
      <c r="C966" s="2">
        <f>RSI!I966</f>
        <v>43.183582390128898</v>
      </c>
      <c r="D966" s="2">
        <f>MACD!E966</f>
        <v>4.5554408081743603E-2</v>
      </c>
      <c r="E966" s="2">
        <f>MACD!F966</f>
        <v>4.5121590908061934E-2</v>
      </c>
      <c r="F966" s="2">
        <f>'Moving Avg'!D966</f>
        <v>4.1516199999999994</v>
      </c>
      <c r="G966" s="2">
        <f>'Moving Avg'!F966</f>
        <v>4.2668500000000007</v>
      </c>
      <c r="H966" s="2">
        <f>'Moving Avg'!G966</f>
        <v>4.3722439999999985</v>
      </c>
      <c r="I966" s="2">
        <f>'Moving Avg'!H966</f>
        <v>4.2775609999999995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  <c r="M966" s="8">
        <f t="shared" si="150"/>
        <v>25</v>
      </c>
      <c r="N966" s="8">
        <f t="shared" si="151"/>
        <v>0</v>
      </c>
      <c r="O966" s="8">
        <f t="shared" si="152"/>
        <v>0</v>
      </c>
      <c r="P966" s="8">
        <f t="shared" si="153"/>
        <v>66.5</v>
      </c>
      <c r="Q966" s="9">
        <f t="shared" si="154"/>
        <v>18.725000000000001</v>
      </c>
      <c r="R966" s="9">
        <f t="shared" si="155"/>
        <v>21.625</v>
      </c>
      <c r="S966" s="9">
        <f t="shared" si="156"/>
        <v>33.674999999999997</v>
      </c>
      <c r="T966" s="9">
        <f t="shared" si="157"/>
        <v>22.875</v>
      </c>
      <c r="U966" s="8">
        <f t="shared" si="158"/>
        <v>24.675000000000001</v>
      </c>
      <c r="V966" s="8">
        <f t="shared" si="159"/>
        <v>24.225000000000001</v>
      </c>
    </row>
    <row r="967" spans="1:22" ht="13.5" x14ac:dyDescent="0.25">
      <c r="A967" s="3">
        <f>RSI!A967</f>
        <v>43413</v>
      </c>
      <c r="B967" s="2">
        <f>RSI!B967</f>
        <v>4.2145000000000001</v>
      </c>
      <c r="C967" s="2">
        <f>RSI!I967</f>
        <v>42.64149615012618</v>
      </c>
      <c r="D967" s="2">
        <f>MACD!E967</f>
        <v>4.1218011137350352E-2</v>
      </c>
      <c r="E967" s="2">
        <f>MACD!F967</f>
        <v>4.4340874953919619E-2</v>
      </c>
      <c r="F967" s="2">
        <f>'Moving Avg'!D967</f>
        <v>4.1429400000000003</v>
      </c>
      <c r="G967" s="2">
        <f>'Moving Avg'!F967</f>
        <v>4.2579000000000011</v>
      </c>
      <c r="H967" s="2">
        <f>'Moving Avg'!G967</f>
        <v>4.3644319999999981</v>
      </c>
      <c r="I967" s="2">
        <f>'Moving Avg'!H967</f>
        <v>4.2783434999999992</v>
      </c>
      <c r="J967" s="6" t="str">
        <f>OBV!F967</f>
        <v>BULLISH</v>
      </c>
      <c r="K967" s="6" t="str">
        <f>OBV!G967</f>
        <v>NEUTRAL</v>
      </c>
      <c r="L967" s="6" t="str">
        <f>OBV!H967</f>
        <v>BULLISH DIVERGENCE</v>
      </c>
      <c r="M967" s="8">
        <f t="shared" si="150"/>
        <v>25</v>
      </c>
      <c r="N967" s="8">
        <f t="shared" si="151"/>
        <v>45</v>
      </c>
      <c r="O967" s="8">
        <f t="shared" si="152"/>
        <v>0</v>
      </c>
      <c r="P967" s="8">
        <f t="shared" si="153"/>
        <v>66.5</v>
      </c>
      <c r="Q967" s="9">
        <f t="shared" si="154"/>
        <v>34.475000000000001</v>
      </c>
      <c r="R967" s="9">
        <f t="shared" si="155"/>
        <v>30.625</v>
      </c>
      <c r="S967" s="9">
        <f t="shared" si="156"/>
        <v>40.424999999999997</v>
      </c>
      <c r="T967" s="9">
        <f t="shared" si="157"/>
        <v>34.125</v>
      </c>
      <c r="U967" s="8">
        <f t="shared" si="158"/>
        <v>35.174999999999997</v>
      </c>
      <c r="V967" s="8">
        <f t="shared" si="159"/>
        <v>34.912499999999994</v>
      </c>
    </row>
    <row r="968" spans="1:22" ht="13.5" x14ac:dyDescent="0.25">
      <c r="A968" s="3">
        <f>RSI!A968</f>
        <v>43416</v>
      </c>
      <c r="B968" s="2">
        <f>RSI!B968</f>
        <v>4.2145000000000001</v>
      </c>
      <c r="C968" s="2">
        <f>RSI!I968</f>
        <v>42.641496150126173</v>
      </c>
      <c r="D968" s="2">
        <f>MACD!E968</f>
        <v>3.7076184344594587E-2</v>
      </c>
      <c r="E968" s="2">
        <f>MACD!F968</f>
        <v>4.2887936832054621E-2</v>
      </c>
      <c r="F968" s="2">
        <f>'Moving Avg'!D968</f>
        <v>4.1592000000000002</v>
      </c>
      <c r="G968" s="2">
        <f>'Moving Avg'!F968</f>
        <v>4.2489500000000007</v>
      </c>
      <c r="H968" s="2">
        <f>'Moving Avg'!G968</f>
        <v>4.3566199999999977</v>
      </c>
      <c r="I968" s="2">
        <f>'Moving Avg'!H968</f>
        <v>4.2787949999999997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  <c r="M968" s="8">
        <f t="shared" si="150"/>
        <v>25</v>
      </c>
      <c r="N968" s="8">
        <f t="shared" si="151"/>
        <v>45</v>
      </c>
      <c r="O968" s="8">
        <f t="shared" si="152"/>
        <v>0</v>
      </c>
      <c r="P968" s="8">
        <f t="shared" si="153"/>
        <v>83.5</v>
      </c>
      <c r="Q968" s="9">
        <f t="shared" si="154"/>
        <v>37.024999999999999</v>
      </c>
      <c r="R968" s="9">
        <f t="shared" si="155"/>
        <v>34.875</v>
      </c>
      <c r="S968" s="9">
        <f t="shared" si="156"/>
        <v>48.075000000000003</v>
      </c>
      <c r="T968" s="9">
        <f t="shared" si="157"/>
        <v>38.375</v>
      </c>
      <c r="U968" s="8">
        <f t="shared" si="158"/>
        <v>39.991666666666667</v>
      </c>
      <c r="V968" s="8">
        <f t="shared" si="159"/>
        <v>39.587500000000006</v>
      </c>
    </row>
    <row r="969" spans="1:22" ht="13.5" x14ac:dyDescent="0.25">
      <c r="A969" s="3">
        <f>RSI!A969</f>
        <v>43417</v>
      </c>
      <c r="B969" s="2">
        <f>RSI!B969</f>
        <v>4.2145000000000001</v>
      </c>
      <c r="C969" s="2">
        <f>RSI!I969</f>
        <v>42.641496150126173</v>
      </c>
      <c r="D969" s="2">
        <f>MACD!E969</f>
        <v>3.3903229628394094E-2</v>
      </c>
      <c r="E969" s="2">
        <f>MACD!F969</f>
        <v>4.1090995391322521E-2</v>
      </c>
      <c r="F969" s="2">
        <f>'Moving Avg'!D969</f>
        <v>4.1993400000000012</v>
      </c>
      <c r="G969" s="2">
        <f>'Moving Avg'!F969</f>
        <v>4.24</v>
      </c>
      <c r="H969" s="2">
        <f>'Moving Avg'!G969</f>
        <v>4.3488079999999982</v>
      </c>
      <c r="I969" s="2">
        <f>'Moving Avg'!H969</f>
        <v>4.2789919999999988</v>
      </c>
      <c r="J969" s="6" t="str">
        <f>OBV!F969</f>
        <v>BULLISH</v>
      </c>
      <c r="K969" s="6" t="str">
        <f>OBV!G969</f>
        <v>NEUTRAL</v>
      </c>
      <c r="L969" s="6" t="str">
        <f>OBV!H969</f>
        <v>CONFIRMED BULLISH</v>
      </c>
      <c r="M969" s="8">
        <f t="shared" si="150"/>
        <v>25</v>
      </c>
      <c r="N969" s="8">
        <f t="shared" si="151"/>
        <v>45</v>
      </c>
      <c r="O969" s="8">
        <f t="shared" si="152"/>
        <v>0</v>
      </c>
      <c r="P969" s="8">
        <f t="shared" si="153"/>
        <v>83.5</v>
      </c>
      <c r="Q969" s="9">
        <f t="shared" si="154"/>
        <v>37.024999999999999</v>
      </c>
      <c r="R969" s="9">
        <f t="shared" si="155"/>
        <v>34.875</v>
      </c>
      <c r="S969" s="9">
        <f t="shared" si="156"/>
        <v>48.075000000000003</v>
      </c>
      <c r="T969" s="9">
        <f t="shared" si="157"/>
        <v>38.375</v>
      </c>
      <c r="U969" s="8">
        <f t="shared" si="158"/>
        <v>39.991666666666667</v>
      </c>
      <c r="V969" s="8">
        <f t="shared" si="159"/>
        <v>39.587500000000006</v>
      </c>
    </row>
    <row r="970" spans="1:22" ht="13.5" x14ac:dyDescent="0.25">
      <c r="A970" s="3">
        <f>RSI!A970</f>
        <v>43418</v>
      </c>
      <c r="B970" s="2">
        <f>RSI!B970</f>
        <v>4.2145000000000001</v>
      </c>
      <c r="C970" s="2">
        <f>RSI!I970</f>
        <v>42.641496150126173</v>
      </c>
      <c r="D970" s="2">
        <f>MACD!E970</f>
        <v>3.1525521749566465E-2</v>
      </c>
      <c r="E970" s="2">
        <f>MACD!F970</f>
        <v>3.9177900662971311E-2</v>
      </c>
      <c r="F970" s="2">
        <f>'Moving Avg'!D970</f>
        <v>4.2156000000000002</v>
      </c>
      <c r="G970" s="2">
        <f>'Moving Avg'!F970</f>
        <v>4.2310500000000006</v>
      </c>
      <c r="H970" s="2">
        <f>'Moving Avg'!G970</f>
        <v>4.3409959999999987</v>
      </c>
      <c r="I970" s="2">
        <f>'Moving Avg'!H970</f>
        <v>4.2792909999999988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  <c r="M970" s="8">
        <f t="shared" si="150"/>
        <v>25</v>
      </c>
      <c r="N970" s="8">
        <f t="shared" si="151"/>
        <v>45</v>
      </c>
      <c r="O970" s="8">
        <f t="shared" si="152"/>
        <v>0</v>
      </c>
      <c r="P970" s="8">
        <f t="shared" si="153"/>
        <v>83.5</v>
      </c>
      <c r="Q970" s="9">
        <f t="shared" si="154"/>
        <v>37.024999999999999</v>
      </c>
      <c r="R970" s="9">
        <f t="shared" si="155"/>
        <v>34.875</v>
      </c>
      <c r="S970" s="9">
        <f t="shared" si="156"/>
        <v>48.075000000000003</v>
      </c>
      <c r="T970" s="9">
        <f t="shared" si="157"/>
        <v>38.375</v>
      </c>
      <c r="U970" s="8">
        <f t="shared" si="158"/>
        <v>39.991666666666667</v>
      </c>
      <c r="V970" s="8">
        <f t="shared" si="159"/>
        <v>39.587500000000006</v>
      </c>
    </row>
    <row r="971" spans="1:22" ht="13.5" x14ac:dyDescent="0.25">
      <c r="A971" s="3">
        <f>RSI!A971</f>
        <v>43419</v>
      </c>
      <c r="B971" s="2">
        <f>RSI!B971</f>
        <v>4.2145000000000001</v>
      </c>
      <c r="C971" s="2">
        <f>RSI!I971</f>
        <v>42.641496150126173</v>
      </c>
      <c r="D971" s="2">
        <f>MACD!E971</f>
        <v>2.9797966895788619E-2</v>
      </c>
      <c r="E971" s="2">
        <f>MACD!F971</f>
        <v>3.7301913909534773E-2</v>
      </c>
      <c r="F971" s="2">
        <f>'Moving Avg'!D971</f>
        <v>4.2145000000000001</v>
      </c>
      <c r="G971" s="2">
        <f>'Moving Avg'!F971</f>
        <v>4.2221000000000002</v>
      </c>
      <c r="H971" s="2">
        <f>'Moving Avg'!G971</f>
        <v>4.3341619999999983</v>
      </c>
      <c r="I971" s="2">
        <f>'Moving Avg'!H971</f>
        <v>4.2795644999999993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  <c r="M971" s="8">
        <f t="shared" si="150"/>
        <v>25</v>
      </c>
      <c r="N971" s="8">
        <f t="shared" si="151"/>
        <v>45</v>
      </c>
      <c r="O971" s="8">
        <f t="shared" si="152"/>
        <v>0</v>
      </c>
      <c r="P971" s="8">
        <f t="shared" si="153"/>
        <v>16.5</v>
      </c>
      <c r="Q971" s="9">
        <f t="shared" si="154"/>
        <v>26.975000000000001</v>
      </c>
      <c r="R971" s="9">
        <f t="shared" si="155"/>
        <v>18.125</v>
      </c>
      <c r="S971" s="9">
        <f t="shared" si="156"/>
        <v>17.925000000000001</v>
      </c>
      <c r="T971" s="9">
        <f t="shared" si="157"/>
        <v>21.625</v>
      </c>
      <c r="U971" s="8">
        <f t="shared" si="158"/>
        <v>21.008333333333336</v>
      </c>
      <c r="V971" s="8">
        <f t="shared" si="159"/>
        <v>21.162500000000001</v>
      </c>
    </row>
    <row r="972" spans="1:22" ht="13.5" x14ac:dyDescent="0.25">
      <c r="A972" s="3">
        <f>RSI!A972</f>
        <v>43420</v>
      </c>
      <c r="B972" s="2">
        <f>RSI!B972</f>
        <v>4.2037000000000004</v>
      </c>
      <c r="C972" s="2">
        <f>RSI!I972</f>
        <v>41.171451985487252</v>
      </c>
      <c r="D972" s="2">
        <f>MACD!E972</f>
        <v>2.9399478427492909E-2</v>
      </c>
      <c r="E972" s="2">
        <f>MACD!F972</f>
        <v>3.57214268131264E-2</v>
      </c>
      <c r="F972" s="2">
        <f>'Moving Avg'!D972</f>
        <v>4.2123400000000002</v>
      </c>
      <c r="G972" s="2">
        <f>'Moving Avg'!F972</f>
        <v>4.2191200000000002</v>
      </c>
      <c r="H972" s="2">
        <f>'Moving Avg'!G972</f>
        <v>4.3271119999999987</v>
      </c>
      <c r="I972" s="2">
        <f>'Moving Avg'!H972</f>
        <v>4.2797839999999994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0"/>
        <v>25</v>
      </c>
      <c r="N972" s="8">
        <f t="shared" si="151"/>
        <v>45</v>
      </c>
      <c r="O972" s="8">
        <f t="shared" si="152"/>
        <v>0</v>
      </c>
      <c r="P972" s="8">
        <f t="shared" si="153"/>
        <v>16.5</v>
      </c>
      <c r="Q972" s="9">
        <f t="shared" si="154"/>
        <v>26.975000000000001</v>
      </c>
      <c r="R972" s="9">
        <f t="shared" si="155"/>
        <v>18.125</v>
      </c>
      <c r="S972" s="9">
        <f t="shared" si="156"/>
        <v>17.925000000000001</v>
      </c>
      <c r="T972" s="9">
        <f t="shared" si="157"/>
        <v>21.625</v>
      </c>
      <c r="U972" s="8">
        <f t="shared" si="158"/>
        <v>21.008333333333336</v>
      </c>
      <c r="V972" s="8">
        <f t="shared" si="159"/>
        <v>21.162500000000001</v>
      </c>
    </row>
    <row r="973" spans="1:22" ht="13.5" x14ac:dyDescent="0.25">
      <c r="A973" s="3">
        <f>RSI!A973</f>
        <v>43423</v>
      </c>
      <c r="B973" s="2">
        <f>RSI!B973</f>
        <v>4.2037000000000004</v>
      </c>
      <c r="C973" s="2">
        <f>RSI!I973</f>
        <v>41.171451985487252</v>
      </c>
      <c r="D973" s="2">
        <f>MACD!E973</f>
        <v>1.0185284004440298E-2</v>
      </c>
      <c r="E973" s="2">
        <f>MACD!F973</f>
        <v>3.0614198251389182E-2</v>
      </c>
      <c r="F973" s="2">
        <f>'Moving Avg'!D973</f>
        <v>4.2101800000000003</v>
      </c>
      <c r="G973" s="2">
        <f>'Moving Avg'!F973</f>
        <v>4.2161400000000002</v>
      </c>
      <c r="H973" s="2">
        <f>'Moving Avg'!G973</f>
        <v>4.3200619999999983</v>
      </c>
      <c r="I973" s="2">
        <f>'Moving Avg'!H973</f>
        <v>4.2800034999999994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  <c r="M973" s="8">
        <f t="shared" si="150"/>
        <v>25</v>
      </c>
      <c r="N973" s="8">
        <f t="shared" si="151"/>
        <v>100</v>
      </c>
      <c r="O973" s="8">
        <f t="shared" si="152"/>
        <v>0</v>
      </c>
      <c r="P973" s="8">
        <f t="shared" si="153"/>
        <v>16.5</v>
      </c>
      <c r="Q973" s="9">
        <f t="shared" si="154"/>
        <v>46.225000000000001</v>
      </c>
      <c r="R973" s="9">
        <f t="shared" si="155"/>
        <v>29.125</v>
      </c>
      <c r="S973" s="9">
        <f t="shared" si="156"/>
        <v>26.175000000000001</v>
      </c>
      <c r="T973" s="9">
        <f t="shared" si="157"/>
        <v>35.375</v>
      </c>
      <c r="U973" s="8">
        <f t="shared" si="158"/>
        <v>33.841666666666661</v>
      </c>
      <c r="V973" s="8">
        <f t="shared" si="159"/>
        <v>34.224999999999994</v>
      </c>
    </row>
    <row r="974" spans="1:22" ht="13.5" x14ac:dyDescent="0.25">
      <c r="A974" s="3">
        <f>RSI!A974</f>
        <v>43425</v>
      </c>
      <c r="B974" s="2">
        <f>RSI!B974</f>
        <v>4.2037000000000004</v>
      </c>
      <c r="C974" s="2">
        <f>RSI!I974</f>
        <v>41.171451985487252</v>
      </c>
      <c r="D974" s="2">
        <f>MACD!E974</f>
        <v>-2.4157293210253172E-2</v>
      </c>
      <c r="E974" s="2">
        <f>MACD!F974</f>
        <v>1.9659899959060711E-2</v>
      </c>
      <c r="F974" s="2">
        <f>'Moving Avg'!D974</f>
        <v>4.2080200000000003</v>
      </c>
      <c r="G974" s="2">
        <f>'Moving Avg'!F974</f>
        <v>4.2131600000000002</v>
      </c>
      <c r="H974" s="2">
        <f>'Moving Avg'!G974</f>
        <v>4.3151799999999989</v>
      </c>
      <c r="I974" s="2">
        <f>'Moving Avg'!H974</f>
        <v>4.2802484999999999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  <c r="M974" s="8">
        <f t="shared" si="150"/>
        <v>25</v>
      </c>
      <c r="N974" s="8">
        <f t="shared" si="151"/>
        <v>100</v>
      </c>
      <c r="O974" s="8">
        <f t="shared" si="152"/>
        <v>0</v>
      </c>
      <c r="P974" s="8">
        <f t="shared" si="153"/>
        <v>16.5</v>
      </c>
      <c r="Q974" s="9">
        <f t="shared" si="154"/>
        <v>46.225000000000001</v>
      </c>
      <c r="R974" s="9">
        <f t="shared" si="155"/>
        <v>29.125</v>
      </c>
      <c r="S974" s="9">
        <f t="shared" si="156"/>
        <v>26.175000000000001</v>
      </c>
      <c r="T974" s="9">
        <f t="shared" si="157"/>
        <v>35.375</v>
      </c>
      <c r="U974" s="8">
        <f t="shared" si="158"/>
        <v>33.841666666666661</v>
      </c>
      <c r="V974" s="8">
        <f t="shared" si="159"/>
        <v>34.224999999999994</v>
      </c>
    </row>
    <row r="975" spans="1:22" ht="13.5" x14ac:dyDescent="0.25">
      <c r="A975" s="3">
        <f>RSI!A975</f>
        <v>43426</v>
      </c>
      <c r="B975" s="2">
        <f>RSI!B975</f>
        <v>4.2037000000000004</v>
      </c>
      <c r="C975" s="2">
        <f>RSI!I975</f>
        <v>41.171451985487252</v>
      </c>
      <c r="D975" s="2">
        <f>MACD!E975</f>
        <v>-3.4583445806263491E-2</v>
      </c>
      <c r="E975" s="2">
        <f>MACD!F975</f>
        <v>8.8112308059958705E-3</v>
      </c>
      <c r="F975" s="2">
        <f>'Moving Avg'!D975</f>
        <v>4.2058600000000004</v>
      </c>
      <c r="G975" s="2">
        <f>'Moving Avg'!F975</f>
        <v>4.2101799999999994</v>
      </c>
      <c r="H975" s="2">
        <f>'Moving Avg'!G975</f>
        <v>4.3108419999999992</v>
      </c>
      <c r="I975" s="2">
        <f>'Moving Avg'!H975</f>
        <v>4.2805185000000003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  <c r="M975" s="8">
        <f t="shared" si="150"/>
        <v>25</v>
      </c>
      <c r="N975" s="8">
        <f t="shared" si="151"/>
        <v>100</v>
      </c>
      <c r="O975" s="8">
        <f t="shared" si="152"/>
        <v>0</v>
      </c>
      <c r="P975" s="8">
        <f t="shared" si="153"/>
        <v>16.5</v>
      </c>
      <c r="Q975" s="9">
        <f t="shared" si="154"/>
        <v>46.225000000000001</v>
      </c>
      <c r="R975" s="9">
        <f t="shared" si="155"/>
        <v>29.125</v>
      </c>
      <c r="S975" s="9">
        <f t="shared" si="156"/>
        <v>26.175000000000001</v>
      </c>
      <c r="T975" s="9">
        <f t="shared" si="157"/>
        <v>35.375</v>
      </c>
      <c r="U975" s="8">
        <f t="shared" si="158"/>
        <v>33.841666666666661</v>
      </c>
      <c r="V975" s="8">
        <f t="shared" si="159"/>
        <v>34.224999999999994</v>
      </c>
    </row>
    <row r="976" spans="1:22" ht="13.5" x14ac:dyDescent="0.25">
      <c r="A976" s="3">
        <f>RSI!A976</f>
        <v>43427</v>
      </c>
      <c r="B976" s="2">
        <f>RSI!B976</f>
        <v>4.2037000000000004</v>
      </c>
      <c r="C976" s="2">
        <f>RSI!I976</f>
        <v>41.171451985487252</v>
      </c>
      <c r="D976" s="2">
        <f>MACD!E976</f>
        <v>-2.9807543187111207E-2</v>
      </c>
      <c r="E976" s="2">
        <f>MACD!F976</f>
        <v>1.0874760073744548E-3</v>
      </c>
      <c r="F976" s="2">
        <f>'Moving Avg'!D976</f>
        <v>4.2037000000000004</v>
      </c>
      <c r="G976" s="2">
        <f>'Moving Avg'!F976</f>
        <v>4.2071999999999994</v>
      </c>
      <c r="H976" s="2">
        <f>'Moving Avg'!G976</f>
        <v>4.3059599999999998</v>
      </c>
      <c r="I976" s="2">
        <f>'Moving Avg'!H976</f>
        <v>4.2807634999999999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0"/>
        <v>25</v>
      </c>
      <c r="N976" s="8">
        <f t="shared" si="151"/>
        <v>100</v>
      </c>
      <c r="O976" s="8">
        <f t="shared" si="152"/>
        <v>0</v>
      </c>
      <c r="P976" s="8">
        <f t="shared" si="153"/>
        <v>16.5</v>
      </c>
      <c r="Q976" s="9">
        <f t="shared" si="154"/>
        <v>46.225000000000001</v>
      </c>
      <c r="R976" s="9">
        <f t="shared" si="155"/>
        <v>29.125</v>
      </c>
      <c r="S976" s="9">
        <f t="shared" si="156"/>
        <v>26.175000000000001</v>
      </c>
      <c r="T976" s="9">
        <f t="shared" si="157"/>
        <v>35.375</v>
      </c>
      <c r="U976" s="8">
        <f t="shared" si="158"/>
        <v>33.841666666666661</v>
      </c>
      <c r="V976" s="8">
        <f t="shared" si="159"/>
        <v>34.224999999999994</v>
      </c>
    </row>
    <row r="977" spans="1:22" ht="13.5" x14ac:dyDescent="0.25">
      <c r="A977" s="3">
        <f>RSI!A977</f>
        <v>43430</v>
      </c>
      <c r="B977" s="2">
        <f>RSI!B977</f>
        <v>4.2037000000000004</v>
      </c>
      <c r="C977" s="2">
        <f>RSI!I977</f>
        <v>41.171451985487252</v>
      </c>
      <c r="D977" s="2">
        <f>MACD!E977</f>
        <v>-2.6386450899318348E-2</v>
      </c>
      <c r="E977" s="2">
        <f>MACD!F977</f>
        <v>-4.4073093739641061E-3</v>
      </c>
      <c r="F977" s="2">
        <f>'Moving Avg'!D977</f>
        <v>4.2037000000000004</v>
      </c>
      <c r="G977" s="2">
        <f>'Moving Avg'!F977</f>
        <v>4.2042199999999994</v>
      </c>
      <c r="H977" s="2">
        <f>'Moving Avg'!G977</f>
        <v>4.3021639999999994</v>
      </c>
      <c r="I977" s="2">
        <f>'Moving Avg'!H977</f>
        <v>4.2810589999999999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  <c r="M977" s="8">
        <f t="shared" si="150"/>
        <v>25</v>
      </c>
      <c r="N977" s="8">
        <f t="shared" si="151"/>
        <v>100</v>
      </c>
      <c r="O977" s="8">
        <f t="shared" si="152"/>
        <v>0</v>
      </c>
      <c r="P977" s="8">
        <f t="shared" si="153"/>
        <v>33</v>
      </c>
      <c r="Q977" s="9">
        <f t="shared" si="154"/>
        <v>48.7</v>
      </c>
      <c r="R977" s="9">
        <f t="shared" si="155"/>
        <v>33.25</v>
      </c>
      <c r="S977" s="9">
        <f t="shared" si="156"/>
        <v>33.6</v>
      </c>
      <c r="T977" s="9">
        <f t="shared" si="157"/>
        <v>39.5</v>
      </c>
      <c r="U977" s="8">
        <f t="shared" si="158"/>
        <v>38.516666666666673</v>
      </c>
      <c r="V977" s="8">
        <f t="shared" si="159"/>
        <v>38.762500000000003</v>
      </c>
    </row>
    <row r="978" spans="1:22" ht="13.5" x14ac:dyDescent="0.25">
      <c r="A978" s="3">
        <f>RSI!A978</f>
        <v>43431</v>
      </c>
      <c r="B978" s="2">
        <f>RSI!B978</f>
        <v>4.2037000000000004</v>
      </c>
      <c r="C978" s="2">
        <f>RSI!I978</f>
        <v>41.171451985487252</v>
      </c>
      <c r="D978" s="2">
        <f>MACD!E978</f>
        <v>-2.3282330720570954E-2</v>
      </c>
      <c r="E978" s="2">
        <f>MACD!F978</f>
        <v>-8.1823136432854753E-3</v>
      </c>
      <c r="F978" s="2">
        <f>'Moving Avg'!D978</f>
        <v>4.2037000000000004</v>
      </c>
      <c r="G978" s="2">
        <f>'Moving Avg'!F978</f>
        <v>4.2015099999999999</v>
      </c>
      <c r="H978" s="2">
        <f>'Moving Avg'!G978</f>
        <v>4.2983679999999991</v>
      </c>
      <c r="I978" s="2">
        <f>'Moving Avg'!H978</f>
        <v>4.2813545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  <c r="M978" s="8">
        <f t="shared" si="150"/>
        <v>25</v>
      </c>
      <c r="N978" s="8">
        <f t="shared" si="151"/>
        <v>45</v>
      </c>
      <c r="O978" s="8">
        <f t="shared" si="152"/>
        <v>0</v>
      </c>
      <c r="P978" s="8">
        <f t="shared" si="153"/>
        <v>33</v>
      </c>
      <c r="Q978" s="9">
        <f t="shared" si="154"/>
        <v>29.45</v>
      </c>
      <c r="R978" s="9">
        <f t="shared" si="155"/>
        <v>22.25</v>
      </c>
      <c r="S978" s="9">
        <f t="shared" si="156"/>
        <v>25.35</v>
      </c>
      <c r="T978" s="9">
        <f t="shared" si="157"/>
        <v>25.75</v>
      </c>
      <c r="U978" s="8">
        <f t="shared" si="158"/>
        <v>25.683333333333337</v>
      </c>
      <c r="V978" s="8">
        <f t="shared" si="159"/>
        <v>25.700000000000003</v>
      </c>
    </row>
    <row r="979" spans="1:22" ht="13.5" x14ac:dyDescent="0.25">
      <c r="A979" s="3">
        <f>RSI!A979</f>
        <v>43432</v>
      </c>
      <c r="B979" s="2">
        <f>RSI!B979</f>
        <v>4.2037000000000004</v>
      </c>
      <c r="C979" s="2">
        <f>RSI!I979</f>
        <v>41.171451985487245</v>
      </c>
      <c r="D979" s="2">
        <f>MACD!E979</f>
        <v>-2.046192510222955E-2</v>
      </c>
      <c r="E979" s="2">
        <f>MACD!F979</f>
        <v>-1.0638235935074292E-2</v>
      </c>
      <c r="F979" s="2">
        <f>'Moving Avg'!D979</f>
        <v>4.2037000000000004</v>
      </c>
      <c r="G979" s="2">
        <f>'Moving Avg'!F979</f>
        <v>4.1987999999999994</v>
      </c>
      <c r="H979" s="2">
        <f>'Moving Avg'!G979</f>
        <v>4.2945719999999996</v>
      </c>
      <c r="I979" s="2">
        <f>'Moving Avg'!H979</f>
        <v>4.28165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  <c r="M979" s="8">
        <f t="shared" si="150"/>
        <v>25</v>
      </c>
      <c r="N979" s="8">
        <f t="shared" si="151"/>
        <v>45</v>
      </c>
      <c r="O979" s="8">
        <f t="shared" si="152"/>
        <v>0</v>
      </c>
      <c r="P979" s="8">
        <f t="shared" si="153"/>
        <v>33</v>
      </c>
      <c r="Q979" s="9">
        <f t="shared" si="154"/>
        <v>29.45</v>
      </c>
      <c r="R979" s="9">
        <f t="shared" si="155"/>
        <v>22.25</v>
      </c>
      <c r="S979" s="9">
        <f t="shared" si="156"/>
        <v>25.35</v>
      </c>
      <c r="T979" s="9">
        <f t="shared" si="157"/>
        <v>25.75</v>
      </c>
      <c r="U979" s="8">
        <f t="shared" si="158"/>
        <v>25.683333333333337</v>
      </c>
      <c r="V979" s="8">
        <f t="shared" si="159"/>
        <v>25.700000000000003</v>
      </c>
    </row>
    <row r="980" spans="1:22" ht="13.5" x14ac:dyDescent="0.25">
      <c r="A980" s="3">
        <f>RSI!A980</f>
        <v>43433</v>
      </c>
      <c r="B980" s="2">
        <f>RSI!B980</f>
        <v>4.2037000000000004</v>
      </c>
      <c r="C980" s="2">
        <f>RSI!I980</f>
        <v>41.171451985487238</v>
      </c>
      <c r="D980" s="2">
        <f>MACD!E980</f>
        <v>-1.789594434595454E-2</v>
      </c>
      <c r="E980" s="2">
        <f>MACD!F980</f>
        <v>-1.2089777617250341E-2</v>
      </c>
      <c r="F980" s="2">
        <f>'Moving Avg'!D980</f>
        <v>4.2037000000000004</v>
      </c>
      <c r="G980" s="2">
        <f>'Moving Avg'!F980</f>
        <v>4.1960899999999999</v>
      </c>
      <c r="H980" s="2">
        <f>'Moving Avg'!G980</f>
        <v>4.2907759999999993</v>
      </c>
      <c r="I980" s="2">
        <f>'Moving Avg'!H980</f>
        <v>4.2823530000000005</v>
      </c>
      <c r="J980" s="6" t="str">
        <f>OBV!F980</f>
        <v>NEUTRAL</v>
      </c>
      <c r="K980" s="6" t="str">
        <f>OBV!G980</f>
        <v>NEUTRAL</v>
      </c>
      <c r="L980" s="6" t="str">
        <f>OBV!H980</f>
        <v>NEUTRAL</v>
      </c>
      <c r="M980" s="8">
        <f t="shared" si="150"/>
        <v>25</v>
      </c>
      <c r="N980" s="8">
        <f t="shared" si="151"/>
        <v>45</v>
      </c>
      <c r="O980" s="8">
        <f t="shared" si="152"/>
        <v>0</v>
      </c>
      <c r="P980" s="8">
        <f t="shared" si="153"/>
        <v>33</v>
      </c>
      <c r="Q980" s="9">
        <f t="shared" si="154"/>
        <v>29.45</v>
      </c>
      <c r="R980" s="9">
        <f t="shared" si="155"/>
        <v>22.25</v>
      </c>
      <c r="S980" s="9">
        <f t="shared" si="156"/>
        <v>25.35</v>
      </c>
      <c r="T980" s="9">
        <f t="shared" si="157"/>
        <v>25.75</v>
      </c>
      <c r="U980" s="8">
        <f t="shared" si="158"/>
        <v>25.683333333333337</v>
      </c>
      <c r="V980" s="8">
        <f t="shared" si="159"/>
        <v>25.700000000000003</v>
      </c>
    </row>
    <row r="981" spans="1:22" ht="13.5" x14ac:dyDescent="0.25">
      <c r="A981" s="3">
        <f>RSI!A981</f>
        <v>43434</v>
      </c>
      <c r="B981" s="2">
        <f>RSI!B981</f>
        <v>4.2037000000000004</v>
      </c>
      <c r="C981" s="2">
        <f>RSI!I981</f>
        <v>41.171451985487238</v>
      </c>
      <c r="D981" s="2">
        <f>MACD!E981</f>
        <v>-1.5558541253762215E-2</v>
      </c>
      <c r="E981" s="2">
        <f>MACD!F981</f>
        <v>-1.2783530344552716E-2</v>
      </c>
      <c r="F981" s="2">
        <f>'Moving Avg'!D981</f>
        <v>4.2037000000000004</v>
      </c>
      <c r="G981" s="2">
        <f>'Moving Avg'!F981</f>
        <v>4.1933799999999994</v>
      </c>
      <c r="H981" s="2">
        <f>'Moving Avg'!G981</f>
        <v>4.2869799999999989</v>
      </c>
      <c r="I981" s="2">
        <f>'Moving Avg'!H981</f>
        <v>4.2827505000000006</v>
      </c>
      <c r="J981" s="6" t="str">
        <f>OBV!F981</f>
        <v>NEUTRAL</v>
      </c>
      <c r="K981" s="6" t="str">
        <f>OBV!G981</f>
        <v>NEUTRAL</v>
      </c>
      <c r="L981" s="6" t="str">
        <f>OBV!H981</f>
        <v>NEUTRAL</v>
      </c>
      <c r="M981" s="8">
        <f t="shared" si="150"/>
        <v>25</v>
      </c>
      <c r="N981" s="8">
        <f t="shared" si="151"/>
        <v>45</v>
      </c>
      <c r="O981" s="8">
        <f t="shared" si="152"/>
        <v>0</v>
      </c>
      <c r="P981" s="8">
        <f t="shared" si="153"/>
        <v>33</v>
      </c>
      <c r="Q981" s="9">
        <f t="shared" si="154"/>
        <v>29.45</v>
      </c>
      <c r="R981" s="9">
        <f t="shared" si="155"/>
        <v>22.25</v>
      </c>
      <c r="S981" s="9">
        <f t="shared" si="156"/>
        <v>25.35</v>
      </c>
      <c r="T981" s="9">
        <f t="shared" si="157"/>
        <v>25.75</v>
      </c>
      <c r="U981" s="8">
        <f t="shared" si="158"/>
        <v>25.683333333333337</v>
      </c>
      <c r="V981" s="8">
        <f t="shared" si="159"/>
        <v>25.700000000000003</v>
      </c>
    </row>
    <row r="982" spans="1:22" ht="13.5" x14ac:dyDescent="0.25">
      <c r="A982" s="3">
        <f>RSI!A982</f>
        <v>43437</v>
      </c>
      <c r="B982" s="2">
        <f>RSI!B982</f>
        <v>4.2037000000000004</v>
      </c>
      <c r="C982" s="2">
        <f>RSI!I982</f>
        <v>41.171451985487238</v>
      </c>
      <c r="D982" s="2">
        <f>MACD!E982</f>
        <v>-1.5088398759836252E-2</v>
      </c>
      <c r="E982" s="2">
        <f>MACD!F982</f>
        <v>-1.3244504027609424E-2</v>
      </c>
      <c r="F982" s="2">
        <f>'Moving Avg'!D982</f>
        <v>4.2037000000000004</v>
      </c>
      <c r="G982" s="2">
        <f>'Moving Avg'!F982</f>
        <v>4.190669999999999</v>
      </c>
      <c r="H982" s="2">
        <f>'Moving Avg'!G982</f>
        <v>4.2831839999999985</v>
      </c>
      <c r="I982" s="2">
        <f>'Moving Avg'!H982</f>
        <v>4.2830970000000006</v>
      </c>
      <c r="J982" s="6" t="str">
        <f>OBV!F982</f>
        <v>NEUTRAL</v>
      </c>
      <c r="K982" s="6" t="str">
        <f>OBV!G982</f>
        <v>NEUTRAL</v>
      </c>
      <c r="L982" s="6" t="str">
        <f>OBV!H982</f>
        <v>NEUTRAL</v>
      </c>
      <c r="M982" s="8">
        <f t="shared" si="150"/>
        <v>25</v>
      </c>
      <c r="N982" s="8">
        <f t="shared" si="151"/>
        <v>45</v>
      </c>
      <c r="O982" s="8">
        <f t="shared" si="152"/>
        <v>0</v>
      </c>
      <c r="P982" s="8">
        <f t="shared" si="153"/>
        <v>33</v>
      </c>
      <c r="Q982" s="9">
        <f t="shared" si="154"/>
        <v>29.45</v>
      </c>
      <c r="R982" s="9">
        <f t="shared" si="155"/>
        <v>22.25</v>
      </c>
      <c r="S982" s="9">
        <f t="shared" si="156"/>
        <v>25.35</v>
      </c>
      <c r="T982" s="9">
        <f t="shared" si="157"/>
        <v>25.75</v>
      </c>
      <c r="U982" s="8">
        <f t="shared" si="158"/>
        <v>25.683333333333337</v>
      </c>
      <c r="V982" s="8">
        <f t="shared" si="159"/>
        <v>25.700000000000003</v>
      </c>
    </row>
    <row r="983" spans="1:22" ht="13.5" x14ac:dyDescent="0.25">
      <c r="A983" s="3">
        <f>RSI!A983</f>
        <v>43438</v>
      </c>
      <c r="B983" s="2">
        <f>RSI!B983</f>
        <v>4.2037000000000004</v>
      </c>
      <c r="C983" s="2">
        <f>RSI!I983</f>
        <v>41.171451985487238</v>
      </c>
      <c r="D983" s="2">
        <f>MACD!E983</f>
        <v>-1.4548105936848188E-2</v>
      </c>
      <c r="E983" s="2">
        <f>MACD!F983</f>
        <v>-1.3505224409457178E-2</v>
      </c>
      <c r="F983" s="2">
        <f>'Moving Avg'!D983</f>
        <v>4.2037000000000004</v>
      </c>
      <c r="G983" s="2">
        <f>'Moving Avg'!F983</f>
        <v>4.1941949999999988</v>
      </c>
      <c r="H983" s="2">
        <f>'Moving Avg'!G983</f>
        <v>4.2793879999999991</v>
      </c>
      <c r="I983" s="2">
        <f>'Moving Avg'!H983</f>
        <v>4.2835200000000011</v>
      </c>
      <c r="J983" s="6" t="str">
        <f>OBV!F983</f>
        <v>NEUTRAL</v>
      </c>
      <c r="K983" s="6" t="str">
        <f>OBV!G983</f>
        <v>NEUTRAL</v>
      </c>
      <c r="L983" s="6" t="str">
        <f>OBV!H983</f>
        <v>NEUTRAL</v>
      </c>
      <c r="M983" s="8">
        <f t="shared" si="150"/>
        <v>25</v>
      </c>
      <c r="N983" s="8">
        <f t="shared" si="151"/>
        <v>45</v>
      </c>
      <c r="O983" s="8">
        <f t="shared" si="152"/>
        <v>0</v>
      </c>
      <c r="P983" s="8">
        <f t="shared" si="153"/>
        <v>33</v>
      </c>
      <c r="Q983" s="9">
        <f t="shared" si="154"/>
        <v>29.45</v>
      </c>
      <c r="R983" s="9">
        <f t="shared" si="155"/>
        <v>22.25</v>
      </c>
      <c r="S983" s="9">
        <f t="shared" si="156"/>
        <v>25.35</v>
      </c>
      <c r="T983" s="9">
        <f t="shared" si="157"/>
        <v>25.75</v>
      </c>
      <c r="U983" s="8">
        <f t="shared" si="158"/>
        <v>25.683333333333337</v>
      </c>
      <c r="V983" s="8">
        <f t="shared" si="159"/>
        <v>25.700000000000003</v>
      </c>
    </row>
    <row r="984" spans="1:22" ht="13.5" x14ac:dyDescent="0.25">
      <c r="A984" s="3">
        <f>RSI!A984</f>
        <v>43439</v>
      </c>
      <c r="B984" s="2">
        <f>RSI!B984</f>
        <v>4.2037000000000004</v>
      </c>
      <c r="C984" s="2">
        <f>RSI!I984</f>
        <v>41.171451985487238</v>
      </c>
      <c r="D984" s="2">
        <f>MACD!E984</f>
        <v>-1.3959009213003526E-2</v>
      </c>
      <c r="E984" s="2">
        <f>MACD!F984</f>
        <v>-1.359598137016645E-2</v>
      </c>
      <c r="F984" s="2">
        <f>'Moving Avg'!D984</f>
        <v>4.2037000000000004</v>
      </c>
      <c r="G984" s="2">
        <f>'Moving Avg'!F984</f>
        <v>4.203689999999999</v>
      </c>
      <c r="H984" s="2">
        <f>'Moving Avg'!G984</f>
        <v>4.2755919999999996</v>
      </c>
      <c r="I984" s="2">
        <f>'Moving Avg'!H984</f>
        <v>4.2839430000000007</v>
      </c>
      <c r="J984" s="6" t="str">
        <f>OBV!F984</f>
        <v>NEUTRAL</v>
      </c>
      <c r="K984" s="6" t="str">
        <f>OBV!G984</f>
        <v>NEUTRAL</v>
      </c>
      <c r="L984" s="6" t="str">
        <f>OBV!H984</f>
        <v>NEUTRAL</v>
      </c>
      <c r="M984" s="8">
        <f t="shared" si="150"/>
        <v>25</v>
      </c>
      <c r="N984" s="8">
        <f t="shared" si="151"/>
        <v>45</v>
      </c>
      <c r="O984" s="8">
        <f t="shared" si="152"/>
        <v>0</v>
      </c>
      <c r="P984" s="8">
        <f t="shared" si="153"/>
        <v>33</v>
      </c>
      <c r="Q984" s="9">
        <f t="shared" si="154"/>
        <v>29.45</v>
      </c>
      <c r="R984" s="9">
        <f t="shared" si="155"/>
        <v>22.25</v>
      </c>
      <c r="S984" s="9">
        <f t="shared" si="156"/>
        <v>25.35</v>
      </c>
      <c r="T984" s="9">
        <f t="shared" si="157"/>
        <v>25.75</v>
      </c>
      <c r="U984" s="8">
        <f t="shared" si="158"/>
        <v>25.683333333333337</v>
      </c>
      <c r="V984" s="8">
        <f t="shared" si="159"/>
        <v>25.700000000000003</v>
      </c>
    </row>
    <row r="985" spans="1:22" ht="13.5" x14ac:dyDescent="0.25">
      <c r="A985" s="3">
        <f>RSI!A985</f>
        <v>43440</v>
      </c>
      <c r="B985" s="2">
        <f>RSI!B985</f>
        <v>4.2037000000000004</v>
      </c>
      <c r="C985" s="2">
        <f>RSI!I985</f>
        <v>41.171451985487238</v>
      </c>
      <c r="D985" s="2">
        <f>MACD!E985</f>
        <v>-1.3338389167678599E-2</v>
      </c>
      <c r="E985" s="2">
        <f>MACD!F985</f>
        <v>-1.354446292966888E-2</v>
      </c>
      <c r="F985" s="2">
        <f>'Moving Avg'!D985</f>
        <v>4.2037000000000004</v>
      </c>
      <c r="G985" s="2">
        <f>'Moving Avg'!F985</f>
        <v>4.2072149999999997</v>
      </c>
      <c r="H985" s="2">
        <f>'Moving Avg'!G985</f>
        <v>4.2717959999999993</v>
      </c>
      <c r="I985" s="2">
        <f>'Moving Avg'!H985</f>
        <v>4.2843915000000008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  <c r="M985" s="8">
        <f t="shared" si="150"/>
        <v>25</v>
      </c>
      <c r="N985" s="8">
        <f t="shared" si="151"/>
        <v>0</v>
      </c>
      <c r="O985" s="8">
        <f t="shared" si="152"/>
        <v>0</v>
      </c>
      <c r="P985" s="8">
        <f t="shared" si="153"/>
        <v>33</v>
      </c>
      <c r="Q985" s="9">
        <f t="shared" si="154"/>
        <v>13.7</v>
      </c>
      <c r="R985" s="9">
        <f t="shared" si="155"/>
        <v>13.25</v>
      </c>
      <c r="S985" s="9">
        <f t="shared" si="156"/>
        <v>18.600000000000001</v>
      </c>
      <c r="T985" s="9">
        <f t="shared" si="157"/>
        <v>14.5</v>
      </c>
      <c r="U985" s="8">
        <f t="shared" si="158"/>
        <v>15.183333333333332</v>
      </c>
      <c r="V985" s="8">
        <f t="shared" si="159"/>
        <v>15.012499999999999</v>
      </c>
    </row>
    <row r="986" spans="1:22" ht="13.5" x14ac:dyDescent="0.25">
      <c r="A986" s="3">
        <f>RSI!A986</f>
        <v>43441</v>
      </c>
      <c r="B986" s="2">
        <f>RSI!B986</f>
        <v>4.2037000000000004</v>
      </c>
      <c r="C986" s="2">
        <f>RSI!I986</f>
        <v>41.171451985487238</v>
      </c>
      <c r="D986" s="2">
        <f>MACD!E986</f>
        <v>-1.2700143956467791E-2</v>
      </c>
      <c r="E986" s="2">
        <f>MACD!F986</f>
        <v>-1.3375599135028664E-2</v>
      </c>
      <c r="F986" s="2">
        <f>'Moving Avg'!D986</f>
        <v>4.2037000000000004</v>
      </c>
      <c r="G986" s="2">
        <f>'Moving Avg'!F986</f>
        <v>4.2063999999999995</v>
      </c>
      <c r="H986" s="2">
        <f>'Moving Avg'!G986</f>
        <v>4.2679999999999998</v>
      </c>
      <c r="I986" s="2">
        <f>'Moving Avg'!H986</f>
        <v>4.2848400000000018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  <c r="M986" s="8">
        <f t="shared" si="150"/>
        <v>25</v>
      </c>
      <c r="N986" s="8">
        <f t="shared" si="151"/>
        <v>0</v>
      </c>
      <c r="O986" s="8">
        <f t="shared" si="152"/>
        <v>0</v>
      </c>
      <c r="P986" s="8">
        <f t="shared" si="153"/>
        <v>33</v>
      </c>
      <c r="Q986" s="9">
        <f t="shared" si="154"/>
        <v>13.7</v>
      </c>
      <c r="R986" s="9">
        <f t="shared" si="155"/>
        <v>13.25</v>
      </c>
      <c r="S986" s="9">
        <f t="shared" si="156"/>
        <v>18.600000000000001</v>
      </c>
      <c r="T986" s="9">
        <f t="shared" si="157"/>
        <v>14.5</v>
      </c>
      <c r="U986" s="8">
        <f t="shared" si="158"/>
        <v>15.183333333333332</v>
      </c>
      <c r="V986" s="8">
        <f t="shared" si="159"/>
        <v>15.012499999999999</v>
      </c>
    </row>
    <row r="987" spans="1:22" ht="13.5" x14ac:dyDescent="0.25">
      <c r="A987" s="3">
        <f>RSI!A987</f>
        <v>43444</v>
      </c>
      <c r="B987" s="2">
        <f>RSI!B987</f>
        <v>4.2037000000000004</v>
      </c>
      <c r="C987" s="2">
        <f>RSI!I987</f>
        <v>41.171451985487238</v>
      </c>
      <c r="D987" s="2">
        <f>MACD!E987</f>
        <v>-1.2055363304305899E-2</v>
      </c>
      <c r="E987" s="2">
        <f>MACD!F987</f>
        <v>-1.3111551968884113E-2</v>
      </c>
      <c r="F987" s="2">
        <f>'Moving Avg'!D987</f>
        <v>4.2037000000000004</v>
      </c>
      <c r="G987" s="2">
        <f>'Moving Avg'!F987</f>
        <v>4.2058599999999995</v>
      </c>
      <c r="H987" s="2">
        <f>'Moving Avg'!G987</f>
        <v>4.2642039999999994</v>
      </c>
      <c r="I987" s="2">
        <f>'Moving Avg'!H987</f>
        <v>4.2852885000000009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25</v>
      </c>
      <c r="N987" s="8">
        <f t="shared" si="151"/>
        <v>0</v>
      </c>
      <c r="O987" s="8">
        <f t="shared" si="152"/>
        <v>0</v>
      </c>
      <c r="P987" s="8">
        <f t="shared" si="153"/>
        <v>33</v>
      </c>
      <c r="Q987" s="9">
        <f t="shared" si="154"/>
        <v>13.7</v>
      </c>
      <c r="R987" s="9">
        <f t="shared" si="155"/>
        <v>13.25</v>
      </c>
      <c r="S987" s="9">
        <f t="shared" si="156"/>
        <v>18.600000000000001</v>
      </c>
      <c r="T987" s="9">
        <f t="shared" si="157"/>
        <v>14.5</v>
      </c>
      <c r="U987" s="8">
        <f t="shared" si="158"/>
        <v>15.183333333333332</v>
      </c>
      <c r="V987" s="8">
        <f t="shared" si="159"/>
        <v>15.012499999999999</v>
      </c>
    </row>
    <row r="988" spans="1:22" ht="13.5" x14ac:dyDescent="0.25">
      <c r="A988" s="3">
        <f>RSI!A988</f>
        <v>43445</v>
      </c>
      <c r="B988" s="2">
        <f>RSI!B988</f>
        <v>4.1657000000000002</v>
      </c>
      <c r="C988" s="2">
        <f>RSI!I988</f>
        <v>29.470904404987508</v>
      </c>
      <c r="D988" s="2">
        <f>MACD!E988</f>
        <v>-8.5979954052692875E-3</v>
      </c>
      <c r="E988" s="2">
        <f>MACD!F988</f>
        <v>-1.2208840656161148E-2</v>
      </c>
      <c r="F988" s="2">
        <f>'Moving Avg'!D988</f>
        <v>4.1961000000000004</v>
      </c>
      <c r="G988" s="2">
        <f>'Moving Avg'!F988</f>
        <v>4.2034199999999995</v>
      </c>
      <c r="H988" s="2">
        <f>'Moving Avg'!G988</f>
        <v>4.2596479999999994</v>
      </c>
      <c r="I988" s="2">
        <f>'Moving Avg'!H988</f>
        <v>4.2857505000000016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0"/>
        <v>50</v>
      </c>
      <c r="N988" s="8">
        <f t="shared" si="151"/>
        <v>0</v>
      </c>
      <c r="O988" s="8">
        <f t="shared" si="152"/>
        <v>0</v>
      </c>
      <c r="P988" s="8">
        <f t="shared" si="153"/>
        <v>16.5</v>
      </c>
      <c r="Q988" s="9">
        <f t="shared" si="154"/>
        <v>19.975000000000001</v>
      </c>
      <c r="R988" s="9">
        <f t="shared" si="155"/>
        <v>14.125</v>
      </c>
      <c r="S988" s="9">
        <f t="shared" si="156"/>
        <v>14.925000000000001</v>
      </c>
      <c r="T988" s="9">
        <f t="shared" si="157"/>
        <v>16.625</v>
      </c>
      <c r="U988" s="8">
        <f t="shared" si="158"/>
        <v>16.341666666666669</v>
      </c>
      <c r="V988" s="8">
        <f t="shared" si="159"/>
        <v>16.412500000000001</v>
      </c>
    </row>
    <row r="989" spans="1:22" ht="13.5" x14ac:dyDescent="0.25">
      <c r="A989" s="3">
        <f>RSI!A989</f>
        <v>43446</v>
      </c>
      <c r="B989" s="2">
        <f>RSI!B989</f>
        <v>4.1657000000000002</v>
      </c>
      <c r="C989" s="2">
        <f>RSI!I989</f>
        <v>29.470904404987508</v>
      </c>
      <c r="D989" s="2">
        <f>MACD!E989</f>
        <v>-5.3582000951371E-3</v>
      </c>
      <c r="E989" s="2">
        <f>MACD!F989</f>
        <v>-1.083871254395634E-2</v>
      </c>
      <c r="F989" s="2">
        <f>'Moving Avg'!D989</f>
        <v>4.1885000000000003</v>
      </c>
      <c r="G989" s="2">
        <f>'Moving Avg'!F989</f>
        <v>4.2009799999999995</v>
      </c>
      <c r="H989" s="2">
        <f>'Moving Avg'!G989</f>
        <v>4.2550919999999994</v>
      </c>
      <c r="I989" s="2">
        <f>'Moving Avg'!H989</f>
        <v>4.2860090000000017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  <c r="M989" s="8">
        <f t="shared" si="150"/>
        <v>50</v>
      </c>
      <c r="N989" s="8">
        <f t="shared" si="151"/>
        <v>0</v>
      </c>
      <c r="O989" s="8">
        <f t="shared" si="152"/>
        <v>0</v>
      </c>
      <c r="P989" s="8">
        <f t="shared" si="153"/>
        <v>16.5</v>
      </c>
      <c r="Q989" s="9">
        <f t="shared" si="154"/>
        <v>19.975000000000001</v>
      </c>
      <c r="R989" s="9">
        <f t="shared" si="155"/>
        <v>14.125</v>
      </c>
      <c r="S989" s="9">
        <f t="shared" si="156"/>
        <v>14.925000000000001</v>
      </c>
      <c r="T989" s="9">
        <f t="shared" si="157"/>
        <v>16.625</v>
      </c>
      <c r="U989" s="8">
        <f t="shared" si="158"/>
        <v>16.341666666666669</v>
      </c>
      <c r="V989" s="8">
        <f t="shared" si="159"/>
        <v>16.412500000000001</v>
      </c>
    </row>
    <row r="990" spans="1:22" ht="13.5" x14ac:dyDescent="0.25">
      <c r="A990" s="3">
        <f>RSI!A990</f>
        <v>43447</v>
      </c>
      <c r="B990" s="2">
        <f>RSI!B990</f>
        <v>4.1657000000000002</v>
      </c>
      <c r="C990" s="2">
        <f>RSI!I990</f>
        <v>29.470904404987508</v>
      </c>
      <c r="D990" s="2">
        <f>MACD!E990</f>
        <v>-2.3257883838354587E-3</v>
      </c>
      <c r="E990" s="2">
        <f>MACD!F990</f>
        <v>-9.1361277119321634E-3</v>
      </c>
      <c r="F990" s="2">
        <f>'Moving Avg'!D990</f>
        <v>4.1809000000000003</v>
      </c>
      <c r="G990" s="2">
        <f>'Moving Avg'!F990</f>
        <v>4.1985399999999995</v>
      </c>
      <c r="H990" s="2">
        <f>'Moving Avg'!G990</f>
        <v>4.2505359999999994</v>
      </c>
      <c r="I990" s="2">
        <f>'Moving Avg'!H990</f>
        <v>4.286267500000001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0"/>
        <v>50</v>
      </c>
      <c r="N990" s="8">
        <f t="shared" si="151"/>
        <v>0</v>
      </c>
      <c r="O990" s="8">
        <f t="shared" si="152"/>
        <v>0</v>
      </c>
      <c r="P990" s="8">
        <f t="shared" si="153"/>
        <v>16.5</v>
      </c>
      <c r="Q990" s="9">
        <f t="shared" si="154"/>
        <v>19.975000000000001</v>
      </c>
      <c r="R990" s="9">
        <f t="shared" si="155"/>
        <v>14.125</v>
      </c>
      <c r="S990" s="9">
        <f t="shared" si="156"/>
        <v>14.925000000000001</v>
      </c>
      <c r="T990" s="9">
        <f t="shared" si="157"/>
        <v>16.625</v>
      </c>
      <c r="U990" s="8">
        <f t="shared" si="158"/>
        <v>16.341666666666669</v>
      </c>
      <c r="V990" s="8">
        <f t="shared" si="159"/>
        <v>16.412500000000001</v>
      </c>
    </row>
    <row r="991" spans="1:22" ht="13.5" x14ac:dyDescent="0.25">
      <c r="A991" s="3">
        <f>RSI!A991</f>
        <v>43448</v>
      </c>
      <c r="B991" s="2">
        <f>RSI!B991</f>
        <v>4.1657000000000002</v>
      </c>
      <c r="C991" s="2">
        <f>RSI!I991</f>
        <v>29.470904404987508</v>
      </c>
      <c r="D991" s="2">
        <f>MACD!E991</f>
        <v>5.0958590147320848E-4</v>
      </c>
      <c r="E991" s="2">
        <f>MACD!F991</f>
        <v>-7.2069849892510886E-3</v>
      </c>
      <c r="F991" s="2">
        <f>'Moving Avg'!D991</f>
        <v>4.1733000000000002</v>
      </c>
      <c r="G991" s="2">
        <f>'Moving Avg'!F991</f>
        <v>4.1960999999999995</v>
      </c>
      <c r="H991" s="2">
        <f>'Moving Avg'!G991</f>
        <v>4.2459799999999994</v>
      </c>
      <c r="I991" s="2">
        <f>'Moving Avg'!H991</f>
        <v>4.2865770000000012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0"/>
        <v>50</v>
      </c>
      <c r="N991" s="8">
        <f t="shared" si="151"/>
        <v>0</v>
      </c>
      <c r="O991" s="8">
        <f t="shared" si="152"/>
        <v>0</v>
      </c>
      <c r="P991" s="8">
        <f t="shared" si="153"/>
        <v>16.5</v>
      </c>
      <c r="Q991" s="9">
        <f t="shared" si="154"/>
        <v>19.975000000000001</v>
      </c>
      <c r="R991" s="9">
        <f t="shared" si="155"/>
        <v>14.125</v>
      </c>
      <c r="S991" s="9">
        <f t="shared" si="156"/>
        <v>14.925000000000001</v>
      </c>
      <c r="T991" s="9">
        <f t="shared" si="157"/>
        <v>16.625</v>
      </c>
      <c r="U991" s="8">
        <f t="shared" si="158"/>
        <v>16.341666666666669</v>
      </c>
      <c r="V991" s="8">
        <f t="shared" si="159"/>
        <v>16.412500000000001</v>
      </c>
    </row>
    <row r="992" spans="1:22" ht="13.5" x14ac:dyDescent="0.25">
      <c r="A992" s="3">
        <f>RSI!A992</f>
        <v>43451</v>
      </c>
      <c r="B992" s="2">
        <f>RSI!B992</f>
        <v>4.0410000000000004</v>
      </c>
      <c r="C992" s="2">
        <f>RSI!I992</f>
        <v>13.07269006566267</v>
      </c>
      <c r="D992" s="2">
        <f>MACD!E992</f>
        <v>1.2395311214446814E-2</v>
      </c>
      <c r="E992" s="2">
        <f>MACD!F992</f>
        <v>-3.2865257485115082E-3</v>
      </c>
      <c r="F992" s="2">
        <f>'Moving Avg'!D992</f>
        <v>4.1407600000000002</v>
      </c>
      <c r="G992" s="2">
        <f>'Moving Avg'!F992</f>
        <v>4.1879649999999993</v>
      </c>
      <c r="H992" s="2">
        <f>'Moving Avg'!G992</f>
        <v>4.238929999999999</v>
      </c>
      <c r="I992" s="2">
        <f>'Moving Avg'!H992</f>
        <v>4.2864155000000013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  <c r="M992" s="8">
        <f t="shared" si="150"/>
        <v>50</v>
      </c>
      <c r="N992" s="8">
        <f t="shared" si="151"/>
        <v>0</v>
      </c>
      <c r="O992" s="8">
        <f t="shared" si="152"/>
        <v>0</v>
      </c>
      <c r="P992" s="8">
        <f t="shared" si="153"/>
        <v>16.5</v>
      </c>
      <c r="Q992" s="9">
        <f t="shared" si="154"/>
        <v>19.975000000000001</v>
      </c>
      <c r="R992" s="9">
        <f t="shared" si="155"/>
        <v>14.125</v>
      </c>
      <c r="S992" s="9">
        <f t="shared" si="156"/>
        <v>14.925000000000001</v>
      </c>
      <c r="T992" s="9">
        <f t="shared" si="157"/>
        <v>16.625</v>
      </c>
      <c r="U992" s="8">
        <f t="shared" si="158"/>
        <v>16.341666666666669</v>
      </c>
      <c r="V992" s="8">
        <f t="shared" si="159"/>
        <v>16.412500000000001</v>
      </c>
    </row>
    <row r="993" spans="1:22" ht="13.5" x14ac:dyDescent="0.25">
      <c r="A993" s="3">
        <f>RSI!A993</f>
        <v>43452</v>
      </c>
      <c r="B993" s="2">
        <f>RSI!B993</f>
        <v>4.0410000000000004</v>
      </c>
      <c r="C993" s="2">
        <f>RSI!I993</f>
        <v>13.07269006566267</v>
      </c>
      <c r="D993" s="2">
        <f>MACD!E993</f>
        <v>2.3420363112480302E-2</v>
      </c>
      <c r="E993" s="2">
        <f>MACD!F993</f>
        <v>2.0548520236868539E-3</v>
      </c>
      <c r="F993" s="2">
        <f>'Moving Avg'!D993</f>
        <v>4.1158200000000003</v>
      </c>
      <c r="G993" s="2">
        <f>'Moving Avg'!F993</f>
        <v>4.179829999999999</v>
      </c>
      <c r="H993" s="2">
        <f>'Moving Avg'!G993</f>
        <v>4.2318799999999994</v>
      </c>
      <c r="I993" s="2">
        <f>'Moving Avg'!H993</f>
        <v>4.2862540000000022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0"/>
        <v>50</v>
      </c>
      <c r="N993" s="8">
        <f t="shared" si="151"/>
        <v>0</v>
      </c>
      <c r="O993" s="8">
        <f t="shared" si="152"/>
        <v>0</v>
      </c>
      <c r="P993" s="8">
        <f t="shared" si="153"/>
        <v>16.5</v>
      </c>
      <c r="Q993" s="9">
        <f t="shared" si="154"/>
        <v>19.975000000000001</v>
      </c>
      <c r="R993" s="9">
        <f t="shared" si="155"/>
        <v>14.125</v>
      </c>
      <c r="S993" s="9">
        <f t="shared" si="156"/>
        <v>14.925000000000001</v>
      </c>
      <c r="T993" s="9">
        <f t="shared" si="157"/>
        <v>16.625</v>
      </c>
      <c r="U993" s="8">
        <f t="shared" si="158"/>
        <v>16.341666666666669</v>
      </c>
      <c r="V993" s="8">
        <f t="shared" si="159"/>
        <v>16.412500000000001</v>
      </c>
    </row>
    <row r="994" spans="1:22" ht="13.5" x14ac:dyDescent="0.25">
      <c r="A994" s="3">
        <f>RSI!A994</f>
        <v>43453</v>
      </c>
      <c r="B994" s="2">
        <f>RSI!B994</f>
        <v>4.0410000000000004</v>
      </c>
      <c r="C994" s="2">
        <f>RSI!I994</f>
        <v>13.07269006566267</v>
      </c>
      <c r="D994" s="2">
        <f>MACD!E994</f>
        <v>3.3645456615356117E-2</v>
      </c>
      <c r="E994" s="2">
        <f>MACD!F994</f>
        <v>8.3729729420207073E-3</v>
      </c>
      <c r="F994" s="2">
        <f>'Moving Avg'!D994</f>
        <v>4.0908800000000003</v>
      </c>
      <c r="G994" s="2">
        <f>'Moving Avg'!F994</f>
        <v>4.1716949999999988</v>
      </c>
      <c r="H994" s="2">
        <f>'Moving Avg'!G994</f>
        <v>4.224829999999999</v>
      </c>
      <c r="I994" s="2">
        <f>'Moving Avg'!H994</f>
        <v>4.2860925000000023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0"/>
        <v>50</v>
      </c>
      <c r="N994" s="8">
        <f t="shared" si="151"/>
        <v>0</v>
      </c>
      <c r="O994" s="8">
        <f t="shared" si="152"/>
        <v>0</v>
      </c>
      <c r="P994" s="8">
        <f t="shared" si="153"/>
        <v>16.5</v>
      </c>
      <c r="Q994" s="9">
        <f t="shared" si="154"/>
        <v>19.975000000000001</v>
      </c>
      <c r="R994" s="9">
        <f t="shared" si="155"/>
        <v>14.125</v>
      </c>
      <c r="S994" s="9">
        <f t="shared" si="156"/>
        <v>14.925000000000001</v>
      </c>
      <c r="T994" s="9">
        <f t="shared" si="157"/>
        <v>16.625</v>
      </c>
      <c r="U994" s="8">
        <f t="shared" si="158"/>
        <v>16.341666666666669</v>
      </c>
      <c r="V994" s="8">
        <f t="shared" si="159"/>
        <v>16.412500000000001</v>
      </c>
    </row>
    <row r="995" spans="1:22" ht="13.5" x14ac:dyDescent="0.25">
      <c r="A995" s="3">
        <f>RSI!A995</f>
        <v>43454</v>
      </c>
      <c r="B995" s="2">
        <f>RSI!B995</f>
        <v>4.0410000000000004</v>
      </c>
      <c r="C995" s="2">
        <f>RSI!I995</f>
        <v>13.07269006566267</v>
      </c>
      <c r="D995" s="2">
        <f>MACD!E995</f>
        <v>4.3127276805753567E-2</v>
      </c>
      <c r="E995" s="2">
        <f>MACD!F995</f>
        <v>1.532383371476728E-2</v>
      </c>
      <c r="F995" s="2">
        <f>'Moving Avg'!D995</f>
        <v>4.0659400000000003</v>
      </c>
      <c r="G995" s="2">
        <f>'Moving Avg'!F995</f>
        <v>4.1635599999999986</v>
      </c>
      <c r="H995" s="2">
        <f>'Moving Avg'!G995</f>
        <v>4.2177799999999985</v>
      </c>
      <c r="I995" s="2">
        <f>'Moving Avg'!H995</f>
        <v>4.2859310000000024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0"/>
        <v>50</v>
      </c>
      <c r="N995" s="8">
        <f t="shared" si="151"/>
        <v>0</v>
      </c>
      <c r="O995" s="8">
        <f t="shared" si="152"/>
        <v>0</v>
      </c>
      <c r="P995" s="8">
        <f t="shared" si="153"/>
        <v>16.5</v>
      </c>
      <c r="Q995" s="9">
        <f t="shared" si="154"/>
        <v>19.975000000000001</v>
      </c>
      <c r="R995" s="9">
        <f t="shared" si="155"/>
        <v>14.125</v>
      </c>
      <c r="S995" s="9">
        <f t="shared" si="156"/>
        <v>14.925000000000001</v>
      </c>
      <c r="T995" s="9">
        <f t="shared" si="157"/>
        <v>16.625</v>
      </c>
      <c r="U995" s="8">
        <f t="shared" si="158"/>
        <v>16.341666666666669</v>
      </c>
      <c r="V995" s="8">
        <f t="shared" si="159"/>
        <v>16.412500000000001</v>
      </c>
    </row>
    <row r="996" spans="1:22" ht="13.5" x14ac:dyDescent="0.25">
      <c r="A996" s="3">
        <f>RSI!A996</f>
        <v>43455</v>
      </c>
      <c r="B996" s="2">
        <f>RSI!B996</f>
        <v>4.0410000000000004</v>
      </c>
      <c r="C996" s="2">
        <f>RSI!I996</f>
        <v>13.07269006566267</v>
      </c>
      <c r="D996" s="2">
        <f>MACD!E996</f>
        <v>5.1918705424375489E-2</v>
      </c>
      <c r="E996" s="2">
        <f>MACD!F996</f>
        <v>2.2642808056688925E-2</v>
      </c>
      <c r="F996" s="2">
        <f>'Moving Avg'!D996</f>
        <v>4.0410000000000004</v>
      </c>
      <c r="G996" s="2">
        <f>'Moving Avg'!F996</f>
        <v>4.1554249999999993</v>
      </c>
      <c r="H996" s="2">
        <f>'Moving Avg'!G996</f>
        <v>4.210729999999999</v>
      </c>
      <c r="I996" s="2">
        <f>'Moving Avg'!H996</f>
        <v>4.2857695000000025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0"/>
        <v>50</v>
      </c>
      <c r="N996" s="8">
        <f t="shared" si="151"/>
        <v>0</v>
      </c>
      <c r="O996" s="8">
        <f t="shared" si="152"/>
        <v>0</v>
      </c>
      <c r="P996" s="8">
        <f t="shared" si="153"/>
        <v>16.5</v>
      </c>
      <c r="Q996" s="9">
        <f t="shared" si="154"/>
        <v>19.975000000000001</v>
      </c>
      <c r="R996" s="9">
        <f t="shared" si="155"/>
        <v>14.125</v>
      </c>
      <c r="S996" s="9">
        <f t="shared" si="156"/>
        <v>14.925000000000001</v>
      </c>
      <c r="T996" s="9">
        <f t="shared" si="157"/>
        <v>16.625</v>
      </c>
      <c r="U996" s="8">
        <f t="shared" si="158"/>
        <v>16.341666666666669</v>
      </c>
      <c r="V996" s="8">
        <f t="shared" si="159"/>
        <v>16.412500000000001</v>
      </c>
    </row>
    <row r="997" spans="1:22" ht="13.5" x14ac:dyDescent="0.25">
      <c r="A997" s="3">
        <f>RSI!A997</f>
        <v>43458</v>
      </c>
      <c r="B997" s="2">
        <f>RSI!B997</f>
        <v>4.0410000000000004</v>
      </c>
      <c r="C997" s="2">
        <f>RSI!I997</f>
        <v>13.07269006566267</v>
      </c>
      <c r="D997" s="2">
        <f>MACD!E997</f>
        <v>6.0069041744670315E-2</v>
      </c>
      <c r="E997" s="2">
        <f>MACD!F997</f>
        <v>3.0128054794285205E-2</v>
      </c>
      <c r="F997" s="2">
        <f>'Moving Avg'!D997</f>
        <v>4.0410000000000004</v>
      </c>
      <c r="G997" s="2">
        <f>'Moving Avg'!F997</f>
        <v>4.1472899999999999</v>
      </c>
      <c r="H997" s="2">
        <f>'Moving Avg'!G997</f>
        <v>4.2036799999999985</v>
      </c>
      <c r="I997" s="2">
        <f>'Moving Avg'!H997</f>
        <v>4.2856080000000034</v>
      </c>
      <c r="J997" s="6" t="str">
        <f>OBV!F997</f>
        <v>NEUTRAL</v>
      </c>
      <c r="K997" s="6" t="str">
        <f>OBV!G997</f>
        <v>NEUTRAL</v>
      </c>
      <c r="L997" s="6" t="str">
        <f>OBV!H997</f>
        <v>NEUTRAL</v>
      </c>
      <c r="M997" s="8">
        <f t="shared" si="150"/>
        <v>50</v>
      </c>
      <c r="N997" s="8">
        <f t="shared" si="151"/>
        <v>0</v>
      </c>
      <c r="O997" s="8">
        <f t="shared" si="152"/>
        <v>0</v>
      </c>
      <c r="P997" s="8">
        <f t="shared" si="153"/>
        <v>33</v>
      </c>
      <c r="Q997" s="9">
        <f t="shared" si="154"/>
        <v>22.45</v>
      </c>
      <c r="R997" s="9">
        <f t="shared" si="155"/>
        <v>18.25</v>
      </c>
      <c r="S997" s="9">
        <f t="shared" si="156"/>
        <v>22.35</v>
      </c>
      <c r="T997" s="9">
        <f t="shared" si="157"/>
        <v>20.75</v>
      </c>
      <c r="U997" s="8">
        <f t="shared" si="158"/>
        <v>21.016666666666669</v>
      </c>
      <c r="V997" s="8">
        <f t="shared" si="159"/>
        <v>20.950000000000003</v>
      </c>
    </row>
    <row r="998" spans="1:22" ht="13.5" x14ac:dyDescent="0.25">
      <c r="A998" s="3">
        <f>RSI!A998</f>
        <v>43459</v>
      </c>
      <c r="B998" s="2">
        <f>RSI!B998</f>
        <v>3.9596</v>
      </c>
      <c r="C998" s="2">
        <f>RSI!I998</f>
        <v>8.3446769332948065</v>
      </c>
      <c r="D998" s="2">
        <f>MACD!E998</f>
        <v>6.7807692232142003E-2</v>
      </c>
      <c r="E998" s="2">
        <f>MACD!F998</f>
        <v>3.7663982281856564E-2</v>
      </c>
      <c r="F998" s="2">
        <f>'Moving Avg'!D998</f>
        <v>4.0247200000000003</v>
      </c>
      <c r="G998" s="2">
        <f>'Moving Avg'!F998</f>
        <v>4.1350849999999992</v>
      </c>
      <c r="H998" s="2">
        <f>'Moving Avg'!G998</f>
        <v>4.1950019999999988</v>
      </c>
      <c r="I998" s="2">
        <f>'Moving Avg'!H998</f>
        <v>4.285116000000003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  <c r="M998" s="8">
        <f t="shared" si="150"/>
        <v>50</v>
      </c>
      <c r="N998" s="8">
        <f t="shared" si="151"/>
        <v>0</v>
      </c>
      <c r="O998" s="8">
        <f t="shared" si="152"/>
        <v>0</v>
      </c>
      <c r="P998" s="8">
        <f t="shared" si="153"/>
        <v>16.5</v>
      </c>
      <c r="Q998" s="9">
        <f t="shared" si="154"/>
        <v>19.975000000000001</v>
      </c>
      <c r="R998" s="9">
        <f t="shared" si="155"/>
        <v>14.125</v>
      </c>
      <c r="S998" s="9">
        <f t="shared" si="156"/>
        <v>14.925000000000001</v>
      </c>
      <c r="T998" s="9">
        <f t="shared" si="157"/>
        <v>16.625</v>
      </c>
      <c r="U998" s="8">
        <f t="shared" si="158"/>
        <v>16.341666666666669</v>
      </c>
      <c r="V998" s="8">
        <f t="shared" si="159"/>
        <v>16.412500000000001</v>
      </c>
    </row>
    <row r="999" spans="1:22" ht="13.5" x14ac:dyDescent="0.25">
      <c r="A999" s="3">
        <f>RSI!A999</f>
        <v>43460</v>
      </c>
      <c r="B999" s="2">
        <f>RSI!B999</f>
        <v>4.0735000000000001</v>
      </c>
      <c r="C999" s="2">
        <f>RSI!I999</f>
        <v>40.676224585835442</v>
      </c>
      <c r="D999" s="2">
        <f>MACD!E999</f>
        <v>6.7009681164125645E-2</v>
      </c>
      <c r="E999" s="2">
        <f>MACD!F999</f>
        <v>4.3533122058310385E-2</v>
      </c>
      <c r="F999" s="2">
        <f>'Moving Avg'!D999</f>
        <v>4.0312199999999994</v>
      </c>
      <c r="G999" s="2">
        <f>'Moving Avg'!F999</f>
        <v>4.1285749999999997</v>
      </c>
      <c r="H999" s="2">
        <f>'Moving Avg'!G999</f>
        <v>4.1886019999999977</v>
      </c>
      <c r="I999" s="2">
        <f>'Moving Avg'!H999</f>
        <v>4.2851935000000028</v>
      </c>
      <c r="J999" s="6" t="str">
        <f>OBV!F999</f>
        <v>BEARISH</v>
      </c>
      <c r="K999" s="6" t="str">
        <f>OBV!G999</f>
        <v>NEUTRAL</v>
      </c>
      <c r="L999" s="6" t="str">
        <f>OBV!H999</f>
        <v>BEARISH DIVERGENCE</v>
      </c>
      <c r="M999" s="8">
        <f t="shared" si="150"/>
        <v>25</v>
      </c>
      <c r="N999" s="8">
        <f t="shared" si="151"/>
        <v>0</v>
      </c>
      <c r="O999" s="8">
        <f t="shared" si="152"/>
        <v>0</v>
      </c>
      <c r="P999" s="8">
        <f t="shared" si="153"/>
        <v>16.5</v>
      </c>
      <c r="Q999" s="9">
        <f t="shared" si="154"/>
        <v>11.225</v>
      </c>
      <c r="R999" s="9">
        <f t="shared" si="155"/>
        <v>9.125</v>
      </c>
      <c r="S999" s="9">
        <f t="shared" si="156"/>
        <v>11.175000000000001</v>
      </c>
      <c r="T999" s="9">
        <f t="shared" si="157"/>
        <v>10.375</v>
      </c>
      <c r="U999" s="8">
        <f t="shared" si="158"/>
        <v>10.508333333333335</v>
      </c>
      <c r="V999" s="8">
        <f t="shared" si="159"/>
        <v>10.475000000000001</v>
      </c>
    </row>
    <row r="1000" spans="1:22" ht="13.5" x14ac:dyDescent="0.25">
      <c r="A1000" s="3">
        <f>RSI!A1000</f>
        <v>43461</v>
      </c>
      <c r="B1000" s="2">
        <f>RSI!B1000</f>
        <v>4.0681000000000003</v>
      </c>
      <c r="C1000" s="2">
        <f>RSI!I1000</f>
        <v>39.956590145874593</v>
      </c>
      <c r="D1000" s="2">
        <f>MACD!E1000</f>
        <v>6.7071527977911494E-2</v>
      </c>
      <c r="E1000" s="2">
        <f>MACD!F1000</f>
        <v>4.8240803242230609E-2</v>
      </c>
      <c r="F1000" s="2">
        <f>'Moving Avg'!D1000</f>
        <v>4.0366400000000002</v>
      </c>
      <c r="G1000" s="2">
        <f>'Moving Avg'!F1000</f>
        <v>4.1217949999999997</v>
      </c>
      <c r="H1000" s="2">
        <f>'Moving Avg'!G1000</f>
        <v>4.1820939999999975</v>
      </c>
      <c r="I1000" s="2">
        <f>'Moving Avg'!H1000</f>
        <v>4.2852440000000032</v>
      </c>
      <c r="J1000" s="6" t="str">
        <f>OBV!F1000</f>
        <v>BEARISH</v>
      </c>
      <c r="K1000" s="6" t="str">
        <f>OBV!G1000</f>
        <v>NEUTRAL</v>
      </c>
      <c r="L1000" s="6" t="str">
        <f>OBV!H1000</f>
        <v>BEARISH DIVERGENCE</v>
      </c>
      <c r="M1000" s="8">
        <f t="shared" si="150"/>
        <v>25</v>
      </c>
      <c r="N1000" s="8">
        <f t="shared" si="151"/>
        <v>0</v>
      </c>
      <c r="O1000" s="8">
        <f t="shared" si="152"/>
        <v>0</v>
      </c>
      <c r="P1000" s="8">
        <f t="shared" si="153"/>
        <v>16.5</v>
      </c>
      <c r="Q1000" s="9">
        <f t="shared" si="154"/>
        <v>11.225</v>
      </c>
      <c r="R1000" s="9">
        <f t="shared" si="155"/>
        <v>9.125</v>
      </c>
      <c r="S1000" s="9">
        <f t="shared" si="156"/>
        <v>11.175000000000001</v>
      </c>
      <c r="T1000" s="9">
        <f t="shared" si="157"/>
        <v>10.375</v>
      </c>
      <c r="U1000" s="8">
        <f t="shared" si="158"/>
        <v>10.508333333333335</v>
      </c>
      <c r="V1000" s="8">
        <f t="shared" si="159"/>
        <v>10.475000000000001</v>
      </c>
    </row>
    <row r="1001" spans="1:22" ht="13.5" x14ac:dyDescent="0.25">
      <c r="A1001" s="3">
        <f>RSI!A1001</f>
        <v>43462</v>
      </c>
      <c r="B1001" s="2">
        <f>RSI!B1001</f>
        <v>4.1169000000000002</v>
      </c>
      <c r="C1001" s="2">
        <f>RSI!I1001</f>
        <v>48.77627740081185</v>
      </c>
      <c r="D1001" s="2">
        <f>MACD!E1001</f>
        <v>6.3853071459049282E-2</v>
      </c>
      <c r="E1001" s="2">
        <f>MACD!F1001</f>
        <v>5.1363256885594344E-2</v>
      </c>
      <c r="F1001" s="2">
        <f>'Moving Avg'!D1001</f>
        <v>4.0518200000000011</v>
      </c>
      <c r="G1001" s="2">
        <f>'Moving Avg'!F1001</f>
        <v>4.1174549999999988</v>
      </c>
      <c r="H1001" s="2">
        <f>'Moving Avg'!G1001</f>
        <v>4.176561999999997</v>
      </c>
      <c r="I1001" s="2">
        <f>'Moving Avg'!H1001</f>
        <v>4.285538500000003</v>
      </c>
      <c r="J1001" s="6" t="str">
        <f>OBV!F1001</f>
        <v>BULLISH</v>
      </c>
      <c r="K1001" s="6" t="str">
        <f>OBV!G1001</f>
        <v>NEUTRAL</v>
      </c>
      <c r="L1001" s="6" t="str">
        <f>OBV!H1001</f>
        <v>CONFIRMED BULLISH</v>
      </c>
      <c r="M1001" s="8">
        <f t="shared" si="150"/>
        <v>25</v>
      </c>
      <c r="N1001" s="8">
        <f t="shared" si="151"/>
        <v>0</v>
      </c>
      <c r="O1001" s="8">
        <f t="shared" si="152"/>
        <v>0</v>
      </c>
      <c r="P1001" s="8">
        <f t="shared" si="153"/>
        <v>83.5</v>
      </c>
      <c r="Q1001" s="9">
        <f t="shared" si="154"/>
        <v>21.274999999999999</v>
      </c>
      <c r="R1001" s="9">
        <f t="shared" si="155"/>
        <v>25.875</v>
      </c>
      <c r="S1001" s="9">
        <f t="shared" si="156"/>
        <v>41.325000000000003</v>
      </c>
      <c r="T1001" s="9">
        <f t="shared" si="157"/>
        <v>27.125</v>
      </c>
      <c r="U1001" s="8">
        <f t="shared" si="158"/>
        <v>29.491666666666664</v>
      </c>
      <c r="V1001" s="8">
        <f t="shared" si="159"/>
        <v>28.9</v>
      </c>
    </row>
    <row r="1002" spans="1:22" ht="13.5" x14ac:dyDescent="0.25">
      <c r="A1002" s="3">
        <f>RSI!A1002</f>
        <v>43465</v>
      </c>
      <c r="B1002" s="2">
        <f>RSI!B1002</f>
        <v>4.1223000000000001</v>
      </c>
      <c r="C1002" s="2">
        <f>RSI!I1002</f>
        <v>49.657491248192585</v>
      </c>
      <c r="D1002" s="2">
        <f>MACD!E1002</f>
        <v>4.1575328357843055E-2</v>
      </c>
      <c r="E1002" s="2">
        <f>MACD!F1002</f>
        <v>4.9405671180044089E-2</v>
      </c>
      <c r="F1002" s="2">
        <f>'Moving Avg'!D1002</f>
        <v>4.0680800000000001</v>
      </c>
      <c r="G1002" s="2">
        <f>'Moving Avg'!F1002</f>
        <v>4.1133849999999992</v>
      </c>
      <c r="H1002" s="2">
        <f>'Moving Avg'!G1002</f>
        <v>4.1737419999999972</v>
      </c>
      <c r="I1002" s="2">
        <f>'Moving Avg'!H1002</f>
        <v>4.2858600000000022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  <c r="M1002" s="8">
        <f t="shared" si="150"/>
        <v>25</v>
      </c>
      <c r="N1002" s="8">
        <f t="shared" si="151"/>
        <v>45</v>
      </c>
      <c r="O1002" s="8">
        <f t="shared" si="152"/>
        <v>0</v>
      </c>
      <c r="P1002" s="8">
        <f t="shared" si="153"/>
        <v>83.5</v>
      </c>
      <c r="Q1002" s="9">
        <f t="shared" si="154"/>
        <v>37.024999999999999</v>
      </c>
      <c r="R1002" s="9">
        <f t="shared" si="155"/>
        <v>34.875</v>
      </c>
      <c r="S1002" s="9">
        <f t="shared" si="156"/>
        <v>48.075000000000003</v>
      </c>
      <c r="T1002" s="9">
        <f t="shared" si="157"/>
        <v>38.375</v>
      </c>
      <c r="U1002" s="8">
        <f t="shared" si="158"/>
        <v>39.991666666666667</v>
      </c>
      <c r="V1002" s="8">
        <f t="shared" si="159"/>
        <v>39.587500000000006</v>
      </c>
    </row>
    <row r="1003" spans="1:22" ht="13.5" x14ac:dyDescent="0.25">
      <c r="A1003" s="3">
        <f>RSI!A1003</f>
        <v>43467</v>
      </c>
      <c r="B1003" s="2">
        <f>RSI!B1003</f>
        <v>4.1657000000000002</v>
      </c>
      <c r="C1003" s="2">
        <f>RSI!I1003</f>
        <v>56.181941970542091</v>
      </c>
      <c r="D1003" s="2">
        <f>MACD!E1003</f>
        <v>1.9506152670483168E-2</v>
      </c>
      <c r="E1003" s="2">
        <f>MACD!F1003</f>
        <v>4.3425767478131906E-2</v>
      </c>
      <c r="F1003" s="2">
        <f>'Moving Avg'!D1003</f>
        <v>4.1093000000000002</v>
      </c>
      <c r="G1003" s="2">
        <f>'Moving Avg'!F1003</f>
        <v>4.1114850000000001</v>
      </c>
      <c r="H1003" s="2">
        <f>'Moving Avg'!G1003</f>
        <v>4.171789999999997</v>
      </c>
      <c r="I1003" s="2">
        <f>'Moving Avg'!H1003</f>
        <v>4.2863220000000029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  <c r="M1003" s="8">
        <f t="shared" si="150"/>
        <v>25</v>
      </c>
      <c r="N1003" s="8">
        <f t="shared" si="151"/>
        <v>100</v>
      </c>
      <c r="O1003" s="8">
        <f t="shared" si="152"/>
        <v>0</v>
      </c>
      <c r="P1003" s="8">
        <f t="shared" si="153"/>
        <v>83.5</v>
      </c>
      <c r="Q1003" s="9">
        <f t="shared" si="154"/>
        <v>56.274999999999999</v>
      </c>
      <c r="R1003" s="9">
        <f t="shared" si="155"/>
        <v>45.875</v>
      </c>
      <c r="S1003" s="9">
        <f t="shared" si="156"/>
        <v>56.325000000000003</v>
      </c>
      <c r="T1003" s="9">
        <f t="shared" si="157"/>
        <v>52.125</v>
      </c>
      <c r="U1003" s="8">
        <f t="shared" si="158"/>
        <v>52.82500000000001</v>
      </c>
      <c r="V1003" s="8">
        <f t="shared" si="159"/>
        <v>52.650000000000006</v>
      </c>
    </row>
    <row r="1004" spans="1:22" ht="13.5" x14ac:dyDescent="0.25">
      <c r="A1004" s="3">
        <f>RSI!A1004</f>
        <v>43468</v>
      </c>
      <c r="B1004" s="2">
        <f>RSI!B1004</f>
        <v>4.1657000000000002</v>
      </c>
      <c r="C1004" s="2">
        <f>RSI!I1004</f>
        <v>56.181941970542091</v>
      </c>
      <c r="D1004" s="2">
        <f>MACD!E1004</f>
        <v>5.7211299895687517E-4</v>
      </c>
      <c r="E1004" s="2">
        <f>MACD!F1004</f>
        <v>3.4855036582296897E-2</v>
      </c>
      <c r="F1004" s="2">
        <f>'Moving Avg'!D1004</f>
        <v>4.1277400000000011</v>
      </c>
      <c r="G1004" s="2">
        <f>'Moving Avg'!F1004</f>
        <v>4.109585</v>
      </c>
      <c r="H1004" s="2">
        <f>'Moving Avg'!G1004</f>
        <v>4.1698379999999968</v>
      </c>
      <c r="I1004" s="2">
        <f>'Moving Avg'!H1004</f>
        <v>4.286809500000003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  <c r="M1004" s="8">
        <f t="shared" si="150"/>
        <v>25</v>
      </c>
      <c r="N1004" s="8">
        <f t="shared" si="151"/>
        <v>100</v>
      </c>
      <c r="O1004" s="8">
        <f t="shared" si="152"/>
        <v>0</v>
      </c>
      <c r="P1004" s="8">
        <f t="shared" si="153"/>
        <v>83.5</v>
      </c>
      <c r="Q1004" s="9">
        <f t="shared" si="154"/>
        <v>56.274999999999999</v>
      </c>
      <c r="R1004" s="9">
        <f t="shared" si="155"/>
        <v>45.875</v>
      </c>
      <c r="S1004" s="9">
        <f t="shared" si="156"/>
        <v>56.325000000000003</v>
      </c>
      <c r="T1004" s="9">
        <f t="shared" si="157"/>
        <v>52.125</v>
      </c>
      <c r="U1004" s="8">
        <f t="shared" si="158"/>
        <v>52.82500000000001</v>
      </c>
      <c r="V1004" s="8">
        <f t="shared" si="159"/>
        <v>52.650000000000006</v>
      </c>
    </row>
    <row r="1005" spans="1:22" ht="13.5" x14ac:dyDescent="0.25">
      <c r="A1005" s="3">
        <f>RSI!A1005</f>
        <v>43469</v>
      </c>
      <c r="B1005" s="2">
        <f>RSI!B1005</f>
        <v>4.1657000000000002</v>
      </c>
      <c r="C1005" s="2">
        <f>RSI!I1005</f>
        <v>56.181941970542091</v>
      </c>
      <c r="D1005" s="2">
        <f>MACD!E1005</f>
        <v>-1.5689850994391463E-2</v>
      </c>
      <c r="E1005" s="2">
        <f>MACD!F1005</f>
        <v>2.4746059066959227E-2</v>
      </c>
      <c r="F1005" s="2">
        <f>'Moving Avg'!D1005</f>
        <v>4.1472600000000011</v>
      </c>
      <c r="G1005" s="2">
        <f>'Moving Avg'!F1005</f>
        <v>4.107685</v>
      </c>
      <c r="H1005" s="2">
        <f>'Moving Avg'!G1005</f>
        <v>4.1678859999999966</v>
      </c>
      <c r="I1005" s="2">
        <f>'Moving Avg'!H1005</f>
        <v>4.2872970000000024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  <c r="M1005" s="8">
        <f t="shared" si="150"/>
        <v>25</v>
      </c>
      <c r="N1005" s="8">
        <f t="shared" si="151"/>
        <v>100</v>
      </c>
      <c r="O1005" s="8">
        <f t="shared" si="152"/>
        <v>0</v>
      </c>
      <c r="P1005" s="8">
        <f t="shared" si="153"/>
        <v>83.5</v>
      </c>
      <c r="Q1005" s="9">
        <f t="shared" si="154"/>
        <v>56.274999999999999</v>
      </c>
      <c r="R1005" s="9">
        <f t="shared" si="155"/>
        <v>45.875</v>
      </c>
      <c r="S1005" s="9">
        <f t="shared" si="156"/>
        <v>56.325000000000003</v>
      </c>
      <c r="T1005" s="9">
        <f t="shared" si="157"/>
        <v>52.125</v>
      </c>
      <c r="U1005" s="8">
        <f t="shared" si="158"/>
        <v>52.82500000000001</v>
      </c>
      <c r="V1005" s="8">
        <f t="shared" si="159"/>
        <v>52.650000000000006</v>
      </c>
    </row>
    <row r="1006" spans="1:22" ht="13.5" x14ac:dyDescent="0.25">
      <c r="A1006" s="3">
        <f>RSI!A1006</f>
        <v>43472</v>
      </c>
      <c r="B1006" s="2">
        <f>RSI!B1006</f>
        <v>4.1657000000000002</v>
      </c>
      <c r="C1006" s="2">
        <f>RSI!I1006</f>
        <v>56.181941970542091</v>
      </c>
      <c r="D1006" s="2">
        <f>MACD!E1006</f>
        <v>-2.9672986875284302E-2</v>
      </c>
      <c r="E1006" s="2">
        <f>MACD!F1006</f>
        <v>1.3862249878510521E-2</v>
      </c>
      <c r="F1006" s="2">
        <f>'Moving Avg'!D1006</f>
        <v>4.157020000000001</v>
      </c>
      <c r="G1006" s="2">
        <f>'Moving Avg'!F1006</f>
        <v>4.105785</v>
      </c>
      <c r="H1006" s="2">
        <f>'Moving Avg'!G1006</f>
        <v>4.1659339999999965</v>
      </c>
      <c r="I1006" s="2">
        <f>'Moving Avg'!H1006</f>
        <v>4.2876825000000016</v>
      </c>
      <c r="J1006" s="6" t="str">
        <f>OBV!F1006</f>
        <v>BULLISH</v>
      </c>
      <c r="K1006" s="6" t="str">
        <f>OBV!G1006</f>
        <v>NEUTRAL</v>
      </c>
      <c r="L1006" s="6" t="str">
        <f>OBV!H1006</f>
        <v>CONFIRMED BULLISH</v>
      </c>
      <c r="M1006" s="8">
        <f t="shared" si="150"/>
        <v>25</v>
      </c>
      <c r="N1006" s="8">
        <f t="shared" si="151"/>
        <v>100</v>
      </c>
      <c r="O1006" s="8">
        <f t="shared" si="152"/>
        <v>0</v>
      </c>
      <c r="P1006" s="8">
        <f t="shared" si="153"/>
        <v>83.5</v>
      </c>
      <c r="Q1006" s="9">
        <f t="shared" si="154"/>
        <v>56.274999999999999</v>
      </c>
      <c r="R1006" s="9">
        <f t="shared" si="155"/>
        <v>45.875</v>
      </c>
      <c r="S1006" s="9">
        <f t="shared" si="156"/>
        <v>56.325000000000003</v>
      </c>
      <c r="T1006" s="9">
        <f t="shared" si="157"/>
        <v>52.125</v>
      </c>
      <c r="U1006" s="8">
        <f t="shared" si="158"/>
        <v>52.82500000000001</v>
      </c>
      <c r="V1006" s="8">
        <f t="shared" si="159"/>
        <v>52.650000000000006</v>
      </c>
    </row>
    <row r="1007" spans="1:22" ht="13.5" x14ac:dyDescent="0.25">
      <c r="A1007" s="3">
        <f>RSI!A1007</f>
        <v>43473</v>
      </c>
      <c r="B1007" s="2">
        <f>RSI!B1007</f>
        <v>4.1657000000000002</v>
      </c>
      <c r="C1007" s="2">
        <f>RSI!I1007</f>
        <v>56.181941970542091</v>
      </c>
      <c r="D1007" s="2">
        <f>MACD!E1007</f>
        <v>-4.1711364139512597E-2</v>
      </c>
      <c r="E1007" s="2">
        <f>MACD!F1007</f>
        <v>2.7475270749058971E-3</v>
      </c>
      <c r="F1007" s="2">
        <f>'Moving Avg'!D1007</f>
        <v>4.1657000000000002</v>
      </c>
      <c r="G1007" s="2">
        <f>'Moving Avg'!F1007</f>
        <v>4.103885</v>
      </c>
      <c r="H1007" s="2">
        <f>'Moving Avg'!G1007</f>
        <v>4.1639819999999954</v>
      </c>
      <c r="I1007" s="2">
        <f>'Moving Avg'!H1007</f>
        <v>4.2880680000000027</v>
      </c>
      <c r="J1007" s="6" t="str">
        <f>OBV!F1007</f>
        <v>BULLISH</v>
      </c>
      <c r="K1007" s="6" t="str">
        <f>OBV!G1007</f>
        <v>NEUTRAL</v>
      </c>
      <c r="L1007" s="6" t="str">
        <f>OBV!H1007</f>
        <v>CONFIRMED BULLISH</v>
      </c>
      <c r="M1007" s="8">
        <f t="shared" si="150"/>
        <v>25</v>
      </c>
      <c r="N1007" s="8">
        <f t="shared" si="151"/>
        <v>100</v>
      </c>
      <c r="O1007" s="8">
        <f t="shared" si="152"/>
        <v>0</v>
      </c>
      <c r="P1007" s="8">
        <f t="shared" si="153"/>
        <v>83.5</v>
      </c>
      <c r="Q1007" s="9">
        <f t="shared" si="154"/>
        <v>56.274999999999999</v>
      </c>
      <c r="R1007" s="9">
        <f t="shared" si="155"/>
        <v>45.875</v>
      </c>
      <c r="S1007" s="9">
        <f t="shared" si="156"/>
        <v>56.325000000000003</v>
      </c>
      <c r="T1007" s="9">
        <f t="shared" si="157"/>
        <v>52.125</v>
      </c>
      <c r="U1007" s="8">
        <f t="shared" si="158"/>
        <v>52.82500000000001</v>
      </c>
      <c r="V1007" s="8">
        <f t="shared" si="159"/>
        <v>52.650000000000006</v>
      </c>
    </row>
    <row r="1008" spans="1:22" ht="13.5" x14ac:dyDescent="0.25">
      <c r="A1008" s="3">
        <f>RSI!A1008</f>
        <v>43474</v>
      </c>
      <c r="B1008" s="2">
        <f>RSI!B1008</f>
        <v>4.1223000000000001</v>
      </c>
      <c r="C1008" s="2">
        <f>RSI!I1008</f>
        <v>47.301967394569346</v>
      </c>
      <c r="D1008" s="2">
        <f>MACD!E1008</f>
        <v>-6.1397142746649536E-2</v>
      </c>
      <c r="E1008" s="2">
        <f>MACD!F1008</f>
        <v>-1.0081406889405189E-2</v>
      </c>
      <c r="F1008" s="2">
        <f>'Moving Avg'!D1008</f>
        <v>4.1570200000000002</v>
      </c>
      <c r="G1008" s="2">
        <f>'Moving Avg'!F1008</f>
        <v>4.1017150000000004</v>
      </c>
      <c r="H1008" s="2">
        <f>'Moving Avg'!G1008</f>
        <v>4.1612699999999965</v>
      </c>
      <c r="I1008" s="2">
        <f>'Moving Avg'!H1008</f>
        <v>4.2882365000000018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  <c r="M1008" s="8">
        <f t="shared" si="150"/>
        <v>25</v>
      </c>
      <c r="N1008" s="8">
        <f t="shared" si="151"/>
        <v>100</v>
      </c>
      <c r="O1008" s="8">
        <f t="shared" si="152"/>
        <v>0</v>
      </c>
      <c r="P1008" s="8">
        <f t="shared" si="153"/>
        <v>16.5</v>
      </c>
      <c r="Q1008" s="9">
        <f t="shared" si="154"/>
        <v>46.225000000000001</v>
      </c>
      <c r="R1008" s="9">
        <f t="shared" si="155"/>
        <v>29.125</v>
      </c>
      <c r="S1008" s="9">
        <f t="shared" si="156"/>
        <v>26.175000000000001</v>
      </c>
      <c r="T1008" s="9">
        <f t="shared" si="157"/>
        <v>35.375</v>
      </c>
      <c r="U1008" s="8">
        <f t="shared" si="158"/>
        <v>33.841666666666661</v>
      </c>
      <c r="V1008" s="8">
        <f t="shared" si="159"/>
        <v>34.224999999999994</v>
      </c>
    </row>
    <row r="1009" spans="1:22" ht="13.5" x14ac:dyDescent="0.25">
      <c r="A1009" s="3">
        <f>RSI!A1009</f>
        <v>43475</v>
      </c>
      <c r="B1009" s="2">
        <f>RSI!B1009</f>
        <v>4.0030000000000001</v>
      </c>
      <c r="C1009" s="2">
        <f>RSI!I1009</f>
        <v>32.224306945296533</v>
      </c>
      <c r="D1009" s="2">
        <f>MACD!E1009</f>
        <v>-5.1614808119800237E-2</v>
      </c>
      <c r="E1009" s="2">
        <f>MACD!F1009</f>
        <v>-1.8388087135484201E-2</v>
      </c>
      <c r="F1009" s="2">
        <f>'Moving Avg'!D1009</f>
        <v>4.1244800000000001</v>
      </c>
      <c r="G1009" s="2">
        <f>'Moving Avg'!F1009</f>
        <v>4.0935800000000011</v>
      </c>
      <c r="H1009" s="2">
        <f>'Moving Avg'!G1009</f>
        <v>4.1561719999999971</v>
      </c>
      <c r="I1009" s="2">
        <f>'Moving Avg'!H1009</f>
        <v>4.2878850000000019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0"/>
        <v>25</v>
      </c>
      <c r="N1009" s="8">
        <f t="shared" si="151"/>
        <v>100</v>
      </c>
      <c r="O1009" s="8">
        <f t="shared" si="152"/>
        <v>0</v>
      </c>
      <c r="P1009" s="8">
        <f t="shared" si="153"/>
        <v>16.5</v>
      </c>
      <c r="Q1009" s="9">
        <f t="shared" si="154"/>
        <v>46.225000000000001</v>
      </c>
      <c r="R1009" s="9">
        <f t="shared" si="155"/>
        <v>29.125</v>
      </c>
      <c r="S1009" s="9">
        <f t="shared" si="156"/>
        <v>26.175000000000001</v>
      </c>
      <c r="T1009" s="9">
        <f t="shared" si="157"/>
        <v>35.375</v>
      </c>
      <c r="U1009" s="8">
        <f t="shared" si="158"/>
        <v>33.841666666666661</v>
      </c>
      <c r="V1009" s="8">
        <f t="shared" si="159"/>
        <v>34.224999999999994</v>
      </c>
    </row>
    <row r="1010" spans="1:22" ht="13.5" x14ac:dyDescent="0.25">
      <c r="A1010" s="3">
        <f>RSI!A1010</f>
        <v>43476</v>
      </c>
      <c r="B1010" s="2">
        <f>RSI!B1010</f>
        <v>4.0030000000000001</v>
      </c>
      <c r="C1010" s="2">
        <f>RSI!I1010</f>
        <v>32.224306945296533</v>
      </c>
      <c r="D1010" s="2">
        <f>MACD!E1010</f>
        <v>-4.3389733319621371E-2</v>
      </c>
      <c r="E1010" s="2">
        <f>MACD!F1010</f>
        <v>-2.3388416372311635E-2</v>
      </c>
      <c r="F1010" s="2">
        <f>'Moving Avg'!D1010</f>
        <v>4.0919400000000001</v>
      </c>
      <c r="G1010" s="2">
        <f>'Moving Avg'!F1010</f>
        <v>4.0854450000000009</v>
      </c>
      <c r="H1010" s="2">
        <f>'Moving Avg'!G1010</f>
        <v>4.1510739999999968</v>
      </c>
      <c r="I1010" s="2">
        <f>'Moving Avg'!H1010</f>
        <v>4.2876100000000026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0"/>
        <v>25</v>
      </c>
      <c r="N1010" s="8">
        <f t="shared" si="151"/>
        <v>100</v>
      </c>
      <c r="O1010" s="8">
        <f t="shared" si="152"/>
        <v>0</v>
      </c>
      <c r="P1010" s="8">
        <f t="shared" si="153"/>
        <v>16.5</v>
      </c>
      <c r="Q1010" s="9">
        <f t="shared" si="154"/>
        <v>46.225000000000001</v>
      </c>
      <c r="R1010" s="9">
        <f t="shared" si="155"/>
        <v>29.125</v>
      </c>
      <c r="S1010" s="9">
        <f t="shared" si="156"/>
        <v>26.175000000000001</v>
      </c>
      <c r="T1010" s="9">
        <f t="shared" si="157"/>
        <v>35.375</v>
      </c>
      <c r="U1010" s="8">
        <f t="shared" si="158"/>
        <v>33.841666666666661</v>
      </c>
      <c r="V1010" s="8">
        <f t="shared" si="159"/>
        <v>34.224999999999994</v>
      </c>
    </row>
    <row r="1011" spans="1:22" ht="13.5" x14ac:dyDescent="0.25">
      <c r="A1011" s="3">
        <f>RSI!A1011</f>
        <v>43480</v>
      </c>
      <c r="B1011" s="2">
        <f>RSI!B1011</f>
        <v>4.0030000000000001</v>
      </c>
      <c r="C1011" s="2">
        <f>RSI!I1011</f>
        <v>32.224306945296519</v>
      </c>
      <c r="D1011" s="2">
        <f>MACD!E1011</f>
        <v>-2.8201543851451127E-2</v>
      </c>
      <c r="E1011" s="2">
        <f>MACD!F1011</f>
        <v>-2.4351041868139536E-2</v>
      </c>
      <c r="F1011" s="2">
        <f>'Moving Avg'!D1011</f>
        <v>4.0594000000000001</v>
      </c>
      <c r="G1011" s="2">
        <f>'Moving Avg'!F1011</f>
        <v>4.0773100000000007</v>
      </c>
      <c r="H1011" s="2">
        <f>'Moving Avg'!G1011</f>
        <v>4.1459759999999957</v>
      </c>
      <c r="I1011" s="2">
        <f>'Moving Avg'!H1011</f>
        <v>4.2873605000000028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25</v>
      </c>
      <c r="N1011" s="8">
        <f t="shared" si="151"/>
        <v>45</v>
      </c>
      <c r="O1011" s="8">
        <f t="shared" si="152"/>
        <v>0</v>
      </c>
      <c r="P1011" s="8">
        <f t="shared" si="153"/>
        <v>16.5</v>
      </c>
      <c r="Q1011" s="9">
        <f t="shared" si="154"/>
        <v>26.975000000000001</v>
      </c>
      <c r="R1011" s="9">
        <f t="shared" si="155"/>
        <v>18.125</v>
      </c>
      <c r="S1011" s="9">
        <f t="shared" si="156"/>
        <v>17.925000000000001</v>
      </c>
      <c r="T1011" s="9">
        <f t="shared" si="157"/>
        <v>21.625</v>
      </c>
      <c r="U1011" s="8">
        <f t="shared" si="158"/>
        <v>21.008333333333336</v>
      </c>
      <c r="V1011" s="8">
        <f t="shared" si="159"/>
        <v>21.162500000000001</v>
      </c>
    </row>
    <row r="1012" spans="1:22" ht="13.5" x14ac:dyDescent="0.25">
      <c r="A1012" s="3">
        <f>RSI!A1012</f>
        <v>43481</v>
      </c>
      <c r="B1012" s="2">
        <f>RSI!B1012</f>
        <v>4.0681000000000003</v>
      </c>
      <c r="C1012" s="2">
        <f>RSI!I1012</f>
        <v>44.3204077070178</v>
      </c>
      <c r="D1012" s="2">
        <f>MACD!E1012</f>
        <v>-1.867402738662971E-2</v>
      </c>
      <c r="E1012" s="2">
        <f>MACD!F1012</f>
        <v>-2.3215638971837572E-2</v>
      </c>
      <c r="F1012" s="2">
        <f>'Moving Avg'!D1012</f>
        <v>4.0398800000000001</v>
      </c>
      <c r="G1012" s="2">
        <f>'Moving Avg'!F1012</f>
        <v>4.078665</v>
      </c>
      <c r="H1012" s="2">
        <f>'Moving Avg'!G1012</f>
        <v>4.1421799999999971</v>
      </c>
      <c r="I1012" s="2">
        <f>'Moving Avg'!H1012</f>
        <v>4.2874110000000023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0</v>
      </c>
      <c r="P1012" s="8">
        <f t="shared" si="153"/>
        <v>16.5</v>
      </c>
      <c r="Q1012" s="9">
        <f t="shared" si="154"/>
        <v>11.225</v>
      </c>
      <c r="R1012" s="9">
        <f t="shared" si="155"/>
        <v>9.125</v>
      </c>
      <c r="S1012" s="9">
        <f t="shared" si="156"/>
        <v>11.175000000000001</v>
      </c>
      <c r="T1012" s="9">
        <f t="shared" si="157"/>
        <v>10.375</v>
      </c>
      <c r="U1012" s="8">
        <f t="shared" si="158"/>
        <v>10.508333333333335</v>
      </c>
      <c r="V1012" s="8">
        <f t="shared" si="159"/>
        <v>10.475000000000001</v>
      </c>
    </row>
    <row r="1013" spans="1:22" ht="13.5" x14ac:dyDescent="0.25">
      <c r="A1013" s="3">
        <f>RSI!A1013</f>
        <v>43482</v>
      </c>
      <c r="B1013" s="2">
        <f>RSI!B1013</f>
        <v>4.0681000000000003</v>
      </c>
      <c r="C1013" s="2">
        <f>RSI!I1013</f>
        <v>44.3204077070178</v>
      </c>
      <c r="D1013" s="2">
        <f>MACD!E1013</f>
        <v>-3.7020526362807615E-3</v>
      </c>
      <c r="E1013" s="2">
        <f>MACD!F1013</f>
        <v>-1.9312921704726212E-2</v>
      </c>
      <c r="F1013" s="2">
        <f>'Moving Avg'!D1013</f>
        <v>4.0290400000000002</v>
      </c>
      <c r="G1013" s="2">
        <f>'Moving Avg'!F1013</f>
        <v>4.0800200000000002</v>
      </c>
      <c r="H1013" s="2">
        <f>'Moving Avg'!G1013</f>
        <v>4.1408779999999954</v>
      </c>
      <c r="I1013" s="2">
        <f>'Moving Avg'!H1013</f>
        <v>4.2874615000000027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0</v>
      </c>
      <c r="P1013" s="8">
        <f t="shared" si="153"/>
        <v>16.5</v>
      </c>
      <c r="Q1013" s="9">
        <f t="shared" si="154"/>
        <v>11.225</v>
      </c>
      <c r="R1013" s="9">
        <f t="shared" si="155"/>
        <v>9.125</v>
      </c>
      <c r="S1013" s="9">
        <f t="shared" si="156"/>
        <v>11.175000000000001</v>
      </c>
      <c r="T1013" s="9">
        <f t="shared" si="157"/>
        <v>10.375</v>
      </c>
      <c r="U1013" s="8">
        <f t="shared" si="158"/>
        <v>10.508333333333335</v>
      </c>
      <c r="V1013" s="8">
        <f t="shared" si="159"/>
        <v>10.475000000000001</v>
      </c>
    </row>
    <row r="1014" spans="1:22" ht="13.5" x14ac:dyDescent="0.25">
      <c r="A1014" s="3">
        <f>RSI!A1014</f>
        <v>43483</v>
      </c>
      <c r="B1014" s="2">
        <f>RSI!B1014</f>
        <v>3.9487000000000001</v>
      </c>
      <c r="C1014" s="2">
        <f>RSI!I1014</f>
        <v>32.124777201478238</v>
      </c>
      <c r="D1014" s="2">
        <f>MACD!E1014</f>
        <v>1.802701080215563E-2</v>
      </c>
      <c r="E1014" s="2">
        <f>MACD!F1014</f>
        <v>-1.1844935203349845E-2</v>
      </c>
      <c r="F1014" s="2">
        <f>'Moving Avg'!D1014</f>
        <v>4.0181800000000001</v>
      </c>
      <c r="G1014" s="2">
        <f>'Moving Avg'!F1014</f>
        <v>4.0754050000000008</v>
      </c>
      <c r="H1014" s="2">
        <f>'Moving Avg'!G1014</f>
        <v>4.1395759999999955</v>
      </c>
      <c r="I1014" s="2">
        <f>'Moving Avg'!H1014</f>
        <v>4.2869150000000023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0</v>
      </c>
      <c r="P1014" s="8">
        <f t="shared" si="153"/>
        <v>16.5</v>
      </c>
      <c r="Q1014" s="9">
        <f t="shared" si="154"/>
        <v>11.225</v>
      </c>
      <c r="R1014" s="9">
        <f t="shared" si="155"/>
        <v>9.125</v>
      </c>
      <c r="S1014" s="9">
        <f t="shared" si="156"/>
        <v>11.175000000000001</v>
      </c>
      <c r="T1014" s="9">
        <f t="shared" si="157"/>
        <v>10.375</v>
      </c>
      <c r="U1014" s="8">
        <f t="shared" si="158"/>
        <v>10.508333333333335</v>
      </c>
      <c r="V1014" s="8">
        <f t="shared" si="159"/>
        <v>10.475000000000001</v>
      </c>
    </row>
    <row r="1015" spans="1:22" ht="13.5" x14ac:dyDescent="0.25">
      <c r="A1015" s="3">
        <f>RSI!A1015</f>
        <v>43486</v>
      </c>
      <c r="B1015" s="2">
        <f>RSI!B1015</f>
        <v>3.9487000000000001</v>
      </c>
      <c r="C1015" s="2">
        <f>RSI!I1015</f>
        <v>32.124777201478238</v>
      </c>
      <c r="D1015" s="2">
        <f>MACD!E1015</f>
        <v>3.7318704256176005E-2</v>
      </c>
      <c r="E1015" s="2">
        <f>MACD!F1015</f>
        <v>-2.012207311444675E-3</v>
      </c>
      <c r="F1015" s="2">
        <f>'Moving Avg'!D1015</f>
        <v>4.00732</v>
      </c>
      <c r="G1015" s="2">
        <f>'Moving Avg'!F1015</f>
        <v>4.0707900000000006</v>
      </c>
      <c r="H1015" s="2">
        <f>'Moving Avg'!G1015</f>
        <v>4.1358859999999957</v>
      </c>
      <c r="I1015" s="2">
        <f>'Moving Avg'!H1015</f>
        <v>4.2862920000000031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0"/>
        <v>25</v>
      </c>
      <c r="N1015" s="8">
        <f t="shared" si="151"/>
        <v>0</v>
      </c>
      <c r="O1015" s="8">
        <f t="shared" si="152"/>
        <v>0</v>
      </c>
      <c r="P1015" s="8">
        <f t="shared" si="153"/>
        <v>16.5</v>
      </c>
      <c r="Q1015" s="9">
        <f t="shared" si="154"/>
        <v>11.225</v>
      </c>
      <c r="R1015" s="9">
        <f t="shared" si="155"/>
        <v>9.125</v>
      </c>
      <c r="S1015" s="9">
        <f t="shared" si="156"/>
        <v>11.175000000000001</v>
      </c>
      <c r="T1015" s="9">
        <f t="shared" si="157"/>
        <v>10.375</v>
      </c>
      <c r="U1015" s="8">
        <f t="shared" si="158"/>
        <v>10.508333333333335</v>
      </c>
      <c r="V1015" s="8">
        <f t="shared" si="159"/>
        <v>10.475000000000001</v>
      </c>
    </row>
    <row r="1016" spans="1:22" ht="13.5" x14ac:dyDescent="0.25">
      <c r="A1016" s="3">
        <f>RSI!A1016</f>
        <v>43487</v>
      </c>
      <c r="B1016" s="2">
        <f>RSI!B1016</f>
        <v>3.9487000000000001</v>
      </c>
      <c r="C1016" s="2">
        <f>RSI!I1016</f>
        <v>32.124777201478238</v>
      </c>
      <c r="D1016" s="2">
        <f>MACD!E1016</f>
        <v>5.4480928993586808E-2</v>
      </c>
      <c r="E1016" s="2">
        <f>MACD!F1016</f>
        <v>9.2864199495616227E-3</v>
      </c>
      <c r="F1016" s="2">
        <f>'Moving Avg'!D1016</f>
        <v>3.9964599999999999</v>
      </c>
      <c r="G1016" s="2">
        <f>'Moving Avg'!F1016</f>
        <v>4.0661750000000003</v>
      </c>
      <c r="H1016" s="2">
        <f>'Moving Avg'!G1016</f>
        <v>4.1304599999999967</v>
      </c>
      <c r="I1016" s="2">
        <f>'Moving Avg'!H1016</f>
        <v>4.2856690000000031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16.5</v>
      </c>
      <c r="Q1016" s="9">
        <f t="shared" si="154"/>
        <v>11.225</v>
      </c>
      <c r="R1016" s="9">
        <f t="shared" si="155"/>
        <v>9.125</v>
      </c>
      <c r="S1016" s="9">
        <f t="shared" si="156"/>
        <v>11.175000000000001</v>
      </c>
      <c r="T1016" s="9">
        <f t="shared" si="157"/>
        <v>10.375</v>
      </c>
      <c r="U1016" s="8">
        <f t="shared" si="158"/>
        <v>10.508333333333335</v>
      </c>
      <c r="V1016" s="8">
        <f t="shared" si="159"/>
        <v>10.475000000000001</v>
      </c>
    </row>
    <row r="1017" spans="1:22" ht="13.5" x14ac:dyDescent="0.25">
      <c r="A1017" s="3">
        <f>RSI!A1017</f>
        <v>43488</v>
      </c>
      <c r="B1017" s="2">
        <f>RSI!B1017</f>
        <v>3.9487000000000001</v>
      </c>
      <c r="C1017" s="2">
        <f>RSI!I1017</f>
        <v>32.124777201478238</v>
      </c>
      <c r="D1017" s="2">
        <f>MACD!E1017</f>
        <v>6.9779185651174913E-2</v>
      </c>
      <c r="E1017" s="2">
        <f>MACD!F1017</f>
        <v>2.1384973089884282E-2</v>
      </c>
      <c r="F1017" s="2">
        <f>'Moving Avg'!D1017</f>
        <v>3.9725799999999998</v>
      </c>
      <c r="G1017" s="2">
        <f>'Moving Avg'!F1017</f>
        <v>4.0615600000000009</v>
      </c>
      <c r="H1017" s="2">
        <f>'Moving Avg'!G1017</f>
        <v>4.125143999999997</v>
      </c>
      <c r="I1017" s="2">
        <f>'Moving Avg'!H1017</f>
        <v>4.285046000000003</v>
      </c>
      <c r="J1017" s="6" t="str">
        <f>OBV!F1017</f>
        <v>BEARISH</v>
      </c>
      <c r="K1017" s="6" t="str">
        <f>OBV!G1017</f>
        <v>NEUTRAL</v>
      </c>
      <c r="L1017" s="6" t="str">
        <f>OBV!H1017</f>
        <v>CONFIRMED BEARISH</v>
      </c>
      <c r="M1017" s="8">
        <f t="shared" si="150"/>
        <v>25</v>
      </c>
      <c r="N1017" s="8">
        <f t="shared" si="151"/>
        <v>0</v>
      </c>
      <c r="O1017" s="8">
        <f t="shared" si="152"/>
        <v>0</v>
      </c>
      <c r="P1017" s="8">
        <f t="shared" si="153"/>
        <v>16.5</v>
      </c>
      <c r="Q1017" s="9">
        <f t="shared" si="154"/>
        <v>11.225</v>
      </c>
      <c r="R1017" s="9">
        <f t="shared" si="155"/>
        <v>9.125</v>
      </c>
      <c r="S1017" s="9">
        <f t="shared" si="156"/>
        <v>11.175000000000001</v>
      </c>
      <c r="T1017" s="9">
        <f t="shared" si="157"/>
        <v>10.375</v>
      </c>
      <c r="U1017" s="8">
        <f t="shared" si="158"/>
        <v>10.508333333333335</v>
      </c>
      <c r="V1017" s="8">
        <f t="shared" si="159"/>
        <v>10.475000000000001</v>
      </c>
    </row>
    <row r="1018" spans="1:22" ht="13.5" x14ac:dyDescent="0.25">
      <c r="A1018" s="3">
        <f>RSI!A1018</f>
        <v>43489</v>
      </c>
      <c r="B1018" s="2">
        <f>RSI!B1018</f>
        <v>3.9487000000000001</v>
      </c>
      <c r="C1018" s="2">
        <f>RSI!I1018</f>
        <v>32.124777201478238</v>
      </c>
      <c r="D1018" s="2">
        <f>MACD!E1018</f>
        <v>7.6765806272918624E-2</v>
      </c>
      <c r="E1018" s="2">
        <f>MACD!F1018</f>
        <v>3.2461139726491152E-2</v>
      </c>
      <c r="F1018" s="2">
        <f>'Moving Avg'!D1018</f>
        <v>3.9487000000000001</v>
      </c>
      <c r="G1018" s="2">
        <f>'Moving Avg'!F1018</f>
        <v>4.0610150000000012</v>
      </c>
      <c r="H1018" s="2">
        <f>'Moving Avg'!G1018</f>
        <v>4.1198279999999956</v>
      </c>
      <c r="I1018" s="2">
        <f>'Moving Avg'!H1018</f>
        <v>4.2844230000000039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0</v>
      </c>
      <c r="P1018" s="8">
        <f t="shared" si="153"/>
        <v>16.5</v>
      </c>
      <c r="Q1018" s="9">
        <f t="shared" si="154"/>
        <v>11.225</v>
      </c>
      <c r="R1018" s="9">
        <f t="shared" si="155"/>
        <v>9.125</v>
      </c>
      <c r="S1018" s="9">
        <f t="shared" si="156"/>
        <v>11.175000000000001</v>
      </c>
      <c r="T1018" s="9">
        <f t="shared" si="157"/>
        <v>10.375</v>
      </c>
      <c r="U1018" s="8">
        <f t="shared" si="158"/>
        <v>10.508333333333335</v>
      </c>
      <c r="V1018" s="8">
        <f t="shared" si="159"/>
        <v>10.475000000000001</v>
      </c>
    </row>
    <row r="1019" spans="1:22" ht="13.5" x14ac:dyDescent="0.25">
      <c r="A1019" s="3">
        <f>RSI!A1019</f>
        <v>43490</v>
      </c>
      <c r="B1019" s="2">
        <f>RSI!B1019</f>
        <v>3.9487000000000001</v>
      </c>
      <c r="C1019" s="2">
        <f>RSI!I1019</f>
        <v>32.124777201478238</v>
      </c>
      <c r="D1019" s="2">
        <f>MACD!E1019</f>
        <v>6.498933175977939E-2</v>
      </c>
      <c r="E1019" s="2">
        <f>MACD!F1019</f>
        <v>3.8966778133148805E-2</v>
      </c>
      <c r="F1019" s="2">
        <f>'Moving Avg'!D1019</f>
        <v>3.9487000000000001</v>
      </c>
      <c r="G1019" s="2">
        <f>'Moving Avg'!F1019</f>
        <v>4.0547750000000011</v>
      </c>
      <c r="H1019" s="2">
        <f>'Moving Avg'!G1019</f>
        <v>4.114511999999996</v>
      </c>
      <c r="I1019" s="2">
        <f>'Moving Avg'!H1019</f>
        <v>4.2838000000000038</v>
      </c>
      <c r="J1019" s="6" t="str">
        <f>OBV!F1019</f>
        <v>NEUTRAL</v>
      </c>
      <c r="K1019" s="6" t="str">
        <f>OBV!G1019</f>
        <v>NEUTRAL</v>
      </c>
      <c r="L1019" s="6" t="str">
        <f>OBV!H1019</f>
        <v>NEUTRAL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33</v>
      </c>
      <c r="Q1019" s="9">
        <f t="shared" si="154"/>
        <v>13.7</v>
      </c>
      <c r="R1019" s="9">
        <f t="shared" si="155"/>
        <v>13.25</v>
      </c>
      <c r="S1019" s="9">
        <f t="shared" si="156"/>
        <v>18.600000000000001</v>
      </c>
      <c r="T1019" s="9">
        <f t="shared" si="157"/>
        <v>14.5</v>
      </c>
      <c r="U1019" s="8">
        <f t="shared" si="158"/>
        <v>15.183333333333332</v>
      </c>
      <c r="V1019" s="8">
        <f t="shared" si="159"/>
        <v>15.012499999999999</v>
      </c>
    </row>
    <row r="1020" spans="1:22" ht="13.5" x14ac:dyDescent="0.25">
      <c r="A1020" s="3">
        <f>RSI!A1020</f>
        <v>43493</v>
      </c>
      <c r="B1020" s="2">
        <f>RSI!B1020</f>
        <v>3.9487000000000001</v>
      </c>
      <c r="C1020" s="2">
        <f>RSI!I1020</f>
        <v>32.124777201478238</v>
      </c>
      <c r="D1020" s="2">
        <f>MACD!E1020</f>
        <v>5.5640933417463678E-2</v>
      </c>
      <c r="E1020" s="2">
        <f>MACD!F1020</f>
        <v>4.2301609190011781E-2</v>
      </c>
      <c r="F1020" s="2">
        <f>'Moving Avg'!D1020</f>
        <v>3.9487000000000001</v>
      </c>
      <c r="G1020" s="2">
        <f>'Moving Avg'!F1020</f>
        <v>4.0488050000000007</v>
      </c>
      <c r="H1020" s="2">
        <f>'Moving Avg'!G1020</f>
        <v>4.1091959999999963</v>
      </c>
      <c r="I1020" s="2">
        <f>'Moving Avg'!H1020</f>
        <v>4.2831770000000038</v>
      </c>
      <c r="J1020" s="6" t="str">
        <f>OBV!F1020</f>
        <v>NEUTRAL</v>
      </c>
      <c r="K1020" s="6" t="str">
        <f>OBV!G1020</f>
        <v>NEUTRAL</v>
      </c>
      <c r="L1020" s="6" t="str">
        <f>OBV!H1020</f>
        <v>NEUTRAL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33</v>
      </c>
      <c r="Q1020" s="9">
        <f t="shared" si="154"/>
        <v>13.7</v>
      </c>
      <c r="R1020" s="9">
        <f t="shared" si="155"/>
        <v>13.25</v>
      </c>
      <c r="S1020" s="9">
        <f t="shared" si="156"/>
        <v>18.600000000000001</v>
      </c>
      <c r="T1020" s="9">
        <f t="shared" si="157"/>
        <v>14.5</v>
      </c>
      <c r="U1020" s="8">
        <f t="shared" si="158"/>
        <v>15.183333333333332</v>
      </c>
      <c r="V1020" s="8">
        <f t="shared" si="159"/>
        <v>15.012499999999999</v>
      </c>
    </row>
    <row r="1021" spans="1:22" ht="13.5" x14ac:dyDescent="0.25">
      <c r="A1021" s="3">
        <f>RSI!A1021</f>
        <v>43494</v>
      </c>
      <c r="B1021" s="2">
        <f>RSI!B1021</f>
        <v>3.9487000000000001</v>
      </c>
      <c r="C1021" s="2">
        <f>RSI!I1021</f>
        <v>32.124777201478238</v>
      </c>
      <c r="D1021" s="2">
        <f>MACD!E1021</f>
        <v>4.8301408409467506E-2</v>
      </c>
      <c r="E1021" s="2">
        <f>MACD!F1021</f>
        <v>4.3501569033902926E-2</v>
      </c>
      <c r="F1021" s="2">
        <f>'Moving Avg'!D1021</f>
        <v>3.9487000000000001</v>
      </c>
      <c r="G1021" s="2">
        <f>'Moving Avg'!F1021</f>
        <v>4.0403950000000011</v>
      </c>
      <c r="H1021" s="2">
        <f>'Moving Avg'!G1021</f>
        <v>4.1038799999999966</v>
      </c>
      <c r="I1021" s="2">
        <f>'Moving Avg'!H1021</f>
        <v>4.2825540000000037</v>
      </c>
      <c r="J1021" s="6" t="str">
        <f>OBV!F1021</f>
        <v>NEUTRAL</v>
      </c>
      <c r="K1021" s="6" t="str">
        <f>OBV!G1021</f>
        <v>NEUTRAL</v>
      </c>
      <c r="L1021" s="6" t="str">
        <f>OBV!H1021</f>
        <v>NEUTRAL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33</v>
      </c>
      <c r="Q1021" s="9">
        <f t="shared" si="154"/>
        <v>13.7</v>
      </c>
      <c r="R1021" s="9">
        <f t="shared" si="155"/>
        <v>13.25</v>
      </c>
      <c r="S1021" s="9">
        <f t="shared" si="156"/>
        <v>18.600000000000001</v>
      </c>
      <c r="T1021" s="9">
        <f t="shared" si="157"/>
        <v>14.5</v>
      </c>
      <c r="U1021" s="8">
        <f t="shared" si="158"/>
        <v>15.183333333333332</v>
      </c>
      <c r="V1021" s="8">
        <f t="shared" si="159"/>
        <v>15.012499999999999</v>
      </c>
    </row>
    <row r="1022" spans="1:22" ht="13.5" x14ac:dyDescent="0.25">
      <c r="A1022" s="3">
        <f>RSI!A1022</f>
        <v>43495</v>
      </c>
      <c r="B1022" s="2">
        <f>RSI!B1022</f>
        <v>3.9487000000000001</v>
      </c>
      <c r="C1022" s="2">
        <f>RSI!I1022</f>
        <v>32.124777201478238</v>
      </c>
      <c r="D1022" s="2">
        <f>MACD!E1022</f>
        <v>5.2634812936998898E-2</v>
      </c>
      <c r="E1022" s="2">
        <f>MACD!F1022</f>
        <v>4.5328217814522127E-2</v>
      </c>
      <c r="F1022" s="2">
        <f>'Moving Avg'!D1022</f>
        <v>3.9487000000000001</v>
      </c>
      <c r="G1022" s="2">
        <f>'Moving Avg'!F1022</f>
        <v>4.031715000000001</v>
      </c>
      <c r="H1022" s="2">
        <f>'Moving Avg'!G1022</f>
        <v>4.0987799999999979</v>
      </c>
      <c r="I1022" s="2">
        <f>'Moving Avg'!H1022</f>
        <v>4.2819565000000042</v>
      </c>
      <c r="J1022" s="6" t="str">
        <f>OBV!F1022</f>
        <v>NEUTRAL</v>
      </c>
      <c r="K1022" s="6" t="str">
        <f>OBV!G1022</f>
        <v>NEUTRAL</v>
      </c>
      <c r="L1022" s="6" t="str">
        <f>OBV!H1022</f>
        <v>NEUTRAL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33</v>
      </c>
      <c r="Q1022" s="9">
        <f t="shared" si="154"/>
        <v>13.7</v>
      </c>
      <c r="R1022" s="9">
        <f t="shared" si="155"/>
        <v>13.25</v>
      </c>
      <c r="S1022" s="9">
        <f t="shared" si="156"/>
        <v>18.600000000000001</v>
      </c>
      <c r="T1022" s="9">
        <f t="shared" si="157"/>
        <v>14.5</v>
      </c>
      <c r="U1022" s="8">
        <f t="shared" si="158"/>
        <v>15.183333333333332</v>
      </c>
      <c r="V1022" s="8">
        <f t="shared" si="159"/>
        <v>15.012499999999999</v>
      </c>
    </row>
    <row r="1023" spans="1:22" ht="13.5" x14ac:dyDescent="0.25">
      <c r="A1023" s="3">
        <f>RSI!A1023</f>
        <v>43496</v>
      </c>
      <c r="B1023" s="2">
        <f>RSI!B1023</f>
        <v>3.8348</v>
      </c>
      <c r="C1023" s="2">
        <f>RSI!I1023</f>
        <v>21.254626975243056</v>
      </c>
      <c r="D1023" s="2">
        <f>MACD!E1023</f>
        <v>6.5227824313986993E-2</v>
      </c>
      <c r="E1023" s="2">
        <f>MACD!F1023</f>
        <v>4.9308139114415103E-2</v>
      </c>
      <c r="F1023" s="2">
        <f>'Moving Avg'!D1023</f>
        <v>3.9259200000000001</v>
      </c>
      <c r="G1023" s="2">
        <f>'Moving Avg'!F1023</f>
        <v>4.0151700000000012</v>
      </c>
      <c r="H1023" s="2">
        <f>'Moving Avg'!G1023</f>
        <v>4.0914019999999969</v>
      </c>
      <c r="I1023" s="2">
        <f>'Moving Avg'!H1023</f>
        <v>4.2807895000000045</v>
      </c>
      <c r="J1023" s="6" t="str">
        <f>OBV!F1023</f>
        <v>NEUTRAL</v>
      </c>
      <c r="K1023" s="6" t="str">
        <f>OBV!G1023</f>
        <v>NEUTRAL</v>
      </c>
      <c r="L1023" s="6" t="str">
        <f>OBV!H1023</f>
        <v>NEUTRAL</v>
      </c>
      <c r="M1023" s="8">
        <f t="shared" si="150"/>
        <v>50</v>
      </c>
      <c r="N1023" s="8">
        <f t="shared" si="151"/>
        <v>0</v>
      </c>
      <c r="O1023" s="8">
        <f t="shared" si="152"/>
        <v>0</v>
      </c>
      <c r="P1023" s="8">
        <f t="shared" si="153"/>
        <v>33</v>
      </c>
      <c r="Q1023" s="9">
        <f t="shared" si="154"/>
        <v>22.45</v>
      </c>
      <c r="R1023" s="9">
        <f t="shared" si="155"/>
        <v>18.25</v>
      </c>
      <c r="S1023" s="9">
        <f t="shared" si="156"/>
        <v>22.35</v>
      </c>
      <c r="T1023" s="9">
        <f t="shared" si="157"/>
        <v>20.75</v>
      </c>
      <c r="U1023" s="8">
        <f t="shared" si="158"/>
        <v>21.016666666666669</v>
      </c>
      <c r="V1023" s="8">
        <f t="shared" si="159"/>
        <v>20.950000000000003</v>
      </c>
    </row>
    <row r="1024" spans="1:22" ht="13.5" x14ac:dyDescent="0.25">
      <c r="A1024" s="3">
        <f>RSI!A1024</f>
        <v>43497</v>
      </c>
      <c r="B1024" s="2">
        <f>RSI!B1024</f>
        <v>3.8348</v>
      </c>
      <c r="C1024" s="2">
        <f>RSI!I1024</f>
        <v>21.254626975243056</v>
      </c>
      <c r="D1024" s="2">
        <f>MACD!E1024</f>
        <v>5.8640265429131588E-2</v>
      </c>
      <c r="E1024" s="2">
        <f>MACD!F1024</f>
        <v>5.1174564377358407E-2</v>
      </c>
      <c r="F1024" s="2">
        <f>'Moving Avg'!D1024</f>
        <v>3.9031399999999996</v>
      </c>
      <c r="G1024" s="2">
        <f>'Moving Avg'!F1024</f>
        <v>3.9986250000000014</v>
      </c>
      <c r="H1024" s="2">
        <f>'Moving Avg'!G1024</f>
        <v>4.0840239999999977</v>
      </c>
      <c r="I1024" s="2">
        <f>'Moving Avg'!H1024</f>
        <v>4.2796225000000048</v>
      </c>
      <c r="J1024" s="6" t="str">
        <f>OBV!F1024</f>
        <v>NEUTRAL</v>
      </c>
      <c r="K1024" s="6" t="str">
        <f>OBV!G1024</f>
        <v>NEUTRAL</v>
      </c>
      <c r="L1024" s="6" t="str">
        <f>OBV!H1024</f>
        <v>NEUTRAL</v>
      </c>
      <c r="M1024" s="8">
        <f t="shared" si="150"/>
        <v>50</v>
      </c>
      <c r="N1024" s="8">
        <f t="shared" si="151"/>
        <v>0</v>
      </c>
      <c r="O1024" s="8">
        <f t="shared" si="152"/>
        <v>0</v>
      </c>
      <c r="P1024" s="8">
        <f t="shared" si="153"/>
        <v>33</v>
      </c>
      <c r="Q1024" s="9">
        <f t="shared" si="154"/>
        <v>22.45</v>
      </c>
      <c r="R1024" s="9">
        <f t="shared" si="155"/>
        <v>18.25</v>
      </c>
      <c r="S1024" s="9">
        <f t="shared" si="156"/>
        <v>22.35</v>
      </c>
      <c r="T1024" s="9">
        <f t="shared" si="157"/>
        <v>20.75</v>
      </c>
      <c r="U1024" s="8">
        <f t="shared" si="158"/>
        <v>21.016666666666669</v>
      </c>
      <c r="V1024" s="8">
        <f t="shared" si="159"/>
        <v>20.950000000000003</v>
      </c>
    </row>
    <row r="1025" spans="1:22" ht="13.5" x14ac:dyDescent="0.25">
      <c r="A1025" s="3">
        <f>RSI!A1025</f>
        <v>43500</v>
      </c>
      <c r="B1025" s="2">
        <f>RSI!B1025</f>
        <v>3.9487000000000001</v>
      </c>
      <c r="C1025" s="2">
        <f>RSI!I1025</f>
        <v>43.44761261358034</v>
      </c>
      <c r="D1025" s="2">
        <f>MACD!E1025</f>
        <v>4.567177609850015E-2</v>
      </c>
      <c r="E1025" s="2">
        <f>MACD!F1025</f>
        <v>5.007400672158676E-2</v>
      </c>
      <c r="F1025" s="2">
        <f>'Moving Avg'!D1025</f>
        <v>3.9031399999999996</v>
      </c>
      <c r="G1025" s="2">
        <f>'Moving Avg'!F1025</f>
        <v>3.9877750000000014</v>
      </c>
      <c r="H1025" s="2">
        <f>'Moving Avg'!G1025</f>
        <v>4.078923999999998</v>
      </c>
      <c r="I1025" s="2">
        <f>'Moving Avg'!H1025</f>
        <v>4.2790250000000052</v>
      </c>
      <c r="J1025" s="6" t="str">
        <f>OBV!F1025</f>
        <v>BULLISH</v>
      </c>
      <c r="K1025" s="6" t="str">
        <f>OBV!G1025</f>
        <v>NEUTRAL</v>
      </c>
      <c r="L1025" s="6" t="str">
        <f>OBV!H1025</f>
        <v>NEUTRAL</v>
      </c>
      <c r="M1025" s="8">
        <f t="shared" si="150"/>
        <v>25</v>
      </c>
      <c r="N1025" s="8">
        <f t="shared" si="151"/>
        <v>45</v>
      </c>
      <c r="O1025" s="8">
        <f t="shared" si="152"/>
        <v>0</v>
      </c>
      <c r="P1025" s="8">
        <f t="shared" si="153"/>
        <v>49.5</v>
      </c>
      <c r="Q1025" s="9">
        <f t="shared" si="154"/>
        <v>31.925000000000001</v>
      </c>
      <c r="R1025" s="9">
        <f t="shared" si="155"/>
        <v>26.375</v>
      </c>
      <c r="S1025" s="9">
        <f t="shared" si="156"/>
        <v>32.775000000000006</v>
      </c>
      <c r="T1025" s="9">
        <f t="shared" si="157"/>
        <v>29.875</v>
      </c>
      <c r="U1025" s="8">
        <f t="shared" si="158"/>
        <v>30.358333333333334</v>
      </c>
      <c r="V1025" s="8">
        <f t="shared" si="159"/>
        <v>30.237500000000001</v>
      </c>
    </row>
    <row r="1026" spans="1:22" ht="13.5" x14ac:dyDescent="0.25">
      <c r="A1026" s="3">
        <f>RSI!A1026</f>
        <v>43501</v>
      </c>
      <c r="B1026" s="2">
        <f>RSI!B1026</f>
        <v>4.0627000000000004</v>
      </c>
      <c r="C1026" s="2">
        <f>RSI!I1026</f>
        <v>56.624224417902532</v>
      </c>
      <c r="D1026" s="2">
        <f>MACD!E1026</f>
        <v>2.65463582343477E-2</v>
      </c>
      <c r="E1026" s="2">
        <f>MACD!F1026</f>
        <v>4.5368477024138952E-2</v>
      </c>
      <c r="F1026" s="2">
        <f>'Moving Avg'!D1026</f>
        <v>3.9259399999999998</v>
      </c>
      <c r="G1026" s="2">
        <f>'Moving Avg'!F1026</f>
        <v>3.9826250000000014</v>
      </c>
      <c r="H1026" s="2">
        <f>'Moving Avg'!G1026</f>
        <v>4.0761039999999991</v>
      </c>
      <c r="I1026" s="2">
        <f>'Moving Avg'!H1026</f>
        <v>4.2789975000000045</v>
      </c>
      <c r="J1026" s="6" t="str">
        <f>OBV!F1026</f>
        <v>BULLISH</v>
      </c>
      <c r="K1026" s="6" t="str">
        <f>OBV!G1026</f>
        <v>NEUTRAL</v>
      </c>
      <c r="L1026" s="6" t="str">
        <f>OBV!H1026</f>
        <v>CONFIRMED BULLISH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45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83.5</v>
      </c>
      <c r="Q1026" s="9">
        <f t="shared" si="154"/>
        <v>37.024999999999999</v>
      </c>
      <c r="R1026" s="9">
        <f t="shared" si="155"/>
        <v>34.875</v>
      </c>
      <c r="S1026" s="9">
        <f t="shared" si="156"/>
        <v>48.075000000000003</v>
      </c>
      <c r="T1026" s="9">
        <f t="shared" si="157"/>
        <v>38.375</v>
      </c>
      <c r="U1026" s="8">
        <f t="shared" si="158"/>
        <v>39.991666666666667</v>
      </c>
      <c r="V1026" s="8">
        <f t="shared" si="159"/>
        <v>39.587500000000006</v>
      </c>
    </row>
    <row r="1027" spans="1:22" ht="13.5" x14ac:dyDescent="0.25">
      <c r="A1027" s="3">
        <f>RSI!A1027</f>
        <v>43502</v>
      </c>
      <c r="B1027" s="2">
        <f>RSI!B1027</f>
        <v>4.0627000000000004</v>
      </c>
      <c r="C1027" s="2">
        <f>RSI!I1027</f>
        <v>56.624224417902546</v>
      </c>
      <c r="D1027" s="2">
        <f>MACD!E1027</f>
        <v>9.9603885888219779E-3</v>
      </c>
      <c r="E1027" s="2">
        <f>MACD!F1027</f>
        <v>3.8286859337075561E-2</v>
      </c>
      <c r="F1027" s="2">
        <f>'Moving Avg'!D1027</f>
        <v>3.9487399999999999</v>
      </c>
      <c r="G1027" s="2">
        <f>'Moving Avg'!F1027</f>
        <v>3.9774750000000019</v>
      </c>
      <c r="H1027" s="2">
        <f>'Moving Avg'!G1027</f>
        <v>4.0732840000000001</v>
      </c>
      <c r="I1027" s="2">
        <f>'Moving Avg'!H1027</f>
        <v>4.2789700000000046</v>
      </c>
      <c r="J1027" s="6" t="str">
        <f>OBV!F1027</f>
        <v>BULLISH</v>
      </c>
      <c r="K1027" s="6" t="str">
        <f>OBV!G1027</f>
        <v>NEUTRAL</v>
      </c>
      <c r="L1027" s="6" t="str">
        <f>OBV!H1027</f>
        <v>CONFIRMED BULLISH</v>
      </c>
      <c r="M1027" s="8">
        <f t="shared" si="160"/>
        <v>25</v>
      </c>
      <c r="N1027" s="8">
        <f t="shared" si="161"/>
        <v>100</v>
      </c>
      <c r="O1027" s="8">
        <f t="shared" si="162"/>
        <v>0</v>
      </c>
      <c r="P1027" s="8">
        <f t="shared" si="163"/>
        <v>83.5</v>
      </c>
      <c r="Q1027" s="9">
        <f t="shared" ref="Q1027:Q1090" si="164">0.35*M1027+N1027*0.35+O1027*0.15+P1027*0.15</f>
        <v>56.274999999999999</v>
      </c>
      <c r="R1027" s="9">
        <f t="shared" ref="R1027:R1090" si="165">M1027*0.2+N1027*0.2+O1027*0.35+P1027*0.25</f>
        <v>45.875</v>
      </c>
      <c r="S1027" s="9">
        <f t="shared" ref="S1027:S1090" si="166">M1027*0.15+N1027*0.15+O1027*0.25+P1027*0.45</f>
        <v>56.325000000000003</v>
      </c>
      <c r="T1027" s="9">
        <f t="shared" ref="T1027:T1090" si="167">0.25*SUM(M1027:P1027)</f>
        <v>52.125</v>
      </c>
      <c r="U1027" s="8">
        <f t="shared" ref="U1027:U1090" si="168">SUM(Q1027:S1027)/3</f>
        <v>52.82500000000001</v>
      </c>
      <c r="V1027" s="8">
        <f t="shared" ref="V1027:V1090" si="169">SUM(Q1027:T1027)/4</f>
        <v>52.650000000000006</v>
      </c>
    </row>
    <row r="1028" spans="1:22" ht="13.5" x14ac:dyDescent="0.25">
      <c r="A1028" s="3">
        <f>RSI!A1028</f>
        <v>43503</v>
      </c>
      <c r="B1028" s="2">
        <f>RSI!B1028</f>
        <v>4.0627000000000004</v>
      </c>
      <c r="C1028" s="2">
        <f>RSI!I1028</f>
        <v>56.624224417902546</v>
      </c>
      <c r="D1028" s="2">
        <f>MACD!E1028</f>
        <v>-4.4469709749241915E-3</v>
      </c>
      <c r="E1028" s="2">
        <f>MACD!F1028</f>
        <v>2.9740093274675611E-2</v>
      </c>
      <c r="F1028" s="2">
        <f>'Moving Avg'!D1028</f>
        <v>3.9943199999999996</v>
      </c>
      <c r="G1028" s="2">
        <f>'Moving Avg'!F1028</f>
        <v>3.9744950000000019</v>
      </c>
      <c r="H1028" s="2">
        <f>'Moving Avg'!G1028</f>
        <v>4.0704639999999994</v>
      </c>
      <c r="I1028" s="2">
        <f>'Moving Avg'!H1028</f>
        <v>4.2789425000000039</v>
      </c>
      <c r="J1028" s="6" t="str">
        <f>OBV!F1028</f>
        <v>BULLISH</v>
      </c>
      <c r="K1028" s="6" t="str">
        <f>OBV!G1028</f>
        <v>NEUTRAL</v>
      </c>
      <c r="L1028" s="6" t="str">
        <f>OBV!H1028</f>
        <v>CONFIRMED BULLISH</v>
      </c>
      <c r="M1028" s="8">
        <f t="shared" si="160"/>
        <v>25</v>
      </c>
      <c r="N1028" s="8">
        <f t="shared" si="161"/>
        <v>100</v>
      </c>
      <c r="O1028" s="8">
        <f t="shared" si="162"/>
        <v>0</v>
      </c>
      <c r="P1028" s="8">
        <f t="shared" si="163"/>
        <v>83.5</v>
      </c>
      <c r="Q1028" s="9">
        <f t="shared" si="164"/>
        <v>56.274999999999999</v>
      </c>
      <c r="R1028" s="9">
        <f t="shared" si="165"/>
        <v>45.875</v>
      </c>
      <c r="S1028" s="9">
        <f t="shared" si="166"/>
        <v>56.325000000000003</v>
      </c>
      <c r="T1028" s="9">
        <f t="shared" si="167"/>
        <v>52.125</v>
      </c>
      <c r="U1028" s="8">
        <f t="shared" si="168"/>
        <v>52.82500000000001</v>
      </c>
      <c r="V1028" s="8">
        <f t="shared" si="169"/>
        <v>52.650000000000006</v>
      </c>
    </row>
    <row r="1029" spans="1:22" ht="13.5" x14ac:dyDescent="0.25">
      <c r="A1029" s="3">
        <f>RSI!A1029</f>
        <v>43504</v>
      </c>
      <c r="B1029" s="2">
        <f>RSI!B1029</f>
        <v>4.0627000000000004</v>
      </c>
      <c r="C1029" s="2">
        <f>RSI!I1029</f>
        <v>56.624224417902546</v>
      </c>
      <c r="D1029" s="2">
        <f>MACD!E1029</f>
        <v>-1.6983255864184255E-2</v>
      </c>
      <c r="E1029" s="2">
        <f>MACD!F1029</f>
        <v>2.0395423446903642E-2</v>
      </c>
      <c r="F1029" s="2">
        <f>'Moving Avg'!D1029</f>
        <v>4.0399000000000003</v>
      </c>
      <c r="G1029" s="2">
        <f>'Moving Avg'!F1029</f>
        <v>3.9774800000000021</v>
      </c>
      <c r="H1029" s="2">
        <f>'Moving Avg'!G1029</f>
        <v>4.0676440000000005</v>
      </c>
      <c r="I1029" s="2">
        <f>'Moving Avg'!H1029</f>
        <v>4.278915000000004</v>
      </c>
      <c r="J1029" s="6" t="str">
        <f>OBV!F1029</f>
        <v>BULLISH</v>
      </c>
      <c r="K1029" s="6" t="str">
        <f>OBV!G1029</f>
        <v>NEUTRAL</v>
      </c>
      <c r="L1029" s="6" t="str">
        <f>OBV!H1029</f>
        <v>CONFIRMED BULLISH</v>
      </c>
      <c r="M1029" s="8">
        <f t="shared" si="160"/>
        <v>25</v>
      </c>
      <c r="N1029" s="8">
        <f t="shared" si="161"/>
        <v>100</v>
      </c>
      <c r="O1029" s="8">
        <f t="shared" si="162"/>
        <v>0</v>
      </c>
      <c r="P1029" s="8">
        <f t="shared" si="163"/>
        <v>83.5</v>
      </c>
      <c r="Q1029" s="9">
        <f t="shared" si="164"/>
        <v>56.274999999999999</v>
      </c>
      <c r="R1029" s="9">
        <f t="shared" si="165"/>
        <v>45.875</v>
      </c>
      <c r="S1029" s="9">
        <f t="shared" si="166"/>
        <v>56.325000000000003</v>
      </c>
      <c r="T1029" s="9">
        <f t="shared" si="167"/>
        <v>52.125</v>
      </c>
      <c r="U1029" s="8">
        <f t="shared" si="168"/>
        <v>52.82500000000001</v>
      </c>
      <c r="V1029" s="8">
        <f t="shared" si="169"/>
        <v>52.650000000000006</v>
      </c>
    </row>
    <row r="1030" spans="1:22" ht="13.5" x14ac:dyDescent="0.25">
      <c r="A1030" s="3">
        <f>RSI!A1030</f>
        <v>43507</v>
      </c>
      <c r="B1030" s="2">
        <f>RSI!B1030</f>
        <v>4.0681000000000003</v>
      </c>
      <c r="C1030" s="2">
        <f>RSI!I1030</f>
        <v>57.258719095013397</v>
      </c>
      <c r="D1030" s="2">
        <f>MACD!E1030</f>
        <v>-2.8310735411448906E-2</v>
      </c>
      <c r="E1030" s="2">
        <f>MACD!F1030</f>
        <v>1.0654191675233134E-2</v>
      </c>
      <c r="F1030" s="2">
        <f>'Moving Avg'!D1030</f>
        <v>4.0637800000000004</v>
      </c>
      <c r="G1030" s="2">
        <f>'Moving Avg'!F1030</f>
        <v>3.9807350000000015</v>
      </c>
      <c r="H1030" s="2">
        <f>'Moving Avg'!G1030</f>
        <v>4.0649319999999998</v>
      </c>
      <c r="I1030" s="2">
        <f>'Moving Avg'!H1030</f>
        <v>4.279398000000004</v>
      </c>
      <c r="J1030" s="6" t="str">
        <f>OBV!F1030</f>
        <v>BULLISH</v>
      </c>
      <c r="K1030" s="6" t="str">
        <f>OBV!G1030</f>
        <v>NEUTRAL</v>
      </c>
      <c r="L1030" s="6" t="str">
        <f>OBV!H1030</f>
        <v>CONFIRMED BULLISH</v>
      </c>
      <c r="M1030" s="8">
        <f t="shared" si="160"/>
        <v>25</v>
      </c>
      <c r="N1030" s="8">
        <f t="shared" si="161"/>
        <v>100</v>
      </c>
      <c r="O1030" s="8">
        <f t="shared" si="162"/>
        <v>0</v>
      </c>
      <c r="P1030" s="8">
        <f t="shared" si="163"/>
        <v>83.5</v>
      </c>
      <c r="Q1030" s="9">
        <f t="shared" si="164"/>
        <v>56.274999999999999</v>
      </c>
      <c r="R1030" s="9">
        <f t="shared" si="165"/>
        <v>45.875</v>
      </c>
      <c r="S1030" s="9">
        <f t="shared" si="166"/>
        <v>56.325000000000003</v>
      </c>
      <c r="T1030" s="9">
        <f t="shared" si="167"/>
        <v>52.125</v>
      </c>
      <c r="U1030" s="8">
        <f t="shared" si="168"/>
        <v>52.82500000000001</v>
      </c>
      <c r="V1030" s="8">
        <f t="shared" si="169"/>
        <v>52.650000000000006</v>
      </c>
    </row>
    <row r="1031" spans="1:22" ht="13.5" x14ac:dyDescent="0.25">
      <c r="A1031" s="3">
        <f>RSI!A1031</f>
        <v>43508</v>
      </c>
      <c r="B1031" s="2">
        <f>RSI!B1031</f>
        <v>4.0681000000000003</v>
      </c>
      <c r="C1031" s="2">
        <f>RSI!I1031</f>
        <v>57.258719095013397</v>
      </c>
      <c r="D1031" s="2">
        <f>MACD!E1031</f>
        <v>-3.8223595621853068E-2</v>
      </c>
      <c r="E1031" s="2">
        <f>MACD!F1031</f>
        <v>8.786342158158926E-4</v>
      </c>
      <c r="F1031" s="2">
        <f>'Moving Avg'!D1031</f>
        <v>4.0648600000000012</v>
      </c>
      <c r="G1031" s="2">
        <f>'Moving Avg'!F1031</f>
        <v>3.9839900000000008</v>
      </c>
      <c r="H1031" s="2">
        <f>'Moving Avg'!G1031</f>
        <v>4.0622199999999999</v>
      </c>
      <c r="I1031" s="2">
        <f>'Moving Avg'!H1031</f>
        <v>4.2799830000000041</v>
      </c>
      <c r="J1031" s="6" t="str">
        <f>OBV!F1031</f>
        <v>BULLISH</v>
      </c>
      <c r="K1031" s="6" t="str">
        <f>OBV!G1031</f>
        <v>NEUTRAL</v>
      </c>
      <c r="L1031" s="6" t="str">
        <f>OBV!H1031</f>
        <v>CONFIRMED BULLISH</v>
      </c>
      <c r="M1031" s="8">
        <f t="shared" si="160"/>
        <v>25</v>
      </c>
      <c r="N1031" s="8">
        <f t="shared" si="161"/>
        <v>100</v>
      </c>
      <c r="O1031" s="8">
        <f t="shared" si="162"/>
        <v>0</v>
      </c>
      <c r="P1031" s="8">
        <f t="shared" si="163"/>
        <v>83.5</v>
      </c>
      <c r="Q1031" s="9">
        <f t="shared" si="164"/>
        <v>56.274999999999999</v>
      </c>
      <c r="R1031" s="9">
        <f t="shared" si="165"/>
        <v>45.875</v>
      </c>
      <c r="S1031" s="9">
        <f t="shared" si="166"/>
        <v>56.325000000000003</v>
      </c>
      <c r="T1031" s="9">
        <f t="shared" si="167"/>
        <v>52.125</v>
      </c>
      <c r="U1031" s="8">
        <f t="shared" si="168"/>
        <v>52.82500000000001</v>
      </c>
      <c r="V1031" s="8">
        <f t="shared" si="169"/>
        <v>52.650000000000006</v>
      </c>
    </row>
    <row r="1032" spans="1:22" ht="13.5" x14ac:dyDescent="0.25">
      <c r="A1032" s="3">
        <f>RSI!A1032</f>
        <v>43509</v>
      </c>
      <c r="B1032" s="2">
        <f>RSI!B1032</f>
        <v>4.0681000000000003</v>
      </c>
      <c r="C1032" s="2">
        <f>RSI!I1032</f>
        <v>57.258719095013397</v>
      </c>
      <c r="D1032" s="2">
        <f>MACD!E1032</f>
        <v>-4.6915168771066273E-2</v>
      </c>
      <c r="E1032" s="2">
        <f>MACD!F1032</f>
        <v>-8.6801263815605417E-3</v>
      </c>
      <c r="F1032" s="2">
        <f>'Moving Avg'!D1032</f>
        <v>4.0659400000000003</v>
      </c>
      <c r="G1032" s="2">
        <f>'Moving Avg'!F1032</f>
        <v>3.9839900000000008</v>
      </c>
      <c r="H1032" s="2">
        <f>'Moving Avg'!G1032</f>
        <v>4.0595079999999992</v>
      </c>
      <c r="I1032" s="2">
        <f>'Moving Avg'!H1032</f>
        <v>4.2807210000000033</v>
      </c>
      <c r="J1032" s="6" t="str">
        <f>OBV!F1032</f>
        <v>BULLISH</v>
      </c>
      <c r="K1032" s="6" t="str">
        <f>OBV!G1032</f>
        <v>NEUTRAL</v>
      </c>
      <c r="L1032" s="6" t="str">
        <f>OBV!H1032</f>
        <v>CONFIRMED BULLISH</v>
      </c>
      <c r="M1032" s="8">
        <f t="shared" si="160"/>
        <v>25</v>
      </c>
      <c r="N1032" s="8">
        <f t="shared" si="161"/>
        <v>100</v>
      </c>
      <c r="O1032" s="8">
        <f t="shared" si="162"/>
        <v>0</v>
      </c>
      <c r="P1032" s="8">
        <f t="shared" si="163"/>
        <v>83.5</v>
      </c>
      <c r="Q1032" s="9">
        <f t="shared" si="164"/>
        <v>56.274999999999999</v>
      </c>
      <c r="R1032" s="9">
        <f t="shared" si="165"/>
        <v>45.875</v>
      </c>
      <c r="S1032" s="9">
        <f t="shared" si="166"/>
        <v>56.325000000000003</v>
      </c>
      <c r="T1032" s="9">
        <f t="shared" si="167"/>
        <v>52.125</v>
      </c>
      <c r="U1032" s="8">
        <f t="shared" si="168"/>
        <v>52.82500000000001</v>
      </c>
      <c r="V1032" s="8">
        <f t="shared" si="169"/>
        <v>52.650000000000006</v>
      </c>
    </row>
    <row r="1033" spans="1:22" ht="13.5" x14ac:dyDescent="0.25">
      <c r="A1033" s="3">
        <f>RSI!A1033</f>
        <v>43510</v>
      </c>
      <c r="B1033" s="2">
        <f>RSI!B1033</f>
        <v>4.0681000000000003</v>
      </c>
      <c r="C1033" s="2">
        <f>RSI!I1033</f>
        <v>57.258719095013397</v>
      </c>
      <c r="D1033" s="2">
        <f>MACD!E1033</f>
        <v>-7.2073920739583297E-2</v>
      </c>
      <c r="E1033" s="2">
        <f>MACD!F1033</f>
        <v>-2.1358885253165094E-2</v>
      </c>
      <c r="F1033" s="2">
        <f>'Moving Avg'!D1033</f>
        <v>4.0670200000000012</v>
      </c>
      <c r="G1033" s="2">
        <f>'Moving Avg'!F1033</f>
        <v>3.9839899999999999</v>
      </c>
      <c r="H1033" s="2">
        <f>'Moving Avg'!G1033</f>
        <v>4.0567960000000003</v>
      </c>
      <c r="I1033" s="2">
        <f>'Moving Avg'!H1033</f>
        <v>4.2808735000000038</v>
      </c>
      <c r="J1033" s="6" t="str">
        <f>OBV!F1033</f>
        <v>BULLISH</v>
      </c>
      <c r="K1033" s="6" t="str">
        <f>OBV!G1033</f>
        <v>NEUTRAL</v>
      </c>
      <c r="L1033" s="6" t="str">
        <f>OBV!H1033</f>
        <v>CONFIRMED BULLISH</v>
      </c>
      <c r="M1033" s="8">
        <f t="shared" si="160"/>
        <v>25</v>
      </c>
      <c r="N1033" s="8">
        <f t="shared" si="161"/>
        <v>100</v>
      </c>
      <c r="O1033" s="8">
        <f t="shared" si="162"/>
        <v>0</v>
      </c>
      <c r="P1033" s="8">
        <f t="shared" si="163"/>
        <v>83.5</v>
      </c>
      <c r="Q1033" s="9">
        <f t="shared" si="164"/>
        <v>56.274999999999999</v>
      </c>
      <c r="R1033" s="9">
        <f t="shared" si="165"/>
        <v>45.875</v>
      </c>
      <c r="S1033" s="9">
        <f t="shared" si="166"/>
        <v>56.325000000000003</v>
      </c>
      <c r="T1033" s="9">
        <f t="shared" si="167"/>
        <v>52.125</v>
      </c>
      <c r="U1033" s="8">
        <f t="shared" si="168"/>
        <v>52.82500000000001</v>
      </c>
      <c r="V1033" s="8">
        <f t="shared" si="169"/>
        <v>52.650000000000006</v>
      </c>
    </row>
    <row r="1034" spans="1:22" ht="13.5" x14ac:dyDescent="0.25">
      <c r="A1034" s="3">
        <f>RSI!A1034</f>
        <v>43511</v>
      </c>
      <c r="B1034" s="2">
        <f>RSI!B1034</f>
        <v>3.9379</v>
      </c>
      <c r="C1034" s="2">
        <f>RSI!I1034</f>
        <v>38.83549793522841</v>
      </c>
      <c r="D1034" s="2">
        <f>MACD!E1034</f>
        <v>-8.3978083441531126E-2</v>
      </c>
      <c r="E1034" s="2">
        <f>MACD!F1034</f>
        <v>-3.3882724890838302E-2</v>
      </c>
      <c r="F1034" s="2">
        <f>'Moving Avg'!D1034</f>
        <v>4.0420600000000002</v>
      </c>
      <c r="G1034" s="2">
        <f>'Moving Avg'!F1034</f>
        <v>3.9834499999999999</v>
      </c>
      <c r="H1034" s="2">
        <f>'Moving Avg'!G1034</f>
        <v>4.0514800000000006</v>
      </c>
      <c r="I1034" s="2">
        <f>'Moving Avg'!H1034</f>
        <v>4.2802730000000038</v>
      </c>
      <c r="J1034" s="6" t="str">
        <f>OBV!F1034</f>
        <v>BULLISH</v>
      </c>
      <c r="K1034" s="6" t="str">
        <f>OBV!G1034</f>
        <v>NEUTRAL</v>
      </c>
      <c r="L1034" s="6" t="str">
        <f>OBV!H1034</f>
        <v>BULLISH DIVERGENCE</v>
      </c>
      <c r="M1034" s="8">
        <f t="shared" si="160"/>
        <v>25</v>
      </c>
      <c r="N1034" s="8">
        <f t="shared" si="161"/>
        <v>100</v>
      </c>
      <c r="O1034" s="8">
        <f t="shared" si="162"/>
        <v>0</v>
      </c>
      <c r="P1034" s="8">
        <f t="shared" si="163"/>
        <v>66.5</v>
      </c>
      <c r="Q1034" s="9">
        <f t="shared" si="164"/>
        <v>53.725000000000001</v>
      </c>
      <c r="R1034" s="9">
        <f t="shared" si="165"/>
        <v>41.625</v>
      </c>
      <c r="S1034" s="9">
        <f t="shared" si="166"/>
        <v>48.674999999999997</v>
      </c>
      <c r="T1034" s="9">
        <f t="shared" si="167"/>
        <v>47.875</v>
      </c>
      <c r="U1034" s="8">
        <f t="shared" si="168"/>
        <v>48.008333333333326</v>
      </c>
      <c r="V1034" s="8">
        <f t="shared" si="169"/>
        <v>47.974999999999994</v>
      </c>
    </row>
    <row r="1035" spans="1:22" ht="13.5" x14ac:dyDescent="0.25">
      <c r="A1035" s="3">
        <f>RSI!A1035</f>
        <v>43514</v>
      </c>
      <c r="B1035" s="2">
        <f>RSI!B1035</f>
        <v>3.9379</v>
      </c>
      <c r="C1035" s="2">
        <f>RSI!I1035</f>
        <v>38.83549793522841</v>
      </c>
      <c r="D1035" s="2">
        <f>MACD!E1035</f>
        <v>-7.5999543296999761E-2</v>
      </c>
      <c r="E1035" s="2">
        <f>MACD!F1035</f>
        <v>-4.2306088572070591E-2</v>
      </c>
      <c r="F1035" s="2">
        <f>'Moving Avg'!D1035</f>
        <v>4.0160199999999993</v>
      </c>
      <c r="G1035" s="2">
        <f>'Moving Avg'!F1035</f>
        <v>3.9829099999999995</v>
      </c>
      <c r="H1035" s="2">
        <f>'Moving Avg'!G1035</f>
        <v>4.046164000000001</v>
      </c>
      <c r="I1035" s="2">
        <f>'Moving Avg'!H1035</f>
        <v>4.2796725000000038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  <c r="M1035" s="8">
        <f t="shared" si="160"/>
        <v>25</v>
      </c>
      <c r="N1035" s="8">
        <f t="shared" si="161"/>
        <v>100</v>
      </c>
      <c r="O1035" s="8">
        <f t="shared" si="162"/>
        <v>0</v>
      </c>
      <c r="P1035" s="8">
        <f t="shared" si="163"/>
        <v>16.5</v>
      </c>
      <c r="Q1035" s="9">
        <f t="shared" si="164"/>
        <v>46.225000000000001</v>
      </c>
      <c r="R1035" s="9">
        <f t="shared" si="165"/>
        <v>29.125</v>
      </c>
      <c r="S1035" s="9">
        <f t="shared" si="166"/>
        <v>26.175000000000001</v>
      </c>
      <c r="T1035" s="9">
        <f t="shared" si="167"/>
        <v>35.375</v>
      </c>
      <c r="U1035" s="8">
        <f t="shared" si="168"/>
        <v>33.841666666666661</v>
      </c>
      <c r="V1035" s="8">
        <f t="shared" si="169"/>
        <v>34.224999999999994</v>
      </c>
    </row>
    <row r="1036" spans="1:22" ht="13.5" x14ac:dyDescent="0.25">
      <c r="A1036" s="3">
        <f>RSI!A1036</f>
        <v>43515</v>
      </c>
      <c r="B1036" s="2">
        <f>RSI!B1036</f>
        <v>3.9379</v>
      </c>
      <c r="C1036" s="2">
        <f>RSI!I1036</f>
        <v>38.83549793522841</v>
      </c>
      <c r="D1036" s="2">
        <f>MACD!E1036</f>
        <v>-5.1220920183227214E-2</v>
      </c>
      <c r="E1036" s="2">
        <f>MACD!F1036</f>
        <v>-4.4089054894301913E-2</v>
      </c>
      <c r="F1036" s="2">
        <f>'Moving Avg'!D1036</f>
        <v>3.9899800000000001</v>
      </c>
      <c r="G1036" s="2">
        <f>'Moving Avg'!F1036</f>
        <v>3.9823700000000004</v>
      </c>
      <c r="H1036" s="2">
        <f>'Moving Avg'!G1036</f>
        <v>4.0408480000000004</v>
      </c>
      <c r="I1036" s="2">
        <f>'Moving Avg'!H1036</f>
        <v>4.2792500000000047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45</v>
      </c>
      <c r="O1036" s="8">
        <f t="shared" si="162"/>
        <v>0</v>
      </c>
      <c r="P1036" s="8">
        <f t="shared" si="163"/>
        <v>16.5</v>
      </c>
      <c r="Q1036" s="9">
        <f t="shared" si="164"/>
        <v>26.975000000000001</v>
      </c>
      <c r="R1036" s="9">
        <f t="shared" si="165"/>
        <v>18.125</v>
      </c>
      <c r="S1036" s="9">
        <f t="shared" si="166"/>
        <v>17.925000000000001</v>
      </c>
      <c r="T1036" s="9">
        <f t="shared" si="167"/>
        <v>21.625</v>
      </c>
      <c r="U1036" s="8">
        <f t="shared" si="168"/>
        <v>21.008333333333336</v>
      </c>
      <c r="V1036" s="8">
        <f t="shared" si="169"/>
        <v>21.162500000000001</v>
      </c>
    </row>
    <row r="1037" spans="1:22" ht="13.5" x14ac:dyDescent="0.25">
      <c r="A1037" s="3">
        <f>RSI!A1037</f>
        <v>43516</v>
      </c>
      <c r="B1037" s="2">
        <f>RSI!B1037</f>
        <v>3.9379</v>
      </c>
      <c r="C1037" s="2">
        <f>RSI!I1037</f>
        <v>38.83549793522841</v>
      </c>
      <c r="D1037" s="2">
        <f>MACD!E1037</f>
        <v>-2.9801532613368487E-2</v>
      </c>
      <c r="E1037" s="2">
        <f>MACD!F1037</f>
        <v>-4.123155043811523E-2</v>
      </c>
      <c r="F1037" s="2">
        <f>'Moving Avg'!D1037</f>
        <v>3.9639399999999996</v>
      </c>
      <c r="G1037" s="2">
        <f>'Moving Avg'!F1037</f>
        <v>3.98183</v>
      </c>
      <c r="H1037" s="2">
        <f>'Moving Avg'!G1037</f>
        <v>4.0355320000000008</v>
      </c>
      <c r="I1037" s="2">
        <f>'Moving Avg'!H1037</f>
        <v>4.2788275000000047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0"/>
        <v>25</v>
      </c>
      <c r="N1037" s="8">
        <f t="shared" si="161"/>
        <v>0</v>
      </c>
      <c r="O1037" s="8">
        <f t="shared" si="162"/>
        <v>0</v>
      </c>
      <c r="P1037" s="8">
        <f t="shared" si="163"/>
        <v>16.5</v>
      </c>
      <c r="Q1037" s="9">
        <f t="shared" si="164"/>
        <v>11.225</v>
      </c>
      <c r="R1037" s="9">
        <f t="shared" si="165"/>
        <v>9.125</v>
      </c>
      <c r="S1037" s="9">
        <f t="shared" si="166"/>
        <v>11.175000000000001</v>
      </c>
      <c r="T1037" s="9">
        <f t="shared" si="167"/>
        <v>10.375</v>
      </c>
      <c r="U1037" s="8">
        <f t="shared" si="168"/>
        <v>10.508333333333335</v>
      </c>
      <c r="V1037" s="8">
        <f t="shared" si="169"/>
        <v>10.475000000000001</v>
      </c>
    </row>
    <row r="1038" spans="1:22" ht="13.5" x14ac:dyDescent="0.25">
      <c r="A1038" s="3">
        <f>RSI!A1038</f>
        <v>43517</v>
      </c>
      <c r="B1038" s="2">
        <f>RSI!B1038</f>
        <v>3.9379</v>
      </c>
      <c r="C1038" s="2">
        <f>RSI!I1038</f>
        <v>38.83549793522841</v>
      </c>
      <c r="D1038" s="2">
        <f>MACD!E1038</f>
        <v>-1.1258120327999332E-2</v>
      </c>
      <c r="E1038" s="2">
        <f>MACD!F1038</f>
        <v>-3.5236864416092049E-2</v>
      </c>
      <c r="F1038" s="2">
        <f>'Moving Avg'!D1038</f>
        <v>3.9379</v>
      </c>
      <c r="G1038" s="2">
        <f>'Moving Avg'!F1038</f>
        <v>3.98129</v>
      </c>
      <c r="H1038" s="2">
        <f>'Moving Avg'!G1038</f>
        <v>4.0309760000000008</v>
      </c>
      <c r="I1038" s="2">
        <f>'Moving Avg'!H1038</f>
        <v>4.2781505000000051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25</v>
      </c>
      <c r="N1038" s="8">
        <f t="shared" si="161"/>
        <v>0</v>
      </c>
      <c r="O1038" s="8">
        <f t="shared" si="162"/>
        <v>0</v>
      </c>
      <c r="P1038" s="8">
        <f t="shared" si="163"/>
        <v>16.5</v>
      </c>
      <c r="Q1038" s="9">
        <f t="shared" si="164"/>
        <v>11.225</v>
      </c>
      <c r="R1038" s="9">
        <f t="shared" si="165"/>
        <v>9.125</v>
      </c>
      <c r="S1038" s="9">
        <f t="shared" si="166"/>
        <v>11.175000000000001</v>
      </c>
      <c r="T1038" s="9">
        <f t="shared" si="167"/>
        <v>10.375</v>
      </c>
      <c r="U1038" s="8">
        <f t="shared" si="168"/>
        <v>10.508333333333335</v>
      </c>
      <c r="V1038" s="8">
        <f t="shared" si="169"/>
        <v>10.475000000000001</v>
      </c>
    </row>
    <row r="1039" spans="1:22" ht="13.5" x14ac:dyDescent="0.25">
      <c r="A1039" s="3">
        <f>RSI!A1039</f>
        <v>43518</v>
      </c>
      <c r="B1039" s="2">
        <f>RSI!B1039</f>
        <v>3.8239999999999998</v>
      </c>
      <c r="C1039" s="2">
        <f>RSI!I1039</f>
        <v>27.587551292504429</v>
      </c>
      <c r="D1039" s="2">
        <f>MACD!E1039</f>
        <v>1.3257751067409451E-2</v>
      </c>
      <c r="E1039" s="2">
        <f>MACD!F1039</f>
        <v>-2.5537941319391751E-2</v>
      </c>
      <c r="F1039" s="2">
        <f>'Moving Avg'!D1039</f>
        <v>3.9151200000000004</v>
      </c>
      <c r="G1039" s="2">
        <f>'Moving Avg'!F1039</f>
        <v>3.9750549999999998</v>
      </c>
      <c r="H1039" s="2">
        <f>'Moving Avg'!G1039</f>
        <v>4.0241420000000012</v>
      </c>
      <c r="I1039" s="2">
        <f>'Moving Avg'!H1039</f>
        <v>4.2769040000000054</v>
      </c>
      <c r="J1039" s="6" t="str">
        <f>OBV!F1039</f>
        <v>NEUTRAL</v>
      </c>
      <c r="K1039" s="6" t="str">
        <f>OBV!G1039</f>
        <v>NEUTRAL</v>
      </c>
      <c r="L1039" s="6" t="str">
        <f>OBV!H1039</f>
        <v>NEUTRAL</v>
      </c>
      <c r="M1039" s="8">
        <f t="shared" si="160"/>
        <v>50</v>
      </c>
      <c r="N1039" s="8">
        <f t="shared" si="161"/>
        <v>0</v>
      </c>
      <c r="O1039" s="8">
        <f t="shared" si="162"/>
        <v>0</v>
      </c>
      <c r="P1039" s="8">
        <f t="shared" si="163"/>
        <v>33</v>
      </c>
      <c r="Q1039" s="9">
        <f t="shared" si="164"/>
        <v>22.45</v>
      </c>
      <c r="R1039" s="9">
        <f t="shared" si="165"/>
        <v>18.25</v>
      </c>
      <c r="S1039" s="9">
        <f t="shared" si="166"/>
        <v>22.35</v>
      </c>
      <c r="T1039" s="9">
        <f t="shared" si="167"/>
        <v>20.75</v>
      </c>
      <c r="U1039" s="8">
        <f t="shared" si="168"/>
        <v>21.016666666666669</v>
      </c>
      <c r="V1039" s="8">
        <f t="shared" si="169"/>
        <v>20.950000000000003</v>
      </c>
    </row>
    <row r="1040" spans="1:22" ht="13.5" x14ac:dyDescent="0.25">
      <c r="A1040" s="3">
        <f>RSI!A1040</f>
        <v>43521</v>
      </c>
      <c r="B1040" s="2">
        <f>RSI!B1040</f>
        <v>3.7101000000000002</v>
      </c>
      <c r="C1040" s="2">
        <f>RSI!I1040</f>
        <v>21.028542356930402</v>
      </c>
      <c r="D1040" s="2">
        <f>MACD!E1040</f>
        <v>4.4302291322303677E-2</v>
      </c>
      <c r="E1040" s="2">
        <f>MACD!F1040</f>
        <v>-1.1569894791052665E-2</v>
      </c>
      <c r="F1040" s="2">
        <f>'Moving Avg'!D1040</f>
        <v>3.8695599999999999</v>
      </c>
      <c r="G1040" s="2">
        <f>'Moving Avg'!F1040</f>
        <v>3.9631250000000002</v>
      </c>
      <c r="H1040" s="2">
        <f>'Moving Avg'!G1040</f>
        <v>4.0150300000000021</v>
      </c>
      <c r="I1040" s="2">
        <f>'Moving Avg'!H1040</f>
        <v>4.2751645000000051</v>
      </c>
      <c r="J1040" s="6" t="str">
        <f>OBV!F1040</f>
        <v>NEUTRAL</v>
      </c>
      <c r="K1040" s="6" t="str">
        <f>OBV!G1040</f>
        <v>NEUTRAL</v>
      </c>
      <c r="L1040" s="6" t="str">
        <f>OBV!H1040</f>
        <v>NEUTRAL</v>
      </c>
      <c r="M1040" s="8">
        <f t="shared" si="160"/>
        <v>50</v>
      </c>
      <c r="N1040" s="8">
        <f t="shared" si="161"/>
        <v>0</v>
      </c>
      <c r="O1040" s="8">
        <f t="shared" si="162"/>
        <v>0</v>
      </c>
      <c r="P1040" s="8">
        <f t="shared" si="163"/>
        <v>33</v>
      </c>
      <c r="Q1040" s="9">
        <f t="shared" si="164"/>
        <v>22.45</v>
      </c>
      <c r="R1040" s="9">
        <f t="shared" si="165"/>
        <v>18.25</v>
      </c>
      <c r="S1040" s="9">
        <f t="shared" si="166"/>
        <v>22.35</v>
      </c>
      <c r="T1040" s="9">
        <f t="shared" si="167"/>
        <v>20.75</v>
      </c>
      <c r="U1040" s="8">
        <f t="shared" si="168"/>
        <v>21.016666666666669</v>
      </c>
      <c r="V1040" s="8">
        <f t="shared" si="169"/>
        <v>20.950000000000003</v>
      </c>
    </row>
    <row r="1041" spans="1:22" ht="13.5" x14ac:dyDescent="0.25">
      <c r="A1041" s="3">
        <f>RSI!A1041</f>
        <v>43522</v>
      </c>
      <c r="B1041" s="2">
        <f>RSI!B1041</f>
        <v>3.6015999999999999</v>
      </c>
      <c r="C1041" s="2">
        <f>RSI!I1041</f>
        <v>16.90530163410854</v>
      </c>
      <c r="D1041" s="2">
        <f>MACD!E1041</f>
        <v>8.0236876521182943E-2</v>
      </c>
      <c r="E1041" s="2">
        <f>MACD!F1041</f>
        <v>6.7914594713944579E-3</v>
      </c>
      <c r="F1041" s="2">
        <f>'Moving Avg'!D1041</f>
        <v>3.8023000000000002</v>
      </c>
      <c r="G1041" s="2">
        <f>'Moving Avg'!F1041</f>
        <v>3.9457700000000004</v>
      </c>
      <c r="H1041" s="2">
        <f>'Moving Avg'!G1041</f>
        <v>4.0037480000000016</v>
      </c>
      <c r="I1041" s="2">
        <f>'Moving Avg'!H1041</f>
        <v>4.2728060000000054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50</v>
      </c>
      <c r="N1041" s="8">
        <f t="shared" si="161"/>
        <v>0</v>
      </c>
      <c r="O1041" s="8">
        <f t="shared" si="162"/>
        <v>0</v>
      </c>
      <c r="P1041" s="8">
        <f t="shared" si="163"/>
        <v>16.5</v>
      </c>
      <c r="Q1041" s="9">
        <f t="shared" si="164"/>
        <v>19.975000000000001</v>
      </c>
      <c r="R1041" s="9">
        <f t="shared" si="165"/>
        <v>14.125</v>
      </c>
      <c r="S1041" s="9">
        <f t="shared" si="166"/>
        <v>14.925000000000001</v>
      </c>
      <c r="T1041" s="9">
        <f t="shared" si="167"/>
        <v>16.625</v>
      </c>
      <c r="U1041" s="8">
        <f t="shared" si="168"/>
        <v>16.341666666666669</v>
      </c>
      <c r="V1041" s="8">
        <f t="shared" si="169"/>
        <v>16.412500000000001</v>
      </c>
    </row>
    <row r="1042" spans="1:22" ht="13.5" x14ac:dyDescent="0.25">
      <c r="A1042" s="3">
        <f>RSI!A1042</f>
        <v>43523</v>
      </c>
      <c r="B1042" s="2">
        <f>RSI!B1042</f>
        <v>3.4443000000000001</v>
      </c>
      <c r="C1042" s="2">
        <f>RSI!I1042</f>
        <v>12.942995764592808</v>
      </c>
      <c r="D1042" s="2">
        <f>MACD!E1042</f>
        <v>0.12444446462262793</v>
      </c>
      <c r="E1042" s="2">
        <f>MACD!F1042</f>
        <v>3.0322060501641154E-2</v>
      </c>
      <c r="F1042" s="2">
        <f>'Moving Avg'!D1042</f>
        <v>3.7035799999999997</v>
      </c>
      <c r="G1042" s="2">
        <f>'Moving Avg'!F1042</f>
        <v>3.92055</v>
      </c>
      <c r="H1042" s="2">
        <f>'Moving Avg'!G1042</f>
        <v>3.9918140000000015</v>
      </c>
      <c r="I1042" s="2">
        <f>'Moving Avg'!H1042</f>
        <v>4.2696610000000055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  <c r="M1042" s="8">
        <f t="shared" si="160"/>
        <v>50</v>
      </c>
      <c r="N1042" s="8">
        <f t="shared" si="161"/>
        <v>0</v>
      </c>
      <c r="O1042" s="8">
        <f t="shared" si="162"/>
        <v>0</v>
      </c>
      <c r="P1042" s="8">
        <f t="shared" si="163"/>
        <v>16.5</v>
      </c>
      <c r="Q1042" s="9">
        <f t="shared" si="164"/>
        <v>19.975000000000001</v>
      </c>
      <c r="R1042" s="9">
        <f t="shared" si="165"/>
        <v>14.125</v>
      </c>
      <c r="S1042" s="9">
        <f t="shared" si="166"/>
        <v>14.925000000000001</v>
      </c>
      <c r="T1042" s="9">
        <f t="shared" si="167"/>
        <v>16.625</v>
      </c>
      <c r="U1042" s="8">
        <f t="shared" si="168"/>
        <v>16.341666666666669</v>
      </c>
      <c r="V1042" s="8">
        <f t="shared" si="169"/>
        <v>16.412500000000001</v>
      </c>
    </row>
    <row r="1043" spans="1:22" ht="13.5" x14ac:dyDescent="0.25">
      <c r="A1043" s="3">
        <f>RSI!A1043</f>
        <v>43524</v>
      </c>
      <c r="B1043" s="2">
        <f>RSI!B1043</f>
        <v>3.2924000000000002</v>
      </c>
      <c r="C1043" s="2">
        <f>RSI!I1043</f>
        <v>10.406456067697789</v>
      </c>
      <c r="D1043" s="2">
        <f>MACD!E1043</f>
        <v>0.17602255256965549</v>
      </c>
      <c r="E1043" s="2">
        <f>MACD!F1043</f>
        <v>5.9462158915244021E-2</v>
      </c>
      <c r="F1043" s="2">
        <f>'Moving Avg'!D1043</f>
        <v>3.5744799999999999</v>
      </c>
      <c r="G1043" s="2">
        <f>'Moving Avg'!F1043</f>
        <v>3.8934299999999999</v>
      </c>
      <c r="H1043" s="2">
        <f>'Moving Avg'!G1043</f>
        <v>3.9768420000000013</v>
      </c>
      <c r="I1043" s="2">
        <f>'Moving Avg'!H1043</f>
        <v>4.2657565000000064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0"/>
        <v>50</v>
      </c>
      <c r="N1043" s="8">
        <f t="shared" si="161"/>
        <v>0</v>
      </c>
      <c r="O1043" s="8">
        <f t="shared" si="162"/>
        <v>0</v>
      </c>
      <c r="P1043" s="8">
        <f t="shared" si="163"/>
        <v>16.5</v>
      </c>
      <c r="Q1043" s="9">
        <f t="shared" si="164"/>
        <v>19.975000000000001</v>
      </c>
      <c r="R1043" s="9">
        <f t="shared" si="165"/>
        <v>14.125</v>
      </c>
      <c r="S1043" s="9">
        <f t="shared" si="166"/>
        <v>14.925000000000001</v>
      </c>
      <c r="T1043" s="9">
        <f t="shared" si="167"/>
        <v>16.625</v>
      </c>
      <c r="U1043" s="8">
        <f t="shared" si="168"/>
        <v>16.341666666666669</v>
      </c>
      <c r="V1043" s="8">
        <f t="shared" si="169"/>
        <v>16.412500000000001</v>
      </c>
    </row>
    <row r="1044" spans="1:22" ht="13.5" x14ac:dyDescent="0.25">
      <c r="A1044" s="3">
        <f>RSI!A1044</f>
        <v>43525</v>
      </c>
      <c r="B1044" s="2">
        <f>RSI!B1044</f>
        <v>3.3357999999999999</v>
      </c>
      <c r="C1044" s="2">
        <f>RSI!I1044</f>
        <v>15.501771751428009</v>
      </c>
      <c r="D1044" s="2">
        <f>MACD!E1044</f>
        <v>0.20002108241339833</v>
      </c>
      <c r="E1044" s="2">
        <f>MACD!F1044</f>
        <v>8.7573943614874888E-2</v>
      </c>
      <c r="F1044" s="2">
        <f>'Moving Avg'!D1044</f>
        <v>3.4768400000000002</v>
      </c>
      <c r="G1044" s="2">
        <f>'Moving Avg'!F1044</f>
        <v>3.8684800000000004</v>
      </c>
      <c r="H1044" s="2">
        <f>'Moving Avg'!G1044</f>
        <v>3.9627380000000016</v>
      </c>
      <c r="I1044" s="2">
        <f>'Moving Avg'!H1044</f>
        <v>4.2620690000000057</v>
      </c>
      <c r="J1044" s="6" t="str">
        <f>OBV!F1044</f>
        <v>BULLISH</v>
      </c>
      <c r="K1044" s="6" t="str">
        <f>OBV!G1044</f>
        <v>NEUTRAL</v>
      </c>
      <c r="L1044" s="6" t="str">
        <f>OBV!H1044</f>
        <v>BULLISH DIVERGENCE</v>
      </c>
      <c r="M1044" s="8">
        <f t="shared" si="160"/>
        <v>50</v>
      </c>
      <c r="N1044" s="8">
        <f t="shared" si="161"/>
        <v>0</v>
      </c>
      <c r="O1044" s="8">
        <f t="shared" si="162"/>
        <v>0</v>
      </c>
      <c r="P1044" s="8">
        <f t="shared" si="163"/>
        <v>66.5</v>
      </c>
      <c r="Q1044" s="9">
        <f t="shared" si="164"/>
        <v>27.475000000000001</v>
      </c>
      <c r="R1044" s="9">
        <f t="shared" si="165"/>
        <v>26.625</v>
      </c>
      <c r="S1044" s="9">
        <f t="shared" si="166"/>
        <v>37.424999999999997</v>
      </c>
      <c r="T1044" s="9">
        <f t="shared" si="167"/>
        <v>29.125</v>
      </c>
      <c r="U1044" s="8">
        <f t="shared" si="168"/>
        <v>30.508333333333336</v>
      </c>
      <c r="V1044" s="8">
        <f t="shared" si="169"/>
        <v>30.162500000000001</v>
      </c>
    </row>
    <row r="1045" spans="1:22" ht="13.5" x14ac:dyDescent="0.25">
      <c r="A1045" s="3">
        <f>RSI!A1045</f>
        <v>43528</v>
      </c>
      <c r="B1045" s="2">
        <f>RSI!B1045</f>
        <v>3.3357999999999999</v>
      </c>
      <c r="C1045" s="2">
        <f>RSI!I1045</f>
        <v>15.501771751428024</v>
      </c>
      <c r="D1045" s="2">
        <f>MACD!E1045</f>
        <v>0.2234054453119052</v>
      </c>
      <c r="E1045" s="2">
        <f>MACD!F1045</f>
        <v>0.11474024395428095</v>
      </c>
      <c r="F1045" s="2">
        <f>'Moving Avg'!D1045</f>
        <v>3.4019799999999996</v>
      </c>
      <c r="G1045" s="2">
        <f>'Moving Avg'!F1045</f>
        <v>3.8378350000000006</v>
      </c>
      <c r="H1045" s="2">
        <f>'Moving Avg'!G1045</f>
        <v>3.948634000000002</v>
      </c>
      <c r="I1045" s="2">
        <f>'Moving Avg'!H1045</f>
        <v>4.2584580000000054</v>
      </c>
      <c r="J1045" s="6" t="str">
        <f>OBV!F1045</f>
        <v>BULLISH</v>
      </c>
      <c r="K1045" s="6" t="str">
        <f>OBV!G1045</f>
        <v>NEUTRAL</v>
      </c>
      <c r="L1045" s="6" t="str">
        <f>OBV!H1045</f>
        <v>BULLISH DIVERGENCE</v>
      </c>
      <c r="M1045" s="8">
        <f t="shared" si="160"/>
        <v>50</v>
      </c>
      <c r="N1045" s="8">
        <f t="shared" si="161"/>
        <v>0</v>
      </c>
      <c r="O1045" s="8">
        <f t="shared" si="162"/>
        <v>0</v>
      </c>
      <c r="P1045" s="8">
        <f t="shared" si="163"/>
        <v>66.5</v>
      </c>
      <c r="Q1045" s="9">
        <f t="shared" si="164"/>
        <v>27.475000000000001</v>
      </c>
      <c r="R1045" s="9">
        <f t="shared" si="165"/>
        <v>26.625</v>
      </c>
      <c r="S1045" s="9">
        <f t="shared" si="166"/>
        <v>37.424999999999997</v>
      </c>
      <c r="T1045" s="9">
        <f t="shared" si="167"/>
        <v>29.125</v>
      </c>
      <c r="U1045" s="8">
        <f t="shared" si="168"/>
        <v>30.508333333333336</v>
      </c>
      <c r="V1045" s="8">
        <f t="shared" si="169"/>
        <v>30.162500000000001</v>
      </c>
    </row>
    <row r="1046" spans="1:22" ht="13.5" x14ac:dyDescent="0.25">
      <c r="A1046" s="3">
        <f>RSI!A1046</f>
        <v>43529</v>
      </c>
      <c r="B1046" s="2">
        <f>RSI!B1046</f>
        <v>3.3521000000000001</v>
      </c>
      <c r="C1046" s="2">
        <f>RSI!I1046</f>
        <v>17.544365323902596</v>
      </c>
      <c r="D1046" s="2">
        <f>MACD!E1046</f>
        <v>0.24483472740832068</v>
      </c>
      <c r="E1046" s="2">
        <f>MACD!F1046</f>
        <v>0.1407591406450889</v>
      </c>
      <c r="F1046" s="2">
        <f>'Moving Avg'!D1046</f>
        <v>3.3520799999999999</v>
      </c>
      <c r="G1046" s="2">
        <f>'Moving Avg'!F1046</f>
        <v>3.8023049999999996</v>
      </c>
      <c r="H1046" s="2">
        <f>'Moving Avg'!G1046</f>
        <v>3.9348560000000017</v>
      </c>
      <c r="I1046" s="2">
        <f>'Moving Avg'!H1046</f>
        <v>4.2549540000000059</v>
      </c>
      <c r="J1046" s="6" t="str">
        <f>OBV!F1046</f>
        <v>BULLISH</v>
      </c>
      <c r="K1046" s="6" t="str">
        <f>OBV!G1046</f>
        <v>STRONG</v>
      </c>
      <c r="L1046" s="6" t="str">
        <f>OBV!H1046</f>
        <v>BULLISH DIVERGENCE</v>
      </c>
      <c r="M1046" s="8">
        <f t="shared" si="160"/>
        <v>50</v>
      </c>
      <c r="N1046" s="8">
        <f t="shared" si="161"/>
        <v>0</v>
      </c>
      <c r="O1046" s="8">
        <f t="shared" si="162"/>
        <v>0</v>
      </c>
      <c r="P1046" s="8">
        <f t="shared" si="163"/>
        <v>83</v>
      </c>
      <c r="Q1046" s="9">
        <f t="shared" si="164"/>
        <v>29.95</v>
      </c>
      <c r="R1046" s="9">
        <f t="shared" si="165"/>
        <v>30.75</v>
      </c>
      <c r="S1046" s="9">
        <f t="shared" si="166"/>
        <v>44.85</v>
      </c>
      <c r="T1046" s="9">
        <f t="shared" si="167"/>
        <v>33.25</v>
      </c>
      <c r="U1046" s="8">
        <f t="shared" si="168"/>
        <v>35.183333333333337</v>
      </c>
      <c r="V1046" s="8">
        <f t="shared" si="169"/>
        <v>34.700000000000003</v>
      </c>
    </row>
    <row r="1047" spans="1:22" ht="13.5" x14ac:dyDescent="0.25">
      <c r="A1047" s="3">
        <f>RSI!A1047</f>
        <v>43530</v>
      </c>
      <c r="B1047" s="2">
        <f>RSI!B1047</f>
        <v>3.3521000000000001</v>
      </c>
      <c r="C1047" s="2">
        <f>RSI!I1047</f>
        <v>17.544365323902596</v>
      </c>
      <c r="D1047" s="2">
        <f>MACD!E1047</f>
        <v>0.26550969512023226</v>
      </c>
      <c r="E1047" s="2">
        <f>MACD!F1047</f>
        <v>0.16570925154011759</v>
      </c>
      <c r="F1047" s="2">
        <f>'Moving Avg'!D1047</f>
        <v>3.3336399999999999</v>
      </c>
      <c r="G1047" s="2">
        <f>'Moving Avg'!F1047</f>
        <v>3.766775</v>
      </c>
      <c r="H1047" s="2">
        <f>'Moving Avg'!G1047</f>
        <v>3.9210780000000018</v>
      </c>
      <c r="I1047" s="2">
        <f>'Moving Avg'!H1047</f>
        <v>4.2513480000000055</v>
      </c>
      <c r="J1047" s="6" t="str">
        <f>OBV!F1047</f>
        <v>BULLISH</v>
      </c>
      <c r="K1047" s="6" t="str">
        <f>OBV!G1047</f>
        <v>STRONG</v>
      </c>
      <c r="L1047" s="6" t="str">
        <f>OBV!H1047</f>
        <v>BULLISH DIVERGENCE</v>
      </c>
      <c r="M1047" s="8">
        <f t="shared" si="160"/>
        <v>50</v>
      </c>
      <c r="N1047" s="8">
        <f t="shared" si="161"/>
        <v>0</v>
      </c>
      <c r="O1047" s="8">
        <f t="shared" si="162"/>
        <v>0</v>
      </c>
      <c r="P1047" s="8">
        <f t="shared" si="163"/>
        <v>83</v>
      </c>
      <c r="Q1047" s="9">
        <f t="shared" si="164"/>
        <v>29.95</v>
      </c>
      <c r="R1047" s="9">
        <f t="shared" si="165"/>
        <v>30.75</v>
      </c>
      <c r="S1047" s="9">
        <f t="shared" si="166"/>
        <v>44.85</v>
      </c>
      <c r="T1047" s="9">
        <f t="shared" si="167"/>
        <v>33.25</v>
      </c>
      <c r="U1047" s="8">
        <f t="shared" si="168"/>
        <v>35.183333333333337</v>
      </c>
      <c r="V1047" s="8">
        <f t="shared" si="169"/>
        <v>34.700000000000003</v>
      </c>
    </row>
    <row r="1048" spans="1:22" ht="13.5" x14ac:dyDescent="0.25">
      <c r="A1048" s="3">
        <f>RSI!A1048</f>
        <v>43531</v>
      </c>
      <c r="B1048" s="2">
        <f>RSI!B1048</f>
        <v>3.3521000000000001</v>
      </c>
      <c r="C1048" s="2">
        <f>RSI!I1048</f>
        <v>17.544365323902596</v>
      </c>
      <c r="D1048" s="2">
        <f>MACD!E1048</f>
        <v>0.28535806361110039</v>
      </c>
      <c r="E1048" s="2">
        <f>MACD!F1048</f>
        <v>0.18963901395431415</v>
      </c>
      <c r="F1048" s="2">
        <f>'Moving Avg'!D1048</f>
        <v>3.3455799999999996</v>
      </c>
      <c r="G1048" s="2">
        <f>'Moving Avg'!F1048</f>
        <v>3.7312449999999999</v>
      </c>
      <c r="H1048" s="2">
        <f>'Moving Avg'!G1048</f>
        <v>3.9089280000000026</v>
      </c>
      <c r="I1048" s="2">
        <f>'Moving Avg'!H1048</f>
        <v>4.2479965000000055</v>
      </c>
      <c r="J1048" s="6" t="str">
        <f>OBV!F1048</f>
        <v>BULLISH</v>
      </c>
      <c r="K1048" s="6" t="str">
        <f>OBV!G1048</f>
        <v>STRONG</v>
      </c>
      <c r="L1048" s="6" t="str">
        <f>OBV!H1048</f>
        <v>CONFIRMED BULLISH</v>
      </c>
      <c r="M1048" s="8">
        <f t="shared" si="160"/>
        <v>50</v>
      </c>
      <c r="N1048" s="8">
        <f t="shared" si="161"/>
        <v>0</v>
      </c>
      <c r="O1048" s="8">
        <f t="shared" si="162"/>
        <v>0</v>
      </c>
      <c r="P1048" s="8">
        <f t="shared" si="163"/>
        <v>100</v>
      </c>
      <c r="Q1048" s="9">
        <f t="shared" si="164"/>
        <v>32.5</v>
      </c>
      <c r="R1048" s="9">
        <f t="shared" si="165"/>
        <v>35</v>
      </c>
      <c r="S1048" s="9">
        <f t="shared" si="166"/>
        <v>52.5</v>
      </c>
      <c r="T1048" s="9">
        <f t="shared" si="167"/>
        <v>37.5</v>
      </c>
      <c r="U1048" s="8">
        <f t="shared" si="168"/>
        <v>40</v>
      </c>
      <c r="V1048" s="8">
        <f t="shared" si="169"/>
        <v>39.375</v>
      </c>
    </row>
    <row r="1049" spans="1:22" ht="13.5" x14ac:dyDescent="0.25">
      <c r="A1049" s="3">
        <f>RSI!A1049</f>
        <v>43532</v>
      </c>
      <c r="B1049" s="2">
        <f>RSI!B1049</f>
        <v>3.3466999999999998</v>
      </c>
      <c r="C1049" s="2">
        <f>RSI!I1049</f>
        <v>17.370621283987816</v>
      </c>
      <c r="D1049" s="2">
        <f>MACD!E1049</f>
        <v>0.28720954247305031</v>
      </c>
      <c r="E1049" s="2">
        <f>MACD!F1049</f>
        <v>0.20915311965806138</v>
      </c>
      <c r="F1049" s="2">
        <f>'Moving Avg'!D1049</f>
        <v>3.3477599999999996</v>
      </c>
      <c r="G1049" s="2">
        <f>'Moving Avg'!F1049</f>
        <v>3.6954449999999994</v>
      </c>
      <c r="H1049" s="2">
        <f>'Moving Avg'!G1049</f>
        <v>3.8943920000000025</v>
      </c>
      <c r="I1049" s="2">
        <f>'Moving Avg'!H1049</f>
        <v>4.2443635000000066</v>
      </c>
      <c r="J1049" s="6" t="str">
        <f>OBV!F1049</f>
        <v>BULLISH</v>
      </c>
      <c r="K1049" s="6" t="str">
        <f>OBV!G1049</f>
        <v>STRONG</v>
      </c>
      <c r="L1049" s="6" t="str">
        <f>OBV!H1049</f>
        <v>CONFIRMED BULLISH</v>
      </c>
      <c r="M1049" s="8">
        <f t="shared" si="160"/>
        <v>50</v>
      </c>
      <c r="N1049" s="8">
        <f t="shared" si="161"/>
        <v>0</v>
      </c>
      <c r="O1049" s="8">
        <f t="shared" si="162"/>
        <v>0</v>
      </c>
      <c r="P1049" s="8">
        <f t="shared" si="163"/>
        <v>100</v>
      </c>
      <c r="Q1049" s="9">
        <f t="shared" si="164"/>
        <v>32.5</v>
      </c>
      <c r="R1049" s="9">
        <f t="shared" si="165"/>
        <v>35</v>
      </c>
      <c r="S1049" s="9">
        <f t="shared" si="166"/>
        <v>52.5</v>
      </c>
      <c r="T1049" s="9">
        <f t="shared" si="167"/>
        <v>37.5</v>
      </c>
      <c r="U1049" s="8">
        <f t="shared" si="168"/>
        <v>40</v>
      </c>
      <c r="V1049" s="8">
        <f t="shared" si="169"/>
        <v>39.375</v>
      </c>
    </row>
    <row r="1050" spans="1:22" ht="13.5" x14ac:dyDescent="0.25">
      <c r="A1050" s="3">
        <f>RSI!A1050</f>
        <v>43535</v>
      </c>
      <c r="B1050" s="2">
        <f>RSI!B1050</f>
        <v>3.3357999999999999</v>
      </c>
      <c r="C1050" s="2">
        <f>RSI!I1050</f>
        <v>17.004558947805805</v>
      </c>
      <c r="D1050" s="2">
        <f>MACD!E1050</f>
        <v>0.27411073482958592</v>
      </c>
      <c r="E1050" s="2">
        <f>MACD!F1050</f>
        <v>0.22214464269236631</v>
      </c>
      <c r="F1050" s="2">
        <f>'Moving Avg'!D1050</f>
        <v>3.3477600000000001</v>
      </c>
      <c r="G1050" s="2">
        <f>'Moving Avg'!F1050</f>
        <v>3.6588299999999996</v>
      </c>
      <c r="H1050" s="2">
        <f>'Moving Avg'!G1050</f>
        <v>3.879746000000003</v>
      </c>
      <c r="I1050" s="2">
        <f>'Moving Avg'!H1050</f>
        <v>4.240676000000005</v>
      </c>
      <c r="J1050" s="6" t="str">
        <f>OBV!F1050</f>
        <v>BULLISH</v>
      </c>
      <c r="K1050" s="6" t="str">
        <f>OBV!G1050</f>
        <v>STRONG</v>
      </c>
      <c r="L1050" s="6" t="str">
        <f>OBV!H1050</f>
        <v>NEUTRAL</v>
      </c>
      <c r="M1050" s="8">
        <f t="shared" si="160"/>
        <v>50</v>
      </c>
      <c r="N1050" s="8">
        <f t="shared" si="161"/>
        <v>0</v>
      </c>
      <c r="O1050" s="8">
        <f t="shared" si="162"/>
        <v>0</v>
      </c>
      <c r="P1050" s="8">
        <f t="shared" si="163"/>
        <v>66</v>
      </c>
      <c r="Q1050" s="9">
        <f t="shared" si="164"/>
        <v>27.4</v>
      </c>
      <c r="R1050" s="9">
        <f t="shared" si="165"/>
        <v>26.5</v>
      </c>
      <c r="S1050" s="9">
        <f t="shared" si="166"/>
        <v>37.200000000000003</v>
      </c>
      <c r="T1050" s="9">
        <f t="shared" si="167"/>
        <v>29</v>
      </c>
      <c r="U1050" s="8">
        <f t="shared" si="168"/>
        <v>30.366666666666664</v>
      </c>
      <c r="V1050" s="8">
        <f t="shared" si="169"/>
        <v>30.024999999999999</v>
      </c>
    </row>
    <row r="1051" spans="1:22" ht="13.5" x14ac:dyDescent="0.25">
      <c r="A1051" s="3">
        <f>RSI!A1051</f>
        <v>43536</v>
      </c>
      <c r="B1051" s="2">
        <f>RSI!B1051</f>
        <v>3.2382</v>
      </c>
      <c r="C1051" s="2">
        <f>RSI!I1051</f>
        <v>14.132646509188277</v>
      </c>
      <c r="D1051" s="2">
        <f>MACD!E1051</f>
        <v>0.25552721619348562</v>
      </c>
      <c r="E1051" s="2">
        <f>MACD!F1051</f>
        <v>0.22882115739259018</v>
      </c>
      <c r="F1051" s="2">
        <f>'Moving Avg'!D1051</f>
        <v>3.32498</v>
      </c>
      <c r="G1051" s="2">
        <f>'Moving Avg'!F1051</f>
        <v>3.6173349999999997</v>
      </c>
      <c r="H1051" s="2">
        <f>'Moving Avg'!G1051</f>
        <v>3.8621720000000033</v>
      </c>
      <c r="I1051" s="2">
        <f>'Moving Avg'!H1051</f>
        <v>4.2365005000000053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50</v>
      </c>
      <c r="N1051" s="8">
        <f t="shared" si="161"/>
        <v>0</v>
      </c>
      <c r="O1051" s="8">
        <f t="shared" si="162"/>
        <v>0</v>
      </c>
      <c r="P1051" s="8">
        <f t="shared" si="163"/>
        <v>16.5</v>
      </c>
      <c r="Q1051" s="9">
        <f t="shared" si="164"/>
        <v>19.975000000000001</v>
      </c>
      <c r="R1051" s="9">
        <f t="shared" si="165"/>
        <v>14.125</v>
      </c>
      <c r="S1051" s="9">
        <f t="shared" si="166"/>
        <v>14.925000000000001</v>
      </c>
      <c r="T1051" s="9">
        <f t="shared" si="167"/>
        <v>16.625</v>
      </c>
      <c r="U1051" s="8">
        <f t="shared" si="168"/>
        <v>16.341666666666669</v>
      </c>
      <c r="V1051" s="8">
        <f t="shared" si="169"/>
        <v>16.412500000000001</v>
      </c>
    </row>
    <row r="1052" spans="1:22" ht="13.5" x14ac:dyDescent="0.25">
      <c r="A1052" s="3">
        <f>RSI!A1052</f>
        <v>43537</v>
      </c>
      <c r="B1052" s="2">
        <f>RSI!B1052</f>
        <v>3.3304</v>
      </c>
      <c r="C1052" s="2">
        <f>RSI!I1052</f>
        <v>26.723033806487919</v>
      </c>
      <c r="D1052" s="2">
        <f>MACD!E1052</f>
        <v>0.21116716921427958</v>
      </c>
      <c r="E1052" s="2">
        <f>MACD!F1052</f>
        <v>0.22529035975692807</v>
      </c>
      <c r="F1052" s="2">
        <f>'Moving Avg'!D1052</f>
        <v>3.32064</v>
      </c>
      <c r="G1052" s="2">
        <f>'Moving Avg'!F1052</f>
        <v>3.5804499999999999</v>
      </c>
      <c r="H1052" s="2">
        <f>'Moving Avg'!G1052</f>
        <v>3.8463340000000033</v>
      </c>
      <c r="I1052" s="2">
        <f>'Moving Avg'!H1052</f>
        <v>4.2328115000000057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  <c r="M1052" s="8">
        <f t="shared" si="160"/>
        <v>50</v>
      </c>
      <c r="N1052" s="8">
        <f t="shared" si="161"/>
        <v>45</v>
      </c>
      <c r="O1052" s="8">
        <f t="shared" si="162"/>
        <v>0</v>
      </c>
      <c r="P1052" s="8">
        <f t="shared" si="163"/>
        <v>66.5</v>
      </c>
      <c r="Q1052" s="9">
        <f t="shared" si="164"/>
        <v>43.225000000000001</v>
      </c>
      <c r="R1052" s="9">
        <f t="shared" si="165"/>
        <v>35.625</v>
      </c>
      <c r="S1052" s="9">
        <f t="shared" si="166"/>
        <v>44.174999999999997</v>
      </c>
      <c r="T1052" s="9">
        <f t="shared" si="167"/>
        <v>40.375</v>
      </c>
      <c r="U1052" s="8">
        <f t="shared" si="168"/>
        <v>41.008333333333333</v>
      </c>
      <c r="V1052" s="8">
        <f t="shared" si="169"/>
        <v>40.849999999999994</v>
      </c>
    </row>
    <row r="1053" spans="1:22" ht="13.5" x14ac:dyDescent="0.25">
      <c r="A1053" s="3">
        <f>RSI!A1053</f>
        <v>43538</v>
      </c>
      <c r="B1053" s="2">
        <f>RSI!B1053</f>
        <v>3.3304</v>
      </c>
      <c r="C1053" s="2">
        <f>RSI!I1053</f>
        <v>26.723033806487919</v>
      </c>
      <c r="D1053" s="2">
        <f>MACD!E1053</f>
        <v>0.15193445811416861</v>
      </c>
      <c r="E1053" s="2">
        <f>MACD!F1053</f>
        <v>0.21061917942837619</v>
      </c>
      <c r="F1053" s="2">
        <f>'Moving Avg'!D1053</f>
        <v>3.3163000000000005</v>
      </c>
      <c r="G1053" s="2">
        <f>'Moving Avg'!F1053</f>
        <v>3.5435649999999996</v>
      </c>
      <c r="H1053" s="2">
        <f>'Moving Avg'!G1053</f>
        <v>3.8296280000000031</v>
      </c>
      <c r="I1053" s="2">
        <f>'Moving Avg'!H1053</f>
        <v>4.2291225000000052</v>
      </c>
      <c r="J1053" s="6" t="str">
        <f>OBV!F1053</f>
        <v>BULLISH</v>
      </c>
      <c r="K1053" s="6" t="str">
        <f>OBV!G1053</f>
        <v>NEUTRAL</v>
      </c>
      <c r="L1053" s="6" t="str">
        <f>OBV!H1053</f>
        <v>BULLISH DIVERGENCE</v>
      </c>
      <c r="M1053" s="8">
        <f t="shared" si="160"/>
        <v>50</v>
      </c>
      <c r="N1053" s="8">
        <f t="shared" si="161"/>
        <v>100</v>
      </c>
      <c r="O1053" s="8">
        <f t="shared" si="162"/>
        <v>0</v>
      </c>
      <c r="P1053" s="8">
        <f t="shared" si="163"/>
        <v>66.5</v>
      </c>
      <c r="Q1053" s="9">
        <f t="shared" si="164"/>
        <v>62.475000000000001</v>
      </c>
      <c r="R1053" s="9">
        <f t="shared" si="165"/>
        <v>46.625</v>
      </c>
      <c r="S1053" s="9">
        <f t="shared" si="166"/>
        <v>52.424999999999997</v>
      </c>
      <c r="T1053" s="9">
        <f t="shared" si="167"/>
        <v>54.125</v>
      </c>
      <c r="U1053" s="8">
        <f t="shared" si="168"/>
        <v>53.841666666666661</v>
      </c>
      <c r="V1053" s="8">
        <f t="shared" si="169"/>
        <v>53.912499999999994</v>
      </c>
    </row>
    <row r="1054" spans="1:22" ht="13.5" x14ac:dyDescent="0.25">
      <c r="A1054" s="3">
        <f>RSI!A1054</f>
        <v>43539</v>
      </c>
      <c r="B1054" s="2">
        <f>RSI!B1054</f>
        <v>3.3304</v>
      </c>
      <c r="C1054" s="2">
        <f>RSI!I1054</f>
        <v>26.723033806487919</v>
      </c>
      <c r="D1054" s="2">
        <f>MACD!E1054</f>
        <v>0.11003949120537282</v>
      </c>
      <c r="E1054" s="2">
        <f>MACD!F1054</f>
        <v>0.19050324178377553</v>
      </c>
      <c r="F1054" s="2">
        <f>'Moving Avg'!D1054</f>
        <v>3.31304</v>
      </c>
      <c r="G1054" s="2">
        <f>'Moving Avg'!F1054</f>
        <v>3.5131899999999994</v>
      </c>
      <c r="H1054" s="2">
        <f>'Moving Avg'!G1054</f>
        <v>3.8129220000000026</v>
      </c>
      <c r="I1054" s="2">
        <f>'Moving Avg'!H1054</f>
        <v>4.2254080000000052</v>
      </c>
      <c r="J1054" s="6" t="str">
        <f>OBV!F1054</f>
        <v>BULLISH</v>
      </c>
      <c r="K1054" s="6" t="str">
        <f>OBV!G1054</f>
        <v>NEUTRAL</v>
      </c>
      <c r="L1054" s="6" t="str">
        <f>OBV!H1054</f>
        <v>BULLISH DIVERGENCE</v>
      </c>
      <c r="M1054" s="8">
        <f t="shared" si="160"/>
        <v>50</v>
      </c>
      <c r="N1054" s="8">
        <f t="shared" si="161"/>
        <v>100</v>
      </c>
      <c r="O1054" s="8">
        <f t="shared" si="162"/>
        <v>0</v>
      </c>
      <c r="P1054" s="8">
        <f t="shared" si="163"/>
        <v>66.5</v>
      </c>
      <c r="Q1054" s="9">
        <f t="shared" si="164"/>
        <v>62.475000000000001</v>
      </c>
      <c r="R1054" s="9">
        <f t="shared" si="165"/>
        <v>46.625</v>
      </c>
      <c r="S1054" s="9">
        <f t="shared" si="166"/>
        <v>52.424999999999997</v>
      </c>
      <c r="T1054" s="9">
        <f t="shared" si="167"/>
        <v>54.125</v>
      </c>
      <c r="U1054" s="8">
        <f t="shared" si="168"/>
        <v>53.841666666666661</v>
      </c>
      <c r="V1054" s="8">
        <f t="shared" si="169"/>
        <v>53.912499999999994</v>
      </c>
    </row>
    <row r="1055" spans="1:22" ht="13.5" x14ac:dyDescent="0.25">
      <c r="A1055" s="3">
        <f>RSI!A1055</f>
        <v>43542</v>
      </c>
      <c r="B1055" s="2">
        <f>RSI!B1055</f>
        <v>3.3304</v>
      </c>
      <c r="C1055" s="2">
        <f>RSI!I1055</f>
        <v>26.723033806487919</v>
      </c>
      <c r="D1055" s="2">
        <f>MACD!E1055</f>
        <v>7.6023326348563014E-2</v>
      </c>
      <c r="E1055" s="2">
        <f>MACD!F1055</f>
        <v>0.16760725869673304</v>
      </c>
      <c r="F1055" s="2">
        <f>'Moving Avg'!D1055</f>
        <v>3.3119600000000005</v>
      </c>
      <c r="G1055" s="2">
        <f>'Moving Avg'!F1055</f>
        <v>3.4828149999999996</v>
      </c>
      <c r="H1055" s="2">
        <f>'Moving Avg'!G1055</f>
        <v>3.7962160000000025</v>
      </c>
      <c r="I1055" s="2">
        <f>'Moving Avg'!H1055</f>
        <v>4.2216935000000051</v>
      </c>
      <c r="J1055" s="6" t="str">
        <f>OBV!F1055</f>
        <v>BULLISH</v>
      </c>
      <c r="K1055" s="6" t="str">
        <f>OBV!G1055</f>
        <v>NEUTRAL</v>
      </c>
      <c r="L1055" s="6" t="str">
        <f>OBV!H1055</f>
        <v>BULLISH DIVERGENCE</v>
      </c>
      <c r="M1055" s="8">
        <f t="shared" si="160"/>
        <v>50</v>
      </c>
      <c r="N1055" s="8">
        <f t="shared" si="161"/>
        <v>100</v>
      </c>
      <c r="O1055" s="8">
        <f t="shared" si="162"/>
        <v>0</v>
      </c>
      <c r="P1055" s="8">
        <f t="shared" si="163"/>
        <v>66.5</v>
      </c>
      <c r="Q1055" s="9">
        <f t="shared" si="164"/>
        <v>62.475000000000001</v>
      </c>
      <c r="R1055" s="9">
        <f t="shared" si="165"/>
        <v>46.625</v>
      </c>
      <c r="S1055" s="9">
        <f t="shared" si="166"/>
        <v>52.424999999999997</v>
      </c>
      <c r="T1055" s="9">
        <f t="shared" si="167"/>
        <v>54.125</v>
      </c>
      <c r="U1055" s="8">
        <f t="shared" si="168"/>
        <v>53.841666666666661</v>
      </c>
      <c r="V1055" s="8">
        <f t="shared" si="169"/>
        <v>53.912499999999994</v>
      </c>
    </row>
    <row r="1056" spans="1:22" ht="13.5" x14ac:dyDescent="0.25">
      <c r="A1056" s="3">
        <f>RSI!A1056</f>
        <v>43543</v>
      </c>
      <c r="B1056" s="2">
        <f>RSI!B1056</f>
        <v>3.3304</v>
      </c>
      <c r="C1056" s="2">
        <f>RSI!I1056</f>
        <v>26.723033806487919</v>
      </c>
      <c r="D1056" s="2">
        <f>MACD!E1056</f>
        <v>5.107535301233268E-2</v>
      </c>
      <c r="E1056" s="2">
        <f>MACD!F1056</f>
        <v>0.14430087755985299</v>
      </c>
      <c r="F1056" s="2">
        <f>'Moving Avg'!D1056</f>
        <v>3.3304</v>
      </c>
      <c r="G1056" s="2">
        <f>'Moving Avg'!F1056</f>
        <v>3.4524399999999993</v>
      </c>
      <c r="H1056" s="2">
        <f>'Moving Avg'!G1056</f>
        <v>3.7795100000000015</v>
      </c>
      <c r="I1056" s="2">
        <f>'Moving Avg'!H1056</f>
        <v>4.217979000000005</v>
      </c>
      <c r="J1056" s="6" t="str">
        <f>OBV!F1056</f>
        <v>BULLISH</v>
      </c>
      <c r="K1056" s="6" t="str">
        <f>OBV!G1056</f>
        <v>NEUTRAL</v>
      </c>
      <c r="L1056" s="6" t="str">
        <f>OBV!H1056</f>
        <v>CONFIRMED BULLISH</v>
      </c>
      <c r="M1056" s="8">
        <f t="shared" si="160"/>
        <v>50</v>
      </c>
      <c r="N1056" s="8">
        <f t="shared" si="161"/>
        <v>100</v>
      </c>
      <c r="O1056" s="8">
        <f t="shared" si="162"/>
        <v>0</v>
      </c>
      <c r="P1056" s="8">
        <f t="shared" si="163"/>
        <v>83.5</v>
      </c>
      <c r="Q1056" s="9">
        <f t="shared" si="164"/>
        <v>65.025000000000006</v>
      </c>
      <c r="R1056" s="9">
        <f t="shared" si="165"/>
        <v>50.875</v>
      </c>
      <c r="S1056" s="9">
        <f t="shared" si="166"/>
        <v>60.075000000000003</v>
      </c>
      <c r="T1056" s="9">
        <f t="shared" si="167"/>
        <v>58.375</v>
      </c>
      <c r="U1056" s="8">
        <f t="shared" si="168"/>
        <v>58.658333333333339</v>
      </c>
      <c r="V1056" s="8">
        <f t="shared" si="169"/>
        <v>58.587500000000006</v>
      </c>
    </row>
    <row r="1057" spans="1:22" ht="13.5" x14ac:dyDescent="0.25">
      <c r="A1057" s="3">
        <f>RSI!A1057</f>
        <v>43545</v>
      </c>
      <c r="B1057" s="2">
        <f>RSI!B1057</f>
        <v>3.3304</v>
      </c>
      <c r="C1057" s="2">
        <f>RSI!I1057</f>
        <v>26.723033806487919</v>
      </c>
      <c r="D1057" s="2">
        <f>MACD!E1057</f>
        <v>3.1194458198906094E-2</v>
      </c>
      <c r="E1057" s="2">
        <f>MACD!F1057</f>
        <v>0.12167959368766362</v>
      </c>
      <c r="F1057" s="2">
        <f>'Moving Avg'!D1057</f>
        <v>3.3304</v>
      </c>
      <c r="G1057" s="2">
        <f>'Moving Avg'!F1057</f>
        <v>3.422064999999999</v>
      </c>
      <c r="H1057" s="2">
        <f>'Moving Avg'!G1057</f>
        <v>3.7628040000000009</v>
      </c>
      <c r="I1057" s="2">
        <f>'Moving Avg'!H1057</f>
        <v>4.2142645000000059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50</v>
      </c>
      <c r="N1057" s="8">
        <f t="shared" si="161"/>
        <v>100</v>
      </c>
      <c r="O1057" s="8">
        <f t="shared" si="162"/>
        <v>0</v>
      </c>
      <c r="P1057" s="8">
        <f t="shared" si="163"/>
        <v>33</v>
      </c>
      <c r="Q1057" s="9">
        <f t="shared" si="164"/>
        <v>57.45</v>
      </c>
      <c r="R1057" s="9">
        <f t="shared" si="165"/>
        <v>38.25</v>
      </c>
      <c r="S1057" s="9">
        <f t="shared" si="166"/>
        <v>37.35</v>
      </c>
      <c r="T1057" s="9">
        <f t="shared" si="167"/>
        <v>45.75</v>
      </c>
      <c r="U1057" s="8">
        <f t="shared" si="168"/>
        <v>44.35</v>
      </c>
      <c r="V1057" s="8">
        <f t="shared" si="169"/>
        <v>44.7</v>
      </c>
    </row>
    <row r="1058" spans="1:22" ht="13.5" x14ac:dyDescent="0.25">
      <c r="A1058" s="3">
        <f>RSI!A1058</f>
        <v>43546</v>
      </c>
      <c r="B1058" s="2">
        <f>RSI!B1058</f>
        <v>3.2545000000000002</v>
      </c>
      <c r="C1058" s="2">
        <f>RSI!I1058</f>
        <v>22.488624298387222</v>
      </c>
      <c r="D1058" s="2">
        <f>MACD!E1058</f>
        <v>2.1132281827145771E-2</v>
      </c>
      <c r="E1058" s="2">
        <f>MACD!F1058</f>
        <v>0.10157013131556006</v>
      </c>
      <c r="F1058" s="2">
        <f>'Moving Avg'!D1058</f>
        <v>3.3152200000000001</v>
      </c>
      <c r="G1058" s="2">
        <f>'Moving Avg'!F1058</f>
        <v>3.387894999999999</v>
      </c>
      <c r="H1058" s="2">
        <f>'Moving Avg'!G1058</f>
        <v>3.7454480000000014</v>
      </c>
      <c r="I1058" s="2">
        <f>'Moving Avg'!H1058</f>
        <v>4.2101705000000065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  <c r="M1058" s="8">
        <f t="shared" si="160"/>
        <v>50</v>
      </c>
      <c r="N1058" s="8">
        <f t="shared" si="161"/>
        <v>100</v>
      </c>
      <c r="O1058" s="8">
        <f t="shared" si="162"/>
        <v>0</v>
      </c>
      <c r="P1058" s="8">
        <f t="shared" si="163"/>
        <v>16.5</v>
      </c>
      <c r="Q1058" s="9">
        <f t="shared" si="164"/>
        <v>54.975000000000001</v>
      </c>
      <c r="R1058" s="9">
        <f t="shared" si="165"/>
        <v>34.125</v>
      </c>
      <c r="S1058" s="9">
        <f t="shared" si="166"/>
        <v>29.925000000000001</v>
      </c>
      <c r="T1058" s="9">
        <f t="shared" si="167"/>
        <v>41.625</v>
      </c>
      <c r="U1058" s="8">
        <f t="shared" si="168"/>
        <v>39.674999999999997</v>
      </c>
      <c r="V1058" s="8">
        <f t="shared" si="169"/>
        <v>40.162499999999994</v>
      </c>
    </row>
    <row r="1059" spans="1:22" ht="13.5" x14ac:dyDescent="0.25">
      <c r="A1059" s="3">
        <f>RSI!A1059</f>
        <v>43549</v>
      </c>
      <c r="B1059" s="2">
        <f>RSI!B1059</f>
        <v>3.3466999999999998</v>
      </c>
      <c r="C1059" s="2">
        <f>RSI!I1059</f>
        <v>35.797284096929559</v>
      </c>
      <c r="D1059" s="2">
        <f>MACD!E1059</f>
        <v>6.4598384381349128E-3</v>
      </c>
      <c r="E1059" s="2">
        <f>MACD!F1059</f>
        <v>8.2548072740075043E-2</v>
      </c>
      <c r="F1059" s="2">
        <f>'Moving Avg'!D1059</f>
        <v>3.3184799999999997</v>
      </c>
      <c r="G1059" s="2">
        <f>'Moving Avg'!F1059</f>
        <v>3.3640299999999987</v>
      </c>
      <c r="H1059" s="2">
        <f>'Moving Avg'!G1059</f>
        <v>3.7323220000000017</v>
      </c>
      <c r="I1059" s="2">
        <f>'Moving Avg'!H1059</f>
        <v>4.2065375000000067</v>
      </c>
      <c r="J1059" s="6" t="str">
        <f>OBV!F1059</f>
        <v>BULLISH</v>
      </c>
      <c r="K1059" s="6" t="str">
        <f>OBV!G1059</f>
        <v>STRONG</v>
      </c>
      <c r="L1059" s="6" t="str">
        <f>OBV!H1059</f>
        <v>CONFIRMED BULLISH</v>
      </c>
      <c r="M1059" s="8">
        <f t="shared" si="160"/>
        <v>25</v>
      </c>
      <c r="N1059" s="8">
        <f t="shared" si="161"/>
        <v>100</v>
      </c>
      <c r="O1059" s="8">
        <f t="shared" si="162"/>
        <v>0</v>
      </c>
      <c r="P1059" s="8">
        <f t="shared" si="163"/>
        <v>100</v>
      </c>
      <c r="Q1059" s="9">
        <f t="shared" si="164"/>
        <v>58.75</v>
      </c>
      <c r="R1059" s="9">
        <f t="shared" si="165"/>
        <v>50</v>
      </c>
      <c r="S1059" s="9">
        <f t="shared" si="166"/>
        <v>63.75</v>
      </c>
      <c r="T1059" s="9">
        <f t="shared" si="167"/>
        <v>56.25</v>
      </c>
      <c r="U1059" s="8">
        <f t="shared" si="168"/>
        <v>57.5</v>
      </c>
      <c r="V1059" s="8">
        <f t="shared" si="169"/>
        <v>57.1875</v>
      </c>
    </row>
    <row r="1060" spans="1:22" ht="13.5" x14ac:dyDescent="0.25">
      <c r="A1060" s="3">
        <f>RSI!A1060</f>
        <v>43550</v>
      </c>
      <c r="B1060" s="2">
        <f>RSI!B1060</f>
        <v>3.4171999999999998</v>
      </c>
      <c r="C1060" s="2">
        <f>RSI!I1060</f>
        <v>43.750301886374977</v>
      </c>
      <c r="D1060" s="2">
        <f>MACD!E1060</f>
        <v>-1.2008427333177085E-2</v>
      </c>
      <c r="E1060" s="2">
        <f>MACD!F1060</f>
        <v>6.3636772725424631E-2</v>
      </c>
      <c r="F1060" s="2">
        <f>'Moving Avg'!D1060</f>
        <v>3.3358400000000001</v>
      </c>
      <c r="G1060" s="2">
        <f>'Moving Avg'!F1060</f>
        <v>3.3493849999999989</v>
      </c>
      <c r="H1060" s="2">
        <f>'Moving Avg'!G1060</f>
        <v>3.7206060000000014</v>
      </c>
      <c r="I1060" s="2">
        <f>'Moving Avg'!H1060</f>
        <v>4.2032825000000056</v>
      </c>
      <c r="J1060" s="6" t="str">
        <f>OBV!F1060</f>
        <v>BULLISH</v>
      </c>
      <c r="K1060" s="6" t="str">
        <f>OBV!G1060</f>
        <v>STRONG</v>
      </c>
      <c r="L1060" s="6" t="str">
        <f>OBV!H1060</f>
        <v>CONFIRMED BULLISH</v>
      </c>
      <c r="M1060" s="8">
        <f t="shared" si="160"/>
        <v>25</v>
      </c>
      <c r="N1060" s="8">
        <f t="shared" si="161"/>
        <v>100</v>
      </c>
      <c r="O1060" s="8">
        <f t="shared" si="162"/>
        <v>0</v>
      </c>
      <c r="P1060" s="8">
        <f t="shared" si="163"/>
        <v>100</v>
      </c>
      <c r="Q1060" s="9">
        <f t="shared" si="164"/>
        <v>58.75</v>
      </c>
      <c r="R1060" s="9">
        <f t="shared" si="165"/>
        <v>50</v>
      </c>
      <c r="S1060" s="9">
        <f t="shared" si="166"/>
        <v>63.75</v>
      </c>
      <c r="T1060" s="9">
        <f t="shared" si="167"/>
        <v>56.25</v>
      </c>
      <c r="U1060" s="8">
        <f t="shared" si="168"/>
        <v>57.5</v>
      </c>
      <c r="V1060" s="8">
        <f t="shared" si="169"/>
        <v>57.1875</v>
      </c>
    </row>
    <row r="1061" spans="1:22" ht="13.5" x14ac:dyDescent="0.25">
      <c r="A1061" s="3">
        <f>RSI!A1061</f>
        <v>43551</v>
      </c>
      <c r="B1061" s="2">
        <f>RSI!B1061</f>
        <v>3.4171999999999998</v>
      </c>
      <c r="C1061" s="2">
        <f>RSI!I1061</f>
        <v>43.750301886374977</v>
      </c>
      <c r="D1061" s="2">
        <f>MACD!E1061</f>
        <v>-4.2284038096077392E-2</v>
      </c>
      <c r="E1061" s="2">
        <f>MACD!F1061</f>
        <v>4.2452610561124225E-2</v>
      </c>
      <c r="F1061" s="2">
        <f>'Moving Avg'!D1061</f>
        <v>3.3531999999999997</v>
      </c>
      <c r="G1061" s="2">
        <f>'Moving Avg'!F1061</f>
        <v>3.3401649999999989</v>
      </c>
      <c r="H1061" s="2">
        <f>'Moving Avg'!G1061</f>
        <v>3.7088900000000011</v>
      </c>
      <c r="I1061" s="2">
        <f>'Moving Avg'!H1061</f>
        <v>4.2000275000000062</v>
      </c>
      <c r="J1061" s="6" t="str">
        <f>OBV!F1061</f>
        <v>BULLISH</v>
      </c>
      <c r="K1061" s="6" t="str">
        <f>OBV!G1061</f>
        <v>STRONG</v>
      </c>
      <c r="L1061" s="6" t="str">
        <f>OBV!H1061</f>
        <v>CONFIRMED BULLISH</v>
      </c>
      <c r="M1061" s="8">
        <f t="shared" si="160"/>
        <v>25</v>
      </c>
      <c r="N1061" s="8">
        <f t="shared" si="161"/>
        <v>100</v>
      </c>
      <c r="O1061" s="8">
        <f t="shared" si="162"/>
        <v>0</v>
      </c>
      <c r="P1061" s="8">
        <f t="shared" si="163"/>
        <v>100</v>
      </c>
      <c r="Q1061" s="9">
        <f t="shared" si="164"/>
        <v>58.75</v>
      </c>
      <c r="R1061" s="9">
        <f t="shared" si="165"/>
        <v>50</v>
      </c>
      <c r="S1061" s="9">
        <f t="shared" si="166"/>
        <v>63.75</v>
      </c>
      <c r="T1061" s="9">
        <f t="shared" si="167"/>
        <v>56.25</v>
      </c>
      <c r="U1061" s="8">
        <f t="shared" si="168"/>
        <v>57.5</v>
      </c>
      <c r="V1061" s="8">
        <f t="shared" si="169"/>
        <v>57.1875</v>
      </c>
    </row>
    <row r="1062" spans="1:22" ht="13.5" x14ac:dyDescent="0.25">
      <c r="A1062" s="3">
        <f>RSI!A1062</f>
        <v>43552</v>
      </c>
      <c r="B1062" s="2">
        <f>RSI!B1062</f>
        <v>3.5691000000000002</v>
      </c>
      <c r="C1062" s="2">
        <f>RSI!I1062</f>
        <v>57.046211449017946</v>
      </c>
      <c r="D1062" s="2">
        <f>MACD!E1062</f>
        <v>-6.462949908585891E-2</v>
      </c>
      <c r="E1062" s="2">
        <f>MACD!F1062</f>
        <v>2.1036188631727602E-2</v>
      </c>
      <c r="F1062" s="2">
        <f>'Moving Avg'!D1062</f>
        <v>3.4009399999999999</v>
      </c>
      <c r="G1062" s="2">
        <f>'Moving Avg'!F1062</f>
        <v>3.3464049999999994</v>
      </c>
      <c r="H1062" s="2">
        <f>'Moving Avg'!G1062</f>
        <v>3.6989100000000006</v>
      </c>
      <c r="I1062" s="2">
        <f>'Moving Avg'!H1062</f>
        <v>4.197532000000006</v>
      </c>
      <c r="J1062" s="6" t="str">
        <f>OBV!F1062</f>
        <v>BULLISH</v>
      </c>
      <c r="K1062" s="6" t="str">
        <f>OBV!G1062</f>
        <v>STRONG</v>
      </c>
      <c r="L1062" s="6" t="str">
        <f>OBV!H1062</f>
        <v>CONFIRMED BULLISH</v>
      </c>
      <c r="M1062" s="8">
        <f t="shared" si="160"/>
        <v>25</v>
      </c>
      <c r="N1062" s="8">
        <f t="shared" si="161"/>
        <v>100</v>
      </c>
      <c r="O1062" s="8">
        <f t="shared" si="162"/>
        <v>0</v>
      </c>
      <c r="P1062" s="8">
        <f t="shared" si="163"/>
        <v>100</v>
      </c>
      <c r="Q1062" s="9">
        <f t="shared" si="164"/>
        <v>58.75</v>
      </c>
      <c r="R1062" s="9">
        <f t="shared" si="165"/>
        <v>50</v>
      </c>
      <c r="S1062" s="9">
        <f t="shared" si="166"/>
        <v>63.75</v>
      </c>
      <c r="T1062" s="9">
        <f t="shared" si="167"/>
        <v>56.25</v>
      </c>
      <c r="U1062" s="8">
        <f t="shared" si="168"/>
        <v>57.5</v>
      </c>
      <c r="V1062" s="8">
        <f t="shared" si="169"/>
        <v>57.1875</v>
      </c>
    </row>
    <row r="1063" spans="1:22" ht="13.5" x14ac:dyDescent="0.25">
      <c r="A1063" s="3">
        <f>RSI!A1063</f>
        <v>43553</v>
      </c>
      <c r="B1063" s="2">
        <f>RSI!B1063</f>
        <v>3.6720999999999999</v>
      </c>
      <c r="C1063" s="2">
        <f>RSI!I1063</f>
        <v>63.369026162397731</v>
      </c>
      <c r="D1063" s="2">
        <f>MACD!E1063</f>
        <v>-9.1749965683711743E-2</v>
      </c>
      <c r="E1063" s="2">
        <f>MACD!F1063</f>
        <v>-1.521042231360268E-3</v>
      </c>
      <c r="F1063" s="2">
        <f>'Moving Avg'!D1063</f>
        <v>3.4844599999999999</v>
      </c>
      <c r="G1063" s="2">
        <f>'Moving Avg'!F1063</f>
        <v>3.3653899999999992</v>
      </c>
      <c r="H1063" s="2">
        <f>'Moving Avg'!G1063</f>
        <v>3.6909900000000007</v>
      </c>
      <c r="I1063" s="2">
        <f>'Moving Avg'!H1063</f>
        <v>4.1955515000000059</v>
      </c>
      <c r="J1063" s="6" t="str">
        <f>OBV!F1063</f>
        <v>BULLISH</v>
      </c>
      <c r="K1063" s="6" t="str">
        <f>OBV!G1063</f>
        <v>STRONG</v>
      </c>
      <c r="L1063" s="6" t="str">
        <f>OBV!H1063</f>
        <v>CONFIRMED BULLISH</v>
      </c>
      <c r="M1063" s="8">
        <f t="shared" si="160"/>
        <v>25</v>
      </c>
      <c r="N1063" s="8">
        <f t="shared" si="161"/>
        <v>100</v>
      </c>
      <c r="O1063" s="8">
        <f t="shared" si="162"/>
        <v>0</v>
      </c>
      <c r="P1063" s="8">
        <f t="shared" si="163"/>
        <v>100</v>
      </c>
      <c r="Q1063" s="9">
        <f t="shared" si="164"/>
        <v>58.75</v>
      </c>
      <c r="R1063" s="9">
        <f t="shared" si="165"/>
        <v>50</v>
      </c>
      <c r="S1063" s="9">
        <f t="shared" si="166"/>
        <v>63.75</v>
      </c>
      <c r="T1063" s="9">
        <f t="shared" si="167"/>
        <v>56.25</v>
      </c>
      <c r="U1063" s="8">
        <f t="shared" si="168"/>
        <v>57.5</v>
      </c>
      <c r="V1063" s="8">
        <f t="shared" si="169"/>
        <v>57.1875</v>
      </c>
    </row>
    <row r="1064" spans="1:22" ht="13.5" x14ac:dyDescent="0.25">
      <c r="A1064" s="3">
        <f>RSI!A1064</f>
        <v>43556</v>
      </c>
      <c r="B1064" s="2">
        <f>RSI!B1064</f>
        <v>3.7698</v>
      </c>
      <c r="C1064" s="2">
        <f>RSI!I1064</f>
        <v>68.157126610582594</v>
      </c>
      <c r="D1064" s="2">
        <f>MACD!E1064</f>
        <v>-0.12308366497623258</v>
      </c>
      <c r="E1064" s="2">
        <f>MACD!F1064</f>
        <v>-2.583356678033473E-2</v>
      </c>
      <c r="F1064" s="2">
        <f>'Moving Avg'!D1064</f>
        <v>3.5690799999999996</v>
      </c>
      <c r="G1064" s="2">
        <f>'Moving Avg'!F1064</f>
        <v>3.3870899999999993</v>
      </c>
      <c r="H1064" s="2">
        <f>'Moving Avg'!G1064</f>
        <v>3.6874120000000006</v>
      </c>
      <c r="I1064" s="2">
        <f>'Moving Avg'!H1064</f>
        <v>4.1946450000000057</v>
      </c>
      <c r="J1064" s="6" t="str">
        <f>OBV!F1064</f>
        <v>BULLISH</v>
      </c>
      <c r="K1064" s="6" t="str">
        <f>OBV!G1064</f>
        <v>STRONG</v>
      </c>
      <c r="L1064" s="6" t="str">
        <f>OBV!H1064</f>
        <v>CONFIRMED BULLISH</v>
      </c>
      <c r="M1064" s="8">
        <f t="shared" si="160"/>
        <v>25</v>
      </c>
      <c r="N1064" s="8">
        <f t="shared" si="161"/>
        <v>100</v>
      </c>
      <c r="O1064" s="8">
        <f t="shared" si="162"/>
        <v>0</v>
      </c>
      <c r="P1064" s="8">
        <f t="shared" si="163"/>
        <v>100</v>
      </c>
      <c r="Q1064" s="9">
        <f t="shared" si="164"/>
        <v>58.75</v>
      </c>
      <c r="R1064" s="9">
        <f t="shared" si="165"/>
        <v>50</v>
      </c>
      <c r="S1064" s="9">
        <f t="shared" si="166"/>
        <v>63.75</v>
      </c>
      <c r="T1064" s="9">
        <f t="shared" si="167"/>
        <v>56.25</v>
      </c>
      <c r="U1064" s="8">
        <f t="shared" si="168"/>
        <v>57.5</v>
      </c>
      <c r="V1064" s="8">
        <f t="shared" si="169"/>
        <v>57.1875</v>
      </c>
    </row>
    <row r="1065" spans="1:22" ht="13.5" x14ac:dyDescent="0.25">
      <c r="A1065" s="3">
        <f>RSI!A1065</f>
        <v>43557</v>
      </c>
      <c r="B1065" s="2">
        <f>RSI!B1065</f>
        <v>3.6613000000000002</v>
      </c>
      <c r="C1065" s="2">
        <f>RSI!I1065</f>
        <v>58.942766854406422</v>
      </c>
      <c r="D1065" s="2">
        <f>MACD!E1065</f>
        <v>-0.14320056710027318</v>
      </c>
      <c r="E1065" s="2">
        <f>MACD!F1065</f>
        <v>-4.9306966844322425E-2</v>
      </c>
      <c r="F1065" s="2">
        <f>'Moving Avg'!D1065</f>
        <v>3.6179000000000001</v>
      </c>
      <c r="G1065" s="2">
        <f>'Moving Avg'!F1065</f>
        <v>3.4033649999999995</v>
      </c>
      <c r="H1065" s="2">
        <f>'Moving Avg'!G1065</f>
        <v>3.6816640000000005</v>
      </c>
      <c r="I1065" s="2">
        <f>'Moving Avg'!H1065</f>
        <v>4.1931960000000057</v>
      </c>
      <c r="J1065" s="6" t="str">
        <f>OBV!F1065</f>
        <v>BULLISH</v>
      </c>
      <c r="K1065" s="6" t="str">
        <f>OBV!G1065</f>
        <v>STRONG</v>
      </c>
      <c r="L1065" s="6" t="str">
        <f>OBV!H1065</f>
        <v>CONFIRMED BULLISH</v>
      </c>
      <c r="M1065" s="8">
        <f t="shared" si="160"/>
        <v>25</v>
      </c>
      <c r="N1065" s="8">
        <f t="shared" si="161"/>
        <v>100</v>
      </c>
      <c r="O1065" s="8">
        <f t="shared" si="162"/>
        <v>0</v>
      </c>
      <c r="P1065" s="8">
        <f t="shared" si="163"/>
        <v>100</v>
      </c>
      <c r="Q1065" s="9">
        <f t="shared" si="164"/>
        <v>58.75</v>
      </c>
      <c r="R1065" s="9">
        <f t="shared" si="165"/>
        <v>50</v>
      </c>
      <c r="S1065" s="9">
        <f t="shared" si="166"/>
        <v>63.75</v>
      </c>
      <c r="T1065" s="9">
        <f t="shared" si="167"/>
        <v>56.25</v>
      </c>
      <c r="U1065" s="8">
        <f t="shared" si="168"/>
        <v>57.5</v>
      </c>
      <c r="V1065" s="8">
        <f t="shared" si="169"/>
        <v>57.1875</v>
      </c>
    </row>
    <row r="1066" spans="1:22" ht="13.5" x14ac:dyDescent="0.25">
      <c r="A1066" s="3">
        <f>RSI!A1066</f>
        <v>43558</v>
      </c>
      <c r="B1066" s="2">
        <f>RSI!B1066</f>
        <v>3.7643</v>
      </c>
      <c r="C1066" s="2">
        <f>RSI!I1066</f>
        <v>63.928310728274042</v>
      </c>
      <c r="D1066" s="2">
        <f>MACD!E1066</f>
        <v>-0.16873032725899106</v>
      </c>
      <c r="E1066" s="2">
        <f>MACD!F1066</f>
        <v>-7.3191638927256164E-2</v>
      </c>
      <c r="F1066" s="2">
        <f>'Moving Avg'!D1066</f>
        <v>3.6873199999999997</v>
      </c>
      <c r="G1066" s="2">
        <f>'Moving Avg'!F1066</f>
        <v>3.423975</v>
      </c>
      <c r="H1066" s="2">
        <f>'Moving Avg'!G1066</f>
        <v>3.677976000000001</v>
      </c>
      <c r="I1066" s="2">
        <f>'Moving Avg'!H1066</f>
        <v>4.1916510000000065</v>
      </c>
      <c r="J1066" s="6" t="str">
        <f>OBV!F1066</f>
        <v>BULLISH</v>
      </c>
      <c r="K1066" s="6" t="str">
        <f>OBV!G1066</f>
        <v>STRONG</v>
      </c>
      <c r="L1066" s="6" t="str">
        <f>OBV!H1066</f>
        <v>CONFIRMED BULLISH</v>
      </c>
      <c r="M1066" s="8">
        <f t="shared" si="160"/>
        <v>25</v>
      </c>
      <c r="N1066" s="8">
        <f t="shared" si="161"/>
        <v>100</v>
      </c>
      <c r="O1066" s="8">
        <f t="shared" si="162"/>
        <v>0</v>
      </c>
      <c r="P1066" s="8">
        <f t="shared" si="163"/>
        <v>100</v>
      </c>
      <c r="Q1066" s="9">
        <f t="shared" si="164"/>
        <v>58.75</v>
      </c>
      <c r="R1066" s="9">
        <f t="shared" si="165"/>
        <v>50</v>
      </c>
      <c r="S1066" s="9">
        <f t="shared" si="166"/>
        <v>63.75</v>
      </c>
      <c r="T1066" s="9">
        <f t="shared" si="167"/>
        <v>56.25</v>
      </c>
      <c r="U1066" s="8">
        <f t="shared" si="168"/>
        <v>57.5</v>
      </c>
      <c r="V1066" s="8">
        <f t="shared" si="169"/>
        <v>57.1875</v>
      </c>
    </row>
    <row r="1067" spans="1:22" ht="13.5" x14ac:dyDescent="0.25">
      <c r="A1067" s="3">
        <f>RSI!A1067</f>
        <v>43559</v>
      </c>
      <c r="B1067" s="2">
        <f>RSI!B1067</f>
        <v>3.7643</v>
      </c>
      <c r="C1067" s="2">
        <f>RSI!I1067</f>
        <v>63.928310728274042</v>
      </c>
      <c r="D1067" s="2">
        <f>MACD!E1067</f>
        <v>-0.1917541527137252</v>
      </c>
      <c r="E1067" s="2">
        <f>MACD!F1067</f>
        <v>-9.6904141684549971E-2</v>
      </c>
      <c r="F1067" s="2">
        <f>'Moving Avg'!D1067</f>
        <v>3.7263600000000006</v>
      </c>
      <c r="G1067" s="2">
        <f>'Moving Avg'!F1067</f>
        <v>3.4445850000000009</v>
      </c>
      <c r="H1067" s="2">
        <f>'Moving Avg'!G1067</f>
        <v>3.6742880000000007</v>
      </c>
      <c r="I1067" s="2">
        <f>'Moving Avg'!H1067</f>
        <v>4.1896990000000072</v>
      </c>
      <c r="J1067" s="6" t="str">
        <f>OBV!F1067</f>
        <v>BULLISH</v>
      </c>
      <c r="K1067" s="6" t="str">
        <f>OBV!G1067</f>
        <v>NEUTRAL</v>
      </c>
      <c r="L1067" s="6" t="str">
        <f>OBV!H1067</f>
        <v>CONFIRMED BULLISH</v>
      </c>
      <c r="M1067" s="8">
        <f t="shared" si="160"/>
        <v>25</v>
      </c>
      <c r="N1067" s="8">
        <f t="shared" si="161"/>
        <v>100</v>
      </c>
      <c r="O1067" s="8">
        <f t="shared" si="162"/>
        <v>0</v>
      </c>
      <c r="P1067" s="8">
        <f t="shared" si="163"/>
        <v>83.5</v>
      </c>
      <c r="Q1067" s="9">
        <f t="shared" si="164"/>
        <v>56.274999999999999</v>
      </c>
      <c r="R1067" s="9">
        <f t="shared" si="165"/>
        <v>45.875</v>
      </c>
      <c r="S1067" s="9">
        <f t="shared" si="166"/>
        <v>56.325000000000003</v>
      </c>
      <c r="T1067" s="9">
        <f t="shared" si="167"/>
        <v>52.125</v>
      </c>
      <c r="U1067" s="8">
        <f t="shared" si="168"/>
        <v>52.82500000000001</v>
      </c>
      <c r="V1067" s="8">
        <f t="shared" si="169"/>
        <v>52.650000000000006</v>
      </c>
    </row>
    <row r="1068" spans="1:22" ht="13.5" x14ac:dyDescent="0.25">
      <c r="A1068" s="3">
        <f>RSI!A1068</f>
        <v>43560</v>
      </c>
      <c r="B1068" s="2">
        <f>RSI!B1068</f>
        <v>3.7643</v>
      </c>
      <c r="C1068" s="2">
        <f>RSI!I1068</f>
        <v>63.928310728274042</v>
      </c>
      <c r="D1068" s="2">
        <f>MACD!E1068</f>
        <v>-0.22422918231257682</v>
      </c>
      <c r="E1068" s="2">
        <f>MACD!F1068</f>
        <v>-0.12236914981015534</v>
      </c>
      <c r="F1068" s="2">
        <f>'Moving Avg'!D1068</f>
        <v>3.7448000000000001</v>
      </c>
      <c r="G1068" s="2">
        <f>'Moving Avg'!F1068</f>
        <v>3.465195</v>
      </c>
      <c r="H1068" s="2">
        <f>'Moving Avg'!G1068</f>
        <v>3.6706000000000008</v>
      </c>
      <c r="I1068" s="2">
        <f>'Moving Avg'!H1068</f>
        <v>4.1871610000000068</v>
      </c>
      <c r="J1068" s="6" t="str">
        <f>OBV!F1068</f>
        <v>BULLISH</v>
      </c>
      <c r="K1068" s="6" t="str">
        <f>OBV!G1068</f>
        <v>NEUTRAL</v>
      </c>
      <c r="L1068" s="6" t="str">
        <f>OBV!H1068</f>
        <v>CONFIRMED BULLISH</v>
      </c>
      <c r="M1068" s="8">
        <f t="shared" si="160"/>
        <v>25</v>
      </c>
      <c r="N1068" s="8">
        <f t="shared" si="161"/>
        <v>100</v>
      </c>
      <c r="O1068" s="8">
        <f t="shared" si="162"/>
        <v>0</v>
      </c>
      <c r="P1068" s="8">
        <f t="shared" si="163"/>
        <v>83.5</v>
      </c>
      <c r="Q1068" s="9">
        <f t="shared" si="164"/>
        <v>56.274999999999999</v>
      </c>
      <c r="R1068" s="9">
        <f t="shared" si="165"/>
        <v>45.875</v>
      </c>
      <c r="S1068" s="9">
        <f t="shared" si="166"/>
        <v>56.325000000000003</v>
      </c>
      <c r="T1068" s="9">
        <f t="shared" si="167"/>
        <v>52.125</v>
      </c>
      <c r="U1068" s="8">
        <f t="shared" si="168"/>
        <v>52.82500000000001</v>
      </c>
      <c r="V1068" s="8">
        <f t="shared" si="169"/>
        <v>52.650000000000006</v>
      </c>
    </row>
    <row r="1069" spans="1:22" ht="13.5" x14ac:dyDescent="0.25">
      <c r="A1069" s="3">
        <f>RSI!A1069</f>
        <v>43563</v>
      </c>
      <c r="B1069" s="2">
        <f>RSI!B1069</f>
        <v>3.7643</v>
      </c>
      <c r="C1069" s="2">
        <f>RSI!I1069</f>
        <v>63.928310728274042</v>
      </c>
      <c r="D1069" s="2">
        <f>MACD!E1069</f>
        <v>-0.23874233447905535</v>
      </c>
      <c r="E1069" s="2">
        <f>MACD!F1069</f>
        <v>-0.14564378674393536</v>
      </c>
      <c r="F1069" s="2">
        <f>'Moving Avg'!D1069</f>
        <v>3.7436999999999996</v>
      </c>
      <c r="G1069" s="2">
        <f>'Moving Avg'!F1069</f>
        <v>3.4860750000000005</v>
      </c>
      <c r="H1069" s="2">
        <f>'Moving Avg'!G1069</f>
        <v>3.6669120000000004</v>
      </c>
      <c r="I1069" s="2">
        <f>'Moving Avg'!H1069</f>
        <v>4.1840420000000078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0"/>
        <v>25</v>
      </c>
      <c r="N1069" s="8">
        <f t="shared" si="161"/>
        <v>100</v>
      </c>
      <c r="O1069" s="8">
        <f t="shared" si="162"/>
        <v>0</v>
      </c>
      <c r="P1069" s="8">
        <f t="shared" si="163"/>
        <v>16.5</v>
      </c>
      <c r="Q1069" s="9">
        <f t="shared" si="164"/>
        <v>46.225000000000001</v>
      </c>
      <c r="R1069" s="9">
        <f t="shared" si="165"/>
        <v>29.125</v>
      </c>
      <c r="S1069" s="9">
        <f t="shared" si="166"/>
        <v>26.175000000000001</v>
      </c>
      <c r="T1069" s="9">
        <f t="shared" si="167"/>
        <v>35.375</v>
      </c>
      <c r="U1069" s="8">
        <f t="shared" si="168"/>
        <v>33.841666666666661</v>
      </c>
      <c r="V1069" s="8">
        <f t="shared" si="169"/>
        <v>34.224999999999994</v>
      </c>
    </row>
    <row r="1070" spans="1:22" ht="13.5" x14ac:dyDescent="0.25">
      <c r="A1070" s="3">
        <f>RSI!A1070</f>
        <v>43565</v>
      </c>
      <c r="B1070" s="2">
        <f>RSI!B1070</f>
        <v>3.7643</v>
      </c>
      <c r="C1070" s="2">
        <f>RSI!I1070</f>
        <v>63.928310728274042</v>
      </c>
      <c r="D1070" s="2">
        <f>MACD!E1070</f>
        <v>-0.24130514789177671</v>
      </c>
      <c r="E1070" s="2">
        <f>MACD!F1070</f>
        <v>-0.16477605897350364</v>
      </c>
      <c r="F1070" s="2">
        <f>'Moving Avg'!D1070</f>
        <v>3.7643</v>
      </c>
      <c r="G1070" s="2">
        <f>'Moving Avg'!F1070</f>
        <v>3.5075000000000003</v>
      </c>
      <c r="H1070" s="2">
        <f>'Moving Avg'!G1070</f>
        <v>3.663224</v>
      </c>
      <c r="I1070" s="2">
        <f>'Moving Avg'!H1070</f>
        <v>4.1812215000000075</v>
      </c>
      <c r="J1070" s="6" t="str">
        <f>OBV!F1070</f>
        <v>BULLISH</v>
      </c>
      <c r="K1070" s="6" t="str">
        <f>OBV!G1070</f>
        <v>NEUTRAL</v>
      </c>
      <c r="L1070" s="6" t="str">
        <f>OBV!H1070</f>
        <v>CONFIRMED BULLISH</v>
      </c>
      <c r="M1070" s="8">
        <f t="shared" si="160"/>
        <v>25</v>
      </c>
      <c r="N1070" s="8">
        <f t="shared" si="161"/>
        <v>100</v>
      </c>
      <c r="O1070" s="8">
        <f t="shared" si="162"/>
        <v>0</v>
      </c>
      <c r="P1070" s="8">
        <f t="shared" si="163"/>
        <v>83.5</v>
      </c>
      <c r="Q1070" s="9">
        <f t="shared" si="164"/>
        <v>56.274999999999999</v>
      </c>
      <c r="R1070" s="9">
        <f t="shared" si="165"/>
        <v>45.875</v>
      </c>
      <c r="S1070" s="9">
        <f t="shared" si="166"/>
        <v>56.325000000000003</v>
      </c>
      <c r="T1070" s="9">
        <f t="shared" si="167"/>
        <v>52.125</v>
      </c>
      <c r="U1070" s="8">
        <f t="shared" si="168"/>
        <v>52.82500000000001</v>
      </c>
      <c r="V1070" s="8">
        <f t="shared" si="169"/>
        <v>52.650000000000006</v>
      </c>
    </row>
    <row r="1071" spans="1:22" ht="13.5" x14ac:dyDescent="0.25">
      <c r="A1071" s="3">
        <f>RSI!A1071</f>
        <v>43566</v>
      </c>
      <c r="B1071" s="2">
        <f>RSI!B1071</f>
        <v>3.7643</v>
      </c>
      <c r="C1071" s="2">
        <f>RSI!I1071</f>
        <v>63.928310728274042</v>
      </c>
      <c r="D1071" s="2">
        <f>MACD!E1071</f>
        <v>-0.24451868947847499</v>
      </c>
      <c r="E1071" s="2">
        <f>MACD!F1071</f>
        <v>-0.1807245850744979</v>
      </c>
      <c r="F1071" s="2">
        <f>'Moving Avg'!D1071</f>
        <v>3.7643</v>
      </c>
      <c r="G1071" s="2">
        <f>'Moving Avg'!F1071</f>
        <v>3.5338050000000001</v>
      </c>
      <c r="H1071" s="2">
        <f>'Moving Avg'!G1071</f>
        <v>3.6595360000000001</v>
      </c>
      <c r="I1071" s="2">
        <f>'Moving Avg'!H1071</f>
        <v>4.178346500000008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25</v>
      </c>
      <c r="N1071" s="8">
        <f t="shared" si="161"/>
        <v>100</v>
      </c>
      <c r="O1071" s="8">
        <f t="shared" si="162"/>
        <v>0</v>
      </c>
      <c r="P1071" s="8">
        <f t="shared" si="163"/>
        <v>33</v>
      </c>
      <c r="Q1071" s="9">
        <f t="shared" si="164"/>
        <v>48.7</v>
      </c>
      <c r="R1071" s="9">
        <f t="shared" si="165"/>
        <v>33.25</v>
      </c>
      <c r="S1071" s="9">
        <f t="shared" si="166"/>
        <v>33.6</v>
      </c>
      <c r="T1071" s="9">
        <f t="shared" si="167"/>
        <v>39.5</v>
      </c>
      <c r="U1071" s="8">
        <f t="shared" si="168"/>
        <v>38.516666666666673</v>
      </c>
      <c r="V1071" s="8">
        <f t="shared" si="169"/>
        <v>38.762500000000003</v>
      </c>
    </row>
    <row r="1072" spans="1:22" ht="13.5" x14ac:dyDescent="0.25">
      <c r="A1072" s="3">
        <f>RSI!A1072</f>
        <v>43567</v>
      </c>
      <c r="B1072" s="2">
        <f>RSI!B1072</f>
        <v>3.7589000000000001</v>
      </c>
      <c r="C1072" s="2">
        <f>RSI!I1072</f>
        <v>63.299689448636101</v>
      </c>
      <c r="D1072" s="2">
        <f>MACD!E1072</f>
        <v>-0.22443620850533552</v>
      </c>
      <c r="E1072" s="2">
        <f>MACD!F1072</f>
        <v>-0.18946690976066544</v>
      </c>
      <c r="F1072" s="2">
        <f>'Moving Avg'!D1072</f>
        <v>3.7632199999999996</v>
      </c>
      <c r="G1072" s="2">
        <f>'Moving Avg'!F1072</f>
        <v>3.5552299999999994</v>
      </c>
      <c r="H1072" s="2">
        <f>'Moving Avg'!G1072</f>
        <v>3.6557400000000002</v>
      </c>
      <c r="I1072" s="2">
        <f>'Moving Avg'!H1072</f>
        <v>4.1754445000000082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  <c r="M1072" s="8">
        <f t="shared" si="160"/>
        <v>25</v>
      </c>
      <c r="N1072" s="8">
        <f t="shared" si="161"/>
        <v>100</v>
      </c>
      <c r="O1072" s="8">
        <f t="shared" si="162"/>
        <v>0</v>
      </c>
      <c r="P1072" s="8">
        <f t="shared" si="163"/>
        <v>16.5</v>
      </c>
      <c r="Q1072" s="9">
        <f t="shared" si="164"/>
        <v>46.225000000000001</v>
      </c>
      <c r="R1072" s="9">
        <f t="shared" si="165"/>
        <v>29.125</v>
      </c>
      <c r="S1072" s="9">
        <f t="shared" si="166"/>
        <v>26.175000000000001</v>
      </c>
      <c r="T1072" s="9">
        <f t="shared" si="167"/>
        <v>35.375</v>
      </c>
      <c r="U1072" s="8">
        <f t="shared" si="168"/>
        <v>33.841666666666661</v>
      </c>
      <c r="V1072" s="8">
        <f t="shared" si="169"/>
        <v>34.224999999999994</v>
      </c>
    </row>
    <row r="1073" spans="1:22" ht="13.5" x14ac:dyDescent="0.25">
      <c r="A1073" s="3">
        <f>RSI!A1073</f>
        <v>43570</v>
      </c>
      <c r="B1073" s="2">
        <f>RSI!B1073</f>
        <v>3.7589000000000001</v>
      </c>
      <c r="C1073" s="2">
        <f>RSI!I1073</f>
        <v>63.299689448636101</v>
      </c>
      <c r="D1073" s="2">
        <f>MACD!E1073</f>
        <v>-0.19246120251777299</v>
      </c>
      <c r="E1073" s="2">
        <f>MACD!F1073</f>
        <v>-0.19006576831208696</v>
      </c>
      <c r="F1073" s="2">
        <f>'Moving Avg'!D1073</f>
        <v>3.76214</v>
      </c>
      <c r="G1073" s="2">
        <f>'Moving Avg'!F1073</f>
        <v>3.5766549999999988</v>
      </c>
      <c r="H1073" s="2">
        <f>'Moving Avg'!G1073</f>
        <v>3.6542220000000003</v>
      </c>
      <c r="I1073" s="2">
        <f>'Moving Avg'!H1073</f>
        <v>4.1725425000000085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  <c r="M1073" s="8">
        <f t="shared" si="160"/>
        <v>25</v>
      </c>
      <c r="N1073" s="8">
        <f t="shared" si="161"/>
        <v>45</v>
      </c>
      <c r="O1073" s="8">
        <f t="shared" si="162"/>
        <v>0</v>
      </c>
      <c r="P1073" s="8">
        <f t="shared" si="163"/>
        <v>16.5</v>
      </c>
      <c r="Q1073" s="9">
        <f t="shared" si="164"/>
        <v>26.975000000000001</v>
      </c>
      <c r="R1073" s="9">
        <f t="shared" si="165"/>
        <v>18.125</v>
      </c>
      <c r="S1073" s="9">
        <f t="shared" si="166"/>
        <v>17.925000000000001</v>
      </c>
      <c r="T1073" s="9">
        <f t="shared" si="167"/>
        <v>21.625</v>
      </c>
      <c r="U1073" s="8">
        <f t="shared" si="168"/>
        <v>21.008333333333336</v>
      </c>
      <c r="V1073" s="8">
        <f t="shared" si="169"/>
        <v>21.162500000000001</v>
      </c>
    </row>
    <row r="1074" spans="1:22" ht="13.5" x14ac:dyDescent="0.25">
      <c r="A1074" s="3">
        <f>RSI!A1074</f>
        <v>43571</v>
      </c>
      <c r="B1074" s="2">
        <f>RSI!B1074</f>
        <v>3.6503999999999999</v>
      </c>
      <c r="C1074" s="2">
        <f>RSI!I1074</f>
        <v>51.499163377863447</v>
      </c>
      <c r="D1074" s="2">
        <f>MACD!E1074</f>
        <v>-0.14313763711420924</v>
      </c>
      <c r="E1074" s="2">
        <f>MACD!F1074</f>
        <v>-0.18068014207251143</v>
      </c>
      <c r="F1074" s="2">
        <f>'Moving Avg'!D1074</f>
        <v>3.73936</v>
      </c>
      <c r="G1074" s="2">
        <f>'Moving Avg'!F1074</f>
        <v>3.5926549999999993</v>
      </c>
      <c r="H1074" s="2">
        <f>'Moving Avg'!G1074</f>
        <v>3.6505339999999999</v>
      </c>
      <c r="I1074" s="2">
        <f>'Moving Avg'!H1074</f>
        <v>4.1684470000000076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  <c r="M1074" s="8">
        <f t="shared" si="160"/>
        <v>25</v>
      </c>
      <c r="N1074" s="8">
        <f t="shared" si="161"/>
        <v>0</v>
      </c>
      <c r="O1074" s="8">
        <f t="shared" si="162"/>
        <v>0</v>
      </c>
      <c r="P1074" s="8">
        <f t="shared" si="163"/>
        <v>16.5</v>
      </c>
      <c r="Q1074" s="9">
        <f t="shared" si="164"/>
        <v>11.225</v>
      </c>
      <c r="R1074" s="9">
        <f t="shared" si="165"/>
        <v>9.125</v>
      </c>
      <c r="S1074" s="9">
        <f t="shared" si="166"/>
        <v>11.175000000000001</v>
      </c>
      <c r="T1074" s="9">
        <f t="shared" si="167"/>
        <v>10.375</v>
      </c>
      <c r="U1074" s="8">
        <f t="shared" si="168"/>
        <v>10.508333333333335</v>
      </c>
      <c r="V1074" s="8">
        <f t="shared" si="169"/>
        <v>10.475000000000001</v>
      </c>
    </row>
    <row r="1075" spans="1:22" ht="13.5" x14ac:dyDescent="0.25">
      <c r="A1075" s="3">
        <f>RSI!A1075</f>
        <v>43572</v>
      </c>
      <c r="B1075" s="2">
        <f>RSI!B1075</f>
        <v>3.7589000000000001</v>
      </c>
      <c r="C1075" s="2">
        <f>RSI!I1075</f>
        <v>59.60833090373977</v>
      </c>
      <c r="D1075" s="2">
        <f>MACD!E1075</f>
        <v>-0.12623128089074243</v>
      </c>
      <c r="E1075" s="2">
        <f>MACD!F1075</f>
        <v>-0.16979036983615764</v>
      </c>
      <c r="F1075" s="2">
        <f>'Moving Avg'!D1075</f>
        <v>3.7382799999999996</v>
      </c>
      <c r="G1075" s="2">
        <f>'Moving Avg'!F1075</f>
        <v>3.61408</v>
      </c>
      <c r="H1075" s="2">
        <f>'Moving Avg'!G1075</f>
        <v>3.6467379999999996</v>
      </c>
      <c r="I1075" s="2">
        <f>'Moving Avg'!H1075</f>
        <v>4.1647585000000076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0"/>
        <v>25</v>
      </c>
      <c r="N1075" s="8">
        <f t="shared" si="161"/>
        <v>0</v>
      </c>
      <c r="O1075" s="8">
        <f t="shared" si="162"/>
        <v>0</v>
      </c>
      <c r="P1075" s="8">
        <f t="shared" si="163"/>
        <v>16.5</v>
      </c>
      <c r="Q1075" s="9">
        <f t="shared" si="164"/>
        <v>11.225</v>
      </c>
      <c r="R1075" s="9">
        <f t="shared" si="165"/>
        <v>9.125</v>
      </c>
      <c r="S1075" s="9">
        <f t="shared" si="166"/>
        <v>11.175000000000001</v>
      </c>
      <c r="T1075" s="9">
        <f t="shared" si="167"/>
        <v>10.375</v>
      </c>
      <c r="U1075" s="8">
        <f t="shared" si="168"/>
        <v>10.508333333333335</v>
      </c>
      <c r="V1075" s="8">
        <f t="shared" si="169"/>
        <v>10.475000000000001</v>
      </c>
    </row>
    <row r="1076" spans="1:22" ht="13.5" x14ac:dyDescent="0.25">
      <c r="A1076" s="3">
        <f>RSI!A1076</f>
        <v>43573</v>
      </c>
      <c r="B1076" s="2">
        <f>RSI!B1076</f>
        <v>3.7589000000000001</v>
      </c>
      <c r="C1076" s="2">
        <f>RSI!I1076</f>
        <v>59.60833090373977</v>
      </c>
      <c r="D1076" s="2">
        <f>MACD!E1076</f>
        <v>-9.6813123953373825E-2</v>
      </c>
      <c r="E1076" s="2">
        <f>MACD!F1076</f>
        <v>-0.15519492065960089</v>
      </c>
      <c r="F1076" s="2">
        <f>'Moving Avg'!D1076</f>
        <v>3.7372000000000001</v>
      </c>
      <c r="G1076" s="2">
        <f>'Moving Avg'!F1076</f>
        <v>3.6355049999999993</v>
      </c>
      <c r="H1076" s="2">
        <f>'Moving Avg'!G1076</f>
        <v>3.6406619999999998</v>
      </c>
      <c r="I1076" s="2">
        <f>'Moving Avg'!H1076</f>
        <v>4.1605005000000084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  <c r="M1076" s="8">
        <f t="shared" si="160"/>
        <v>25</v>
      </c>
      <c r="N1076" s="8">
        <f t="shared" si="161"/>
        <v>0</v>
      </c>
      <c r="O1076" s="8">
        <f t="shared" si="162"/>
        <v>0</v>
      </c>
      <c r="P1076" s="8">
        <f t="shared" si="163"/>
        <v>16.5</v>
      </c>
      <c r="Q1076" s="9">
        <f t="shared" si="164"/>
        <v>11.225</v>
      </c>
      <c r="R1076" s="9">
        <f t="shared" si="165"/>
        <v>9.125</v>
      </c>
      <c r="S1076" s="9">
        <f t="shared" si="166"/>
        <v>11.175000000000001</v>
      </c>
      <c r="T1076" s="9">
        <f t="shared" si="167"/>
        <v>10.375</v>
      </c>
      <c r="U1076" s="8">
        <f t="shared" si="168"/>
        <v>10.508333333333335</v>
      </c>
      <c r="V1076" s="8">
        <f t="shared" si="169"/>
        <v>10.475000000000001</v>
      </c>
    </row>
    <row r="1077" spans="1:22" ht="13.5" x14ac:dyDescent="0.25">
      <c r="A1077" s="3">
        <f>RSI!A1077</f>
        <v>43574</v>
      </c>
      <c r="B1077" s="2">
        <f>RSI!B1077</f>
        <v>3.7589000000000001</v>
      </c>
      <c r="C1077" s="2">
        <f>RSI!I1077</f>
        <v>59.608330903739777</v>
      </c>
      <c r="D1077" s="2">
        <f>MACD!E1077</f>
        <v>-7.2599888473060759E-2</v>
      </c>
      <c r="E1077" s="2">
        <f>MACD!F1077</f>
        <v>-0.13867591422229286</v>
      </c>
      <c r="F1077" s="2">
        <f>'Moving Avg'!D1077</f>
        <v>3.7372000000000001</v>
      </c>
      <c r="G1077" s="2">
        <f>'Moving Avg'!F1077</f>
        <v>3.6569299999999991</v>
      </c>
      <c r="H1077" s="2">
        <f>'Moving Avg'!G1077</f>
        <v>3.6345860000000001</v>
      </c>
      <c r="I1077" s="2">
        <f>'Moving Avg'!H1077</f>
        <v>4.1558900000000083</v>
      </c>
      <c r="J1077" s="6" t="str">
        <f>OBV!F1077</f>
        <v>BULLISH</v>
      </c>
      <c r="K1077" s="6" t="str">
        <f>OBV!G1077</f>
        <v>NEUTRAL</v>
      </c>
      <c r="L1077" s="6" t="str">
        <f>OBV!H1077</f>
        <v>NEUTRAL</v>
      </c>
      <c r="M1077" s="8">
        <f t="shared" si="160"/>
        <v>25</v>
      </c>
      <c r="N1077" s="8">
        <f t="shared" si="161"/>
        <v>0</v>
      </c>
      <c r="O1077" s="8">
        <f t="shared" si="162"/>
        <v>0</v>
      </c>
      <c r="P1077" s="8">
        <f t="shared" si="163"/>
        <v>49.5</v>
      </c>
      <c r="Q1077" s="9">
        <f t="shared" si="164"/>
        <v>16.175000000000001</v>
      </c>
      <c r="R1077" s="9">
        <f t="shared" si="165"/>
        <v>17.375</v>
      </c>
      <c r="S1077" s="9">
        <f t="shared" si="166"/>
        <v>26.025000000000002</v>
      </c>
      <c r="T1077" s="9">
        <f t="shared" si="167"/>
        <v>18.625</v>
      </c>
      <c r="U1077" s="8">
        <f t="shared" si="168"/>
        <v>19.858333333333334</v>
      </c>
      <c r="V1077" s="8">
        <f t="shared" si="169"/>
        <v>19.55</v>
      </c>
    </row>
    <row r="1078" spans="1:22" ht="13.5" x14ac:dyDescent="0.25">
      <c r="A1078" s="3">
        <f>RSI!A1078</f>
        <v>43577</v>
      </c>
      <c r="B1078" s="2">
        <f>RSI!B1078</f>
        <v>3.7589000000000001</v>
      </c>
      <c r="C1078" s="2">
        <f>RSI!I1078</f>
        <v>59.608330903739777</v>
      </c>
      <c r="D1078" s="2">
        <f>MACD!E1078</f>
        <v>-5.2740517216712135E-2</v>
      </c>
      <c r="E1078" s="2">
        <f>MACD!F1078</f>
        <v>-0.12148883482117673</v>
      </c>
      <c r="F1078" s="2">
        <f>'Moving Avg'!D1078</f>
        <v>3.7372000000000001</v>
      </c>
      <c r="G1078" s="2">
        <f>'Moving Avg'!F1078</f>
        <v>3.6821499999999987</v>
      </c>
      <c r="H1078" s="2">
        <f>'Moving Avg'!G1078</f>
        <v>3.6285099999999999</v>
      </c>
      <c r="I1078" s="2">
        <f>'Moving Avg'!H1078</f>
        <v>4.1512255000000069</v>
      </c>
      <c r="J1078" s="6" t="str">
        <f>OBV!F1078</f>
        <v>BULLISH</v>
      </c>
      <c r="K1078" s="6" t="str">
        <f>OBV!G1078</f>
        <v>NEUTRAL</v>
      </c>
      <c r="L1078" s="6" t="str">
        <f>OBV!H1078</f>
        <v>NEUTRAL</v>
      </c>
      <c r="M1078" s="8">
        <f t="shared" si="160"/>
        <v>25</v>
      </c>
      <c r="N1078" s="8">
        <f t="shared" si="161"/>
        <v>0</v>
      </c>
      <c r="O1078" s="8">
        <f t="shared" si="162"/>
        <v>0</v>
      </c>
      <c r="P1078" s="8">
        <f t="shared" si="163"/>
        <v>49.5</v>
      </c>
      <c r="Q1078" s="9">
        <f t="shared" si="164"/>
        <v>16.175000000000001</v>
      </c>
      <c r="R1078" s="9">
        <f t="shared" si="165"/>
        <v>17.375</v>
      </c>
      <c r="S1078" s="9">
        <f t="shared" si="166"/>
        <v>26.025000000000002</v>
      </c>
      <c r="T1078" s="9">
        <f t="shared" si="167"/>
        <v>18.625</v>
      </c>
      <c r="U1078" s="8">
        <f t="shared" si="168"/>
        <v>19.858333333333334</v>
      </c>
      <c r="V1078" s="8">
        <f t="shared" si="169"/>
        <v>19.55</v>
      </c>
    </row>
    <row r="1079" spans="1:22" ht="13.5" x14ac:dyDescent="0.25">
      <c r="A1079" s="3">
        <f>RSI!A1079</f>
        <v>43578</v>
      </c>
      <c r="B1079" s="2">
        <f>RSI!B1079</f>
        <v>3.7589000000000001</v>
      </c>
      <c r="C1079" s="2">
        <f>RSI!I1079</f>
        <v>59.608330903739777</v>
      </c>
      <c r="D1079" s="2">
        <f>MACD!E1079</f>
        <v>-3.6518610765536863E-2</v>
      </c>
      <c r="E1079" s="2">
        <f>MACD!F1079</f>
        <v>-0.10449479001004876</v>
      </c>
      <c r="F1079" s="2">
        <f>'Moving Avg'!D1079</f>
        <v>3.7588999999999997</v>
      </c>
      <c r="G1079" s="2">
        <f>'Moving Avg'!F1079</f>
        <v>3.7027599999999987</v>
      </c>
      <c r="H1079" s="2">
        <f>'Moving Avg'!G1079</f>
        <v>3.6224340000000002</v>
      </c>
      <c r="I1079" s="2">
        <f>'Moving Avg'!H1079</f>
        <v>4.1465610000000073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  <c r="M1079" s="8">
        <f t="shared" si="160"/>
        <v>25</v>
      </c>
      <c r="N1079" s="8">
        <f t="shared" si="161"/>
        <v>0</v>
      </c>
      <c r="O1079" s="8">
        <f t="shared" si="162"/>
        <v>0</v>
      </c>
      <c r="P1079" s="8">
        <f t="shared" si="163"/>
        <v>83.5</v>
      </c>
      <c r="Q1079" s="9">
        <f t="shared" si="164"/>
        <v>21.274999999999999</v>
      </c>
      <c r="R1079" s="9">
        <f t="shared" si="165"/>
        <v>25.875</v>
      </c>
      <c r="S1079" s="9">
        <f t="shared" si="166"/>
        <v>41.325000000000003</v>
      </c>
      <c r="T1079" s="9">
        <f t="shared" si="167"/>
        <v>27.125</v>
      </c>
      <c r="U1079" s="8">
        <f t="shared" si="168"/>
        <v>29.491666666666664</v>
      </c>
      <c r="V1079" s="8">
        <f t="shared" si="169"/>
        <v>28.9</v>
      </c>
    </row>
    <row r="1080" spans="1:22" ht="13.5" x14ac:dyDescent="0.25">
      <c r="A1080" s="3">
        <f>RSI!A1080</f>
        <v>43579</v>
      </c>
      <c r="B1080" s="2">
        <f>RSI!B1080</f>
        <v>3.6503999999999999</v>
      </c>
      <c r="C1080" s="2">
        <f>RSI!I1080</f>
        <v>47.986608102577392</v>
      </c>
      <c r="D1080" s="2">
        <f>MACD!E1080</f>
        <v>-1.5294397896205236E-2</v>
      </c>
      <c r="E1080" s="2">
        <f>MACD!F1080</f>
        <v>-8.6654711587280053E-2</v>
      </c>
      <c r="F1080" s="2">
        <f>'Moving Avg'!D1080</f>
        <v>3.7372000000000001</v>
      </c>
      <c r="G1080" s="2">
        <f>'Moving Avg'!F1080</f>
        <v>3.7144199999999992</v>
      </c>
      <c r="H1080" s="2">
        <f>'Moving Avg'!G1080</f>
        <v>3.6140799999999995</v>
      </c>
      <c r="I1080" s="2">
        <f>'Moving Avg'!H1080</f>
        <v>4.1412180000000065</v>
      </c>
      <c r="J1080" s="6" t="str">
        <f>OBV!F1080</f>
        <v>NEUTRAL</v>
      </c>
      <c r="K1080" s="6" t="str">
        <f>OBV!G1080</f>
        <v>NEUTRAL</v>
      </c>
      <c r="L1080" s="6" t="str">
        <f>OBV!H1080</f>
        <v>NEUTRAL</v>
      </c>
      <c r="M1080" s="8">
        <f t="shared" si="160"/>
        <v>25</v>
      </c>
      <c r="N1080" s="8">
        <f t="shared" si="161"/>
        <v>0</v>
      </c>
      <c r="O1080" s="8">
        <f t="shared" si="162"/>
        <v>0</v>
      </c>
      <c r="P1080" s="8">
        <f t="shared" si="163"/>
        <v>33</v>
      </c>
      <c r="Q1080" s="9">
        <f t="shared" si="164"/>
        <v>13.7</v>
      </c>
      <c r="R1080" s="9">
        <f t="shared" si="165"/>
        <v>13.25</v>
      </c>
      <c r="S1080" s="9">
        <f t="shared" si="166"/>
        <v>18.600000000000001</v>
      </c>
      <c r="T1080" s="9">
        <f t="shared" si="167"/>
        <v>14.5</v>
      </c>
      <c r="U1080" s="8">
        <f t="shared" si="168"/>
        <v>15.183333333333332</v>
      </c>
      <c r="V1080" s="8">
        <f t="shared" si="169"/>
        <v>15.012499999999999</v>
      </c>
    </row>
    <row r="1081" spans="1:22" ht="13.5" x14ac:dyDescent="0.25">
      <c r="A1081" s="3">
        <f>RSI!A1081</f>
        <v>43580</v>
      </c>
      <c r="B1081" s="2">
        <f>RSI!B1081</f>
        <v>3.5419</v>
      </c>
      <c r="C1081" s="2">
        <f>RSI!I1081</f>
        <v>39.659479930073495</v>
      </c>
      <c r="D1081" s="2">
        <f>MACD!E1081</f>
        <v>1.0843596778014053E-2</v>
      </c>
      <c r="E1081" s="2">
        <f>MACD!F1081</f>
        <v>-6.7155049914221235E-2</v>
      </c>
      <c r="F1081" s="2">
        <f>'Moving Avg'!D1081</f>
        <v>3.6938000000000004</v>
      </c>
      <c r="G1081" s="2">
        <f>'Moving Avg'!F1081</f>
        <v>3.7206549999999985</v>
      </c>
      <c r="H1081" s="2">
        <f>'Moving Avg'!G1081</f>
        <v>3.6035560000000002</v>
      </c>
      <c r="I1081" s="2">
        <f>'Moving Avg'!H1081</f>
        <v>4.1353600000000066</v>
      </c>
      <c r="J1081" s="6" t="str">
        <f>OBV!F1081</f>
        <v>NEUTRAL</v>
      </c>
      <c r="K1081" s="6" t="str">
        <f>OBV!G1081</f>
        <v>NEUTRAL</v>
      </c>
      <c r="L1081" s="6" t="str">
        <f>OBV!H1081</f>
        <v>NEUTRAL</v>
      </c>
      <c r="M1081" s="8">
        <f t="shared" si="160"/>
        <v>25</v>
      </c>
      <c r="N1081" s="8">
        <f t="shared" si="161"/>
        <v>0</v>
      </c>
      <c r="O1081" s="8">
        <f t="shared" si="162"/>
        <v>0</v>
      </c>
      <c r="P1081" s="8">
        <f t="shared" si="163"/>
        <v>33</v>
      </c>
      <c r="Q1081" s="9">
        <f t="shared" si="164"/>
        <v>13.7</v>
      </c>
      <c r="R1081" s="9">
        <f t="shared" si="165"/>
        <v>13.25</v>
      </c>
      <c r="S1081" s="9">
        <f t="shared" si="166"/>
        <v>18.600000000000001</v>
      </c>
      <c r="T1081" s="9">
        <f t="shared" si="167"/>
        <v>14.5</v>
      </c>
      <c r="U1081" s="8">
        <f t="shared" si="168"/>
        <v>15.183333333333332</v>
      </c>
      <c r="V1081" s="8">
        <f t="shared" si="169"/>
        <v>15.012499999999999</v>
      </c>
    </row>
    <row r="1082" spans="1:22" ht="13.5" x14ac:dyDescent="0.25">
      <c r="A1082" s="3">
        <f>RSI!A1082</f>
        <v>43581</v>
      </c>
      <c r="B1082" s="2">
        <f>RSI!B1082</f>
        <v>3.645</v>
      </c>
      <c r="C1082" s="2">
        <f>RSI!I1082</f>
        <v>48.758784997209169</v>
      </c>
      <c r="D1082" s="2">
        <f>MACD!E1082</f>
        <v>2.526517554809482E-2</v>
      </c>
      <c r="E1082" s="2">
        <f>MACD!F1082</f>
        <v>-4.8671004821758027E-2</v>
      </c>
      <c r="F1082" s="2">
        <f>'Moving Avg'!D1082</f>
        <v>3.6710199999999999</v>
      </c>
      <c r="G1082" s="2">
        <f>'Moving Avg'!F1082</f>
        <v>3.7244499999999987</v>
      </c>
      <c r="H1082" s="2">
        <f>'Moving Avg'!G1082</f>
        <v>3.5950940000000009</v>
      </c>
      <c r="I1082" s="2">
        <f>'Moving Avg'!H1082</f>
        <v>4.1300175000000063</v>
      </c>
      <c r="J1082" s="6" t="str">
        <f>OBV!F1082</f>
        <v>BULLISH</v>
      </c>
      <c r="K1082" s="6" t="str">
        <f>OBV!G1082</f>
        <v>NEUTRAL</v>
      </c>
      <c r="L1082" s="6" t="str">
        <f>OBV!H1082</f>
        <v>BULLISH DIVERGENCE</v>
      </c>
      <c r="M1082" s="8">
        <f t="shared" si="160"/>
        <v>25</v>
      </c>
      <c r="N1082" s="8">
        <f t="shared" si="161"/>
        <v>0</v>
      </c>
      <c r="O1082" s="8">
        <f t="shared" si="162"/>
        <v>0</v>
      </c>
      <c r="P1082" s="8">
        <f t="shared" si="163"/>
        <v>66.5</v>
      </c>
      <c r="Q1082" s="9">
        <f t="shared" si="164"/>
        <v>18.725000000000001</v>
      </c>
      <c r="R1082" s="9">
        <f t="shared" si="165"/>
        <v>21.625</v>
      </c>
      <c r="S1082" s="9">
        <f t="shared" si="166"/>
        <v>33.674999999999997</v>
      </c>
      <c r="T1082" s="9">
        <f t="shared" si="167"/>
        <v>22.875</v>
      </c>
      <c r="U1082" s="8">
        <f t="shared" si="168"/>
        <v>24.675000000000001</v>
      </c>
      <c r="V1082" s="8">
        <f t="shared" si="169"/>
        <v>24.225000000000001</v>
      </c>
    </row>
    <row r="1083" spans="1:22" ht="13.5" x14ac:dyDescent="0.25">
      <c r="A1083" s="3">
        <f>RSI!A1083</f>
        <v>43584</v>
      </c>
      <c r="B1083" s="2">
        <f>RSI!B1083</f>
        <v>3.7425999999999999</v>
      </c>
      <c r="C1083" s="2">
        <f>RSI!I1083</f>
        <v>55.586699312504734</v>
      </c>
      <c r="D1083" s="2">
        <f>MACD!E1083</f>
        <v>3.0344587113849464E-2</v>
      </c>
      <c r="E1083" s="2">
        <f>MACD!F1083</f>
        <v>-3.2867886434636527E-2</v>
      </c>
      <c r="F1083" s="2">
        <f>'Moving Avg'!D1083</f>
        <v>3.6677599999999999</v>
      </c>
      <c r="G1083" s="2">
        <f>'Moving Avg'!F1083</f>
        <v>3.7279749999999985</v>
      </c>
      <c r="H1083" s="2">
        <f>'Moving Avg'!G1083</f>
        <v>3.5885840000000013</v>
      </c>
      <c r="I1083" s="2">
        <f>'Moving Avg'!H1083</f>
        <v>4.1251900000000061</v>
      </c>
      <c r="J1083" s="6" t="str">
        <f>OBV!F1083</f>
        <v>BULLISH</v>
      </c>
      <c r="K1083" s="6" t="str">
        <f>OBV!G1083</f>
        <v>NEUTRAL</v>
      </c>
      <c r="L1083" s="6" t="str">
        <f>OBV!H1083</f>
        <v>BULLISH DIVERGENCE</v>
      </c>
      <c r="M1083" s="8">
        <f t="shared" si="160"/>
        <v>25</v>
      </c>
      <c r="N1083" s="8">
        <f t="shared" si="161"/>
        <v>0</v>
      </c>
      <c r="O1083" s="8">
        <f t="shared" si="162"/>
        <v>0</v>
      </c>
      <c r="P1083" s="8">
        <f t="shared" si="163"/>
        <v>66.5</v>
      </c>
      <c r="Q1083" s="9">
        <f t="shared" si="164"/>
        <v>18.725000000000001</v>
      </c>
      <c r="R1083" s="9">
        <f t="shared" si="165"/>
        <v>21.625</v>
      </c>
      <c r="S1083" s="9">
        <f t="shared" si="166"/>
        <v>33.674999999999997</v>
      </c>
      <c r="T1083" s="9">
        <f t="shared" si="167"/>
        <v>22.875</v>
      </c>
      <c r="U1083" s="8">
        <f t="shared" si="168"/>
        <v>24.675000000000001</v>
      </c>
      <c r="V1083" s="8">
        <f t="shared" si="169"/>
        <v>24.225000000000001</v>
      </c>
    </row>
    <row r="1084" spans="1:22" ht="13.5" x14ac:dyDescent="0.25">
      <c r="A1084" s="3">
        <f>RSI!A1084</f>
        <v>43585</v>
      </c>
      <c r="B1084" s="2">
        <f>RSI!B1084</f>
        <v>3.7425999999999999</v>
      </c>
      <c r="C1084" s="2">
        <f>RSI!I1084</f>
        <v>55.586699312504734</v>
      </c>
      <c r="D1084" s="2">
        <f>MACD!E1084</f>
        <v>1.7471823102815254E-2</v>
      </c>
      <c r="E1084" s="2">
        <f>MACD!F1084</f>
        <v>-2.279994452714617E-2</v>
      </c>
      <c r="F1084" s="2">
        <f>'Moving Avg'!D1084</f>
        <v>3.6644999999999994</v>
      </c>
      <c r="G1084" s="2">
        <f>'Moving Avg'!F1084</f>
        <v>3.726614999999998</v>
      </c>
      <c r="H1084" s="2">
        <f>'Moving Avg'!G1084</f>
        <v>3.584678000000002</v>
      </c>
      <c r="I1084" s="2">
        <f>'Moving Avg'!H1084</f>
        <v>4.1203625000000068</v>
      </c>
      <c r="J1084" s="6" t="str">
        <f>OBV!F1084</f>
        <v>BULLISH</v>
      </c>
      <c r="K1084" s="6" t="str">
        <f>OBV!G1084</f>
        <v>NEUTRAL</v>
      </c>
      <c r="L1084" s="6" t="str">
        <f>OBV!H1084</f>
        <v>BULLISH DIVERGENCE</v>
      </c>
      <c r="M1084" s="8">
        <f t="shared" si="160"/>
        <v>25</v>
      </c>
      <c r="N1084" s="8">
        <f t="shared" si="161"/>
        <v>0</v>
      </c>
      <c r="O1084" s="8">
        <f t="shared" si="162"/>
        <v>0</v>
      </c>
      <c r="P1084" s="8">
        <f t="shared" si="163"/>
        <v>66.5</v>
      </c>
      <c r="Q1084" s="9">
        <f t="shared" si="164"/>
        <v>18.725000000000001</v>
      </c>
      <c r="R1084" s="9">
        <f t="shared" si="165"/>
        <v>21.625</v>
      </c>
      <c r="S1084" s="9">
        <f t="shared" si="166"/>
        <v>33.674999999999997</v>
      </c>
      <c r="T1084" s="9">
        <f t="shared" si="167"/>
        <v>22.875</v>
      </c>
      <c r="U1084" s="8">
        <f t="shared" si="168"/>
        <v>24.675000000000001</v>
      </c>
      <c r="V1084" s="8">
        <f t="shared" si="169"/>
        <v>24.225000000000001</v>
      </c>
    </row>
    <row r="1085" spans="1:22" ht="13.5" x14ac:dyDescent="0.25">
      <c r="A1085" s="3">
        <f>RSI!A1085</f>
        <v>43587</v>
      </c>
      <c r="B1085" s="2">
        <f>RSI!B1085</f>
        <v>3.7372000000000001</v>
      </c>
      <c r="C1085" s="2">
        <f>RSI!I1085</f>
        <v>55.115445071950973</v>
      </c>
      <c r="D1085" s="2">
        <f>MACD!E1085</f>
        <v>2.322881058017856E-2</v>
      </c>
      <c r="E1085" s="2">
        <f>MACD!F1085</f>
        <v>-1.3594193505681224E-2</v>
      </c>
      <c r="F1085" s="2">
        <f>'Moving Avg'!D1085</f>
        <v>3.6818599999999995</v>
      </c>
      <c r="G1085" s="2">
        <f>'Moving Avg'!F1085</f>
        <v>3.7304099999999991</v>
      </c>
      <c r="H1085" s="2">
        <f>'Moving Avg'!G1085</f>
        <v>3.5806640000000023</v>
      </c>
      <c r="I1085" s="2">
        <f>'Moving Avg'!H1085</f>
        <v>4.1155080000000064</v>
      </c>
      <c r="J1085" s="6" t="str">
        <f>OBV!F1085</f>
        <v>BEARISH</v>
      </c>
      <c r="K1085" s="6" t="str">
        <f>OBV!G1085</f>
        <v>NEUTRAL</v>
      </c>
      <c r="L1085" s="6" t="str">
        <f>OBV!H1085</f>
        <v>BEARISH DIVERGENCE</v>
      </c>
      <c r="M1085" s="8">
        <f t="shared" si="160"/>
        <v>25</v>
      </c>
      <c r="N1085" s="8">
        <f t="shared" si="161"/>
        <v>0</v>
      </c>
      <c r="O1085" s="8">
        <f t="shared" si="162"/>
        <v>0</v>
      </c>
      <c r="P1085" s="8">
        <f t="shared" si="163"/>
        <v>16.5</v>
      </c>
      <c r="Q1085" s="9">
        <f t="shared" si="164"/>
        <v>11.225</v>
      </c>
      <c r="R1085" s="9">
        <f t="shared" si="165"/>
        <v>9.125</v>
      </c>
      <c r="S1085" s="9">
        <f t="shared" si="166"/>
        <v>11.175000000000001</v>
      </c>
      <c r="T1085" s="9">
        <f t="shared" si="167"/>
        <v>10.375</v>
      </c>
      <c r="U1085" s="8">
        <f t="shared" si="168"/>
        <v>10.508333333333335</v>
      </c>
      <c r="V1085" s="8">
        <f t="shared" si="169"/>
        <v>10.475000000000001</v>
      </c>
    </row>
    <row r="1086" spans="1:22" ht="13.5" x14ac:dyDescent="0.25">
      <c r="A1086" s="3">
        <f>RSI!A1086</f>
        <v>43588</v>
      </c>
      <c r="B1086" s="2">
        <f>RSI!B1086</f>
        <v>3.7372000000000001</v>
      </c>
      <c r="C1086" s="2">
        <f>RSI!I1086</f>
        <v>55.115445071950973</v>
      </c>
      <c r="D1086" s="2">
        <f>MACD!E1086</f>
        <v>2.7721848511672142E-2</v>
      </c>
      <c r="E1086" s="2">
        <f>MACD!F1086</f>
        <v>-5.3309851022105507E-3</v>
      </c>
      <c r="F1086" s="2">
        <f>'Moving Avg'!D1086</f>
        <v>3.7209200000000004</v>
      </c>
      <c r="G1086" s="2">
        <f>'Moving Avg'!F1086</f>
        <v>3.7290549999999998</v>
      </c>
      <c r="H1086" s="2">
        <f>'Moving Avg'!G1086</f>
        <v>3.5766500000000012</v>
      </c>
      <c r="I1086" s="2">
        <f>'Moving Avg'!H1086</f>
        <v>4.1106535000000068</v>
      </c>
      <c r="J1086" s="6" t="str">
        <f>OBV!F1086</f>
        <v>BEARISH</v>
      </c>
      <c r="K1086" s="6" t="str">
        <f>OBV!G1086</f>
        <v>NEUTRAL</v>
      </c>
      <c r="L1086" s="6" t="str">
        <f>OBV!H1086</f>
        <v>BEARISH DIVERGENCE</v>
      </c>
      <c r="M1086" s="8">
        <f t="shared" si="160"/>
        <v>25</v>
      </c>
      <c r="N1086" s="8">
        <f t="shared" si="161"/>
        <v>0</v>
      </c>
      <c r="O1086" s="8">
        <f t="shared" si="162"/>
        <v>0</v>
      </c>
      <c r="P1086" s="8">
        <f t="shared" si="163"/>
        <v>16.5</v>
      </c>
      <c r="Q1086" s="9">
        <f t="shared" si="164"/>
        <v>11.225</v>
      </c>
      <c r="R1086" s="9">
        <f t="shared" si="165"/>
        <v>9.125</v>
      </c>
      <c r="S1086" s="9">
        <f t="shared" si="166"/>
        <v>11.175000000000001</v>
      </c>
      <c r="T1086" s="9">
        <f t="shared" si="167"/>
        <v>10.375</v>
      </c>
      <c r="U1086" s="8">
        <f t="shared" si="168"/>
        <v>10.508333333333335</v>
      </c>
      <c r="V1086" s="8">
        <f t="shared" si="169"/>
        <v>10.475000000000001</v>
      </c>
    </row>
    <row r="1087" spans="1:22" ht="13.5" x14ac:dyDescent="0.25">
      <c r="A1087" s="3">
        <f>RSI!A1087</f>
        <v>43591</v>
      </c>
      <c r="B1087" s="2">
        <f>RSI!B1087</f>
        <v>3.7372000000000001</v>
      </c>
      <c r="C1087" s="2">
        <f>RSI!I1087</f>
        <v>55.115445071950973</v>
      </c>
      <c r="D1087" s="2">
        <f>MACD!E1087</f>
        <v>3.117340987097128E-2</v>
      </c>
      <c r="E1087" s="2">
        <f>MACD!F1087</f>
        <v>1.9698938924258159E-3</v>
      </c>
      <c r="F1087" s="2">
        <f>'Moving Avg'!D1087</f>
        <v>3.73936</v>
      </c>
      <c r="G1087" s="2">
        <f>'Moving Avg'!F1087</f>
        <v>3.7277</v>
      </c>
      <c r="H1087" s="2">
        <f>'Moving Avg'!G1087</f>
        <v>3.5726360000000015</v>
      </c>
      <c r="I1087" s="2">
        <f>'Moving Avg'!H1087</f>
        <v>4.1058805000000067</v>
      </c>
      <c r="J1087" s="6" t="str">
        <f>OBV!F1087</f>
        <v>BEARISH</v>
      </c>
      <c r="K1087" s="6" t="str">
        <f>OBV!G1087</f>
        <v>NEUTRAL</v>
      </c>
      <c r="L1087" s="6" t="str">
        <f>OBV!H1087</f>
        <v>BEARISH DIVERGENCE</v>
      </c>
      <c r="M1087" s="8">
        <f t="shared" si="160"/>
        <v>25</v>
      </c>
      <c r="N1087" s="8">
        <f t="shared" si="161"/>
        <v>0</v>
      </c>
      <c r="O1087" s="8">
        <f t="shared" si="162"/>
        <v>0</v>
      </c>
      <c r="P1087" s="8">
        <f t="shared" si="163"/>
        <v>16.5</v>
      </c>
      <c r="Q1087" s="9">
        <f t="shared" si="164"/>
        <v>11.225</v>
      </c>
      <c r="R1087" s="9">
        <f t="shared" si="165"/>
        <v>9.125</v>
      </c>
      <c r="S1087" s="9">
        <f t="shared" si="166"/>
        <v>11.175000000000001</v>
      </c>
      <c r="T1087" s="9">
        <f t="shared" si="167"/>
        <v>10.375</v>
      </c>
      <c r="U1087" s="8">
        <f t="shared" si="168"/>
        <v>10.508333333333335</v>
      </c>
      <c r="V1087" s="8">
        <f t="shared" si="169"/>
        <v>10.475000000000001</v>
      </c>
    </row>
    <row r="1088" spans="1:22" ht="13.5" x14ac:dyDescent="0.25">
      <c r="A1088" s="3">
        <f>RSI!A1088</f>
        <v>43592</v>
      </c>
      <c r="B1088" s="2">
        <f>RSI!B1088</f>
        <v>3.7372000000000001</v>
      </c>
      <c r="C1088" s="2">
        <f>RSI!I1088</f>
        <v>55.115445071950973</v>
      </c>
      <c r="D1088" s="2">
        <f>MACD!E1088</f>
        <v>3.3769665524313819E-2</v>
      </c>
      <c r="E1088" s="2">
        <f>MACD!F1088</f>
        <v>8.3298482188034172E-3</v>
      </c>
      <c r="F1088" s="2">
        <f>'Moving Avg'!D1088</f>
        <v>3.7382800000000005</v>
      </c>
      <c r="G1088" s="2">
        <f>'Moving Avg'!F1088</f>
        <v>3.7263449999999998</v>
      </c>
      <c r="H1088" s="2">
        <f>'Moving Avg'!G1088</f>
        <v>3.5686220000000013</v>
      </c>
      <c r="I1088" s="2">
        <f>'Moving Avg'!H1088</f>
        <v>4.1011075000000066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25</v>
      </c>
      <c r="N1088" s="8">
        <f t="shared" si="161"/>
        <v>0</v>
      </c>
      <c r="O1088" s="8">
        <f t="shared" si="162"/>
        <v>0</v>
      </c>
      <c r="P1088" s="8">
        <f t="shared" si="163"/>
        <v>16.5</v>
      </c>
      <c r="Q1088" s="9">
        <f t="shared" si="164"/>
        <v>11.225</v>
      </c>
      <c r="R1088" s="9">
        <f t="shared" si="165"/>
        <v>9.125</v>
      </c>
      <c r="S1088" s="9">
        <f t="shared" si="166"/>
        <v>11.175000000000001</v>
      </c>
      <c r="T1088" s="9">
        <f t="shared" si="167"/>
        <v>10.375</v>
      </c>
      <c r="U1088" s="8">
        <f t="shared" si="168"/>
        <v>10.508333333333335</v>
      </c>
      <c r="V1088" s="8">
        <f t="shared" si="169"/>
        <v>10.475000000000001</v>
      </c>
    </row>
    <row r="1089" spans="1:22" ht="13.5" x14ac:dyDescent="0.25">
      <c r="A1089" s="3">
        <f>RSI!A1089</f>
        <v>43593</v>
      </c>
      <c r="B1089" s="2">
        <f>RSI!B1089</f>
        <v>3.7372000000000001</v>
      </c>
      <c r="C1089" s="2">
        <f>RSI!I1089</f>
        <v>55.115445071950987</v>
      </c>
      <c r="D1089" s="2">
        <f>MACD!E1089</f>
        <v>3.5666222910558876E-2</v>
      </c>
      <c r="E1089" s="2">
        <f>MACD!F1089</f>
        <v>1.379712315715451E-2</v>
      </c>
      <c r="F1089" s="2">
        <f>'Moving Avg'!D1089</f>
        <v>3.7372000000000001</v>
      </c>
      <c r="G1089" s="2">
        <f>'Moving Avg'!F1089</f>
        <v>3.7249900000000005</v>
      </c>
      <c r="H1089" s="2">
        <f>'Moving Avg'!G1089</f>
        <v>3.5668860000000011</v>
      </c>
      <c r="I1089" s="2">
        <f>'Moving Avg'!H1089</f>
        <v>4.0970125000000062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25</v>
      </c>
      <c r="N1089" s="8">
        <f t="shared" si="161"/>
        <v>0</v>
      </c>
      <c r="O1089" s="8">
        <f t="shared" si="162"/>
        <v>0</v>
      </c>
      <c r="P1089" s="8">
        <f t="shared" si="163"/>
        <v>16.5</v>
      </c>
      <c r="Q1089" s="9">
        <f t="shared" si="164"/>
        <v>11.225</v>
      </c>
      <c r="R1089" s="9">
        <f t="shared" si="165"/>
        <v>9.125</v>
      </c>
      <c r="S1089" s="9">
        <f t="shared" si="166"/>
        <v>11.175000000000001</v>
      </c>
      <c r="T1089" s="9">
        <f t="shared" si="167"/>
        <v>10.375</v>
      </c>
      <c r="U1089" s="8">
        <f t="shared" si="168"/>
        <v>10.508333333333335</v>
      </c>
      <c r="V1089" s="8">
        <f t="shared" si="169"/>
        <v>10.475000000000001</v>
      </c>
    </row>
    <row r="1090" spans="1:22" ht="13.5" x14ac:dyDescent="0.25">
      <c r="A1090" s="3">
        <f>RSI!A1090</f>
        <v>43594</v>
      </c>
      <c r="B1090" s="2">
        <f>RSI!B1090</f>
        <v>3.7425999999999999</v>
      </c>
      <c r="C1090" s="2">
        <f>RSI!I1090</f>
        <v>55.659952681587193</v>
      </c>
      <c r="D1090" s="2">
        <f>MACD!E1090</f>
        <v>1.9900662766898058E-2</v>
      </c>
      <c r="E1090" s="2">
        <f>MACD!F1090</f>
        <v>1.5017831079103221E-2</v>
      </c>
      <c r="F1090" s="2">
        <f>'Moving Avg'!D1090</f>
        <v>3.7382800000000005</v>
      </c>
      <c r="G1090" s="2">
        <f>'Moving Avg'!F1090</f>
        <v>3.7239049999999998</v>
      </c>
      <c r="H1090" s="2">
        <f>'Moving Avg'!G1090</f>
        <v>3.5675360000000014</v>
      </c>
      <c r="I1090" s="2">
        <f>'Moving Avg'!H1090</f>
        <v>4.0929445000000069</v>
      </c>
      <c r="J1090" s="6" t="str">
        <f>OBV!F1090</f>
        <v>BULLISH</v>
      </c>
      <c r="K1090" s="6" t="str">
        <f>OBV!G1090</f>
        <v>NEUTRAL</v>
      </c>
      <c r="L1090" s="6" t="str">
        <f>OBV!H1090</f>
        <v>CONFIRMED BULLISH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83.5</v>
      </c>
      <c r="Q1090" s="9">
        <f t="shared" si="164"/>
        <v>21.274999999999999</v>
      </c>
      <c r="R1090" s="9">
        <f t="shared" si="165"/>
        <v>25.875</v>
      </c>
      <c r="S1090" s="9">
        <f t="shared" si="166"/>
        <v>41.325000000000003</v>
      </c>
      <c r="T1090" s="9">
        <f t="shared" si="167"/>
        <v>27.125</v>
      </c>
      <c r="U1090" s="8">
        <f t="shared" si="168"/>
        <v>29.491666666666664</v>
      </c>
      <c r="V1090" s="8">
        <f t="shared" si="169"/>
        <v>28.9</v>
      </c>
    </row>
    <row r="1091" spans="1:22" ht="13.5" x14ac:dyDescent="0.25">
      <c r="A1091" s="3">
        <f>RSI!A1091</f>
        <v>43595</v>
      </c>
      <c r="B1091" s="2">
        <f>RSI!B1091</f>
        <v>3.7425999999999999</v>
      </c>
      <c r="C1091" s="2">
        <f>RSI!I1091</f>
        <v>55.659952681587207</v>
      </c>
      <c r="D1091" s="2">
        <f>MACD!E1091</f>
        <v>-1.042107994129049E-2</v>
      </c>
      <c r="E1091" s="2">
        <f>MACD!F1091</f>
        <v>9.9300488750244803E-3</v>
      </c>
      <c r="F1091" s="2">
        <f>'Moving Avg'!D1091</f>
        <v>3.73936</v>
      </c>
      <c r="G1091" s="2">
        <f>'Moving Avg'!F1091</f>
        <v>3.72282</v>
      </c>
      <c r="H1091" s="2">
        <f>'Moving Avg'!G1091</f>
        <v>3.5703560000000016</v>
      </c>
      <c r="I1091" s="2">
        <f>'Moving Avg'!H1091</f>
        <v>4.0883340000000068</v>
      </c>
      <c r="J1091" s="6" t="str">
        <f>OBV!F1091</f>
        <v>BULLISH</v>
      </c>
      <c r="K1091" s="6" t="str">
        <f>OBV!G1091</f>
        <v>NEUTRAL</v>
      </c>
      <c r="L1091" s="6" t="str">
        <f>OBV!H1091</f>
        <v>CONFIRMED BULLISH</v>
      </c>
      <c r="M1091" s="8">
        <f t="shared" si="170"/>
        <v>25</v>
      </c>
      <c r="N1091" s="8">
        <f t="shared" si="171"/>
        <v>100</v>
      </c>
      <c r="O1091" s="8">
        <f t="shared" si="172"/>
        <v>0</v>
      </c>
      <c r="P1091" s="8">
        <f t="shared" si="173"/>
        <v>83.5</v>
      </c>
      <c r="Q1091" s="9">
        <f t="shared" ref="Q1091:Q1154" si="174">0.35*M1091+N1091*0.35+O1091*0.15+P1091*0.15</f>
        <v>56.274999999999999</v>
      </c>
      <c r="R1091" s="9">
        <f t="shared" ref="R1091:R1154" si="175">M1091*0.2+N1091*0.2+O1091*0.35+P1091*0.25</f>
        <v>45.875</v>
      </c>
      <c r="S1091" s="9">
        <f t="shared" ref="S1091:S1154" si="176">M1091*0.15+N1091*0.15+O1091*0.25+P1091*0.45</f>
        <v>56.325000000000003</v>
      </c>
      <c r="T1091" s="9">
        <f t="shared" ref="T1091:T1154" si="177">0.25*SUM(M1091:P1091)</f>
        <v>52.125</v>
      </c>
      <c r="U1091" s="8">
        <f t="shared" ref="U1091:U1154" si="178">SUM(Q1091:S1091)/3</f>
        <v>52.82500000000001</v>
      </c>
      <c r="V1091" s="8">
        <f t="shared" ref="V1091:V1154" si="179">SUM(Q1091:T1091)/4</f>
        <v>52.650000000000006</v>
      </c>
    </row>
    <row r="1092" spans="1:22" ht="13.5" x14ac:dyDescent="0.25">
      <c r="A1092" s="3">
        <f>RSI!A1092</f>
        <v>43598</v>
      </c>
      <c r="B1092" s="2">
        <f>RSI!B1092</f>
        <v>3.7425999999999999</v>
      </c>
      <c r="C1092" s="2">
        <f>RSI!I1092</f>
        <v>55.659952681587207</v>
      </c>
      <c r="D1092" s="2">
        <f>MACD!E1092</f>
        <v>-2.0484313345810801E-2</v>
      </c>
      <c r="E1092" s="2">
        <f>MACD!F1092</f>
        <v>3.8471764308574243E-3</v>
      </c>
      <c r="F1092" s="2">
        <f>'Moving Avg'!D1092</f>
        <v>3.7404400000000004</v>
      </c>
      <c r="G1092" s="2">
        <f>'Moving Avg'!F1092</f>
        <v>3.7220050000000007</v>
      </c>
      <c r="H1092" s="2">
        <f>'Moving Avg'!G1092</f>
        <v>3.5763220000000011</v>
      </c>
      <c r="I1092" s="2">
        <f>'Moving Avg'!H1092</f>
        <v>4.0837235000000058</v>
      </c>
      <c r="J1092" s="6" t="str">
        <f>OBV!F1092</f>
        <v>BULLISH</v>
      </c>
      <c r="K1092" s="6" t="str">
        <f>OBV!G1092</f>
        <v>NEUTRAL</v>
      </c>
      <c r="L1092" s="6" t="str">
        <f>OBV!H1092</f>
        <v>CONFIRMED BULLISH</v>
      </c>
      <c r="M1092" s="8">
        <f t="shared" si="170"/>
        <v>25</v>
      </c>
      <c r="N1092" s="8">
        <f t="shared" si="171"/>
        <v>100</v>
      </c>
      <c r="O1092" s="8">
        <f t="shared" si="172"/>
        <v>0</v>
      </c>
      <c r="P1092" s="8">
        <f t="shared" si="173"/>
        <v>83.5</v>
      </c>
      <c r="Q1092" s="9">
        <f t="shared" si="174"/>
        <v>56.274999999999999</v>
      </c>
      <c r="R1092" s="9">
        <f t="shared" si="175"/>
        <v>45.875</v>
      </c>
      <c r="S1092" s="9">
        <f t="shared" si="176"/>
        <v>56.325000000000003</v>
      </c>
      <c r="T1092" s="9">
        <f t="shared" si="177"/>
        <v>52.125</v>
      </c>
      <c r="U1092" s="8">
        <f t="shared" si="178"/>
        <v>52.82500000000001</v>
      </c>
      <c r="V1092" s="8">
        <f t="shared" si="179"/>
        <v>52.650000000000006</v>
      </c>
    </row>
    <row r="1093" spans="1:22" ht="13.5" x14ac:dyDescent="0.25">
      <c r="A1093" s="3">
        <f>RSI!A1093</f>
        <v>43599</v>
      </c>
      <c r="B1093" s="2">
        <f>RSI!B1093</f>
        <v>3.7425999999999999</v>
      </c>
      <c r="C1093" s="2">
        <f>RSI!I1093</f>
        <v>55.659952681587193</v>
      </c>
      <c r="D1093" s="2">
        <f>MACD!E1093</f>
        <v>-1.423203965025488E-2</v>
      </c>
      <c r="E1093" s="2">
        <f>MACD!F1093</f>
        <v>2.3133321463496368E-4</v>
      </c>
      <c r="F1093" s="2">
        <f>'Moving Avg'!D1093</f>
        <v>3.74152</v>
      </c>
      <c r="G1093" s="2">
        <f>'Moving Avg'!F1093</f>
        <v>3.7211900000000009</v>
      </c>
      <c r="H1093" s="2">
        <f>'Moving Avg'!G1093</f>
        <v>3.5853260000000016</v>
      </c>
      <c r="I1093" s="2">
        <f>'Moving Avg'!H1093</f>
        <v>4.0793840000000063</v>
      </c>
      <c r="J1093" s="6" t="str">
        <f>OBV!F1093</f>
        <v>BULLISH</v>
      </c>
      <c r="K1093" s="6" t="str">
        <f>OBV!G1093</f>
        <v>NEUTRAL</v>
      </c>
      <c r="L1093" s="6" t="str">
        <f>OBV!H1093</f>
        <v>CONFIRMED BULLISH</v>
      </c>
      <c r="M1093" s="8">
        <f t="shared" si="170"/>
        <v>25</v>
      </c>
      <c r="N1093" s="8">
        <f t="shared" si="171"/>
        <v>45</v>
      </c>
      <c r="O1093" s="8">
        <f t="shared" si="172"/>
        <v>0</v>
      </c>
      <c r="P1093" s="8">
        <f t="shared" si="173"/>
        <v>83.5</v>
      </c>
      <c r="Q1093" s="9">
        <f t="shared" si="174"/>
        <v>37.024999999999999</v>
      </c>
      <c r="R1093" s="9">
        <f t="shared" si="175"/>
        <v>34.875</v>
      </c>
      <c r="S1093" s="9">
        <f t="shared" si="176"/>
        <v>48.075000000000003</v>
      </c>
      <c r="T1093" s="9">
        <f t="shared" si="177"/>
        <v>38.375</v>
      </c>
      <c r="U1093" s="8">
        <f t="shared" si="178"/>
        <v>39.991666666666667</v>
      </c>
      <c r="V1093" s="8">
        <f t="shared" si="179"/>
        <v>39.587500000000006</v>
      </c>
    </row>
    <row r="1094" spans="1:22" ht="13.5" x14ac:dyDescent="0.25">
      <c r="A1094" s="3">
        <f>RSI!A1094</f>
        <v>43600</v>
      </c>
      <c r="B1094" s="2">
        <f>RSI!B1094</f>
        <v>3.7425999999999999</v>
      </c>
      <c r="C1094" s="2">
        <f>RSI!I1094</f>
        <v>55.659952681587207</v>
      </c>
      <c r="D1094" s="2">
        <f>MACD!E1094</f>
        <v>-9.1713461320814815E-3</v>
      </c>
      <c r="E1094" s="2">
        <f>MACD!F1094</f>
        <v>-1.6492026547083255E-3</v>
      </c>
      <c r="F1094" s="2">
        <f>'Moving Avg'!D1094</f>
        <v>3.7426000000000004</v>
      </c>
      <c r="G1094" s="2">
        <f>'Moving Avg'!F1094</f>
        <v>3.7258000000000004</v>
      </c>
      <c r="H1094" s="2">
        <f>'Moving Avg'!G1094</f>
        <v>3.5934620000000019</v>
      </c>
      <c r="I1094" s="2">
        <f>'Moving Avg'!H1094</f>
        <v>4.0750445000000068</v>
      </c>
      <c r="J1094" s="6" t="str">
        <f>OBV!F1094</f>
        <v>BULLISH</v>
      </c>
      <c r="K1094" s="6" t="str">
        <f>OBV!G1094</f>
        <v>NEUTRAL</v>
      </c>
      <c r="L1094" s="6" t="str">
        <f>OBV!H1094</f>
        <v>CONFIRMED BULLISH</v>
      </c>
      <c r="M1094" s="8">
        <f t="shared" si="170"/>
        <v>25</v>
      </c>
      <c r="N1094" s="8">
        <f t="shared" si="171"/>
        <v>45</v>
      </c>
      <c r="O1094" s="8">
        <f t="shared" si="172"/>
        <v>0</v>
      </c>
      <c r="P1094" s="8">
        <f t="shared" si="173"/>
        <v>83.5</v>
      </c>
      <c r="Q1094" s="9">
        <f t="shared" si="174"/>
        <v>37.024999999999999</v>
      </c>
      <c r="R1094" s="9">
        <f t="shared" si="175"/>
        <v>34.875</v>
      </c>
      <c r="S1094" s="9">
        <f t="shared" si="176"/>
        <v>48.075000000000003</v>
      </c>
      <c r="T1094" s="9">
        <f t="shared" si="177"/>
        <v>38.375</v>
      </c>
      <c r="U1094" s="8">
        <f t="shared" si="178"/>
        <v>39.991666666666667</v>
      </c>
      <c r="V1094" s="8">
        <f t="shared" si="179"/>
        <v>39.587500000000006</v>
      </c>
    </row>
    <row r="1095" spans="1:22" ht="13.5" x14ac:dyDescent="0.25">
      <c r="A1095" s="3">
        <f>RSI!A1095</f>
        <v>43601</v>
      </c>
      <c r="B1095" s="2">
        <f>RSI!B1095</f>
        <v>3.7425999999999999</v>
      </c>
      <c r="C1095" s="2">
        <f>RSI!I1095</f>
        <v>55.659952681587207</v>
      </c>
      <c r="D1095" s="2">
        <f>MACD!E1095</f>
        <v>-5.9326677787310267E-3</v>
      </c>
      <c r="E1095" s="2">
        <f>MACD!F1095</f>
        <v>-2.5058956795128659E-3</v>
      </c>
      <c r="F1095" s="2">
        <f>'Moving Avg'!D1095</f>
        <v>3.7426000000000004</v>
      </c>
      <c r="G1095" s="2">
        <f>'Moving Avg'!F1095</f>
        <v>3.7249850000000002</v>
      </c>
      <c r="H1095" s="2">
        <f>'Moving Avg'!G1095</f>
        <v>3.6015980000000019</v>
      </c>
      <c r="I1095" s="2">
        <f>'Moving Avg'!H1095</f>
        <v>4.0707050000000073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  <c r="M1095" s="8">
        <f t="shared" si="170"/>
        <v>25</v>
      </c>
      <c r="N1095" s="8">
        <f t="shared" si="171"/>
        <v>45</v>
      </c>
      <c r="O1095" s="8">
        <f t="shared" si="172"/>
        <v>0</v>
      </c>
      <c r="P1095" s="8">
        <f t="shared" si="173"/>
        <v>33</v>
      </c>
      <c r="Q1095" s="9">
        <f t="shared" si="174"/>
        <v>29.45</v>
      </c>
      <c r="R1095" s="9">
        <f t="shared" si="175"/>
        <v>22.25</v>
      </c>
      <c r="S1095" s="9">
        <f t="shared" si="176"/>
        <v>25.35</v>
      </c>
      <c r="T1095" s="9">
        <f t="shared" si="177"/>
        <v>25.75</v>
      </c>
      <c r="U1095" s="8">
        <f t="shared" si="178"/>
        <v>25.683333333333337</v>
      </c>
      <c r="V1095" s="8">
        <f t="shared" si="179"/>
        <v>25.700000000000003</v>
      </c>
    </row>
    <row r="1096" spans="1:22" ht="13.5" x14ac:dyDescent="0.25">
      <c r="A1096" s="3">
        <f>RSI!A1096</f>
        <v>43602</v>
      </c>
      <c r="B1096" s="2">
        <f>RSI!B1096</f>
        <v>3.7425999999999999</v>
      </c>
      <c r="C1096" s="2">
        <f>RSI!I1096</f>
        <v>55.659952681587207</v>
      </c>
      <c r="D1096" s="2">
        <f>MACD!E1096</f>
        <v>-3.3891714303369014E-3</v>
      </c>
      <c r="E1096" s="2">
        <f>MACD!F1096</f>
        <v>-2.682550829677673E-3</v>
      </c>
      <c r="F1096" s="2">
        <f>'Moving Avg'!D1096</f>
        <v>3.7426000000000004</v>
      </c>
      <c r="G1096" s="2">
        <f>'Moving Avg'!F1096</f>
        <v>3.72417</v>
      </c>
      <c r="H1096" s="2">
        <f>'Moving Avg'!G1096</f>
        <v>3.6094080000000024</v>
      </c>
      <c r="I1096" s="2">
        <f>'Moving Avg'!H1096</f>
        <v>4.066365500000007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  <c r="M1096" s="8">
        <f t="shared" si="170"/>
        <v>25</v>
      </c>
      <c r="N1096" s="8">
        <f t="shared" si="171"/>
        <v>45</v>
      </c>
      <c r="O1096" s="8">
        <f t="shared" si="172"/>
        <v>0</v>
      </c>
      <c r="P1096" s="8">
        <f t="shared" si="173"/>
        <v>33</v>
      </c>
      <c r="Q1096" s="9">
        <f t="shared" si="174"/>
        <v>29.45</v>
      </c>
      <c r="R1096" s="9">
        <f t="shared" si="175"/>
        <v>22.25</v>
      </c>
      <c r="S1096" s="9">
        <f t="shared" si="176"/>
        <v>25.35</v>
      </c>
      <c r="T1096" s="9">
        <f t="shared" si="177"/>
        <v>25.75</v>
      </c>
      <c r="U1096" s="8">
        <f t="shared" si="178"/>
        <v>25.683333333333337</v>
      </c>
      <c r="V1096" s="8">
        <f t="shared" si="179"/>
        <v>25.700000000000003</v>
      </c>
    </row>
    <row r="1097" spans="1:22" ht="13.5" x14ac:dyDescent="0.25">
      <c r="A1097" s="3">
        <f>RSI!A1097</f>
        <v>43605</v>
      </c>
      <c r="B1097" s="2">
        <f>RSI!B1097</f>
        <v>3.5745</v>
      </c>
      <c r="C1097" s="2">
        <f>RSI!I1097</f>
        <v>34.054959434045671</v>
      </c>
      <c r="D1097" s="2">
        <f>MACD!E1097</f>
        <v>1.1032532790545169E-2</v>
      </c>
      <c r="E1097" s="2">
        <f>MACD!F1097</f>
        <v>6.0465894366895211E-5</v>
      </c>
      <c r="F1097" s="2">
        <f>'Moving Avg'!D1097</f>
        <v>3.7089799999999995</v>
      </c>
      <c r="G1097" s="2">
        <f>'Moving Avg'!F1097</f>
        <v>3.7149500000000009</v>
      </c>
      <c r="H1097" s="2">
        <f>'Moving Avg'!G1097</f>
        <v>3.6138560000000024</v>
      </c>
      <c r="I1097" s="2">
        <f>'Moving Avg'!H1097</f>
        <v>4.0611855000000059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  <c r="M1097" s="8">
        <f t="shared" si="170"/>
        <v>25</v>
      </c>
      <c r="N1097" s="8">
        <f t="shared" si="171"/>
        <v>0</v>
      </c>
      <c r="O1097" s="8">
        <f t="shared" si="172"/>
        <v>0</v>
      </c>
      <c r="P1097" s="8">
        <f t="shared" si="173"/>
        <v>33</v>
      </c>
      <c r="Q1097" s="9">
        <f t="shared" si="174"/>
        <v>13.7</v>
      </c>
      <c r="R1097" s="9">
        <f t="shared" si="175"/>
        <v>13.25</v>
      </c>
      <c r="S1097" s="9">
        <f t="shared" si="176"/>
        <v>18.600000000000001</v>
      </c>
      <c r="T1097" s="9">
        <f t="shared" si="177"/>
        <v>14.5</v>
      </c>
      <c r="U1097" s="8">
        <f t="shared" si="178"/>
        <v>15.183333333333332</v>
      </c>
      <c r="V1097" s="8">
        <f t="shared" si="179"/>
        <v>15.012499999999999</v>
      </c>
    </row>
    <row r="1098" spans="1:22" ht="13.5" x14ac:dyDescent="0.25">
      <c r="A1098" s="3">
        <f>RSI!A1098</f>
        <v>43606</v>
      </c>
      <c r="B1098" s="2">
        <f>RSI!B1098</f>
        <v>3.6775000000000002</v>
      </c>
      <c r="C1098" s="2">
        <f>RSI!I1098</f>
        <v>47.501544988094167</v>
      </c>
      <c r="D1098" s="2">
        <f>MACD!E1098</f>
        <v>1.6430363359150491E-2</v>
      </c>
      <c r="E1098" s="2">
        <f>MACD!F1098</f>
        <v>3.3344453873236143E-3</v>
      </c>
      <c r="F1098" s="2">
        <f>'Moving Avg'!D1098</f>
        <v>3.6959600000000004</v>
      </c>
      <c r="G1098" s="2">
        <f>'Moving Avg'!F1098</f>
        <v>3.7108800000000008</v>
      </c>
      <c r="H1098" s="2">
        <f>'Moving Avg'!G1098</f>
        <v>3.6203640000000017</v>
      </c>
      <c r="I1098" s="2">
        <f>'Moving Avg'!H1098</f>
        <v>4.0565205000000057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  <c r="M1098" s="8">
        <f t="shared" si="170"/>
        <v>25</v>
      </c>
      <c r="N1098" s="8">
        <f t="shared" si="171"/>
        <v>0</v>
      </c>
      <c r="O1098" s="8">
        <f t="shared" si="172"/>
        <v>0</v>
      </c>
      <c r="P1098" s="8">
        <f t="shared" si="173"/>
        <v>66.5</v>
      </c>
      <c r="Q1098" s="9">
        <f t="shared" si="174"/>
        <v>18.725000000000001</v>
      </c>
      <c r="R1098" s="9">
        <f t="shared" si="175"/>
        <v>21.625</v>
      </c>
      <c r="S1098" s="9">
        <f t="shared" si="176"/>
        <v>33.674999999999997</v>
      </c>
      <c r="T1098" s="9">
        <f t="shared" si="177"/>
        <v>22.875</v>
      </c>
      <c r="U1098" s="8">
        <f t="shared" si="178"/>
        <v>24.675000000000001</v>
      </c>
      <c r="V1098" s="8">
        <f t="shared" si="179"/>
        <v>24.225000000000001</v>
      </c>
    </row>
    <row r="1099" spans="1:22" ht="13.5" x14ac:dyDescent="0.25">
      <c r="A1099" s="3">
        <f>RSI!A1099</f>
        <v>43607</v>
      </c>
      <c r="B1099" s="2">
        <f>RSI!B1099</f>
        <v>3.5148000000000001</v>
      </c>
      <c r="C1099" s="2">
        <f>RSI!I1099</f>
        <v>35.268138033577188</v>
      </c>
      <c r="D1099" s="2">
        <f>MACD!E1099</f>
        <v>3.3204386017070764E-2</v>
      </c>
      <c r="E1099" s="2">
        <f>MACD!F1099</f>
        <v>9.3084335132730452E-3</v>
      </c>
      <c r="F1099" s="2">
        <f>'Moving Avg'!D1099</f>
        <v>3.6503999999999999</v>
      </c>
      <c r="G1099" s="2">
        <f>'Moving Avg'!F1099</f>
        <v>3.6986750000000006</v>
      </c>
      <c r="H1099" s="2">
        <f>'Moving Avg'!G1099</f>
        <v>3.6237260000000013</v>
      </c>
      <c r="I1099" s="2">
        <f>'Moving Avg'!H1099</f>
        <v>4.0510420000000051</v>
      </c>
      <c r="J1099" s="6" t="str">
        <f>OBV!F1099</f>
        <v>BULLISH</v>
      </c>
      <c r="K1099" s="6" t="str">
        <f>OBV!G1099</f>
        <v>NEUTRAL</v>
      </c>
      <c r="L1099" s="6" t="str">
        <f>OBV!H1099</f>
        <v>BULLISH DIVERGENCE</v>
      </c>
      <c r="M1099" s="8">
        <f t="shared" si="170"/>
        <v>25</v>
      </c>
      <c r="N1099" s="8">
        <f t="shared" si="171"/>
        <v>0</v>
      </c>
      <c r="O1099" s="8">
        <f t="shared" si="172"/>
        <v>0</v>
      </c>
      <c r="P1099" s="8">
        <f t="shared" si="173"/>
        <v>66.5</v>
      </c>
      <c r="Q1099" s="9">
        <f t="shared" si="174"/>
        <v>18.725000000000001</v>
      </c>
      <c r="R1099" s="9">
        <f t="shared" si="175"/>
        <v>21.625</v>
      </c>
      <c r="S1099" s="9">
        <f t="shared" si="176"/>
        <v>33.674999999999997</v>
      </c>
      <c r="T1099" s="9">
        <f t="shared" si="177"/>
        <v>22.875</v>
      </c>
      <c r="U1099" s="8">
        <f t="shared" si="178"/>
        <v>24.675000000000001</v>
      </c>
      <c r="V1099" s="8">
        <f t="shared" si="179"/>
        <v>24.225000000000001</v>
      </c>
    </row>
    <row r="1100" spans="1:22" ht="13.5" x14ac:dyDescent="0.25">
      <c r="A1100" s="3">
        <f>RSI!A1100</f>
        <v>43608</v>
      </c>
      <c r="B1100" s="2">
        <f>RSI!B1100</f>
        <v>3.6179000000000001</v>
      </c>
      <c r="C1100" s="2">
        <f>RSI!I1100</f>
        <v>44.944198488613857</v>
      </c>
      <c r="D1100" s="2">
        <f>MACD!E1100</f>
        <v>4.1696234127782006E-2</v>
      </c>
      <c r="E1100" s="2">
        <f>MACD!F1100</f>
        <v>1.5785993636174837E-2</v>
      </c>
      <c r="F1100" s="2">
        <f>'Moving Avg'!D1100</f>
        <v>3.6254599999999995</v>
      </c>
      <c r="G1100" s="2">
        <f>'Moving Avg'!F1100</f>
        <v>3.6970500000000008</v>
      </c>
      <c r="H1100" s="2">
        <f>'Moving Avg'!G1100</f>
        <v>3.6293680000000013</v>
      </c>
      <c r="I1100" s="2">
        <f>'Moving Avg'!H1100</f>
        <v>4.0460790000000051</v>
      </c>
      <c r="J1100" s="6" t="str">
        <f>OBV!F1100</f>
        <v>BULLISH</v>
      </c>
      <c r="K1100" s="6" t="str">
        <f>OBV!G1100</f>
        <v>NEUTRAL</v>
      </c>
      <c r="L1100" s="6" t="str">
        <f>OBV!H1100</f>
        <v>BULLISH DIVERGENCE</v>
      </c>
      <c r="M1100" s="8">
        <f t="shared" si="170"/>
        <v>25</v>
      </c>
      <c r="N1100" s="8">
        <f t="shared" si="171"/>
        <v>0</v>
      </c>
      <c r="O1100" s="8">
        <f t="shared" si="172"/>
        <v>0</v>
      </c>
      <c r="P1100" s="8">
        <f t="shared" si="173"/>
        <v>66.5</v>
      </c>
      <c r="Q1100" s="9">
        <f t="shared" si="174"/>
        <v>18.725000000000001</v>
      </c>
      <c r="R1100" s="9">
        <f t="shared" si="175"/>
        <v>21.625</v>
      </c>
      <c r="S1100" s="9">
        <f t="shared" si="176"/>
        <v>33.674999999999997</v>
      </c>
      <c r="T1100" s="9">
        <f t="shared" si="177"/>
        <v>22.875</v>
      </c>
      <c r="U1100" s="8">
        <f t="shared" si="178"/>
        <v>24.675000000000001</v>
      </c>
      <c r="V1100" s="8">
        <f t="shared" si="179"/>
        <v>24.225000000000001</v>
      </c>
    </row>
    <row r="1101" spans="1:22" ht="13.5" x14ac:dyDescent="0.25">
      <c r="A1101" s="3">
        <f>RSI!A1101</f>
        <v>43609</v>
      </c>
      <c r="B1101" s="2">
        <f>RSI!B1101</f>
        <v>3.7263999999999999</v>
      </c>
      <c r="C1101" s="2">
        <f>RSI!I1101</f>
        <v>52.919974036848693</v>
      </c>
      <c r="D1101" s="2">
        <f>MACD!E1101</f>
        <v>4.1258266304233349E-2</v>
      </c>
      <c r="E1101" s="2">
        <f>MACD!F1101</f>
        <v>2.0880448169786542E-2</v>
      </c>
      <c r="F1101" s="2">
        <f>'Moving Avg'!D1101</f>
        <v>3.62222</v>
      </c>
      <c r="G1101" s="2">
        <f>'Moving Avg'!F1101</f>
        <v>3.7062750000000015</v>
      </c>
      <c r="H1101" s="2">
        <f>'Moving Avg'!G1101</f>
        <v>3.6391320000000014</v>
      </c>
      <c r="I1101" s="2">
        <f>'Moving Avg'!H1101</f>
        <v>4.041658500000004</v>
      </c>
      <c r="J1101" s="6" t="str">
        <f>OBV!F1101</f>
        <v>BULLISH</v>
      </c>
      <c r="K1101" s="6" t="str">
        <f>OBV!G1101</f>
        <v>NEUTRAL</v>
      </c>
      <c r="L1101" s="6" t="str">
        <f>OBV!H1101</f>
        <v>BULLISH DIVERGENCE</v>
      </c>
      <c r="M1101" s="8">
        <f t="shared" si="170"/>
        <v>25</v>
      </c>
      <c r="N1101" s="8">
        <f t="shared" si="171"/>
        <v>0</v>
      </c>
      <c r="O1101" s="8">
        <f t="shared" si="172"/>
        <v>0</v>
      </c>
      <c r="P1101" s="8">
        <f t="shared" si="173"/>
        <v>66.5</v>
      </c>
      <c r="Q1101" s="9">
        <f t="shared" si="174"/>
        <v>18.725000000000001</v>
      </c>
      <c r="R1101" s="9">
        <f t="shared" si="175"/>
        <v>21.625</v>
      </c>
      <c r="S1101" s="9">
        <f t="shared" si="176"/>
        <v>33.674999999999997</v>
      </c>
      <c r="T1101" s="9">
        <f t="shared" si="177"/>
        <v>22.875</v>
      </c>
      <c r="U1101" s="8">
        <f t="shared" si="178"/>
        <v>24.675000000000001</v>
      </c>
      <c r="V1101" s="8">
        <f t="shared" si="179"/>
        <v>24.225000000000001</v>
      </c>
    </row>
    <row r="1102" spans="1:22" ht="13.5" x14ac:dyDescent="0.25">
      <c r="A1102" s="3">
        <f>RSI!A1102</f>
        <v>43612</v>
      </c>
      <c r="B1102" s="2">
        <f>RSI!B1102</f>
        <v>3.7263999999999999</v>
      </c>
      <c r="C1102" s="2">
        <f>RSI!I1102</f>
        <v>52.919974036848693</v>
      </c>
      <c r="D1102" s="2">
        <f>MACD!E1102</f>
        <v>4.0629564832173948E-2</v>
      </c>
      <c r="E1102" s="2">
        <f>MACD!F1102</f>
        <v>2.4830271502264023E-2</v>
      </c>
      <c r="F1102" s="2">
        <f>'Moving Avg'!D1102</f>
        <v>3.6525999999999996</v>
      </c>
      <c r="G1102" s="2">
        <f>'Moving Avg'!F1102</f>
        <v>3.7103450000000011</v>
      </c>
      <c r="H1102" s="2">
        <f>'Moving Avg'!G1102</f>
        <v>3.6470520000000017</v>
      </c>
      <c r="I1102" s="2">
        <f>'Moving Avg'!H1102</f>
        <v>4.0367230000000047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  <c r="M1102" s="8">
        <f t="shared" si="170"/>
        <v>25</v>
      </c>
      <c r="N1102" s="8">
        <f t="shared" si="171"/>
        <v>0</v>
      </c>
      <c r="O1102" s="8">
        <f t="shared" si="172"/>
        <v>0</v>
      </c>
      <c r="P1102" s="8">
        <f t="shared" si="173"/>
        <v>83.5</v>
      </c>
      <c r="Q1102" s="9">
        <f t="shared" si="174"/>
        <v>21.274999999999999</v>
      </c>
      <c r="R1102" s="9">
        <f t="shared" si="175"/>
        <v>25.875</v>
      </c>
      <c r="S1102" s="9">
        <f t="shared" si="176"/>
        <v>41.325000000000003</v>
      </c>
      <c r="T1102" s="9">
        <f t="shared" si="177"/>
        <v>27.125</v>
      </c>
      <c r="U1102" s="8">
        <f t="shared" si="178"/>
        <v>29.491666666666664</v>
      </c>
      <c r="V1102" s="8">
        <f t="shared" si="179"/>
        <v>28.9</v>
      </c>
    </row>
    <row r="1103" spans="1:22" ht="13.5" x14ac:dyDescent="0.25">
      <c r="A1103" s="3">
        <f>RSI!A1103</f>
        <v>43613</v>
      </c>
      <c r="B1103" s="2">
        <f>RSI!B1103</f>
        <v>3.7263999999999999</v>
      </c>
      <c r="C1103" s="2">
        <f>RSI!I1103</f>
        <v>52.919974036848693</v>
      </c>
      <c r="D1103" s="2">
        <f>MACD!E1103</f>
        <v>3.9858592854552732E-2</v>
      </c>
      <c r="E1103" s="2">
        <f>MACD!F1103</f>
        <v>2.7835935772721768E-2</v>
      </c>
      <c r="F1103" s="2">
        <f>'Moving Avg'!D1103</f>
        <v>3.6623800000000002</v>
      </c>
      <c r="G1103" s="2">
        <f>'Moving Avg'!F1103</f>
        <v>3.7095350000000011</v>
      </c>
      <c r="H1103" s="2">
        <f>'Moving Avg'!G1103</f>
        <v>3.6549720000000012</v>
      </c>
      <c r="I1103" s="2">
        <f>'Moving Avg'!H1103</f>
        <v>4.0323025000000046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  <c r="M1103" s="8">
        <f t="shared" si="170"/>
        <v>25</v>
      </c>
      <c r="N1103" s="8">
        <f t="shared" si="171"/>
        <v>0</v>
      </c>
      <c r="O1103" s="8">
        <f t="shared" si="172"/>
        <v>0</v>
      </c>
      <c r="P1103" s="8">
        <f t="shared" si="173"/>
        <v>83.5</v>
      </c>
      <c r="Q1103" s="9">
        <f t="shared" si="174"/>
        <v>21.274999999999999</v>
      </c>
      <c r="R1103" s="9">
        <f t="shared" si="175"/>
        <v>25.875</v>
      </c>
      <c r="S1103" s="9">
        <f t="shared" si="176"/>
        <v>41.325000000000003</v>
      </c>
      <c r="T1103" s="9">
        <f t="shared" si="177"/>
        <v>27.125</v>
      </c>
      <c r="U1103" s="8">
        <f t="shared" si="178"/>
        <v>29.491666666666664</v>
      </c>
      <c r="V1103" s="8">
        <f t="shared" si="179"/>
        <v>28.9</v>
      </c>
    </row>
    <row r="1104" spans="1:22" ht="13.5" x14ac:dyDescent="0.25">
      <c r="A1104" s="3">
        <f>RSI!A1104</f>
        <v>43614</v>
      </c>
      <c r="B1104" s="2">
        <f>RSI!B1104</f>
        <v>3.7263999999999999</v>
      </c>
      <c r="C1104" s="2">
        <f>RSI!I1104</f>
        <v>52.919974036848693</v>
      </c>
      <c r="D1104" s="2">
        <f>MACD!E1104</f>
        <v>3.8984941386563943E-2</v>
      </c>
      <c r="E1104" s="2">
        <f>MACD!F1104</f>
        <v>3.0065736895490205E-2</v>
      </c>
      <c r="F1104" s="2">
        <f>'Moving Avg'!D1104</f>
        <v>3.7046999999999999</v>
      </c>
      <c r="G1104" s="2">
        <f>'Moving Avg'!F1104</f>
        <v>3.7087250000000003</v>
      </c>
      <c r="H1104" s="2">
        <f>'Moving Avg'!G1104</f>
        <v>3.6628920000000016</v>
      </c>
      <c r="I1104" s="2">
        <f>'Moving Avg'!H1104</f>
        <v>4.0278820000000044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  <c r="M1104" s="8">
        <f t="shared" si="170"/>
        <v>25</v>
      </c>
      <c r="N1104" s="8">
        <f t="shared" si="171"/>
        <v>0</v>
      </c>
      <c r="O1104" s="8">
        <f t="shared" si="172"/>
        <v>0</v>
      </c>
      <c r="P1104" s="8">
        <f t="shared" si="173"/>
        <v>83.5</v>
      </c>
      <c r="Q1104" s="9">
        <f t="shared" si="174"/>
        <v>21.274999999999999</v>
      </c>
      <c r="R1104" s="9">
        <f t="shared" si="175"/>
        <v>25.875</v>
      </c>
      <c r="S1104" s="9">
        <f t="shared" si="176"/>
        <v>41.325000000000003</v>
      </c>
      <c r="T1104" s="9">
        <f t="shared" si="177"/>
        <v>27.125</v>
      </c>
      <c r="U1104" s="8">
        <f t="shared" si="178"/>
        <v>29.491666666666664</v>
      </c>
      <c r="V1104" s="8">
        <f t="shared" si="179"/>
        <v>28.9</v>
      </c>
    </row>
    <row r="1105" spans="1:22" ht="13.5" x14ac:dyDescent="0.25">
      <c r="A1105" s="3">
        <f>RSI!A1105</f>
        <v>43615</v>
      </c>
      <c r="B1105" s="2">
        <f>RSI!B1105</f>
        <v>3.7265000000000001</v>
      </c>
      <c r="C1105" s="2">
        <f>RSI!I1105</f>
        <v>52.928427555900562</v>
      </c>
      <c r="D1105" s="2">
        <f>MACD!E1105</f>
        <v>3.8033391759090929E-2</v>
      </c>
      <c r="E1105" s="2">
        <f>MACD!F1105</f>
        <v>3.1659267868210349E-2</v>
      </c>
      <c r="F1105" s="2">
        <f>'Moving Avg'!D1105</f>
        <v>3.7264200000000001</v>
      </c>
      <c r="G1105" s="2">
        <f>'Moving Avg'!F1105</f>
        <v>3.7081900000000005</v>
      </c>
      <c r="H1105" s="2">
        <f>'Moving Avg'!G1105</f>
        <v>3.6708140000000018</v>
      </c>
      <c r="I1105" s="2">
        <f>'Moving Avg'!H1105</f>
        <v>4.023489000000005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  <c r="M1105" s="8">
        <f t="shared" si="170"/>
        <v>25</v>
      </c>
      <c r="N1105" s="8">
        <f t="shared" si="171"/>
        <v>0</v>
      </c>
      <c r="O1105" s="8">
        <f t="shared" si="172"/>
        <v>0</v>
      </c>
      <c r="P1105" s="8">
        <f t="shared" si="173"/>
        <v>16.5</v>
      </c>
      <c r="Q1105" s="9">
        <f t="shared" si="174"/>
        <v>11.225</v>
      </c>
      <c r="R1105" s="9">
        <f t="shared" si="175"/>
        <v>9.125</v>
      </c>
      <c r="S1105" s="9">
        <f t="shared" si="176"/>
        <v>11.175000000000001</v>
      </c>
      <c r="T1105" s="9">
        <f t="shared" si="177"/>
        <v>10.375</v>
      </c>
      <c r="U1105" s="8">
        <f t="shared" si="178"/>
        <v>10.508333333333335</v>
      </c>
      <c r="V1105" s="8">
        <f t="shared" si="179"/>
        <v>10.475000000000001</v>
      </c>
    </row>
    <row r="1106" spans="1:22" ht="13.5" x14ac:dyDescent="0.25">
      <c r="A1106" s="3">
        <f>RSI!A1106</f>
        <v>43616</v>
      </c>
      <c r="B1106" s="2">
        <f>RSI!B1106</f>
        <v>3.7265000000000001</v>
      </c>
      <c r="C1106" s="2">
        <f>RSI!I1106</f>
        <v>52.928427555900562</v>
      </c>
      <c r="D1106" s="2">
        <f>MACD!E1106</f>
        <v>3.7037922486750308E-2</v>
      </c>
      <c r="E1106" s="2">
        <f>MACD!F1106</f>
        <v>3.2734998791918338E-2</v>
      </c>
      <c r="F1106" s="2">
        <f>'Moving Avg'!D1106</f>
        <v>3.7264400000000002</v>
      </c>
      <c r="G1106" s="2">
        <f>'Moving Avg'!F1106</f>
        <v>3.7076550000000004</v>
      </c>
      <c r="H1106" s="2">
        <f>'Moving Avg'!G1106</f>
        <v>3.6787360000000011</v>
      </c>
      <c r="I1106" s="2">
        <f>'Moving Avg'!H1106</f>
        <v>4.0190960000000047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  <c r="M1106" s="8">
        <f t="shared" si="170"/>
        <v>25</v>
      </c>
      <c r="N1106" s="8">
        <f t="shared" si="171"/>
        <v>0</v>
      </c>
      <c r="O1106" s="8">
        <f t="shared" si="172"/>
        <v>0</v>
      </c>
      <c r="P1106" s="8">
        <f t="shared" si="173"/>
        <v>16.5</v>
      </c>
      <c r="Q1106" s="9">
        <f t="shared" si="174"/>
        <v>11.225</v>
      </c>
      <c r="R1106" s="9">
        <f t="shared" si="175"/>
        <v>9.125</v>
      </c>
      <c r="S1106" s="9">
        <f t="shared" si="176"/>
        <v>11.175000000000001</v>
      </c>
      <c r="T1106" s="9">
        <f t="shared" si="177"/>
        <v>10.375</v>
      </c>
      <c r="U1106" s="8">
        <f t="shared" si="178"/>
        <v>10.508333333333335</v>
      </c>
      <c r="V1106" s="8">
        <f t="shared" si="179"/>
        <v>10.475000000000001</v>
      </c>
    </row>
    <row r="1107" spans="1:22" ht="13.5" x14ac:dyDescent="0.25">
      <c r="A1107" s="3">
        <f>RSI!A1107</f>
        <v>43619</v>
      </c>
      <c r="B1107" s="2">
        <f>RSI!B1107</f>
        <v>3.8342000000000001</v>
      </c>
      <c r="C1107" s="2">
        <f>RSI!I1107</f>
        <v>61.551553173790445</v>
      </c>
      <c r="D1107" s="2">
        <f>MACD!E1107</f>
        <v>2.1800713760935508E-3</v>
      </c>
      <c r="E1107" s="2">
        <f>MACD!F1107</f>
        <v>2.6624013308753382E-2</v>
      </c>
      <c r="F1107" s="2">
        <f>'Moving Avg'!D1107</f>
        <v>3.7479999999999998</v>
      </c>
      <c r="G1107" s="2">
        <f>'Moving Avg'!F1107</f>
        <v>3.7125049999999993</v>
      </c>
      <c r="H1107" s="2">
        <f>'Moving Avg'!G1107</f>
        <v>3.6888120000000009</v>
      </c>
      <c r="I1107" s="2">
        <f>'Moving Avg'!H1107</f>
        <v>4.0152415000000055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  <c r="M1107" s="8">
        <f t="shared" si="170"/>
        <v>25</v>
      </c>
      <c r="N1107" s="8">
        <f t="shared" si="171"/>
        <v>100</v>
      </c>
      <c r="O1107" s="8">
        <f t="shared" si="172"/>
        <v>0</v>
      </c>
      <c r="P1107" s="8">
        <f t="shared" si="173"/>
        <v>16.5</v>
      </c>
      <c r="Q1107" s="9">
        <f t="shared" si="174"/>
        <v>46.225000000000001</v>
      </c>
      <c r="R1107" s="9">
        <f t="shared" si="175"/>
        <v>29.125</v>
      </c>
      <c r="S1107" s="9">
        <f t="shared" si="176"/>
        <v>26.175000000000001</v>
      </c>
      <c r="T1107" s="9">
        <f t="shared" si="177"/>
        <v>35.375</v>
      </c>
      <c r="U1107" s="8">
        <f t="shared" si="178"/>
        <v>33.841666666666661</v>
      </c>
      <c r="V1107" s="8">
        <f t="shared" si="179"/>
        <v>34.224999999999994</v>
      </c>
    </row>
    <row r="1108" spans="1:22" ht="13.5" x14ac:dyDescent="0.25">
      <c r="A1108" s="3">
        <f>RSI!A1108</f>
        <v>43623</v>
      </c>
      <c r="B1108" s="2">
        <f>RSI!B1108</f>
        <v>3.8342000000000001</v>
      </c>
      <c r="C1108" s="2">
        <f>RSI!I1108</f>
        <v>61.551553173790445</v>
      </c>
      <c r="D1108" s="2">
        <f>MACD!E1108</f>
        <v>-1.2268445264747019E-2</v>
      </c>
      <c r="E1108" s="2">
        <f>MACD!F1108</f>
        <v>1.8845521594053304E-2</v>
      </c>
      <c r="F1108" s="2">
        <f>'Moving Avg'!D1108</f>
        <v>3.7695599999999998</v>
      </c>
      <c r="G1108" s="2">
        <f>'Moving Avg'!F1108</f>
        <v>3.7173549999999991</v>
      </c>
      <c r="H1108" s="2">
        <f>'Moving Avg'!G1108</f>
        <v>3.700406000000001</v>
      </c>
      <c r="I1108" s="2">
        <f>'Moving Avg'!H1108</f>
        <v>4.0113870000000054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  <c r="M1108" s="8">
        <f t="shared" si="170"/>
        <v>25</v>
      </c>
      <c r="N1108" s="8">
        <f t="shared" si="171"/>
        <v>100</v>
      </c>
      <c r="O1108" s="8">
        <f t="shared" si="172"/>
        <v>0</v>
      </c>
      <c r="P1108" s="8">
        <f t="shared" si="173"/>
        <v>16.5</v>
      </c>
      <c r="Q1108" s="9">
        <f t="shared" si="174"/>
        <v>46.225000000000001</v>
      </c>
      <c r="R1108" s="9">
        <f t="shared" si="175"/>
        <v>29.125</v>
      </c>
      <c r="S1108" s="9">
        <f t="shared" si="176"/>
        <v>26.175000000000001</v>
      </c>
      <c r="T1108" s="9">
        <f t="shared" si="177"/>
        <v>35.375</v>
      </c>
      <c r="U1108" s="8">
        <f t="shared" si="178"/>
        <v>33.841666666666661</v>
      </c>
      <c r="V1108" s="8">
        <f t="shared" si="179"/>
        <v>34.224999999999994</v>
      </c>
    </row>
    <row r="1109" spans="1:22" ht="13.5" x14ac:dyDescent="0.25">
      <c r="A1109" s="3">
        <f>RSI!A1109</f>
        <v>43626</v>
      </c>
      <c r="B1109" s="2">
        <f>RSI!B1109</f>
        <v>3.8342000000000001</v>
      </c>
      <c r="C1109" s="2">
        <f>RSI!I1109</f>
        <v>61.551553173790445</v>
      </c>
      <c r="D1109" s="2">
        <f>MACD!E1109</f>
        <v>-5.0265221034468066E-2</v>
      </c>
      <c r="E1109" s="2">
        <f>MACD!F1109</f>
        <v>5.0233730683490289E-3</v>
      </c>
      <c r="F1109" s="2">
        <f>'Moving Avg'!D1109</f>
        <v>3.7911200000000003</v>
      </c>
      <c r="G1109" s="2">
        <f>'Moving Avg'!F1109</f>
        <v>3.7222049999999998</v>
      </c>
      <c r="H1109" s="2">
        <f>'Moving Avg'!G1109</f>
        <v>3.7101560000000005</v>
      </c>
      <c r="I1109" s="2">
        <f>'Moving Avg'!H1109</f>
        <v>4.0075325000000062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  <c r="M1109" s="8">
        <f t="shared" si="170"/>
        <v>25</v>
      </c>
      <c r="N1109" s="8">
        <f t="shared" si="171"/>
        <v>100</v>
      </c>
      <c r="O1109" s="8">
        <f t="shared" si="172"/>
        <v>0</v>
      </c>
      <c r="P1109" s="8">
        <f t="shared" si="173"/>
        <v>16.5</v>
      </c>
      <c r="Q1109" s="9">
        <f t="shared" si="174"/>
        <v>46.225000000000001</v>
      </c>
      <c r="R1109" s="9">
        <f t="shared" si="175"/>
        <v>29.125</v>
      </c>
      <c r="S1109" s="9">
        <f t="shared" si="176"/>
        <v>26.175000000000001</v>
      </c>
      <c r="T1109" s="9">
        <f t="shared" si="177"/>
        <v>35.375</v>
      </c>
      <c r="U1109" s="8">
        <f t="shared" si="178"/>
        <v>33.841666666666661</v>
      </c>
      <c r="V1109" s="8">
        <f t="shared" si="179"/>
        <v>34.224999999999994</v>
      </c>
    </row>
    <row r="1110" spans="1:22" ht="13.5" x14ac:dyDescent="0.25">
      <c r="A1110" s="3">
        <f>RSI!A1110</f>
        <v>43627</v>
      </c>
      <c r="B1110" s="2">
        <f>RSI!B1110</f>
        <v>3.8342000000000001</v>
      </c>
      <c r="C1110" s="2">
        <f>RSI!I1110</f>
        <v>61.551553173790445</v>
      </c>
      <c r="D1110" s="2">
        <f>MACD!E1110</f>
        <v>-6.7240299246820179E-2</v>
      </c>
      <c r="E1110" s="2">
        <f>MACD!F1110</f>
        <v>-9.4293613946848133E-3</v>
      </c>
      <c r="F1110" s="2">
        <f>'Moving Avg'!D1110</f>
        <v>3.8126599999999997</v>
      </c>
      <c r="G1110" s="2">
        <f>'Moving Avg'!F1110</f>
        <v>3.7267849999999996</v>
      </c>
      <c r="H1110" s="2">
        <f>'Moving Avg'!G1110</f>
        <v>3.7184960000000005</v>
      </c>
      <c r="I1110" s="2">
        <f>'Moving Avg'!H1110</f>
        <v>4.0036780000000061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  <c r="M1110" s="8">
        <f t="shared" si="170"/>
        <v>25</v>
      </c>
      <c r="N1110" s="8">
        <f t="shared" si="171"/>
        <v>100</v>
      </c>
      <c r="O1110" s="8">
        <f t="shared" si="172"/>
        <v>0</v>
      </c>
      <c r="P1110" s="8">
        <f t="shared" si="173"/>
        <v>83.5</v>
      </c>
      <c r="Q1110" s="9">
        <f t="shared" si="174"/>
        <v>56.274999999999999</v>
      </c>
      <c r="R1110" s="9">
        <f t="shared" si="175"/>
        <v>45.875</v>
      </c>
      <c r="S1110" s="9">
        <f t="shared" si="176"/>
        <v>56.325000000000003</v>
      </c>
      <c r="T1110" s="9">
        <f t="shared" si="177"/>
        <v>52.125</v>
      </c>
      <c r="U1110" s="8">
        <f t="shared" si="178"/>
        <v>52.82500000000001</v>
      </c>
      <c r="V1110" s="8">
        <f t="shared" si="179"/>
        <v>52.650000000000006</v>
      </c>
    </row>
    <row r="1111" spans="1:22" ht="13.5" x14ac:dyDescent="0.25">
      <c r="A1111" s="3">
        <f>RSI!A1111</f>
        <v>43628</v>
      </c>
      <c r="B1111" s="2">
        <f>RSI!B1111</f>
        <v>3.8342000000000001</v>
      </c>
      <c r="C1111" s="2">
        <f>RSI!I1111</f>
        <v>61.551553173790445</v>
      </c>
      <c r="D1111" s="2">
        <f>MACD!E1111</f>
        <v>-6.5546240304966474E-2</v>
      </c>
      <c r="E1111" s="2">
        <f>MACD!F1111</f>
        <v>-2.0652737176741147E-2</v>
      </c>
      <c r="F1111" s="2">
        <f>'Moving Avg'!D1111</f>
        <v>3.8342000000000001</v>
      </c>
      <c r="G1111" s="2">
        <f>'Moving Avg'!F1111</f>
        <v>3.7313649999999994</v>
      </c>
      <c r="H1111" s="2">
        <f>'Moving Avg'!G1111</f>
        <v>3.7268360000000005</v>
      </c>
      <c r="I1111" s="2">
        <f>'Moving Avg'!H1111</f>
        <v>3.9998235000000069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  <c r="M1111" s="8">
        <f t="shared" si="170"/>
        <v>25</v>
      </c>
      <c r="N1111" s="8">
        <f t="shared" si="171"/>
        <v>100</v>
      </c>
      <c r="O1111" s="8">
        <f t="shared" si="172"/>
        <v>0</v>
      </c>
      <c r="P1111" s="8">
        <f t="shared" si="173"/>
        <v>83.5</v>
      </c>
      <c r="Q1111" s="9">
        <f t="shared" si="174"/>
        <v>56.274999999999999</v>
      </c>
      <c r="R1111" s="9">
        <f t="shared" si="175"/>
        <v>45.875</v>
      </c>
      <c r="S1111" s="9">
        <f t="shared" si="176"/>
        <v>56.325000000000003</v>
      </c>
      <c r="T1111" s="9">
        <f t="shared" si="177"/>
        <v>52.125</v>
      </c>
      <c r="U1111" s="8">
        <f t="shared" si="178"/>
        <v>52.82500000000001</v>
      </c>
      <c r="V1111" s="8">
        <f t="shared" si="179"/>
        <v>52.650000000000006</v>
      </c>
    </row>
    <row r="1112" spans="1:22" ht="13.5" x14ac:dyDescent="0.25">
      <c r="A1112" s="3">
        <f>RSI!A1112</f>
        <v>43629</v>
      </c>
      <c r="B1112" s="2">
        <f>RSI!B1112</f>
        <v>3.8342000000000001</v>
      </c>
      <c r="C1112" s="2">
        <f>RSI!I1112</f>
        <v>61.551553173790445</v>
      </c>
      <c r="D1112" s="2">
        <f>MACD!E1112</f>
        <v>-6.4700510475252049E-2</v>
      </c>
      <c r="E1112" s="2">
        <f>MACD!F1112</f>
        <v>-2.9462291836443329E-2</v>
      </c>
      <c r="F1112" s="2">
        <f>'Moving Avg'!D1112</f>
        <v>3.8342000000000001</v>
      </c>
      <c r="G1112" s="2">
        <f>'Moving Avg'!F1112</f>
        <v>3.7359449999999996</v>
      </c>
      <c r="H1112" s="2">
        <f>'Moving Avg'!G1112</f>
        <v>3.7321380000000004</v>
      </c>
      <c r="I1112" s="2">
        <f>'Moving Avg'!H1112</f>
        <v>3.9959690000000077</v>
      </c>
      <c r="J1112" s="6" t="str">
        <f>OBV!F1112</f>
        <v>NEUTRAL</v>
      </c>
      <c r="K1112" s="6" t="str">
        <f>OBV!G1112</f>
        <v>NEUTRAL</v>
      </c>
      <c r="L1112" s="6" t="str">
        <f>OBV!H1112</f>
        <v>NEUTRAL</v>
      </c>
      <c r="M1112" s="8">
        <f t="shared" si="170"/>
        <v>25</v>
      </c>
      <c r="N1112" s="8">
        <f t="shared" si="171"/>
        <v>100</v>
      </c>
      <c r="O1112" s="8">
        <f t="shared" si="172"/>
        <v>0</v>
      </c>
      <c r="P1112" s="8">
        <f t="shared" si="173"/>
        <v>33</v>
      </c>
      <c r="Q1112" s="9">
        <f t="shared" si="174"/>
        <v>48.7</v>
      </c>
      <c r="R1112" s="9">
        <f t="shared" si="175"/>
        <v>33.25</v>
      </c>
      <c r="S1112" s="9">
        <f t="shared" si="176"/>
        <v>33.6</v>
      </c>
      <c r="T1112" s="9">
        <f t="shared" si="177"/>
        <v>39.5</v>
      </c>
      <c r="U1112" s="8">
        <f t="shared" si="178"/>
        <v>38.516666666666673</v>
      </c>
      <c r="V1112" s="8">
        <f t="shared" si="179"/>
        <v>38.762500000000003</v>
      </c>
    </row>
    <row r="1113" spans="1:22" ht="13.5" x14ac:dyDescent="0.25">
      <c r="A1113" s="3">
        <f>RSI!A1113</f>
        <v>43630</v>
      </c>
      <c r="B1113" s="2">
        <f>RSI!B1113</f>
        <v>3.8342000000000001</v>
      </c>
      <c r="C1113" s="2">
        <f>RSI!I1113</f>
        <v>61.551553173790445</v>
      </c>
      <c r="D1113" s="2">
        <f>MACD!E1113</f>
        <v>-6.4529063908094653E-2</v>
      </c>
      <c r="E1113" s="2">
        <f>MACD!F1113</f>
        <v>-3.6475646250773597E-2</v>
      </c>
      <c r="F1113" s="2">
        <f>'Moving Avg'!D1113</f>
        <v>3.8342000000000001</v>
      </c>
      <c r="G1113" s="2">
        <f>'Moving Avg'!F1113</f>
        <v>3.7405250000000003</v>
      </c>
      <c r="H1113" s="2">
        <f>'Moving Avg'!G1113</f>
        <v>3.7353800000000006</v>
      </c>
      <c r="I1113" s="2">
        <f>'Moving Avg'!H1113</f>
        <v>3.9921145000000071</v>
      </c>
      <c r="J1113" s="6" t="str">
        <f>OBV!F1113</f>
        <v>NEUTRAL</v>
      </c>
      <c r="K1113" s="6" t="str">
        <f>OBV!G1113</f>
        <v>NEUTRAL</v>
      </c>
      <c r="L1113" s="6" t="str">
        <f>OBV!H1113</f>
        <v>NEUTRAL</v>
      </c>
      <c r="M1113" s="8">
        <f t="shared" si="170"/>
        <v>25</v>
      </c>
      <c r="N1113" s="8">
        <f t="shared" si="171"/>
        <v>100</v>
      </c>
      <c r="O1113" s="8">
        <f t="shared" si="172"/>
        <v>0</v>
      </c>
      <c r="P1113" s="8">
        <f t="shared" si="173"/>
        <v>33</v>
      </c>
      <c r="Q1113" s="9">
        <f t="shared" si="174"/>
        <v>48.7</v>
      </c>
      <c r="R1113" s="9">
        <f t="shared" si="175"/>
        <v>33.25</v>
      </c>
      <c r="S1113" s="9">
        <f t="shared" si="176"/>
        <v>33.6</v>
      </c>
      <c r="T1113" s="9">
        <f t="shared" si="177"/>
        <v>39.5</v>
      </c>
      <c r="U1113" s="8">
        <f t="shared" si="178"/>
        <v>38.516666666666673</v>
      </c>
      <c r="V1113" s="8">
        <f t="shared" si="179"/>
        <v>38.762500000000003</v>
      </c>
    </row>
    <row r="1114" spans="1:22" ht="13.5" x14ac:dyDescent="0.25">
      <c r="A1114" s="3">
        <f>RSI!A1114</f>
        <v>43633</v>
      </c>
      <c r="B1114" s="2">
        <f>RSI!B1114</f>
        <v>3.8285999999999998</v>
      </c>
      <c r="C1114" s="2">
        <f>RSI!I1114</f>
        <v>60.582125045446311</v>
      </c>
      <c r="D1114" s="2">
        <f>MACD!E1114</f>
        <v>-6.4473040940570936E-2</v>
      </c>
      <c r="E1114" s="2">
        <f>MACD!F1114</f>
        <v>-4.2075125188733069E-2</v>
      </c>
      <c r="F1114" s="2">
        <f>'Moving Avg'!D1114</f>
        <v>3.8330799999999998</v>
      </c>
      <c r="G1114" s="2">
        <f>'Moving Avg'!F1114</f>
        <v>3.7448250000000001</v>
      </c>
      <c r="H1114" s="2">
        <f>'Moving Avg'!G1114</f>
        <v>3.7365560000000007</v>
      </c>
      <c r="I1114" s="2">
        <f>'Moving Avg'!H1114</f>
        <v>3.9882320000000071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25</v>
      </c>
      <c r="N1114" s="8">
        <f t="shared" si="171"/>
        <v>100</v>
      </c>
      <c r="O1114" s="8">
        <f t="shared" si="172"/>
        <v>0</v>
      </c>
      <c r="P1114" s="8">
        <f t="shared" si="173"/>
        <v>16.5</v>
      </c>
      <c r="Q1114" s="9">
        <f t="shared" si="174"/>
        <v>46.225000000000001</v>
      </c>
      <c r="R1114" s="9">
        <f t="shared" si="175"/>
        <v>29.125</v>
      </c>
      <c r="S1114" s="9">
        <f t="shared" si="176"/>
        <v>26.175000000000001</v>
      </c>
      <c r="T1114" s="9">
        <f t="shared" si="177"/>
        <v>35.375</v>
      </c>
      <c r="U1114" s="8">
        <f t="shared" si="178"/>
        <v>33.841666666666661</v>
      </c>
      <c r="V1114" s="8">
        <f t="shared" si="179"/>
        <v>34.224999999999994</v>
      </c>
    </row>
    <row r="1115" spans="1:22" ht="13.5" x14ac:dyDescent="0.25">
      <c r="A1115" s="3">
        <f>RSI!A1115</f>
        <v>43634</v>
      </c>
      <c r="B1115" s="2">
        <f>RSI!B1115</f>
        <v>3.8285999999999998</v>
      </c>
      <c r="C1115" s="2">
        <f>RSI!I1115</f>
        <v>60.582125045446311</v>
      </c>
      <c r="D1115" s="2">
        <f>MACD!E1115</f>
        <v>-6.4843700542191574E-2</v>
      </c>
      <c r="E1115" s="2">
        <f>MACD!F1115</f>
        <v>-4.6628840259424771E-2</v>
      </c>
      <c r="F1115" s="2">
        <f>'Moving Avg'!D1115</f>
        <v>3.83196</v>
      </c>
      <c r="G1115" s="2">
        <f>'Moving Avg'!F1115</f>
        <v>3.7491250000000003</v>
      </c>
      <c r="H1115" s="2">
        <f>'Moving Avg'!G1115</f>
        <v>3.7399020000000007</v>
      </c>
      <c r="I1115" s="2">
        <f>'Moving Avg'!H1115</f>
        <v>3.9843495000000075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25</v>
      </c>
      <c r="N1115" s="8">
        <f t="shared" si="171"/>
        <v>45</v>
      </c>
      <c r="O1115" s="8">
        <f t="shared" si="172"/>
        <v>0</v>
      </c>
      <c r="P1115" s="8">
        <f t="shared" si="173"/>
        <v>16.5</v>
      </c>
      <c r="Q1115" s="9">
        <f t="shared" si="174"/>
        <v>26.975000000000001</v>
      </c>
      <c r="R1115" s="9">
        <f t="shared" si="175"/>
        <v>18.125</v>
      </c>
      <c r="S1115" s="9">
        <f t="shared" si="176"/>
        <v>17.925000000000001</v>
      </c>
      <c r="T1115" s="9">
        <f t="shared" si="177"/>
        <v>21.625</v>
      </c>
      <c r="U1115" s="8">
        <f t="shared" si="178"/>
        <v>21.008333333333336</v>
      </c>
      <c r="V1115" s="8">
        <f t="shared" si="179"/>
        <v>21.162500000000001</v>
      </c>
    </row>
    <row r="1116" spans="1:22" ht="13.5" x14ac:dyDescent="0.25">
      <c r="A1116" s="3">
        <f>RSI!A1116</f>
        <v>43635</v>
      </c>
      <c r="B1116" s="2">
        <f>RSI!B1116</f>
        <v>3.8285999999999998</v>
      </c>
      <c r="C1116" s="2">
        <f>RSI!I1116</f>
        <v>60.582125045446311</v>
      </c>
      <c r="D1116" s="2">
        <f>MACD!E1116</f>
        <v>-6.5558676577168296E-2</v>
      </c>
      <c r="E1116" s="2">
        <f>MACD!F1116</f>
        <v>-5.0414807522973476E-2</v>
      </c>
      <c r="F1116" s="2">
        <f>'Moving Avg'!D1116</f>
        <v>3.8308399999999998</v>
      </c>
      <c r="G1116" s="2">
        <f>'Moving Avg'!F1116</f>
        <v>3.753425</v>
      </c>
      <c r="H1116" s="2">
        <f>'Moving Avg'!G1116</f>
        <v>3.7411880000000006</v>
      </c>
      <c r="I1116" s="2">
        <f>'Moving Avg'!H1116</f>
        <v>3.980467000000008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  <c r="M1116" s="8">
        <f t="shared" si="170"/>
        <v>25</v>
      </c>
      <c r="N1116" s="8">
        <f t="shared" si="171"/>
        <v>45</v>
      </c>
      <c r="O1116" s="8">
        <f t="shared" si="172"/>
        <v>0</v>
      </c>
      <c r="P1116" s="8">
        <f t="shared" si="173"/>
        <v>16.5</v>
      </c>
      <c r="Q1116" s="9">
        <f t="shared" si="174"/>
        <v>26.975000000000001</v>
      </c>
      <c r="R1116" s="9">
        <f t="shared" si="175"/>
        <v>18.125</v>
      </c>
      <c r="S1116" s="9">
        <f t="shared" si="176"/>
        <v>17.925000000000001</v>
      </c>
      <c r="T1116" s="9">
        <f t="shared" si="177"/>
        <v>21.625</v>
      </c>
      <c r="U1116" s="8">
        <f t="shared" si="178"/>
        <v>21.008333333333336</v>
      </c>
      <c r="V1116" s="8">
        <f t="shared" si="179"/>
        <v>21.162500000000001</v>
      </c>
    </row>
    <row r="1117" spans="1:22" ht="13.5" x14ac:dyDescent="0.25">
      <c r="A1117" s="3">
        <f>RSI!A1117</f>
        <v>43636</v>
      </c>
      <c r="B1117" s="2">
        <f>RSI!B1117</f>
        <v>3.8285999999999998</v>
      </c>
      <c r="C1117" s="2">
        <f>RSI!I1117</f>
        <v>60.582125045446311</v>
      </c>
      <c r="D1117" s="2">
        <f>MACD!E1117</f>
        <v>-4.9966037555259302E-2</v>
      </c>
      <c r="E1117" s="2">
        <f>MACD!F1117</f>
        <v>-5.0325053529430647E-2</v>
      </c>
      <c r="F1117" s="2">
        <f>'Moving Avg'!D1117</f>
        <v>3.8297199999999996</v>
      </c>
      <c r="G1117" s="2">
        <f>'Moving Avg'!F1117</f>
        <v>3.7661300000000004</v>
      </c>
      <c r="H1117" s="2">
        <f>'Moving Avg'!G1117</f>
        <v>3.7424740000000001</v>
      </c>
      <c r="I1117" s="2">
        <f>'Moving Avg'!H1117</f>
        <v>3.976584500000008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  <c r="M1117" s="8">
        <f t="shared" si="170"/>
        <v>25</v>
      </c>
      <c r="N1117" s="8">
        <f t="shared" si="171"/>
        <v>0</v>
      </c>
      <c r="O1117" s="8">
        <f t="shared" si="172"/>
        <v>0</v>
      </c>
      <c r="P1117" s="8">
        <f t="shared" si="173"/>
        <v>16.5</v>
      </c>
      <c r="Q1117" s="9">
        <f t="shared" si="174"/>
        <v>11.225</v>
      </c>
      <c r="R1117" s="9">
        <f t="shared" si="175"/>
        <v>9.125</v>
      </c>
      <c r="S1117" s="9">
        <f t="shared" si="176"/>
        <v>11.175000000000001</v>
      </c>
      <c r="T1117" s="9">
        <f t="shared" si="177"/>
        <v>10.375</v>
      </c>
      <c r="U1117" s="8">
        <f t="shared" si="178"/>
        <v>10.508333333333335</v>
      </c>
      <c r="V1117" s="8">
        <f t="shared" si="179"/>
        <v>10.475000000000001</v>
      </c>
    </row>
    <row r="1118" spans="1:22" ht="13.5" x14ac:dyDescent="0.25">
      <c r="A1118" s="3">
        <f>RSI!A1118</f>
        <v>43637</v>
      </c>
      <c r="B1118" s="2">
        <f>RSI!B1118</f>
        <v>3.8285999999999998</v>
      </c>
      <c r="C1118" s="2">
        <f>RSI!I1118</f>
        <v>60.582125045446311</v>
      </c>
      <c r="D1118" s="2">
        <f>MACD!E1118</f>
        <v>-3.7116351283903004E-2</v>
      </c>
      <c r="E1118" s="2">
        <f>MACD!F1118</f>
        <v>-4.768331308032512E-2</v>
      </c>
      <c r="F1118" s="2">
        <f>'Moving Avg'!D1118</f>
        <v>3.8286000000000002</v>
      </c>
      <c r="G1118" s="2">
        <f>'Moving Avg'!F1118</f>
        <v>3.7736850000000004</v>
      </c>
      <c r="H1118" s="2">
        <f>'Moving Avg'!G1118</f>
        <v>3.74376</v>
      </c>
      <c r="I1118" s="2">
        <f>'Moving Avg'!H1118</f>
        <v>3.9727020000000084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0"/>
        <v>25</v>
      </c>
      <c r="N1118" s="8">
        <f t="shared" si="171"/>
        <v>0</v>
      </c>
      <c r="O1118" s="8">
        <f t="shared" si="172"/>
        <v>0</v>
      </c>
      <c r="P1118" s="8">
        <f t="shared" si="173"/>
        <v>16.5</v>
      </c>
      <c r="Q1118" s="9">
        <f t="shared" si="174"/>
        <v>11.225</v>
      </c>
      <c r="R1118" s="9">
        <f t="shared" si="175"/>
        <v>9.125</v>
      </c>
      <c r="S1118" s="9">
        <f t="shared" si="176"/>
        <v>11.175000000000001</v>
      </c>
      <c r="T1118" s="9">
        <f t="shared" si="177"/>
        <v>10.375</v>
      </c>
      <c r="U1118" s="8">
        <f t="shared" si="178"/>
        <v>10.508333333333335</v>
      </c>
      <c r="V1118" s="8">
        <f t="shared" si="179"/>
        <v>10.475000000000001</v>
      </c>
    </row>
    <row r="1119" spans="1:22" ht="13.5" x14ac:dyDescent="0.25">
      <c r="A1119" s="3">
        <f>RSI!A1119</f>
        <v>43640</v>
      </c>
      <c r="B1119" s="2">
        <f>RSI!B1119</f>
        <v>3.8285999999999998</v>
      </c>
      <c r="C1119" s="2">
        <f>RSI!I1119</f>
        <v>60.582125045446318</v>
      </c>
      <c r="D1119" s="2">
        <f>MACD!E1119</f>
        <v>-2.6562137239007022E-2</v>
      </c>
      <c r="E1119" s="2">
        <f>MACD!F1119</f>
        <v>-4.3459077912061508E-2</v>
      </c>
      <c r="F1119" s="2">
        <f>'Moving Avg'!D1119</f>
        <v>3.8286000000000002</v>
      </c>
      <c r="G1119" s="2">
        <f>'Moving Avg'!F1119</f>
        <v>3.7893749999999997</v>
      </c>
      <c r="H1119" s="2">
        <f>'Moving Avg'!G1119</f>
        <v>3.7450459999999999</v>
      </c>
      <c r="I1119" s="2">
        <f>'Moving Avg'!H1119</f>
        <v>3.9688195000000093</v>
      </c>
      <c r="J1119" s="6" t="str">
        <f>OBV!F1119</f>
        <v>NEUTRAL</v>
      </c>
      <c r="K1119" s="6" t="str">
        <f>OBV!G1119</f>
        <v>NEUTRAL</v>
      </c>
      <c r="L1119" s="6" t="str">
        <f>OBV!H1119</f>
        <v>NEUTRAL</v>
      </c>
      <c r="M1119" s="8">
        <f t="shared" si="170"/>
        <v>25</v>
      </c>
      <c r="N1119" s="8">
        <f t="shared" si="171"/>
        <v>0</v>
      </c>
      <c r="O1119" s="8">
        <f t="shared" si="172"/>
        <v>0</v>
      </c>
      <c r="P1119" s="8">
        <f t="shared" si="173"/>
        <v>33</v>
      </c>
      <c r="Q1119" s="9">
        <f t="shared" si="174"/>
        <v>13.7</v>
      </c>
      <c r="R1119" s="9">
        <f t="shared" si="175"/>
        <v>13.25</v>
      </c>
      <c r="S1119" s="9">
        <f t="shared" si="176"/>
        <v>18.600000000000001</v>
      </c>
      <c r="T1119" s="9">
        <f t="shared" si="177"/>
        <v>14.5</v>
      </c>
      <c r="U1119" s="8">
        <f t="shared" si="178"/>
        <v>15.183333333333332</v>
      </c>
      <c r="V1119" s="8">
        <f t="shared" si="179"/>
        <v>15.012499999999999</v>
      </c>
    </row>
    <row r="1120" spans="1:22" ht="13.5" x14ac:dyDescent="0.25">
      <c r="A1120" s="3">
        <f>RSI!A1120</f>
        <v>43641</v>
      </c>
      <c r="B1120" s="2">
        <f>RSI!B1120</f>
        <v>3.8285999999999998</v>
      </c>
      <c r="C1120" s="2">
        <f>RSI!I1120</f>
        <v>60.582125045446318</v>
      </c>
      <c r="D1120" s="2">
        <f>MACD!E1120</f>
        <v>-1.7926646038714633E-2</v>
      </c>
      <c r="E1120" s="2">
        <f>MACD!F1120</f>
        <v>-3.8352591537392136E-2</v>
      </c>
      <c r="F1120" s="2">
        <f>'Moving Avg'!D1120</f>
        <v>3.8286000000000002</v>
      </c>
      <c r="G1120" s="2">
        <f>'Moving Avg'!F1120</f>
        <v>3.7999099999999997</v>
      </c>
      <c r="H1120" s="2">
        <f>'Moving Avg'!G1120</f>
        <v>3.7463319999999993</v>
      </c>
      <c r="I1120" s="2">
        <f>'Moving Avg'!H1120</f>
        <v>3.9649370000000088</v>
      </c>
      <c r="J1120" s="6" t="str">
        <f>OBV!F1120</f>
        <v>NEUTRAL</v>
      </c>
      <c r="K1120" s="6" t="str">
        <f>OBV!G1120</f>
        <v>NEUTRAL</v>
      </c>
      <c r="L1120" s="6" t="str">
        <f>OBV!H1120</f>
        <v>NEUTRAL</v>
      </c>
      <c r="M1120" s="8">
        <f t="shared" si="170"/>
        <v>25</v>
      </c>
      <c r="N1120" s="8">
        <f t="shared" si="171"/>
        <v>0</v>
      </c>
      <c r="O1120" s="8">
        <f t="shared" si="172"/>
        <v>0</v>
      </c>
      <c r="P1120" s="8">
        <f t="shared" si="173"/>
        <v>33</v>
      </c>
      <c r="Q1120" s="9">
        <f t="shared" si="174"/>
        <v>13.7</v>
      </c>
      <c r="R1120" s="9">
        <f t="shared" si="175"/>
        <v>13.25</v>
      </c>
      <c r="S1120" s="9">
        <f t="shared" si="176"/>
        <v>18.600000000000001</v>
      </c>
      <c r="T1120" s="9">
        <f t="shared" si="177"/>
        <v>14.5</v>
      </c>
      <c r="U1120" s="8">
        <f t="shared" si="178"/>
        <v>15.183333333333332</v>
      </c>
      <c r="V1120" s="8">
        <f t="shared" si="179"/>
        <v>15.012499999999999</v>
      </c>
    </row>
    <row r="1121" spans="1:22" ht="13.5" x14ac:dyDescent="0.25">
      <c r="A1121" s="3">
        <f>RSI!A1121</f>
        <v>43642</v>
      </c>
      <c r="B1121" s="2">
        <f>RSI!B1121</f>
        <v>3.8285999999999998</v>
      </c>
      <c r="C1121" s="2">
        <f>RSI!I1121</f>
        <v>60.582125045446325</v>
      </c>
      <c r="D1121" s="2">
        <f>MACD!E1121</f>
        <v>-1.0892837878500039E-2</v>
      </c>
      <c r="E1121" s="2">
        <f>MACD!F1121</f>
        <v>-3.2860640805613718E-2</v>
      </c>
      <c r="F1121" s="2">
        <f>'Moving Avg'!D1121</f>
        <v>3.8286000000000002</v>
      </c>
      <c r="G1121" s="2">
        <f>'Moving Avg'!F1121</f>
        <v>3.8050199999999998</v>
      </c>
      <c r="H1121" s="2">
        <f>'Moving Avg'!G1121</f>
        <v>3.7476180000000001</v>
      </c>
      <c r="I1121" s="2">
        <f>'Moving Avg'!H1121</f>
        <v>3.9612990000000092</v>
      </c>
      <c r="J1121" s="6" t="str">
        <f>OBV!F1121</f>
        <v>NEUTRAL</v>
      </c>
      <c r="K1121" s="6" t="str">
        <f>OBV!G1121</f>
        <v>NEUTRAL</v>
      </c>
      <c r="L1121" s="6" t="str">
        <f>OBV!H1121</f>
        <v>NEUTRAL</v>
      </c>
      <c r="M1121" s="8">
        <f t="shared" si="170"/>
        <v>25</v>
      </c>
      <c r="N1121" s="8">
        <f t="shared" si="171"/>
        <v>0</v>
      </c>
      <c r="O1121" s="8">
        <f t="shared" si="172"/>
        <v>0</v>
      </c>
      <c r="P1121" s="8">
        <f t="shared" si="173"/>
        <v>33</v>
      </c>
      <c r="Q1121" s="9">
        <f t="shared" si="174"/>
        <v>13.7</v>
      </c>
      <c r="R1121" s="9">
        <f t="shared" si="175"/>
        <v>13.25</v>
      </c>
      <c r="S1121" s="9">
        <f t="shared" si="176"/>
        <v>18.600000000000001</v>
      </c>
      <c r="T1121" s="9">
        <f t="shared" si="177"/>
        <v>14.5</v>
      </c>
      <c r="U1121" s="8">
        <f t="shared" si="178"/>
        <v>15.183333333333332</v>
      </c>
      <c r="V1121" s="8">
        <f t="shared" si="179"/>
        <v>15.012499999999999</v>
      </c>
    </row>
    <row r="1122" spans="1:22" ht="13.5" x14ac:dyDescent="0.25">
      <c r="A1122" s="3">
        <f>RSI!A1122</f>
        <v>43643</v>
      </c>
      <c r="B1122" s="2">
        <f>RSI!B1122</f>
        <v>3.8285999999999998</v>
      </c>
      <c r="C1122" s="2">
        <f>RSI!I1122</f>
        <v>60.582125045446325</v>
      </c>
      <c r="D1122" s="2">
        <f>MACD!E1122</f>
        <v>-5.1940669509420445E-3</v>
      </c>
      <c r="E1122" s="2">
        <f>MACD!F1122</f>
        <v>-2.7327326034679383E-2</v>
      </c>
      <c r="F1122" s="2">
        <f>'Moving Avg'!D1122</f>
        <v>3.8286000000000002</v>
      </c>
      <c r="G1122" s="2">
        <f>'Moving Avg'!F1122</f>
        <v>3.8101299999999996</v>
      </c>
      <c r="H1122" s="2">
        <f>'Moving Avg'!G1122</f>
        <v>3.749012</v>
      </c>
      <c r="I1122" s="2">
        <f>'Moving Avg'!H1122</f>
        <v>3.9576610000000096</v>
      </c>
      <c r="J1122" s="6" t="str">
        <f>OBV!F1122</f>
        <v>NEUTRAL</v>
      </c>
      <c r="K1122" s="6" t="str">
        <f>OBV!G1122</f>
        <v>NEUTRAL</v>
      </c>
      <c r="L1122" s="6" t="str">
        <f>OBV!H1122</f>
        <v>NEUTRAL</v>
      </c>
      <c r="M1122" s="8">
        <f t="shared" si="170"/>
        <v>25</v>
      </c>
      <c r="N1122" s="8">
        <f t="shared" si="171"/>
        <v>0</v>
      </c>
      <c r="O1122" s="8">
        <f t="shared" si="172"/>
        <v>0</v>
      </c>
      <c r="P1122" s="8">
        <f t="shared" si="173"/>
        <v>33</v>
      </c>
      <c r="Q1122" s="9">
        <f t="shared" si="174"/>
        <v>13.7</v>
      </c>
      <c r="R1122" s="9">
        <f t="shared" si="175"/>
        <v>13.25</v>
      </c>
      <c r="S1122" s="9">
        <f t="shared" si="176"/>
        <v>18.600000000000001</v>
      </c>
      <c r="T1122" s="9">
        <f t="shared" si="177"/>
        <v>14.5</v>
      </c>
      <c r="U1122" s="8">
        <f t="shared" si="178"/>
        <v>15.183333333333332</v>
      </c>
      <c r="V1122" s="8">
        <f t="shared" si="179"/>
        <v>15.012499999999999</v>
      </c>
    </row>
    <row r="1123" spans="1:22" ht="13.5" x14ac:dyDescent="0.25">
      <c r="A1123" s="3">
        <f>RSI!A1123</f>
        <v>43644</v>
      </c>
      <c r="B1123" s="2">
        <f>RSI!B1123</f>
        <v>3.8285999999999998</v>
      </c>
      <c r="C1123" s="2">
        <f>RSI!I1123</f>
        <v>60.582125045446325</v>
      </c>
      <c r="D1123" s="2">
        <f>MACD!E1123</f>
        <v>-6.0620862364224593E-4</v>
      </c>
      <c r="E1123" s="2">
        <f>MACD!F1123</f>
        <v>-2.1983102552471958E-2</v>
      </c>
      <c r="F1123" s="2">
        <f>'Moving Avg'!D1123</f>
        <v>3.8286000000000002</v>
      </c>
      <c r="G1123" s="2">
        <f>'Moving Avg'!F1123</f>
        <v>3.8152399999999993</v>
      </c>
      <c r="H1123" s="2">
        <f>'Moving Avg'!G1123</f>
        <v>3.7504059999999999</v>
      </c>
      <c r="I1123" s="2">
        <f>'Moving Avg'!H1123</f>
        <v>3.9540230000000105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  <c r="M1123" s="8">
        <f t="shared" si="170"/>
        <v>25</v>
      </c>
      <c r="N1123" s="8">
        <f t="shared" si="171"/>
        <v>0</v>
      </c>
      <c r="O1123" s="8">
        <f t="shared" si="172"/>
        <v>0</v>
      </c>
      <c r="P1123" s="8">
        <f t="shared" si="173"/>
        <v>33</v>
      </c>
      <c r="Q1123" s="9">
        <f t="shared" si="174"/>
        <v>13.7</v>
      </c>
      <c r="R1123" s="9">
        <f t="shared" si="175"/>
        <v>13.25</v>
      </c>
      <c r="S1123" s="9">
        <f t="shared" si="176"/>
        <v>18.600000000000001</v>
      </c>
      <c r="T1123" s="9">
        <f t="shared" si="177"/>
        <v>14.5</v>
      </c>
      <c r="U1123" s="8">
        <f t="shared" si="178"/>
        <v>15.183333333333332</v>
      </c>
      <c r="V1123" s="8">
        <f t="shared" si="179"/>
        <v>15.012499999999999</v>
      </c>
    </row>
    <row r="1124" spans="1:22" ht="13.5" x14ac:dyDescent="0.25">
      <c r="A1124" s="3">
        <f>RSI!A1124</f>
        <v>43647</v>
      </c>
      <c r="B1124" s="2">
        <f>RSI!B1124</f>
        <v>3.8285999999999998</v>
      </c>
      <c r="C1124" s="2">
        <f>RSI!I1124</f>
        <v>60.582125045446318</v>
      </c>
      <c r="D1124" s="2">
        <f>MACD!E1124</f>
        <v>2.197454836477597E-3</v>
      </c>
      <c r="E1124" s="2">
        <f>MACD!F1124</f>
        <v>-1.7146991074682049E-2</v>
      </c>
      <c r="F1124" s="2">
        <f>'Moving Avg'!D1124</f>
        <v>3.8286000000000002</v>
      </c>
      <c r="G1124" s="2">
        <f>'Moving Avg'!F1124</f>
        <v>3.8203499999999999</v>
      </c>
      <c r="H1124" s="2">
        <f>'Moving Avg'!G1124</f>
        <v>3.7539699999999994</v>
      </c>
      <c r="I1124" s="2">
        <f>'Moving Avg'!H1124</f>
        <v>3.9509270000000107</v>
      </c>
      <c r="J1124" s="6" t="str">
        <f>OBV!F1124</f>
        <v>NEUTRAL</v>
      </c>
      <c r="K1124" s="6" t="str">
        <f>OBV!G1124</f>
        <v>NEUTRAL</v>
      </c>
      <c r="L1124" s="6" t="str">
        <f>OBV!H1124</f>
        <v>NEUTRAL</v>
      </c>
      <c r="M1124" s="8">
        <f t="shared" si="170"/>
        <v>25</v>
      </c>
      <c r="N1124" s="8">
        <f t="shared" si="171"/>
        <v>0</v>
      </c>
      <c r="O1124" s="8">
        <f t="shared" si="172"/>
        <v>0</v>
      </c>
      <c r="P1124" s="8">
        <f t="shared" si="173"/>
        <v>33</v>
      </c>
      <c r="Q1124" s="9">
        <f t="shared" si="174"/>
        <v>13.7</v>
      </c>
      <c r="R1124" s="9">
        <f t="shared" si="175"/>
        <v>13.25</v>
      </c>
      <c r="S1124" s="9">
        <f t="shared" si="176"/>
        <v>18.600000000000001</v>
      </c>
      <c r="T1124" s="9">
        <f t="shared" si="177"/>
        <v>14.5</v>
      </c>
      <c r="U1124" s="8">
        <f t="shared" si="178"/>
        <v>15.183333333333332</v>
      </c>
      <c r="V1124" s="8">
        <f t="shared" si="179"/>
        <v>15.012499999999999</v>
      </c>
    </row>
    <row r="1125" spans="1:22" ht="13.5" x14ac:dyDescent="0.25">
      <c r="A1125" s="3">
        <f>RSI!A1125</f>
        <v>43648</v>
      </c>
      <c r="B1125" s="2">
        <f>RSI!B1125</f>
        <v>3.8285999999999998</v>
      </c>
      <c r="C1125" s="2">
        <f>RSI!I1125</f>
        <v>60.582125045446311</v>
      </c>
      <c r="D1125" s="2">
        <f>MACD!E1125</f>
        <v>4.3690150421387131E-3</v>
      </c>
      <c r="E1125" s="2">
        <f>MACD!F1125</f>
        <v>-1.2843789851317898E-2</v>
      </c>
      <c r="F1125" s="2">
        <f>'Moving Avg'!D1125</f>
        <v>3.8286000000000002</v>
      </c>
      <c r="G1125" s="2">
        <f>'Moving Avg'!F1125</f>
        <v>3.8254549999999994</v>
      </c>
      <c r="H1125" s="2">
        <f>'Moving Avg'!G1125</f>
        <v>3.7553639999999988</v>
      </c>
      <c r="I1125" s="2">
        <f>'Moving Avg'!H1125</f>
        <v>3.9479670000000109</v>
      </c>
      <c r="J1125" s="6" t="str">
        <f>OBV!F1125</f>
        <v>NEUTRAL</v>
      </c>
      <c r="K1125" s="6" t="str">
        <f>OBV!G1125</f>
        <v>NEUTRAL</v>
      </c>
      <c r="L1125" s="6" t="str">
        <f>OBV!H1125</f>
        <v>NEUTRAL</v>
      </c>
      <c r="M1125" s="8">
        <f t="shared" si="170"/>
        <v>25</v>
      </c>
      <c r="N1125" s="8">
        <f t="shared" si="171"/>
        <v>0</v>
      </c>
      <c r="O1125" s="8">
        <f t="shared" si="172"/>
        <v>0</v>
      </c>
      <c r="P1125" s="8">
        <f t="shared" si="173"/>
        <v>33</v>
      </c>
      <c r="Q1125" s="9">
        <f t="shared" si="174"/>
        <v>13.7</v>
      </c>
      <c r="R1125" s="9">
        <f t="shared" si="175"/>
        <v>13.25</v>
      </c>
      <c r="S1125" s="9">
        <f t="shared" si="176"/>
        <v>18.600000000000001</v>
      </c>
      <c r="T1125" s="9">
        <f t="shared" si="177"/>
        <v>14.5</v>
      </c>
      <c r="U1125" s="8">
        <f t="shared" si="178"/>
        <v>15.183333333333332</v>
      </c>
      <c r="V1125" s="8">
        <f t="shared" si="179"/>
        <v>15.012499999999999</v>
      </c>
    </row>
    <row r="1126" spans="1:22" ht="13.5" x14ac:dyDescent="0.25">
      <c r="A1126" s="3">
        <f>RSI!A1126</f>
        <v>43649</v>
      </c>
      <c r="B1126" s="2">
        <f>RSI!B1126</f>
        <v>3.8285999999999998</v>
      </c>
      <c r="C1126" s="2">
        <f>RSI!I1126</f>
        <v>60.582125045446318</v>
      </c>
      <c r="D1126" s="2">
        <f>MACD!E1126</f>
        <v>6.0205905304244745E-3</v>
      </c>
      <c r="E1126" s="2">
        <f>MACD!F1126</f>
        <v>-9.0709137749694236E-3</v>
      </c>
      <c r="F1126" s="2">
        <f>'Moving Avg'!D1126</f>
        <v>3.8286000000000002</v>
      </c>
      <c r="G1126" s="2">
        <f>'Moving Avg'!F1126</f>
        <v>3.8305599999999997</v>
      </c>
      <c r="H1126" s="2">
        <f>'Moving Avg'!G1126</f>
        <v>3.7567579999999987</v>
      </c>
      <c r="I1126" s="2">
        <f>'Moving Avg'!H1126</f>
        <v>3.9448710000000116</v>
      </c>
      <c r="J1126" s="6" t="str">
        <f>OBV!F1126</f>
        <v>NEUTRAL</v>
      </c>
      <c r="K1126" s="6" t="str">
        <f>OBV!G1126</f>
        <v>NEUTRAL</v>
      </c>
      <c r="L1126" s="6" t="str">
        <f>OBV!H1126</f>
        <v>NEUTRAL</v>
      </c>
      <c r="M1126" s="8">
        <f t="shared" si="170"/>
        <v>25</v>
      </c>
      <c r="N1126" s="8">
        <f t="shared" si="171"/>
        <v>0</v>
      </c>
      <c r="O1126" s="8">
        <f t="shared" si="172"/>
        <v>0</v>
      </c>
      <c r="P1126" s="8">
        <f t="shared" si="173"/>
        <v>33</v>
      </c>
      <c r="Q1126" s="9">
        <f t="shared" si="174"/>
        <v>13.7</v>
      </c>
      <c r="R1126" s="9">
        <f t="shared" si="175"/>
        <v>13.25</v>
      </c>
      <c r="S1126" s="9">
        <f t="shared" si="176"/>
        <v>18.600000000000001</v>
      </c>
      <c r="T1126" s="9">
        <f t="shared" si="177"/>
        <v>14.5</v>
      </c>
      <c r="U1126" s="8">
        <f t="shared" si="178"/>
        <v>15.183333333333332</v>
      </c>
      <c r="V1126" s="8">
        <f t="shared" si="179"/>
        <v>15.012499999999999</v>
      </c>
    </row>
    <row r="1127" spans="1:22" ht="13.5" x14ac:dyDescent="0.25">
      <c r="A1127" s="3">
        <f>RSI!A1127</f>
        <v>43650</v>
      </c>
      <c r="B1127" s="2">
        <f>RSI!B1127</f>
        <v>3.8285999999999998</v>
      </c>
      <c r="C1127" s="2">
        <f>RSI!I1127</f>
        <v>60.582125045446318</v>
      </c>
      <c r="D1127" s="2">
        <f>MACD!E1127</f>
        <v>7.2459492117831203E-3</v>
      </c>
      <c r="E1127" s="2">
        <f>MACD!F1127</f>
        <v>-5.8075411776189155E-3</v>
      </c>
      <c r="F1127" s="2">
        <f>'Moving Avg'!D1127</f>
        <v>3.8286000000000002</v>
      </c>
      <c r="G1127" s="2">
        <f>'Moving Avg'!F1127</f>
        <v>3.8302799999999997</v>
      </c>
      <c r="H1127" s="2">
        <f>'Moving Avg'!G1127</f>
        <v>3.7581519999999982</v>
      </c>
      <c r="I1127" s="2">
        <f>'Moving Avg'!H1127</f>
        <v>3.9420465000000111</v>
      </c>
      <c r="J1127" s="6" t="str">
        <f>OBV!F1127</f>
        <v>NEUTRAL</v>
      </c>
      <c r="K1127" s="6" t="str">
        <f>OBV!G1127</f>
        <v>NEUTRAL</v>
      </c>
      <c r="L1127" s="6" t="str">
        <f>OBV!H1127</f>
        <v>NEUTRAL</v>
      </c>
      <c r="M1127" s="8">
        <f t="shared" si="170"/>
        <v>25</v>
      </c>
      <c r="N1127" s="8">
        <f t="shared" si="171"/>
        <v>0</v>
      </c>
      <c r="O1127" s="8">
        <f t="shared" si="172"/>
        <v>0</v>
      </c>
      <c r="P1127" s="8">
        <f t="shared" si="173"/>
        <v>33</v>
      </c>
      <c r="Q1127" s="9">
        <f t="shared" si="174"/>
        <v>13.7</v>
      </c>
      <c r="R1127" s="9">
        <f t="shared" si="175"/>
        <v>13.25</v>
      </c>
      <c r="S1127" s="9">
        <f t="shared" si="176"/>
        <v>18.600000000000001</v>
      </c>
      <c r="T1127" s="9">
        <f t="shared" si="177"/>
        <v>14.5</v>
      </c>
      <c r="U1127" s="8">
        <f t="shared" si="178"/>
        <v>15.183333333333332</v>
      </c>
      <c r="V1127" s="8">
        <f t="shared" si="179"/>
        <v>15.012499999999999</v>
      </c>
    </row>
    <row r="1128" spans="1:22" ht="13.5" x14ac:dyDescent="0.25">
      <c r="A1128" s="3">
        <f>RSI!A1128</f>
        <v>43651</v>
      </c>
      <c r="B1128" s="2">
        <f>RSI!B1128</f>
        <v>3.8285999999999998</v>
      </c>
      <c r="C1128" s="2">
        <f>RSI!I1128</f>
        <v>60.582125045446318</v>
      </c>
      <c r="D1128" s="2">
        <f>MACD!E1128</f>
        <v>8.1234131449066105E-3</v>
      </c>
      <c r="E1128" s="2">
        <f>MACD!F1128</f>
        <v>-3.02135031311381E-3</v>
      </c>
      <c r="F1128" s="2">
        <f>'Moving Avg'!D1128</f>
        <v>3.8286000000000002</v>
      </c>
      <c r="G1128" s="2">
        <f>'Moving Avg'!F1128</f>
        <v>3.8299999999999996</v>
      </c>
      <c r="H1128" s="2">
        <f>'Moving Avg'!G1128</f>
        <v>3.7595459999999981</v>
      </c>
      <c r="I1128" s="2">
        <f>'Moving Avg'!H1128</f>
        <v>3.9392220000000107</v>
      </c>
      <c r="J1128" s="6" t="str">
        <f>OBV!F1128</f>
        <v>NEUTRAL</v>
      </c>
      <c r="K1128" s="6" t="str">
        <f>OBV!G1128</f>
        <v>NEUTRAL</v>
      </c>
      <c r="L1128" s="6" t="str">
        <f>OBV!H1128</f>
        <v>NEUTRAL</v>
      </c>
      <c r="M1128" s="8">
        <f t="shared" si="170"/>
        <v>25</v>
      </c>
      <c r="N1128" s="8">
        <f t="shared" si="171"/>
        <v>0</v>
      </c>
      <c r="O1128" s="8">
        <f t="shared" si="172"/>
        <v>0</v>
      </c>
      <c r="P1128" s="8">
        <f t="shared" si="173"/>
        <v>33</v>
      </c>
      <c r="Q1128" s="9">
        <f t="shared" si="174"/>
        <v>13.7</v>
      </c>
      <c r="R1128" s="9">
        <f t="shared" si="175"/>
        <v>13.25</v>
      </c>
      <c r="S1128" s="9">
        <f t="shared" si="176"/>
        <v>18.600000000000001</v>
      </c>
      <c r="T1128" s="9">
        <f t="shared" si="177"/>
        <v>14.5</v>
      </c>
      <c r="U1128" s="8">
        <f t="shared" si="178"/>
        <v>15.183333333333332</v>
      </c>
      <c r="V1128" s="8">
        <f t="shared" si="179"/>
        <v>15.012499999999999</v>
      </c>
    </row>
    <row r="1129" spans="1:22" ht="13.5" x14ac:dyDescent="0.25">
      <c r="A1129" s="3">
        <f>RSI!A1129</f>
        <v>43654</v>
      </c>
      <c r="B1129" s="2">
        <f>RSI!B1129</f>
        <v>3.8285999999999998</v>
      </c>
      <c r="C1129" s="2">
        <f>RSI!I1129</f>
        <v>60.582125045446311</v>
      </c>
      <c r="D1129" s="2">
        <f>MACD!E1129</f>
        <v>8.7183103786085958E-3</v>
      </c>
      <c r="E1129" s="2">
        <f>MACD!F1129</f>
        <v>-6.7341817476932906E-4</v>
      </c>
      <c r="F1129" s="2">
        <f>'Moving Avg'!D1129</f>
        <v>3.8286000000000002</v>
      </c>
      <c r="G1129" s="2">
        <f>'Moving Avg'!F1129</f>
        <v>3.8297199999999996</v>
      </c>
      <c r="H1129" s="2">
        <f>'Moving Avg'!G1129</f>
        <v>3.7609399999999984</v>
      </c>
      <c r="I1129" s="2">
        <f>'Moving Avg'!H1129</f>
        <v>3.9363975000000102</v>
      </c>
      <c r="J1129" s="6" t="str">
        <f>OBV!F1129</f>
        <v>NEUTRAL</v>
      </c>
      <c r="K1129" s="6" t="str">
        <f>OBV!G1129</f>
        <v>NEUTRAL</v>
      </c>
      <c r="L1129" s="6" t="str">
        <f>OBV!H1129</f>
        <v>NEUTRAL</v>
      </c>
      <c r="M1129" s="8">
        <f t="shared" si="170"/>
        <v>25</v>
      </c>
      <c r="N1129" s="8">
        <f t="shared" si="171"/>
        <v>0</v>
      </c>
      <c r="O1129" s="8">
        <f t="shared" si="172"/>
        <v>0</v>
      </c>
      <c r="P1129" s="8">
        <f t="shared" si="173"/>
        <v>33</v>
      </c>
      <c r="Q1129" s="9">
        <f t="shared" si="174"/>
        <v>13.7</v>
      </c>
      <c r="R1129" s="9">
        <f t="shared" si="175"/>
        <v>13.25</v>
      </c>
      <c r="S1129" s="9">
        <f t="shared" si="176"/>
        <v>18.600000000000001</v>
      </c>
      <c r="T1129" s="9">
        <f t="shared" si="177"/>
        <v>14.5</v>
      </c>
      <c r="U1129" s="8">
        <f t="shared" si="178"/>
        <v>15.183333333333332</v>
      </c>
      <c r="V1129" s="8">
        <f t="shared" si="179"/>
        <v>15.012499999999999</v>
      </c>
    </row>
    <row r="1130" spans="1:22" ht="13.5" x14ac:dyDescent="0.25">
      <c r="A1130" s="3">
        <f>RSI!A1130</f>
        <v>43655</v>
      </c>
      <c r="B1130" s="2">
        <f>RSI!B1130</f>
        <v>3.8285999999999998</v>
      </c>
      <c r="C1130" s="2">
        <f>RSI!I1130</f>
        <v>60.582125045446311</v>
      </c>
      <c r="D1130" s="2">
        <f>MACD!E1130</f>
        <v>9.0850439904426317E-3</v>
      </c>
      <c r="E1130" s="2">
        <f>MACD!F1130</f>
        <v>1.2782742582730631E-3</v>
      </c>
      <c r="F1130" s="2">
        <f>'Moving Avg'!D1130</f>
        <v>3.8286000000000002</v>
      </c>
      <c r="G1130" s="2">
        <f>'Moving Avg'!F1130</f>
        <v>3.8294399999999995</v>
      </c>
      <c r="H1130" s="2">
        <f>'Moving Avg'!G1130</f>
        <v>3.7645039999999979</v>
      </c>
      <c r="I1130" s="2">
        <f>'Moving Avg'!H1130</f>
        <v>3.9335730000000102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  <c r="M1130" s="8">
        <f t="shared" si="170"/>
        <v>25</v>
      </c>
      <c r="N1130" s="8">
        <f t="shared" si="171"/>
        <v>0</v>
      </c>
      <c r="O1130" s="8">
        <f t="shared" si="172"/>
        <v>0</v>
      </c>
      <c r="P1130" s="8">
        <f t="shared" si="173"/>
        <v>33</v>
      </c>
      <c r="Q1130" s="9">
        <f t="shared" si="174"/>
        <v>13.7</v>
      </c>
      <c r="R1130" s="9">
        <f t="shared" si="175"/>
        <v>13.25</v>
      </c>
      <c r="S1130" s="9">
        <f t="shared" si="176"/>
        <v>18.600000000000001</v>
      </c>
      <c r="T1130" s="9">
        <f t="shared" si="177"/>
        <v>14.5</v>
      </c>
      <c r="U1130" s="8">
        <f t="shared" si="178"/>
        <v>15.183333333333332</v>
      </c>
      <c r="V1130" s="8">
        <f t="shared" si="179"/>
        <v>15.012499999999999</v>
      </c>
    </row>
    <row r="1131" spans="1:22" ht="13.5" x14ac:dyDescent="0.25">
      <c r="A1131" s="3">
        <f>RSI!A1131</f>
        <v>43656</v>
      </c>
      <c r="B1131" s="2">
        <f>RSI!B1131</f>
        <v>3.8285999999999998</v>
      </c>
      <c r="C1131" s="2">
        <f>RSI!I1131</f>
        <v>60.582125045446311</v>
      </c>
      <c r="D1131" s="2">
        <f>MACD!E1131</f>
        <v>9.268837629452964E-3</v>
      </c>
      <c r="E1131" s="2">
        <f>MACD!F1131</f>
        <v>2.8763869325090434E-3</v>
      </c>
      <c r="F1131" s="2">
        <f>'Moving Avg'!D1131</f>
        <v>3.8286000000000002</v>
      </c>
      <c r="G1131" s="2">
        <f>'Moving Avg'!F1131</f>
        <v>3.8291599999999995</v>
      </c>
      <c r="H1131" s="2">
        <f>'Moving Avg'!G1131</f>
        <v>3.7702379999999982</v>
      </c>
      <c r="I1131" s="2">
        <f>'Moving Avg'!H1131</f>
        <v>3.9307485000000097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  <c r="M1131" s="8">
        <f t="shared" si="170"/>
        <v>25</v>
      </c>
      <c r="N1131" s="8">
        <f t="shared" si="171"/>
        <v>0</v>
      </c>
      <c r="O1131" s="8">
        <f t="shared" si="172"/>
        <v>0</v>
      </c>
      <c r="P1131" s="8">
        <f t="shared" si="173"/>
        <v>33</v>
      </c>
      <c r="Q1131" s="9">
        <f t="shared" si="174"/>
        <v>13.7</v>
      </c>
      <c r="R1131" s="9">
        <f t="shared" si="175"/>
        <v>13.25</v>
      </c>
      <c r="S1131" s="9">
        <f t="shared" si="176"/>
        <v>18.600000000000001</v>
      </c>
      <c r="T1131" s="9">
        <f t="shared" si="177"/>
        <v>14.5</v>
      </c>
      <c r="U1131" s="8">
        <f t="shared" si="178"/>
        <v>15.183333333333332</v>
      </c>
      <c r="V1131" s="8">
        <f t="shared" si="179"/>
        <v>15.012499999999999</v>
      </c>
    </row>
    <row r="1132" spans="1:22" ht="13.5" x14ac:dyDescent="0.25">
      <c r="A1132" s="3">
        <f>RSI!A1132</f>
        <v>43657</v>
      </c>
      <c r="B1132" s="2">
        <f>RSI!B1132</f>
        <v>3.8285999999999998</v>
      </c>
      <c r="C1132" s="2">
        <f>RSI!I1132</f>
        <v>60.582125045446311</v>
      </c>
      <c r="D1132" s="2">
        <f>MACD!E1132</f>
        <v>9.3072077155214039E-3</v>
      </c>
      <c r="E1132" s="2">
        <f>MACD!F1132</f>
        <v>4.1625510891115155E-3</v>
      </c>
      <c r="F1132" s="2">
        <f>'Moving Avg'!D1132</f>
        <v>3.8286000000000002</v>
      </c>
      <c r="G1132" s="2">
        <f>'Moving Avg'!F1132</f>
        <v>3.8288799999999994</v>
      </c>
      <c r="H1132" s="2">
        <f>'Moving Avg'!G1132</f>
        <v>3.7739099999999981</v>
      </c>
      <c r="I1132" s="2">
        <f>'Moving Avg'!H1132</f>
        <v>3.9279240000000102</v>
      </c>
      <c r="J1132" s="6" t="str">
        <f>OBV!F1132</f>
        <v>NEUTRAL</v>
      </c>
      <c r="K1132" s="6" t="str">
        <f>OBV!G1132</f>
        <v>NEUTRAL</v>
      </c>
      <c r="L1132" s="6" t="str">
        <f>OBV!H1132</f>
        <v>NEUTRAL</v>
      </c>
      <c r="M1132" s="8">
        <f t="shared" si="170"/>
        <v>25</v>
      </c>
      <c r="N1132" s="8">
        <f t="shared" si="171"/>
        <v>0</v>
      </c>
      <c r="O1132" s="8">
        <f t="shared" si="172"/>
        <v>0</v>
      </c>
      <c r="P1132" s="8">
        <f t="shared" si="173"/>
        <v>33</v>
      </c>
      <c r="Q1132" s="9">
        <f t="shared" si="174"/>
        <v>13.7</v>
      </c>
      <c r="R1132" s="9">
        <f t="shared" si="175"/>
        <v>13.25</v>
      </c>
      <c r="S1132" s="9">
        <f t="shared" si="176"/>
        <v>18.600000000000001</v>
      </c>
      <c r="T1132" s="9">
        <f t="shared" si="177"/>
        <v>14.5</v>
      </c>
      <c r="U1132" s="8">
        <f t="shared" si="178"/>
        <v>15.183333333333332</v>
      </c>
      <c r="V1132" s="8">
        <f t="shared" si="179"/>
        <v>15.012499999999999</v>
      </c>
    </row>
    <row r="1133" spans="1:22" ht="13.5" x14ac:dyDescent="0.25">
      <c r="A1133" s="3">
        <f>RSI!A1133</f>
        <v>43658</v>
      </c>
      <c r="B1133" s="2">
        <f>RSI!B1133</f>
        <v>3.8285999999999998</v>
      </c>
      <c r="C1133" s="2">
        <f>RSI!I1133</f>
        <v>60.582125045446311</v>
      </c>
      <c r="D1133" s="2">
        <f>MACD!E1133</f>
        <v>9.2312047035747469E-3</v>
      </c>
      <c r="E1133" s="2">
        <f>MACD!F1133</f>
        <v>5.1762818120041614E-3</v>
      </c>
      <c r="F1133" s="2">
        <f>'Moving Avg'!D1133</f>
        <v>3.8286000000000002</v>
      </c>
      <c r="G1133" s="2">
        <f>'Moving Avg'!F1133</f>
        <v>3.8286000000000002</v>
      </c>
      <c r="H1133" s="2">
        <f>'Moving Avg'!G1133</f>
        <v>3.7756299999999978</v>
      </c>
      <c r="I1133" s="2">
        <f>'Moving Avg'!H1133</f>
        <v>3.9250995000000102</v>
      </c>
      <c r="J1133" s="6" t="str">
        <f>OBV!F1133</f>
        <v>NEUTRAL</v>
      </c>
      <c r="K1133" s="6" t="str">
        <f>OBV!G1133</f>
        <v>NEUTRAL</v>
      </c>
      <c r="L1133" s="6" t="str">
        <f>OBV!H1133</f>
        <v>NEUTRAL</v>
      </c>
      <c r="M1133" s="8">
        <f t="shared" si="170"/>
        <v>25</v>
      </c>
      <c r="N1133" s="8">
        <f t="shared" si="171"/>
        <v>0</v>
      </c>
      <c r="O1133" s="8">
        <f t="shared" si="172"/>
        <v>0</v>
      </c>
      <c r="P1133" s="8">
        <f t="shared" si="173"/>
        <v>33</v>
      </c>
      <c r="Q1133" s="9">
        <f t="shared" si="174"/>
        <v>13.7</v>
      </c>
      <c r="R1133" s="9">
        <f t="shared" si="175"/>
        <v>13.25</v>
      </c>
      <c r="S1133" s="9">
        <f t="shared" si="176"/>
        <v>18.600000000000001</v>
      </c>
      <c r="T1133" s="9">
        <f t="shared" si="177"/>
        <v>14.5</v>
      </c>
      <c r="U1133" s="8">
        <f t="shared" si="178"/>
        <v>15.183333333333332</v>
      </c>
      <c r="V1133" s="8">
        <f t="shared" si="179"/>
        <v>15.012499999999999</v>
      </c>
    </row>
    <row r="1134" spans="1:22" ht="13.5" x14ac:dyDescent="0.25">
      <c r="A1134" s="3">
        <f>RSI!A1134</f>
        <v>43661</v>
      </c>
      <c r="B1134" s="2">
        <f>RSI!B1134</f>
        <v>3.8285999999999998</v>
      </c>
      <c r="C1134" s="2">
        <f>RSI!I1134</f>
        <v>60.582125045446311</v>
      </c>
      <c r="D1134" s="2">
        <f>MACD!E1134</f>
        <v>9.0664592702420777E-3</v>
      </c>
      <c r="E1134" s="2">
        <f>MACD!F1134</f>
        <v>5.954317303651745E-3</v>
      </c>
      <c r="F1134" s="2">
        <f>'Moving Avg'!D1134</f>
        <v>3.8286000000000002</v>
      </c>
      <c r="G1134" s="2">
        <f>'Moving Avg'!F1134</f>
        <v>3.8286000000000002</v>
      </c>
      <c r="H1134" s="2">
        <f>'Moving Avg'!G1134</f>
        <v>3.7773499999999971</v>
      </c>
      <c r="I1134" s="2">
        <f>'Moving Avg'!H1134</f>
        <v>3.9222750000000106</v>
      </c>
      <c r="J1134" s="6" t="str">
        <f>OBV!F1134</f>
        <v>NEUTRAL</v>
      </c>
      <c r="K1134" s="6" t="str">
        <f>OBV!G1134</f>
        <v>NEUTRAL</v>
      </c>
      <c r="L1134" s="6" t="str">
        <f>OBV!H1134</f>
        <v>NEUTRAL</v>
      </c>
      <c r="M1134" s="8">
        <f t="shared" si="170"/>
        <v>25</v>
      </c>
      <c r="N1134" s="8">
        <f t="shared" si="171"/>
        <v>0</v>
      </c>
      <c r="O1134" s="8">
        <f t="shared" si="172"/>
        <v>0</v>
      </c>
      <c r="P1134" s="8">
        <f t="shared" si="173"/>
        <v>33</v>
      </c>
      <c r="Q1134" s="9">
        <f t="shared" si="174"/>
        <v>13.7</v>
      </c>
      <c r="R1134" s="9">
        <f t="shared" si="175"/>
        <v>13.25</v>
      </c>
      <c r="S1134" s="9">
        <f t="shared" si="176"/>
        <v>18.600000000000001</v>
      </c>
      <c r="T1134" s="9">
        <f t="shared" si="177"/>
        <v>14.5</v>
      </c>
      <c r="U1134" s="8">
        <f t="shared" si="178"/>
        <v>15.183333333333332</v>
      </c>
      <c r="V1134" s="8">
        <f t="shared" si="179"/>
        <v>15.012499999999999</v>
      </c>
    </row>
    <row r="1135" spans="1:22" ht="13.5" x14ac:dyDescent="0.25">
      <c r="A1135" s="3">
        <f>RSI!A1135</f>
        <v>43662</v>
      </c>
      <c r="B1135" s="2">
        <f>RSI!B1135</f>
        <v>3.8285999999999998</v>
      </c>
      <c r="C1135" s="2">
        <f>RSI!I1135</f>
        <v>60.582125045446311</v>
      </c>
      <c r="D1135" s="2">
        <f>MACD!E1135</f>
        <v>8.8340637396226995E-3</v>
      </c>
      <c r="E1135" s="2">
        <f>MACD!F1135</f>
        <v>6.5302665908459363E-3</v>
      </c>
      <c r="F1135" s="2">
        <f>'Moving Avg'!D1135</f>
        <v>3.8286000000000002</v>
      </c>
      <c r="G1135" s="2">
        <f>'Moving Avg'!F1135</f>
        <v>3.8286000000000002</v>
      </c>
      <c r="H1135" s="2">
        <f>'Moving Avg'!G1135</f>
        <v>3.7791779999999973</v>
      </c>
      <c r="I1135" s="2">
        <f>'Moving Avg'!H1135</f>
        <v>3.9194505000000106</v>
      </c>
      <c r="J1135" s="6" t="str">
        <f>OBV!F1135</f>
        <v>NEUTRAL</v>
      </c>
      <c r="K1135" s="6" t="str">
        <f>OBV!G1135</f>
        <v>NEUTRAL</v>
      </c>
      <c r="L1135" s="6" t="str">
        <f>OBV!H1135</f>
        <v>NEUTRAL</v>
      </c>
      <c r="M1135" s="8">
        <f t="shared" si="170"/>
        <v>25</v>
      </c>
      <c r="N1135" s="8">
        <f t="shared" si="171"/>
        <v>0</v>
      </c>
      <c r="O1135" s="8">
        <f t="shared" si="172"/>
        <v>0</v>
      </c>
      <c r="P1135" s="8">
        <f t="shared" si="173"/>
        <v>33</v>
      </c>
      <c r="Q1135" s="9">
        <f t="shared" si="174"/>
        <v>13.7</v>
      </c>
      <c r="R1135" s="9">
        <f t="shared" si="175"/>
        <v>13.25</v>
      </c>
      <c r="S1135" s="9">
        <f t="shared" si="176"/>
        <v>18.600000000000001</v>
      </c>
      <c r="T1135" s="9">
        <f t="shared" si="177"/>
        <v>14.5</v>
      </c>
      <c r="U1135" s="8">
        <f t="shared" si="178"/>
        <v>15.183333333333332</v>
      </c>
      <c r="V1135" s="8">
        <f t="shared" si="179"/>
        <v>15.012499999999999</v>
      </c>
    </row>
    <row r="1136" spans="1:22" ht="13.5" x14ac:dyDescent="0.25">
      <c r="A1136" s="3">
        <f>RSI!A1136</f>
        <v>43663</v>
      </c>
      <c r="B1136" s="2">
        <f>RSI!B1136</f>
        <v>3.7151000000000001</v>
      </c>
      <c r="C1136" s="2">
        <f>RSI!I1136</f>
        <v>23.036347903453461</v>
      </c>
      <c r="D1136" s="2">
        <f>MACD!E1136</f>
        <v>1.6958721785552466E-2</v>
      </c>
      <c r="E1136" s="2">
        <f>MACD!F1136</f>
        <v>8.6159576297872437E-3</v>
      </c>
      <c r="F1136" s="2">
        <f>'Moving Avg'!D1136</f>
        <v>3.8058999999999998</v>
      </c>
      <c r="G1136" s="2">
        <f>'Moving Avg'!F1136</f>
        <v>3.8229250000000006</v>
      </c>
      <c r="H1136" s="2">
        <f>'Moving Avg'!G1136</f>
        <v>3.7787359999999972</v>
      </c>
      <c r="I1136" s="2">
        <f>'Moving Avg'!H1136</f>
        <v>3.9160585000000108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0"/>
        <v>50</v>
      </c>
      <c r="N1136" s="8">
        <f t="shared" si="171"/>
        <v>0</v>
      </c>
      <c r="O1136" s="8">
        <f t="shared" si="172"/>
        <v>0</v>
      </c>
      <c r="P1136" s="8">
        <f t="shared" si="173"/>
        <v>16.5</v>
      </c>
      <c r="Q1136" s="9">
        <f t="shared" si="174"/>
        <v>19.975000000000001</v>
      </c>
      <c r="R1136" s="9">
        <f t="shared" si="175"/>
        <v>14.125</v>
      </c>
      <c r="S1136" s="9">
        <f t="shared" si="176"/>
        <v>14.925000000000001</v>
      </c>
      <c r="T1136" s="9">
        <f t="shared" si="177"/>
        <v>16.625</v>
      </c>
      <c r="U1136" s="8">
        <f t="shared" si="178"/>
        <v>16.341666666666669</v>
      </c>
      <c r="V1136" s="8">
        <f t="shared" si="179"/>
        <v>16.412500000000001</v>
      </c>
    </row>
    <row r="1137" spans="1:22" ht="13.5" x14ac:dyDescent="0.25">
      <c r="A1137" s="3">
        <f>RSI!A1137</f>
        <v>43664</v>
      </c>
      <c r="B1137" s="2">
        <f>RSI!B1137</f>
        <v>3.7151000000000001</v>
      </c>
      <c r="C1137" s="2">
        <f>RSI!I1137</f>
        <v>23.036347903453461</v>
      </c>
      <c r="D1137" s="2">
        <f>MACD!E1137</f>
        <v>2.4424380120277256E-2</v>
      </c>
      <c r="E1137" s="2">
        <f>MACD!F1137</f>
        <v>1.1777642127885247E-2</v>
      </c>
      <c r="F1137" s="2">
        <f>'Moving Avg'!D1137</f>
        <v>3.7831999999999999</v>
      </c>
      <c r="G1137" s="2">
        <f>'Moving Avg'!F1137</f>
        <v>3.8172500000000014</v>
      </c>
      <c r="H1137" s="2">
        <f>'Moving Avg'!G1137</f>
        <v>3.7782939999999972</v>
      </c>
      <c r="I1137" s="2">
        <f>'Moving Avg'!H1137</f>
        <v>3.91266650000001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  <c r="M1137" s="8">
        <f t="shared" si="170"/>
        <v>50</v>
      </c>
      <c r="N1137" s="8">
        <f t="shared" si="171"/>
        <v>0</v>
      </c>
      <c r="O1137" s="8">
        <f t="shared" si="172"/>
        <v>0</v>
      </c>
      <c r="P1137" s="8">
        <f t="shared" si="173"/>
        <v>16.5</v>
      </c>
      <c r="Q1137" s="9">
        <f t="shared" si="174"/>
        <v>19.975000000000001</v>
      </c>
      <c r="R1137" s="9">
        <f t="shared" si="175"/>
        <v>14.125</v>
      </c>
      <c r="S1137" s="9">
        <f t="shared" si="176"/>
        <v>14.925000000000001</v>
      </c>
      <c r="T1137" s="9">
        <f t="shared" si="177"/>
        <v>16.625</v>
      </c>
      <c r="U1137" s="8">
        <f t="shared" si="178"/>
        <v>16.341666666666669</v>
      </c>
      <c r="V1137" s="8">
        <f t="shared" si="179"/>
        <v>16.412500000000001</v>
      </c>
    </row>
    <row r="1138" spans="1:22" ht="13.5" x14ac:dyDescent="0.25">
      <c r="A1138" s="3">
        <f>RSI!A1138</f>
        <v>43665</v>
      </c>
      <c r="B1138" s="2">
        <f>RSI!B1138</f>
        <v>3.7151000000000001</v>
      </c>
      <c r="C1138" s="2">
        <f>RSI!I1138</f>
        <v>23.036347903453461</v>
      </c>
      <c r="D1138" s="2">
        <f>MACD!E1138</f>
        <v>3.1288649412494429E-2</v>
      </c>
      <c r="E1138" s="2">
        <f>MACD!F1138</f>
        <v>1.5679843584807084E-2</v>
      </c>
      <c r="F1138" s="2">
        <f>'Moving Avg'!D1138</f>
        <v>3.7604999999999995</v>
      </c>
      <c r="G1138" s="2">
        <f>'Moving Avg'!F1138</f>
        <v>3.8115750000000022</v>
      </c>
      <c r="H1138" s="2">
        <f>'Moving Avg'!G1138</f>
        <v>3.7778519999999975</v>
      </c>
      <c r="I1138" s="2">
        <f>'Moving Avg'!H1138</f>
        <v>3.9092745000000098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  <c r="M1138" s="8">
        <f t="shared" si="170"/>
        <v>50</v>
      </c>
      <c r="N1138" s="8">
        <f t="shared" si="171"/>
        <v>0</v>
      </c>
      <c r="O1138" s="8">
        <f t="shared" si="172"/>
        <v>0</v>
      </c>
      <c r="P1138" s="8">
        <f t="shared" si="173"/>
        <v>16.5</v>
      </c>
      <c r="Q1138" s="9">
        <f t="shared" si="174"/>
        <v>19.975000000000001</v>
      </c>
      <c r="R1138" s="9">
        <f t="shared" si="175"/>
        <v>14.125</v>
      </c>
      <c r="S1138" s="9">
        <f t="shared" si="176"/>
        <v>14.925000000000001</v>
      </c>
      <c r="T1138" s="9">
        <f t="shared" si="177"/>
        <v>16.625</v>
      </c>
      <c r="U1138" s="8">
        <f t="shared" si="178"/>
        <v>16.341666666666669</v>
      </c>
      <c r="V1138" s="8">
        <f t="shared" si="179"/>
        <v>16.412500000000001</v>
      </c>
    </row>
    <row r="1139" spans="1:22" ht="13.5" x14ac:dyDescent="0.25">
      <c r="A1139" s="3">
        <f>RSI!A1139</f>
        <v>43668</v>
      </c>
      <c r="B1139" s="2">
        <f>RSI!B1139</f>
        <v>3.7151000000000001</v>
      </c>
      <c r="C1139" s="2">
        <f>RSI!I1139</f>
        <v>23.036347903453461</v>
      </c>
      <c r="D1139" s="2">
        <f>MACD!E1139</f>
        <v>3.7603519662379625E-2</v>
      </c>
      <c r="E1139" s="2">
        <f>MACD!F1139</f>
        <v>2.0064578800321593E-2</v>
      </c>
      <c r="F1139" s="2">
        <f>'Moving Avg'!D1139</f>
        <v>3.7378</v>
      </c>
      <c r="G1139" s="2">
        <f>'Moving Avg'!F1139</f>
        <v>3.8059000000000021</v>
      </c>
      <c r="H1139" s="2">
        <f>'Moving Avg'!G1139</f>
        <v>3.7774099999999975</v>
      </c>
      <c r="I1139" s="2">
        <f>'Moving Avg'!H1139</f>
        <v>3.9058825000000095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  <c r="M1139" s="8">
        <f t="shared" si="170"/>
        <v>50</v>
      </c>
      <c r="N1139" s="8">
        <f t="shared" si="171"/>
        <v>0</v>
      </c>
      <c r="O1139" s="8">
        <f t="shared" si="172"/>
        <v>0</v>
      </c>
      <c r="P1139" s="8">
        <f t="shared" si="173"/>
        <v>16.5</v>
      </c>
      <c r="Q1139" s="9">
        <f t="shared" si="174"/>
        <v>19.975000000000001</v>
      </c>
      <c r="R1139" s="9">
        <f t="shared" si="175"/>
        <v>14.125</v>
      </c>
      <c r="S1139" s="9">
        <f t="shared" si="176"/>
        <v>14.925000000000001</v>
      </c>
      <c r="T1139" s="9">
        <f t="shared" si="177"/>
        <v>16.625</v>
      </c>
      <c r="U1139" s="8">
        <f t="shared" si="178"/>
        <v>16.341666666666669</v>
      </c>
      <c r="V1139" s="8">
        <f t="shared" si="179"/>
        <v>16.412500000000001</v>
      </c>
    </row>
    <row r="1140" spans="1:22" ht="13.5" x14ac:dyDescent="0.25">
      <c r="A1140" s="3">
        <f>RSI!A1140</f>
        <v>43669</v>
      </c>
      <c r="B1140" s="2">
        <f>RSI!B1140</f>
        <v>3.7151000000000001</v>
      </c>
      <c r="C1140" s="2">
        <f>RSI!I1140</f>
        <v>23.036347903453446</v>
      </c>
      <c r="D1140" s="2">
        <f>MACD!E1140</f>
        <v>4.341598473380115E-2</v>
      </c>
      <c r="E1140" s="2">
        <f>MACD!F1140</f>
        <v>2.4734859987017504E-2</v>
      </c>
      <c r="F1140" s="2">
        <f>'Moving Avg'!D1140</f>
        <v>3.7151000000000005</v>
      </c>
      <c r="G1140" s="2">
        <f>'Moving Avg'!F1140</f>
        <v>3.800225000000002</v>
      </c>
      <c r="H1140" s="2">
        <f>'Moving Avg'!G1140</f>
        <v>3.7768599999999979</v>
      </c>
      <c r="I1140" s="2">
        <f>'Moving Avg'!H1140</f>
        <v>3.9024905000000092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0"/>
        <v>50</v>
      </c>
      <c r="N1140" s="8">
        <f t="shared" si="171"/>
        <v>0</v>
      </c>
      <c r="O1140" s="8">
        <f t="shared" si="172"/>
        <v>0</v>
      </c>
      <c r="P1140" s="8">
        <f t="shared" si="173"/>
        <v>16.5</v>
      </c>
      <c r="Q1140" s="9">
        <f t="shared" si="174"/>
        <v>19.975000000000001</v>
      </c>
      <c r="R1140" s="9">
        <f t="shared" si="175"/>
        <v>14.125</v>
      </c>
      <c r="S1140" s="9">
        <f t="shared" si="176"/>
        <v>14.925000000000001</v>
      </c>
      <c r="T1140" s="9">
        <f t="shared" si="177"/>
        <v>16.625</v>
      </c>
      <c r="U1140" s="8">
        <f t="shared" si="178"/>
        <v>16.341666666666669</v>
      </c>
      <c r="V1140" s="8">
        <f t="shared" si="179"/>
        <v>16.412500000000001</v>
      </c>
    </row>
    <row r="1141" spans="1:22" ht="13.5" x14ac:dyDescent="0.25">
      <c r="A1141" s="3">
        <f>RSI!A1141</f>
        <v>43670</v>
      </c>
      <c r="B1141" s="2">
        <f>RSI!B1141</f>
        <v>3.7151000000000001</v>
      </c>
      <c r="C1141" s="2">
        <f>RSI!I1141</f>
        <v>23.036347903453446</v>
      </c>
      <c r="D1141" s="2">
        <f>MACD!E1141</f>
        <v>4.8768588596210805E-2</v>
      </c>
      <c r="E1141" s="2">
        <f>MACD!F1141</f>
        <v>2.9541605708856167E-2</v>
      </c>
      <c r="F1141" s="2">
        <f>'Moving Avg'!D1141</f>
        <v>3.7151000000000005</v>
      </c>
      <c r="G1141" s="2">
        <f>'Moving Avg'!F1141</f>
        <v>3.7945500000000019</v>
      </c>
      <c r="H1141" s="2">
        <f>'Moving Avg'!G1141</f>
        <v>3.7763099999999978</v>
      </c>
      <c r="I1141" s="2">
        <f>'Moving Avg'!H1141</f>
        <v>3.8990985000000093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50</v>
      </c>
      <c r="N1141" s="8">
        <f t="shared" si="171"/>
        <v>0</v>
      </c>
      <c r="O1141" s="8">
        <f t="shared" si="172"/>
        <v>0</v>
      </c>
      <c r="P1141" s="8">
        <f t="shared" si="173"/>
        <v>33</v>
      </c>
      <c r="Q1141" s="9">
        <f t="shared" si="174"/>
        <v>22.45</v>
      </c>
      <c r="R1141" s="9">
        <f t="shared" si="175"/>
        <v>18.25</v>
      </c>
      <c r="S1141" s="9">
        <f t="shared" si="176"/>
        <v>22.35</v>
      </c>
      <c r="T1141" s="9">
        <f t="shared" si="177"/>
        <v>20.75</v>
      </c>
      <c r="U1141" s="8">
        <f t="shared" si="178"/>
        <v>21.016666666666669</v>
      </c>
      <c r="V1141" s="8">
        <f t="shared" si="179"/>
        <v>20.950000000000003</v>
      </c>
    </row>
    <row r="1142" spans="1:22" ht="13.5" x14ac:dyDescent="0.25">
      <c r="A1142" s="3">
        <f>RSI!A1142</f>
        <v>43672</v>
      </c>
      <c r="B1142" s="2">
        <f>RSI!B1142</f>
        <v>3.7151000000000001</v>
      </c>
      <c r="C1142" s="2">
        <f>RSI!I1142</f>
        <v>23.036347903453446</v>
      </c>
      <c r="D1142" s="2">
        <f>MACD!E1142</f>
        <v>5.3699904002984855E-2</v>
      </c>
      <c r="E1142" s="2">
        <f>MACD!F1142</f>
        <v>3.4373265367681906E-2</v>
      </c>
      <c r="F1142" s="2">
        <f>'Moving Avg'!D1142</f>
        <v>3.7151000000000005</v>
      </c>
      <c r="G1142" s="2">
        <f>'Moving Avg'!F1142</f>
        <v>3.7888750000000018</v>
      </c>
      <c r="H1142" s="2">
        <f>'Moving Avg'!G1142</f>
        <v>3.7757599999999987</v>
      </c>
      <c r="I1142" s="2">
        <f>'Moving Avg'!H1142</f>
        <v>3.8957065000000086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50</v>
      </c>
      <c r="N1142" s="8">
        <f t="shared" si="171"/>
        <v>0</v>
      </c>
      <c r="O1142" s="8">
        <f t="shared" si="172"/>
        <v>0</v>
      </c>
      <c r="P1142" s="8">
        <f t="shared" si="173"/>
        <v>33</v>
      </c>
      <c r="Q1142" s="9">
        <f t="shared" si="174"/>
        <v>22.45</v>
      </c>
      <c r="R1142" s="9">
        <f t="shared" si="175"/>
        <v>18.25</v>
      </c>
      <c r="S1142" s="9">
        <f t="shared" si="176"/>
        <v>22.35</v>
      </c>
      <c r="T1142" s="9">
        <f t="shared" si="177"/>
        <v>20.75</v>
      </c>
      <c r="U1142" s="8">
        <f t="shared" si="178"/>
        <v>21.016666666666669</v>
      </c>
      <c r="V1142" s="8">
        <f t="shared" si="179"/>
        <v>20.950000000000003</v>
      </c>
    </row>
    <row r="1143" spans="1:22" ht="13.5" x14ac:dyDescent="0.25">
      <c r="A1143" s="3">
        <f>RSI!A1143</f>
        <v>43675</v>
      </c>
      <c r="B1143" s="2">
        <f>RSI!B1143</f>
        <v>3.7151000000000001</v>
      </c>
      <c r="C1143" s="2">
        <f>RSI!I1143</f>
        <v>23.036347903453446</v>
      </c>
      <c r="D1143" s="2">
        <f>MACD!E1143</f>
        <v>5.8244952780337922E-2</v>
      </c>
      <c r="E1143" s="2">
        <f>MACD!F1143</f>
        <v>3.9147602850213112E-2</v>
      </c>
      <c r="F1143" s="2">
        <f>'Moving Avg'!D1143</f>
        <v>3.7151000000000005</v>
      </c>
      <c r="G1143" s="2">
        <f>'Moving Avg'!F1143</f>
        <v>3.7832000000000017</v>
      </c>
      <c r="H1143" s="2">
        <f>'Moving Avg'!G1143</f>
        <v>3.7752099999999991</v>
      </c>
      <c r="I1143" s="2">
        <f>'Moving Avg'!H1143</f>
        <v>3.8923145000000079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50</v>
      </c>
      <c r="N1143" s="8">
        <f t="shared" si="171"/>
        <v>0</v>
      </c>
      <c r="O1143" s="8">
        <f t="shared" si="172"/>
        <v>0</v>
      </c>
      <c r="P1143" s="8">
        <f t="shared" si="173"/>
        <v>33</v>
      </c>
      <c r="Q1143" s="9">
        <f t="shared" si="174"/>
        <v>22.45</v>
      </c>
      <c r="R1143" s="9">
        <f t="shared" si="175"/>
        <v>18.25</v>
      </c>
      <c r="S1143" s="9">
        <f t="shared" si="176"/>
        <v>22.35</v>
      </c>
      <c r="T1143" s="9">
        <f t="shared" si="177"/>
        <v>20.75</v>
      </c>
      <c r="U1143" s="8">
        <f t="shared" si="178"/>
        <v>21.016666666666669</v>
      </c>
      <c r="V1143" s="8">
        <f t="shared" si="179"/>
        <v>20.950000000000003</v>
      </c>
    </row>
    <row r="1144" spans="1:22" ht="13.5" x14ac:dyDescent="0.25">
      <c r="A1144" s="3">
        <f>RSI!A1144</f>
        <v>43676</v>
      </c>
      <c r="B1144" s="2">
        <f>RSI!B1144</f>
        <v>3.7151000000000001</v>
      </c>
      <c r="C1144" s="2">
        <f>RSI!I1144</f>
        <v>23.036347903453446</v>
      </c>
      <c r="D1144" s="2">
        <f>MACD!E1144</f>
        <v>6.2435575579912861E-2</v>
      </c>
      <c r="E1144" s="2">
        <f>MACD!F1144</f>
        <v>4.3805197396153059E-2</v>
      </c>
      <c r="F1144" s="2">
        <f>'Moving Avg'!D1144</f>
        <v>3.7151000000000005</v>
      </c>
      <c r="G1144" s="2">
        <f>'Moving Avg'!F1144</f>
        <v>3.7775250000000016</v>
      </c>
      <c r="H1144" s="2">
        <f>'Moving Avg'!G1144</f>
        <v>3.774659999999999</v>
      </c>
      <c r="I1144" s="2">
        <f>'Moving Avg'!H1144</f>
        <v>3.8889225000000081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50</v>
      </c>
      <c r="N1144" s="8">
        <f t="shared" si="171"/>
        <v>0</v>
      </c>
      <c r="O1144" s="8">
        <f t="shared" si="172"/>
        <v>0</v>
      </c>
      <c r="P1144" s="8">
        <f t="shared" si="173"/>
        <v>33</v>
      </c>
      <c r="Q1144" s="9">
        <f t="shared" si="174"/>
        <v>22.45</v>
      </c>
      <c r="R1144" s="9">
        <f t="shared" si="175"/>
        <v>18.25</v>
      </c>
      <c r="S1144" s="9">
        <f t="shared" si="176"/>
        <v>22.35</v>
      </c>
      <c r="T1144" s="9">
        <f t="shared" si="177"/>
        <v>20.75</v>
      </c>
      <c r="U1144" s="8">
        <f t="shared" si="178"/>
        <v>21.016666666666669</v>
      </c>
      <c r="V1144" s="8">
        <f t="shared" si="179"/>
        <v>20.950000000000003</v>
      </c>
    </row>
    <row r="1145" spans="1:22" ht="13.5" x14ac:dyDescent="0.25">
      <c r="A1145" s="3">
        <f>RSI!A1145</f>
        <v>43677</v>
      </c>
      <c r="B1145" s="2">
        <f>RSI!B1145</f>
        <v>3.6074000000000002</v>
      </c>
      <c r="C1145" s="2">
        <f>RSI!I1145</f>
        <v>10.735687239467865</v>
      </c>
      <c r="D1145" s="2">
        <f>MACD!E1145</f>
        <v>7.4278535601461027E-2</v>
      </c>
      <c r="E1145" s="2">
        <f>MACD!F1145</f>
        <v>4.989986503721465E-2</v>
      </c>
      <c r="F1145" s="2">
        <f>'Moving Avg'!D1145</f>
        <v>3.6935600000000002</v>
      </c>
      <c r="G1145" s="2">
        <f>'Moving Avg'!F1145</f>
        <v>3.7664650000000011</v>
      </c>
      <c r="H1145" s="2">
        <f>'Moving Avg'!G1145</f>
        <v>3.7719559999999994</v>
      </c>
      <c r="I1145" s="2">
        <f>'Moving Avg'!H1145</f>
        <v>3.8849920000000071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  <c r="M1145" s="8">
        <f t="shared" si="170"/>
        <v>50</v>
      </c>
      <c r="N1145" s="8">
        <f t="shared" si="171"/>
        <v>0</v>
      </c>
      <c r="O1145" s="8">
        <f t="shared" si="172"/>
        <v>0</v>
      </c>
      <c r="P1145" s="8">
        <f t="shared" si="173"/>
        <v>33</v>
      </c>
      <c r="Q1145" s="9">
        <f t="shared" si="174"/>
        <v>22.45</v>
      </c>
      <c r="R1145" s="9">
        <f t="shared" si="175"/>
        <v>18.25</v>
      </c>
      <c r="S1145" s="9">
        <f t="shared" si="176"/>
        <v>22.35</v>
      </c>
      <c r="T1145" s="9">
        <f t="shared" si="177"/>
        <v>20.75</v>
      </c>
      <c r="U1145" s="8">
        <f t="shared" si="178"/>
        <v>21.016666666666669</v>
      </c>
      <c r="V1145" s="8">
        <f t="shared" si="179"/>
        <v>20.950000000000003</v>
      </c>
    </row>
    <row r="1146" spans="1:22" ht="13.5" x14ac:dyDescent="0.25">
      <c r="A1146" s="3">
        <f>RSI!A1146</f>
        <v>43678</v>
      </c>
      <c r="B1146" s="2">
        <f>RSI!B1146</f>
        <v>3.6074000000000002</v>
      </c>
      <c r="C1146" s="2">
        <f>RSI!I1146</f>
        <v>10.735687239467865</v>
      </c>
      <c r="D1146" s="2">
        <f>MACD!E1146</f>
        <v>6.7769988204081866E-2</v>
      </c>
      <c r="E1146" s="2">
        <f>MACD!F1146</f>
        <v>5.3473889670588096E-2</v>
      </c>
      <c r="F1146" s="2">
        <f>'Moving Avg'!D1146</f>
        <v>3.6720200000000007</v>
      </c>
      <c r="G1146" s="2">
        <f>'Moving Avg'!F1146</f>
        <v>3.7554050000000005</v>
      </c>
      <c r="H1146" s="2">
        <f>'Moving Avg'!G1146</f>
        <v>3.7692519999999998</v>
      </c>
      <c r="I1146" s="2">
        <f>'Moving Avg'!H1146</f>
        <v>3.881061500000007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50</v>
      </c>
      <c r="N1146" s="8">
        <f t="shared" si="171"/>
        <v>0</v>
      </c>
      <c r="O1146" s="8">
        <f t="shared" si="172"/>
        <v>0</v>
      </c>
      <c r="P1146" s="8">
        <f t="shared" si="173"/>
        <v>33</v>
      </c>
      <c r="Q1146" s="9">
        <f t="shared" si="174"/>
        <v>22.45</v>
      </c>
      <c r="R1146" s="9">
        <f t="shared" si="175"/>
        <v>18.25</v>
      </c>
      <c r="S1146" s="9">
        <f t="shared" si="176"/>
        <v>22.35</v>
      </c>
      <c r="T1146" s="9">
        <f t="shared" si="177"/>
        <v>20.75</v>
      </c>
      <c r="U1146" s="8">
        <f t="shared" si="178"/>
        <v>21.016666666666669</v>
      </c>
      <c r="V1146" s="8">
        <f t="shared" si="179"/>
        <v>20.950000000000003</v>
      </c>
    </row>
    <row r="1147" spans="1:22" ht="13.5" x14ac:dyDescent="0.25">
      <c r="A1147" s="3">
        <f>RSI!A1147</f>
        <v>43679</v>
      </c>
      <c r="B1147" s="2">
        <f>RSI!B1147</f>
        <v>3.6867999999999999</v>
      </c>
      <c r="C1147" s="2">
        <f>RSI!I1147</f>
        <v>38.715270802901934</v>
      </c>
      <c r="D1147" s="2">
        <f>MACD!E1147</f>
        <v>5.724426032061869E-2</v>
      </c>
      <c r="E1147" s="2">
        <f>MACD!F1147</f>
        <v>5.4227963800594213E-2</v>
      </c>
      <c r="F1147" s="2">
        <f>'Moving Avg'!D1147</f>
        <v>3.6663600000000001</v>
      </c>
      <c r="G1147" s="2">
        <f>'Moving Avg'!F1147</f>
        <v>3.7483150000000003</v>
      </c>
      <c r="H1147" s="2">
        <f>'Moving Avg'!G1147</f>
        <v>3.7714980000000002</v>
      </c>
      <c r="I1147" s="2">
        <f>'Moving Avg'!H1147</f>
        <v>3.8775280000000061</v>
      </c>
      <c r="J1147" s="6" t="str">
        <f>OBV!F1147</f>
        <v>BULLISH</v>
      </c>
      <c r="K1147" s="6" t="str">
        <f>OBV!G1147</f>
        <v>NEUTRAL</v>
      </c>
      <c r="L1147" s="6" t="str">
        <f>OBV!H1147</f>
        <v>BULLISH DIVERGENCE</v>
      </c>
      <c r="M1147" s="8">
        <f t="shared" si="170"/>
        <v>25</v>
      </c>
      <c r="N1147" s="8">
        <f t="shared" si="171"/>
        <v>0</v>
      </c>
      <c r="O1147" s="8">
        <f t="shared" si="172"/>
        <v>0</v>
      </c>
      <c r="P1147" s="8">
        <f t="shared" si="173"/>
        <v>66.5</v>
      </c>
      <c r="Q1147" s="9">
        <f t="shared" si="174"/>
        <v>18.725000000000001</v>
      </c>
      <c r="R1147" s="9">
        <f t="shared" si="175"/>
        <v>21.625</v>
      </c>
      <c r="S1147" s="9">
        <f t="shared" si="176"/>
        <v>33.674999999999997</v>
      </c>
      <c r="T1147" s="9">
        <f t="shared" si="177"/>
        <v>22.875</v>
      </c>
      <c r="U1147" s="8">
        <f t="shared" si="178"/>
        <v>24.675000000000001</v>
      </c>
      <c r="V1147" s="8">
        <f t="shared" si="179"/>
        <v>24.225000000000001</v>
      </c>
    </row>
    <row r="1148" spans="1:22" ht="13.5" x14ac:dyDescent="0.25">
      <c r="A1148" s="3">
        <f>RSI!A1148</f>
        <v>43682</v>
      </c>
      <c r="B1148" s="2">
        <f>RSI!B1148</f>
        <v>3.6867999999999999</v>
      </c>
      <c r="C1148" s="2">
        <f>RSI!I1148</f>
        <v>38.715270802901934</v>
      </c>
      <c r="D1148" s="2">
        <f>MACD!E1148</f>
        <v>4.8667758300006803E-2</v>
      </c>
      <c r="E1148" s="2">
        <f>MACD!F1148</f>
        <v>5.3115922700476735E-2</v>
      </c>
      <c r="F1148" s="2">
        <f>'Moving Avg'!D1148</f>
        <v>3.6606999999999998</v>
      </c>
      <c r="G1148" s="2">
        <f>'Moving Avg'!F1148</f>
        <v>3.7412250000000009</v>
      </c>
      <c r="H1148" s="2">
        <f>'Moving Avg'!G1148</f>
        <v>3.771684</v>
      </c>
      <c r="I1148" s="2">
        <f>'Moving Avg'!H1148</f>
        <v>3.8739945000000056</v>
      </c>
      <c r="J1148" s="6" t="str">
        <f>OBV!F1148</f>
        <v>BULLISH</v>
      </c>
      <c r="K1148" s="6" t="str">
        <f>OBV!G1148</f>
        <v>NEUTRAL</v>
      </c>
      <c r="L1148" s="6" t="str">
        <f>OBV!H1148</f>
        <v>BULLISH DIVERGENCE</v>
      </c>
      <c r="M1148" s="8">
        <f t="shared" si="170"/>
        <v>25</v>
      </c>
      <c r="N1148" s="8">
        <f t="shared" si="171"/>
        <v>45</v>
      </c>
      <c r="O1148" s="8">
        <f t="shared" si="172"/>
        <v>0</v>
      </c>
      <c r="P1148" s="8">
        <f t="shared" si="173"/>
        <v>66.5</v>
      </c>
      <c r="Q1148" s="9">
        <f t="shared" si="174"/>
        <v>34.475000000000001</v>
      </c>
      <c r="R1148" s="9">
        <f t="shared" si="175"/>
        <v>30.625</v>
      </c>
      <c r="S1148" s="9">
        <f t="shared" si="176"/>
        <v>40.424999999999997</v>
      </c>
      <c r="T1148" s="9">
        <f t="shared" si="177"/>
        <v>34.125</v>
      </c>
      <c r="U1148" s="8">
        <f t="shared" si="178"/>
        <v>35.174999999999997</v>
      </c>
      <c r="V1148" s="8">
        <f t="shared" si="179"/>
        <v>34.912499999999994</v>
      </c>
    </row>
    <row r="1149" spans="1:22" ht="13.5" x14ac:dyDescent="0.25">
      <c r="A1149" s="3">
        <f>RSI!A1149</f>
        <v>43683</v>
      </c>
      <c r="B1149" s="2">
        <f>RSI!B1149</f>
        <v>3.6867999999999999</v>
      </c>
      <c r="C1149" s="2">
        <f>RSI!I1149</f>
        <v>38.715270802901934</v>
      </c>
      <c r="D1149" s="2">
        <f>MACD!E1149</f>
        <v>4.1716165454228182E-2</v>
      </c>
      <c r="E1149" s="2">
        <f>MACD!F1149</f>
        <v>5.0835971251227026E-2</v>
      </c>
      <c r="F1149" s="2">
        <f>'Moving Avg'!D1149</f>
        <v>3.6550399999999996</v>
      </c>
      <c r="G1149" s="2">
        <f>'Moving Avg'!F1149</f>
        <v>3.7341350000000006</v>
      </c>
      <c r="H1149" s="2">
        <f>'Moving Avg'!G1149</f>
        <v>3.7751239999999999</v>
      </c>
      <c r="I1149" s="2">
        <f>'Moving Avg'!H1149</f>
        <v>3.8704610000000055</v>
      </c>
      <c r="J1149" s="6" t="str">
        <f>OBV!F1149</f>
        <v>BULLISH</v>
      </c>
      <c r="K1149" s="6" t="str">
        <f>OBV!G1149</f>
        <v>NEUTRAL</v>
      </c>
      <c r="L1149" s="6" t="str">
        <f>OBV!H1149</f>
        <v>BULLISH DIVERGENCE</v>
      </c>
      <c r="M1149" s="8">
        <f t="shared" si="170"/>
        <v>25</v>
      </c>
      <c r="N1149" s="8">
        <f t="shared" si="171"/>
        <v>45</v>
      </c>
      <c r="O1149" s="8">
        <f t="shared" si="172"/>
        <v>0</v>
      </c>
      <c r="P1149" s="8">
        <f t="shared" si="173"/>
        <v>66.5</v>
      </c>
      <c r="Q1149" s="9">
        <f t="shared" si="174"/>
        <v>34.475000000000001</v>
      </c>
      <c r="R1149" s="9">
        <f t="shared" si="175"/>
        <v>30.625</v>
      </c>
      <c r="S1149" s="9">
        <f t="shared" si="176"/>
        <v>40.424999999999997</v>
      </c>
      <c r="T1149" s="9">
        <f t="shared" si="177"/>
        <v>34.125</v>
      </c>
      <c r="U1149" s="8">
        <f t="shared" si="178"/>
        <v>35.174999999999997</v>
      </c>
      <c r="V1149" s="8">
        <f t="shared" si="179"/>
        <v>34.912499999999994</v>
      </c>
    </row>
    <row r="1150" spans="1:22" ht="13.5" x14ac:dyDescent="0.25">
      <c r="A1150" s="3">
        <f>RSI!A1150</f>
        <v>43684</v>
      </c>
      <c r="B1150" s="2">
        <f>RSI!B1150</f>
        <v>3.6867999999999999</v>
      </c>
      <c r="C1150" s="2">
        <f>RSI!I1150</f>
        <v>38.715270802901934</v>
      </c>
      <c r="D1150" s="2">
        <f>MACD!E1150</f>
        <v>3.6116870028570336E-2</v>
      </c>
      <c r="E1150" s="2">
        <f>MACD!F1150</f>
        <v>4.7892151006695687E-2</v>
      </c>
      <c r="F1150" s="2">
        <f>'Moving Avg'!D1150</f>
        <v>3.6709199999999997</v>
      </c>
      <c r="G1150" s="2">
        <f>'Moving Avg'!F1150</f>
        <v>3.7270450000000004</v>
      </c>
      <c r="H1150" s="2">
        <f>'Moving Avg'!G1150</f>
        <v>3.7765020000000002</v>
      </c>
      <c r="I1150" s="2">
        <f>'Moving Avg'!H1150</f>
        <v>3.8669275000000045</v>
      </c>
      <c r="J1150" s="6" t="str">
        <f>OBV!F1150</f>
        <v>BULLISH</v>
      </c>
      <c r="K1150" s="6" t="str">
        <f>OBV!G1150</f>
        <v>NEUTRAL</v>
      </c>
      <c r="L1150" s="6" t="str">
        <f>OBV!H1150</f>
        <v>CONFIRMED BULLISH</v>
      </c>
      <c r="M1150" s="8">
        <f t="shared" si="170"/>
        <v>25</v>
      </c>
      <c r="N1150" s="8">
        <f t="shared" si="171"/>
        <v>45</v>
      </c>
      <c r="O1150" s="8">
        <f t="shared" si="172"/>
        <v>0</v>
      </c>
      <c r="P1150" s="8">
        <f t="shared" si="173"/>
        <v>83.5</v>
      </c>
      <c r="Q1150" s="9">
        <f t="shared" si="174"/>
        <v>37.024999999999999</v>
      </c>
      <c r="R1150" s="9">
        <f t="shared" si="175"/>
        <v>34.875</v>
      </c>
      <c r="S1150" s="9">
        <f t="shared" si="176"/>
        <v>48.075000000000003</v>
      </c>
      <c r="T1150" s="9">
        <f t="shared" si="177"/>
        <v>38.375</v>
      </c>
      <c r="U1150" s="8">
        <f t="shared" si="178"/>
        <v>39.991666666666667</v>
      </c>
      <c r="V1150" s="8">
        <f t="shared" si="179"/>
        <v>39.587500000000006</v>
      </c>
    </row>
    <row r="1151" spans="1:22" ht="13.5" x14ac:dyDescent="0.25">
      <c r="A1151" s="3">
        <f>RSI!A1151</f>
        <v>43685</v>
      </c>
      <c r="B1151" s="2">
        <f>RSI!B1151</f>
        <v>3.6867999999999999</v>
      </c>
      <c r="C1151" s="2">
        <f>RSI!I1151</f>
        <v>38.715270802901934</v>
      </c>
      <c r="D1151" s="2">
        <f>MACD!E1151</f>
        <v>3.1640876518113537E-2</v>
      </c>
      <c r="E1151" s="2">
        <f>MACD!F1151</f>
        <v>4.4641896108979263E-2</v>
      </c>
      <c r="F1151" s="2">
        <f>'Moving Avg'!D1151</f>
        <v>3.6867999999999994</v>
      </c>
      <c r="G1151" s="2">
        <f>'Moving Avg'!F1151</f>
        <v>3.7199550000000001</v>
      </c>
      <c r="H1151" s="2">
        <f>'Moving Avg'!G1151</f>
        <v>3.775710000000001</v>
      </c>
      <c r="I1151" s="2">
        <f>'Moving Avg'!H1151</f>
        <v>3.863394000000004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  <c r="M1151" s="8">
        <f t="shared" si="170"/>
        <v>25</v>
      </c>
      <c r="N1151" s="8">
        <f t="shared" si="171"/>
        <v>45</v>
      </c>
      <c r="O1151" s="8">
        <f t="shared" si="172"/>
        <v>0</v>
      </c>
      <c r="P1151" s="8">
        <f t="shared" si="173"/>
        <v>83.5</v>
      </c>
      <c r="Q1151" s="9">
        <f t="shared" si="174"/>
        <v>37.024999999999999</v>
      </c>
      <c r="R1151" s="9">
        <f t="shared" si="175"/>
        <v>34.875</v>
      </c>
      <c r="S1151" s="9">
        <f t="shared" si="176"/>
        <v>48.075000000000003</v>
      </c>
      <c r="T1151" s="9">
        <f t="shared" si="177"/>
        <v>38.375</v>
      </c>
      <c r="U1151" s="8">
        <f t="shared" si="178"/>
        <v>39.991666666666667</v>
      </c>
      <c r="V1151" s="8">
        <f t="shared" si="179"/>
        <v>39.587500000000006</v>
      </c>
    </row>
    <row r="1152" spans="1:22" ht="13.5" x14ac:dyDescent="0.25">
      <c r="A1152" s="3">
        <f>RSI!A1152</f>
        <v>43686</v>
      </c>
      <c r="B1152" s="2">
        <f>RSI!B1152</f>
        <v>3.6867999999999999</v>
      </c>
      <c r="C1152" s="2">
        <f>RSI!I1152</f>
        <v>38.715270802901934</v>
      </c>
      <c r="D1152" s="2">
        <f>MACD!E1152</f>
        <v>2.8095971328803149E-2</v>
      </c>
      <c r="E1152" s="2">
        <f>MACD!F1152</f>
        <v>4.1332711152944041E-2</v>
      </c>
      <c r="F1152" s="2">
        <f>'Moving Avg'!D1152</f>
        <v>3.6867999999999994</v>
      </c>
      <c r="G1152" s="2">
        <f>'Moving Avg'!F1152</f>
        <v>3.7128649999999999</v>
      </c>
      <c r="H1152" s="2">
        <f>'Moving Avg'!G1152</f>
        <v>3.7749180000000009</v>
      </c>
      <c r="I1152" s="2">
        <f>'Moving Avg'!H1152</f>
        <v>3.8605115000000034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25</v>
      </c>
      <c r="N1152" s="8">
        <f t="shared" si="171"/>
        <v>45</v>
      </c>
      <c r="O1152" s="8">
        <f t="shared" si="172"/>
        <v>0</v>
      </c>
      <c r="P1152" s="8">
        <f t="shared" si="173"/>
        <v>33</v>
      </c>
      <c r="Q1152" s="9">
        <f t="shared" si="174"/>
        <v>29.45</v>
      </c>
      <c r="R1152" s="9">
        <f t="shared" si="175"/>
        <v>22.25</v>
      </c>
      <c r="S1152" s="9">
        <f t="shared" si="176"/>
        <v>25.35</v>
      </c>
      <c r="T1152" s="9">
        <f t="shared" si="177"/>
        <v>25.75</v>
      </c>
      <c r="U1152" s="8">
        <f t="shared" si="178"/>
        <v>25.683333333333337</v>
      </c>
      <c r="V1152" s="8">
        <f t="shared" si="179"/>
        <v>25.700000000000003</v>
      </c>
    </row>
    <row r="1153" spans="1:22" ht="13.5" x14ac:dyDescent="0.25">
      <c r="A1153" s="3">
        <f>RSI!A1153</f>
        <v>43691</v>
      </c>
      <c r="B1153" s="2">
        <f>RSI!B1153</f>
        <v>3.6698</v>
      </c>
      <c r="C1153" s="2">
        <f>RSI!I1153</f>
        <v>35.046316684408666</v>
      </c>
      <c r="D1153" s="2">
        <f>MACD!E1153</f>
        <v>2.6580208330581723E-2</v>
      </c>
      <c r="E1153" s="2">
        <f>MACD!F1153</f>
        <v>3.8382210588471577E-2</v>
      </c>
      <c r="F1153" s="2">
        <f>'Moving Avg'!D1153</f>
        <v>3.6833999999999998</v>
      </c>
      <c r="G1153" s="2">
        <f>'Moving Avg'!F1153</f>
        <v>3.7049249999999994</v>
      </c>
      <c r="H1153" s="2">
        <f>'Moving Avg'!G1153</f>
        <v>3.7737860000000008</v>
      </c>
      <c r="I1153" s="2">
        <f>'Moving Avg'!H1153</f>
        <v>3.8575440000000039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  <c r="M1153" s="8">
        <f t="shared" si="170"/>
        <v>25</v>
      </c>
      <c r="N1153" s="8">
        <f t="shared" si="171"/>
        <v>45</v>
      </c>
      <c r="O1153" s="8">
        <f t="shared" si="172"/>
        <v>0</v>
      </c>
      <c r="P1153" s="8">
        <f t="shared" si="173"/>
        <v>16.5</v>
      </c>
      <c r="Q1153" s="9">
        <f t="shared" si="174"/>
        <v>26.975000000000001</v>
      </c>
      <c r="R1153" s="9">
        <f t="shared" si="175"/>
        <v>18.125</v>
      </c>
      <c r="S1153" s="9">
        <f t="shared" si="176"/>
        <v>17.925000000000001</v>
      </c>
      <c r="T1153" s="9">
        <f t="shared" si="177"/>
        <v>21.625</v>
      </c>
      <c r="U1153" s="8">
        <f t="shared" si="178"/>
        <v>21.008333333333336</v>
      </c>
      <c r="V1153" s="8">
        <f t="shared" si="179"/>
        <v>21.162500000000001</v>
      </c>
    </row>
    <row r="1154" spans="1:22" ht="13.5" x14ac:dyDescent="0.25">
      <c r="A1154" s="3">
        <f>RSI!A1154</f>
        <v>43692</v>
      </c>
      <c r="B1154" s="2">
        <f>RSI!B1154</f>
        <v>3.6698</v>
      </c>
      <c r="C1154" s="2">
        <f>RSI!I1154</f>
        <v>35.046316684408666</v>
      </c>
      <c r="D1154" s="2">
        <f>MACD!E1154</f>
        <v>2.5605975687182259E-2</v>
      </c>
      <c r="E1154" s="2">
        <f>MACD!F1154</f>
        <v>3.5826963608213712E-2</v>
      </c>
      <c r="F1154" s="2">
        <f>'Moving Avg'!D1154</f>
        <v>3.6799999999999997</v>
      </c>
      <c r="G1154" s="2">
        <f>'Moving Avg'!F1154</f>
        <v>3.6969849999999989</v>
      </c>
      <c r="H1154" s="2">
        <f>'Moving Avg'!G1154</f>
        <v>3.7726540000000011</v>
      </c>
      <c r="I1154" s="2">
        <f>'Moving Avg'!H1154</f>
        <v>3.854576500000003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45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16.5</v>
      </c>
      <c r="Q1154" s="9">
        <f t="shared" si="174"/>
        <v>26.975000000000001</v>
      </c>
      <c r="R1154" s="9">
        <f t="shared" si="175"/>
        <v>18.125</v>
      </c>
      <c r="S1154" s="9">
        <f t="shared" si="176"/>
        <v>17.925000000000001</v>
      </c>
      <c r="T1154" s="9">
        <f t="shared" si="177"/>
        <v>21.625</v>
      </c>
      <c r="U1154" s="8">
        <f t="shared" si="178"/>
        <v>21.008333333333336</v>
      </c>
      <c r="V1154" s="8">
        <f t="shared" si="179"/>
        <v>21.162500000000001</v>
      </c>
    </row>
    <row r="1155" spans="1:22" ht="13.5" x14ac:dyDescent="0.25">
      <c r="A1155" s="3">
        <f>RSI!A1155</f>
        <v>43693</v>
      </c>
      <c r="B1155" s="2">
        <f>RSI!B1155</f>
        <v>3.6698</v>
      </c>
      <c r="C1155" s="2">
        <f>RSI!I1155</f>
        <v>35.046316684408666</v>
      </c>
      <c r="D1155" s="2">
        <f>MACD!E1155</f>
        <v>8.4978905598784849E-3</v>
      </c>
      <c r="E1155" s="2">
        <f>MACD!F1155</f>
        <v>3.0361148998546666E-2</v>
      </c>
      <c r="F1155" s="2">
        <f>'Moving Avg'!D1155</f>
        <v>3.6765999999999996</v>
      </c>
      <c r="G1155" s="2">
        <f>'Moving Avg'!F1155</f>
        <v>3.6890449999999988</v>
      </c>
      <c r="H1155" s="2">
        <f>'Moving Avg'!G1155</f>
        <v>3.7715200000000015</v>
      </c>
      <c r="I1155" s="2">
        <f>'Moving Avg'!H1155</f>
        <v>3.8516090000000029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  <c r="M1155" s="8">
        <f t="shared" si="180"/>
        <v>25</v>
      </c>
      <c r="N1155" s="8">
        <f t="shared" si="181"/>
        <v>100</v>
      </c>
      <c r="O1155" s="8">
        <f t="shared" si="182"/>
        <v>0</v>
      </c>
      <c r="P1155" s="8">
        <f t="shared" si="183"/>
        <v>16.5</v>
      </c>
      <c r="Q1155" s="9">
        <f t="shared" ref="Q1155:Q1218" si="184">0.35*M1155+N1155*0.35+O1155*0.15+P1155*0.15</f>
        <v>46.225000000000001</v>
      </c>
      <c r="R1155" s="9">
        <f t="shared" ref="R1155:R1218" si="185">M1155*0.2+N1155*0.2+O1155*0.35+P1155*0.25</f>
        <v>29.125</v>
      </c>
      <c r="S1155" s="9">
        <f t="shared" ref="S1155:S1218" si="186">M1155*0.15+N1155*0.15+O1155*0.25+P1155*0.45</f>
        <v>26.175000000000001</v>
      </c>
      <c r="T1155" s="9">
        <f t="shared" ref="T1155:T1218" si="187">0.25*SUM(M1155:P1155)</f>
        <v>35.375</v>
      </c>
      <c r="U1155" s="8">
        <f t="shared" ref="U1155:U1218" si="188">SUM(Q1155:S1155)/3</f>
        <v>33.841666666666661</v>
      </c>
      <c r="V1155" s="8">
        <f t="shared" ref="V1155:V1218" si="189">SUM(Q1155:T1155)/4</f>
        <v>34.224999999999994</v>
      </c>
    </row>
    <row r="1156" spans="1:22" ht="13.5" x14ac:dyDescent="0.25">
      <c r="A1156" s="3">
        <f>RSI!A1156</f>
        <v>43696</v>
      </c>
      <c r="B1156" s="2">
        <f>RSI!B1156</f>
        <v>3.6698</v>
      </c>
      <c r="C1156" s="2">
        <f>RSI!I1156</f>
        <v>35.046316684408666</v>
      </c>
      <c r="D1156" s="2">
        <f>MACD!E1156</f>
        <v>-5.7138330077797228E-3</v>
      </c>
      <c r="E1156" s="2">
        <f>MACD!F1156</f>
        <v>2.3146152597281391E-2</v>
      </c>
      <c r="F1156" s="2">
        <f>'Moving Avg'!D1156</f>
        <v>3.6732</v>
      </c>
      <c r="G1156" s="2">
        <f>'Moving Avg'!F1156</f>
        <v>3.6867799999999988</v>
      </c>
      <c r="H1156" s="2">
        <f>'Moving Avg'!G1156</f>
        <v>3.770386000000002</v>
      </c>
      <c r="I1156" s="2">
        <f>'Moving Avg'!H1156</f>
        <v>3.8486415000000029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0"/>
        <v>25</v>
      </c>
      <c r="N1156" s="8">
        <f t="shared" si="181"/>
        <v>100</v>
      </c>
      <c r="O1156" s="8">
        <f t="shared" si="182"/>
        <v>0</v>
      </c>
      <c r="P1156" s="8">
        <f t="shared" si="183"/>
        <v>16.5</v>
      </c>
      <c r="Q1156" s="9">
        <f t="shared" si="184"/>
        <v>46.225000000000001</v>
      </c>
      <c r="R1156" s="9">
        <f t="shared" si="185"/>
        <v>29.125</v>
      </c>
      <c r="S1156" s="9">
        <f t="shared" si="186"/>
        <v>26.175000000000001</v>
      </c>
      <c r="T1156" s="9">
        <f t="shared" si="187"/>
        <v>35.375</v>
      </c>
      <c r="U1156" s="8">
        <f t="shared" si="188"/>
        <v>33.841666666666661</v>
      </c>
      <c r="V1156" s="8">
        <f t="shared" si="189"/>
        <v>34.224999999999994</v>
      </c>
    </row>
    <row r="1157" spans="1:22" ht="13.5" x14ac:dyDescent="0.25">
      <c r="A1157" s="3">
        <f>RSI!A1157</f>
        <v>43697</v>
      </c>
      <c r="B1157" s="2">
        <f>RSI!B1157</f>
        <v>3.6698</v>
      </c>
      <c r="C1157" s="2">
        <f>RSI!I1157</f>
        <v>35.046316684408666</v>
      </c>
      <c r="D1157" s="2">
        <f>MACD!E1157</f>
        <v>-5.2789858541468782E-3</v>
      </c>
      <c r="E1157" s="2">
        <f>MACD!F1157</f>
        <v>1.7461124906995737E-2</v>
      </c>
      <c r="F1157" s="2">
        <f>'Moving Avg'!D1157</f>
        <v>3.6698</v>
      </c>
      <c r="G1157" s="2">
        <f>'Moving Avg'!F1157</f>
        <v>3.6845149999999989</v>
      </c>
      <c r="H1157" s="2">
        <f>'Moving Avg'!G1157</f>
        <v>3.7670980000000021</v>
      </c>
      <c r="I1157" s="2">
        <f>'Moving Avg'!H1157</f>
        <v>3.8456740000000029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25</v>
      </c>
      <c r="N1157" s="8">
        <f t="shared" si="181"/>
        <v>100</v>
      </c>
      <c r="O1157" s="8">
        <f t="shared" si="182"/>
        <v>0</v>
      </c>
      <c r="P1157" s="8">
        <f t="shared" si="183"/>
        <v>16.5</v>
      </c>
      <c r="Q1157" s="9">
        <f t="shared" si="184"/>
        <v>46.225000000000001</v>
      </c>
      <c r="R1157" s="9">
        <f t="shared" si="185"/>
        <v>29.125</v>
      </c>
      <c r="S1157" s="9">
        <f t="shared" si="186"/>
        <v>26.175000000000001</v>
      </c>
      <c r="T1157" s="9">
        <f t="shared" si="187"/>
        <v>35.375</v>
      </c>
      <c r="U1157" s="8">
        <f t="shared" si="188"/>
        <v>33.841666666666661</v>
      </c>
      <c r="V1157" s="8">
        <f t="shared" si="189"/>
        <v>34.224999999999994</v>
      </c>
    </row>
    <row r="1158" spans="1:22" ht="13.5" x14ac:dyDescent="0.25">
      <c r="A1158" s="3">
        <f>RSI!A1158</f>
        <v>43698</v>
      </c>
      <c r="B1158" s="2">
        <f>RSI!B1158</f>
        <v>3.6698</v>
      </c>
      <c r="C1158" s="2">
        <f>RSI!I1158</f>
        <v>35.046316684408666</v>
      </c>
      <c r="D1158" s="2">
        <f>MACD!E1158</f>
        <v>-4.6844020630767425E-3</v>
      </c>
      <c r="E1158" s="2">
        <f>MACD!F1158</f>
        <v>1.3032019512981241E-2</v>
      </c>
      <c r="F1158" s="2">
        <f>'Moving Avg'!D1158</f>
        <v>3.6698</v>
      </c>
      <c r="G1158" s="2">
        <f>'Moving Avg'!F1158</f>
        <v>3.6822499999999989</v>
      </c>
      <c r="H1158" s="2">
        <f>'Moving Avg'!G1158</f>
        <v>3.7638100000000025</v>
      </c>
      <c r="I1158" s="2">
        <f>'Moving Avg'!H1158</f>
        <v>3.8427335000000027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  <c r="M1158" s="8">
        <f t="shared" si="180"/>
        <v>25</v>
      </c>
      <c r="N1158" s="8">
        <f t="shared" si="181"/>
        <v>45</v>
      </c>
      <c r="O1158" s="8">
        <f t="shared" si="182"/>
        <v>0</v>
      </c>
      <c r="P1158" s="8">
        <f t="shared" si="183"/>
        <v>33</v>
      </c>
      <c r="Q1158" s="9">
        <f t="shared" si="184"/>
        <v>29.45</v>
      </c>
      <c r="R1158" s="9">
        <f t="shared" si="185"/>
        <v>22.25</v>
      </c>
      <c r="S1158" s="9">
        <f t="shared" si="186"/>
        <v>25.35</v>
      </c>
      <c r="T1158" s="9">
        <f t="shared" si="187"/>
        <v>25.75</v>
      </c>
      <c r="U1158" s="8">
        <f t="shared" si="188"/>
        <v>25.683333333333337</v>
      </c>
      <c r="V1158" s="8">
        <f t="shared" si="189"/>
        <v>25.700000000000003</v>
      </c>
    </row>
    <row r="1159" spans="1:22" ht="13.5" x14ac:dyDescent="0.25">
      <c r="A1159" s="3">
        <f>RSI!A1159</f>
        <v>43699</v>
      </c>
      <c r="B1159" s="2">
        <f>RSI!B1159</f>
        <v>3.6698</v>
      </c>
      <c r="C1159" s="2">
        <f>RSI!I1159</f>
        <v>35.046316684408666</v>
      </c>
      <c r="D1159" s="2">
        <f>MACD!E1159</f>
        <v>-3.9714443684997214E-3</v>
      </c>
      <c r="E1159" s="2">
        <f>MACD!F1159</f>
        <v>9.6313267366850489E-3</v>
      </c>
      <c r="F1159" s="2">
        <f>'Moving Avg'!D1159</f>
        <v>3.6698</v>
      </c>
      <c r="G1159" s="2">
        <f>'Moving Avg'!F1159</f>
        <v>3.6799849999999994</v>
      </c>
      <c r="H1159" s="2">
        <f>'Moving Avg'!G1159</f>
        <v>3.7605220000000026</v>
      </c>
      <c r="I1159" s="2">
        <f>'Moving Avg'!H1159</f>
        <v>3.8397930000000029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  <c r="M1159" s="8">
        <f t="shared" si="180"/>
        <v>25</v>
      </c>
      <c r="N1159" s="8">
        <f t="shared" si="181"/>
        <v>45</v>
      </c>
      <c r="O1159" s="8">
        <f t="shared" si="182"/>
        <v>0</v>
      </c>
      <c r="P1159" s="8">
        <f t="shared" si="183"/>
        <v>33</v>
      </c>
      <c r="Q1159" s="9">
        <f t="shared" si="184"/>
        <v>29.45</v>
      </c>
      <c r="R1159" s="9">
        <f t="shared" si="185"/>
        <v>22.25</v>
      </c>
      <c r="S1159" s="9">
        <f t="shared" si="186"/>
        <v>25.35</v>
      </c>
      <c r="T1159" s="9">
        <f t="shared" si="187"/>
        <v>25.75</v>
      </c>
      <c r="U1159" s="8">
        <f t="shared" si="188"/>
        <v>25.683333333333337</v>
      </c>
      <c r="V1159" s="8">
        <f t="shared" si="189"/>
        <v>25.700000000000003</v>
      </c>
    </row>
    <row r="1160" spans="1:22" ht="13.5" x14ac:dyDescent="0.25">
      <c r="A1160" s="3">
        <f>RSI!A1160</f>
        <v>43700</v>
      </c>
      <c r="B1160" s="2">
        <f>RSI!B1160</f>
        <v>3.6698</v>
      </c>
      <c r="C1160" s="2">
        <f>RSI!I1160</f>
        <v>35.046316684408666</v>
      </c>
      <c r="D1160" s="2">
        <f>MACD!E1160</f>
        <v>-3.173868461141538E-3</v>
      </c>
      <c r="E1160" s="2">
        <f>MACD!F1160</f>
        <v>7.0702876971197315E-3</v>
      </c>
      <c r="F1160" s="2">
        <f>'Moving Avg'!D1160</f>
        <v>3.6698</v>
      </c>
      <c r="G1160" s="2">
        <f>'Moving Avg'!F1160</f>
        <v>3.6777199999999994</v>
      </c>
      <c r="H1160" s="2">
        <f>'Moving Avg'!G1160</f>
        <v>3.7572340000000031</v>
      </c>
      <c r="I1160" s="2">
        <f>'Moving Avg'!H1160</f>
        <v>3.8368525000000027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  <c r="M1160" s="8">
        <f t="shared" si="180"/>
        <v>25</v>
      </c>
      <c r="N1160" s="8">
        <f t="shared" si="181"/>
        <v>45</v>
      </c>
      <c r="O1160" s="8">
        <f t="shared" si="182"/>
        <v>0</v>
      </c>
      <c r="P1160" s="8">
        <f t="shared" si="183"/>
        <v>33</v>
      </c>
      <c r="Q1160" s="9">
        <f t="shared" si="184"/>
        <v>29.45</v>
      </c>
      <c r="R1160" s="9">
        <f t="shared" si="185"/>
        <v>22.25</v>
      </c>
      <c r="S1160" s="9">
        <f t="shared" si="186"/>
        <v>25.35</v>
      </c>
      <c r="T1160" s="9">
        <f t="shared" si="187"/>
        <v>25.75</v>
      </c>
      <c r="U1160" s="8">
        <f t="shared" si="188"/>
        <v>25.683333333333337</v>
      </c>
      <c r="V1160" s="8">
        <f t="shared" si="189"/>
        <v>25.700000000000003</v>
      </c>
    </row>
    <row r="1161" spans="1:22" ht="13.5" x14ac:dyDescent="0.25">
      <c r="A1161" s="3">
        <f>RSI!A1161</f>
        <v>43703</v>
      </c>
      <c r="B1161" s="2">
        <f>RSI!B1161</f>
        <v>3.6698</v>
      </c>
      <c r="C1161" s="2">
        <f>RSI!I1161</f>
        <v>35.046316684408652</v>
      </c>
      <c r="D1161" s="2">
        <f>MACD!E1161</f>
        <v>-2.3190854173580355E-3</v>
      </c>
      <c r="E1161" s="2">
        <f>MACD!F1161</f>
        <v>5.1924130742241779E-3</v>
      </c>
      <c r="F1161" s="2">
        <f>'Moving Avg'!D1161</f>
        <v>3.6698</v>
      </c>
      <c r="G1161" s="2">
        <f>'Moving Avg'!F1161</f>
        <v>3.6754549999999995</v>
      </c>
      <c r="H1161" s="2">
        <f>'Moving Avg'!G1161</f>
        <v>3.7539460000000031</v>
      </c>
      <c r="I1161" s="2">
        <f>'Moving Avg'!H1161</f>
        <v>3.8339120000000024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  <c r="M1161" s="8">
        <f t="shared" si="180"/>
        <v>25</v>
      </c>
      <c r="N1161" s="8">
        <f t="shared" si="181"/>
        <v>45</v>
      </c>
      <c r="O1161" s="8">
        <f t="shared" si="182"/>
        <v>0</v>
      </c>
      <c r="P1161" s="8">
        <f t="shared" si="183"/>
        <v>33</v>
      </c>
      <c r="Q1161" s="9">
        <f t="shared" si="184"/>
        <v>29.45</v>
      </c>
      <c r="R1161" s="9">
        <f t="shared" si="185"/>
        <v>22.25</v>
      </c>
      <c r="S1161" s="9">
        <f t="shared" si="186"/>
        <v>25.35</v>
      </c>
      <c r="T1161" s="9">
        <f t="shared" si="187"/>
        <v>25.75</v>
      </c>
      <c r="U1161" s="8">
        <f t="shared" si="188"/>
        <v>25.683333333333337</v>
      </c>
      <c r="V1161" s="8">
        <f t="shared" si="189"/>
        <v>25.700000000000003</v>
      </c>
    </row>
    <row r="1162" spans="1:22" ht="13.5" x14ac:dyDescent="0.25">
      <c r="A1162" s="3">
        <f>RSI!A1162</f>
        <v>43704</v>
      </c>
      <c r="B1162" s="2">
        <f>RSI!B1162</f>
        <v>3.6698</v>
      </c>
      <c r="C1162" s="2">
        <f>RSI!I1162</f>
        <v>35.046316684408652</v>
      </c>
      <c r="D1162" s="2">
        <f>MACD!E1162</f>
        <v>-1.4292230848509391E-3</v>
      </c>
      <c r="E1162" s="2">
        <f>MACD!F1162</f>
        <v>3.8680858424091549E-3</v>
      </c>
      <c r="F1162" s="2">
        <f>'Moving Avg'!D1162</f>
        <v>3.6698</v>
      </c>
      <c r="G1162" s="2">
        <f>'Moving Avg'!F1162</f>
        <v>3.6731899999999995</v>
      </c>
      <c r="H1162" s="2">
        <f>'Moving Avg'!G1162</f>
        <v>3.7506580000000032</v>
      </c>
      <c r="I1162" s="2">
        <f>'Moving Avg'!H1162</f>
        <v>3.8309715000000026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  <c r="M1162" s="8">
        <f t="shared" si="180"/>
        <v>25</v>
      </c>
      <c r="N1162" s="8">
        <f t="shared" si="181"/>
        <v>45</v>
      </c>
      <c r="O1162" s="8">
        <f t="shared" si="182"/>
        <v>0</v>
      </c>
      <c r="P1162" s="8">
        <f t="shared" si="183"/>
        <v>33</v>
      </c>
      <c r="Q1162" s="9">
        <f t="shared" si="184"/>
        <v>29.45</v>
      </c>
      <c r="R1162" s="9">
        <f t="shared" si="185"/>
        <v>22.25</v>
      </c>
      <c r="S1162" s="9">
        <f t="shared" si="186"/>
        <v>25.35</v>
      </c>
      <c r="T1162" s="9">
        <f t="shared" si="187"/>
        <v>25.75</v>
      </c>
      <c r="U1162" s="8">
        <f t="shared" si="188"/>
        <v>25.683333333333337</v>
      </c>
      <c r="V1162" s="8">
        <f t="shared" si="189"/>
        <v>25.700000000000003</v>
      </c>
    </row>
    <row r="1163" spans="1:22" ht="13.5" x14ac:dyDescent="0.25">
      <c r="A1163" s="3">
        <f>RSI!A1163</f>
        <v>43705</v>
      </c>
      <c r="B1163" s="2">
        <f>RSI!B1163</f>
        <v>3.6698</v>
      </c>
      <c r="C1163" s="2">
        <f>RSI!I1163</f>
        <v>35.046316684408652</v>
      </c>
      <c r="D1163" s="2">
        <f>MACD!E1163</f>
        <v>-3.1374024757941932E-3</v>
      </c>
      <c r="E1163" s="2">
        <f>MACD!F1163</f>
        <v>2.4669881787684855E-3</v>
      </c>
      <c r="F1163" s="2">
        <f>'Moving Avg'!D1163</f>
        <v>3.6698</v>
      </c>
      <c r="G1163" s="2">
        <f>'Moving Avg'!F1163</f>
        <v>3.6709249999999995</v>
      </c>
      <c r="H1163" s="2">
        <f>'Moving Avg'!G1163</f>
        <v>3.7473700000000036</v>
      </c>
      <c r="I1163" s="2">
        <f>'Moving Avg'!H1163</f>
        <v>3.8286545000000025</v>
      </c>
      <c r="J1163" s="6" t="str">
        <f>OBV!F1163</f>
        <v>NEUTRAL</v>
      </c>
      <c r="K1163" s="6" t="str">
        <f>OBV!G1163</f>
        <v>NEUTRAL</v>
      </c>
      <c r="L1163" s="6" t="str">
        <f>OBV!H1163</f>
        <v>NEUTRAL</v>
      </c>
      <c r="M1163" s="8">
        <f t="shared" si="180"/>
        <v>25</v>
      </c>
      <c r="N1163" s="8">
        <f t="shared" si="181"/>
        <v>45</v>
      </c>
      <c r="O1163" s="8">
        <f t="shared" si="182"/>
        <v>0</v>
      </c>
      <c r="P1163" s="8">
        <f t="shared" si="183"/>
        <v>33</v>
      </c>
      <c r="Q1163" s="9">
        <f t="shared" si="184"/>
        <v>29.45</v>
      </c>
      <c r="R1163" s="9">
        <f t="shared" si="185"/>
        <v>22.25</v>
      </c>
      <c r="S1163" s="9">
        <f t="shared" si="186"/>
        <v>25.35</v>
      </c>
      <c r="T1163" s="9">
        <f t="shared" si="187"/>
        <v>25.75</v>
      </c>
      <c r="U1163" s="8">
        <f t="shared" si="188"/>
        <v>25.683333333333337</v>
      </c>
      <c r="V1163" s="8">
        <f t="shared" si="189"/>
        <v>25.700000000000003</v>
      </c>
    </row>
    <row r="1164" spans="1:22" ht="13.5" x14ac:dyDescent="0.25">
      <c r="A1164" s="3">
        <f>RSI!A1164</f>
        <v>43706</v>
      </c>
      <c r="B1164" s="2">
        <f>RSI!B1164</f>
        <v>3.6698</v>
      </c>
      <c r="C1164" s="2">
        <f>RSI!I1164</f>
        <v>35.046316684408652</v>
      </c>
      <c r="D1164" s="2">
        <f>MACD!E1164</f>
        <v>-4.4399657880624943E-3</v>
      </c>
      <c r="E1164" s="2">
        <f>MACD!F1164</f>
        <v>1.0855973854022895E-3</v>
      </c>
      <c r="F1164" s="2">
        <f>'Moving Avg'!D1164</f>
        <v>3.6698</v>
      </c>
      <c r="G1164" s="2">
        <f>'Moving Avg'!F1164</f>
        <v>3.66866</v>
      </c>
      <c r="H1164" s="2">
        <f>'Moving Avg'!G1164</f>
        <v>3.7441940000000038</v>
      </c>
      <c r="I1164" s="2">
        <f>'Moving Avg'!H1164</f>
        <v>3.8269345000000019</v>
      </c>
      <c r="J1164" s="6" t="str">
        <f>OBV!F1164</f>
        <v>NEUTRAL</v>
      </c>
      <c r="K1164" s="6" t="str">
        <f>OBV!G1164</f>
        <v>NEUTRAL</v>
      </c>
      <c r="L1164" s="6" t="str">
        <f>OBV!H1164</f>
        <v>NEUTRAL</v>
      </c>
      <c r="M1164" s="8">
        <f t="shared" si="180"/>
        <v>25</v>
      </c>
      <c r="N1164" s="8">
        <f t="shared" si="181"/>
        <v>45</v>
      </c>
      <c r="O1164" s="8">
        <f t="shared" si="182"/>
        <v>0</v>
      </c>
      <c r="P1164" s="8">
        <f t="shared" si="183"/>
        <v>33</v>
      </c>
      <c r="Q1164" s="9">
        <f t="shared" si="184"/>
        <v>29.45</v>
      </c>
      <c r="R1164" s="9">
        <f t="shared" si="185"/>
        <v>22.25</v>
      </c>
      <c r="S1164" s="9">
        <f t="shared" si="186"/>
        <v>25.35</v>
      </c>
      <c r="T1164" s="9">
        <f t="shared" si="187"/>
        <v>25.75</v>
      </c>
      <c r="U1164" s="8">
        <f t="shared" si="188"/>
        <v>25.683333333333337</v>
      </c>
      <c r="V1164" s="8">
        <f t="shared" si="189"/>
        <v>25.700000000000003</v>
      </c>
    </row>
    <row r="1165" spans="1:22" ht="13.5" x14ac:dyDescent="0.25">
      <c r="A1165" s="3">
        <f>RSI!A1165</f>
        <v>43707</v>
      </c>
      <c r="B1165" s="2">
        <f>RSI!B1165</f>
        <v>3.6698</v>
      </c>
      <c r="C1165" s="2">
        <f>RSI!I1165</f>
        <v>35.046316684408652</v>
      </c>
      <c r="D1165" s="2">
        <f>MACD!E1165</f>
        <v>-5.4098946989507013E-3</v>
      </c>
      <c r="E1165" s="2">
        <f>MACD!F1165</f>
        <v>-2.135010314683087E-4</v>
      </c>
      <c r="F1165" s="2">
        <f>'Moving Avg'!D1165</f>
        <v>3.6698</v>
      </c>
      <c r="G1165" s="2">
        <f>'Moving Avg'!F1165</f>
        <v>3.6717799999999996</v>
      </c>
      <c r="H1165" s="2">
        <f>'Moving Avg'!G1165</f>
        <v>3.7410180000000044</v>
      </c>
      <c r="I1165" s="2">
        <f>'Moving Avg'!H1165</f>
        <v>3.8246175000000022</v>
      </c>
      <c r="J1165" s="6" t="str">
        <f>OBV!F1165</f>
        <v>NEUTRAL</v>
      </c>
      <c r="K1165" s="6" t="str">
        <f>OBV!G1165</f>
        <v>NEUTRAL</v>
      </c>
      <c r="L1165" s="6" t="str">
        <f>OBV!H1165</f>
        <v>NEUTRAL</v>
      </c>
      <c r="M1165" s="8">
        <f t="shared" si="180"/>
        <v>25</v>
      </c>
      <c r="N1165" s="8">
        <f t="shared" si="181"/>
        <v>45</v>
      </c>
      <c r="O1165" s="8">
        <f t="shared" si="182"/>
        <v>0</v>
      </c>
      <c r="P1165" s="8">
        <f t="shared" si="183"/>
        <v>33</v>
      </c>
      <c r="Q1165" s="9">
        <f t="shared" si="184"/>
        <v>29.45</v>
      </c>
      <c r="R1165" s="9">
        <f t="shared" si="185"/>
        <v>22.25</v>
      </c>
      <c r="S1165" s="9">
        <f t="shared" si="186"/>
        <v>25.35</v>
      </c>
      <c r="T1165" s="9">
        <f t="shared" si="187"/>
        <v>25.75</v>
      </c>
      <c r="U1165" s="8">
        <f t="shared" si="188"/>
        <v>25.683333333333337</v>
      </c>
      <c r="V1165" s="8">
        <f t="shared" si="189"/>
        <v>25.700000000000003</v>
      </c>
    </row>
    <row r="1166" spans="1:22" ht="13.5" x14ac:dyDescent="0.25">
      <c r="A1166" s="3">
        <f>RSI!A1166</f>
        <v>43710</v>
      </c>
      <c r="B1166" s="2">
        <f>RSI!B1166</f>
        <v>3.6698</v>
      </c>
      <c r="C1166" s="2">
        <f>RSI!I1166</f>
        <v>35.046316684408652</v>
      </c>
      <c r="D1166" s="2">
        <f>MACD!E1166</f>
        <v>-6.1081592906835347E-3</v>
      </c>
      <c r="E1166" s="2">
        <f>MACD!F1166</f>
        <v>-1.392432683311354E-3</v>
      </c>
      <c r="F1166" s="2">
        <f>'Moving Avg'!D1166</f>
        <v>3.6698</v>
      </c>
      <c r="G1166" s="2">
        <f>'Moving Avg'!F1166</f>
        <v>3.6749000000000001</v>
      </c>
      <c r="H1166" s="2">
        <f>'Moving Avg'!G1166</f>
        <v>3.7378420000000045</v>
      </c>
      <c r="I1166" s="2">
        <f>'Moving Avg'!H1166</f>
        <v>3.8218665000000027</v>
      </c>
      <c r="J1166" s="6" t="str">
        <f>OBV!F1166</f>
        <v>NEUTRAL</v>
      </c>
      <c r="K1166" s="6" t="str">
        <f>OBV!G1166</f>
        <v>NEUTRAL</v>
      </c>
      <c r="L1166" s="6" t="str">
        <f>OBV!H1166</f>
        <v>NEUTRAL</v>
      </c>
      <c r="M1166" s="8">
        <f t="shared" si="180"/>
        <v>25</v>
      </c>
      <c r="N1166" s="8">
        <f t="shared" si="181"/>
        <v>45</v>
      </c>
      <c r="O1166" s="8">
        <f t="shared" si="182"/>
        <v>0</v>
      </c>
      <c r="P1166" s="8">
        <f t="shared" si="183"/>
        <v>33</v>
      </c>
      <c r="Q1166" s="9">
        <f t="shared" si="184"/>
        <v>29.45</v>
      </c>
      <c r="R1166" s="9">
        <f t="shared" si="185"/>
        <v>22.25</v>
      </c>
      <c r="S1166" s="9">
        <f t="shared" si="186"/>
        <v>25.35</v>
      </c>
      <c r="T1166" s="9">
        <f t="shared" si="187"/>
        <v>25.75</v>
      </c>
      <c r="U1166" s="8">
        <f t="shared" si="188"/>
        <v>25.683333333333337</v>
      </c>
      <c r="V1166" s="8">
        <f t="shared" si="189"/>
        <v>25.700000000000003</v>
      </c>
    </row>
    <row r="1167" spans="1:22" ht="13.5" x14ac:dyDescent="0.25">
      <c r="A1167" s="3">
        <f>RSI!A1167</f>
        <v>43711</v>
      </c>
      <c r="B1167" s="2">
        <f>RSI!B1167</f>
        <v>3.6698</v>
      </c>
      <c r="C1167" s="2">
        <f>RSI!I1167</f>
        <v>35.046316684408652</v>
      </c>
      <c r="D1167" s="2">
        <f>MACD!E1167</f>
        <v>-6.5856240358801443E-3</v>
      </c>
      <c r="E1167" s="2">
        <f>MACD!F1167</f>
        <v>-2.4310709538251122E-3</v>
      </c>
      <c r="F1167" s="2">
        <f>'Moving Avg'!D1167</f>
        <v>3.6698</v>
      </c>
      <c r="G1167" s="2">
        <f>'Moving Avg'!F1167</f>
        <v>3.6740499999999998</v>
      </c>
      <c r="H1167" s="2">
        <f>'Moving Avg'!G1167</f>
        <v>3.7346660000000047</v>
      </c>
      <c r="I1167" s="2">
        <f>'Moving Avg'!H1167</f>
        <v>3.8191430000000026</v>
      </c>
      <c r="J1167" s="6" t="str">
        <f>OBV!F1167</f>
        <v>NEUTRAL</v>
      </c>
      <c r="K1167" s="6" t="str">
        <f>OBV!G1167</f>
        <v>NEUTRAL</v>
      </c>
      <c r="L1167" s="6" t="str">
        <f>OBV!H1167</f>
        <v>NEUTRAL</v>
      </c>
      <c r="M1167" s="8">
        <f t="shared" si="180"/>
        <v>25</v>
      </c>
      <c r="N1167" s="8">
        <f t="shared" si="181"/>
        <v>45</v>
      </c>
      <c r="O1167" s="8">
        <f t="shared" si="182"/>
        <v>0</v>
      </c>
      <c r="P1167" s="8">
        <f t="shared" si="183"/>
        <v>33</v>
      </c>
      <c r="Q1167" s="9">
        <f t="shared" si="184"/>
        <v>29.45</v>
      </c>
      <c r="R1167" s="9">
        <f t="shared" si="185"/>
        <v>22.25</v>
      </c>
      <c r="S1167" s="9">
        <f t="shared" si="186"/>
        <v>25.35</v>
      </c>
      <c r="T1167" s="9">
        <f t="shared" si="187"/>
        <v>25.75</v>
      </c>
      <c r="U1167" s="8">
        <f t="shared" si="188"/>
        <v>25.683333333333337</v>
      </c>
      <c r="V1167" s="8">
        <f t="shared" si="189"/>
        <v>25.700000000000003</v>
      </c>
    </row>
    <row r="1168" spans="1:22" ht="13.5" x14ac:dyDescent="0.25">
      <c r="A1168" s="3">
        <f>RSI!A1168</f>
        <v>43712</v>
      </c>
      <c r="B1168" s="2">
        <f>RSI!B1168</f>
        <v>3.6698</v>
      </c>
      <c r="C1168" s="2">
        <f>RSI!I1168</f>
        <v>35.046316684408652</v>
      </c>
      <c r="D1168" s="2">
        <f>MACD!E1168</f>
        <v>-6.8846562546420742E-3</v>
      </c>
      <c r="E1168" s="2">
        <f>MACD!F1168</f>
        <v>-3.3217880139885048E-3</v>
      </c>
      <c r="F1168" s="2">
        <f>'Moving Avg'!D1168</f>
        <v>3.6698</v>
      </c>
      <c r="G1168" s="2">
        <f>'Moving Avg'!F1168</f>
        <v>3.6732</v>
      </c>
      <c r="H1168" s="2">
        <f>'Moving Avg'!G1168</f>
        <v>3.7314900000000053</v>
      </c>
      <c r="I1168" s="2">
        <f>'Moving Avg'!H1168</f>
        <v>3.8164195000000025</v>
      </c>
      <c r="J1168" s="6" t="str">
        <f>OBV!F1168</f>
        <v>NEUTRAL</v>
      </c>
      <c r="K1168" s="6" t="str">
        <f>OBV!G1168</f>
        <v>NEUTRAL</v>
      </c>
      <c r="L1168" s="6" t="str">
        <f>OBV!H1168</f>
        <v>NEUTRAL</v>
      </c>
      <c r="M1168" s="8">
        <f t="shared" si="180"/>
        <v>25</v>
      </c>
      <c r="N1168" s="8">
        <f t="shared" si="181"/>
        <v>45</v>
      </c>
      <c r="O1168" s="8">
        <f t="shared" si="182"/>
        <v>0</v>
      </c>
      <c r="P1168" s="8">
        <f t="shared" si="183"/>
        <v>33</v>
      </c>
      <c r="Q1168" s="9">
        <f t="shared" si="184"/>
        <v>29.45</v>
      </c>
      <c r="R1168" s="9">
        <f t="shared" si="185"/>
        <v>22.25</v>
      </c>
      <c r="S1168" s="9">
        <f t="shared" si="186"/>
        <v>25.35</v>
      </c>
      <c r="T1168" s="9">
        <f t="shared" si="187"/>
        <v>25.75</v>
      </c>
      <c r="U1168" s="8">
        <f t="shared" si="188"/>
        <v>25.683333333333337</v>
      </c>
      <c r="V1168" s="8">
        <f t="shared" si="189"/>
        <v>25.700000000000003</v>
      </c>
    </row>
    <row r="1169" spans="1:22" ht="13.5" x14ac:dyDescent="0.25">
      <c r="A1169" s="3">
        <f>RSI!A1169</f>
        <v>43713</v>
      </c>
      <c r="B1169" s="2">
        <f>RSI!B1169</f>
        <v>3.6698</v>
      </c>
      <c r="C1169" s="2">
        <f>RSI!I1169</f>
        <v>35.046316684408652</v>
      </c>
      <c r="D1169" s="2">
        <f>MACD!E1169</f>
        <v>-7.0404831353858555E-3</v>
      </c>
      <c r="E1169" s="2">
        <f>MACD!F1169</f>
        <v>-4.0655270382679749E-3</v>
      </c>
      <c r="F1169" s="2">
        <f>'Moving Avg'!D1169</f>
        <v>3.6698</v>
      </c>
      <c r="G1169" s="2">
        <f>'Moving Avg'!F1169</f>
        <v>3.6723500000000002</v>
      </c>
      <c r="H1169" s="2">
        <f>'Moving Avg'!G1169</f>
        <v>3.728314000000005</v>
      </c>
      <c r="I1169" s="2">
        <f>'Moving Avg'!H1169</f>
        <v>3.813696000000002</v>
      </c>
      <c r="J1169" s="6" t="str">
        <f>OBV!F1169</f>
        <v>NEUTRAL</v>
      </c>
      <c r="K1169" s="6" t="str">
        <f>OBV!G1169</f>
        <v>NEUTRAL</v>
      </c>
      <c r="L1169" s="6" t="str">
        <f>OBV!H1169</f>
        <v>NEUTRAL</v>
      </c>
      <c r="M1169" s="8">
        <f t="shared" si="180"/>
        <v>25</v>
      </c>
      <c r="N1169" s="8">
        <f t="shared" si="181"/>
        <v>45</v>
      </c>
      <c r="O1169" s="8">
        <f t="shared" si="182"/>
        <v>0</v>
      </c>
      <c r="P1169" s="8">
        <f t="shared" si="183"/>
        <v>33</v>
      </c>
      <c r="Q1169" s="9">
        <f t="shared" si="184"/>
        <v>29.45</v>
      </c>
      <c r="R1169" s="9">
        <f t="shared" si="185"/>
        <v>22.25</v>
      </c>
      <c r="S1169" s="9">
        <f t="shared" si="186"/>
        <v>25.35</v>
      </c>
      <c r="T1169" s="9">
        <f t="shared" si="187"/>
        <v>25.75</v>
      </c>
      <c r="U1169" s="8">
        <f t="shared" si="188"/>
        <v>25.683333333333337</v>
      </c>
      <c r="V1169" s="8">
        <f t="shared" si="189"/>
        <v>25.700000000000003</v>
      </c>
    </row>
    <row r="1170" spans="1:22" ht="13.5" x14ac:dyDescent="0.25">
      <c r="A1170" s="3">
        <f>RSI!A1170</f>
        <v>43714</v>
      </c>
      <c r="B1170" s="2">
        <f>RSI!B1170</f>
        <v>3.5619999999999998</v>
      </c>
      <c r="C1170" s="2">
        <f>RSI!I1170</f>
        <v>11.239234541754456</v>
      </c>
      <c r="D1170" s="2">
        <f>MACD!E1170</f>
        <v>9.0284888836622557E-4</v>
      </c>
      <c r="E1170" s="2">
        <f>MACD!F1170</f>
        <v>-3.0718518529411353E-3</v>
      </c>
      <c r="F1170" s="2">
        <f>'Moving Avg'!D1170</f>
        <v>3.6482399999999999</v>
      </c>
      <c r="G1170" s="2">
        <f>'Moving Avg'!F1170</f>
        <v>3.6661100000000006</v>
      </c>
      <c r="H1170" s="2">
        <f>'Moving Avg'!G1170</f>
        <v>3.7229820000000045</v>
      </c>
      <c r="I1170" s="2">
        <f>'Moving Avg'!H1170</f>
        <v>3.810433500000002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50</v>
      </c>
      <c r="N1170" s="8">
        <f t="shared" si="181"/>
        <v>0</v>
      </c>
      <c r="O1170" s="8">
        <f t="shared" si="182"/>
        <v>0</v>
      </c>
      <c r="P1170" s="8">
        <f t="shared" si="183"/>
        <v>16.5</v>
      </c>
      <c r="Q1170" s="9">
        <f t="shared" si="184"/>
        <v>19.975000000000001</v>
      </c>
      <c r="R1170" s="9">
        <f t="shared" si="185"/>
        <v>14.125</v>
      </c>
      <c r="S1170" s="9">
        <f t="shared" si="186"/>
        <v>14.925000000000001</v>
      </c>
      <c r="T1170" s="9">
        <f t="shared" si="187"/>
        <v>16.625</v>
      </c>
      <c r="U1170" s="8">
        <f t="shared" si="188"/>
        <v>16.341666666666669</v>
      </c>
      <c r="V1170" s="8">
        <f t="shared" si="189"/>
        <v>16.412500000000001</v>
      </c>
    </row>
    <row r="1171" spans="1:22" ht="13.5" x14ac:dyDescent="0.25">
      <c r="A1171" s="3">
        <f>RSI!A1171</f>
        <v>43717</v>
      </c>
      <c r="B1171" s="2">
        <f>RSI!B1171</f>
        <v>3.5619999999999998</v>
      </c>
      <c r="C1171" s="2">
        <f>RSI!I1171</f>
        <v>11.239234541754456</v>
      </c>
      <c r="D1171" s="2">
        <f>MACD!E1171</f>
        <v>8.3444583213534429E-3</v>
      </c>
      <c r="E1171" s="2">
        <f>MACD!F1171</f>
        <v>-7.8858981808221994E-4</v>
      </c>
      <c r="F1171" s="2">
        <f>'Moving Avg'!D1171</f>
        <v>3.6266799999999995</v>
      </c>
      <c r="G1171" s="2">
        <f>'Moving Avg'!F1171</f>
        <v>3.6598700000000002</v>
      </c>
      <c r="H1171" s="2">
        <f>'Moving Avg'!G1171</f>
        <v>3.7176500000000043</v>
      </c>
      <c r="I1171" s="2">
        <f>'Moving Avg'!H1171</f>
        <v>3.8071710000000025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50</v>
      </c>
      <c r="N1171" s="8">
        <f t="shared" si="181"/>
        <v>0</v>
      </c>
      <c r="O1171" s="8">
        <f t="shared" si="182"/>
        <v>0</v>
      </c>
      <c r="P1171" s="8">
        <f t="shared" si="183"/>
        <v>16.5</v>
      </c>
      <c r="Q1171" s="9">
        <f t="shared" si="184"/>
        <v>19.975000000000001</v>
      </c>
      <c r="R1171" s="9">
        <f t="shared" si="185"/>
        <v>14.125</v>
      </c>
      <c r="S1171" s="9">
        <f t="shared" si="186"/>
        <v>14.925000000000001</v>
      </c>
      <c r="T1171" s="9">
        <f t="shared" si="187"/>
        <v>16.625</v>
      </c>
      <c r="U1171" s="8">
        <f t="shared" si="188"/>
        <v>16.341666666666669</v>
      </c>
      <c r="V1171" s="8">
        <f t="shared" si="189"/>
        <v>16.412500000000001</v>
      </c>
    </row>
    <row r="1172" spans="1:22" ht="13.5" x14ac:dyDescent="0.25">
      <c r="A1172" s="3">
        <f>RSI!A1172</f>
        <v>43718</v>
      </c>
      <c r="B1172" s="2">
        <f>RSI!B1172</f>
        <v>3.5619999999999998</v>
      </c>
      <c r="C1172" s="2">
        <f>RSI!I1172</f>
        <v>11.239234541754456</v>
      </c>
      <c r="D1172" s="2">
        <f>MACD!E1172</f>
        <v>1.5308175588550021E-2</v>
      </c>
      <c r="E1172" s="2">
        <f>MACD!F1172</f>
        <v>2.4307632632442283E-3</v>
      </c>
      <c r="F1172" s="2">
        <f>'Moving Avg'!D1172</f>
        <v>3.6051200000000003</v>
      </c>
      <c r="G1172" s="2">
        <f>'Moving Avg'!F1172</f>
        <v>3.6536300000000006</v>
      </c>
      <c r="H1172" s="2">
        <f>'Moving Avg'!G1172</f>
        <v>3.7123180000000042</v>
      </c>
      <c r="I1172" s="2">
        <f>'Moving Avg'!H1172</f>
        <v>3.803962500000003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  <c r="M1172" s="8">
        <f t="shared" si="180"/>
        <v>50</v>
      </c>
      <c r="N1172" s="8">
        <f t="shared" si="181"/>
        <v>0</v>
      </c>
      <c r="O1172" s="8">
        <f t="shared" si="182"/>
        <v>0</v>
      </c>
      <c r="P1172" s="8">
        <f t="shared" si="183"/>
        <v>16.5</v>
      </c>
      <c r="Q1172" s="9">
        <f t="shared" si="184"/>
        <v>19.975000000000001</v>
      </c>
      <c r="R1172" s="9">
        <f t="shared" si="185"/>
        <v>14.125</v>
      </c>
      <c r="S1172" s="9">
        <f t="shared" si="186"/>
        <v>14.925000000000001</v>
      </c>
      <c r="T1172" s="9">
        <f t="shared" si="187"/>
        <v>16.625</v>
      </c>
      <c r="U1172" s="8">
        <f t="shared" si="188"/>
        <v>16.341666666666669</v>
      </c>
      <c r="V1172" s="8">
        <f t="shared" si="189"/>
        <v>16.412500000000001</v>
      </c>
    </row>
    <row r="1173" spans="1:22" ht="13.5" x14ac:dyDescent="0.25">
      <c r="A1173" s="3">
        <f>RSI!A1173</f>
        <v>43719</v>
      </c>
      <c r="B1173" s="2">
        <f>RSI!B1173</f>
        <v>3.5619999999999998</v>
      </c>
      <c r="C1173" s="2">
        <f>RSI!I1173</f>
        <v>11.239234541754456</v>
      </c>
      <c r="D1173" s="2">
        <f>MACD!E1173</f>
        <v>2.1818117315401508E-2</v>
      </c>
      <c r="E1173" s="2">
        <f>MACD!F1173</f>
        <v>6.3082340736756847E-3</v>
      </c>
      <c r="F1173" s="2">
        <f>'Moving Avg'!D1173</f>
        <v>3.5835599999999999</v>
      </c>
      <c r="G1173" s="2">
        <f>'Moving Avg'!F1173</f>
        <v>3.6482400000000004</v>
      </c>
      <c r="H1173" s="2">
        <f>'Moving Avg'!G1173</f>
        <v>3.7069860000000041</v>
      </c>
      <c r="I1173" s="2">
        <f>'Moving Avg'!H1173</f>
        <v>3.8007540000000022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  <c r="M1173" s="8">
        <f t="shared" si="180"/>
        <v>50</v>
      </c>
      <c r="N1173" s="8">
        <f t="shared" si="181"/>
        <v>0</v>
      </c>
      <c r="O1173" s="8">
        <f t="shared" si="182"/>
        <v>0</v>
      </c>
      <c r="P1173" s="8">
        <f t="shared" si="183"/>
        <v>16.5</v>
      </c>
      <c r="Q1173" s="9">
        <f t="shared" si="184"/>
        <v>19.975000000000001</v>
      </c>
      <c r="R1173" s="9">
        <f t="shared" si="185"/>
        <v>14.125</v>
      </c>
      <c r="S1173" s="9">
        <f t="shared" si="186"/>
        <v>14.925000000000001</v>
      </c>
      <c r="T1173" s="9">
        <f t="shared" si="187"/>
        <v>16.625</v>
      </c>
      <c r="U1173" s="8">
        <f t="shared" si="188"/>
        <v>16.341666666666669</v>
      </c>
      <c r="V1173" s="8">
        <f t="shared" si="189"/>
        <v>16.412500000000001</v>
      </c>
    </row>
    <row r="1174" spans="1:22" ht="13.5" x14ac:dyDescent="0.25">
      <c r="A1174" s="3">
        <f>RSI!A1174</f>
        <v>43720</v>
      </c>
      <c r="B1174" s="2">
        <f>RSI!B1174</f>
        <v>3.5165999999999999</v>
      </c>
      <c r="C1174" s="2">
        <f>RSI!I1174</f>
        <v>8.1161191585029968</v>
      </c>
      <c r="D1174" s="2">
        <f>MACD!E1174</f>
        <v>3.1261312488115145E-2</v>
      </c>
      <c r="E1174" s="2">
        <f>MACD!F1174</f>
        <v>1.1298849756563577E-2</v>
      </c>
      <c r="F1174" s="2">
        <f>'Moving Avg'!D1174</f>
        <v>3.5529199999999994</v>
      </c>
      <c r="G1174" s="2">
        <f>'Moving Avg'!F1174</f>
        <v>3.6405799999999999</v>
      </c>
      <c r="H1174" s="2">
        <f>'Moving Avg'!G1174</f>
        <v>3.7007460000000036</v>
      </c>
      <c r="I1174" s="2">
        <f>'Moving Avg'!H1174</f>
        <v>3.7973185000000029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  <c r="M1174" s="8">
        <f t="shared" si="180"/>
        <v>50</v>
      </c>
      <c r="N1174" s="8">
        <f t="shared" si="181"/>
        <v>0</v>
      </c>
      <c r="O1174" s="8">
        <f t="shared" si="182"/>
        <v>0</v>
      </c>
      <c r="P1174" s="8">
        <f t="shared" si="183"/>
        <v>16.5</v>
      </c>
      <c r="Q1174" s="9">
        <f t="shared" si="184"/>
        <v>19.975000000000001</v>
      </c>
      <c r="R1174" s="9">
        <f t="shared" si="185"/>
        <v>14.125</v>
      </c>
      <c r="S1174" s="9">
        <f t="shared" si="186"/>
        <v>14.925000000000001</v>
      </c>
      <c r="T1174" s="9">
        <f t="shared" si="187"/>
        <v>16.625</v>
      </c>
      <c r="U1174" s="8">
        <f t="shared" si="188"/>
        <v>16.341666666666669</v>
      </c>
      <c r="V1174" s="8">
        <f t="shared" si="189"/>
        <v>16.412500000000001</v>
      </c>
    </row>
    <row r="1175" spans="1:22" ht="13.5" x14ac:dyDescent="0.25">
      <c r="A1175" s="3">
        <f>RSI!A1175</f>
        <v>43721</v>
      </c>
      <c r="B1175" s="2">
        <f>RSI!B1175</f>
        <v>3.5165999999999999</v>
      </c>
      <c r="C1175" s="2">
        <f>RSI!I1175</f>
        <v>8.1161191585029968</v>
      </c>
      <c r="D1175" s="2">
        <f>MACD!E1175</f>
        <v>4.0049441897071603E-2</v>
      </c>
      <c r="E1175" s="2">
        <f>MACD!F1175</f>
        <v>1.7048968184665184E-2</v>
      </c>
      <c r="F1175" s="2">
        <f>'Moving Avg'!D1175</f>
        <v>3.5438400000000003</v>
      </c>
      <c r="G1175" s="2">
        <f>'Moving Avg'!F1175</f>
        <v>3.6329199999999999</v>
      </c>
      <c r="H1175" s="2">
        <f>'Moving Avg'!G1175</f>
        <v>3.6945060000000036</v>
      </c>
      <c r="I1175" s="2">
        <f>'Moving Avg'!H1175</f>
        <v>3.7938830000000028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  <c r="M1175" s="8">
        <f t="shared" si="180"/>
        <v>50</v>
      </c>
      <c r="N1175" s="8">
        <f t="shared" si="181"/>
        <v>0</v>
      </c>
      <c r="O1175" s="8">
        <f t="shared" si="182"/>
        <v>0</v>
      </c>
      <c r="P1175" s="8">
        <f t="shared" si="183"/>
        <v>16.5</v>
      </c>
      <c r="Q1175" s="9">
        <f t="shared" si="184"/>
        <v>19.975000000000001</v>
      </c>
      <c r="R1175" s="9">
        <f t="shared" si="185"/>
        <v>14.125</v>
      </c>
      <c r="S1175" s="9">
        <f t="shared" si="186"/>
        <v>14.925000000000001</v>
      </c>
      <c r="T1175" s="9">
        <f t="shared" si="187"/>
        <v>16.625</v>
      </c>
      <c r="U1175" s="8">
        <f t="shared" si="188"/>
        <v>16.341666666666669</v>
      </c>
      <c r="V1175" s="8">
        <f t="shared" si="189"/>
        <v>16.412500000000001</v>
      </c>
    </row>
    <row r="1176" spans="1:22" ht="13.5" x14ac:dyDescent="0.25">
      <c r="A1176" s="3">
        <f>RSI!A1176</f>
        <v>43724</v>
      </c>
      <c r="B1176" s="2">
        <f>RSI!B1176</f>
        <v>3.5165999999999999</v>
      </c>
      <c r="C1176" s="2">
        <f>RSI!I1176</f>
        <v>8.1161191585029968</v>
      </c>
      <c r="D1176" s="2">
        <f>MACD!E1176</f>
        <v>4.8224193520647329E-2</v>
      </c>
      <c r="E1176" s="2">
        <f>MACD!F1176</f>
        <v>2.3284013251861614E-2</v>
      </c>
      <c r="F1176" s="2">
        <f>'Moving Avg'!D1176</f>
        <v>3.5347599999999999</v>
      </c>
      <c r="G1176" s="2">
        <f>'Moving Avg'!F1176</f>
        <v>3.6252599999999995</v>
      </c>
      <c r="H1176" s="2">
        <f>'Moving Avg'!G1176</f>
        <v>3.6882660000000032</v>
      </c>
      <c r="I1176" s="2">
        <f>'Moving Avg'!H1176</f>
        <v>3.7904475000000035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  <c r="M1176" s="8">
        <f t="shared" si="180"/>
        <v>50</v>
      </c>
      <c r="N1176" s="8">
        <f t="shared" si="181"/>
        <v>0</v>
      </c>
      <c r="O1176" s="8">
        <f t="shared" si="182"/>
        <v>0</v>
      </c>
      <c r="P1176" s="8">
        <f t="shared" si="183"/>
        <v>16.5</v>
      </c>
      <c r="Q1176" s="9">
        <f t="shared" si="184"/>
        <v>19.975000000000001</v>
      </c>
      <c r="R1176" s="9">
        <f t="shared" si="185"/>
        <v>14.125</v>
      </c>
      <c r="S1176" s="9">
        <f t="shared" si="186"/>
        <v>14.925000000000001</v>
      </c>
      <c r="T1176" s="9">
        <f t="shared" si="187"/>
        <v>16.625</v>
      </c>
      <c r="U1176" s="8">
        <f t="shared" si="188"/>
        <v>16.341666666666669</v>
      </c>
      <c r="V1176" s="8">
        <f t="shared" si="189"/>
        <v>16.412500000000001</v>
      </c>
    </row>
    <row r="1177" spans="1:22" ht="13.5" x14ac:dyDescent="0.25">
      <c r="A1177" s="3">
        <f>RSI!A1177</f>
        <v>43725</v>
      </c>
      <c r="B1177" s="2">
        <f>RSI!B1177</f>
        <v>3.5165999999999999</v>
      </c>
      <c r="C1177" s="2">
        <f>RSI!I1177</f>
        <v>8.1161191585029968</v>
      </c>
      <c r="D1177" s="2">
        <f>MACD!E1177</f>
        <v>5.5825218940591892E-2</v>
      </c>
      <c r="E1177" s="2">
        <f>MACD!F1177</f>
        <v>2.979225438960767E-2</v>
      </c>
      <c r="F1177" s="2">
        <f>'Moving Avg'!D1177</f>
        <v>3.5256799999999999</v>
      </c>
      <c r="G1177" s="2">
        <f>'Moving Avg'!F1177</f>
        <v>3.6175999999999995</v>
      </c>
      <c r="H1177" s="2">
        <f>'Moving Avg'!G1177</f>
        <v>3.6820260000000031</v>
      </c>
      <c r="I1177" s="2">
        <f>'Moving Avg'!H1177</f>
        <v>3.7870120000000038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0"/>
        <v>50</v>
      </c>
      <c r="N1177" s="8">
        <f t="shared" si="181"/>
        <v>0</v>
      </c>
      <c r="O1177" s="8">
        <f t="shared" si="182"/>
        <v>0</v>
      </c>
      <c r="P1177" s="8">
        <f t="shared" si="183"/>
        <v>16.5</v>
      </c>
      <c r="Q1177" s="9">
        <f t="shared" si="184"/>
        <v>19.975000000000001</v>
      </c>
      <c r="R1177" s="9">
        <f t="shared" si="185"/>
        <v>14.125</v>
      </c>
      <c r="S1177" s="9">
        <f t="shared" si="186"/>
        <v>14.925000000000001</v>
      </c>
      <c r="T1177" s="9">
        <f t="shared" si="187"/>
        <v>16.625</v>
      </c>
      <c r="U1177" s="8">
        <f t="shared" si="188"/>
        <v>16.341666666666669</v>
      </c>
      <c r="V1177" s="8">
        <f t="shared" si="189"/>
        <v>16.412500000000001</v>
      </c>
    </row>
    <row r="1178" spans="1:22" ht="13.5" x14ac:dyDescent="0.25">
      <c r="A1178" s="3">
        <f>RSI!A1178</f>
        <v>43726</v>
      </c>
      <c r="B1178" s="2">
        <f>RSI!B1178</f>
        <v>3.5165999999999999</v>
      </c>
      <c r="C1178" s="2">
        <f>RSI!I1178</f>
        <v>8.1161191585029968</v>
      </c>
      <c r="D1178" s="2">
        <f>MACD!E1178</f>
        <v>6.2890122401339621E-2</v>
      </c>
      <c r="E1178" s="2">
        <f>MACD!F1178</f>
        <v>3.6411827991954061E-2</v>
      </c>
      <c r="F1178" s="2">
        <f>'Moving Avg'!D1178</f>
        <v>3.5165999999999995</v>
      </c>
      <c r="G1178" s="2">
        <f>'Moving Avg'!F1178</f>
        <v>3.609939999999999</v>
      </c>
      <c r="H1178" s="2">
        <f>'Moving Avg'!G1178</f>
        <v>3.6757860000000027</v>
      </c>
      <c r="I1178" s="2">
        <f>'Moving Avg'!H1178</f>
        <v>3.7835765000000037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  <c r="M1178" s="8">
        <f t="shared" si="180"/>
        <v>50</v>
      </c>
      <c r="N1178" s="8">
        <f t="shared" si="181"/>
        <v>0</v>
      </c>
      <c r="O1178" s="8">
        <f t="shared" si="182"/>
        <v>0</v>
      </c>
      <c r="P1178" s="8">
        <f t="shared" si="183"/>
        <v>16.5</v>
      </c>
      <c r="Q1178" s="9">
        <f t="shared" si="184"/>
        <v>19.975000000000001</v>
      </c>
      <c r="R1178" s="9">
        <f t="shared" si="185"/>
        <v>14.125</v>
      </c>
      <c r="S1178" s="9">
        <f t="shared" si="186"/>
        <v>14.925000000000001</v>
      </c>
      <c r="T1178" s="9">
        <f t="shared" si="187"/>
        <v>16.625</v>
      </c>
      <c r="U1178" s="8">
        <f t="shared" si="188"/>
        <v>16.341666666666669</v>
      </c>
      <c r="V1178" s="8">
        <f t="shared" si="189"/>
        <v>16.412500000000001</v>
      </c>
    </row>
    <row r="1179" spans="1:22" ht="13.5" x14ac:dyDescent="0.25">
      <c r="A1179" s="3">
        <f>RSI!A1179</f>
        <v>43727</v>
      </c>
      <c r="B1179" s="2">
        <f>RSI!B1179</f>
        <v>3.5165999999999999</v>
      </c>
      <c r="C1179" s="2">
        <f>RSI!I1179</f>
        <v>8.1161191585029968</v>
      </c>
      <c r="D1179" s="2">
        <f>MACD!E1179</f>
        <v>6.9454475569716845E-2</v>
      </c>
      <c r="E1179" s="2">
        <f>MACD!F1179</f>
        <v>4.3020357507506615E-2</v>
      </c>
      <c r="F1179" s="2">
        <f>'Moving Avg'!D1179</f>
        <v>3.5165999999999995</v>
      </c>
      <c r="G1179" s="2">
        <f>'Moving Avg'!F1179</f>
        <v>3.602279999999999</v>
      </c>
      <c r="H1179" s="2">
        <f>'Moving Avg'!G1179</f>
        <v>3.6695460000000026</v>
      </c>
      <c r="I1179" s="2">
        <f>'Moving Avg'!H1179</f>
        <v>3.7801410000000044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50</v>
      </c>
      <c r="N1179" s="8">
        <f t="shared" si="181"/>
        <v>0</v>
      </c>
      <c r="O1179" s="8">
        <f t="shared" si="182"/>
        <v>0</v>
      </c>
      <c r="P1179" s="8">
        <f t="shared" si="183"/>
        <v>33</v>
      </c>
      <c r="Q1179" s="9">
        <f t="shared" si="184"/>
        <v>22.45</v>
      </c>
      <c r="R1179" s="9">
        <f t="shared" si="185"/>
        <v>18.25</v>
      </c>
      <c r="S1179" s="9">
        <f t="shared" si="186"/>
        <v>22.35</v>
      </c>
      <c r="T1179" s="9">
        <f t="shared" si="187"/>
        <v>20.75</v>
      </c>
      <c r="U1179" s="8">
        <f t="shared" si="188"/>
        <v>21.016666666666669</v>
      </c>
      <c r="V1179" s="8">
        <f t="shared" si="189"/>
        <v>20.950000000000003</v>
      </c>
    </row>
    <row r="1180" spans="1:22" ht="13.5" x14ac:dyDescent="0.25">
      <c r="A1180" s="3">
        <f>RSI!A1180</f>
        <v>43728</v>
      </c>
      <c r="B1180" s="2">
        <f>RSI!B1180</f>
        <v>3.5165999999999999</v>
      </c>
      <c r="C1180" s="2">
        <f>RSI!I1180</f>
        <v>8.1161191585029968</v>
      </c>
      <c r="D1180" s="2">
        <f>MACD!E1180</f>
        <v>5.8967236877479401E-2</v>
      </c>
      <c r="E1180" s="2">
        <f>MACD!F1180</f>
        <v>4.6209733381501174E-2</v>
      </c>
      <c r="F1180" s="2">
        <f>'Moving Avg'!D1180</f>
        <v>3.5165999999999995</v>
      </c>
      <c r="G1180" s="2">
        <f>'Moving Avg'!F1180</f>
        <v>3.5946199999999982</v>
      </c>
      <c r="H1180" s="2">
        <f>'Moving Avg'!G1180</f>
        <v>3.6633060000000022</v>
      </c>
      <c r="I1180" s="2">
        <f>'Moving Avg'!H1180</f>
        <v>3.7767055000000038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50</v>
      </c>
      <c r="N1180" s="8">
        <f t="shared" si="181"/>
        <v>0</v>
      </c>
      <c r="O1180" s="8">
        <f t="shared" si="182"/>
        <v>0</v>
      </c>
      <c r="P1180" s="8">
        <f t="shared" si="183"/>
        <v>33</v>
      </c>
      <c r="Q1180" s="9">
        <f t="shared" si="184"/>
        <v>22.45</v>
      </c>
      <c r="R1180" s="9">
        <f t="shared" si="185"/>
        <v>18.25</v>
      </c>
      <c r="S1180" s="9">
        <f t="shared" si="186"/>
        <v>22.35</v>
      </c>
      <c r="T1180" s="9">
        <f t="shared" si="187"/>
        <v>20.75</v>
      </c>
      <c r="U1180" s="8">
        <f t="shared" si="188"/>
        <v>21.016666666666669</v>
      </c>
      <c r="V1180" s="8">
        <f t="shared" si="189"/>
        <v>20.950000000000003</v>
      </c>
    </row>
    <row r="1181" spans="1:22" ht="13.5" x14ac:dyDescent="0.25">
      <c r="A1181" s="3">
        <f>RSI!A1181</f>
        <v>43731</v>
      </c>
      <c r="B1181" s="2">
        <f>RSI!B1181</f>
        <v>3.5165999999999999</v>
      </c>
      <c r="C1181" s="2">
        <f>RSI!I1181</f>
        <v>8.1161191585029968</v>
      </c>
      <c r="D1181" s="2">
        <f>MACD!E1181</f>
        <v>5.0596126940513297E-2</v>
      </c>
      <c r="E1181" s="2">
        <f>MACD!F1181</f>
        <v>4.7087012093303598E-2</v>
      </c>
      <c r="F1181" s="2">
        <f>'Moving Avg'!D1181</f>
        <v>3.5165999999999995</v>
      </c>
      <c r="G1181" s="2">
        <f>'Moving Avg'!F1181</f>
        <v>3.5869599999999986</v>
      </c>
      <c r="H1181" s="2">
        <f>'Moving Avg'!G1181</f>
        <v>3.6570660000000021</v>
      </c>
      <c r="I1181" s="2">
        <f>'Moving Avg'!H1181</f>
        <v>3.7732700000000041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50</v>
      </c>
      <c r="N1181" s="8">
        <f t="shared" si="181"/>
        <v>0</v>
      </c>
      <c r="O1181" s="8">
        <f t="shared" si="182"/>
        <v>0</v>
      </c>
      <c r="P1181" s="8">
        <f t="shared" si="183"/>
        <v>33</v>
      </c>
      <c r="Q1181" s="9">
        <f t="shared" si="184"/>
        <v>22.45</v>
      </c>
      <c r="R1181" s="9">
        <f t="shared" si="185"/>
        <v>18.25</v>
      </c>
      <c r="S1181" s="9">
        <f t="shared" si="186"/>
        <v>22.35</v>
      </c>
      <c r="T1181" s="9">
        <f t="shared" si="187"/>
        <v>20.75</v>
      </c>
      <c r="U1181" s="8">
        <f t="shared" si="188"/>
        <v>21.016666666666669</v>
      </c>
      <c r="V1181" s="8">
        <f t="shared" si="189"/>
        <v>20.950000000000003</v>
      </c>
    </row>
    <row r="1182" spans="1:22" ht="13.5" x14ac:dyDescent="0.25">
      <c r="A1182" s="3">
        <f>RSI!A1182</f>
        <v>43732</v>
      </c>
      <c r="B1182" s="2">
        <f>RSI!B1182</f>
        <v>3.5165999999999999</v>
      </c>
      <c r="C1182" s="2">
        <f>RSI!I1182</f>
        <v>8.1161191585029968</v>
      </c>
      <c r="D1182" s="2">
        <f>MACD!E1182</f>
        <v>4.3978349902257463E-2</v>
      </c>
      <c r="E1182" s="2">
        <f>MACD!F1182</f>
        <v>4.646527965509438E-2</v>
      </c>
      <c r="F1182" s="2">
        <f>'Moving Avg'!D1182</f>
        <v>3.5165999999999995</v>
      </c>
      <c r="G1182" s="2">
        <f>'Moving Avg'!F1182</f>
        <v>3.5792999999999986</v>
      </c>
      <c r="H1182" s="2">
        <f>'Moving Avg'!G1182</f>
        <v>3.6508260000000017</v>
      </c>
      <c r="I1182" s="2">
        <f>'Moving Avg'!H1182</f>
        <v>3.769834500000004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50</v>
      </c>
      <c r="N1182" s="8">
        <f t="shared" si="181"/>
        <v>45</v>
      </c>
      <c r="O1182" s="8">
        <f t="shared" si="182"/>
        <v>0</v>
      </c>
      <c r="P1182" s="8">
        <f t="shared" si="183"/>
        <v>33</v>
      </c>
      <c r="Q1182" s="9">
        <f t="shared" si="184"/>
        <v>38.200000000000003</v>
      </c>
      <c r="R1182" s="9">
        <f t="shared" si="185"/>
        <v>27.25</v>
      </c>
      <c r="S1182" s="9">
        <f t="shared" si="186"/>
        <v>29.1</v>
      </c>
      <c r="T1182" s="9">
        <f t="shared" si="187"/>
        <v>32</v>
      </c>
      <c r="U1182" s="8">
        <f t="shared" si="188"/>
        <v>31.516666666666669</v>
      </c>
      <c r="V1182" s="8">
        <f t="shared" si="189"/>
        <v>31.637500000000003</v>
      </c>
    </row>
    <row r="1183" spans="1:22" ht="13.5" x14ac:dyDescent="0.25">
      <c r="A1183" s="3">
        <f>RSI!A1183</f>
        <v>43733</v>
      </c>
      <c r="B1183" s="2">
        <f>RSI!B1183</f>
        <v>3.5165999999999999</v>
      </c>
      <c r="C1183" s="2">
        <f>RSI!I1183</f>
        <v>8.1161191585029968</v>
      </c>
      <c r="D1183" s="2">
        <f>MACD!E1183</f>
        <v>3.8809682993057315E-2</v>
      </c>
      <c r="E1183" s="2">
        <f>MACD!F1183</f>
        <v>4.4934160322686968E-2</v>
      </c>
      <c r="F1183" s="2">
        <f>'Moving Avg'!D1183</f>
        <v>3.5165999999999995</v>
      </c>
      <c r="G1183" s="2">
        <f>'Moving Avg'!F1183</f>
        <v>3.5716399999999986</v>
      </c>
      <c r="H1183" s="2">
        <f>'Moving Avg'!G1183</f>
        <v>3.6445860000000017</v>
      </c>
      <c r="I1183" s="2">
        <f>'Moving Avg'!H1183</f>
        <v>3.7663990000000043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50</v>
      </c>
      <c r="N1183" s="8">
        <f t="shared" si="181"/>
        <v>45</v>
      </c>
      <c r="O1183" s="8">
        <f t="shared" si="182"/>
        <v>0</v>
      </c>
      <c r="P1183" s="8">
        <f t="shared" si="183"/>
        <v>33</v>
      </c>
      <c r="Q1183" s="9">
        <f t="shared" si="184"/>
        <v>38.200000000000003</v>
      </c>
      <c r="R1183" s="9">
        <f t="shared" si="185"/>
        <v>27.25</v>
      </c>
      <c r="S1183" s="9">
        <f t="shared" si="186"/>
        <v>29.1</v>
      </c>
      <c r="T1183" s="9">
        <f t="shared" si="187"/>
        <v>32</v>
      </c>
      <c r="U1183" s="8">
        <f t="shared" si="188"/>
        <v>31.516666666666669</v>
      </c>
      <c r="V1183" s="8">
        <f t="shared" si="189"/>
        <v>31.637500000000003</v>
      </c>
    </row>
    <row r="1184" spans="1:22" ht="13.5" x14ac:dyDescent="0.25">
      <c r="A1184" s="3">
        <f>RSI!A1184</f>
        <v>43734</v>
      </c>
      <c r="B1184" s="2">
        <f>RSI!B1184</f>
        <v>3.5165999999999999</v>
      </c>
      <c r="C1184" s="2">
        <f>RSI!I1184</f>
        <v>8.1161191585029968</v>
      </c>
      <c r="D1184" s="2">
        <f>MACD!E1184</f>
        <v>2.7850645579945432E-2</v>
      </c>
      <c r="E1184" s="2">
        <f>MACD!F1184</f>
        <v>4.1517457374138665E-2</v>
      </c>
      <c r="F1184" s="2">
        <f>'Moving Avg'!D1184</f>
        <v>3.5165999999999995</v>
      </c>
      <c r="G1184" s="2">
        <f>'Moving Avg'!F1184</f>
        <v>3.5639799999999986</v>
      </c>
      <c r="H1184" s="2">
        <f>'Moving Avg'!G1184</f>
        <v>3.6383460000000012</v>
      </c>
      <c r="I1184" s="2">
        <f>'Moving Avg'!H1184</f>
        <v>3.7629635000000041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  <c r="M1184" s="8">
        <f t="shared" si="180"/>
        <v>50</v>
      </c>
      <c r="N1184" s="8">
        <f t="shared" si="181"/>
        <v>45</v>
      </c>
      <c r="O1184" s="8">
        <f t="shared" si="182"/>
        <v>0</v>
      </c>
      <c r="P1184" s="8">
        <f t="shared" si="183"/>
        <v>33</v>
      </c>
      <c r="Q1184" s="9">
        <f t="shared" si="184"/>
        <v>38.200000000000003</v>
      </c>
      <c r="R1184" s="9">
        <f t="shared" si="185"/>
        <v>27.25</v>
      </c>
      <c r="S1184" s="9">
        <f t="shared" si="186"/>
        <v>29.1</v>
      </c>
      <c r="T1184" s="9">
        <f t="shared" si="187"/>
        <v>32</v>
      </c>
      <c r="U1184" s="8">
        <f t="shared" si="188"/>
        <v>31.516666666666669</v>
      </c>
      <c r="V1184" s="8">
        <f t="shared" si="189"/>
        <v>31.637500000000003</v>
      </c>
    </row>
    <row r="1185" spans="1:22" ht="13.5" x14ac:dyDescent="0.25">
      <c r="A1185" s="3">
        <f>RSI!A1185</f>
        <v>43735</v>
      </c>
      <c r="B1185" s="2">
        <f>RSI!B1185</f>
        <v>3.5165999999999999</v>
      </c>
      <c r="C1185" s="2">
        <f>RSI!I1185</f>
        <v>8.1161191585029968</v>
      </c>
      <c r="D1185" s="2">
        <f>MACD!E1185</f>
        <v>1.8947118882151504E-2</v>
      </c>
      <c r="E1185" s="2">
        <f>MACD!F1185</f>
        <v>3.7003389675741238E-2</v>
      </c>
      <c r="F1185" s="2">
        <f>'Moving Avg'!D1185</f>
        <v>3.5165999999999995</v>
      </c>
      <c r="G1185" s="2">
        <f>'Moving Avg'!F1185</f>
        <v>3.5563199999999986</v>
      </c>
      <c r="H1185" s="2">
        <f>'Moving Avg'!G1185</f>
        <v>3.6321060000000016</v>
      </c>
      <c r="I1185" s="2">
        <f>'Moving Avg'!H1185</f>
        <v>3.7595280000000035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  <c r="M1185" s="8">
        <f t="shared" si="180"/>
        <v>50</v>
      </c>
      <c r="N1185" s="8">
        <f t="shared" si="181"/>
        <v>45</v>
      </c>
      <c r="O1185" s="8">
        <f t="shared" si="182"/>
        <v>0</v>
      </c>
      <c r="P1185" s="8">
        <f t="shared" si="183"/>
        <v>33</v>
      </c>
      <c r="Q1185" s="9">
        <f t="shared" si="184"/>
        <v>38.200000000000003</v>
      </c>
      <c r="R1185" s="9">
        <f t="shared" si="185"/>
        <v>27.25</v>
      </c>
      <c r="S1185" s="9">
        <f t="shared" si="186"/>
        <v>29.1</v>
      </c>
      <c r="T1185" s="9">
        <f t="shared" si="187"/>
        <v>32</v>
      </c>
      <c r="U1185" s="8">
        <f t="shared" si="188"/>
        <v>31.516666666666669</v>
      </c>
      <c r="V1185" s="8">
        <f t="shared" si="189"/>
        <v>31.637500000000003</v>
      </c>
    </row>
    <row r="1186" spans="1:22" ht="13.5" x14ac:dyDescent="0.25">
      <c r="A1186" s="3">
        <f>RSI!A1186</f>
        <v>43738</v>
      </c>
      <c r="B1186" s="2">
        <f>RSI!B1186</f>
        <v>3.5165999999999999</v>
      </c>
      <c r="C1186" s="2">
        <f>RSI!I1186</f>
        <v>8.1161191585029968</v>
      </c>
      <c r="D1186" s="2">
        <f>MACD!E1186</f>
        <v>1.175549974419754E-2</v>
      </c>
      <c r="E1186" s="2">
        <f>MACD!F1186</f>
        <v>3.1953811689432503E-2</v>
      </c>
      <c r="F1186" s="2">
        <f>'Moving Avg'!D1186</f>
        <v>3.5165999999999995</v>
      </c>
      <c r="G1186" s="2">
        <f>'Moving Avg'!F1186</f>
        <v>3.5486599999999981</v>
      </c>
      <c r="H1186" s="2">
        <f>'Moving Avg'!G1186</f>
        <v>3.6281360000000018</v>
      </c>
      <c r="I1186" s="2">
        <f>'Moving Avg'!H1186</f>
        <v>3.7560925000000038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  <c r="M1186" s="8">
        <f t="shared" si="180"/>
        <v>50</v>
      </c>
      <c r="N1186" s="8">
        <f t="shared" si="181"/>
        <v>100</v>
      </c>
      <c r="O1186" s="8">
        <f t="shared" si="182"/>
        <v>0</v>
      </c>
      <c r="P1186" s="8">
        <f t="shared" si="183"/>
        <v>33</v>
      </c>
      <c r="Q1186" s="9">
        <f t="shared" si="184"/>
        <v>57.45</v>
      </c>
      <c r="R1186" s="9">
        <f t="shared" si="185"/>
        <v>38.25</v>
      </c>
      <c r="S1186" s="9">
        <f t="shared" si="186"/>
        <v>37.35</v>
      </c>
      <c r="T1186" s="9">
        <f t="shared" si="187"/>
        <v>45.75</v>
      </c>
      <c r="U1186" s="8">
        <f t="shared" si="188"/>
        <v>44.35</v>
      </c>
      <c r="V1186" s="8">
        <f t="shared" si="189"/>
        <v>44.7</v>
      </c>
    </row>
    <row r="1187" spans="1:22" ht="13.5" x14ac:dyDescent="0.25">
      <c r="A1187" s="3">
        <f>RSI!A1187</f>
        <v>43739</v>
      </c>
      <c r="B1187" s="2">
        <f>RSI!B1187</f>
        <v>3.5165999999999999</v>
      </c>
      <c r="C1187" s="2">
        <f>RSI!I1187</f>
        <v>8.1161191585029968</v>
      </c>
      <c r="D1187" s="2">
        <f>MACD!E1187</f>
        <v>5.9870744965788703E-3</v>
      </c>
      <c r="E1187" s="2">
        <f>MACD!F1187</f>
        <v>2.676046425086178E-2</v>
      </c>
      <c r="F1187" s="2">
        <f>'Moving Avg'!D1187</f>
        <v>3.5165999999999995</v>
      </c>
      <c r="G1187" s="2">
        <f>'Moving Avg'!F1187</f>
        <v>3.5409999999999981</v>
      </c>
      <c r="H1187" s="2">
        <f>'Moving Avg'!G1187</f>
        <v>3.624166000000002</v>
      </c>
      <c r="I1187" s="2">
        <f>'Moving Avg'!H1187</f>
        <v>3.7526570000000037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  <c r="M1187" s="8">
        <f t="shared" si="180"/>
        <v>50</v>
      </c>
      <c r="N1187" s="8">
        <f t="shared" si="181"/>
        <v>100</v>
      </c>
      <c r="O1187" s="8">
        <f t="shared" si="182"/>
        <v>0</v>
      </c>
      <c r="P1187" s="8">
        <f t="shared" si="183"/>
        <v>33</v>
      </c>
      <c r="Q1187" s="9">
        <f t="shared" si="184"/>
        <v>57.45</v>
      </c>
      <c r="R1187" s="9">
        <f t="shared" si="185"/>
        <v>38.25</v>
      </c>
      <c r="S1187" s="9">
        <f t="shared" si="186"/>
        <v>37.35</v>
      </c>
      <c r="T1187" s="9">
        <f t="shared" si="187"/>
        <v>45.75</v>
      </c>
      <c r="U1187" s="8">
        <f t="shared" si="188"/>
        <v>44.35</v>
      </c>
      <c r="V1187" s="8">
        <f t="shared" si="189"/>
        <v>44.7</v>
      </c>
    </row>
    <row r="1188" spans="1:22" ht="13.5" x14ac:dyDescent="0.25">
      <c r="A1188" s="3">
        <f>RSI!A1188</f>
        <v>43740</v>
      </c>
      <c r="B1188" s="2">
        <f>RSI!B1188</f>
        <v>3.5165999999999999</v>
      </c>
      <c r="C1188" s="2">
        <f>RSI!I1188</f>
        <v>8.1161191585030252</v>
      </c>
      <c r="D1188" s="2">
        <f>MACD!E1188</f>
        <v>1.3994242370873877E-3</v>
      </c>
      <c r="E1188" s="2">
        <f>MACD!F1188</f>
        <v>2.1688256248106903E-2</v>
      </c>
      <c r="F1188" s="2">
        <f>'Moving Avg'!D1188</f>
        <v>3.5165999999999995</v>
      </c>
      <c r="G1188" s="2">
        <f>'Moving Avg'!F1188</f>
        <v>3.5333399999999981</v>
      </c>
      <c r="H1188" s="2">
        <f>'Moving Avg'!G1188</f>
        <v>3.6201960000000017</v>
      </c>
      <c r="I1188" s="2">
        <f>'Moving Avg'!H1188</f>
        <v>3.7494115000000034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  <c r="M1188" s="8">
        <f t="shared" si="180"/>
        <v>50</v>
      </c>
      <c r="N1188" s="8">
        <f t="shared" si="181"/>
        <v>100</v>
      </c>
      <c r="O1188" s="8">
        <f t="shared" si="182"/>
        <v>0</v>
      </c>
      <c r="P1188" s="8">
        <f t="shared" si="183"/>
        <v>33</v>
      </c>
      <c r="Q1188" s="9">
        <f t="shared" si="184"/>
        <v>57.45</v>
      </c>
      <c r="R1188" s="9">
        <f t="shared" si="185"/>
        <v>38.25</v>
      </c>
      <c r="S1188" s="9">
        <f t="shared" si="186"/>
        <v>37.35</v>
      </c>
      <c r="T1188" s="9">
        <f t="shared" si="187"/>
        <v>45.75</v>
      </c>
      <c r="U1188" s="8">
        <f t="shared" si="188"/>
        <v>44.35</v>
      </c>
      <c r="V1188" s="8">
        <f t="shared" si="189"/>
        <v>44.7</v>
      </c>
    </row>
    <row r="1189" spans="1:22" ht="13.5" x14ac:dyDescent="0.25">
      <c r="A1189" s="3">
        <f>RSI!A1189</f>
        <v>43741</v>
      </c>
      <c r="B1189" s="2">
        <f>RSI!B1189</f>
        <v>3.5165999999999999</v>
      </c>
      <c r="C1189" s="2">
        <f>RSI!I1189</f>
        <v>8.1161191585030252</v>
      </c>
      <c r="D1189" s="2">
        <f>MACD!E1189</f>
        <v>-2.2108364988340234E-3</v>
      </c>
      <c r="E1189" s="2">
        <f>MACD!F1189</f>
        <v>1.6908437698718717E-2</v>
      </c>
      <c r="F1189" s="2">
        <f>'Moving Avg'!D1189</f>
        <v>3.5165999999999995</v>
      </c>
      <c r="G1189" s="2">
        <f>'Moving Avg'!F1189</f>
        <v>3.5256799999999986</v>
      </c>
      <c r="H1189" s="2">
        <f>'Moving Avg'!G1189</f>
        <v>3.6162260000000019</v>
      </c>
      <c r="I1189" s="2">
        <f>'Moving Avg'!H1189</f>
        <v>3.7461660000000037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  <c r="M1189" s="8">
        <f t="shared" si="180"/>
        <v>50</v>
      </c>
      <c r="N1189" s="8">
        <f t="shared" si="181"/>
        <v>45</v>
      </c>
      <c r="O1189" s="8">
        <f t="shared" si="182"/>
        <v>0</v>
      </c>
      <c r="P1189" s="8">
        <f t="shared" si="183"/>
        <v>33</v>
      </c>
      <c r="Q1189" s="9">
        <f t="shared" si="184"/>
        <v>38.200000000000003</v>
      </c>
      <c r="R1189" s="9">
        <f t="shared" si="185"/>
        <v>27.25</v>
      </c>
      <c r="S1189" s="9">
        <f t="shared" si="186"/>
        <v>29.1</v>
      </c>
      <c r="T1189" s="9">
        <f t="shared" si="187"/>
        <v>32</v>
      </c>
      <c r="U1189" s="8">
        <f t="shared" si="188"/>
        <v>31.516666666666669</v>
      </c>
      <c r="V1189" s="8">
        <f t="shared" si="189"/>
        <v>31.637500000000003</v>
      </c>
    </row>
    <row r="1190" spans="1:22" ht="13.5" x14ac:dyDescent="0.25">
      <c r="A1190" s="3">
        <f>RSI!A1190</f>
        <v>43742</v>
      </c>
      <c r="B1190" s="2">
        <f>RSI!B1190</f>
        <v>3.5165999999999999</v>
      </c>
      <c r="C1190" s="2">
        <f>RSI!I1190</f>
        <v>8.1161191585030252</v>
      </c>
      <c r="D1190" s="2">
        <f>MACD!E1190</f>
        <v>-5.0141936395267095E-3</v>
      </c>
      <c r="E1190" s="2">
        <f>MACD!F1190</f>
        <v>1.2523911431069632E-2</v>
      </c>
      <c r="F1190" s="2">
        <f>'Moving Avg'!D1190</f>
        <v>3.5165999999999995</v>
      </c>
      <c r="G1190" s="2">
        <f>'Moving Avg'!F1190</f>
        <v>3.5234099999999984</v>
      </c>
      <c r="H1190" s="2">
        <f>'Moving Avg'!G1190</f>
        <v>3.6122560000000017</v>
      </c>
      <c r="I1190" s="2">
        <f>'Moving Avg'!H1190</f>
        <v>3.742920500000003</v>
      </c>
      <c r="J1190" s="6" t="str">
        <f>OBV!F1190</f>
        <v>NEUTRAL</v>
      </c>
      <c r="K1190" s="6" t="str">
        <f>OBV!G1190</f>
        <v>NEUTRAL</v>
      </c>
      <c r="L1190" s="6" t="str">
        <f>OBV!H1190</f>
        <v>NEUTRAL</v>
      </c>
      <c r="M1190" s="8">
        <f t="shared" si="180"/>
        <v>50</v>
      </c>
      <c r="N1190" s="8">
        <f t="shared" si="181"/>
        <v>45</v>
      </c>
      <c r="O1190" s="8">
        <f t="shared" si="182"/>
        <v>0</v>
      </c>
      <c r="P1190" s="8">
        <f t="shared" si="183"/>
        <v>33</v>
      </c>
      <c r="Q1190" s="9">
        <f t="shared" si="184"/>
        <v>38.200000000000003</v>
      </c>
      <c r="R1190" s="9">
        <f t="shared" si="185"/>
        <v>27.25</v>
      </c>
      <c r="S1190" s="9">
        <f t="shared" si="186"/>
        <v>29.1</v>
      </c>
      <c r="T1190" s="9">
        <f t="shared" si="187"/>
        <v>32</v>
      </c>
      <c r="U1190" s="8">
        <f t="shared" si="188"/>
        <v>31.516666666666669</v>
      </c>
      <c r="V1190" s="8">
        <f t="shared" si="189"/>
        <v>31.637500000000003</v>
      </c>
    </row>
    <row r="1191" spans="1:22" ht="13.5" x14ac:dyDescent="0.25">
      <c r="A1191" s="3">
        <f>RSI!A1191</f>
        <v>43745</v>
      </c>
      <c r="B1191" s="2">
        <f>RSI!B1191</f>
        <v>3.5165999999999999</v>
      </c>
      <c r="C1191" s="2">
        <f>RSI!I1191</f>
        <v>8.1161191585030252</v>
      </c>
      <c r="D1191" s="2">
        <f>MACD!E1191</f>
        <v>-7.1534142638354226E-3</v>
      </c>
      <c r="E1191" s="2">
        <f>MACD!F1191</f>
        <v>8.5884462920886202E-3</v>
      </c>
      <c r="F1191" s="2">
        <f>'Moving Avg'!D1191</f>
        <v>3.5165999999999995</v>
      </c>
      <c r="G1191" s="2">
        <f>'Moving Avg'!F1191</f>
        <v>3.5211399999999982</v>
      </c>
      <c r="H1191" s="2">
        <f>'Moving Avg'!G1191</f>
        <v>3.6082860000000014</v>
      </c>
      <c r="I1191" s="2">
        <f>'Moving Avg'!H1191</f>
        <v>3.7396750000000032</v>
      </c>
      <c r="J1191" s="6" t="str">
        <f>OBV!F1191</f>
        <v>NEUTRAL</v>
      </c>
      <c r="K1191" s="6" t="str">
        <f>OBV!G1191</f>
        <v>NEUTRAL</v>
      </c>
      <c r="L1191" s="6" t="str">
        <f>OBV!H1191</f>
        <v>NEUTRAL</v>
      </c>
      <c r="M1191" s="8">
        <f t="shared" si="180"/>
        <v>50</v>
      </c>
      <c r="N1191" s="8">
        <f t="shared" si="181"/>
        <v>45</v>
      </c>
      <c r="O1191" s="8">
        <f t="shared" si="182"/>
        <v>0</v>
      </c>
      <c r="P1191" s="8">
        <f t="shared" si="183"/>
        <v>33</v>
      </c>
      <c r="Q1191" s="9">
        <f t="shared" si="184"/>
        <v>38.200000000000003</v>
      </c>
      <c r="R1191" s="9">
        <f t="shared" si="185"/>
        <v>27.25</v>
      </c>
      <c r="S1191" s="9">
        <f t="shared" si="186"/>
        <v>29.1</v>
      </c>
      <c r="T1191" s="9">
        <f t="shared" si="187"/>
        <v>32</v>
      </c>
      <c r="U1191" s="8">
        <f t="shared" si="188"/>
        <v>31.516666666666669</v>
      </c>
      <c r="V1191" s="8">
        <f t="shared" si="189"/>
        <v>31.637500000000003</v>
      </c>
    </row>
    <row r="1192" spans="1:22" ht="13.5" x14ac:dyDescent="0.25">
      <c r="A1192" s="3">
        <f>RSI!A1192</f>
        <v>43746</v>
      </c>
      <c r="B1192" s="2">
        <f>RSI!B1192</f>
        <v>3.4032</v>
      </c>
      <c r="C1192" s="2">
        <f>RSI!I1192</f>
        <v>2.2329482842866213</v>
      </c>
      <c r="D1192" s="2">
        <f>MACD!E1192</f>
        <v>-3.4792142802198001E-4</v>
      </c>
      <c r="E1192" s="2">
        <f>MACD!F1192</f>
        <v>6.8011727480665005E-3</v>
      </c>
      <c r="F1192" s="2">
        <f>'Moving Avg'!D1192</f>
        <v>3.4939200000000001</v>
      </c>
      <c r="G1192" s="2">
        <f>'Moving Avg'!F1192</f>
        <v>3.5131999999999985</v>
      </c>
      <c r="H1192" s="2">
        <f>'Moving Avg'!G1192</f>
        <v>3.6020480000000017</v>
      </c>
      <c r="I1192" s="2">
        <f>'Moving Avg'!H1192</f>
        <v>3.7364860000000029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  <c r="M1192" s="8">
        <f t="shared" si="180"/>
        <v>50</v>
      </c>
      <c r="N1192" s="8">
        <f t="shared" si="181"/>
        <v>45</v>
      </c>
      <c r="O1192" s="8">
        <f t="shared" si="182"/>
        <v>0</v>
      </c>
      <c r="P1192" s="8">
        <f t="shared" si="183"/>
        <v>16.5</v>
      </c>
      <c r="Q1192" s="9">
        <f t="shared" si="184"/>
        <v>35.725000000000001</v>
      </c>
      <c r="R1192" s="9">
        <f t="shared" si="185"/>
        <v>23.125</v>
      </c>
      <c r="S1192" s="9">
        <f t="shared" si="186"/>
        <v>21.675000000000001</v>
      </c>
      <c r="T1192" s="9">
        <f t="shared" si="187"/>
        <v>27.875</v>
      </c>
      <c r="U1192" s="8">
        <f t="shared" si="188"/>
        <v>26.841666666666669</v>
      </c>
      <c r="V1192" s="8">
        <f t="shared" si="189"/>
        <v>27.1</v>
      </c>
    </row>
    <row r="1193" spans="1:22" ht="13.5" x14ac:dyDescent="0.25">
      <c r="A1193" s="3">
        <f>RSI!A1193</f>
        <v>43747</v>
      </c>
      <c r="B1193" s="2">
        <f>RSI!B1193</f>
        <v>3.4032</v>
      </c>
      <c r="C1193" s="2">
        <f>RSI!I1193</f>
        <v>2.2329482842866213</v>
      </c>
      <c r="D1193" s="2">
        <f>MACD!E1193</f>
        <v>6.2802900123219985E-3</v>
      </c>
      <c r="E1193" s="2">
        <f>MACD!F1193</f>
        <v>6.6969962009176005E-3</v>
      </c>
      <c r="F1193" s="2">
        <f>'Moving Avg'!D1193</f>
        <v>3.4712400000000003</v>
      </c>
      <c r="G1193" s="2">
        <f>'Moving Avg'!F1193</f>
        <v>3.5052599999999985</v>
      </c>
      <c r="H1193" s="2">
        <f>'Moving Avg'!G1193</f>
        <v>3.5958100000000015</v>
      </c>
      <c r="I1193" s="2">
        <f>'Moving Avg'!H1193</f>
        <v>3.7332970000000021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  <c r="M1193" s="8">
        <f t="shared" si="180"/>
        <v>50</v>
      </c>
      <c r="N1193" s="8">
        <f t="shared" si="181"/>
        <v>45</v>
      </c>
      <c r="O1193" s="8">
        <f t="shared" si="182"/>
        <v>0</v>
      </c>
      <c r="P1193" s="8">
        <f t="shared" si="183"/>
        <v>16.5</v>
      </c>
      <c r="Q1193" s="9">
        <f t="shared" si="184"/>
        <v>35.725000000000001</v>
      </c>
      <c r="R1193" s="9">
        <f t="shared" si="185"/>
        <v>23.125</v>
      </c>
      <c r="S1193" s="9">
        <f t="shared" si="186"/>
        <v>21.675000000000001</v>
      </c>
      <c r="T1193" s="9">
        <f t="shared" si="187"/>
        <v>27.875</v>
      </c>
      <c r="U1193" s="8">
        <f t="shared" si="188"/>
        <v>26.841666666666669</v>
      </c>
      <c r="V1193" s="8">
        <f t="shared" si="189"/>
        <v>27.1</v>
      </c>
    </row>
    <row r="1194" spans="1:22" ht="13.5" x14ac:dyDescent="0.25">
      <c r="A1194" s="3">
        <f>RSI!A1194</f>
        <v>43748</v>
      </c>
      <c r="B1194" s="2">
        <f>RSI!B1194</f>
        <v>3.4032</v>
      </c>
      <c r="C1194" s="2">
        <f>RSI!I1194</f>
        <v>2.2329482842866213</v>
      </c>
      <c r="D1194" s="2">
        <f>MACD!E1194</f>
        <v>1.2694070599345686E-2</v>
      </c>
      <c r="E1194" s="2">
        <f>MACD!F1194</f>
        <v>7.8964110806032176E-3</v>
      </c>
      <c r="F1194" s="2">
        <f>'Moving Avg'!D1194</f>
        <v>3.4485599999999996</v>
      </c>
      <c r="G1194" s="2">
        <f>'Moving Avg'!F1194</f>
        <v>3.4995899999999986</v>
      </c>
      <c r="H1194" s="2">
        <f>'Moving Avg'!G1194</f>
        <v>3.5895720000000013</v>
      </c>
      <c r="I1194" s="2">
        <f>'Moving Avg'!H1194</f>
        <v>3.7301080000000018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50</v>
      </c>
      <c r="N1194" s="8">
        <f t="shared" si="181"/>
        <v>0</v>
      </c>
      <c r="O1194" s="8">
        <f t="shared" si="182"/>
        <v>0</v>
      </c>
      <c r="P1194" s="8">
        <f t="shared" si="183"/>
        <v>16.5</v>
      </c>
      <c r="Q1194" s="9">
        <f t="shared" si="184"/>
        <v>19.975000000000001</v>
      </c>
      <c r="R1194" s="9">
        <f t="shared" si="185"/>
        <v>14.125</v>
      </c>
      <c r="S1194" s="9">
        <f t="shared" si="186"/>
        <v>14.925000000000001</v>
      </c>
      <c r="T1194" s="9">
        <f t="shared" si="187"/>
        <v>16.625</v>
      </c>
      <c r="U1194" s="8">
        <f t="shared" si="188"/>
        <v>16.341666666666669</v>
      </c>
      <c r="V1194" s="8">
        <f t="shared" si="189"/>
        <v>16.412500000000001</v>
      </c>
    </row>
    <row r="1195" spans="1:22" ht="13.5" x14ac:dyDescent="0.25">
      <c r="A1195" s="3">
        <f>RSI!A1195</f>
        <v>43749</v>
      </c>
      <c r="B1195" s="2">
        <f>RSI!B1195</f>
        <v>3.4032</v>
      </c>
      <c r="C1195" s="2">
        <f>RSI!I1195</f>
        <v>2.2329482842866213</v>
      </c>
      <c r="D1195" s="2">
        <f>MACD!E1195</f>
        <v>1.8866758288901497E-2</v>
      </c>
      <c r="E1195" s="2">
        <f>MACD!F1195</f>
        <v>1.0090480522262874E-2</v>
      </c>
      <c r="F1195" s="2">
        <f>'Moving Avg'!D1195</f>
        <v>3.4258800000000003</v>
      </c>
      <c r="G1195" s="2">
        <f>'Moving Avg'!F1195</f>
        <v>3.4939199999999984</v>
      </c>
      <c r="H1195" s="2">
        <f>'Moving Avg'!G1195</f>
        <v>3.5854880000000007</v>
      </c>
      <c r="I1195" s="2">
        <f>'Moving Avg'!H1195</f>
        <v>3.7269190000000014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0"/>
        <v>50</v>
      </c>
      <c r="N1195" s="8">
        <f t="shared" si="181"/>
        <v>0</v>
      </c>
      <c r="O1195" s="8">
        <f t="shared" si="182"/>
        <v>0</v>
      </c>
      <c r="P1195" s="8">
        <f t="shared" si="183"/>
        <v>16.5</v>
      </c>
      <c r="Q1195" s="9">
        <f t="shared" si="184"/>
        <v>19.975000000000001</v>
      </c>
      <c r="R1195" s="9">
        <f t="shared" si="185"/>
        <v>14.125</v>
      </c>
      <c r="S1195" s="9">
        <f t="shared" si="186"/>
        <v>14.925000000000001</v>
      </c>
      <c r="T1195" s="9">
        <f t="shared" si="187"/>
        <v>16.625</v>
      </c>
      <c r="U1195" s="8">
        <f t="shared" si="188"/>
        <v>16.341666666666669</v>
      </c>
      <c r="V1195" s="8">
        <f t="shared" si="189"/>
        <v>16.412500000000001</v>
      </c>
    </row>
    <row r="1196" spans="1:22" ht="13.5" x14ac:dyDescent="0.25">
      <c r="A1196" s="3">
        <f>RSI!A1196</f>
        <v>43752</v>
      </c>
      <c r="B1196" s="2">
        <f>RSI!B1196</f>
        <v>3.4032</v>
      </c>
      <c r="C1196" s="2">
        <f>RSI!I1196</f>
        <v>2.2329482842866213</v>
      </c>
      <c r="D1196" s="2">
        <f>MACD!E1196</f>
        <v>2.4780211512469563E-2</v>
      </c>
      <c r="E1196" s="2">
        <f>MACD!F1196</f>
        <v>1.3028426720304213E-2</v>
      </c>
      <c r="F1196" s="2">
        <f>'Moving Avg'!D1196</f>
        <v>3.4031999999999996</v>
      </c>
      <c r="G1196" s="2">
        <f>'Moving Avg'!F1196</f>
        <v>3.4882499999999985</v>
      </c>
      <c r="H1196" s="2">
        <f>'Moving Avg'!G1196</f>
        <v>3.5814040000000009</v>
      </c>
      <c r="I1196" s="2">
        <f>'Moving Avg'!H1196</f>
        <v>3.7237300000000011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50</v>
      </c>
      <c r="N1196" s="8">
        <f t="shared" si="181"/>
        <v>0</v>
      </c>
      <c r="O1196" s="8">
        <f t="shared" si="182"/>
        <v>0</v>
      </c>
      <c r="P1196" s="8">
        <f t="shared" si="183"/>
        <v>16.5</v>
      </c>
      <c r="Q1196" s="9">
        <f t="shared" si="184"/>
        <v>19.975000000000001</v>
      </c>
      <c r="R1196" s="9">
        <f t="shared" si="185"/>
        <v>14.125</v>
      </c>
      <c r="S1196" s="9">
        <f t="shared" si="186"/>
        <v>14.925000000000001</v>
      </c>
      <c r="T1196" s="9">
        <f t="shared" si="187"/>
        <v>16.625</v>
      </c>
      <c r="U1196" s="8">
        <f t="shared" si="188"/>
        <v>16.341666666666669</v>
      </c>
      <c r="V1196" s="8">
        <f t="shared" si="189"/>
        <v>16.412500000000001</v>
      </c>
    </row>
    <row r="1197" spans="1:22" ht="13.5" x14ac:dyDescent="0.25">
      <c r="A1197" s="3">
        <f>RSI!A1197</f>
        <v>43754</v>
      </c>
      <c r="B1197" s="2">
        <f>RSI!B1197</f>
        <v>3.4032</v>
      </c>
      <c r="C1197" s="2">
        <f>RSI!I1197</f>
        <v>2.2329482842866213</v>
      </c>
      <c r="D1197" s="2">
        <f>MACD!E1197</f>
        <v>3.0423171029367424E-2</v>
      </c>
      <c r="E1197" s="2">
        <f>MACD!F1197</f>
        <v>1.6507375582116856E-2</v>
      </c>
      <c r="F1197" s="2">
        <f>'Moving Avg'!D1197</f>
        <v>3.4031999999999996</v>
      </c>
      <c r="G1197" s="2">
        <f>'Moving Avg'!F1197</f>
        <v>3.4825799999999987</v>
      </c>
      <c r="H1197" s="2">
        <f>'Moving Avg'!G1197</f>
        <v>3.5757320000000004</v>
      </c>
      <c r="I1197" s="2">
        <f>'Moving Avg'!H1197</f>
        <v>3.7205410000000008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50</v>
      </c>
      <c r="N1197" s="8">
        <f t="shared" si="181"/>
        <v>0</v>
      </c>
      <c r="O1197" s="8">
        <f t="shared" si="182"/>
        <v>0</v>
      </c>
      <c r="P1197" s="8">
        <f t="shared" si="183"/>
        <v>33</v>
      </c>
      <c r="Q1197" s="9">
        <f t="shared" si="184"/>
        <v>22.45</v>
      </c>
      <c r="R1197" s="9">
        <f t="shared" si="185"/>
        <v>18.25</v>
      </c>
      <c r="S1197" s="9">
        <f t="shared" si="186"/>
        <v>22.35</v>
      </c>
      <c r="T1197" s="9">
        <f t="shared" si="187"/>
        <v>20.75</v>
      </c>
      <c r="U1197" s="8">
        <f t="shared" si="188"/>
        <v>21.016666666666669</v>
      </c>
      <c r="V1197" s="8">
        <f t="shared" si="189"/>
        <v>20.950000000000003</v>
      </c>
    </row>
    <row r="1198" spans="1:22" ht="13.5" x14ac:dyDescent="0.25">
      <c r="A1198" s="3">
        <f>RSI!A1198</f>
        <v>43755</v>
      </c>
      <c r="B1198" s="2">
        <f>RSI!B1198</f>
        <v>3.4032</v>
      </c>
      <c r="C1198" s="2">
        <f>RSI!I1198</f>
        <v>2.2329482842866213</v>
      </c>
      <c r="D1198" s="2">
        <f>MACD!E1198</f>
        <v>3.5789898046545865E-2</v>
      </c>
      <c r="E1198" s="2">
        <f>MACD!F1198</f>
        <v>2.0363880075002658E-2</v>
      </c>
      <c r="F1198" s="2">
        <f>'Moving Avg'!D1198</f>
        <v>3.4031999999999996</v>
      </c>
      <c r="G1198" s="2">
        <f>'Moving Avg'!F1198</f>
        <v>3.4769099999999988</v>
      </c>
      <c r="H1198" s="2">
        <f>'Moving Avg'!G1198</f>
        <v>3.5700600000000002</v>
      </c>
      <c r="I1198" s="2">
        <f>'Moving Avg'!H1198</f>
        <v>3.7177590000000009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  <c r="M1198" s="8">
        <f t="shared" si="180"/>
        <v>50</v>
      </c>
      <c r="N1198" s="8">
        <f t="shared" si="181"/>
        <v>0</v>
      </c>
      <c r="O1198" s="8">
        <f t="shared" si="182"/>
        <v>0</v>
      </c>
      <c r="P1198" s="8">
        <f t="shared" si="183"/>
        <v>33</v>
      </c>
      <c r="Q1198" s="9">
        <f t="shared" si="184"/>
        <v>22.45</v>
      </c>
      <c r="R1198" s="9">
        <f t="shared" si="185"/>
        <v>18.25</v>
      </c>
      <c r="S1198" s="9">
        <f t="shared" si="186"/>
        <v>22.35</v>
      </c>
      <c r="T1198" s="9">
        <f t="shared" si="187"/>
        <v>20.75</v>
      </c>
      <c r="U1198" s="8">
        <f t="shared" si="188"/>
        <v>21.016666666666669</v>
      </c>
      <c r="V1198" s="8">
        <f t="shared" si="189"/>
        <v>20.950000000000003</v>
      </c>
    </row>
    <row r="1199" spans="1:22" ht="13.5" x14ac:dyDescent="0.25">
      <c r="A1199" s="3">
        <f>RSI!A1199</f>
        <v>43756</v>
      </c>
      <c r="B1199" s="2">
        <f>RSI!B1199</f>
        <v>3.3975</v>
      </c>
      <c r="C1199" s="2">
        <f>RSI!I1199</f>
        <v>2.1041544011379472</v>
      </c>
      <c r="D1199" s="2">
        <f>MACD!E1199</f>
        <v>4.1301266529559566E-2</v>
      </c>
      <c r="E1199" s="2">
        <f>MACD!F1199</f>
        <v>2.4551357365914038E-2</v>
      </c>
      <c r="F1199" s="2">
        <f>'Moving Avg'!D1199</f>
        <v>3.4020600000000001</v>
      </c>
      <c r="G1199" s="2">
        <f>'Moving Avg'!F1199</f>
        <v>3.4709549999999987</v>
      </c>
      <c r="H1199" s="2">
        <f>'Moving Avg'!G1199</f>
        <v>3.5642740000000002</v>
      </c>
      <c r="I1199" s="2">
        <f>'Moving Avg'!H1199</f>
        <v>3.7143790000000005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  <c r="M1199" s="8">
        <f t="shared" si="180"/>
        <v>50</v>
      </c>
      <c r="N1199" s="8">
        <f t="shared" si="181"/>
        <v>0</v>
      </c>
      <c r="O1199" s="8">
        <f t="shared" si="182"/>
        <v>0</v>
      </c>
      <c r="P1199" s="8">
        <f t="shared" si="183"/>
        <v>16.5</v>
      </c>
      <c r="Q1199" s="9">
        <f t="shared" si="184"/>
        <v>19.975000000000001</v>
      </c>
      <c r="R1199" s="9">
        <f t="shared" si="185"/>
        <v>14.125</v>
      </c>
      <c r="S1199" s="9">
        <f t="shared" si="186"/>
        <v>14.925000000000001</v>
      </c>
      <c r="T1199" s="9">
        <f t="shared" si="187"/>
        <v>16.625</v>
      </c>
      <c r="U1199" s="8">
        <f t="shared" si="188"/>
        <v>16.341666666666669</v>
      </c>
      <c r="V1199" s="8">
        <f t="shared" si="189"/>
        <v>16.412500000000001</v>
      </c>
    </row>
    <row r="1200" spans="1:22" ht="13.5" x14ac:dyDescent="0.25">
      <c r="A1200" s="3">
        <f>RSI!A1200</f>
        <v>43759</v>
      </c>
      <c r="B1200" s="2">
        <f>RSI!B1200</f>
        <v>3.3975</v>
      </c>
      <c r="C1200" s="2">
        <f>RSI!I1200</f>
        <v>2.1041544011379472</v>
      </c>
      <c r="D1200" s="2">
        <f>MACD!E1200</f>
        <v>4.6505885523036916E-2</v>
      </c>
      <c r="E1200" s="2">
        <f>MACD!F1200</f>
        <v>2.8942262997338618E-2</v>
      </c>
      <c r="F1200" s="2">
        <f>'Moving Avg'!D1200</f>
        <v>3.4009200000000002</v>
      </c>
      <c r="G1200" s="2">
        <f>'Moving Avg'!F1200</f>
        <v>3.4649999999999985</v>
      </c>
      <c r="H1200" s="2">
        <f>'Moving Avg'!G1200</f>
        <v>3.5584880000000005</v>
      </c>
      <c r="I1200" s="2">
        <f>'Moving Avg'!H1200</f>
        <v>3.7110260000000004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  <c r="M1200" s="8">
        <f t="shared" si="180"/>
        <v>50</v>
      </c>
      <c r="N1200" s="8">
        <f t="shared" si="181"/>
        <v>0</v>
      </c>
      <c r="O1200" s="8">
        <f t="shared" si="182"/>
        <v>0</v>
      </c>
      <c r="P1200" s="8">
        <f t="shared" si="183"/>
        <v>16.5</v>
      </c>
      <c r="Q1200" s="9">
        <f t="shared" si="184"/>
        <v>19.975000000000001</v>
      </c>
      <c r="R1200" s="9">
        <f t="shared" si="185"/>
        <v>14.125</v>
      </c>
      <c r="S1200" s="9">
        <f t="shared" si="186"/>
        <v>14.925000000000001</v>
      </c>
      <c r="T1200" s="9">
        <f t="shared" si="187"/>
        <v>16.625</v>
      </c>
      <c r="U1200" s="8">
        <f t="shared" si="188"/>
        <v>16.341666666666669</v>
      </c>
      <c r="V1200" s="8">
        <f t="shared" si="189"/>
        <v>16.412500000000001</v>
      </c>
    </row>
    <row r="1201" spans="1:22" ht="13.5" x14ac:dyDescent="0.25">
      <c r="A1201" s="3">
        <f>RSI!A1201</f>
        <v>43760</v>
      </c>
      <c r="B1201" s="2">
        <f>RSI!B1201</f>
        <v>3.3975</v>
      </c>
      <c r="C1201" s="2">
        <f>RSI!I1201</f>
        <v>2.1041544011379472</v>
      </c>
      <c r="D1201" s="2">
        <f>MACD!E1201</f>
        <v>5.1410861822507314E-2</v>
      </c>
      <c r="E1201" s="2">
        <f>MACD!F1201</f>
        <v>3.3435982762372363E-2</v>
      </c>
      <c r="F1201" s="2">
        <f>'Moving Avg'!D1201</f>
        <v>3.3997800000000007</v>
      </c>
      <c r="G1201" s="2">
        <f>'Moving Avg'!F1201</f>
        <v>3.4590449999999988</v>
      </c>
      <c r="H1201" s="2">
        <f>'Moving Avg'!G1201</f>
        <v>3.5527020000000005</v>
      </c>
      <c r="I1201" s="2">
        <f>'Moving Avg'!H1201</f>
        <v>3.7074290000000008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  <c r="M1201" s="8">
        <f t="shared" si="180"/>
        <v>50</v>
      </c>
      <c r="N1201" s="8">
        <f t="shared" si="181"/>
        <v>0</v>
      </c>
      <c r="O1201" s="8">
        <f t="shared" si="182"/>
        <v>0</v>
      </c>
      <c r="P1201" s="8">
        <f t="shared" si="183"/>
        <v>16.5</v>
      </c>
      <c r="Q1201" s="9">
        <f t="shared" si="184"/>
        <v>19.975000000000001</v>
      </c>
      <c r="R1201" s="9">
        <f t="shared" si="185"/>
        <v>14.125</v>
      </c>
      <c r="S1201" s="9">
        <f t="shared" si="186"/>
        <v>14.925000000000001</v>
      </c>
      <c r="T1201" s="9">
        <f t="shared" si="187"/>
        <v>16.625</v>
      </c>
      <c r="U1201" s="8">
        <f t="shared" si="188"/>
        <v>16.341666666666669</v>
      </c>
      <c r="V1201" s="8">
        <f t="shared" si="189"/>
        <v>16.412500000000001</v>
      </c>
    </row>
    <row r="1202" spans="1:22" ht="13.5" x14ac:dyDescent="0.25">
      <c r="A1202" s="3">
        <f>RSI!A1202</f>
        <v>43761</v>
      </c>
      <c r="B1202" s="2">
        <f>RSI!B1202</f>
        <v>3.3975</v>
      </c>
      <c r="C1202" s="2">
        <f>RSI!I1202</f>
        <v>2.1041544011379472</v>
      </c>
      <c r="D1202" s="2">
        <f>MACD!E1202</f>
        <v>3.8579024315568144E-2</v>
      </c>
      <c r="E1202" s="2">
        <f>MACD!F1202</f>
        <v>3.4464591073011516E-2</v>
      </c>
      <c r="F1202" s="2">
        <f>'Moving Avg'!D1202</f>
        <v>3.3986400000000003</v>
      </c>
      <c r="G1202" s="2">
        <f>'Moving Avg'!F1202</f>
        <v>3.4530899999999987</v>
      </c>
      <c r="H1202" s="2">
        <f>'Moving Avg'!G1202</f>
        <v>3.5469160000000004</v>
      </c>
      <c r="I1202" s="2">
        <f>'Moving Avg'!H1202</f>
        <v>3.7038050000000009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0"/>
        <v>50</v>
      </c>
      <c r="N1202" s="8">
        <f t="shared" si="181"/>
        <v>0</v>
      </c>
      <c r="O1202" s="8">
        <f t="shared" si="182"/>
        <v>0</v>
      </c>
      <c r="P1202" s="8">
        <f t="shared" si="183"/>
        <v>16.5</v>
      </c>
      <c r="Q1202" s="9">
        <f t="shared" si="184"/>
        <v>19.975000000000001</v>
      </c>
      <c r="R1202" s="9">
        <f t="shared" si="185"/>
        <v>14.125</v>
      </c>
      <c r="S1202" s="9">
        <f t="shared" si="186"/>
        <v>14.925000000000001</v>
      </c>
      <c r="T1202" s="9">
        <f t="shared" si="187"/>
        <v>16.625</v>
      </c>
      <c r="U1202" s="8">
        <f t="shared" si="188"/>
        <v>16.341666666666669</v>
      </c>
      <c r="V1202" s="8">
        <f t="shared" si="189"/>
        <v>16.412500000000001</v>
      </c>
    </row>
    <row r="1203" spans="1:22" ht="13.5" x14ac:dyDescent="0.25">
      <c r="A1203" s="3">
        <f>RSI!A1203</f>
        <v>43762</v>
      </c>
      <c r="B1203" s="2">
        <f>RSI!B1203</f>
        <v>3.3975</v>
      </c>
      <c r="C1203" s="2">
        <f>RSI!I1203</f>
        <v>2.1041544011379472</v>
      </c>
      <c r="D1203" s="2">
        <f>MACD!E1203</f>
        <v>2.8150900635595111E-2</v>
      </c>
      <c r="E1203" s="2">
        <f>MACD!F1203</f>
        <v>3.3201852985528232E-2</v>
      </c>
      <c r="F1203" s="2">
        <f>'Moving Avg'!D1203</f>
        <v>3.3975</v>
      </c>
      <c r="G1203" s="2">
        <f>'Moving Avg'!F1203</f>
        <v>3.4471349999999994</v>
      </c>
      <c r="H1203" s="2">
        <f>'Moving Avg'!G1203</f>
        <v>3.5414700000000003</v>
      </c>
      <c r="I1203" s="2">
        <f>'Moving Avg'!H1203</f>
        <v>3.6999640000000009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  <c r="M1203" s="8">
        <f t="shared" si="180"/>
        <v>50</v>
      </c>
      <c r="N1203" s="8">
        <f t="shared" si="181"/>
        <v>45</v>
      </c>
      <c r="O1203" s="8">
        <f t="shared" si="182"/>
        <v>0</v>
      </c>
      <c r="P1203" s="8">
        <f t="shared" si="183"/>
        <v>16.5</v>
      </c>
      <c r="Q1203" s="9">
        <f t="shared" si="184"/>
        <v>35.725000000000001</v>
      </c>
      <c r="R1203" s="9">
        <f t="shared" si="185"/>
        <v>23.125</v>
      </c>
      <c r="S1203" s="9">
        <f t="shared" si="186"/>
        <v>21.675000000000001</v>
      </c>
      <c r="T1203" s="9">
        <f t="shared" si="187"/>
        <v>27.875</v>
      </c>
      <c r="U1203" s="8">
        <f t="shared" si="188"/>
        <v>26.841666666666669</v>
      </c>
      <c r="V1203" s="8">
        <f t="shared" si="189"/>
        <v>27.1</v>
      </c>
    </row>
    <row r="1204" spans="1:22" ht="13.5" x14ac:dyDescent="0.25">
      <c r="A1204" s="3">
        <f>RSI!A1204</f>
        <v>43763</v>
      </c>
      <c r="B1204" s="2">
        <f>RSI!B1204</f>
        <v>3.3975</v>
      </c>
      <c r="C1204" s="2">
        <f>RSI!I1204</f>
        <v>2.1041544011379472</v>
      </c>
      <c r="D1204" s="2">
        <f>MACD!E1204</f>
        <v>1.9724867545751756E-2</v>
      </c>
      <c r="E1204" s="2">
        <f>MACD!F1204</f>
        <v>3.0506455897572938E-2</v>
      </c>
      <c r="F1204" s="2">
        <f>'Moving Avg'!D1204</f>
        <v>3.3975</v>
      </c>
      <c r="G1204" s="2">
        <f>'Moving Avg'!F1204</f>
        <v>3.4411799999999992</v>
      </c>
      <c r="H1204" s="2">
        <f>'Moving Avg'!G1204</f>
        <v>3.5360239999999998</v>
      </c>
      <c r="I1204" s="2">
        <f>'Moving Avg'!H1204</f>
        <v>3.6961230000000014</v>
      </c>
      <c r="J1204" s="6" t="str">
        <f>OBV!F1204</f>
        <v>NEUTRAL</v>
      </c>
      <c r="K1204" s="6" t="str">
        <f>OBV!G1204</f>
        <v>NEUTRAL</v>
      </c>
      <c r="L1204" s="6" t="str">
        <f>OBV!H1204</f>
        <v>NEUTRAL</v>
      </c>
      <c r="M1204" s="8">
        <f t="shared" si="180"/>
        <v>50</v>
      </c>
      <c r="N1204" s="8">
        <f t="shared" si="181"/>
        <v>45</v>
      </c>
      <c r="O1204" s="8">
        <f t="shared" si="182"/>
        <v>0</v>
      </c>
      <c r="P1204" s="8">
        <f t="shared" si="183"/>
        <v>33</v>
      </c>
      <c r="Q1204" s="9">
        <f t="shared" si="184"/>
        <v>38.200000000000003</v>
      </c>
      <c r="R1204" s="9">
        <f t="shared" si="185"/>
        <v>27.25</v>
      </c>
      <c r="S1204" s="9">
        <f t="shared" si="186"/>
        <v>29.1</v>
      </c>
      <c r="T1204" s="9">
        <f t="shared" si="187"/>
        <v>32</v>
      </c>
      <c r="U1204" s="8">
        <f t="shared" si="188"/>
        <v>31.516666666666669</v>
      </c>
      <c r="V1204" s="8">
        <f t="shared" si="189"/>
        <v>31.637500000000003</v>
      </c>
    </row>
    <row r="1205" spans="1:22" ht="13.5" x14ac:dyDescent="0.25">
      <c r="A1205" s="3">
        <f>RSI!A1205</f>
        <v>43766</v>
      </c>
      <c r="B1205" s="2">
        <f>RSI!B1205</f>
        <v>3.3068</v>
      </c>
      <c r="C1205" s="2">
        <f>RSI!I1205</f>
        <v>0.86529584743580301</v>
      </c>
      <c r="D1205" s="2">
        <f>MACD!E1205</f>
        <v>1.9681965637233567E-2</v>
      </c>
      <c r="E1205" s="2">
        <f>MACD!F1205</f>
        <v>2.8341557845505065E-2</v>
      </c>
      <c r="F1205" s="2">
        <f>'Moving Avg'!D1205</f>
        <v>3.3793599999999997</v>
      </c>
      <c r="G1205" s="2">
        <f>'Moving Avg'!F1205</f>
        <v>3.4306899999999994</v>
      </c>
      <c r="H1205" s="2">
        <f>'Moving Avg'!G1205</f>
        <v>3.5287639999999998</v>
      </c>
      <c r="I1205" s="2">
        <f>'Moving Avg'!H1205</f>
        <v>3.6918285000000015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50</v>
      </c>
      <c r="N1205" s="8">
        <f t="shared" si="181"/>
        <v>45</v>
      </c>
      <c r="O1205" s="8">
        <f t="shared" si="182"/>
        <v>0</v>
      </c>
      <c r="P1205" s="8">
        <f t="shared" si="183"/>
        <v>16.5</v>
      </c>
      <c r="Q1205" s="9">
        <f t="shared" si="184"/>
        <v>35.725000000000001</v>
      </c>
      <c r="R1205" s="9">
        <f t="shared" si="185"/>
        <v>23.125</v>
      </c>
      <c r="S1205" s="9">
        <f t="shared" si="186"/>
        <v>21.675000000000001</v>
      </c>
      <c r="T1205" s="9">
        <f t="shared" si="187"/>
        <v>27.875</v>
      </c>
      <c r="U1205" s="8">
        <f t="shared" si="188"/>
        <v>26.841666666666669</v>
      </c>
      <c r="V1205" s="8">
        <f t="shared" si="189"/>
        <v>27.1</v>
      </c>
    </row>
    <row r="1206" spans="1:22" ht="13.5" x14ac:dyDescent="0.25">
      <c r="A1206" s="3">
        <f>RSI!A1206</f>
        <v>43767</v>
      </c>
      <c r="B1206" s="2">
        <f>RSI!B1206</f>
        <v>3.3068</v>
      </c>
      <c r="C1206" s="2">
        <f>RSI!I1206</f>
        <v>0.86529584743580301</v>
      </c>
      <c r="D1206" s="2">
        <f>MACD!E1206</f>
        <v>2.0522632624722092E-2</v>
      </c>
      <c r="E1206" s="2">
        <f>MACD!F1206</f>
        <v>2.6777772801348472E-2</v>
      </c>
      <c r="F1206" s="2">
        <f>'Moving Avg'!D1206</f>
        <v>3.3612199999999994</v>
      </c>
      <c r="G1206" s="2">
        <f>'Moving Avg'!F1206</f>
        <v>3.420199999999999</v>
      </c>
      <c r="H1206" s="2">
        <f>'Moving Avg'!G1206</f>
        <v>3.5215039999999997</v>
      </c>
      <c r="I1206" s="2">
        <f>'Moving Avg'!H1206</f>
        <v>3.6875340000000008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0"/>
        <v>50</v>
      </c>
      <c r="N1206" s="8">
        <f t="shared" si="181"/>
        <v>45</v>
      </c>
      <c r="O1206" s="8">
        <f t="shared" si="182"/>
        <v>0</v>
      </c>
      <c r="P1206" s="8">
        <f t="shared" si="183"/>
        <v>16.5</v>
      </c>
      <c r="Q1206" s="9">
        <f t="shared" si="184"/>
        <v>35.725000000000001</v>
      </c>
      <c r="R1206" s="9">
        <f t="shared" si="185"/>
        <v>23.125</v>
      </c>
      <c r="S1206" s="9">
        <f t="shared" si="186"/>
        <v>21.675000000000001</v>
      </c>
      <c r="T1206" s="9">
        <f t="shared" si="187"/>
        <v>27.875</v>
      </c>
      <c r="U1206" s="8">
        <f t="shared" si="188"/>
        <v>26.841666666666669</v>
      </c>
      <c r="V1206" s="8">
        <f t="shared" si="189"/>
        <v>27.1</v>
      </c>
    </row>
    <row r="1207" spans="1:22" ht="13.5" x14ac:dyDescent="0.25">
      <c r="A1207" s="3">
        <f>RSI!A1207</f>
        <v>43768</v>
      </c>
      <c r="B1207" s="2">
        <f>RSI!B1207</f>
        <v>3.3068</v>
      </c>
      <c r="C1207" s="2">
        <f>RSI!I1207</f>
        <v>0.86529584743580301</v>
      </c>
      <c r="D1207" s="2">
        <f>MACD!E1207</f>
        <v>2.2045974194695006E-2</v>
      </c>
      <c r="E1207" s="2">
        <f>MACD!F1207</f>
        <v>2.5831413080017782E-2</v>
      </c>
      <c r="F1207" s="2">
        <f>'Moving Avg'!D1207</f>
        <v>3.3430799999999996</v>
      </c>
      <c r="G1207" s="2">
        <f>'Moving Avg'!F1207</f>
        <v>3.4097099999999996</v>
      </c>
      <c r="H1207" s="2">
        <f>'Moving Avg'!G1207</f>
        <v>3.5142440000000006</v>
      </c>
      <c r="I1207" s="2">
        <f>'Moving Avg'!H1207</f>
        <v>3.6832395000000009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50</v>
      </c>
      <c r="N1207" s="8">
        <f t="shared" si="181"/>
        <v>45</v>
      </c>
      <c r="O1207" s="8">
        <f t="shared" si="182"/>
        <v>0</v>
      </c>
      <c r="P1207" s="8">
        <f t="shared" si="183"/>
        <v>16.5</v>
      </c>
      <c r="Q1207" s="9">
        <f t="shared" si="184"/>
        <v>35.725000000000001</v>
      </c>
      <c r="R1207" s="9">
        <f t="shared" si="185"/>
        <v>23.125</v>
      </c>
      <c r="S1207" s="9">
        <f t="shared" si="186"/>
        <v>21.675000000000001</v>
      </c>
      <c r="T1207" s="9">
        <f t="shared" si="187"/>
        <v>27.875</v>
      </c>
      <c r="U1207" s="8">
        <f t="shared" si="188"/>
        <v>26.841666666666669</v>
      </c>
      <c r="V1207" s="8">
        <f t="shared" si="189"/>
        <v>27.1</v>
      </c>
    </row>
    <row r="1208" spans="1:22" ht="13.5" x14ac:dyDescent="0.25">
      <c r="A1208" s="3">
        <f>RSI!A1208</f>
        <v>43769</v>
      </c>
      <c r="B1208" s="2">
        <f>RSI!B1208</f>
        <v>3.1593</v>
      </c>
      <c r="C1208" s="2">
        <f>RSI!I1208</f>
        <v>0.394056573121361</v>
      </c>
      <c r="D1208" s="2">
        <f>MACD!E1208</f>
        <v>3.5012740676073406E-2</v>
      </c>
      <c r="E1208" s="2">
        <f>MACD!F1208</f>
        <v>2.7667678599228907E-2</v>
      </c>
      <c r="F1208" s="2">
        <f>'Moving Avg'!D1208</f>
        <v>3.2954399999999993</v>
      </c>
      <c r="G1208" s="2">
        <f>'Moving Avg'!F1208</f>
        <v>3.391845</v>
      </c>
      <c r="H1208" s="2">
        <f>'Moving Avg'!G1208</f>
        <v>3.5040340000000003</v>
      </c>
      <c r="I1208" s="2">
        <f>'Moving Avg'!H1208</f>
        <v>3.6784245000000011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0"/>
        <v>50</v>
      </c>
      <c r="N1208" s="8">
        <f t="shared" si="181"/>
        <v>0</v>
      </c>
      <c r="O1208" s="8">
        <f t="shared" si="182"/>
        <v>0</v>
      </c>
      <c r="P1208" s="8">
        <f t="shared" si="183"/>
        <v>16.5</v>
      </c>
      <c r="Q1208" s="9">
        <f t="shared" si="184"/>
        <v>19.975000000000001</v>
      </c>
      <c r="R1208" s="9">
        <f t="shared" si="185"/>
        <v>14.125</v>
      </c>
      <c r="S1208" s="9">
        <f t="shared" si="186"/>
        <v>14.925000000000001</v>
      </c>
      <c r="T1208" s="9">
        <f t="shared" si="187"/>
        <v>16.625</v>
      </c>
      <c r="U1208" s="8">
        <f t="shared" si="188"/>
        <v>16.341666666666669</v>
      </c>
      <c r="V1208" s="8">
        <f t="shared" si="189"/>
        <v>16.412500000000001</v>
      </c>
    </row>
    <row r="1209" spans="1:22" ht="13.5" x14ac:dyDescent="0.25">
      <c r="A1209" s="3">
        <f>RSI!A1209</f>
        <v>43770</v>
      </c>
      <c r="B1209" s="2">
        <f>RSI!B1209</f>
        <v>3.2444000000000002</v>
      </c>
      <c r="C1209" s="2">
        <f>RSI!I1209</f>
        <v>25.576989809327756</v>
      </c>
      <c r="D1209" s="2">
        <f>MACD!E1209</f>
        <v>4.0371743011328842E-2</v>
      </c>
      <c r="E1209" s="2">
        <f>MACD!F1209</f>
        <v>3.0208491481648898E-2</v>
      </c>
      <c r="F1209" s="2">
        <f>'Moving Avg'!D1209</f>
        <v>3.2648200000000003</v>
      </c>
      <c r="G1209" s="2">
        <f>'Moving Avg'!F1209</f>
        <v>3.3782350000000001</v>
      </c>
      <c r="H1209" s="2">
        <f>'Moving Avg'!G1209</f>
        <v>3.4955260000000004</v>
      </c>
      <c r="I1209" s="2">
        <f>'Moving Avg'!H1209</f>
        <v>3.6746315000000016</v>
      </c>
      <c r="J1209" s="6" t="str">
        <f>OBV!F1209</f>
        <v>BULLISH</v>
      </c>
      <c r="K1209" s="6" t="str">
        <f>OBV!G1209</f>
        <v>NEUTRAL</v>
      </c>
      <c r="L1209" s="6" t="str">
        <f>OBV!H1209</f>
        <v>BULLISH DIVERGENCE</v>
      </c>
      <c r="M1209" s="8">
        <f t="shared" si="180"/>
        <v>50</v>
      </c>
      <c r="N1209" s="8">
        <f t="shared" si="181"/>
        <v>0</v>
      </c>
      <c r="O1209" s="8">
        <f t="shared" si="182"/>
        <v>0</v>
      </c>
      <c r="P1209" s="8">
        <f t="shared" si="183"/>
        <v>66.5</v>
      </c>
      <c r="Q1209" s="9">
        <f t="shared" si="184"/>
        <v>27.475000000000001</v>
      </c>
      <c r="R1209" s="9">
        <f t="shared" si="185"/>
        <v>26.625</v>
      </c>
      <c r="S1209" s="9">
        <f t="shared" si="186"/>
        <v>37.424999999999997</v>
      </c>
      <c r="T1209" s="9">
        <f t="shared" si="187"/>
        <v>29.125</v>
      </c>
      <c r="U1209" s="8">
        <f t="shared" si="188"/>
        <v>30.508333333333336</v>
      </c>
      <c r="V1209" s="8">
        <f t="shared" si="189"/>
        <v>30.162500000000001</v>
      </c>
    </row>
    <row r="1210" spans="1:22" ht="13.5" x14ac:dyDescent="0.25">
      <c r="A1210" s="3">
        <f>RSI!A1210</f>
        <v>43773</v>
      </c>
      <c r="B1210" s="2">
        <f>RSI!B1210</f>
        <v>3.2444000000000002</v>
      </c>
      <c r="C1210" s="2">
        <f>RSI!I1210</f>
        <v>25.576989809327742</v>
      </c>
      <c r="D1210" s="2">
        <f>MACD!E1210</f>
        <v>4.5855044065886919E-2</v>
      </c>
      <c r="E1210" s="2">
        <f>MACD!F1210</f>
        <v>3.3337801998496508E-2</v>
      </c>
      <c r="F1210" s="2">
        <f>'Moving Avg'!D1210</f>
        <v>3.2523400000000002</v>
      </c>
      <c r="G1210" s="2">
        <f>'Moving Avg'!F1210</f>
        <v>3.3646250000000011</v>
      </c>
      <c r="H1210" s="2">
        <f>'Moving Avg'!G1210</f>
        <v>3.4870180000000004</v>
      </c>
      <c r="I1210" s="2">
        <f>'Moving Avg'!H1210</f>
        <v>3.6708385000000021</v>
      </c>
      <c r="J1210" s="6" t="str">
        <f>OBV!F1210</f>
        <v>BULLISH</v>
      </c>
      <c r="K1210" s="6" t="str">
        <f>OBV!G1210</f>
        <v>NEUTRAL</v>
      </c>
      <c r="L1210" s="6" t="str">
        <f>OBV!H1210</f>
        <v>BULLISH DIVERGENCE</v>
      </c>
      <c r="M1210" s="8">
        <f t="shared" si="180"/>
        <v>50</v>
      </c>
      <c r="N1210" s="8">
        <f t="shared" si="181"/>
        <v>0</v>
      </c>
      <c r="O1210" s="8">
        <f t="shared" si="182"/>
        <v>0</v>
      </c>
      <c r="P1210" s="8">
        <f t="shared" si="183"/>
        <v>66.5</v>
      </c>
      <c r="Q1210" s="9">
        <f t="shared" si="184"/>
        <v>27.475000000000001</v>
      </c>
      <c r="R1210" s="9">
        <f t="shared" si="185"/>
        <v>26.625</v>
      </c>
      <c r="S1210" s="9">
        <f t="shared" si="186"/>
        <v>37.424999999999997</v>
      </c>
      <c r="T1210" s="9">
        <f t="shared" si="187"/>
        <v>29.125</v>
      </c>
      <c r="U1210" s="8">
        <f t="shared" si="188"/>
        <v>30.508333333333336</v>
      </c>
      <c r="V1210" s="8">
        <f t="shared" si="189"/>
        <v>30.162500000000001</v>
      </c>
    </row>
    <row r="1211" spans="1:22" ht="13.5" x14ac:dyDescent="0.25">
      <c r="A1211" s="3">
        <f>RSI!A1211</f>
        <v>43774</v>
      </c>
      <c r="B1211" s="2">
        <f>RSI!B1211</f>
        <v>3.2444000000000002</v>
      </c>
      <c r="C1211" s="2">
        <f>RSI!I1211</f>
        <v>25.576989809327742</v>
      </c>
      <c r="D1211" s="2">
        <f>MACD!E1211</f>
        <v>5.1373242395630125E-2</v>
      </c>
      <c r="E1211" s="2">
        <f>MACD!F1211</f>
        <v>3.6944890077923231E-2</v>
      </c>
      <c r="F1211" s="2">
        <f>'Moving Avg'!D1211</f>
        <v>3.2398600000000002</v>
      </c>
      <c r="G1211" s="2">
        <f>'Moving Avg'!F1211</f>
        <v>3.3510150000000003</v>
      </c>
      <c r="H1211" s="2">
        <f>'Moving Avg'!G1211</f>
        <v>3.4785100000000013</v>
      </c>
      <c r="I1211" s="2">
        <f>'Moving Avg'!H1211</f>
        <v>3.6670455000000026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  <c r="M1211" s="8">
        <f t="shared" si="180"/>
        <v>50</v>
      </c>
      <c r="N1211" s="8">
        <f t="shared" si="181"/>
        <v>0</v>
      </c>
      <c r="O1211" s="8">
        <f t="shared" si="182"/>
        <v>0</v>
      </c>
      <c r="P1211" s="8">
        <f t="shared" si="183"/>
        <v>66.5</v>
      </c>
      <c r="Q1211" s="9">
        <f t="shared" si="184"/>
        <v>27.475000000000001</v>
      </c>
      <c r="R1211" s="9">
        <f t="shared" si="185"/>
        <v>26.625</v>
      </c>
      <c r="S1211" s="9">
        <f t="shared" si="186"/>
        <v>37.424999999999997</v>
      </c>
      <c r="T1211" s="9">
        <f t="shared" si="187"/>
        <v>29.125</v>
      </c>
      <c r="U1211" s="8">
        <f t="shared" si="188"/>
        <v>30.508333333333336</v>
      </c>
      <c r="V1211" s="8">
        <f t="shared" si="189"/>
        <v>30.162500000000001</v>
      </c>
    </row>
    <row r="1212" spans="1:22" ht="13.5" x14ac:dyDescent="0.25">
      <c r="A1212" s="3">
        <f>RSI!A1212</f>
        <v>43775</v>
      </c>
      <c r="B1212" s="2">
        <f>RSI!B1212</f>
        <v>3.2444000000000002</v>
      </c>
      <c r="C1212" s="2">
        <f>RSI!I1212</f>
        <v>25.576989809327756</v>
      </c>
      <c r="D1212" s="2">
        <f>MACD!E1212</f>
        <v>5.6855896444339304E-2</v>
      </c>
      <c r="E1212" s="2">
        <f>MACD!F1212</f>
        <v>4.0927091351206452E-2</v>
      </c>
      <c r="F1212" s="2">
        <f>'Moving Avg'!D1212</f>
        <v>3.2273800000000001</v>
      </c>
      <c r="G1212" s="2">
        <f>'Moving Avg'!F1212</f>
        <v>3.3430750000000002</v>
      </c>
      <c r="H1212" s="2">
        <f>'Moving Avg'!G1212</f>
        <v>3.4700020000000014</v>
      </c>
      <c r="I1212" s="2">
        <f>'Moving Avg'!H1212</f>
        <v>3.6629270000000029</v>
      </c>
      <c r="J1212" s="6" t="str">
        <f>OBV!F1212</f>
        <v>BULLISH</v>
      </c>
      <c r="K1212" s="6" t="str">
        <f>OBV!G1212</f>
        <v>NEUTRAL</v>
      </c>
      <c r="L1212" s="6" t="str">
        <f>OBV!H1212</f>
        <v>BULLISH DIVERGENCE</v>
      </c>
      <c r="M1212" s="8">
        <f t="shared" si="180"/>
        <v>50</v>
      </c>
      <c r="N1212" s="8">
        <f t="shared" si="181"/>
        <v>0</v>
      </c>
      <c r="O1212" s="8">
        <f t="shared" si="182"/>
        <v>0</v>
      </c>
      <c r="P1212" s="8">
        <f t="shared" si="183"/>
        <v>66.5</v>
      </c>
      <c r="Q1212" s="9">
        <f t="shared" si="184"/>
        <v>27.475000000000001</v>
      </c>
      <c r="R1212" s="9">
        <f t="shared" si="185"/>
        <v>26.625</v>
      </c>
      <c r="S1212" s="9">
        <f t="shared" si="186"/>
        <v>37.424999999999997</v>
      </c>
      <c r="T1212" s="9">
        <f t="shared" si="187"/>
        <v>29.125</v>
      </c>
      <c r="U1212" s="8">
        <f t="shared" si="188"/>
        <v>30.508333333333336</v>
      </c>
      <c r="V1212" s="8">
        <f t="shared" si="189"/>
        <v>30.162500000000001</v>
      </c>
    </row>
    <row r="1213" spans="1:22" ht="13.5" x14ac:dyDescent="0.25">
      <c r="A1213" s="3">
        <f>RSI!A1213</f>
        <v>43776</v>
      </c>
      <c r="B1213" s="2">
        <f>RSI!B1213</f>
        <v>3.2444000000000002</v>
      </c>
      <c r="C1213" s="2">
        <f>RSI!I1213</f>
        <v>25.576989809327756</v>
      </c>
      <c r="D1213" s="2">
        <f>MACD!E1213</f>
        <v>6.224822202159741E-2</v>
      </c>
      <c r="E1213" s="2">
        <f>MACD!F1213</f>
        <v>4.5191317485284647E-2</v>
      </c>
      <c r="F1213" s="2">
        <f>'Moving Avg'!D1213</f>
        <v>3.2444000000000002</v>
      </c>
      <c r="G1213" s="2">
        <f>'Moving Avg'!F1213</f>
        <v>3.3351350000000002</v>
      </c>
      <c r="H1213" s="2">
        <f>'Moving Avg'!G1213</f>
        <v>3.4614940000000014</v>
      </c>
      <c r="I1213" s="2">
        <f>'Moving Avg'!H1213</f>
        <v>3.6588085000000037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  <c r="M1213" s="8">
        <f t="shared" si="180"/>
        <v>50</v>
      </c>
      <c r="N1213" s="8">
        <f t="shared" si="181"/>
        <v>0</v>
      </c>
      <c r="O1213" s="8">
        <f t="shared" si="182"/>
        <v>0</v>
      </c>
      <c r="P1213" s="8">
        <f t="shared" si="183"/>
        <v>83.5</v>
      </c>
      <c r="Q1213" s="9">
        <f t="shared" si="184"/>
        <v>30.024999999999999</v>
      </c>
      <c r="R1213" s="9">
        <f t="shared" si="185"/>
        <v>30.875</v>
      </c>
      <c r="S1213" s="9">
        <f t="shared" si="186"/>
        <v>45.075000000000003</v>
      </c>
      <c r="T1213" s="9">
        <f t="shared" si="187"/>
        <v>33.375</v>
      </c>
      <c r="U1213" s="8">
        <f t="shared" si="188"/>
        <v>35.324999999999996</v>
      </c>
      <c r="V1213" s="8">
        <f t="shared" si="189"/>
        <v>34.837499999999999</v>
      </c>
    </row>
    <row r="1214" spans="1:22" ht="13.5" x14ac:dyDescent="0.25">
      <c r="A1214" s="3">
        <f>RSI!A1214</f>
        <v>43777</v>
      </c>
      <c r="B1214" s="2">
        <f>RSI!B1214</f>
        <v>3.2444000000000002</v>
      </c>
      <c r="C1214" s="2">
        <f>RSI!I1214</f>
        <v>25.576989809327756</v>
      </c>
      <c r="D1214" s="2">
        <f>MACD!E1214</f>
        <v>6.750832642518656E-2</v>
      </c>
      <c r="E1214" s="2">
        <f>MACD!F1214</f>
        <v>4.9654719273265036E-2</v>
      </c>
      <c r="F1214" s="2">
        <f>'Moving Avg'!D1214</f>
        <v>3.2444000000000002</v>
      </c>
      <c r="G1214" s="2">
        <f>'Moving Avg'!F1214</f>
        <v>3.3271950000000006</v>
      </c>
      <c r="H1214" s="2">
        <f>'Moving Avg'!G1214</f>
        <v>3.4529860000000014</v>
      </c>
      <c r="I1214" s="2">
        <f>'Moving Avg'!H1214</f>
        <v>3.6552870000000039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  <c r="M1214" s="8">
        <f t="shared" si="180"/>
        <v>50</v>
      </c>
      <c r="N1214" s="8">
        <f t="shared" si="181"/>
        <v>0</v>
      </c>
      <c r="O1214" s="8">
        <f t="shared" si="182"/>
        <v>0</v>
      </c>
      <c r="P1214" s="8">
        <f t="shared" si="183"/>
        <v>33</v>
      </c>
      <c r="Q1214" s="9">
        <f t="shared" si="184"/>
        <v>22.45</v>
      </c>
      <c r="R1214" s="9">
        <f t="shared" si="185"/>
        <v>18.25</v>
      </c>
      <c r="S1214" s="9">
        <f t="shared" si="186"/>
        <v>22.35</v>
      </c>
      <c r="T1214" s="9">
        <f t="shared" si="187"/>
        <v>20.75</v>
      </c>
      <c r="U1214" s="8">
        <f t="shared" si="188"/>
        <v>21.016666666666669</v>
      </c>
      <c r="V1214" s="8">
        <f t="shared" si="189"/>
        <v>20.950000000000003</v>
      </c>
    </row>
    <row r="1215" spans="1:22" ht="13.5" x14ac:dyDescent="0.25">
      <c r="A1215" s="3">
        <f>RSI!A1215</f>
        <v>43780</v>
      </c>
      <c r="B1215" s="2">
        <f>RSI!B1215</f>
        <v>3.1478999999999999</v>
      </c>
      <c r="C1215" s="2">
        <f>RSI!I1215</f>
        <v>17.673115440558078</v>
      </c>
      <c r="D1215" s="2">
        <f>MACD!E1215</f>
        <v>6.5799196525716752E-2</v>
      </c>
      <c r="E1215" s="2">
        <f>MACD!F1215</f>
        <v>5.2883614723755384E-2</v>
      </c>
      <c r="F1215" s="2">
        <f>'Moving Avg'!D1215</f>
        <v>3.2251000000000003</v>
      </c>
      <c r="G1215" s="2">
        <f>'Moving Avg'!F1215</f>
        <v>3.3144300000000002</v>
      </c>
      <c r="H1215" s="2">
        <f>'Moving Avg'!G1215</f>
        <v>3.4425480000000008</v>
      </c>
      <c r="I1215" s="2">
        <f>'Moving Avg'!H1215</f>
        <v>3.6512830000000047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  <c r="M1215" s="8">
        <f t="shared" si="180"/>
        <v>50</v>
      </c>
      <c r="N1215" s="8">
        <f t="shared" si="181"/>
        <v>0</v>
      </c>
      <c r="O1215" s="8">
        <f t="shared" si="182"/>
        <v>0</v>
      </c>
      <c r="P1215" s="8">
        <f t="shared" si="183"/>
        <v>33</v>
      </c>
      <c r="Q1215" s="9">
        <f t="shared" si="184"/>
        <v>22.45</v>
      </c>
      <c r="R1215" s="9">
        <f t="shared" si="185"/>
        <v>18.25</v>
      </c>
      <c r="S1215" s="9">
        <f t="shared" si="186"/>
        <v>22.35</v>
      </c>
      <c r="T1215" s="9">
        <f t="shared" si="187"/>
        <v>20.75</v>
      </c>
      <c r="U1215" s="8">
        <f t="shared" si="188"/>
        <v>21.016666666666669</v>
      </c>
      <c r="V1215" s="8">
        <f t="shared" si="189"/>
        <v>20.950000000000003</v>
      </c>
    </row>
    <row r="1216" spans="1:22" ht="13.5" x14ac:dyDescent="0.25">
      <c r="A1216" s="3">
        <f>RSI!A1216</f>
        <v>43781</v>
      </c>
      <c r="B1216" s="2">
        <f>RSI!B1216</f>
        <v>3.0571999999999999</v>
      </c>
      <c r="C1216" s="2">
        <f>RSI!I1216</f>
        <v>13.462238604450633</v>
      </c>
      <c r="D1216" s="2">
        <f>MACD!E1216</f>
        <v>7.2239630974557656E-2</v>
      </c>
      <c r="E1216" s="2">
        <f>MACD!F1216</f>
        <v>5.6754817973915843E-2</v>
      </c>
      <c r="F1216" s="2">
        <f>'Moving Avg'!D1216</f>
        <v>3.1876600000000002</v>
      </c>
      <c r="G1216" s="2">
        <f>'Moving Avg'!F1216</f>
        <v>3.2971300000000001</v>
      </c>
      <c r="H1216" s="2">
        <f>'Moving Avg'!G1216</f>
        <v>3.4302960000000002</v>
      </c>
      <c r="I1216" s="2">
        <f>'Moving Avg'!H1216</f>
        <v>3.6468255000000052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50</v>
      </c>
      <c r="N1216" s="8">
        <f t="shared" si="181"/>
        <v>0</v>
      </c>
      <c r="O1216" s="8">
        <f t="shared" si="182"/>
        <v>0</v>
      </c>
      <c r="P1216" s="8">
        <f t="shared" si="183"/>
        <v>33</v>
      </c>
      <c r="Q1216" s="9">
        <f t="shared" si="184"/>
        <v>22.45</v>
      </c>
      <c r="R1216" s="9">
        <f t="shared" si="185"/>
        <v>18.25</v>
      </c>
      <c r="S1216" s="9">
        <f t="shared" si="186"/>
        <v>22.35</v>
      </c>
      <c r="T1216" s="9">
        <f t="shared" si="187"/>
        <v>20.75</v>
      </c>
      <c r="U1216" s="8">
        <f t="shared" si="188"/>
        <v>21.016666666666669</v>
      </c>
      <c r="V1216" s="8">
        <f t="shared" si="189"/>
        <v>20.950000000000003</v>
      </c>
    </row>
    <row r="1217" spans="1:22" ht="13.5" x14ac:dyDescent="0.25">
      <c r="A1217" s="3">
        <f>RSI!A1217</f>
        <v>43782</v>
      </c>
      <c r="B1217" s="2">
        <f>RSI!B1217</f>
        <v>2.9664000000000001</v>
      </c>
      <c r="C1217" s="2">
        <f>RSI!I1217</f>
        <v>10.710876852888958</v>
      </c>
      <c r="D1217" s="2">
        <f>MACD!E1217</f>
        <v>8.6032682112827885E-2</v>
      </c>
      <c r="E1217" s="2">
        <f>MACD!F1217</f>
        <v>6.2610390801698251E-2</v>
      </c>
      <c r="F1217" s="2">
        <f>'Moving Avg'!D1217</f>
        <v>3.1320600000000001</v>
      </c>
      <c r="G1217" s="2">
        <f>'Moving Avg'!F1217</f>
        <v>3.2752899999999996</v>
      </c>
      <c r="H1217" s="2">
        <f>'Moving Avg'!G1217</f>
        <v>3.4162279999999998</v>
      </c>
      <c r="I1217" s="2">
        <f>'Moving Avg'!H1217</f>
        <v>3.6419140000000052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  <c r="M1217" s="8">
        <f t="shared" si="180"/>
        <v>50</v>
      </c>
      <c r="N1217" s="8">
        <f t="shared" si="181"/>
        <v>0</v>
      </c>
      <c r="O1217" s="8">
        <f t="shared" si="182"/>
        <v>0</v>
      </c>
      <c r="P1217" s="8">
        <f t="shared" si="183"/>
        <v>16.5</v>
      </c>
      <c r="Q1217" s="9">
        <f t="shared" si="184"/>
        <v>19.975000000000001</v>
      </c>
      <c r="R1217" s="9">
        <f t="shared" si="185"/>
        <v>14.125</v>
      </c>
      <c r="S1217" s="9">
        <f t="shared" si="186"/>
        <v>14.925000000000001</v>
      </c>
      <c r="T1217" s="9">
        <f t="shared" si="187"/>
        <v>16.625</v>
      </c>
      <c r="U1217" s="8">
        <f t="shared" si="188"/>
        <v>16.341666666666669</v>
      </c>
      <c r="V1217" s="8">
        <f t="shared" si="189"/>
        <v>16.412500000000001</v>
      </c>
    </row>
    <row r="1218" spans="1:22" ht="13.5" x14ac:dyDescent="0.25">
      <c r="A1218" s="3">
        <f>RSI!A1218</f>
        <v>43783</v>
      </c>
      <c r="B1218" s="2">
        <f>RSI!B1218</f>
        <v>2.8814000000000002</v>
      </c>
      <c r="C1218" s="2">
        <f>RSI!I1218</f>
        <v>8.8810412978003797</v>
      </c>
      <c r="D1218" s="2">
        <f>MACD!E1218</f>
        <v>8.3341965117309513E-2</v>
      </c>
      <c r="E1218" s="2">
        <f>MACD!F1218</f>
        <v>6.6756705664820504E-2</v>
      </c>
      <c r="F1218" s="2">
        <f>'Moving Avg'!D1218</f>
        <v>3.0594600000000001</v>
      </c>
      <c r="G1218" s="2">
        <f>'Moving Avg'!F1218</f>
        <v>3.2491999999999996</v>
      </c>
      <c r="H1218" s="2">
        <f>'Moving Avg'!G1218</f>
        <v>3.4004599999999998</v>
      </c>
      <c r="I1218" s="2">
        <f>'Moving Avg'!H1218</f>
        <v>3.6365775000000053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  <c r="M1218" s="8">
        <f t="shared" ref="M1218:M1281" si="190">IF(C1218&lt;30,50, IF(C1218&gt;70, 0, 25))</f>
        <v>50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16.5</v>
      </c>
      <c r="Q1218" s="9">
        <f t="shared" si="184"/>
        <v>19.975000000000001</v>
      </c>
      <c r="R1218" s="9">
        <f t="shared" si="185"/>
        <v>14.125</v>
      </c>
      <c r="S1218" s="9">
        <f t="shared" si="186"/>
        <v>14.925000000000001</v>
      </c>
      <c r="T1218" s="9">
        <f t="shared" si="187"/>
        <v>16.625</v>
      </c>
      <c r="U1218" s="8">
        <f t="shared" si="188"/>
        <v>16.341666666666669</v>
      </c>
      <c r="V1218" s="8">
        <f t="shared" si="189"/>
        <v>16.412500000000001</v>
      </c>
    </row>
    <row r="1219" spans="1:22" ht="13.5" x14ac:dyDescent="0.25">
      <c r="A1219" s="3">
        <f>RSI!A1219</f>
        <v>43784</v>
      </c>
      <c r="B1219" s="2">
        <f>RSI!B1219</f>
        <v>2.7963</v>
      </c>
      <c r="C1219" s="2">
        <f>RSI!I1219</f>
        <v>7.4996321816248042</v>
      </c>
      <c r="D1219" s="2">
        <f>MACD!E1219</f>
        <v>0.10284705048985465</v>
      </c>
      <c r="E1219" s="2">
        <f>MACD!F1219</f>
        <v>7.3974774629827336E-2</v>
      </c>
      <c r="F1219" s="2">
        <f>'Moving Avg'!D1219</f>
        <v>2.9698400000000005</v>
      </c>
      <c r="G1219" s="2">
        <f>'Moving Avg'!F1219</f>
        <v>3.2191399999999994</v>
      </c>
      <c r="H1219" s="2">
        <f>'Moving Avg'!G1219</f>
        <v>3.3829899999999999</v>
      </c>
      <c r="I1219" s="2">
        <f>'Moving Avg'!H1219</f>
        <v>3.6308155000000051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  <c r="M1219" s="8">
        <f t="shared" si="190"/>
        <v>50</v>
      </c>
      <c r="N1219" s="8">
        <f t="shared" si="191"/>
        <v>0</v>
      </c>
      <c r="O1219" s="8">
        <f t="shared" si="192"/>
        <v>0</v>
      </c>
      <c r="P1219" s="8">
        <f t="shared" si="193"/>
        <v>16.5</v>
      </c>
      <c r="Q1219" s="9">
        <f t="shared" ref="Q1219:Q1282" si="194">0.35*M1219+N1219*0.35+O1219*0.15+P1219*0.15</f>
        <v>19.975000000000001</v>
      </c>
      <c r="R1219" s="9">
        <f t="shared" ref="R1219:R1282" si="195">M1219*0.2+N1219*0.2+O1219*0.35+P1219*0.25</f>
        <v>14.125</v>
      </c>
      <c r="S1219" s="9">
        <f t="shared" ref="S1219:S1282" si="196">M1219*0.15+N1219*0.15+O1219*0.25+P1219*0.45</f>
        <v>14.925000000000001</v>
      </c>
      <c r="T1219" s="9">
        <f t="shared" ref="T1219:T1282" si="197">0.25*SUM(M1219:P1219)</f>
        <v>16.625</v>
      </c>
      <c r="U1219" s="8">
        <f t="shared" ref="U1219:U1282" si="198">SUM(Q1219:S1219)/3</f>
        <v>16.341666666666669</v>
      </c>
      <c r="V1219" s="8">
        <f t="shared" ref="V1219:V1282" si="199">SUM(Q1219:T1219)/4</f>
        <v>16.412500000000001</v>
      </c>
    </row>
    <row r="1220" spans="1:22" ht="13.5" x14ac:dyDescent="0.25">
      <c r="A1220" s="3">
        <f>RSI!A1220</f>
        <v>43787</v>
      </c>
      <c r="B1220" s="2">
        <f>RSI!B1220</f>
        <v>2.7168999999999999</v>
      </c>
      <c r="C1220" s="2">
        <f>RSI!I1220</f>
        <v>6.4859382161421451</v>
      </c>
      <c r="D1220" s="2">
        <f>MACD!E1220</f>
        <v>0.12794480056247659</v>
      </c>
      <c r="E1220" s="2">
        <f>MACD!F1220</f>
        <v>8.4768779816357193E-2</v>
      </c>
      <c r="F1220" s="2">
        <f>'Moving Avg'!D1220</f>
        <v>2.8836400000000006</v>
      </c>
      <c r="G1220" s="2">
        <f>'Moving Avg'!F1220</f>
        <v>3.1851099999999999</v>
      </c>
      <c r="H1220" s="2">
        <f>'Moving Avg'!G1220</f>
        <v>3.3660879999999995</v>
      </c>
      <c r="I1220" s="2">
        <f>'Moving Avg'!H1220</f>
        <v>3.6246565000000057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  <c r="M1220" s="8">
        <f t="shared" si="190"/>
        <v>50</v>
      </c>
      <c r="N1220" s="8">
        <f t="shared" si="191"/>
        <v>0</v>
      </c>
      <c r="O1220" s="8">
        <f t="shared" si="192"/>
        <v>0</v>
      </c>
      <c r="P1220" s="8">
        <f t="shared" si="193"/>
        <v>16.5</v>
      </c>
      <c r="Q1220" s="9">
        <f t="shared" si="194"/>
        <v>19.975000000000001</v>
      </c>
      <c r="R1220" s="9">
        <f t="shared" si="195"/>
        <v>14.125</v>
      </c>
      <c r="S1220" s="9">
        <f t="shared" si="196"/>
        <v>14.925000000000001</v>
      </c>
      <c r="T1220" s="9">
        <f t="shared" si="197"/>
        <v>16.625</v>
      </c>
      <c r="U1220" s="8">
        <f t="shared" si="198"/>
        <v>16.341666666666669</v>
      </c>
      <c r="V1220" s="8">
        <f t="shared" si="199"/>
        <v>16.412500000000001</v>
      </c>
    </row>
    <row r="1221" spans="1:22" ht="13.5" x14ac:dyDescent="0.25">
      <c r="A1221" s="3">
        <f>RSI!A1221</f>
        <v>43788</v>
      </c>
      <c r="B1221" s="2">
        <f>RSI!B1221</f>
        <v>2.8359999999999999</v>
      </c>
      <c r="C1221" s="2">
        <f>RSI!I1221</f>
        <v>23.244994095005595</v>
      </c>
      <c r="D1221" s="2">
        <f>MACD!E1221</f>
        <v>0.14333939334800716</v>
      </c>
      <c r="E1221" s="2">
        <f>MACD!F1221</f>
        <v>9.6482902522687194E-2</v>
      </c>
      <c r="F1221" s="2">
        <f>'Moving Avg'!D1221</f>
        <v>2.8394000000000004</v>
      </c>
      <c r="G1221" s="2">
        <f>'Moving Avg'!F1221</f>
        <v>3.1570349999999996</v>
      </c>
      <c r="H1221" s="2">
        <f>'Moving Avg'!G1221</f>
        <v>3.3515679999999999</v>
      </c>
      <c r="I1221" s="2">
        <f>'Moving Avg'!H1221</f>
        <v>3.6190930000000052</v>
      </c>
      <c r="J1221" s="6" t="str">
        <f>OBV!F1221</f>
        <v>BULLISH</v>
      </c>
      <c r="K1221" s="6" t="str">
        <f>OBV!G1221</f>
        <v>NEUTRAL</v>
      </c>
      <c r="L1221" s="6" t="str">
        <f>OBV!H1221</f>
        <v>BULLISH DIVERGENCE</v>
      </c>
      <c r="M1221" s="8">
        <f t="shared" si="190"/>
        <v>50</v>
      </c>
      <c r="N1221" s="8">
        <f t="shared" si="191"/>
        <v>0</v>
      </c>
      <c r="O1221" s="8">
        <f t="shared" si="192"/>
        <v>0</v>
      </c>
      <c r="P1221" s="8">
        <f t="shared" si="193"/>
        <v>66.5</v>
      </c>
      <c r="Q1221" s="9">
        <f t="shared" si="194"/>
        <v>27.475000000000001</v>
      </c>
      <c r="R1221" s="9">
        <f t="shared" si="195"/>
        <v>26.625</v>
      </c>
      <c r="S1221" s="9">
        <f t="shared" si="196"/>
        <v>37.424999999999997</v>
      </c>
      <c r="T1221" s="9">
        <f t="shared" si="197"/>
        <v>29.125</v>
      </c>
      <c r="U1221" s="8">
        <f t="shared" si="198"/>
        <v>30.508333333333336</v>
      </c>
      <c r="V1221" s="8">
        <f t="shared" si="199"/>
        <v>30.162500000000001</v>
      </c>
    </row>
    <row r="1222" spans="1:22" ht="13.5" x14ac:dyDescent="0.25">
      <c r="A1222" s="3">
        <f>RSI!A1222</f>
        <v>43789</v>
      </c>
      <c r="B1222" s="2">
        <f>RSI!B1222</f>
        <v>2.8359999999999999</v>
      </c>
      <c r="C1222" s="2">
        <f>RSI!I1222</f>
        <v>23.244994095005595</v>
      </c>
      <c r="D1222" s="2">
        <f>MACD!E1222</f>
        <v>0.15842131768598122</v>
      </c>
      <c r="E1222" s="2">
        <f>MACD!F1222</f>
        <v>0.10887058555534601</v>
      </c>
      <c r="F1222" s="2">
        <f>'Moving Avg'!D1222</f>
        <v>2.81332</v>
      </c>
      <c r="G1222" s="2">
        <f>'Moving Avg'!F1222</f>
        <v>3.1289599999999997</v>
      </c>
      <c r="H1222" s="2">
        <f>'Moving Avg'!G1222</f>
        <v>3.3370479999999998</v>
      </c>
      <c r="I1222" s="2">
        <f>'Moving Avg'!H1222</f>
        <v>3.6135295000000061</v>
      </c>
      <c r="J1222" s="6" t="str">
        <f>OBV!F1222</f>
        <v>BULLISH</v>
      </c>
      <c r="K1222" s="6" t="str">
        <f>OBV!G1222</f>
        <v>NEUTRAL</v>
      </c>
      <c r="L1222" s="6" t="str">
        <f>OBV!H1222</f>
        <v>BULLISH DIVERGENCE</v>
      </c>
      <c r="M1222" s="8">
        <f t="shared" si="190"/>
        <v>50</v>
      </c>
      <c r="N1222" s="8">
        <f t="shared" si="191"/>
        <v>0</v>
      </c>
      <c r="O1222" s="8">
        <f t="shared" si="192"/>
        <v>0</v>
      </c>
      <c r="P1222" s="8">
        <f t="shared" si="193"/>
        <v>66.5</v>
      </c>
      <c r="Q1222" s="9">
        <f t="shared" si="194"/>
        <v>27.475000000000001</v>
      </c>
      <c r="R1222" s="9">
        <f t="shared" si="195"/>
        <v>26.625</v>
      </c>
      <c r="S1222" s="9">
        <f t="shared" si="196"/>
        <v>37.424999999999997</v>
      </c>
      <c r="T1222" s="9">
        <f t="shared" si="197"/>
        <v>29.125</v>
      </c>
      <c r="U1222" s="8">
        <f t="shared" si="198"/>
        <v>30.508333333333336</v>
      </c>
      <c r="V1222" s="8">
        <f t="shared" si="199"/>
        <v>30.162500000000001</v>
      </c>
    </row>
    <row r="1223" spans="1:22" ht="13.5" x14ac:dyDescent="0.25">
      <c r="A1223" s="3">
        <f>RSI!A1223</f>
        <v>43790</v>
      </c>
      <c r="B1223" s="2">
        <f>RSI!B1223</f>
        <v>2.8927</v>
      </c>
      <c r="C1223" s="2">
        <f>RSI!I1223</f>
        <v>30.156016388833066</v>
      </c>
      <c r="D1223" s="2">
        <f>MACD!E1223</f>
        <v>0.16888640008540845</v>
      </c>
      <c r="E1223" s="2">
        <f>MACD!F1223</f>
        <v>0.12087374846135851</v>
      </c>
      <c r="F1223" s="2">
        <f>'Moving Avg'!D1223</f>
        <v>2.8155799999999997</v>
      </c>
      <c r="G1223" s="2">
        <f>'Moving Avg'!F1223</f>
        <v>3.1037199999999996</v>
      </c>
      <c r="H1223" s="2">
        <f>'Moving Avg'!G1223</f>
        <v>3.3236619999999992</v>
      </c>
      <c r="I1223" s="2">
        <f>'Moving Avg'!H1223</f>
        <v>3.6088190000000058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  <c r="M1223" s="8">
        <f t="shared" si="190"/>
        <v>25</v>
      </c>
      <c r="N1223" s="8">
        <f t="shared" si="191"/>
        <v>0</v>
      </c>
      <c r="O1223" s="8">
        <f t="shared" si="192"/>
        <v>0</v>
      </c>
      <c r="P1223" s="8">
        <f t="shared" si="193"/>
        <v>83.5</v>
      </c>
      <c r="Q1223" s="9">
        <f t="shared" si="194"/>
        <v>21.274999999999999</v>
      </c>
      <c r="R1223" s="9">
        <f t="shared" si="195"/>
        <v>25.875</v>
      </c>
      <c r="S1223" s="9">
        <f t="shared" si="196"/>
        <v>41.325000000000003</v>
      </c>
      <c r="T1223" s="9">
        <f t="shared" si="197"/>
        <v>27.125</v>
      </c>
      <c r="U1223" s="8">
        <f t="shared" si="198"/>
        <v>29.491666666666664</v>
      </c>
      <c r="V1223" s="8">
        <f t="shared" si="199"/>
        <v>28.9</v>
      </c>
    </row>
    <row r="1224" spans="1:22" ht="13.5" x14ac:dyDescent="0.25">
      <c r="A1224" s="3">
        <f>RSI!A1224</f>
        <v>43791</v>
      </c>
      <c r="B1224" s="2">
        <f>RSI!B1224</f>
        <v>2.8927</v>
      </c>
      <c r="C1224" s="2">
        <f>RSI!I1224</f>
        <v>30.156016388833066</v>
      </c>
      <c r="D1224" s="2">
        <f>MACD!E1224</f>
        <v>0.17916888458541047</v>
      </c>
      <c r="E1224" s="2">
        <f>MACD!F1224</f>
        <v>0.13253277568616892</v>
      </c>
      <c r="F1224" s="2">
        <f>'Moving Avg'!D1224</f>
        <v>2.8348599999999999</v>
      </c>
      <c r="G1224" s="2">
        <f>'Moving Avg'!F1224</f>
        <v>3.0784799999999999</v>
      </c>
      <c r="H1224" s="2">
        <f>'Moving Avg'!G1224</f>
        <v>3.311183999999999</v>
      </c>
      <c r="I1224" s="2">
        <f>'Moving Avg'!H1224</f>
        <v>3.6041085000000059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  <c r="M1224" s="8">
        <f t="shared" si="190"/>
        <v>25</v>
      </c>
      <c r="N1224" s="8">
        <f t="shared" si="191"/>
        <v>0</v>
      </c>
      <c r="O1224" s="8">
        <f t="shared" si="192"/>
        <v>0</v>
      </c>
      <c r="P1224" s="8">
        <f t="shared" si="193"/>
        <v>83.5</v>
      </c>
      <c r="Q1224" s="9">
        <f t="shared" si="194"/>
        <v>21.274999999999999</v>
      </c>
      <c r="R1224" s="9">
        <f t="shared" si="195"/>
        <v>25.875</v>
      </c>
      <c r="S1224" s="9">
        <f t="shared" si="196"/>
        <v>41.325000000000003</v>
      </c>
      <c r="T1224" s="9">
        <f t="shared" si="197"/>
        <v>27.125</v>
      </c>
      <c r="U1224" s="8">
        <f t="shared" si="198"/>
        <v>29.491666666666664</v>
      </c>
      <c r="V1224" s="8">
        <f t="shared" si="199"/>
        <v>28.9</v>
      </c>
    </row>
    <row r="1225" spans="1:22" ht="13.5" x14ac:dyDescent="0.25">
      <c r="A1225" s="3">
        <f>RSI!A1225</f>
        <v>43794</v>
      </c>
      <c r="B1225" s="2">
        <f>RSI!B1225</f>
        <v>2.8927</v>
      </c>
      <c r="C1225" s="2">
        <f>RSI!I1225</f>
        <v>30.156016388833066</v>
      </c>
      <c r="D1225" s="2">
        <f>MACD!E1225</f>
        <v>0.17434497489640455</v>
      </c>
      <c r="E1225" s="2">
        <f>MACD!F1225</f>
        <v>0.14089521552821604</v>
      </c>
      <c r="F1225" s="2">
        <f>'Moving Avg'!D1225</f>
        <v>2.8700199999999998</v>
      </c>
      <c r="G1225" s="2">
        <f>'Moving Avg'!F1225</f>
        <v>3.0577749999999995</v>
      </c>
      <c r="H1225" s="2">
        <f>'Moving Avg'!G1225</f>
        <v>3.2987059999999984</v>
      </c>
      <c r="I1225" s="2">
        <f>'Moving Avg'!H1225</f>
        <v>3.598828500000006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  <c r="M1225" s="8">
        <f t="shared" si="190"/>
        <v>25</v>
      </c>
      <c r="N1225" s="8">
        <f t="shared" si="191"/>
        <v>0</v>
      </c>
      <c r="O1225" s="8">
        <f t="shared" si="192"/>
        <v>0</v>
      </c>
      <c r="P1225" s="8">
        <f t="shared" si="193"/>
        <v>83.5</v>
      </c>
      <c r="Q1225" s="9">
        <f t="shared" si="194"/>
        <v>21.274999999999999</v>
      </c>
      <c r="R1225" s="9">
        <f t="shared" si="195"/>
        <v>25.875</v>
      </c>
      <c r="S1225" s="9">
        <f t="shared" si="196"/>
        <v>41.325000000000003</v>
      </c>
      <c r="T1225" s="9">
        <f t="shared" si="197"/>
        <v>27.125</v>
      </c>
      <c r="U1225" s="8">
        <f t="shared" si="198"/>
        <v>29.491666666666664</v>
      </c>
      <c r="V1225" s="8">
        <f t="shared" si="199"/>
        <v>28.9</v>
      </c>
    </row>
    <row r="1226" spans="1:22" ht="13.5" x14ac:dyDescent="0.25">
      <c r="A1226" s="3">
        <f>RSI!A1226</f>
        <v>43795</v>
      </c>
      <c r="B1226" s="2">
        <f>RSI!B1226</f>
        <v>2.8927</v>
      </c>
      <c r="C1226" s="2">
        <f>RSI!I1226</f>
        <v>30.156016388833066</v>
      </c>
      <c r="D1226" s="2">
        <f>MACD!E1226</f>
        <v>0.15753313710705363</v>
      </c>
      <c r="E1226" s="2">
        <f>MACD!F1226</f>
        <v>0.14422279984398356</v>
      </c>
      <c r="F1226" s="2">
        <f>'Moving Avg'!D1226</f>
        <v>2.8813599999999999</v>
      </c>
      <c r="G1226" s="2">
        <f>'Moving Avg'!F1226</f>
        <v>3.0370699999999995</v>
      </c>
      <c r="H1226" s="2">
        <f>'Moving Avg'!G1226</f>
        <v>3.2862279999999982</v>
      </c>
      <c r="I1226" s="2">
        <f>'Moving Avg'!H1226</f>
        <v>3.5929785000000063</v>
      </c>
      <c r="J1226" s="6" t="str">
        <f>OBV!F1226</f>
        <v>BULLISH</v>
      </c>
      <c r="K1226" s="6" t="str">
        <f>OBV!G1226</f>
        <v>NEUTRAL</v>
      </c>
      <c r="L1226" s="6" t="str">
        <f>OBV!H1226</f>
        <v>CONFIRMED BULLISH</v>
      </c>
      <c r="M1226" s="8">
        <f t="shared" si="190"/>
        <v>25</v>
      </c>
      <c r="N1226" s="8">
        <f t="shared" si="191"/>
        <v>0</v>
      </c>
      <c r="O1226" s="8">
        <f t="shared" si="192"/>
        <v>0</v>
      </c>
      <c r="P1226" s="8">
        <f t="shared" si="193"/>
        <v>83.5</v>
      </c>
      <c r="Q1226" s="9">
        <f t="shared" si="194"/>
        <v>21.274999999999999</v>
      </c>
      <c r="R1226" s="9">
        <f t="shared" si="195"/>
        <v>25.875</v>
      </c>
      <c r="S1226" s="9">
        <f t="shared" si="196"/>
        <v>41.325000000000003</v>
      </c>
      <c r="T1226" s="9">
        <f t="shared" si="197"/>
        <v>27.125</v>
      </c>
      <c r="U1226" s="8">
        <f t="shared" si="198"/>
        <v>29.491666666666664</v>
      </c>
      <c r="V1226" s="8">
        <f t="shared" si="199"/>
        <v>28.9</v>
      </c>
    </row>
    <row r="1227" spans="1:22" ht="13.5" x14ac:dyDescent="0.25">
      <c r="A1227" s="3">
        <f>RSI!A1227</f>
        <v>43796</v>
      </c>
      <c r="B1227" s="2">
        <f>RSI!B1227</f>
        <v>2.8927</v>
      </c>
      <c r="C1227" s="2">
        <f>RSI!I1227</f>
        <v>30.156016388833066</v>
      </c>
      <c r="D1227" s="2">
        <f>MACD!E1227</f>
        <v>0.13047163300306597</v>
      </c>
      <c r="E1227" s="2">
        <f>MACD!F1227</f>
        <v>0.14147256647580006</v>
      </c>
      <c r="F1227" s="2">
        <f>'Moving Avg'!D1227</f>
        <v>2.8927</v>
      </c>
      <c r="G1227" s="2">
        <f>'Moving Avg'!F1227</f>
        <v>3.0163649999999995</v>
      </c>
      <c r="H1227" s="2">
        <f>'Moving Avg'!G1227</f>
        <v>3.2737499999999984</v>
      </c>
      <c r="I1227" s="2">
        <f>'Moving Avg'!H1227</f>
        <v>3.5871285000000057</v>
      </c>
      <c r="J1227" s="6" t="str">
        <f>OBV!F1227</f>
        <v>BULLISH</v>
      </c>
      <c r="K1227" s="6" t="str">
        <f>OBV!G1227</f>
        <v>NEUTRAL</v>
      </c>
      <c r="L1227" s="6" t="str">
        <f>OBV!H1227</f>
        <v>CONFIRMED BULLISH</v>
      </c>
      <c r="M1227" s="8">
        <f t="shared" si="190"/>
        <v>25</v>
      </c>
      <c r="N1227" s="8">
        <f t="shared" si="191"/>
        <v>45</v>
      </c>
      <c r="O1227" s="8">
        <f t="shared" si="192"/>
        <v>0</v>
      </c>
      <c r="P1227" s="8">
        <f t="shared" si="193"/>
        <v>83.5</v>
      </c>
      <c r="Q1227" s="9">
        <f t="shared" si="194"/>
        <v>37.024999999999999</v>
      </c>
      <c r="R1227" s="9">
        <f t="shared" si="195"/>
        <v>34.875</v>
      </c>
      <c r="S1227" s="9">
        <f t="shared" si="196"/>
        <v>48.075000000000003</v>
      </c>
      <c r="T1227" s="9">
        <f t="shared" si="197"/>
        <v>38.375</v>
      </c>
      <c r="U1227" s="8">
        <f t="shared" si="198"/>
        <v>39.991666666666667</v>
      </c>
      <c r="V1227" s="8">
        <f t="shared" si="199"/>
        <v>39.587500000000006</v>
      </c>
    </row>
    <row r="1228" spans="1:22" ht="13.5" x14ac:dyDescent="0.25">
      <c r="A1228" s="3">
        <f>RSI!A1228</f>
        <v>43797</v>
      </c>
      <c r="B1228" s="2">
        <f>RSI!B1228</f>
        <v>2.8927</v>
      </c>
      <c r="C1228" s="2">
        <f>RSI!I1228</f>
        <v>30.156016388833066</v>
      </c>
      <c r="D1228" s="2">
        <f>MACD!E1228</f>
        <v>9.554570661956463E-2</v>
      </c>
      <c r="E1228" s="2">
        <f>MACD!F1228</f>
        <v>0.13228719450455298</v>
      </c>
      <c r="F1228" s="2">
        <f>'Moving Avg'!D1228</f>
        <v>2.8927</v>
      </c>
      <c r="G1228" s="2">
        <f>'Moving Avg'!F1228</f>
        <v>3.0030349999999997</v>
      </c>
      <c r="H1228" s="2">
        <f>'Moving Avg'!G1228</f>
        <v>3.2612719999999977</v>
      </c>
      <c r="I1228" s="2">
        <f>'Moving Avg'!H1228</f>
        <v>3.581278500000006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  <c r="M1228" s="8">
        <f t="shared" si="190"/>
        <v>25</v>
      </c>
      <c r="N1228" s="8">
        <f t="shared" si="191"/>
        <v>100</v>
      </c>
      <c r="O1228" s="8">
        <f t="shared" si="192"/>
        <v>0</v>
      </c>
      <c r="P1228" s="8">
        <f t="shared" si="193"/>
        <v>33</v>
      </c>
      <c r="Q1228" s="9">
        <f t="shared" si="194"/>
        <v>48.7</v>
      </c>
      <c r="R1228" s="9">
        <f t="shared" si="195"/>
        <v>33.25</v>
      </c>
      <c r="S1228" s="9">
        <f t="shared" si="196"/>
        <v>33.6</v>
      </c>
      <c r="T1228" s="9">
        <f t="shared" si="197"/>
        <v>39.5</v>
      </c>
      <c r="U1228" s="8">
        <f t="shared" si="198"/>
        <v>38.516666666666673</v>
      </c>
      <c r="V1228" s="8">
        <f t="shared" si="199"/>
        <v>38.762500000000003</v>
      </c>
    </row>
    <row r="1229" spans="1:22" ht="13.5" x14ac:dyDescent="0.25">
      <c r="A1229" s="3">
        <f>RSI!A1229</f>
        <v>43798</v>
      </c>
      <c r="B1229" s="2">
        <f>RSI!B1229</f>
        <v>2.8075999999999999</v>
      </c>
      <c r="C1229" s="2">
        <f>RSI!I1229</f>
        <v>24.90566542093994</v>
      </c>
      <c r="D1229" s="2">
        <f>MACD!E1229</f>
        <v>6.0175870203778459E-2</v>
      </c>
      <c r="E1229" s="2">
        <f>MACD!F1229</f>
        <v>0.11786492964439807</v>
      </c>
      <c r="F1229" s="2">
        <f>'Moving Avg'!D1229</f>
        <v>2.87568</v>
      </c>
      <c r="G1229" s="2">
        <f>'Moving Avg'!F1229</f>
        <v>2.9811949999999992</v>
      </c>
      <c r="H1229" s="2">
        <f>'Moving Avg'!G1229</f>
        <v>3.2470919999999985</v>
      </c>
      <c r="I1229" s="2">
        <f>'Moving Avg'!H1229</f>
        <v>3.5750030000000055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50</v>
      </c>
      <c r="N1229" s="8">
        <f t="shared" si="191"/>
        <v>100</v>
      </c>
      <c r="O1229" s="8">
        <f t="shared" si="192"/>
        <v>0</v>
      </c>
      <c r="P1229" s="8">
        <f t="shared" si="193"/>
        <v>16.5</v>
      </c>
      <c r="Q1229" s="9">
        <f t="shared" si="194"/>
        <v>54.975000000000001</v>
      </c>
      <c r="R1229" s="9">
        <f t="shared" si="195"/>
        <v>34.125</v>
      </c>
      <c r="S1229" s="9">
        <f t="shared" si="196"/>
        <v>29.925000000000001</v>
      </c>
      <c r="T1229" s="9">
        <f t="shared" si="197"/>
        <v>41.625</v>
      </c>
      <c r="U1229" s="8">
        <f t="shared" si="198"/>
        <v>39.674999999999997</v>
      </c>
      <c r="V1229" s="8">
        <f t="shared" si="199"/>
        <v>40.162499999999994</v>
      </c>
    </row>
    <row r="1230" spans="1:22" ht="13.5" x14ac:dyDescent="0.25">
      <c r="A1230" s="3">
        <f>RSI!A1230</f>
        <v>43801</v>
      </c>
      <c r="B1230" s="2">
        <f>RSI!B1230</f>
        <v>2.8075999999999999</v>
      </c>
      <c r="C1230" s="2">
        <f>RSI!I1230</f>
        <v>24.90566542093994</v>
      </c>
      <c r="D1230" s="2">
        <f>MACD!E1230</f>
        <v>1.9434535459743163E-2</v>
      </c>
      <c r="E1230" s="2">
        <f>MACD!F1230</f>
        <v>9.8178850807467105E-2</v>
      </c>
      <c r="F1230" s="2">
        <f>'Moving Avg'!D1230</f>
        <v>2.8586600000000004</v>
      </c>
      <c r="G1230" s="2">
        <f>'Moving Avg'!F1230</f>
        <v>2.9593549999999995</v>
      </c>
      <c r="H1230" s="2">
        <f>'Moving Avg'!G1230</f>
        <v>3.2329119999999976</v>
      </c>
      <c r="I1230" s="2">
        <f>'Moving Avg'!H1230</f>
        <v>3.5687005000000056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  <c r="M1230" s="8">
        <f t="shared" si="190"/>
        <v>50</v>
      </c>
      <c r="N1230" s="8">
        <f t="shared" si="191"/>
        <v>100</v>
      </c>
      <c r="O1230" s="8">
        <f t="shared" si="192"/>
        <v>0</v>
      </c>
      <c r="P1230" s="8">
        <f t="shared" si="193"/>
        <v>16.5</v>
      </c>
      <c r="Q1230" s="9">
        <f t="shared" si="194"/>
        <v>54.975000000000001</v>
      </c>
      <c r="R1230" s="9">
        <f t="shared" si="195"/>
        <v>34.125</v>
      </c>
      <c r="S1230" s="9">
        <f t="shared" si="196"/>
        <v>29.925000000000001</v>
      </c>
      <c r="T1230" s="9">
        <f t="shared" si="197"/>
        <v>41.625</v>
      </c>
      <c r="U1230" s="8">
        <f t="shared" si="198"/>
        <v>39.674999999999997</v>
      </c>
      <c r="V1230" s="8">
        <f t="shared" si="199"/>
        <v>40.162499999999994</v>
      </c>
    </row>
    <row r="1231" spans="1:22" ht="13.5" x14ac:dyDescent="0.25">
      <c r="A1231" s="3">
        <f>RSI!A1231</f>
        <v>43802</v>
      </c>
      <c r="B1231" s="2">
        <f>RSI!B1231</f>
        <v>2.8075999999999999</v>
      </c>
      <c r="C1231" s="2">
        <f>RSI!I1231</f>
        <v>24.90566542093994</v>
      </c>
      <c r="D1231" s="2">
        <f>MACD!E1231</f>
        <v>4.5826688031938012E-3</v>
      </c>
      <c r="E1231" s="2">
        <f>MACD!F1231</f>
        <v>7.945961440661245E-2</v>
      </c>
      <c r="F1231" s="2">
        <f>'Moving Avg'!D1231</f>
        <v>2.8416400000000004</v>
      </c>
      <c r="G1231" s="2">
        <f>'Moving Avg'!F1231</f>
        <v>2.937514999999999</v>
      </c>
      <c r="H1231" s="2">
        <f>'Moving Avg'!G1231</f>
        <v>3.2187319999999984</v>
      </c>
      <c r="I1231" s="2">
        <f>'Moving Avg'!H1231</f>
        <v>3.5623980000000057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  <c r="M1231" s="8">
        <f t="shared" si="190"/>
        <v>50</v>
      </c>
      <c r="N1231" s="8">
        <f t="shared" si="191"/>
        <v>100</v>
      </c>
      <c r="O1231" s="8">
        <f t="shared" si="192"/>
        <v>0</v>
      </c>
      <c r="P1231" s="8">
        <f t="shared" si="193"/>
        <v>16.5</v>
      </c>
      <c r="Q1231" s="9">
        <f t="shared" si="194"/>
        <v>54.975000000000001</v>
      </c>
      <c r="R1231" s="9">
        <f t="shared" si="195"/>
        <v>34.125</v>
      </c>
      <c r="S1231" s="9">
        <f t="shared" si="196"/>
        <v>29.925000000000001</v>
      </c>
      <c r="T1231" s="9">
        <f t="shared" si="197"/>
        <v>41.625</v>
      </c>
      <c r="U1231" s="8">
        <f t="shared" si="198"/>
        <v>39.674999999999997</v>
      </c>
      <c r="V1231" s="8">
        <f t="shared" si="199"/>
        <v>40.162499999999994</v>
      </c>
    </row>
    <row r="1232" spans="1:22" ht="13.5" x14ac:dyDescent="0.25">
      <c r="A1232" s="3">
        <f>RSI!A1232</f>
        <v>43803</v>
      </c>
      <c r="B1232" s="2">
        <f>RSI!B1232</f>
        <v>2.8075999999999999</v>
      </c>
      <c r="C1232" s="2">
        <f>RSI!I1232</f>
        <v>24.90566542093994</v>
      </c>
      <c r="D1232" s="2">
        <f>MACD!E1232</f>
        <v>-6.7819864838822852E-3</v>
      </c>
      <c r="E1232" s="2">
        <f>MACD!F1232</f>
        <v>6.22112942285135E-2</v>
      </c>
      <c r="F1232" s="2">
        <f>'Moving Avg'!D1232</f>
        <v>2.8246200000000004</v>
      </c>
      <c r="G1232" s="2">
        <f>'Moving Avg'!F1232</f>
        <v>2.9156749999999994</v>
      </c>
      <c r="H1232" s="2">
        <f>'Moving Avg'!G1232</f>
        <v>3.2045519999999987</v>
      </c>
      <c r="I1232" s="2">
        <f>'Moving Avg'!H1232</f>
        <v>3.5560955000000054</v>
      </c>
      <c r="J1232" s="6" t="str">
        <f>OBV!F1232</f>
        <v>BEARISH</v>
      </c>
      <c r="K1232" s="6" t="str">
        <f>OBV!G1232</f>
        <v>NEUTRAL</v>
      </c>
      <c r="L1232" s="6" t="str">
        <f>OBV!H1232</f>
        <v>CONFIRMED BEARISH</v>
      </c>
      <c r="M1232" s="8">
        <f t="shared" si="190"/>
        <v>50</v>
      </c>
      <c r="N1232" s="8">
        <f t="shared" si="191"/>
        <v>100</v>
      </c>
      <c r="O1232" s="8">
        <f t="shared" si="192"/>
        <v>0</v>
      </c>
      <c r="P1232" s="8">
        <f t="shared" si="193"/>
        <v>16.5</v>
      </c>
      <c r="Q1232" s="9">
        <f t="shared" si="194"/>
        <v>54.975000000000001</v>
      </c>
      <c r="R1232" s="9">
        <f t="shared" si="195"/>
        <v>34.125</v>
      </c>
      <c r="S1232" s="9">
        <f t="shared" si="196"/>
        <v>29.925000000000001</v>
      </c>
      <c r="T1232" s="9">
        <f t="shared" si="197"/>
        <v>41.625</v>
      </c>
      <c r="U1232" s="8">
        <f t="shared" si="198"/>
        <v>39.674999999999997</v>
      </c>
      <c r="V1232" s="8">
        <f t="shared" si="199"/>
        <v>40.162499999999994</v>
      </c>
    </row>
    <row r="1233" spans="1:22" ht="13.5" x14ac:dyDescent="0.25">
      <c r="A1233" s="3">
        <f>RSI!A1233</f>
        <v>43804</v>
      </c>
      <c r="B1233" s="2">
        <f>RSI!B1233</f>
        <v>2.8075999999999999</v>
      </c>
      <c r="C1233" s="2">
        <f>RSI!I1233</f>
        <v>24.90566542093994</v>
      </c>
      <c r="D1233" s="2">
        <f>MACD!E1233</f>
        <v>-6.5619074468750149E-3</v>
      </c>
      <c r="E1233" s="2">
        <f>MACD!F1233</f>
        <v>4.84566538934358E-2</v>
      </c>
      <c r="F1233" s="2">
        <f>'Moving Avg'!D1233</f>
        <v>2.8075999999999999</v>
      </c>
      <c r="G1233" s="2">
        <f>'Moving Avg'!F1233</f>
        <v>2.8938349999999997</v>
      </c>
      <c r="H1233" s="2">
        <f>'Moving Avg'!G1233</f>
        <v>3.1903719999999987</v>
      </c>
      <c r="I1233" s="2">
        <f>'Moving Avg'!H1233</f>
        <v>3.5497930000000055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  <c r="M1233" s="8">
        <f t="shared" si="190"/>
        <v>50</v>
      </c>
      <c r="N1233" s="8">
        <f t="shared" si="191"/>
        <v>100</v>
      </c>
      <c r="O1233" s="8">
        <f t="shared" si="192"/>
        <v>0</v>
      </c>
      <c r="P1233" s="8">
        <f t="shared" si="193"/>
        <v>16.5</v>
      </c>
      <c r="Q1233" s="9">
        <f t="shared" si="194"/>
        <v>54.975000000000001</v>
      </c>
      <c r="R1233" s="9">
        <f t="shared" si="195"/>
        <v>34.125</v>
      </c>
      <c r="S1233" s="9">
        <f t="shared" si="196"/>
        <v>29.925000000000001</v>
      </c>
      <c r="T1233" s="9">
        <f t="shared" si="197"/>
        <v>41.625</v>
      </c>
      <c r="U1233" s="8">
        <f t="shared" si="198"/>
        <v>39.674999999999997</v>
      </c>
      <c r="V1233" s="8">
        <f t="shared" si="199"/>
        <v>40.162499999999994</v>
      </c>
    </row>
    <row r="1234" spans="1:22" ht="13.5" x14ac:dyDescent="0.25">
      <c r="A1234" s="3">
        <f>RSI!A1234</f>
        <v>43805</v>
      </c>
      <c r="B1234" s="2">
        <f>RSI!B1234</f>
        <v>2.8075999999999999</v>
      </c>
      <c r="C1234" s="2">
        <f>RSI!I1234</f>
        <v>24.90566542093994</v>
      </c>
      <c r="D1234" s="2">
        <f>MACD!E1234</f>
        <v>-5.3449007090842215E-3</v>
      </c>
      <c r="E1234" s="2">
        <f>MACD!F1234</f>
        <v>3.7696342972931798E-2</v>
      </c>
      <c r="F1234" s="2">
        <f>'Moving Avg'!D1234</f>
        <v>2.8075999999999999</v>
      </c>
      <c r="G1234" s="2">
        <f>'Moving Avg'!F1234</f>
        <v>2.8719950000000001</v>
      </c>
      <c r="H1234" s="2">
        <f>'Moving Avg'!G1234</f>
        <v>3.176191999999999</v>
      </c>
      <c r="I1234" s="2">
        <f>'Moving Avg'!H1234</f>
        <v>3.5441415000000056</v>
      </c>
      <c r="J1234" s="6" t="str">
        <f>OBV!F1234</f>
        <v>NEUTRAL</v>
      </c>
      <c r="K1234" s="6" t="str">
        <f>OBV!G1234</f>
        <v>NEUTRAL</v>
      </c>
      <c r="L1234" s="6" t="str">
        <f>OBV!H1234</f>
        <v>NEUTRAL</v>
      </c>
      <c r="M1234" s="8">
        <f t="shared" si="190"/>
        <v>50</v>
      </c>
      <c r="N1234" s="8">
        <f t="shared" si="191"/>
        <v>100</v>
      </c>
      <c r="O1234" s="8">
        <f t="shared" si="192"/>
        <v>0</v>
      </c>
      <c r="P1234" s="8">
        <f t="shared" si="193"/>
        <v>33</v>
      </c>
      <c r="Q1234" s="9">
        <f t="shared" si="194"/>
        <v>57.45</v>
      </c>
      <c r="R1234" s="9">
        <f t="shared" si="195"/>
        <v>38.25</v>
      </c>
      <c r="S1234" s="9">
        <f t="shared" si="196"/>
        <v>37.35</v>
      </c>
      <c r="T1234" s="9">
        <f t="shared" si="197"/>
        <v>45.75</v>
      </c>
      <c r="U1234" s="8">
        <f t="shared" si="198"/>
        <v>44.35</v>
      </c>
      <c r="V1234" s="8">
        <f t="shared" si="199"/>
        <v>44.7</v>
      </c>
    </row>
    <row r="1235" spans="1:22" ht="13.5" x14ac:dyDescent="0.25">
      <c r="A1235" s="3">
        <f>RSI!A1235</f>
        <v>43808</v>
      </c>
      <c r="B1235" s="2">
        <f>RSI!B1235</f>
        <v>2.8075999999999999</v>
      </c>
      <c r="C1235" s="2">
        <f>RSI!I1235</f>
        <v>24.90566542093994</v>
      </c>
      <c r="D1235" s="2">
        <f>MACD!E1235</f>
        <v>-3.3606942825068487E-3</v>
      </c>
      <c r="E1235" s="2">
        <f>MACD!F1235</f>
        <v>2.9484935521844072E-2</v>
      </c>
      <c r="F1235" s="2">
        <f>'Moving Avg'!D1235</f>
        <v>2.8075999999999999</v>
      </c>
      <c r="G1235" s="2">
        <f>'Moving Avg'!F1235</f>
        <v>2.8549800000000003</v>
      </c>
      <c r="H1235" s="2">
        <f>'Moving Avg'!G1235</f>
        <v>3.1620119999999998</v>
      </c>
      <c r="I1235" s="2">
        <f>'Moving Avg'!H1235</f>
        <v>3.5384900000000048</v>
      </c>
      <c r="J1235" s="6" t="str">
        <f>OBV!F1235</f>
        <v>NEUTRAL</v>
      </c>
      <c r="K1235" s="6" t="str">
        <f>OBV!G1235</f>
        <v>NEUTRAL</v>
      </c>
      <c r="L1235" s="6" t="str">
        <f>OBV!H1235</f>
        <v>NEUTRAL</v>
      </c>
      <c r="M1235" s="8">
        <f t="shared" si="190"/>
        <v>50</v>
      </c>
      <c r="N1235" s="8">
        <f t="shared" si="191"/>
        <v>100</v>
      </c>
      <c r="O1235" s="8">
        <f t="shared" si="192"/>
        <v>0</v>
      </c>
      <c r="P1235" s="8">
        <f t="shared" si="193"/>
        <v>33</v>
      </c>
      <c r="Q1235" s="9">
        <f t="shared" si="194"/>
        <v>57.45</v>
      </c>
      <c r="R1235" s="9">
        <f t="shared" si="195"/>
        <v>38.25</v>
      </c>
      <c r="S1235" s="9">
        <f t="shared" si="196"/>
        <v>37.35</v>
      </c>
      <c r="T1235" s="9">
        <f t="shared" si="197"/>
        <v>45.75</v>
      </c>
      <c r="U1235" s="8">
        <f t="shared" si="198"/>
        <v>44.35</v>
      </c>
      <c r="V1235" s="8">
        <f t="shared" si="199"/>
        <v>44.7</v>
      </c>
    </row>
    <row r="1236" spans="1:22" ht="13.5" x14ac:dyDescent="0.25">
      <c r="A1236" s="3">
        <f>RSI!A1236</f>
        <v>43809</v>
      </c>
      <c r="B1236" s="2">
        <f>RSI!B1236</f>
        <v>2.8075999999999999</v>
      </c>
      <c r="C1236" s="2">
        <f>RSI!I1236</f>
        <v>24.90566542093994</v>
      </c>
      <c r="D1236" s="2">
        <f>MACD!E1236</f>
        <v>-7.9801751772379248E-4</v>
      </c>
      <c r="E1236" s="2">
        <f>MACD!F1236</f>
        <v>2.3428344913930501E-2</v>
      </c>
      <c r="F1236" s="2">
        <f>'Moving Avg'!D1236</f>
        <v>2.8075999999999999</v>
      </c>
      <c r="G1236" s="2">
        <f>'Moving Avg'!F1236</f>
        <v>2.8425000000000007</v>
      </c>
      <c r="H1236" s="2">
        <f>'Moving Avg'!G1236</f>
        <v>3.1478320000000002</v>
      </c>
      <c r="I1236" s="2">
        <f>'Moving Avg'!H1236</f>
        <v>3.5328385000000044</v>
      </c>
      <c r="J1236" s="6" t="str">
        <f>OBV!F1236</f>
        <v>NEUTRAL</v>
      </c>
      <c r="K1236" s="6" t="str">
        <f>OBV!G1236</f>
        <v>NEUTRAL</v>
      </c>
      <c r="L1236" s="6" t="str">
        <f>OBV!H1236</f>
        <v>NEUTRAL</v>
      </c>
      <c r="M1236" s="8">
        <f t="shared" si="190"/>
        <v>50</v>
      </c>
      <c r="N1236" s="8">
        <f t="shared" si="191"/>
        <v>100</v>
      </c>
      <c r="O1236" s="8">
        <f t="shared" si="192"/>
        <v>0</v>
      </c>
      <c r="P1236" s="8">
        <f t="shared" si="193"/>
        <v>33</v>
      </c>
      <c r="Q1236" s="9">
        <f t="shared" si="194"/>
        <v>57.45</v>
      </c>
      <c r="R1236" s="9">
        <f t="shared" si="195"/>
        <v>38.25</v>
      </c>
      <c r="S1236" s="9">
        <f t="shared" si="196"/>
        <v>37.35</v>
      </c>
      <c r="T1236" s="9">
        <f t="shared" si="197"/>
        <v>45.75</v>
      </c>
      <c r="U1236" s="8">
        <f t="shared" si="198"/>
        <v>44.35</v>
      </c>
      <c r="V1236" s="8">
        <f t="shared" si="199"/>
        <v>44.7</v>
      </c>
    </row>
    <row r="1237" spans="1:22" ht="13.5" x14ac:dyDescent="0.25">
      <c r="A1237" s="3">
        <f>RSI!A1237</f>
        <v>43810</v>
      </c>
      <c r="B1237" s="2">
        <f>RSI!B1237</f>
        <v>2.8075999999999999</v>
      </c>
      <c r="C1237" s="2">
        <f>RSI!I1237</f>
        <v>24.90566542093994</v>
      </c>
      <c r="D1237" s="2">
        <f>MACD!E1237</f>
        <v>2.188672454886742E-3</v>
      </c>
      <c r="E1237" s="2">
        <f>MACD!F1237</f>
        <v>1.9180410422121749E-2</v>
      </c>
      <c r="F1237" s="2">
        <f>'Moving Avg'!D1237</f>
        <v>2.8075999999999999</v>
      </c>
      <c r="G1237" s="2">
        <f>'Moving Avg'!F1237</f>
        <v>2.8345600000000006</v>
      </c>
      <c r="H1237" s="2">
        <f>'Moving Avg'!G1237</f>
        <v>3.1336520000000005</v>
      </c>
      <c r="I1237" s="2">
        <f>'Moving Avg'!H1237</f>
        <v>3.5271870000000041</v>
      </c>
      <c r="J1237" s="6" t="str">
        <f>OBV!F1237</f>
        <v>NEUTRAL</v>
      </c>
      <c r="K1237" s="6" t="str">
        <f>OBV!G1237</f>
        <v>NEUTRAL</v>
      </c>
      <c r="L1237" s="6" t="str">
        <f>OBV!H1237</f>
        <v>NEUTRAL</v>
      </c>
      <c r="M1237" s="8">
        <f t="shared" si="190"/>
        <v>50</v>
      </c>
      <c r="N1237" s="8">
        <f t="shared" si="191"/>
        <v>45</v>
      </c>
      <c r="O1237" s="8">
        <f t="shared" si="192"/>
        <v>0</v>
      </c>
      <c r="P1237" s="8">
        <f t="shared" si="193"/>
        <v>33</v>
      </c>
      <c r="Q1237" s="9">
        <f t="shared" si="194"/>
        <v>38.200000000000003</v>
      </c>
      <c r="R1237" s="9">
        <f t="shared" si="195"/>
        <v>27.25</v>
      </c>
      <c r="S1237" s="9">
        <f t="shared" si="196"/>
        <v>29.1</v>
      </c>
      <c r="T1237" s="9">
        <f t="shared" si="197"/>
        <v>32</v>
      </c>
      <c r="U1237" s="8">
        <f t="shared" si="198"/>
        <v>31.516666666666669</v>
      </c>
      <c r="V1237" s="8">
        <f t="shared" si="199"/>
        <v>31.637500000000003</v>
      </c>
    </row>
    <row r="1238" spans="1:22" ht="13.5" x14ac:dyDescent="0.25">
      <c r="A1238" s="3">
        <f>RSI!A1238</f>
        <v>43811</v>
      </c>
      <c r="B1238" s="2">
        <f>RSI!B1238</f>
        <v>2.8359999999999999</v>
      </c>
      <c r="C1238" s="2">
        <f>RSI!I1238</f>
        <v>32.54221810060281</v>
      </c>
      <c r="D1238" s="2">
        <f>MACD!E1238</f>
        <v>3.3698264510362286E-3</v>
      </c>
      <c r="E1238" s="2">
        <f>MACD!F1238</f>
        <v>1.6018293627904648E-2</v>
      </c>
      <c r="F1238" s="2">
        <f>'Moving Avg'!D1238</f>
        <v>2.8132799999999998</v>
      </c>
      <c r="G1238" s="2">
        <f>'Moving Avg'!F1238</f>
        <v>2.8322900000000004</v>
      </c>
      <c r="H1238" s="2">
        <f>'Moving Avg'!G1238</f>
        <v>3.1200400000000017</v>
      </c>
      <c r="I1238" s="2">
        <f>'Moving Avg'!H1238</f>
        <v>3.521677500000004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  <c r="M1238" s="8">
        <f t="shared" si="190"/>
        <v>25</v>
      </c>
      <c r="N1238" s="8">
        <f t="shared" si="191"/>
        <v>45</v>
      </c>
      <c r="O1238" s="8">
        <f t="shared" si="192"/>
        <v>0</v>
      </c>
      <c r="P1238" s="8">
        <f t="shared" si="193"/>
        <v>83.5</v>
      </c>
      <c r="Q1238" s="9">
        <f t="shared" si="194"/>
        <v>37.024999999999999</v>
      </c>
      <c r="R1238" s="9">
        <f t="shared" si="195"/>
        <v>34.875</v>
      </c>
      <c r="S1238" s="9">
        <f t="shared" si="196"/>
        <v>48.075000000000003</v>
      </c>
      <c r="T1238" s="9">
        <f t="shared" si="197"/>
        <v>38.375</v>
      </c>
      <c r="U1238" s="8">
        <f t="shared" si="198"/>
        <v>39.991666666666667</v>
      </c>
      <c r="V1238" s="8">
        <f t="shared" si="199"/>
        <v>39.587500000000006</v>
      </c>
    </row>
    <row r="1239" spans="1:22" ht="13.5" x14ac:dyDescent="0.25">
      <c r="A1239" s="3">
        <f>RSI!A1239</f>
        <v>43812</v>
      </c>
      <c r="B1239" s="2">
        <f>RSI!B1239</f>
        <v>2.7509000000000001</v>
      </c>
      <c r="C1239" s="2">
        <f>RSI!I1239</f>
        <v>24.501724168103607</v>
      </c>
      <c r="D1239" s="2">
        <f>MACD!E1239</f>
        <v>-1.8856207195145913E-3</v>
      </c>
      <c r="E1239" s="2">
        <f>MACD!F1239</f>
        <v>1.2437510758420801E-2</v>
      </c>
      <c r="F1239" s="2">
        <f>'Moving Avg'!D1239</f>
        <v>2.8019399999999997</v>
      </c>
      <c r="G1239" s="2">
        <f>'Moving Avg'!F1239</f>
        <v>2.8300200000000002</v>
      </c>
      <c r="H1239" s="2">
        <f>'Moving Avg'!G1239</f>
        <v>3.1047260000000012</v>
      </c>
      <c r="I1239" s="2">
        <f>'Moving Avg'!H1239</f>
        <v>3.5163120000000037</v>
      </c>
      <c r="J1239" s="6" t="str">
        <f>OBV!F1239</f>
        <v>BULLISH</v>
      </c>
      <c r="K1239" s="6" t="str">
        <f>OBV!G1239</f>
        <v>NEUTRAL</v>
      </c>
      <c r="L1239" s="6" t="str">
        <f>OBV!H1239</f>
        <v>BULLISH DIVERGENCE</v>
      </c>
      <c r="M1239" s="8">
        <f t="shared" si="190"/>
        <v>50</v>
      </c>
      <c r="N1239" s="8">
        <f t="shared" si="191"/>
        <v>45</v>
      </c>
      <c r="O1239" s="8">
        <f t="shared" si="192"/>
        <v>0</v>
      </c>
      <c r="P1239" s="8">
        <f t="shared" si="193"/>
        <v>66.5</v>
      </c>
      <c r="Q1239" s="9">
        <f t="shared" si="194"/>
        <v>43.225000000000001</v>
      </c>
      <c r="R1239" s="9">
        <f t="shared" si="195"/>
        <v>35.625</v>
      </c>
      <c r="S1239" s="9">
        <f t="shared" si="196"/>
        <v>44.174999999999997</v>
      </c>
      <c r="T1239" s="9">
        <f t="shared" si="197"/>
        <v>40.375</v>
      </c>
      <c r="U1239" s="8">
        <f t="shared" si="198"/>
        <v>41.008333333333333</v>
      </c>
      <c r="V1239" s="8">
        <f t="shared" si="199"/>
        <v>40.849999999999994</v>
      </c>
    </row>
    <row r="1240" spans="1:22" ht="13.5" x14ac:dyDescent="0.25">
      <c r="A1240" s="3">
        <f>RSI!A1240</f>
        <v>43815</v>
      </c>
      <c r="B1240" s="2">
        <f>RSI!B1240</f>
        <v>2.6715</v>
      </c>
      <c r="C1240" s="2">
        <f>RSI!I1240</f>
        <v>19.628662471422857</v>
      </c>
      <c r="D1240" s="2">
        <f>MACD!E1240</f>
        <v>5.459875738660358E-4</v>
      </c>
      <c r="E1240" s="2">
        <f>MACD!F1240</f>
        <v>1.0059206121509848E-2</v>
      </c>
      <c r="F1240" s="2">
        <f>'Moving Avg'!D1240</f>
        <v>2.7747199999999999</v>
      </c>
      <c r="G1240" s="2">
        <f>'Moving Avg'!F1240</f>
        <v>2.8277500000000004</v>
      </c>
      <c r="H1240" s="2">
        <f>'Moving Avg'!G1240</f>
        <v>3.0878240000000017</v>
      </c>
      <c r="I1240" s="2">
        <f>'Moving Avg'!H1240</f>
        <v>3.5111190000000034</v>
      </c>
      <c r="J1240" s="6" t="str">
        <f>OBV!F1240</f>
        <v>BULLISH</v>
      </c>
      <c r="K1240" s="6" t="str">
        <f>OBV!G1240</f>
        <v>NEUTRAL</v>
      </c>
      <c r="L1240" s="6" t="str">
        <f>OBV!H1240</f>
        <v>BULLISH DIVERGENCE</v>
      </c>
      <c r="M1240" s="8">
        <f t="shared" si="190"/>
        <v>50</v>
      </c>
      <c r="N1240" s="8">
        <f t="shared" si="191"/>
        <v>45</v>
      </c>
      <c r="O1240" s="8">
        <f t="shared" si="192"/>
        <v>0</v>
      </c>
      <c r="P1240" s="8">
        <f t="shared" si="193"/>
        <v>66.5</v>
      </c>
      <c r="Q1240" s="9">
        <f t="shared" si="194"/>
        <v>43.225000000000001</v>
      </c>
      <c r="R1240" s="9">
        <f t="shared" si="195"/>
        <v>35.625</v>
      </c>
      <c r="S1240" s="9">
        <f t="shared" si="196"/>
        <v>44.174999999999997</v>
      </c>
      <c r="T1240" s="9">
        <f t="shared" si="197"/>
        <v>40.375</v>
      </c>
      <c r="U1240" s="8">
        <f t="shared" si="198"/>
        <v>41.008333333333333</v>
      </c>
      <c r="V1240" s="8">
        <f t="shared" si="199"/>
        <v>40.849999999999994</v>
      </c>
    </row>
    <row r="1241" spans="1:22" ht="13.5" x14ac:dyDescent="0.25">
      <c r="A1241" s="3">
        <f>RSI!A1241</f>
        <v>43816</v>
      </c>
      <c r="B1241" s="2">
        <f>RSI!B1241</f>
        <v>2.7509000000000001</v>
      </c>
      <c r="C1241" s="2">
        <f>RSI!I1241</f>
        <v>33.806373545551907</v>
      </c>
      <c r="D1241" s="2">
        <f>MACD!E1241</f>
        <v>-1.8856126244695126E-3</v>
      </c>
      <c r="E1241" s="2">
        <f>MACD!F1241</f>
        <v>7.6702423723139764E-3</v>
      </c>
      <c r="F1241" s="2">
        <f>'Moving Avg'!D1241</f>
        <v>2.7633799999999997</v>
      </c>
      <c r="G1241" s="2">
        <f>'Moving Avg'!F1241</f>
        <v>2.8234950000000003</v>
      </c>
      <c r="H1241" s="2">
        <f>'Moving Avg'!G1241</f>
        <v>3.0725100000000007</v>
      </c>
      <c r="I1241" s="2">
        <f>'Moving Avg'!H1241</f>
        <v>3.5068655000000031</v>
      </c>
      <c r="J1241" s="6" t="str">
        <f>OBV!F1241</f>
        <v>BULLISH</v>
      </c>
      <c r="K1241" s="6" t="str">
        <f>OBV!G1241</f>
        <v>STRONG</v>
      </c>
      <c r="L1241" s="6" t="str">
        <f>OBV!H1241</f>
        <v>BULLISH DIVERGENCE</v>
      </c>
      <c r="M1241" s="8">
        <f t="shared" si="190"/>
        <v>25</v>
      </c>
      <c r="N1241" s="8">
        <f t="shared" si="191"/>
        <v>45</v>
      </c>
      <c r="O1241" s="8">
        <f t="shared" si="192"/>
        <v>0</v>
      </c>
      <c r="P1241" s="8">
        <f t="shared" si="193"/>
        <v>83</v>
      </c>
      <c r="Q1241" s="9">
        <f t="shared" si="194"/>
        <v>36.950000000000003</v>
      </c>
      <c r="R1241" s="9">
        <f t="shared" si="195"/>
        <v>34.75</v>
      </c>
      <c r="S1241" s="9">
        <f t="shared" si="196"/>
        <v>47.85</v>
      </c>
      <c r="T1241" s="9">
        <f t="shared" si="197"/>
        <v>38.25</v>
      </c>
      <c r="U1241" s="8">
        <f t="shared" si="198"/>
        <v>39.85</v>
      </c>
      <c r="V1241" s="8">
        <f t="shared" si="199"/>
        <v>39.450000000000003</v>
      </c>
    </row>
    <row r="1242" spans="1:22" ht="13.5" x14ac:dyDescent="0.25">
      <c r="A1242" s="3">
        <f>RSI!A1242</f>
        <v>43817</v>
      </c>
      <c r="B1242" s="2">
        <f>RSI!B1242</f>
        <v>2.6715</v>
      </c>
      <c r="C1242" s="2">
        <f>RSI!I1242</f>
        <v>28.409385572573711</v>
      </c>
      <c r="D1242" s="2">
        <f>MACD!E1242</f>
        <v>2.758411295631813E-3</v>
      </c>
      <c r="E1242" s="2">
        <f>MACD!F1242</f>
        <v>6.6878761569775435E-3</v>
      </c>
      <c r="F1242" s="2">
        <f>'Moving Avg'!D1242</f>
        <v>2.7361599999999999</v>
      </c>
      <c r="G1242" s="2">
        <f>'Moving Avg'!F1242</f>
        <v>2.8152700000000008</v>
      </c>
      <c r="H1242" s="2">
        <f>'Moving Avg'!G1242</f>
        <v>3.0578760000000007</v>
      </c>
      <c r="I1242" s="2">
        <f>'Moving Avg'!H1242</f>
        <v>3.503001500000003</v>
      </c>
      <c r="J1242" s="6" t="str">
        <f>OBV!F1242</f>
        <v>BULLISH</v>
      </c>
      <c r="K1242" s="6" t="str">
        <f>OBV!G1242</f>
        <v>NEUTRAL</v>
      </c>
      <c r="L1242" s="6" t="str">
        <f>OBV!H1242</f>
        <v>BULLISH DIVERGENCE</v>
      </c>
      <c r="M1242" s="8">
        <f t="shared" si="190"/>
        <v>50</v>
      </c>
      <c r="N1242" s="8">
        <f t="shared" si="191"/>
        <v>45</v>
      </c>
      <c r="O1242" s="8">
        <f t="shared" si="192"/>
        <v>0</v>
      </c>
      <c r="P1242" s="8">
        <f t="shared" si="193"/>
        <v>66.5</v>
      </c>
      <c r="Q1242" s="9">
        <f t="shared" si="194"/>
        <v>43.225000000000001</v>
      </c>
      <c r="R1242" s="9">
        <f t="shared" si="195"/>
        <v>35.625</v>
      </c>
      <c r="S1242" s="9">
        <f t="shared" si="196"/>
        <v>44.174999999999997</v>
      </c>
      <c r="T1242" s="9">
        <f t="shared" si="197"/>
        <v>40.375</v>
      </c>
      <c r="U1242" s="8">
        <f t="shared" si="198"/>
        <v>41.008333333333333</v>
      </c>
      <c r="V1242" s="8">
        <f t="shared" si="199"/>
        <v>40.849999999999994</v>
      </c>
    </row>
    <row r="1243" spans="1:22" ht="13.5" x14ac:dyDescent="0.25">
      <c r="A1243" s="3">
        <f>RSI!A1243</f>
        <v>43818</v>
      </c>
      <c r="B1243" s="2">
        <f>RSI!B1243</f>
        <v>2.6715</v>
      </c>
      <c r="C1243" s="2">
        <f>RSI!I1243</f>
        <v>28.409385572573711</v>
      </c>
      <c r="D1243" s="2">
        <f>MACD!E1243</f>
        <v>7.916453839350801E-3</v>
      </c>
      <c r="E1243" s="2">
        <f>MACD!F1243</f>
        <v>6.9335916934521952E-3</v>
      </c>
      <c r="F1243" s="2">
        <f>'Moving Avg'!D1243</f>
        <v>2.7032599999999998</v>
      </c>
      <c r="G1243" s="2">
        <f>'Moving Avg'!F1243</f>
        <v>2.8042100000000003</v>
      </c>
      <c r="H1243" s="2">
        <f>'Moving Avg'!G1243</f>
        <v>3.0432420000000007</v>
      </c>
      <c r="I1243" s="2">
        <f>'Moving Avg'!H1243</f>
        <v>3.4998970000000029</v>
      </c>
      <c r="J1243" s="6" t="str">
        <f>OBV!F1243</f>
        <v>BULLISH</v>
      </c>
      <c r="K1243" s="6" t="str">
        <f>OBV!G1243</f>
        <v>NEUTRAL</v>
      </c>
      <c r="L1243" s="6" t="str">
        <f>OBV!H1243</f>
        <v>BULLISH DIVERGENCE</v>
      </c>
      <c r="M1243" s="8">
        <f t="shared" si="190"/>
        <v>50</v>
      </c>
      <c r="N1243" s="8">
        <f t="shared" si="191"/>
        <v>0</v>
      </c>
      <c r="O1243" s="8">
        <f t="shared" si="192"/>
        <v>0</v>
      </c>
      <c r="P1243" s="8">
        <f t="shared" si="193"/>
        <v>66.5</v>
      </c>
      <c r="Q1243" s="9">
        <f t="shared" si="194"/>
        <v>27.475000000000001</v>
      </c>
      <c r="R1243" s="9">
        <f t="shared" si="195"/>
        <v>26.625</v>
      </c>
      <c r="S1243" s="9">
        <f t="shared" si="196"/>
        <v>37.424999999999997</v>
      </c>
      <c r="T1243" s="9">
        <f t="shared" si="197"/>
        <v>29.125</v>
      </c>
      <c r="U1243" s="8">
        <f t="shared" si="198"/>
        <v>30.508333333333336</v>
      </c>
      <c r="V1243" s="8">
        <f t="shared" si="199"/>
        <v>30.162500000000001</v>
      </c>
    </row>
    <row r="1244" spans="1:22" ht="13.5" x14ac:dyDescent="0.25">
      <c r="A1244" s="3">
        <f>RSI!A1244</f>
        <v>43819</v>
      </c>
      <c r="B1244" s="2">
        <f>RSI!B1244</f>
        <v>2.6715</v>
      </c>
      <c r="C1244" s="2">
        <f>RSI!I1244</f>
        <v>28.409385572573711</v>
      </c>
      <c r="D1244" s="2">
        <f>MACD!E1244</f>
        <v>1.3418436415320478E-2</v>
      </c>
      <c r="E1244" s="2">
        <f>MACD!F1244</f>
        <v>8.2305606378258525E-3</v>
      </c>
      <c r="F1244" s="2">
        <f>'Moving Avg'!D1244</f>
        <v>2.6873800000000001</v>
      </c>
      <c r="G1244" s="2">
        <f>'Moving Avg'!F1244</f>
        <v>2.7931500000000007</v>
      </c>
      <c r="H1244" s="2">
        <f>'Moving Avg'!G1244</f>
        <v>3.0286080000000002</v>
      </c>
      <c r="I1244" s="2">
        <f>'Moving Avg'!H1244</f>
        <v>3.4965755000000032</v>
      </c>
      <c r="J1244" s="6" t="str">
        <f>OBV!F1244</f>
        <v>BULLISH</v>
      </c>
      <c r="K1244" s="6" t="str">
        <f>OBV!G1244</f>
        <v>NEUTRAL</v>
      </c>
      <c r="L1244" s="6" t="str">
        <f>OBV!H1244</f>
        <v>BULLISH DIVERGENCE</v>
      </c>
      <c r="M1244" s="8">
        <f t="shared" si="190"/>
        <v>50</v>
      </c>
      <c r="N1244" s="8">
        <f t="shared" si="191"/>
        <v>0</v>
      </c>
      <c r="O1244" s="8">
        <f t="shared" si="192"/>
        <v>0</v>
      </c>
      <c r="P1244" s="8">
        <f t="shared" si="193"/>
        <v>66.5</v>
      </c>
      <c r="Q1244" s="9">
        <f t="shared" si="194"/>
        <v>27.475000000000001</v>
      </c>
      <c r="R1244" s="9">
        <f t="shared" si="195"/>
        <v>26.625</v>
      </c>
      <c r="S1244" s="9">
        <f t="shared" si="196"/>
        <v>37.424999999999997</v>
      </c>
      <c r="T1244" s="9">
        <f t="shared" si="197"/>
        <v>29.125</v>
      </c>
      <c r="U1244" s="8">
        <f t="shared" si="198"/>
        <v>30.508333333333336</v>
      </c>
      <c r="V1244" s="8">
        <f t="shared" si="199"/>
        <v>30.162500000000001</v>
      </c>
    </row>
    <row r="1245" spans="1:22" ht="13.5" x14ac:dyDescent="0.25">
      <c r="A1245" s="3">
        <f>RSI!A1245</f>
        <v>43822</v>
      </c>
      <c r="B1245" s="2">
        <f>RSI!B1245</f>
        <v>2.6715</v>
      </c>
      <c r="C1245" s="2">
        <f>RSI!I1245</f>
        <v>28.409385572573711</v>
      </c>
      <c r="D1245" s="2">
        <f>MACD!E1245</f>
        <v>1.9127187021389602E-2</v>
      </c>
      <c r="E1245" s="2">
        <f>MACD!F1245</f>
        <v>1.0409885914538603E-2</v>
      </c>
      <c r="F1245" s="2">
        <f>'Moving Avg'!D1245</f>
        <v>2.6873800000000001</v>
      </c>
      <c r="G1245" s="2">
        <f>'Moving Avg'!F1245</f>
        <v>2.7820900000000011</v>
      </c>
      <c r="H1245" s="2">
        <f>'Moving Avg'!G1245</f>
        <v>3.0139740000000006</v>
      </c>
      <c r="I1245" s="2">
        <f>'Moving Avg'!H1245</f>
        <v>3.493254000000003</v>
      </c>
      <c r="J1245" s="6" t="str">
        <f>OBV!F1245</f>
        <v>BULLISH</v>
      </c>
      <c r="K1245" s="6" t="str">
        <f>OBV!G1245</f>
        <v>NEUTRAL</v>
      </c>
      <c r="L1245" s="6" t="str">
        <f>OBV!H1245</f>
        <v>NEUTRAL</v>
      </c>
      <c r="M1245" s="8">
        <f t="shared" si="190"/>
        <v>50</v>
      </c>
      <c r="N1245" s="8">
        <f t="shared" si="191"/>
        <v>0</v>
      </c>
      <c r="O1245" s="8">
        <f t="shared" si="192"/>
        <v>0</v>
      </c>
      <c r="P1245" s="8">
        <f t="shared" si="193"/>
        <v>49.5</v>
      </c>
      <c r="Q1245" s="9">
        <f t="shared" si="194"/>
        <v>24.925000000000001</v>
      </c>
      <c r="R1245" s="9">
        <f t="shared" si="195"/>
        <v>22.375</v>
      </c>
      <c r="S1245" s="9">
        <f t="shared" si="196"/>
        <v>29.775000000000002</v>
      </c>
      <c r="T1245" s="9">
        <f t="shared" si="197"/>
        <v>24.875</v>
      </c>
      <c r="U1245" s="8">
        <f t="shared" si="198"/>
        <v>25.691666666666666</v>
      </c>
      <c r="V1245" s="8">
        <f t="shared" si="199"/>
        <v>25.487500000000001</v>
      </c>
    </row>
    <row r="1246" spans="1:22" ht="13.5" x14ac:dyDescent="0.25">
      <c r="A1246" s="3">
        <f>RSI!A1246</f>
        <v>43823</v>
      </c>
      <c r="B1246" s="2">
        <f>RSI!B1246</f>
        <v>2.6715</v>
      </c>
      <c r="C1246" s="2">
        <f>RSI!I1246</f>
        <v>28.409385572573711</v>
      </c>
      <c r="D1246" s="2">
        <f>MACD!E1246</f>
        <v>2.4932878384875234E-2</v>
      </c>
      <c r="E1246" s="2">
        <f>MACD!F1246</f>
        <v>1.331448440860593E-2</v>
      </c>
      <c r="F1246" s="2">
        <f>'Moving Avg'!D1246</f>
        <v>2.6715</v>
      </c>
      <c r="G1246" s="2">
        <f>'Moving Avg'!F1246</f>
        <v>2.771030000000001</v>
      </c>
      <c r="H1246" s="2">
        <f>'Moving Avg'!G1246</f>
        <v>2.9993400000000001</v>
      </c>
      <c r="I1246" s="2">
        <f>'Moving Avg'!H1246</f>
        <v>3.4898510000000029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  <c r="M1246" s="8">
        <f t="shared" si="190"/>
        <v>50</v>
      </c>
      <c r="N1246" s="8">
        <f t="shared" si="191"/>
        <v>0</v>
      </c>
      <c r="O1246" s="8">
        <f t="shared" si="192"/>
        <v>0</v>
      </c>
      <c r="P1246" s="8">
        <f t="shared" si="193"/>
        <v>16.5</v>
      </c>
      <c r="Q1246" s="9">
        <f t="shared" si="194"/>
        <v>19.975000000000001</v>
      </c>
      <c r="R1246" s="9">
        <f t="shared" si="195"/>
        <v>14.125</v>
      </c>
      <c r="S1246" s="9">
        <f t="shared" si="196"/>
        <v>14.925000000000001</v>
      </c>
      <c r="T1246" s="9">
        <f t="shared" si="197"/>
        <v>16.625</v>
      </c>
      <c r="U1246" s="8">
        <f t="shared" si="198"/>
        <v>16.341666666666669</v>
      </c>
      <c r="V1246" s="8">
        <f t="shared" si="199"/>
        <v>16.412500000000001</v>
      </c>
    </row>
    <row r="1247" spans="1:22" ht="13.5" x14ac:dyDescent="0.25">
      <c r="A1247" s="3">
        <f>RSI!A1247</f>
        <v>43824</v>
      </c>
      <c r="B1247" s="2">
        <f>RSI!B1247</f>
        <v>2.6715</v>
      </c>
      <c r="C1247" s="2">
        <f>RSI!I1247</f>
        <v>28.409385572573711</v>
      </c>
      <c r="D1247" s="2">
        <f>MACD!E1247</f>
        <v>3.0748358759288497E-2</v>
      </c>
      <c r="E1247" s="2">
        <f>MACD!F1247</f>
        <v>1.6801259278742445E-2</v>
      </c>
      <c r="F1247" s="2">
        <f>'Moving Avg'!D1247</f>
        <v>2.6715</v>
      </c>
      <c r="G1247" s="2">
        <f>'Moving Avg'!F1247</f>
        <v>2.7599700000000009</v>
      </c>
      <c r="H1247" s="2">
        <f>'Moving Avg'!G1247</f>
        <v>2.9847060000000005</v>
      </c>
      <c r="I1247" s="2">
        <f>'Moving Avg'!H1247</f>
        <v>3.4864480000000024</v>
      </c>
      <c r="J1247" s="6" t="str">
        <f>OBV!F1247</f>
        <v>NEUTRAL</v>
      </c>
      <c r="K1247" s="6" t="str">
        <f>OBV!G1247</f>
        <v>NEUTRAL</v>
      </c>
      <c r="L1247" s="6" t="str">
        <f>OBV!H1247</f>
        <v>NEUTRAL</v>
      </c>
      <c r="M1247" s="8">
        <f t="shared" si="190"/>
        <v>50</v>
      </c>
      <c r="N1247" s="8">
        <f t="shared" si="191"/>
        <v>0</v>
      </c>
      <c r="O1247" s="8">
        <f t="shared" si="192"/>
        <v>0</v>
      </c>
      <c r="P1247" s="8">
        <f t="shared" si="193"/>
        <v>33</v>
      </c>
      <c r="Q1247" s="9">
        <f t="shared" si="194"/>
        <v>22.45</v>
      </c>
      <c r="R1247" s="9">
        <f t="shared" si="195"/>
        <v>18.25</v>
      </c>
      <c r="S1247" s="9">
        <f t="shared" si="196"/>
        <v>22.35</v>
      </c>
      <c r="T1247" s="9">
        <f t="shared" si="197"/>
        <v>20.75</v>
      </c>
      <c r="U1247" s="8">
        <f t="shared" si="198"/>
        <v>21.016666666666669</v>
      </c>
      <c r="V1247" s="8">
        <f t="shared" si="199"/>
        <v>20.950000000000003</v>
      </c>
    </row>
    <row r="1248" spans="1:22" ht="13.5" x14ac:dyDescent="0.25">
      <c r="A1248" s="3">
        <f>RSI!A1248</f>
        <v>43825</v>
      </c>
      <c r="B1248" s="2">
        <f>RSI!B1248</f>
        <v>2.6545000000000001</v>
      </c>
      <c r="C1248" s="2">
        <f>RSI!I1248</f>
        <v>26.971279459264153</v>
      </c>
      <c r="D1248" s="2">
        <f>MACD!E1248</f>
        <v>4.2133725334577932E-2</v>
      </c>
      <c r="E1248" s="2">
        <f>MACD!F1248</f>
        <v>2.1867752489909544E-2</v>
      </c>
      <c r="F1248" s="2">
        <f>'Moving Avg'!D1248</f>
        <v>2.6680999999999999</v>
      </c>
      <c r="G1248" s="2">
        <f>'Moving Avg'!F1248</f>
        <v>2.7480600000000006</v>
      </c>
      <c r="H1248" s="2">
        <f>'Moving Avg'!G1248</f>
        <v>2.969732</v>
      </c>
      <c r="I1248" s="2">
        <f>'Moving Avg'!H1248</f>
        <v>3.4829600000000021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  <c r="M1248" s="8">
        <f t="shared" si="190"/>
        <v>50</v>
      </c>
      <c r="N1248" s="8">
        <f t="shared" si="191"/>
        <v>0</v>
      </c>
      <c r="O1248" s="8">
        <f t="shared" si="192"/>
        <v>0</v>
      </c>
      <c r="P1248" s="8">
        <f t="shared" si="193"/>
        <v>16.5</v>
      </c>
      <c r="Q1248" s="9">
        <f t="shared" si="194"/>
        <v>19.975000000000001</v>
      </c>
      <c r="R1248" s="9">
        <f t="shared" si="195"/>
        <v>14.125</v>
      </c>
      <c r="S1248" s="9">
        <f t="shared" si="196"/>
        <v>14.925000000000001</v>
      </c>
      <c r="T1248" s="9">
        <f t="shared" si="197"/>
        <v>16.625</v>
      </c>
      <c r="U1248" s="8">
        <f t="shared" si="198"/>
        <v>16.341666666666669</v>
      </c>
      <c r="V1248" s="8">
        <f t="shared" si="199"/>
        <v>16.412500000000001</v>
      </c>
    </row>
    <row r="1249" spans="1:22" ht="13.5" x14ac:dyDescent="0.25">
      <c r="A1249" s="3">
        <f>RSI!A1249</f>
        <v>43826</v>
      </c>
      <c r="B1249" s="2">
        <f>RSI!B1249</f>
        <v>2.5750999999999999</v>
      </c>
      <c r="C1249" s="2">
        <f>RSI!I1249</f>
        <v>21.497640461704933</v>
      </c>
      <c r="D1249" s="2">
        <f>MACD!E1249</f>
        <v>4.5431277775792367E-2</v>
      </c>
      <c r="E1249" s="2">
        <f>MACD!F1249</f>
        <v>2.6580457547086107E-2</v>
      </c>
      <c r="F1249" s="2">
        <f>'Moving Avg'!D1249</f>
        <v>2.6488199999999997</v>
      </c>
      <c r="G1249" s="2">
        <f>'Moving Avg'!F1249</f>
        <v>2.7364350000000006</v>
      </c>
      <c r="H1249" s="2">
        <f>'Moving Avg'!G1249</f>
        <v>2.953284</v>
      </c>
      <c r="I1249" s="2">
        <f>'Moving Avg'!H1249</f>
        <v>3.4791020000000019</v>
      </c>
      <c r="J1249" s="6" t="str">
        <f>OBV!F1249</f>
        <v>BEARISH</v>
      </c>
      <c r="K1249" s="6" t="str">
        <f>OBV!G1249</f>
        <v>NEUTRAL</v>
      </c>
      <c r="L1249" s="6" t="str">
        <f>OBV!H1249</f>
        <v>CONFIRMED BEARISH</v>
      </c>
      <c r="M1249" s="8">
        <f t="shared" si="190"/>
        <v>50</v>
      </c>
      <c r="N1249" s="8">
        <f t="shared" si="191"/>
        <v>0</v>
      </c>
      <c r="O1249" s="8">
        <f t="shared" si="192"/>
        <v>0</v>
      </c>
      <c r="P1249" s="8">
        <f t="shared" si="193"/>
        <v>16.5</v>
      </c>
      <c r="Q1249" s="9">
        <f t="shared" si="194"/>
        <v>19.975000000000001</v>
      </c>
      <c r="R1249" s="9">
        <f t="shared" si="195"/>
        <v>14.125</v>
      </c>
      <c r="S1249" s="9">
        <f t="shared" si="196"/>
        <v>14.925000000000001</v>
      </c>
      <c r="T1249" s="9">
        <f t="shared" si="197"/>
        <v>16.625</v>
      </c>
      <c r="U1249" s="8">
        <f t="shared" si="198"/>
        <v>16.341666666666669</v>
      </c>
      <c r="V1249" s="8">
        <f t="shared" si="199"/>
        <v>16.412500000000001</v>
      </c>
    </row>
    <row r="1250" spans="1:22" ht="13.5" x14ac:dyDescent="0.25">
      <c r="A1250" s="3">
        <f>RSI!A1250</f>
        <v>43829</v>
      </c>
      <c r="B1250" s="2">
        <f>RSI!B1250</f>
        <v>2.5750999999999999</v>
      </c>
      <c r="C1250" s="2">
        <f>RSI!I1250</f>
        <v>21.497640461704933</v>
      </c>
      <c r="D1250" s="2">
        <f>MACD!E1250</f>
        <v>3.7285129086991553E-2</v>
      </c>
      <c r="E1250" s="2">
        <f>MACD!F1250</f>
        <v>2.87213918550672E-2</v>
      </c>
      <c r="F1250" s="2">
        <f>'Moving Avg'!D1250</f>
        <v>2.62954</v>
      </c>
      <c r="G1250" s="2">
        <f>'Moving Avg'!F1250</f>
        <v>2.7248100000000006</v>
      </c>
      <c r="H1250" s="2">
        <f>'Moving Avg'!G1250</f>
        <v>2.936836</v>
      </c>
      <c r="I1250" s="2">
        <f>'Moving Avg'!H1250</f>
        <v>3.4752985000000018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0"/>
        <v>50</v>
      </c>
      <c r="N1250" s="8">
        <f t="shared" si="191"/>
        <v>0</v>
      </c>
      <c r="O1250" s="8">
        <f t="shared" si="192"/>
        <v>0</v>
      </c>
      <c r="P1250" s="8">
        <f t="shared" si="193"/>
        <v>16.5</v>
      </c>
      <c r="Q1250" s="9">
        <f t="shared" si="194"/>
        <v>19.975000000000001</v>
      </c>
      <c r="R1250" s="9">
        <f t="shared" si="195"/>
        <v>14.125</v>
      </c>
      <c r="S1250" s="9">
        <f t="shared" si="196"/>
        <v>14.925000000000001</v>
      </c>
      <c r="T1250" s="9">
        <f t="shared" si="197"/>
        <v>16.625</v>
      </c>
      <c r="U1250" s="8">
        <f t="shared" si="198"/>
        <v>16.341666666666669</v>
      </c>
      <c r="V1250" s="8">
        <f t="shared" si="199"/>
        <v>16.412500000000001</v>
      </c>
    </row>
    <row r="1251" spans="1:22" ht="13.5" x14ac:dyDescent="0.25">
      <c r="A1251" s="3">
        <f>RSI!A1251</f>
        <v>43830</v>
      </c>
      <c r="B1251" s="2">
        <f>RSI!B1251</f>
        <v>2.5750999999999999</v>
      </c>
      <c r="C1251" s="2">
        <f>RSI!I1251</f>
        <v>21.497640461704933</v>
      </c>
      <c r="D1251" s="2">
        <f>MACD!E1251</f>
        <v>4.379187721870581E-2</v>
      </c>
      <c r="E1251" s="2">
        <f>MACD!F1251</f>
        <v>3.1735488927794923E-2</v>
      </c>
      <c r="F1251" s="2">
        <f>'Moving Avg'!D1251</f>
        <v>2.6102600000000002</v>
      </c>
      <c r="G1251" s="2">
        <f>'Moving Avg'!F1251</f>
        <v>2.7131850000000002</v>
      </c>
      <c r="H1251" s="2">
        <f>'Moving Avg'!G1251</f>
        <v>2.9203879999999991</v>
      </c>
      <c r="I1251" s="2">
        <f>'Moving Avg'!H1251</f>
        <v>3.4719830000000012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  <c r="M1251" s="8">
        <f t="shared" si="190"/>
        <v>50</v>
      </c>
      <c r="N1251" s="8">
        <f t="shared" si="191"/>
        <v>0</v>
      </c>
      <c r="O1251" s="8">
        <f t="shared" si="192"/>
        <v>0</v>
      </c>
      <c r="P1251" s="8">
        <f t="shared" si="193"/>
        <v>16.5</v>
      </c>
      <c r="Q1251" s="9">
        <f t="shared" si="194"/>
        <v>19.975000000000001</v>
      </c>
      <c r="R1251" s="9">
        <f t="shared" si="195"/>
        <v>14.125</v>
      </c>
      <c r="S1251" s="9">
        <f t="shared" si="196"/>
        <v>14.925000000000001</v>
      </c>
      <c r="T1251" s="9">
        <f t="shared" si="197"/>
        <v>16.625</v>
      </c>
      <c r="U1251" s="8">
        <f t="shared" si="198"/>
        <v>16.341666666666669</v>
      </c>
      <c r="V1251" s="8">
        <f t="shared" si="199"/>
        <v>16.412500000000001</v>
      </c>
    </row>
    <row r="1252" spans="1:22" ht="13.5" x14ac:dyDescent="0.25">
      <c r="A1252" s="3">
        <f>RSI!A1252</f>
        <v>43832</v>
      </c>
      <c r="B1252" s="2">
        <f>RSI!B1252</f>
        <v>2.5750999999999999</v>
      </c>
      <c r="C1252" s="2">
        <f>RSI!I1252</f>
        <v>21.497640461704933</v>
      </c>
      <c r="D1252" s="2">
        <f>MACD!E1252</f>
        <v>3.8178738265277623E-2</v>
      </c>
      <c r="E1252" s="2">
        <f>MACD!F1252</f>
        <v>3.3024138795291466E-2</v>
      </c>
      <c r="F1252" s="2">
        <f>'Moving Avg'!D1252</f>
        <v>2.5909799999999996</v>
      </c>
      <c r="G1252" s="2">
        <f>'Moving Avg'!F1252</f>
        <v>2.7015600000000002</v>
      </c>
      <c r="H1252" s="2">
        <f>'Moving Avg'!G1252</f>
        <v>2.9039399999999982</v>
      </c>
      <c r="I1252" s="2">
        <f>'Moving Avg'!H1252</f>
        <v>3.4682065000000017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  <c r="M1252" s="8">
        <f t="shared" si="190"/>
        <v>50</v>
      </c>
      <c r="N1252" s="8">
        <f t="shared" si="191"/>
        <v>0</v>
      </c>
      <c r="O1252" s="8">
        <f t="shared" si="192"/>
        <v>0</v>
      </c>
      <c r="P1252" s="8">
        <f t="shared" si="193"/>
        <v>16.5</v>
      </c>
      <c r="Q1252" s="9">
        <f t="shared" si="194"/>
        <v>19.975000000000001</v>
      </c>
      <c r="R1252" s="9">
        <f t="shared" si="195"/>
        <v>14.125</v>
      </c>
      <c r="S1252" s="9">
        <f t="shared" si="196"/>
        <v>14.925000000000001</v>
      </c>
      <c r="T1252" s="9">
        <f t="shared" si="197"/>
        <v>16.625</v>
      </c>
      <c r="U1252" s="8">
        <f t="shared" si="198"/>
        <v>16.341666666666669</v>
      </c>
      <c r="V1252" s="8">
        <f t="shared" si="199"/>
        <v>16.412500000000001</v>
      </c>
    </row>
    <row r="1253" spans="1:22" ht="13.5" x14ac:dyDescent="0.25">
      <c r="A1253" s="3">
        <f>RSI!A1253</f>
        <v>43833</v>
      </c>
      <c r="B1253" s="2">
        <f>RSI!B1253</f>
        <v>2.6091000000000002</v>
      </c>
      <c r="C1253" s="2">
        <f>RSI!I1253</f>
        <v>29.713341836968567</v>
      </c>
      <c r="D1253" s="2">
        <f>MACD!E1253</f>
        <v>3.1925951469681912E-2</v>
      </c>
      <c r="E1253" s="2">
        <f>MACD!F1253</f>
        <v>3.2804501330169558E-2</v>
      </c>
      <c r="F1253" s="2">
        <f>'Moving Avg'!D1253</f>
        <v>2.5819000000000001</v>
      </c>
      <c r="G1253" s="2">
        <f>'Moving Avg'!F1253</f>
        <v>2.6916350000000002</v>
      </c>
      <c r="H1253" s="2">
        <f>'Moving Avg'!G1253</f>
        <v>2.8881719999999986</v>
      </c>
      <c r="I1253" s="2">
        <f>'Moving Avg'!H1253</f>
        <v>3.4646000000000017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50</v>
      </c>
      <c r="N1253" s="8">
        <f t="shared" si="191"/>
        <v>45</v>
      </c>
      <c r="O1253" s="8">
        <f t="shared" si="192"/>
        <v>0</v>
      </c>
      <c r="P1253" s="8">
        <f t="shared" si="193"/>
        <v>16.5</v>
      </c>
      <c r="Q1253" s="9">
        <f t="shared" si="194"/>
        <v>35.725000000000001</v>
      </c>
      <c r="R1253" s="9">
        <f t="shared" si="195"/>
        <v>23.125</v>
      </c>
      <c r="S1253" s="9">
        <f t="shared" si="196"/>
        <v>21.675000000000001</v>
      </c>
      <c r="T1253" s="9">
        <f t="shared" si="197"/>
        <v>27.875</v>
      </c>
      <c r="U1253" s="8">
        <f t="shared" si="198"/>
        <v>26.841666666666669</v>
      </c>
      <c r="V1253" s="8">
        <f t="shared" si="199"/>
        <v>27.1</v>
      </c>
    </row>
    <row r="1254" spans="1:22" ht="13.5" x14ac:dyDescent="0.25">
      <c r="A1254" s="3">
        <f>RSI!A1254</f>
        <v>43836</v>
      </c>
      <c r="B1254" s="2">
        <f>RSI!B1254</f>
        <v>2.6091000000000002</v>
      </c>
      <c r="C1254" s="2">
        <f>RSI!I1254</f>
        <v>29.713341836968567</v>
      </c>
      <c r="D1254" s="2">
        <f>MACD!E1254</f>
        <v>2.7374327040429858E-2</v>
      </c>
      <c r="E1254" s="2">
        <f>MACD!F1254</f>
        <v>3.1718466472221617E-2</v>
      </c>
      <c r="F1254" s="2">
        <f>'Moving Avg'!D1254</f>
        <v>2.5887000000000002</v>
      </c>
      <c r="G1254" s="2">
        <f>'Moving Avg'!F1254</f>
        <v>2.6817099999999998</v>
      </c>
      <c r="H1254" s="2">
        <f>'Moving Avg'!G1254</f>
        <v>2.8724039999999986</v>
      </c>
      <c r="I1254" s="2">
        <f>'Moving Avg'!H1254</f>
        <v>3.4609935000000021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  <c r="M1254" s="8">
        <f t="shared" si="190"/>
        <v>50</v>
      </c>
      <c r="N1254" s="8">
        <f t="shared" si="191"/>
        <v>45</v>
      </c>
      <c r="O1254" s="8">
        <f t="shared" si="192"/>
        <v>0</v>
      </c>
      <c r="P1254" s="8">
        <f t="shared" si="193"/>
        <v>83.5</v>
      </c>
      <c r="Q1254" s="9">
        <f t="shared" si="194"/>
        <v>45.774999999999999</v>
      </c>
      <c r="R1254" s="9">
        <f t="shared" si="195"/>
        <v>39.875</v>
      </c>
      <c r="S1254" s="9">
        <f t="shared" si="196"/>
        <v>51.825000000000003</v>
      </c>
      <c r="T1254" s="9">
        <f t="shared" si="197"/>
        <v>44.625</v>
      </c>
      <c r="U1254" s="8">
        <f t="shared" si="198"/>
        <v>45.82500000000001</v>
      </c>
      <c r="V1254" s="8">
        <f t="shared" si="199"/>
        <v>45.525000000000006</v>
      </c>
    </row>
    <row r="1255" spans="1:22" ht="13.5" x14ac:dyDescent="0.25">
      <c r="A1255" s="3">
        <f>RSI!A1255</f>
        <v>43837</v>
      </c>
      <c r="B1255" s="2">
        <f>RSI!B1255</f>
        <v>2.6091000000000002</v>
      </c>
      <c r="C1255" s="2">
        <f>RSI!I1255</f>
        <v>29.713341836968567</v>
      </c>
      <c r="D1255" s="2">
        <f>MACD!E1255</f>
        <v>2.4207392492834323E-2</v>
      </c>
      <c r="E1255" s="2">
        <f>MACD!F1255</f>
        <v>3.0216251676344161E-2</v>
      </c>
      <c r="F1255" s="2">
        <f>'Moving Avg'!D1255</f>
        <v>2.5954999999999999</v>
      </c>
      <c r="G1255" s="2">
        <f>'Moving Avg'!F1255</f>
        <v>2.6717849999999999</v>
      </c>
      <c r="H1255" s="2">
        <f>'Moving Avg'!G1255</f>
        <v>2.8584499999999986</v>
      </c>
      <c r="I1255" s="2">
        <f>'Moving Avg'!H1255</f>
        <v>3.4573870000000029</v>
      </c>
      <c r="J1255" s="6" t="str">
        <f>OBV!F1255</f>
        <v>BULLISH</v>
      </c>
      <c r="K1255" s="6" t="str">
        <f>OBV!G1255</f>
        <v>NEUTRAL</v>
      </c>
      <c r="L1255" s="6" t="str">
        <f>OBV!H1255</f>
        <v>CONFIRMED BULLISH</v>
      </c>
      <c r="M1255" s="8">
        <f t="shared" si="190"/>
        <v>50</v>
      </c>
      <c r="N1255" s="8">
        <f t="shared" si="191"/>
        <v>45</v>
      </c>
      <c r="O1255" s="8">
        <f t="shared" si="192"/>
        <v>0</v>
      </c>
      <c r="P1255" s="8">
        <f t="shared" si="193"/>
        <v>83.5</v>
      </c>
      <c r="Q1255" s="9">
        <f t="shared" si="194"/>
        <v>45.774999999999999</v>
      </c>
      <c r="R1255" s="9">
        <f t="shared" si="195"/>
        <v>39.875</v>
      </c>
      <c r="S1255" s="9">
        <f t="shared" si="196"/>
        <v>51.825000000000003</v>
      </c>
      <c r="T1255" s="9">
        <f t="shared" si="197"/>
        <v>44.625</v>
      </c>
      <c r="U1255" s="8">
        <f t="shared" si="198"/>
        <v>45.82500000000001</v>
      </c>
      <c r="V1255" s="8">
        <f t="shared" si="199"/>
        <v>45.525000000000006</v>
      </c>
    </row>
    <row r="1256" spans="1:22" ht="13.5" x14ac:dyDescent="0.25">
      <c r="A1256" s="3">
        <f>RSI!A1256</f>
        <v>43838</v>
      </c>
      <c r="B1256" s="2">
        <f>RSI!B1256</f>
        <v>2.6091000000000002</v>
      </c>
      <c r="C1256" s="2">
        <f>RSI!I1256</f>
        <v>29.713341836968567</v>
      </c>
      <c r="D1256" s="2">
        <f>MACD!E1256</f>
        <v>2.2161419357335621E-2</v>
      </c>
      <c r="E1256" s="2">
        <f>MACD!F1256</f>
        <v>2.8605285212542457E-2</v>
      </c>
      <c r="F1256" s="2">
        <f>'Moving Avg'!D1256</f>
        <v>2.6023000000000001</v>
      </c>
      <c r="G1256" s="2">
        <f>'Moving Avg'!F1256</f>
        <v>2.6618599999999999</v>
      </c>
      <c r="H1256" s="2">
        <f>'Moving Avg'!G1256</f>
        <v>2.844495999999999</v>
      </c>
      <c r="I1256" s="2">
        <f>'Moving Avg'!H1256</f>
        <v>3.4537805000000024</v>
      </c>
      <c r="J1256" s="6" t="str">
        <f>OBV!F1256</f>
        <v>BULLISH</v>
      </c>
      <c r="K1256" s="6" t="str">
        <f>OBV!G1256</f>
        <v>NEUTRAL</v>
      </c>
      <c r="L1256" s="6" t="str">
        <f>OBV!H1256</f>
        <v>CONFIRMED BULLISH</v>
      </c>
      <c r="M1256" s="8">
        <f t="shared" si="190"/>
        <v>50</v>
      </c>
      <c r="N1256" s="8">
        <f t="shared" si="191"/>
        <v>45</v>
      </c>
      <c r="O1256" s="8">
        <f t="shared" si="192"/>
        <v>0</v>
      </c>
      <c r="P1256" s="8">
        <f t="shared" si="193"/>
        <v>83.5</v>
      </c>
      <c r="Q1256" s="9">
        <f t="shared" si="194"/>
        <v>45.774999999999999</v>
      </c>
      <c r="R1256" s="9">
        <f t="shared" si="195"/>
        <v>39.875</v>
      </c>
      <c r="S1256" s="9">
        <f t="shared" si="196"/>
        <v>51.825000000000003</v>
      </c>
      <c r="T1256" s="9">
        <f t="shared" si="197"/>
        <v>44.625</v>
      </c>
      <c r="U1256" s="8">
        <f t="shared" si="198"/>
        <v>45.82500000000001</v>
      </c>
      <c r="V1256" s="8">
        <f t="shared" si="199"/>
        <v>45.525000000000006</v>
      </c>
    </row>
    <row r="1257" spans="1:22" ht="13.5" x14ac:dyDescent="0.25">
      <c r="A1257" s="3">
        <f>RSI!A1257</f>
        <v>43839</v>
      </c>
      <c r="B1257" s="2">
        <f>RSI!B1257</f>
        <v>2.5920999999999998</v>
      </c>
      <c r="C1257" s="2">
        <f>RSI!I1257</f>
        <v>27.759529811719844</v>
      </c>
      <c r="D1257" s="2">
        <f>MACD!E1257</f>
        <v>2.2276267534853122E-2</v>
      </c>
      <c r="E1257" s="2">
        <f>MACD!F1257</f>
        <v>2.733948167700459E-2</v>
      </c>
      <c r="F1257" s="2">
        <f>'Moving Avg'!D1257</f>
        <v>2.6057000000000001</v>
      </c>
      <c r="G1257" s="2">
        <f>'Moving Avg'!F1257</f>
        <v>2.6510849999999997</v>
      </c>
      <c r="H1257" s="2">
        <f>'Moving Avg'!G1257</f>
        <v>2.8302019999999986</v>
      </c>
      <c r="I1257" s="2">
        <f>'Moving Avg'!H1257</f>
        <v>3.4500890000000028</v>
      </c>
      <c r="J1257" s="6" t="str">
        <f>OBV!F1257</f>
        <v>BEARISH</v>
      </c>
      <c r="K1257" s="6" t="str">
        <f>OBV!G1257</f>
        <v>NEUTRAL</v>
      </c>
      <c r="L1257" s="6" t="str">
        <f>OBV!H1257</f>
        <v>BEARISH DIVERGENCE</v>
      </c>
      <c r="M1257" s="8">
        <f t="shared" si="190"/>
        <v>50</v>
      </c>
      <c r="N1257" s="8">
        <f t="shared" si="191"/>
        <v>45</v>
      </c>
      <c r="O1257" s="8">
        <f t="shared" si="192"/>
        <v>0</v>
      </c>
      <c r="P1257" s="8">
        <f t="shared" si="193"/>
        <v>16.5</v>
      </c>
      <c r="Q1257" s="9">
        <f t="shared" si="194"/>
        <v>35.725000000000001</v>
      </c>
      <c r="R1257" s="9">
        <f t="shared" si="195"/>
        <v>23.125</v>
      </c>
      <c r="S1257" s="9">
        <f t="shared" si="196"/>
        <v>21.675000000000001</v>
      </c>
      <c r="T1257" s="9">
        <f t="shared" si="197"/>
        <v>27.875</v>
      </c>
      <c r="U1257" s="8">
        <f t="shared" si="198"/>
        <v>26.841666666666669</v>
      </c>
      <c r="V1257" s="8">
        <f t="shared" si="199"/>
        <v>27.1</v>
      </c>
    </row>
    <row r="1258" spans="1:22" ht="13.5" x14ac:dyDescent="0.25">
      <c r="A1258" s="3">
        <f>RSI!A1258</f>
        <v>43840</v>
      </c>
      <c r="B1258" s="2">
        <f>RSI!B1258</f>
        <v>2.5807000000000002</v>
      </c>
      <c r="C1258" s="2">
        <f>RSI!I1258</f>
        <v>26.501081202598883</v>
      </c>
      <c r="D1258" s="2">
        <f>MACD!E1258</f>
        <v>2.1246290835929216E-2</v>
      </c>
      <c r="E1258" s="2">
        <f>MACD!F1258</f>
        <v>2.6120843508789519E-2</v>
      </c>
      <c r="F1258" s="2">
        <f>'Moving Avg'!D1258</f>
        <v>2.6000200000000002</v>
      </c>
      <c r="G1258" s="2">
        <f>'Moving Avg'!F1258</f>
        <v>2.6383199999999993</v>
      </c>
      <c r="H1258" s="2">
        <f>'Moving Avg'!G1258</f>
        <v>2.8186299999999989</v>
      </c>
      <c r="I1258" s="2">
        <f>'Moving Avg'!H1258</f>
        <v>3.4467200000000031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  <c r="M1258" s="8">
        <f t="shared" si="190"/>
        <v>50</v>
      </c>
      <c r="N1258" s="8">
        <f t="shared" si="191"/>
        <v>45</v>
      </c>
      <c r="O1258" s="8">
        <f t="shared" si="192"/>
        <v>0</v>
      </c>
      <c r="P1258" s="8">
        <f t="shared" si="193"/>
        <v>16.5</v>
      </c>
      <c r="Q1258" s="9">
        <f t="shared" si="194"/>
        <v>35.725000000000001</v>
      </c>
      <c r="R1258" s="9">
        <f t="shared" si="195"/>
        <v>23.125</v>
      </c>
      <c r="S1258" s="9">
        <f t="shared" si="196"/>
        <v>21.675000000000001</v>
      </c>
      <c r="T1258" s="9">
        <f t="shared" si="197"/>
        <v>27.875</v>
      </c>
      <c r="U1258" s="8">
        <f t="shared" si="198"/>
        <v>26.841666666666669</v>
      </c>
      <c r="V1258" s="8">
        <f t="shared" si="199"/>
        <v>27.1</v>
      </c>
    </row>
    <row r="1259" spans="1:22" ht="13.5" x14ac:dyDescent="0.25">
      <c r="A1259" s="3">
        <f>RSI!A1259</f>
        <v>43843</v>
      </c>
      <c r="B1259" s="2">
        <f>RSI!B1259</f>
        <v>2.5807000000000002</v>
      </c>
      <c r="C1259" s="2">
        <f>RSI!I1259</f>
        <v>26.501081202598883</v>
      </c>
      <c r="D1259" s="2">
        <f>MACD!E1259</f>
        <v>8.8228470879299081E-3</v>
      </c>
      <c r="E1259" s="2">
        <f>MACD!F1259</f>
        <v>2.2661244224617596E-2</v>
      </c>
      <c r="F1259" s="2">
        <f>'Moving Avg'!D1259</f>
        <v>2.5943399999999999</v>
      </c>
      <c r="G1259" s="2">
        <f>'Moving Avg'!F1259</f>
        <v>2.6298099999999995</v>
      </c>
      <c r="H1259" s="2">
        <f>'Moving Avg'!G1259</f>
        <v>2.8053559999999989</v>
      </c>
      <c r="I1259" s="2">
        <f>'Moving Avg'!H1259</f>
        <v>3.4428900000000029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  <c r="M1259" s="8">
        <f t="shared" si="190"/>
        <v>50</v>
      </c>
      <c r="N1259" s="8">
        <f t="shared" si="191"/>
        <v>45</v>
      </c>
      <c r="O1259" s="8">
        <f t="shared" si="192"/>
        <v>0</v>
      </c>
      <c r="P1259" s="8">
        <f t="shared" si="193"/>
        <v>16.5</v>
      </c>
      <c r="Q1259" s="9">
        <f t="shared" si="194"/>
        <v>35.725000000000001</v>
      </c>
      <c r="R1259" s="9">
        <f t="shared" si="195"/>
        <v>23.125</v>
      </c>
      <c r="S1259" s="9">
        <f t="shared" si="196"/>
        <v>21.675000000000001</v>
      </c>
      <c r="T1259" s="9">
        <f t="shared" si="197"/>
        <v>27.875</v>
      </c>
      <c r="U1259" s="8">
        <f t="shared" si="198"/>
        <v>26.841666666666669</v>
      </c>
      <c r="V1259" s="8">
        <f t="shared" si="199"/>
        <v>27.1</v>
      </c>
    </row>
    <row r="1260" spans="1:22" ht="13.5" x14ac:dyDescent="0.25">
      <c r="A1260" s="3">
        <f>RSI!A1260</f>
        <v>43845</v>
      </c>
      <c r="B1260" s="2">
        <f>RSI!B1260</f>
        <v>2.5807000000000002</v>
      </c>
      <c r="C1260" s="2">
        <f>RSI!I1260</f>
        <v>26.501081202598883</v>
      </c>
      <c r="D1260" s="2">
        <f>MACD!E1260</f>
        <v>-1.0749831657781428E-3</v>
      </c>
      <c r="E1260" s="2">
        <f>MACD!F1260</f>
        <v>1.791399874653845E-2</v>
      </c>
      <c r="F1260" s="2">
        <f>'Moving Avg'!D1260</f>
        <v>2.58866</v>
      </c>
      <c r="G1260" s="2">
        <f>'Moving Avg'!F1260</f>
        <v>2.6252699999999995</v>
      </c>
      <c r="H1260" s="2">
        <f>'Moving Avg'!G1260</f>
        <v>2.7920819999999993</v>
      </c>
      <c r="I1260" s="2">
        <f>'Moving Avg'!H1260</f>
        <v>3.4387075000000022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50</v>
      </c>
      <c r="N1260" s="8">
        <f t="shared" si="191"/>
        <v>45</v>
      </c>
      <c r="O1260" s="8">
        <f t="shared" si="192"/>
        <v>0</v>
      </c>
      <c r="P1260" s="8">
        <f t="shared" si="193"/>
        <v>16.5</v>
      </c>
      <c r="Q1260" s="9">
        <f t="shared" si="194"/>
        <v>35.725000000000001</v>
      </c>
      <c r="R1260" s="9">
        <f t="shared" si="195"/>
        <v>23.125</v>
      </c>
      <c r="S1260" s="9">
        <f t="shared" si="196"/>
        <v>21.675000000000001</v>
      </c>
      <c r="T1260" s="9">
        <f t="shared" si="197"/>
        <v>27.875</v>
      </c>
      <c r="U1260" s="8">
        <f t="shared" si="198"/>
        <v>26.841666666666669</v>
      </c>
      <c r="V1260" s="8">
        <f t="shared" si="199"/>
        <v>27.1</v>
      </c>
    </row>
    <row r="1261" spans="1:22" ht="13.5" x14ac:dyDescent="0.25">
      <c r="A1261" s="3">
        <f>RSI!A1261</f>
        <v>43846</v>
      </c>
      <c r="B1261" s="2">
        <f>RSI!B1261</f>
        <v>2.5807000000000002</v>
      </c>
      <c r="C1261" s="2">
        <f>RSI!I1261</f>
        <v>26.501081202598883</v>
      </c>
      <c r="D1261" s="2">
        <f>MACD!E1261</f>
        <v>-8.8812606219224044E-3</v>
      </c>
      <c r="E1261" s="2">
        <f>MACD!F1261</f>
        <v>1.2554946872846279E-2</v>
      </c>
      <c r="F1261" s="2">
        <f>'Moving Avg'!D1261</f>
        <v>2.5829800000000001</v>
      </c>
      <c r="G1261" s="2">
        <f>'Moving Avg'!F1261</f>
        <v>2.6167599999999998</v>
      </c>
      <c r="H1261" s="2">
        <f>'Moving Avg'!G1261</f>
        <v>2.7788079999999993</v>
      </c>
      <c r="I1261" s="2">
        <f>'Moving Avg'!H1261</f>
        <v>3.4345250000000016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50</v>
      </c>
      <c r="N1261" s="8">
        <f t="shared" si="191"/>
        <v>100</v>
      </c>
      <c r="O1261" s="8">
        <f t="shared" si="192"/>
        <v>0</v>
      </c>
      <c r="P1261" s="8">
        <f t="shared" si="193"/>
        <v>16.5</v>
      </c>
      <c r="Q1261" s="9">
        <f t="shared" si="194"/>
        <v>54.975000000000001</v>
      </c>
      <c r="R1261" s="9">
        <f t="shared" si="195"/>
        <v>34.125</v>
      </c>
      <c r="S1261" s="9">
        <f t="shared" si="196"/>
        <v>29.925000000000001</v>
      </c>
      <c r="T1261" s="9">
        <f t="shared" si="197"/>
        <v>41.625</v>
      </c>
      <c r="U1261" s="8">
        <f t="shared" si="198"/>
        <v>39.674999999999997</v>
      </c>
      <c r="V1261" s="8">
        <f t="shared" si="199"/>
        <v>40.162499999999994</v>
      </c>
    </row>
    <row r="1262" spans="1:22" ht="13.5" x14ac:dyDescent="0.25">
      <c r="A1262" s="3">
        <f>RSI!A1262</f>
        <v>43847</v>
      </c>
      <c r="B1262" s="2">
        <f>RSI!B1262</f>
        <v>2.5750999999999999</v>
      </c>
      <c r="C1262" s="2">
        <f>RSI!I1262</f>
        <v>25.730370606275642</v>
      </c>
      <c r="D1262" s="2">
        <f>MACD!E1262</f>
        <v>-1.4545081869648424E-2</v>
      </c>
      <c r="E1262" s="2">
        <f>MACD!F1262</f>
        <v>7.1349411243473385E-3</v>
      </c>
      <c r="F1262" s="2">
        <f>'Moving Avg'!D1262</f>
        <v>2.57958</v>
      </c>
      <c r="G1262" s="2">
        <f>'Moving Avg'!F1262</f>
        <v>2.6119399999999997</v>
      </c>
      <c r="H1262" s="2">
        <f>'Moving Avg'!G1262</f>
        <v>2.7654219999999992</v>
      </c>
      <c r="I1262" s="2">
        <f>'Moving Avg'!H1262</f>
        <v>3.4295550000000015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0"/>
        <v>50</v>
      </c>
      <c r="N1262" s="8">
        <f t="shared" si="191"/>
        <v>100</v>
      </c>
      <c r="O1262" s="8">
        <f t="shared" si="192"/>
        <v>0</v>
      </c>
      <c r="P1262" s="8">
        <f t="shared" si="193"/>
        <v>16.5</v>
      </c>
      <c r="Q1262" s="9">
        <f t="shared" si="194"/>
        <v>54.975000000000001</v>
      </c>
      <c r="R1262" s="9">
        <f t="shared" si="195"/>
        <v>34.125</v>
      </c>
      <c r="S1262" s="9">
        <f t="shared" si="196"/>
        <v>29.925000000000001</v>
      </c>
      <c r="T1262" s="9">
        <f t="shared" si="197"/>
        <v>41.625</v>
      </c>
      <c r="U1262" s="8">
        <f t="shared" si="198"/>
        <v>39.674999999999997</v>
      </c>
      <c r="V1262" s="8">
        <f t="shared" si="199"/>
        <v>40.162499999999994</v>
      </c>
    </row>
    <row r="1263" spans="1:22" ht="13.5" x14ac:dyDescent="0.25">
      <c r="A1263" s="3">
        <f>RSI!A1263</f>
        <v>43850</v>
      </c>
      <c r="B1263" s="2">
        <f>RSI!B1263</f>
        <v>2.5467</v>
      </c>
      <c r="C1263" s="2">
        <f>RSI!I1263</f>
        <v>22.203677671905581</v>
      </c>
      <c r="D1263" s="2">
        <f>MACD!E1263</f>
        <v>-1.1482319805961705E-2</v>
      </c>
      <c r="E1263" s="2">
        <f>MACD!F1263</f>
        <v>3.4114889382855303E-3</v>
      </c>
      <c r="F1263" s="2">
        <f>'Moving Avg'!D1263</f>
        <v>2.5727799999999998</v>
      </c>
      <c r="G1263" s="2">
        <f>'Moving Avg'!F1263</f>
        <v>2.6057000000000001</v>
      </c>
      <c r="H1263" s="2">
        <f>'Moving Avg'!G1263</f>
        <v>2.7514679999999991</v>
      </c>
      <c r="I1263" s="2">
        <f>'Moving Avg'!H1263</f>
        <v>3.4239280000000014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0"/>
        <v>50</v>
      </c>
      <c r="N1263" s="8">
        <f t="shared" si="191"/>
        <v>45</v>
      </c>
      <c r="O1263" s="8">
        <f t="shared" si="192"/>
        <v>0</v>
      </c>
      <c r="P1263" s="8">
        <f t="shared" si="193"/>
        <v>16.5</v>
      </c>
      <c r="Q1263" s="9">
        <f t="shared" si="194"/>
        <v>35.725000000000001</v>
      </c>
      <c r="R1263" s="9">
        <f t="shared" si="195"/>
        <v>23.125</v>
      </c>
      <c r="S1263" s="9">
        <f t="shared" si="196"/>
        <v>21.675000000000001</v>
      </c>
      <c r="T1263" s="9">
        <f t="shared" si="197"/>
        <v>27.875</v>
      </c>
      <c r="U1263" s="8">
        <f t="shared" si="198"/>
        <v>26.841666666666669</v>
      </c>
      <c r="V1263" s="8">
        <f t="shared" si="199"/>
        <v>27.1</v>
      </c>
    </row>
    <row r="1264" spans="1:22" ht="13.5" x14ac:dyDescent="0.25">
      <c r="A1264" s="3">
        <f>RSI!A1264</f>
        <v>43851</v>
      </c>
      <c r="B1264" s="2">
        <f>RSI!B1264</f>
        <v>2.4729999999999999</v>
      </c>
      <c r="C1264" s="2">
        <f>RSI!I1264</f>
        <v>16.054139826956487</v>
      </c>
      <c r="D1264" s="2">
        <f>MACD!E1264</f>
        <v>-2.7814968807837737E-3</v>
      </c>
      <c r="E1264" s="2">
        <f>MACD!F1264</f>
        <v>2.1728917744716697E-3</v>
      </c>
      <c r="F1264" s="2">
        <f>'Moving Avg'!D1264</f>
        <v>2.55124</v>
      </c>
      <c r="G1264" s="2">
        <f>'Moving Avg'!F1264</f>
        <v>2.5957750000000002</v>
      </c>
      <c r="H1264" s="2">
        <f>'Moving Avg'!G1264</f>
        <v>2.73604</v>
      </c>
      <c r="I1264" s="2">
        <f>'Moving Avg'!H1264</f>
        <v>3.4174440000000006</v>
      </c>
      <c r="J1264" s="6" t="str">
        <f>OBV!F1264</f>
        <v>BEARISH</v>
      </c>
      <c r="K1264" s="6" t="str">
        <f>OBV!G1264</f>
        <v>NEUTRAL</v>
      </c>
      <c r="L1264" s="6" t="str">
        <f>OBV!H1264</f>
        <v>CONFIRMED BEARISH</v>
      </c>
      <c r="M1264" s="8">
        <f t="shared" si="190"/>
        <v>50</v>
      </c>
      <c r="N1264" s="8">
        <f t="shared" si="191"/>
        <v>45</v>
      </c>
      <c r="O1264" s="8">
        <f t="shared" si="192"/>
        <v>0</v>
      </c>
      <c r="P1264" s="8">
        <f t="shared" si="193"/>
        <v>16.5</v>
      </c>
      <c r="Q1264" s="9">
        <f t="shared" si="194"/>
        <v>35.725000000000001</v>
      </c>
      <c r="R1264" s="9">
        <f t="shared" si="195"/>
        <v>23.125</v>
      </c>
      <c r="S1264" s="9">
        <f t="shared" si="196"/>
        <v>21.675000000000001</v>
      </c>
      <c r="T1264" s="9">
        <f t="shared" si="197"/>
        <v>27.875</v>
      </c>
      <c r="U1264" s="8">
        <f t="shared" si="198"/>
        <v>26.841666666666669</v>
      </c>
      <c r="V1264" s="8">
        <f t="shared" si="199"/>
        <v>27.1</v>
      </c>
    </row>
    <row r="1265" spans="1:22" ht="13.5" x14ac:dyDescent="0.25">
      <c r="A1265" s="3">
        <f>RSI!A1265</f>
        <v>43852</v>
      </c>
      <c r="B1265" s="2">
        <f>RSI!B1265</f>
        <v>2.4729999999999999</v>
      </c>
      <c r="C1265" s="2">
        <f>RSI!I1265</f>
        <v>16.054139826956501</v>
      </c>
      <c r="D1265" s="2">
        <f>MACD!E1265</f>
        <v>5.6180822985529844E-3</v>
      </c>
      <c r="E1265" s="2">
        <f>MACD!F1265</f>
        <v>2.8619298792879324E-3</v>
      </c>
      <c r="F1265" s="2">
        <f>'Moving Avg'!D1265</f>
        <v>2.5296999999999996</v>
      </c>
      <c r="G1265" s="2">
        <f>'Moving Avg'!F1265</f>
        <v>2.5858499999999998</v>
      </c>
      <c r="H1265" s="2">
        <f>'Moving Avg'!G1265</f>
        <v>2.7225420000000002</v>
      </c>
      <c r="I1265" s="2">
        <f>'Moving Avg'!H1265</f>
        <v>3.4115025000000001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  <c r="M1265" s="8">
        <f t="shared" si="190"/>
        <v>50</v>
      </c>
      <c r="N1265" s="8">
        <f t="shared" si="191"/>
        <v>0</v>
      </c>
      <c r="O1265" s="8">
        <f t="shared" si="192"/>
        <v>0</v>
      </c>
      <c r="P1265" s="8">
        <f t="shared" si="193"/>
        <v>16.5</v>
      </c>
      <c r="Q1265" s="9">
        <f t="shared" si="194"/>
        <v>19.975000000000001</v>
      </c>
      <c r="R1265" s="9">
        <f t="shared" si="195"/>
        <v>14.125</v>
      </c>
      <c r="S1265" s="9">
        <f t="shared" si="196"/>
        <v>14.925000000000001</v>
      </c>
      <c r="T1265" s="9">
        <f t="shared" si="197"/>
        <v>16.625</v>
      </c>
      <c r="U1265" s="8">
        <f t="shared" si="198"/>
        <v>16.341666666666669</v>
      </c>
      <c r="V1265" s="8">
        <f t="shared" si="199"/>
        <v>16.412500000000001</v>
      </c>
    </row>
    <row r="1266" spans="1:22" ht="13.5" x14ac:dyDescent="0.25">
      <c r="A1266" s="3">
        <f>RSI!A1266</f>
        <v>43853</v>
      </c>
      <c r="B1266" s="2">
        <f>RSI!B1266</f>
        <v>2.4729999999999999</v>
      </c>
      <c r="C1266" s="2">
        <f>RSI!I1266</f>
        <v>16.054139826956501</v>
      </c>
      <c r="D1266" s="2">
        <f>MACD!E1266</f>
        <v>1.3685922598049238E-2</v>
      </c>
      <c r="E1266" s="2">
        <f>MACD!F1266</f>
        <v>5.0267284230401943E-3</v>
      </c>
      <c r="F1266" s="2">
        <f>'Moving Avg'!D1266</f>
        <v>2.5081600000000002</v>
      </c>
      <c r="G1266" s="2">
        <f>'Moving Avg'!F1266</f>
        <v>2.5759250000000002</v>
      </c>
      <c r="H1266" s="2">
        <f>'Moving Avg'!G1266</f>
        <v>2.7108580000000013</v>
      </c>
      <c r="I1266" s="2">
        <f>'Moving Avg'!H1266</f>
        <v>3.4050460000000005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  <c r="M1266" s="8">
        <f t="shared" si="190"/>
        <v>50</v>
      </c>
      <c r="N1266" s="8">
        <f t="shared" si="191"/>
        <v>0</v>
      </c>
      <c r="O1266" s="8">
        <f t="shared" si="192"/>
        <v>0</v>
      </c>
      <c r="P1266" s="8">
        <f t="shared" si="193"/>
        <v>16.5</v>
      </c>
      <c r="Q1266" s="9">
        <f t="shared" si="194"/>
        <v>19.975000000000001</v>
      </c>
      <c r="R1266" s="9">
        <f t="shared" si="195"/>
        <v>14.125</v>
      </c>
      <c r="S1266" s="9">
        <f t="shared" si="196"/>
        <v>14.925000000000001</v>
      </c>
      <c r="T1266" s="9">
        <f t="shared" si="197"/>
        <v>16.625</v>
      </c>
      <c r="U1266" s="8">
        <f t="shared" si="198"/>
        <v>16.341666666666669</v>
      </c>
      <c r="V1266" s="8">
        <f t="shared" si="199"/>
        <v>16.412500000000001</v>
      </c>
    </row>
    <row r="1267" spans="1:22" ht="13.5" x14ac:dyDescent="0.25">
      <c r="A1267" s="3">
        <f>RSI!A1267</f>
        <v>43854</v>
      </c>
      <c r="B1267" s="2">
        <f>RSI!B1267</f>
        <v>2.456</v>
      </c>
      <c r="C1267" s="2">
        <f>RSI!I1267</f>
        <v>14.867823658406806</v>
      </c>
      <c r="D1267" s="2">
        <f>MACD!E1267</f>
        <v>2.0045786962634704E-2</v>
      </c>
      <c r="E1267" s="2">
        <f>MACD!F1267</f>
        <v>8.0305401309590969E-3</v>
      </c>
      <c r="F1267" s="2">
        <f>'Moving Avg'!D1267</f>
        <v>2.48434</v>
      </c>
      <c r="G1267" s="2">
        <f>'Moving Avg'!F1267</f>
        <v>2.56515</v>
      </c>
      <c r="H1267" s="2">
        <f>'Moving Avg'!G1267</f>
        <v>2.7006500000000004</v>
      </c>
      <c r="I1267" s="2">
        <f>'Moving Avg'!H1267</f>
        <v>3.3985045000000009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  <c r="M1267" s="8">
        <f t="shared" si="190"/>
        <v>50</v>
      </c>
      <c r="N1267" s="8">
        <f t="shared" si="191"/>
        <v>0</v>
      </c>
      <c r="O1267" s="8">
        <f t="shared" si="192"/>
        <v>0</v>
      </c>
      <c r="P1267" s="8">
        <f t="shared" si="193"/>
        <v>16.5</v>
      </c>
      <c r="Q1267" s="9">
        <f t="shared" si="194"/>
        <v>19.975000000000001</v>
      </c>
      <c r="R1267" s="9">
        <f t="shared" si="195"/>
        <v>14.125</v>
      </c>
      <c r="S1267" s="9">
        <f t="shared" si="196"/>
        <v>14.925000000000001</v>
      </c>
      <c r="T1267" s="9">
        <f t="shared" si="197"/>
        <v>16.625</v>
      </c>
      <c r="U1267" s="8">
        <f t="shared" si="198"/>
        <v>16.341666666666669</v>
      </c>
      <c r="V1267" s="8">
        <f t="shared" si="199"/>
        <v>16.412500000000001</v>
      </c>
    </row>
    <row r="1268" spans="1:22" ht="13.5" x14ac:dyDescent="0.25">
      <c r="A1268" s="3">
        <f>RSI!A1268</f>
        <v>43857</v>
      </c>
      <c r="B1268" s="2">
        <f>RSI!B1268</f>
        <v>2.456</v>
      </c>
      <c r="C1268" s="2">
        <f>RSI!I1268</f>
        <v>14.867823658406806</v>
      </c>
      <c r="D1268" s="2">
        <f>MACD!E1268</f>
        <v>2.4597295658960849E-2</v>
      </c>
      <c r="E1268" s="2">
        <f>MACD!F1268</f>
        <v>1.1343891236559447E-2</v>
      </c>
      <c r="F1268" s="2">
        <f>'Moving Avg'!D1268</f>
        <v>2.4661999999999997</v>
      </c>
      <c r="G1268" s="2">
        <f>'Moving Avg'!F1268</f>
        <v>2.5552250000000005</v>
      </c>
      <c r="H1268" s="2">
        <f>'Moving Avg'!G1268</f>
        <v>2.692142</v>
      </c>
      <c r="I1268" s="2">
        <f>'Moving Avg'!H1268</f>
        <v>3.3919630000000005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  <c r="M1268" s="8">
        <f t="shared" si="190"/>
        <v>50</v>
      </c>
      <c r="N1268" s="8">
        <f t="shared" si="191"/>
        <v>0</v>
      </c>
      <c r="O1268" s="8">
        <f t="shared" si="192"/>
        <v>0</v>
      </c>
      <c r="P1268" s="8">
        <f t="shared" si="193"/>
        <v>16.5</v>
      </c>
      <c r="Q1268" s="9">
        <f t="shared" si="194"/>
        <v>19.975000000000001</v>
      </c>
      <c r="R1268" s="9">
        <f t="shared" si="195"/>
        <v>14.125</v>
      </c>
      <c r="S1268" s="9">
        <f t="shared" si="196"/>
        <v>14.925000000000001</v>
      </c>
      <c r="T1268" s="9">
        <f t="shared" si="197"/>
        <v>16.625</v>
      </c>
      <c r="U1268" s="8">
        <f t="shared" si="198"/>
        <v>16.341666666666669</v>
      </c>
      <c r="V1268" s="8">
        <f t="shared" si="199"/>
        <v>16.412500000000001</v>
      </c>
    </row>
    <row r="1269" spans="1:22" ht="13.5" x14ac:dyDescent="0.25">
      <c r="A1269" s="3">
        <f>RSI!A1269</f>
        <v>43858</v>
      </c>
      <c r="B1269" s="2">
        <f>RSI!B1269</f>
        <v>2.456</v>
      </c>
      <c r="C1269" s="2">
        <f>RSI!I1269</f>
        <v>14.867823658406806</v>
      </c>
      <c r="D1269" s="2">
        <f>MACD!E1269</f>
        <v>2.9304064060253765E-2</v>
      </c>
      <c r="E1269" s="2">
        <f>MACD!F1269</f>
        <v>1.4935925801298312E-2</v>
      </c>
      <c r="F1269" s="2">
        <f>'Moving Avg'!D1269</f>
        <v>2.4627999999999997</v>
      </c>
      <c r="G1269" s="2">
        <f>'Moving Avg'!F1269</f>
        <v>2.5492700000000004</v>
      </c>
      <c r="H1269" s="2">
        <f>'Moving Avg'!G1269</f>
        <v>2.6853360000000004</v>
      </c>
      <c r="I1269" s="2">
        <f>'Moving Avg'!H1269</f>
        <v>3.3854215000000005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  <c r="M1269" s="8">
        <f t="shared" si="190"/>
        <v>50</v>
      </c>
      <c r="N1269" s="8">
        <f t="shared" si="191"/>
        <v>0</v>
      </c>
      <c r="O1269" s="8">
        <f t="shared" si="192"/>
        <v>0</v>
      </c>
      <c r="P1269" s="8">
        <f t="shared" si="193"/>
        <v>16.5</v>
      </c>
      <c r="Q1269" s="9">
        <f t="shared" si="194"/>
        <v>19.975000000000001</v>
      </c>
      <c r="R1269" s="9">
        <f t="shared" si="195"/>
        <v>14.125</v>
      </c>
      <c r="S1269" s="9">
        <f t="shared" si="196"/>
        <v>14.925000000000001</v>
      </c>
      <c r="T1269" s="9">
        <f t="shared" si="197"/>
        <v>16.625</v>
      </c>
      <c r="U1269" s="8">
        <f t="shared" si="198"/>
        <v>16.341666666666669</v>
      </c>
      <c r="V1269" s="8">
        <f t="shared" si="199"/>
        <v>16.412500000000001</v>
      </c>
    </row>
    <row r="1270" spans="1:22" ht="13.5" x14ac:dyDescent="0.25">
      <c r="A1270" s="3">
        <f>RSI!A1270</f>
        <v>43859</v>
      </c>
      <c r="B1270" s="2">
        <f>RSI!B1270</f>
        <v>2.456</v>
      </c>
      <c r="C1270" s="2">
        <f>RSI!I1270</f>
        <v>14.867823658406806</v>
      </c>
      <c r="D1270" s="2">
        <f>MACD!E1270</f>
        <v>3.4078836294198389E-2</v>
      </c>
      <c r="E1270" s="2">
        <f>MACD!F1270</f>
        <v>1.8764507899878328E-2</v>
      </c>
      <c r="F1270" s="2">
        <f>'Moving Avg'!D1270</f>
        <v>2.4593999999999996</v>
      </c>
      <c r="G1270" s="2">
        <f>'Moving Avg'!F1270</f>
        <v>2.5433150000000007</v>
      </c>
      <c r="H1270" s="2">
        <f>'Moving Avg'!G1270</f>
        <v>2.6801179999999998</v>
      </c>
      <c r="I1270" s="2">
        <f>'Moving Avg'!H1270</f>
        <v>3.3788799999999997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  <c r="M1270" s="8">
        <f t="shared" si="190"/>
        <v>50</v>
      </c>
      <c r="N1270" s="8">
        <f t="shared" si="191"/>
        <v>0</v>
      </c>
      <c r="O1270" s="8">
        <f t="shared" si="192"/>
        <v>0</v>
      </c>
      <c r="P1270" s="8">
        <f t="shared" si="193"/>
        <v>16.5</v>
      </c>
      <c r="Q1270" s="9">
        <f t="shared" si="194"/>
        <v>19.975000000000001</v>
      </c>
      <c r="R1270" s="9">
        <f t="shared" si="195"/>
        <v>14.125</v>
      </c>
      <c r="S1270" s="9">
        <f t="shared" si="196"/>
        <v>14.925000000000001</v>
      </c>
      <c r="T1270" s="9">
        <f t="shared" si="197"/>
        <v>16.625</v>
      </c>
      <c r="U1270" s="8">
        <f t="shared" si="198"/>
        <v>16.341666666666669</v>
      </c>
      <c r="V1270" s="8">
        <f t="shared" si="199"/>
        <v>16.412500000000001</v>
      </c>
    </row>
    <row r="1271" spans="1:22" ht="13.5" x14ac:dyDescent="0.25">
      <c r="A1271" s="3">
        <f>RSI!A1271</f>
        <v>43860</v>
      </c>
      <c r="B1271" s="2">
        <f>RSI!B1271</f>
        <v>2.4729999999999999</v>
      </c>
      <c r="C1271" s="2">
        <f>RSI!I1271</f>
        <v>22.564323078160058</v>
      </c>
      <c r="D1271" s="2">
        <f>MACD!E1271</f>
        <v>3.7593215266157998E-2</v>
      </c>
      <c r="E1271" s="2">
        <f>MACD!F1271</f>
        <v>2.2530249373134262E-2</v>
      </c>
      <c r="F1271" s="2">
        <f>'Moving Avg'!D1271</f>
        <v>2.4594</v>
      </c>
      <c r="G1271" s="2">
        <f>'Moving Avg'!F1271</f>
        <v>2.5382100000000003</v>
      </c>
      <c r="H1271" s="2">
        <f>'Moving Avg'!G1271</f>
        <v>2.6728580000000011</v>
      </c>
      <c r="I1271" s="2">
        <f>'Moving Avg'!H1271</f>
        <v>3.3724235</v>
      </c>
      <c r="J1271" s="6" t="str">
        <f>OBV!F1271</f>
        <v>BULLISH</v>
      </c>
      <c r="K1271" s="6" t="str">
        <f>OBV!G1271</f>
        <v>NEUTRAL</v>
      </c>
      <c r="L1271" s="6" t="str">
        <f>OBV!H1271</f>
        <v>NEUTRAL</v>
      </c>
      <c r="M1271" s="8">
        <f t="shared" si="190"/>
        <v>50</v>
      </c>
      <c r="N1271" s="8">
        <f t="shared" si="191"/>
        <v>0</v>
      </c>
      <c r="O1271" s="8">
        <f t="shared" si="192"/>
        <v>0</v>
      </c>
      <c r="P1271" s="8">
        <f t="shared" si="193"/>
        <v>49.5</v>
      </c>
      <c r="Q1271" s="9">
        <f t="shared" si="194"/>
        <v>24.925000000000001</v>
      </c>
      <c r="R1271" s="9">
        <f t="shared" si="195"/>
        <v>22.375</v>
      </c>
      <c r="S1271" s="9">
        <f t="shared" si="196"/>
        <v>29.775000000000002</v>
      </c>
      <c r="T1271" s="9">
        <f t="shared" si="197"/>
        <v>24.875</v>
      </c>
      <c r="U1271" s="8">
        <f t="shared" si="198"/>
        <v>25.691666666666666</v>
      </c>
      <c r="V1271" s="8">
        <f t="shared" si="199"/>
        <v>25.487500000000001</v>
      </c>
    </row>
    <row r="1272" spans="1:22" ht="13.5" x14ac:dyDescent="0.25">
      <c r="A1272" s="3">
        <f>RSI!A1272</f>
        <v>43861</v>
      </c>
      <c r="B1272" s="2">
        <f>RSI!B1272</f>
        <v>2.6204000000000001</v>
      </c>
      <c r="C1272" s="2">
        <f>RSI!I1272</f>
        <v>58.010679370302576</v>
      </c>
      <c r="D1272" s="2">
        <f>MACD!E1272</f>
        <v>2.9365526822352273E-2</v>
      </c>
      <c r="E1272" s="2">
        <f>MACD!F1272</f>
        <v>2.3897304862977864E-2</v>
      </c>
      <c r="F1272" s="2">
        <f>'Moving Avg'!D1272</f>
        <v>2.4922800000000001</v>
      </c>
      <c r="G1272" s="2">
        <f>'Moving Avg'!F1272</f>
        <v>2.5404750000000007</v>
      </c>
      <c r="H1272" s="2">
        <f>'Moving Avg'!G1272</f>
        <v>2.668546000000001</v>
      </c>
      <c r="I1272" s="2">
        <f>'Moving Avg'!H1272</f>
        <v>3.3667309999999997</v>
      </c>
      <c r="J1272" s="6" t="str">
        <f>OBV!F1272</f>
        <v>BULLISH</v>
      </c>
      <c r="K1272" s="6" t="str">
        <f>OBV!G1272</f>
        <v>STRONG</v>
      </c>
      <c r="L1272" s="6" t="str">
        <f>OBV!H1272</f>
        <v>CONFIRMED BULLISH</v>
      </c>
      <c r="M1272" s="8">
        <f t="shared" si="190"/>
        <v>25</v>
      </c>
      <c r="N1272" s="8">
        <f t="shared" si="191"/>
        <v>0</v>
      </c>
      <c r="O1272" s="8">
        <f t="shared" si="192"/>
        <v>0</v>
      </c>
      <c r="P1272" s="8">
        <f t="shared" si="193"/>
        <v>100</v>
      </c>
      <c r="Q1272" s="9">
        <f t="shared" si="194"/>
        <v>23.75</v>
      </c>
      <c r="R1272" s="9">
        <f t="shared" si="195"/>
        <v>30</v>
      </c>
      <c r="S1272" s="9">
        <f t="shared" si="196"/>
        <v>48.75</v>
      </c>
      <c r="T1272" s="9">
        <f t="shared" si="197"/>
        <v>31.25</v>
      </c>
      <c r="U1272" s="8">
        <f t="shared" si="198"/>
        <v>34.166666666666664</v>
      </c>
      <c r="V1272" s="8">
        <f t="shared" si="199"/>
        <v>33.4375</v>
      </c>
    </row>
    <row r="1273" spans="1:22" ht="13.5" x14ac:dyDescent="0.25">
      <c r="A1273" s="3">
        <f>RSI!A1273</f>
        <v>43864</v>
      </c>
      <c r="B1273" s="2">
        <f>RSI!B1273</f>
        <v>2.7736000000000001</v>
      </c>
      <c r="C1273" s="2">
        <f>RSI!I1273</f>
        <v>72.235922817090383</v>
      </c>
      <c r="D1273" s="2">
        <f>MACD!E1273</f>
        <v>6.3510640607113977E-3</v>
      </c>
      <c r="E1273" s="2">
        <f>MACD!F1273</f>
        <v>2.0388056702524571E-2</v>
      </c>
      <c r="F1273" s="2">
        <f>'Moving Avg'!D1273</f>
        <v>2.5558000000000001</v>
      </c>
      <c r="G1273" s="2">
        <f>'Moving Avg'!F1273</f>
        <v>2.5487000000000011</v>
      </c>
      <c r="H1273" s="2">
        <f>'Moving Avg'!G1273</f>
        <v>2.6661640000000006</v>
      </c>
      <c r="I1273" s="2">
        <f>'Moving Avg'!H1273</f>
        <v>3.361804499999999</v>
      </c>
      <c r="J1273" s="6" t="str">
        <f>OBV!F1273</f>
        <v>BULLISH</v>
      </c>
      <c r="K1273" s="6" t="str">
        <f>OBV!G1273</f>
        <v>STRONG</v>
      </c>
      <c r="L1273" s="6" t="str">
        <f>OBV!H1273</f>
        <v>CONFIRMED BULLISH</v>
      </c>
      <c r="M1273" s="8">
        <f t="shared" si="190"/>
        <v>0</v>
      </c>
      <c r="N1273" s="8">
        <f t="shared" si="191"/>
        <v>45</v>
      </c>
      <c r="O1273" s="8">
        <f t="shared" si="192"/>
        <v>0</v>
      </c>
      <c r="P1273" s="8">
        <f t="shared" si="193"/>
        <v>100</v>
      </c>
      <c r="Q1273" s="9">
        <f t="shared" si="194"/>
        <v>30.75</v>
      </c>
      <c r="R1273" s="9">
        <f t="shared" si="195"/>
        <v>34</v>
      </c>
      <c r="S1273" s="9">
        <f t="shared" si="196"/>
        <v>51.75</v>
      </c>
      <c r="T1273" s="9">
        <f t="shared" si="197"/>
        <v>36.25</v>
      </c>
      <c r="U1273" s="8">
        <f t="shared" si="198"/>
        <v>38.833333333333336</v>
      </c>
      <c r="V1273" s="8">
        <f t="shared" si="199"/>
        <v>38.1875</v>
      </c>
    </row>
    <row r="1274" spans="1:22" ht="13.5" x14ac:dyDescent="0.25">
      <c r="A1274" s="3">
        <f>RSI!A1274</f>
        <v>43865</v>
      </c>
      <c r="B1274" s="2">
        <f>RSI!B1274</f>
        <v>2.8302999999999998</v>
      </c>
      <c r="C1274" s="2">
        <f>RSI!I1274</f>
        <v>75.538901648424087</v>
      </c>
      <c r="D1274" s="2">
        <f>MACD!E1274</f>
        <v>-2.9876803505368699E-2</v>
      </c>
      <c r="E1274" s="2">
        <f>MACD!F1274</f>
        <v>1.0335084660945917E-2</v>
      </c>
      <c r="F1274" s="2">
        <f>'Moving Avg'!D1274</f>
        <v>2.6306599999999998</v>
      </c>
      <c r="G1274" s="2">
        <f>'Moving Avg'!F1274</f>
        <v>2.5597600000000003</v>
      </c>
      <c r="H1274" s="2">
        <f>'Moving Avg'!G1274</f>
        <v>2.6649160000000016</v>
      </c>
      <c r="I1274" s="2">
        <f>'Moving Avg'!H1274</f>
        <v>3.3577039999999987</v>
      </c>
      <c r="J1274" s="6" t="str">
        <f>OBV!F1274</f>
        <v>BULLISH</v>
      </c>
      <c r="K1274" s="6" t="str">
        <f>OBV!G1274</f>
        <v>STRONG</v>
      </c>
      <c r="L1274" s="6" t="str">
        <f>OBV!H1274</f>
        <v>CONFIRMED BULLISH</v>
      </c>
      <c r="M1274" s="8">
        <f t="shared" si="190"/>
        <v>0</v>
      </c>
      <c r="N1274" s="8">
        <f t="shared" si="191"/>
        <v>100</v>
      </c>
      <c r="O1274" s="8">
        <f t="shared" si="192"/>
        <v>0</v>
      </c>
      <c r="P1274" s="8">
        <f t="shared" si="193"/>
        <v>100</v>
      </c>
      <c r="Q1274" s="9">
        <f t="shared" si="194"/>
        <v>50</v>
      </c>
      <c r="R1274" s="9">
        <f t="shared" si="195"/>
        <v>45</v>
      </c>
      <c r="S1274" s="9">
        <f t="shared" si="196"/>
        <v>60</v>
      </c>
      <c r="T1274" s="9">
        <f t="shared" si="197"/>
        <v>50</v>
      </c>
      <c r="U1274" s="8">
        <f t="shared" si="198"/>
        <v>51.666666666666664</v>
      </c>
      <c r="V1274" s="8">
        <f t="shared" si="199"/>
        <v>51.25</v>
      </c>
    </row>
    <row r="1275" spans="1:22" ht="13.5" x14ac:dyDescent="0.25">
      <c r="A1275" s="3">
        <f>RSI!A1275</f>
        <v>43866</v>
      </c>
      <c r="B1275" s="2">
        <f>RSI!B1275</f>
        <v>2.7509000000000001</v>
      </c>
      <c r="C1275" s="2">
        <f>RSI!I1275</f>
        <v>64.048086607215424</v>
      </c>
      <c r="D1275" s="2">
        <f>MACD!E1275</f>
        <v>-5.6110297427449662E-2</v>
      </c>
      <c r="E1275" s="2">
        <f>MACD!F1275</f>
        <v>-2.9539917567331982E-3</v>
      </c>
      <c r="F1275" s="2">
        <f>'Moving Avg'!D1275</f>
        <v>2.6896399999999998</v>
      </c>
      <c r="G1275" s="2">
        <f>'Moving Avg'!F1275</f>
        <v>2.5668500000000005</v>
      </c>
      <c r="H1275" s="2">
        <f>'Moving Avg'!G1275</f>
        <v>2.6620800000000013</v>
      </c>
      <c r="I1275" s="2">
        <f>'Moving Avg'!H1275</f>
        <v>3.3526639999999985</v>
      </c>
      <c r="J1275" s="6" t="str">
        <f>OBV!F1275</f>
        <v>BULLISH</v>
      </c>
      <c r="K1275" s="6" t="str">
        <f>OBV!G1275</f>
        <v>STRONG</v>
      </c>
      <c r="L1275" s="6" t="str">
        <f>OBV!H1275</f>
        <v>CONFIRMED BULLISH</v>
      </c>
      <c r="M1275" s="8">
        <f t="shared" si="190"/>
        <v>25</v>
      </c>
      <c r="N1275" s="8">
        <f t="shared" si="191"/>
        <v>100</v>
      </c>
      <c r="O1275" s="8">
        <f t="shared" si="192"/>
        <v>0</v>
      </c>
      <c r="P1275" s="8">
        <f t="shared" si="193"/>
        <v>100</v>
      </c>
      <c r="Q1275" s="9">
        <f t="shared" si="194"/>
        <v>58.75</v>
      </c>
      <c r="R1275" s="9">
        <f t="shared" si="195"/>
        <v>50</v>
      </c>
      <c r="S1275" s="9">
        <f t="shared" si="196"/>
        <v>63.75</v>
      </c>
      <c r="T1275" s="9">
        <f t="shared" si="197"/>
        <v>56.25</v>
      </c>
      <c r="U1275" s="8">
        <f t="shared" si="198"/>
        <v>57.5</v>
      </c>
      <c r="V1275" s="8">
        <f t="shared" si="199"/>
        <v>57.1875</v>
      </c>
    </row>
    <row r="1276" spans="1:22" ht="13.5" x14ac:dyDescent="0.25">
      <c r="A1276" s="3">
        <f>RSI!A1276</f>
        <v>43867</v>
      </c>
      <c r="B1276" s="2">
        <f>RSI!B1276</f>
        <v>2.819</v>
      </c>
      <c r="C1276" s="2">
        <f>RSI!I1276</f>
        <v>68.477195070433666</v>
      </c>
      <c r="D1276" s="2">
        <f>MACD!E1276</f>
        <v>-8.4235567053838611E-2</v>
      </c>
      <c r="E1276" s="2">
        <f>MACD!F1276</f>
        <v>-1.9210306816154279E-2</v>
      </c>
      <c r="F1276" s="2">
        <f>'Moving Avg'!D1276</f>
        <v>2.7588400000000002</v>
      </c>
      <c r="G1276" s="2">
        <f>'Moving Avg'!F1276</f>
        <v>2.5773450000000007</v>
      </c>
      <c r="H1276" s="2">
        <f>'Moving Avg'!G1276</f>
        <v>2.6606060000000014</v>
      </c>
      <c r="I1276" s="2">
        <f>'Moving Avg'!H1276</f>
        <v>3.3479644999999989</v>
      </c>
      <c r="J1276" s="6" t="str">
        <f>OBV!F1276</f>
        <v>BULLISH</v>
      </c>
      <c r="K1276" s="6" t="str">
        <f>OBV!G1276</f>
        <v>STRONG</v>
      </c>
      <c r="L1276" s="6" t="str">
        <f>OBV!H1276</f>
        <v>CONFIRMED BULLISH</v>
      </c>
      <c r="M1276" s="8">
        <f t="shared" si="190"/>
        <v>25</v>
      </c>
      <c r="N1276" s="8">
        <f t="shared" si="191"/>
        <v>100</v>
      </c>
      <c r="O1276" s="8">
        <f t="shared" si="192"/>
        <v>0</v>
      </c>
      <c r="P1276" s="8">
        <f t="shared" si="193"/>
        <v>100</v>
      </c>
      <c r="Q1276" s="9">
        <f t="shared" si="194"/>
        <v>58.75</v>
      </c>
      <c r="R1276" s="9">
        <f t="shared" si="195"/>
        <v>50</v>
      </c>
      <c r="S1276" s="9">
        <f t="shared" si="196"/>
        <v>63.75</v>
      </c>
      <c r="T1276" s="9">
        <f t="shared" si="197"/>
        <v>56.25</v>
      </c>
      <c r="U1276" s="8">
        <f t="shared" si="198"/>
        <v>57.5</v>
      </c>
      <c r="V1276" s="8">
        <f t="shared" si="199"/>
        <v>57.1875</v>
      </c>
    </row>
    <row r="1277" spans="1:22" ht="13.5" x14ac:dyDescent="0.25">
      <c r="A1277" s="3">
        <f>RSI!A1277</f>
        <v>43868</v>
      </c>
      <c r="B1277" s="2">
        <f>RSI!B1277</f>
        <v>2.7395999999999998</v>
      </c>
      <c r="C1277" s="2">
        <f>RSI!I1277</f>
        <v>59.303712092115575</v>
      </c>
      <c r="D1277" s="2">
        <f>MACD!E1277</f>
        <v>-0.10598800830466937</v>
      </c>
      <c r="E1277" s="2">
        <f>MACD!F1277</f>
        <v>-3.6565847113857297E-2</v>
      </c>
      <c r="F1277" s="2">
        <f>'Moving Avg'!D1277</f>
        <v>2.78268</v>
      </c>
      <c r="G1277" s="2">
        <f>'Moving Avg'!F1277</f>
        <v>2.5847199999999999</v>
      </c>
      <c r="H1277" s="2">
        <f>'Moving Avg'!G1277</f>
        <v>2.657544000000001</v>
      </c>
      <c r="I1277" s="2">
        <f>'Moving Avg'!H1277</f>
        <v>3.3428679999999984</v>
      </c>
      <c r="J1277" s="6" t="str">
        <f>OBV!F1277</f>
        <v>BULLISH</v>
      </c>
      <c r="K1277" s="6" t="str">
        <f>OBV!G1277</f>
        <v>STRONG</v>
      </c>
      <c r="L1277" s="6" t="str">
        <f>OBV!H1277</f>
        <v>CONFIRMED BULLISH</v>
      </c>
      <c r="M1277" s="8">
        <f t="shared" si="190"/>
        <v>25</v>
      </c>
      <c r="N1277" s="8">
        <f t="shared" si="191"/>
        <v>100</v>
      </c>
      <c r="O1277" s="8">
        <f t="shared" si="192"/>
        <v>0</v>
      </c>
      <c r="P1277" s="8">
        <f t="shared" si="193"/>
        <v>100</v>
      </c>
      <c r="Q1277" s="9">
        <f t="shared" si="194"/>
        <v>58.75</v>
      </c>
      <c r="R1277" s="9">
        <f t="shared" si="195"/>
        <v>50</v>
      </c>
      <c r="S1277" s="9">
        <f t="shared" si="196"/>
        <v>63.75</v>
      </c>
      <c r="T1277" s="9">
        <f t="shared" si="197"/>
        <v>56.25</v>
      </c>
      <c r="U1277" s="8">
        <f t="shared" si="198"/>
        <v>57.5</v>
      </c>
      <c r="V1277" s="8">
        <f t="shared" si="199"/>
        <v>57.1875</v>
      </c>
    </row>
    <row r="1278" spans="1:22" ht="13.5" x14ac:dyDescent="0.25">
      <c r="A1278" s="3">
        <f>RSI!A1278</f>
        <v>43871</v>
      </c>
      <c r="B1278" s="2">
        <f>RSI!B1278</f>
        <v>2.819</v>
      </c>
      <c r="C1278" s="2">
        <f>RSI!I1278</f>
        <v>64.434684155247908</v>
      </c>
      <c r="D1278" s="2">
        <f>MACD!E1278</f>
        <v>-0.13093606901908439</v>
      </c>
      <c r="E1278" s="2">
        <f>MACD!F1278</f>
        <v>-5.5439891494902721E-2</v>
      </c>
      <c r="F1278" s="2">
        <f>'Moving Avg'!D1278</f>
        <v>2.79176</v>
      </c>
      <c r="G1278" s="2">
        <f>'Moving Avg'!F1278</f>
        <v>2.5966350000000005</v>
      </c>
      <c r="H1278" s="2">
        <f>'Moving Avg'!G1278</f>
        <v>2.656070000000001</v>
      </c>
      <c r="I1278" s="2">
        <f>'Moving Avg'!H1278</f>
        <v>3.3381684999999983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  <c r="M1278" s="8">
        <f t="shared" si="190"/>
        <v>25</v>
      </c>
      <c r="N1278" s="8">
        <f t="shared" si="191"/>
        <v>100</v>
      </c>
      <c r="O1278" s="8">
        <f t="shared" si="192"/>
        <v>0</v>
      </c>
      <c r="P1278" s="8">
        <f t="shared" si="193"/>
        <v>83.5</v>
      </c>
      <c r="Q1278" s="9">
        <f t="shared" si="194"/>
        <v>56.274999999999999</v>
      </c>
      <c r="R1278" s="9">
        <f t="shared" si="195"/>
        <v>45.875</v>
      </c>
      <c r="S1278" s="9">
        <f t="shared" si="196"/>
        <v>56.325000000000003</v>
      </c>
      <c r="T1278" s="9">
        <f t="shared" si="197"/>
        <v>52.125</v>
      </c>
      <c r="U1278" s="8">
        <f t="shared" si="198"/>
        <v>52.82500000000001</v>
      </c>
      <c r="V1278" s="8">
        <f t="shared" si="199"/>
        <v>52.650000000000006</v>
      </c>
    </row>
    <row r="1279" spans="1:22" ht="13.5" x14ac:dyDescent="0.25">
      <c r="A1279" s="3">
        <f>RSI!A1279</f>
        <v>43872</v>
      </c>
      <c r="B1279" s="2">
        <f>RSI!B1279</f>
        <v>2.7679</v>
      </c>
      <c r="C1279" s="2">
        <f>RSI!I1279</f>
        <v>59.256626767907541</v>
      </c>
      <c r="D1279" s="2">
        <f>MACD!E1279</f>
        <v>-0.14934168845038842</v>
      </c>
      <c r="E1279" s="2">
        <f>MACD!F1279</f>
        <v>-7.4220250885999872E-2</v>
      </c>
      <c r="F1279" s="2">
        <f>'Moving Avg'!D1279</f>
        <v>2.77928</v>
      </c>
      <c r="G1279" s="2">
        <f>'Moving Avg'!F1279</f>
        <v>2.6059950000000001</v>
      </c>
      <c r="H1279" s="2">
        <f>'Moving Avg'!G1279</f>
        <v>2.6552760000000006</v>
      </c>
      <c r="I1279" s="2">
        <f>'Moving Avg'!H1279</f>
        <v>3.3332134999999989</v>
      </c>
      <c r="J1279" s="6" t="str">
        <f>OBV!F1279</f>
        <v>BEARISH</v>
      </c>
      <c r="K1279" s="6" t="str">
        <f>OBV!G1279</f>
        <v>NEUTRAL</v>
      </c>
      <c r="L1279" s="6" t="str">
        <f>OBV!H1279</f>
        <v>CONFIRMED BEARISH</v>
      </c>
      <c r="M1279" s="8">
        <f t="shared" si="190"/>
        <v>25</v>
      </c>
      <c r="N1279" s="8">
        <f t="shared" si="191"/>
        <v>100</v>
      </c>
      <c r="O1279" s="8">
        <f t="shared" si="192"/>
        <v>0</v>
      </c>
      <c r="P1279" s="8">
        <f t="shared" si="193"/>
        <v>16.5</v>
      </c>
      <c r="Q1279" s="9">
        <f t="shared" si="194"/>
        <v>46.225000000000001</v>
      </c>
      <c r="R1279" s="9">
        <f t="shared" si="195"/>
        <v>29.125</v>
      </c>
      <c r="S1279" s="9">
        <f t="shared" si="196"/>
        <v>26.175000000000001</v>
      </c>
      <c r="T1279" s="9">
        <f t="shared" si="197"/>
        <v>35.375</v>
      </c>
      <c r="U1279" s="8">
        <f t="shared" si="198"/>
        <v>33.841666666666661</v>
      </c>
      <c r="V1279" s="8">
        <f t="shared" si="199"/>
        <v>34.224999999999994</v>
      </c>
    </row>
    <row r="1280" spans="1:22" ht="13.5" x14ac:dyDescent="0.25">
      <c r="A1280" s="3">
        <f>RSI!A1280</f>
        <v>43873</v>
      </c>
      <c r="B1280" s="2">
        <f>RSI!B1280</f>
        <v>2.6488</v>
      </c>
      <c r="C1280" s="2">
        <f>RSI!I1280</f>
        <v>49.310345325940133</v>
      </c>
      <c r="D1280" s="2">
        <f>MACD!E1280</f>
        <v>-0.15679233970340034</v>
      </c>
      <c r="E1280" s="2">
        <f>MACD!F1280</f>
        <v>-9.073466864947996E-2</v>
      </c>
      <c r="F1280" s="2">
        <f>'Moving Avg'!D1280</f>
        <v>2.7588600000000003</v>
      </c>
      <c r="G1280" s="2">
        <f>'Moving Avg'!F1280</f>
        <v>2.6093999999999999</v>
      </c>
      <c r="H1280" s="2">
        <f>'Moving Avg'!G1280</f>
        <v>2.6521000000000008</v>
      </c>
      <c r="I1280" s="2">
        <f>'Moving Avg'!H1280</f>
        <v>3.3282054999999993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25</v>
      </c>
      <c r="N1280" s="8">
        <f t="shared" si="191"/>
        <v>100</v>
      </c>
      <c r="O1280" s="8">
        <f t="shared" si="192"/>
        <v>0</v>
      </c>
      <c r="P1280" s="8">
        <f t="shared" si="193"/>
        <v>16.5</v>
      </c>
      <c r="Q1280" s="9">
        <f t="shared" si="194"/>
        <v>46.225000000000001</v>
      </c>
      <c r="R1280" s="9">
        <f t="shared" si="195"/>
        <v>29.125</v>
      </c>
      <c r="S1280" s="9">
        <f t="shared" si="196"/>
        <v>26.175000000000001</v>
      </c>
      <c r="T1280" s="9">
        <f t="shared" si="197"/>
        <v>35.375</v>
      </c>
      <c r="U1280" s="8">
        <f t="shared" si="198"/>
        <v>33.841666666666661</v>
      </c>
      <c r="V1280" s="8">
        <f t="shared" si="199"/>
        <v>34.224999999999994</v>
      </c>
    </row>
    <row r="1281" spans="1:22" ht="13.5" x14ac:dyDescent="0.25">
      <c r="A1281" s="3">
        <f>RSI!A1281</f>
        <v>43874</v>
      </c>
      <c r="B1281" s="2">
        <f>RSI!B1281</f>
        <v>2.5693999999999999</v>
      </c>
      <c r="C1281" s="2">
        <f>RSI!I1281</f>
        <v>44.007118795613714</v>
      </c>
      <c r="D1281" s="2">
        <f>MACD!E1281</f>
        <v>-0.1545432221414762</v>
      </c>
      <c r="E1281" s="2">
        <f>MACD!F1281</f>
        <v>-0.10349637934787921</v>
      </c>
      <c r="F1281" s="2">
        <f>'Moving Avg'!D1281</f>
        <v>2.7089399999999997</v>
      </c>
      <c r="G1281" s="2">
        <f>'Moving Avg'!F1281</f>
        <v>2.6088350000000005</v>
      </c>
      <c r="H1281" s="2">
        <f>'Moving Avg'!G1281</f>
        <v>2.647336000000001</v>
      </c>
      <c r="I1281" s="2">
        <f>'Moving Avg'!H1281</f>
        <v>3.3233429999999995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25</v>
      </c>
      <c r="N1281" s="8">
        <f t="shared" si="191"/>
        <v>100</v>
      </c>
      <c r="O1281" s="8">
        <f t="shared" si="192"/>
        <v>0</v>
      </c>
      <c r="P1281" s="8">
        <f t="shared" si="193"/>
        <v>16.5</v>
      </c>
      <c r="Q1281" s="9">
        <f t="shared" si="194"/>
        <v>46.225000000000001</v>
      </c>
      <c r="R1281" s="9">
        <f t="shared" si="195"/>
        <v>29.125</v>
      </c>
      <c r="S1281" s="9">
        <f t="shared" si="196"/>
        <v>26.175000000000001</v>
      </c>
      <c r="T1281" s="9">
        <f t="shared" si="197"/>
        <v>35.375</v>
      </c>
      <c r="U1281" s="8">
        <f t="shared" si="198"/>
        <v>33.841666666666661</v>
      </c>
      <c r="V1281" s="8">
        <f t="shared" si="199"/>
        <v>34.224999999999994</v>
      </c>
    </row>
    <row r="1282" spans="1:22" ht="13.5" x14ac:dyDescent="0.25">
      <c r="A1282" s="3">
        <f>RSI!A1282</f>
        <v>43875</v>
      </c>
      <c r="B1282" s="2">
        <f>RSI!B1282</f>
        <v>2.6431</v>
      </c>
      <c r="C1282" s="2">
        <f>RSI!I1282</f>
        <v>49.442380054959699</v>
      </c>
      <c r="D1282" s="2">
        <f>MACD!E1282</f>
        <v>-0.13490082835772998</v>
      </c>
      <c r="E1282" s="2">
        <f>MACD!F1282</f>
        <v>-0.10977726914984938</v>
      </c>
      <c r="F1282" s="2">
        <f>'Moving Avg'!D1282</f>
        <v>2.6896399999999998</v>
      </c>
      <c r="G1282" s="2">
        <f>'Moving Avg'!F1282</f>
        <v>2.6122350000000005</v>
      </c>
      <c r="H1282" s="2">
        <f>'Moving Avg'!G1282</f>
        <v>2.6440460000000008</v>
      </c>
      <c r="I1282" s="2">
        <f>'Moving Avg'!H1282</f>
        <v>3.3183334999999987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100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16.5</v>
      </c>
      <c r="Q1282" s="9">
        <f t="shared" si="194"/>
        <v>46.225000000000001</v>
      </c>
      <c r="R1282" s="9">
        <f t="shared" si="195"/>
        <v>29.125</v>
      </c>
      <c r="S1282" s="9">
        <f t="shared" si="196"/>
        <v>26.175000000000001</v>
      </c>
      <c r="T1282" s="9">
        <f t="shared" si="197"/>
        <v>35.375</v>
      </c>
      <c r="U1282" s="8">
        <f t="shared" si="198"/>
        <v>33.841666666666661</v>
      </c>
      <c r="V1282" s="8">
        <f t="shared" si="199"/>
        <v>34.224999999999994</v>
      </c>
    </row>
    <row r="1283" spans="1:22" ht="13.5" x14ac:dyDescent="0.25">
      <c r="A1283" s="3">
        <f>RSI!A1283</f>
        <v>43878</v>
      </c>
      <c r="B1283" s="2">
        <f>RSI!B1283</f>
        <v>2.6431</v>
      </c>
      <c r="C1283" s="2">
        <f>RSI!I1283</f>
        <v>49.442380054959699</v>
      </c>
      <c r="D1283" s="2">
        <f>MACD!E1283</f>
        <v>-9.4663615810831825E-2</v>
      </c>
      <c r="E1283" s="2">
        <f>MACD!F1283</f>
        <v>-0.10675453848204587</v>
      </c>
      <c r="F1283" s="2">
        <f>'Moving Avg'!D1283</f>
        <v>2.6544600000000003</v>
      </c>
      <c r="G1283" s="2">
        <f>'Moving Avg'!F1283</f>
        <v>2.6170550000000001</v>
      </c>
      <c r="H1283" s="2">
        <f>'Moving Avg'!G1283</f>
        <v>2.6407560000000005</v>
      </c>
      <c r="I1283" s="2">
        <f>'Moving Avg'!H1283</f>
        <v>3.312835999999999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si="200"/>
        <v>25</v>
      </c>
      <c r="N1283" s="8">
        <f t="shared" si="201"/>
        <v>0</v>
      </c>
      <c r="O1283" s="8">
        <f t="shared" si="202"/>
        <v>0</v>
      </c>
      <c r="P1283" s="8">
        <f t="shared" si="203"/>
        <v>16.5</v>
      </c>
      <c r="Q1283" s="9">
        <f t="shared" ref="Q1283:Q1346" si="204">0.35*M1283+N1283*0.35+O1283*0.15+P1283*0.15</f>
        <v>11.225</v>
      </c>
      <c r="R1283" s="9">
        <f t="shared" ref="R1283:R1346" si="205">M1283*0.2+N1283*0.2+O1283*0.35+P1283*0.25</f>
        <v>9.125</v>
      </c>
      <c r="S1283" s="9">
        <f t="shared" ref="S1283:S1346" si="206">M1283*0.15+N1283*0.15+O1283*0.25+P1283*0.45</f>
        <v>11.175000000000001</v>
      </c>
      <c r="T1283" s="9">
        <f t="shared" ref="T1283:T1346" si="207">0.25*SUM(M1283:P1283)</f>
        <v>10.375</v>
      </c>
      <c r="U1283" s="8">
        <f t="shared" ref="U1283:U1346" si="208">SUM(Q1283:S1283)/3</f>
        <v>10.508333333333335</v>
      </c>
      <c r="V1283" s="8">
        <f t="shared" ref="V1283:V1346" si="209">SUM(Q1283:T1283)/4</f>
        <v>10.475000000000001</v>
      </c>
    </row>
    <row r="1284" spans="1:22" ht="13.5" x14ac:dyDescent="0.25">
      <c r="A1284" s="3">
        <f>RSI!A1284</f>
        <v>43879</v>
      </c>
      <c r="B1284" s="2">
        <f>RSI!B1284</f>
        <v>2.6431</v>
      </c>
      <c r="C1284" s="2">
        <f>RSI!I1284</f>
        <v>49.442380054959699</v>
      </c>
      <c r="D1284" s="2">
        <f>MACD!E1284</f>
        <v>-5.1849690130945536E-2</v>
      </c>
      <c r="E1284" s="2">
        <f>MACD!F1284</f>
        <v>-9.5773568811825804E-2</v>
      </c>
      <c r="F1284" s="2">
        <f>'Moving Avg'!D1284</f>
        <v>2.6295000000000002</v>
      </c>
      <c r="G1284" s="2">
        <f>'Moving Avg'!F1284</f>
        <v>2.6255599999999997</v>
      </c>
      <c r="H1284" s="2">
        <f>'Moving Avg'!G1284</f>
        <v>2.6374660000000008</v>
      </c>
      <c r="I1284" s="2">
        <f>'Moving Avg'!H1284</f>
        <v>3.3073384999999988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0"/>
        <v>25</v>
      </c>
      <c r="N1284" s="8">
        <f t="shared" si="201"/>
        <v>0</v>
      </c>
      <c r="O1284" s="8">
        <f t="shared" si="202"/>
        <v>0</v>
      </c>
      <c r="P1284" s="8">
        <f t="shared" si="203"/>
        <v>16.5</v>
      </c>
      <c r="Q1284" s="9">
        <f t="shared" si="204"/>
        <v>11.225</v>
      </c>
      <c r="R1284" s="9">
        <f t="shared" si="205"/>
        <v>9.125</v>
      </c>
      <c r="S1284" s="9">
        <f t="shared" si="206"/>
        <v>11.175000000000001</v>
      </c>
      <c r="T1284" s="9">
        <f t="shared" si="207"/>
        <v>10.375</v>
      </c>
      <c r="U1284" s="8">
        <f t="shared" si="208"/>
        <v>10.508333333333335</v>
      </c>
      <c r="V1284" s="8">
        <f t="shared" si="209"/>
        <v>10.475000000000001</v>
      </c>
    </row>
    <row r="1285" spans="1:22" ht="13.5" x14ac:dyDescent="0.25">
      <c r="A1285" s="3">
        <f>RSI!A1285</f>
        <v>43880</v>
      </c>
      <c r="B1285" s="2">
        <f>RSI!B1285</f>
        <v>2.6431</v>
      </c>
      <c r="C1285" s="2">
        <f>RSI!I1285</f>
        <v>49.442380054959706</v>
      </c>
      <c r="D1285" s="2">
        <f>MACD!E1285</f>
        <v>-2.7797187787661493E-2</v>
      </c>
      <c r="E1285" s="2">
        <f>MACD!F1285</f>
        <v>-8.2178292606992942E-2</v>
      </c>
      <c r="F1285" s="2">
        <f>'Moving Avg'!D1285</f>
        <v>2.6283600000000003</v>
      </c>
      <c r="G1285" s="2">
        <f>'Moving Avg'!F1285</f>
        <v>2.6340649999999997</v>
      </c>
      <c r="H1285" s="2">
        <f>'Moving Avg'!G1285</f>
        <v>2.6341760000000005</v>
      </c>
      <c r="I1285" s="2">
        <f>'Moving Avg'!H1285</f>
        <v>3.3018679999999989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  <c r="M1285" s="8">
        <f t="shared" si="200"/>
        <v>25</v>
      </c>
      <c r="N1285" s="8">
        <f t="shared" si="201"/>
        <v>0</v>
      </c>
      <c r="O1285" s="8">
        <f t="shared" si="202"/>
        <v>0</v>
      </c>
      <c r="P1285" s="8">
        <f t="shared" si="203"/>
        <v>16.5</v>
      </c>
      <c r="Q1285" s="9">
        <f t="shared" si="204"/>
        <v>11.225</v>
      </c>
      <c r="R1285" s="9">
        <f t="shared" si="205"/>
        <v>9.125</v>
      </c>
      <c r="S1285" s="9">
        <f t="shared" si="206"/>
        <v>11.175000000000001</v>
      </c>
      <c r="T1285" s="9">
        <f t="shared" si="207"/>
        <v>10.375</v>
      </c>
      <c r="U1285" s="8">
        <f t="shared" si="208"/>
        <v>10.508333333333335</v>
      </c>
      <c r="V1285" s="8">
        <f t="shared" si="209"/>
        <v>10.475000000000001</v>
      </c>
    </row>
    <row r="1286" spans="1:22" ht="13.5" x14ac:dyDescent="0.25">
      <c r="A1286" s="3">
        <f>RSI!A1286</f>
        <v>43881</v>
      </c>
      <c r="B1286" s="2">
        <f>RSI!B1286</f>
        <v>2.6488</v>
      </c>
      <c r="C1286" s="2">
        <f>RSI!I1286</f>
        <v>49.947805190809632</v>
      </c>
      <c r="D1286" s="2">
        <f>MACD!E1286</f>
        <v>2.6473332822920526E-3</v>
      </c>
      <c r="E1286" s="2">
        <f>MACD!F1286</f>
        <v>-6.5213167429135951E-2</v>
      </c>
      <c r="F1286" s="2">
        <f>'Moving Avg'!D1286</f>
        <v>2.6442399999999999</v>
      </c>
      <c r="G1286" s="2">
        <f>'Moving Avg'!F1286</f>
        <v>2.642855</v>
      </c>
      <c r="H1286" s="2">
        <f>'Moving Avg'!G1286</f>
        <v>2.6310000000000002</v>
      </c>
      <c r="I1286" s="2">
        <f>'Moving Avg'!H1286</f>
        <v>3.296425999999999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  <c r="M1286" s="8">
        <f t="shared" si="200"/>
        <v>25</v>
      </c>
      <c r="N1286" s="8">
        <f t="shared" si="201"/>
        <v>0</v>
      </c>
      <c r="O1286" s="8">
        <f t="shared" si="202"/>
        <v>0</v>
      </c>
      <c r="P1286" s="8">
        <f t="shared" si="203"/>
        <v>83.5</v>
      </c>
      <c r="Q1286" s="9">
        <f t="shared" si="204"/>
        <v>21.274999999999999</v>
      </c>
      <c r="R1286" s="9">
        <f t="shared" si="205"/>
        <v>25.875</v>
      </c>
      <c r="S1286" s="9">
        <f t="shared" si="206"/>
        <v>41.325000000000003</v>
      </c>
      <c r="T1286" s="9">
        <f t="shared" si="207"/>
        <v>27.125</v>
      </c>
      <c r="U1286" s="8">
        <f t="shared" si="208"/>
        <v>29.491666666666664</v>
      </c>
      <c r="V1286" s="8">
        <f t="shared" si="209"/>
        <v>28.9</v>
      </c>
    </row>
    <row r="1287" spans="1:22" ht="13.5" x14ac:dyDescent="0.25">
      <c r="A1287" s="3">
        <f>RSI!A1287</f>
        <v>43882</v>
      </c>
      <c r="B1287" s="2">
        <f>RSI!B1287</f>
        <v>2.5750999999999999</v>
      </c>
      <c r="C1287" s="2">
        <f>RSI!I1287</f>
        <v>43.844530027174891</v>
      </c>
      <c r="D1287" s="2">
        <f>MACD!E1287</f>
        <v>2.1653185023340793E-2</v>
      </c>
      <c r="E1287" s="2">
        <f>MACD!F1287</f>
        <v>-4.7839896938640603E-2</v>
      </c>
      <c r="F1287" s="2">
        <f>'Moving Avg'!D1287</f>
        <v>2.6306399999999996</v>
      </c>
      <c r="G1287" s="2">
        <f>'Moving Avg'!F1287</f>
        <v>2.6488099999999997</v>
      </c>
      <c r="H1287" s="2">
        <f>'Moving Avg'!G1287</f>
        <v>2.6263500000000004</v>
      </c>
      <c r="I1287" s="2">
        <f>'Moving Avg'!H1287</f>
        <v>3.2906154999999995</v>
      </c>
      <c r="J1287" s="6" t="str">
        <f>OBV!F1287</f>
        <v>BULLISH</v>
      </c>
      <c r="K1287" s="6" t="str">
        <f>OBV!G1287</f>
        <v>NEUTRAL</v>
      </c>
      <c r="L1287" s="6" t="str">
        <f>OBV!H1287</f>
        <v>BULLISH DIVERGENCE</v>
      </c>
      <c r="M1287" s="8">
        <f t="shared" si="200"/>
        <v>25</v>
      </c>
      <c r="N1287" s="8">
        <f t="shared" si="201"/>
        <v>0</v>
      </c>
      <c r="O1287" s="8">
        <f t="shared" si="202"/>
        <v>0</v>
      </c>
      <c r="P1287" s="8">
        <f t="shared" si="203"/>
        <v>66.5</v>
      </c>
      <c r="Q1287" s="9">
        <f t="shared" si="204"/>
        <v>18.725000000000001</v>
      </c>
      <c r="R1287" s="9">
        <f t="shared" si="205"/>
        <v>21.625</v>
      </c>
      <c r="S1287" s="9">
        <f t="shared" si="206"/>
        <v>33.674999999999997</v>
      </c>
      <c r="T1287" s="9">
        <f t="shared" si="207"/>
        <v>22.875</v>
      </c>
      <c r="U1287" s="8">
        <f t="shared" si="208"/>
        <v>24.675000000000001</v>
      </c>
      <c r="V1287" s="8">
        <f t="shared" si="209"/>
        <v>24.225000000000001</v>
      </c>
    </row>
    <row r="1288" spans="1:22" ht="13.5" x14ac:dyDescent="0.25">
      <c r="A1288" s="3">
        <f>RSI!A1288</f>
        <v>43885</v>
      </c>
      <c r="B1288" s="2">
        <f>RSI!B1288</f>
        <v>2.6488</v>
      </c>
      <c r="C1288" s="2">
        <f>RSI!I1288</f>
        <v>50.37483133959045</v>
      </c>
      <c r="D1288" s="2">
        <f>MACD!E1288</f>
        <v>4.4927818894267002E-2</v>
      </c>
      <c r="E1288" s="2">
        <f>MACD!F1288</f>
        <v>-2.9286353772059084E-2</v>
      </c>
      <c r="F1288" s="2">
        <f>'Moving Avg'!D1288</f>
        <v>2.63178</v>
      </c>
      <c r="G1288" s="2">
        <f>'Moving Avg'!F1288</f>
        <v>2.6584499999999993</v>
      </c>
      <c r="H1288" s="2">
        <f>'Moving Avg'!G1288</f>
        <v>2.6226060000000002</v>
      </c>
      <c r="I1288" s="2">
        <f>'Moving Avg'!H1288</f>
        <v>3.2851734999999995</v>
      </c>
      <c r="J1288" s="6" t="str">
        <f>OBV!F1288</f>
        <v>BULLISH</v>
      </c>
      <c r="K1288" s="6" t="str">
        <f>OBV!G1288</f>
        <v>NEUTRAL</v>
      </c>
      <c r="L1288" s="6" t="str">
        <f>OBV!H1288</f>
        <v>CONFIRMED BULLISH</v>
      </c>
      <c r="M1288" s="8">
        <f t="shared" si="200"/>
        <v>25</v>
      </c>
      <c r="N1288" s="8">
        <f t="shared" si="201"/>
        <v>0</v>
      </c>
      <c r="O1288" s="8">
        <f t="shared" si="202"/>
        <v>0</v>
      </c>
      <c r="P1288" s="8">
        <f t="shared" si="203"/>
        <v>83.5</v>
      </c>
      <c r="Q1288" s="9">
        <f t="shared" si="204"/>
        <v>21.274999999999999</v>
      </c>
      <c r="R1288" s="9">
        <f t="shared" si="205"/>
        <v>25.875</v>
      </c>
      <c r="S1288" s="9">
        <f t="shared" si="206"/>
        <v>41.325000000000003</v>
      </c>
      <c r="T1288" s="9">
        <f t="shared" si="207"/>
        <v>27.125</v>
      </c>
      <c r="U1288" s="8">
        <f t="shared" si="208"/>
        <v>29.491666666666664</v>
      </c>
      <c r="V1288" s="8">
        <f t="shared" si="209"/>
        <v>28.9</v>
      </c>
    </row>
    <row r="1289" spans="1:22" ht="13.5" x14ac:dyDescent="0.25">
      <c r="A1289" s="3">
        <f>RSI!A1289</f>
        <v>43886</v>
      </c>
      <c r="B1289" s="2">
        <f>RSI!B1289</f>
        <v>2.6488</v>
      </c>
      <c r="C1289" s="2">
        <f>RSI!I1289</f>
        <v>50.37483133959045</v>
      </c>
      <c r="D1289" s="2">
        <f>MACD!E1289</f>
        <v>5.6728995643347879E-2</v>
      </c>
      <c r="E1289" s="2">
        <f>MACD!F1289</f>
        <v>-1.2083283888977692E-2</v>
      </c>
      <c r="F1289" s="2">
        <f>'Moving Avg'!D1289</f>
        <v>2.6329199999999999</v>
      </c>
      <c r="G1289" s="2">
        <f>'Moving Avg'!F1289</f>
        <v>2.6680899999999994</v>
      </c>
      <c r="H1289" s="2">
        <f>'Moving Avg'!G1289</f>
        <v>2.6205639999999999</v>
      </c>
      <c r="I1289" s="2">
        <f>'Moving Avg'!H1289</f>
        <v>3.2797314999999996</v>
      </c>
      <c r="J1289" s="6" t="str">
        <f>OBV!F1289</f>
        <v>BULLISH</v>
      </c>
      <c r="K1289" s="6" t="str">
        <f>OBV!G1289</f>
        <v>NEUTRAL</v>
      </c>
      <c r="L1289" s="6" t="str">
        <f>OBV!H1289</f>
        <v>CONFIRMED BULLISH</v>
      </c>
      <c r="M1289" s="8">
        <f t="shared" si="200"/>
        <v>25</v>
      </c>
      <c r="N1289" s="8">
        <f t="shared" si="201"/>
        <v>0</v>
      </c>
      <c r="O1289" s="8">
        <f t="shared" si="202"/>
        <v>0</v>
      </c>
      <c r="P1289" s="8">
        <f t="shared" si="203"/>
        <v>83.5</v>
      </c>
      <c r="Q1289" s="9">
        <f t="shared" si="204"/>
        <v>21.274999999999999</v>
      </c>
      <c r="R1289" s="9">
        <f t="shared" si="205"/>
        <v>25.875</v>
      </c>
      <c r="S1289" s="9">
        <f t="shared" si="206"/>
        <v>41.325000000000003</v>
      </c>
      <c r="T1289" s="9">
        <f t="shared" si="207"/>
        <v>27.125</v>
      </c>
      <c r="U1289" s="8">
        <f t="shared" si="208"/>
        <v>29.491666666666664</v>
      </c>
      <c r="V1289" s="8">
        <f t="shared" si="209"/>
        <v>28.9</v>
      </c>
    </row>
    <row r="1290" spans="1:22" ht="13.5" x14ac:dyDescent="0.25">
      <c r="A1290" s="3">
        <f>RSI!A1290</f>
        <v>43887</v>
      </c>
      <c r="B1290" s="2">
        <f>RSI!B1290</f>
        <v>2.6488</v>
      </c>
      <c r="C1290" s="2">
        <f>RSI!I1290</f>
        <v>50.37483133959045</v>
      </c>
      <c r="D1290" s="2">
        <f>MACD!E1290</f>
        <v>4.836263559612286E-2</v>
      </c>
      <c r="E1290" s="2">
        <f>MACD!F1290</f>
        <v>5.9000080424188167E-6</v>
      </c>
      <c r="F1290" s="2">
        <f>'Moving Avg'!D1290</f>
        <v>2.6340599999999998</v>
      </c>
      <c r="G1290" s="2">
        <f>'Moving Avg'!F1290</f>
        <v>2.6777299999999995</v>
      </c>
      <c r="H1290" s="2">
        <f>'Moving Avg'!G1290</f>
        <v>2.6201100000000004</v>
      </c>
      <c r="I1290" s="2">
        <f>'Moving Avg'!H1290</f>
        <v>3.2742625000000003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  <c r="M1290" s="8">
        <f t="shared" si="200"/>
        <v>25</v>
      </c>
      <c r="N1290" s="8">
        <f t="shared" si="201"/>
        <v>0</v>
      </c>
      <c r="O1290" s="8">
        <f t="shared" si="202"/>
        <v>0</v>
      </c>
      <c r="P1290" s="8">
        <f t="shared" si="203"/>
        <v>83.5</v>
      </c>
      <c r="Q1290" s="9">
        <f t="shared" si="204"/>
        <v>21.274999999999999</v>
      </c>
      <c r="R1290" s="9">
        <f t="shared" si="205"/>
        <v>25.875</v>
      </c>
      <c r="S1290" s="9">
        <f t="shared" si="206"/>
        <v>41.325000000000003</v>
      </c>
      <c r="T1290" s="9">
        <f t="shared" si="207"/>
        <v>27.125</v>
      </c>
      <c r="U1290" s="8">
        <f t="shared" si="208"/>
        <v>29.491666666666664</v>
      </c>
      <c r="V1290" s="8">
        <f t="shared" si="209"/>
        <v>28.9</v>
      </c>
    </row>
    <row r="1291" spans="1:22" ht="13.5" x14ac:dyDescent="0.25">
      <c r="A1291" s="3">
        <f>RSI!A1291</f>
        <v>43888</v>
      </c>
      <c r="B1291" s="2">
        <f>RSI!B1291</f>
        <v>2.6488</v>
      </c>
      <c r="C1291" s="2">
        <f>RSI!I1291</f>
        <v>50.37483133959045</v>
      </c>
      <c r="D1291" s="2">
        <f>MACD!E1291</f>
        <v>2.9041269341503195E-2</v>
      </c>
      <c r="E1291" s="2">
        <f>MACD!F1291</f>
        <v>5.8129738747345738E-3</v>
      </c>
      <c r="F1291" s="2">
        <f>'Moving Avg'!D1291</f>
        <v>2.6340599999999998</v>
      </c>
      <c r="G1291" s="2">
        <f>'Moving Avg'!F1291</f>
        <v>2.6865200000000002</v>
      </c>
      <c r="H1291" s="2">
        <f>'Moving Avg'!G1291</f>
        <v>2.6180680000000001</v>
      </c>
      <c r="I1291" s="2">
        <f>'Moving Avg'!H1291</f>
        <v>3.2687934999999997</v>
      </c>
      <c r="J1291" s="6" t="str">
        <f>OBV!F1291</f>
        <v>BEARISH</v>
      </c>
      <c r="K1291" s="6" t="str">
        <f>OBV!G1291</f>
        <v>NEUTRAL</v>
      </c>
      <c r="L1291" s="6" t="str">
        <f>OBV!H1291</f>
        <v>NEUTRAL</v>
      </c>
      <c r="M1291" s="8">
        <f t="shared" si="200"/>
        <v>25</v>
      </c>
      <c r="N1291" s="8">
        <f t="shared" si="201"/>
        <v>0</v>
      </c>
      <c r="O1291" s="8">
        <f t="shared" si="202"/>
        <v>0</v>
      </c>
      <c r="P1291" s="8">
        <f t="shared" si="203"/>
        <v>16.5</v>
      </c>
      <c r="Q1291" s="9">
        <f t="shared" si="204"/>
        <v>11.225</v>
      </c>
      <c r="R1291" s="9">
        <f t="shared" si="205"/>
        <v>9.125</v>
      </c>
      <c r="S1291" s="9">
        <f t="shared" si="206"/>
        <v>11.175000000000001</v>
      </c>
      <c r="T1291" s="9">
        <f t="shared" si="207"/>
        <v>10.375</v>
      </c>
      <c r="U1291" s="8">
        <f t="shared" si="208"/>
        <v>10.508333333333335</v>
      </c>
      <c r="V1291" s="8">
        <f t="shared" si="209"/>
        <v>10.475000000000001</v>
      </c>
    </row>
    <row r="1292" spans="1:22" ht="13.5" x14ac:dyDescent="0.25">
      <c r="A1292" s="3">
        <f>RSI!A1292</f>
        <v>43889</v>
      </c>
      <c r="B1292" s="2">
        <f>RSI!B1292</f>
        <v>2.6488</v>
      </c>
      <c r="C1292" s="2">
        <f>RSI!I1292</f>
        <v>50.37483133959045</v>
      </c>
      <c r="D1292" s="2">
        <f>MACD!E1292</f>
        <v>2.4006110374589884E-2</v>
      </c>
      <c r="E1292" s="2">
        <f>MACD!F1292</f>
        <v>9.4516011747056358E-3</v>
      </c>
      <c r="F1292" s="2">
        <f>'Moving Avg'!D1292</f>
        <v>2.6488</v>
      </c>
      <c r="G1292" s="2">
        <f>'Moving Avg'!F1292</f>
        <v>2.6879400000000002</v>
      </c>
      <c r="H1292" s="2">
        <f>'Moving Avg'!G1292</f>
        <v>2.6176139999999997</v>
      </c>
      <c r="I1292" s="2">
        <f>'Moving Avg'!H1292</f>
        <v>3.2633245000000004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  <c r="M1292" s="8">
        <f t="shared" si="200"/>
        <v>25</v>
      </c>
      <c r="N1292" s="8">
        <f t="shared" si="201"/>
        <v>0</v>
      </c>
      <c r="O1292" s="8">
        <f t="shared" si="202"/>
        <v>0</v>
      </c>
      <c r="P1292" s="8">
        <f t="shared" si="203"/>
        <v>83.5</v>
      </c>
      <c r="Q1292" s="9">
        <f t="shared" si="204"/>
        <v>21.274999999999999</v>
      </c>
      <c r="R1292" s="9">
        <f t="shared" si="205"/>
        <v>25.875</v>
      </c>
      <c r="S1292" s="9">
        <f t="shared" si="206"/>
        <v>41.325000000000003</v>
      </c>
      <c r="T1292" s="9">
        <f t="shared" si="207"/>
        <v>27.125</v>
      </c>
      <c r="U1292" s="8">
        <f t="shared" si="208"/>
        <v>29.491666666666664</v>
      </c>
      <c r="V1292" s="8">
        <f t="shared" si="209"/>
        <v>28.9</v>
      </c>
    </row>
    <row r="1293" spans="1:22" ht="13.5" x14ac:dyDescent="0.25">
      <c r="A1293" s="3">
        <f>RSI!A1293</f>
        <v>43892</v>
      </c>
      <c r="B1293" s="2">
        <f>RSI!B1293</f>
        <v>2.6488</v>
      </c>
      <c r="C1293" s="2">
        <f>RSI!I1293</f>
        <v>50.37483133959045</v>
      </c>
      <c r="D1293" s="2">
        <f>MACD!E1293</f>
        <v>1.9722654085703173E-2</v>
      </c>
      <c r="E1293" s="2">
        <f>MACD!F1293</f>
        <v>1.1505811756905144E-2</v>
      </c>
      <c r="F1293" s="2">
        <f>'Moving Avg'!D1293</f>
        <v>2.6488</v>
      </c>
      <c r="G1293" s="2">
        <f>'Moving Avg'!F1293</f>
        <v>2.6817000000000006</v>
      </c>
      <c r="H1293" s="2">
        <f>'Moving Avg'!G1293</f>
        <v>2.6171600000000002</v>
      </c>
      <c r="I1293" s="2">
        <f>'Moving Avg'!H1293</f>
        <v>3.2578555000000007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  <c r="M1293" s="8">
        <f t="shared" si="200"/>
        <v>25</v>
      </c>
      <c r="N1293" s="8">
        <f t="shared" si="201"/>
        <v>0</v>
      </c>
      <c r="O1293" s="8">
        <f t="shared" si="202"/>
        <v>0</v>
      </c>
      <c r="P1293" s="8">
        <f t="shared" si="203"/>
        <v>33</v>
      </c>
      <c r="Q1293" s="9">
        <f t="shared" si="204"/>
        <v>13.7</v>
      </c>
      <c r="R1293" s="9">
        <f t="shared" si="205"/>
        <v>13.25</v>
      </c>
      <c r="S1293" s="9">
        <f t="shared" si="206"/>
        <v>18.600000000000001</v>
      </c>
      <c r="T1293" s="9">
        <f t="shared" si="207"/>
        <v>14.5</v>
      </c>
      <c r="U1293" s="8">
        <f t="shared" si="208"/>
        <v>15.183333333333332</v>
      </c>
      <c r="V1293" s="8">
        <f t="shared" si="209"/>
        <v>15.012499999999999</v>
      </c>
    </row>
    <row r="1294" spans="1:22" ht="13.5" x14ac:dyDescent="0.25">
      <c r="A1294" s="3">
        <f>RSI!A1294</f>
        <v>43893</v>
      </c>
      <c r="B1294" s="2">
        <f>RSI!B1294</f>
        <v>2.6488</v>
      </c>
      <c r="C1294" s="2">
        <f>RSI!I1294</f>
        <v>50.37483133959045</v>
      </c>
      <c r="D1294" s="2">
        <f>MACD!E1294</f>
        <v>1.6076952958105739E-2</v>
      </c>
      <c r="E1294" s="2">
        <f>MACD!F1294</f>
        <v>1.2420039997145263E-2</v>
      </c>
      <c r="F1294" s="2">
        <f>'Moving Avg'!D1294</f>
        <v>2.6488</v>
      </c>
      <c r="G1294" s="2">
        <f>'Moving Avg'!F1294</f>
        <v>2.6726250000000009</v>
      </c>
      <c r="H1294" s="2">
        <f>'Moving Avg'!G1294</f>
        <v>2.6167059999999998</v>
      </c>
      <c r="I1294" s="2">
        <f>'Moving Avg'!H1294</f>
        <v>3.2523865000000005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  <c r="M1294" s="8">
        <f t="shared" si="200"/>
        <v>25</v>
      </c>
      <c r="N1294" s="8">
        <f t="shared" si="201"/>
        <v>0</v>
      </c>
      <c r="O1294" s="8">
        <f t="shared" si="202"/>
        <v>0</v>
      </c>
      <c r="P1294" s="8">
        <f t="shared" si="203"/>
        <v>33</v>
      </c>
      <c r="Q1294" s="9">
        <f t="shared" si="204"/>
        <v>13.7</v>
      </c>
      <c r="R1294" s="9">
        <f t="shared" si="205"/>
        <v>13.25</v>
      </c>
      <c r="S1294" s="9">
        <f t="shared" si="206"/>
        <v>18.600000000000001</v>
      </c>
      <c r="T1294" s="9">
        <f t="shared" si="207"/>
        <v>14.5</v>
      </c>
      <c r="U1294" s="8">
        <f t="shared" si="208"/>
        <v>15.183333333333332</v>
      </c>
      <c r="V1294" s="8">
        <f t="shared" si="209"/>
        <v>15.012499999999999</v>
      </c>
    </row>
    <row r="1295" spans="1:22" ht="13.5" x14ac:dyDescent="0.25">
      <c r="A1295" s="3">
        <f>RSI!A1295</f>
        <v>43894</v>
      </c>
      <c r="B1295" s="2">
        <f>RSI!B1295</f>
        <v>2.6488</v>
      </c>
      <c r="C1295" s="2">
        <f>RSI!I1295</f>
        <v>50.37483133959045</v>
      </c>
      <c r="D1295" s="2">
        <f>MACD!E1295</f>
        <v>1.2972464006761886E-2</v>
      </c>
      <c r="E1295" s="2">
        <f>MACD!F1295</f>
        <v>1.2530524799068589E-2</v>
      </c>
      <c r="F1295" s="2">
        <f>'Moving Avg'!D1295</f>
        <v>2.6488</v>
      </c>
      <c r="G1295" s="2">
        <f>'Moving Avg'!F1295</f>
        <v>2.6675200000000006</v>
      </c>
      <c r="H1295" s="2">
        <f>'Moving Avg'!G1295</f>
        <v>2.6162519999999994</v>
      </c>
      <c r="I1295" s="2">
        <f>'Moving Avg'!H1295</f>
        <v>3.2469175000000008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  <c r="M1295" s="8">
        <f t="shared" si="200"/>
        <v>25</v>
      </c>
      <c r="N1295" s="8">
        <f t="shared" si="201"/>
        <v>0</v>
      </c>
      <c r="O1295" s="8">
        <f t="shared" si="202"/>
        <v>0</v>
      </c>
      <c r="P1295" s="8">
        <f t="shared" si="203"/>
        <v>33</v>
      </c>
      <c r="Q1295" s="9">
        <f t="shared" si="204"/>
        <v>13.7</v>
      </c>
      <c r="R1295" s="9">
        <f t="shared" si="205"/>
        <v>13.25</v>
      </c>
      <c r="S1295" s="9">
        <f t="shared" si="206"/>
        <v>18.600000000000001</v>
      </c>
      <c r="T1295" s="9">
        <f t="shared" si="207"/>
        <v>14.5</v>
      </c>
      <c r="U1295" s="8">
        <f t="shared" si="208"/>
        <v>15.183333333333332</v>
      </c>
      <c r="V1295" s="8">
        <f t="shared" si="209"/>
        <v>15.012499999999999</v>
      </c>
    </row>
    <row r="1296" spans="1:22" ht="13.5" x14ac:dyDescent="0.25">
      <c r="A1296" s="3">
        <f>RSI!A1296</f>
        <v>43895</v>
      </c>
      <c r="B1296" s="2">
        <f>RSI!B1296</f>
        <v>2.6488</v>
      </c>
      <c r="C1296" s="2">
        <f>RSI!I1296</f>
        <v>50.37483133959045</v>
      </c>
      <c r="D1296" s="2">
        <f>MACD!E1296</f>
        <v>1.1204303557626361E-2</v>
      </c>
      <c r="E1296" s="2">
        <f>MACD!F1296</f>
        <v>1.2265280550780144E-2</v>
      </c>
      <c r="F1296" s="2">
        <f>'Moving Avg'!D1296</f>
        <v>2.6488</v>
      </c>
      <c r="G1296" s="2">
        <f>'Moving Avg'!F1296</f>
        <v>2.6590100000000008</v>
      </c>
      <c r="H1296" s="2">
        <f>'Moving Avg'!G1296</f>
        <v>2.6157979999999998</v>
      </c>
      <c r="I1296" s="2">
        <f>'Moving Avg'!H1296</f>
        <v>3.2414485000000006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0"/>
        <v>25</v>
      </c>
      <c r="N1296" s="8">
        <f t="shared" si="201"/>
        <v>45</v>
      </c>
      <c r="O1296" s="8">
        <f t="shared" si="202"/>
        <v>0</v>
      </c>
      <c r="P1296" s="8">
        <f t="shared" si="203"/>
        <v>33</v>
      </c>
      <c r="Q1296" s="9">
        <f t="shared" si="204"/>
        <v>29.45</v>
      </c>
      <c r="R1296" s="9">
        <f t="shared" si="205"/>
        <v>22.25</v>
      </c>
      <c r="S1296" s="9">
        <f t="shared" si="206"/>
        <v>25.35</v>
      </c>
      <c r="T1296" s="9">
        <f t="shared" si="207"/>
        <v>25.75</v>
      </c>
      <c r="U1296" s="8">
        <f t="shared" si="208"/>
        <v>25.683333333333337</v>
      </c>
      <c r="V1296" s="8">
        <f t="shared" si="209"/>
        <v>25.700000000000003</v>
      </c>
    </row>
    <row r="1297" spans="1:22" ht="13.5" x14ac:dyDescent="0.25">
      <c r="A1297" s="3">
        <f>RSI!A1297</f>
        <v>43896</v>
      </c>
      <c r="B1297" s="2">
        <f>RSI!B1297</f>
        <v>2.6488</v>
      </c>
      <c r="C1297" s="2">
        <f>RSI!I1297</f>
        <v>50.37483133959045</v>
      </c>
      <c r="D1297" s="2">
        <f>MACD!E1297</f>
        <v>-1.6471532450599291E-3</v>
      </c>
      <c r="E1297" s="2">
        <f>MACD!F1297</f>
        <v>9.4827937916121298E-3</v>
      </c>
      <c r="F1297" s="2">
        <f>'Moving Avg'!D1297</f>
        <v>2.6488</v>
      </c>
      <c r="G1297" s="2">
        <f>'Moving Avg'!F1297</f>
        <v>2.6544700000000008</v>
      </c>
      <c r="H1297" s="2">
        <f>'Moving Avg'!G1297</f>
        <v>2.6153439999999994</v>
      </c>
      <c r="I1297" s="2">
        <f>'Moving Avg'!H1297</f>
        <v>3.2368200000000007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  <c r="M1297" s="8">
        <f t="shared" si="200"/>
        <v>25</v>
      </c>
      <c r="N1297" s="8">
        <f t="shared" si="201"/>
        <v>45</v>
      </c>
      <c r="O1297" s="8">
        <f t="shared" si="202"/>
        <v>0</v>
      </c>
      <c r="P1297" s="8">
        <f t="shared" si="203"/>
        <v>33</v>
      </c>
      <c r="Q1297" s="9">
        <f t="shared" si="204"/>
        <v>29.45</v>
      </c>
      <c r="R1297" s="9">
        <f t="shared" si="205"/>
        <v>22.25</v>
      </c>
      <c r="S1297" s="9">
        <f t="shared" si="206"/>
        <v>25.35</v>
      </c>
      <c r="T1297" s="9">
        <f t="shared" si="207"/>
        <v>25.75</v>
      </c>
      <c r="U1297" s="8">
        <f t="shared" si="208"/>
        <v>25.683333333333337</v>
      </c>
      <c r="V1297" s="8">
        <f t="shared" si="209"/>
        <v>25.700000000000003</v>
      </c>
    </row>
    <row r="1298" spans="1:22" ht="13.5" x14ac:dyDescent="0.25">
      <c r="A1298" s="3">
        <f>RSI!A1298</f>
        <v>43899</v>
      </c>
      <c r="B1298" s="2">
        <f>RSI!B1298</f>
        <v>2.6488</v>
      </c>
      <c r="C1298" s="2">
        <f>RSI!I1298</f>
        <v>50.37483133959045</v>
      </c>
      <c r="D1298" s="2">
        <f>MACD!E1298</f>
        <v>-1.1986119566222975E-3</v>
      </c>
      <c r="E1298" s="2">
        <f>MACD!F1298</f>
        <v>7.3465126419652452E-3</v>
      </c>
      <c r="F1298" s="2">
        <f>'Moving Avg'!D1298</f>
        <v>2.6488</v>
      </c>
      <c r="G1298" s="2">
        <f>'Moving Avg'!F1298</f>
        <v>2.645960000000001</v>
      </c>
      <c r="H1298" s="2">
        <f>'Moving Avg'!G1298</f>
        <v>2.6152299999999991</v>
      </c>
      <c r="I1298" s="2">
        <f>'Moving Avg'!H1298</f>
        <v>3.2316765000000003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  <c r="M1298" s="8">
        <f t="shared" si="200"/>
        <v>25</v>
      </c>
      <c r="N1298" s="8">
        <f t="shared" si="201"/>
        <v>45</v>
      </c>
      <c r="O1298" s="8">
        <f t="shared" si="202"/>
        <v>0</v>
      </c>
      <c r="P1298" s="8">
        <f t="shared" si="203"/>
        <v>33</v>
      </c>
      <c r="Q1298" s="9">
        <f t="shared" si="204"/>
        <v>29.45</v>
      </c>
      <c r="R1298" s="9">
        <f t="shared" si="205"/>
        <v>22.25</v>
      </c>
      <c r="S1298" s="9">
        <f t="shared" si="206"/>
        <v>25.35</v>
      </c>
      <c r="T1298" s="9">
        <f t="shared" si="207"/>
        <v>25.75</v>
      </c>
      <c r="U1298" s="8">
        <f t="shared" si="208"/>
        <v>25.683333333333337</v>
      </c>
      <c r="V1298" s="8">
        <f t="shared" si="209"/>
        <v>25.700000000000003</v>
      </c>
    </row>
    <row r="1299" spans="1:22" ht="13.5" x14ac:dyDescent="0.25">
      <c r="A1299" s="3">
        <f>RSI!A1299</f>
        <v>43900</v>
      </c>
      <c r="B1299" s="2">
        <f>RSI!B1299</f>
        <v>2.6488</v>
      </c>
      <c r="C1299" s="2">
        <f>RSI!I1299</f>
        <v>50.37483133959045</v>
      </c>
      <c r="D1299" s="2">
        <f>MACD!E1299</f>
        <v>-8.3353132372510075E-4</v>
      </c>
      <c r="E1299" s="2">
        <f>MACD!F1299</f>
        <v>5.7105038488271765E-3</v>
      </c>
      <c r="F1299" s="2">
        <f>'Moving Avg'!D1299</f>
        <v>2.6488</v>
      </c>
      <c r="G1299" s="2">
        <f>'Moving Avg'!F1299</f>
        <v>2.6400050000000008</v>
      </c>
      <c r="H1299" s="2">
        <f>'Moving Avg'!G1299</f>
        <v>2.616703999999999</v>
      </c>
      <c r="I1299" s="2">
        <f>'Moving Avg'!H1299</f>
        <v>3.2273465000000003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25</v>
      </c>
      <c r="N1299" s="8">
        <f t="shared" si="201"/>
        <v>45</v>
      </c>
      <c r="O1299" s="8">
        <f t="shared" si="202"/>
        <v>0</v>
      </c>
      <c r="P1299" s="8">
        <f t="shared" si="203"/>
        <v>33</v>
      </c>
      <c r="Q1299" s="9">
        <f t="shared" si="204"/>
        <v>29.45</v>
      </c>
      <c r="R1299" s="9">
        <f t="shared" si="205"/>
        <v>22.25</v>
      </c>
      <c r="S1299" s="9">
        <f t="shared" si="206"/>
        <v>25.35</v>
      </c>
      <c r="T1299" s="9">
        <f t="shared" si="207"/>
        <v>25.75</v>
      </c>
      <c r="U1299" s="8">
        <f t="shared" si="208"/>
        <v>25.683333333333337</v>
      </c>
      <c r="V1299" s="8">
        <f t="shared" si="209"/>
        <v>25.700000000000003</v>
      </c>
    </row>
    <row r="1300" spans="1:22" ht="13.5" x14ac:dyDescent="0.25">
      <c r="A1300" s="3">
        <f>RSI!A1300</f>
        <v>43901</v>
      </c>
      <c r="B1300" s="2">
        <f>RSI!B1300</f>
        <v>2.5693999999999999</v>
      </c>
      <c r="C1300" s="2">
        <f>RSI!I1300</f>
        <v>38.605338813469096</v>
      </c>
      <c r="D1300" s="2">
        <f>MACD!E1300</f>
        <v>5.3434809251111659E-3</v>
      </c>
      <c r="E1300" s="2">
        <f>MACD!F1300</f>
        <v>5.6370992640839748E-3</v>
      </c>
      <c r="F1300" s="2">
        <f>'Moving Avg'!D1300</f>
        <v>2.6329199999999999</v>
      </c>
      <c r="G1300" s="2">
        <f>'Moving Avg'!F1300</f>
        <v>2.6360350000000006</v>
      </c>
      <c r="H1300" s="2">
        <f>'Moving Avg'!G1300</f>
        <v>2.6165899999999995</v>
      </c>
      <c r="I1300" s="2">
        <f>'Moving Avg'!H1300</f>
        <v>3.2221040000000003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25</v>
      </c>
      <c r="N1300" s="8">
        <f t="shared" si="201"/>
        <v>45</v>
      </c>
      <c r="O1300" s="8">
        <f t="shared" si="202"/>
        <v>0</v>
      </c>
      <c r="P1300" s="8">
        <f t="shared" si="203"/>
        <v>33</v>
      </c>
      <c r="Q1300" s="9">
        <f t="shared" si="204"/>
        <v>29.45</v>
      </c>
      <c r="R1300" s="9">
        <f t="shared" si="205"/>
        <v>22.25</v>
      </c>
      <c r="S1300" s="9">
        <f t="shared" si="206"/>
        <v>25.35</v>
      </c>
      <c r="T1300" s="9">
        <f t="shared" si="207"/>
        <v>25.75</v>
      </c>
      <c r="U1300" s="8">
        <f t="shared" si="208"/>
        <v>25.683333333333337</v>
      </c>
      <c r="V1300" s="8">
        <f t="shared" si="209"/>
        <v>25.700000000000003</v>
      </c>
    </row>
    <row r="1301" spans="1:22" ht="13.5" x14ac:dyDescent="0.25">
      <c r="A1301" s="3">
        <f>RSI!A1301</f>
        <v>43902</v>
      </c>
      <c r="B1301" s="2">
        <f>RSI!B1301</f>
        <v>2.4956999999999998</v>
      </c>
      <c r="C1301" s="2">
        <f>RSI!I1301</f>
        <v>31.296183632077557</v>
      </c>
      <c r="D1301" s="2">
        <f>MACD!E1301</f>
        <v>1.6486228630893329E-2</v>
      </c>
      <c r="E1301" s="2">
        <f>MACD!F1301</f>
        <v>7.8069251374458457E-3</v>
      </c>
      <c r="F1301" s="2">
        <f>'Moving Avg'!D1301</f>
        <v>2.6023000000000001</v>
      </c>
      <c r="G1301" s="2">
        <f>'Moving Avg'!F1301</f>
        <v>2.6323500000000006</v>
      </c>
      <c r="H1301" s="2">
        <f>'Moving Avg'!G1301</f>
        <v>2.6150019999999987</v>
      </c>
      <c r="I1301" s="2">
        <f>'Moving Avg'!H1301</f>
        <v>3.2159505000000008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25</v>
      </c>
      <c r="N1301" s="8">
        <f t="shared" si="201"/>
        <v>0</v>
      </c>
      <c r="O1301" s="8">
        <f t="shared" si="202"/>
        <v>0</v>
      </c>
      <c r="P1301" s="8">
        <f t="shared" si="203"/>
        <v>16.5</v>
      </c>
      <c r="Q1301" s="9">
        <f t="shared" si="204"/>
        <v>11.225</v>
      </c>
      <c r="R1301" s="9">
        <f t="shared" si="205"/>
        <v>9.125</v>
      </c>
      <c r="S1301" s="9">
        <f t="shared" si="206"/>
        <v>11.175000000000001</v>
      </c>
      <c r="T1301" s="9">
        <f t="shared" si="207"/>
        <v>10.375</v>
      </c>
      <c r="U1301" s="8">
        <f t="shared" si="208"/>
        <v>10.508333333333335</v>
      </c>
      <c r="V1301" s="8">
        <f t="shared" si="209"/>
        <v>10.475000000000001</v>
      </c>
    </row>
    <row r="1302" spans="1:22" ht="13.5" x14ac:dyDescent="0.25">
      <c r="A1302" s="3">
        <f>RSI!A1302</f>
        <v>43903</v>
      </c>
      <c r="B1302" s="2">
        <f>RSI!B1302</f>
        <v>2.5524</v>
      </c>
      <c r="C1302" s="2">
        <f>RSI!I1302</f>
        <v>40.611960121583316</v>
      </c>
      <c r="D1302" s="2">
        <f>MACD!E1302</f>
        <v>2.2573153715128136E-2</v>
      </c>
      <c r="E1302" s="2">
        <f>MACD!F1302</f>
        <v>1.0760170852982304E-2</v>
      </c>
      <c r="F1302" s="2">
        <f>'Moving Avg'!D1302</f>
        <v>2.5830200000000003</v>
      </c>
      <c r="G1302" s="2">
        <f>'Moving Avg'!F1302</f>
        <v>2.6278150000000005</v>
      </c>
      <c r="H1302" s="2">
        <f>'Moving Avg'!G1302</f>
        <v>2.6145479999999997</v>
      </c>
      <c r="I1302" s="2">
        <f>'Moving Avg'!H1302</f>
        <v>3.210080500000001</v>
      </c>
      <c r="J1302" s="6" t="str">
        <f>OBV!F1302</f>
        <v>BULLISH</v>
      </c>
      <c r="K1302" s="6" t="str">
        <f>OBV!G1302</f>
        <v>NEUTRAL</v>
      </c>
      <c r="L1302" s="6" t="str">
        <f>OBV!H1302</f>
        <v>BULLISH DIVERGENCE</v>
      </c>
      <c r="M1302" s="8">
        <f t="shared" si="200"/>
        <v>25</v>
      </c>
      <c r="N1302" s="8">
        <f t="shared" si="201"/>
        <v>0</v>
      </c>
      <c r="O1302" s="8">
        <f t="shared" si="202"/>
        <v>0</v>
      </c>
      <c r="P1302" s="8">
        <f t="shared" si="203"/>
        <v>66.5</v>
      </c>
      <c r="Q1302" s="9">
        <f t="shared" si="204"/>
        <v>18.725000000000001</v>
      </c>
      <c r="R1302" s="9">
        <f t="shared" si="205"/>
        <v>21.625</v>
      </c>
      <c r="S1302" s="9">
        <f t="shared" si="206"/>
        <v>33.674999999999997</v>
      </c>
      <c r="T1302" s="9">
        <f t="shared" si="207"/>
        <v>22.875</v>
      </c>
      <c r="U1302" s="8">
        <f t="shared" si="208"/>
        <v>24.675000000000001</v>
      </c>
      <c r="V1302" s="8">
        <f t="shared" si="209"/>
        <v>24.225000000000001</v>
      </c>
    </row>
    <row r="1303" spans="1:22" ht="13.5" x14ac:dyDescent="0.25">
      <c r="A1303" s="3">
        <f>RSI!A1303</f>
        <v>43906</v>
      </c>
      <c r="B1303" s="2">
        <f>RSI!B1303</f>
        <v>2.5524</v>
      </c>
      <c r="C1303" s="2">
        <f>RSI!I1303</f>
        <v>40.611960121583316</v>
      </c>
      <c r="D1303" s="2">
        <f>MACD!E1303</f>
        <v>2.8183443696051302E-2</v>
      </c>
      <c r="E1303" s="2">
        <f>MACD!F1303</f>
        <v>1.4244825421596104E-2</v>
      </c>
      <c r="F1303" s="2">
        <f>'Moving Avg'!D1303</f>
        <v>2.5637400000000001</v>
      </c>
      <c r="G1303" s="2">
        <f>'Moving Avg'!F1303</f>
        <v>2.6232800000000003</v>
      </c>
      <c r="H1303" s="2">
        <f>'Moving Avg'!G1303</f>
        <v>2.6134139999999997</v>
      </c>
      <c r="I1303" s="2">
        <f>'Moving Avg'!H1303</f>
        <v>3.2042105000000007</v>
      </c>
      <c r="J1303" s="6" t="str">
        <f>OBV!F1303</f>
        <v>BULLISH</v>
      </c>
      <c r="K1303" s="6" t="str">
        <f>OBV!G1303</f>
        <v>NEUTRAL</v>
      </c>
      <c r="L1303" s="6" t="str">
        <f>OBV!H1303</f>
        <v>BULLISH DIVERGENCE</v>
      </c>
      <c r="M1303" s="8">
        <f t="shared" si="200"/>
        <v>25</v>
      </c>
      <c r="N1303" s="8">
        <f t="shared" si="201"/>
        <v>0</v>
      </c>
      <c r="O1303" s="8">
        <f t="shared" si="202"/>
        <v>0</v>
      </c>
      <c r="P1303" s="8">
        <f t="shared" si="203"/>
        <v>66.5</v>
      </c>
      <c r="Q1303" s="9">
        <f t="shared" si="204"/>
        <v>18.725000000000001</v>
      </c>
      <c r="R1303" s="9">
        <f t="shared" si="205"/>
        <v>21.625</v>
      </c>
      <c r="S1303" s="9">
        <f t="shared" si="206"/>
        <v>33.674999999999997</v>
      </c>
      <c r="T1303" s="9">
        <f t="shared" si="207"/>
        <v>22.875</v>
      </c>
      <c r="U1303" s="8">
        <f t="shared" si="208"/>
        <v>24.675000000000001</v>
      </c>
      <c r="V1303" s="8">
        <f t="shared" si="209"/>
        <v>24.225000000000001</v>
      </c>
    </row>
    <row r="1304" spans="1:22" ht="13.5" x14ac:dyDescent="0.25">
      <c r="A1304" s="3">
        <f>RSI!A1304</f>
        <v>43907</v>
      </c>
      <c r="B1304" s="2">
        <f>RSI!B1304</f>
        <v>2.5524</v>
      </c>
      <c r="C1304" s="2">
        <f>RSI!I1304</f>
        <v>40.611960121583316</v>
      </c>
      <c r="D1304" s="2">
        <f>MACD!E1304</f>
        <v>3.3356366687418149E-2</v>
      </c>
      <c r="E1304" s="2">
        <f>MACD!F1304</f>
        <v>1.8067133674760514E-2</v>
      </c>
      <c r="F1304" s="2">
        <f>'Moving Avg'!D1304</f>
        <v>2.5444599999999999</v>
      </c>
      <c r="G1304" s="2">
        <f>'Moving Avg'!F1304</f>
        <v>2.6187450000000001</v>
      </c>
      <c r="H1304" s="2">
        <f>'Moving Avg'!G1304</f>
        <v>2.6122799999999997</v>
      </c>
      <c r="I1304" s="2">
        <f>'Moving Avg'!H1304</f>
        <v>3.1983405000000009</v>
      </c>
      <c r="J1304" s="6" t="str">
        <f>OBV!F1304</f>
        <v>BULLISH</v>
      </c>
      <c r="K1304" s="6" t="str">
        <f>OBV!G1304</f>
        <v>NEUTRAL</v>
      </c>
      <c r="L1304" s="6" t="str">
        <f>OBV!H1304</f>
        <v>BULLISH DIVERGENCE</v>
      </c>
      <c r="M1304" s="8">
        <f t="shared" si="200"/>
        <v>25</v>
      </c>
      <c r="N1304" s="8">
        <f t="shared" si="201"/>
        <v>0</v>
      </c>
      <c r="O1304" s="8">
        <f t="shared" si="202"/>
        <v>0</v>
      </c>
      <c r="P1304" s="8">
        <f t="shared" si="203"/>
        <v>66.5</v>
      </c>
      <c r="Q1304" s="9">
        <f t="shared" si="204"/>
        <v>18.725000000000001</v>
      </c>
      <c r="R1304" s="9">
        <f t="shared" si="205"/>
        <v>21.625</v>
      </c>
      <c r="S1304" s="9">
        <f t="shared" si="206"/>
        <v>33.674999999999997</v>
      </c>
      <c r="T1304" s="9">
        <f t="shared" si="207"/>
        <v>22.875</v>
      </c>
      <c r="U1304" s="8">
        <f t="shared" si="208"/>
        <v>24.675000000000001</v>
      </c>
      <c r="V1304" s="8">
        <f t="shared" si="209"/>
        <v>24.225000000000001</v>
      </c>
    </row>
    <row r="1305" spans="1:22" ht="13.5" x14ac:dyDescent="0.25">
      <c r="A1305" s="3">
        <f>RSI!A1305</f>
        <v>43908</v>
      </c>
      <c r="B1305" s="2">
        <f>RSI!B1305</f>
        <v>2.6261000000000001</v>
      </c>
      <c r="C1305" s="2">
        <f>RSI!I1305</f>
        <v>51.326413622348653</v>
      </c>
      <c r="D1305" s="2">
        <f>MACD!E1305</f>
        <v>3.2668413285356301E-2</v>
      </c>
      <c r="E1305" s="2">
        <f>MACD!F1305</f>
        <v>2.0987389596879673E-2</v>
      </c>
      <c r="F1305" s="2">
        <f>'Moving Avg'!D1305</f>
        <v>2.5558000000000001</v>
      </c>
      <c r="G1305" s="2">
        <f>'Moving Avg'!F1305</f>
        <v>2.6178950000000003</v>
      </c>
      <c r="H1305" s="2">
        <f>'Moving Avg'!G1305</f>
        <v>2.6126199999999993</v>
      </c>
      <c r="I1305" s="2">
        <f>'Moving Avg'!H1305</f>
        <v>3.1928385000000015</v>
      </c>
      <c r="J1305" s="6" t="str">
        <f>OBV!F1305</f>
        <v>BULLISH</v>
      </c>
      <c r="K1305" s="6" t="str">
        <f>OBV!G1305</f>
        <v>NEUTRAL</v>
      </c>
      <c r="L1305" s="6" t="str">
        <f>OBV!H1305</f>
        <v>CONFIRMED BULLISH</v>
      </c>
      <c r="M1305" s="8">
        <f t="shared" si="200"/>
        <v>25</v>
      </c>
      <c r="N1305" s="8">
        <f t="shared" si="201"/>
        <v>0</v>
      </c>
      <c r="O1305" s="8">
        <f t="shared" si="202"/>
        <v>0</v>
      </c>
      <c r="P1305" s="8">
        <f t="shared" si="203"/>
        <v>83.5</v>
      </c>
      <c r="Q1305" s="9">
        <f t="shared" si="204"/>
        <v>21.274999999999999</v>
      </c>
      <c r="R1305" s="9">
        <f t="shared" si="205"/>
        <v>25.875</v>
      </c>
      <c r="S1305" s="9">
        <f t="shared" si="206"/>
        <v>41.325000000000003</v>
      </c>
      <c r="T1305" s="9">
        <f t="shared" si="207"/>
        <v>27.125</v>
      </c>
      <c r="U1305" s="8">
        <f t="shared" si="208"/>
        <v>29.491666666666664</v>
      </c>
      <c r="V1305" s="8">
        <f t="shared" si="209"/>
        <v>28.9</v>
      </c>
    </row>
    <row r="1306" spans="1:22" ht="13.5" x14ac:dyDescent="0.25">
      <c r="A1306" s="3">
        <f>RSI!A1306</f>
        <v>43909</v>
      </c>
      <c r="B1306" s="2">
        <f>RSI!B1306</f>
        <v>2.6941999999999999</v>
      </c>
      <c r="C1306" s="2">
        <f>RSI!I1306</f>
        <v>58.734737382366397</v>
      </c>
      <c r="D1306" s="2">
        <f>MACD!E1306</f>
        <v>2.6971373858836412E-2</v>
      </c>
      <c r="E1306" s="2">
        <f>MACD!F1306</f>
        <v>2.2184186449271021E-2</v>
      </c>
      <c r="F1306" s="2">
        <f>'Moving Avg'!D1306</f>
        <v>2.5955000000000004</v>
      </c>
      <c r="G1306" s="2">
        <f>'Moving Avg'!F1306</f>
        <v>2.6201650000000005</v>
      </c>
      <c r="H1306" s="2">
        <f>'Moving Avg'!G1306</f>
        <v>2.6143219999999996</v>
      </c>
      <c r="I1306" s="2">
        <f>'Moving Avg'!H1306</f>
        <v>3.1876770000000021</v>
      </c>
      <c r="J1306" s="6" t="str">
        <f>OBV!F1306</f>
        <v>BULLISH</v>
      </c>
      <c r="K1306" s="6" t="str">
        <f>OBV!G1306</f>
        <v>NEUTRAL</v>
      </c>
      <c r="L1306" s="6" t="str">
        <f>OBV!H1306</f>
        <v>CONFIRMED BULLISH</v>
      </c>
      <c r="M1306" s="8">
        <f t="shared" si="200"/>
        <v>25</v>
      </c>
      <c r="N1306" s="8">
        <f t="shared" si="201"/>
        <v>0</v>
      </c>
      <c r="O1306" s="8">
        <f t="shared" si="202"/>
        <v>0</v>
      </c>
      <c r="P1306" s="8">
        <f t="shared" si="203"/>
        <v>83.5</v>
      </c>
      <c r="Q1306" s="9">
        <f t="shared" si="204"/>
        <v>21.274999999999999</v>
      </c>
      <c r="R1306" s="9">
        <f t="shared" si="205"/>
        <v>25.875</v>
      </c>
      <c r="S1306" s="9">
        <f t="shared" si="206"/>
        <v>41.325000000000003</v>
      </c>
      <c r="T1306" s="9">
        <f t="shared" si="207"/>
        <v>27.125</v>
      </c>
      <c r="U1306" s="8">
        <f t="shared" si="208"/>
        <v>29.491666666666664</v>
      </c>
      <c r="V1306" s="8">
        <f t="shared" si="209"/>
        <v>28.9</v>
      </c>
    </row>
    <row r="1307" spans="1:22" ht="13.5" x14ac:dyDescent="0.25">
      <c r="A1307" s="3">
        <f>RSI!A1307</f>
        <v>43913</v>
      </c>
      <c r="B1307" s="2">
        <f>RSI!B1307</f>
        <v>2.6941999999999999</v>
      </c>
      <c r="C1307" s="2">
        <f>RSI!I1307</f>
        <v>58.734737382366397</v>
      </c>
      <c r="D1307" s="2">
        <f>MACD!E1307</f>
        <v>2.1683136429410776E-2</v>
      </c>
      <c r="E1307" s="2">
        <f>MACD!F1307</f>
        <v>2.2083976445298976E-2</v>
      </c>
      <c r="F1307" s="2">
        <f>'Moving Avg'!D1307</f>
        <v>2.6238600000000001</v>
      </c>
      <c r="G1307" s="2">
        <f>'Moving Avg'!F1307</f>
        <v>2.6261200000000002</v>
      </c>
      <c r="H1307" s="2">
        <f>'Moving Avg'!G1307</f>
        <v>2.616363999999999</v>
      </c>
      <c r="I1307" s="2">
        <f>'Moving Avg'!H1307</f>
        <v>3.1819770000000021</v>
      </c>
      <c r="J1307" s="6" t="str">
        <f>OBV!F1307</f>
        <v>BULLISH</v>
      </c>
      <c r="K1307" s="6" t="str">
        <f>OBV!G1307</f>
        <v>NEUTRAL</v>
      </c>
      <c r="L1307" s="6" t="str">
        <f>OBV!H1307</f>
        <v>CONFIRMED BULLISH</v>
      </c>
      <c r="M1307" s="8">
        <f t="shared" si="200"/>
        <v>25</v>
      </c>
      <c r="N1307" s="8">
        <f t="shared" si="201"/>
        <v>45</v>
      </c>
      <c r="O1307" s="8">
        <f t="shared" si="202"/>
        <v>0</v>
      </c>
      <c r="P1307" s="8">
        <f t="shared" si="203"/>
        <v>83.5</v>
      </c>
      <c r="Q1307" s="9">
        <f t="shared" si="204"/>
        <v>37.024999999999999</v>
      </c>
      <c r="R1307" s="9">
        <f t="shared" si="205"/>
        <v>34.875</v>
      </c>
      <c r="S1307" s="9">
        <f t="shared" si="206"/>
        <v>48.075000000000003</v>
      </c>
      <c r="T1307" s="9">
        <f t="shared" si="207"/>
        <v>38.375</v>
      </c>
      <c r="U1307" s="8">
        <f t="shared" si="208"/>
        <v>39.991666666666667</v>
      </c>
      <c r="V1307" s="8">
        <f t="shared" si="209"/>
        <v>39.587500000000006</v>
      </c>
    </row>
    <row r="1308" spans="1:22" ht="13.5" x14ac:dyDescent="0.25">
      <c r="A1308" s="3">
        <f>RSI!A1308</f>
        <v>43914</v>
      </c>
      <c r="B1308" s="2">
        <f>RSI!B1308</f>
        <v>2.6941999999999999</v>
      </c>
      <c r="C1308" s="2">
        <f>RSI!I1308</f>
        <v>58.734737382366397</v>
      </c>
      <c r="D1308" s="2">
        <f>MACD!E1308</f>
        <v>1.6775450278955883E-2</v>
      </c>
      <c r="E1308" s="2">
        <f>MACD!F1308</f>
        <v>2.1022271212030361E-2</v>
      </c>
      <c r="F1308" s="2">
        <f>'Moving Avg'!D1308</f>
        <v>2.6522200000000002</v>
      </c>
      <c r="G1308" s="2">
        <f>'Moving Avg'!F1308</f>
        <v>2.6283900000000004</v>
      </c>
      <c r="H1308" s="2">
        <f>'Moving Avg'!G1308</f>
        <v>2.6186339999999988</v>
      </c>
      <c r="I1308" s="2">
        <f>'Moving Avg'!H1308</f>
        <v>3.1762770000000025</v>
      </c>
      <c r="J1308" s="6" t="str">
        <f>OBV!F1308</f>
        <v>BULLISH</v>
      </c>
      <c r="K1308" s="6" t="str">
        <f>OBV!G1308</f>
        <v>NEUTRAL</v>
      </c>
      <c r="L1308" s="6" t="str">
        <f>OBV!H1308</f>
        <v>CONFIRMED BULLISH</v>
      </c>
      <c r="M1308" s="8">
        <f t="shared" si="200"/>
        <v>25</v>
      </c>
      <c r="N1308" s="8">
        <f t="shared" si="201"/>
        <v>45</v>
      </c>
      <c r="O1308" s="8">
        <f t="shared" si="202"/>
        <v>0</v>
      </c>
      <c r="P1308" s="8">
        <f t="shared" si="203"/>
        <v>83.5</v>
      </c>
      <c r="Q1308" s="9">
        <f t="shared" si="204"/>
        <v>37.024999999999999</v>
      </c>
      <c r="R1308" s="9">
        <f t="shared" si="205"/>
        <v>34.875</v>
      </c>
      <c r="S1308" s="9">
        <f t="shared" si="206"/>
        <v>48.075000000000003</v>
      </c>
      <c r="T1308" s="9">
        <f t="shared" si="207"/>
        <v>38.375</v>
      </c>
      <c r="U1308" s="8">
        <f t="shared" si="208"/>
        <v>39.991666666666667</v>
      </c>
      <c r="V1308" s="8">
        <f t="shared" si="209"/>
        <v>39.587500000000006</v>
      </c>
    </row>
    <row r="1309" spans="1:22" ht="13.5" x14ac:dyDescent="0.25">
      <c r="A1309" s="3">
        <f>RSI!A1309</f>
        <v>43915</v>
      </c>
      <c r="B1309" s="2">
        <f>RSI!B1309</f>
        <v>2.7395999999999998</v>
      </c>
      <c r="C1309" s="2">
        <f>RSI!I1309</f>
        <v>63.376180500803315</v>
      </c>
      <c r="D1309" s="2">
        <f>MACD!E1309</f>
        <v>8.8588819242811923E-3</v>
      </c>
      <c r="E1309" s="2">
        <f>MACD!F1309</f>
        <v>1.858959335448053E-2</v>
      </c>
      <c r="F1309" s="2">
        <f>'Moving Avg'!D1309</f>
        <v>2.6896599999999999</v>
      </c>
      <c r="G1309" s="2">
        <f>'Moving Avg'!F1309</f>
        <v>2.6329300000000004</v>
      </c>
      <c r="H1309" s="2">
        <f>'Moving Avg'!G1309</f>
        <v>2.6218119999999989</v>
      </c>
      <c r="I1309" s="2">
        <f>'Moving Avg'!H1309</f>
        <v>3.1708040000000026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  <c r="M1309" s="8">
        <f t="shared" si="200"/>
        <v>25</v>
      </c>
      <c r="N1309" s="8">
        <f t="shared" si="201"/>
        <v>45</v>
      </c>
      <c r="O1309" s="8">
        <f t="shared" si="202"/>
        <v>0</v>
      </c>
      <c r="P1309" s="8">
        <f t="shared" si="203"/>
        <v>83.5</v>
      </c>
      <c r="Q1309" s="9">
        <f t="shared" si="204"/>
        <v>37.024999999999999</v>
      </c>
      <c r="R1309" s="9">
        <f t="shared" si="205"/>
        <v>34.875</v>
      </c>
      <c r="S1309" s="9">
        <f t="shared" si="206"/>
        <v>48.075000000000003</v>
      </c>
      <c r="T1309" s="9">
        <f t="shared" si="207"/>
        <v>38.375</v>
      </c>
      <c r="U1309" s="8">
        <f t="shared" si="208"/>
        <v>39.991666666666667</v>
      </c>
      <c r="V1309" s="8">
        <f t="shared" si="209"/>
        <v>39.587500000000006</v>
      </c>
    </row>
    <row r="1310" spans="1:22" ht="13.5" x14ac:dyDescent="0.25">
      <c r="A1310" s="3">
        <f>RSI!A1310</f>
        <v>43916</v>
      </c>
      <c r="B1310" s="2">
        <f>RSI!B1310</f>
        <v>2.8075999999999999</v>
      </c>
      <c r="C1310" s="2">
        <f>RSI!I1310</f>
        <v>69.000399896614141</v>
      </c>
      <c r="D1310" s="2">
        <f>MACD!E1310</f>
        <v>-1.5731693076381781E-2</v>
      </c>
      <c r="E1310" s="2">
        <f>MACD!F1310</f>
        <v>1.1725336068308069E-2</v>
      </c>
      <c r="F1310" s="2">
        <f>'Moving Avg'!D1310</f>
        <v>2.7259599999999997</v>
      </c>
      <c r="G1310" s="2">
        <f>'Moving Avg'!F1310</f>
        <v>2.6408700000000005</v>
      </c>
      <c r="H1310" s="2">
        <f>'Moving Avg'!G1310</f>
        <v>2.6263499999999986</v>
      </c>
      <c r="I1310" s="2">
        <f>'Moving Avg'!H1310</f>
        <v>3.1656710000000032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100</v>
      </c>
      <c r="O1310" s="8">
        <f t="shared" si="202"/>
        <v>0</v>
      </c>
      <c r="P1310" s="8">
        <f t="shared" si="203"/>
        <v>83.5</v>
      </c>
      <c r="Q1310" s="9">
        <f t="shared" si="204"/>
        <v>56.274999999999999</v>
      </c>
      <c r="R1310" s="9">
        <f t="shared" si="205"/>
        <v>45.875</v>
      </c>
      <c r="S1310" s="9">
        <f t="shared" si="206"/>
        <v>56.325000000000003</v>
      </c>
      <c r="T1310" s="9">
        <f t="shared" si="207"/>
        <v>52.125</v>
      </c>
      <c r="U1310" s="8">
        <f t="shared" si="208"/>
        <v>52.82500000000001</v>
      </c>
      <c r="V1310" s="8">
        <f t="shared" si="209"/>
        <v>52.650000000000006</v>
      </c>
    </row>
    <row r="1311" spans="1:22" ht="13.5" x14ac:dyDescent="0.25">
      <c r="A1311" s="3">
        <f>RSI!A1311</f>
        <v>43917</v>
      </c>
      <c r="B1311" s="2">
        <f>RSI!B1311</f>
        <v>2.8359999999999999</v>
      </c>
      <c r="C1311" s="2">
        <f>RSI!I1311</f>
        <v>71.003222420628759</v>
      </c>
      <c r="D1311" s="2">
        <f>MACD!E1311</f>
        <v>-5.0975229694264268E-2</v>
      </c>
      <c r="E1311" s="2">
        <f>MACD!F1311</f>
        <v>-8.147770842063997E-4</v>
      </c>
      <c r="F1311" s="2">
        <f>'Moving Avg'!D1311</f>
        <v>2.7543200000000003</v>
      </c>
      <c r="G1311" s="2">
        <f>'Moving Avg'!F1311</f>
        <v>2.6502300000000001</v>
      </c>
      <c r="H1311" s="2">
        <f>'Moving Avg'!G1311</f>
        <v>2.6314559999999987</v>
      </c>
      <c r="I1311" s="2">
        <f>'Moving Avg'!H1311</f>
        <v>3.1606800000000037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0"/>
        <v>0</v>
      </c>
      <c r="N1311" s="8">
        <f t="shared" si="201"/>
        <v>100</v>
      </c>
      <c r="O1311" s="8">
        <f t="shared" si="202"/>
        <v>0</v>
      </c>
      <c r="P1311" s="8">
        <f t="shared" si="203"/>
        <v>83.5</v>
      </c>
      <c r="Q1311" s="9">
        <f t="shared" si="204"/>
        <v>47.524999999999999</v>
      </c>
      <c r="R1311" s="9">
        <f t="shared" si="205"/>
        <v>40.875</v>
      </c>
      <c r="S1311" s="9">
        <f t="shared" si="206"/>
        <v>52.575000000000003</v>
      </c>
      <c r="T1311" s="9">
        <f t="shared" si="207"/>
        <v>45.875</v>
      </c>
      <c r="U1311" s="8">
        <f t="shared" si="208"/>
        <v>46.991666666666674</v>
      </c>
      <c r="V1311" s="8">
        <f t="shared" si="209"/>
        <v>46.712500000000006</v>
      </c>
    </row>
    <row r="1312" spans="1:22" ht="13.5" x14ac:dyDescent="0.25">
      <c r="A1312" s="3">
        <f>RSI!A1312</f>
        <v>43920</v>
      </c>
      <c r="B1312" s="2">
        <f>RSI!B1312</f>
        <v>2.9211</v>
      </c>
      <c r="C1312" s="2">
        <f>RSI!I1312</f>
        <v>76.005749683160786</v>
      </c>
      <c r="D1312" s="2">
        <f>MACD!E1312</f>
        <v>-7.9465462318596636E-2</v>
      </c>
      <c r="E1312" s="2">
        <f>MACD!F1312</f>
        <v>-1.6544914131084446E-2</v>
      </c>
      <c r="F1312" s="2">
        <f>'Moving Avg'!D1312</f>
        <v>2.7997000000000001</v>
      </c>
      <c r="G1312" s="2">
        <f>'Moving Avg'!F1312</f>
        <v>2.6638450000000002</v>
      </c>
      <c r="H1312" s="2">
        <f>'Moving Avg'!G1312</f>
        <v>2.6383759999999983</v>
      </c>
      <c r="I1312" s="2">
        <f>'Moving Avg'!H1312</f>
        <v>3.1561145000000037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0</v>
      </c>
      <c r="N1312" s="8">
        <f t="shared" si="201"/>
        <v>100</v>
      </c>
      <c r="O1312" s="8">
        <f t="shared" si="202"/>
        <v>0</v>
      </c>
      <c r="P1312" s="8">
        <f t="shared" si="203"/>
        <v>83.5</v>
      </c>
      <c r="Q1312" s="9">
        <f t="shared" si="204"/>
        <v>47.524999999999999</v>
      </c>
      <c r="R1312" s="9">
        <f t="shared" si="205"/>
        <v>40.875</v>
      </c>
      <c r="S1312" s="9">
        <f t="shared" si="206"/>
        <v>52.575000000000003</v>
      </c>
      <c r="T1312" s="9">
        <f t="shared" si="207"/>
        <v>45.875</v>
      </c>
      <c r="U1312" s="8">
        <f t="shared" si="208"/>
        <v>46.991666666666674</v>
      </c>
      <c r="V1312" s="8">
        <f t="shared" si="209"/>
        <v>46.712500000000006</v>
      </c>
    </row>
    <row r="1313" spans="1:22" ht="13.5" x14ac:dyDescent="0.25">
      <c r="A1313" s="3">
        <f>RSI!A1313</f>
        <v>43921</v>
      </c>
      <c r="B1313" s="2">
        <f>RSI!B1313</f>
        <v>2.9777999999999998</v>
      </c>
      <c r="C1313" s="2">
        <f>RSI!I1313</f>
        <v>78.648771658826448</v>
      </c>
      <c r="D1313" s="2">
        <f>MACD!E1313</f>
        <v>-0.10928298973289019</v>
      </c>
      <c r="E1313" s="2">
        <f>MACD!F1313</f>
        <v>-3.5092529251445598E-2</v>
      </c>
      <c r="F1313" s="2">
        <f>'Moving Avg'!D1313</f>
        <v>2.8564200000000004</v>
      </c>
      <c r="G1313" s="2">
        <f>'Moving Avg'!F1313</f>
        <v>2.6802950000000001</v>
      </c>
      <c r="H1313" s="2">
        <f>'Moving Avg'!G1313</f>
        <v>2.6469979999999986</v>
      </c>
      <c r="I1313" s="2">
        <f>'Moving Avg'!H1313</f>
        <v>3.1518325000000038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  <c r="M1313" s="8">
        <f t="shared" si="200"/>
        <v>0</v>
      </c>
      <c r="N1313" s="8">
        <f t="shared" si="201"/>
        <v>100</v>
      </c>
      <c r="O1313" s="8">
        <f t="shared" si="202"/>
        <v>0</v>
      </c>
      <c r="P1313" s="8">
        <f t="shared" si="203"/>
        <v>83.5</v>
      </c>
      <c r="Q1313" s="9">
        <f t="shared" si="204"/>
        <v>47.524999999999999</v>
      </c>
      <c r="R1313" s="9">
        <f t="shared" si="205"/>
        <v>40.875</v>
      </c>
      <c r="S1313" s="9">
        <f t="shared" si="206"/>
        <v>52.575000000000003</v>
      </c>
      <c r="T1313" s="9">
        <f t="shared" si="207"/>
        <v>45.875</v>
      </c>
      <c r="U1313" s="8">
        <f t="shared" si="208"/>
        <v>46.991666666666674</v>
      </c>
      <c r="V1313" s="8">
        <f t="shared" si="209"/>
        <v>46.712500000000006</v>
      </c>
    </row>
    <row r="1314" spans="1:22" ht="13.5" x14ac:dyDescent="0.25">
      <c r="A1314" s="3">
        <f>RSI!A1314</f>
        <v>43922</v>
      </c>
      <c r="B1314" s="2">
        <f>RSI!B1314</f>
        <v>3.0345</v>
      </c>
      <c r="C1314" s="2">
        <f>RSI!I1314</f>
        <v>80.912980069185906</v>
      </c>
      <c r="D1314" s="2">
        <f>MACD!E1314</f>
        <v>-0.14044677343659151</v>
      </c>
      <c r="E1314" s="2">
        <f>MACD!F1314</f>
        <v>-5.6163378088474783E-2</v>
      </c>
      <c r="F1314" s="2">
        <f>'Moving Avg'!D1314</f>
        <v>2.9153999999999995</v>
      </c>
      <c r="G1314" s="2">
        <f>'Moving Avg'!F1314</f>
        <v>2.6995800000000001</v>
      </c>
      <c r="H1314" s="2">
        <f>'Moving Avg'!G1314</f>
        <v>2.6582279999999985</v>
      </c>
      <c r="I1314" s="2">
        <f>'Moving Avg'!H1314</f>
        <v>3.1478620000000048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0"/>
        <v>0</v>
      </c>
      <c r="N1314" s="8">
        <f t="shared" si="201"/>
        <v>100</v>
      </c>
      <c r="O1314" s="8">
        <f t="shared" si="202"/>
        <v>0</v>
      </c>
      <c r="P1314" s="8">
        <f t="shared" si="203"/>
        <v>83.5</v>
      </c>
      <c r="Q1314" s="9">
        <f t="shared" si="204"/>
        <v>47.524999999999999</v>
      </c>
      <c r="R1314" s="9">
        <f t="shared" si="205"/>
        <v>40.875</v>
      </c>
      <c r="S1314" s="9">
        <f t="shared" si="206"/>
        <v>52.575000000000003</v>
      </c>
      <c r="T1314" s="9">
        <f t="shared" si="207"/>
        <v>45.875</v>
      </c>
      <c r="U1314" s="8">
        <f t="shared" si="208"/>
        <v>46.991666666666674</v>
      </c>
      <c r="V1314" s="8">
        <f t="shared" si="209"/>
        <v>46.712500000000006</v>
      </c>
    </row>
    <row r="1315" spans="1:22" ht="13.5" x14ac:dyDescent="0.25">
      <c r="A1315" s="3">
        <f>RSI!A1315</f>
        <v>43923</v>
      </c>
      <c r="B1315" s="2">
        <f>RSI!B1315</f>
        <v>3.0912000000000002</v>
      </c>
      <c r="C1315" s="2">
        <f>RSI!I1315</f>
        <v>82.869354367792695</v>
      </c>
      <c r="D1315" s="2">
        <f>MACD!E1315</f>
        <v>-0.16161786581485771</v>
      </c>
      <c r="E1315" s="2">
        <f>MACD!F1315</f>
        <v>-7.7254275633751368E-2</v>
      </c>
      <c r="F1315" s="2">
        <f>'Moving Avg'!D1315</f>
        <v>2.9721199999999999</v>
      </c>
      <c r="G1315" s="2">
        <f>'Moving Avg'!F1315</f>
        <v>2.7217000000000002</v>
      </c>
      <c r="H1315" s="2">
        <f>'Moving Avg'!G1315</f>
        <v>2.6705919999999979</v>
      </c>
      <c r="I1315" s="2">
        <f>'Moving Avg'!H1315</f>
        <v>3.1441750000000042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  <c r="M1315" s="8">
        <f t="shared" si="200"/>
        <v>0</v>
      </c>
      <c r="N1315" s="8">
        <f t="shared" si="201"/>
        <v>100</v>
      </c>
      <c r="O1315" s="8">
        <f t="shared" si="202"/>
        <v>0</v>
      </c>
      <c r="P1315" s="8">
        <f t="shared" si="203"/>
        <v>83.5</v>
      </c>
      <c r="Q1315" s="9">
        <f t="shared" si="204"/>
        <v>47.524999999999999</v>
      </c>
      <c r="R1315" s="9">
        <f t="shared" si="205"/>
        <v>40.875</v>
      </c>
      <c r="S1315" s="9">
        <f t="shared" si="206"/>
        <v>52.575000000000003</v>
      </c>
      <c r="T1315" s="9">
        <f t="shared" si="207"/>
        <v>45.875</v>
      </c>
      <c r="U1315" s="8">
        <f t="shared" si="208"/>
        <v>46.991666666666674</v>
      </c>
      <c r="V1315" s="8">
        <f t="shared" si="209"/>
        <v>46.712500000000006</v>
      </c>
    </row>
    <row r="1316" spans="1:22" ht="13.5" x14ac:dyDescent="0.25">
      <c r="A1316" s="3">
        <f>RSI!A1316</f>
        <v>43924</v>
      </c>
      <c r="B1316" s="2">
        <f>RSI!B1316</f>
        <v>3.1196000000000002</v>
      </c>
      <c r="C1316" s="2">
        <f>RSI!I1316</f>
        <v>83.766858311571056</v>
      </c>
      <c r="D1316" s="2">
        <f>MACD!E1316</f>
        <v>-0.17329017048939832</v>
      </c>
      <c r="E1316" s="2">
        <f>MACD!F1316</f>
        <v>-9.6461454604880759E-2</v>
      </c>
      <c r="F1316" s="2">
        <f>'Moving Avg'!D1316</f>
        <v>3.0288399999999998</v>
      </c>
      <c r="G1316" s="2">
        <f>'Moving Avg'!F1316</f>
        <v>2.7452399999999999</v>
      </c>
      <c r="H1316" s="2">
        <f>'Moving Avg'!G1316</f>
        <v>2.683523999999998</v>
      </c>
      <c r="I1316" s="2">
        <f>'Moving Avg'!H1316</f>
        <v>3.1406300000000051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  <c r="M1316" s="8">
        <f t="shared" si="200"/>
        <v>0</v>
      </c>
      <c r="N1316" s="8">
        <f t="shared" si="201"/>
        <v>100</v>
      </c>
      <c r="O1316" s="8">
        <f t="shared" si="202"/>
        <v>0</v>
      </c>
      <c r="P1316" s="8">
        <f t="shared" si="203"/>
        <v>83.5</v>
      </c>
      <c r="Q1316" s="9">
        <f t="shared" si="204"/>
        <v>47.524999999999999</v>
      </c>
      <c r="R1316" s="9">
        <f t="shared" si="205"/>
        <v>40.875</v>
      </c>
      <c r="S1316" s="9">
        <f t="shared" si="206"/>
        <v>52.575000000000003</v>
      </c>
      <c r="T1316" s="9">
        <f t="shared" si="207"/>
        <v>45.875</v>
      </c>
      <c r="U1316" s="8">
        <f t="shared" si="208"/>
        <v>46.991666666666674</v>
      </c>
      <c r="V1316" s="8">
        <f t="shared" si="209"/>
        <v>46.712500000000006</v>
      </c>
    </row>
    <row r="1317" spans="1:22" ht="13.5" x14ac:dyDescent="0.25">
      <c r="A1317" s="3">
        <f>RSI!A1317</f>
        <v>43927</v>
      </c>
      <c r="B1317" s="2">
        <f>RSI!B1317</f>
        <v>3.1196000000000002</v>
      </c>
      <c r="C1317" s="2">
        <f>RSI!I1317</f>
        <v>83.766858311571056</v>
      </c>
      <c r="D1317" s="2">
        <f>MACD!E1317</f>
        <v>-0.18530818502940161</v>
      </c>
      <c r="E1317" s="2">
        <f>MACD!F1317</f>
        <v>-0.11423080068978494</v>
      </c>
      <c r="F1317" s="2">
        <f>'Moving Avg'!D1317</f>
        <v>3.06854</v>
      </c>
      <c r="G1317" s="2">
        <f>'Moving Avg'!F1317</f>
        <v>2.76878</v>
      </c>
      <c r="H1317" s="2">
        <f>'Moving Avg'!G1317</f>
        <v>2.6967959999999982</v>
      </c>
      <c r="I1317" s="2">
        <f>'Moving Avg'!H1317</f>
        <v>3.1370850000000048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  <c r="M1317" s="8">
        <f t="shared" si="200"/>
        <v>0</v>
      </c>
      <c r="N1317" s="8">
        <f t="shared" si="201"/>
        <v>100</v>
      </c>
      <c r="O1317" s="8">
        <f t="shared" si="202"/>
        <v>0</v>
      </c>
      <c r="P1317" s="8">
        <f t="shared" si="203"/>
        <v>83.5</v>
      </c>
      <c r="Q1317" s="9">
        <f t="shared" si="204"/>
        <v>47.524999999999999</v>
      </c>
      <c r="R1317" s="9">
        <f t="shared" si="205"/>
        <v>40.875</v>
      </c>
      <c r="S1317" s="9">
        <f t="shared" si="206"/>
        <v>52.575000000000003</v>
      </c>
      <c r="T1317" s="9">
        <f t="shared" si="207"/>
        <v>45.875</v>
      </c>
      <c r="U1317" s="8">
        <f t="shared" si="208"/>
        <v>46.991666666666674</v>
      </c>
      <c r="V1317" s="8">
        <f t="shared" si="209"/>
        <v>46.712500000000006</v>
      </c>
    </row>
    <row r="1318" spans="1:22" ht="13.5" x14ac:dyDescent="0.25">
      <c r="A1318" s="3">
        <f>RSI!A1318</f>
        <v>43928</v>
      </c>
      <c r="B1318" s="2">
        <f>RSI!B1318</f>
        <v>3.1196000000000002</v>
      </c>
      <c r="C1318" s="2">
        <f>RSI!I1318</f>
        <v>83.766858311571056</v>
      </c>
      <c r="D1318" s="2">
        <f>MACD!E1318</f>
        <v>-0.19746009744644777</v>
      </c>
      <c r="E1318" s="2">
        <f>MACD!F1318</f>
        <v>-0.13087666004111753</v>
      </c>
      <c r="F1318" s="2">
        <f>'Moving Avg'!D1318</f>
        <v>3.0969000000000002</v>
      </c>
      <c r="G1318" s="2">
        <f>'Moving Avg'!F1318</f>
        <v>2.7923199999999997</v>
      </c>
      <c r="H1318" s="2">
        <f>'Moving Avg'!G1318</f>
        <v>2.7100679999999984</v>
      </c>
      <c r="I1318" s="2">
        <f>'Moving Avg'!H1318</f>
        <v>3.1335400000000053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  <c r="M1318" s="8">
        <f t="shared" si="200"/>
        <v>0</v>
      </c>
      <c r="N1318" s="8">
        <f t="shared" si="201"/>
        <v>100</v>
      </c>
      <c r="O1318" s="8">
        <f t="shared" si="202"/>
        <v>0</v>
      </c>
      <c r="P1318" s="8">
        <f t="shared" si="203"/>
        <v>83.5</v>
      </c>
      <c r="Q1318" s="9">
        <f t="shared" si="204"/>
        <v>47.524999999999999</v>
      </c>
      <c r="R1318" s="9">
        <f t="shared" si="205"/>
        <v>40.875</v>
      </c>
      <c r="S1318" s="9">
        <f t="shared" si="206"/>
        <v>52.575000000000003</v>
      </c>
      <c r="T1318" s="9">
        <f t="shared" si="207"/>
        <v>45.875</v>
      </c>
      <c r="U1318" s="8">
        <f t="shared" si="208"/>
        <v>46.991666666666674</v>
      </c>
      <c r="V1318" s="8">
        <f t="shared" si="209"/>
        <v>46.712500000000006</v>
      </c>
    </row>
    <row r="1319" spans="1:22" ht="13.5" x14ac:dyDescent="0.25">
      <c r="A1319" s="3">
        <f>RSI!A1319</f>
        <v>43929</v>
      </c>
      <c r="B1319" s="2">
        <f>RSI!B1319</f>
        <v>3.1196000000000002</v>
      </c>
      <c r="C1319" s="2">
        <f>RSI!I1319</f>
        <v>83.766858311571056</v>
      </c>
      <c r="D1319" s="2">
        <f>MACD!E1319</f>
        <v>-0.20259381689061318</v>
      </c>
      <c r="E1319" s="2">
        <f>MACD!F1319</f>
        <v>-0.14522009141101666</v>
      </c>
      <c r="F1319" s="2">
        <f>'Moving Avg'!D1319</f>
        <v>3.1139200000000002</v>
      </c>
      <c r="G1319" s="2">
        <f>'Moving Avg'!F1319</f>
        <v>2.8158599999999998</v>
      </c>
      <c r="H1319" s="2">
        <f>'Moving Avg'!G1319</f>
        <v>2.7233399999999985</v>
      </c>
      <c r="I1319" s="2">
        <f>'Moving Avg'!H1319</f>
        <v>3.1299950000000059</v>
      </c>
      <c r="J1319" s="6" t="str">
        <f>OBV!F1319</f>
        <v>BULLISH</v>
      </c>
      <c r="K1319" s="6" t="str">
        <f>OBV!G1319</f>
        <v>NEUTRAL</v>
      </c>
      <c r="L1319" s="6" t="str">
        <f>OBV!H1319</f>
        <v>CONFIRMED BULLISH</v>
      </c>
      <c r="M1319" s="8">
        <f t="shared" si="200"/>
        <v>0</v>
      </c>
      <c r="N1319" s="8">
        <f t="shared" si="201"/>
        <v>100</v>
      </c>
      <c r="O1319" s="8">
        <f t="shared" si="202"/>
        <v>0</v>
      </c>
      <c r="P1319" s="8">
        <f t="shared" si="203"/>
        <v>83.5</v>
      </c>
      <c r="Q1319" s="9">
        <f t="shared" si="204"/>
        <v>47.524999999999999</v>
      </c>
      <c r="R1319" s="9">
        <f t="shared" si="205"/>
        <v>40.875</v>
      </c>
      <c r="S1319" s="9">
        <f t="shared" si="206"/>
        <v>52.575000000000003</v>
      </c>
      <c r="T1319" s="9">
        <f t="shared" si="207"/>
        <v>45.875</v>
      </c>
      <c r="U1319" s="8">
        <f t="shared" si="208"/>
        <v>46.991666666666674</v>
      </c>
      <c r="V1319" s="8">
        <f t="shared" si="209"/>
        <v>46.712500000000006</v>
      </c>
    </row>
    <row r="1320" spans="1:22" ht="13.5" x14ac:dyDescent="0.25">
      <c r="A1320" s="3">
        <f>RSI!A1320</f>
        <v>43934</v>
      </c>
      <c r="B1320" s="2">
        <f>RSI!B1320</f>
        <v>3.2103000000000002</v>
      </c>
      <c r="C1320" s="2">
        <f>RSI!I1320</f>
        <v>86.749059947218655</v>
      </c>
      <c r="D1320" s="2">
        <f>MACD!E1320</f>
        <v>-0.20489466469569306</v>
      </c>
      <c r="E1320" s="2">
        <f>MACD!F1320</f>
        <v>-0.15715500606795196</v>
      </c>
      <c r="F1320" s="2">
        <f>'Moving Avg'!D1320</f>
        <v>3.13774</v>
      </c>
      <c r="G1320" s="2">
        <f>'Moving Avg'!F1320</f>
        <v>2.8479049999999999</v>
      </c>
      <c r="H1320" s="2">
        <f>'Moving Avg'!G1320</f>
        <v>2.7384259999999987</v>
      </c>
      <c r="I1320" s="2">
        <f>'Moving Avg'!H1320</f>
        <v>3.1269035000000054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  <c r="M1320" s="8">
        <f t="shared" si="200"/>
        <v>0</v>
      </c>
      <c r="N1320" s="8">
        <f t="shared" si="201"/>
        <v>100</v>
      </c>
      <c r="O1320" s="8">
        <f t="shared" si="202"/>
        <v>50</v>
      </c>
      <c r="P1320" s="8">
        <f t="shared" si="203"/>
        <v>83.5</v>
      </c>
      <c r="Q1320" s="9">
        <f t="shared" si="204"/>
        <v>55.024999999999999</v>
      </c>
      <c r="R1320" s="9">
        <f t="shared" si="205"/>
        <v>58.375</v>
      </c>
      <c r="S1320" s="9">
        <f t="shared" si="206"/>
        <v>65.075000000000003</v>
      </c>
      <c r="T1320" s="9">
        <f t="shared" si="207"/>
        <v>58.375</v>
      </c>
      <c r="U1320" s="8">
        <f t="shared" si="208"/>
        <v>59.491666666666674</v>
      </c>
      <c r="V1320" s="8">
        <f t="shared" si="209"/>
        <v>59.212500000000006</v>
      </c>
    </row>
    <row r="1321" spans="1:22" ht="13.5" x14ac:dyDescent="0.25">
      <c r="A1321" s="3">
        <f>RSI!A1321</f>
        <v>43935</v>
      </c>
      <c r="B1321" s="2">
        <f>RSI!B1321</f>
        <v>3.2896999999999998</v>
      </c>
      <c r="C1321" s="2">
        <f>RSI!I1321</f>
        <v>88.705241936973835</v>
      </c>
      <c r="D1321" s="2">
        <f>MACD!E1321</f>
        <v>-0.21046376580000681</v>
      </c>
      <c r="E1321" s="2">
        <f>MACD!F1321</f>
        <v>-0.16781675801436294</v>
      </c>
      <c r="F1321" s="2">
        <f>'Moving Avg'!D1321</f>
        <v>3.1717599999999999</v>
      </c>
      <c r="G1321" s="2">
        <f>'Moving Avg'!F1321</f>
        <v>2.8876049999999993</v>
      </c>
      <c r="H1321" s="2">
        <f>'Moving Avg'!G1321</f>
        <v>2.7547599999999992</v>
      </c>
      <c r="I1321" s="2">
        <f>'Moving Avg'!H1321</f>
        <v>3.1242090000000053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  <c r="M1321" s="8">
        <f t="shared" si="200"/>
        <v>0</v>
      </c>
      <c r="N1321" s="8">
        <f t="shared" si="201"/>
        <v>100</v>
      </c>
      <c r="O1321" s="8">
        <f t="shared" si="202"/>
        <v>50</v>
      </c>
      <c r="P1321" s="8">
        <f t="shared" si="203"/>
        <v>83.5</v>
      </c>
      <c r="Q1321" s="9">
        <f t="shared" si="204"/>
        <v>55.024999999999999</v>
      </c>
      <c r="R1321" s="9">
        <f t="shared" si="205"/>
        <v>58.375</v>
      </c>
      <c r="S1321" s="9">
        <f t="shared" si="206"/>
        <v>65.075000000000003</v>
      </c>
      <c r="T1321" s="9">
        <f t="shared" si="207"/>
        <v>58.375</v>
      </c>
      <c r="U1321" s="8">
        <f t="shared" si="208"/>
        <v>59.491666666666674</v>
      </c>
      <c r="V1321" s="8">
        <f t="shared" si="209"/>
        <v>59.212500000000006</v>
      </c>
    </row>
    <row r="1322" spans="1:22" ht="13.5" x14ac:dyDescent="0.25">
      <c r="A1322" s="3">
        <f>RSI!A1322</f>
        <v>43936</v>
      </c>
      <c r="B1322" s="2">
        <f>RSI!B1322</f>
        <v>3.3691</v>
      </c>
      <c r="C1322" s="2">
        <f>RSI!I1322</f>
        <v>90.254584988169626</v>
      </c>
      <c r="D1322" s="2">
        <f>MACD!E1322</f>
        <v>-0.21038811833700466</v>
      </c>
      <c r="E1322" s="2">
        <f>MACD!F1322</f>
        <v>-0.17633103007889128</v>
      </c>
      <c r="F1322" s="2">
        <f>'Moving Avg'!D1322</f>
        <v>3.22166</v>
      </c>
      <c r="G1322" s="2">
        <f>'Moving Avg'!F1322</f>
        <v>2.9284399999999997</v>
      </c>
      <c r="H1322" s="2">
        <f>'Moving Avg'!G1322</f>
        <v>2.7697339999999997</v>
      </c>
      <c r="I1322" s="2">
        <f>'Moving Avg'!H1322</f>
        <v>3.1219115000000048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  <c r="M1322" s="8">
        <f t="shared" si="200"/>
        <v>0</v>
      </c>
      <c r="N1322" s="8">
        <f t="shared" si="201"/>
        <v>100</v>
      </c>
      <c r="O1322" s="8">
        <f t="shared" si="202"/>
        <v>50</v>
      </c>
      <c r="P1322" s="8">
        <f t="shared" si="203"/>
        <v>83.5</v>
      </c>
      <c r="Q1322" s="9">
        <f t="shared" si="204"/>
        <v>55.024999999999999</v>
      </c>
      <c r="R1322" s="9">
        <f t="shared" si="205"/>
        <v>58.375</v>
      </c>
      <c r="S1322" s="9">
        <f t="shared" si="206"/>
        <v>65.075000000000003</v>
      </c>
      <c r="T1322" s="9">
        <f t="shared" si="207"/>
        <v>58.375</v>
      </c>
      <c r="U1322" s="8">
        <f t="shared" si="208"/>
        <v>59.491666666666674</v>
      </c>
      <c r="V1322" s="8">
        <f t="shared" si="209"/>
        <v>59.212500000000006</v>
      </c>
    </row>
    <row r="1323" spans="1:22" ht="13.5" x14ac:dyDescent="0.25">
      <c r="A1323" s="3">
        <f>RSI!A1323</f>
        <v>43937</v>
      </c>
      <c r="B1323" s="2">
        <f>RSI!B1323</f>
        <v>3.3975</v>
      </c>
      <c r="C1323" s="2">
        <f>RSI!I1323</f>
        <v>90.74367818546537</v>
      </c>
      <c r="D1323" s="2">
        <f>MACD!E1323</f>
        <v>-0.20641730487354693</v>
      </c>
      <c r="E1323" s="2">
        <f>MACD!F1323</f>
        <v>-0.18234828503782241</v>
      </c>
      <c r="F1323" s="2">
        <f>'Moving Avg'!D1323</f>
        <v>3.2772399999999999</v>
      </c>
      <c r="G1323" s="2">
        <f>'Moving Avg'!F1323</f>
        <v>2.9706949999999996</v>
      </c>
      <c r="H1323" s="2">
        <f>'Moving Avg'!G1323</f>
        <v>2.7822120000000008</v>
      </c>
      <c r="I1323" s="2">
        <f>'Moving Avg'!H1323</f>
        <v>3.1197560000000051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  <c r="M1323" s="8">
        <f t="shared" si="200"/>
        <v>0</v>
      </c>
      <c r="N1323" s="8">
        <f t="shared" si="201"/>
        <v>100</v>
      </c>
      <c r="O1323" s="8">
        <f t="shared" si="202"/>
        <v>50</v>
      </c>
      <c r="P1323" s="8">
        <f t="shared" si="203"/>
        <v>83.5</v>
      </c>
      <c r="Q1323" s="9">
        <f t="shared" si="204"/>
        <v>55.024999999999999</v>
      </c>
      <c r="R1323" s="9">
        <f t="shared" si="205"/>
        <v>58.375</v>
      </c>
      <c r="S1323" s="9">
        <f t="shared" si="206"/>
        <v>65.075000000000003</v>
      </c>
      <c r="T1323" s="9">
        <f t="shared" si="207"/>
        <v>58.375</v>
      </c>
      <c r="U1323" s="8">
        <f t="shared" si="208"/>
        <v>59.491666666666674</v>
      </c>
      <c r="V1323" s="8">
        <f t="shared" si="209"/>
        <v>59.212500000000006</v>
      </c>
    </row>
    <row r="1324" spans="1:22" ht="13.5" x14ac:dyDescent="0.25">
      <c r="A1324" s="3">
        <f>RSI!A1324</f>
        <v>43938</v>
      </c>
      <c r="B1324" s="2">
        <f>RSI!B1324</f>
        <v>3.3975</v>
      </c>
      <c r="C1324" s="2">
        <f>RSI!I1324</f>
        <v>90.74367818546537</v>
      </c>
      <c r="D1324" s="2">
        <f>MACD!E1324</f>
        <v>-0.19701376378538438</v>
      </c>
      <c r="E1324" s="2">
        <f>MACD!F1324</f>
        <v>-0.18528138078733483</v>
      </c>
      <c r="F1324" s="2">
        <f>'Moving Avg'!D1324</f>
        <v>3.3328200000000003</v>
      </c>
      <c r="G1324" s="2">
        <f>'Moving Avg'!F1324</f>
        <v>3.01295</v>
      </c>
      <c r="H1324" s="2">
        <f>'Moving Avg'!G1324</f>
        <v>2.793556000000001</v>
      </c>
      <c r="I1324" s="2">
        <f>'Moving Avg'!H1324</f>
        <v>3.1176005000000049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  <c r="M1324" s="8">
        <f t="shared" si="200"/>
        <v>0</v>
      </c>
      <c r="N1324" s="8">
        <f t="shared" si="201"/>
        <v>45</v>
      </c>
      <c r="O1324" s="8">
        <f t="shared" si="202"/>
        <v>50</v>
      </c>
      <c r="P1324" s="8">
        <f t="shared" si="203"/>
        <v>83.5</v>
      </c>
      <c r="Q1324" s="9">
        <f t="shared" si="204"/>
        <v>35.774999999999999</v>
      </c>
      <c r="R1324" s="9">
        <f t="shared" si="205"/>
        <v>47.375</v>
      </c>
      <c r="S1324" s="9">
        <f t="shared" si="206"/>
        <v>56.825000000000003</v>
      </c>
      <c r="T1324" s="9">
        <f t="shared" si="207"/>
        <v>44.625</v>
      </c>
      <c r="U1324" s="8">
        <f t="shared" si="208"/>
        <v>46.658333333333339</v>
      </c>
      <c r="V1324" s="8">
        <f t="shared" si="209"/>
        <v>46.150000000000006</v>
      </c>
    </row>
    <row r="1325" spans="1:22" ht="13.5" x14ac:dyDescent="0.25">
      <c r="A1325" s="3">
        <f>RSI!A1325</f>
        <v>43941</v>
      </c>
      <c r="B1325" s="2">
        <f>RSI!B1325</f>
        <v>3.3975</v>
      </c>
      <c r="C1325" s="2">
        <f>RSI!I1325</f>
        <v>90.74367818546537</v>
      </c>
      <c r="D1325" s="2">
        <f>MACD!E1325</f>
        <v>-0.18281482118029491</v>
      </c>
      <c r="E1325" s="2">
        <f>MACD!F1325</f>
        <v>-0.18478806886592686</v>
      </c>
      <c r="F1325" s="2">
        <f>'Moving Avg'!D1325</f>
        <v>3.3702600000000005</v>
      </c>
      <c r="G1325" s="2">
        <f>'Moving Avg'!F1325</f>
        <v>3.0515199999999996</v>
      </c>
      <c r="H1325" s="2">
        <f>'Moving Avg'!G1325</f>
        <v>2.8064880000000003</v>
      </c>
      <c r="I1325" s="2">
        <f>'Moving Avg'!H1325</f>
        <v>3.1154450000000047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  <c r="M1325" s="8">
        <f t="shared" si="200"/>
        <v>0</v>
      </c>
      <c r="N1325" s="8">
        <f t="shared" si="201"/>
        <v>0</v>
      </c>
      <c r="O1325" s="8">
        <f t="shared" si="202"/>
        <v>50</v>
      </c>
      <c r="P1325" s="8">
        <f t="shared" si="203"/>
        <v>83.5</v>
      </c>
      <c r="Q1325" s="9">
        <f t="shared" si="204"/>
        <v>20.024999999999999</v>
      </c>
      <c r="R1325" s="9">
        <f t="shared" si="205"/>
        <v>38.375</v>
      </c>
      <c r="S1325" s="9">
        <f t="shared" si="206"/>
        <v>50.075000000000003</v>
      </c>
      <c r="T1325" s="9">
        <f t="shared" si="207"/>
        <v>33.375</v>
      </c>
      <c r="U1325" s="8">
        <f t="shared" si="208"/>
        <v>36.158333333333331</v>
      </c>
      <c r="V1325" s="8">
        <f t="shared" si="209"/>
        <v>35.462499999999999</v>
      </c>
    </row>
    <row r="1326" spans="1:22" ht="13.5" x14ac:dyDescent="0.25">
      <c r="A1326" s="3">
        <f>RSI!A1326</f>
        <v>43942</v>
      </c>
      <c r="B1326" s="2">
        <f>RSI!B1326</f>
        <v>3.3975</v>
      </c>
      <c r="C1326" s="2">
        <f>RSI!I1326</f>
        <v>90.74367818546537</v>
      </c>
      <c r="D1326" s="2">
        <f>MACD!E1326</f>
        <v>-0.16872830123408233</v>
      </c>
      <c r="E1326" s="2">
        <f>MACD!F1326</f>
        <v>-0.18157611533955795</v>
      </c>
      <c r="F1326" s="2">
        <f>'Moving Avg'!D1326</f>
        <v>3.3918200000000005</v>
      </c>
      <c r="G1326" s="2">
        <f>'Moving Avg'!F1326</f>
        <v>3.0866850000000001</v>
      </c>
      <c r="H1326" s="2">
        <f>'Moving Avg'!G1326</f>
        <v>2.8180580000000011</v>
      </c>
      <c r="I1326" s="2">
        <f>'Moving Avg'!H1326</f>
        <v>3.113289500000004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0"/>
        <v>0</v>
      </c>
      <c r="N1326" s="8">
        <f t="shared" si="201"/>
        <v>0</v>
      </c>
      <c r="O1326" s="8">
        <f t="shared" si="202"/>
        <v>50</v>
      </c>
      <c r="P1326" s="8">
        <f t="shared" si="203"/>
        <v>83.5</v>
      </c>
      <c r="Q1326" s="9">
        <f t="shared" si="204"/>
        <v>20.024999999999999</v>
      </c>
      <c r="R1326" s="9">
        <f t="shared" si="205"/>
        <v>38.375</v>
      </c>
      <c r="S1326" s="9">
        <f t="shared" si="206"/>
        <v>50.075000000000003</v>
      </c>
      <c r="T1326" s="9">
        <f t="shared" si="207"/>
        <v>33.375</v>
      </c>
      <c r="U1326" s="8">
        <f t="shared" si="208"/>
        <v>36.158333333333331</v>
      </c>
      <c r="V1326" s="8">
        <f t="shared" si="209"/>
        <v>35.462499999999999</v>
      </c>
    </row>
    <row r="1327" spans="1:22" ht="13.5" x14ac:dyDescent="0.25">
      <c r="A1327" s="3">
        <f>RSI!A1327</f>
        <v>43943</v>
      </c>
      <c r="B1327" s="2">
        <f>RSI!B1327</f>
        <v>3.3975</v>
      </c>
      <c r="C1327" s="2">
        <f>RSI!I1327</f>
        <v>90.74367818546537</v>
      </c>
      <c r="D1327" s="2">
        <f>MACD!E1327</f>
        <v>-0.1589359759060347</v>
      </c>
      <c r="E1327" s="2">
        <f>MACD!F1327</f>
        <v>-0.17704808745285333</v>
      </c>
      <c r="F1327" s="2">
        <f>'Moving Avg'!D1327</f>
        <v>3.3975</v>
      </c>
      <c r="G1327" s="2">
        <f>'Moving Avg'!F1327</f>
        <v>3.1218500000000002</v>
      </c>
      <c r="H1327" s="2">
        <f>'Moving Avg'!G1327</f>
        <v>2.8312160000000004</v>
      </c>
      <c r="I1327" s="2">
        <f>'Moving Avg'!H1327</f>
        <v>3.1111340000000043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  <c r="M1327" s="8">
        <f t="shared" si="200"/>
        <v>0</v>
      </c>
      <c r="N1327" s="8">
        <f t="shared" si="201"/>
        <v>0</v>
      </c>
      <c r="O1327" s="8">
        <f t="shared" si="202"/>
        <v>50</v>
      </c>
      <c r="P1327" s="8">
        <f t="shared" si="203"/>
        <v>83.5</v>
      </c>
      <c r="Q1327" s="9">
        <f t="shared" si="204"/>
        <v>20.024999999999999</v>
      </c>
      <c r="R1327" s="9">
        <f t="shared" si="205"/>
        <v>38.375</v>
      </c>
      <c r="S1327" s="9">
        <f t="shared" si="206"/>
        <v>50.075000000000003</v>
      </c>
      <c r="T1327" s="9">
        <f t="shared" si="207"/>
        <v>33.375</v>
      </c>
      <c r="U1327" s="8">
        <f t="shared" si="208"/>
        <v>36.158333333333331</v>
      </c>
      <c r="V1327" s="8">
        <f t="shared" si="209"/>
        <v>35.462499999999999</v>
      </c>
    </row>
    <row r="1328" spans="1:22" ht="13.5" x14ac:dyDescent="0.25">
      <c r="A1328" s="3">
        <f>RSI!A1328</f>
        <v>43944</v>
      </c>
      <c r="B1328" s="2">
        <f>RSI!B1328</f>
        <v>3.3975</v>
      </c>
      <c r="C1328" s="2">
        <f>RSI!I1328</f>
        <v>90.74367818546537</v>
      </c>
      <c r="D1328" s="2">
        <f>MACD!E1328</f>
        <v>-0.15261964152188279</v>
      </c>
      <c r="E1328" s="2">
        <f>MACD!F1328</f>
        <v>-0.17216239826665922</v>
      </c>
      <c r="F1328" s="2">
        <f>'Moving Avg'!D1328</f>
        <v>3.3975</v>
      </c>
      <c r="G1328" s="2">
        <f>'Moving Avg'!F1328</f>
        <v>3.1570149999999999</v>
      </c>
      <c r="H1328" s="2">
        <f>'Moving Avg'!G1328</f>
        <v>2.8427860000000011</v>
      </c>
      <c r="I1328" s="2">
        <f>'Moving Avg'!H1328</f>
        <v>3.1089785000000036</v>
      </c>
      <c r="J1328" s="6" t="str">
        <f>OBV!F1328</f>
        <v>NEUTRAL</v>
      </c>
      <c r="K1328" s="6" t="str">
        <f>OBV!G1328</f>
        <v>NEUTRAL</v>
      </c>
      <c r="L1328" s="6" t="str">
        <f>OBV!H1328</f>
        <v>NEUTRAL</v>
      </c>
      <c r="M1328" s="8">
        <f t="shared" si="200"/>
        <v>0</v>
      </c>
      <c r="N1328" s="8">
        <f t="shared" si="201"/>
        <v>0</v>
      </c>
      <c r="O1328" s="8">
        <f t="shared" si="202"/>
        <v>50</v>
      </c>
      <c r="P1328" s="8">
        <f t="shared" si="203"/>
        <v>33</v>
      </c>
      <c r="Q1328" s="9">
        <f t="shared" si="204"/>
        <v>12.45</v>
      </c>
      <c r="R1328" s="9">
        <f t="shared" si="205"/>
        <v>25.75</v>
      </c>
      <c r="S1328" s="9">
        <f t="shared" si="206"/>
        <v>27.35</v>
      </c>
      <c r="T1328" s="9">
        <f t="shared" si="207"/>
        <v>20.75</v>
      </c>
      <c r="U1328" s="8">
        <f t="shared" si="208"/>
        <v>21.850000000000005</v>
      </c>
      <c r="V1328" s="8">
        <f t="shared" si="209"/>
        <v>21.575000000000003</v>
      </c>
    </row>
    <row r="1329" spans="1:22" ht="13.5" x14ac:dyDescent="0.25">
      <c r="A1329" s="3">
        <f>RSI!A1329</f>
        <v>43945</v>
      </c>
      <c r="B1329" s="2">
        <f>RSI!B1329</f>
        <v>3.3975</v>
      </c>
      <c r="C1329" s="2">
        <f>RSI!I1329</f>
        <v>90.743678185465356</v>
      </c>
      <c r="D1329" s="2">
        <f>MACD!E1329</f>
        <v>-0.14909864288447716</v>
      </c>
      <c r="E1329" s="2">
        <f>MACD!F1329</f>
        <v>-0.16754964719022281</v>
      </c>
      <c r="F1329" s="2">
        <f>'Moving Avg'!D1329</f>
        <v>3.3975</v>
      </c>
      <c r="G1329" s="2">
        <f>'Moving Avg'!F1329</f>
        <v>3.1899100000000002</v>
      </c>
      <c r="H1329" s="2">
        <f>'Moving Avg'!G1329</f>
        <v>2.8553780000000004</v>
      </c>
      <c r="I1329" s="2">
        <f>'Moving Avg'!H1329</f>
        <v>3.1068230000000034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0</v>
      </c>
      <c r="N1329" s="8">
        <f t="shared" si="201"/>
        <v>0</v>
      </c>
      <c r="O1329" s="8">
        <f t="shared" si="202"/>
        <v>50</v>
      </c>
      <c r="P1329" s="8">
        <f t="shared" si="203"/>
        <v>33</v>
      </c>
      <c r="Q1329" s="9">
        <f t="shared" si="204"/>
        <v>12.45</v>
      </c>
      <c r="R1329" s="9">
        <f t="shared" si="205"/>
        <v>25.75</v>
      </c>
      <c r="S1329" s="9">
        <f t="shared" si="206"/>
        <v>27.35</v>
      </c>
      <c r="T1329" s="9">
        <f t="shared" si="207"/>
        <v>20.75</v>
      </c>
      <c r="U1329" s="8">
        <f t="shared" si="208"/>
        <v>21.850000000000005</v>
      </c>
      <c r="V1329" s="8">
        <f t="shared" si="209"/>
        <v>21.575000000000003</v>
      </c>
    </row>
    <row r="1330" spans="1:22" ht="13.5" x14ac:dyDescent="0.25">
      <c r="A1330" s="3">
        <f>RSI!A1330</f>
        <v>43948</v>
      </c>
      <c r="B1330" s="2">
        <f>RSI!B1330</f>
        <v>3.3975</v>
      </c>
      <c r="C1330" s="2">
        <f>RSI!I1330</f>
        <v>90.743678185465356</v>
      </c>
      <c r="D1330" s="2">
        <f>MACD!E1330</f>
        <v>-0.13385400129808245</v>
      </c>
      <c r="E1330" s="2">
        <f>MACD!F1330</f>
        <v>-0.16081051801179475</v>
      </c>
      <c r="F1330" s="2">
        <f>'Moving Avg'!D1330</f>
        <v>3.3975</v>
      </c>
      <c r="G1330" s="2">
        <f>'Moving Avg'!F1330</f>
        <v>3.2194050000000005</v>
      </c>
      <c r="H1330" s="2">
        <f>'Moving Avg'!G1330</f>
        <v>2.8703520000000005</v>
      </c>
      <c r="I1330" s="2">
        <f>'Moving Avg'!H1330</f>
        <v>3.1046675000000032</v>
      </c>
      <c r="J1330" s="6" t="str">
        <f>OBV!F1330</f>
        <v>NEUTRAL</v>
      </c>
      <c r="K1330" s="6" t="str">
        <f>OBV!G1330</f>
        <v>NEUTRAL</v>
      </c>
      <c r="L1330" s="6" t="str">
        <f>OBV!H1330</f>
        <v>NEUTRAL</v>
      </c>
      <c r="M1330" s="8">
        <f t="shared" si="200"/>
        <v>0</v>
      </c>
      <c r="N1330" s="8">
        <f t="shared" si="201"/>
        <v>0</v>
      </c>
      <c r="O1330" s="8">
        <f t="shared" si="202"/>
        <v>50</v>
      </c>
      <c r="P1330" s="8">
        <f t="shared" si="203"/>
        <v>33</v>
      </c>
      <c r="Q1330" s="9">
        <f t="shared" si="204"/>
        <v>12.45</v>
      </c>
      <c r="R1330" s="9">
        <f t="shared" si="205"/>
        <v>25.75</v>
      </c>
      <c r="S1330" s="9">
        <f t="shared" si="206"/>
        <v>27.35</v>
      </c>
      <c r="T1330" s="9">
        <f t="shared" si="207"/>
        <v>20.75</v>
      </c>
      <c r="U1330" s="8">
        <f t="shared" si="208"/>
        <v>21.850000000000005</v>
      </c>
      <c r="V1330" s="8">
        <f t="shared" si="209"/>
        <v>21.575000000000003</v>
      </c>
    </row>
    <row r="1331" spans="1:22" ht="13.5" x14ac:dyDescent="0.25">
      <c r="A1331" s="3">
        <f>RSI!A1331</f>
        <v>43949</v>
      </c>
      <c r="B1331" s="2">
        <f>RSI!B1331</f>
        <v>3.3010999999999999</v>
      </c>
      <c r="C1331" s="2">
        <f>RSI!I1331</f>
        <v>69.36548971673048</v>
      </c>
      <c r="D1331" s="2">
        <f>MACD!E1331</f>
        <v>-0.10316200004038834</v>
      </c>
      <c r="E1331" s="2">
        <f>MACD!F1331</f>
        <v>-0.14928081441751348</v>
      </c>
      <c r="F1331" s="2">
        <f>'Moving Avg'!D1331</f>
        <v>3.3782200000000002</v>
      </c>
      <c r="G1331" s="2">
        <f>'Moving Avg'!F1331</f>
        <v>3.2426600000000008</v>
      </c>
      <c r="H1331" s="2">
        <f>'Moving Avg'!G1331</f>
        <v>2.8849860000000001</v>
      </c>
      <c r="I1331" s="2">
        <f>'Moving Avg'!H1331</f>
        <v>3.1020300000000032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0"/>
        <v>25</v>
      </c>
      <c r="N1331" s="8">
        <f t="shared" si="201"/>
        <v>0</v>
      </c>
      <c r="O1331" s="8">
        <f t="shared" si="202"/>
        <v>50</v>
      </c>
      <c r="P1331" s="8">
        <f t="shared" si="203"/>
        <v>16.5</v>
      </c>
      <c r="Q1331" s="9">
        <f t="shared" si="204"/>
        <v>18.725000000000001</v>
      </c>
      <c r="R1331" s="9">
        <f t="shared" si="205"/>
        <v>26.625</v>
      </c>
      <c r="S1331" s="9">
        <f t="shared" si="206"/>
        <v>23.675000000000001</v>
      </c>
      <c r="T1331" s="9">
        <f t="shared" si="207"/>
        <v>22.875</v>
      </c>
      <c r="U1331" s="8">
        <f t="shared" si="208"/>
        <v>23.008333333333336</v>
      </c>
      <c r="V1331" s="8">
        <f t="shared" si="209"/>
        <v>22.975000000000001</v>
      </c>
    </row>
    <row r="1332" spans="1:22" ht="13.5" x14ac:dyDescent="0.25">
      <c r="A1332" s="3">
        <f>RSI!A1332</f>
        <v>43950</v>
      </c>
      <c r="B1332" s="2">
        <f>RSI!B1332</f>
        <v>3.3010999999999999</v>
      </c>
      <c r="C1332" s="2">
        <f>RSI!I1332</f>
        <v>69.36548971673048</v>
      </c>
      <c r="D1332" s="2">
        <f>MACD!E1332</f>
        <v>-6.585445489501085E-2</v>
      </c>
      <c r="E1332" s="2">
        <f>MACD!F1332</f>
        <v>-0.13259554251301295</v>
      </c>
      <c r="F1332" s="2">
        <f>'Moving Avg'!D1332</f>
        <v>3.3589399999999996</v>
      </c>
      <c r="G1332" s="2">
        <f>'Moving Avg'!F1332</f>
        <v>3.26166</v>
      </c>
      <c r="H1332" s="2">
        <f>'Moving Avg'!G1332</f>
        <v>2.8981459999999997</v>
      </c>
      <c r="I1332" s="2">
        <f>'Moving Avg'!H1332</f>
        <v>3.0993925000000022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25</v>
      </c>
      <c r="N1332" s="8">
        <f t="shared" si="201"/>
        <v>0</v>
      </c>
      <c r="O1332" s="8">
        <f t="shared" si="202"/>
        <v>50</v>
      </c>
      <c r="P1332" s="8">
        <f t="shared" si="203"/>
        <v>16.5</v>
      </c>
      <c r="Q1332" s="9">
        <f t="shared" si="204"/>
        <v>18.725000000000001</v>
      </c>
      <c r="R1332" s="9">
        <f t="shared" si="205"/>
        <v>26.625</v>
      </c>
      <c r="S1332" s="9">
        <f t="shared" si="206"/>
        <v>23.675000000000001</v>
      </c>
      <c r="T1332" s="9">
        <f t="shared" si="207"/>
        <v>22.875</v>
      </c>
      <c r="U1332" s="8">
        <f t="shared" si="208"/>
        <v>23.008333333333336</v>
      </c>
      <c r="V1332" s="8">
        <f t="shared" si="209"/>
        <v>22.975000000000001</v>
      </c>
    </row>
    <row r="1333" spans="1:22" ht="13.5" x14ac:dyDescent="0.25">
      <c r="A1333" s="3">
        <f>RSI!A1333</f>
        <v>43951</v>
      </c>
      <c r="B1333" s="2">
        <f>RSI!B1333</f>
        <v>3.3975</v>
      </c>
      <c r="C1333" s="2">
        <f>RSI!I1333</f>
        <v>75.939478105320461</v>
      </c>
      <c r="D1333" s="2">
        <f>MACD!E1333</f>
        <v>-3.7870999810797557E-2</v>
      </c>
      <c r="E1333" s="2">
        <f>MACD!F1333</f>
        <v>-0.11365063397256987</v>
      </c>
      <c r="F1333" s="2">
        <f>'Moving Avg'!D1333</f>
        <v>3.3589399999999996</v>
      </c>
      <c r="G1333" s="2">
        <f>'Moving Avg'!F1333</f>
        <v>3.282645</v>
      </c>
      <c r="H1333" s="2">
        <f>'Moving Avg'!G1333</f>
        <v>2.9132340000000001</v>
      </c>
      <c r="I1333" s="2">
        <f>'Moving Avg'!H1333</f>
        <v>3.0972370000000025</v>
      </c>
      <c r="J1333" s="6" t="str">
        <f>OBV!F1333</f>
        <v>BEARISH</v>
      </c>
      <c r="K1333" s="6" t="str">
        <f>OBV!G1333</f>
        <v>NEUTRAL</v>
      </c>
      <c r="L1333" s="6" t="str">
        <f>OBV!H1333</f>
        <v>NEUTRAL</v>
      </c>
      <c r="M1333" s="8">
        <f t="shared" si="200"/>
        <v>0</v>
      </c>
      <c r="N1333" s="8">
        <f t="shared" si="201"/>
        <v>0</v>
      </c>
      <c r="O1333" s="8">
        <f t="shared" si="202"/>
        <v>50</v>
      </c>
      <c r="P1333" s="8">
        <f t="shared" si="203"/>
        <v>16.5</v>
      </c>
      <c r="Q1333" s="9">
        <f t="shared" si="204"/>
        <v>9.9749999999999996</v>
      </c>
      <c r="R1333" s="9">
        <f t="shared" si="205"/>
        <v>21.625</v>
      </c>
      <c r="S1333" s="9">
        <f t="shared" si="206"/>
        <v>19.925000000000001</v>
      </c>
      <c r="T1333" s="9">
        <f t="shared" si="207"/>
        <v>16.625</v>
      </c>
      <c r="U1333" s="8">
        <f t="shared" si="208"/>
        <v>17.175000000000001</v>
      </c>
      <c r="V1333" s="8">
        <f t="shared" si="209"/>
        <v>17.037500000000001</v>
      </c>
    </row>
    <row r="1334" spans="1:22" ht="13.5" x14ac:dyDescent="0.25">
      <c r="A1334" s="3">
        <f>RSI!A1334</f>
        <v>43955</v>
      </c>
      <c r="B1334" s="2">
        <f>RSI!B1334</f>
        <v>3.3975</v>
      </c>
      <c r="C1334" s="2">
        <f>RSI!I1334</f>
        <v>75.939478105320461</v>
      </c>
      <c r="D1334" s="2">
        <f>MACD!E1334</f>
        <v>-1.5515062068911512E-2</v>
      </c>
      <c r="E1334" s="2">
        <f>MACD!F1334</f>
        <v>-9.4023519591838203E-2</v>
      </c>
      <c r="F1334" s="2">
        <f>'Moving Avg'!D1334</f>
        <v>3.3589400000000005</v>
      </c>
      <c r="G1334" s="2">
        <f>'Moving Avg'!F1334</f>
        <v>3.3007949999999999</v>
      </c>
      <c r="H1334" s="2">
        <f>'Moving Avg'!G1334</f>
        <v>2.9283220000000001</v>
      </c>
      <c r="I1334" s="2">
        <f>'Moving Avg'!H1334</f>
        <v>3.0950815000000023</v>
      </c>
      <c r="J1334" s="6" t="str">
        <f>OBV!F1334</f>
        <v>BEARISH</v>
      </c>
      <c r="K1334" s="6" t="str">
        <f>OBV!G1334</f>
        <v>NEUTRAL</v>
      </c>
      <c r="L1334" s="6" t="str">
        <f>OBV!H1334</f>
        <v>NEUTRAL</v>
      </c>
      <c r="M1334" s="8">
        <f t="shared" si="200"/>
        <v>0</v>
      </c>
      <c r="N1334" s="8">
        <f t="shared" si="201"/>
        <v>0</v>
      </c>
      <c r="O1334" s="8">
        <f t="shared" si="202"/>
        <v>50</v>
      </c>
      <c r="P1334" s="8">
        <f t="shared" si="203"/>
        <v>16.5</v>
      </c>
      <c r="Q1334" s="9">
        <f t="shared" si="204"/>
        <v>9.9749999999999996</v>
      </c>
      <c r="R1334" s="9">
        <f t="shared" si="205"/>
        <v>21.625</v>
      </c>
      <c r="S1334" s="9">
        <f t="shared" si="206"/>
        <v>19.925000000000001</v>
      </c>
      <c r="T1334" s="9">
        <f t="shared" si="207"/>
        <v>16.625</v>
      </c>
      <c r="U1334" s="8">
        <f t="shared" si="208"/>
        <v>17.175000000000001</v>
      </c>
      <c r="V1334" s="8">
        <f t="shared" si="209"/>
        <v>17.037500000000001</v>
      </c>
    </row>
    <row r="1335" spans="1:22" ht="13.5" x14ac:dyDescent="0.25">
      <c r="A1335" s="3">
        <f>RSI!A1335</f>
        <v>43956</v>
      </c>
      <c r="B1335" s="2">
        <f>RSI!B1335</f>
        <v>3.3975</v>
      </c>
      <c r="C1335" s="2">
        <f>RSI!I1335</f>
        <v>75.939478105320461</v>
      </c>
      <c r="D1335" s="2">
        <f>MACD!E1335</f>
        <v>2.1770835928958121E-3</v>
      </c>
      <c r="E1335" s="2">
        <f>MACD!F1335</f>
        <v>-7.4783398954891403E-2</v>
      </c>
      <c r="F1335" s="2">
        <f>'Moving Avg'!D1335</f>
        <v>3.3589400000000005</v>
      </c>
      <c r="G1335" s="2">
        <f>'Moving Avg'!F1335</f>
        <v>3.3161099999999997</v>
      </c>
      <c r="H1335" s="2">
        <f>'Moving Avg'!G1335</f>
        <v>2.9434100000000001</v>
      </c>
      <c r="I1335" s="2">
        <f>'Moving Avg'!H1335</f>
        <v>3.0929260000000021</v>
      </c>
      <c r="J1335" s="6" t="str">
        <f>OBV!F1335</f>
        <v>BEARISH</v>
      </c>
      <c r="K1335" s="6" t="str">
        <f>OBV!G1335</f>
        <v>NEUTRAL</v>
      </c>
      <c r="L1335" s="6" t="str">
        <f>OBV!H1335</f>
        <v>NEUTRAL</v>
      </c>
      <c r="M1335" s="8">
        <f t="shared" si="200"/>
        <v>0</v>
      </c>
      <c r="N1335" s="8">
        <f t="shared" si="201"/>
        <v>0</v>
      </c>
      <c r="O1335" s="8">
        <f t="shared" si="202"/>
        <v>50</v>
      </c>
      <c r="P1335" s="8">
        <f t="shared" si="203"/>
        <v>16.5</v>
      </c>
      <c r="Q1335" s="9">
        <f t="shared" si="204"/>
        <v>9.9749999999999996</v>
      </c>
      <c r="R1335" s="9">
        <f t="shared" si="205"/>
        <v>21.625</v>
      </c>
      <c r="S1335" s="9">
        <f t="shared" si="206"/>
        <v>19.925000000000001</v>
      </c>
      <c r="T1335" s="9">
        <f t="shared" si="207"/>
        <v>16.625</v>
      </c>
      <c r="U1335" s="8">
        <f t="shared" si="208"/>
        <v>17.175000000000001</v>
      </c>
      <c r="V1335" s="8">
        <f t="shared" si="209"/>
        <v>17.037500000000001</v>
      </c>
    </row>
    <row r="1336" spans="1:22" ht="13.5" x14ac:dyDescent="0.25">
      <c r="A1336" s="3">
        <f>RSI!A1336</f>
        <v>43957</v>
      </c>
      <c r="B1336" s="2">
        <f>RSI!B1336</f>
        <v>3.3464999999999998</v>
      </c>
      <c r="C1336" s="2">
        <f>RSI!I1336</f>
        <v>66.50877388061717</v>
      </c>
      <c r="D1336" s="2">
        <f>MACD!E1336</f>
        <v>1.9791418984990816E-2</v>
      </c>
      <c r="E1336" s="2">
        <f>MACD!F1336</f>
        <v>-5.5868435366914965E-2</v>
      </c>
      <c r="F1336" s="2">
        <f>'Moving Avg'!D1336</f>
        <v>3.36802</v>
      </c>
      <c r="G1336" s="2">
        <f>'Moving Avg'!F1336</f>
        <v>3.3274550000000005</v>
      </c>
      <c r="H1336" s="2">
        <f>'Moving Avg'!G1336</f>
        <v>2.9573640000000001</v>
      </c>
      <c r="I1336" s="2">
        <f>'Moving Avg'!H1336</f>
        <v>3.0910830000000016</v>
      </c>
      <c r="J1336" s="6" t="str">
        <f>OBV!F1336</f>
        <v>BEARISH</v>
      </c>
      <c r="K1336" s="6" t="str">
        <f>OBV!G1336</f>
        <v>NEUTRAL</v>
      </c>
      <c r="L1336" s="6" t="str">
        <f>OBV!H1336</f>
        <v>BEARISH DIVERGENCE</v>
      </c>
      <c r="M1336" s="8">
        <f t="shared" si="200"/>
        <v>25</v>
      </c>
      <c r="N1336" s="8">
        <f t="shared" si="201"/>
        <v>0</v>
      </c>
      <c r="O1336" s="8">
        <f t="shared" si="202"/>
        <v>50</v>
      </c>
      <c r="P1336" s="8">
        <f t="shared" si="203"/>
        <v>16.5</v>
      </c>
      <c r="Q1336" s="9">
        <f t="shared" si="204"/>
        <v>18.725000000000001</v>
      </c>
      <c r="R1336" s="9">
        <f t="shared" si="205"/>
        <v>26.625</v>
      </c>
      <c r="S1336" s="9">
        <f t="shared" si="206"/>
        <v>23.675000000000001</v>
      </c>
      <c r="T1336" s="9">
        <f t="shared" si="207"/>
        <v>22.875</v>
      </c>
      <c r="U1336" s="8">
        <f t="shared" si="208"/>
        <v>23.008333333333336</v>
      </c>
      <c r="V1336" s="8">
        <f t="shared" si="209"/>
        <v>22.975000000000001</v>
      </c>
    </row>
    <row r="1337" spans="1:22" ht="13.5" x14ac:dyDescent="0.25">
      <c r="A1337" s="3">
        <f>RSI!A1337</f>
        <v>43958</v>
      </c>
      <c r="B1337" s="2">
        <f>RSI!B1337</f>
        <v>3.3464999999999998</v>
      </c>
      <c r="C1337" s="2">
        <f>RSI!I1337</f>
        <v>66.508773880617156</v>
      </c>
      <c r="D1337" s="2">
        <f>MACD!E1337</f>
        <v>3.3947477551617755E-2</v>
      </c>
      <c r="E1337" s="2">
        <f>MACD!F1337</f>
        <v>-3.7905252783208422E-2</v>
      </c>
      <c r="F1337" s="2">
        <f>'Moving Avg'!D1337</f>
        <v>3.3770999999999995</v>
      </c>
      <c r="G1337" s="2">
        <f>'Moving Avg'!F1337</f>
        <v>3.3388000000000004</v>
      </c>
      <c r="H1337" s="2">
        <f>'Moving Avg'!G1337</f>
        <v>2.9727919999999997</v>
      </c>
      <c r="I1337" s="2">
        <f>'Moving Avg'!H1337</f>
        <v>3.0892400000000015</v>
      </c>
      <c r="J1337" s="6" t="str">
        <f>OBV!F1337</f>
        <v>BEARISH</v>
      </c>
      <c r="K1337" s="6" t="str">
        <f>OBV!G1337</f>
        <v>NEUTRAL</v>
      </c>
      <c r="L1337" s="6" t="str">
        <f>OBV!H1337</f>
        <v>BEARISH DIVERGENCE</v>
      </c>
      <c r="M1337" s="8">
        <f t="shared" si="200"/>
        <v>25</v>
      </c>
      <c r="N1337" s="8">
        <f t="shared" si="201"/>
        <v>0</v>
      </c>
      <c r="O1337" s="8">
        <f t="shared" si="202"/>
        <v>50</v>
      </c>
      <c r="P1337" s="8">
        <f t="shared" si="203"/>
        <v>16.5</v>
      </c>
      <c r="Q1337" s="9">
        <f t="shared" si="204"/>
        <v>18.725000000000001</v>
      </c>
      <c r="R1337" s="9">
        <f t="shared" si="205"/>
        <v>26.625</v>
      </c>
      <c r="S1337" s="9">
        <f t="shared" si="206"/>
        <v>23.675000000000001</v>
      </c>
      <c r="T1337" s="9">
        <f t="shared" si="207"/>
        <v>22.875</v>
      </c>
      <c r="U1337" s="8">
        <f t="shared" si="208"/>
        <v>23.008333333333336</v>
      </c>
      <c r="V1337" s="8">
        <f t="shared" si="209"/>
        <v>22.975000000000001</v>
      </c>
    </row>
    <row r="1338" spans="1:22" ht="13.5" x14ac:dyDescent="0.25">
      <c r="A1338" s="3">
        <f>RSI!A1338</f>
        <v>43959</v>
      </c>
      <c r="B1338" s="2">
        <f>RSI!B1338</f>
        <v>3.25</v>
      </c>
      <c r="C1338" s="2">
        <f>RSI!I1338</f>
        <v>52.265285974210592</v>
      </c>
      <c r="D1338" s="2">
        <f>MACD!E1338</f>
        <v>5.238088551633524E-2</v>
      </c>
      <c r="E1338" s="2">
        <f>MACD!F1338</f>
        <v>-1.9848025123299688E-2</v>
      </c>
      <c r="F1338" s="2">
        <f>'Moving Avg'!D1338</f>
        <v>3.3475999999999999</v>
      </c>
      <c r="G1338" s="2">
        <f>'Moving Avg'!F1338</f>
        <v>3.3453199999999996</v>
      </c>
      <c r="H1338" s="2">
        <f>'Moving Avg'!G1338</f>
        <v>2.9848159999999995</v>
      </c>
      <c r="I1338" s="2">
        <f>'Moving Avg'!H1338</f>
        <v>3.0869145000000016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  <c r="M1338" s="8">
        <f t="shared" si="200"/>
        <v>25</v>
      </c>
      <c r="N1338" s="8">
        <f t="shared" si="201"/>
        <v>0</v>
      </c>
      <c r="O1338" s="8">
        <f t="shared" si="202"/>
        <v>50</v>
      </c>
      <c r="P1338" s="8">
        <f t="shared" si="203"/>
        <v>16.5</v>
      </c>
      <c r="Q1338" s="9">
        <f t="shared" si="204"/>
        <v>18.725000000000001</v>
      </c>
      <c r="R1338" s="9">
        <f t="shared" si="205"/>
        <v>26.625</v>
      </c>
      <c r="S1338" s="9">
        <f t="shared" si="206"/>
        <v>23.675000000000001</v>
      </c>
      <c r="T1338" s="9">
        <f t="shared" si="207"/>
        <v>22.875</v>
      </c>
      <c r="U1338" s="8">
        <f t="shared" si="208"/>
        <v>23.008333333333336</v>
      </c>
      <c r="V1338" s="8">
        <f t="shared" si="209"/>
        <v>22.975000000000001</v>
      </c>
    </row>
    <row r="1339" spans="1:22" ht="13.5" x14ac:dyDescent="0.25">
      <c r="A1339" s="3">
        <f>RSI!A1339</f>
        <v>43962</v>
      </c>
      <c r="B1339" s="2">
        <f>RSI!B1339</f>
        <v>3.25</v>
      </c>
      <c r="C1339" s="2">
        <f>RSI!I1339</f>
        <v>52.265285974210592</v>
      </c>
      <c r="D1339" s="2">
        <f>MACD!E1339</f>
        <v>6.790699277625567E-2</v>
      </c>
      <c r="E1339" s="2">
        <f>MACD!F1339</f>
        <v>-2.2970215433886151E-3</v>
      </c>
      <c r="F1339" s="2">
        <f>'Moving Avg'!D1339</f>
        <v>3.3180999999999998</v>
      </c>
      <c r="G1339" s="2">
        <f>'Moving Avg'!F1339</f>
        <v>3.3518400000000002</v>
      </c>
      <c r="H1339" s="2">
        <f>'Moving Avg'!G1339</f>
        <v>2.9968399999999997</v>
      </c>
      <c r="I1339" s="2">
        <f>'Moving Avg'!H1339</f>
        <v>3.0845890000000016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  <c r="M1339" s="8">
        <f t="shared" si="200"/>
        <v>25</v>
      </c>
      <c r="N1339" s="8">
        <f t="shared" si="201"/>
        <v>0</v>
      </c>
      <c r="O1339" s="8">
        <f t="shared" si="202"/>
        <v>50</v>
      </c>
      <c r="P1339" s="8">
        <f t="shared" si="203"/>
        <v>16.5</v>
      </c>
      <c r="Q1339" s="9">
        <f t="shared" si="204"/>
        <v>18.725000000000001</v>
      </c>
      <c r="R1339" s="9">
        <f t="shared" si="205"/>
        <v>26.625</v>
      </c>
      <c r="S1339" s="9">
        <f t="shared" si="206"/>
        <v>23.675000000000001</v>
      </c>
      <c r="T1339" s="9">
        <f t="shared" si="207"/>
        <v>22.875</v>
      </c>
      <c r="U1339" s="8">
        <f t="shared" si="208"/>
        <v>23.008333333333336</v>
      </c>
      <c r="V1339" s="8">
        <f t="shared" si="209"/>
        <v>22.975000000000001</v>
      </c>
    </row>
    <row r="1340" spans="1:22" ht="13.5" x14ac:dyDescent="0.25">
      <c r="A1340" s="3">
        <f>RSI!A1340</f>
        <v>43963</v>
      </c>
      <c r="B1340" s="2">
        <f>RSI!B1340</f>
        <v>3.25</v>
      </c>
      <c r="C1340" s="2">
        <f>RSI!I1340</f>
        <v>52.265285974210592</v>
      </c>
      <c r="D1340" s="2">
        <f>MACD!E1340</f>
        <v>8.0978364643415457E-2</v>
      </c>
      <c r="E1340" s="2">
        <f>MACD!F1340</f>
        <v>1.4358055693972201E-2</v>
      </c>
      <c r="F1340" s="2">
        <f>'Moving Avg'!D1340</f>
        <v>3.2885999999999997</v>
      </c>
      <c r="G1340" s="2">
        <f>'Moving Avg'!F1340</f>
        <v>3.3538250000000005</v>
      </c>
      <c r="H1340" s="2">
        <f>'Moving Avg'!G1340</f>
        <v>3.008864</v>
      </c>
      <c r="I1340" s="2">
        <f>'Moving Avg'!H1340</f>
        <v>3.0822635000000016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  <c r="M1340" s="8">
        <f t="shared" si="200"/>
        <v>25</v>
      </c>
      <c r="N1340" s="8">
        <f t="shared" si="201"/>
        <v>0</v>
      </c>
      <c r="O1340" s="8">
        <f t="shared" si="202"/>
        <v>50</v>
      </c>
      <c r="P1340" s="8">
        <f t="shared" si="203"/>
        <v>16.5</v>
      </c>
      <c r="Q1340" s="9">
        <f t="shared" si="204"/>
        <v>18.725000000000001</v>
      </c>
      <c r="R1340" s="9">
        <f t="shared" si="205"/>
        <v>26.625</v>
      </c>
      <c r="S1340" s="9">
        <f t="shared" si="206"/>
        <v>23.675000000000001</v>
      </c>
      <c r="T1340" s="9">
        <f t="shared" si="207"/>
        <v>22.875</v>
      </c>
      <c r="U1340" s="8">
        <f t="shared" si="208"/>
        <v>23.008333333333336</v>
      </c>
      <c r="V1340" s="8">
        <f t="shared" si="209"/>
        <v>22.975000000000001</v>
      </c>
    </row>
    <row r="1341" spans="1:22" ht="13.5" x14ac:dyDescent="0.25">
      <c r="A1341" s="3">
        <f>RSI!A1341</f>
        <v>43964</v>
      </c>
      <c r="B1341" s="2">
        <f>RSI!B1341</f>
        <v>3.25</v>
      </c>
      <c r="C1341" s="2">
        <f>RSI!I1341</f>
        <v>52.265285974210578</v>
      </c>
      <c r="D1341" s="2">
        <f>MACD!E1341</f>
        <v>7.7146780041977614E-2</v>
      </c>
      <c r="E1341" s="2">
        <f>MACD!F1341</f>
        <v>2.6915800563573285E-2</v>
      </c>
      <c r="F1341" s="2">
        <f>'Moving Avg'!D1341</f>
        <v>3.2692999999999999</v>
      </c>
      <c r="G1341" s="2">
        <f>'Moving Avg'!F1341</f>
        <v>3.3518400000000002</v>
      </c>
      <c r="H1341" s="2">
        <f>'Moving Avg'!G1341</f>
        <v>3.0208879999999994</v>
      </c>
      <c r="I1341" s="2">
        <f>'Moving Avg'!H1341</f>
        <v>3.0799380000000021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  <c r="M1341" s="8">
        <f t="shared" si="200"/>
        <v>25</v>
      </c>
      <c r="N1341" s="8">
        <f t="shared" si="201"/>
        <v>0</v>
      </c>
      <c r="O1341" s="8">
        <f t="shared" si="202"/>
        <v>50</v>
      </c>
      <c r="P1341" s="8">
        <f t="shared" si="203"/>
        <v>16.5</v>
      </c>
      <c r="Q1341" s="9">
        <f t="shared" si="204"/>
        <v>18.725000000000001</v>
      </c>
      <c r="R1341" s="9">
        <f t="shared" si="205"/>
        <v>26.625</v>
      </c>
      <c r="S1341" s="9">
        <f t="shared" si="206"/>
        <v>23.675000000000001</v>
      </c>
      <c r="T1341" s="9">
        <f t="shared" si="207"/>
        <v>22.875</v>
      </c>
      <c r="U1341" s="8">
        <f t="shared" si="208"/>
        <v>23.008333333333336</v>
      </c>
      <c r="V1341" s="8">
        <f t="shared" si="209"/>
        <v>22.975000000000001</v>
      </c>
    </row>
    <row r="1342" spans="1:22" ht="13.5" x14ac:dyDescent="0.25">
      <c r="A1342" s="3">
        <f>RSI!A1342</f>
        <v>43965</v>
      </c>
      <c r="B1342" s="2">
        <f>RSI!B1342</f>
        <v>3.1762999999999999</v>
      </c>
      <c r="C1342" s="2">
        <f>RSI!I1342</f>
        <v>42.840511527861345</v>
      </c>
      <c r="D1342" s="2">
        <f>MACD!E1342</f>
        <v>7.9307256151483596E-2</v>
      </c>
      <c r="E1342" s="2">
        <f>MACD!F1342</f>
        <v>3.7394091681155352E-2</v>
      </c>
      <c r="F1342" s="2">
        <f>'Moving Avg'!D1342</f>
        <v>3.2352600000000002</v>
      </c>
      <c r="G1342" s="2">
        <f>'Moving Avg'!F1342</f>
        <v>3.3422000000000005</v>
      </c>
      <c r="H1342" s="2">
        <f>'Moving Avg'!G1342</f>
        <v>3.0314379999999996</v>
      </c>
      <c r="I1342" s="2">
        <f>'Moving Avg'!H1342</f>
        <v>3.0772440000000016</v>
      </c>
      <c r="J1342" s="6" t="str">
        <f>OBV!F1342</f>
        <v>BEARISH</v>
      </c>
      <c r="K1342" s="6" t="str">
        <f>OBV!G1342</f>
        <v>NEUTRAL</v>
      </c>
      <c r="L1342" s="6" t="str">
        <f>OBV!H1342</f>
        <v>CONFIRMED BEARISH</v>
      </c>
      <c r="M1342" s="8">
        <f t="shared" si="200"/>
        <v>25</v>
      </c>
      <c r="N1342" s="8">
        <f t="shared" si="201"/>
        <v>0</v>
      </c>
      <c r="O1342" s="8">
        <f t="shared" si="202"/>
        <v>50</v>
      </c>
      <c r="P1342" s="8">
        <f t="shared" si="203"/>
        <v>16.5</v>
      </c>
      <c r="Q1342" s="9">
        <f t="shared" si="204"/>
        <v>18.725000000000001</v>
      </c>
      <c r="R1342" s="9">
        <f t="shared" si="205"/>
        <v>26.625</v>
      </c>
      <c r="S1342" s="9">
        <f t="shared" si="206"/>
        <v>23.675000000000001</v>
      </c>
      <c r="T1342" s="9">
        <f t="shared" si="207"/>
        <v>22.875</v>
      </c>
      <c r="U1342" s="8">
        <f t="shared" si="208"/>
        <v>23.008333333333336</v>
      </c>
      <c r="V1342" s="8">
        <f t="shared" si="209"/>
        <v>22.975000000000001</v>
      </c>
    </row>
    <row r="1343" spans="1:22" ht="13.5" x14ac:dyDescent="0.25">
      <c r="A1343" s="3">
        <f>RSI!A1343</f>
        <v>43966</v>
      </c>
      <c r="B1343" s="2">
        <f>RSI!B1343</f>
        <v>3.2273000000000001</v>
      </c>
      <c r="C1343" s="2">
        <f>RSI!I1343</f>
        <v>49.611834834414729</v>
      </c>
      <c r="D1343" s="2">
        <f>MACD!E1343</f>
        <v>9.2571364144385271E-2</v>
      </c>
      <c r="E1343" s="2">
        <f>MACD!F1343</f>
        <v>4.8429546173801338E-2</v>
      </c>
      <c r="F1343" s="2">
        <f>'Moving Avg'!D1343</f>
        <v>3.2307200000000003</v>
      </c>
      <c r="G1343" s="2">
        <f>'Moving Avg'!F1343</f>
        <v>3.3336899999999998</v>
      </c>
      <c r="H1343" s="2">
        <f>'Moving Avg'!G1343</f>
        <v>3.043007999999999</v>
      </c>
      <c r="I1343" s="2">
        <f>'Moving Avg'!H1343</f>
        <v>3.0748050000000013</v>
      </c>
      <c r="J1343" s="6" t="str">
        <f>OBV!F1343</f>
        <v>BULLISH</v>
      </c>
      <c r="K1343" s="6" t="str">
        <f>OBV!G1343</f>
        <v>NEUTRAL</v>
      </c>
      <c r="L1343" s="6" t="str">
        <f>OBV!H1343</f>
        <v>BULLISH DIVERGENCE</v>
      </c>
      <c r="M1343" s="8">
        <f t="shared" si="200"/>
        <v>25</v>
      </c>
      <c r="N1343" s="8">
        <f t="shared" si="201"/>
        <v>0</v>
      </c>
      <c r="O1343" s="8">
        <f t="shared" si="202"/>
        <v>50</v>
      </c>
      <c r="P1343" s="8">
        <f t="shared" si="203"/>
        <v>66.5</v>
      </c>
      <c r="Q1343" s="9">
        <f t="shared" si="204"/>
        <v>26.225000000000001</v>
      </c>
      <c r="R1343" s="9">
        <f t="shared" si="205"/>
        <v>39.125</v>
      </c>
      <c r="S1343" s="9">
        <f t="shared" si="206"/>
        <v>46.174999999999997</v>
      </c>
      <c r="T1343" s="9">
        <f t="shared" si="207"/>
        <v>35.375</v>
      </c>
      <c r="U1343" s="8">
        <f t="shared" si="208"/>
        <v>37.174999999999997</v>
      </c>
      <c r="V1343" s="8">
        <f t="shared" si="209"/>
        <v>36.724999999999994</v>
      </c>
    </row>
    <row r="1344" spans="1:22" ht="13.5" x14ac:dyDescent="0.25">
      <c r="A1344" s="3">
        <f>RSI!A1344</f>
        <v>43969</v>
      </c>
      <c r="B1344" s="2">
        <f>RSI!B1344</f>
        <v>3.1309</v>
      </c>
      <c r="C1344" s="2">
        <f>RSI!I1344</f>
        <v>39.972660895394228</v>
      </c>
      <c r="D1344" s="2">
        <f>MACD!E1344</f>
        <v>0.11098886910583872</v>
      </c>
      <c r="E1344" s="2">
        <f>MACD!F1344</f>
        <v>6.0941410760208814E-2</v>
      </c>
      <c r="F1344" s="2">
        <f>'Moving Avg'!D1344</f>
        <v>3.2068999999999996</v>
      </c>
      <c r="G1344" s="2">
        <f>'Moving Avg'!F1344</f>
        <v>3.32036</v>
      </c>
      <c r="H1344" s="2">
        <f>'Moving Avg'!G1344</f>
        <v>3.0526499999999994</v>
      </c>
      <c r="I1344" s="2">
        <f>'Moving Avg'!H1344</f>
        <v>3.0718840000000012</v>
      </c>
      <c r="J1344" s="6" t="str">
        <f>OBV!F1344</f>
        <v>BEARISH</v>
      </c>
      <c r="K1344" s="6" t="str">
        <f>OBV!G1344</f>
        <v>NEUTRAL</v>
      </c>
      <c r="L1344" s="6" t="str">
        <f>OBV!H1344</f>
        <v>CONFIRMED BEARISH</v>
      </c>
      <c r="M1344" s="8">
        <f t="shared" si="200"/>
        <v>25</v>
      </c>
      <c r="N1344" s="8">
        <f t="shared" si="201"/>
        <v>0</v>
      </c>
      <c r="O1344" s="8">
        <f t="shared" si="202"/>
        <v>50</v>
      </c>
      <c r="P1344" s="8">
        <f t="shared" si="203"/>
        <v>16.5</v>
      </c>
      <c r="Q1344" s="9">
        <f t="shared" si="204"/>
        <v>18.725000000000001</v>
      </c>
      <c r="R1344" s="9">
        <f t="shared" si="205"/>
        <v>26.625</v>
      </c>
      <c r="S1344" s="9">
        <f t="shared" si="206"/>
        <v>23.675000000000001</v>
      </c>
      <c r="T1344" s="9">
        <f t="shared" si="207"/>
        <v>22.875</v>
      </c>
      <c r="U1344" s="8">
        <f t="shared" si="208"/>
        <v>23.008333333333336</v>
      </c>
      <c r="V1344" s="8">
        <f t="shared" si="209"/>
        <v>22.975000000000001</v>
      </c>
    </row>
    <row r="1345" spans="1:22" ht="13.5" x14ac:dyDescent="0.25">
      <c r="A1345" s="3">
        <f>RSI!A1345</f>
        <v>43970</v>
      </c>
      <c r="B1345" s="2">
        <f>RSI!B1345</f>
        <v>3.1309</v>
      </c>
      <c r="C1345" s="2">
        <f>RSI!I1345</f>
        <v>39.972660895394228</v>
      </c>
      <c r="D1345" s="2">
        <f>MACD!E1345</f>
        <v>0.12719188445619878</v>
      </c>
      <c r="E1345" s="2">
        <f>MACD!F1345</f>
        <v>7.4191505499406812E-2</v>
      </c>
      <c r="F1345" s="2">
        <f>'Moving Avg'!D1345</f>
        <v>3.1830799999999999</v>
      </c>
      <c r="G1345" s="2">
        <f>'Moving Avg'!F1345</f>
        <v>3.3070299999999997</v>
      </c>
      <c r="H1345" s="2">
        <f>'Moving Avg'!G1345</f>
        <v>3.0622919999999993</v>
      </c>
      <c r="I1345" s="2">
        <f>'Moving Avg'!H1345</f>
        <v>3.0695015000000017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  <c r="M1345" s="8">
        <f t="shared" si="200"/>
        <v>25</v>
      </c>
      <c r="N1345" s="8">
        <f t="shared" si="201"/>
        <v>0</v>
      </c>
      <c r="O1345" s="8">
        <f t="shared" si="202"/>
        <v>50</v>
      </c>
      <c r="P1345" s="8">
        <f t="shared" si="203"/>
        <v>16.5</v>
      </c>
      <c r="Q1345" s="9">
        <f t="shared" si="204"/>
        <v>18.725000000000001</v>
      </c>
      <c r="R1345" s="9">
        <f t="shared" si="205"/>
        <v>26.625</v>
      </c>
      <c r="S1345" s="9">
        <f t="shared" si="206"/>
        <v>23.675000000000001</v>
      </c>
      <c r="T1345" s="9">
        <f t="shared" si="207"/>
        <v>22.875</v>
      </c>
      <c r="U1345" s="8">
        <f t="shared" si="208"/>
        <v>23.008333333333336</v>
      </c>
      <c r="V1345" s="8">
        <f t="shared" si="209"/>
        <v>22.975000000000001</v>
      </c>
    </row>
    <row r="1346" spans="1:22" ht="13.5" x14ac:dyDescent="0.25">
      <c r="A1346" s="3">
        <f>RSI!A1346</f>
        <v>43971</v>
      </c>
      <c r="B1346" s="2">
        <f>RSI!B1346</f>
        <v>3.0912000000000002</v>
      </c>
      <c r="C1346" s="2">
        <f>RSI!I1346</f>
        <v>36.578279476399878</v>
      </c>
      <c r="D1346" s="2">
        <f>MACD!E1346</f>
        <v>0.13656983797051314</v>
      </c>
      <c r="E1346" s="2">
        <f>MACD!F1346</f>
        <v>8.6667171993628084E-2</v>
      </c>
      <c r="F1346" s="2">
        <f>'Moving Avg'!D1346</f>
        <v>3.1513200000000001</v>
      </c>
      <c r="G1346" s="2">
        <f>'Moving Avg'!F1346</f>
        <v>3.2917149999999991</v>
      </c>
      <c r="H1346" s="2">
        <f>'Moving Avg'!G1346</f>
        <v>3.0711399999999993</v>
      </c>
      <c r="I1346" s="2">
        <f>'Moving Avg'!H1346</f>
        <v>3.0669205000000015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0</v>
      </c>
      <c r="O1346" s="8">
        <f t="shared" ref="O1346:O1409" si="212">IF(F1346-I1346&gt;10,100,IF(F1346-I1346&gt;5,75, IF(F1346-I1346&gt;0,50,0)))</f>
        <v>50</v>
      </c>
      <c r="P1346" s="8">
        <f t="shared" ref="P1346:P1409" si="213">IF(L1346="confirmed bullish", 34, IF(L1346="bullish divergence",17, 0))+IF(J1346="bullish",33,IF(J1346="bearish",0,16.5))+IF(K1346="strong",33,IF(K1346="weak",0,16.5))</f>
        <v>16.5</v>
      </c>
      <c r="Q1346" s="9">
        <f t="shared" si="204"/>
        <v>18.725000000000001</v>
      </c>
      <c r="R1346" s="9">
        <f t="shared" si="205"/>
        <v>26.625</v>
      </c>
      <c r="S1346" s="9">
        <f t="shared" si="206"/>
        <v>23.675000000000001</v>
      </c>
      <c r="T1346" s="9">
        <f t="shared" si="207"/>
        <v>22.875</v>
      </c>
      <c r="U1346" s="8">
        <f t="shared" si="208"/>
        <v>23.008333333333336</v>
      </c>
      <c r="V1346" s="8">
        <f t="shared" si="209"/>
        <v>22.975000000000001</v>
      </c>
    </row>
    <row r="1347" spans="1:22" ht="13.5" x14ac:dyDescent="0.25">
      <c r="A1347" s="3">
        <f>RSI!A1347</f>
        <v>43972</v>
      </c>
      <c r="B1347" s="2">
        <f>RSI!B1347</f>
        <v>3.0912000000000002</v>
      </c>
      <c r="C1347" s="2">
        <f>RSI!I1347</f>
        <v>36.578279476399878</v>
      </c>
      <c r="D1347" s="2">
        <f>MACD!E1347</f>
        <v>0.14527028772707817</v>
      </c>
      <c r="E1347" s="2">
        <f>MACD!F1347</f>
        <v>9.8387795140318104E-2</v>
      </c>
      <c r="F1347" s="2">
        <f>'Moving Avg'!D1347</f>
        <v>3.1343000000000005</v>
      </c>
      <c r="G1347" s="2">
        <f>'Moving Avg'!F1347</f>
        <v>3.2763999999999998</v>
      </c>
      <c r="H1347" s="2">
        <f>'Moving Avg'!G1347</f>
        <v>3.0799879999999984</v>
      </c>
      <c r="I1347" s="2">
        <f>'Moving Avg'!H1347</f>
        <v>3.0639425000000018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  <c r="M1347" s="8">
        <f t="shared" si="210"/>
        <v>25</v>
      </c>
      <c r="N1347" s="8">
        <f t="shared" si="211"/>
        <v>0</v>
      </c>
      <c r="O1347" s="8">
        <f t="shared" si="212"/>
        <v>50</v>
      </c>
      <c r="P1347" s="8">
        <f t="shared" si="213"/>
        <v>16.5</v>
      </c>
      <c r="Q1347" s="9">
        <f t="shared" ref="Q1347:Q1410" si="214">0.35*M1347+N1347*0.35+O1347*0.15+P1347*0.15</f>
        <v>18.725000000000001</v>
      </c>
      <c r="R1347" s="9">
        <f t="shared" ref="R1347:R1410" si="215">M1347*0.2+N1347*0.2+O1347*0.35+P1347*0.25</f>
        <v>26.625</v>
      </c>
      <c r="S1347" s="9">
        <f t="shared" ref="S1347:S1410" si="216">M1347*0.15+N1347*0.15+O1347*0.25+P1347*0.45</f>
        <v>23.675000000000001</v>
      </c>
      <c r="T1347" s="9">
        <f t="shared" ref="T1347:T1410" si="217">0.25*SUM(M1347:P1347)</f>
        <v>22.875</v>
      </c>
      <c r="U1347" s="8">
        <f t="shared" ref="U1347:U1410" si="218">SUM(Q1347:S1347)/3</f>
        <v>23.008333333333336</v>
      </c>
      <c r="V1347" s="8">
        <f t="shared" ref="V1347:V1410" si="219">SUM(Q1347:T1347)/4</f>
        <v>22.975000000000001</v>
      </c>
    </row>
    <row r="1348" spans="1:22" ht="13.5" x14ac:dyDescent="0.25">
      <c r="A1348" s="3">
        <f>RSI!A1348</f>
        <v>43973</v>
      </c>
      <c r="B1348" s="2">
        <f>RSI!B1348</f>
        <v>3.0912000000000002</v>
      </c>
      <c r="C1348" s="2">
        <f>RSI!I1348</f>
        <v>36.578279476399878</v>
      </c>
      <c r="D1348" s="2">
        <f>MACD!E1348</f>
        <v>0.13849462542550306</v>
      </c>
      <c r="E1348" s="2">
        <f>MACD!F1348</f>
        <v>0.10640916119735511</v>
      </c>
      <c r="F1348" s="2">
        <f>'Moving Avg'!D1348</f>
        <v>3.1070800000000003</v>
      </c>
      <c r="G1348" s="2">
        <f>'Moving Avg'!F1348</f>
        <v>3.2610849999999991</v>
      </c>
      <c r="H1348" s="2">
        <f>'Moving Avg'!G1348</f>
        <v>3.0888359999999984</v>
      </c>
      <c r="I1348" s="2">
        <f>'Moving Avg'!H1348</f>
        <v>3.0609645000000012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  <c r="M1348" s="8">
        <f t="shared" si="210"/>
        <v>25</v>
      </c>
      <c r="N1348" s="8">
        <f t="shared" si="211"/>
        <v>0</v>
      </c>
      <c r="O1348" s="8">
        <f t="shared" si="212"/>
        <v>50</v>
      </c>
      <c r="P1348" s="8">
        <f t="shared" si="213"/>
        <v>16.5</v>
      </c>
      <c r="Q1348" s="9">
        <f t="shared" si="214"/>
        <v>18.725000000000001</v>
      </c>
      <c r="R1348" s="9">
        <f t="shared" si="215"/>
        <v>26.625</v>
      </c>
      <c r="S1348" s="9">
        <f t="shared" si="216"/>
        <v>23.675000000000001</v>
      </c>
      <c r="T1348" s="9">
        <f t="shared" si="217"/>
        <v>22.875</v>
      </c>
      <c r="U1348" s="8">
        <f t="shared" si="218"/>
        <v>23.008333333333336</v>
      </c>
      <c r="V1348" s="8">
        <f t="shared" si="219"/>
        <v>22.975000000000001</v>
      </c>
    </row>
    <row r="1349" spans="1:22" ht="13.5" x14ac:dyDescent="0.25">
      <c r="A1349" s="3">
        <f>RSI!A1349</f>
        <v>43977</v>
      </c>
      <c r="B1349" s="2">
        <f>RSI!B1349</f>
        <v>3.1819999999999999</v>
      </c>
      <c r="C1349" s="2">
        <f>RSI!I1349</f>
        <v>48.959464098410429</v>
      </c>
      <c r="D1349" s="2">
        <f>MACD!E1349</f>
        <v>0.12669153244933407</v>
      </c>
      <c r="E1349" s="2">
        <f>MACD!F1349</f>
        <v>0.11046563544775091</v>
      </c>
      <c r="F1349" s="2">
        <f>'Moving Avg'!D1349</f>
        <v>3.1173000000000002</v>
      </c>
      <c r="G1349" s="2">
        <f>'Moving Avg'!F1349</f>
        <v>3.2503099999999998</v>
      </c>
      <c r="H1349" s="2">
        <f>'Moving Avg'!G1349</f>
        <v>3.0994999999999977</v>
      </c>
      <c r="I1349" s="2">
        <f>'Moving Avg'!H1349</f>
        <v>3.0584405000000014</v>
      </c>
      <c r="J1349" s="6" t="str">
        <f>OBV!F1349</f>
        <v>BULLISH</v>
      </c>
      <c r="K1349" s="6" t="str">
        <f>OBV!G1349</f>
        <v>NEUTRAL</v>
      </c>
      <c r="L1349" s="6" t="str">
        <f>OBV!H1349</f>
        <v>CONFIRMED BULLISH</v>
      </c>
      <c r="M1349" s="8">
        <f t="shared" si="210"/>
        <v>25</v>
      </c>
      <c r="N1349" s="8">
        <f t="shared" si="211"/>
        <v>0</v>
      </c>
      <c r="O1349" s="8">
        <f t="shared" si="212"/>
        <v>50</v>
      </c>
      <c r="P1349" s="8">
        <f t="shared" si="213"/>
        <v>83.5</v>
      </c>
      <c r="Q1349" s="9">
        <f t="shared" si="214"/>
        <v>28.774999999999999</v>
      </c>
      <c r="R1349" s="9">
        <f t="shared" si="215"/>
        <v>43.375</v>
      </c>
      <c r="S1349" s="9">
        <f t="shared" si="216"/>
        <v>53.825000000000003</v>
      </c>
      <c r="T1349" s="9">
        <f t="shared" si="217"/>
        <v>39.625</v>
      </c>
      <c r="U1349" s="8">
        <f t="shared" si="218"/>
        <v>41.991666666666667</v>
      </c>
      <c r="V1349" s="8">
        <f t="shared" si="219"/>
        <v>41.400000000000006</v>
      </c>
    </row>
    <row r="1350" spans="1:22" ht="13.5" x14ac:dyDescent="0.25">
      <c r="A1350" s="3">
        <f>RSI!A1350</f>
        <v>43978</v>
      </c>
      <c r="B1350" s="2">
        <f>RSI!B1350</f>
        <v>3.25</v>
      </c>
      <c r="C1350" s="2">
        <f>RSI!I1350</f>
        <v>55.902451458655221</v>
      </c>
      <c r="D1350" s="2">
        <f>MACD!E1350</f>
        <v>0.11173820852271366</v>
      </c>
      <c r="E1350" s="2">
        <f>MACD!F1350</f>
        <v>0.11072015006274347</v>
      </c>
      <c r="F1350" s="2">
        <f>'Moving Avg'!D1350</f>
        <v>3.1411199999999999</v>
      </c>
      <c r="G1350" s="2">
        <f>'Moving Avg'!F1350</f>
        <v>3.2429350000000001</v>
      </c>
      <c r="H1350" s="2">
        <f>'Moving Avg'!G1350</f>
        <v>3.1131119999999983</v>
      </c>
      <c r="I1350" s="2">
        <f>'Moving Avg'!H1350</f>
        <v>3.0562565000000013</v>
      </c>
      <c r="J1350" s="6" t="str">
        <f>OBV!F1350</f>
        <v>BULLISH</v>
      </c>
      <c r="K1350" s="6" t="str">
        <f>OBV!G1350</f>
        <v>NEUTRAL</v>
      </c>
      <c r="L1350" s="6" t="str">
        <f>OBV!H1350</f>
        <v>CONFIRMED BULLISH</v>
      </c>
      <c r="M1350" s="8">
        <f t="shared" si="210"/>
        <v>25</v>
      </c>
      <c r="N1350" s="8">
        <f t="shared" si="211"/>
        <v>0</v>
      </c>
      <c r="O1350" s="8">
        <f t="shared" si="212"/>
        <v>50</v>
      </c>
      <c r="P1350" s="8">
        <f t="shared" si="213"/>
        <v>83.5</v>
      </c>
      <c r="Q1350" s="9">
        <f t="shared" si="214"/>
        <v>28.774999999999999</v>
      </c>
      <c r="R1350" s="9">
        <f t="shared" si="215"/>
        <v>43.375</v>
      </c>
      <c r="S1350" s="9">
        <f t="shared" si="216"/>
        <v>53.825000000000003</v>
      </c>
      <c r="T1350" s="9">
        <f t="shared" si="217"/>
        <v>39.625</v>
      </c>
      <c r="U1350" s="8">
        <f t="shared" si="218"/>
        <v>41.991666666666667</v>
      </c>
      <c r="V1350" s="8">
        <f t="shared" si="219"/>
        <v>41.400000000000006</v>
      </c>
    </row>
    <row r="1351" spans="1:22" ht="13.5" x14ac:dyDescent="0.25">
      <c r="A1351" s="3">
        <f>RSI!A1351</f>
        <v>43979</v>
      </c>
      <c r="B1351" s="2">
        <f>RSI!B1351</f>
        <v>3.3237999999999999</v>
      </c>
      <c r="C1351" s="2">
        <f>RSI!I1351</f>
        <v>61.951665271095571</v>
      </c>
      <c r="D1351" s="2">
        <f>MACD!E1351</f>
        <v>9.3282604779376221E-2</v>
      </c>
      <c r="E1351" s="2">
        <f>MACD!F1351</f>
        <v>0.10723264100607002</v>
      </c>
      <c r="F1351" s="2">
        <f>'Moving Avg'!D1351</f>
        <v>3.18764</v>
      </c>
      <c r="G1351" s="2">
        <f>'Moving Avg'!F1351</f>
        <v>3.2440699999999998</v>
      </c>
      <c r="H1351" s="2">
        <f>'Moving Avg'!G1351</f>
        <v>3.1296739999999978</v>
      </c>
      <c r="I1351" s="2">
        <f>'Moving Avg'!H1351</f>
        <v>3.0544415000000016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  <c r="M1351" s="8">
        <f t="shared" si="210"/>
        <v>25</v>
      </c>
      <c r="N1351" s="8">
        <f t="shared" si="211"/>
        <v>45</v>
      </c>
      <c r="O1351" s="8">
        <f t="shared" si="212"/>
        <v>50</v>
      </c>
      <c r="P1351" s="8">
        <f t="shared" si="213"/>
        <v>83.5</v>
      </c>
      <c r="Q1351" s="9">
        <f t="shared" si="214"/>
        <v>44.524999999999999</v>
      </c>
      <c r="R1351" s="9">
        <f t="shared" si="215"/>
        <v>52.375</v>
      </c>
      <c r="S1351" s="9">
        <f t="shared" si="216"/>
        <v>60.575000000000003</v>
      </c>
      <c r="T1351" s="9">
        <f t="shared" si="217"/>
        <v>50.875</v>
      </c>
      <c r="U1351" s="8">
        <f t="shared" si="218"/>
        <v>52.491666666666674</v>
      </c>
      <c r="V1351" s="8">
        <f t="shared" si="219"/>
        <v>52.087500000000006</v>
      </c>
    </row>
    <row r="1352" spans="1:22" ht="13.5" x14ac:dyDescent="0.25">
      <c r="A1352" s="3">
        <f>RSI!A1352</f>
        <v>43980</v>
      </c>
      <c r="B1352" s="2">
        <f>RSI!B1352</f>
        <v>3.3917999999999999</v>
      </c>
      <c r="C1352" s="2">
        <f>RSI!I1352</f>
        <v>66.510283229627575</v>
      </c>
      <c r="D1352" s="2">
        <f>MACD!E1352</f>
        <v>6.0543512333406824E-2</v>
      </c>
      <c r="E1352" s="2">
        <f>MACD!F1352</f>
        <v>9.78948152715374E-2</v>
      </c>
      <c r="F1352" s="2">
        <f>'Moving Avg'!D1352</f>
        <v>3.2477599999999995</v>
      </c>
      <c r="G1352" s="2">
        <f>'Moving Avg'!F1352</f>
        <v>3.248605</v>
      </c>
      <c r="H1352" s="2">
        <f>'Moving Avg'!G1352</f>
        <v>3.1464619999999979</v>
      </c>
      <c r="I1352" s="2">
        <f>'Moving Avg'!H1352</f>
        <v>3.052966500000001</v>
      </c>
      <c r="J1352" s="6" t="str">
        <f>OBV!F1352</f>
        <v>BULLISH</v>
      </c>
      <c r="K1352" s="6" t="str">
        <f>OBV!G1352</f>
        <v>NEUTRAL</v>
      </c>
      <c r="L1352" s="6" t="str">
        <f>OBV!H1352</f>
        <v>CONFIRMED BULLISH</v>
      </c>
      <c r="M1352" s="8">
        <f t="shared" si="210"/>
        <v>25</v>
      </c>
      <c r="N1352" s="8">
        <f t="shared" si="211"/>
        <v>100</v>
      </c>
      <c r="O1352" s="8">
        <f t="shared" si="212"/>
        <v>50</v>
      </c>
      <c r="P1352" s="8">
        <f t="shared" si="213"/>
        <v>83.5</v>
      </c>
      <c r="Q1352" s="9">
        <f t="shared" si="214"/>
        <v>63.774999999999999</v>
      </c>
      <c r="R1352" s="9">
        <f t="shared" si="215"/>
        <v>63.375</v>
      </c>
      <c r="S1352" s="9">
        <f t="shared" si="216"/>
        <v>68.825000000000003</v>
      </c>
      <c r="T1352" s="9">
        <f t="shared" si="217"/>
        <v>64.625</v>
      </c>
      <c r="U1352" s="8">
        <f t="shared" si="218"/>
        <v>65.325000000000003</v>
      </c>
      <c r="V1352" s="8">
        <f t="shared" si="219"/>
        <v>65.150000000000006</v>
      </c>
    </row>
    <row r="1353" spans="1:22" ht="13.5" x14ac:dyDescent="0.25">
      <c r="A1353" s="3">
        <f>RSI!A1353</f>
        <v>43983</v>
      </c>
      <c r="B1353" s="2">
        <f>RSI!B1353</f>
        <v>3.3917999999999999</v>
      </c>
      <c r="C1353" s="2">
        <f>RSI!I1353</f>
        <v>66.510283229627575</v>
      </c>
      <c r="D1353" s="2">
        <f>MACD!E1353</f>
        <v>3.9593585062821735E-2</v>
      </c>
      <c r="E1353" s="2">
        <f>MACD!F1353</f>
        <v>8.6234569229794264E-2</v>
      </c>
      <c r="F1353" s="2">
        <f>'Moving Avg'!D1353</f>
        <v>3.3078799999999999</v>
      </c>
      <c r="G1353" s="2">
        <f>'Moving Avg'!F1353</f>
        <v>3.2483200000000005</v>
      </c>
      <c r="H1353" s="2">
        <f>'Moving Avg'!G1353</f>
        <v>3.1632499999999975</v>
      </c>
      <c r="I1353" s="2">
        <f>'Moving Avg'!H1353</f>
        <v>3.0515765000000004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  <c r="M1353" s="8">
        <f t="shared" si="210"/>
        <v>25</v>
      </c>
      <c r="N1353" s="8">
        <f t="shared" si="211"/>
        <v>100</v>
      </c>
      <c r="O1353" s="8">
        <f t="shared" si="212"/>
        <v>50</v>
      </c>
      <c r="P1353" s="8">
        <f t="shared" si="213"/>
        <v>83.5</v>
      </c>
      <c r="Q1353" s="9">
        <f t="shared" si="214"/>
        <v>63.774999999999999</v>
      </c>
      <c r="R1353" s="9">
        <f t="shared" si="215"/>
        <v>63.375</v>
      </c>
      <c r="S1353" s="9">
        <f t="shared" si="216"/>
        <v>68.825000000000003</v>
      </c>
      <c r="T1353" s="9">
        <f t="shared" si="217"/>
        <v>64.625</v>
      </c>
      <c r="U1353" s="8">
        <f t="shared" si="218"/>
        <v>65.325000000000003</v>
      </c>
      <c r="V1353" s="8">
        <f t="shared" si="219"/>
        <v>65.150000000000006</v>
      </c>
    </row>
    <row r="1354" spans="1:22" ht="13.5" x14ac:dyDescent="0.25">
      <c r="A1354" s="3">
        <f>RSI!A1354</f>
        <v>43984</v>
      </c>
      <c r="B1354" s="2">
        <f>RSI!B1354</f>
        <v>3.3917999999999999</v>
      </c>
      <c r="C1354" s="2">
        <f>RSI!I1354</f>
        <v>66.510283229627589</v>
      </c>
      <c r="D1354" s="2">
        <f>MACD!E1354</f>
        <v>6.0232023287416503E-3</v>
      </c>
      <c r="E1354" s="2">
        <f>MACD!F1354</f>
        <v>7.0192295849583752E-2</v>
      </c>
      <c r="F1354" s="2">
        <f>'Moving Avg'!D1354</f>
        <v>3.3498400000000004</v>
      </c>
      <c r="G1354" s="2">
        <f>'Moving Avg'!F1354</f>
        <v>3.2480350000000002</v>
      </c>
      <c r="H1354" s="2">
        <f>'Moving Avg'!G1354</f>
        <v>3.1800379999999979</v>
      </c>
      <c r="I1354" s="2">
        <f>'Moving Avg'!H1354</f>
        <v>3.0501865000000006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  <c r="M1354" s="8">
        <f t="shared" si="210"/>
        <v>25</v>
      </c>
      <c r="N1354" s="8">
        <f t="shared" si="211"/>
        <v>100</v>
      </c>
      <c r="O1354" s="8">
        <f t="shared" si="212"/>
        <v>50</v>
      </c>
      <c r="P1354" s="8">
        <f t="shared" si="213"/>
        <v>83.5</v>
      </c>
      <c r="Q1354" s="9">
        <f t="shared" si="214"/>
        <v>63.774999999999999</v>
      </c>
      <c r="R1354" s="9">
        <f t="shared" si="215"/>
        <v>63.375</v>
      </c>
      <c r="S1354" s="9">
        <f t="shared" si="216"/>
        <v>68.825000000000003</v>
      </c>
      <c r="T1354" s="9">
        <f t="shared" si="217"/>
        <v>64.625</v>
      </c>
      <c r="U1354" s="8">
        <f t="shared" si="218"/>
        <v>65.325000000000003</v>
      </c>
      <c r="V1354" s="8">
        <f t="shared" si="219"/>
        <v>65.150000000000006</v>
      </c>
    </row>
    <row r="1355" spans="1:22" ht="13.5" x14ac:dyDescent="0.25">
      <c r="A1355" s="3">
        <f>RSI!A1355</f>
        <v>43985</v>
      </c>
      <c r="B1355" s="2">
        <f>RSI!B1355</f>
        <v>3.3917999999999999</v>
      </c>
      <c r="C1355" s="2">
        <f>RSI!I1355</f>
        <v>66.510283229627589</v>
      </c>
      <c r="D1355" s="2">
        <f>MACD!E1355</f>
        <v>-2.3320239441022128E-2</v>
      </c>
      <c r="E1355" s="2">
        <f>MACD!F1355</f>
        <v>5.1489788791462578E-2</v>
      </c>
      <c r="F1355" s="2">
        <f>'Moving Avg'!D1355</f>
        <v>3.3781999999999996</v>
      </c>
      <c r="G1355" s="2">
        <f>'Moving Avg'!F1355</f>
        <v>3.2477500000000008</v>
      </c>
      <c r="H1355" s="2">
        <f>'Moving Avg'!G1355</f>
        <v>3.1953519999999975</v>
      </c>
      <c r="I1355" s="2">
        <f>'Moving Avg'!H1355</f>
        <v>3.0487965000000004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  <c r="M1355" s="8">
        <f t="shared" si="210"/>
        <v>25</v>
      </c>
      <c r="N1355" s="8">
        <f t="shared" si="211"/>
        <v>100</v>
      </c>
      <c r="O1355" s="8">
        <f t="shared" si="212"/>
        <v>50</v>
      </c>
      <c r="P1355" s="8">
        <f t="shared" si="213"/>
        <v>83.5</v>
      </c>
      <c r="Q1355" s="9">
        <f t="shared" si="214"/>
        <v>63.774999999999999</v>
      </c>
      <c r="R1355" s="9">
        <f t="shared" si="215"/>
        <v>63.375</v>
      </c>
      <c r="S1355" s="9">
        <f t="shared" si="216"/>
        <v>68.825000000000003</v>
      </c>
      <c r="T1355" s="9">
        <f t="shared" si="217"/>
        <v>64.625</v>
      </c>
      <c r="U1355" s="8">
        <f t="shared" si="218"/>
        <v>65.325000000000003</v>
      </c>
      <c r="V1355" s="8">
        <f t="shared" si="219"/>
        <v>65.150000000000006</v>
      </c>
    </row>
    <row r="1356" spans="1:22" ht="13.5" x14ac:dyDescent="0.25">
      <c r="A1356" s="3">
        <f>RSI!A1356</f>
        <v>43986</v>
      </c>
      <c r="B1356" s="2">
        <f>RSI!B1356</f>
        <v>3.3578000000000001</v>
      </c>
      <c r="C1356" s="2">
        <f>RSI!I1356</f>
        <v>61.550762407100976</v>
      </c>
      <c r="D1356" s="2">
        <f>MACD!E1356</f>
        <v>-5.2606750919428791E-2</v>
      </c>
      <c r="E1356" s="2">
        <f>MACD!F1356</f>
        <v>3.0670480849284303E-2</v>
      </c>
      <c r="F1356" s="2">
        <f>'Moving Avg'!D1356</f>
        <v>3.3850000000000002</v>
      </c>
      <c r="G1356" s="2">
        <f>'Moving Avg'!F1356</f>
        <v>3.2483150000000003</v>
      </c>
      <c r="H1356" s="2">
        <f>'Moving Avg'!G1356</f>
        <v>3.2086239999999981</v>
      </c>
      <c r="I1356" s="2">
        <f>'Moving Avg'!H1356</f>
        <v>3.0472365000000003</v>
      </c>
      <c r="J1356" s="6" t="str">
        <f>OBV!F1356</f>
        <v>BEARISH</v>
      </c>
      <c r="K1356" s="6" t="str">
        <f>OBV!G1356</f>
        <v>NEUTRAL</v>
      </c>
      <c r="L1356" s="6" t="str">
        <f>OBV!H1356</f>
        <v>BEARISH DIVERGENCE</v>
      </c>
      <c r="M1356" s="8">
        <f t="shared" si="210"/>
        <v>25</v>
      </c>
      <c r="N1356" s="8">
        <f t="shared" si="211"/>
        <v>100</v>
      </c>
      <c r="O1356" s="8">
        <f t="shared" si="212"/>
        <v>50</v>
      </c>
      <c r="P1356" s="8">
        <f t="shared" si="213"/>
        <v>16.5</v>
      </c>
      <c r="Q1356" s="9">
        <f t="shared" si="214"/>
        <v>53.725000000000001</v>
      </c>
      <c r="R1356" s="9">
        <f t="shared" si="215"/>
        <v>46.625</v>
      </c>
      <c r="S1356" s="9">
        <f t="shared" si="216"/>
        <v>38.674999999999997</v>
      </c>
      <c r="T1356" s="9">
        <f t="shared" si="217"/>
        <v>47.875</v>
      </c>
      <c r="U1356" s="8">
        <f t="shared" si="218"/>
        <v>46.341666666666661</v>
      </c>
      <c r="V1356" s="8">
        <f t="shared" si="219"/>
        <v>46.724999999999994</v>
      </c>
    </row>
    <row r="1357" spans="1:22" ht="13.5" x14ac:dyDescent="0.25">
      <c r="A1357" s="3">
        <f>RSI!A1357</f>
        <v>43987</v>
      </c>
      <c r="B1357" s="2">
        <f>RSI!B1357</f>
        <v>3.3691</v>
      </c>
      <c r="C1357" s="2">
        <f>RSI!I1357</f>
        <v>62.550264897693587</v>
      </c>
      <c r="D1357" s="2">
        <f>MACD!E1357</f>
        <v>-7.8827729987474449E-2</v>
      </c>
      <c r="E1357" s="2">
        <f>MACD!F1357</f>
        <v>8.7708386819325516E-3</v>
      </c>
      <c r="F1357" s="2">
        <f>'Moving Avg'!D1357</f>
        <v>3.3804600000000002</v>
      </c>
      <c r="G1357" s="2">
        <f>'Moving Avg'!F1357</f>
        <v>3.2494450000000006</v>
      </c>
      <c r="H1357" s="2">
        <f>'Moving Avg'!G1357</f>
        <v>3.2221219999999988</v>
      </c>
      <c r="I1357" s="2">
        <f>'Moving Avg'!H1357</f>
        <v>3.0457330000000002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  <c r="M1357" s="8">
        <f t="shared" si="210"/>
        <v>25</v>
      </c>
      <c r="N1357" s="8">
        <f t="shared" si="211"/>
        <v>100</v>
      </c>
      <c r="O1357" s="8">
        <f t="shared" si="212"/>
        <v>50</v>
      </c>
      <c r="P1357" s="8">
        <f t="shared" si="213"/>
        <v>16.5</v>
      </c>
      <c r="Q1357" s="9">
        <f t="shared" si="214"/>
        <v>53.725000000000001</v>
      </c>
      <c r="R1357" s="9">
        <f t="shared" si="215"/>
        <v>46.625</v>
      </c>
      <c r="S1357" s="9">
        <f t="shared" si="216"/>
        <v>38.674999999999997</v>
      </c>
      <c r="T1357" s="9">
        <f t="shared" si="217"/>
        <v>47.875</v>
      </c>
      <c r="U1357" s="8">
        <f t="shared" si="218"/>
        <v>46.341666666666661</v>
      </c>
      <c r="V1357" s="8">
        <f t="shared" si="219"/>
        <v>46.724999999999994</v>
      </c>
    </row>
    <row r="1358" spans="1:22" ht="13.5" x14ac:dyDescent="0.25">
      <c r="A1358" s="3">
        <f>RSI!A1358</f>
        <v>43990</v>
      </c>
      <c r="B1358" s="2">
        <f>RSI!B1358</f>
        <v>3.3691</v>
      </c>
      <c r="C1358" s="2">
        <f>RSI!I1358</f>
        <v>62.550264897693587</v>
      </c>
      <c r="D1358" s="2">
        <f>MACD!E1358</f>
        <v>-0.10163986196400643</v>
      </c>
      <c r="E1358" s="2">
        <f>MACD!F1358</f>
        <v>-1.3311301447255246E-2</v>
      </c>
      <c r="F1358" s="2">
        <f>'Moving Avg'!D1358</f>
        <v>3.3759199999999998</v>
      </c>
      <c r="G1358" s="2">
        <f>'Moving Avg'!F1358</f>
        <v>3.2554000000000007</v>
      </c>
      <c r="H1358" s="2">
        <f>'Moving Avg'!G1358</f>
        <v>3.2356199999999986</v>
      </c>
      <c r="I1358" s="2">
        <f>'Moving Avg'!H1358</f>
        <v>3.0442295000000001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0"/>
        <v>25</v>
      </c>
      <c r="N1358" s="8">
        <f t="shared" si="211"/>
        <v>100</v>
      </c>
      <c r="O1358" s="8">
        <f t="shared" si="212"/>
        <v>50</v>
      </c>
      <c r="P1358" s="8">
        <f t="shared" si="213"/>
        <v>16.5</v>
      </c>
      <c r="Q1358" s="9">
        <f t="shared" si="214"/>
        <v>53.725000000000001</v>
      </c>
      <c r="R1358" s="9">
        <f t="shared" si="215"/>
        <v>46.625</v>
      </c>
      <c r="S1358" s="9">
        <f t="shared" si="216"/>
        <v>38.674999999999997</v>
      </c>
      <c r="T1358" s="9">
        <f t="shared" si="217"/>
        <v>47.875</v>
      </c>
      <c r="U1358" s="8">
        <f t="shared" si="218"/>
        <v>46.341666666666661</v>
      </c>
      <c r="V1358" s="8">
        <f t="shared" si="219"/>
        <v>46.724999999999994</v>
      </c>
    </row>
    <row r="1359" spans="1:22" ht="13.5" x14ac:dyDescent="0.25">
      <c r="A1359" s="3">
        <f>RSI!A1359</f>
        <v>43991</v>
      </c>
      <c r="B1359" s="2">
        <f>RSI!B1359</f>
        <v>3.3691</v>
      </c>
      <c r="C1359" s="2">
        <f>RSI!I1359</f>
        <v>62.550264897693587</v>
      </c>
      <c r="D1359" s="2">
        <f>MACD!E1359</f>
        <v>-0.10755204670956253</v>
      </c>
      <c r="E1359" s="2">
        <f>MACD!F1359</f>
        <v>-3.2159450499716705E-2</v>
      </c>
      <c r="F1359" s="2">
        <f>'Moving Avg'!D1359</f>
        <v>3.3713799999999998</v>
      </c>
      <c r="G1359" s="2">
        <f>'Moving Avg'!F1359</f>
        <v>3.2613550000000004</v>
      </c>
      <c r="H1359" s="2">
        <f>'Moving Avg'!G1359</f>
        <v>3.2482099999999989</v>
      </c>
      <c r="I1359" s="2">
        <f>'Moving Avg'!H1359</f>
        <v>3.0427259999999996</v>
      </c>
      <c r="J1359" s="6" t="str">
        <f>OBV!F1359</f>
        <v>BEARISH</v>
      </c>
      <c r="K1359" s="6" t="str">
        <f>OBV!G1359</f>
        <v>NEUTRAL</v>
      </c>
      <c r="L1359" s="6" t="str">
        <f>OBV!H1359</f>
        <v>CONFIRMED BEARISH</v>
      </c>
      <c r="M1359" s="8">
        <f t="shared" si="210"/>
        <v>25</v>
      </c>
      <c r="N1359" s="8">
        <f t="shared" si="211"/>
        <v>100</v>
      </c>
      <c r="O1359" s="8">
        <f t="shared" si="212"/>
        <v>50</v>
      </c>
      <c r="P1359" s="8">
        <f t="shared" si="213"/>
        <v>16.5</v>
      </c>
      <c r="Q1359" s="9">
        <f t="shared" si="214"/>
        <v>53.725000000000001</v>
      </c>
      <c r="R1359" s="9">
        <f t="shared" si="215"/>
        <v>46.625</v>
      </c>
      <c r="S1359" s="9">
        <f t="shared" si="216"/>
        <v>38.674999999999997</v>
      </c>
      <c r="T1359" s="9">
        <f t="shared" si="217"/>
        <v>47.875</v>
      </c>
      <c r="U1359" s="8">
        <f t="shared" si="218"/>
        <v>46.341666666666661</v>
      </c>
      <c r="V1359" s="8">
        <f t="shared" si="219"/>
        <v>46.724999999999994</v>
      </c>
    </row>
    <row r="1360" spans="1:22" ht="13.5" x14ac:dyDescent="0.25">
      <c r="A1360" s="3">
        <f>RSI!A1360</f>
        <v>43992</v>
      </c>
      <c r="B1360" s="2">
        <f>RSI!B1360</f>
        <v>3.3691</v>
      </c>
      <c r="C1360" s="2">
        <f>RSI!I1360</f>
        <v>62.550264897693587</v>
      </c>
      <c r="D1360" s="2">
        <f>MACD!E1360</f>
        <v>-0.10262909120582941</v>
      </c>
      <c r="E1360" s="2">
        <f>MACD!F1360</f>
        <v>-4.6253378640939244E-2</v>
      </c>
      <c r="F1360" s="2">
        <f>'Moving Avg'!D1360</f>
        <v>3.3668399999999998</v>
      </c>
      <c r="G1360" s="2">
        <f>'Moving Avg'!F1360</f>
        <v>3.267310000000001</v>
      </c>
      <c r="H1360" s="2">
        <f>'Moving Avg'!G1360</f>
        <v>3.2594399999999997</v>
      </c>
      <c r="I1360" s="2">
        <f>'Moving Avg'!H1360</f>
        <v>3.0412224999999995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25</v>
      </c>
      <c r="N1360" s="8">
        <f t="shared" si="211"/>
        <v>100</v>
      </c>
      <c r="O1360" s="8">
        <f t="shared" si="212"/>
        <v>50</v>
      </c>
      <c r="P1360" s="8">
        <f t="shared" si="213"/>
        <v>16.5</v>
      </c>
      <c r="Q1360" s="9">
        <f t="shared" si="214"/>
        <v>53.725000000000001</v>
      </c>
      <c r="R1360" s="9">
        <f t="shared" si="215"/>
        <v>46.625</v>
      </c>
      <c r="S1360" s="9">
        <f t="shared" si="216"/>
        <v>38.674999999999997</v>
      </c>
      <c r="T1360" s="9">
        <f t="shared" si="217"/>
        <v>47.875</v>
      </c>
      <c r="U1360" s="8">
        <f t="shared" si="218"/>
        <v>46.341666666666661</v>
      </c>
      <c r="V1360" s="8">
        <f t="shared" si="219"/>
        <v>46.724999999999994</v>
      </c>
    </row>
    <row r="1361" spans="1:22" ht="13.5" x14ac:dyDescent="0.25">
      <c r="A1361" s="3">
        <f>RSI!A1361</f>
        <v>43993</v>
      </c>
      <c r="B1361" s="2">
        <f>RSI!B1361</f>
        <v>3.3691</v>
      </c>
      <c r="C1361" s="2">
        <f>RSI!I1361</f>
        <v>62.550264897693587</v>
      </c>
      <c r="D1361" s="2">
        <f>MACD!E1361</f>
        <v>-8.7605931296000694E-2</v>
      </c>
      <c r="E1361" s="2">
        <f>MACD!F1361</f>
        <v>-5.4523889171951528E-2</v>
      </c>
      <c r="F1361" s="2">
        <f>'Moving Avg'!D1361</f>
        <v>3.3691000000000004</v>
      </c>
      <c r="G1361" s="2">
        <f>'Moving Avg'!F1361</f>
        <v>3.2732650000000008</v>
      </c>
      <c r="H1361" s="2">
        <f>'Moving Avg'!G1361</f>
        <v>3.2701019999999996</v>
      </c>
      <c r="I1361" s="2">
        <f>'Moving Avg'!H1361</f>
        <v>3.0397189999999994</v>
      </c>
      <c r="J1361" s="6" t="str">
        <f>OBV!F1361</f>
        <v>BULLISH</v>
      </c>
      <c r="K1361" s="6" t="str">
        <f>OBV!G1361</f>
        <v>NEUTRAL</v>
      </c>
      <c r="L1361" s="6" t="str">
        <f>OBV!H1361</f>
        <v>CONFIRMED BULLISH</v>
      </c>
      <c r="M1361" s="8">
        <f t="shared" si="210"/>
        <v>25</v>
      </c>
      <c r="N1361" s="8">
        <f t="shared" si="211"/>
        <v>100</v>
      </c>
      <c r="O1361" s="8">
        <f t="shared" si="212"/>
        <v>50</v>
      </c>
      <c r="P1361" s="8">
        <f t="shared" si="213"/>
        <v>83.5</v>
      </c>
      <c r="Q1361" s="9">
        <f t="shared" si="214"/>
        <v>63.774999999999999</v>
      </c>
      <c r="R1361" s="9">
        <f t="shared" si="215"/>
        <v>63.375</v>
      </c>
      <c r="S1361" s="9">
        <f t="shared" si="216"/>
        <v>68.825000000000003</v>
      </c>
      <c r="T1361" s="9">
        <f t="shared" si="217"/>
        <v>64.625</v>
      </c>
      <c r="U1361" s="8">
        <f t="shared" si="218"/>
        <v>65.325000000000003</v>
      </c>
      <c r="V1361" s="8">
        <f t="shared" si="219"/>
        <v>65.150000000000006</v>
      </c>
    </row>
    <row r="1362" spans="1:22" ht="13.5" x14ac:dyDescent="0.25">
      <c r="A1362" s="3">
        <f>RSI!A1362</f>
        <v>43994</v>
      </c>
      <c r="B1362" s="2">
        <f>RSI!B1362</f>
        <v>3.3691</v>
      </c>
      <c r="C1362" s="2">
        <f>RSI!I1362</f>
        <v>62.550264897693594</v>
      </c>
      <c r="D1362" s="2">
        <f>MACD!E1362</f>
        <v>-6.4891991978659469E-2</v>
      </c>
      <c r="E1362" s="2">
        <f>MACD!F1362</f>
        <v>-5.6597509733293118E-2</v>
      </c>
      <c r="F1362" s="2">
        <f>'Moving Avg'!D1362</f>
        <v>3.3691000000000004</v>
      </c>
      <c r="G1362" s="2">
        <f>'Moving Avg'!F1362</f>
        <v>3.2829050000000009</v>
      </c>
      <c r="H1362" s="2">
        <f>'Moving Avg'!G1362</f>
        <v>3.2790619999999997</v>
      </c>
      <c r="I1362" s="2">
        <f>'Moving Avg'!H1362</f>
        <v>3.0382154999999993</v>
      </c>
      <c r="J1362" s="6" t="str">
        <f>OBV!F1362</f>
        <v>NEUTRAL</v>
      </c>
      <c r="K1362" s="6" t="str">
        <f>OBV!G1362</f>
        <v>NEUTRAL</v>
      </c>
      <c r="L1362" s="6" t="str">
        <f>OBV!H1362</f>
        <v>NEUTRAL</v>
      </c>
      <c r="M1362" s="8">
        <f t="shared" si="210"/>
        <v>25</v>
      </c>
      <c r="N1362" s="8">
        <f t="shared" si="211"/>
        <v>45</v>
      </c>
      <c r="O1362" s="8">
        <f t="shared" si="212"/>
        <v>50</v>
      </c>
      <c r="P1362" s="8">
        <f t="shared" si="213"/>
        <v>33</v>
      </c>
      <c r="Q1362" s="9">
        <f t="shared" si="214"/>
        <v>36.950000000000003</v>
      </c>
      <c r="R1362" s="9">
        <f t="shared" si="215"/>
        <v>39.75</v>
      </c>
      <c r="S1362" s="9">
        <f t="shared" si="216"/>
        <v>37.85</v>
      </c>
      <c r="T1362" s="9">
        <f t="shared" si="217"/>
        <v>38.25</v>
      </c>
      <c r="U1362" s="8">
        <f t="shared" si="218"/>
        <v>38.183333333333337</v>
      </c>
      <c r="V1362" s="8">
        <f t="shared" si="219"/>
        <v>38.200000000000003</v>
      </c>
    </row>
    <row r="1363" spans="1:22" ht="13.5" x14ac:dyDescent="0.25">
      <c r="A1363" s="3">
        <f>RSI!A1363</f>
        <v>43997</v>
      </c>
      <c r="B1363" s="2">
        <f>RSI!B1363</f>
        <v>3.3691</v>
      </c>
      <c r="C1363" s="2">
        <f>RSI!I1363</f>
        <v>62.550264897693594</v>
      </c>
      <c r="D1363" s="2">
        <f>MACD!E1363</f>
        <v>-4.6097971237395452E-2</v>
      </c>
      <c r="E1363" s="2">
        <f>MACD!F1363</f>
        <v>-5.4497602034113586E-2</v>
      </c>
      <c r="F1363" s="2">
        <f>'Moving Avg'!D1363</f>
        <v>3.3691000000000004</v>
      </c>
      <c r="G1363" s="2">
        <f>'Moving Avg'!F1363</f>
        <v>3.2899950000000011</v>
      </c>
      <c r="H1363" s="2">
        <f>'Moving Avg'!G1363</f>
        <v>3.2868880000000003</v>
      </c>
      <c r="I1363" s="2">
        <f>'Moving Avg'!H1363</f>
        <v>3.0367119999999996</v>
      </c>
      <c r="J1363" s="6" t="str">
        <f>OBV!F1363</f>
        <v>NEUTRAL</v>
      </c>
      <c r="K1363" s="6" t="str">
        <f>OBV!G1363</f>
        <v>NEUTRAL</v>
      </c>
      <c r="L1363" s="6" t="str">
        <f>OBV!H1363</f>
        <v>NEUTRAL</v>
      </c>
      <c r="M1363" s="8">
        <f t="shared" si="210"/>
        <v>25</v>
      </c>
      <c r="N1363" s="8">
        <f t="shared" si="211"/>
        <v>0</v>
      </c>
      <c r="O1363" s="8">
        <f t="shared" si="212"/>
        <v>50</v>
      </c>
      <c r="P1363" s="8">
        <f t="shared" si="213"/>
        <v>33</v>
      </c>
      <c r="Q1363" s="9">
        <f t="shared" si="214"/>
        <v>21.2</v>
      </c>
      <c r="R1363" s="9">
        <f t="shared" si="215"/>
        <v>30.75</v>
      </c>
      <c r="S1363" s="9">
        <f t="shared" si="216"/>
        <v>31.1</v>
      </c>
      <c r="T1363" s="9">
        <f t="shared" si="217"/>
        <v>27</v>
      </c>
      <c r="U1363" s="8">
        <f t="shared" si="218"/>
        <v>27.683333333333337</v>
      </c>
      <c r="V1363" s="8">
        <f t="shared" si="219"/>
        <v>27.512500000000003</v>
      </c>
    </row>
    <row r="1364" spans="1:22" ht="13.5" x14ac:dyDescent="0.25">
      <c r="A1364" s="3">
        <f>RSI!A1364</f>
        <v>43998</v>
      </c>
      <c r="B1364" s="2">
        <f>RSI!B1364</f>
        <v>3.2726999999999999</v>
      </c>
      <c r="C1364" s="2">
        <f>RSI!I1364</f>
        <v>45.572219157368252</v>
      </c>
      <c r="D1364" s="2">
        <f>MACD!E1364</f>
        <v>-2.3448547907489736E-2</v>
      </c>
      <c r="E1364" s="2">
        <f>MACD!F1364</f>
        <v>-4.8287791208788816E-2</v>
      </c>
      <c r="F1364" s="2">
        <f>'Moving Avg'!D1364</f>
        <v>3.3498199999999998</v>
      </c>
      <c r="G1364" s="2">
        <f>'Moving Avg'!F1364</f>
        <v>3.2970850000000014</v>
      </c>
      <c r="H1364" s="2">
        <f>'Moving Avg'!G1364</f>
        <v>3.2916520000000005</v>
      </c>
      <c r="I1364" s="2">
        <f>'Moving Avg'!H1364</f>
        <v>3.0347264999999992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  <c r="M1364" s="8">
        <f t="shared" si="210"/>
        <v>25</v>
      </c>
      <c r="N1364" s="8">
        <f t="shared" si="211"/>
        <v>0</v>
      </c>
      <c r="O1364" s="8">
        <f t="shared" si="212"/>
        <v>50</v>
      </c>
      <c r="P1364" s="8">
        <f t="shared" si="213"/>
        <v>16.5</v>
      </c>
      <c r="Q1364" s="9">
        <f t="shared" si="214"/>
        <v>18.725000000000001</v>
      </c>
      <c r="R1364" s="9">
        <f t="shared" si="215"/>
        <v>26.625</v>
      </c>
      <c r="S1364" s="9">
        <f t="shared" si="216"/>
        <v>23.675000000000001</v>
      </c>
      <c r="T1364" s="9">
        <f t="shared" si="217"/>
        <v>22.875</v>
      </c>
      <c r="U1364" s="8">
        <f t="shared" si="218"/>
        <v>23.008333333333336</v>
      </c>
      <c r="V1364" s="8">
        <f t="shared" si="219"/>
        <v>22.975000000000001</v>
      </c>
    </row>
    <row r="1365" spans="1:22" ht="13.5" x14ac:dyDescent="0.25">
      <c r="A1365" s="3">
        <f>RSI!A1365</f>
        <v>43999</v>
      </c>
      <c r="B1365" s="2">
        <f>RSI!B1365</f>
        <v>3.2726999999999999</v>
      </c>
      <c r="C1365" s="2">
        <f>RSI!I1365</f>
        <v>45.572219157368252</v>
      </c>
      <c r="D1365" s="2">
        <f>MACD!E1365</f>
        <v>-4.0787883423782922E-3</v>
      </c>
      <c r="E1365" s="2">
        <f>MACD!F1365</f>
        <v>-3.944599063550671E-2</v>
      </c>
      <c r="F1365" s="2">
        <f>'Moving Avg'!D1365</f>
        <v>3.3305400000000001</v>
      </c>
      <c r="G1365" s="2">
        <f>'Moving Avg'!F1365</f>
        <v>3.3041750000000008</v>
      </c>
      <c r="H1365" s="2">
        <f>'Moving Avg'!G1365</f>
        <v>3.2952820000000003</v>
      </c>
      <c r="I1365" s="2">
        <f>'Moving Avg'!H1365</f>
        <v>3.0327409999999992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  <c r="M1365" s="8">
        <f t="shared" si="210"/>
        <v>25</v>
      </c>
      <c r="N1365" s="8">
        <f t="shared" si="211"/>
        <v>0</v>
      </c>
      <c r="O1365" s="8">
        <f t="shared" si="212"/>
        <v>50</v>
      </c>
      <c r="P1365" s="8">
        <f t="shared" si="213"/>
        <v>16.5</v>
      </c>
      <c r="Q1365" s="9">
        <f t="shared" si="214"/>
        <v>18.725000000000001</v>
      </c>
      <c r="R1365" s="9">
        <f t="shared" si="215"/>
        <v>26.625</v>
      </c>
      <c r="S1365" s="9">
        <f t="shared" si="216"/>
        <v>23.675000000000001</v>
      </c>
      <c r="T1365" s="9">
        <f t="shared" si="217"/>
        <v>22.875</v>
      </c>
      <c r="U1365" s="8">
        <f t="shared" si="218"/>
        <v>23.008333333333336</v>
      </c>
      <c r="V1365" s="8">
        <f t="shared" si="219"/>
        <v>22.975000000000001</v>
      </c>
    </row>
    <row r="1366" spans="1:22" ht="13.5" x14ac:dyDescent="0.25">
      <c r="A1366" s="3">
        <f>RSI!A1366</f>
        <v>44000</v>
      </c>
      <c r="B1366" s="2">
        <f>RSI!B1366</f>
        <v>3.2726999999999999</v>
      </c>
      <c r="C1366" s="2">
        <f>RSI!I1366</f>
        <v>45.572219157368252</v>
      </c>
      <c r="D1366" s="2">
        <f>MACD!E1366</f>
        <v>7.2699268535627581E-3</v>
      </c>
      <c r="E1366" s="2">
        <f>MACD!F1366</f>
        <v>-3.0102807137692814E-2</v>
      </c>
      <c r="F1366" s="2">
        <f>'Moving Avg'!D1366</f>
        <v>3.3112599999999999</v>
      </c>
      <c r="G1366" s="2">
        <f>'Moving Avg'!F1366</f>
        <v>3.3132500000000009</v>
      </c>
      <c r="H1366" s="2">
        <f>'Moving Avg'!G1366</f>
        <v>3.2983440000000002</v>
      </c>
      <c r="I1366" s="2">
        <f>'Moving Avg'!H1366</f>
        <v>3.0307554999999993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  <c r="M1366" s="8">
        <f t="shared" si="210"/>
        <v>25</v>
      </c>
      <c r="N1366" s="8">
        <f t="shared" si="211"/>
        <v>0</v>
      </c>
      <c r="O1366" s="8">
        <f t="shared" si="212"/>
        <v>50</v>
      </c>
      <c r="P1366" s="8">
        <f t="shared" si="213"/>
        <v>16.5</v>
      </c>
      <c r="Q1366" s="9">
        <f t="shared" si="214"/>
        <v>18.725000000000001</v>
      </c>
      <c r="R1366" s="9">
        <f t="shared" si="215"/>
        <v>26.625</v>
      </c>
      <c r="S1366" s="9">
        <f t="shared" si="216"/>
        <v>23.675000000000001</v>
      </c>
      <c r="T1366" s="9">
        <f t="shared" si="217"/>
        <v>22.875</v>
      </c>
      <c r="U1366" s="8">
        <f t="shared" si="218"/>
        <v>23.008333333333336</v>
      </c>
      <c r="V1366" s="8">
        <f t="shared" si="219"/>
        <v>22.975000000000001</v>
      </c>
    </row>
    <row r="1367" spans="1:22" ht="13.5" x14ac:dyDescent="0.25">
      <c r="A1367" s="3">
        <f>RSI!A1367</f>
        <v>44001</v>
      </c>
      <c r="B1367" s="2">
        <f>RSI!B1367</f>
        <v>3.2726999999999999</v>
      </c>
      <c r="C1367" s="2">
        <f>RSI!I1367</f>
        <v>45.572219157368252</v>
      </c>
      <c r="D1367" s="2">
        <f>MACD!E1367</f>
        <v>1.878678432213654E-2</v>
      </c>
      <c r="E1367" s="2">
        <f>MACD!F1367</f>
        <v>-2.0324888845726946E-2</v>
      </c>
      <c r="F1367" s="2">
        <f>'Moving Avg'!D1367</f>
        <v>3.2919800000000001</v>
      </c>
      <c r="G1367" s="2">
        <f>'Moving Avg'!F1367</f>
        <v>3.3223250000000006</v>
      </c>
      <c r="H1367" s="2">
        <f>'Moving Avg'!G1367</f>
        <v>3.3014060000000001</v>
      </c>
      <c r="I1367" s="2">
        <f>'Moving Avg'!H1367</f>
        <v>3.0287699999999997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  <c r="M1367" s="8">
        <f t="shared" si="210"/>
        <v>25</v>
      </c>
      <c r="N1367" s="8">
        <f t="shared" si="211"/>
        <v>0</v>
      </c>
      <c r="O1367" s="8">
        <f t="shared" si="212"/>
        <v>50</v>
      </c>
      <c r="P1367" s="8">
        <f t="shared" si="213"/>
        <v>16.5</v>
      </c>
      <c r="Q1367" s="9">
        <f t="shared" si="214"/>
        <v>18.725000000000001</v>
      </c>
      <c r="R1367" s="9">
        <f t="shared" si="215"/>
        <v>26.625</v>
      </c>
      <c r="S1367" s="9">
        <f t="shared" si="216"/>
        <v>23.675000000000001</v>
      </c>
      <c r="T1367" s="9">
        <f t="shared" si="217"/>
        <v>22.875</v>
      </c>
      <c r="U1367" s="8">
        <f t="shared" si="218"/>
        <v>23.008333333333336</v>
      </c>
      <c r="V1367" s="8">
        <f t="shared" si="219"/>
        <v>22.975000000000001</v>
      </c>
    </row>
    <row r="1368" spans="1:22" ht="13.5" x14ac:dyDescent="0.25">
      <c r="A1368" s="3">
        <f>RSI!A1368</f>
        <v>44004</v>
      </c>
      <c r="B1368" s="2">
        <f>RSI!B1368</f>
        <v>3.1762999999999999</v>
      </c>
      <c r="C1368" s="2">
        <f>RSI!I1368</f>
        <v>33.384094641284207</v>
      </c>
      <c r="D1368" s="2">
        <f>MACD!E1368</f>
        <v>3.5835185081593224E-2</v>
      </c>
      <c r="E1368" s="2">
        <f>MACD!F1368</f>
        <v>-9.0928740602629135E-3</v>
      </c>
      <c r="F1368" s="2">
        <f>'Moving Avg'!D1368</f>
        <v>3.2534199999999998</v>
      </c>
      <c r="G1368" s="2">
        <f>'Moving Avg'!F1368</f>
        <v>3.3265800000000012</v>
      </c>
      <c r="H1368" s="2">
        <f>'Moving Avg'!G1368</f>
        <v>3.3025399999999991</v>
      </c>
      <c r="I1368" s="2">
        <f>'Moving Avg'!H1368</f>
        <v>3.0263024999999986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50</v>
      </c>
      <c r="P1368" s="8">
        <f t="shared" si="213"/>
        <v>16.5</v>
      </c>
      <c r="Q1368" s="9">
        <f t="shared" si="214"/>
        <v>18.725000000000001</v>
      </c>
      <c r="R1368" s="9">
        <f t="shared" si="215"/>
        <v>26.625</v>
      </c>
      <c r="S1368" s="9">
        <f t="shared" si="216"/>
        <v>23.675000000000001</v>
      </c>
      <c r="T1368" s="9">
        <f t="shared" si="217"/>
        <v>22.875</v>
      </c>
      <c r="U1368" s="8">
        <f t="shared" si="218"/>
        <v>23.008333333333336</v>
      </c>
      <c r="V1368" s="8">
        <f t="shared" si="219"/>
        <v>22.975000000000001</v>
      </c>
    </row>
    <row r="1369" spans="1:22" ht="13.5" x14ac:dyDescent="0.25">
      <c r="A1369" s="3">
        <f>RSI!A1369</f>
        <v>44005</v>
      </c>
      <c r="B1369" s="2">
        <f>RSI!B1369</f>
        <v>3.1762999999999999</v>
      </c>
      <c r="C1369" s="2">
        <f>RSI!I1369</f>
        <v>33.384094641284207</v>
      </c>
      <c r="D1369" s="2">
        <f>MACD!E1369</f>
        <v>5.0980967043200653E-2</v>
      </c>
      <c r="E1369" s="2">
        <f>MACD!F1369</f>
        <v>2.9218941604298001E-3</v>
      </c>
      <c r="F1369" s="2">
        <f>'Moving Avg'!D1369</f>
        <v>3.23414</v>
      </c>
      <c r="G1369" s="2">
        <f>'Moving Avg'!F1369</f>
        <v>3.3262950000000009</v>
      </c>
      <c r="H1369" s="2">
        <f>'Moving Avg'!G1369</f>
        <v>3.3036739999999991</v>
      </c>
      <c r="I1369" s="2">
        <f>'Moving Avg'!H1369</f>
        <v>3.0238349999999987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0"/>
        <v>25</v>
      </c>
      <c r="N1369" s="8">
        <f t="shared" si="211"/>
        <v>0</v>
      </c>
      <c r="O1369" s="8">
        <f t="shared" si="212"/>
        <v>50</v>
      </c>
      <c r="P1369" s="8">
        <f t="shared" si="213"/>
        <v>16.5</v>
      </c>
      <c r="Q1369" s="9">
        <f t="shared" si="214"/>
        <v>18.725000000000001</v>
      </c>
      <c r="R1369" s="9">
        <f t="shared" si="215"/>
        <v>26.625</v>
      </c>
      <c r="S1369" s="9">
        <f t="shared" si="216"/>
        <v>23.675000000000001</v>
      </c>
      <c r="T1369" s="9">
        <f t="shared" si="217"/>
        <v>22.875</v>
      </c>
      <c r="U1369" s="8">
        <f t="shared" si="218"/>
        <v>23.008333333333336</v>
      </c>
      <c r="V1369" s="8">
        <f t="shared" si="219"/>
        <v>22.975000000000001</v>
      </c>
    </row>
    <row r="1370" spans="1:22" ht="13.5" x14ac:dyDescent="0.25">
      <c r="A1370" s="3">
        <f>RSI!A1370</f>
        <v>44006</v>
      </c>
      <c r="B1370" s="2">
        <f>RSI!B1370</f>
        <v>3.1762999999999999</v>
      </c>
      <c r="C1370" s="2">
        <f>RSI!I1370</f>
        <v>33.384094641284207</v>
      </c>
      <c r="D1370" s="2">
        <f>MACD!E1370</f>
        <v>6.4463491747671409E-2</v>
      </c>
      <c r="E1370" s="2">
        <f>MACD!F1370</f>
        <v>1.5230213677878123E-2</v>
      </c>
      <c r="F1370" s="2">
        <f>'Moving Avg'!D1370</f>
        <v>3.2148600000000003</v>
      </c>
      <c r="G1370" s="2">
        <f>'Moving Avg'!F1370</f>
        <v>3.3226100000000001</v>
      </c>
      <c r="H1370" s="2">
        <f>'Moving Avg'!G1370</f>
        <v>3.3029939999999995</v>
      </c>
      <c r="I1370" s="2">
        <f>'Moving Avg'!H1370</f>
        <v>3.0219064999999983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0"/>
        <v>25</v>
      </c>
      <c r="N1370" s="8">
        <f t="shared" si="211"/>
        <v>0</v>
      </c>
      <c r="O1370" s="8">
        <f t="shared" si="212"/>
        <v>50</v>
      </c>
      <c r="P1370" s="8">
        <f t="shared" si="213"/>
        <v>16.5</v>
      </c>
      <c r="Q1370" s="9">
        <f t="shared" si="214"/>
        <v>18.725000000000001</v>
      </c>
      <c r="R1370" s="9">
        <f t="shared" si="215"/>
        <v>26.625</v>
      </c>
      <c r="S1370" s="9">
        <f t="shared" si="216"/>
        <v>23.675000000000001</v>
      </c>
      <c r="T1370" s="9">
        <f t="shared" si="217"/>
        <v>22.875</v>
      </c>
      <c r="U1370" s="8">
        <f t="shared" si="218"/>
        <v>23.008333333333336</v>
      </c>
      <c r="V1370" s="8">
        <f t="shared" si="219"/>
        <v>22.975000000000001</v>
      </c>
    </row>
    <row r="1371" spans="1:22" ht="13.5" x14ac:dyDescent="0.25">
      <c r="A1371" s="3">
        <f>RSI!A1371</f>
        <v>44007</v>
      </c>
      <c r="B1371" s="2">
        <f>RSI!B1371</f>
        <v>3.1762999999999999</v>
      </c>
      <c r="C1371" s="2">
        <f>RSI!I1371</f>
        <v>33.384094641284207</v>
      </c>
      <c r="D1371" s="2">
        <f>MACD!E1371</f>
        <v>7.6489247664306426E-2</v>
      </c>
      <c r="E1371" s="2">
        <f>MACD!F1371</f>
        <v>2.7482020475163786E-2</v>
      </c>
      <c r="F1371" s="2">
        <f>'Moving Avg'!D1371</f>
        <v>3.1955799999999996</v>
      </c>
      <c r="G1371" s="2">
        <f>'Moving Avg'!F1371</f>
        <v>3.3152349999999999</v>
      </c>
      <c r="H1371" s="2">
        <f>'Moving Avg'!G1371</f>
        <v>3.3007259999999992</v>
      </c>
      <c r="I1371" s="2">
        <f>'Moving Avg'!H1371</f>
        <v>3.0199779999999983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  <c r="M1371" s="8">
        <f t="shared" si="210"/>
        <v>25</v>
      </c>
      <c r="N1371" s="8">
        <f t="shared" si="211"/>
        <v>0</v>
      </c>
      <c r="O1371" s="8">
        <f t="shared" si="212"/>
        <v>50</v>
      </c>
      <c r="P1371" s="8">
        <f t="shared" si="213"/>
        <v>16.5</v>
      </c>
      <c r="Q1371" s="9">
        <f t="shared" si="214"/>
        <v>18.725000000000001</v>
      </c>
      <c r="R1371" s="9">
        <f t="shared" si="215"/>
        <v>26.625</v>
      </c>
      <c r="S1371" s="9">
        <f t="shared" si="216"/>
        <v>23.675000000000001</v>
      </c>
      <c r="T1371" s="9">
        <f t="shared" si="217"/>
        <v>22.875</v>
      </c>
      <c r="U1371" s="8">
        <f t="shared" si="218"/>
        <v>23.008333333333336</v>
      </c>
      <c r="V1371" s="8">
        <f t="shared" si="219"/>
        <v>22.975000000000001</v>
      </c>
    </row>
    <row r="1372" spans="1:22" ht="13.5" x14ac:dyDescent="0.25">
      <c r="A1372" s="3">
        <f>RSI!A1372</f>
        <v>44008</v>
      </c>
      <c r="B1372" s="2">
        <f>RSI!B1372</f>
        <v>3.1762999999999999</v>
      </c>
      <c r="C1372" s="2">
        <f>RSI!I1372</f>
        <v>33.384094641284207</v>
      </c>
      <c r="D1372" s="2">
        <f>MACD!E1372</f>
        <v>8.7236614862076678E-2</v>
      </c>
      <c r="E1372" s="2">
        <f>MACD!F1372</f>
        <v>3.9432939352546367E-2</v>
      </c>
      <c r="F1372" s="2">
        <f>'Moving Avg'!D1372</f>
        <v>3.1762999999999999</v>
      </c>
      <c r="G1372" s="2">
        <f>'Moving Avg'!F1372</f>
        <v>3.3044599999999997</v>
      </c>
      <c r="H1372" s="2">
        <f>'Moving Avg'!G1372</f>
        <v>3.2968699999999997</v>
      </c>
      <c r="I1372" s="2">
        <f>'Moving Avg'!H1372</f>
        <v>3.0180494999999978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25</v>
      </c>
      <c r="N1372" s="8">
        <f t="shared" si="211"/>
        <v>0</v>
      </c>
      <c r="O1372" s="8">
        <f t="shared" si="212"/>
        <v>50</v>
      </c>
      <c r="P1372" s="8">
        <f t="shared" si="213"/>
        <v>16.5</v>
      </c>
      <c r="Q1372" s="9">
        <f t="shared" si="214"/>
        <v>18.725000000000001</v>
      </c>
      <c r="R1372" s="9">
        <f t="shared" si="215"/>
        <v>26.625</v>
      </c>
      <c r="S1372" s="9">
        <f t="shared" si="216"/>
        <v>23.675000000000001</v>
      </c>
      <c r="T1372" s="9">
        <f t="shared" si="217"/>
        <v>22.875</v>
      </c>
      <c r="U1372" s="8">
        <f t="shared" si="218"/>
        <v>23.008333333333336</v>
      </c>
      <c r="V1372" s="8">
        <f t="shared" si="219"/>
        <v>22.975000000000001</v>
      </c>
    </row>
    <row r="1373" spans="1:22" ht="13.5" x14ac:dyDescent="0.25">
      <c r="A1373" s="3">
        <f>RSI!A1373</f>
        <v>44011</v>
      </c>
      <c r="B1373" s="2">
        <f>RSI!B1373</f>
        <v>3.1762999999999999</v>
      </c>
      <c r="C1373" s="2">
        <f>RSI!I1373</f>
        <v>33.384094641284207</v>
      </c>
      <c r="D1373" s="2">
        <f>MACD!E1373</f>
        <v>9.6859918337684814E-2</v>
      </c>
      <c r="E1373" s="2">
        <f>MACD!F1373</f>
        <v>5.0918335149574064E-2</v>
      </c>
      <c r="F1373" s="2">
        <f>'Moving Avg'!D1373</f>
        <v>3.1762999999999999</v>
      </c>
      <c r="G1373" s="2">
        <f>'Moving Avg'!F1373</f>
        <v>3.2936849999999991</v>
      </c>
      <c r="H1373" s="2">
        <f>'Moving Avg'!G1373</f>
        <v>3.2924459999999995</v>
      </c>
      <c r="I1373" s="2">
        <f>'Moving Avg'!H1373</f>
        <v>3.0161209999999978</v>
      </c>
      <c r="J1373" s="6" t="str">
        <f>OBV!F1373</f>
        <v>NEUTRAL</v>
      </c>
      <c r="K1373" s="6" t="str">
        <f>OBV!G1373</f>
        <v>NEUTRAL</v>
      </c>
      <c r="L1373" s="6" t="str">
        <f>OBV!H1373</f>
        <v>NEUTRAL</v>
      </c>
      <c r="M1373" s="8">
        <f t="shared" si="210"/>
        <v>25</v>
      </c>
      <c r="N1373" s="8">
        <f t="shared" si="211"/>
        <v>0</v>
      </c>
      <c r="O1373" s="8">
        <f t="shared" si="212"/>
        <v>50</v>
      </c>
      <c r="P1373" s="8">
        <f t="shared" si="213"/>
        <v>33</v>
      </c>
      <c r="Q1373" s="9">
        <f t="shared" si="214"/>
        <v>21.2</v>
      </c>
      <c r="R1373" s="9">
        <f t="shared" si="215"/>
        <v>30.75</v>
      </c>
      <c r="S1373" s="9">
        <f t="shared" si="216"/>
        <v>31.1</v>
      </c>
      <c r="T1373" s="9">
        <f t="shared" si="217"/>
        <v>27</v>
      </c>
      <c r="U1373" s="8">
        <f t="shared" si="218"/>
        <v>27.683333333333337</v>
      </c>
      <c r="V1373" s="8">
        <f t="shared" si="219"/>
        <v>27.512500000000003</v>
      </c>
    </row>
    <row r="1374" spans="1:22" ht="13.5" x14ac:dyDescent="0.25">
      <c r="A1374" s="3">
        <f>RSI!A1374</f>
        <v>44012</v>
      </c>
      <c r="B1374" s="2">
        <f>RSI!B1374</f>
        <v>3.1762999999999999</v>
      </c>
      <c r="C1374" s="2">
        <f>RSI!I1374</f>
        <v>33.384094641284207</v>
      </c>
      <c r="D1374" s="2">
        <f>MACD!E1374</f>
        <v>9.0662108601051283E-2</v>
      </c>
      <c r="E1374" s="2">
        <f>MACD!F1374</f>
        <v>5.8867089839869519E-2</v>
      </c>
      <c r="F1374" s="2">
        <f>'Moving Avg'!D1374</f>
        <v>3.1762999999999999</v>
      </c>
      <c r="G1374" s="2">
        <f>'Moving Avg'!F1374</f>
        <v>3.2829099999999989</v>
      </c>
      <c r="H1374" s="2">
        <f>'Moving Avg'!G1374</f>
        <v>3.2880219999999993</v>
      </c>
      <c r="I1374" s="2">
        <f>'Moving Avg'!H1374</f>
        <v>3.014419499999998</v>
      </c>
      <c r="J1374" s="6" t="str">
        <f>OBV!F1374</f>
        <v>NEUTRAL</v>
      </c>
      <c r="K1374" s="6" t="str">
        <f>OBV!G1374</f>
        <v>NEUTRAL</v>
      </c>
      <c r="L1374" s="6" t="str">
        <f>OBV!H1374</f>
        <v>NEUTRAL</v>
      </c>
      <c r="M1374" s="8">
        <f t="shared" si="210"/>
        <v>25</v>
      </c>
      <c r="N1374" s="8">
        <f t="shared" si="211"/>
        <v>0</v>
      </c>
      <c r="O1374" s="8">
        <f t="shared" si="212"/>
        <v>50</v>
      </c>
      <c r="P1374" s="8">
        <f t="shared" si="213"/>
        <v>33</v>
      </c>
      <c r="Q1374" s="9">
        <f t="shared" si="214"/>
        <v>21.2</v>
      </c>
      <c r="R1374" s="9">
        <f t="shared" si="215"/>
        <v>30.75</v>
      </c>
      <c r="S1374" s="9">
        <f t="shared" si="216"/>
        <v>31.1</v>
      </c>
      <c r="T1374" s="9">
        <f t="shared" si="217"/>
        <v>27</v>
      </c>
      <c r="U1374" s="8">
        <f t="shared" si="218"/>
        <v>27.683333333333337</v>
      </c>
      <c r="V1374" s="8">
        <f t="shared" si="219"/>
        <v>27.512500000000003</v>
      </c>
    </row>
    <row r="1375" spans="1:22" ht="13.5" x14ac:dyDescent="0.25">
      <c r="A1375" s="3">
        <f>RSI!A1375</f>
        <v>44013</v>
      </c>
      <c r="B1375" s="2">
        <f>RSI!B1375</f>
        <v>3.1762999999999999</v>
      </c>
      <c r="C1375" s="2">
        <f>RSI!I1375</f>
        <v>33.384094641284207</v>
      </c>
      <c r="D1375" s="2">
        <f>MACD!E1375</f>
        <v>8.5871663837579604E-2</v>
      </c>
      <c r="E1375" s="2">
        <f>MACD!F1375</f>
        <v>6.4268004639411541E-2</v>
      </c>
      <c r="F1375" s="2">
        <f>'Moving Avg'!D1375</f>
        <v>3.1762999999999999</v>
      </c>
      <c r="G1375" s="2">
        <f>'Moving Avg'!F1375</f>
        <v>3.2721349999999996</v>
      </c>
      <c r="H1375" s="2">
        <f>'Moving Avg'!G1375</f>
        <v>3.2835979999999996</v>
      </c>
      <c r="I1375" s="2">
        <f>'Moving Avg'!H1375</f>
        <v>3.0127179999999982</v>
      </c>
      <c r="J1375" s="6" t="str">
        <f>OBV!F1375</f>
        <v>NEUTRAL</v>
      </c>
      <c r="K1375" s="6" t="str">
        <f>OBV!G1375</f>
        <v>NEUTRAL</v>
      </c>
      <c r="L1375" s="6" t="str">
        <f>OBV!H1375</f>
        <v>NEUTRAL</v>
      </c>
      <c r="M1375" s="8">
        <f t="shared" si="210"/>
        <v>25</v>
      </c>
      <c r="N1375" s="8">
        <f t="shared" si="211"/>
        <v>0</v>
      </c>
      <c r="O1375" s="8">
        <f t="shared" si="212"/>
        <v>50</v>
      </c>
      <c r="P1375" s="8">
        <f t="shared" si="213"/>
        <v>33</v>
      </c>
      <c r="Q1375" s="9">
        <f t="shared" si="214"/>
        <v>21.2</v>
      </c>
      <c r="R1375" s="9">
        <f t="shared" si="215"/>
        <v>30.75</v>
      </c>
      <c r="S1375" s="9">
        <f t="shared" si="216"/>
        <v>31.1</v>
      </c>
      <c r="T1375" s="9">
        <f t="shared" si="217"/>
        <v>27</v>
      </c>
      <c r="U1375" s="8">
        <f t="shared" si="218"/>
        <v>27.683333333333337</v>
      </c>
      <c r="V1375" s="8">
        <f t="shared" si="219"/>
        <v>27.512500000000003</v>
      </c>
    </row>
    <row r="1376" spans="1:22" ht="13.5" x14ac:dyDescent="0.25">
      <c r="A1376" s="3">
        <f>RSI!A1376</f>
        <v>44014</v>
      </c>
      <c r="B1376" s="2">
        <f>RSI!B1376</f>
        <v>3.1762999999999999</v>
      </c>
      <c r="C1376" s="2">
        <f>RSI!I1376</f>
        <v>33.384094641284193</v>
      </c>
      <c r="D1376" s="2">
        <f>MACD!E1376</f>
        <v>8.2238447412209315E-2</v>
      </c>
      <c r="E1376" s="2">
        <f>MACD!F1376</f>
        <v>6.7862093193971101E-2</v>
      </c>
      <c r="F1376" s="2">
        <f>'Moving Avg'!D1376</f>
        <v>3.1762999999999999</v>
      </c>
      <c r="G1376" s="2">
        <f>'Moving Avg'!F1376</f>
        <v>3.2630599999999994</v>
      </c>
      <c r="H1376" s="2">
        <f>'Moving Avg'!G1376</f>
        <v>3.2791739999999994</v>
      </c>
      <c r="I1376" s="2">
        <f>'Moving Avg'!H1376</f>
        <v>3.0110164999999984</v>
      </c>
      <c r="J1376" s="6" t="str">
        <f>OBV!F1376</f>
        <v>NEUTRAL</v>
      </c>
      <c r="K1376" s="6" t="str">
        <f>OBV!G1376</f>
        <v>NEUTRAL</v>
      </c>
      <c r="L1376" s="6" t="str">
        <f>OBV!H1376</f>
        <v>NEUTRAL</v>
      </c>
      <c r="M1376" s="8">
        <f t="shared" si="210"/>
        <v>25</v>
      </c>
      <c r="N1376" s="8">
        <f t="shared" si="211"/>
        <v>0</v>
      </c>
      <c r="O1376" s="8">
        <f t="shared" si="212"/>
        <v>50</v>
      </c>
      <c r="P1376" s="8">
        <f t="shared" si="213"/>
        <v>33</v>
      </c>
      <c r="Q1376" s="9">
        <f t="shared" si="214"/>
        <v>21.2</v>
      </c>
      <c r="R1376" s="9">
        <f t="shared" si="215"/>
        <v>30.75</v>
      </c>
      <c r="S1376" s="9">
        <f t="shared" si="216"/>
        <v>31.1</v>
      </c>
      <c r="T1376" s="9">
        <f t="shared" si="217"/>
        <v>27</v>
      </c>
      <c r="U1376" s="8">
        <f t="shared" si="218"/>
        <v>27.683333333333337</v>
      </c>
      <c r="V1376" s="8">
        <f t="shared" si="219"/>
        <v>27.512500000000003</v>
      </c>
    </row>
    <row r="1377" spans="1:22" ht="13.5" x14ac:dyDescent="0.25">
      <c r="A1377" s="3">
        <f>RSI!A1377</f>
        <v>44015</v>
      </c>
      <c r="B1377" s="2">
        <f>RSI!B1377</f>
        <v>3.1762999999999999</v>
      </c>
      <c r="C1377" s="2">
        <f>RSI!I1377</f>
        <v>33.384094641284193</v>
      </c>
      <c r="D1377" s="2">
        <f>MACD!E1377</f>
        <v>7.9553295541480828E-2</v>
      </c>
      <c r="E1377" s="2">
        <f>MACD!F1377</f>
        <v>7.0200333663473058E-2</v>
      </c>
      <c r="F1377" s="2">
        <f>'Moving Avg'!D1377</f>
        <v>3.1762999999999999</v>
      </c>
      <c r="G1377" s="2">
        <f>'Moving Avg'!F1377</f>
        <v>3.2534199999999993</v>
      </c>
      <c r="H1377" s="2">
        <f>'Moving Avg'!G1377</f>
        <v>3.2747499999999996</v>
      </c>
      <c r="I1377" s="2">
        <f>'Moving Avg'!H1377</f>
        <v>3.0093149999999982</v>
      </c>
      <c r="J1377" s="6" t="str">
        <f>OBV!F1377</f>
        <v>NEUTRAL</v>
      </c>
      <c r="K1377" s="6" t="str">
        <f>OBV!G1377</f>
        <v>NEUTRAL</v>
      </c>
      <c r="L1377" s="6" t="str">
        <f>OBV!H1377</f>
        <v>NEUTRAL</v>
      </c>
      <c r="M1377" s="8">
        <f t="shared" si="210"/>
        <v>25</v>
      </c>
      <c r="N1377" s="8">
        <f t="shared" si="211"/>
        <v>0</v>
      </c>
      <c r="O1377" s="8">
        <f t="shared" si="212"/>
        <v>50</v>
      </c>
      <c r="P1377" s="8">
        <f t="shared" si="213"/>
        <v>33</v>
      </c>
      <c r="Q1377" s="9">
        <f t="shared" si="214"/>
        <v>21.2</v>
      </c>
      <c r="R1377" s="9">
        <f t="shared" si="215"/>
        <v>30.75</v>
      </c>
      <c r="S1377" s="9">
        <f t="shared" si="216"/>
        <v>31.1</v>
      </c>
      <c r="T1377" s="9">
        <f t="shared" si="217"/>
        <v>27</v>
      </c>
      <c r="U1377" s="8">
        <f t="shared" si="218"/>
        <v>27.683333333333337</v>
      </c>
      <c r="V1377" s="8">
        <f t="shared" si="219"/>
        <v>27.512500000000003</v>
      </c>
    </row>
    <row r="1378" spans="1:22" ht="13.5" x14ac:dyDescent="0.25">
      <c r="A1378" s="3">
        <f>RSI!A1378</f>
        <v>44018</v>
      </c>
      <c r="B1378" s="2">
        <f>RSI!B1378</f>
        <v>3.1762999999999999</v>
      </c>
      <c r="C1378" s="2">
        <f>RSI!I1378</f>
        <v>33.384094641284193</v>
      </c>
      <c r="D1378" s="2">
        <f>MACD!E1378</f>
        <v>6.2810760081035699E-2</v>
      </c>
      <c r="E1378" s="2">
        <f>MACD!F1378</f>
        <v>6.8722418946985581E-2</v>
      </c>
      <c r="F1378" s="2">
        <f>'Moving Avg'!D1378</f>
        <v>3.1762999999999999</v>
      </c>
      <c r="G1378" s="2">
        <f>'Moving Avg'!F1378</f>
        <v>3.2437799999999988</v>
      </c>
      <c r="H1378" s="2">
        <f>'Moving Avg'!G1378</f>
        <v>3.2703259999999998</v>
      </c>
      <c r="I1378" s="2">
        <f>'Moving Avg'!H1378</f>
        <v>3.0076134999999984</v>
      </c>
      <c r="J1378" s="6" t="str">
        <f>OBV!F1378</f>
        <v>NEUTRAL</v>
      </c>
      <c r="K1378" s="6" t="str">
        <f>OBV!G1378</f>
        <v>NEUTRAL</v>
      </c>
      <c r="L1378" s="6" t="str">
        <f>OBV!H1378</f>
        <v>NEUTRAL</v>
      </c>
      <c r="M1378" s="8">
        <f t="shared" si="210"/>
        <v>25</v>
      </c>
      <c r="N1378" s="8">
        <f t="shared" si="211"/>
        <v>45</v>
      </c>
      <c r="O1378" s="8">
        <f t="shared" si="212"/>
        <v>50</v>
      </c>
      <c r="P1378" s="8">
        <f t="shared" si="213"/>
        <v>33</v>
      </c>
      <c r="Q1378" s="9">
        <f t="shared" si="214"/>
        <v>36.950000000000003</v>
      </c>
      <c r="R1378" s="9">
        <f t="shared" si="215"/>
        <v>39.75</v>
      </c>
      <c r="S1378" s="9">
        <f t="shared" si="216"/>
        <v>37.85</v>
      </c>
      <c r="T1378" s="9">
        <f t="shared" si="217"/>
        <v>38.25</v>
      </c>
      <c r="U1378" s="8">
        <f t="shared" si="218"/>
        <v>38.183333333333337</v>
      </c>
      <c r="V1378" s="8">
        <f t="shared" si="219"/>
        <v>38.200000000000003</v>
      </c>
    </row>
    <row r="1379" spans="1:22" ht="13.5" x14ac:dyDescent="0.25">
      <c r="A1379" s="3">
        <f>RSI!A1379</f>
        <v>44019</v>
      </c>
      <c r="B1379" s="2">
        <f>RSI!B1379</f>
        <v>3.1762999999999999</v>
      </c>
      <c r="C1379" s="2">
        <f>RSI!I1379</f>
        <v>33.384094641284179</v>
      </c>
      <c r="D1379" s="2">
        <f>MACD!E1379</f>
        <v>4.8977596856116801E-2</v>
      </c>
      <c r="E1379" s="2">
        <f>MACD!F1379</f>
        <v>6.4773454528811836E-2</v>
      </c>
      <c r="F1379" s="2">
        <f>'Moving Avg'!D1379</f>
        <v>3.1762999999999999</v>
      </c>
      <c r="G1379" s="2">
        <f>'Moving Avg'!F1379</f>
        <v>3.2341399999999991</v>
      </c>
      <c r="H1379" s="2">
        <f>'Moving Avg'!G1379</f>
        <v>3.2659020000000005</v>
      </c>
      <c r="I1379" s="2">
        <f>'Moving Avg'!H1379</f>
        <v>3.0059119999999977</v>
      </c>
      <c r="J1379" s="6" t="str">
        <f>OBV!F1379</f>
        <v>NEUTRAL</v>
      </c>
      <c r="K1379" s="6" t="str">
        <f>OBV!G1379</f>
        <v>NEUTRAL</v>
      </c>
      <c r="L1379" s="6" t="str">
        <f>OBV!H1379</f>
        <v>NEUTRAL</v>
      </c>
      <c r="M1379" s="8">
        <f t="shared" si="210"/>
        <v>25</v>
      </c>
      <c r="N1379" s="8">
        <f t="shared" si="211"/>
        <v>45</v>
      </c>
      <c r="O1379" s="8">
        <f t="shared" si="212"/>
        <v>50</v>
      </c>
      <c r="P1379" s="8">
        <f t="shared" si="213"/>
        <v>33</v>
      </c>
      <c r="Q1379" s="9">
        <f t="shared" si="214"/>
        <v>36.950000000000003</v>
      </c>
      <c r="R1379" s="9">
        <f t="shared" si="215"/>
        <v>39.75</v>
      </c>
      <c r="S1379" s="9">
        <f t="shared" si="216"/>
        <v>37.85</v>
      </c>
      <c r="T1379" s="9">
        <f t="shared" si="217"/>
        <v>38.25</v>
      </c>
      <c r="U1379" s="8">
        <f t="shared" si="218"/>
        <v>38.183333333333337</v>
      </c>
      <c r="V1379" s="8">
        <f t="shared" si="219"/>
        <v>38.200000000000003</v>
      </c>
    </row>
    <row r="1380" spans="1:22" ht="13.5" x14ac:dyDescent="0.25">
      <c r="A1380" s="3">
        <f>RSI!A1380</f>
        <v>44020</v>
      </c>
      <c r="B1380" s="2">
        <f>RSI!B1380</f>
        <v>3.1762999999999999</v>
      </c>
      <c r="C1380" s="2">
        <f>RSI!I1380</f>
        <v>33.384094641284179</v>
      </c>
      <c r="D1380" s="2">
        <f>MACD!E1380</f>
        <v>3.7581499208603208E-2</v>
      </c>
      <c r="E1380" s="2">
        <f>MACD!F1380</f>
        <v>5.9335063464770112E-2</v>
      </c>
      <c r="F1380" s="2">
        <f>'Moving Avg'!D1380</f>
        <v>3.1762999999999999</v>
      </c>
      <c r="G1380" s="2">
        <f>'Moving Avg'!F1380</f>
        <v>3.224499999999999</v>
      </c>
      <c r="H1380" s="2">
        <f>'Moving Avg'!G1380</f>
        <v>3.2614780000000003</v>
      </c>
      <c r="I1380" s="2">
        <f>'Moving Avg'!H1380</f>
        <v>3.0042104999999975</v>
      </c>
      <c r="J1380" s="6" t="str">
        <f>OBV!F1380</f>
        <v>NEUTRAL</v>
      </c>
      <c r="K1380" s="6" t="str">
        <f>OBV!G1380</f>
        <v>NEUTRAL</v>
      </c>
      <c r="L1380" s="6" t="str">
        <f>OBV!H1380</f>
        <v>NEUTRAL</v>
      </c>
      <c r="M1380" s="8">
        <f t="shared" si="210"/>
        <v>25</v>
      </c>
      <c r="N1380" s="8">
        <f t="shared" si="211"/>
        <v>100</v>
      </c>
      <c r="O1380" s="8">
        <f t="shared" si="212"/>
        <v>50</v>
      </c>
      <c r="P1380" s="8">
        <f t="shared" si="213"/>
        <v>33</v>
      </c>
      <c r="Q1380" s="9">
        <f t="shared" si="214"/>
        <v>56.2</v>
      </c>
      <c r="R1380" s="9">
        <f t="shared" si="215"/>
        <v>50.75</v>
      </c>
      <c r="S1380" s="9">
        <f t="shared" si="216"/>
        <v>46.1</v>
      </c>
      <c r="T1380" s="9">
        <f t="shared" si="217"/>
        <v>52</v>
      </c>
      <c r="U1380" s="8">
        <f t="shared" si="218"/>
        <v>51.016666666666673</v>
      </c>
      <c r="V1380" s="8">
        <f t="shared" si="219"/>
        <v>51.262500000000003</v>
      </c>
    </row>
    <row r="1381" spans="1:22" ht="13.5" x14ac:dyDescent="0.25">
      <c r="A1381" s="3">
        <f>RSI!A1381</f>
        <v>44021</v>
      </c>
      <c r="B1381" s="2">
        <f>RSI!B1381</f>
        <v>3.1766000000000001</v>
      </c>
      <c r="C1381" s="2">
        <f>RSI!I1381</f>
        <v>33.529076453083192</v>
      </c>
      <c r="D1381" s="2">
        <f>MACD!E1381</f>
        <v>2.8202431260168304E-2</v>
      </c>
      <c r="E1381" s="2">
        <f>MACD!F1381</f>
        <v>5.3108537023849753E-2</v>
      </c>
      <c r="F1381" s="2">
        <f>'Moving Avg'!D1381</f>
        <v>3.1763599999999999</v>
      </c>
      <c r="G1381" s="2">
        <f>'Moving Avg'!F1381</f>
        <v>3.2148749999999993</v>
      </c>
      <c r="H1381" s="2">
        <f>'Moving Avg'!G1381</f>
        <v>3.2589880000000004</v>
      </c>
      <c r="I1381" s="2">
        <f>'Moving Avg'!H1381</f>
        <v>3.0025104999999979</v>
      </c>
      <c r="J1381" s="6" t="str">
        <f>OBV!F1381</f>
        <v>NEUTRAL</v>
      </c>
      <c r="K1381" s="6" t="str">
        <f>OBV!G1381</f>
        <v>NEUTRAL</v>
      </c>
      <c r="L1381" s="6" t="str">
        <f>OBV!H1381</f>
        <v>NEUTRAL</v>
      </c>
      <c r="M1381" s="8">
        <f t="shared" si="210"/>
        <v>25</v>
      </c>
      <c r="N1381" s="8">
        <f t="shared" si="211"/>
        <v>100</v>
      </c>
      <c r="O1381" s="8">
        <f t="shared" si="212"/>
        <v>50</v>
      </c>
      <c r="P1381" s="8">
        <f t="shared" si="213"/>
        <v>33</v>
      </c>
      <c r="Q1381" s="9">
        <f t="shared" si="214"/>
        <v>56.2</v>
      </c>
      <c r="R1381" s="9">
        <f t="shared" si="215"/>
        <v>50.75</v>
      </c>
      <c r="S1381" s="9">
        <f t="shared" si="216"/>
        <v>46.1</v>
      </c>
      <c r="T1381" s="9">
        <f t="shared" si="217"/>
        <v>52</v>
      </c>
      <c r="U1381" s="8">
        <f t="shared" si="218"/>
        <v>51.016666666666673</v>
      </c>
      <c r="V1381" s="8">
        <f t="shared" si="219"/>
        <v>51.262500000000003</v>
      </c>
    </row>
    <row r="1382" spans="1:22" ht="13.5" x14ac:dyDescent="0.25">
      <c r="A1382" s="3">
        <f>RSI!A1382</f>
        <v>44022</v>
      </c>
      <c r="B1382" s="2">
        <f>RSI!B1382</f>
        <v>3.1766000000000001</v>
      </c>
      <c r="C1382" s="2">
        <f>RSI!I1382</f>
        <v>33.529076453083192</v>
      </c>
      <c r="D1382" s="2">
        <f>MACD!E1382</f>
        <v>2.0529344619540701E-2</v>
      </c>
      <c r="E1382" s="2">
        <f>MACD!F1382</f>
        <v>4.6592698542987948E-2</v>
      </c>
      <c r="F1382" s="2">
        <f>'Moving Avg'!D1382</f>
        <v>3.1764200000000002</v>
      </c>
      <c r="G1382" s="2">
        <f>'Moving Avg'!F1382</f>
        <v>3.2052499999999995</v>
      </c>
      <c r="H1382" s="2">
        <f>'Moving Avg'!G1382</f>
        <v>3.2564980000000001</v>
      </c>
      <c r="I1382" s="2">
        <f>'Moving Avg'!H1382</f>
        <v>3.0008104999999978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  <c r="M1382" s="8">
        <f t="shared" si="210"/>
        <v>25</v>
      </c>
      <c r="N1382" s="8">
        <f t="shared" si="211"/>
        <v>100</v>
      </c>
      <c r="O1382" s="8">
        <f t="shared" si="212"/>
        <v>50</v>
      </c>
      <c r="P1382" s="8">
        <f t="shared" si="213"/>
        <v>33</v>
      </c>
      <c r="Q1382" s="9">
        <f t="shared" si="214"/>
        <v>56.2</v>
      </c>
      <c r="R1382" s="9">
        <f t="shared" si="215"/>
        <v>50.75</v>
      </c>
      <c r="S1382" s="9">
        <f t="shared" si="216"/>
        <v>46.1</v>
      </c>
      <c r="T1382" s="9">
        <f t="shared" si="217"/>
        <v>52</v>
      </c>
      <c r="U1382" s="8">
        <f t="shared" si="218"/>
        <v>51.016666666666673</v>
      </c>
      <c r="V1382" s="8">
        <f t="shared" si="219"/>
        <v>51.262500000000003</v>
      </c>
    </row>
    <row r="1383" spans="1:22" ht="13.5" x14ac:dyDescent="0.25">
      <c r="A1383" s="3">
        <f>RSI!A1383</f>
        <v>44025</v>
      </c>
      <c r="B1383" s="2">
        <f>RSI!B1383</f>
        <v>3.2623000000000002</v>
      </c>
      <c r="C1383" s="2">
        <f>RSI!I1383</f>
        <v>61.377659777220991</v>
      </c>
      <c r="D1383" s="2">
        <f>MACD!E1383</f>
        <v>7.9321474552935811E-3</v>
      </c>
      <c r="E1383" s="2">
        <f>MACD!F1383</f>
        <v>3.8860588325449072E-2</v>
      </c>
      <c r="F1383" s="2">
        <f>'Moving Avg'!D1383</f>
        <v>3.1936200000000001</v>
      </c>
      <c r="G1383" s="2">
        <f>'Moving Avg'!F1383</f>
        <v>3.1999099999999996</v>
      </c>
      <c r="H1383" s="2">
        <f>'Moving Avg'!G1383</f>
        <v>3.253794000000001</v>
      </c>
      <c r="I1383" s="2">
        <f>'Moving Avg'!H1383</f>
        <v>2.9995389999999973</v>
      </c>
      <c r="J1383" s="6" t="str">
        <f>OBV!F1383</f>
        <v>BULLISH</v>
      </c>
      <c r="K1383" s="6" t="str">
        <f>OBV!G1383</f>
        <v>NEUTRAL</v>
      </c>
      <c r="L1383" s="6" t="str">
        <f>OBV!H1383</f>
        <v>BULLISH DIVERGENCE</v>
      </c>
      <c r="M1383" s="8">
        <f t="shared" si="210"/>
        <v>25</v>
      </c>
      <c r="N1383" s="8">
        <f t="shared" si="211"/>
        <v>100</v>
      </c>
      <c r="O1383" s="8">
        <f t="shared" si="212"/>
        <v>50</v>
      </c>
      <c r="P1383" s="8">
        <f t="shared" si="213"/>
        <v>66.5</v>
      </c>
      <c r="Q1383" s="9">
        <f t="shared" si="214"/>
        <v>61.225000000000001</v>
      </c>
      <c r="R1383" s="9">
        <f t="shared" si="215"/>
        <v>59.125</v>
      </c>
      <c r="S1383" s="9">
        <f t="shared" si="216"/>
        <v>61.174999999999997</v>
      </c>
      <c r="T1383" s="9">
        <f t="shared" si="217"/>
        <v>60.375</v>
      </c>
      <c r="U1383" s="8">
        <f t="shared" si="218"/>
        <v>60.508333333333326</v>
      </c>
      <c r="V1383" s="8">
        <f t="shared" si="219"/>
        <v>60.474999999999994</v>
      </c>
    </row>
    <row r="1384" spans="1:22" ht="13.5" x14ac:dyDescent="0.25">
      <c r="A1384" s="3">
        <f>RSI!A1384</f>
        <v>44026</v>
      </c>
      <c r="B1384" s="2">
        <f>RSI!B1384</f>
        <v>3.2623000000000002</v>
      </c>
      <c r="C1384" s="2">
        <f>RSI!I1384</f>
        <v>61.377659777220991</v>
      </c>
      <c r="D1384" s="2">
        <f>MACD!E1384</f>
        <v>-3.0079032854160026E-3</v>
      </c>
      <c r="E1384" s="2">
        <f>MACD!F1384</f>
        <v>3.0486890003276059E-2</v>
      </c>
      <c r="F1384" s="2">
        <f>'Moving Avg'!D1384</f>
        <v>3.2108200000000005</v>
      </c>
      <c r="G1384" s="2">
        <f>'Moving Avg'!F1384</f>
        <v>3.1993900000000002</v>
      </c>
      <c r="H1384" s="2">
        <f>'Moving Avg'!G1384</f>
        <v>3.2510900000000009</v>
      </c>
      <c r="I1384" s="2">
        <f>'Moving Avg'!H1384</f>
        <v>2.9982674999999972</v>
      </c>
      <c r="J1384" s="6" t="str">
        <f>OBV!F1384</f>
        <v>BULLISH</v>
      </c>
      <c r="K1384" s="6" t="str">
        <f>OBV!G1384</f>
        <v>NEUTRAL</v>
      </c>
      <c r="L1384" s="6" t="str">
        <f>OBV!H1384</f>
        <v>BULLISH DIVERGENCE</v>
      </c>
      <c r="M1384" s="8">
        <f t="shared" si="210"/>
        <v>25</v>
      </c>
      <c r="N1384" s="8">
        <f t="shared" si="211"/>
        <v>100</v>
      </c>
      <c r="O1384" s="8">
        <f t="shared" si="212"/>
        <v>50</v>
      </c>
      <c r="P1384" s="8">
        <f t="shared" si="213"/>
        <v>66.5</v>
      </c>
      <c r="Q1384" s="9">
        <f t="shared" si="214"/>
        <v>61.225000000000001</v>
      </c>
      <c r="R1384" s="9">
        <f t="shared" si="215"/>
        <v>59.125</v>
      </c>
      <c r="S1384" s="9">
        <f t="shared" si="216"/>
        <v>61.174999999999997</v>
      </c>
      <c r="T1384" s="9">
        <f t="shared" si="217"/>
        <v>60.375</v>
      </c>
      <c r="U1384" s="8">
        <f t="shared" si="218"/>
        <v>60.508333333333326</v>
      </c>
      <c r="V1384" s="8">
        <f t="shared" si="219"/>
        <v>60.474999999999994</v>
      </c>
    </row>
    <row r="1385" spans="1:22" ht="13.5" x14ac:dyDescent="0.25">
      <c r="A1385" s="3">
        <f>RSI!A1385</f>
        <v>44027</v>
      </c>
      <c r="B1385" s="2">
        <f>RSI!B1385</f>
        <v>3.2467000000000001</v>
      </c>
      <c r="C1385" s="2">
        <f>RSI!I1385</f>
        <v>56.390107508292417</v>
      </c>
      <c r="D1385" s="2">
        <f>MACD!E1385</f>
        <v>-1.136939143514093E-2</v>
      </c>
      <c r="E1385" s="2">
        <f>MACD!F1385</f>
        <v>2.2115633715592664E-2</v>
      </c>
      <c r="F1385" s="2">
        <f>'Moving Avg'!D1385</f>
        <v>3.2249000000000003</v>
      </c>
      <c r="G1385" s="2">
        <f>'Moving Avg'!F1385</f>
        <v>3.1980900000000001</v>
      </c>
      <c r="H1385" s="2">
        <f>'Moving Avg'!G1385</f>
        <v>3.2480740000000008</v>
      </c>
      <c r="I1385" s="2">
        <f>'Moving Avg'!H1385</f>
        <v>2.9969179999999973</v>
      </c>
      <c r="J1385" s="6" t="str">
        <f>OBV!F1385</f>
        <v>BULLISH</v>
      </c>
      <c r="K1385" s="6" t="str">
        <f>OBV!G1385</f>
        <v>NEUTRAL</v>
      </c>
      <c r="L1385" s="6" t="str">
        <f>OBV!H1385</f>
        <v>BULLISH DIVERGENCE</v>
      </c>
      <c r="M1385" s="8">
        <f t="shared" si="210"/>
        <v>25</v>
      </c>
      <c r="N1385" s="8">
        <f t="shared" si="211"/>
        <v>100</v>
      </c>
      <c r="O1385" s="8">
        <f t="shared" si="212"/>
        <v>50</v>
      </c>
      <c r="P1385" s="8">
        <f t="shared" si="213"/>
        <v>66.5</v>
      </c>
      <c r="Q1385" s="9">
        <f t="shared" si="214"/>
        <v>61.225000000000001</v>
      </c>
      <c r="R1385" s="9">
        <f t="shared" si="215"/>
        <v>59.125</v>
      </c>
      <c r="S1385" s="9">
        <f t="shared" si="216"/>
        <v>61.174999999999997</v>
      </c>
      <c r="T1385" s="9">
        <f t="shared" si="217"/>
        <v>60.375</v>
      </c>
      <c r="U1385" s="8">
        <f t="shared" si="218"/>
        <v>60.508333333333326</v>
      </c>
      <c r="V1385" s="8">
        <f t="shared" si="219"/>
        <v>60.474999999999994</v>
      </c>
    </row>
    <row r="1386" spans="1:22" ht="13.5" x14ac:dyDescent="0.25">
      <c r="A1386" s="3">
        <f>RSI!A1386</f>
        <v>44028</v>
      </c>
      <c r="B1386" s="2">
        <f>RSI!B1386</f>
        <v>3.2545000000000002</v>
      </c>
      <c r="C1386" s="2">
        <f>RSI!I1386</f>
        <v>58.218283898752802</v>
      </c>
      <c r="D1386" s="2">
        <f>MACD!E1386</f>
        <v>-1.9170906179966973E-2</v>
      </c>
      <c r="E1386" s="2">
        <f>MACD!F1386</f>
        <v>1.3858325736480739E-2</v>
      </c>
      <c r="F1386" s="2">
        <f>'Moving Avg'!D1386</f>
        <v>3.2404800000000002</v>
      </c>
      <c r="G1386" s="2">
        <f>'Moving Avg'!F1386</f>
        <v>3.1971800000000004</v>
      </c>
      <c r="H1386" s="2">
        <f>'Moving Avg'!G1386</f>
        <v>3.2462340000000012</v>
      </c>
      <c r="I1386" s="2">
        <f>'Moving Avg'!H1386</f>
        <v>2.9956074999999971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  <c r="M1386" s="8">
        <f t="shared" si="210"/>
        <v>25</v>
      </c>
      <c r="N1386" s="8">
        <f t="shared" si="211"/>
        <v>100</v>
      </c>
      <c r="O1386" s="8">
        <f t="shared" si="212"/>
        <v>50</v>
      </c>
      <c r="P1386" s="8">
        <f t="shared" si="213"/>
        <v>83.5</v>
      </c>
      <c r="Q1386" s="9">
        <f t="shared" si="214"/>
        <v>63.774999999999999</v>
      </c>
      <c r="R1386" s="9">
        <f t="shared" si="215"/>
        <v>63.375</v>
      </c>
      <c r="S1386" s="9">
        <f t="shared" si="216"/>
        <v>68.825000000000003</v>
      </c>
      <c r="T1386" s="9">
        <f t="shared" si="217"/>
        <v>64.625</v>
      </c>
      <c r="U1386" s="8">
        <f t="shared" si="218"/>
        <v>65.325000000000003</v>
      </c>
      <c r="V1386" s="8">
        <f t="shared" si="219"/>
        <v>65.150000000000006</v>
      </c>
    </row>
    <row r="1387" spans="1:22" ht="13.5" x14ac:dyDescent="0.25">
      <c r="A1387" s="3">
        <f>RSI!A1387</f>
        <v>44029</v>
      </c>
      <c r="B1387" s="2">
        <f>RSI!B1387</f>
        <v>3.2545000000000002</v>
      </c>
      <c r="C1387" s="2">
        <f>RSI!I1387</f>
        <v>58.218283898752809</v>
      </c>
      <c r="D1387" s="2">
        <f>MACD!E1387</f>
        <v>-2.5955900282836453E-2</v>
      </c>
      <c r="E1387" s="2">
        <f>MACD!F1387</f>
        <v>5.8954805326173008E-3</v>
      </c>
      <c r="F1387" s="2">
        <f>'Moving Avg'!D1387</f>
        <v>3.2560600000000002</v>
      </c>
      <c r="G1387" s="2">
        <f>'Moving Avg'!F1387</f>
        <v>3.1962700000000002</v>
      </c>
      <c r="H1387" s="2">
        <f>'Moving Avg'!G1387</f>
        <v>3.2443940000000016</v>
      </c>
      <c r="I1387" s="2">
        <f>'Moving Avg'!H1387</f>
        <v>2.9942969999999973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  <c r="M1387" s="8">
        <f t="shared" si="210"/>
        <v>25</v>
      </c>
      <c r="N1387" s="8">
        <f t="shared" si="211"/>
        <v>100</v>
      </c>
      <c r="O1387" s="8">
        <f t="shared" si="212"/>
        <v>50</v>
      </c>
      <c r="P1387" s="8">
        <f t="shared" si="213"/>
        <v>83.5</v>
      </c>
      <c r="Q1387" s="9">
        <f t="shared" si="214"/>
        <v>63.774999999999999</v>
      </c>
      <c r="R1387" s="9">
        <f t="shared" si="215"/>
        <v>63.375</v>
      </c>
      <c r="S1387" s="9">
        <f t="shared" si="216"/>
        <v>68.825000000000003</v>
      </c>
      <c r="T1387" s="9">
        <f t="shared" si="217"/>
        <v>64.625</v>
      </c>
      <c r="U1387" s="8">
        <f t="shared" si="218"/>
        <v>65.325000000000003</v>
      </c>
      <c r="V1387" s="8">
        <f t="shared" si="219"/>
        <v>65.150000000000006</v>
      </c>
    </row>
    <row r="1388" spans="1:22" ht="13.5" x14ac:dyDescent="0.25">
      <c r="A1388" s="3">
        <f>RSI!A1388</f>
        <v>44032</v>
      </c>
      <c r="B1388" s="2">
        <f>RSI!B1388</f>
        <v>3.2545000000000002</v>
      </c>
      <c r="C1388" s="2">
        <f>RSI!I1388</f>
        <v>58.218283898752809</v>
      </c>
      <c r="D1388" s="2">
        <f>MACD!E1388</f>
        <v>-3.1867153209211629E-2</v>
      </c>
      <c r="E1388" s="2">
        <f>MACD!F1388</f>
        <v>-1.6570462157484847E-3</v>
      </c>
      <c r="F1388" s="2">
        <f>'Moving Avg'!D1388</f>
        <v>3.2545000000000002</v>
      </c>
      <c r="G1388" s="2">
        <f>'Moving Avg'!F1388</f>
        <v>3.2001800000000005</v>
      </c>
      <c r="H1388" s="2">
        <f>'Moving Avg'!G1388</f>
        <v>3.2444840000000017</v>
      </c>
      <c r="I1388" s="2">
        <f>'Moving Avg'!H1388</f>
        <v>2.9929864999999971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  <c r="M1388" s="8">
        <f t="shared" si="210"/>
        <v>25</v>
      </c>
      <c r="N1388" s="8">
        <f t="shared" si="211"/>
        <v>100</v>
      </c>
      <c r="O1388" s="8">
        <f t="shared" si="212"/>
        <v>50</v>
      </c>
      <c r="P1388" s="8">
        <f t="shared" si="213"/>
        <v>16.5</v>
      </c>
      <c r="Q1388" s="9">
        <f t="shared" si="214"/>
        <v>53.725000000000001</v>
      </c>
      <c r="R1388" s="9">
        <f t="shared" si="215"/>
        <v>46.625</v>
      </c>
      <c r="S1388" s="9">
        <f t="shared" si="216"/>
        <v>38.674999999999997</v>
      </c>
      <c r="T1388" s="9">
        <f t="shared" si="217"/>
        <v>47.875</v>
      </c>
      <c r="U1388" s="8">
        <f t="shared" si="218"/>
        <v>46.341666666666661</v>
      </c>
      <c r="V1388" s="8">
        <f t="shared" si="219"/>
        <v>46.724999999999994</v>
      </c>
    </row>
    <row r="1389" spans="1:22" ht="13.5" x14ac:dyDescent="0.25">
      <c r="A1389" s="3">
        <f>RSI!A1389</f>
        <v>44033</v>
      </c>
      <c r="B1389" s="2">
        <f>RSI!B1389</f>
        <v>3.2545000000000002</v>
      </c>
      <c r="C1389" s="2">
        <f>RSI!I1389</f>
        <v>58.218283898752809</v>
      </c>
      <c r="D1389" s="2">
        <f>MACD!E1389</f>
        <v>-3.7026486377064849E-2</v>
      </c>
      <c r="E1389" s="2">
        <f>MACD!F1389</f>
        <v>-8.7309342480117579E-3</v>
      </c>
      <c r="F1389" s="2">
        <f>'Moving Avg'!D1389</f>
        <v>3.2529400000000002</v>
      </c>
      <c r="G1389" s="2">
        <f>'Moving Avg'!F1389</f>
        <v>3.2040900000000008</v>
      </c>
      <c r="H1389" s="2">
        <f>'Moving Avg'!G1389</f>
        <v>3.2445740000000014</v>
      </c>
      <c r="I1389" s="2">
        <f>'Moving Avg'!H1389</f>
        <v>2.9916759999999969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25</v>
      </c>
      <c r="N1389" s="8">
        <f t="shared" si="211"/>
        <v>100</v>
      </c>
      <c r="O1389" s="8">
        <f t="shared" si="212"/>
        <v>50</v>
      </c>
      <c r="P1389" s="8">
        <f t="shared" si="213"/>
        <v>16.5</v>
      </c>
      <c r="Q1389" s="9">
        <f t="shared" si="214"/>
        <v>53.725000000000001</v>
      </c>
      <c r="R1389" s="9">
        <f t="shared" si="215"/>
        <v>46.625</v>
      </c>
      <c r="S1389" s="9">
        <f t="shared" si="216"/>
        <v>38.674999999999997</v>
      </c>
      <c r="T1389" s="9">
        <f t="shared" si="217"/>
        <v>47.875</v>
      </c>
      <c r="U1389" s="8">
        <f t="shared" si="218"/>
        <v>46.341666666666661</v>
      </c>
      <c r="V1389" s="8">
        <f t="shared" si="219"/>
        <v>46.724999999999994</v>
      </c>
    </row>
    <row r="1390" spans="1:22" ht="13.5" x14ac:dyDescent="0.25">
      <c r="A1390" s="3">
        <f>RSI!A1390</f>
        <v>44034</v>
      </c>
      <c r="B1390" s="2">
        <f>RSI!B1390</f>
        <v>3.2545000000000002</v>
      </c>
      <c r="C1390" s="2">
        <f>RSI!I1390</f>
        <v>58.218283898752809</v>
      </c>
      <c r="D1390" s="2">
        <f>MACD!E1390</f>
        <v>-4.1537912803422117E-2</v>
      </c>
      <c r="E1390" s="2">
        <f>MACD!F1390</f>
        <v>-1.5292329959093829E-2</v>
      </c>
      <c r="F1390" s="2">
        <f>'Moving Avg'!D1390</f>
        <v>3.2545000000000002</v>
      </c>
      <c r="G1390" s="2">
        <f>'Moving Avg'!F1390</f>
        <v>3.2080000000000006</v>
      </c>
      <c r="H1390" s="2">
        <f>'Moving Avg'!G1390</f>
        <v>3.244664000000002</v>
      </c>
      <c r="I1390" s="2">
        <f>'Moving Avg'!H1390</f>
        <v>2.9903654999999976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  <c r="M1390" s="8">
        <f t="shared" si="210"/>
        <v>25</v>
      </c>
      <c r="N1390" s="8">
        <f t="shared" si="211"/>
        <v>100</v>
      </c>
      <c r="O1390" s="8">
        <f t="shared" si="212"/>
        <v>50</v>
      </c>
      <c r="P1390" s="8">
        <f t="shared" si="213"/>
        <v>83.5</v>
      </c>
      <c r="Q1390" s="9">
        <f t="shared" si="214"/>
        <v>63.774999999999999</v>
      </c>
      <c r="R1390" s="9">
        <f t="shared" si="215"/>
        <v>63.375</v>
      </c>
      <c r="S1390" s="9">
        <f t="shared" si="216"/>
        <v>68.825000000000003</v>
      </c>
      <c r="T1390" s="9">
        <f t="shared" si="217"/>
        <v>64.625</v>
      </c>
      <c r="U1390" s="8">
        <f t="shared" si="218"/>
        <v>65.325000000000003</v>
      </c>
      <c r="V1390" s="8">
        <f t="shared" si="219"/>
        <v>65.150000000000006</v>
      </c>
    </row>
    <row r="1391" spans="1:22" ht="13.5" x14ac:dyDescent="0.25">
      <c r="A1391" s="3">
        <f>RSI!A1391</f>
        <v>44035</v>
      </c>
      <c r="B1391" s="2">
        <f>RSI!B1391</f>
        <v>3.2545000000000002</v>
      </c>
      <c r="C1391" s="2">
        <f>RSI!I1391</f>
        <v>58.218283898752809</v>
      </c>
      <c r="D1391" s="2">
        <f>MACD!E1391</f>
        <v>-4.5444153874745652E-2</v>
      </c>
      <c r="E1391" s="2">
        <f>MACD!F1391</f>
        <v>-2.1322694742224195E-2</v>
      </c>
      <c r="F1391" s="2">
        <f>'Moving Avg'!D1391</f>
        <v>3.2545000000000002</v>
      </c>
      <c r="G1391" s="2">
        <f>'Moving Avg'!F1391</f>
        <v>3.2119100000000005</v>
      </c>
      <c r="H1391" s="2">
        <f>'Moving Avg'!G1391</f>
        <v>3.2447540000000017</v>
      </c>
      <c r="I1391" s="2">
        <f>'Moving Avg'!H1391</f>
        <v>2.9890549999999974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25</v>
      </c>
      <c r="N1391" s="8">
        <f t="shared" si="211"/>
        <v>100</v>
      </c>
      <c r="O1391" s="8">
        <f t="shared" si="212"/>
        <v>50</v>
      </c>
      <c r="P1391" s="8">
        <f t="shared" si="213"/>
        <v>33</v>
      </c>
      <c r="Q1391" s="9">
        <f t="shared" si="214"/>
        <v>56.2</v>
      </c>
      <c r="R1391" s="9">
        <f t="shared" si="215"/>
        <v>50.75</v>
      </c>
      <c r="S1391" s="9">
        <f t="shared" si="216"/>
        <v>46.1</v>
      </c>
      <c r="T1391" s="9">
        <f t="shared" si="217"/>
        <v>52</v>
      </c>
      <c r="U1391" s="8">
        <f t="shared" si="218"/>
        <v>51.016666666666673</v>
      </c>
      <c r="V1391" s="8">
        <f t="shared" si="219"/>
        <v>51.262500000000003</v>
      </c>
    </row>
    <row r="1392" spans="1:22" ht="13.5" x14ac:dyDescent="0.25">
      <c r="A1392" s="3">
        <f>RSI!A1392</f>
        <v>44036</v>
      </c>
      <c r="B1392" s="2">
        <f>RSI!B1392</f>
        <v>3.2545000000000002</v>
      </c>
      <c r="C1392" s="2">
        <f>RSI!I1392</f>
        <v>58.218283898752809</v>
      </c>
      <c r="D1392" s="2">
        <f>MACD!E1392</f>
        <v>-4.8874466350856682E-2</v>
      </c>
      <c r="E1392" s="2">
        <f>MACD!F1392</f>
        <v>-2.6833049063950693E-2</v>
      </c>
      <c r="F1392" s="2">
        <f>'Moving Avg'!D1392</f>
        <v>3.2545000000000002</v>
      </c>
      <c r="G1392" s="2">
        <f>'Moving Avg'!F1392</f>
        <v>3.2158200000000008</v>
      </c>
      <c r="H1392" s="2">
        <f>'Moving Avg'!G1392</f>
        <v>3.2463180000000009</v>
      </c>
      <c r="I1392" s="2">
        <f>'Moving Avg'!H1392</f>
        <v>2.9883114999999973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25</v>
      </c>
      <c r="N1392" s="8">
        <f t="shared" si="211"/>
        <v>100</v>
      </c>
      <c r="O1392" s="8">
        <f t="shared" si="212"/>
        <v>50</v>
      </c>
      <c r="P1392" s="8">
        <f t="shared" si="213"/>
        <v>33</v>
      </c>
      <c r="Q1392" s="9">
        <f t="shared" si="214"/>
        <v>56.2</v>
      </c>
      <c r="R1392" s="9">
        <f t="shared" si="215"/>
        <v>50.75</v>
      </c>
      <c r="S1392" s="9">
        <f t="shared" si="216"/>
        <v>46.1</v>
      </c>
      <c r="T1392" s="9">
        <f t="shared" si="217"/>
        <v>52</v>
      </c>
      <c r="U1392" s="8">
        <f t="shared" si="218"/>
        <v>51.016666666666673</v>
      </c>
      <c r="V1392" s="8">
        <f t="shared" si="219"/>
        <v>51.262500000000003</v>
      </c>
    </row>
    <row r="1393" spans="1:22" ht="13.5" x14ac:dyDescent="0.25">
      <c r="A1393" s="3">
        <f>RSI!A1393</f>
        <v>44039</v>
      </c>
      <c r="B1393" s="2">
        <f>RSI!B1393</f>
        <v>3.2545000000000002</v>
      </c>
      <c r="C1393" s="2">
        <f>RSI!I1393</f>
        <v>58.218283898752809</v>
      </c>
      <c r="D1393" s="2">
        <f>MACD!E1393</f>
        <v>-3.870819303327E-2</v>
      </c>
      <c r="E1393" s="2">
        <f>MACD!F1393</f>
        <v>-2.9208077857814554E-2</v>
      </c>
      <c r="F1393" s="2">
        <f>'Moving Avg'!D1393</f>
        <v>3.2545000000000002</v>
      </c>
      <c r="G1393" s="2">
        <f>'Moving Avg'!F1393</f>
        <v>3.2197299999999998</v>
      </c>
      <c r="H1393" s="2">
        <f>'Moving Avg'!G1393</f>
        <v>3.246862000000001</v>
      </c>
      <c r="I1393" s="2">
        <f>'Moving Avg'!H1393</f>
        <v>2.9875679999999973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25</v>
      </c>
      <c r="N1393" s="8">
        <f t="shared" si="211"/>
        <v>45</v>
      </c>
      <c r="O1393" s="8">
        <f t="shared" si="212"/>
        <v>50</v>
      </c>
      <c r="P1393" s="8">
        <f t="shared" si="213"/>
        <v>33</v>
      </c>
      <c r="Q1393" s="9">
        <f t="shared" si="214"/>
        <v>36.950000000000003</v>
      </c>
      <c r="R1393" s="9">
        <f t="shared" si="215"/>
        <v>39.75</v>
      </c>
      <c r="S1393" s="9">
        <f t="shared" si="216"/>
        <v>37.85</v>
      </c>
      <c r="T1393" s="9">
        <f t="shared" si="217"/>
        <v>38.25</v>
      </c>
      <c r="U1393" s="8">
        <f t="shared" si="218"/>
        <v>38.183333333333337</v>
      </c>
      <c r="V1393" s="8">
        <f t="shared" si="219"/>
        <v>38.200000000000003</v>
      </c>
    </row>
    <row r="1394" spans="1:22" ht="13.5" x14ac:dyDescent="0.25">
      <c r="A1394" s="3">
        <f>RSI!A1394</f>
        <v>44040</v>
      </c>
      <c r="B1394" s="2">
        <f>RSI!B1394</f>
        <v>3.2545000000000002</v>
      </c>
      <c r="C1394" s="2">
        <f>RSI!I1394</f>
        <v>58.218283898752809</v>
      </c>
      <c r="D1394" s="2">
        <f>MACD!E1394</f>
        <v>-3.0213156182929968E-2</v>
      </c>
      <c r="E1394" s="2">
        <f>MACD!F1394</f>
        <v>-2.9409093522837639E-2</v>
      </c>
      <c r="F1394" s="2">
        <f>'Moving Avg'!D1394</f>
        <v>3.2545000000000002</v>
      </c>
      <c r="G1394" s="2">
        <f>'Moving Avg'!F1394</f>
        <v>3.2236400000000005</v>
      </c>
      <c r="H1394" s="2">
        <f>'Moving Avg'!G1394</f>
        <v>3.2493340000000011</v>
      </c>
      <c r="I1394" s="2">
        <f>'Moving Avg'!H1394</f>
        <v>2.9868244999999973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25</v>
      </c>
      <c r="N1394" s="8">
        <f t="shared" si="211"/>
        <v>45</v>
      </c>
      <c r="O1394" s="8">
        <f t="shared" si="212"/>
        <v>50</v>
      </c>
      <c r="P1394" s="8">
        <f t="shared" si="213"/>
        <v>33</v>
      </c>
      <c r="Q1394" s="9">
        <f t="shared" si="214"/>
        <v>36.950000000000003</v>
      </c>
      <c r="R1394" s="9">
        <f t="shared" si="215"/>
        <v>39.75</v>
      </c>
      <c r="S1394" s="9">
        <f t="shared" si="216"/>
        <v>37.85</v>
      </c>
      <c r="T1394" s="9">
        <f t="shared" si="217"/>
        <v>38.25</v>
      </c>
      <c r="U1394" s="8">
        <f t="shared" si="218"/>
        <v>38.183333333333337</v>
      </c>
      <c r="V1394" s="8">
        <f t="shared" si="219"/>
        <v>38.200000000000003</v>
      </c>
    </row>
    <row r="1395" spans="1:22" ht="13.5" x14ac:dyDescent="0.25">
      <c r="A1395" s="3">
        <f>RSI!A1395</f>
        <v>44041</v>
      </c>
      <c r="B1395" s="2">
        <f>RSI!B1395</f>
        <v>3.2545000000000002</v>
      </c>
      <c r="C1395" s="2">
        <f>RSI!I1395</f>
        <v>58.218283898752809</v>
      </c>
      <c r="D1395" s="2">
        <f>MACD!E1395</f>
        <v>-2.5524302169895208E-2</v>
      </c>
      <c r="E1395" s="2">
        <f>MACD!F1395</f>
        <v>-2.8632135252249155E-2</v>
      </c>
      <c r="F1395" s="2">
        <f>'Moving Avg'!D1395</f>
        <v>3.2545000000000002</v>
      </c>
      <c r="G1395" s="2">
        <f>'Moving Avg'!F1395</f>
        <v>3.2275499999999999</v>
      </c>
      <c r="H1395" s="2">
        <f>'Moving Avg'!G1395</f>
        <v>3.2518060000000006</v>
      </c>
      <c r="I1395" s="2">
        <f>'Moving Avg'!H1395</f>
        <v>2.9860809999999973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  <c r="M1395" s="8">
        <f t="shared" si="210"/>
        <v>25</v>
      </c>
      <c r="N1395" s="8">
        <f t="shared" si="211"/>
        <v>0</v>
      </c>
      <c r="O1395" s="8">
        <f t="shared" si="212"/>
        <v>50</v>
      </c>
      <c r="P1395" s="8">
        <f t="shared" si="213"/>
        <v>33</v>
      </c>
      <c r="Q1395" s="9">
        <f t="shared" si="214"/>
        <v>21.2</v>
      </c>
      <c r="R1395" s="9">
        <f t="shared" si="215"/>
        <v>30.75</v>
      </c>
      <c r="S1395" s="9">
        <f t="shared" si="216"/>
        <v>31.1</v>
      </c>
      <c r="T1395" s="9">
        <f t="shared" si="217"/>
        <v>27</v>
      </c>
      <c r="U1395" s="8">
        <f t="shared" si="218"/>
        <v>27.683333333333337</v>
      </c>
      <c r="V1395" s="8">
        <f t="shared" si="219"/>
        <v>27.512500000000003</v>
      </c>
    </row>
    <row r="1396" spans="1:22" ht="13.5" x14ac:dyDescent="0.25">
      <c r="A1396" s="3">
        <f>RSI!A1396</f>
        <v>44042</v>
      </c>
      <c r="B1396" s="2">
        <f>RSI!B1396</f>
        <v>3.2545000000000002</v>
      </c>
      <c r="C1396" s="2">
        <f>RSI!I1396</f>
        <v>58.218283898752809</v>
      </c>
      <c r="D1396" s="2">
        <f>MACD!E1396</f>
        <v>-2.0448712248914536E-2</v>
      </c>
      <c r="E1396" s="2">
        <f>MACD!F1396</f>
        <v>-2.699545065158223E-2</v>
      </c>
      <c r="F1396" s="2">
        <f>'Moving Avg'!D1396</f>
        <v>3.2545000000000002</v>
      </c>
      <c r="G1396" s="2">
        <f>'Moving Avg'!F1396</f>
        <v>3.2314599999999998</v>
      </c>
      <c r="H1396" s="2">
        <f>'Moving Avg'!G1396</f>
        <v>3.2550720000000006</v>
      </c>
      <c r="I1396" s="2">
        <f>'Moving Avg'!H1396</f>
        <v>2.9853374999999978</v>
      </c>
      <c r="J1396" s="6" t="str">
        <f>OBV!F1396</f>
        <v>NEUTRAL</v>
      </c>
      <c r="K1396" s="6" t="str">
        <f>OBV!G1396</f>
        <v>NEUTRAL</v>
      </c>
      <c r="L1396" s="6" t="str">
        <f>OBV!H1396</f>
        <v>NEUTRAL</v>
      </c>
      <c r="M1396" s="8">
        <f t="shared" si="210"/>
        <v>25</v>
      </c>
      <c r="N1396" s="8">
        <f t="shared" si="211"/>
        <v>0</v>
      </c>
      <c r="O1396" s="8">
        <f t="shared" si="212"/>
        <v>50</v>
      </c>
      <c r="P1396" s="8">
        <f t="shared" si="213"/>
        <v>33</v>
      </c>
      <c r="Q1396" s="9">
        <f t="shared" si="214"/>
        <v>21.2</v>
      </c>
      <c r="R1396" s="9">
        <f t="shared" si="215"/>
        <v>30.75</v>
      </c>
      <c r="S1396" s="9">
        <f t="shared" si="216"/>
        <v>31.1</v>
      </c>
      <c r="T1396" s="9">
        <f t="shared" si="217"/>
        <v>27</v>
      </c>
      <c r="U1396" s="8">
        <f t="shared" si="218"/>
        <v>27.683333333333337</v>
      </c>
      <c r="V1396" s="8">
        <f t="shared" si="219"/>
        <v>27.512500000000003</v>
      </c>
    </row>
    <row r="1397" spans="1:22" ht="13.5" x14ac:dyDescent="0.25">
      <c r="A1397" s="3">
        <f>RSI!A1397</f>
        <v>44046</v>
      </c>
      <c r="B1397" s="2">
        <f>RSI!B1397</f>
        <v>3.2545000000000002</v>
      </c>
      <c r="C1397" s="2">
        <f>RSI!I1397</f>
        <v>58.218283898752809</v>
      </c>
      <c r="D1397" s="2">
        <f>MACD!E1397</f>
        <v>-1.623907670114999E-2</v>
      </c>
      <c r="E1397" s="2">
        <f>MACD!F1397</f>
        <v>-2.4844175861495784E-2</v>
      </c>
      <c r="F1397" s="2">
        <f>'Moving Avg'!D1397</f>
        <v>3.2545000000000002</v>
      </c>
      <c r="G1397" s="2">
        <f>'Moving Avg'!F1397</f>
        <v>3.2353700000000005</v>
      </c>
      <c r="H1397" s="2">
        <f>'Moving Avg'!G1397</f>
        <v>3.2583380000000011</v>
      </c>
      <c r="I1397" s="2">
        <f>'Moving Avg'!H1397</f>
        <v>2.9845939999999977</v>
      </c>
      <c r="J1397" s="6" t="str">
        <f>OBV!F1397</f>
        <v>NEUTRAL</v>
      </c>
      <c r="K1397" s="6" t="str">
        <f>OBV!G1397</f>
        <v>NEUTRAL</v>
      </c>
      <c r="L1397" s="6" t="str">
        <f>OBV!H1397</f>
        <v>NEUTRAL</v>
      </c>
      <c r="M1397" s="8">
        <f t="shared" si="210"/>
        <v>25</v>
      </c>
      <c r="N1397" s="8">
        <f t="shared" si="211"/>
        <v>0</v>
      </c>
      <c r="O1397" s="8">
        <f t="shared" si="212"/>
        <v>50</v>
      </c>
      <c r="P1397" s="8">
        <f t="shared" si="213"/>
        <v>33</v>
      </c>
      <c r="Q1397" s="9">
        <f t="shared" si="214"/>
        <v>21.2</v>
      </c>
      <c r="R1397" s="9">
        <f t="shared" si="215"/>
        <v>30.75</v>
      </c>
      <c r="S1397" s="9">
        <f t="shared" si="216"/>
        <v>31.1</v>
      </c>
      <c r="T1397" s="9">
        <f t="shared" si="217"/>
        <v>27</v>
      </c>
      <c r="U1397" s="8">
        <f t="shared" si="218"/>
        <v>27.683333333333337</v>
      </c>
      <c r="V1397" s="8">
        <f t="shared" si="219"/>
        <v>27.512500000000003</v>
      </c>
    </row>
    <row r="1398" spans="1:22" ht="13.5" x14ac:dyDescent="0.25">
      <c r="A1398" s="3">
        <f>RSI!A1398</f>
        <v>44047</v>
      </c>
      <c r="B1398" s="2">
        <f>RSI!B1398</f>
        <v>3.2545000000000002</v>
      </c>
      <c r="C1398" s="2">
        <f>RSI!I1398</f>
        <v>58.218283898752809</v>
      </c>
      <c r="D1398" s="2">
        <f>MACD!E1398</f>
        <v>-1.2755868489070288E-2</v>
      </c>
      <c r="E1398" s="2">
        <f>MACD!F1398</f>
        <v>-2.2426514387010685E-2</v>
      </c>
      <c r="F1398" s="2">
        <f>'Moving Avg'!D1398</f>
        <v>3.2545000000000002</v>
      </c>
      <c r="G1398" s="2">
        <f>'Moving Avg'!F1398</f>
        <v>3.2392799999999999</v>
      </c>
      <c r="H1398" s="2">
        <f>'Moving Avg'!G1398</f>
        <v>3.2616040000000015</v>
      </c>
      <c r="I1398" s="2">
        <f>'Moving Avg'!H1398</f>
        <v>2.9838504999999982</v>
      </c>
      <c r="J1398" s="6" t="str">
        <f>OBV!F1398</f>
        <v>NEUTRAL</v>
      </c>
      <c r="K1398" s="6" t="str">
        <f>OBV!G1398</f>
        <v>NEUTRAL</v>
      </c>
      <c r="L1398" s="6" t="str">
        <f>OBV!H1398</f>
        <v>NEUTRAL</v>
      </c>
      <c r="M1398" s="8">
        <f t="shared" si="210"/>
        <v>25</v>
      </c>
      <c r="N1398" s="8">
        <f t="shared" si="211"/>
        <v>0</v>
      </c>
      <c r="O1398" s="8">
        <f t="shared" si="212"/>
        <v>50</v>
      </c>
      <c r="P1398" s="8">
        <f t="shared" si="213"/>
        <v>33</v>
      </c>
      <c r="Q1398" s="9">
        <f t="shared" si="214"/>
        <v>21.2</v>
      </c>
      <c r="R1398" s="9">
        <f t="shared" si="215"/>
        <v>30.75</v>
      </c>
      <c r="S1398" s="9">
        <f t="shared" si="216"/>
        <v>31.1</v>
      </c>
      <c r="T1398" s="9">
        <f t="shared" si="217"/>
        <v>27</v>
      </c>
      <c r="U1398" s="8">
        <f t="shared" si="218"/>
        <v>27.683333333333337</v>
      </c>
      <c r="V1398" s="8">
        <f t="shared" si="219"/>
        <v>27.512500000000003</v>
      </c>
    </row>
    <row r="1399" spans="1:22" ht="13.5" x14ac:dyDescent="0.25">
      <c r="A1399" s="3">
        <f>RSI!A1399</f>
        <v>44048</v>
      </c>
      <c r="B1399" s="2">
        <f>RSI!B1399</f>
        <v>3.2545000000000002</v>
      </c>
      <c r="C1399" s="2">
        <f>RSI!I1399</f>
        <v>58.218283898752809</v>
      </c>
      <c r="D1399" s="2">
        <f>MACD!E1399</f>
        <v>-9.8814931834350084E-3</v>
      </c>
      <c r="E1399" s="2">
        <f>MACD!F1399</f>
        <v>-1.9917510146295551E-2</v>
      </c>
      <c r="F1399" s="2">
        <f>'Moving Avg'!D1399</f>
        <v>3.2545000000000002</v>
      </c>
      <c r="G1399" s="2">
        <f>'Moving Avg'!F1399</f>
        <v>3.2431899999999998</v>
      </c>
      <c r="H1399" s="2">
        <f>'Moving Avg'!G1399</f>
        <v>3.2630540000000012</v>
      </c>
      <c r="I1399" s="2">
        <f>'Moving Avg'!H1399</f>
        <v>2.9831354999999986</v>
      </c>
      <c r="J1399" s="6" t="str">
        <f>OBV!F1399</f>
        <v>NEUTRAL</v>
      </c>
      <c r="K1399" s="6" t="str">
        <f>OBV!G1399</f>
        <v>NEUTRAL</v>
      </c>
      <c r="L1399" s="6" t="str">
        <f>OBV!H1399</f>
        <v>NEUTRAL</v>
      </c>
      <c r="M1399" s="8">
        <f t="shared" si="210"/>
        <v>25</v>
      </c>
      <c r="N1399" s="8">
        <f t="shared" si="211"/>
        <v>0</v>
      </c>
      <c r="O1399" s="8">
        <f t="shared" si="212"/>
        <v>50</v>
      </c>
      <c r="P1399" s="8">
        <f t="shared" si="213"/>
        <v>33</v>
      </c>
      <c r="Q1399" s="9">
        <f t="shared" si="214"/>
        <v>21.2</v>
      </c>
      <c r="R1399" s="9">
        <f t="shared" si="215"/>
        <v>30.75</v>
      </c>
      <c r="S1399" s="9">
        <f t="shared" si="216"/>
        <v>31.1</v>
      </c>
      <c r="T1399" s="9">
        <f t="shared" si="217"/>
        <v>27</v>
      </c>
      <c r="U1399" s="8">
        <f t="shared" si="218"/>
        <v>27.683333333333337</v>
      </c>
      <c r="V1399" s="8">
        <f t="shared" si="219"/>
        <v>27.512500000000003</v>
      </c>
    </row>
    <row r="1400" spans="1:22" ht="13.5" x14ac:dyDescent="0.25">
      <c r="A1400" s="3">
        <f>RSI!A1400</f>
        <v>44049</v>
      </c>
      <c r="B1400" s="2">
        <f>RSI!B1400</f>
        <v>3.2545000000000002</v>
      </c>
      <c r="C1400" s="2">
        <f>RSI!I1400</f>
        <v>58.218283898752809</v>
      </c>
      <c r="D1400" s="2">
        <f>MACD!E1400</f>
        <v>-7.5168801299207999E-3</v>
      </c>
      <c r="E1400" s="2">
        <f>MACD!F1400</f>
        <v>-1.7437384143020603E-2</v>
      </c>
      <c r="F1400" s="2">
        <f>'Moving Avg'!D1400</f>
        <v>3.2545000000000002</v>
      </c>
      <c r="G1400" s="2">
        <f>'Moving Avg'!F1400</f>
        <v>3.2471000000000005</v>
      </c>
      <c r="H1400" s="2">
        <f>'Moving Avg'!G1400</f>
        <v>3.2631440000000014</v>
      </c>
      <c r="I1400" s="2">
        <f>'Moving Avg'!H1400</f>
        <v>2.982420499999999</v>
      </c>
      <c r="J1400" s="6" t="str">
        <f>OBV!F1400</f>
        <v>NEUTRAL</v>
      </c>
      <c r="K1400" s="6" t="str">
        <f>OBV!G1400</f>
        <v>NEUTRAL</v>
      </c>
      <c r="L1400" s="6" t="str">
        <f>OBV!H1400</f>
        <v>NEUTRAL</v>
      </c>
      <c r="M1400" s="8">
        <f t="shared" si="210"/>
        <v>25</v>
      </c>
      <c r="N1400" s="8">
        <f t="shared" si="211"/>
        <v>0</v>
      </c>
      <c r="O1400" s="8">
        <f t="shared" si="212"/>
        <v>50</v>
      </c>
      <c r="P1400" s="8">
        <f t="shared" si="213"/>
        <v>33</v>
      </c>
      <c r="Q1400" s="9">
        <f t="shared" si="214"/>
        <v>21.2</v>
      </c>
      <c r="R1400" s="9">
        <f t="shared" si="215"/>
        <v>30.75</v>
      </c>
      <c r="S1400" s="9">
        <f t="shared" si="216"/>
        <v>31.1</v>
      </c>
      <c r="T1400" s="9">
        <f t="shared" si="217"/>
        <v>27</v>
      </c>
      <c r="U1400" s="8">
        <f t="shared" si="218"/>
        <v>27.683333333333337</v>
      </c>
      <c r="V1400" s="8">
        <f t="shared" si="219"/>
        <v>27.512500000000003</v>
      </c>
    </row>
    <row r="1401" spans="1:22" ht="13.5" x14ac:dyDescent="0.25">
      <c r="A1401" s="3">
        <f>RSI!A1401</f>
        <v>44050</v>
      </c>
      <c r="B1401" s="2">
        <f>RSI!B1401</f>
        <v>3.2545000000000002</v>
      </c>
      <c r="C1401" s="2">
        <f>RSI!I1401</f>
        <v>58.218283898752809</v>
      </c>
      <c r="D1401" s="2">
        <f>MACD!E1401</f>
        <v>-5.5786006135787325E-3</v>
      </c>
      <c r="E1401" s="2">
        <f>MACD!F1401</f>
        <v>-1.506562743713223E-2</v>
      </c>
      <c r="F1401" s="2">
        <f>'Moving Avg'!D1401</f>
        <v>3.2545000000000002</v>
      </c>
      <c r="G1401" s="2">
        <f>'Moving Avg'!F1401</f>
        <v>3.2509950000000005</v>
      </c>
      <c r="H1401" s="2">
        <f>'Moving Avg'!G1401</f>
        <v>3.2617580000000017</v>
      </c>
      <c r="I1401" s="2">
        <f>'Moving Avg'!H1401</f>
        <v>2.9817054999999995</v>
      </c>
      <c r="J1401" s="6" t="str">
        <f>OBV!F1401</f>
        <v>NEUTRAL</v>
      </c>
      <c r="K1401" s="6" t="str">
        <f>OBV!G1401</f>
        <v>NEUTRAL</v>
      </c>
      <c r="L1401" s="6" t="str">
        <f>OBV!H1401</f>
        <v>NEUTRAL</v>
      </c>
      <c r="M1401" s="8">
        <f t="shared" si="210"/>
        <v>25</v>
      </c>
      <c r="N1401" s="8">
        <f t="shared" si="211"/>
        <v>0</v>
      </c>
      <c r="O1401" s="8">
        <f t="shared" si="212"/>
        <v>50</v>
      </c>
      <c r="P1401" s="8">
        <f t="shared" si="213"/>
        <v>33</v>
      </c>
      <c r="Q1401" s="9">
        <f t="shared" si="214"/>
        <v>21.2</v>
      </c>
      <c r="R1401" s="9">
        <f t="shared" si="215"/>
        <v>30.75</v>
      </c>
      <c r="S1401" s="9">
        <f t="shared" si="216"/>
        <v>31.1</v>
      </c>
      <c r="T1401" s="9">
        <f t="shared" si="217"/>
        <v>27</v>
      </c>
      <c r="U1401" s="8">
        <f t="shared" si="218"/>
        <v>27.683333333333337</v>
      </c>
      <c r="V1401" s="8">
        <f t="shared" si="219"/>
        <v>27.512500000000003</v>
      </c>
    </row>
    <row r="1402" spans="1:22" ht="13.5" x14ac:dyDescent="0.25">
      <c r="A1402" s="3">
        <f>RSI!A1402</f>
        <v>44053</v>
      </c>
      <c r="B1402" s="2">
        <f>RSI!B1402</f>
        <v>3.2467000000000001</v>
      </c>
      <c r="C1402" s="2">
        <f>RSI!I1402</f>
        <v>51.19392857352031</v>
      </c>
      <c r="D1402" s="2">
        <f>MACD!E1402</f>
        <v>-3.4186539769738289E-3</v>
      </c>
      <c r="E1402" s="2">
        <f>MACD!F1402</f>
        <v>-1.2736232745100551E-2</v>
      </c>
      <c r="F1402" s="2">
        <f>'Moving Avg'!D1402</f>
        <v>3.2529400000000002</v>
      </c>
      <c r="G1402" s="2">
        <f>'Moving Avg'!F1402</f>
        <v>3.2545000000000002</v>
      </c>
      <c r="H1402" s="2">
        <f>'Moving Avg'!G1402</f>
        <v>3.2588560000000011</v>
      </c>
      <c r="I1402" s="2">
        <f>'Moving Avg'!H1402</f>
        <v>2.9809514999999993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0"/>
        <v>25</v>
      </c>
      <c r="N1402" s="8">
        <f t="shared" si="211"/>
        <v>0</v>
      </c>
      <c r="O1402" s="8">
        <f t="shared" si="212"/>
        <v>50</v>
      </c>
      <c r="P1402" s="8">
        <f t="shared" si="213"/>
        <v>16.5</v>
      </c>
      <c r="Q1402" s="9">
        <f t="shared" si="214"/>
        <v>18.725000000000001</v>
      </c>
      <c r="R1402" s="9">
        <f t="shared" si="215"/>
        <v>26.625</v>
      </c>
      <c r="S1402" s="9">
        <f t="shared" si="216"/>
        <v>23.675000000000001</v>
      </c>
      <c r="T1402" s="9">
        <f t="shared" si="217"/>
        <v>22.875</v>
      </c>
      <c r="U1402" s="8">
        <f t="shared" si="218"/>
        <v>23.008333333333336</v>
      </c>
      <c r="V1402" s="8">
        <f t="shared" si="219"/>
        <v>22.975000000000001</v>
      </c>
    </row>
    <row r="1403" spans="1:22" ht="13.5" x14ac:dyDescent="0.25">
      <c r="A1403" s="3">
        <f>RSI!A1403</f>
        <v>44054</v>
      </c>
      <c r="B1403" s="2">
        <f>RSI!B1403</f>
        <v>3.2545000000000002</v>
      </c>
      <c r="C1403" s="2">
        <f>RSI!I1403</f>
        <v>56.806365860955914</v>
      </c>
      <c r="D1403" s="2">
        <f>MACD!E1403</f>
        <v>-2.1763179628018214E-3</v>
      </c>
      <c r="E1403" s="2">
        <f>MACD!F1403</f>
        <v>-1.0624249788640804E-2</v>
      </c>
      <c r="F1403" s="2">
        <f>'Moving Avg'!D1403</f>
        <v>3.2529400000000002</v>
      </c>
      <c r="G1403" s="2">
        <f>'Moving Avg'!F1403</f>
        <v>3.2541099999999998</v>
      </c>
      <c r="H1403" s="2">
        <f>'Moving Avg'!G1403</f>
        <v>3.2561100000000014</v>
      </c>
      <c r="I1403" s="2">
        <f>'Moving Avg'!H1403</f>
        <v>2.9802364999999997</v>
      </c>
      <c r="J1403" s="6" t="str">
        <f>OBV!F1403</f>
        <v>BEARISH</v>
      </c>
      <c r="K1403" s="6" t="str">
        <f>OBV!G1403</f>
        <v>NEUTRAL</v>
      </c>
      <c r="L1403" s="6" t="str">
        <f>OBV!H1403</f>
        <v>NEUTRAL</v>
      </c>
      <c r="M1403" s="8">
        <f t="shared" si="210"/>
        <v>25</v>
      </c>
      <c r="N1403" s="8">
        <f t="shared" si="211"/>
        <v>0</v>
      </c>
      <c r="O1403" s="8">
        <f t="shared" si="212"/>
        <v>50</v>
      </c>
      <c r="P1403" s="8">
        <f t="shared" si="213"/>
        <v>16.5</v>
      </c>
      <c r="Q1403" s="9">
        <f t="shared" si="214"/>
        <v>18.725000000000001</v>
      </c>
      <c r="R1403" s="9">
        <f t="shared" si="215"/>
        <v>26.625</v>
      </c>
      <c r="S1403" s="9">
        <f t="shared" si="216"/>
        <v>23.675000000000001</v>
      </c>
      <c r="T1403" s="9">
        <f t="shared" si="217"/>
        <v>22.875</v>
      </c>
      <c r="U1403" s="8">
        <f t="shared" si="218"/>
        <v>23.008333333333336</v>
      </c>
      <c r="V1403" s="8">
        <f t="shared" si="219"/>
        <v>22.975000000000001</v>
      </c>
    </row>
    <row r="1404" spans="1:22" ht="13.5" x14ac:dyDescent="0.25">
      <c r="A1404" s="3">
        <f>RSI!A1404</f>
        <v>44055</v>
      </c>
      <c r="B1404" s="2">
        <f>RSI!B1404</f>
        <v>3.2545000000000002</v>
      </c>
      <c r="C1404" s="2">
        <f>RSI!I1404</f>
        <v>56.806365860955914</v>
      </c>
      <c r="D1404" s="2">
        <f>MACD!E1404</f>
        <v>-1.1781764364529046E-3</v>
      </c>
      <c r="E1404" s="2">
        <f>MACD!F1404</f>
        <v>-8.7350351182032254E-3</v>
      </c>
      <c r="F1404" s="2">
        <f>'Moving Avg'!D1404</f>
        <v>3.2529400000000002</v>
      </c>
      <c r="G1404" s="2">
        <f>'Moving Avg'!F1404</f>
        <v>3.2537199999999999</v>
      </c>
      <c r="H1404" s="2">
        <f>'Moving Avg'!G1404</f>
        <v>3.2533640000000013</v>
      </c>
      <c r="I1404" s="2">
        <f>'Moving Avg'!H1404</f>
        <v>2.9795215000000002</v>
      </c>
      <c r="J1404" s="6" t="str">
        <f>OBV!F1404</f>
        <v>BEARISH</v>
      </c>
      <c r="K1404" s="6" t="str">
        <f>OBV!G1404</f>
        <v>NEUTRAL</v>
      </c>
      <c r="L1404" s="6" t="str">
        <f>OBV!H1404</f>
        <v>NEUTRAL</v>
      </c>
      <c r="M1404" s="8">
        <f t="shared" si="210"/>
        <v>25</v>
      </c>
      <c r="N1404" s="8">
        <f t="shared" si="211"/>
        <v>0</v>
      </c>
      <c r="O1404" s="8">
        <f t="shared" si="212"/>
        <v>50</v>
      </c>
      <c r="P1404" s="8">
        <f t="shared" si="213"/>
        <v>16.5</v>
      </c>
      <c r="Q1404" s="9">
        <f t="shared" si="214"/>
        <v>18.725000000000001</v>
      </c>
      <c r="R1404" s="9">
        <f t="shared" si="215"/>
        <v>26.625</v>
      </c>
      <c r="S1404" s="9">
        <f t="shared" si="216"/>
        <v>23.675000000000001</v>
      </c>
      <c r="T1404" s="9">
        <f t="shared" si="217"/>
        <v>22.875</v>
      </c>
      <c r="U1404" s="8">
        <f t="shared" si="218"/>
        <v>23.008333333333336</v>
      </c>
      <c r="V1404" s="8">
        <f t="shared" si="219"/>
        <v>22.975000000000001</v>
      </c>
    </row>
    <row r="1405" spans="1:22" ht="13.5" x14ac:dyDescent="0.25">
      <c r="A1405" s="3">
        <f>RSI!A1405</f>
        <v>44057</v>
      </c>
      <c r="B1405" s="2">
        <f>RSI!B1405</f>
        <v>3.2545000000000002</v>
      </c>
      <c r="C1405" s="2">
        <f>RSI!I1405</f>
        <v>56.806365860955914</v>
      </c>
      <c r="D1405" s="2">
        <f>MACD!E1405</f>
        <v>-3.8273020998103036E-4</v>
      </c>
      <c r="E1405" s="2">
        <f>MACD!F1405</f>
        <v>-7.0645741365587865E-3</v>
      </c>
      <c r="F1405" s="2">
        <f>'Moving Avg'!D1405</f>
        <v>3.2529400000000002</v>
      </c>
      <c r="G1405" s="2">
        <f>'Moving Avg'!F1405</f>
        <v>3.2541099999999998</v>
      </c>
      <c r="H1405" s="2">
        <f>'Moving Avg'!G1405</f>
        <v>3.2506180000000016</v>
      </c>
      <c r="I1405" s="2">
        <f>'Moving Avg'!H1405</f>
        <v>2.9792600000000005</v>
      </c>
      <c r="J1405" s="6" t="str">
        <f>OBV!F1405</f>
        <v>BEARISH</v>
      </c>
      <c r="K1405" s="6" t="str">
        <f>OBV!G1405</f>
        <v>NEUTRAL</v>
      </c>
      <c r="L1405" s="6" t="str">
        <f>OBV!H1405</f>
        <v>NEUTRAL</v>
      </c>
      <c r="M1405" s="8">
        <f t="shared" si="210"/>
        <v>25</v>
      </c>
      <c r="N1405" s="8">
        <f t="shared" si="211"/>
        <v>0</v>
      </c>
      <c r="O1405" s="8">
        <f t="shared" si="212"/>
        <v>50</v>
      </c>
      <c r="P1405" s="8">
        <f t="shared" si="213"/>
        <v>16.5</v>
      </c>
      <c r="Q1405" s="9">
        <f t="shared" si="214"/>
        <v>18.725000000000001</v>
      </c>
      <c r="R1405" s="9">
        <f t="shared" si="215"/>
        <v>26.625</v>
      </c>
      <c r="S1405" s="9">
        <f t="shared" si="216"/>
        <v>23.675000000000001</v>
      </c>
      <c r="T1405" s="9">
        <f t="shared" si="217"/>
        <v>22.875</v>
      </c>
      <c r="U1405" s="8">
        <f t="shared" si="218"/>
        <v>23.008333333333336</v>
      </c>
      <c r="V1405" s="8">
        <f t="shared" si="219"/>
        <v>22.975000000000001</v>
      </c>
    </row>
    <row r="1406" spans="1:22" ht="13.5" x14ac:dyDescent="0.25">
      <c r="A1406" s="3">
        <f>RSI!A1406</f>
        <v>44060</v>
      </c>
      <c r="B1406" s="2">
        <f>RSI!B1406</f>
        <v>3.2078000000000002</v>
      </c>
      <c r="C1406" s="2">
        <f>RSI!I1406</f>
        <v>30.542502957465189</v>
      </c>
      <c r="D1406" s="2">
        <f>MACD!E1406</f>
        <v>3.7041035026113001E-3</v>
      </c>
      <c r="E1406" s="2">
        <f>MACD!F1406</f>
        <v>-4.9108386087247692E-3</v>
      </c>
      <c r="F1406" s="2">
        <f>'Moving Avg'!D1406</f>
        <v>3.2435999999999998</v>
      </c>
      <c r="G1406" s="2">
        <f>'Moving Avg'!F1406</f>
        <v>3.2517749999999999</v>
      </c>
      <c r="H1406" s="2">
        <f>'Moving Avg'!G1406</f>
        <v>3.2476180000000014</v>
      </c>
      <c r="I1406" s="2">
        <f>'Moving Avg'!H1406</f>
        <v>2.978765000000001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  <c r="M1406" s="8">
        <f t="shared" si="210"/>
        <v>25</v>
      </c>
      <c r="N1406" s="8">
        <f t="shared" si="211"/>
        <v>0</v>
      </c>
      <c r="O1406" s="8">
        <f t="shared" si="212"/>
        <v>50</v>
      </c>
      <c r="P1406" s="8">
        <f t="shared" si="213"/>
        <v>16.5</v>
      </c>
      <c r="Q1406" s="9">
        <f t="shared" si="214"/>
        <v>18.725000000000001</v>
      </c>
      <c r="R1406" s="9">
        <f t="shared" si="215"/>
        <v>26.625</v>
      </c>
      <c r="S1406" s="9">
        <f t="shared" si="216"/>
        <v>23.675000000000001</v>
      </c>
      <c r="T1406" s="9">
        <f t="shared" si="217"/>
        <v>22.875</v>
      </c>
      <c r="U1406" s="8">
        <f t="shared" si="218"/>
        <v>23.008333333333336</v>
      </c>
      <c r="V1406" s="8">
        <f t="shared" si="219"/>
        <v>22.975000000000001</v>
      </c>
    </row>
    <row r="1407" spans="1:22" ht="13.5" x14ac:dyDescent="0.25">
      <c r="A1407" s="3">
        <f>RSI!A1407</f>
        <v>44061</v>
      </c>
      <c r="B1407" s="2">
        <f>RSI!B1407</f>
        <v>3.2545000000000002</v>
      </c>
      <c r="C1407" s="2">
        <f>RSI!I1407</f>
        <v>53.630231491135923</v>
      </c>
      <c r="D1407" s="2">
        <f>MACD!E1407</f>
        <v>3.9367612147263031E-3</v>
      </c>
      <c r="E1407" s="2">
        <f>MACD!F1407</f>
        <v>-3.141318644034555E-3</v>
      </c>
      <c r="F1407" s="2">
        <f>'Moving Avg'!D1407</f>
        <v>3.2451599999999998</v>
      </c>
      <c r="G1407" s="2">
        <f>'Moving Avg'!F1407</f>
        <v>3.2517749999999999</v>
      </c>
      <c r="H1407" s="2">
        <f>'Moving Avg'!G1407</f>
        <v>3.2453260000000017</v>
      </c>
      <c r="I1407" s="2">
        <f>'Moving Avg'!H1407</f>
        <v>2.9785035000000009</v>
      </c>
      <c r="J1407" s="6" t="str">
        <f>OBV!F1407</f>
        <v>BEARISH</v>
      </c>
      <c r="K1407" s="6" t="str">
        <f>OBV!G1407</f>
        <v>NEUTRAL</v>
      </c>
      <c r="L1407" s="6" t="str">
        <f>OBV!H1407</f>
        <v>BEARISH DIVERGENCE</v>
      </c>
      <c r="M1407" s="8">
        <f t="shared" si="210"/>
        <v>25</v>
      </c>
      <c r="N1407" s="8">
        <f t="shared" si="211"/>
        <v>0</v>
      </c>
      <c r="O1407" s="8">
        <f t="shared" si="212"/>
        <v>50</v>
      </c>
      <c r="P1407" s="8">
        <f t="shared" si="213"/>
        <v>16.5</v>
      </c>
      <c r="Q1407" s="9">
        <f t="shared" si="214"/>
        <v>18.725000000000001</v>
      </c>
      <c r="R1407" s="9">
        <f t="shared" si="215"/>
        <v>26.625</v>
      </c>
      <c r="S1407" s="9">
        <f t="shared" si="216"/>
        <v>23.675000000000001</v>
      </c>
      <c r="T1407" s="9">
        <f t="shared" si="217"/>
        <v>22.875</v>
      </c>
      <c r="U1407" s="8">
        <f t="shared" si="218"/>
        <v>23.008333333333336</v>
      </c>
      <c r="V1407" s="8">
        <f t="shared" si="219"/>
        <v>22.975000000000001</v>
      </c>
    </row>
    <row r="1408" spans="1:22" ht="13.5" x14ac:dyDescent="0.25">
      <c r="A1408" s="3">
        <f>RSI!A1408</f>
        <v>44062</v>
      </c>
      <c r="B1408" s="2">
        <f>RSI!B1408</f>
        <v>3.2545000000000002</v>
      </c>
      <c r="C1408" s="2">
        <f>RSI!I1408</f>
        <v>53.630231491135923</v>
      </c>
      <c r="D1408" s="2">
        <f>MACD!E1408</f>
        <v>4.0741795223406818E-3</v>
      </c>
      <c r="E1408" s="2">
        <f>MACD!F1408</f>
        <v>-1.6982190107595078E-3</v>
      </c>
      <c r="F1408" s="2">
        <f>'Moving Avg'!D1408</f>
        <v>3.2451599999999998</v>
      </c>
      <c r="G1408" s="2">
        <f>'Moving Avg'!F1408</f>
        <v>3.2517749999999999</v>
      </c>
      <c r="H1408" s="2">
        <f>'Moving Avg'!G1408</f>
        <v>3.243034000000002</v>
      </c>
      <c r="I1408" s="2">
        <f>'Moving Avg'!H1408</f>
        <v>2.9789795000000008</v>
      </c>
      <c r="J1408" s="6" t="str">
        <f>OBV!F1408</f>
        <v>BEARISH</v>
      </c>
      <c r="K1408" s="6" t="str">
        <f>OBV!G1408</f>
        <v>NEUTRAL</v>
      </c>
      <c r="L1408" s="6" t="str">
        <f>OBV!H1408</f>
        <v>NEUTRAL</v>
      </c>
      <c r="M1408" s="8">
        <f t="shared" si="210"/>
        <v>25</v>
      </c>
      <c r="N1408" s="8">
        <f t="shared" si="211"/>
        <v>0</v>
      </c>
      <c r="O1408" s="8">
        <f t="shared" si="212"/>
        <v>50</v>
      </c>
      <c r="P1408" s="8">
        <f t="shared" si="213"/>
        <v>16.5</v>
      </c>
      <c r="Q1408" s="9">
        <f t="shared" si="214"/>
        <v>18.725000000000001</v>
      </c>
      <c r="R1408" s="9">
        <f t="shared" si="215"/>
        <v>26.625</v>
      </c>
      <c r="S1408" s="9">
        <f t="shared" si="216"/>
        <v>23.675000000000001</v>
      </c>
      <c r="T1408" s="9">
        <f t="shared" si="217"/>
        <v>22.875</v>
      </c>
      <c r="U1408" s="8">
        <f t="shared" si="218"/>
        <v>23.008333333333336</v>
      </c>
      <c r="V1408" s="8">
        <f t="shared" si="219"/>
        <v>22.975000000000001</v>
      </c>
    </row>
    <row r="1409" spans="1:22" ht="13.5" x14ac:dyDescent="0.25">
      <c r="A1409" s="3">
        <f>RSI!A1409</f>
        <v>44064</v>
      </c>
      <c r="B1409" s="2">
        <f>RSI!B1409</f>
        <v>3.2389000000000001</v>
      </c>
      <c r="C1409" s="2">
        <f>RSI!I1409</f>
        <v>47.51179319377264</v>
      </c>
      <c r="D1409" s="2">
        <f>MACD!E1409</f>
        <v>5.2909695978526905E-3</v>
      </c>
      <c r="E1409" s="2">
        <f>MACD!F1409</f>
        <v>-3.0038128903706811E-4</v>
      </c>
      <c r="F1409" s="2">
        <f>'Moving Avg'!D1409</f>
        <v>3.2420400000000003</v>
      </c>
      <c r="G1409" s="2">
        <f>'Moving Avg'!F1409</f>
        <v>3.2509949999999996</v>
      </c>
      <c r="H1409" s="2">
        <f>'Moving Avg'!G1409</f>
        <v>3.2404300000000021</v>
      </c>
      <c r="I1409" s="2">
        <f>'Moving Avg'!H1409</f>
        <v>2.9789520000000009</v>
      </c>
      <c r="J1409" s="6" t="str">
        <f>OBV!F1409</f>
        <v>BEARISH</v>
      </c>
      <c r="K1409" s="6" t="str">
        <f>OBV!G1409</f>
        <v>NEUTRAL</v>
      </c>
      <c r="L1409" s="6" t="str">
        <f>OBV!H1409</f>
        <v>CONFIRMED BEARISH</v>
      </c>
      <c r="M1409" s="8">
        <f t="shared" si="210"/>
        <v>25</v>
      </c>
      <c r="N1409" s="8">
        <f t="shared" si="211"/>
        <v>0</v>
      </c>
      <c r="O1409" s="8">
        <f t="shared" si="212"/>
        <v>50</v>
      </c>
      <c r="P1409" s="8">
        <f t="shared" si="213"/>
        <v>16.5</v>
      </c>
      <c r="Q1409" s="9">
        <f t="shared" si="214"/>
        <v>18.725000000000001</v>
      </c>
      <c r="R1409" s="9">
        <f t="shared" si="215"/>
        <v>26.625</v>
      </c>
      <c r="S1409" s="9">
        <f t="shared" si="216"/>
        <v>23.675000000000001</v>
      </c>
      <c r="T1409" s="9">
        <f t="shared" si="217"/>
        <v>22.875</v>
      </c>
      <c r="U1409" s="8">
        <f t="shared" si="218"/>
        <v>23.008333333333336</v>
      </c>
      <c r="V1409" s="8">
        <f t="shared" si="219"/>
        <v>22.975000000000001</v>
      </c>
    </row>
    <row r="1410" spans="1:22" ht="13.5" x14ac:dyDescent="0.25">
      <c r="A1410" s="3">
        <f>RSI!A1410</f>
        <v>44067</v>
      </c>
      <c r="B1410" s="2">
        <f>RSI!B1410</f>
        <v>3.1533000000000002</v>
      </c>
      <c r="C1410" s="2">
        <f>RSI!I1410</f>
        <v>28.379434878018913</v>
      </c>
      <c r="D1410" s="2">
        <f>MACD!E1410</f>
        <v>1.2702517724275442E-2</v>
      </c>
      <c r="E1410" s="2">
        <f>MACD!F1410</f>
        <v>2.3001985136254341E-3</v>
      </c>
      <c r="F1410" s="2">
        <f>'Moving Avg'!D1410</f>
        <v>3.2218000000000004</v>
      </c>
      <c r="G1410" s="2">
        <f>'Moving Avg'!F1410</f>
        <v>3.2459350000000002</v>
      </c>
      <c r="H1410" s="2">
        <f>'Moving Avg'!G1410</f>
        <v>3.2361140000000024</v>
      </c>
      <c r="I1410" s="2">
        <f>'Moving Avg'!H1410</f>
        <v>2.9784965000000003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  <c r="M1410" s="8">
        <f t="shared" ref="M1410:M1473" si="220">IF(C1410&lt;30,50, IF(C1410&gt;70, 0, 25))</f>
        <v>50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16.5</v>
      </c>
      <c r="Q1410" s="9">
        <f t="shared" si="214"/>
        <v>27.475000000000001</v>
      </c>
      <c r="R1410" s="9">
        <f t="shared" si="215"/>
        <v>31.625</v>
      </c>
      <c r="S1410" s="9">
        <f t="shared" si="216"/>
        <v>27.425000000000001</v>
      </c>
      <c r="T1410" s="9">
        <f t="shared" si="217"/>
        <v>29.125</v>
      </c>
      <c r="U1410" s="8">
        <f t="shared" si="218"/>
        <v>28.841666666666669</v>
      </c>
      <c r="V1410" s="8">
        <f t="shared" si="219"/>
        <v>28.912500000000001</v>
      </c>
    </row>
    <row r="1411" spans="1:22" ht="13.5" x14ac:dyDescent="0.25">
      <c r="A1411" s="3">
        <f>RSI!A1411</f>
        <v>44068</v>
      </c>
      <c r="B1411" s="2">
        <f>RSI!B1411</f>
        <v>3.1533000000000002</v>
      </c>
      <c r="C1411" s="2">
        <f>RSI!I1411</f>
        <v>28.379434878018913</v>
      </c>
      <c r="D1411" s="2">
        <f>MACD!E1411</f>
        <v>1.9517804515925441E-2</v>
      </c>
      <c r="E1411" s="2">
        <f>MACD!F1411</f>
        <v>5.7437197140854362E-3</v>
      </c>
      <c r="F1411" s="2">
        <f>'Moving Avg'!D1411</f>
        <v>3.2109000000000001</v>
      </c>
      <c r="G1411" s="2">
        <f>'Moving Avg'!F1411</f>
        <v>3.240875</v>
      </c>
      <c r="H1411" s="2">
        <f>'Moving Avg'!G1411</f>
        <v>3.2317980000000022</v>
      </c>
      <c r="I1411" s="2">
        <f>'Moving Avg'!H1411</f>
        <v>2.9780410000000002</v>
      </c>
      <c r="J1411" s="6" t="str">
        <f>OBV!F1411</f>
        <v>BEARISH</v>
      </c>
      <c r="K1411" s="6" t="str">
        <f>OBV!G1411</f>
        <v>NEUTRAL</v>
      </c>
      <c r="L1411" s="6" t="str">
        <f>OBV!H1411</f>
        <v>CONFIRMED BEARISH</v>
      </c>
      <c r="M1411" s="8">
        <f t="shared" si="220"/>
        <v>50</v>
      </c>
      <c r="N1411" s="8">
        <f t="shared" si="221"/>
        <v>0</v>
      </c>
      <c r="O1411" s="8">
        <f t="shared" si="222"/>
        <v>50</v>
      </c>
      <c r="P1411" s="8">
        <f t="shared" si="223"/>
        <v>16.5</v>
      </c>
      <c r="Q1411" s="9">
        <f t="shared" ref="Q1411:Q1474" si="224">0.35*M1411+N1411*0.35+O1411*0.15+P1411*0.15</f>
        <v>27.475000000000001</v>
      </c>
      <c r="R1411" s="9">
        <f t="shared" ref="R1411:R1474" si="225">M1411*0.2+N1411*0.2+O1411*0.35+P1411*0.25</f>
        <v>31.625</v>
      </c>
      <c r="S1411" s="9">
        <f t="shared" ref="S1411:S1474" si="226">M1411*0.15+N1411*0.15+O1411*0.25+P1411*0.45</f>
        <v>27.425000000000001</v>
      </c>
      <c r="T1411" s="9">
        <f t="shared" ref="T1411:T1474" si="227">0.25*SUM(M1411:P1411)</f>
        <v>29.125</v>
      </c>
      <c r="U1411" s="8">
        <f t="shared" ref="U1411:U1474" si="228">SUM(Q1411:S1411)/3</f>
        <v>28.841666666666669</v>
      </c>
      <c r="V1411" s="8">
        <f t="shared" ref="V1411:V1474" si="229">SUM(Q1411:T1411)/4</f>
        <v>28.912500000000001</v>
      </c>
    </row>
    <row r="1412" spans="1:22" ht="13.5" x14ac:dyDescent="0.25">
      <c r="A1412" s="3">
        <f>RSI!A1412</f>
        <v>44069</v>
      </c>
      <c r="B1412" s="2">
        <f>RSI!B1412</f>
        <v>3.1143000000000001</v>
      </c>
      <c r="C1412" s="2">
        <f>RSI!I1412</f>
        <v>23.400348898271488</v>
      </c>
      <c r="D1412" s="2">
        <f>MACD!E1412</f>
        <v>2.7477156794102342E-2</v>
      </c>
      <c r="E1412" s="2">
        <f>MACD!F1412</f>
        <v>1.0090407130088817E-2</v>
      </c>
      <c r="F1412" s="2">
        <f>'Moving Avg'!D1412</f>
        <v>3.1828600000000002</v>
      </c>
      <c r="G1412" s="2">
        <f>'Moving Avg'!F1412</f>
        <v>3.2338650000000002</v>
      </c>
      <c r="H1412" s="2">
        <f>'Moving Avg'!G1412</f>
        <v>3.2267020000000026</v>
      </c>
      <c r="I1412" s="2">
        <f>'Moving Avg'!H1412</f>
        <v>2.9773904999999998</v>
      </c>
      <c r="J1412" s="6" t="str">
        <f>OBV!F1412</f>
        <v>BEARISH</v>
      </c>
      <c r="K1412" s="6" t="str">
        <f>OBV!G1412</f>
        <v>NEUTRAL</v>
      </c>
      <c r="L1412" s="6" t="str">
        <f>OBV!H1412</f>
        <v>CONFIRMED BEARISH</v>
      </c>
      <c r="M1412" s="8">
        <f t="shared" si="220"/>
        <v>50</v>
      </c>
      <c r="N1412" s="8">
        <f t="shared" si="221"/>
        <v>0</v>
      </c>
      <c r="O1412" s="8">
        <f t="shared" si="222"/>
        <v>50</v>
      </c>
      <c r="P1412" s="8">
        <f t="shared" si="223"/>
        <v>16.5</v>
      </c>
      <c r="Q1412" s="9">
        <f t="shared" si="224"/>
        <v>27.475000000000001</v>
      </c>
      <c r="R1412" s="9">
        <f t="shared" si="225"/>
        <v>31.625</v>
      </c>
      <c r="S1412" s="9">
        <f t="shared" si="226"/>
        <v>27.425000000000001</v>
      </c>
      <c r="T1412" s="9">
        <f t="shared" si="227"/>
        <v>29.125</v>
      </c>
      <c r="U1412" s="8">
        <f t="shared" si="228"/>
        <v>28.841666666666669</v>
      </c>
      <c r="V1412" s="8">
        <f t="shared" si="229"/>
        <v>28.912500000000001</v>
      </c>
    </row>
    <row r="1413" spans="1:22" ht="13.5" x14ac:dyDescent="0.25">
      <c r="A1413" s="3">
        <f>RSI!A1413</f>
        <v>44070</v>
      </c>
      <c r="B1413" s="2">
        <f>RSI!B1413</f>
        <v>3.0209000000000001</v>
      </c>
      <c r="C1413" s="2">
        <f>RSI!I1413</f>
        <v>16.110461539491467</v>
      </c>
      <c r="D1413" s="2">
        <f>MACD!E1413</f>
        <v>4.3027336991601217E-2</v>
      </c>
      <c r="E1413" s="2">
        <f>MACD!F1413</f>
        <v>1.66777931023913E-2</v>
      </c>
      <c r="F1413" s="2">
        <f>'Moving Avg'!D1413</f>
        <v>3.1361400000000001</v>
      </c>
      <c r="G1413" s="2">
        <f>'Moving Avg'!F1413</f>
        <v>3.2221850000000005</v>
      </c>
      <c r="H1413" s="2">
        <f>'Moving Avg'!G1413</f>
        <v>3.2197380000000027</v>
      </c>
      <c r="I1413" s="2">
        <f>'Moving Avg'!H1413</f>
        <v>2.9762729999999995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  <c r="M1413" s="8">
        <f t="shared" si="220"/>
        <v>50</v>
      </c>
      <c r="N1413" s="8">
        <f t="shared" si="221"/>
        <v>0</v>
      </c>
      <c r="O1413" s="8">
        <f t="shared" si="222"/>
        <v>50</v>
      </c>
      <c r="P1413" s="8">
        <f t="shared" si="223"/>
        <v>16.5</v>
      </c>
      <c r="Q1413" s="9">
        <f t="shared" si="224"/>
        <v>27.475000000000001</v>
      </c>
      <c r="R1413" s="9">
        <f t="shared" si="225"/>
        <v>31.625</v>
      </c>
      <c r="S1413" s="9">
        <f t="shared" si="226"/>
        <v>27.425000000000001</v>
      </c>
      <c r="T1413" s="9">
        <f t="shared" si="227"/>
        <v>29.125</v>
      </c>
      <c r="U1413" s="8">
        <f t="shared" si="228"/>
        <v>28.841666666666669</v>
      </c>
      <c r="V1413" s="8">
        <f t="shared" si="229"/>
        <v>28.912500000000001</v>
      </c>
    </row>
    <row r="1414" spans="1:22" ht="13.5" x14ac:dyDescent="0.25">
      <c r="A1414" s="3">
        <f>RSI!A1414</f>
        <v>44071</v>
      </c>
      <c r="B1414" s="2">
        <f>RSI!B1414</f>
        <v>2.9352999999999998</v>
      </c>
      <c r="C1414" s="2">
        <f>RSI!I1414</f>
        <v>12.321810656308443</v>
      </c>
      <c r="D1414" s="2">
        <f>MACD!E1414</f>
        <v>6.3723035585178778E-2</v>
      </c>
      <c r="E1414" s="2">
        <f>MACD!F1414</f>
        <v>2.6086841598948796E-2</v>
      </c>
      <c r="F1414" s="2">
        <f>'Moving Avg'!D1414</f>
        <v>3.0754200000000003</v>
      </c>
      <c r="G1414" s="2">
        <f>'Moving Avg'!F1414</f>
        <v>3.2062249999999999</v>
      </c>
      <c r="H1414" s="2">
        <f>'Moving Avg'!G1414</f>
        <v>3.2129900000000031</v>
      </c>
      <c r="I1414" s="2">
        <f>'Moving Avg'!H1414</f>
        <v>2.9747274999999997</v>
      </c>
      <c r="J1414" s="6" t="str">
        <f>OBV!F1414</f>
        <v>BEARISH</v>
      </c>
      <c r="K1414" s="6" t="str">
        <f>OBV!G1414</f>
        <v>NEUTRAL</v>
      </c>
      <c r="L1414" s="6" t="str">
        <f>OBV!H1414</f>
        <v>CONFIRMED BEARISH</v>
      </c>
      <c r="M1414" s="8">
        <f t="shared" si="220"/>
        <v>50</v>
      </c>
      <c r="N1414" s="8">
        <f t="shared" si="221"/>
        <v>0</v>
      </c>
      <c r="O1414" s="8">
        <f t="shared" si="222"/>
        <v>50</v>
      </c>
      <c r="P1414" s="8">
        <f t="shared" si="223"/>
        <v>16.5</v>
      </c>
      <c r="Q1414" s="9">
        <f t="shared" si="224"/>
        <v>27.475000000000001</v>
      </c>
      <c r="R1414" s="9">
        <f t="shared" si="225"/>
        <v>31.625</v>
      </c>
      <c r="S1414" s="9">
        <f t="shared" si="226"/>
        <v>27.425000000000001</v>
      </c>
      <c r="T1414" s="9">
        <f t="shared" si="227"/>
        <v>29.125</v>
      </c>
      <c r="U1414" s="8">
        <f t="shared" si="228"/>
        <v>28.841666666666669</v>
      </c>
      <c r="V1414" s="8">
        <f t="shared" si="229"/>
        <v>28.912500000000001</v>
      </c>
    </row>
    <row r="1415" spans="1:22" ht="13.5" x14ac:dyDescent="0.25">
      <c r="A1415" s="3">
        <f>RSI!A1415</f>
        <v>44074</v>
      </c>
      <c r="B1415" s="2">
        <f>RSI!B1415</f>
        <v>3.0209000000000001</v>
      </c>
      <c r="C1415" s="2">
        <f>RSI!I1415</f>
        <v>30.039731471452143</v>
      </c>
      <c r="D1415" s="2">
        <f>MACD!E1415</f>
        <v>7.6508291912510185E-2</v>
      </c>
      <c r="E1415" s="2">
        <f>MACD!F1415</f>
        <v>3.6171131661661075E-2</v>
      </c>
      <c r="F1415" s="2">
        <f>'Moving Avg'!D1415</f>
        <v>3.0489399999999995</v>
      </c>
      <c r="G1415" s="2">
        <f>'Moving Avg'!F1415</f>
        <v>3.1945449999999997</v>
      </c>
      <c r="H1415" s="2">
        <f>'Moving Avg'!G1415</f>
        <v>3.2079540000000035</v>
      </c>
      <c r="I1415" s="2">
        <f>'Moving Avg'!H1415</f>
        <v>2.9740924999999994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  <c r="M1415" s="8">
        <f t="shared" si="220"/>
        <v>25</v>
      </c>
      <c r="N1415" s="8">
        <f t="shared" si="221"/>
        <v>0</v>
      </c>
      <c r="O1415" s="8">
        <f t="shared" si="222"/>
        <v>50</v>
      </c>
      <c r="P1415" s="8">
        <f t="shared" si="223"/>
        <v>16.5</v>
      </c>
      <c r="Q1415" s="9">
        <f t="shared" si="224"/>
        <v>18.725000000000001</v>
      </c>
      <c r="R1415" s="9">
        <f t="shared" si="225"/>
        <v>26.625</v>
      </c>
      <c r="S1415" s="9">
        <f t="shared" si="226"/>
        <v>23.675000000000001</v>
      </c>
      <c r="T1415" s="9">
        <f t="shared" si="227"/>
        <v>22.875</v>
      </c>
      <c r="U1415" s="8">
        <f t="shared" si="228"/>
        <v>23.008333333333336</v>
      </c>
      <c r="V1415" s="8">
        <f t="shared" si="229"/>
        <v>22.975000000000001</v>
      </c>
    </row>
    <row r="1416" spans="1:22" ht="13.5" x14ac:dyDescent="0.25">
      <c r="A1416" s="3">
        <f>RSI!A1416</f>
        <v>44075</v>
      </c>
      <c r="B1416" s="2">
        <f>RSI!B1416</f>
        <v>2.9352999999999998</v>
      </c>
      <c r="C1416" s="2">
        <f>RSI!I1416</f>
        <v>24.670787419408114</v>
      </c>
      <c r="D1416" s="2">
        <f>MACD!E1416</f>
        <v>8.7471574882213687E-2</v>
      </c>
      <c r="E1416" s="2">
        <f>MACD!F1416</f>
        <v>4.6431220305771598E-2</v>
      </c>
      <c r="F1416" s="2">
        <f>'Moving Avg'!D1416</f>
        <v>3.0053399999999999</v>
      </c>
      <c r="G1416" s="2">
        <f>'Moving Avg'!F1416</f>
        <v>3.178585</v>
      </c>
      <c r="H1416" s="2">
        <f>'Moving Avg'!G1416</f>
        <v>3.2012060000000044</v>
      </c>
      <c r="I1416" s="2">
        <f>'Moving Avg'!H1416</f>
        <v>2.9734829999999994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  <c r="M1416" s="8">
        <f t="shared" si="220"/>
        <v>50</v>
      </c>
      <c r="N1416" s="8">
        <f t="shared" si="221"/>
        <v>0</v>
      </c>
      <c r="O1416" s="8">
        <f t="shared" si="222"/>
        <v>50</v>
      </c>
      <c r="P1416" s="8">
        <f t="shared" si="223"/>
        <v>16.5</v>
      </c>
      <c r="Q1416" s="9">
        <f t="shared" si="224"/>
        <v>27.475000000000001</v>
      </c>
      <c r="R1416" s="9">
        <f t="shared" si="225"/>
        <v>31.625</v>
      </c>
      <c r="S1416" s="9">
        <f t="shared" si="226"/>
        <v>27.425000000000001</v>
      </c>
      <c r="T1416" s="9">
        <f t="shared" si="227"/>
        <v>29.125</v>
      </c>
      <c r="U1416" s="8">
        <f t="shared" si="228"/>
        <v>28.841666666666669</v>
      </c>
      <c r="V1416" s="8">
        <f t="shared" si="229"/>
        <v>28.912500000000001</v>
      </c>
    </row>
    <row r="1417" spans="1:22" ht="13.5" x14ac:dyDescent="0.25">
      <c r="A1417" s="3">
        <f>RSI!A1417</f>
        <v>44076</v>
      </c>
      <c r="B1417" s="2">
        <f>RSI!B1417</f>
        <v>2.8496000000000001</v>
      </c>
      <c r="C1417" s="2">
        <f>RSI!I1417</f>
        <v>20.684800190319208</v>
      </c>
      <c r="D1417" s="2">
        <f>MACD!E1417</f>
        <v>0.11170239117036118</v>
      </c>
      <c r="E1417" s="2">
        <f>MACD!F1417</f>
        <v>5.9485454478689519E-2</v>
      </c>
      <c r="F1417" s="2">
        <f>'Moving Avg'!D1417</f>
        <v>2.9523999999999999</v>
      </c>
      <c r="G1417" s="2">
        <f>'Moving Avg'!F1417</f>
        <v>3.1583399999999999</v>
      </c>
      <c r="H1417" s="2">
        <f>'Moving Avg'!G1417</f>
        <v>3.1927440000000034</v>
      </c>
      <c r="I1417" s="2">
        <f>'Moving Avg'!H1417</f>
        <v>2.9728989999999995</v>
      </c>
      <c r="J1417" s="6" t="str">
        <f>OBV!F1417</f>
        <v>BEARISH</v>
      </c>
      <c r="K1417" s="6" t="str">
        <f>OBV!G1417</f>
        <v>WEAK</v>
      </c>
      <c r="L1417" s="6" t="str">
        <f>OBV!H1417</f>
        <v>CONFIRMED BEARISH</v>
      </c>
      <c r="M1417" s="8">
        <f t="shared" si="220"/>
        <v>50</v>
      </c>
      <c r="N1417" s="8">
        <f t="shared" si="221"/>
        <v>0</v>
      </c>
      <c r="O1417" s="8">
        <f t="shared" si="222"/>
        <v>0</v>
      </c>
      <c r="P1417" s="8">
        <f t="shared" si="223"/>
        <v>0</v>
      </c>
      <c r="Q1417" s="9">
        <f t="shared" si="224"/>
        <v>17.5</v>
      </c>
      <c r="R1417" s="9">
        <f t="shared" si="225"/>
        <v>10</v>
      </c>
      <c r="S1417" s="9">
        <f t="shared" si="226"/>
        <v>7.5</v>
      </c>
      <c r="T1417" s="9">
        <f t="shared" si="227"/>
        <v>12.5</v>
      </c>
      <c r="U1417" s="8">
        <f t="shared" si="228"/>
        <v>11.666666666666666</v>
      </c>
      <c r="V1417" s="8">
        <f t="shared" si="229"/>
        <v>11.875</v>
      </c>
    </row>
    <row r="1418" spans="1:22" ht="13.5" x14ac:dyDescent="0.25">
      <c r="A1418" s="3">
        <f>RSI!A1418</f>
        <v>44077</v>
      </c>
      <c r="B1418" s="2">
        <f>RSI!B1418</f>
        <v>2.8496000000000001</v>
      </c>
      <c r="C1418" s="2">
        <f>RSI!I1418</f>
        <v>20.684800190319208</v>
      </c>
      <c r="D1418" s="2">
        <f>MACD!E1418</f>
        <v>0.13402793223748155</v>
      </c>
      <c r="E1418" s="2">
        <f>MACD!F1418</f>
        <v>7.4393950030447936E-2</v>
      </c>
      <c r="F1418" s="2">
        <f>'Moving Avg'!D1418</f>
        <v>2.9181400000000002</v>
      </c>
      <c r="G1418" s="2">
        <f>'Moving Avg'!F1418</f>
        <v>3.1380949999999999</v>
      </c>
      <c r="H1418" s="2">
        <f>'Moving Avg'!G1418</f>
        <v>3.1862100000000044</v>
      </c>
      <c r="I1418" s="2">
        <f>'Moving Avg'!H1418</f>
        <v>2.9727399999999995</v>
      </c>
      <c r="J1418" s="6" t="str">
        <f>OBV!F1418</f>
        <v>BEARISH</v>
      </c>
      <c r="K1418" s="6" t="str">
        <f>OBV!G1418</f>
        <v>WEAK</v>
      </c>
      <c r="L1418" s="6" t="str">
        <f>OBV!H1418</f>
        <v>CONFIRMED BEARISH</v>
      </c>
      <c r="M1418" s="8">
        <f t="shared" si="220"/>
        <v>50</v>
      </c>
      <c r="N1418" s="8">
        <f t="shared" si="221"/>
        <v>0</v>
      </c>
      <c r="O1418" s="8">
        <f t="shared" si="222"/>
        <v>0</v>
      </c>
      <c r="P1418" s="8">
        <f t="shared" si="223"/>
        <v>0</v>
      </c>
      <c r="Q1418" s="9">
        <f t="shared" si="224"/>
        <v>17.5</v>
      </c>
      <c r="R1418" s="9">
        <f t="shared" si="225"/>
        <v>10</v>
      </c>
      <c r="S1418" s="9">
        <f t="shared" si="226"/>
        <v>7.5</v>
      </c>
      <c r="T1418" s="9">
        <f t="shared" si="227"/>
        <v>12.5</v>
      </c>
      <c r="U1418" s="8">
        <f t="shared" si="228"/>
        <v>11.666666666666666</v>
      </c>
      <c r="V1418" s="8">
        <f t="shared" si="229"/>
        <v>11.875</v>
      </c>
    </row>
    <row r="1419" spans="1:22" ht="13.5" x14ac:dyDescent="0.25">
      <c r="A1419" s="3">
        <f>RSI!A1419</f>
        <v>44078</v>
      </c>
      <c r="B1419" s="2">
        <f>RSI!B1419</f>
        <v>2.9275000000000002</v>
      </c>
      <c r="C1419" s="2">
        <f>RSI!I1419</f>
        <v>32.228067751623911</v>
      </c>
      <c r="D1419" s="2">
        <f>MACD!E1419</f>
        <v>0.1464359438172762</v>
      </c>
      <c r="E1419" s="2">
        <f>MACD!F1419</f>
        <v>8.8802348787813595E-2</v>
      </c>
      <c r="F1419" s="2">
        <f>'Moving Avg'!D1419</f>
        <v>2.9165800000000002</v>
      </c>
      <c r="G1419" s="2">
        <f>'Moving Avg'!F1419</f>
        <v>3.1217449999999998</v>
      </c>
      <c r="H1419" s="2">
        <f>'Moving Avg'!G1419</f>
        <v>3.1812340000000039</v>
      </c>
      <c r="I1419" s="2">
        <f>'Moving Avg'!H1419</f>
        <v>2.9733959999999997</v>
      </c>
      <c r="J1419" s="6" t="str">
        <f>OBV!F1419</f>
        <v>BEARISH</v>
      </c>
      <c r="K1419" s="6" t="str">
        <f>OBV!G1419</f>
        <v>WEAK</v>
      </c>
      <c r="L1419" s="6" t="str">
        <f>OBV!H1419</f>
        <v>CONFIRMED BEARISH</v>
      </c>
      <c r="M1419" s="8">
        <f t="shared" si="220"/>
        <v>25</v>
      </c>
      <c r="N1419" s="8">
        <f t="shared" si="221"/>
        <v>0</v>
      </c>
      <c r="O1419" s="8">
        <f t="shared" si="222"/>
        <v>0</v>
      </c>
      <c r="P1419" s="8">
        <f t="shared" si="223"/>
        <v>0</v>
      </c>
      <c r="Q1419" s="9">
        <f t="shared" si="224"/>
        <v>8.75</v>
      </c>
      <c r="R1419" s="9">
        <f t="shared" si="225"/>
        <v>5</v>
      </c>
      <c r="S1419" s="9">
        <f t="shared" si="226"/>
        <v>3.75</v>
      </c>
      <c r="T1419" s="9">
        <f t="shared" si="227"/>
        <v>6.25</v>
      </c>
      <c r="U1419" s="8">
        <f t="shared" si="228"/>
        <v>5.833333333333333</v>
      </c>
      <c r="V1419" s="8">
        <f t="shared" si="229"/>
        <v>5.9375</v>
      </c>
    </row>
    <row r="1420" spans="1:22" ht="13.5" x14ac:dyDescent="0.25">
      <c r="A1420" s="3">
        <f>RSI!A1420</f>
        <v>44081</v>
      </c>
      <c r="B1420" s="2">
        <f>RSI!B1420</f>
        <v>2.9275000000000002</v>
      </c>
      <c r="C1420" s="2">
        <f>RSI!I1420</f>
        <v>32.228067751623911</v>
      </c>
      <c r="D1420" s="2">
        <f>MACD!E1420</f>
        <v>0.14486802190609227</v>
      </c>
      <c r="E1420" s="2">
        <f>MACD!F1420</f>
        <v>0.10001548341146933</v>
      </c>
      <c r="F1420" s="2">
        <f>'Moving Avg'!D1420</f>
        <v>2.8979000000000004</v>
      </c>
      <c r="G1420" s="2">
        <f>'Moving Avg'!F1420</f>
        <v>3.1053950000000001</v>
      </c>
      <c r="H1420" s="2">
        <f>'Moving Avg'!G1420</f>
        <v>3.1762580000000038</v>
      </c>
      <c r="I1420" s="2">
        <f>'Moving Avg'!H1420</f>
        <v>2.9744489999999995</v>
      </c>
      <c r="J1420" s="6" t="str">
        <f>OBV!F1420</f>
        <v>BEARISH</v>
      </c>
      <c r="K1420" s="6" t="str">
        <f>OBV!G1420</f>
        <v>WEAK</v>
      </c>
      <c r="L1420" s="6" t="str">
        <f>OBV!H1420</f>
        <v>CONFIRMED BEARISH</v>
      </c>
      <c r="M1420" s="8">
        <f t="shared" si="220"/>
        <v>25</v>
      </c>
      <c r="N1420" s="8">
        <f t="shared" si="221"/>
        <v>0</v>
      </c>
      <c r="O1420" s="8">
        <f t="shared" si="222"/>
        <v>0</v>
      </c>
      <c r="P1420" s="8">
        <f t="shared" si="223"/>
        <v>0</v>
      </c>
      <c r="Q1420" s="9">
        <f t="shared" si="224"/>
        <v>8.75</v>
      </c>
      <c r="R1420" s="9">
        <f t="shared" si="225"/>
        <v>5</v>
      </c>
      <c r="S1420" s="9">
        <f t="shared" si="226"/>
        <v>3.75</v>
      </c>
      <c r="T1420" s="9">
        <f t="shared" si="227"/>
        <v>6.25</v>
      </c>
      <c r="U1420" s="8">
        <f t="shared" si="228"/>
        <v>5.833333333333333</v>
      </c>
      <c r="V1420" s="8">
        <f t="shared" si="229"/>
        <v>5.9375</v>
      </c>
    </row>
    <row r="1421" spans="1:22" ht="13.5" x14ac:dyDescent="0.25">
      <c r="A1421" s="3">
        <f>RSI!A1421</f>
        <v>44082</v>
      </c>
      <c r="B1421" s="2">
        <f>RSI!B1421</f>
        <v>2.9275000000000002</v>
      </c>
      <c r="C1421" s="2">
        <f>RSI!I1421</f>
        <v>32.228067751623911</v>
      </c>
      <c r="D1421" s="2">
        <f>MACD!E1421</f>
        <v>0.14456189480295878</v>
      </c>
      <c r="E1421" s="2">
        <f>MACD!F1421</f>
        <v>0.10892476568976724</v>
      </c>
      <c r="F1421" s="2">
        <f>'Moving Avg'!D1421</f>
        <v>2.8963399999999999</v>
      </c>
      <c r="G1421" s="2">
        <f>'Moving Avg'!F1421</f>
        <v>3.089045</v>
      </c>
      <c r="H1421" s="2">
        <f>'Moving Avg'!G1421</f>
        <v>3.1712820000000046</v>
      </c>
      <c r="I1421" s="2">
        <f>'Moving Avg'!H1421</f>
        <v>2.9749065000000003</v>
      </c>
      <c r="J1421" s="6" t="str">
        <f>OBV!F1421</f>
        <v>BEARISH</v>
      </c>
      <c r="K1421" s="6" t="str">
        <f>OBV!G1421</f>
        <v>WEAK</v>
      </c>
      <c r="L1421" s="6" t="str">
        <f>OBV!H1421</f>
        <v>CONFIRMED BEARISH</v>
      </c>
      <c r="M1421" s="8">
        <f t="shared" si="220"/>
        <v>25</v>
      </c>
      <c r="N1421" s="8">
        <f t="shared" si="221"/>
        <v>0</v>
      </c>
      <c r="O1421" s="8">
        <f t="shared" si="222"/>
        <v>0</v>
      </c>
      <c r="P1421" s="8">
        <f t="shared" si="223"/>
        <v>0</v>
      </c>
      <c r="Q1421" s="9">
        <f t="shared" si="224"/>
        <v>8.75</v>
      </c>
      <c r="R1421" s="9">
        <f t="shared" si="225"/>
        <v>5</v>
      </c>
      <c r="S1421" s="9">
        <f t="shared" si="226"/>
        <v>3.75</v>
      </c>
      <c r="T1421" s="9">
        <f t="shared" si="227"/>
        <v>6.25</v>
      </c>
      <c r="U1421" s="8">
        <f t="shared" si="228"/>
        <v>5.833333333333333</v>
      </c>
      <c r="V1421" s="8">
        <f t="shared" si="229"/>
        <v>5.9375</v>
      </c>
    </row>
    <row r="1422" spans="1:22" ht="13.5" x14ac:dyDescent="0.25">
      <c r="A1422" s="3">
        <f>RSI!A1422</f>
        <v>44083</v>
      </c>
      <c r="B1422" s="2">
        <f>RSI!B1422</f>
        <v>2.9275000000000002</v>
      </c>
      <c r="C1422" s="2">
        <f>RSI!I1422</f>
        <v>32.228067751623911</v>
      </c>
      <c r="D1422" s="2">
        <f>MACD!E1422</f>
        <v>0.13924784200360429</v>
      </c>
      <c r="E1422" s="2">
        <f>MACD!F1422</f>
        <v>0.11498938095253466</v>
      </c>
      <c r="F1422" s="2">
        <f>'Moving Avg'!D1422</f>
        <v>2.9119200000000003</v>
      </c>
      <c r="G1422" s="2">
        <f>'Moving Avg'!F1422</f>
        <v>3.0730850000000003</v>
      </c>
      <c r="H1422" s="2">
        <f>'Moving Avg'!G1422</f>
        <v>3.1663060000000041</v>
      </c>
      <c r="I1422" s="2">
        <f>'Moving Avg'!H1422</f>
        <v>2.9753640000000003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  <c r="M1422" s="8">
        <f t="shared" si="220"/>
        <v>25</v>
      </c>
      <c r="N1422" s="8">
        <f t="shared" si="221"/>
        <v>0</v>
      </c>
      <c r="O1422" s="8">
        <f t="shared" si="222"/>
        <v>0</v>
      </c>
      <c r="P1422" s="8">
        <f t="shared" si="223"/>
        <v>83.5</v>
      </c>
      <c r="Q1422" s="9">
        <f t="shared" si="224"/>
        <v>21.274999999999999</v>
      </c>
      <c r="R1422" s="9">
        <f t="shared" si="225"/>
        <v>25.875</v>
      </c>
      <c r="S1422" s="9">
        <f t="shared" si="226"/>
        <v>41.325000000000003</v>
      </c>
      <c r="T1422" s="9">
        <f t="shared" si="227"/>
        <v>27.125</v>
      </c>
      <c r="U1422" s="8">
        <f t="shared" si="228"/>
        <v>29.491666666666664</v>
      </c>
      <c r="V1422" s="8">
        <f t="shared" si="229"/>
        <v>28.9</v>
      </c>
    </row>
    <row r="1423" spans="1:22" ht="13.5" x14ac:dyDescent="0.25">
      <c r="A1423" s="3">
        <f>RSI!A1423</f>
        <v>44084</v>
      </c>
      <c r="B1423" s="2">
        <f>RSI!B1423</f>
        <v>2.8418000000000001</v>
      </c>
      <c r="C1423" s="2">
        <f>RSI!I1423</f>
        <v>26.517416406139532</v>
      </c>
      <c r="D1423" s="2">
        <f>MACD!E1423</f>
        <v>0.12760523263654688</v>
      </c>
      <c r="E1423" s="2">
        <f>MACD!F1423</f>
        <v>0.11751255128933712</v>
      </c>
      <c r="F1423" s="2">
        <f>'Moving Avg'!D1423</f>
        <v>2.9103599999999998</v>
      </c>
      <c r="G1423" s="2">
        <f>'Moving Avg'!F1423</f>
        <v>3.0524500000000008</v>
      </c>
      <c r="H1423" s="2">
        <f>'Moving Avg'!G1423</f>
        <v>3.1596160000000038</v>
      </c>
      <c r="I1423" s="2">
        <f>'Moving Avg'!H1423</f>
        <v>2.9751095000000003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0"/>
        <v>50</v>
      </c>
      <c r="N1423" s="8">
        <f t="shared" si="221"/>
        <v>0</v>
      </c>
      <c r="O1423" s="8">
        <f t="shared" si="222"/>
        <v>0</v>
      </c>
      <c r="P1423" s="8">
        <f t="shared" si="223"/>
        <v>16.5</v>
      </c>
      <c r="Q1423" s="9">
        <f t="shared" si="224"/>
        <v>19.975000000000001</v>
      </c>
      <c r="R1423" s="9">
        <f t="shared" si="225"/>
        <v>14.125</v>
      </c>
      <c r="S1423" s="9">
        <f t="shared" si="226"/>
        <v>14.925000000000001</v>
      </c>
      <c r="T1423" s="9">
        <f t="shared" si="227"/>
        <v>16.625</v>
      </c>
      <c r="U1423" s="8">
        <f t="shared" si="228"/>
        <v>16.341666666666669</v>
      </c>
      <c r="V1423" s="8">
        <f t="shared" si="229"/>
        <v>16.412500000000001</v>
      </c>
    </row>
    <row r="1424" spans="1:22" ht="13.5" x14ac:dyDescent="0.25">
      <c r="A1424" s="3">
        <f>RSI!A1424</f>
        <v>44085</v>
      </c>
      <c r="B1424" s="2">
        <f>RSI!B1424</f>
        <v>2.7951000000000001</v>
      </c>
      <c r="C1424" s="2">
        <f>RSI!I1424</f>
        <v>24.019717856762142</v>
      </c>
      <c r="D1424" s="2">
        <f>MACD!E1424</f>
        <v>0.10936039358672645</v>
      </c>
      <c r="E1424" s="2">
        <f>MACD!F1424</f>
        <v>0.11588211974881499</v>
      </c>
      <c r="F1424" s="2">
        <f>'Moving Avg'!D1424</f>
        <v>2.8838800000000004</v>
      </c>
      <c r="G1424" s="2">
        <f>'Moving Avg'!F1424</f>
        <v>3.0294800000000004</v>
      </c>
      <c r="H1424" s="2">
        <f>'Moving Avg'!G1424</f>
        <v>3.1519920000000035</v>
      </c>
      <c r="I1424" s="2">
        <f>'Moving Avg'!H1424</f>
        <v>2.9746215000000005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0"/>
        <v>50</v>
      </c>
      <c r="N1424" s="8">
        <f t="shared" si="221"/>
        <v>45</v>
      </c>
      <c r="O1424" s="8">
        <f t="shared" si="222"/>
        <v>0</v>
      </c>
      <c r="P1424" s="8">
        <f t="shared" si="223"/>
        <v>16.5</v>
      </c>
      <c r="Q1424" s="9">
        <f t="shared" si="224"/>
        <v>35.725000000000001</v>
      </c>
      <c r="R1424" s="9">
        <f t="shared" si="225"/>
        <v>23.125</v>
      </c>
      <c r="S1424" s="9">
        <f t="shared" si="226"/>
        <v>21.675000000000001</v>
      </c>
      <c r="T1424" s="9">
        <f t="shared" si="227"/>
        <v>27.875</v>
      </c>
      <c r="U1424" s="8">
        <f t="shared" si="228"/>
        <v>26.841666666666669</v>
      </c>
      <c r="V1424" s="8">
        <f t="shared" si="229"/>
        <v>27.1</v>
      </c>
    </row>
    <row r="1425" spans="1:22" ht="13.5" x14ac:dyDescent="0.25">
      <c r="A1425" s="3">
        <f>RSI!A1425</f>
        <v>44088</v>
      </c>
      <c r="B1425" s="2">
        <f>RSI!B1425</f>
        <v>2.7951000000000001</v>
      </c>
      <c r="C1425" s="2">
        <f>RSI!I1425</f>
        <v>24.019717856762142</v>
      </c>
      <c r="D1425" s="2">
        <f>MACD!E1425</f>
        <v>0.10858668329314369</v>
      </c>
      <c r="E1425" s="2">
        <f>MACD!F1425</f>
        <v>0.11442303245768073</v>
      </c>
      <c r="F1425" s="2">
        <f>'Moving Avg'!D1425</f>
        <v>2.8573999999999997</v>
      </c>
      <c r="G1425" s="2">
        <f>'Moving Avg'!F1425</f>
        <v>3.0065100000000009</v>
      </c>
      <c r="H1425" s="2">
        <f>'Moving Avg'!G1425</f>
        <v>3.1443680000000023</v>
      </c>
      <c r="I1425" s="2">
        <f>'Moving Avg'!H1425</f>
        <v>2.9741335000000011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  <c r="M1425" s="8">
        <f t="shared" si="220"/>
        <v>50</v>
      </c>
      <c r="N1425" s="8">
        <f t="shared" si="221"/>
        <v>45</v>
      </c>
      <c r="O1425" s="8">
        <f t="shared" si="222"/>
        <v>0</v>
      </c>
      <c r="P1425" s="8">
        <f t="shared" si="223"/>
        <v>16.5</v>
      </c>
      <c r="Q1425" s="9">
        <f t="shared" si="224"/>
        <v>35.725000000000001</v>
      </c>
      <c r="R1425" s="9">
        <f t="shared" si="225"/>
        <v>23.125</v>
      </c>
      <c r="S1425" s="9">
        <f t="shared" si="226"/>
        <v>21.675000000000001</v>
      </c>
      <c r="T1425" s="9">
        <f t="shared" si="227"/>
        <v>27.875</v>
      </c>
      <c r="U1425" s="8">
        <f t="shared" si="228"/>
        <v>26.841666666666669</v>
      </c>
      <c r="V1425" s="8">
        <f t="shared" si="229"/>
        <v>27.1</v>
      </c>
    </row>
    <row r="1426" spans="1:22" ht="13.5" x14ac:dyDescent="0.25">
      <c r="A1426" s="3">
        <f>RSI!A1426</f>
        <v>44089</v>
      </c>
      <c r="B1426" s="2">
        <f>RSI!B1426</f>
        <v>2.7328000000000001</v>
      </c>
      <c r="C1426" s="2">
        <f>RSI!I1426</f>
        <v>20.964551138436647</v>
      </c>
      <c r="D1426" s="2">
        <f>MACD!E1426</f>
        <v>0.1007618483532351</v>
      </c>
      <c r="E1426" s="2">
        <f>MACD!F1426</f>
        <v>0.1116907956367916</v>
      </c>
      <c r="F1426" s="2">
        <f>'Moving Avg'!D1426</f>
        <v>2.8184600000000004</v>
      </c>
      <c r="G1426" s="2">
        <f>'Moving Avg'!F1426</f>
        <v>2.9827600000000003</v>
      </c>
      <c r="H1426" s="2">
        <f>'Moving Avg'!G1426</f>
        <v>3.1354980000000023</v>
      </c>
      <c r="I1426" s="2">
        <f>'Moving Avg'!H1426</f>
        <v>2.9733340000000008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0"/>
        <v>50</v>
      </c>
      <c r="N1426" s="8">
        <f t="shared" si="221"/>
        <v>45</v>
      </c>
      <c r="O1426" s="8">
        <f t="shared" si="222"/>
        <v>0</v>
      </c>
      <c r="P1426" s="8">
        <f t="shared" si="223"/>
        <v>16.5</v>
      </c>
      <c r="Q1426" s="9">
        <f t="shared" si="224"/>
        <v>35.725000000000001</v>
      </c>
      <c r="R1426" s="9">
        <f t="shared" si="225"/>
        <v>23.125</v>
      </c>
      <c r="S1426" s="9">
        <f t="shared" si="226"/>
        <v>21.675000000000001</v>
      </c>
      <c r="T1426" s="9">
        <f t="shared" si="227"/>
        <v>27.875</v>
      </c>
      <c r="U1426" s="8">
        <f t="shared" si="228"/>
        <v>26.841666666666669</v>
      </c>
      <c r="V1426" s="8">
        <f t="shared" si="229"/>
        <v>27.1</v>
      </c>
    </row>
    <row r="1427" spans="1:22" ht="13.5" x14ac:dyDescent="0.25">
      <c r="A1427" s="3">
        <f>RSI!A1427</f>
        <v>44090</v>
      </c>
      <c r="B1427" s="2">
        <f>RSI!B1427</f>
        <v>2.7328000000000001</v>
      </c>
      <c r="C1427" s="2">
        <f>RSI!I1427</f>
        <v>20.964551138436647</v>
      </c>
      <c r="D1427" s="2">
        <f>MACD!E1427</f>
        <v>8.2606073419082104E-2</v>
      </c>
      <c r="E1427" s="2">
        <f>MACD!F1427</f>
        <v>0.10587385119324971</v>
      </c>
      <c r="F1427" s="2">
        <f>'Moving Avg'!D1427</f>
        <v>2.7795200000000002</v>
      </c>
      <c r="G1427" s="2">
        <f>'Moving Avg'!F1427</f>
        <v>2.9566749999999997</v>
      </c>
      <c r="H1427" s="2">
        <f>'Moving Avg'!G1427</f>
        <v>3.126628000000002</v>
      </c>
      <c r="I1427" s="2">
        <f>'Moving Avg'!H1427</f>
        <v>2.9725345000000005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50</v>
      </c>
      <c r="N1427" s="8">
        <f t="shared" si="221"/>
        <v>100</v>
      </c>
      <c r="O1427" s="8">
        <f t="shared" si="222"/>
        <v>0</v>
      </c>
      <c r="P1427" s="8">
        <f t="shared" si="223"/>
        <v>16.5</v>
      </c>
      <c r="Q1427" s="9">
        <f t="shared" si="224"/>
        <v>54.975000000000001</v>
      </c>
      <c r="R1427" s="9">
        <f t="shared" si="225"/>
        <v>34.125</v>
      </c>
      <c r="S1427" s="9">
        <f t="shared" si="226"/>
        <v>29.925000000000001</v>
      </c>
      <c r="T1427" s="9">
        <f t="shared" si="227"/>
        <v>41.625</v>
      </c>
      <c r="U1427" s="8">
        <f t="shared" si="228"/>
        <v>39.674999999999997</v>
      </c>
      <c r="V1427" s="8">
        <f t="shared" si="229"/>
        <v>40.162499999999994</v>
      </c>
    </row>
    <row r="1428" spans="1:22" ht="13.5" x14ac:dyDescent="0.25">
      <c r="A1428" s="3">
        <f>RSI!A1428</f>
        <v>44091</v>
      </c>
      <c r="B1428" s="2">
        <f>RSI!B1428</f>
        <v>2.7328000000000001</v>
      </c>
      <c r="C1428" s="2">
        <f>RSI!I1428</f>
        <v>20.964551138436647</v>
      </c>
      <c r="D1428" s="2">
        <f>MACD!E1428</f>
        <v>6.8771137804927385E-2</v>
      </c>
      <c r="E1428" s="2">
        <f>MACD!F1428</f>
        <v>9.8453308515585244E-2</v>
      </c>
      <c r="F1428" s="2">
        <f>'Moving Avg'!D1428</f>
        <v>2.7577200000000004</v>
      </c>
      <c r="G1428" s="2">
        <f>'Moving Avg'!F1428</f>
        <v>2.9305899999999996</v>
      </c>
      <c r="H1428" s="2">
        <f>'Moving Avg'!G1428</f>
        <v>3.1177580000000007</v>
      </c>
      <c r="I1428" s="2">
        <f>'Moving Avg'!H1428</f>
        <v>2.9717350000000011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50</v>
      </c>
      <c r="N1428" s="8">
        <f t="shared" si="221"/>
        <v>100</v>
      </c>
      <c r="O1428" s="8">
        <f t="shared" si="222"/>
        <v>0</v>
      </c>
      <c r="P1428" s="8">
        <f t="shared" si="223"/>
        <v>16.5</v>
      </c>
      <c r="Q1428" s="9">
        <f t="shared" si="224"/>
        <v>54.975000000000001</v>
      </c>
      <c r="R1428" s="9">
        <f t="shared" si="225"/>
        <v>34.125</v>
      </c>
      <c r="S1428" s="9">
        <f t="shared" si="226"/>
        <v>29.925000000000001</v>
      </c>
      <c r="T1428" s="9">
        <f t="shared" si="227"/>
        <v>41.625</v>
      </c>
      <c r="U1428" s="8">
        <f t="shared" si="228"/>
        <v>39.674999999999997</v>
      </c>
      <c r="V1428" s="8">
        <f t="shared" si="229"/>
        <v>40.162499999999994</v>
      </c>
    </row>
    <row r="1429" spans="1:22" ht="13.5" x14ac:dyDescent="0.25">
      <c r="A1429" s="3">
        <f>RSI!A1429</f>
        <v>44092</v>
      </c>
      <c r="B1429" s="2">
        <f>RSI!B1429</f>
        <v>2.7172000000000001</v>
      </c>
      <c r="C1429" s="2">
        <f>RSI!I1429</f>
        <v>20.162500115009948</v>
      </c>
      <c r="D1429" s="2">
        <f>MACD!E1429</f>
        <v>7.1619309186373492E-2</v>
      </c>
      <c r="E1429" s="2">
        <f>MACD!F1429</f>
        <v>9.3086508649742897E-2</v>
      </c>
      <c r="F1429" s="2">
        <f>'Moving Avg'!D1429</f>
        <v>2.74214</v>
      </c>
      <c r="G1429" s="2">
        <f>'Moving Avg'!F1429</f>
        <v>2.9045049999999994</v>
      </c>
      <c r="H1429" s="2">
        <f>'Moving Avg'!G1429</f>
        <v>3.1085760000000007</v>
      </c>
      <c r="I1429" s="2">
        <f>'Moving Avg'!H1429</f>
        <v>2.9712830000000015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50</v>
      </c>
      <c r="N1429" s="8">
        <f t="shared" si="221"/>
        <v>100</v>
      </c>
      <c r="O1429" s="8">
        <f t="shared" si="222"/>
        <v>0</v>
      </c>
      <c r="P1429" s="8">
        <f t="shared" si="223"/>
        <v>16.5</v>
      </c>
      <c r="Q1429" s="9">
        <f t="shared" si="224"/>
        <v>54.975000000000001</v>
      </c>
      <c r="R1429" s="9">
        <f t="shared" si="225"/>
        <v>34.125</v>
      </c>
      <c r="S1429" s="9">
        <f t="shared" si="226"/>
        <v>29.925000000000001</v>
      </c>
      <c r="T1429" s="9">
        <f t="shared" si="227"/>
        <v>41.625</v>
      </c>
      <c r="U1429" s="8">
        <f t="shared" si="228"/>
        <v>39.674999999999997</v>
      </c>
      <c r="V1429" s="8">
        <f t="shared" si="229"/>
        <v>40.162499999999994</v>
      </c>
    </row>
    <row r="1430" spans="1:22" ht="13.5" x14ac:dyDescent="0.25">
      <c r="A1430" s="3">
        <f>RSI!A1430</f>
        <v>44095</v>
      </c>
      <c r="B1430" s="2">
        <f>RSI!B1430</f>
        <v>2.7172000000000001</v>
      </c>
      <c r="C1430" s="2">
        <f>RSI!I1430</f>
        <v>20.162500115009948</v>
      </c>
      <c r="D1430" s="2">
        <f>MACD!E1430</f>
        <v>7.5431189223844175E-2</v>
      </c>
      <c r="E1430" s="2">
        <f>MACD!F1430</f>
        <v>8.9555444764563161E-2</v>
      </c>
      <c r="F1430" s="2">
        <f>'Moving Avg'!D1430</f>
        <v>2.7265600000000001</v>
      </c>
      <c r="G1430" s="2">
        <f>'Moving Avg'!F1430</f>
        <v>2.8826999999999994</v>
      </c>
      <c r="H1430" s="2">
        <f>'Moving Avg'!G1430</f>
        <v>3.0993939999999998</v>
      </c>
      <c r="I1430" s="2">
        <f>'Moving Avg'!H1430</f>
        <v>2.9708310000000013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50</v>
      </c>
      <c r="N1430" s="8">
        <f t="shared" si="221"/>
        <v>45</v>
      </c>
      <c r="O1430" s="8">
        <f t="shared" si="222"/>
        <v>0</v>
      </c>
      <c r="P1430" s="8">
        <f t="shared" si="223"/>
        <v>16.5</v>
      </c>
      <c r="Q1430" s="9">
        <f t="shared" si="224"/>
        <v>35.725000000000001</v>
      </c>
      <c r="R1430" s="9">
        <f t="shared" si="225"/>
        <v>23.125</v>
      </c>
      <c r="S1430" s="9">
        <f t="shared" si="226"/>
        <v>21.675000000000001</v>
      </c>
      <c r="T1430" s="9">
        <f t="shared" si="227"/>
        <v>27.875</v>
      </c>
      <c r="U1430" s="8">
        <f t="shared" si="228"/>
        <v>26.841666666666669</v>
      </c>
      <c r="V1430" s="8">
        <f t="shared" si="229"/>
        <v>27.1</v>
      </c>
    </row>
    <row r="1431" spans="1:22" ht="13.5" x14ac:dyDescent="0.25">
      <c r="A1431" s="3">
        <f>RSI!A1431</f>
        <v>44096</v>
      </c>
      <c r="B1431" s="2">
        <f>RSI!B1431</f>
        <v>2.7172000000000001</v>
      </c>
      <c r="C1431" s="2">
        <f>RSI!I1431</f>
        <v>20.162500115009948</v>
      </c>
      <c r="D1431" s="2">
        <f>MACD!E1431</f>
        <v>7.9954671427288737E-2</v>
      </c>
      <c r="E1431" s="2">
        <f>MACD!F1431</f>
        <v>8.7635290097108284E-2</v>
      </c>
      <c r="F1431" s="2">
        <f>'Moving Avg'!D1431</f>
        <v>2.7234400000000001</v>
      </c>
      <c r="G1431" s="2">
        <f>'Moving Avg'!F1431</f>
        <v>2.8608949999999993</v>
      </c>
      <c r="H1431" s="2">
        <f>'Moving Avg'!G1431</f>
        <v>3.0902059999999993</v>
      </c>
      <c r="I1431" s="2">
        <f>'Moving Avg'!H1431</f>
        <v>2.9703790000000017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  <c r="M1431" s="8">
        <f t="shared" si="220"/>
        <v>50</v>
      </c>
      <c r="N1431" s="8">
        <f t="shared" si="221"/>
        <v>45</v>
      </c>
      <c r="O1431" s="8">
        <f t="shared" si="222"/>
        <v>0</v>
      </c>
      <c r="P1431" s="8">
        <f t="shared" si="223"/>
        <v>16.5</v>
      </c>
      <c r="Q1431" s="9">
        <f t="shared" si="224"/>
        <v>35.725000000000001</v>
      </c>
      <c r="R1431" s="9">
        <f t="shared" si="225"/>
        <v>23.125</v>
      </c>
      <c r="S1431" s="9">
        <f t="shared" si="226"/>
        <v>21.675000000000001</v>
      </c>
      <c r="T1431" s="9">
        <f t="shared" si="227"/>
        <v>27.875</v>
      </c>
      <c r="U1431" s="8">
        <f t="shared" si="228"/>
        <v>26.841666666666669</v>
      </c>
      <c r="V1431" s="8">
        <f t="shared" si="229"/>
        <v>27.1</v>
      </c>
    </row>
    <row r="1432" spans="1:22" ht="13.5" x14ac:dyDescent="0.25">
      <c r="A1432" s="3">
        <f>RSI!A1432</f>
        <v>44097</v>
      </c>
      <c r="B1432" s="2">
        <f>RSI!B1432</f>
        <v>2.7172000000000001</v>
      </c>
      <c r="C1432" s="2">
        <f>RSI!I1432</f>
        <v>20.162500115009948</v>
      </c>
      <c r="D1432" s="2">
        <f>MACD!E1432</f>
        <v>8.4984127040502955E-2</v>
      </c>
      <c r="E1432" s="2">
        <f>MACD!F1432</f>
        <v>8.7105057485787216E-2</v>
      </c>
      <c r="F1432" s="2">
        <f>'Moving Avg'!D1432</f>
        <v>2.7203200000000001</v>
      </c>
      <c r="G1432" s="2">
        <f>'Moving Avg'!F1432</f>
        <v>2.8410399999999991</v>
      </c>
      <c r="H1432" s="2">
        <f>'Moving Avg'!G1432</f>
        <v>3.0810179999999985</v>
      </c>
      <c r="I1432" s="2">
        <f>'Moving Avg'!H1432</f>
        <v>2.969927000000002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  <c r="M1432" s="8">
        <f t="shared" si="220"/>
        <v>50</v>
      </c>
      <c r="N1432" s="8">
        <f t="shared" si="221"/>
        <v>45</v>
      </c>
      <c r="O1432" s="8">
        <f t="shared" si="222"/>
        <v>0</v>
      </c>
      <c r="P1432" s="8">
        <f t="shared" si="223"/>
        <v>16.5</v>
      </c>
      <c r="Q1432" s="9">
        <f t="shared" si="224"/>
        <v>35.725000000000001</v>
      </c>
      <c r="R1432" s="9">
        <f t="shared" si="225"/>
        <v>23.125</v>
      </c>
      <c r="S1432" s="9">
        <f t="shared" si="226"/>
        <v>21.675000000000001</v>
      </c>
      <c r="T1432" s="9">
        <f t="shared" si="227"/>
        <v>27.875</v>
      </c>
      <c r="U1432" s="8">
        <f t="shared" si="228"/>
        <v>26.841666666666669</v>
      </c>
      <c r="V1432" s="8">
        <f t="shared" si="229"/>
        <v>27.1</v>
      </c>
    </row>
    <row r="1433" spans="1:22" ht="13.5" x14ac:dyDescent="0.25">
      <c r="A1433" s="3">
        <f>RSI!A1433</f>
        <v>44098</v>
      </c>
      <c r="B1433" s="2">
        <f>RSI!B1433</f>
        <v>2.7172000000000001</v>
      </c>
      <c r="C1433" s="2">
        <f>RSI!I1433</f>
        <v>20.162500115009948</v>
      </c>
      <c r="D1433" s="2">
        <f>MACD!E1433</f>
        <v>7.7168069449254251E-2</v>
      </c>
      <c r="E1433" s="2">
        <f>MACD!F1433</f>
        <v>8.5117659878480634E-2</v>
      </c>
      <c r="F1433" s="2">
        <f>'Moving Avg'!D1433</f>
        <v>2.7172000000000001</v>
      </c>
      <c r="G1433" s="2">
        <f>'Moving Avg'!F1433</f>
        <v>2.8258549999999998</v>
      </c>
      <c r="H1433" s="2">
        <f>'Moving Avg'!G1433</f>
        <v>3.0701159999999987</v>
      </c>
      <c r="I1433" s="2">
        <f>'Moving Avg'!H1433</f>
        <v>2.9694750000000023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  <c r="M1433" s="8">
        <f t="shared" si="220"/>
        <v>50</v>
      </c>
      <c r="N1433" s="8">
        <f t="shared" si="221"/>
        <v>45</v>
      </c>
      <c r="O1433" s="8">
        <f t="shared" si="222"/>
        <v>0</v>
      </c>
      <c r="P1433" s="8">
        <f t="shared" si="223"/>
        <v>16.5</v>
      </c>
      <c r="Q1433" s="9">
        <f t="shared" si="224"/>
        <v>35.725000000000001</v>
      </c>
      <c r="R1433" s="9">
        <f t="shared" si="225"/>
        <v>23.125</v>
      </c>
      <c r="S1433" s="9">
        <f t="shared" si="226"/>
        <v>21.675000000000001</v>
      </c>
      <c r="T1433" s="9">
        <f t="shared" si="227"/>
        <v>27.875</v>
      </c>
      <c r="U1433" s="8">
        <f t="shared" si="228"/>
        <v>26.841666666666669</v>
      </c>
      <c r="V1433" s="8">
        <f t="shared" si="229"/>
        <v>27.1</v>
      </c>
    </row>
    <row r="1434" spans="1:22" ht="13.5" x14ac:dyDescent="0.25">
      <c r="A1434" s="3">
        <f>RSI!A1434</f>
        <v>44099</v>
      </c>
      <c r="B1434" s="2">
        <f>RSI!B1434</f>
        <v>2.7172000000000001</v>
      </c>
      <c r="C1434" s="2">
        <f>RSI!I1434</f>
        <v>20.162500115009948</v>
      </c>
      <c r="D1434" s="2">
        <f>MACD!E1434</f>
        <v>6.4400297040734689E-2</v>
      </c>
      <c r="E1434" s="2">
        <f>MACD!F1434</f>
        <v>8.097418731093145E-2</v>
      </c>
      <c r="F1434" s="2">
        <f>'Moving Avg'!D1434</f>
        <v>2.7172000000000001</v>
      </c>
      <c r="G1434" s="2">
        <f>'Moving Avg'!F1434</f>
        <v>2.8149499999999992</v>
      </c>
      <c r="H1434" s="2">
        <f>'Moving Avg'!G1434</f>
        <v>3.0592139999999985</v>
      </c>
      <c r="I1434" s="2">
        <f>'Moving Avg'!H1434</f>
        <v>2.9690230000000026</v>
      </c>
      <c r="J1434" s="6" t="str">
        <f>OBV!F1434</f>
        <v>NEUTRAL</v>
      </c>
      <c r="K1434" s="6" t="str">
        <f>OBV!G1434</f>
        <v>NEUTRAL</v>
      </c>
      <c r="L1434" s="6" t="str">
        <f>OBV!H1434</f>
        <v>NEUTRAL</v>
      </c>
      <c r="M1434" s="8">
        <f t="shared" si="220"/>
        <v>50</v>
      </c>
      <c r="N1434" s="8">
        <f t="shared" si="221"/>
        <v>45</v>
      </c>
      <c r="O1434" s="8">
        <f t="shared" si="222"/>
        <v>0</v>
      </c>
      <c r="P1434" s="8">
        <f t="shared" si="223"/>
        <v>33</v>
      </c>
      <c r="Q1434" s="9">
        <f t="shared" si="224"/>
        <v>38.200000000000003</v>
      </c>
      <c r="R1434" s="9">
        <f t="shared" si="225"/>
        <v>27.25</v>
      </c>
      <c r="S1434" s="9">
        <f t="shared" si="226"/>
        <v>29.1</v>
      </c>
      <c r="T1434" s="9">
        <f t="shared" si="227"/>
        <v>32</v>
      </c>
      <c r="U1434" s="8">
        <f t="shared" si="228"/>
        <v>31.516666666666669</v>
      </c>
      <c r="V1434" s="8">
        <f t="shared" si="229"/>
        <v>31.637500000000003</v>
      </c>
    </row>
    <row r="1435" spans="1:22" ht="13.5" x14ac:dyDescent="0.25">
      <c r="A1435" s="3">
        <f>RSI!A1435</f>
        <v>44102</v>
      </c>
      <c r="B1435" s="2">
        <f>RSI!B1435</f>
        <v>2.7172000000000001</v>
      </c>
      <c r="C1435" s="2">
        <f>RSI!I1435</f>
        <v>20.162500115009948</v>
      </c>
      <c r="D1435" s="2">
        <f>MACD!E1435</f>
        <v>5.4550899318496437E-2</v>
      </c>
      <c r="E1435" s="2">
        <f>MACD!F1435</f>
        <v>7.5689529712444442E-2</v>
      </c>
      <c r="F1435" s="2">
        <f>'Moving Avg'!D1435</f>
        <v>2.7172000000000001</v>
      </c>
      <c r="G1435" s="2">
        <f>'Moving Avg'!F1435</f>
        <v>2.7997649999999998</v>
      </c>
      <c r="H1435" s="2">
        <f>'Moving Avg'!G1435</f>
        <v>3.0486239999999984</v>
      </c>
      <c r="I1435" s="2">
        <f>'Moving Avg'!H1435</f>
        <v>2.968571000000003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  <c r="M1435" s="8">
        <f t="shared" si="220"/>
        <v>50</v>
      </c>
      <c r="N1435" s="8">
        <f t="shared" si="221"/>
        <v>100</v>
      </c>
      <c r="O1435" s="8">
        <f t="shared" si="222"/>
        <v>0</v>
      </c>
      <c r="P1435" s="8">
        <f t="shared" si="223"/>
        <v>33</v>
      </c>
      <c r="Q1435" s="9">
        <f t="shared" si="224"/>
        <v>57.45</v>
      </c>
      <c r="R1435" s="9">
        <f t="shared" si="225"/>
        <v>38.25</v>
      </c>
      <c r="S1435" s="9">
        <f t="shared" si="226"/>
        <v>37.35</v>
      </c>
      <c r="T1435" s="9">
        <f t="shared" si="227"/>
        <v>45.75</v>
      </c>
      <c r="U1435" s="8">
        <f t="shared" si="228"/>
        <v>44.35</v>
      </c>
      <c r="V1435" s="8">
        <f t="shared" si="229"/>
        <v>44.7</v>
      </c>
    </row>
    <row r="1436" spans="1:22" ht="13.5" x14ac:dyDescent="0.25">
      <c r="A1436" s="3">
        <f>RSI!A1436</f>
        <v>44103</v>
      </c>
      <c r="B1436" s="2">
        <f>RSI!B1436</f>
        <v>2.7172000000000001</v>
      </c>
      <c r="C1436" s="2">
        <f>RSI!I1436</f>
        <v>20.162500115009948</v>
      </c>
      <c r="D1436" s="2">
        <f>MACD!E1436</f>
        <v>3.7515605954138387E-2</v>
      </c>
      <c r="E1436" s="2">
        <f>MACD!F1436</f>
        <v>6.8054744960783231E-2</v>
      </c>
      <c r="F1436" s="2">
        <f>'Moving Avg'!D1436</f>
        <v>2.7172000000000001</v>
      </c>
      <c r="G1436" s="2">
        <f>'Moving Avg'!F1436</f>
        <v>2.7888599999999992</v>
      </c>
      <c r="H1436" s="2">
        <f>'Moving Avg'!G1436</f>
        <v>3.0378779999999983</v>
      </c>
      <c r="I1436" s="2">
        <f>'Moving Avg'!H1436</f>
        <v>2.9681190000000033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  <c r="M1436" s="8">
        <f t="shared" si="220"/>
        <v>50</v>
      </c>
      <c r="N1436" s="8">
        <f t="shared" si="221"/>
        <v>100</v>
      </c>
      <c r="O1436" s="8">
        <f t="shared" si="222"/>
        <v>0</v>
      </c>
      <c r="P1436" s="8">
        <f t="shared" si="223"/>
        <v>33</v>
      </c>
      <c r="Q1436" s="9">
        <f t="shared" si="224"/>
        <v>57.45</v>
      </c>
      <c r="R1436" s="9">
        <f t="shared" si="225"/>
        <v>38.25</v>
      </c>
      <c r="S1436" s="9">
        <f t="shared" si="226"/>
        <v>37.35</v>
      </c>
      <c r="T1436" s="9">
        <f t="shared" si="227"/>
        <v>45.75</v>
      </c>
      <c r="U1436" s="8">
        <f t="shared" si="228"/>
        <v>44.35</v>
      </c>
      <c r="V1436" s="8">
        <f t="shared" si="229"/>
        <v>44.7</v>
      </c>
    </row>
    <row r="1437" spans="1:22" ht="13.5" x14ac:dyDescent="0.25">
      <c r="A1437" s="3">
        <f>RSI!A1437</f>
        <v>44104</v>
      </c>
      <c r="B1437" s="2">
        <f>RSI!B1437</f>
        <v>2.7250000000000001</v>
      </c>
      <c r="C1437" s="2">
        <f>RSI!I1437</f>
        <v>22.833017552517177</v>
      </c>
      <c r="D1437" s="2">
        <f>MACD!E1437</f>
        <v>2.3341337865776968E-2</v>
      </c>
      <c r="E1437" s="2">
        <f>MACD!F1437</f>
        <v>5.911206354178198E-2</v>
      </c>
      <c r="F1437" s="2">
        <f>'Moving Avg'!D1437</f>
        <v>2.7187600000000001</v>
      </c>
      <c r="G1437" s="2">
        <f>'Moving Avg'!F1437</f>
        <v>2.7826300000000002</v>
      </c>
      <c r="H1437" s="2">
        <f>'Moving Avg'!G1437</f>
        <v>3.0272879999999982</v>
      </c>
      <c r="I1437" s="2">
        <f>'Moving Avg'!H1437</f>
        <v>2.9677060000000042</v>
      </c>
      <c r="J1437" s="6" t="str">
        <f>OBV!F1437</f>
        <v>BULLISH</v>
      </c>
      <c r="K1437" s="6" t="str">
        <f>OBV!G1437</f>
        <v>NEUTRAL</v>
      </c>
      <c r="L1437" s="6" t="str">
        <f>OBV!H1437</f>
        <v>CONFIRMED BULLISH</v>
      </c>
      <c r="M1437" s="8">
        <f t="shared" si="220"/>
        <v>50</v>
      </c>
      <c r="N1437" s="8">
        <f t="shared" si="221"/>
        <v>100</v>
      </c>
      <c r="O1437" s="8">
        <f t="shared" si="222"/>
        <v>0</v>
      </c>
      <c r="P1437" s="8">
        <f t="shared" si="223"/>
        <v>83.5</v>
      </c>
      <c r="Q1437" s="9">
        <f t="shared" si="224"/>
        <v>65.025000000000006</v>
      </c>
      <c r="R1437" s="9">
        <f t="shared" si="225"/>
        <v>50.875</v>
      </c>
      <c r="S1437" s="9">
        <f t="shared" si="226"/>
        <v>60.075000000000003</v>
      </c>
      <c r="T1437" s="9">
        <f t="shared" si="227"/>
        <v>58.375</v>
      </c>
      <c r="U1437" s="8">
        <f t="shared" si="228"/>
        <v>58.658333333333339</v>
      </c>
      <c r="V1437" s="8">
        <f t="shared" si="229"/>
        <v>58.587500000000006</v>
      </c>
    </row>
    <row r="1438" spans="1:22" ht="13.5" x14ac:dyDescent="0.25">
      <c r="A1438" s="3">
        <f>RSI!A1438</f>
        <v>44105</v>
      </c>
      <c r="B1438" s="2">
        <f>RSI!B1438</f>
        <v>2.7250000000000001</v>
      </c>
      <c r="C1438" s="2">
        <f>RSI!I1438</f>
        <v>22.833017552517177</v>
      </c>
      <c r="D1438" s="2">
        <f>MACD!E1438</f>
        <v>1.2059032806624348E-2</v>
      </c>
      <c r="E1438" s="2">
        <f>MACD!F1438</f>
        <v>4.9701457394750459E-2</v>
      </c>
      <c r="F1438" s="2">
        <f>'Moving Avg'!D1438</f>
        <v>2.7203200000000001</v>
      </c>
      <c r="G1438" s="2">
        <f>'Moving Avg'!F1438</f>
        <v>2.7763999999999998</v>
      </c>
      <c r="H1438" s="2">
        <f>'Moving Avg'!G1438</f>
        <v>3.0166979999999985</v>
      </c>
      <c r="I1438" s="2">
        <f>'Moving Avg'!H1438</f>
        <v>2.9671510000000039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  <c r="M1438" s="8">
        <f t="shared" si="220"/>
        <v>50</v>
      </c>
      <c r="N1438" s="8">
        <f t="shared" si="221"/>
        <v>100</v>
      </c>
      <c r="O1438" s="8">
        <f t="shared" si="222"/>
        <v>0</v>
      </c>
      <c r="P1438" s="8">
        <f t="shared" si="223"/>
        <v>83.5</v>
      </c>
      <c r="Q1438" s="9">
        <f t="shared" si="224"/>
        <v>65.025000000000006</v>
      </c>
      <c r="R1438" s="9">
        <f t="shared" si="225"/>
        <v>50.875</v>
      </c>
      <c r="S1438" s="9">
        <f t="shared" si="226"/>
        <v>60.075000000000003</v>
      </c>
      <c r="T1438" s="9">
        <f t="shared" si="227"/>
        <v>58.375</v>
      </c>
      <c r="U1438" s="8">
        <f t="shared" si="228"/>
        <v>58.658333333333339</v>
      </c>
      <c r="V1438" s="8">
        <f t="shared" si="229"/>
        <v>58.587500000000006</v>
      </c>
    </row>
    <row r="1439" spans="1:22" ht="13.5" x14ac:dyDescent="0.25">
      <c r="A1439" s="3">
        <f>RSI!A1439</f>
        <v>44106</v>
      </c>
      <c r="B1439" s="2">
        <f>RSI!B1439</f>
        <v>2.7250000000000001</v>
      </c>
      <c r="C1439" s="2">
        <f>RSI!I1439</f>
        <v>22.833017552517177</v>
      </c>
      <c r="D1439" s="2">
        <f>MACD!E1439</f>
        <v>7.7108402459158398E-4</v>
      </c>
      <c r="E1439" s="2">
        <f>MACD!F1439</f>
        <v>3.9915382720718685E-2</v>
      </c>
      <c r="F1439" s="2">
        <f>'Moving Avg'!D1439</f>
        <v>2.7218799999999996</v>
      </c>
      <c r="G1439" s="2">
        <f>'Moving Avg'!F1439</f>
        <v>2.7662749999999998</v>
      </c>
      <c r="H1439" s="2">
        <f>'Moving Avg'!G1439</f>
        <v>3.006107999999998</v>
      </c>
      <c r="I1439" s="2">
        <f>'Moving Avg'!H1439</f>
        <v>2.967021500000004</v>
      </c>
      <c r="J1439" s="6" t="str">
        <f>OBV!F1439</f>
        <v>BULLISH</v>
      </c>
      <c r="K1439" s="6" t="str">
        <f>OBV!G1439</f>
        <v>NEUTRAL</v>
      </c>
      <c r="L1439" s="6" t="str">
        <f>OBV!H1439</f>
        <v>CONFIRMED BULLISH</v>
      </c>
      <c r="M1439" s="8">
        <f t="shared" si="220"/>
        <v>50</v>
      </c>
      <c r="N1439" s="8">
        <f t="shared" si="221"/>
        <v>100</v>
      </c>
      <c r="O1439" s="8">
        <f t="shared" si="222"/>
        <v>0</v>
      </c>
      <c r="P1439" s="8">
        <f t="shared" si="223"/>
        <v>83.5</v>
      </c>
      <c r="Q1439" s="9">
        <f t="shared" si="224"/>
        <v>65.025000000000006</v>
      </c>
      <c r="R1439" s="9">
        <f t="shared" si="225"/>
        <v>50.875</v>
      </c>
      <c r="S1439" s="9">
        <f t="shared" si="226"/>
        <v>60.075000000000003</v>
      </c>
      <c r="T1439" s="9">
        <f t="shared" si="227"/>
        <v>58.375</v>
      </c>
      <c r="U1439" s="8">
        <f t="shared" si="228"/>
        <v>58.658333333333339</v>
      </c>
      <c r="V1439" s="8">
        <f t="shared" si="229"/>
        <v>58.587500000000006</v>
      </c>
    </row>
    <row r="1440" spans="1:22" ht="13.5" x14ac:dyDescent="0.25">
      <c r="A1440" s="3">
        <f>RSI!A1440</f>
        <v>44109</v>
      </c>
      <c r="B1440" s="2">
        <f>RSI!B1440</f>
        <v>2.7017000000000002</v>
      </c>
      <c r="C1440" s="2">
        <f>RSI!I1440</f>
        <v>20.29968005713566</v>
      </c>
      <c r="D1440" s="2">
        <f>MACD!E1440</f>
        <v>-6.4445007365407925E-3</v>
      </c>
      <c r="E1440" s="2">
        <f>MACD!F1440</f>
        <v>3.0643406029266792E-2</v>
      </c>
      <c r="F1440" s="2">
        <f>'Moving Avg'!D1440</f>
        <v>2.7187799999999998</v>
      </c>
      <c r="G1440" s="2">
        <f>'Moving Avg'!F1440</f>
        <v>2.754985</v>
      </c>
      <c r="H1440" s="2">
        <f>'Moving Avg'!G1440</f>
        <v>2.9950519999999985</v>
      </c>
      <c r="I1440" s="2">
        <f>'Moving Avg'!H1440</f>
        <v>2.9671725000000042</v>
      </c>
      <c r="J1440" s="6" t="str">
        <f>OBV!F1440</f>
        <v>BULLISH</v>
      </c>
      <c r="K1440" s="6" t="str">
        <f>OBV!G1440</f>
        <v>NEUTRAL</v>
      </c>
      <c r="L1440" s="6" t="str">
        <f>OBV!H1440</f>
        <v>BULLISH DIVERGENCE</v>
      </c>
      <c r="M1440" s="8">
        <f t="shared" si="220"/>
        <v>50</v>
      </c>
      <c r="N1440" s="8">
        <f t="shared" si="221"/>
        <v>100</v>
      </c>
      <c r="O1440" s="8">
        <f t="shared" si="222"/>
        <v>0</v>
      </c>
      <c r="P1440" s="8">
        <f t="shared" si="223"/>
        <v>66.5</v>
      </c>
      <c r="Q1440" s="9">
        <f t="shared" si="224"/>
        <v>62.475000000000001</v>
      </c>
      <c r="R1440" s="9">
        <f t="shared" si="225"/>
        <v>46.625</v>
      </c>
      <c r="S1440" s="9">
        <f t="shared" si="226"/>
        <v>52.424999999999997</v>
      </c>
      <c r="T1440" s="9">
        <f t="shared" si="227"/>
        <v>54.125</v>
      </c>
      <c r="U1440" s="8">
        <f t="shared" si="228"/>
        <v>53.841666666666661</v>
      </c>
      <c r="V1440" s="8">
        <f t="shared" si="229"/>
        <v>53.912499999999994</v>
      </c>
    </row>
    <row r="1441" spans="1:22" ht="13.5" x14ac:dyDescent="0.25">
      <c r="A1441" s="3">
        <f>RSI!A1441</f>
        <v>44110</v>
      </c>
      <c r="B1441" s="2">
        <f>RSI!B1441</f>
        <v>2.7250000000000001</v>
      </c>
      <c r="C1441" s="2">
        <f>RSI!I1441</f>
        <v>28.806281772107283</v>
      </c>
      <c r="D1441" s="2">
        <f>MACD!E1441</f>
        <v>-1.3573582805957329E-2</v>
      </c>
      <c r="E1441" s="2">
        <f>MACD!F1441</f>
        <v>2.1800008262221969E-2</v>
      </c>
      <c r="F1441" s="2">
        <f>'Moving Avg'!D1441</f>
        <v>2.7203400000000002</v>
      </c>
      <c r="G1441" s="2">
        <f>'Moving Avg'!F1441</f>
        <v>2.7448600000000001</v>
      </c>
      <c r="H1441" s="2">
        <f>'Moving Avg'!G1441</f>
        <v>2.9844619999999988</v>
      </c>
      <c r="I1441" s="2">
        <f>'Moving Avg'!H1441</f>
        <v>2.9670430000000052</v>
      </c>
      <c r="J1441" s="6" t="str">
        <f>OBV!F1441</f>
        <v>BULLISH</v>
      </c>
      <c r="K1441" s="6" t="str">
        <f>OBV!G1441</f>
        <v>NEUTRAL</v>
      </c>
      <c r="L1441" s="6" t="str">
        <f>OBV!H1441</f>
        <v>CONFIRMED BULLISH</v>
      </c>
      <c r="M1441" s="8">
        <f t="shared" si="220"/>
        <v>50</v>
      </c>
      <c r="N1441" s="8">
        <f t="shared" si="221"/>
        <v>100</v>
      </c>
      <c r="O1441" s="8">
        <f t="shared" si="222"/>
        <v>0</v>
      </c>
      <c r="P1441" s="8">
        <f t="shared" si="223"/>
        <v>83.5</v>
      </c>
      <c r="Q1441" s="9">
        <f t="shared" si="224"/>
        <v>65.025000000000006</v>
      </c>
      <c r="R1441" s="9">
        <f t="shared" si="225"/>
        <v>50.875</v>
      </c>
      <c r="S1441" s="9">
        <f t="shared" si="226"/>
        <v>60.075000000000003</v>
      </c>
      <c r="T1441" s="9">
        <f t="shared" si="227"/>
        <v>58.375</v>
      </c>
      <c r="U1441" s="8">
        <f t="shared" si="228"/>
        <v>58.658333333333339</v>
      </c>
      <c r="V1441" s="8">
        <f t="shared" si="229"/>
        <v>58.587500000000006</v>
      </c>
    </row>
    <row r="1442" spans="1:22" ht="13.5" x14ac:dyDescent="0.25">
      <c r="A1442" s="3">
        <f>RSI!A1442</f>
        <v>44111</v>
      </c>
      <c r="B1442" s="2">
        <f>RSI!B1442</f>
        <v>2.7250000000000001</v>
      </c>
      <c r="C1442" s="2">
        <f>RSI!I1442</f>
        <v>28.806281772107283</v>
      </c>
      <c r="D1442" s="2">
        <f>MACD!E1442</f>
        <v>-1.9093250150303831E-2</v>
      </c>
      <c r="E1442" s="2">
        <f>MACD!F1442</f>
        <v>1.362135657971681E-2</v>
      </c>
      <c r="F1442" s="2">
        <f>'Moving Avg'!D1442</f>
        <v>2.7203399999999998</v>
      </c>
      <c r="G1442" s="2">
        <f>'Moving Avg'!F1442</f>
        <v>2.7347349999999997</v>
      </c>
      <c r="H1442" s="2">
        <f>'Moving Avg'!G1442</f>
        <v>2.9738719999999987</v>
      </c>
      <c r="I1442" s="2">
        <f>'Moving Avg'!H1442</f>
        <v>2.9673105000000048</v>
      </c>
      <c r="J1442" s="6" t="str">
        <f>OBV!F1442</f>
        <v>BULLISH</v>
      </c>
      <c r="K1442" s="6" t="str">
        <f>OBV!G1442</f>
        <v>NEUTRAL</v>
      </c>
      <c r="L1442" s="6" t="str">
        <f>OBV!H1442</f>
        <v>NEUTRAL</v>
      </c>
      <c r="M1442" s="8">
        <f t="shared" si="220"/>
        <v>50</v>
      </c>
      <c r="N1442" s="8">
        <f t="shared" si="221"/>
        <v>100</v>
      </c>
      <c r="O1442" s="8">
        <f t="shared" si="222"/>
        <v>0</v>
      </c>
      <c r="P1442" s="8">
        <f t="shared" si="223"/>
        <v>49.5</v>
      </c>
      <c r="Q1442" s="9">
        <f t="shared" si="224"/>
        <v>59.924999999999997</v>
      </c>
      <c r="R1442" s="9">
        <f t="shared" si="225"/>
        <v>42.375</v>
      </c>
      <c r="S1442" s="9">
        <f t="shared" si="226"/>
        <v>44.775000000000006</v>
      </c>
      <c r="T1442" s="9">
        <f t="shared" si="227"/>
        <v>49.875</v>
      </c>
      <c r="U1442" s="8">
        <f t="shared" si="228"/>
        <v>49.024999999999999</v>
      </c>
      <c r="V1442" s="8">
        <f t="shared" si="229"/>
        <v>49.237499999999997</v>
      </c>
    </row>
    <row r="1443" spans="1:22" ht="13.5" x14ac:dyDescent="0.25">
      <c r="A1443" s="3">
        <f>RSI!A1443</f>
        <v>44112</v>
      </c>
      <c r="B1443" s="2">
        <f>RSI!B1443</f>
        <v>2.7250000000000001</v>
      </c>
      <c r="C1443" s="2">
        <f>RSI!I1443</f>
        <v>28.806281772107283</v>
      </c>
      <c r="D1443" s="2">
        <f>MACD!E1443</f>
        <v>-2.3289077840030536E-2</v>
      </c>
      <c r="E1443" s="2">
        <f>MACD!F1443</f>
        <v>6.2392696957673409E-3</v>
      </c>
      <c r="F1443" s="2">
        <f>'Moving Avg'!D1443</f>
        <v>2.7203399999999998</v>
      </c>
      <c r="G1443" s="2">
        <f>'Moving Avg'!F1443</f>
        <v>2.7288950000000001</v>
      </c>
      <c r="H1443" s="2">
        <f>'Moving Avg'!G1443</f>
        <v>2.9632819999999991</v>
      </c>
      <c r="I1443" s="2">
        <f>'Moving Avg'!H1443</f>
        <v>2.9675780000000054</v>
      </c>
      <c r="J1443" s="6" t="str">
        <f>OBV!F1443</f>
        <v>BULLISH</v>
      </c>
      <c r="K1443" s="6" t="str">
        <f>OBV!G1443</f>
        <v>NEUTRAL</v>
      </c>
      <c r="L1443" s="6" t="str">
        <f>OBV!H1443</f>
        <v>NEUTRAL</v>
      </c>
      <c r="M1443" s="8">
        <f t="shared" si="220"/>
        <v>50</v>
      </c>
      <c r="N1443" s="8">
        <f t="shared" si="221"/>
        <v>100</v>
      </c>
      <c r="O1443" s="8">
        <f t="shared" si="222"/>
        <v>0</v>
      </c>
      <c r="P1443" s="8">
        <f t="shared" si="223"/>
        <v>49.5</v>
      </c>
      <c r="Q1443" s="9">
        <f t="shared" si="224"/>
        <v>59.924999999999997</v>
      </c>
      <c r="R1443" s="9">
        <f t="shared" si="225"/>
        <v>42.375</v>
      </c>
      <c r="S1443" s="9">
        <f t="shared" si="226"/>
        <v>44.775000000000006</v>
      </c>
      <c r="T1443" s="9">
        <f t="shared" si="227"/>
        <v>49.875</v>
      </c>
      <c r="U1443" s="8">
        <f t="shared" si="228"/>
        <v>49.024999999999999</v>
      </c>
      <c r="V1443" s="8">
        <f t="shared" si="229"/>
        <v>49.237499999999997</v>
      </c>
    </row>
    <row r="1444" spans="1:22" ht="13.5" x14ac:dyDescent="0.25">
      <c r="A1444" s="3">
        <f>RSI!A1444</f>
        <v>44113</v>
      </c>
      <c r="B1444" s="2">
        <f>RSI!B1444</f>
        <v>2.7250000000000001</v>
      </c>
      <c r="C1444" s="2">
        <f>RSI!I1444</f>
        <v>28.806281772107283</v>
      </c>
      <c r="D1444" s="2">
        <f>MACD!E1444</f>
        <v>-2.6399893518989526E-2</v>
      </c>
      <c r="E1444" s="2">
        <f>MACD!F1444</f>
        <v>-2.8856294718403262E-4</v>
      </c>
      <c r="F1444" s="2">
        <f>'Moving Avg'!D1444</f>
        <v>2.7203399999999998</v>
      </c>
      <c r="G1444" s="2">
        <f>'Moving Avg'!F1444</f>
        <v>2.72539</v>
      </c>
      <c r="H1444" s="2">
        <f>'Moving Avg'!G1444</f>
        <v>2.9526919999999994</v>
      </c>
      <c r="I1444" s="2">
        <f>'Moving Avg'!H1444</f>
        <v>2.9678455000000059</v>
      </c>
      <c r="J1444" s="6" t="str">
        <f>OBV!F1444</f>
        <v>BULLISH</v>
      </c>
      <c r="K1444" s="6" t="str">
        <f>OBV!G1444</f>
        <v>NEUTRAL</v>
      </c>
      <c r="L1444" s="6" t="str">
        <f>OBV!H1444</f>
        <v>NEUTRAL</v>
      </c>
      <c r="M1444" s="8">
        <f t="shared" si="220"/>
        <v>50</v>
      </c>
      <c r="N1444" s="8">
        <f t="shared" si="221"/>
        <v>100</v>
      </c>
      <c r="O1444" s="8">
        <f t="shared" si="222"/>
        <v>0</v>
      </c>
      <c r="P1444" s="8">
        <f t="shared" si="223"/>
        <v>49.5</v>
      </c>
      <c r="Q1444" s="9">
        <f t="shared" si="224"/>
        <v>59.924999999999997</v>
      </c>
      <c r="R1444" s="9">
        <f t="shared" si="225"/>
        <v>42.375</v>
      </c>
      <c r="S1444" s="9">
        <f t="shared" si="226"/>
        <v>44.775000000000006</v>
      </c>
      <c r="T1444" s="9">
        <f t="shared" si="227"/>
        <v>49.875</v>
      </c>
      <c r="U1444" s="8">
        <f t="shared" si="228"/>
        <v>49.024999999999999</v>
      </c>
      <c r="V1444" s="8">
        <f t="shared" si="229"/>
        <v>49.237499999999997</v>
      </c>
    </row>
    <row r="1445" spans="1:22" ht="13.5" x14ac:dyDescent="0.25">
      <c r="A1445" s="3">
        <f>RSI!A1445</f>
        <v>44116</v>
      </c>
      <c r="B1445" s="2">
        <f>RSI!B1445</f>
        <v>2.7250000000000001</v>
      </c>
      <c r="C1445" s="2">
        <f>RSI!I1445</f>
        <v>28.806281772107283</v>
      </c>
      <c r="D1445" s="2">
        <f>MACD!E1445</f>
        <v>-2.8625177671803836E-2</v>
      </c>
      <c r="E1445" s="2">
        <f>MACD!F1445</f>
        <v>-5.9558858921079936E-3</v>
      </c>
      <c r="F1445" s="2">
        <f>'Moving Avg'!D1445</f>
        <v>2.7250000000000001</v>
      </c>
      <c r="G1445" s="2">
        <f>'Moving Avg'!F1445</f>
        <v>2.7218850000000003</v>
      </c>
      <c r="H1445" s="2">
        <f>'Moving Avg'!G1445</f>
        <v>2.9421019999999993</v>
      </c>
      <c r="I1445" s="2">
        <f>'Moving Avg'!H1445</f>
        <v>2.968113000000006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  <c r="M1445" s="8">
        <f t="shared" si="220"/>
        <v>50</v>
      </c>
      <c r="N1445" s="8">
        <f t="shared" si="221"/>
        <v>100</v>
      </c>
      <c r="O1445" s="8">
        <f t="shared" si="222"/>
        <v>0</v>
      </c>
      <c r="P1445" s="8">
        <f t="shared" si="223"/>
        <v>83.5</v>
      </c>
      <c r="Q1445" s="9">
        <f t="shared" si="224"/>
        <v>65.025000000000006</v>
      </c>
      <c r="R1445" s="9">
        <f t="shared" si="225"/>
        <v>50.875</v>
      </c>
      <c r="S1445" s="9">
        <f t="shared" si="226"/>
        <v>60.075000000000003</v>
      </c>
      <c r="T1445" s="9">
        <f t="shared" si="227"/>
        <v>58.375</v>
      </c>
      <c r="U1445" s="8">
        <f t="shared" si="228"/>
        <v>58.658333333333339</v>
      </c>
      <c r="V1445" s="8">
        <f t="shared" si="229"/>
        <v>58.587500000000006</v>
      </c>
    </row>
    <row r="1446" spans="1:22" ht="13.5" x14ac:dyDescent="0.25">
      <c r="A1446" s="3">
        <f>RSI!A1446</f>
        <v>44117</v>
      </c>
      <c r="B1446" s="2">
        <f>RSI!B1446</f>
        <v>2.6472000000000002</v>
      </c>
      <c r="C1446" s="2">
        <f>RSI!I1446</f>
        <v>18.998624418628623</v>
      </c>
      <c r="D1446" s="2">
        <f>MACD!E1446</f>
        <v>-2.4368346991851197E-2</v>
      </c>
      <c r="E1446" s="2">
        <f>MACD!F1446</f>
        <v>-9.6383781120566343E-3</v>
      </c>
      <c r="F1446" s="2">
        <f>'Moving Avg'!D1446</f>
        <v>2.7094399999999998</v>
      </c>
      <c r="G1446" s="2">
        <f>'Moving Avg'!F1446</f>
        <v>2.7176050000000003</v>
      </c>
      <c r="H1446" s="2">
        <f>'Moving Avg'!G1446</f>
        <v>2.9299559999999998</v>
      </c>
      <c r="I1446" s="2">
        <f>'Moving Avg'!H1446</f>
        <v>2.9679915000000054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  <c r="M1446" s="8">
        <f t="shared" si="220"/>
        <v>50</v>
      </c>
      <c r="N1446" s="8">
        <f t="shared" si="221"/>
        <v>45</v>
      </c>
      <c r="O1446" s="8">
        <f t="shared" si="222"/>
        <v>0</v>
      </c>
      <c r="P1446" s="8">
        <f t="shared" si="223"/>
        <v>16.5</v>
      </c>
      <c r="Q1446" s="9">
        <f t="shared" si="224"/>
        <v>35.725000000000001</v>
      </c>
      <c r="R1446" s="9">
        <f t="shared" si="225"/>
        <v>23.125</v>
      </c>
      <c r="S1446" s="9">
        <f t="shared" si="226"/>
        <v>21.675000000000001</v>
      </c>
      <c r="T1446" s="9">
        <f t="shared" si="227"/>
        <v>27.875</v>
      </c>
      <c r="U1446" s="8">
        <f t="shared" si="228"/>
        <v>26.841666666666669</v>
      </c>
      <c r="V1446" s="8">
        <f t="shared" si="229"/>
        <v>27.1</v>
      </c>
    </row>
    <row r="1447" spans="1:22" ht="13.5" x14ac:dyDescent="0.25">
      <c r="A1447" s="3">
        <f>RSI!A1447</f>
        <v>44118</v>
      </c>
      <c r="B1447" s="2">
        <f>RSI!B1447</f>
        <v>2.6394000000000002</v>
      </c>
      <c r="C1447" s="2">
        <f>RSI!I1447</f>
        <v>18.324994119215532</v>
      </c>
      <c r="D1447" s="2">
        <f>MACD!E1447</f>
        <v>-1.8180022704232801E-2</v>
      </c>
      <c r="E1447" s="2">
        <f>MACD!F1447</f>
        <v>-1.1346707030491867E-2</v>
      </c>
      <c r="F1447" s="2">
        <f>'Moving Avg'!D1447</f>
        <v>2.69232</v>
      </c>
      <c r="G1447" s="2">
        <f>'Moving Avg'!F1447</f>
        <v>2.7129350000000008</v>
      </c>
      <c r="H1447" s="2">
        <f>'Moving Avg'!G1447</f>
        <v>2.9176539999999993</v>
      </c>
      <c r="I1447" s="2">
        <f>'Moving Avg'!H1447</f>
        <v>2.9678310000000057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  <c r="M1447" s="8">
        <f t="shared" si="220"/>
        <v>50</v>
      </c>
      <c r="N1447" s="8">
        <f t="shared" si="221"/>
        <v>45</v>
      </c>
      <c r="O1447" s="8">
        <f t="shared" si="222"/>
        <v>0</v>
      </c>
      <c r="P1447" s="8">
        <f t="shared" si="223"/>
        <v>16.5</v>
      </c>
      <c r="Q1447" s="9">
        <f t="shared" si="224"/>
        <v>35.725000000000001</v>
      </c>
      <c r="R1447" s="9">
        <f t="shared" si="225"/>
        <v>23.125</v>
      </c>
      <c r="S1447" s="9">
        <f t="shared" si="226"/>
        <v>21.675000000000001</v>
      </c>
      <c r="T1447" s="9">
        <f t="shared" si="227"/>
        <v>27.875</v>
      </c>
      <c r="U1447" s="8">
        <f t="shared" si="228"/>
        <v>26.841666666666669</v>
      </c>
      <c r="V1447" s="8">
        <f t="shared" si="229"/>
        <v>27.1</v>
      </c>
    </row>
    <row r="1448" spans="1:22" ht="13.5" x14ac:dyDescent="0.25">
      <c r="A1448" s="3">
        <f>RSI!A1448</f>
        <v>44120</v>
      </c>
      <c r="B1448" s="2">
        <f>RSI!B1448</f>
        <v>2.7172000000000001</v>
      </c>
      <c r="C1448" s="2">
        <f>RSI!I1448</f>
        <v>40.852215065655983</v>
      </c>
      <c r="D1448" s="2">
        <f>MACD!E1448</f>
        <v>-1.7911905126136052E-2</v>
      </c>
      <c r="E1448" s="2">
        <f>MACD!F1448</f>
        <v>-1.2659746649620704E-2</v>
      </c>
      <c r="F1448" s="2">
        <f>'Moving Avg'!D1448</f>
        <v>2.69076</v>
      </c>
      <c r="G1448" s="2">
        <f>'Moving Avg'!F1448</f>
        <v>2.7121550000000005</v>
      </c>
      <c r="H1448" s="2">
        <f>'Moving Avg'!G1448</f>
        <v>2.9069079999999996</v>
      </c>
      <c r="I1448" s="2">
        <f>'Moving Avg'!H1448</f>
        <v>2.968144500000006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  <c r="M1448" s="8">
        <f t="shared" si="220"/>
        <v>25</v>
      </c>
      <c r="N1448" s="8">
        <f t="shared" si="221"/>
        <v>45</v>
      </c>
      <c r="O1448" s="8">
        <f t="shared" si="222"/>
        <v>0</v>
      </c>
      <c r="P1448" s="8">
        <f t="shared" si="223"/>
        <v>16.5</v>
      </c>
      <c r="Q1448" s="9">
        <f t="shared" si="224"/>
        <v>26.975000000000001</v>
      </c>
      <c r="R1448" s="9">
        <f t="shared" si="225"/>
        <v>18.125</v>
      </c>
      <c r="S1448" s="9">
        <f t="shared" si="226"/>
        <v>17.925000000000001</v>
      </c>
      <c r="T1448" s="9">
        <f t="shared" si="227"/>
        <v>21.625</v>
      </c>
      <c r="U1448" s="8">
        <f t="shared" si="228"/>
        <v>21.008333333333336</v>
      </c>
      <c r="V1448" s="8">
        <f t="shared" si="229"/>
        <v>21.162500000000001</v>
      </c>
    </row>
    <row r="1449" spans="1:22" ht="13.5" x14ac:dyDescent="0.25">
      <c r="A1449" s="3">
        <f>RSI!A1449</f>
        <v>44123</v>
      </c>
      <c r="B1449" s="2">
        <f>RSI!B1449</f>
        <v>2.7172000000000001</v>
      </c>
      <c r="C1449" s="2">
        <f>RSI!I1449</f>
        <v>40.852215065655983</v>
      </c>
      <c r="D1449" s="2">
        <f>MACD!E1449</f>
        <v>-1.7408828332742043E-2</v>
      </c>
      <c r="E1449" s="2">
        <f>MACD!F1449</f>
        <v>-1.3609562986244973E-2</v>
      </c>
      <c r="F1449" s="2">
        <f>'Moving Avg'!D1449</f>
        <v>2.6892000000000005</v>
      </c>
      <c r="G1449" s="2">
        <f>'Moving Avg'!F1449</f>
        <v>2.7121550000000001</v>
      </c>
      <c r="H1449" s="2">
        <f>'Moving Avg'!G1449</f>
        <v>2.8961619999999995</v>
      </c>
      <c r="I1449" s="2">
        <f>'Moving Avg'!H1449</f>
        <v>2.9688550000000062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  <c r="M1449" s="8">
        <f t="shared" si="220"/>
        <v>25</v>
      </c>
      <c r="N1449" s="8">
        <f t="shared" si="221"/>
        <v>45</v>
      </c>
      <c r="O1449" s="8">
        <f t="shared" si="222"/>
        <v>0</v>
      </c>
      <c r="P1449" s="8">
        <f t="shared" si="223"/>
        <v>16.5</v>
      </c>
      <c r="Q1449" s="9">
        <f t="shared" si="224"/>
        <v>26.975000000000001</v>
      </c>
      <c r="R1449" s="9">
        <f t="shared" si="225"/>
        <v>18.125</v>
      </c>
      <c r="S1449" s="9">
        <f t="shared" si="226"/>
        <v>17.925000000000001</v>
      </c>
      <c r="T1449" s="9">
        <f t="shared" si="227"/>
        <v>21.625</v>
      </c>
      <c r="U1449" s="8">
        <f t="shared" si="228"/>
        <v>21.008333333333336</v>
      </c>
      <c r="V1449" s="8">
        <f t="shared" si="229"/>
        <v>21.162500000000001</v>
      </c>
    </row>
    <row r="1450" spans="1:22" ht="13.5" x14ac:dyDescent="0.25">
      <c r="A1450" s="3">
        <f>RSI!A1450</f>
        <v>44124</v>
      </c>
      <c r="B1450" s="2">
        <f>RSI!B1450</f>
        <v>2.7250000000000001</v>
      </c>
      <c r="C1450" s="2">
        <f>RSI!I1450</f>
        <v>42.690158019593525</v>
      </c>
      <c r="D1450" s="2">
        <f>MACD!E1450</f>
        <v>-2.0889792915322225E-2</v>
      </c>
      <c r="E1450" s="2">
        <f>MACD!F1450</f>
        <v>-1.5065608972060426E-2</v>
      </c>
      <c r="F1450" s="2">
        <f>'Moving Avg'!D1450</f>
        <v>2.6892</v>
      </c>
      <c r="G1450" s="2">
        <f>'Moving Avg'!F1450</f>
        <v>2.7125450000000004</v>
      </c>
      <c r="H1450" s="2">
        <f>'Moving Avg'!G1450</f>
        <v>2.8855719999999998</v>
      </c>
      <c r="I1450" s="2">
        <f>'Moving Avg'!H1450</f>
        <v>2.9696045000000062</v>
      </c>
      <c r="J1450" s="6" t="str">
        <f>OBV!F1450</f>
        <v>BEARISH</v>
      </c>
      <c r="K1450" s="6" t="str">
        <f>OBV!G1450</f>
        <v>NEUTRAL</v>
      </c>
      <c r="L1450" s="6" t="str">
        <f>OBV!H1450</f>
        <v>NEUTRAL</v>
      </c>
      <c r="M1450" s="8">
        <f t="shared" si="220"/>
        <v>25</v>
      </c>
      <c r="N1450" s="8">
        <f t="shared" si="221"/>
        <v>45</v>
      </c>
      <c r="O1450" s="8">
        <f t="shared" si="222"/>
        <v>0</v>
      </c>
      <c r="P1450" s="8">
        <f t="shared" si="223"/>
        <v>16.5</v>
      </c>
      <c r="Q1450" s="9">
        <f t="shared" si="224"/>
        <v>26.975000000000001</v>
      </c>
      <c r="R1450" s="9">
        <f t="shared" si="225"/>
        <v>18.125</v>
      </c>
      <c r="S1450" s="9">
        <f t="shared" si="226"/>
        <v>17.925000000000001</v>
      </c>
      <c r="T1450" s="9">
        <f t="shared" si="227"/>
        <v>21.625</v>
      </c>
      <c r="U1450" s="8">
        <f t="shared" si="228"/>
        <v>21.008333333333336</v>
      </c>
      <c r="V1450" s="8">
        <f t="shared" si="229"/>
        <v>21.162500000000001</v>
      </c>
    </row>
    <row r="1451" spans="1:22" ht="13.5" x14ac:dyDescent="0.25">
      <c r="A1451" s="3">
        <f>RSI!A1451</f>
        <v>44125</v>
      </c>
      <c r="B1451" s="2">
        <f>RSI!B1451</f>
        <v>2.7250000000000001</v>
      </c>
      <c r="C1451" s="2">
        <f>RSI!I1451</f>
        <v>42.690158019593525</v>
      </c>
      <c r="D1451" s="2">
        <f>MACD!E1451</f>
        <v>-2.0059895731699307E-2</v>
      </c>
      <c r="E1451" s="2">
        <f>MACD!F1451</f>
        <v>-1.6064466323988204E-2</v>
      </c>
      <c r="F1451" s="2">
        <f>'Moving Avg'!D1451</f>
        <v>2.7047599999999998</v>
      </c>
      <c r="G1451" s="2">
        <f>'Moving Avg'!F1451</f>
        <v>2.7129350000000003</v>
      </c>
      <c r="H1451" s="2">
        <f>'Moving Avg'!G1451</f>
        <v>2.8749819999999993</v>
      </c>
      <c r="I1451" s="2">
        <f>'Moving Avg'!H1451</f>
        <v>2.9703540000000062</v>
      </c>
      <c r="J1451" s="6" t="str">
        <f>OBV!F1451</f>
        <v>BEARISH</v>
      </c>
      <c r="K1451" s="6" t="str">
        <f>OBV!G1451</f>
        <v>NEUTRAL</v>
      </c>
      <c r="L1451" s="6" t="str">
        <f>OBV!H1451</f>
        <v>BEARISH DIVERGENCE</v>
      </c>
      <c r="M1451" s="8">
        <f t="shared" si="220"/>
        <v>25</v>
      </c>
      <c r="N1451" s="8">
        <f t="shared" si="221"/>
        <v>45</v>
      </c>
      <c r="O1451" s="8">
        <f t="shared" si="222"/>
        <v>0</v>
      </c>
      <c r="P1451" s="8">
        <f t="shared" si="223"/>
        <v>16.5</v>
      </c>
      <c r="Q1451" s="9">
        <f t="shared" si="224"/>
        <v>26.975000000000001</v>
      </c>
      <c r="R1451" s="9">
        <f t="shared" si="225"/>
        <v>18.125</v>
      </c>
      <c r="S1451" s="9">
        <f t="shared" si="226"/>
        <v>17.925000000000001</v>
      </c>
      <c r="T1451" s="9">
        <f t="shared" si="227"/>
        <v>21.625</v>
      </c>
      <c r="U1451" s="8">
        <f t="shared" si="228"/>
        <v>21.008333333333336</v>
      </c>
      <c r="V1451" s="8">
        <f t="shared" si="229"/>
        <v>21.162500000000001</v>
      </c>
    </row>
    <row r="1452" spans="1:22" ht="13.5" x14ac:dyDescent="0.25">
      <c r="A1452" s="3">
        <f>RSI!A1452</f>
        <v>44126</v>
      </c>
      <c r="B1452" s="2">
        <f>RSI!B1452</f>
        <v>2.7250000000000001</v>
      </c>
      <c r="C1452" s="2">
        <f>RSI!I1452</f>
        <v>42.690158019593525</v>
      </c>
      <c r="D1452" s="2">
        <f>MACD!E1452</f>
        <v>-1.918108858519485E-2</v>
      </c>
      <c r="E1452" s="2">
        <f>MACD!F1452</f>
        <v>-1.6687790776229533E-2</v>
      </c>
      <c r="F1452" s="2">
        <f>'Moving Avg'!D1452</f>
        <v>2.7218799999999996</v>
      </c>
      <c r="G1452" s="2">
        <f>'Moving Avg'!F1452</f>
        <v>2.7133250000000002</v>
      </c>
      <c r="H1452" s="2">
        <f>'Moving Avg'!G1452</f>
        <v>2.8645479999999997</v>
      </c>
      <c r="I1452" s="2">
        <f>'Moving Avg'!H1452</f>
        <v>2.9711035000000066</v>
      </c>
      <c r="J1452" s="6" t="str">
        <f>OBV!F1452</f>
        <v>BULLISH</v>
      </c>
      <c r="K1452" s="6" t="str">
        <f>OBV!G1452</f>
        <v>NEUTRAL</v>
      </c>
      <c r="L1452" s="6" t="str">
        <f>OBV!H1452</f>
        <v>CONFIRMED BULLISH</v>
      </c>
      <c r="M1452" s="8">
        <f t="shared" si="220"/>
        <v>25</v>
      </c>
      <c r="N1452" s="8">
        <f t="shared" si="221"/>
        <v>45</v>
      </c>
      <c r="O1452" s="8">
        <f t="shared" si="222"/>
        <v>0</v>
      </c>
      <c r="P1452" s="8">
        <f t="shared" si="223"/>
        <v>83.5</v>
      </c>
      <c r="Q1452" s="9">
        <f t="shared" si="224"/>
        <v>37.024999999999999</v>
      </c>
      <c r="R1452" s="9">
        <f t="shared" si="225"/>
        <v>34.875</v>
      </c>
      <c r="S1452" s="9">
        <f t="shared" si="226"/>
        <v>48.075000000000003</v>
      </c>
      <c r="T1452" s="9">
        <f t="shared" si="227"/>
        <v>38.375</v>
      </c>
      <c r="U1452" s="8">
        <f t="shared" si="228"/>
        <v>39.991666666666667</v>
      </c>
      <c r="V1452" s="8">
        <f t="shared" si="229"/>
        <v>39.587500000000006</v>
      </c>
    </row>
    <row r="1453" spans="1:22" ht="13.5" x14ac:dyDescent="0.25">
      <c r="A1453" s="3">
        <f>RSI!A1453</f>
        <v>44127</v>
      </c>
      <c r="B1453" s="2">
        <f>RSI!B1453</f>
        <v>2.6472000000000002</v>
      </c>
      <c r="C1453" s="2">
        <f>RSI!I1453</f>
        <v>30.776367765520249</v>
      </c>
      <c r="D1453" s="2">
        <f>MACD!E1453</f>
        <v>-1.2511013600495335E-2</v>
      </c>
      <c r="E1453" s="2">
        <f>MACD!F1453</f>
        <v>-1.5852435341082695E-2</v>
      </c>
      <c r="F1453" s="2">
        <f>'Moving Avg'!D1453</f>
        <v>2.7078799999999998</v>
      </c>
      <c r="G1453" s="2">
        <f>'Moving Avg'!F1453</f>
        <v>2.7098249999999999</v>
      </c>
      <c r="H1453" s="2">
        <f>'Moving Avg'!G1453</f>
        <v>2.8524019999999997</v>
      </c>
      <c r="I1453" s="2">
        <f>'Moving Avg'!H1453</f>
        <v>2.9712940000000061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  <c r="M1453" s="8">
        <f t="shared" si="220"/>
        <v>25</v>
      </c>
      <c r="N1453" s="8">
        <f t="shared" si="221"/>
        <v>0</v>
      </c>
      <c r="O1453" s="8">
        <f t="shared" si="222"/>
        <v>0</v>
      </c>
      <c r="P1453" s="8">
        <f t="shared" si="223"/>
        <v>16.5</v>
      </c>
      <c r="Q1453" s="9">
        <f t="shared" si="224"/>
        <v>11.225</v>
      </c>
      <c r="R1453" s="9">
        <f t="shared" si="225"/>
        <v>9.125</v>
      </c>
      <c r="S1453" s="9">
        <f t="shared" si="226"/>
        <v>11.175000000000001</v>
      </c>
      <c r="T1453" s="9">
        <f t="shared" si="227"/>
        <v>10.375</v>
      </c>
      <c r="U1453" s="8">
        <f t="shared" si="228"/>
        <v>10.508333333333335</v>
      </c>
      <c r="V1453" s="8">
        <f t="shared" si="229"/>
        <v>10.475000000000001</v>
      </c>
    </row>
    <row r="1454" spans="1:22" ht="13.5" x14ac:dyDescent="0.25">
      <c r="A1454" s="3">
        <f>RSI!A1454</f>
        <v>44130</v>
      </c>
      <c r="B1454" s="2">
        <f>RSI!B1454</f>
        <v>2.6472000000000002</v>
      </c>
      <c r="C1454" s="2">
        <f>RSI!I1454</f>
        <v>30.776367765520249</v>
      </c>
      <c r="D1454" s="2">
        <f>MACD!E1454</f>
        <v>-6.2559860358391006E-3</v>
      </c>
      <c r="E1454" s="2">
        <f>MACD!F1454</f>
        <v>-1.3933145480033977E-2</v>
      </c>
      <c r="F1454" s="2">
        <f>'Moving Avg'!D1454</f>
        <v>2.6938800000000001</v>
      </c>
      <c r="G1454" s="2">
        <f>'Moving Avg'!F1454</f>
        <v>2.7063250000000005</v>
      </c>
      <c r="H1454" s="2">
        <f>'Moving Avg'!G1454</f>
        <v>2.8402559999999992</v>
      </c>
      <c r="I1454" s="2">
        <f>'Moving Avg'!H1454</f>
        <v>2.9714845000000061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  <c r="M1454" s="8">
        <f t="shared" si="220"/>
        <v>25</v>
      </c>
      <c r="N1454" s="8">
        <f t="shared" si="221"/>
        <v>0</v>
      </c>
      <c r="O1454" s="8">
        <f t="shared" si="222"/>
        <v>0</v>
      </c>
      <c r="P1454" s="8">
        <f t="shared" si="223"/>
        <v>16.5</v>
      </c>
      <c r="Q1454" s="9">
        <f t="shared" si="224"/>
        <v>11.225</v>
      </c>
      <c r="R1454" s="9">
        <f t="shared" si="225"/>
        <v>9.125</v>
      </c>
      <c r="S1454" s="9">
        <f t="shared" si="226"/>
        <v>11.175000000000001</v>
      </c>
      <c r="T1454" s="9">
        <f t="shared" si="227"/>
        <v>10.375</v>
      </c>
      <c r="U1454" s="8">
        <f t="shared" si="228"/>
        <v>10.508333333333335</v>
      </c>
      <c r="V1454" s="8">
        <f t="shared" si="229"/>
        <v>10.475000000000001</v>
      </c>
    </row>
    <row r="1455" spans="1:22" ht="13.5" x14ac:dyDescent="0.25">
      <c r="A1455" s="3">
        <f>RSI!A1455</f>
        <v>44131</v>
      </c>
      <c r="B1455" s="2">
        <f>RSI!B1455</f>
        <v>2.6472000000000002</v>
      </c>
      <c r="C1455" s="2">
        <f>RSI!I1455</f>
        <v>30.776367765520249</v>
      </c>
      <c r="D1455" s="2">
        <f>MACD!E1455</f>
        <v>-3.9742043919011039E-4</v>
      </c>
      <c r="E1455" s="2">
        <f>MACD!F1455</f>
        <v>-1.1226000471865205E-2</v>
      </c>
      <c r="F1455" s="2">
        <f>'Moving Avg'!D1455</f>
        <v>2.6783200000000003</v>
      </c>
      <c r="G1455" s="2">
        <f>'Moving Avg'!F1455</f>
        <v>2.7028249999999998</v>
      </c>
      <c r="H1455" s="2">
        <f>'Moving Avg'!G1455</f>
        <v>2.8281099999999997</v>
      </c>
      <c r="I1455" s="2">
        <f>'Moving Avg'!H1455</f>
        <v>2.9716750000000061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  <c r="M1455" s="8">
        <f t="shared" si="220"/>
        <v>25</v>
      </c>
      <c r="N1455" s="8">
        <f t="shared" si="221"/>
        <v>0</v>
      </c>
      <c r="O1455" s="8">
        <f t="shared" si="222"/>
        <v>0</v>
      </c>
      <c r="P1455" s="8">
        <f t="shared" si="223"/>
        <v>16.5</v>
      </c>
      <c r="Q1455" s="9">
        <f t="shared" si="224"/>
        <v>11.225</v>
      </c>
      <c r="R1455" s="9">
        <f t="shared" si="225"/>
        <v>9.125</v>
      </c>
      <c r="S1455" s="9">
        <f t="shared" si="226"/>
        <v>11.175000000000001</v>
      </c>
      <c r="T1455" s="9">
        <f t="shared" si="227"/>
        <v>10.375</v>
      </c>
      <c r="U1455" s="8">
        <f t="shared" si="228"/>
        <v>10.508333333333335</v>
      </c>
      <c r="V1455" s="8">
        <f t="shared" si="229"/>
        <v>10.475000000000001</v>
      </c>
    </row>
    <row r="1456" spans="1:22" ht="13.5" x14ac:dyDescent="0.25">
      <c r="A1456" s="3">
        <f>RSI!A1456</f>
        <v>44132</v>
      </c>
      <c r="B1456" s="2">
        <f>RSI!B1456</f>
        <v>2.6472000000000002</v>
      </c>
      <c r="C1456" s="2">
        <f>RSI!I1456</f>
        <v>30.776367765520249</v>
      </c>
      <c r="D1456" s="2">
        <f>MACD!E1456</f>
        <v>-6.8854682430781189E-3</v>
      </c>
      <c r="E1456" s="2">
        <f>MACD!F1456</f>
        <v>-1.0357894026107789E-2</v>
      </c>
      <c r="F1456" s="2">
        <f>'Moving Avg'!D1456</f>
        <v>2.66276</v>
      </c>
      <c r="G1456" s="2">
        <f>'Moving Avg'!F1456</f>
        <v>2.699325</v>
      </c>
      <c r="H1456" s="2">
        <f>'Moving Avg'!G1456</f>
        <v>2.8168980000000001</v>
      </c>
      <c r="I1456" s="2">
        <f>'Moving Avg'!H1456</f>
        <v>2.9718655000000056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0"/>
        <v>25</v>
      </c>
      <c r="N1456" s="8">
        <f t="shared" si="221"/>
        <v>0</v>
      </c>
      <c r="O1456" s="8">
        <f t="shared" si="222"/>
        <v>0</v>
      </c>
      <c r="P1456" s="8">
        <f t="shared" si="223"/>
        <v>16.5</v>
      </c>
      <c r="Q1456" s="9">
        <f t="shared" si="224"/>
        <v>11.225</v>
      </c>
      <c r="R1456" s="9">
        <f t="shared" si="225"/>
        <v>9.125</v>
      </c>
      <c r="S1456" s="9">
        <f t="shared" si="226"/>
        <v>11.175000000000001</v>
      </c>
      <c r="T1456" s="9">
        <f t="shared" si="227"/>
        <v>10.375</v>
      </c>
      <c r="U1456" s="8">
        <f t="shared" si="228"/>
        <v>10.508333333333335</v>
      </c>
      <c r="V1456" s="8">
        <f t="shared" si="229"/>
        <v>10.475000000000001</v>
      </c>
    </row>
    <row r="1457" spans="1:22" ht="13.5" x14ac:dyDescent="0.25">
      <c r="A1457" s="3">
        <f>RSI!A1457</f>
        <v>44134</v>
      </c>
      <c r="B1457" s="2">
        <f>RSI!B1457</f>
        <v>2.6472000000000002</v>
      </c>
      <c r="C1457" s="2">
        <f>RSI!I1457</f>
        <v>30.776367765520249</v>
      </c>
      <c r="D1457" s="2">
        <f>MACD!E1457</f>
        <v>-1.3090229704892042E-2</v>
      </c>
      <c r="E1457" s="2">
        <f>MACD!F1457</f>
        <v>-1.0904361161864641E-2</v>
      </c>
      <c r="F1457" s="2">
        <f>'Moving Avg'!D1457</f>
        <v>2.6472000000000002</v>
      </c>
      <c r="G1457" s="2">
        <f>'Moving Avg'!F1457</f>
        <v>2.6954349999999998</v>
      </c>
      <c r="H1457" s="2">
        <f>'Moving Avg'!G1457</f>
        <v>2.8047519999999997</v>
      </c>
      <c r="I1457" s="2">
        <f>'Moving Avg'!H1457</f>
        <v>2.9721410000000055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  <c r="M1457" s="8">
        <f t="shared" si="220"/>
        <v>25</v>
      </c>
      <c r="N1457" s="8">
        <f t="shared" si="221"/>
        <v>45</v>
      </c>
      <c r="O1457" s="8">
        <f t="shared" si="222"/>
        <v>0</v>
      </c>
      <c r="P1457" s="8">
        <f t="shared" si="223"/>
        <v>16.5</v>
      </c>
      <c r="Q1457" s="9">
        <f t="shared" si="224"/>
        <v>26.975000000000001</v>
      </c>
      <c r="R1457" s="9">
        <f t="shared" si="225"/>
        <v>18.125</v>
      </c>
      <c r="S1457" s="9">
        <f t="shared" si="226"/>
        <v>17.925000000000001</v>
      </c>
      <c r="T1457" s="9">
        <f t="shared" si="227"/>
        <v>21.625</v>
      </c>
      <c r="U1457" s="8">
        <f t="shared" si="228"/>
        <v>21.008333333333336</v>
      </c>
      <c r="V1457" s="8">
        <f t="shared" si="229"/>
        <v>21.162500000000001</v>
      </c>
    </row>
    <row r="1458" spans="1:22" ht="13.5" x14ac:dyDescent="0.25">
      <c r="A1458" s="3">
        <f>RSI!A1458</f>
        <v>44137</v>
      </c>
      <c r="B1458" s="2">
        <f>RSI!B1458</f>
        <v>2.6472000000000002</v>
      </c>
      <c r="C1458" s="2">
        <f>RSI!I1458</f>
        <v>30.776367765520249</v>
      </c>
      <c r="D1458" s="2">
        <f>MACD!E1458</f>
        <v>-5.9219917652324483E-3</v>
      </c>
      <c r="E1458" s="2">
        <f>MACD!F1458</f>
        <v>-9.9078872825382018E-3</v>
      </c>
      <c r="F1458" s="2">
        <f>'Moving Avg'!D1458</f>
        <v>2.6472000000000002</v>
      </c>
      <c r="G1458" s="2">
        <f>'Moving Avg'!F1458</f>
        <v>2.6915449999999996</v>
      </c>
      <c r="H1458" s="2">
        <f>'Moving Avg'!G1458</f>
        <v>2.7926059999999997</v>
      </c>
      <c r="I1458" s="2">
        <f>'Moving Avg'!H1458</f>
        <v>2.9724735000000053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  <c r="M1458" s="8">
        <f t="shared" si="220"/>
        <v>25</v>
      </c>
      <c r="N1458" s="8">
        <f t="shared" si="221"/>
        <v>0</v>
      </c>
      <c r="O1458" s="8">
        <f t="shared" si="222"/>
        <v>0</v>
      </c>
      <c r="P1458" s="8">
        <f t="shared" si="223"/>
        <v>33</v>
      </c>
      <c r="Q1458" s="9">
        <f t="shared" si="224"/>
        <v>13.7</v>
      </c>
      <c r="R1458" s="9">
        <f t="shared" si="225"/>
        <v>13.25</v>
      </c>
      <c r="S1458" s="9">
        <f t="shared" si="226"/>
        <v>18.600000000000001</v>
      </c>
      <c r="T1458" s="9">
        <f t="shared" si="227"/>
        <v>14.5</v>
      </c>
      <c r="U1458" s="8">
        <f t="shared" si="228"/>
        <v>15.183333333333332</v>
      </c>
      <c r="V1458" s="8">
        <f t="shared" si="229"/>
        <v>15.012499999999999</v>
      </c>
    </row>
    <row r="1459" spans="1:22" ht="13.5" x14ac:dyDescent="0.25">
      <c r="A1459" s="3">
        <f>RSI!A1459</f>
        <v>44138</v>
      </c>
      <c r="B1459" s="2">
        <f>RSI!B1459</f>
        <v>2.6394000000000002</v>
      </c>
      <c r="C1459" s="2">
        <f>RSI!I1459</f>
        <v>29.489276307028902</v>
      </c>
      <c r="D1459" s="2">
        <f>MACD!E1459</f>
        <v>1.1371347318251956E-3</v>
      </c>
      <c r="E1459" s="2">
        <f>MACD!F1459</f>
        <v>-7.6988828796655216E-3</v>
      </c>
      <c r="F1459" s="2">
        <f>'Moving Avg'!D1459</f>
        <v>2.6456400000000002</v>
      </c>
      <c r="G1459" s="2">
        <f>'Moving Avg'!F1459</f>
        <v>2.6872649999999996</v>
      </c>
      <c r="H1459" s="2">
        <f>'Moving Avg'!G1459</f>
        <v>2.7806159999999989</v>
      </c>
      <c r="I1459" s="2">
        <f>'Moving Avg'!H1459</f>
        <v>2.972767000000005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  <c r="M1459" s="8">
        <f t="shared" si="220"/>
        <v>50</v>
      </c>
      <c r="N1459" s="8">
        <f t="shared" si="221"/>
        <v>0</v>
      </c>
      <c r="O1459" s="8">
        <f t="shared" si="222"/>
        <v>0</v>
      </c>
      <c r="P1459" s="8">
        <f t="shared" si="223"/>
        <v>16.5</v>
      </c>
      <c r="Q1459" s="9">
        <f t="shared" si="224"/>
        <v>19.975000000000001</v>
      </c>
      <c r="R1459" s="9">
        <f t="shared" si="225"/>
        <v>14.125</v>
      </c>
      <c r="S1459" s="9">
        <f t="shared" si="226"/>
        <v>14.925000000000001</v>
      </c>
      <c r="T1459" s="9">
        <f t="shared" si="227"/>
        <v>16.625</v>
      </c>
      <c r="U1459" s="8">
        <f t="shared" si="228"/>
        <v>16.341666666666669</v>
      </c>
      <c r="V1459" s="8">
        <f t="shared" si="229"/>
        <v>16.412500000000001</v>
      </c>
    </row>
    <row r="1460" spans="1:22" ht="13.5" x14ac:dyDescent="0.25">
      <c r="A1460" s="3">
        <f>RSI!A1460</f>
        <v>44139</v>
      </c>
      <c r="B1460" s="2">
        <f>RSI!B1460</f>
        <v>2.6238000000000001</v>
      </c>
      <c r="C1460" s="2">
        <f>RSI!I1460</f>
        <v>27.052507892514939</v>
      </c>
      <c r="D1460" s="2">
        <f>MACD!E1460</f>
        <v>9.8969958365646704E-3</v>
      </c>
      <c r="E1460" s="2">
        <f>MACD!F1460</f>
        <v>-4.1797071364194837E-3</v>
      </c>
      <c r="F1460" s="2">
        <f>'Moving Avg'!D1460</f>
        <v>2.6409600000000006</v>
      </c>
      <c r="G1460" s="2">
        <f>'Moving Avg'!F1460</f>
        <v>2.6833699999999996</v>
      </c>
      <c r="H1460" s="2">
        <f>'Moving Avg'!G1460</f>
        <v>2.7700259999999988</v>
      </c>
      <c r="I1460" s="2">
        <f>'Moving Avg'!H1460</f>
        <v>2.9729825000000045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0"/>
        <v>50</v>
      </c>
      <c r="N1460" s="8">
        <f t="shared" si="221"/>
        <v>0</v>
      </c>
      <c r="O1460" s="8">
        <f t="shared" si="222"/>
        <v>0</v>
      </c>
      <c r="P1460" s="8">
        <f t="shared" si="223"/>
        <v>16.5</v>
      </c>
      <c r="Q1460" s="9">
        <f t="shared" si="224"/>
        <v>19.975000000000001</v>
      </c>
      <c r="R1460" s="9">
        <f t="shared" si="225"/>
        <v>14.125</v>
      </c>
      <c r="S1460" s="9">
        <f t="shared" si="226"/>
        <v>14.925000000000001</v>
      </c>
      <c r="T1460" s="9">
        <f t="shared" si="227"/>
        <v>16.625</v>
      </c>
      <c r="U1460" s="8">
        <f t="shared" si="228"/>
        <v>16.341666666666669</v>
      </c>
      <c r="V1460" s="8">
        <f t="shared" si="229"/>
        <v>16.412500000000001</v>
      </c>
    </row>
    <row r="1461" spans="1:22" ht="13.5" x14ac:dyDescent="0.25">
      <c r="A1461" s="3">
        <f>RSI!A1461</f>
        <v>44140</v>
      </c>
      <c r="B1461" s="2">
        <f>RSI!B1461</f>
        <v>2.6238000000000001</v>
      </c>
      <c r="C1461" s="2">
        <f>RSI!I1461</f>
        <v>27.052507892514939</v>
      </c>
      <c r="D1461" s="2">
        <f>MACD!E1461</f>
        <v>1.780062495467627E-2</v>
      </c>
      <c r="E1461" s="2">
        <f>MACD!F1461</f>
        <v>2.1635928179966667E-4</v>
      </c>
      <c r="F1461" s="2">
        <f>'Moving Avg'!D1461</f>
        <v>2.6362800000000002</v>
      </c>
      <c r="G1461" s="2">
        <f>'Moving Avg'!F1461</f>
        <v>2.6783099999999997</v>
      </c>
      <c r="H1461" s="2">
        <f>'Moving Avg'!G1461</f>
        <v>2.7594359999999982</v>
      </c>
      <c r="I1461" s="2">
        <f>'Moving Avg'!H1461</f>
        <v>2.973198000000004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  <c r="M1461" s="8">
        <f t="shared" si="220"/>
        <v>50</v>
      </c>
      <c r="N1461" s="8">
        <f t="shared" si="221"/>
        <v>0</v>
      </c>
      <c r="O1461" s="8">
        <f t="shared" si="222"/>
        <v>0</v>
      </c>
      <c r="P1461" s="8">
        <f t="shared" si="223"/>
        <v>16.5</v>
      </c>
      <c r="Q1461" s="9">
        <f t="shared" si="224"/>
        <v>19.975000000000001</v>
      </c>
      <c r="R1461" s="9">
        <f t="shared" si="225"/>
        <v>14.125</v>
      </c>
      <c r="S1461" s="9">
        <f t="shared" si="226"/>
        <v>14.925000000000001</v>
      </c>
      <c r="T1461" s="9">
        <f t="shared" si="227"/>
        <v>16.625</v>
      </c>
      <c r="U1461" s="8">
        <f t="shared" si="228"/>
        <v>16.341666666666669</v>
      </c>
      <c r="V1461" s="8">
        <f t="shared" si="229"/>
        <v>16.412500000000001</v>
      </c>
    </row>
    <row r="1462" spans="1:22" ht="13.5" x14ac:dyDescent="0.25">
      <c r="A1462" s="3">
        <f>RSI!A1462</f>
        <v>44141</v>
      </c>
      <c r="B1462" s="2">
        <f>RSI!B1462</f>
        <v>2.6238000000000001</v>
      </c>
      <c r="C1462" s="2">
        <f>RSI!I1462</f>
        <v>27.052507892514939</v>
      </c>
      <c r="D1462" s="2">
        <f>MACD!E1462</f>
        <v>2.4943347198727039E-2</v>
      </c>
      <c r="E1462" s="2">
        <f>MACD!F1462</f>
        <v>5.1617568651851414E-3</v>
      </c>
      <c r="F1462" s="2">
        <f>'Moving Avg'!D1462</f>
        <v>2.6316000000000002</v>
      </c>
      <c r="G1462" s="2">
        <f>'Moving Avg'!F1462</f>
        <v>2.6732500000000003</v>
      </c>
      <c r="H1462" s="2">
        <f>'Moving Avg'!G1462</f>
        <v>2.7496259999999979</v>
      </c>
      <c r="I1462" s="2">
        <f>'Moving Avg'!H1462</f>
        <v>2.973441500000003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  <c r="M1462" s="8">
        <f t="shared" si="220"/>
        <v>50</v>
      </c>
      <c r="N1462" s="8">
        <f t="shared" si="221"/>
        <v>0</v>
      </c>
      <c r="O1462" s="8">
        <f t="shared" si="222"/>
        <v>0</v>
      </c>
      <c r="P1462" s="8">
        <f t="shared" si="223"/>
        <v>16.5</v>
      </c>
      <c r="Q1462" s="9">
        <f t="shared" si="224"/>
        <v>19.975000000000001</v>
      </c>
      <c r="R1462" s="9">
        <f t="shared" si="225"/>
        <v>14.125</v>
      </c>
      <c r="S1462" s="9">
        <f t="shared" si="226"/>
        <v>14.925000000000001</v>
      </c>
      <c r="T1462" s="9">
        <f t="shared" si="227"/>
        <v>16.625</v>
      </c>
      <c r="U1462" s="8">
        <f t="shared" si="228"/>
        <v>16.341666666666669</v>
      </c>
      <c r="V1462" s="8">
        <f t="shared" si="229"/>
        <v>16.412500000000001</v>
      </c>
    </row>
    <row r="1463" spans="1:22" ht="13.5" x14ac:dyDescent="0.25">
      <c r="A1463" s="3">
        <f>RSI!A1463</f>
        <v>44144</v>
      </c>
      <c r="B1463" s="2">
        <f>RSI!B1463</f>
        <v>2.6316000000000002</v>
      </c>
      <c r="C1463" s="2">
        <f>RSI!I1463</f>
        <v>30.632093743176284</v>
      </c>
      <c r="D1463" s="2">
        <f>MACD!E1463</f>
        <v>1.8861510242371704E-2</v>
      </c>
      <c r="E1463" s="2">
        <f>MACD!F1463</f>
        <v>7.9017075406224539E-3</v>
      </c>
      <c r="F1463" s="2">
        <f>'Moving Avg'!D1463</f>
        <v>2.6284800000000001</v>
      </c>
      <c r="G1463" s="2">
        <f>'Moving Avg'!F1463</f>
        <v>2.6685800000000004</v>
      </c>
      <c r="H1463" s="2">
        <f>'Moving Avg'!G1463</f>
        <v>2.7418399999999976</v>
      </c>
      <c r="I1463" s="2">
        <f>'Moving Avg'!H1463</f>
        <v>2.9738660000000032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  <c r="M1463" s="8">
        <f t="shared" si="220"/>
        <v>25</v>
      </c>
      <c r="N1463" s="8">
        <f t="shared" si="221"/>
        <v>0</v>
      </c>
      <c r="O1463" s="8">
        <f t="shared" si="222"/>
        <v>0</v>
      </c>
      <c r="P1463" s="8">
        <f t="shared" si="223"/>
        <v>16.5</v>
      </c>
      <c r="Q1463" s="9">
        <f t="shared" si="224"/>
        <v>11.225</v>
      </c>
      <c r="R1463" s="9">
        <f t="shared" si="225"/>
        <v>9.125</v>
      </c>
      <c r="S1463" s="9">
        <f t="shared" si="226"/>
        <v>11.175000000000001</v>
      </c>
      <c r="T1463" s="9">
        <f t="shared" si="227"/>
        <v>10.375</v>
      </c>
      <c r="U1463" s="8">
        <f t="shared" si="228"/>
        <v>10.508333333333335</v>
      </c>
      <c r="V1463" s="8">
        <f t="shared" si="229"/>
        <v>10.475000000000001</v>
      </c>
    </row>
    <row r="1464" spans="1:22" ht="13.5" x14ac:dyDescent="0.25">
      <c r="A1464" s="3">
        <f>RSI!A1464</f>
        <v>44145</v>
      </c>
      <c r="B1464" s="2">
        <f>RSI!B1464</f>
        <v>2.6316000000000002</v>
      </c>
      <c r="C1464" s="2">
        <f>RSI!I1464</f>
        <v>30.632093743176284</v>
      </c>
      <c r="D1464" s="2">
        <f>MACD!E1464</f>
        <v>1.405937006012925E-2</v>
      </c>
      <c r="E1464" s="2">
        <f>MACD!F1464</f>
        <v>9.1332400445238143E-3</v>
      </c>
      <c r="F1464" s="2">
        <f>'Moving Avg'!D1464</f>
        <v>2.6269200000000001</v>
      </c>
      <c r="G1464" s="2">
        <f>'Moving Avg'!F1464</f>
        <v>2.6639100000000004</v>
      </c>
      <c r="H1464" s="2">
        <f>'Moving Avg'!G1464</f>
        <v>2.7357659999999977</v>
      </c>
      <c r="I1464" s="2">
        <f>'Moving Avg'!H1464</f>
        <v>2.9746590000000031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0"/>
        <v>25</v>
      </c>
      <c r="N1464" s="8">
        <f t="shared" si="221"/>
        <v>0</v>
      </c>
      <c r="O1464" s="8">
        <f t="shared" si="222"/>
        <v>0</v>
      </c>
      <c r="P1464" s="8">
        <f t="shared" si="223"/>
        <v>16.5</v>
      </c>
      <c r="Q1464" s="9">
        <f t="shared" si="224"/>
        <v>11.225</v>
      </c>
      <c r="R1464" s="9">
        <f t="shared" si="225"/>
        <v>9.125</v>
      </c>
      <c r="S1464" s="9">
        <f t="shared" si="226"/>
        <v>11.175000000000001</v>
      </c>
      <c r="T1464" s="9">
        <f t="shared" si="227"/>
        <v>10.375</v>
      </c>
      <c r="U1464" s="8">
        <f t="shared" si="228"/>
        <v>10.508333333333335</v>
      </c>
      <c r="V1464" s="8">
        <f t="shared" si="229"/>
        <v>10.475000000000001</v>
      </c>
    </row>
    <row r="1465" spans="1:22" ht="13.5" x14ac:dyDescent="0.25">
      <c r="A1465" s="3">
        <f>RSI!A1465</f>
        <v>44146</v>
      </c>
      <c r="B1465" s="2">
        <f>RSI!B1465</f>
        <v>2.6316000000000002</v>
      </c>
      <c r="C1465" s="2">
        <f>RSI!I1465</f>
        <v>30.632093743176284</v>
      </c>
      <c r="D1465" s="2">
        <f>MACD!E1465</f>
        <v>1.0314566554837867E-2</v>
      </c>
      <c r="E1465" s="2">
        <f>MACD!F1465</f>
        <v>9.3695053465866259E-3</v>
      </c>
      <c r="F1465" s="2">
        <f>'Moving Avg'!D1465</f>
        <v>2.6284800000000006</v>
      </c>
      <c r="G1465" s="2">
        <f>'Moving Avg'!F1465</f>
        <v>2.6592400000000005</v>
      </c>
      <c r="H1465" s="2">
        <f>'Moving Avg'!G1465</f>
        <v>2.7279799999999983</v>
      </c>
      <c r="I1465" s="2">
        <f>'Moving Avg'!H1465</f>
        <v>2.9754520000000029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  <c r="M1465" s="8">
        <f t="shared" si="220"/>
        <v>25</v>
      </c>
      <c r="N1465" s="8">
        <f t="shared" si="221"/>
        <v>0</v>
      </c>
      <c r="O1465" s="8">
        <f t="shared" si="222"/>
        <v>0</v>
      </c>
      <c r="P1465" s="8">
        <f t="shared" si="223"/>
        <v>83.5</v>
      </c>
      <c r="Q1465" s="9">
        <f t="shared" si="224"/>
        <v>21.274999999999999</v>
      </c>
      <c r="R1465" s="9">
        <f t="shared" si="225"/>
        <v>25.875</v>
      </c>
      <c r="S1465" s="9">
        <f t="shared" si="226"/>
        <v>41.325000000000003</v>
      </c>
      <c r="T1465" s="9">
        <f t="shared" si="227"/>
        <v>27.125</v>
      </c>
      <c r="U1465" s="8">
        <f t="shared" si="228"/>
        <v>29.491666666666664</v>
      </c>
      <c r="V1465" s="8">
        <f t="shared" si="229"/>
        <v>28.9</v>
      </c>
    </row>
    <row r="1466" spans="1:22" ht="13.5" x14ac:dyDescent="0.25">
      <c r="A1466" s="3">
        <f>RSI!A1466</f>
        <v>44147</v>
      </c>
      <c r="B1466" s="2">
        <f>RSI!B1466</f>
        <v>2.6316000000000002</v>
      </c>
      <c r="C1466" s="2">
        <f>RSI!I1466</f>
        <v>30.632093743176284</v>
      </c>
      <c r="D1466" s="2">
        <f>MACD!E1466</f>
        <v>7.4408365543408017E-3</v>
      </c>
      <c r="E1466" s="2">
        <f>MACD!F1466</f>
        <v>8.9837715881374604E-3</v>
      </c>
      <c r="F1466" s="2">
        <f>'Moving Avg'!D1466</f>
        <v>2.6300400000000002</v>
      </c>
      <c r="G1466" s="2">
        <f>'Moving Avg'!F1466</f>
        <v>2.6584600000000007</v>
      </c>
      <c r="H1466" s="2">
        <f>'Moving Avg'!G1466</f>
        <v>2.7219059999999984</v>
      </c>
      <c r="I1466" s="2">
        <f>'Moving Avg'!H1466</f>
        <v>2.9762450000000036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0"/>
        <v>25</v>
      </c>
      <c r="N1466" s="8">
        <f t="shared" si="221"/>
        <v>45</v>
      </c>
      <c r="O1466" s="8">
        <f t="shared" si="222"/>
        <v>0</v>
      </c>
      <c r="P1466" s="8">
        <f t="shared" si="223"/>
        <v>83.5</v>
      </c>
      <c r="Q1466" s="9">
        <f t="shared" si="224"/>
        <v>37.024999999999999</v>
      </c>
      <c r="R1466" s="9">
        <f t="shared" si="225"/>
        <v>34.875</v>
      </c>
      <c r="S1466" s="9">
        <f t="shared" si="226"/>
        <v>48.075000000000003</v>
      </c>
      <c r="T1466" s="9">
        <f t="shared" si="227"/>
        <v>38.375</v>
      </c>
      <c r="U1466" s="8">
        <f t="shared" si="228"/>
        <v>39.991666666666667</v>
      </c>
      <c r="V1466" s="8">
        <f t="shared" si="229"/>
        <v>39.587500000000006</v>
      </c>
    </row>
    <row r="1467" spans="1:22" ht="13.5" x14ac:dyDescent="0.25">
      <c r="A1467" s="3">
        <f>RSI!A1467</f>
        <v>44148</v>
      </c>
      <c r="B1467" s="2">
        <f>RSI!B1467</f>
        <v>2.6316000000000002</v>
      </c>
      <c r="C1467" s="2">
        <f>RSI!I1467</f>
        <v>30.632093743176284</v>
      </c>
      <c r="D1467" s="2">
        <f>MACD!E1467</f>
        <v>5.2823206103123077E-3</v>
      </c>
      <c r="E1467" s="2">
        <f>MACD!F1467</f>
        <v>8.2434813925724298E-3</v>
      </c>
      <c r="F1467" s="2">
        <f>'Moving Avg'!D1467</f>
        <v>2.6316000000000002</v>
      </c>
      <c r="G1467" s="2">
        <f>'Moving Avg'!F1467</f>
        <v>2.6580700000000004</v>
      </c>
      <c r="H1467" s="2">
        <f>'Moving Avg'!G1467</f>
        <v>2.7175459999999991</v>
      </c>
      <c r="I1467" s="2">
        <f>'Moving Avg'!H1467</f>
        <v>2.9771230000000033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  <c r="M1467" s="8">
        <f t="shared" si="220"/>
        <v>25</v>
      </c>
      <c r="N1467" s="8">
        <f t="shared" si="221"/>
        <v>45</v>
      </c>
      <c r="O1467" s="8">
        <f t="shared" si="222"/>
        <v>0</v>
      </c>
      <c r="P1467" s="8">
        <f t="shared" si="223"/>
        <v>83.5</v>
      </c>
      <c r="Q1467" s="9">
        <f t="shared" si="224"/>
        <v>37.024999999999999</v>
      </c>
      <c r="R1467" s="9">
        <f t="shared" si="225"/>
        <v>34.875</v>
      </c>
      <c r="S1467" s="9">
        <f t="shared" si="226"/>
        <v>48.075000000000003</v>
      </c>
      <c r="T1467" s="9">
        <f t="shared" si="227"/>
        <v>38.375</v>
      </c>
      <c r="U1467" s="8">
        <f t="shared" si="228"/>
        <v>39.991666666666667</v>
      </c>
      <c r="V1467" s="8">
        <f t="shared" si="229"/>
        <v>39.587500000000006</v>
      </c>
    </row>
    <row r="1468" spans="1:22" ht="13.5" x14ac:dyDescent="0.25">
      <c r="A1468" s="3">
        <f>RSI!A1468</f>
        <v>44151</v>
      </c>
      <c r="B1468" s="2">
        <f>RSI!B1468</f>
        <v>2.6316000000000002</v>
      </c>
      <c r="C1468" s="2">
        <f>RSI!I1468</f>
        <v>30.632093743176284</v>
      </c>
      <c r="D1468" s="2">
        <f>MACD!E1468</f>
        <v>3.7087560318247448E-3</v>
      </c>
      <c r="E1468" s="2">
        <f>MACD!F1468</f>
        <v>7.3365363204228934E-3</v>
      </c>
      <c r="F1468" s="2">
        <f>'Moving Avg'!D1468</f>
        <v>2.6316000000000002</v>
      </c>
      <c r="G1468" s="2">
        <f>'Moving Avg'!F1468</f>
        <v>2.6537900000000003</v>
      </c>
      <c r="H1468" s="2">
        <f>'Moving Avg'!G1468</f>
        <v>2.7131859999999994</v>
      </c>
      <c r="I1468" s="2">
        <f>'Moving Avg'!H1468</f>
        <v>2.9780010000000035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25</v>
      </c>
      <c r="N1468" s="8">
        <f t="shared" si="221"/>
        <v>45</v>
      </c>
      <c r="O1468" s="8">
        <f t="shared" si="222"/>
        <v>0</v>
      </c>
      <c r="P1468" s="8">
        <f t="shared" si="223"/>
        <v>33</v>
      </c>
      <c r="Q1468" s="9">
        <f t="shared" si="224"/>
        <v>29.45</v>
      </c>
      <c r="R1468" s="9">
        <f t="shared" si="225"/>
        <v>22.25</v>
      </c>
      <c r="S1468" s="9">
        <f t="shared" si="226"/>
        <v>25.35</v>
      </c>
      <c r="T1468" s="9">
        <f t="shared" si="227"/>
        <v>25.75</v>
      </c>
      <c r="U1468" s="8">
        <f t="shared" si="228"/>
        <v>25.683333333333337</v>
      </c>
      <c r="V1468" s="8">
        <f t="shared" si="229"/>
        <v>25.700000000000003</v>
      </c>
    </row>
    <row r="1469" spans="1:22" ht="13.5" x14ac:dyDescent="0.25">
      <c r="A1469" s="3">
        <f>RSI!A1469</f>
        <v>44152</v>
      </c>
      <c r="B1469" s="2">
        <f>RSI!B1469</f>
        <v>2.6316000000000002</v>
      </c>
      <c r="C1469" s="2">
        <f>RSI!I1469</f>
        <v>30.632093743176284</v>
      </c>
      <c r="D1469" s="2">
        <f>MACD!E1469</f>
        <v>1.4114190426188777E-3</v>
      </c>
      <c r="E1469" s="2">
        <f>MACD!F1469</f>
        <v>6.1515128648620904E-3</v>
      </c>
      <c r="F1469" s="2">
        <f>'Moving Avg'!D1469</f>
        <v>2.6316000000000002</v>
      </c>
      <c r="G1469" s="2">
        <f>'Moving Avg'!F1469</f>
        <v>2.6495100000000003</v>
      </c>
      <c r="H1469" s="2">
        <f>'Moving Avg'!G1469</f>
        <v>2.7072679999999996</v>
      </c>
      <c r="I1469" s="2">
        <f>'Moving Avg'!H1469</f>
        <v>2.9788790000000036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  <c r="M1469" s="8">
        <f t="shared" si="220"/>
        <v>25</v>
      </c>
      <c r="N1469" s="8">
        <f t="shared" si="221"/>
        <v>45</v>
      </c>
      <c r="O1469" s="8">
        <f t="shared" si="222"/>
        <v>0</v>
      </c>
      <c r="P1469" s="8">
        <f t="shared" si="223"/>
        <v>33</v>
      </c>
      <c r="Q1469" s="9">
        <f t="shared" si="224"/>
        <v>29.45</v>
      </c>
      <c r="R1469" s="9">
        <f t="shared" si="225"/>
        <v>22.25</v>
      </c>
      <c r="S1469" s="9">
        <f t="shared" si="226"/>
        <v>25.35</v>
      </c>
      <c r="T1469" s="9">
        <f t="shared" si="227"/>
        <v>25.75</v>
      </c>
      <c r="U1469" s="8">
        <f t="shared" si="228"/>
        <v>25.683333333333337</v>
      </c>
      <c r="V1469" s="8">
        <f t="shared" si="229"/>
        <v>25.700000000000003</v>
      </c>
    </row>
    <row r="1470" spans="1:22" ht="13.5" x14ac:dyDescent="0.25">
      <c r="A1470" s="3">
        <f>RSI!A1470</f>
        <v>44153</v>
      </c>
      <c r="B1470" s="2">
        <f>RSI!B1470</f>
        <v>2.6316000000000002</v>
      </c>
      <c r="C1470" s="2">
        <f>RSI!I1470</f>
        <v>30.632093743176284</v>
      </c>
      <c r="D1470" s="2">
        <f>MACD!E1470</f>
        <v>-2.7156845135127838E-3</v>
      </c>
      <c r="E1470" s="2">
        <f>MACD!F1470</f>
        <v>4.3780733891871162E-3</v>
      </c>
      <c r="F1470" s="2">
        <f>'Moving Avg'!D1470</f>
        <v>2.6316000000000002</v>
      </c>
      <c r="G1470" s="2">
        <f>'Moving Avg'!F1470</f>
        <v>2.6448399999999999</v>
      </c>
      <c r="H1470" s="2">
        <f>'Moving Avg'!G1470</f>
        <v>2.7013499999999997</v>
      </c>
      <c r="I1470" s="2">
        <f>'Moving Avg'!H1470</f>
        <v>2.9797570000000042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25</v>
      </c>
      <c r="N1470" s="8">
        <f t="shared" si="221"/>
        <v>45</v>
      </c>
      <c r="O1470" s="8">
        <f t="shared" si="222"/>
        <v>0</v>
      </c>
      <c r="P1470" s="8">
        <f t="shared" si="223"/>
        <v>33</v>
      </c>
      <c r="Q1470" s="9">
        <f t="shared" si="224"/>
        <v>29.45</v>
      </c>
      <c r="R1470" s="9">
        <f t="shared" si="225"/>
        <v>22.25</v>
      </c>
      <c r="S1470" s="9">
        <f t="shared" si="226"/>
        <v>25.35</v>
      </c>
      <c r="T1470" s="9">
        <f t="shared" si="227"/>
        <v>25.75</v>
      </c>
      <c r="U1470" s="8">
        <f t="shared" si="228"/>
        <v>25.683333333333337</v>
      </c>
      <c r="V1470" s="8">
        <f t="shared" si="229"/>
        <v>25.700000000000003</v>
      </c>
    </row>
    <row r="1471" spans="1:22" ht="13.5" x14ac:dyDescent="0.25">
      <c r="A1471" s="3">
        <f>RSI!A1471</f>
        <v>44154</v>
      </c>
      <c r="B1471" s="2">
        <f>RSI!B1471</f>
        <v>2.6316000000000002</v>
      </c>
      <c r="C1471" s="2">
        <f>RSI!I1471</f>
        <v>30.632093743176284</v>
      </c>
      <c r="D1471" s="2">
        <f>MACD!E1471</f>
        <v>-6.007111122863229E-3</v>
      </c>
      <c r="E1471" s="2">
        <f>MACD!F1471</f>
        <v>2.3010364867770473E-3</v>
      </c>
      <c r="F1471" s="2">
        <f>'Moving Avg'!D1471</f>
        <v>2.6316000000000002</v>
      </c>
      <c r="G1471" s="2">
        <f>'Moving Avg'!F1471</f>
        <v>2.6401699999999995</v>
      </c>
      <c r="H1471" s="2">
        <f>'Moving Avg'!G1471</f>
        <v>2.6954320000000003</v>
      </c>
      <c r="I1471" s="2">
        <f>'Moving Avg'!H1471</f>
        <v>2.9805500000000045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25</v>
      </c>
      <c r="N1471" s="8">
        <f t="shared" si="221"/>
        <v>45</v>
      </c>
      <c r="O1471" s="8">
        <f t="shared" si="222"/>
        <v>0</v>
      </c>
      <c r="P1471" s="8">
        <f t="shared" si="223"/>
        <v>33</v>
      </c>
      <c r="Q1471" s="9">
        <f t="shared" si="224"/>
        <v>29.45</v>
      </c>
      <c r="R1471" s="9">
        <f t="shared" si="225"/>
        <v>22.25</v>
      </c>
      <c r="S1471" s="9">
        <f t="shared" si="226"/>
        <v>25.35</v>
      </c>
      <c r="T1471" s="9">
        <f t="shared" si="227"/>
        <v>25.75</v>
      </c>
      <c r="U1471" s="8">
        <f t="shared" si="228"/>
        <v>25.683333333333337</v>
      </c>
      <c r="V1471" s="8">
        <f t="shared" si="229"/>
        <v>25.700000000000003</v>
      </c>
    </row>
    <row r="1472" spans="1:22" ht="13.5" x14ac:dyDescent="0.25">
      <c r="A1472" s="3">
        <f>RSI!A1472</f>
        <v>44155</v>
      </c>
      <c r="B1472" s="2">
        <f>RSI!B1472</f>
        <v>2.6316000000000002</v>
      </c>
      <c r="C1472" s="2">
        <f>RSI!I1472</f>
        <v>30.632093743176284</v>
      </c>
      <c r="D1472" s="2">
        <f>MACD!E1472</f>
        <v>-8.6062959464530131E-3</v>
      </c>
      <c r="E1472" s="2">
        <f>MACD!F1472</f>
        <v>1.1957000013103521E-4</v>
      </c>
      <c r="F1472" s="2">
        <f>'Moving Avg'!D1472</f>
        <v>2.6316000000000002</v>
      </c>
      <c r="G1472" s="2">
        <f>'Moving Avg'!F1472</f>
        <v>2.6354999999999995</v>
      </c>
      <c r="H1472" s="2">
        <f>'Moving Avg'!G1472</f>
        <v>2.6895140000000004</v>
      </c>
      <c r="I1472" s="2">
        <f>'Moving Avg'!H1472</f>
        <v>2.9806060000000048</v>
      </c>
      <c r="J1472" s="6" t="str">
        <f>OBV!F1472</f>
        <v>NEUTRAL</v>
      </c>
      <c r="K1472" s="6" t="str">
        <f>OBV!G1472</f>
        <v>NEUTRAL</v>
      </c>
      <c r="L1472" s="6" t="str">
        <f>OBV!H1472</f>
        <v>NEUTRAL</v>
      </c>
      <c r="M1472" s="8">
        <f t="shared" si="220"/>
        <v>25</v>
      </c>
      <c r="N1472" s="8">
        <f t="shared" si="221"/>
        <v>45</v>
      </c>
      <c r="O1472" s="8">
        <f t="shared" si="222"/>
        <v>0</v>
      </c>
      <c r="P1472" s="8">
        <f t="shared" si="223"/>
        <v>33</v>
      </c>
      <c r="Q1472" s="9">
        <f t="shared" si="224"/>
        <v>29.45</v>
      </c>
      <c r="R1472" s="9">
        <f t="shared" si="225"/>
        <v>22.25</v>
      </c>
      <c r="S1472" s="9">
        <f t="shared" si="226"/>
        <v>25.35</v>
      </c>
      <c r="T1472" s="9">
        <f t="shared" si="227"/>
        <v>25.75</v>
      </c>
      <c r="U1472" s="8">
        <f t="shared" si="228"/>
        <v>25.683333333333337</v>
      </c>
      <c r="V1472" s="8">
        <f t="shared" si="229"/>
        <v>25.700000000000003</v>
      </c>
    </row>
    <row r="1473" spans="1:22" ht="13.5" x14ac:dyDescent="0.25">
      <c r="A1473" s="3">
        <f>RSI!A1473</f>
        <v>44158</v>
      </c>
      <c r="B1473" s="2">
        <f>RSI!B1473</f>
        <v>2.6316000000000002</v>
      </c>
      <c r="C1473" s="2">
        <f>RSI!I1473</f>
        <v>30.632093743176284</v>
      </c>
      <c r="D1473" s="2">
        <f>MACD!E1473</f>
        <v>-9.4335057547190182E-3</v>
      </c>
      <c r="E1473" s="2">
        <f>MACD!F1473</f>
        <v>-1.7910451508389754E-3</v>
      </c>
      <c r="F1473" s="2">
        <f>'Moving Avg'!D1473</f>
        <v>2.6316000000000002</v>
      </c>
      <c r="G1473" s="2">
        <f>'Moving Avg'!F1473</f>
        <v>2.6347199999999993</v>
      </c>
      <c r="H1473" s="2">
        <f>'Moving Avg'!G1473</f>
        <v>2.6853099999999999</v>
      </c>
      <c r="I1473" s="2">
        <f>'Moving Avg'!H1473</f>
        <v>2.979896000000005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25</v>
      </c>
      <c r="N1473" s="8">
        <f t="shared" si="221"/>
        <v>45</v>
      </c>
      <c r="O1473" s="8">
        <f t="shared" si="222"/>
        <v>0</v>
      </c>
      <c r="P1473" s="8">
        <f t="shared" si="223"/>
        <v>33</v>
      </c>
      <c r="Q1473" s="9">
        <f t="shared" si="224"/>
        <v>29.45</v>
      </c>
      <c r="R1473" s="9">
        <f t="shared" si="225"/>
        <v>22.25</v>
      </c>
      <c r="S1473" s="9">
        <f t="shared" si="226"/>
        <v>25.35</v>
      </c>
      <c r="T1473" s="9">
        <f t="shared" si="227"/>
        <v>25.75</v>
      </c>
      <c r="U1473" s="8">
        <f t="shared" si="228"/>
        <v>25.683333333333337</v>
      </c>
      <c r="V1473" s="8">
        <f t="shared" si="229"/>
        <v>25.700000000000003</v>
      </c>
    </row>
    <row r="1474" spans="1:22" ht="13.5" x14ac:dyDescent="0.25">
      <c r="A1474" s="3">
        <f>RSI!A1474</f>
        <v>44159</v>
      </c>
      <c r="B1474" s="2">
        <f>RSI!B1474</f>
        <v>2.6004999999999998</v>
      </c>
      <c r="C1474" s="2">
        <f>RSI!I1474</f>
        <v>21.24132232255829</v>
      </c>
      <c r="D1474" s="2">
        <f>MACD!E1474</f>
        <v>-7.6703965645603667E-3</v>
      </c>
      <c r="E1474" s="2">
        <f>MACD!F1474</f>
        <v>-2.966915433583254E-3</v>
      </c>
      <c r="F1474" s="2">
        <f>'Moving Avg'!D1474</f>
        <v>2.6253800000000003</v>
      </c>
      <c r="G1474" s="2">
        <f>'Moving Avg'!F1474</f>
        <v>2.6323849999999993</v>
      </c>
      <c r="H1474" s="2">
        <f>'Moving Avg'!G1474</f>
        <v>2.6814180000000012</v>
      </c>
      <c r="I1474" s="2">
        <f>'Moving Avg'!H1474</f>
        <v>2.9787470000000051</v>
      </c>
      <c r="J1474" s="6" t="str">
        <f>OBV!F1474</f>
        <v>BEARISH</v>
      </c>
      <c r="K1474" s="6" t="str">
        <f>OBV!G1474</f>
        <v>NEUTRAL</v>
      </c>
      <c r="L1474" s="6" t="str">
        <f>OBV!H1474</f>
        <v>CONFIRMED BEARISH</v>
      </c>
      <c r="M1474" s="8">
        <f t="shared" ref="M1474:M1537" si="230">IF(C1474&lt;30,50, IF(C1474&gt;70, 0, 25))</f>
        <v>50</v>
      </c>
      <c r="N1474" s="8">
        <f t="shared" ref="N1474:N1537" si="231">IF(E1474-D1474&gt;0.02, 100, IF(E1474-D1474&lt;0,0,45))</f>
        <v>45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16.5</v>
      </c>
      <c r="Q1474" s="9">
        <f t="shared" si="224"/>
        <v>35.725000000000001</v>
      </c>
      <c r="R1474" s="9">
        <f t="shared" si="225"/>
        <v>23.125</v>
      </c>
      <c r="S1474" s="9">
        <f t="shared" si="226"/>
        <v>21.675000000000001</v>
      </c>
      <c r="T1474" s="9">
        <f t="shared" si="227"/>
        <v>27.875</v>
      </c>
      <c r="U1474" s="8">
        <f t="shared" si="228"/>
        <v>26.841666666666669</v>
      </c>
      <c r="V1474" s="8">
        <f t="shared" si="229"/>
        <v>27.1</v>
      </c>
    </row>
    <row r="1475" spans="1:22" ht="13.5" x14ac:dyDescent="0.25">
      <c r="A1475" s="3">
        <f>RSI!A1475</f>
        <v>44160</v>
      </c>
      <c r="B1475" s="2">
        <f>RSI!B1475</f>
        <v>2.6004999999999998</v>
      </c>
      <c r="C1475" s="2">
        <f>RSI!I1475</f>
        <v>21.24132232255829</v>
      </c>
      <c r="D1475" s="2">
        <f>MACD!E1475</f>
        <v>-5.8472153293696039E-3</v>
      </c>
      <c r="E1475" s="2">
        <f>MACD!F1475</f>
        <v>-3.5429754127405243E-3</v>
      </c>
      <c r="F1475" s="2">
        <f>'Moving Avg'!D1475</f>
        <v>2.6191599999999999</v>
      </c>
      <c r="G1475" s="2">
        <f>'Moving Avg'!F1475</f>
        <v>2.6300499999999993</v>
      </c>
      <c r="H1475" s="2">
        <f>'Moving Avg'!G1475</f>
        <v>2.6775260000000016</v>
      </c>
      <c r="I1475" s="2">
        <f>'Moving Avg'!H1475</f>
        <v>2.9779950000000053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  <c r="M1475" s="8">
        <f t="shared" si="230"/>
        <v>50</v>
      </c>
      <c r="N1475" s="8">
        <f t="shared" si="231"/>
        <v>45</v>
      </c>
      <c r="O1475" s="8">
        <f t="shared" si="232"/>
        <v>0</v>
      </c>
      <c r="P1475" s="8">
        <f t="shared" si="233"/>
        <v>16.5</v>
      </c>
      <c r="Q1475" s="9">
        <f t="shared" ref="Q1475:Q1538" si="234">0.35*M1475+N1475*0.35+O1475*0.15+P1475*0.15</f>
        <v>35.725000000000001</v>
      </c>
      <c r="R1475" s="9">
        <f t="shared" ref="R1475:R1538" si="235">M1475*0.2+N1475*0.2+O1475*0.35+P1475*0.25</f>
        <v>23.125</v>
      </c>
      <c r="S1475" s="9">
        <f t="shared" ref="S1475:S1538" si="236">M1475*0.15+N1475*0.15+O1475*0.25+P1475*0.45</f>
        <v>21.675000000000001</v>
      </c>
      <c r="T1475" s="9">
        <f t="shared" ref="T1475:T1538" si="237">0.25*SUM(M1475:P1475)</f>
        <v>27.875</v>
      </c>
      <c r="U1475" s="8">
        <f t="shared" ref="U1475:U1538" si="238">SUM(Q1475:S1475)/3</f>
        <v>26.841666666666669</v>
      </c>
      <c r="V1475" s="8">
        <f t="shared" ref="V1475:V1538" si="239">SUM(Q1475:T1475)/4</f>
        <v>27.1</v>
      </c>
    </row>
    <row r="1476" spans="1:22" ht="13.5" x14ac:dyDescent="0.25">
      <c r="A1476" s="3">
        <f>RSI!A1476</f>
        <v>44161</v>
      </c>
      <c r="B1476" s="2">
        <f>RSI!B1476</f>
        <v>2.6004999999999998</v>
      </c>
      <c r="C1476" s="2">
        <f>RSI!I1476</f>
        <v>21.24132232255829</v>
      </c>
      <c r="D1476" s="2">
        <f>MACD!E1476</f>
        <v>-3.997746095766086E-3</v>
      </c>
      <c r="E1476" s="2">
        <f>MACD!F1476</f>
        <v>-3.6339295493456368E-3</v>
      </c>
      <c r="F1476" s="2">
        <f>'Moving Avg'!D1476</f>
        <v>2.61294</v>
      </c>
      <c r="G1476" s="2">
        <f>'Moving Avg'!F1476</f>
        <v>2.6277149999999989</v>
      </c>
      <c r="H1476" s="2">
        <f>'Moving Avg'!G1476</f>
        <v>2.6748800000000017</v>
      </c>
      <c r="I1476" s="2">
        <f>'Moving Avg'!H1476</f>
        <v>2.9769025000000058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  <c r="M1476" s="8">
        <f t="shared" si="230"/>
        <v>50</v>
      </c>
      <c r="N1476" s="8">
        <f t="shared" si="231"/>
        <v>45</v>
      </c>
      <c r="O1476" s="8">
        <f t="shared" si="232"/>
        <v>0</v>
      </c>
      <c r="P1476" s="8">
        <f t="shared" si="233"/>
        <v>16.5</v>
      </c>
      <c r="Q1476" s="9">
        <f t="shared" si="234"/>
        <v>35.725000000000001</v>
      </c>
      <c r="R1476" s="9">
        <f t="shared" si="235"/>
        <v>23.125</v>
      </c>
      <c r="S1476" s="9">
        <f t="shared" si="236"/>
        <v>21.675000000000001</v>
      </c>
      <c r="T1476" s="9">
        <f t="shared" si="237"/>
        <v>27.875</v>
      </c>
      <c r="U1476" s="8">
        <f t="shared" si="238"/>
        <v>26.841666666666669</v>
      </c>
      <c r="V1476" s="8">
        <f t="shared" si="239"/>
        <v>27.1</v>
      </c>
    </row>
    <row r="1477" spans="1:22" ht="13.5" x14ac:dyDescent="0.25">
      <c r="A1477" s="3">
        <f>RSI!A1477</f>
        <v>44162</v>
      </c>
      <c r="B1477" s="2">
        <f>RSI!B1477</f>
        <v>2.6004999999999998</v>
      </c>
      <c r="C1477" s="2">
        <f>RSI!I1477</f>
        <v>21.24132232255829</v>
      </c>
      <c r="D1477" s="2">
        <f>MACD!E1477</f>
        <v>-2.1487574244725138E-3</v>
      </c>
      <c r="E1477" s="2">
        <f>MACD!F1477</f>
        <v>-3.3368951243710125E-3</v>
      </c>
      <c r="F1477" s="2">
        <f>'Moving Avg'!D1477</f>
        <v>2.6067200000000001</v>
      </c>
      <c r="G1477" s="2">
        <f>'Moving Avg'!F1477</f>
        <v>2.6253799999999989</v>
      </c>
      <c r="H1477" s="2">
        <f>'Moving Avg'!G1477</f>
        <v>2.6722340000000013</v>
      </c>
      <c r="I1477" s="2">
        <f>'Moving Avg'!H1477</f>
        <v>2.9762070000000058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  <c r="M1477" s="8">
        <f t="shared" si="230"/>
        <v>50</v>
      </c>
      <c r="N1477" s="8">
        <f t="shared" si="231"/>
        <v>0</v>
      </c>
      <c r="O1477" s="8">
        <f t="shared" si="232"/>
        <v>0</v>
      </c>
      <c r="P1477" s="8">
        <f t="shared" si="233"/>
        <v>16.5</v>
      </c>
      <c r="Q1477" s="9">
        <f t="shared" si="234"/>
        <v>19.975000000000001</v>
      </c>
      <c r="R1477" s="9">
        <f t="shared" si="235"/>
        <v>14.125</v>
      </c>
      <c r="S1477" s="9">
        <f t="shared" si="236"/>
        <v>14.925000000000001</v>
      </c>
      <c r="T1477" s="9">
        <f t="shared" si="237"/>
        <v>16.625</v>
      </c>
      <c r="U1477" s="8">
        <f t="shared" si="238"/>
        <v>16.341666666666669</v>
      </c>
      <c r="V1477" s="8">
        <f t="shared" si="239"/>
        <v>16.412500000000001</v>
      </c>
    </row>
    <row r="1478" spans="1:22" ht="13.5" x14ac:dyDescent="0.25">
      <c r="A1478" s="3">
        <f>RSI!A1478</f>
        <v>44165</v>
      </c>
      <c r="B1478" s="2">
        <f>RSI!B1478</f>
        <v>2.6004999999999998</v>
      </c>
      <c r="C1478" s="2">
        <f>RSI!I1478</f>
        <v>21.24132232255829</v>
      </c>
      <c r="D1478" s="2">
        <f>MACD!E1478</f>
        <v>-3.212163580803562E-4</v>
      </c>
      <c r="E1478" s="2">
        <f>MACD!F1478</f>
        <v>-2.7337593711128814E-3</v>
      </c>
      <c r="F1478" s="2">
        <f>'Moving Avg'!D1478</f>
        <v>2.6004999999999998</v>
      </c>
      <c r="G1478" s="2">
        <f>'Moving Avg'!F1478</f>
        <v>2.6230449999999985</v>
      </c>
      <c r="H1478" s="2">
        <f>'Moving Avg'!G1478</f>
        <v>2.6695880000000018</v>
      </c>
      <c r="I1478" s="2">
        <f>'Moving Avg'!H1478</f>
        <v>2.9751145000000054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  <c r="M1478" s="8">
        <f t="shared" si="230"/>
        <v>50</v>
      </c>
      <c r="N1478" s="8">
        <f t="shared" si="231"/>
        <v>0</v>
      </c>
      <c r="O1478" s="8">
        <f t="shared" si="232"/>
        <v>0</v>
      </c>
      <c r="P1478" s="8">
        <f t="shared" si="233"/>
        <v>16.5</v>
      </c>
      <c r="Q1478" s="9">
        <f t="shared" si="234"/>
        <v>19.975000000000001</v>
      </c>
      <c r="R1478" s="9">
        <f t="shared" si="235"/>
        <v>14.125</v>
      </c>
      <c r="S1478" s="9">
        <f t="shared" si="236"/>
        <v>14.925000000000001</v>
      </c>
      <c r="T1478" s="9">
        <f t="shared" si="237"/>
        <v>16.625</v>
      </c>
      <c r="U1478" s="8">
        <f t="shared" si="238"/>
        <v>16.341666666666669</v>
      </c>
      <c r="V1478" s="8">
        <f t="shared" si="239"/>
        <v>16.412500000000001</v>
      </c>
    </row>
    <row r="1479" spans="1:22" ht="13.5" x14ac:dyDescent="0.25">
      <c r="A1479" s="3">
        <f>RSI!A1479</f>
        <v>44166</v>
      </c>
      <c r="B1479" s="2">
        <f>RSI!B1479</f>
        <v>2.5771000000000002</v>
      </c>
      <c r="C1479" s="2">
        <f>RSI!I1479</f>
        <v>15.921588820662691</v>
      </c>
      <c r="D1479" s="2">
        <f>MACD!E1479</f>
        <v>3.2020276837716466E-3</v>
      </c>
      <c r="E1479" s="2">
        <f>MACD!F1479</f>
        <v>-1.5466019601359758E-3</v>
      </c>
      <c r="F1479" s="2">
        <f>'Moving Avg'!D1479</f>
        <v>2.5958199999999998</v>
      </c>
      <c r="G1479" s="2">
        <f>'Moving Avg'!F1479</f>
        <v>2.6199299999999992</v>
      </c>
      <c r="H1479" s="2">
        <f>'Moving Avg'!G1479</f>
        <v>2.6667860000000014</v>
      </c>
      <c r="I1479" s="2">
        <f>'Moving Avg'!H1479</f>
        <v>2.9741605000000053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0"/>
        <v>50</v>
      </c>
      <c r="N1479" s="8">
        <f t="shared" si="231"/>
        <v>0</v>
      </c>
      <c r="O1479" s="8">
        <f t="shared" si="232"/>
        <v>0</v>
      </c>
      <c r="P1479" s="8">
        <f t="shared" si="233"/>
        <v>16.5</v>
      </c>
      <c r="Q1479" s="9">
        <f t="shared" si="234"/>
        <v>19.975000000000001</v>
      </c>
      <c r="R1479" s="9">
        <f t="shared" si="235"/>
        <v>14.125</v>
      </c>
      <c r="S1479" s="9">
        <f t="shared" si="236"/>
        <v>14.925000000000001</v>
      </c>
      <c r="T1479" s="9">
        <f t="shared" si="237"/>
        <v>16.625</v>
      </c>
      <c r="U1479" s="8">
        <f t="shared" si="238"/>
        <v>16.341666666666669</v>
      </c>
      <c r="V1479" s="8">
        <f t="shared" si="239"/>
        <v>16.412500000000001</v>
      </c>
    </row>
    <row r="1480" spans="1:22" ht="13.5" x14ac:dyDescent="0.25">
      <c r="A1480" s="3">
        <f>RSI!A1480</f>
        <v>44167</v>
      </c>
      <c r="B1480" s="2">
        <f>RSI!B1480</f>
        <v>2.5771000000000002</v>
      </c>
      <c r="C1480" s="2">
        <f>RSI!I1480</f>
        <v>15.921588820662706</v>
      </c>
      <c r="D1480" s="2">
        <f>MACD!E1480</f>
        <v>6.5469963469464432E-3</v>
      </c>
      <c r="E1480" s="2">
        <f>MACD!F1480</f>
        <v>7.2117701280508071E-5</v>
      </c>
      <c r="F1480" s="2">
        <f>'Moving Avg'!D1480</f>
        <v>2.5911399999999998</v>
      </c>
      <c r="G1480" s="2">
        <f>'Moving Avg'!F1480</f>
        <v>2.6175949999999992</v>
      </c>
      <c r="H1480" s="2">
        <f>'Moving Avg'!G1480</f>
        <v>2.6639840000000015</v>
      </c>
      <c r="I1480" s="2">
        <f>'Moving Avg'!H1480</f>
        <v>2.9738020000000045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  <c r="M1480" s="8">
        <f t="shared" si="230"/>
        <v>50</v>
      </c>
      <c r="N1480" s="8">
        <f t="shared" si="231"/>
        <v>0</v>
      </c>
      <c r="O1480" s="8">
        <f t="shared" si="232"/>
        <v>0</v>
      </c>
      <c r="P1480" s="8">
        <f t="shared" si="233"/>
        <v>16.5</v>
      </c>
      <c r="Q1480" s="9">
        <f t="shared" si="234"/>
        <v>19.975000000000001</v>
      </c>
      <c r="R1480" s="9">
        <f t="shared" si="235"/>
        <v>14.125</v>
      </c>
      <c r="S1480" s="9">
        <f t="shared" si="236"/>
        <v>14.925000000000001</v>
      </c>
      <c r="T1480" s="9">
        <f t="shared" si="237"/>
        <v>16.625</v>
      </c>
      <c r="U1480" s="8">
        <f t="shared" si="238"/>
        <v>16.341666666666669</v>
      </c>
      <c r="V1480" s="8">
        <f t="shared" si="239"/>
        <v>16.412500000000001</v>
      </c>
    </row>
    <row r="1481" spans="1:22" ht="13.5" x14ac:dyDescent="0.25">
      <c r="A1481" s="3">
        <f>RSI!A1481</f>
        <v>44168</v>
      </c>
      <c r="B1481" s="2">
        <f>RSI!B1481</f>
        <v>2.5771000000000002</v>
      </c>
      <c r="C1481" s="2">
        <f>RSI!I1481</f>
        <v>15.921588820662691</v>
      </c>
      <c r="D1481" s="2">
        <f>MACD!E1481</f>
        <v>9.7141712671322544E-3</v>
      </c>
      <c r="E1481" s="2">
        <f>MACD!F1481</f>
        <v>2.0005284144508574E-3</v>
      </c>
      <c r="F1481" s="2">
        <f>'Moving Avg'!D1481</f>
        <v>2.5864599999999998</v>
      </c>
      <c r="G1481" s="2">
        <f>'Moving Avg'!F1481</f>
        <v>2.6152599999999993</v>
      </c>
      <c r="H1481" s="2">
        <f>'Moving Avg'!G1481</f>
        <v>2.661182000000001</v>
      </c>
      <c r="I1481" s="2">
        <f>'Moving Avg'!H1481</f>
        <v>2.9738405000000045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50</v>
      </c>
      <c r="N1481" s="8">
        <f t="shared" si="231"/>
        <v>0</v>
      </c>
      <c r="O1481" s="8">
        <f t="shared" si="232"/>
        <v>0</v>
      </c>
      <c r="P1481" s="8">
        <f t="shared" si="233"/>
        <v>16.5</v>
      </c>
      <c r="Q1481" s="9">
        <f t="shared" si="234"/>
        <v>19.975000000000001</v>
      </c>
      <c r="R1481" s="9">
        <f t="shared" si="235"/>
        <v>14.125</v>
      </c>
      <c r="S1481" s="9">
        <f t="shared" si="236"/>
        <v>14.925000000000001</v>
      </c>
      <c r="T1481" s="9">
        <f t="shared" si="237"/>
        <v>16.625</v>
      </c>
      <c r="U1481" s="8">
        <f t="shared" si="238"/>
        <v>16.341666666666669</v>
      </c>
      <c r="V1481" s="8">
        <f t="shared" si="239"/>
        <v>16.412500000000001</v>
      </c>
    </row>
    <row r="1482" spans="1:22" ht="13.5" x14ac:dyDescent="0.25">
      <c r="A1482" s="3">
        <f>RSI!A1482</f>
        <v>44169</v>
      </c>
      <c r="B1482" s="2">
        <f>RSI!B1482</f>
        <v>2.5771000000000002</v>
      </c>
      <c r="C1482" s="2">
        <f>RSI!I1482</f>
        <v>15.921588820662691</v>
      </c>
      <c r="D1482" s="2">
        <f>MACD!E1482</f>
        <v>1.2705955933749458E-2</v>
      </c>
      <c r="E1482" s="2">
        <f>MACD!F1482</f>
        <v>4.1416139183105775E-3</v>
      </c>
      <c r="F1482" s="2">
        <f>'Moving Avg'!D1482</f>
        <v>2.5817799999999997</v>
      </c>
      <c r="G1482" s="2">
        <f>'Moving Avg'!F1482</f>
        <v>2.6129249999999997</v>
      </c>
      <c r="H1482" s="2">
        <f>'Moving Avg'!G1482</f>
        <v>2.6583800000000006</v>
      </c>
      <c r="I1482" s="2">
        <f>'Moving Avg'!H1482</f>
        <v>2.9735105000000046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50</v>
      </c>
      <c r="N1482" s="8">
        <f t="shared" si="231"/>
        <v>0</v>
      </c>
      <c r="O1482" s="8">
        <f t="shared" si="232"/>
        <v>0</v>
      </c>
      <c r="P1482" s="8">
        <f t="shared" si="233"/>
        <v>16.5</v>
      </c>
      <c r="Q1482" s="9">
        <f t="shared" si="234"/>
        <v>19.975000000000001</v>
      </c>
      <c r="R1482" s="9">
        <f t="shared" si="235"/>
        <v>14.125</v>
      </c>
      <c r="S1482" s="9">
        <f t="shared" si="236"/>
        <v>14.925000000000001</v>
      </c>
      <c r="T1482" s="9">
        <f t="shared" si="237"/>
        <v>16.625</v>
      </c>
      <c r="U1482" s="8">
        <f t="shared" si="238"/>
        <v>16.341666666666669</v>
      </c>
      <c r="V1482" s="8">
        <f t="shared" si="239"/>
        <v>16.412500000000001</v>
      </c>
    </row>
    <row r="1483" spans="1:22" ht="13.5" x14ac:dyDescent="0.25">
      <c r="A1483" s="3">
        <f>RSI!A1483</f>
        <v>44172</v>
      </c>
      <c r="B1483" s="2">
        <f>RSI!B1483</f>
        <v>2.5771000000000002</v>
      </c>
      <c r="C1483" s="2">
        <f>RSI!I1483</f>
        <v>15.921588820662691</v>
      </c>
      <c r="D1483" s="2">
        <f>MACD!E1483</f>
        <v>1.5526232171882093E-2</v>
      </c>
      <c r="E1483" s="2">
        <f>MACD!F1483</f>
        <v>6.4185375690248812E-3</v>
      </c>
      <c r="F1483" s="2">
        <f>'Moving Avg'!D1483</f>
        <v>2.5771000000000002</v>
      </c>
      <c r="G1483" s="2">
        <f>'Moving Avg'!F1483</f>
        <v>2.6101999999999999</v>
      </c>
      <c r="H1483" s="2">
        <f>'Moving Avg'!G1483</f>
        <v>2.6555780000000011</v>
      </c>
      <c r="I1483" s="2">
        <f>'Moving Avg'!H1483</f>
        <v>2.9731805000000042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  <c r="M1483" s="8">
        <f t="shared" si="230"/>
        <v>50</v>
      </c>
      <c r="N1483" s="8">
        <f t="shared" si="231"/>
        <v>0</v>
      </c>
      <c r="O1483" s="8">
        <f t="shared" si="232"/>
        <v>0</v>
      </c>
      <c r="P1483" s="8">
        <f t="shared" si="233"/>
        <v>16.5</v>
      </c>
      <c r="Q1483" s="9">
        <f t="shared" si="234"/>
        <v>19.975000000000001</v>
      </c>
      <c r="R1483" s="9">
        <f t="shared" si="235"/>
        <v>14.125</v>
      </c>
      <c r="S1483" s="9">
        <f t="shared" si="236"/>
        <v>14.925000000000001</v>
      </c>
      <c r="T1483" s="9">
        <f t="shared" si="237"/>
        <v>16.625</v>
      </c>
      <c r="U1483" s="8">
        <f t="shared" si="238"/>
        <v>16.341666666666669</v>
      </c>
      <c r="V1483" s="8">
        <f t="shared" si="239"/>
        <v>16.412500000000001</v>
      </c>
    </row>
    <row r="1484" spans="1:22" ht="13.5" x14ac:dyDescent="0.25">
      <c r="A1484" s="3">
        <f>RSI!A1484</f>
        <v>44173</v>
      </c>
      <c r="B1484" s="2">
        <f>RSI!B1484</f>
        <v>2.5537000000000001</v>
      </c>
      <c r="C1484" s="2">
        <f>RSI!I1484</f>
        <v>11.683251848059129</v>
      </c>
      <c r="D1484" s="2">
        <f>MACD!E1484</f>
        <v>1.5128713758204793E-2</v>
      </c>
      <c r="E1484" s="2">
        <f>MACD!F1484</f>
        <v>8.1605728068608642E-3</v>
      </c>
      <c r="F1484" s="2">
        <f>'Moving Avg'!D1484</f>
        <v>2.5724200000000002</v>
      </c>
      <c r="G1484" s="2">
        <f>'Moving Avg'!F1484</f>
        <v>2.6063049999999999</v>
      </c>
      <c r="H1484" s="2">
        <f>'Moving Avg'!G1484</f>
        <v>2.652308000000001</v>
      </c>
      <c r="I1484" s="2">
        <f>'Moving Avg'!H1484</f>
        <v>2.9727335000000044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50</v>
      </c>
      <c r="N1484" s="8">
        <f t="shared" si="231"/>
        <v>0</v>
      </c>
      <c r="O1484" s="8">
        <f t="shared" si="232"/>
        <v>0</v>
      </c>
      <c r="P1484" s="8">
        <f t="shared" si="233"/>
        <v>16.5</v>
      </c>
      <c r="Q1484" s="9">
        <f t="shared" si="234"/>
        <v>19.975000000000001</v>
      </c>
      <c r="R1484" s="9">
        <f t="shared" si="235"/>
        <v>14.125</v>
      </c>
      <c r="S1484" s="9">
        <f t="shared" si="236"/>
        <v>14.925000000000001</v>
      </c>
      <c r="T1484" s="9">
        <f t="shared" si="237"/>
        <v>16.625</v>
      </c>
      <c r="U1484" s="8">
        <f t="shared" si="238"/>
        <v>16.341666666666669</v>
      </c>
      <c r="V1484" s="8">
        <f t="shared" si="239"/>
        <v>16.412500000000001</v>
      </c>
    </row>
    <row r="1485" spans="1:22" ht="13.5" x14ac:dyDescent="0.25">
      <c r="A1485" s="3">
        <f>RSI!A1485</f>
        <v>44174</v>
      </c>
      <c r="B1485" s="2">
        <f>RSI!B1485</f>
        <v>2.5771000000000002</v>
      </c>
      <c r="C1485" s="2">
        <f>RSI!I1485</f>
        <v>31.360623627942559</v>
      </c>
      <c r="D1485" s="2">
        <f>MACD!E1485</f>
        <v>1.3444860713207163E-2</v>
      </c>
      <c r="E1485" s="2">
        <f>MACD!F1485</f>
        <v>9.2174303881301239E-3</v>
      </c>
      <c r="F1485" s="2">
        <f>'Moving Avg'!D1485</f>
        <v>2.5724200000000002</v>
      </c>
      <c r="G1485" s="2">
        <f>'Moving Avg'!F1485</f>
        <v>2.6035800000000004</v>
      </c>
      <c r="H1485" s="2">
        <f>'Moving Avg'!G1485</f>
        <v>2.649506000000001</v>
      </c>
      <c r="I1485" s="2">
        <f>'Moving Avg'!H1485</f>
        <v>2.9724035000000044</v>
      </c>
      <c r="J1485" s="6" t="str">
        <f>OBV!F1485</f>
        <v>BEARISH</v>
      </c>
      <c r="K1485" s="6" t="str">
        <f>OBV!G1485</f>
        <v>NEUTRAL</v>
      </c>
      <c r="L1485" s="6" t="str">
        <f>OBV!H1485</f>
        <v>NEUTRAL</v>
      </c>
      <c r="M1485" s="8">
        <f t="shared" si="230"/>
        <v>25</v>
      </c>
      <c r="N1485" s="8">
        <f t="shared" si="231"/>
        <v>0</v>
      </c>
      <c r="O1485" s="8">
        <f t="shared" si="232"/>
        <v>0</v>
      </c>
      <c r="P1485" s="8">
        <f t="shared" si="233"/>
        <v>16.5</v>
      </c>
      <c r="Q1485" s="9">
        <f t="shared" si="234"/>
        <v>11.225</v>
      </c>
      <c r="R1485" s="9">
        <f t="shared" si="235"/>
        <v>9.125</v>
      </c>
      <c r="S1485" s="9">
        <f t="shared" si="236"/>
        <v>11.175000000000001</v>
      </c>
      <c r="T1485" s="9">
        <f t="shared" si="237"/>
        <v>10.375</v>
      </c>
      <c r="U1485" s="8">
        <f t="shared" si="238"/>
        <v>10.508333333333335</v>
      </c>
      <c r="V1485" s="8">
        <f t="shared" si="239"/>
        <v>10.475000000000001</v>
      </c>
    </row>
    <row r="1486" spans="1:22" ht="13.5" x14ac:dyDescent="0.25">
      <c r="A1486" s="3">
        <f>RSI!A1486</f>
        <v>44175</v>
      </c>
      <c r="B1486" s="2">
        <f>RSI!B1486</f>
        <v>2.5771000000000002</v>
      </c>
      <c r="C1486" s="2">
        <f>RSI!I1486</f>
        <v>31.360623627942559</v>
      </c>
      <c r="D1486" s="2">
        <f>MACD!E1486</f>
        <v>1.2239051510280596E-2</v>
      </c>
      <c r="E1486" s="2">
        <f>MACD!F1486</f>
        <v>9.8217546125602198E-3</v>
      </c>
      <c r="F1486" s="2">
        <f>'Moving Avg'!D1486</f>
        <v>2.5724200000000002</v>
      </c>
      <c r="G1486" s="2">
        <f>'Moving Avg'!F1486</f>
        <v>2.6008550000000006</v>
      </c>
      <c r="H1486" s="2">
        <f>'Moving Avg'!G1486</f>
        <v>2.6467040000000015</v>
      </c>
      <c r="I1486" s="2">
        <f>'Moving Avg'!H1486</f>
        <v>2.972045000000004</v>
      </c>
      <c r="J1486" s="6" t="str">
        <f>OBV!F1486</f>
        <v>BEARISH</v>
      </c>
      <c r="K1486" s="6" t="str">
        <f>OBV!G1486</f>
        <v>NEUTRAL</v>
      </c>
      <c r="L1486" s="6" t="str">
        <f>OBV!H1486</f>
        <v>NEUTRAL</v>
      </c>
      <c r="M1486" s="8">
        <f t="shared" si="230"/>
        <v>25</v>
      </c>
      <c r="N1486" s="8">
        <f t="shared" si="231"/>
        <v>0</v>
      </c>
      <c r="O1486" s="8">
        <f t="shared" si="232"/>
        <v>0</v>
      </c>
      <c r="P1486" s="8">
        <f t="shared" si="233"/>
        <v>16.5</v>
      </c>
      <c r="Q1486" s="9">
        <f t="shared" si="234"/>
        <v>11.225</v>
      </c>
      <c r="R1486" s="9">
        <f t="shared" si="235"/>
        <v>9.125</v>
      </c>
      <c r="S1486" s="9">
        <f t="shared" si="236"/>
        <v>11.175000000000001</v>
      </c>
      <c r="T1486" s="9">
        <f t="shared" si="237"/>
        <v>10.375</v>
      </c>
      <c r="U1486" s="8">
        <f t="shared" si="238"/>
        <v>10.508333333333335</v>
      </c>
      <c r="V1486" s="8">
        <f t="shared" si="239"/>
        <v>10.475000000000001</v>
      </c>
    </row>
    <row r="1487" spans="1:22" ht="13.5" x14ac:dyDescent="0.25">
      <c r="A1487" s="3">
        <f>RSI!A1487</f>
        <v>44176</v>
      </c>
      <c r="B1487" s="2">
        <f>RSI!B1487</f>
        <v>2.5771000000000002</v>
      </c>
      <c r="C1487" s="2">
        <f>RSI!I1487</f>
        <v>31.360623627942559</v>
      </c>
      <c r="D1487" s="2">
        <f>MACD!E1487</f>
        <v>1.142151949647463E-2</v>
      </c>
      <c r="E1487" s="2">
        <f>MACD!F1487</f>
        <v>1.0141707589343102E-2</v>
      </c>
      <c r="F1487" s="2">
        <f>'Moving Avg'!D1487</f>
        <v>2.5724200000000002</v>
      </c>
      <c r="G1487" s="2">
        <f>'Moving Avg'!F1487</f>
        <v>2.5981300000000003</v>
      </c>
      <c r="H1487" s="2">
        <f>'Moving Avg'!G1487</f>
        <v>2.643746000000001</v>
      </c>
      <c r="I1487" s="2">
        <f>'Moving Avg'!H1487</f>
        <v>2.9720550000000037</v>
      </c>
      <c r="J1487" s="6" t="str">
        <f>OBV!F1487</f>
        <v>BEARISH</v>
      </c>
      <c r="K1487" s="6" t="str">
        <f>OBV!G1487</f>
        <v>NEUTRAL</v>
      </c>
      <c r="L1487" s="6" t="str">
        <f>OBV!H1487</f>
        <v>NEUTRAL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16.5</v>
      </c>
      <c r="Q1487" s="9">
        <f t="shared" si="234"/>
        <v>11.225</v>
      </c>
      <c r="R1487" s="9">
        <f t="shared" si="235"/>
        <v>9.125</v>
      </c>
      <c r="S1487" s="9">
        <f t="shared" si="236"/>
        <v>11.175000000000001</v>
      </c>
      <c r="T1487" s="9">
        <f t="shared" si="237"/>
        <v>10.375</v>
      </c>
      <c r="U1487" s="8">
        <f t="shared" si="238"/>
        <v>10.508333333333335</v>
      </c>
      <c r="V1487" s="8">
        <f t="shared" si="239"/>
        <v>10.475000000000001</v>
      </c>
    </row>
    <row r="1488" spans="1:22" ht="13.5" x14ac:dyDescent="0.25">
      <c r="A1488" s="3">
        <f>RSI!A1488</f>
        <v>44179</v>
      </c>
      <c r="B1488" s="2">
        <f>RSI!B1488</f>
        <v>2.5771000000000002</v>
      </c>
      <c r="C1488" s="2">
        <f>RSI!I1488</f>
        <v>31.360623627942559</v>
      </c>
      <c r="D1488" s="2">
        <f>MACD!E1488</f>
        <v>1.0917509861766206E-2</v>
      </c>
      <c r="E1488" s="2">
        <f>MACD!F1488</f>
        <v>1.0296868043827723E-2</v>
      </c>
      <c r="F1488" s="2">
        <f>'Moving Avg'!D1488</f>
        <v>2.5724200000000002</v>
      </c>
      <c r="G1488" s="2">
        <f>'Moving Avg'!F1488</f>
        <v>2.5954050000000004</v>
      </c>
      <c r="H1488" s="2">
        <f>'Moving Avg'!G1488</f>
        <v>2.640788000000001</v>
      </c>
      <c r="I1488" s="2">
        <f>'Moving Avg'!H1488</f>
        <v>2.9716965000000033</v>
      </c>
      <c r="J1488" s="6" t="str">
        <f>OBV!F1488</f>
        <v>BEARISH</v>
      </c>
      <c r="K1488" s="6" t="str">
        <f>OBV!G1488</f>
        <v>NEUTRAL</v>
      </c>
      <c r="L1488" s="6" t="str">
        <f>OBV!H1488</f>
        <v>NEUTRAL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16.5</v>
      </c>
      <c r="Q1488" s="9">
        <f t="shared" si="234"/>
        <v>11.225</v>
      </c>
      <c r="R1488" s="9">
        <f t="shared" si="235"/>
        <v>9.125</v>
      </c>
      <c r="S1488" s="9">
        <f t="shared" si="236"/>
        <v>11.175000000000001</v>
      </c>
      <c r="T1488" s="9">
        <f t="shared" si="237"/>
        <v>10.375</v>
      </c>
      <c r="U1488" s="8">
        <f t="shared" si="238"/>
        <v>10.508333333333335</v>
      </c>
      <c r="V1488" s="8">
        <f t="shared" si="239"/>
        <v>10.475000000000001</v>
      </c>
    </row>
    <row r="1489" spans="1:22" ht="13.5" x14ac:dyDescent="0.25">
      <c r="A1489" s="3">
        <f>RSI!A1489</f>
        <v>44180</v>
      </c>
      <c r="B1489" s="2">
        <f>RSI!B1489</f>
        <v>2.5771000000000002</v>
      </c>
      <c r="C1489" s="2">
        <f>RSI!I1489</f>
        <v>31.360623627942559</v>
      </c>
      <c r="D1489" s="2">
        <f>MACD!E1489</f>
        <v>7.0648811181999172E-3</v>
      </c>
      <c r="E1489" s="2">
        <f>MACD!F1489</f>
        <v>9.6504706587021618E-3</v>
      </c>
      <c r="F1489" s="2">
        <f>'Moving Avg'!D1489</f>
        <v>2.5771000000000002</v>
      </c>
      <c r="G1489" s="2">
        <f>'Moving Avg'!F1489</f>
        <v>2.5926800000000005</v>
      </c>
      <c r="H1489" s="2">
        <f>'Moving Avg'!G1489</f>
        <v>2.6378300000000015</v>
      </c>
      <c r="I1489" s="2">
        <f>'Moving Avg'!H1489</f>
        <v>2.9713380000000029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  <c r="M1489" s="8">
        <f t="shared" si="230"/>
        <v>25</v>
      </c>
      <c r="N1489" s="8">
        <f t="shared" si="231"/>
        <v>45</v>
      </c>
      <c r="O1489" s="8">
        <f t="shared" si="232"/>
        <v>0</v>
      </c>
      <c r="P1489" s="8">
        <f t="shared" si="233"/>
        <v>83.5</v>
      </c>
      <c r="Q1489" s="9">
        <f t="shared" si="234"/>
        <v>37.024999999999999</v>
      </c>
      <c r="R1489" s="9">
        <f t="shared" si="235"/>
        <v>34.875</v>
      </c>
      <c r="S1489" s="9">
        <f t="shared" si="236"/>
        <v>48.075000000000003</v>
      </c>
      <c r="T1489" s="9">
        <f t="shared" si="237"/>
        <v>38.375</v>
      </c>
      <c r="U1489" s="8">
        <f t="shared" si="238"/>
        <v>39.991666666666667</v>
      </c>
      <c r="V1489" s="8">
        <f t="shared" si="239"/>
        <v>39.587500000000006</v>
      </c>
    </row>
    <row r="1490" spans="1:22" ht="13.5" x14ac:dyDescent="0.25">
      <c r="A1490" s="3">
        <f>RSI!A1490</f>
        <v>44181</v>
      </c>
      <c r="B1490" s="2">
        <f>RSI!B1490</f>
        <v>2.5771000000000002</v>
      </c>
      <c r="C1490" s="2">
        <f>RSI!I1490</f>
        <v>31.360623627942559</v>
      </c>
      <c r="D1490" s="2">
        <f>MACD!E1490</f>
        <v>3.9659283291584302E-3</v>
      </c>
      <c r="E1490" s="2">
        <f>MACD!F1490</f>
        <v>8.5135621927934155E-3</v>
      </c>
      <c r="F1490" s="2">
        <f>'Moving Avg'!D1490</f>
        <v>2.5771000000000002</v>
      </c>
      <c r="G1490" s="2">
        <f>'Moving Avg'!F1490</f>
        <v>2.5899550000000007</v>
      </c>
      <c r="H1490" s="2">
        <f>'Moving Avg'!G1490</f>
        <v>2.6353380000000008</v>
      </c>
      <c r="I1490" s="2">
        <f>'Moving Avg'!H1490</f>
        <v>2.9709795000000025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  <c r="M1490" s="8">
        <f t="shared" si="230"/>
        <v>25</v>
      </c>
      <c r="N1490" s="8">
        <f t="shared" si="231"/>
        <v>45</v>
      </c>
      <c r="O1490" s="8">
        <f t="shared" si="232"/>
        <v>0</v>
      </c>
      <c r="P1490" s="8">
        <f t="shared" si="233"/>
        <v>33</v>
      </c>
      <c r="Q1490" s="9">
        <f t="shared" si="234"/>
        <v>29.45</v>
      </c>
      <c r="R1490" s="9">
        <f t="shared" si="235"/>
        <v>22.25</v>
      </c>
      <c r="S1490" s="9">
        <f t="shared" si="236"/>
        <v>25.35</v>
      </c>
      <c r="T1490" s="9">
        <f t="shared" si="237"/>
        <v>25.75</v>
      </c>
      <c r="U1490" s="8">
        <f t="shared" si="238"/>
        <v>25.683333333333337</v>
      </c>
      <c r="V1490" s="8">
        <f t="shared" si="239"/>
        <v>25.700000000000003</v>
      </c>
    </row>
    <row r="1491" spans="1:22" ht="13.5" x14ac:dyDescent="0.25">
      <c r="A1491" s="3">
        <f>RSI!A1491</f>
        <v>44182</v>
      </c>
      <c r="B1491" s="2">
        <f>RSI!B1491</f>
        <v>2.5070000000000001</v>
      </c>
      <c r="C1491" s="2">
        <f>RSI!I1491</f>
        <v>15.363814966296772</v>
      </c>
      <c r="D1491" s="2">
        <f>MACD!E1491</f>
        <v>6.6853706929670409E-3</v>
      </c>
      <c r="E1491" s="2">
        <f>MACD!F1491</f>
        <v>8.1479238928281409E-3</v>
      </c>
      <c r="F1491" s="2">
        <f>'Moving Avg'!D1491</f>
        <v>2.5630800000000002</v>
      </c>
      <c r="G1491" s="2">
        <f>'Moving Avg'!F1491</f>
        <v>2.5837250000000007</v>
      </c>
      <c r="H1491" s="2">
        <f>'Moving Avg'!G1491</f>
        <v>2.6309780000000011</v>
      </c>
      <c r="I1491" s="2">
        <f>'Moving Avg'!H1491</f>
        <v>2.9702705000000025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  <c r="M1491" s="8">
        <f t="shared" si="230"/>
        <v>50</v>
      </c>
      <c r="N1491" s="8">
        <f t="shared" si="231"/>
        <v>45</v>
      </c>
      <c r="O1491" s="8">
        <f t="shared" si="232"/>
        <v>0</v>
      </c>
      <c r="P1491" s="8">
        <f t="shared" si="233"/>
        <v>16.5</v>
      </c>
      <c r="Q1491" s="9">
        <f t="shared" si="234"/>
        <v>35.725000000000001</v>
      </c>
      <c r="R1491" s="9">
        <f t="shared" si="235"/>
        <v>23.125</v>
      </c>
      <c r="S1491" s="9">
        <f t="shared" si="236"/>
        <v>21.675000000000001</v>
      </c>
      <c r="T1491" s="9">
        <f t="shared" si="237"/>
        <v>27.875</v>
      </c>
      <c r="U1491" s="8">
        <f t="shared" si="238"/>
        <v>26.841666666666669</v>
      </c>
      <c r="V1491" s="8">
        <f t="shared" si="239"/>
        <v>27.1</v>
      </c>
    </row>
    <row r="1492" spans="1:22" ht="13.5" x14ac:dyDescent="0.25">
      <c r="A1492" s="3">
        <f>RSI!A1492</f>
        <v>44183</v>
      </c>
      <c r="B1492" s="2">
        <f>RSI!B1492</f>
        <v>2.5070000000000001</v>
      </c>
      <c r="C1492" s="2">
        <f>RSI!I1492</f>
        <v>15.363814966296772</v>
      </c>
      <c r="D1492" s="2">
        <f>MACD!E1492</f>
        <v>9.5386617678259178E-3</v>
      </c>
      <c r="E1492" s="2">
        <f>MACD!F1492</f>
        <v>8.426071467827697E-3</v>
      </c>
      <c r="F1492" s="2">
        <f>'Moving Avg'!D1492</f>
        <v>2.5490599999999999</v>
      </c>
      <c r="G1492" s="2">
        <f>'Moving Avg'!F1492</f>
        <v>2.5774950000000003</v>
      </c>
      <c r="H1492" s="2">
        <f>'Moving Avg'!G1492</f>
        <v>2.626618000000001</v>
      </c>
      <c r="I1492" s="2">
        <f>'Moving Avg'!H1492</f>
        <v>2.969561500000002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  <c r="M1492" s="8">
        <f t="shared" si="230"/>
        <v>50</v>
      </c>
      <c r="N1492" s="8">
        <f t="shared" si="231"/>
        <v>0</v>
      </c>
      <c r="O1492" s="8">
        <f t="shared" si="232"/>
        <v>0</v>
      </c>
      <c r="P1492" s="8">
        <f t="shared" si="233"/>
        <v>16.5</v>
      </c>
      <c r="Q1492" s="9">
        <f t="shared" si="234"/>
        <v>19.975000000000001</v>
      </c>
      <c r="R1492" s="9">
        <f t="shared" si="235"/>
        <v>14.125</v>
      </c>
      <c r="S1492" s="9">
        <f t="shared" si="236"/>
        <v>14.925000000000001</v>
      </c>
      <c r="T1492" s="9">
        <f t="shared" si="237"/>
        <v>16.625</v>
      </c>
      <c r="U1492" s="8">
        <f t="shared" si="238"/>
        <v>16.341666666666669</v>
      </c>
      <c r="V1492" s="8">
        <f t="shared" si="239"/>
        <v>16.412500000000001</v>
      </c>
    </row>
    <row r="1493" spans="1:22" ht="13.5" x14ac:dyDescent="0.25">
      <c r="A1493" s="3">
        <f>RSI!A1493</f>
        <v>44186</v>
      </c>
      <c r="B1493" s="2">
        <f>RSI!B1493</f>
        <v>2.5070000000000001</v>
      </c>
      <c r="C1493" s="2">
        <f>RSI!I1493</f>
        <v>15.363814966296772</v>
      </c>
      <c r="D1493" s="2">
        <f>MACD!E1493</f>
        <v>1.2464303928837239E-2</v>
      </c>
      <c r="E1493" s="2">
        <f>MACD!F1493</f>
        <v>9.2337179600296068E-3</v>
      </c>
      <c r="F1493" s="2">
        <f>'Moving Avg'!D1493</f>
        <v>2.53504</v>
      </c>
      <c r="G1493" s="2">
        <f>'Moving Avg'!F1493</f>
        <v>2.5712650000000004</v>
      </c>
      <c r="H1493" s="2">
        <f>'Moving Avg'!G1493</f>
        <v>2.6222580000000009</v>
      </c>
      <c r="I1493" s="2">
        <f>'Moving Avg'!H1493</f>
        <v>2.9688525000000023</v>
      </c>
      <c r="J1493" s="6" t="str">
        <f>OBV!F1493</f>
        <v>BEARISH</v>
      </c>
      <c r="K1493" s="6" t="str">
        <f>OBV!G1493</f>
        <v>NEUTRAL</v>
      </c>
      <c r="L1493" s="6" t="str">
        <f>OBV!H1493</f>
        <v>CONFIRMED BEARISH</v>
      </c>
      <c r="M1493" s="8">
        <f t="shared" si="230"/>
        <v>50</v>
      </c>
      <c r="N1493" s="8">
        <f t="shared" si="231"/>
        <v>0</v>
      </c>
      <c r="O1493" s="8">
        <f t="shared" si="232"/>
        <v>0</v>
      </c>
      <c r="P1493" s="8">
        <f t="shared" si="233"/>
        <v>16.5</v>
      </c>
      <c r="Q1493" s="9">
        <f t="shared" si="234"/>
        <v>19.975000000000001</v>
      </c>
      <c r="R1493" s="9">
        <f t="shared" si="235"/>
        <v>14.125</v>
      </c>
      <c r="S1493" s="9">
        <f t="shared" si="236"/>
        <v>14.925000000000001</v>
      </c>
      <c r="T1493" s="9">
        <f t="shared" si="237"/>
        <v>16.625</v>
      </c>
      <c r="U1493" s="8">
        <f t="shared" si="238"/>
        <v>16.341666666666669</v>
      </c>
      <c r="V1493" s="8">
        <f t="shared" si="239"/>
        <v>16.412500000000001</v>
      </c>
    </row>
    <row r="1494" spans="1:22" ht="13.5" x14ac:dyDescent="0.25">
      <c r="A1494" s="3">
        <f>RSI!A1494</f>
        <v>44187</v>
      </c>
      <c r="B1494" s="2">
        <f>RSI!B1494</f>
        <v>2.5070000000000001</v>
      </c>
      <c r="C1494" s="2">
        <f>RSI!I1494</f>
        <v>15.363814966296772</v>
      </c>
      <c r="D1494" s="2">
        <f>MACD!E1494</f>
        <v>1.1813290762349382E-2</v>
      </c>
      <c r="E1494" s="2">
        <f>MACD!F1494</f>
        <v>9.7496325204935626E-3</v>
      </c>
      <c r="F1494" s="2">
        <f>'Moving Avg'!D1494</f>
        <v>2.52102</v>
      </c>
      <c r="G1494" s="2">
        <f>'Moving Avg'!F1494</f>
        <v>2.5665900000000001</v>
      </c>
      <c r="H1494" s="2">
        <f>'Moving Avg'!G1494</f>
        <v>2.6178980000000012</v>
      </c>
      <c r="I1494" s="2">
        <f>'Moving Avg'!H1494</f>
        <v>2.9681435000000018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  <c r="M1494" s="8">
        <f t="shared" si="230"/>
        <v>50</v>
      </c>
      <c r="N1494" s="8">
        <f t="shared" si="231"/>
        <v>0</v>
      </c>
      <c r="O1494" s="8">
        <f t="shared" si="232"/>
        <v>0</v>
      </c>
      <c r="P1494" s="8">
        <f t="shared" si="233"/>
        <v>16.5</v>
      </c>
      <c r="Q1494" s="9">
        <f t="shared" si="234"/>
        <v>19.975000000000001</v>
      </c>
      <c r="R1494" s="9">
        <f t="shared" si="235"/>
        <v>14.125</v>
      </c>
      <c r="S1494" s="9">
        <f t="shared" si="236"/>
        <v>14.925000000000001</v>
      </c>
      <c r="T1494" s="9">
        <f t="shared" si="237"/>
        <v>16.625</v>
      </c>
      <c r="U1494" s="8">
        <f t="shared" si="238"/>
        <v>16.341666666666669</v>
      </c>
      <c r="V1494" s="8">
        <f t="shared" si="239"/>
        <v>16.412500000000001</v>
      </c>
    </row>
    <row r="1495" spans="1:22" ht="13.5" x14ac:dyDescent="0.25">
      <c r="A1495" s="3">
        <f>RSI!A1495</f>
        <v>44188</v>
      </c>
      <c r="B1495" s="2">
        <f>RSI!B1495</f>
        <v>2.4525000000000001</v>
      </c>
      <c r="C1495" s="2">
        <f>RSI!I1495</f>
        <v>10.019340442368971</v>
      </c>
      <c r="D1495" s="2">
        <f>MACD!E1495</f>
        <v>1.9337844084761358E-2</v>
      </c>
      <c r="E1495" s="2">
        <f>MACD!F1495</f>
        <v>1.1667274833347122E-2</v>
      </c>
      <c r="F1495" s="2">
        <f>'Moving Avg'!D1495</f>
        <v>2.4961000000000002</v>
      </c>
      <c r="G1495" s="2">
        <f>'Moving Avg'!F1495</f>
        <v>2.5591900000000001</v>
      </c>
      <c r="H1495" s="2">
        <f>'Moving Avg'!G1495</f>
        <v>2.6124480000000005</v>
      </c>
      <c r="I1495" s="2">
        <f>'Moving Avg'!H1495</f>
        <v>2.9671620000000014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  <c r="M1495" s="8">
        <f t="shared" si="230"/>
        <v>50</v>
      </c>
      <c r="N1495" s="8">
        <f t="shared" si="231"/>
        <v>0</v>
      </c>
      <c r="O1495" s="8">
        <f t="shared" si="232"/>
        <v>0</v>
      </c>
      <c r="P1495" s="8">
        <f t="shared" si="233"/>
        <v>16.5</v>
      </c>
      <c r="Q1495" s="9">
        <f t="shared" si="234"/>
        <v>19.975000000000001</v>
      </c>
      <c r="R1495" s="9">
        <f t="shared" si="235"/>
        <v>14.125</v>
      </c>
      <c r="S1495" s="9">
        <f t="shared" si="236"/>
        <v>14.925000000000001</v>
      </c>
      <c r="T1495" s="9">
        <f t="shared" si="237"/>
        <v>16.625</v>
      </c>
      <c r="U1495" s="8">
        <f t="shared" si="238"/>
        <v>16.341666666666669</v>
      </c>
      <c r="V1495" s="8">
        <f t="shared" si="239"/>
        <v>16.412500000000001</v>
      </c>
    </row>
    <row r="1496" spans="1:22" ht="13.5" x14ac:dyDescent="0.25">
      <c r="A1496" s="3">
        <f>RSI!A1496</f>
        <v>44189</v>
      </c>
      <c r="B1496" s="2">
        <f>RSI!B1496</f>
        <v>2.4525000000000001</v>
      </c>
      <c r="C1496" s="2">
        <f>RSI!I1496</f>
        <v>10.019340442368971</v>
      </c>
      <c r="D1496" s="2">
        <f>MACD!E1496</f>
        <v>2.6432718122721521E-2</v>
      </c>
      <c r="E1496" s="2">
        <f>MACD!F1496</f>
        <v>1.4620363491222003E-2</v>
      </c>
      <c r="F1496" s="2">
        <f>'Moving Avg'!D1496</f>
        <v>2.4852000000000003</v>
      </c>
      <c r="G1496" s="2">
        <f>'Moving Avg'!F1496</f>
        <v>2.55179</v>
      </c>
      <c r="H1496" s="2">
        <f>'Moving Avg'!G1496</f>
        <v>2.6085540000000007</v>
      </c>
      <c r="I1496" s="2">
        <f>'Moving Avg'!H1496</f>
        <v>2.966180500000001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  <c r="M1496" s="8">
        <f t="shared" si="230"/>
        <v>50</v>
      </c>
      <c r="N1496" s="8">
        <f t="shared" si="231"/>
        <v>0</v>
      </c>
      <c r="O1496" s="8">
        <f t="shared" si="232"/>
        <v>0</v>
      </c>
      <c r="P1496" s="8">
        <f t="shared" si="233"/>
        <v>16.5</v>
      </c>
      <c r="Q1496" s="9">
        <f t="shared" si="234"/>
        <v>19.975000000000001</v>
      </c>
      <c r="R1496" s="9">
        <f t="shared" si="235"/>
        <v>14.125</v>
      </c>
      <c r="S1496" s="9">
        <f t="shared" si="236"/>
        <v>14.925000000000001</v>
      </c>
      <c r="T1496" s="9">
        <f t="shared" si="237"/>
        <v>16.625</v>
      </c>
      <c r="U1496" s="8">
        <f t="shared" si="238"/>
        <v>16.341666666666669</v>
      </c>
      <c r="V1496" s="8">
        <f t="shared" si="239"/>
        <v>16.412500000000001</v>
      </c>
    </row>
    <row r="1497" spans="1:22" ht="13.5" x14ac:dyDescent="0.25">
      <c r="A1497" s="3">
        <f>RSI!A1497</f>
        <v>44190</v>
      </c>
      <c r="B1497" s="2">
        <f>RSI!B1497</f>
        <v>2.5070000000000001</v>
      </c>
      <c r="C1497" s="2">
        <f>RSI!I1497</f>
        <v>35.885483761885524</v>
      </c>
      <c r="D1497" s="2">
        <f>MACD!E1497</f>
        <v>2.907305854422626E-2</v>
      </c>
      <c r="E1497" s="2">
        <f>MACD!F1497</f>
        <v>1.7510902501822856E-2</v>
      </c>
      <c r="F1497" s="2">
        <f>'Moving Avg'!D1497</f>
        <v>2.4851999999999999</v>
      </c>
      <c r="G1497" s="2">
        <f>'Moving Avg'!F1497</f>
        <v>2.5471149999999998</v>
      </c>
      <c r="H1497" s="2">
        <f>'Moving Avg'!G1497</f>
        <v>2.6059060000000005</v>
      </c>
      <c r="I1497" s="2">
        <f>'Moving Avg'!H1497</f>
        <v>2.9654715</v>
      </c>
      <c r="J1497" s="6" t="str">
        <f>OBV!F1497</f>
        <v>BEARISH</v>
      </c>
      <c r="K1497" s="6" t="str">
        <f>OBV!G1497</f>
        <v>NEUTRAL</v>
      </c>
      <c r="L1497" s="6" t="str">
        <f>OBV!H1497</f>
        <v>NEUTRAL</v>
      </c>
      <c r="M1497" s="8">
        <f t="shared" si="230"/>
        <v>25</v>
      </c>
      <c r="N1497" s="8">
        <f t="shared" si="231"/>
        <v>0</v>
      </c>
      <c r="O1497" s="8">
        <f t="shared" si="232"/>
        <v>0</v>
      </c>
      <c r="P1497" s="8">
        <f t="shared" si="233"/>
        <v>16.5</v>
      </c>
      <c r="Q1497" s="9">
        <f t="shared" si="234"/>
        <v>11.225</v>
      </c>
      <c r="R1497" s="9">
        <f t="shared" si="235"/>
        <v>9.125</v>
      </c>
      <c r="S1497" s="9">
        <f t="shared" si="236"/>
        <v>11.175000000000001</v>
      </c>
      <c r="T1497" s="9">
        <f t="shared" si="237"/>
        <v>10.375</v>
      </c>
      <c r="U1497" s="8">
        <f t="shared" si="238"/>
        <v>10.508333333333335</v>
      </c>
      <c r="V1497" s="8">
        <f t="shared" si="239"/>
        <v>10.475000000000001</v>
      </c>
    </row>
    <row r="1498" spans="1:22" ht="13.5" x14ac:dyDescent="0.25">
      <c r="A1498" s="3">
        <f>RSI!A1498</f>
        <v>44193</v>
      </c>
      <c r="B1498" s="2">
        <f>RSI!B1498</f>
        <v>2.4914999999999998</v>
      </c>
      <c r="C1498" s="2">
        <f>RSI!I1498</f>
        <v>32.981631472187075</v>
      </c>
      <c r="D1498" s="2">
        <f>MACD!E1498</f>
        <v>3.2757392965129473E-2</v>
      </c>
      <c r="E1498" s="2">
        <f>MACD!F1498</f>
        <v>2.0560200594484181E-2</v>
      </c>
      <c r="F1498" s="2">
        <f>'Moving Avg'!D1498</f>
        <v>2.4821</v>
      </c>
      <c r="G1498" s="2">
        <f>'Moving Avg'!F1498</f>
        <v>2.5416650000000001</v>
      </c>
      <c r="H1498" s="2">
        <f>'Moving Avg'!G1498</f>
        <v>2.6013920000000006</v>
      </c>
      <c r="I1498" s="2">
        <f>'Moving Avg'!H1498</f>
        <v>2.9646849999999993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  <c r="M1498" s="8">
        <f t="shared" si="230"/>
        <v>25</v>
      </c>
      <c r="N1498" s="8">
        <f t="shared" si="231"/>
        <v>0</v>
      </c>
      <c r="O1498" s="8">
        <f t="shared" si="232"/>
        <v>0</v>
      </c>
      <c r="P1498" s="8">
        <f t="shared" si="233"/>
        <v>16.5</v>
      </c>
      <c r="Q1498" s="9">
        <f t="shared" si="234"/>
        <v>11.225</v>
      </c>
      <c r="R1498" s="9">
        <f t="shared" si="235"/>
        <v>9.125</v>
      </c>
      <c r="S1498" s="9">
        <f t="shared" si="236"/>
        <v>11.175000000000001</v>
      </c>
      <c r="T1498" s="9">
        <f t="shared" si="237"/>
        <v>10.375</v>
      </c>
      <c r="U1498" s="8">
        <f t="shared" si="238"/>
        <v>10.508333333333335</v>
      </c>
      <c r="V1498" s="8">
        <f t="shared" si="239"/>
        <v>10.475000000000001</v>
      </c>
    </row>
    <row r="1499" spans="1:22" ht="13.5" x14ac:dyDescent="0.25">
      <c r="A1499" s="3">
        <f>RSI!A1499</f>
        <v>44194</v>
      </c>
      <c r="B1499" s="2">
        <f>RSI!B1499</f>
        <v>2.4914999999999998</v>
      </c>
      <c r="C1499" s="2">
        <f>RSI!I1499</f>
        <v>32.981631472187075</v>
      </c>
      <c r="D1499" s="2">
        <f>MACD!E1499</f>
        <v>3.6246174714098078E-2</v>
      </c>
      <c r="E1499" s="2">
        <f>MACD!F1499</f>
        <v>2.3697395418406965E-2</v>
      </c>
      <c r="F1499" s="2">
        <f>'Moving Avg'!D1499</f>
        <v>2.4790000000000001</v>
      </c>
      <c r="G1499" s="2">
        <f>'Moving Avg'!F1499</f>
        <v>2.5373850000000004</v>
      </c>
      <c r="H1499" s="2">
        <f>'Moving Avg'!G1499</f>
        <v>2.5968780000000002</v>
      </c>
      <c r="I1499" s="2">
        <f>'Moving Avg'!H1499</f>
        <v>2.9638984999999991</v>
      </c>
      <c r="J1499" s="6" t="str">
        <f>OBV!F1499</f>
        <v>BEARISH</v>
      </c>
      <c r="K1499" s="6" t="str">
        <f>OBV!G1499</f>
        <v>NEUTRAL</v>
      </c>
      <c r="L1499" s="6" t="str">
        <f>OBV!H1499</f>
        <v>CONFIRMED BEARISH</v>
      </c>
      <c r="M1499" s="8">
        <f t="shared" si="230"/>
        <v>25</v>
      </c>
      <c r="N1499" s="8">
        <f t="shared" si="231"/>
        <v>0</v>
      </c>
      <c r="O1499" s="8">
        <f t="shared" si="232"/>
        <v>0</v>
      </c>
      <c r="P1499" s="8">
        <f t="shared" si="233"/>
        <v>16.5</v>
      </c>
      <c r="Q1499" s="9">
        <f t="shared" si="234"/>
        <v>11.225</v>
      </c>
      <c r="R1499" s="9">
        <f t="shared" si="235"/>
        <v>9.125</v>
      </c>
      <c r="S1499" s="9">
        <f t="shared" si="236"/>
        <v>11.175000000000001</v>
      </c>
      <c r="T1499" s="9">
        <f t="shared" si="237"/>
        <v>10.375</v>
      </c>
      <c r="U1499" s="8">
        <f t="shared" si="238"/>
        <v>10.508333333333335</v>
      </c>
      <c r="V1499" s="8">
        <f t="shared" si="239"/>
        <v>10.475000000000001</v>
      </c>
    </row>
    <row r="1500" spans="1:22" ht="13.5" x14ac:dyDescent="0.25">
      <c r="A1500" s="3">
        <f>RSI!A1500</f>
        <v>44195</v>
      </c>
      <c r="B1500" s="2">
        <f>RSI!B1500</f>
        <v>2.4914999999999998</v>
      </c>
      <c r="C1500" s="2">
        <f>RSI!I1500</f>
        <v>32.981631472187075</v>
      </c>
      <c r="D1500" s="2">
        <f>MACD!E1500</f>
        <v>3.9541987483641794E-2</v>
      </c>
      <c r="E1500" s="2">
        <f>MACD!F1500</f>
        <v>2.6866313831453929E-2</v>
      </c>
      <c r="F1500" s="2">
        <f>'Moving Avg'!D1500</f>
        <v>2.4868000000000001</v>
      </c>
      <c r="G1500" s="2">
        <f>'Moving Avg'!F1500</f>
        <v>2.5331050000000004</v>
      </c>
      <c r="H1500" s="2">
        <f>'Moving Avg'!G1500</f>
        <v>2.5922080000000007</v>
      </c>
      <c r="I1500" s="2">
        <f>'Moving Avg'!H1500</f>
        <v>2.9635089999999984</v>
      </c>
      <c r="J1500" s="6" t="str">
        <f>OBV!F1500</f>
        <v>BEARISH</v>
      </c>
      <c r="K1500" s="6" t="str">
        <f>OBV!G1500</f>
        <v>NEUTRAL</v>
      </c>
      <c r="L1500" s="6" t="str">
        <f>OBV!H1500</f>
        <v>BEARISH DIVERGENCE</v>
      </c>
      <c r="M1500" s="8">
        <f t="shared" si="230"/>
        <v>25</v>
      </c>
      <c r="N1500" s="8">
        <f t="shared" si="231"/>
        <v>0</v>
      </c>
      <c r="O1500" s="8">
        <f t="shared" si="232"/>
        <v>0</v>
      </c>
      <c r="P1500" s="8">
        <f t="shared" si="233"/>
        <v>16.5</v>
      </c>
      <c r="Q1500" s="9">
        <f t="shared" si="234"/>
        <v>11.225</v>
      </c>
      <c r="R1500" s="9">
        <f t="shared" si="235"/>
        <v>9.125</v>
      </c>
      <c r="S1500" s="9">
        <f t="shared" si="236"/>
        <v>11.175000000000001</v>
      </c>
      <c r="T1500" s="9">
        <f t="shared" si="237"/>
        <v>10.375</v>
      </c>
      <c r="U1500" s="8">
        <f t="shared" si="238"/>
        <v>10.508333333333335</v>
      </c>
      <c r="V1500" s="8">
        <f t="shared" si="239"/>
        <v>10.475000000000001</v>
      </c>
    </row>
    <row r="1501" spans="1:22" ht="13.5" x14ac:dyDescent="0.25">
      <c r="A1501" s="3">
        <f>RSI!A1501</f>
        <v>44196</v>
      </c>
      <c r="B1501" s="2">
        <f>RSI!B1501</f>
        <v>2.4914999999999998</v>
      </c>
      <c r="C1501" s="2">
        <f>RSI!I1501</f>
        <v>32.981631472187075</v>
      </c>
      <c r="D1501" s="2">
        <f>MACD!E1501</f>
        <v>3.1864439226348296E-2</v>
      </c>
      <c r="E1501" s="2">
        <f>MACD!F1501</f>
        <v>2.7865938910432805E-2</v>
      </c>
      <c r="F1501" s="2">
        <f>'Moving Avg'!D1501</f>
        <v>2.4946000000000002</v>
      </c>
      <c r="G1501" s="2">
        <f>'Moving Avg'!F1501</f>
        <v>2.5288250000000008</v>
      </c>
      <c r="H1501" s="2">
        <f>'Moving Avg'!G1501</f>
        <v>2.5875380000000008</v>
      </c>
      <c r="I1501" s="2">
        <f>'Moving Avg'!H1501</f>
        <v>2.9634879999999981</v>
      </c>
      <c r="J1501" s="6" t="str">
        <f>OBV!F1501</f>
        <v>BEARISH</v>
      </c>
      <c r="K1501" s="6" t="str">
        <f>OBV!G1501</f>
        <v>NEUTRAL</v>
      </c>
      <c r="L1501" s="6" t="str">
        <f>OBV!H1501</f>
        <v>BEARISH DIVERGENCE</v>
      </c>
      <c r="M1501" s="8">
        <f t="shared" si="230"/>
        <v>25</v>
      </c>
      <c r="N1501" s="8">
        <f t="shared" si="231"/>
        <v>0</v>
      </c>
      <c r="O1501" s="8">
        <f t="shared" si="232"/>
        <v>0</v>
      </c>
      <c r="P1501" s="8">
        <f t="shared" si="233"/>
        <v>16.5</v>
      </c>
      <c r="Q1501" s="9">
        <f t="shared" si="234"/>
        <v>11.225</v>
      </c>
      <c r="R1501" s="9">
        <f t="shared" si="235"/>
        <v>9.125</v>
      </c>
      <c r="S1501" s="9">
        <f t="shared" si="236"/>
        <v>11.175000000000001</v>
      </c>
      <c r="T1501" s="9">
        <f t="shared" si="237"/>
        <v>10.375</v>
      </c>
      <c r="U1501" s="8">
        <f t="shared" si="238"/>
        <v>10.508333333333335</v>
      </c>
      <c r="V1501" s="8">
        <f t="shared" si="239"/>
        <v>10.475000000000001</v>
      </c>
    </row>
    <row r="1502" spans="1:22" ht="13.5" x14ac:dyDescent="0.25">
      <c r="A1502" s="3">
        <f>RSI!A1502</f>
        <v>44200</v>
      </c>
      <c r="B1502" s="2">
        <f>RSI!B1502</f>
        <v>2.4914999999999998</v>
      </c>
      <c r="C1502" s="2">
        <f>RSI!I1502</f>
        <v>32.981631472187075</v>
      </c>
      <c r="D1502" s="2">
        <f>MACD!E1502</f>
        <v>2.5662776754379557E-2</v>
      </c>
      <c r="E1502" s="2">
        <f>MACD!F1502</f>
        <v>2.7425306479222158E-2</v>
      </c>
      <c r="F1502" s="2">
        <f>'Moving Avg'!D1502</f>
        <v>2.4914999999999998</v>
      </c>
      <c r="G1502" s="2">
        <f>'Moving Avg'!F1502</f>
        <v>2.5245450000000007</v>
      </c>
      <c r="H1502" s="2">
        <f>'Moving Avg'!G1502</f>
        <v>2.5828680000000004</v>
      </c>
      <c r="I1502" s="2">
        <f>'Moving Avg'!H1502</f>
        <v>2.9631834999999977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0"/>
        <v>25</v>
      </c>
      <c r="N1502" s="8">
        <f t="shared" si="231"/>
        <v>45</v>
      </c>
      <c r="O1502" s="8">
        <f t="shared" si="232"/>
        <v>0</v>
      </c>
      <c r="P1502" s="8">
        <f t="shared" si="233"/>
        <v>16.5</v>
      </c>
      <c r="Q1502" s="9">
        <f t="shared" si="234"/>
        <v>26.975000000000001</v>
      </c>
      <c r="R1502" s="9">
        <f t="shared" si="235"/>
        <v>18.125</v>
      </c>
      <c r="S1502" s="9">
        <f t="shared" si="236"/>
        <v>17.925000000000001</v>
      </c>
      <c r="T1502" s="9">
        <f t="shared" si="237"/>
        <v>21.625</v>
      </c>
      <c r="U1502" s="8">
        <f t="shared" si="238"/>
        <v>21.008333333333336</v>
      </c>
      <c r="V1502" s="8">
        <f t="shared" si="239"/>
        <v>21.162500000000001</v>
      </c>
    </row>
    <row r="1503" spans="1:22" ht="13.5" x14ac:dyDescent="0.25">
      <c r="A1503" s="3">
        <f>RSI!A1503</f>
        <v>44201</v>
      </c>
      <c r="B1503" s="2">
        <f>RSI!B1503</f>
        <v>2.4914999999999998</v>
      </c>
      <c r="C1503" s="2">
        <f>RSI!I1503</f>
        <v>32.981631472187075</v>
      </c>
      <c r="D1503" s="2">
        <f>MACD!E1503</f>
        <v>2.068810927059328E-2</v>
      </c>
      <c r="E1503" s="2">
        <f>MACD!F1503</f>
        <v>2.6077867037496382E-2</v>
      </c>
      <c r="F1503" s="2">
        <f>'Moving Avg'!D1503</f>
        <v>2.4914999999999998</v>
      </c>
      <c r="G1503" s="2">
        <f>'Moving Avg'!F1503</f>
        <v>2.5202650000000011</v>
      </c>
      <c r="H1503" s="2">
        <f>'Moving Avg'!G1503</f>
        <v>2.5797540000000003</v>
      </c>
      <c r="I1503" s="2">
        <f>'Moving Avg'!H1503</f>
        <v>2.9628789999999974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  <c r="M1503" s="8">
        <f t="shared" si="230"/>
        <v>25</v>
      </c>
      <c r="N1503" s="8">
        <f t="shared" si="231"/>
        <v>45</v>
      </c>
      <c r="O1503" s="8">
        <f t="shared" si="232"/>
        <v>0</v>
      </c>
      <c r="P1503" s="8">
        <f t="shared" si="233"/>
        <v>33</v>
      </c>
      <c r="Q1503" s="9">
        <f t="shared" si="234"/>
        <v>29.45</v>
      </c>
      <c r="R1503" s="9">
        <f t="shared" si="235"/>
        <v>22.25</v>
      </c>
      <c r="S1503" s="9">
        <f t="shared" si="236"/>
        <v>25.35</v>
      </c>
      <c r="T1503" s="9">
        <f t="shared" si="237"/>
        <v>25.75</v>
      </c>
      <c r="U1503" s="8">
        <f t="shared" si="238"/>
        <v>25.683333333333337</v>
      </c>
      <c r="V1503" s="8">
        <f t="shared" si="239"/>
        <v>25.700000000000003</v>
      </c>
    </row>
    <row r="1504" spans="1:22" ht="13.5" x14ac:dyDescent="0.25">
      <c r="A1504" s="3">
        <f>RSI!A1504</f>
        <v>44202</v>
      </c>
      <c r="B1504" s="2">
        <f>RSI!B1504</f>
        <v>2.4914999999999998</v>
      </c>
      <c r="C1504" s="2">
        <f>RSI!I1504</f>
        <v>32.981631472187075</v>
      </c>
      <c r="D1504" s="2">
        <f>MACD!E1504</f>
        <v>1.6731454013831026E-2</v>
      </c>
      <c r="E1504" s="2">
        <f>MACD!F1504</f>
        <v>2.4208584432763313E-2</v>
      </c>
      <c r="F1504" s="2">
        <f>'Moving Avg'!D1504</f>
        <v>2.4914999999999998</v>
      </c>
      <c r="G1504" s="2">
        <f>'Moving Avg'!F1504</f>
        <v>2.5171550000000011</v>
      </c>
      <c r="H1504" s="2">
        <f>'Moving Avg'!G1504</f>
        <v>2.5766400000000003</v>
      </c>
      <c r="I1504" s="2">
        <f>'Moving Avg'!H1504</f>
        <v>2.962574499999997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  <c r="M1504" s="8">
        <f t="shared" si="230"/>
        <v>25</v>
      </c>
      <c r="N1504" s="8">
        <f t="shared" si="231"/>
        <v>45</v>
      </c>
      <c r="O1504" s="8">
        <f t="shared" si="232"/>
        <v>0</v>
      </c>
      <c r="P1504" s="8">
        <f t="shared" si="233"/>
        <v>33</v>
      </c>
      <c r="Q1504" s="9">
        <f t="shared" si="234"/>
        <v>29.45</v>
      </c>
      <c r="R1504" s="9">
        <f t="shared" si="235"/>
        <v>22.25</v>
      </c>
      <c r="S1504" s="9">
        <f t="shared" si="236"/>
        <v>25.35</v>
      </c>
      <c r="T1504" s="9">
        <f t="shared" si="237"/>
        <v>25.75</v>
      </c>
      <c r="U1504" s="8">
        <f t="shared" si="238"/>
        <v>25.683333333333337</v>
      </c>
      <c r="V1504" s="8">
        <f t="shared" si="239"/>
        <v>25.700000000000003</v>
      </c>
    </row>
    <row r="1505" spans="1:22" ht="13.5" x14ac:dyDescent="0.25">
      <c r="A1505" s="3">
        <f>RSI!A1505</f>
        <v>44203</v>
      </c>
      <c r="B1505" s="2">
        <f>RSI!B1505</f>
        <v>2.3824999999999998</v>
      </c>
      <c r="C1505" s="2">
        <f>RSI!I1505</f>
        <v>16.86205169604105</v>
      </c>
      <c r="D1505" s="2">
        <f>MACD!E1505</f>
        <v>1.3306935462079394E-2</v>
      </c>
      <c r="E1505" s="2">
        <f>MACD!F1505</f>
        <v>2.2028254638626531E-2</v>
      </c>
      <c r="F1505" s="2">
        <f>'Moving Avg'!D1505</f>
        <v>2.4697</v>
      </c>
      <c r="G1505" s="2">
        <f>'Moving Avg'!F1505</f>
        <v>2.5074250000000009</v>
      </c>
      <c r="H1505" s="2">
        <f>'Moving Avg'!G1505</f>
        <v>2.571346000000001</v>
      </c>
      <c r="I1505" s="2">
        <f>'Moving Avg'!H1505</f>
        <v>2.9613564999999973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  <c r="M1505" s="8">
        <f t="shared" si="230"/>
        <v>50</v>
      </c>
      <c r="N1505" s="8">
        <f t="shared" si="231"/>
        <v>45</v>
      </c>
      <c r="O1505" s="8">
        <f t="shared" si="232"/>
        <v>0</v>
      </c>
      <c r="P1505" s="8">
        <f t="shared" si="233"/>
        <v>16.5</v>
      </c>
      <c r="Q1505" s="9">
        <f t="shared" si="234"/>
        <v>35.725000000000001</v>
      </c>
      <c r="R1505" s="9">
        <f t="shared" si="235"/>
        <v>23.125</v>
      </c>
      <c r="S1505" s="9">
        <f t="shared" si="236"/>
        <v>21.675000000000001</v>
      </c>
      <c r="T1505" s="9">
        <f t="shared" si="237"/>
        <v>27.875</v>
      </c>
      <c r="U1505" s="8">
        <f t="shared" si="238"/>
        <v>26.841666666666669</v>
      </c>
      <c r="V1505" s="8">
        <f t="shared" si="239"/>
        <v>27.1</v>
      </c>
    </row>
    <row r="1506" spans="1:22" ht="13.5" x14ac:dyDescent="0.25">
      <c r="A1506" s="3">
        <f>RSI!A1506</f>
        <v>44204</v>
      </c>
      <c r="B1506" s="2">
        <f>RSI!B1506</f>
        <v>2.4836999999999998</v>
      </c>
      <c r="C1506" s="2">
        <f>RSI!I1506</f>
        <v>44.153063358790057</v>
      </c>
      <c r="D1506" s="2">
        <f>MACD!E1506</f>
        <v>3.7736866199704622E-3</v>
      </c>
      <c r="E1506" s="2">
        <f>MACD!F1506</f>
        <v>1.8377341034895318E-2</v>
      </c>
      <c r="F1506" s="2">
        <f>'Moving Avg'!D1506</f>
        <v>2.4681399999999996</v>
      </c>
      <c r="G1506" s="2">
        <f>'Moving Avg'!F1506</f>
        <v>2.5027550000000005</v>
      </c>
      <c r="H1506" s="2">
        <f>'Moving Avg'!G1506</f>
        <v>2.5680760000000005</v>
      </c>
      <c r="I1506" s="2">
        <f>'Moving Avg'!H1506</f>
        <v>2.9603039999999976</v>
      </c>
      <c r="J1506" s="6" t="str">
        <f>OBV!F1506</f>
        <v>BULLISH</v>
      </c>
      <c r="K1506" s="6" t="str">
        <f>OBV!G1506</f>
        <v>NEUTRAL</v>
      </c>
      <c r="L1506" s="6" t="str">
        <f>OBV!H1506</f>
        <v>BULLISH DIVERGENCE</v>
      </c>
      <c r="M1506" s="8">
        <f t="shared" si="230"/>
        <v>25</v>
      </c>
      <c r="N1506" s="8">
        <f t="shared" si="231"/>
        <v>45</v>
      </c>
      <c r="O1506" s="8">
        <f t="shared" si="232"/>
        <v>0</v>
      </c>
      <c r="P1506" s="8">
        <f t="shared" si="233"/>
        <v>66.5</v>
      </c>
      <c r="Q1506" s="9">
        <f t="shared" si="234"/>
        <v>34.475000000000001</v>
      </c>
      <c r="R1506" s="9">
        <f t="shared" si="235"/>
        <v>30.625</v>
      </c>
      <c r="S1506" s="9">
        <f t="shared" si="236"/>
        <v>40.424999999999997</v>
      </c>
      <c r="T1506" s="9">
        <f t="shared" si="237"/>
        <v>34.125</v>
      </c>
      <c r="U1506" s="8">
        <f t="shared" si="238"/>
        <v>35.174999999999997</v>
      </c>
      <c r="V1506" s="8">
        <f t="shared" si="239"/>
        <v>34.912499999999994</v>
      </c>
    </row>
    <row r="1507" spans="1:22" ht="13.5" x14ac:dyDescent="0.25">
      <c r="A1507" s="3">
        <f>RSI!A1507</f>
        <v>44207</v>
      </c>
      <c r="B1507" s="2">
        <f>RSI!B1507</f>
        <v>2.4836999999999998</v>
      </c>
      <c r="C1507" s="2">
        <f>RSI!I1507</f>
        <v>44.153063358790064</v>
      </c>
      <c r="D1507" s="2">
        <f>MACD!E1507</f>
        <v>4.2906718676634092E-3</v>
      </c>
      <c r="E1507" s="2">
        <f>MACD!F1507</f>
        <v>1.5560007201448936E-2</v>
      </c>
      <c r="F1507" s="2">
        <f>'Moving Avg'!D1507</f>
        <v>2.4665799999999996</v>
      </c>
      <c r="G1507" s="2">
        <f>'Moving Avg'!F1507</f>
        <v>2.4980850000000006</v>
      </c>
      <c r="H1507" s="2">
        <f>'Moving Avg'!G1507</f>
        <v>2.5648060000000008</v>
      </c>
      <c r="I1507" s="2">
        <f>'Moving Avg'!H1507</f>
        <v>2.9592514999999975</v>
      </c>
      <c r="J1507" s="6" t="str">
        <f>OBV!F1507</f>
        <v>BULLISH</v>
      </c>
      <c r="K1507" s="6" t="str">
        <f>OBV!G1507</f>
        <v>NEUTRAL</v>
      </c>
      <c r="L1507" s="6" t="str">
        <f>OBV!H1507</f>
        <v>BULLISH DIVERGENCE</v>
      </c>
      <c r="M1507" s="8">
        <f t="shared" si="230"/>
        <v>25</v>
      </c>
      <c r="N1507" s="8">
        <f t="shared" si="231"/>
        <v>45</v>
      </c>
      <c r="O1507" s="8">
        <f t="shared" si="232"/>
        <v>0</v>
      </c>
      <c r="P1507" s="8">
        <f t="shared" si="233"/>
        <v>66.5</v>
      </c>
      <c r="Q1507" s="9">
        <f t="shared" si="234"/>
        <v>34.475000000000001</v>
      </c>
      <c r="R1507" s="9">
        <f t="shared" si="235"/>
        <v>30.625</v>
      </c>
      <c r="S1507" s="9">
        <f t="shared" si="236"/>
        <v>40.424999999999997</v>
      </c>
      <c r="T1507" s="9">
        <f t="shared" si="237"/>
        <v>34.125</v>
      </c>
      <c r="U1507" s="8">
        <f t="shared" si="238"/>
        <v>35.174999999999997</v>
      </c>
      <c r="V1507" s="8">
        <f t="shared" si="239"/>
        <v>34.912499999999994</v>
      </c>
    </row>
    <row r="1508" spans="1:22" ht="13.5" x14ac:dyDescent="0.25">
      <c r="A1508" s="3">
        <f>RSI!A1508</f>
        <v>44208</v>
      </c>
      <c r="B1508" s="2">
        <f>RSI!B1508</f>
        <v>2.4836999999999998</v>
      </c>
      <c r="C1508" s="2">
        <f>RSI!I1508</f>
        <v>44.153063358790057</v>
      </c>
      <c r="D1508" s="2">
        <f>MACD!E1508</f>
        <v>2.5277324250563282E-3</v>
      </c>
      <c r="E1508" s="2">
        <f>MACD!F1508</f>
        <v>1.2953552246170416E-2</v>
      </c>
      <c r="F1508" s="2">
        <f>'Moving Avg'!D1508</f>
        <v>2.46502</v>
      </c>
      <c r="G1508" s="2">
        <f>'Moving Avg'!F1508</f>
        <v>2.4934149999999997</v>
      </c>
      <c r="H1508" s="2">
        <f>'Moving Avg'!G1508</f>
        <v>2.5615360000000003</v>
      </c>
      <c r="I1508" s="2">
        <f>'Moving Avg'!H1508</f>
        <v>2.9581989999999974</v>
      </c>
      <c r="J1508" s="6" t="str">
        <f>OBV!F1508</f>
        <v>BULLISH</v>
      </c>
      <c r="K1508" s="6" t="str">
        <f>OBV!G1508</f>
        <v>NEUTRAL</v>
      </c>
      <c r="L1508" s="6" t="str">
        <f>OBV!H1508</f>
        <v>BULLISH DIVERGENCE</v>
      </c>
      <c r="M1508" s="8">
        <f t="shared" si="230"/>
        <v>25</v>
      </c>
      <c r="N1508" s="8">
        <f t="shared" si="231"/>
        <v>45</v>
      </c>
      <c r="O1508" s="8">
        <f t="shared" si="232"/>
        <v>0</v>
      </c>
      <c r="P1508" s="8">
        <f t="shared" si="233"/>
        <v>66.5</v>
      </c>
      <c r="Q1508" s="9">
        <f t="shared" si="234"/>
        <v>34.475000000000001</v>
      </c>
      <c r="R1508" s="9">
        <f t="shared" si="235"/>
        <v>30.625</v>
      </c>
      <c r="S1508" s="9">
        <f t="shared" si="236"/>
        <v>40.424999999999997</v>
      </c>
      <c r="T1508" s="9">
        <f t="shared" si="237"/>
        <v>34.125</v>
      </c>
      <c r="U1508" s="8">
        <f t="shared" si="238"/>
        <v>35.174999999999997</v>
      </c>
      <c r="V1508" s="8">
        <f t="shared" si="239"/>
        <v>34.912499999999994</v>
      </c>
    </row>
    <row r="1509" spans="1:22" ht="13.5" x14ac:dyDescent="0.25">
      <c r="A1509" s="3">
        <f>RSI!A1509</f>
        <v>44209</v>
      </c>
      <c r="B1509" s="2">
        <f>RSI!B1509</f>
        <v>2.4836999999999998</v>
      </c>
      <c r="C1509" s="2">
        <f>RSI!I1509</f>
        <v>44.153063358790057</v>
      </c>
      <c r="D1509" s="2">
        <f>MACD!E1509</f>
        <v>1.2065948854060871E-3</v>
      </c>
      <c r="E1509" s="2">
        <f>MACD!F1509</f>
        <v>1.0604160774017551E-2</v>
      </c>
      <c r="F1509" s="2">
        <f>'Moving Avg'!D1509</f>
        <v>2.46346</v>
      </c>
      <c r="G1509" s="2">
        <f>'Moving Avg'!F1509</f>
        <v>2.4887449999999998</v>
      </c>
      <c r="H1509" s="2">
        <f>'Moving Avg'!G1509</f>
        <v>2.5584220000000006</v>
      </c>
      <c r="I1509" s="2">
        <f>'Moving Avg'!H1509</f>
        <v>2.9569194999999979</v>
      </c>
      <c r="J1509" s="6" t="str">
        <f>OBV!F1509</f>
        <v>BULLISH</v>
      </c>
      <c r="K1509" s="6" t="str">
        <f>OBV!G1509</f>
        <v>NEUTRAL</v>
      </c>
      <c r="L1509" s="6" t="str">
        <f>OBV!H1509</f>
        <v>BULLISH DIVERGENCE</v>
      </c>
      <c r="M1509" s="8">
        <f t="shared" si="230"/>
        <v>25</v>
      </c>
      <c r="N1509" s="8">
        <f t="shared" si="231"/>
        <v>45</v>
      </c>
      <c r="O1509" s="8">
        <f t="shared" si="232"/>
        <v>0</v>
      </c>
      <c r="P1509" s="8">
        <f t="shared" si="233"/>
        <v>66.5</v>
      </c>
      <c r="Q1509" s="9">
        <f t="shared" si="234"/>
        <v>34.475000000000001</v>
      </c>
      <c r="R1509" s="9">
        <f t="shared" si="235"/>
        <v>30.625</v>
      </c>
      <c r="S1509" s="9">
        <f t="shared" si="236"/>
        <v>40.424999999999997</v>
      </c>
      <c r="T1509" s="9">
        <f t="shared" si="237"/>
        <v>34.125</v>
      </c>
      <c r="U1509" s="8">
        <f t="shared" si="238"/>
        <v>35.174999999999997</v>
      </c>
      <c r="V1509" s="8">
        <f t="shared" si="239"/>
        <v>34.912499999999994</v>
      </c>
    </row>
    <row r="1510" spans="1:22" ht="13.5" x14ac:dyDescent="0.25">
      <c r="A1510" s="3">
        <f>RSI!A1510</f>
        <v>44211</v>
      </c>
      <c r="B1510" s="2">
        <f>RSI!B1510</f>
        <v>2.4836999999999998</v>
      </c>
      <c r="C1510" s="2">
        <f>RSI!I1510</f>
        <v>44.153063358790057</v>
      </c>
      <c r="D1510" s="2">
        <f>MACD!E1510</f>
        <v>2.4665413627378285E-4</v>
      </c>
      <c r="E1510" s="2">
        <f>MACD!F1510</f>
        <v>8.5326594464687974E-3</v>
      </c>
      <c r="F1510" s="2">
        <f>'Moving Avg'!D1510</f>
        <v>2.4836999999999998</v>
      </c>
      <c r="G1510" s="2">
        <f>'Moving Avg'!F1510</f>
        <v>2.4840749999999998</v>
      </c>
      <c r="H1510" s="2">
        <f>'Moving Avg'!G1510</f>
        <v>2.5556200000000002</v>
      </c>
      <c r="I1510" s="2">
        <f>'Moving Avg'!H1510</f>
        <v>2.955299999999998</v>
      </c>
      <c r="J1510" s="6" t="str">
        <f>OBV!F1510</f>
        <v>BULLISH</v>
      </c>
      <c r="K1510" s="6" t="str">
        <f>OBV!G1510</f>
        <v>NEUTRAL</v>
      </c>
      <c r="L1510" s="6" t="str">
        <f>OBV!H1510</f>
        <v>CONFIRMED BULLISH</v>
      </c>
      <c r="M1510" s="8">
        <f t="shared" si="230"/>
        <v>25</v>
      </c>
      <c r="N1510" s="8">
        <f t="shared" si="231"/>
        <v>45</v>
      </c>
      <c r="O1510" s="8">
        <f t="shared" si="232"/>
        <v>0</v>
      </c>
      <c r="P1510" s="8">
        <f t="shared" si="233"/>
        <v>83.5</v>
      </c>
      <c r="Q1510" s="9">
        <f t="shared" si="234"/>
        <v>37.024999999999999</v>
      </c>
      <c r="R1510" s="9">
        <f t="shared" si="235"/>
        <v>34.875</v>
      </c>
      <c r="S1510" s="9">
        <f t="shared" si="236"/>
        <v>48.075000000000003</v>
      </c>
      <c r="T1510" s="9">
        <f t="shared" si="237"/>
        <v>38.375</v>
      </c>
      <c r="U1510" s="8">
        <f t="shared" si="238"/>
        <v>39.991666666666667</v>
      </c>
      <c r="V1510" s="8">
        <f t="shared" si="239"/>
        <v>39.587500000000006</v>
      </c>
    </row>
    <row r="1511" spans="1:22" ht="13.5" x14ac:dyDescent="0.25">
      <c r="A1511" s="3">
        <f>RSI!A1511</f>
        <v>44214</v>
      </c>
      <c r="B1511" s="2">
        <f>RSI!B1511</f>
        <v>2.4836999999999998</v>
      </c>
      <c r="C1511" s="2">
        <f>RSI!I1511</f>
        <v>44.153063358790057</v>
      </c>
      <c r="D1511" s="2">
        <f>MACD!E1511</f>
        <v>-4.193581787017564E-4</v>
      </c>
      <c r="E1511" s="2">
        <f>MACD!F1511</f>
        <v>6.7422559214346872E-3</v>
      </c>
      <c r="F1511" s="2">
        <f>'Moving Avg'!D1511</f>
        <v>2.4836999999999998</v>
      </c>
      <c r="G1511" s="2">
        <f>'Moving Avg'!F1511</f>
        <v>2.4829099999999995</v>
      </c>
      <c r="H1511" s="2">
        <f>'Moving Avg'!G1511</f>
        <v>2.5528180000000003</v>
      </c>
      <c r="I1511" s="2">
        <f>'Moving Avg'!H1511</f>
        <v>2.9535384999999978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  <c r="M1511" s="8">
        <f t="shared" si="230"/>
        <v>25</v>
      </c>
      <c r="N1511" s="8">
        <f t="shared" si="231"/>
        <v>45</v>
      </c>
      <c r="O1511" s="8">
        <f t="shared" si="232"/>
        <v>0</v>
      </c>
      <c r="P1511" s="8">
        <f t="shared" si="233"/>
        <v>33</v>
      </c>
      <c r="Q1511" s="9">
        <f t="shared" si="234"/>
        <v>29.45</v>
      </c>
      <c r="R1511" s="9">
        <f t="shared" si="235"/>
        <v>22.25</v>
      </c>
      <c r="S1511" s="9">
        <f t="shared" si="236"/>
        <v>25.35</v>
      </c>
      <c r="T1511" s="9">
        <f t="shared" si="237"/>
        <v>25.75</v>
      </c>
      <c r="U1511" s="8">
        <f t="shared" si="238"/>
        <v>25.683333333333337</v>
      </c>
      <c r="V1511" s="8">
        <f t="shared" si="239"/>
        <v>25.700000000000003</v>
      </c>
    </row>
    <row r="1512" spans="1:22" ht="13.5" x14ac:dyDescent="0.25">
      <c r="A1512" s="3">
        <f>RSI!A1512</f>
        <v>44215</v>
      </c>
      <c r="B1512" s="2">
        <f>RSI!B1512</f>
        <v>2.5537000000000001</v>
      </c>
      <c r="C1512" s="2">
        <f>RSI!I1512</f>
        <v>58.760135887124271</v>
      </c>
      <c r="D1512" s="2">
        <f>MACD!E1512</f>
        <v>-6.0326799846945889E-3</v>
      </c>
      <c r="E1512" s="2">
        <f>MACD!F1512</f>
        <v>4.1872687402088327E-3</v>
      </c>
      <c r="F1512" s="2">
        <f>'Moving Avg'!D1512</f>
        <v>2.4976999999999996</v>
      </c>
      <c r="G1512" s="2">
        <f>'Moving Avg'!F1512</f>
        <v>2.485244999999999</v>
      </c>
      <c r="H1512" s="2">
        <f>'Moving Avg'!G1512</f>
        <v>2.5514160000000006</v>
      </c>
      <c r="I1512" s="2">
        <f>'Moving Avg'!H1512</f>
        <v>2.9517014999999982</v>
      </c>
      <c r="J1512" s="6" t="str">
        <f>OBV!F1512</f>
        <v>BULLISH</v>
      </c>
      <c r="K1512" s="6" t="str">
        <f>OBV!G1512</f>
        <v>NEUTRAL</v>
      </c>
      <c r="L1512" s="6" t="str">
        <f>OBV!H1512</f>
        <v>CONFIRMED BULLISH</v>
      </c>
      <c r="M1512" s="8">
        <f t="shared" si="230"/>
        <v>25</v>
      </c>
      <c r="N1512" s="8">
        <f t="shared" si="231"/>
        <v>45</v>
      </c>
      <c r="O1512" s="8">
        <f t="shared" si="232"/>
        <v>0</v>
      </c>
      <c r="P1512" s="8">
        <f t="shared" si="233"/>
        <v>83.5</v>
      </c>
      <c r="Q1512" s="9">
        <f t="shared" si="234"/>
        <v>37.024999999999999</v>
      </c>
      <c r="R1512" s="9">
        <f t="shared" si="235"/>
        <v>34.875</v>
      </c>
      <c r="S1512" s="9">
        <f t="shared" si="236"/>
        <v>48.075000000000003</v>
      </c>
      <c r="T1512" s="9">
        <f t="shared" si="237"/>
        <v>38.375</v>
      </c>
      <c r="U1512" s="8">
        <f t="shared" si="238"/>
        <v>39.991666666666667</v>
      </c>
      <c r="V1512" s="8">
        <f t="shared" si="239"/>
        <v>39.587500000000006</v>
      </c>
    </row>
    <row r="1513" spans="1:22" ht="13.5" x14ac:dyDescent="0.25">
      <c r="A1513" s="3">
        <f>RSI!A1513</f>
        <v>44216</v>
      </c>
      <c r="B1513" s="2">
        <f>RSI!B1513</f>
        <v>2.5693000000000001</v>
      </c>
      <c r="C1513" s="2">
        <f>RSI!I1513</f>
        <v>61.195992138429901</v>
      </c>
      <c r="D1513" s="2">
        <f>MACD!E1513</f>
        <v>-1.2226220659079523E-2</v>
      </c>
      <c r="E1513" s="2">
        <f>MACD!F1513</f>
        <v>9.0457086035116178E-4</v>
      </c>
      <c r="F1513" s="2">
        <f>'Moving Avg'!D1513</f>
        <v>2.5148199999999998</v>
      </c>
      <c r="G1513" s="2">
        <f>'Moving Avg'!F1513</f>
        <v>2.4883599999999992</v>
      </c>
      <c r="H1513" s="2">
        <f>'Moving Avg'!G1513</f>
        <v>2.5501700000000009</v>
      </c>
      <c r="I1513" s="2">
        <f>'Moving Avg'!H1513</f>
        <v>2.9496589999999987</v>
      </c>
      <c r="J1513" s="6" t="str">
        <f>OBV!F1513</f>
        <v>BULLISH</v>
      </c>
      <c r="K1513" s="6" t="str">
        <f>OBV!G1513</f>
        <v>NEUTRAL</v>
      </c>
      <c r="L1513" s="6" t="str">
        <f>OBV!H1513</f>
        <v>CONFIRMED BULLISH</v>
      </c>
      <c r="M1513" s="8">
        <f t="shared" si="230"/>
        <v>25</v>
      </c>
      <c r="N1513" s="8">
        <f t="shared" si="231"/>
        <v>45</v>
      </c>
      <c r="O1513" s="8">
        <f t="shared" si="232"/>
        <v>0</v>
      </c>
      <c r="P1513" s="8">
        <f t="shared" si="233"/>
        <v>83.5</v>
      </c>
      <c r="Q1513" s="9">
        <f t="shared" si="234"/>
        <v>37.024999999999999</v>
      </c>
      <c r="R1513" s="9">
        <f t="shared" si="235"/>
        <v>34.875</v>
      </c>
      <c r="S1513" s="9">
        <f t="shared" si="236"/>
        <v>48.075000000000003</v>
      </c>
      <c r="T1513" s="9">
        <f t="shared" si="237"/>
        <v>38.375</v>
      </c>
      <c r="U1513" s="8">
        <f t="shared" si="238"/>
        <v>39.991666666666667</v>
      </c>
      <c r="V1513" s="8">
        <f t="shared" si="239"/>
        <v>39.587500000000006</v>
      </c>
    </row>
    <row r="1514" spans="1:22" ht="13.5" x14ac:dyDescent="0.25">
      <c r="A1514" s="3">
        <f>RSI!A1514</f>
        <v>44217</v>
      </c>
      <c r="B1514" s="2">
        <f>RSI!B1514</f>
        <v>2.5693000000000001</v>
      </c>
      <c r="C1514" s="2">
        <f>RSI!I1514</f>
        <v>61.195992138429901</v>
      </c>
      <c r="D1514" s="2">
        <f>MACD!E1514</f>
        <v>-1.7825989328080993E-2</v>
      </c>
      <c r="E1514" s="2">
        <f>MACD!F1514</f>
        <v>-2.8415411773352692E-3</v>
      </c>
      <c r="F1514" s="2">
        <f>'Moving Avg'!D1514</f>
        <v>2.5319399999999996</v>
      </c>
      <c r="G1514" s="2">
        <f>'Moving Avg'!F1514</f>
        <v>2.4914749999999994</v>
      </c>
      <c r="H1514" s="2">
        <f>'Moving Avg'!G1514</f>
        <v>2.5489240000000009</v>
      </c>
      <c r="I1514" s="2">
        <f>'Moving Avg'!H1514</f>
        <v>2.9473329999999982</v>
      </c>
      <c r="J1514" s="6" t="str">
        <f>OBV!F1514</f>
        <v>BULLISH</v>
      </c>
      <c r="K1514" s="6" t="str">
        <f>OBV!G1514</f>
        <v>NEUTRAL</v>
      </c>
      <c r="L1514" s="6" t="str">
        <f>OBV!H1514</f>
        <v>CONFIRMED BULLISH</v>
      </c>
      <c r="M1514" s="8">
        <f t="shared" si="230"/>
        <v>25</v>
      </c>
      <c r="N1514" s="8">
        <f t="shared" si="231"/>
        <v>45</v>
      </c>
      <c r="O1514" s="8">
        <f t="shared" si="232"/>
        <v>0</v>
      </c>
      <c r="P1514" s="8">
        <f t="shared" si="233"/>
        <v>83.5</v>
      </c>
      <c r="Q1514" s="9">
        <f t="shared" si="234"/>
        <v>37.024999999999999</v>
      </c>
      <c r="R1514" s="9">
        <f t="shared" si="235"/>
        <v>34.875</v>
      </c>
      <c r="S1514" s="9">
        <f t="shared" si="236"/>
        <v>48.075000000000003</v>
      </c>
      <c r="T1514" s="9">
        <f t="shared" si="237"/>
        <v>38.375</v>
      </c>
      <c r="U1514" s="8">
        <f t="shared" si="238"/>
        <v>39.991666666666667</v>
      </c>
      <c r="V1514" s="8">
        <f t="shared" si="239"/>
        <v>39.587500000000006</v>
      </c>
    </row>
    <row r="1515" spans="1:22" ht="13.5" x14ac:dyDescent="0.25">
      <c r="A1515" s="3">
        <f>RSI!A1515</f>
        <v>44218</v>
      </c>
      <c r="B1515" s="2">
        <f>RSI!B1515</f>
        <v>2.5693000000000001</v>
      </c>
      <c r="C1515" s="2">
        <f>RSI!I1515</f>
        <v>61.195992138429901</v>
      </c>
      <c r="D1515" s="2">
        <f>MACD!E1515</f>
        <v>-3.9665967751623121E-2</v>
      </c>
      <c r="E1515" s="2">
        <f>MACD!F1515</f>
        <v>-1.020642649219284E-2</v>
      </c>
      <c r="F1515" s="2">
        <f>'Moving Avg'!D1515</f>
        <v>2.5490599999999999</v>
      </c>
      <c r="G1515" s="2">
        <f>'Moving Avg'!F1515</f>
        <v>2.4973149999999995</v>
      </c>
      <c r="H1515" s="2">
        <f>'Moving Avg'!G1515</f>
        <v>2.5476780000000008</v>
      </c>
      <c r="I1515" s="2">
        <f>'Moving Avg'!H1515</f>
        <v>2.9447234999999985</v>
      </c>
      <c r="J1515" s="6" t="str">
        <f>OBV!F1515</f>
        <v>BULLISH</v>
      </c>
      <c r="K1515" s="6" t="str">
        <f>OBV!G1515</f>
        <v>NEUTRAL</v>
      </c>
      <c r="L1515" s="6" t="str">
        <f>OBV!H1515</f>
        <v>CONFIRMED BULLISH</v>
      </c>
      <c r="M1515" s="8">
        <f t="shared" si="230"/>
        <v>25</v>
      </c>
      <c r="N1515" s="8">
        <f t="shared" si="231"/>
        <v>100</v>
      </c>
      <c r="O1515" s="8">
        <f t="shared" si="232"/>
        <v>0</v>
      </c>
      <c r="P1515" s="8">
        <f t="shared" si="233"/>
        <v>83.5</v>
      </c>
      <c r="Q1515" s="9">
        <f t="shared" si="234"/>
        <v>56.274999999999999</v>
      </c>
      <c r="R1515" s="9">
        <f t="shared" si="235"/>
        <v>45.875</v>
      </c>
      <c r="S1515" s="9">
        <f t="shared" si="236"/>
        <v>56.325000000000003</v>
      </c>
      <c r="T1515" s="9">
        <f t="shared" si="237"/>
        <v>52.125</v>
      </c>
      <c r="U1515" s="8">
        <f t="shared" si="238"/>
        <v>52.82500000000001</v>
      </c>
      <c r="V1515" s="8">
        <f t="shared" si="239"/>
        <v>52.650000000000006</v>
      </c>
    </row>
    <row r="1516" spans="1:22" ht="13.5" x14ac:dyDescent="0.25">
      <c r="A1516" s="3">
        <f>RSI!A1516</f>
        <v>44221</v>
      </c>
      <c r="B1516" s="2">
        <f>RSI!B1516</f>
        <v>2.6004999999999998</v>
      </c>
      <c r="C1516" s="2">
        <f>RSI!I1516</f>
        <v>66.185136938221007</v>
      </c>
      <c r="D1516" s="2">
        <f>MACD!E1516</f>
        <v>-4.5195683408225218E-2</v>
      </c>
      <c r="E1516" s="2">
        <f>MACD!F1516</f>
        <v>-1.7204277875399316E-2</v>
      </c>
      <c r="F1516" s="2">
        <f>'Moving Avg'!D1516</f>
        <v>2.5724200000000002</v>
      </c>
      <c r="G1516" s="2">
        <f>'Moving Avg'!F1516</f>
        <v>2.5047149999999991</v>
      </c>
      <c r="H1516" s="2">
        <f>'Moving Avg'!G1516</f>
        <v>2.5470560000000009</v>
      </c>
      <c r="I1516" s="2">
        <f>'Moving Avg'!H1516</f>
        <v>2.9421279999999985</v>
      </c>
      <c r="J1516" s="6" t="str">
        <f>OBV!F1516</f>
        <v>BULLISH</v>
      </c>
      <c r="K1516" s="6" t="str">
        <f>OBV!G1516</f>
        <v>NEUTRAL</v>
      </c>
      <c r="L1516" s="6" t="str">
        <f>OBV!H1516</f>
        <v>CONFIRMED BULLISH</v>
      </c>
      <c r="M1516" s="8">
        <f t="shared" si="230"/>
        <v>25</v>
      </c>
      <c r="N1516" s="8">
        <f t="shared" si="231"/>
        <v>100</v>
      </c>
      <c r="O1516" s="8">
        <f t="shared" si="232"/>
        <v>0</v>
      </c>
      <c r="P1516" s="8">
        <f t="shared" si="233"/>
        <v>83.5</v>
      </c>
      <c r="Q1516" s="9">
        <f t="shared" si="234"/>
        <v>56.274999999999999</v>
      </c>
      <c r="R1516" s="9">
        <f t="shared" si="235"/>
        <v>45.875</v>
      </c>
      <c r="S1516" s="9">
        <f t="shared" si="236"/>
        <v>56.325000000000003</v>
      </c>
      <c r="T1516" s="9">
        <f t="shared" si="237"/>
        <v>52.125</v>
      </c>
      <c r="U1516" s="8">
        <f t="shared" si="238"/>
        <v>52.82500000000001</v>
      </c>
      <c r="V1516" s="8">
        <f t="shared" si="239"/>
        <v>52.650000000000006</v>
      </c>
    </row>
    <row r="1517" spans="1:22" ht="13.5" x14ac:dyDescent="0.25">
      <c r="A1517" s="3">
        <f>RSI!A1517</f>
        <v>44222</v>
      </c>
      <c r="B1517" s="2">
        <f>RSI!B1517</f>
        <v>2.6004999999999998</v>
      </c>
      <c r="C1517" s="2">
        <f>RSI!I1517</f>
        <v>66.185136938221007</v>
      </c>
      <c r="D1517" s="2">
        <f>MACD!E1517</f>
        <v>-5.0344085322563625E-2</v>
      </c>
      <c r="E1517" s="2">
        <f>MACD!F1517</f>
        <v>-2.383223936483218E-2</v>
      </c>
      <c r="F1517" s="2">
        <f>'Moving Avg'!D1517</f>
        <v>2.5817800000000002</v>
      </c>
      <c r="G1517" s="2">
        <f>'Moving Avg'!F1517</f>
        <v>2.5093899999999989</v>
      </c>
      <c r="H1517" s="2">
        <f>'Moving Avg'!G1517</f>
        <v>2.5464340000000005</v>
      </c>
      <c r="I1517" s="2">
        <f>'Moving Avg'!H1517</f>
        <v>2.9395324999999985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  <c r="M1517" s="8">
        <f t="shared" si="230"/>
        <v>25</v>
      </c>
      <c r="N1517" s="8">
        <f t="shared" si="231"/>
        <v>100</v>
      </c>
      <c r="O1517" s="8">
        <f t="shared" si="232"/>
        <v>0</v>
      </c>
      <c r="P1517" s="8">
        <f t="shared" si="233"/>
        <v>83.5</v>
      </c>
      <c r="Q1517" s="9">
        <f t="shared" si="234"/>
        <v>56.274999999999999</v>
      </c>
      <c r="R1517" s="9">
        <f t="shared" si="235"/>
        <v>45.875</v>
      </c>
      <c r="S1517" s="9">
        <f t="shared" si="236"/>
        <v>56.325000000000003</v>
      </c>
      <c r="T1517" s="9">
        <f t="shared" si="237"/>
        <v>52.125</v>
      </c>
      <c r="U1517" s="8">
        <f t="shared" si="238"/>
        <v>52.82500000000001</v>
      </c>
      <c r="V1517" s="8">
        <f t="shared" si="239"/>
        <v>52.650000000000006</v>
      </c>
    </row>
    <row r="1518" spans="1:22" ht="13.5" x14ac:dyDescent="0.25">
      <c r="A1518" s="3">
        <f>RSI!A1518</f>
        <v>44223</v>
      </c>
      <c r="B1518" s="2">
        <f>RSI!B1518</f>
        <v>2.5926999999999998</v>
      </c>
      <c r="C1518" s="2">
        <f>RSI!I1518</f>
        <v>63.806522894223562</v>
      </c>
      <c r="D1518" s="2">
        <f>MACD!E1518</f>
        <v>-5.4557288129267079E-2</v>
      </c>
      <c r="E1518" s="2">
        <f>MACD!F1518</f>
        <v>-2.9977249117719162E-2</v>
      </c>
      <c r="F1518" s="2">
        <f>'Moving Avg'!D1518</f>
        <v>2.5864600000000002</v>
      </c>
      <c r="G1518" s="2">
        <f>'Moving Avg'!F1518</f>
        <v>2.5144499999999992</v>
      </c>
      <c r="H1518" s="2">
        <f>'Moving Avg'!G1518</f>
        <v>2.5456560000000001</v>
      </c>
      <c r="I1518" s="2">
        <f>'Moving Avg'!H1518</f>
        <v>2.936897999999998</v>
      </c>
      <c r="J1518" s="6" t="str">
        <f>OBV!F1518</f>
        <v>BEARISH</v>
      </c>
      <c r="K1518" s="6" t="str">
        <f>OBV!G1518</f>
        <v>NEUTRAL</v>
      </c>
      <c r="L1518" s="6" t="str">
        <f>OBV!H1518</f>
        <v>BEARISH DIVERGENCE</v>
      </c>
      <c r="M1518" s="8">
        <f t="shared" si="230"/>
        <v>25</v>
      </c>
      <c r="N1518" s="8">
        <f t="shared" si="231"/>
        <v>100</v>
      </c>
      <c r="O1518" s="8">
        <f t="shared" si="232"/>
        <v>0</v>
      </c>
      <c r="P1518" s="8">
        <f t="shared" si="233"/>
        <v>16.5</v>
      </c>
      <c r="Q1518" s="9">
        <f t="shared" si="234"/>
        <v>46.225000000000001</v>
      </c>
      <c r="R1518" s="9">
        <f t="shared" si="235"/>
        <v>29.125</v>
      </c>
      <c r="S1518" s="9">
        <f t="shared" si="236"/>
        <v>26.175000000000001</v>
      </c>
      <c r="T1518" s="9">
        <f t="shared" si="237"/>
        <v>35.375</v>
      </c>
      <c r="U1518" s="8">
        <f t="shared" si="238"/>
        <v>33.841666666666661</v>
      </c>
      <c r="V1518" s="8">
        <f t="shared" si="239"/>
        <v>34.224999999999994</v>
      </c>
    </row>
    <row r="1519" spans="1:22" ht="13.5" x14ac:dyDescent="0.25">
      <c r="A1519" s="3">
        <f>RSI!A1519</f>
        <v>44224</v>
      </c>
      <c r="B1519" s="2">
        <f>RSI!B1519</f>
        <v>2.6160000000000001</v>
      </c>
      <c r="C1519" s="2">
        <f>RSI!I1519</f>
        <v>67.557340587526653</v>
      </c>
      <c r="D1519" s="2">
        <f>MACD!E1519</f>
        <v>-6.0204586190025555E-2</v>
      </c>
      <c r="E1519" s="2">
        <f>MACD!F1519</f>
        <v>-3.6022716532180442E-2</v>
      </c>
      <c r="F1519" s="2">
        <f>'Moving Avg'!D1519</f>
        <v>2.5957999999999997</v>
      </c>
      <c r="G1519" s="2">
        <f>'Moving Avg'!F1519</f>
        <v>2.5206749999999993</v>
      </c>
      <c r="H1519" s="2">
        <f>'Moving Avg'!G1519</f>
        <v>2.5453440000000001</v>
      </c>
      <c r="I1519" s="2">
        <f>'Moving Avg'!H1519</f>
        <v>2.9343799999999982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  <c r="M1519" s="8">
        <f t="shared" si="230"/>
        <v>25</v>
      </c>
      <c r="N1519" s="8">
        <f t="shared" si="231"/>
        <v>100</v>
      </c>
      <c r="O1519" s="8">
        <f t="shared" si="232"/>
        <v>0</v>
      </c>
      <c r="P1519" s="8">
        <f t="shared" si="233"/>
        <v>83.5</v>
      </c>
      <c r="Q1519" s="9">
        <f t="shared" si="234"/>
        <v>56.274999999999999</v>
      </c>
      <c r="R1519" s="9">
        <f t="shared" si="235"/>
        <v>45.875</v>
      </c>
      <c r="S1519" s="9">
        <f t="shared" si="236"/>
        <v>56.325000000000003</v>
      </c>
      <c r="T1519" s="9">
        <f t="shared" si="237"/>
        <v>52.125</v>
      </c>
      <c r="U1519" s="8">
        <f t="shared" si="238"/>
        <v>52.82500000000001</v>
      </c>
      <c r="V1519" s="8">
        <f t="shared" si="239"/>
        <v>52.650000000000006</v>
      </c>
    </row>
    <row r="1520" spans="1:22" ht="13.5" x14ac:dyDescent="0.25">
      <c r="A1520" s="3">
        <f>RSI!A1520</f>
        <v>44225</v>
      </c>
      <c r="B1520" s="2">
        <f>RSI!B1520</f>
        <v>2.6160000000000001</v>
      </c>
      <c r="C1520" s="2">
        <f>RSI!I1520</f>
        <v>67.557340587526653</v>
      </c>
      <c r="D1520" s="2">
        <f>MACD!E1520</f>
        <v>-6.5450707620078319E-2</v>
      </c>
      <c r="E1520" s="2">
        <f>MACD!F1520</f>
        <v>-4.190831474976002E-2</v>
      </c>
      <c r="F1520" s="2">
        <f>'Moving Avg'!D1520</f>
        <v>2.6051399999999996</v>
      </c>
      <c r="G1520" s="2">
        <f>'Moving Avg'!F1520</f>
        <v>2.526899999999999</v>
      </c>
      <c r="H1520" s="2">
        <f>'Moving Avg'!G1520</f>
        <v>2.545032</v>
      </c>
      <c r="I1520" s="2">
        <f>'Moving Avg'!H1520</f>
        <v>2.9314084999999981</v>
      </c>
      <c r="J1520" s="6" t="str">
        <f>OBV!F1520</f>
        <v>BULLISH</v>
      </c>
      <c r="K1520" s="6" t="str">
        <f>OBV!G1520</f>
        <v>NEUTRAL</v>
      </c>
      <c r="L1520" s="6" t="str">
        <f>OBV!H1520</f>
        <v>CONFIRMED BULLISH</v>
      </c>
      <c r="M1520" s="8">
        <f t="shared" si="230"/>
        <v>25</v>
      </c>
      <c r="N1520" s="8">
        <f t="shared" si="231"/>
        <v>100</v>
      </c>
      <c r="O1520" s="8">
        <f t="shared" si="232"/>
        <v>0</v>
      </c>
      <c r="P1520" s="8">
        <f t="shared" si="233"/>
        <v>83.5</v>
      </c>
      <c r="Q1520" s="9">
        <f t="shared" si="234"/>
        <v>56.274999999999999</v>
      </c>
      <c r="R1520" s="9">
        <f t="shared" si="235"/>
        <v>45.875</v>
      </c>
      <c r="S1520" s="9">
        <f t="shared" si="236"/>
        <v>56.325000000000003</v>
      </c>
      <c r="T1520" s="9">
        <f t="shared" si="237"/>
        <v>52.125</v>
      </c>
      <c r="U1520" s="8">
        <f t="shared" si="238"/>
        <v>52.82500000000001</v>
      </c>
      <c r="V1520" s="8">
        <f t="shared" si="239"/>
        <v>52.650000000000006</v>
      </c>
    </row>
    <row r="1521" spans="1:22" ht="13.5" x14ac:dyDescent="0.25">
      <c r="A1521" s="3">
        <f>RSI!A1521</f>
        <v>44228</v>
      </c>
      <c r="B1521" s="2">
        <f>RSI!B1521</f>
        <v>2.6160000000000001</v>
      </c>
      <c r="C1521" s="2">
        <f>RSI!I1521</f>
        <v>67.557340587526653</v>
      </c>
      <c r="D1521" s="2">
        <f>MACD!E1521</f>
        <v>-7.0322732015474454E-2</v>
      </c>
      <c r="E1521" s="2">
        <f>MACD!F1521</f>
        <v>-4.7591198202902904E-2</v>
      </c>
      <c r="F1521" s="2">
        <f>'Moving Avg'!D1521</f>
        <v>2.6082399999999994</v>
      </c>
      <c r="G1521" s="2">
        <f>'Moving Avg'!F1521</f>
        <v>2.5331249999999992</v>
      </c>
      <c r="H1521" s="2">
        <f>'Moving Avg'!G1521</f>
        <v>2.5447199999999999</v>
      </c>
      <c r="I1521" s="2">
        <f>'Moving Avg'!H1521</f>
        <v>2.9280399999999984</v>
      </c>
      <c r="J1521" s="6" t="str">
        <f>OBV!F1521</f>
        <v>BULLISH</v>
      </c>
      <c r="K1521" s="6" t="str">
        <f>OBV!G1521</f>
        <v>NEUTRAL</v>
      </c>
      <c r="L1521" s="6" t="str">
        <f>OBV!H1521</f>
        <v>CONFIRMED BULLISH</v>
      </c>
      <c r="M1521" s="8">
        <f t="shared" si="230"/>
        <v>25</v>
      </c>
      <c r="N1521" s="8">
        <f t="shared" si="231"/>
        <v>100</v>
      </c>
      <c r="O1521" s="8">
        <f t="shared" si="232"/>
        <v>0</v>
      </c>
      <c r="P1521" s="8">
        <f t="shared" si="233"/>
        <v>83.5</v>
      </c>
      <c r="Q1521" s="9">
        <f t="shared" si="234"/>
        <v>56.274999999999999</v>
      </c>
      <c r="R1521" s="9">
        <f t="shared" si="235"/>
        <v>45.875</v>
      </c>
      <c r="S1521" s="9">
        <f t="shared" si="236"/>
        <v>56.325000000000003</v>
      </c>
      <c r="T1521" s="9">
        <f t="shared" si="237"/>
        <v>52.125</v>
      </c>
      <c r="U1521" s="8">
        <f t="shared" si="238"/>
        <v>52.82500000000001</v>
      </c>
      <c r="V1521" s="8">
        <f t="shared" si="239"/>
        <v>52.650000000000006</v>
      </c>
    </row>
    <row r="1522" spans="1:22" ht="13.5" x14ac:dyDescent="0.25">
      <c r="A1522" s="3">
        <f>RSI!A1522</f>
        <v>44229</v>
      </c>
      <c r="B1522" s="2">
        <f>RSI!B1522</f>
        <v>2.6160000000000001</v>
      </c>
      <c r="C1522" s="2">
        <f>RSI!I1522</f>
        <v>67.557340587526653</v>
      </c>
      <c r="D1522" s="2">
        <f>MACD!E1522</f>
        <v>-6.4076908028785518E-2</v>
      </c>
      <c r="E1522" s="2">
        <f>MACD!F1522</f>
        <v>-5.088834016807943E-2</v>
      </c>
      <c r="F1522" s="2">
        <f>'Moving Avg'!D1522</f>
        <v>2.6113399999999998</v>
      </c>
      <c r="G1522" s="2">
        <f>'Moving Avg'!F1522</f>
        <v>2.5393499999999993</v>
      </c>
      <c r="H1522" s="2">
        <f>'Moving Avg'!G1522</f>
        <v>2.5444079999999998</v>
      </c>
      <c r="I1522" s="2">
        <f>'Moving Avg'!H1522</f>
        <v>2.9242744999999992</v>
      </c>
      <c r="J1522" s="6" t="str">
        <f>OBV!F1522</f>
        <v>BULLISH</v>
      </c>
      <c r="K1522" s="6" t="str">
        <f>OBV!G1522</f>
        <v>NEUTRAL</v>
      </c>
      <c r="L1522" s="6" t="str">
        <f>OBV!H1522</f>
        <v>CONFIRMED BULLISH</v>
      </c>
      <c r="M1522" s="8">
        <f t="shared" si="230"/>
        <v>25</v>
      </c>
      <c r="N1522" s="8">
        <f t="shared" si="231"/>
        <v>45</v>
      </c>
      <c r="O1522" s="8">
        <f t="shared" si="232"/>
        <v>0</v>
      </c>
      <c r="P1522" s="8">
        <f t="shared" si="233"/>
        <v>83.5</v>
      </c>
      <c r="Q1522" s="9">
        <f t="shared" si="234"/>
        <v>37.024999999999999</v>
      </c>
      <c r="R1522" s="9">
        <f t="shared" si="235"/>
        <v>34.875</v>
      </c>
      <c r="S1522" s="9">
        <f t="shared" si="236"/>
        <v>48.075000000000003</v>
      </c>
      <c r="T1522" s="9">
        <f t="shared" si="237"/>
        <v>38.375</v>
      </c>
      <c r="U1522" s="8">
        <f t="shared" si="238"/>
        <v>39.991666666666667</v>
      </c>
      <c r="V1522" s="8">
        <f t="shared" si="239"/>
        <v>39.587500000000006</v>
      </c>
    </row>
    <row r="1523" spans="1:22" ht="13.5" x14ac:dyDescent="0.25">
      <c r="A1523" s="3">
        <f>RSI!A1523</f>
        <v>44230</v>
      </c>
      <c r="B1523" s="2">
        <f>RSI!B1523</f>
        <v>2.6238000000000001</v>
      </c>
      <c r="C1523" s="2">
        <f>RSI!I1523</f>
        <v>69.003721295824462</v>
      </c>
      <c r="D1523" s="2">
        <f>MACD!E1523</f>
        <v>-5.7340984300994879E-2</v>
      </c>
      <c r="E1523" s="2">
        <f>MACD!F1523</f>
        <v>-5.2178868994662522E-2</v>
      </c>
      <c r="F1523" s="2">
        <f>'Moving Avg'!D1523</f>
        <v>2.6175600000000001</v>
      </c>
      <c r="G1523" s="2">
        <f>'Moving Avg'!F1523</f>
        <v>2.5459649999999994</v>
      </c>
      <c r="H1523" s="2">
        <f>'Moving Avg'!G1523</f>
        <v>2.5442519999999997</v>
      </c>
      <c r="I1523" s="2">
        <f>'Moving Avg'!H1523</f>
        <v>2.9204059999999994</v>
      </c>
      <c r="J1523" s="6" t="str">
        <f>OBV!F1523</f>
        <v>BULLISH</v>
      </c>
      <c r="K1523" s="6" t="str">
        <f>OBV!G1523</f>
        <v>NEUTRAL</v>
      </c>
      <c r="L1523" s="6" t="str">
        <f>OBV!H1523</f>
        <v>CONFIRMED BULLISH</v>
      </c>
      <c r="M1523" s="8">
        <f t="shared" si="230"/>
        <v>25</v>
      </c>
      <c r="N1523" s="8">
        <f t="shared" si="231"/>
        <v>45</v>
      </c>
      <c r="O1523" s="8">
        <f t="shared" si="232"/>
        <v>0</v>
      </c>
      <c r="P1523" s="8">
        <f t="shared" si="233"/>
        <v>83.5</v>
      </c>
      <c r="Q1523" s="9">
        <f t="shared" si="234"/>
        <v>37.024999999999999</v>
      </c>
      <c r="R1523" s="9">
        <f t="shared" si="235"/>
        <v>34.875</v>
      </c>
      <c r="S1523" s="9">
        <f t="shared" si="236"/>
        <v>48.075000000000003</v>
      </c>
      <c r="T1523" s="9">
        <f t="shared" si="237"/>
        <v>38.375</v>
      </c>
      <c r="U1523" s="8">
        <f t="shared" si="238"/>
        <v>39.991666666666667</v>
      </c>
      <c r="V1523" s="8">
        <f t="shared" si="239"/>
        <v>39.587500000000006</v>
      </c>
    </row>
    <row r="1524" spans="1:22" ht="13.5" x14ac:dyDescent="0.25">
      <c r="A1524" s="3">
        <f>RSI!A1524</f>
        <v>44231</v>
      </c>
      <c r="B1524" s="2">
        <f>RSI!B1524</f>
        <v>2.6160000000000001</v>
      </c>
      <c r="C1524" s="2">
        <f>RSI!I1524</f>
        <v>65.842484232621558</v>
      </c>
      <c r="D1524" s="2">
        <f>MACD!E1524</f>
        <v>-5.145339751368283E-2</v>
      </c>
      <c r="E1524" s="2">
        <f>MACD!F1524</f>
        <v>-5.2033774698466588E-2</v>
      </c>
      <c r="F1524" s="2">
        <f>'Moving Avg'!D1524</f>
        <v>2.6175600000000001</v>
      </c>
      <c r="G1524" s="2">
        <f>'Moving Avg'!F1524</f>
        <v>2.55219</v>
      </c>
      <c r="H1524" s="2">
        <f>'Moving Avg'!G1524</f>
        <v>2.5445619999999995</v>
      </c>
      <c r="I1524" s="2">
        <f>'Moving Avg'!H1524</f>
        <v>2.916498499999999</v>
      </c>
      <c r="J1524" s="6" t="str">
        <f>OBV!F1524</f>
        <v>BULLISH</v>
      </c>
      <c r="K1524" s="6" t="str">
        <f>OBV!G1524</f>
        <v>NEUTRAL</v>
      </c>
      <c r="L1524" s="6" t="str">
        <f>OBV!H1524</f>
        <v>NEUTRAL</v>
      </c>
      <c r="M1524" s="8">
        <f t="shared" si="230"/>
        <v>25</v>
      </c>
      <c r="N1524" s="8">
        <f t="shared" si="231"/>
        <v>0</v>
      </c>
      <c r="O1524" s="8">
        <f t="shared" si="232"/>
        <v>0</v>
      </c>
      <c r="P1524" s="8">
        <f t="shared" si="233"/>
        <v>49.5</v>
      </c>
      <c r="Q1524" s="9">
        <f t="shared" si="234"/>
        <v>16.175000000000001</v>
      </c>
      <c r="R1524" s="9">
        <f t="shared" si="235"/>
        <v>17.375</v>
      </c>
      <c r="S1524" s="9">
        <f t="shared" si="236"/>
        <v>26.025000000000002</v>
      </c>
      <c r="T1524" s="9">
        <f t="shared" si="237"/>
        <v>18.625</v>
      </c>
      <c r="U1524" s="8">
        <f t="shared" si="238"/>
        <v>19.858333333333334</v>
      </c>
      <c r="V1524" s="8">
        <f t="shared" si="239"/>
        <v>19.55</v>
      </c>
    </row>
    <row r="1525" spans="1:22" ht="13.5" x14ac:dyDescent="0.25">
      <c r="A1525" s="3">
        <f>RSI!A1525</f>
        <v>44232</v>
      </c>
      <c r="B1525" s="2">
        <f>RSI!B1525</f>
        <v>2.6316000000000002</v>
      </c>
      <c r="C1525" s="2">
        <f>RSI!I1525</f>
        <v>68.910213125067401</v>
      </c>
      <c r="D1525" s="2">
        <f>MACD!E1525</f>
        <v>-4.7942001626031683E-2</v>
      </c>
      <c r="E1525" s="2">
        <f>MACD!F1525</f>
        <v>-5.1215420083979613E-2</v>
      </c>
      <c r="F1525" s="2">
        <f>'Moving Avg'!D1525</f>
        <v>2.6206800000000001</v>
      </c>
      <c r="G1525" s="2">
        <f>'Moving Avg'!F1525</f>
        <v>2.5646449999999996</v>
      </c>
      <c r="H1525" s="2">
        <f>'Moving Avg'!G1525</f>
        <v>2.5451839999999999</v>
      </c>
      <c r="I1525" s="2">
        <f>'Moving Avg'!H1525</f>
        <v>2.9126689999999997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  <c r="M1525" s="8">
        <f t="shared" si="230"/>
        <v>25</v>
      </c>
      <c r="N1525" s="8">
        <f t="shared" si="231"/>
        <v>0</v>
      </c>
      <c r="O1525" s="8">
        <f t="shared" si="232"/>
        <v>0</v>
      </c>
      <c r="P1525" s="8">
        <f t="shared" si="233"/>
        <v>83.5</v>
      </c>
      <c r="Q1525" s="9">
        <f t="shared" si="234"/>
        <v>21.274999999999999</v>
      </c>
      <c r="R1525" s="9">
        <f t="shared" si="235"/>
        <v>25.875</v>
      </c>
      <c r="S1525" s="9">
        <f t="shared" si="236"/>
        <v>41.325000000000003</v>
      </c>
      <c r="T1525" s="9">
        <f t="shared" si="237"/>
        <v>27.125</v>
      </c>
      <c r="U1525" s="8">
        <f t="shared" si="238"/>
        <v>29.491666666666664</v>
      </c>
      <c r="V1525" s="8">
        <f t="shared" si="239"/>
        <v>28.9</v>
      </c>
    </row>
    <row r="1526" spans="1:22" ht="13.5" x14ac:dyDescent="0.25">
      <c r="A1526" s="3">
        <f>RSI!A1526</f>
        <v>44235</v>
      </c>
      <c r="B1526" s="2">
        <f>RSI!B1526</f>
        <v>2.6238000000000001</v>
      </c>
      <c r="C1526" s="2">
        <f>RSI!I1526</f>
        <v>65.731446975859711</v>
      </c>
      <c r="D1526" s="2">
        <f>MACD!E1526</f>
        <v>-3.9976754117176494E-2</v>
      </c>
      <c r="E1526" s="2">
        <f>MACD!F1526</f>
        <v>-4.8967686890618992E-2</v>
      </c>
      <c r="F1526" s="2">
        <f>'Moving Avg'!D1526</f>
        <v>2.6222400000000001</v>
      </c>
      <c r="G1526" s="2">
        <f>'Moving Avg'!F1526</f>
        <v>2.57165</v>
      </c>
      <c r="H1526" s="2">
        <f>'Moving Avg'!G1526</f>
        <v>2.5456500000000002</v>
      </c>
      <c r="I1526" s="2">
        <f>'Moving Avg'!H1526</f>
        <v>2.9088004999999999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  <c r="M1526" s="8">
        <f t="shared" si="230"/>
        <v>25</v>
      </c>
      <c r="N1526" s="8">
        <f t="shared" si="231"/>
        <v>0</v>
      </c>
      <c r="O1526" s="8">
        <f t="shared" si="232"/>
        <v>0</v>
      </c>
      <c r="P1526" s="8">
        <f t="shared" si="233"/>
        <v>83.5</v>
      </c>
      <c r="Q1526" s="9">
        <f t="shared" si="234"/>
        <v>21.274999999999999</v>
      </c>
      <c r="R1526" s="9">
        <f t="shared" si="235"/>
        <v>25.875</v>
      </c>
      <c r="S1526" s="9">
        <f t="shared" si="236"/>
        <v>41.325000000000003</v>
      </c>
      <c r="T1526" s="9">
        <f t="shared" si="237"/>
        <v>27.125</v>
      </c>
      <c r="U1526" s="8">
        <f t="shared" si="238"/>
        <v>29.491666666666664</v>
      </c>
      <c r="V1526" s="8">
        <f t="shared" si="239"/>
        <v>28.9</v>
      </c>
    </row>
    <row r="1527" spans="1:22" ht="13.5" x14ac:dyDescent="0.25">
      <c r="A1527" s="3">
        <f>RSI!A1527</f>
        <v>44236</v>
      </c>
      <c r="B1527" s="2">
        <f>RSI!B1527</f>
        <v>2.6238000000000001</v>
      </c>
      <c r="C1527" s="2">
        <f>RSI!I1527</f>
        <v>65.731446975859711</v>
      </c>
      <c r="D1527" s="2">
        <f>MACD!E1527</f>
        <v>-3.354612710463023E-2</v>
      </c>
      <c r="E1527" s="2">
        <f>MACD!F1527</f>
        <v>-4.5883374933421248E-2</v>
      </c>
      <c r="F1527" s="2">
        <f>'Moving Avg'!D1527</f>
        <v>2.6238000000000001</v>
      </c>
      <c r="G1527" s="2">
        <f>'Moving Avg'!F1527</f>
        <v>2.5786550000000004</v>
      </c>
      <c r="H1527" s="2">
        <f>'Moving Avg'!G1527</f>
        <v>2.5461159999999996</v>
      </c>
      <c r="I1527" s="2">
        <f>'Moving Avg'!H1527</f>
        <v>2.9049319999999996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  <c r="M1527" s="8">
        <f t="shared" si="230"/>
        <v>25</v>
      </c>
      <c r="N1527" s="8">
        <f t="shared" si="231"/>
        <v>0</v>
      </c>
      <c r="O1527" s="8">
        <f t="shared" si="232"/>
        <v>0</v>
      </c>
      <c r="P1527" s="8">
        <f t="shared" si="233"/>
        <v>83.5</v>
      </c>
      <c r="Q1527" s="9">
        <f t="shared" si="234"/>
        <v>21.274999999999999</v>
      </c>
      <c r="R1527" s="9">
        <f t="shared" si="235"/>
        <v>25.875</v>
      </c>
      <c r="S1527" s="9">
        <f t="shared" si="236"/>
        <v>41.325000000000003</v>
      </c>
      <c r="T1527" s="9">
        <f t="shared" si="237"/>
        <v>27.125</v>
      </c>
      <c r="U1527" s="8">
        <f t="shared" si="238"/>
        <v>29.491666666666664</v>
      </c>
      <c r="V1527" s="8">
        <f t="shared" si="239"/>
        <v>28.9</v>
      </c>
    </row>
    <row r="1528" spans="1:22" ht="13.5" x14ac:dyDescent="0.25">
      <c r="A1528" s="3">
        <f>RSI!A1528</f>
        <v>44237</v>
      </c>
      <c r="B1528" s="2">
        <f>RSI!B1528</f>
        <v>2.6160000000000001</v>
      </c>
      <c r="C1528" s="2">
        <f>RSI!I1528</f>
        <v>62.393468862270922</v>
      </c>
      <c r="D1528" s="2">
        <f>MACD!E1528</f>
        <v>-2.9013343808707681E-2</v>
      </c>
      <c r="E1528" s="2">
        <f>MACD!F1528</f>
        <v>-4.2509368708478532E-2</v>
      </c>
      <c r="F1528" s="2">
        <f>'Moving Avg'!D1528</f>
        <v>2.6222400000000001</v>
      </c>
      <c r="G1528" s="2">
        <f>'Moving Avg'!F1528</f>
        <v>2.5852700000000004</v>
      </c>
      <c r="H1528" s="2">
        <f>'Moving Avg'!G1528</f>
        <v>2.5464259999999999</v>
      </c>
      <c r="I1528" s="2">
        <f>'Moving Avg'!H1528</f>
        <v>2.9010244999999992</v>
      </c>
      <c r="J1528" s="6" t="str">
        <f>OBV!F1528</f>
        <v>BEARISH</v>
      </c>
      <c r="K1528" s="6" t="str">
        <f>OBV!G1528</f>
        <v>NEUTRAL</v>
      </c>
      <c r="L1528" s="6" t="str">
        <f>OBV!H1528</f>
        <v>CONFIRMED BEARISH</v>
      </c>
      <c r="M1528" s="8">
        <f t="shared" si="230"/>
        <v>25</v>
      </c>
      <c r="N1528" s="8">
        <f t="shared" si="231"/>
        <v>0</v>
      </c>
      <c r="O1528" s="8">
        <f t="shared" si="232"/>
        <v>0</v>
      </c>
      <c r="P1528" s="8">
        <f t="shared" si="233"/>
        <v>16.5</v>
      </c>
      <c r="Q1528" s="9">
        <f t="shared" si="234"/>
        <v>11.225</v>
      </c>
      <c r="R1528" s="9">
        <f t="shared" si="235"/>
        <v>9.125</v>
      </c>
      <c r="S1528" s="9">
        <f t="shared" si="236"/>
        <v>11.175000000000001</v>
      </c>
      <c r="T1528" s="9">
        <f t="shared" si="237"/>
        <v>10.375</v>
      </c>
      <c r="U1528" s="8">
        <f t="shared" si="238"/>
        <v>10.508333333333335</v>
      </c>
      <c r="V1528" s="8">
        <f t="shared" si="239"/>
        <v>10.475000000000001</v>
      </c>
    </row>
    <row r="1529" spans="1:22" ht="13.5" x14ac:dyDescent="0.25">
      <c r="A1529" s="3">
        <f>RSI!A1529</f>
        <v>44238</v>
      </c>
      <c r="B1529" s="2">
        <f>RSI!B1529</f>
        <v>2.6160000000000001</v>
      </c>
      <c r="C1529" s="2">
        <f>RSI!I1529</f>
        <v>62.393468862270922</v>
      </c>
      <c r="D1529" s="2">
        <f>MACD!E1529</f>
        <v>-2.1812293148840034E-2</v>
      </c>
      <c r="E1529" s="2">
        <f>MACD!F1529</f>
        <v>-3.8369953596550835E-2</v>
      </c>
      <c r="F1529" s="2">
        <f>'Moving Avg'!D1529</f>
        <v>2.6222400000000001</v>
      </c>
      <c r="G1529" s="2">
        <f>'Moving Avg'!F1529</f>
        <v>2.5918850000000004</v>
      </c>
      <c r="H1529" s="2">
        <f>'Moving Avg'!G1529</f>
        <v>2.5472040000000002</v>
      </c>
      <c r="I1529" s="2">
        <f>'Moving Avg'!H1529</f>
        <v>2.8971169999999997</v>
      </c>
      <c r="J1529" s="6" t="str">
        <f>OBV!F1529</f>
        <v>BEARISH</v>
      </c>
      <c r="K1529" s="6" t="str">
        <f>OBV!G1529</f>
        <v>NEUTRAL</v>
      </c>
      <c r="L1529" s="6" t="str">
        <f>OBV!H1529</f>
        <v>NEUTRAL</v>
      </c>
      <c r="M1529" s="8">
        <f t="shared" si="230"/>
        <v>25</v>
      </c>
      <c r="N1529" s="8">
        <f t="shared" si="231"/>
        <v>0</v>
      </c>
      <c r="O1529" s="8">
        <f t="shared" si="232"/>
        <v>0</v>
      </c>
      <c r="P1529" s="8">
        <f t="shared" si="233"/>
        <v>16.5</v>
      </c>
      <c r="Q1529" s="9">
        <f t="shared" si="234"/>
        <v>11.225</v>
      </c>
      <c r="R1529" s="9">
        <f t="shared" si="235"/>
        <v>9.125</v>
      </c>
      <c r="S1529" s="9">
        <f t="shared" si="236"/>
        <v>11.175000000000001</v>
      </c>
      <c r="T1529" s="9">
        <f t="shared" si="237"/>
        <v>10.375</v>
      </c>
      <c r="U1529" s="8">
        <f t="shared" si="238"/>
        <v>10.508333333333335</v>
      </c>
      <c r="V1529" s="8">
        <f t="shared" si="239"/>
        <v>10.475000000000001</v>
      </c>
    </row>
    <row r="1530" spans="1:22" ht="13.5" x14ac:dyDescent="0.25">
      <c r="A1530" s="3">
        <f>RSI!A1530</f>
        <v>44239</v>
      </c>
      <c r="B1530" s="2">
        <f>RSI!B1530</f>
        <v>2.6160000000000001</v>
      </c>
      <c r="C1530" s="2">
        <f>RSI!I1530</f>
        <v>62.393468862270922</v>
      </c>
      <c r="D1530" s="2">
        <f>MACD!E1530</f>
        <v>-1.5921871199953586E-2</v>
      </c>
      <c r="E1530" s="2">
        <f>MACD!F1530</f>
        <v>-3.3880337117231388E-2</v>
      </c>
      <c r="F1530" s="2">
        <f>'Moving Avg'!D1530</f>
        <v>2.6191199999999997</v>
      </c>
      <c r="G1530" s="2">
        <f>'Moving Avg'!F1530</f>
        <v>2.5985000000000005</v>
      </c>
      <c r="H1530" s="2">
        <f>'Moving Avg'!G1530</f>
        <v>2.5479820000000002</v>
      </c>
      <c r="I1530" s="2">
        <f>'Moving Avg'!H1530</f>
        <v>2.8932094999999993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  <c r="M1530" s="8">
        <f t="shared" si="230"/>
        <v>25</v>
      </c>
      <c r="N1530" s="8">
        <f t="shared" si="231"/>
        <v>0</v>
      </c>
      <c r="O1530" s="8">
        <f t="shared" si="232"/>
        <v>0</v>
      </c>
      <c r="P1530" s="8">
        <f t="shared" si="233"/>
        <v>16.5</v>
      </c>
      <c r="Q1530" s="9">
        <f t="shared" si="234"/>
        <v>11.225</v>
      </c>
      <c r="R1530" s="9">
        <f t="shared" si="235"/>
        <v>9.125</v>
      </c>
      <c r="S1530" s="9">
        <f t="shared" si="236"/>
        <v>11.175000000000001</v>
      </c>
      <c r="T1530" s="9">
        <f t="shared" si="237"/>
        <v>10.375</v>
      </c>
      <c r="U1530" s="8">
        <f t="shared" si="238"/>
        <v>10.508333333333335</v>
      </c>
      <c r="V1530" s="8">
        <f t="shared" si="239"/>
        <v>10.475000000000001</v>
      </c>
    </row>
    <row r="1531" spans="1:22" ht="13.5" x14ac:dyDescent="0.25">
      <c r="A1531" s="3">
        <f>RSI!A1531</f>
        <v>44242</v>
      </c>
      <c r="B1531" s="2">
        <f>RSI!B1531</f>
        <v>2.6160000000000001</v>
      </c>
      <c r="C1531" s="2">
        <f>RSI!I1531</f>
        <v>62.393468862270922</v>
      </c>
      <c r="D1531" s="2">
        <f>MACD!E1531</f>
        <v>-1.1125422422906706E-2</v>
      </c>
      <c r="E1531" s="2">
        <f>MACD!F1531</f>
        <v>-2.9329354178366455E-2</v>
      </c>
      <c r="F1531" s="2">
        <f>'Moving Avg'!D1531</f>
        <v>2.6175600000000001</v>
      </c>
      <c r="G1531" s="2">
        <f>'Moving Avg'!F1531</f>
        <v>2.6051150000000005</v>
      </c>
      <c r="H1531" s="2">
        <f>'Moving Avg'!G1531</f>
        <v>2.5487600000000001</v>
      </c>
      <c r="I1531" s="2">
        <f>'Moving Avg'!H1531</f>
        <v>2.8897839999999992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  <c r="M1531" s="8">
        <f t="shared" si="230"/>
        <v>25</v>
      </c>
      <c r="N1531" s="8">
        <f t="shared" si="231"/>
        <v>0</v>
      </c>
      <c r="O1531" s="8">
        <f t="shared" si="232"/>
        <v>0</v>
      </c>
      <c r="P1531" s="8">
        <f t="shared" si="233"/>
        <v>16.5</v>
      </c>
      <c r="Q1531" s="9">
        <f t="shared" si="234"/>
        <v>11.225</v>
      </c>
      <c r="R1531" s="9">
        <f t="shared" si="235"/>
        <v>9.125</v>
      </c>
      <c r="S1531" s="9">
        <f t="shared" si="236"/>
        <v>11.175000000000001</v>
      </c>
      <c r="T1531" s="9">
        <f t="shared" si="237"/>
        <v>10.375</v>
      </c>
      <c r="U1531" s="8">
        <f t="shared" si="238"/>
        <v>10.508333333333335</v>
      </c>
      <c r="V1531" s="8">
        <f t="shared" si="239"/>
        <v>10.475000000000001</v>
      </c>
    </row>
    <row r="1532" spans="1:22" ht="13.5" x14ac:dyDescent="0.25">
      <c r="A1532" s="3">
        <f>RSI!A1532</f>
        <v>44243</v>
      </c>
      <c r="B1532" s="2">
        <f>RSI!B1532</f>
        <v>2.6160000000000001</v>
      </c>
      <c r="C1532" s="2">
        <f>RSI!I1532</f>
        <v>62.393468862270922</v>
      </c>
      <c r="D1532" s="2">
        <f>MACD!E1532</f>
        <v>-7.2407355186911992E-3</v>
      </c>
      <c r="E1532" s="2">
        <f>MACD!F1532</f>
        <v>-2.4911630446431406E-2</v>
      </c>
      <c r="F1532" s="2">
        <f>'Moving Avg'!D1532</f>
        <v>2.6160000000000001</v>
      </c>
      <c r="G1532" s="2">
        <f>'Moving Avg'!F1532</f>
        <v>2.6082299999999998</v>
      </c>
      <c r="H1532" s="2">
        <f>'Moving Avg'!G1532</f>
        <v>2.5495380000000001</v>
      </c>
      <c r="I1532" s="2">
        <f>'Moving Avg'!H1532</f>
        <v>2.8863584999999987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25</v>
      </c>
      <c r="N1532" s="8">
        <f t="shared" si="231"/>
        <v>0</v>
      </c>
      <c r="O1532" s="8">
        <f t="shared" si="232"/>
        <v>0</v>
      </c>
      <c r="P1532" s="8">
        <f t="shared" si="233"/>
        <v>16.5</v>
      </c>
      <c r="Q1532" s="9">
        <f t="shared" si="234"/>
        <v>11.225</v>
      </c>
      <c r="R1532" s="9">
        <f t="shared" si="235"/>
        <v>9.125</v>
      </c>
      <c r="S1532" s="9">
        <f t="shared" si="236"/>
        <v>11.175000000000001</v>
      </c>
      <c r="T1532" s="9">
        <f t="shared" si="237"/>
        <v>10.375</v>
      </c>
      <c r="U1532" s="8">
        <f t="shared" si="238"/>
        <v>10.508333333333335</v>
      </c>
      <c r="V1532" s="8">
        <f t="shared" si="239"/>
        <v>10.475000000000001</v>
      </c>
    </row>
    <row r="1533" spans="1:22" ht="13.5" x14ac:dyDescent="0.25">
      <c r="A1533" s="3">
        <f>RSI!A1533</f>
        <v>44244</v>
      </c>
      <c r="B1533" s="2">
        <f>RSI!B1533</f>
        <v>2.6160000000000001</v>
      </c>
      <c r="C1533" s="2">
        <f>RSI!I1533</f>
        <v>62.393468862270915</v>
      </c>
      <c r="D1533" s="2">
        <f>MACD!E1533</f>
        <v>-2.9146618983664219E-3</v>
      </c>
      <c r="E1533" s="2">
        <f>MACD!F1533</f>
        <v>-2.0512236736818412E-2</v>
      </c>
      <c r="F1533" s="2">
        <f>'Moving Avg'!D1533</f>
        <v>2.6160000000000001</v>
      </c>
      <c r="G1533" s="2">
        <f>'Moving Avg'!F1533</f>
        <v>2.6105650000000002</v>
      </c>
      <c r="H1533" s="2">
        <f>'Moving Avg'!G1533</f>
        <v>2.5503160000000005</v>
      </c>
      <c r="I1533" s="2">
        <f>'Moving Avg'!H1533</f>
        <v>2.8824509999999988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0"/>
        <v>25</v>
      </c>
      <c r="N1533" s="8">
        <f t="shared" si="231"/>
        <v>0</v>
      </c>
      <c r="O1533" s="8">
        <f t="shared" si="232"/>
        <v>0</v>
      </c>
      <c r="P1533" s="8">
        <f t="shared" si="233"/>
        <v>33</v>
      </c>
      <c r="Q1533" s="9">
        <f t="shared" si="234"/>
        <v>13.7</v>
      </c>
      <c r="R1533" s="9">
        <f t="shared" si="235"/>
        <v>13.25</v>
      </c>
      <c r="S1533" s="9">
        <f t="shared" si="236"/>
        <v>18.600000000000001</v>
      </c>
      <c r="T1533" s="9">
        <f t="shared" si="237"/>
        <v>14.5</v>
      </c>
      <c r="U1533" s="8">
        <f t="shared" si="238"/>
        <v>15.183333333333332</v>
      </c>
      <c r="V1533" s="8">
        <f t="shared" si="239"/>
        <v>15.012499999999999</v>
      </c>
    </row>
    <row r="1534" spans="1:22" ht="13.5" x14ac:dyDescent="0.25">
      <c r="A1534" s="3">
        <f>RSI!A1534</f>
        <v>44245</v>
      </c>
      <c r="B1534" s="2">
        <f>RSI!B1534</f>
        <v>2.6160000000000001</v>
      </c>
      <c r="C1534" s="2">
        <f>RSI!I1534</f>
        <v>62.393468862270915</v>
      </c>
      <c r="D1534" s="2">
        <f>MACD!E1534</f>
        <v>-6.0318357021005298E-4</v>
      </c>
      <c r="E1534" s="2">
        <f>MACD!F1534</f>
        <v>-1.653042610349674E-2</v>
      </c>
      <c r="F1534" s="2">
        <f>'Moving Avg'!D1534</f>
        <v>2.6160000000000001</v>
      </c>
      <c r="G1534" s="2">
        <f>'Moving Avg'!F1534</f>
        <v>2.6128999999999998</v>
      </c>
      <c r="H1534" s="2">
        <f>'Moving Avg'!G1534</f>
        <v>2.5515620000000006</v>
      </c>
      <c r="I1534" s="2">
        <f>'Moving Avg'!H1534</f>
        <v>2.8785434999999988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0"/>
        <v>25</v>
      </c>
      <c r="N1534" s="8">
        <f t="shared" si="231"/>
        <v>0</v>
      </c>
      <c r="O1534" s="8">
        <f t="shared" si="232"/>
        <v>0</v>
      </c>
      <c r="P1534" s="8">
        <f t="shared" si="233"/>
        <v>33</v>
      </c>
      <c r="Q1534" s="9">
        <f t="shared" si="234"/>
        <v>13.7</v>
      </c>
      <c r="R1534" s="9">
        <f t="shared" si="235"/>
        <v>13.25</v>
      </c>
      <c r="S1534" s="9">
        <f t="shared" si="236"/>
        <v>18.600000000000001</v>
      </c>
      <c r="T1534" s="9">
        <f t="shared" si="237"/>
        <v>14.5</v>
      </c>
      <c r="U1534" s="8">
        <f t="shared" si="238"/>
        <v>15.183333333333332</v>
      </c>
      <c r="V1534" s="8">
        <f t="shared" si="239"/>
        <v>15.012499999999999</v>
      </c>
    </row>
    <row r="1535" spans="1:22" ht="13.5" x14ac:dyDescent="0.25">
      <c r="A1535" s="3">
        <f>RSI!A1535</f>
        <v>44246</v>
      </c>
      <c r="B1535" s="2">
        <f>RSI!B1535</f>
        <v>2.6160000000000001</v>
      </c>
      <c r="C1535" s="2">
        <f>RSI!I1535</f>
        <v>62.393468862270922</v>
      </c>
      <c r="D1535" s="2">
        <f>MACD!E1535</f>
        <v>3.614677610769057E-3</v>
      </c>
      <c r="E1535" s="2">
        <f>MACD!F1535</f>
        <v>-1.2501405360643581E-2</v>
      </c>
      <c r="F1535" s="2">
        <f>'Moving Avg'!D1535</f>
        <v>2.6160000000000001</v>
      </c>
      <c r="G1535" s="2">
        <f>'Moving Avg'!F1535</f>
        <v>2.6152349999999998</v>
      </c>
      <c r="H1535" s="2">
        <f>'Moving Avg'!G1535</f>
        <v>2.5523400000000005</v>
      </c>
      <c r="I1535" s="2">
        <f>'Moving Avg'!H1535</f>
        <v>2.8746359999999989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  <c r="M1535" s="8">
        <f t="shared" si="230"/>
        <v>25</v>
      </c>
      <c r="N1535" s="8">
        <f t="shared" si="231"/>
        <v>0</v>
      </c>
      <c r="O1535" s="8">
        <f t="shared" si="232"/>
        <v>0</v>
      </c>
      <c r="P1535" s="8">
        <f t="shared" si="233"/>
        <v>33</v>
      </c>
      <c r="Q1535" s="9">
        <f t="shared" si="234"/>
        <v>13.7</v>
      </c>
      <c r="R1535" s="9">
        <f t="shared" si="235"/>
        <v>13.25</v>
      </c>
      <c r="S1535" s="9">
        <f t="shared" si="236"/>
        <v>18.600000000000001</v>
      </c>
      <c r="T1535" s="9">
        <f t="shared" si="237"/>
        <v>14.5</v>
      </c>
      <c r="U1535" s="8">
        <f t="shared" si="238"/>
        <v>15.183333333333332</v>
      </c>
      <c r="V1535" s="8">
        <f t="shared" si="239"/>
        <v>15.012499999999999</v>
      </c>
    </row>
    <row r="1536" spans="1:22" ht="13.5" x14ac:dyDescent="0.25">
      <c r="A1536" s="3">
        <f>RSI!A1536</f>
        <v>44249</v>
      </c>
      <c r="B1536" s="2">
        <f>RSI!B1536</f>
        <v>2.6160000000000001</v>
      </c>
      <c r="C1536" s="2">
        <f>RSI!I1536</f>
        <v>62.393468862270922</v>
      </c>
      <c r="D1536" s="2">
        <f>MACD!E1536</f>
        <v>5.8558545746616453E-3</v>
      </c>
      <c r="E1536" s="2">
        <f>MACD!F1536</f>
        <v>-8.8299533735825362E-3</v>
      </c>
      <c r="F1536" s="2">
        <f>'Moving Avg'!D1536</f>
        <v>2.6160000000000001</v>
      </c>
      <c r="G1536" s="2">
        <f>'Moving Avg'!F1536</f>
        <v>2.6160099999999997</v>
      </c>
      <c r="H1536" s="2">
        <f>'Moving Avg'!G1536</f>
        <v>2.553118</v>
      </c>
      <c r="I1536" s="2">
        <f>'Moving Avg'!H1536</f>
        <v>2.8709834999999986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  <c r="M1536" s="8">
        <f t="shared" si="230"/>
        <v>25</v>
      </c>
      <c r="N1536" s="8">
        <f t="shared" si="231"/>
        <v>0</v>
      </c>
      <c r="O1536" s="8">
        <f t="shared" si="232"/>
        <v>0</v>
      </c>
      <c r="P1536" s="8">
        <f t="shared" si="233"/>
        <v>33</v>
      </c>
      <c r="Q1536" s="9">
        <f t="shared" si="234"/>
        <v>13.7</v>
      </c>
      <c r="R1536" s="9">
        <f t="shared" si="235"/>
        <v>13.25</v>
      </c>
      <c r="S1536" s="9">
        <f t="shared" si="236"/>
        <v>18.600000000000001</v>
      </c>
      <c r="T1536" s="9">
        <f t="shared" si="237"/>
        <v>14.5</v>
      </c>
      <c r="U1536" s="8">
        <f t="shared" si="238"/>
        <v>15.183333333333332</v>
      </c>
      <c r="V1536" s="8">
        <f t="shared" si="239"/>
        <v>15.012499999999999</v>
      </c>
    </row>
    <row r="1537" spans="1:22" ht="13.5" x14ac:dyDescent="0.25">
      <c r="A1537" s="3">
        <f>RSI!A1537</f>
        <v>44250</v>
      </c>
      <c r="B1537" s="2">
        <f>RSI!B1537</f>
        <v>2.6160000000000001</v>
      </c>
      <c r="C1537" s="2">
        <f>RSI!I1537</f>
        <v>62.393468862270922</v>
      </c>
      <c r="D1537" s="2">
        <f>MACD!E1537</f>
        <v>7.6339179557778358E-3</v>
      </c>
      <c r="E1537" s="2">
        <f>MACD!F1537</f>
        <v>-5.5371791077104618E-3</v>
      </c>
      <c r="F1537" s="2">
        <f>'Moving Avg'!D1537</f>
        <v>2.6160000000000001</v>
      </c>
      <c r="G1537" s="2">
        <f>'Moving Avg'!F1537</f>
        <v>2.6167849999999997</v>
      </c>
      <c r="H1537" s="2">
        <f>'Moving Avg'!G1537</f>
        <v>2.5538959999999999</v>
      </c>
      <c r="I1537" s="2">
        <f>'Moving Avg'!H1537</f>
        <v>2.8673309999999987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  <c r="M1537" s="8">
        <f t="shared" si="230"/>
        <v>25</v>
      </c>
      <c r="N1537" s="8">
        <f t="shared" si="231"/>
        <v>0</v>
      </c>
      <c r="O1537" s="8">
        <f t="shared" si="232"/>
        <v>0</v>
      </c>
      <c r="P1537" s="8">
        <f t="shared" si="233"/>
        <v>33</v>
      </c>
      <c r="Q1537" s="9">
        <f t="shared" si="234"/>
        <v>13.7</v>
      </c>
      <c r="R1537" s="9">
        <f t="shared" si="235"/>
        <v>13.25</v>
      </c>
      <c r="S1537" s="9">
        <f t="shared" si="236"/>
        <v>18.600000000000001</v>
      </c>
      <c r="T1537" s="9">
        <f t="shared" si="237"/>
        <v>14.5</v>
      </c>
      <c r="U1537" s="8">
        <f t="shared" si="238"/>
        <v>15.183333333333332</v>
      </c>
      <c r="V1537" s="8">
        <f t="shared" si="239"/>
        <v>15.012499999999999</v>
      </c>
    </row>
    <row r="1538" spans="1:22" ht="13.5" x14ac:dyDescent="0.25">
      <c r="A1538" s="3">
        <f>RSI!A1538</f>
        <v>44251</v>
      </c>
      <c r="B1538" s="2">
        <f>RSI!B1538</f>
        <v>2.6160000000000001</v>
      </c>
      <c r="C1538" s="2">
        <f>RSI!I1538</f>
        <v>62.393468862270915</v>
      </c>
      <c r="D1538" s="2">
        <f>MACD!E1538</f>
        <v>7.8288802292365567E-3</v>
      </c>
      <c r="E1538" s="2">
        <f>MACD!F1538</f>
        <v>-2.8639672403210576E-3</v>
      </c>
      <c r="F1538" s="2">
        <f>'Moving Avg'!D1538</f>
        <v>2.6160000000000001</v>
      </c>
      <c r="G1538" s="2">
        <f>'Moving Avg'!F1538</f>
        <v>2.6179499999999996</v>
      </c>
      <c r="H1538" s="2">
        <f>'Moving Avg'!G1538</f>
        <v>2.5546739999999999</v>
      </c>
      <c r="I1538" s="2">
        <f>'Moving Avg'!H1538</f>
        <v>2.8641609999999984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13.7</v>
      </c>
      <c r="R1538" s="9">
        <f t="shared" si="235"/>
        <v>13.25</v>
      </c>
      <c r="S1538" s="9">
        <f t="shared" si="236"/>
        <v>18.600000000000001</v>
      </c>
      <c r="T1538" s="9">
        <f t="shared" si="237"/>
        <v>14.5</v>
      </c>
      <c r="U1538" s="8">
        <f t="shared" si="238"/>
        <v>15.183333333333332</v>
      </c>
      <c r="V1538" s="8">
        <f t="shared" si="239"/>
        <v>15.012499999999999</v>
      </c>
    </row>
    <row r="1539" spans="1:22" ht="13.5" x14ac:dyDescent="0.25">
      <c r="A1539" s="3">
        <f>RSI!A1539</f>
        <v>44252</v>
      </c>
      <c r="B1539" s="2">
        <f>RSI!B1539</f>
        <v>2.6160000000000001</v>
      </c>
      <c r="C1539" s="2">
        <f>RSI!I1539</f>
        <v>62.393468862270915</v>
      </c>
      <c r="D1539" s="2">
        <f>MACD!E1539</f>
        <v>7.8924104408724105E-3</v>
      </c>
      <c r="E1539" s="2">
        <f>MACD!F1539</f>
        <v>-7.1269170408236391E-4</v>
      </c>
      <c r="F1539" s="2">
        <f>'Moving Avg'!D1539</f>
        <v>2.6160000000000001</v>
      </c>
      <c r="G1539" s="2">
        <f>'Moving Avg'!F1539</f>
        <v>2.61795</v>
      </c>
      <c r="H1539" s="2">
        <f>'Moving Avg'!G1539</f>
        <v>2.5554519999999998</v>
      </c>
      <c r="I1539" s="2">
        <f>'Moving Avg'!H1539</f>
        <v>2.8609909999999985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25</v>
      </c>
      <c r="N1539" s="8">
        <f t="shared" si="241"/>
        <v>0</v>
      </c>
      <c r="O1539" s="8">
        <f t="shared" si="242"/>
        <v>0</v>
      </c>
      <c r="P1539" s="8">
        <f t="shared" si="243"/>
        <v>33</v>
      </c>
      <c r="Q1539" s="9">
        <f t="shared" ref="Q1539:Q1602" si="244">0.35*M1539+N1539*0.35+O1539*0.15+P1539*0.15</f>
        <v>13.7</v>
      </c>
      <c r="R1539" s="9">
        <f t="shared" ref="R1539:R1602" si="245">M1539*0.2+N1539*0.2+O1539*0.35+P1539*0.25</f>
        <v>13.25</v>
      </c>
      <c r="S1539" s="9">
        <f t="shared" ref="S1539:S1602" si="246">M1539*0.15+N1539*0.15+O1539*0.25+P1539*0.45</f>
        <v>18.600000000000001</v>
      </c>
      <c r="T1539" s="9">
        <f t="shared" ref="T1539:T1602" si="247">0.25*SUM(M1539:P1539)</f>
        <v>14.5</v>
      </c>
      <c r="U1539" s="8">
        <f t="shared" ref="U1539:U1602" si="248">SUM(Q1539:S1539)/3</f>
        <v>15.183333333333332</v>
      </c>
      <c r="V1539" s="8">
        <f t="shared" ref="V1539:V1602" si="249">SUM(Q1539:T1539)/4</f>
        <v>15.012499999999999</v>
      </c>
    </row>
    <row r="1540" spans="1:22" ht="13.5" x14ac:dyDescent="0.25">
      <c r="A1540" s="3">
        <f>RSI!A1540</f>
        <v>44253</v>
      </c>
      <c r="B1540" s="2">
        <f>RSI!B1540</f>
        <v>2.6160000000000001</v>
      </c>
      <c r="C1540" s="2">
        <f>RSI!I1540</f>
        <v>62.393468862270922</v>
      </c>
      <c r="D1540" s="2">
        <f>MACD!E1540</f>
        <v>7.8522428238816389E-3</v>
      </c>
      <c r="E1540" s="2">
        <f>MACD!F1540</f>
        <v>1.0002952015104368E-3</v>
      </c>
      <c r="F1540" s="2">
        <f>'Moving Avg'!D1540</f>
        <v>2.6160000000000001</v>
      </c>
      <c r="G1540" s="2">
        <f>'Moving Avg'!F1540</f>
        <v>2.6179499999999996</v>
      </c>
      <c r="H1540" s="2">
        <f>'Moving Avg'!G1540</f>
        <v>2.5562299999999998</v>
      </c>
      <c r="I1540" s="2">
        <f>'Moving Avg'!H1540</f>
        <v>2.8578209999999986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25</v>
      </c>
      <c r="N1540" s="8">
        <f t="shared" si="241"/>
        <v>0</v>
      </c>
      <c r="O1540" s="8">
        <f t="shared" si="242"/>
        <v>0</v>
      </c>
      <c r="P1540" s="8">
        <f t="shared" si="243"/>
        <v>33</v>
      </c>
      <c r="Q1540" s="9">
        <f t="shared" si="244"/>
        <v>13.7</v>
      </c>
      <c r="R1540" s="9">
        <f t="shared" si="245"/>
        <v>13.25</v>
      </c>
      <c r="S1540" s="9">
        <f t="shared" si="246"/>
        <v>18.600000000000001</v>
      </c>
      <c r="T1540" s="9">
        <f t="shared" si="247"/>
        <v>14.5</v>
      </c>
      <c r="U1540" s="8">
        <f t="shared" si="248"/>
        <v>15.183333333333332</v>
      </c>
      <c r="V1540" s="8">
        <f t="shared" si="249"/>
        <v>15.012499999999999</v>
      </c>
    </row>
    <row r="1541" spans="1:22" ht="13.5" x14ac:dyDescent="0.25">
      <c r="A1541" s="3">
        <f>RSI!A1541</f>
        <v>44256</v>
      </c>
      <c r="B1541" s="2">
        <f>RSI!B1541</f>
        <v>2.6160000000000001</v>
      </c>
      <c r="C1541" s="2">
        <f>RSI!I1541</f>
        <v>62.393468862270922</v>
      </c>
      <c r="D1541" s="2">
        <f>MACD!E1541</f>
        <v>7.7312882199844779E-3</v>
      </c>
      <c r="E1541" s="2">
        <f>MACD!F1541</f>
        <v>2.3464938052052452E-3</v>
      </c>
      <c r="F1541" s="2">
        <f>'Moving Avg'!D1541</f>
        <v>2.6160000000000001</v>
      </c>
      <c r="G1541" s="2">
        <f>'Moving Avg'!F1541</f>
        <v>2.6179499999999996</v>
      </c>
      <c r="H1541" s="2">
        <f>'Moving Avg'!G1541</f>
        <v>2.5584099999999994</v>
      </c>
      <c r="I1541" s="2">
        <f>'Moving Avg'!H1541</f>
        <v>2.8546509999999983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25</v>
      </c>
      <c r="N1541" s="8">
        <f t="shared" si="241"/>
        <v>0</v>
      </c>
      <c r="O1541" s="8">
        <f t="shared" si="242"/>
        <v>0</v>
      </c>
      <c r="P1541" s="8">
        <f t="shared" si="243"/>
        <v>33</v>
      </c>
      <c r="Q1541" s="9">
        <f t="shared" si="244"/>
        <v>13.7</v>
      </c>
      <c r="R1541" s="9">
        <f t="shared" si="245"/>
        <v>13.25</v>
      </c>
      <c r="S1541" s="9">
        <f t="shared" si="246"/>
        <v>18.600000000000001</v>
      </c>
      <c r="T1541" s="9">
        <f t="shared" si="247"/>
        <v>14.5</v>
      </c>
      <c r="U1541" s="8">
        <f t="shared" si="248"/>
        <v>15.183333333333332</v>
      </c>
      <c r="V1541" s="8">
        <f t="shared" si="249"/>
        <v>15.012499999999999</v>
      </c>
    </row>
    <row r="1542" spans="1:22" ht="13.5" x14ac:dyDescent="0.25">
      <c r="A1542" s="3">
        <f>RSI!A1542</f>
        <v>44257</v>
      </c>
      <c r="B1542" s="2">
        <f>RSI!B1542</f>
        <v>2.6160000000000001</v>
      </c>
      <c r="C1542" s="2">
        <f>RSI!I1542</f>
        <v>62.393468862270922</v>
      </c>
      <c r="D1542" s="2">
        <f>MACD!E1542</f>
        <v>7.5484173682704991E-3</v>
      </c>
      <c r="E1542" s="2">
        <f>MACD!F1542</f>
        <v>3.3868785178182963E-3</v>
      </c>
      <c r="F1542" s="2">
        <f>'Moving Avg'!D1542</f>
        <v>2.6160000000000001</v>
      </c>
      <c r="G1542" s="2">
        <f>'Moving Avg'!F1542</f>
        <v>2.6179499999999996</v>
      </c>
      <c r="H1542" s="2">
        <f>'Moving Avg'!G1542</f>
        <v>2.5605899999999995</v>
      </c>
      <c r="I1542" s="2">
        <f>'Moving Avg'!H1542</f>
        <v>2.8518494999999979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  <c r="M1542" s="8">
        <f t="shared" si="240"/>
        <v>25</v>
      </c>
      <c r="N1542" s="8">
        <f t="shared" si="241"/>
        <v>0</v>
      </c>
      <c r="O1542" s="8">
        <f t="shared" si="242"/>
        <v>0</v>
      </c>
      <c r="P1542" s="8">
        <f t="shared" si="243"/>
        <v>33</v>
      </c>
      <c r="Q1542" s="9">
        <f t="shared" si="244"/>
        <v>13.7</v>
      </c>
      <c r="R1542" s="9">
        <f t="shared" si="245"/>
        <v>13.25</v>
      </c>
      <c r="S1542" s="9">
        <f t="shared" si="246"/>
        <v>18.600000000000001</v>
      </c>
      <c r="T1542" s="9">
        <f t="shared" si="247"/>
        <v>14.5</v>
      </c>
      <c r="U1542" s="8">
        <f t="shared" si="248"/>
        <v>15.183333333333332</v>
      </c>
      <c r="V1542" s="8">
        <f t="shared" si="249"/>
        <v>15.012499999999999</v>
      </c>
    </row>
    <row r="1543" spans="1:22" ht="13.5" x14ac:dyDescent="0.25">
      <c r="A1543" s="3">
        <f>RSI!A1543</f>
        <v>44258</v>
      </c>
      <c r="B1543" s="2">
        <f>RSI!B1543</f>
        <v>2.6160000000000001</v>
      </c>
      <c r="C1543" s="2">
        <f>RSI!I1543</f>
        <v>62.393468862270915</v>
      </c>
      <c r="D1543" s="2">
        <f>MACD!E1543</f>
        <v>7.3191206340981196E-3</v>
      </c>
      <c r="E1543" s="2">
        <f>MACD!F1543</f>
        <v>4.1733269410742617E-3</v>
      </c>
      <c r="F1543" s="2">
        <f>'Moving Avg'!D1543</f>
        <v>2.6160000000000001</v>
      </c>
      <c r="G1543" s="2">
        <f>'Moving Avg'!F1543</f>
        <v>2.6175600000000001</v>
      </c>
      <c r="H1543" s="2">
        <f>'Moving Avg'!G1543</f>
        <v>2.56277</v>
      </c>
      <c r="I1543" s="2">
        <f>'Moving Avg'!H1543</f>
        <v>2.8487929999999984</v>
      </c>
      <c r="J1543" s="6" t="str">
        <f>OBV!F1543</f>
        <v>NEUTRAL</v>
      </c>
      <c r="K1543" s="6" t="str">
        <f>OBV!G1543</f>
        <v>NEUTRAL</v>
      </c>
      <c r="L1543" s="6" t="str">
        <f>OBV!H1543</f>
        <v>NEUTRAL</v>
      </c>
      <c r="M1543" s="8">
        <f t="shared" si="240"/>
        <v>25</v>
      </c>
      <c r="N1543" s="8">
        <f t="shared" si="241"/>
        <v>0</v>
      </c>
      <c r="O1543" s="8">
        <f t="shared" si="242"/>
        <v>0</v>
      </c>
      <c r="P1543" s="8">
        <f t="shared" si="243"/>
        <v>33</v>
      </c>
      <c r="Q1543" s="9">
        <f t="shared" si="244"/>
        <v>13.7</v>
      </c>
      <c r="R1543" s="9">
        <f t="shared" si="245"/>
        <v>13.25</v>
      </c>
      <c r="S1543" s="9">
        <f t="shared" si="246"/>
        <v>18.600000000000001</v>
      </c>
      <c r="T1543" s="9">
        <f t="shared" si="247"/>
        <v>14.5</v>
      </c>
      <c r="U1543" s="8">
        <f t="shared" si="248"/>
        <v>15.183333333333332</v>
      </c>
      <c r="V1543" s="8">
        <f t="shared" si="249"/>
        <v>15.012499999999999</v>
      </c>
    </row>
    <row r="1544" spans="1:22" ht="13.5" x14ac:dyDescent="0.25">
      <c r="A1544" s="3">
        <f>RSI!A1544</f>
        <v>44259</v>
      </c>
      <c r="B1544" s="2">
        <f>RSI!B1544</f>
        <v>2.6160000000000001</v>
      </c>
      <c r="C1544" s="2">
        <f>RSI!I1544</f>
        <v>62.393468862270922</v>
      </c>
      <c r="D1544" s="2">
        <f>MACD!E1544</f>
        <v>7.0560634134890776E-3</v>
      </c>
      <c r="E1544" s="2">
        <f>MACD!F1544</f>
        <v>4.7498742355572251E-3</v>
      </c>
      <c r="F1544" s="2">
        <f>'Moving Avg'!D1544</f>
        <v>2.6160000000000001</v>
      </c>
      <c r="G1544" s="2">
        <f>'Moving Avg'!F1544</f>
        <v>2.6175600000000001</v>
      </c>
      <c r="H1544" s="2">
        <f>'Moving Avg'!G1544</f>
        <v>2.5649500000000001</v>
      </c>
      <c r="I1544" s="2">
        <f>'Moving Avg'!H1544</f>
        <v>2.8462184999999982</v>
      </c>
      <c r="J1544" s="6" t="str">
        <f>OBV!F1544</f>
        <v>NEUTRAL</v>
      </c>
      <c r="K1544" s="6" t="str">
        <f>OBV!G1544</f>
        <v>NEUTRAL</v>
      </c>
      <c r="L1544" s="6" t="str">
        <f>OBV!H1544</f>
        <v>NEUTRAL</v>
      </c>
      <c r="M1544" s="8">
        <f t="shared" si="240"/>
        <v>25</v>
      </c>
      <c r="N1544" s="8">
        <f t="shared" si="241"/>
        <v>0</v>
      </c>
      <c r="O1544" s="8">
        <f t="shared" si="242"/>
        <v>0</v>
      </c>
      <c r="P1544" s="8">
        <f t="shared" si="243"/>
        <v>33</v>
      </c>
      <c r="Q1544" s="9">
        <f t="shared" si="244"/>
        <v>13.7</v>
      </c>
      <c r="R1544" s="9">
        <f t="shared" si="245"/>
        <v>13.25</v>
      </c>
      <c r="S1544" s="9">
        <f t="shared" si="246"/>
        <v>18.600000000000001</v>
      </c>
      <c r="T1544" s="9">
        <f t="shared" si="247"/>
        <v>14.5</v>
      </c>
      <c r="U1544" s="8">
        <f t="shared" si="248"/>
        <v>15.183333333333332</v>
      </c>
      <c r="V1544" s="8">
        <f t="shared" si="249"/>
        <v>15.012499999999999</v>
      </c>
    </row>
    <row r="1545" spans="1:22" ht="13.5" x14ac:dyDescent="0.25">
      <c r="A1545" s="3">
        <f>RSI!A1545</f>
        <v>44260</v>
      </c>
      <c r="B1545" s="2">
        <f>RSI!B1545</f>
        <v>2.6004999999999998</v>
      </c>
      <c r="C1545" s="2">
        <f>RSI!I1545</f>
        <v>46.02297743912915</v>
      </c>
      <c r="D1545" s="2">
        <f>MACD!E1545</f>
        <v>7.9177016205504991E-3</v>
      </c>
      <c r="E1545" s="2">
        <f>MACD!F1545</f>
        <v>5.38343971255588E-3</v>
      </c>
      <c r="F1545" s="2">
        <f>'Moving Avg'!D1545</f>
        <v>2.6129000000000002</v>
      </c>
      <c r="G1545" s="2">
        <f>'Moving Avg'!F1545</f>
        <v>2.6160049999999999</v>
      </c>
      <c r="H1545" s="2">
        <f>'Moving Avg'!G1545</f>
        <v>2.5679099999999999</v>
      </c>
      <c r="I1545" s="2">
        <f>'Moving Avg'!H1545</f>
        <v>2.8435664999999983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25</v>
      </c>
      <c r="N1545" s="8">
        <f t="shared" si="241"/>
        <v>0</v>
      </c>
      <c r="O1545" s="8">
        <f t="shared" si="242"/>
        <v>0</v>
      </c>
      <c r="P1545" s="8">
        <f t="shared" si="243"/>
        <v>16.5</v>
      </c>
      <c r="Q1545" s="9">
        <f t="shared" si="244"/>
        <v>11.225</v>
      </c>
      <c r="R1545" s="9">
        <f t="shared" si="245"/>
        <v>9.125</v>
      </c>
      <c r="S1545" s="9">
        <f t="shared" si="246"/>
        <v>11.175000000000001</v>
      </c>
      <c r="T1545" s="9">
        <f t="shared" si="247"/>
        <v>10.375</v>
      </c>
      <c r="U1545" s="8">
        <f t="shared" si="248"/>
        <v>10.508333333333335</v>
      </c>
      <c r="V1545" s="8">
        <f t="shared" si="249"/>
        <v>10.475000000000001</v>
      </c>
    </row>
    <row r="1546" spans="1:22" ht="13.5" x14ac:dyDescent="0.25">
      <c r="A1546" s="3">
        <f>RSI!A1546</f>
        <v>44263</v>
      </c>
      <c r="B1546" s="2">
        <f>RSI!B1546</f>
        <v>2.6004999999999998</v>
      </c>
      <c r="C1546" s="2">
        <f>RSI!I1546</f>
        <v>46.022977439129157</v>
      </c>
      <c r="D1546" s="2">
        <f>MACD!E1546</f>
        <v>8.6791822486409487E-3</v>
      </c>
      <c r="E1546" s="2">
        <f>MACD!F1546</f>
        <v>6.0425882197728941E-3</v>
      </c>
      <c r="F1546" s="2">
        <f>'Moving Avg'!D1546</f>
        <v>2.6098000000000003</v>
      </c>
      <c r="G1546" s="2">
        <f>'Moving Avg'!F1546</f>
        <v>2.6148399999999996</v>
      </c>
      <c r="H1546" s="2">
        <f>'Moving Avg'!G1546</f>
        <v>2.5708699999999998</v>
      </c>
      <c r="I1546" s="2">
        <f>'Moving Avg'!H1546</f>
        <v>2.8411129999999982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25</v>
      </c>
      <c r="N1546" s="8">
        <f t="shared" si="241"/>
        <v>0</v>
      </c>
      <c r="O1546" s="8">
        <f t="shared" si="242"/>
        <v>0</v>
      </c>
      <c r="P1546" s="8">
        <f t="shared" si="243"/>
        <v>16.5</v>
      </c>
      <c r="Q1546" s="9">
        <f t="shared" si="244"/>
        <v>11.225</v>
      </c>
      <c r="R1546" s="9">
        <f t="shared" si="245"/>
        <v>9.125</v>
      </c>
      <c r="S1546" s="9">
        <f t="shared" si="246"/>
        <v>11.175000000000001</v>
      </c>
      <c r="T1546" s="9">
        <f t="shared" si="247"/>
        <v>10.375</v>
      </c>
      <c r="U1546" s="8">
        <f t="shared" si="248"/>
        <v>10.508333333333335</v>
      </c>
      <c r="V1546" s="8">
        <f t="shared" si="249"/>
        <v>10.475000000000001</v>
      </c>
    </row>
    <row r="1547" spans="1:22" ht="13.5" x14ac:dyDescent="0.25">
      <c r="A1547" s="3">
        <f>RSI!A1547</f>
        <v>44264</v>
      </c>
      <c r="B1547" s="2">
        <f>RSI!B1547</f>
        <v>2.5926999999999998</v>
      </c>
      <c r="C1547" s="2">
        <f>RSI!I1547</f>
        <v>39.911418313116577</v>
      </c>
      <c r="D1547" s="2">
        <f>MACD!E1547</f>
        <v>9.9312917749379004E-3</v>
      </c>
      <c r="E1547" s="2">
        <f>MACD!F1547</f>
        <v>6.8203289308058964E-3</v>
      </c>
      <c r="F1547" s="2">
        <f>'Moving Avg'!D1547</f>
        <v>2.60514</v>
      </c>
      <c r="G1547" s="2">
        <f>'Moving Avg'!F1547</f>
        <v>2.6132849999999999</v>
      </c>
      <c r="H1547" s="2">
        <f>'Moving Avg'!G1547</f>
        <v>2.5725839999999995</v>
      </c>
      <c r="I1547" s="2">
        <f>'Moving Avg'!H1547</f>
        <v>2.8386204999999984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  <c r="M1547" s="8">
        <f t="shared" si="240"/>
        <v>25</v>
      </c>
      <c r="N1547" s="8">
        <f t="shared" si="241"/>
        <v>0</v>
      </c>
      <c r="O1547" s="8">
        <f t="shared" si="242"/>
        <v>0</v>
      </c>
      <c r="P1547" s="8">
        <f t="shared" si="243"/>
        <v>16.5</v>
      </c>
      <c r="Q1547" s="9">
        <f t="shared" si="244"/>
        <v>11.225</v>
      </c>
      <c r="R1547" s="9">
        <f t="shared" si="245"/>
        <v>9.125</v>
      </c>
      <c r="S1547" s="9">
        <f t="shared" si="246"/>
        <v>11.175000000000001</v>
      </c>
      <c r="T1547" s="9">
        <f t="shared" si="247"/>
        <v>10.375</v>
      </c>
      <c r="U1547" s="8">
        <f t="shared" si="248"/>
        <v>10.508333333333335</v>
      </c>
      <c r="V1547" s="8">
        <f t="shared" si="249"/>
        <v>10.475000000000001</v>
      </c>
    </row>
    <row r="1548" spans="1:22" ht="13.5" x14ac:dyDescent="0.25">
      <c r="A1548" s="3">
        <f>RSI!A1548</f>
        <v>44265</v>
      </c>
      <c r="B1548" s="2">
        <f>RSI!B1548</f>
        <v>2.5926999999999998</v>
      </c>
      <c r="C1548" s="2">
        <f>RSI!I1548</f>
        <v>39.911418313116577</v>
      </c>
      <c r="D1548" s="2">
        <f>MACD!E1548</f>
        <v>1.1064639218333561E-2</v>
      </c>
      <c r="E1548" s="2">
        <f>MACD!F1548</f>
        <v>7.6691909883114303E-3</v>
      </c>
      <c r="F1548" s="2">
        <f>'Moving Avg'!D1548</f>
        <v>2.6004800000000001</v>
      </c>
      <c r="G1548" s="2">
        <f>'Moving Avg'!F1548</f>
        <v>2.61212</v>
      </c>
      <c r="H1548" s="2">
        <f>'Moving Avg'!G1548</f>
        <v>2.5746079999999996</v>
      </c>
      <c r="I1548" s="2">
        <f>'Moving Avg'!H1548</f>
        <v>2.8361279999999987</v>
      </c>
      <c r="J1548" s="6" t="str">
        <f>OBV!F1548</f>
        <v>BEARISH</v>
      </c>
      <c r="K1548" s="6" t="str">
        <f>OBV!G1548</f>
        <v>NEUTRAL</v>
      </c>
      <c r="L1548" s="6" t="str">
        <f>OBV!H1548</f>
        <v>CONFIRMED BEARISH</v>
      </c>
      <c r="M1548" s="8">
        <f t="shared" si="240"/>
        <v>25</v>
      </c>
      <c r="N1548" s="8">
        <f t="shared" si="241"/>
        <v>0</v>
      </c>
      <c r="O1548" s="8">
        <f t="shared" si="242"/>
        <v>0</v>
      </c>
      <c r="P1548" s="8">
        <f t="shared" si="243"/>
        <v>16.5</v>
      </c>
      <c r="Q1548" s="9">
        <f t="shared" si="244"/>
        <v>11.225</v>
      </c>
      <c r="R1548" s="9">
        <f t="shared" si="245"/>
        <v>9.125</v>
      </c>
      <c r="S1548" s="9">
        <f t="shared" si="246"/>
        <v>11.175000000000001</v>
      </c>
      <c r="T1548" s="9">
        <f t="shared" si="247"/>
        <v>10.375</v>
      </c>
      <c r="U1548" s="8">
        <f t="shared" si="248"/>
        <v>10.508333333333335</v>
      </c>
      <c r="V1548" s="8">
        <f t="shared" si="249"/>
        <v>10.475000000000001</v>
      </c>
    </row>
    <row r="1549" spans="1:22" ht="13.5" x14ac:dyDescent="0.25">
      <c r="A1549" s="3">
        <f>RSI!A1549</f>
        <v>44266</v>
      </c>
      <c r="B1549" s="2">
        <f>RSI!B1549</f>
        <v>2.5926999999999998</v>
      </c>
      <c r="C1549" s="2">
        <f>RSI!I1549</f>
        <v>39.911418313116577</v>
      </c>
      <c r="D1549" s="2">
        <f>MACD!E1549</f>
        <v>1.2092023805400753E-2</v>
      </c>
      <c r="E1549" s="2">
        <f>MACD!F1549</f>
        <v>8.5537575517292963E-3</v>
      </c>
      <c r="F1549" s="2">
        <f>'Moving Avg'!D1549</f>
        <v>2.5958199999999998</v>
      </c>
      <c r="G1549" s="2">
        <f>'Moving Avg'!F1549</f>
        <v>2.6109549999999997</v>
      </c>
      <c r="H1549" s="2">
        <f>'Moving Avg'!G1549</f>
        <v>2.5766319999999996</v>
      </c>
      <c r="I1549" s="2">
        <f>'Moving Avg'!H1549</f>
        <v>2.8331814999999989</v>
      </c>
      <c r="J1549" s="6" t="str">
        <f>OBV!F1549</f>
        <v>BEARISH</v>
      </c>
      <c r="K1549" s="6" t="str">
        <f>OBV!G1549</f>
        <v>NEUTRAL</v>
      </c>
      <c r="L1549" s="6" t="str">
        <f>OBV!H1549</f>
        <v>CONFIRMED BEARISH</v>
      </c>
      <c r="M1549" s="8">
        <f t="shared" si="240"/>
        <v>25</v>
      </c>
      <c r="N1549" s="8">
        <f t="shared" si="241"/>
        <v>0</v>
      </c>
      <c r="O1549" s="8">
        <f t="shared" si="242"/>
        <v>0</v>
      </c>
      <c r="P1549" s="8">
        <f t="shared" si="243"/>
        <v>16.5</v>
      </c>
      <c r="Q1549" s="9">
        <f t="shared" si="244"/>
        <v>11.225</v>
      </c>
      <c r="R1549" s="9">
        <f t="shared" si="245"/>
        <v>9.125</v>
      </c>
      <c r="S1549" s="9">
        <f t="shared" si="246"/>
        <v>11.175000000000001</v>
      </c>
      <c r="T1549" s="9">
        <f t="shared" si="247"/>
        <v>10.375</v>
      </c>
      <c r="U1549" s="8">
        <f t="shared" si="248"/>
        <v>10.508333333333335</v>
      </c>
      <c r="V1549" s="8">
        <f t="shared" si="249"/>
        <v>10.475000000000001</v>
      </c>
    </row>
    <row r="1550" spans="1:22" ht="13.5" x14ac:dyDescent="0.25">
      <c r="A1550" s="3">
        <f>RSI!A1550</f>
        <v>44267</v>
      </c>
      <c r="B1550" s="2">
        <f>RSI!B1550</f>
        <v>2.5926999999999998</v>
      </c>
      <c r="C1550" s="2">
        <f>RSI!I1550</f>
        <v>39.91141831311657</v>
      </c>
      <c r="D1550" s="2">
        <f>MACD!E1550</f>
        <v>1.3024680974123459E-2</v>
      </c>
      <c r="E1550" s="2">
        <f>MACD!F1550</f>
        <v>9.4479422362081285E-3</v>
      </c>
      <c r="F1550" s="2">
        <f>'Moving Avg'!D1550</f>
        <v>2.5942599999999998</v>
      </c>
      <c r="G1550" s="2">
        <f>'Moving Avg'!F1550</f>
        <v>2.6097899999999998</v>
      </c>
      <c r="H1550" s="2">
        <f>'Moving Avg'!G1550</f>
        <v>2.5786559999999992</v>
      </c>
      <c r="I1550" s="2">
        <f>'Moving Avg'!H1550</f>
        <v>2.8298949999999992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  <c r="M1550" s="8">
        <f t="shared" si="240"/>
        <v>25</v>
      </c>
      <c r="N1550" s="8">
        <f t="shared" si="241"/>
        <v>0</v>
      </c>
      <c r="O1550" s="8">
        <f t="shared" si="242"/>
        <v>0</v>
      </c>
      <c r="P1550" s="8">
        <f t="shared" si="243"/>
        <v>16.5</v>
      </c>
      <c r="Q1550" s="9">
        <f t="shared" si="244"/>
        <v>11.225</v>
      </c>
      <c r="R1550" s="9">
        <f t="shared" si="245"/>
        <v>9.125</v>
      </c>
      <c r="S1550" s="9">
        <f t="shared" si="246"/>
        <v>11.175000000000001</v>
      </c>
      <c r="T1550" s="9">
        <f t="shared" si="247"/>
        <v>10.375</v>
      </c>
      <c r="U1550" s="8">
        <f t="shared" si="248"/>
        <v>10.508333333333335</v>
      </c>
      <c r="V1550" s="8">
        <f t="shared" si="249"/>
        <v>10.475000000000001</v>
      </c>
    </row>
    <row r="1551" spans="1:22" ht="13.5" x14ac:dyDescent="0.25">
      <c r="A1551" s="3">
        <f>RSI!A1551</f>
        <v>44270</v>
      </c>
      <c r="B1551" s="2">
        <f>RSI!B1551</f>
        <v>2.5926999999999998</v>
      </c>
      <c r="C1551" s="2">
        <f>RSI!I1551</f>
        <v>39.91141831311657</v>
      </c>
      <c r="D1551" s="2">
        <f>MACD!E1551</f>
        <v>1.3872492932819558E-2</v>
      </c>
      <c r="E1551" s="2">
        <f>MACD!F1551</f>
        <v>1.0332852375530416E-2</v>
      </c>
      <c r="F1551" s="2">
        <f>'Moving Avg'!D1551</f>
        <v>2.5926999999999998</v>
      </c>
      <c r="G1551" s="2">
        <f>'Moving Avg'!F1551</f>
        <v>2.608625</v>
      </c>
      <c r="H1551" s="2">
        <f>'Moving Avg'!G1551</f>
        <v>2.5806799999999988</v>
      </c>
      <c r="I1551" s="2">
        <f>'Moving Avg'!H1551</f>
        <v>2.8262394999999993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  <c r="M1551" s="8">
        <f t="shared" si="240"/>
        <v>25</v>
      </c>
      <c r="N1551" s="8">
        <f t="shared" si="241"/>
        <v>0</v>
      </c>
      <c r="O1551" s="8">
        <f t="shared" si="242"/>
        <v>0</v>
      </c>
      <c r="P1551" s="8">
        <f t="shared" si="243"/>
        <v>16.5</v>
      </c>
      <c r="Q1551" s="9">
        <f t="shared" si="244"/>
        <v>11.225</v>
      </c>
      <c r="R1551" s="9">
        <f t="shared" si="245"/>
        <v>9.125</v>
      </c>
      <c r="S1551" s="9">
        <f t="shared" si="246"/>
        <v>11.175000000000001</v>
      </c>
      <c r="T1551" s="9">
        <f t="shared" si="247"/>
        <v>10.375</v>
      </c>
      <c r="U1551" s="8">
        <f t="shared" si="248"/>
        <v>10.508333333333335</v>
      </c>
      <c r="V1551" s="8">
        <f t="shared" si="249"/>
        <v>10.475000000000001</v>
      </c>
    </row>
    <row r="1552" spans="1:22" ht="13.5" x14ac:dyDescent="0.25">
      <c r="A1552" s="3">
        <f>RSI!A1552</f>
        <v>44271</v>
      </c>
      <c r="B1552" s="2">
        <f>RSI!B1552</f>
        <v>2.5926999999999998</v>
      </c>
      <c r="C1552" s="2">
        <f>RSI!I1552</f>
        <v>39.91141831311657</v>
      </c>
      <c r="D1552" s="2">
        <f>MACD!E1552</f>
        <v>1.4644169049372824E-2</v>
      </c>
      <c r="E1552" s="2">
        <f>MACD!F1552</f>
        <v>1.1195115710298898E-2</v>
      </c>
      <c r="F1552" s="2">
        <f>'Moving Avg'!D1552</f>
        <v>2.5926999999999998</v>
      </c>
      <c r="G1552" s="2">
        <f>'Moving Avg'!F1552</f>
        <v>2.6074600000000001</v>
      </c>
      <c r="H1552" s="2">
        <f>'Moving Avg'!G1552</f>
        <v>2.5827039999999988</v>
      </c>
      <c r="I1552" s="2">
        <f>'Moving Avg'!H1552</f>
        <v>2.8222439999999995</v>
      </c>
      <c r="J1552" s="6" t="str">
        <f>OBV!F1552</f>
        <v>NEUTRAL</v>
      </c>
      <c r="K1552" s="6" t="str">
        <f>OBV!G1552</f>
        <v>NEUTRAL</v>
      </c>
      <c r="L1552" s="6" t="str">
        <f>OBV!H1552</f>
        <v>NEUTRAL</v>
      </c>
      <c r="M1552" s="8">
        <f t="shared" si="240"/>
        <v>25</v>
      </c>
      <c r="N1552" s="8">
        <f t="shared" si="241"/>
        <v>0</v>
      </c>
      <c r="O1552" s="8">
        <f t="shared" si="242"/>
        <v>0</v>
      </c>
      <c r="P1552" s="8">
        <f t="shared" si="243"/>
        <v>33</v>
      </c>
      <c r="Q1552" s="9">
        <f t="shared" si="244"/>
        <v>13.7</v>
      </c>
      <c r="R1552" s="9">
        <f t="shared" si="245"/>
        <v>13.25</v>
      </c>
      <c r="S1552" s="9">
        <f t="shared" si="246"/>
        <v>18.600000000000001</v>
      </c>
      <c r="T1552" s="9">
        <f t="shared" si="247"/>
        <v>14.5</v>
      </c>
      <c r="U1552" s="8">
        <f t="shared" si="248"/>
        <v>15.183333333333332</v>
      </c>
      <c r="V1552" s="8">
        <f t="shared" si="249"/>
        <v>15.012499999999999</v>
      </c>
    </row>
    <row r="1553" spans="1:22" ht="13.5" x14ac:dyDescent="0.25">
      <c r="A1553" s="3">
        <f>RSI!A1553</f>
        <v>44272</v>
      </c>
      <c r="B1553" s="2">
        <f>RSI!B1553</f>
        <v>2.5926999999999998</v>
      </c>
      <c r="C1553" s="2">
        <f>RSI!I1553</f>
        <v>39.911418313116563</v>
      </c>
      <c r="D1553" s="2">
        <f>MACD!E1553</f>
        <v>1.5347400547534029E-2</v>
      </c>
      <c r="E1553" s="2">
        <f>MACD!F1553</f>
        <v>1.2025572677745925E-2</v>
      </c>
      <c r="F1553" s="2">
        <f>'Moving Avg'!D1553</f>
        <v>2.5926999999999998</v>
      </c>
      <c r="G1553" s="2">
        <f>'Moving Avg'!F1553</f>
        <v>2.6062950000000003</v>
      </c>
      <c r="H1553" s="2">
        <f>'Moving Avg'!G1553</f>
        <v>2.5847279999999988</v>
      </c>
      <c r="I1553" s="2">
        <f>'Moving Avg'!H1553</f>
        <v>2.8182484999999997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0"/>
        <v>25</v>
      </c>
      <c r="N1553" s="8">
        <f t="shared" si="241"/>
        <v>0</v>
      </c>
      <c r="O1553" s="8">
        <f t="shared" si="242"/>
        <v>0</v>
      </c>
      <c r="P1553" s="8">
        <f t="shared" si="243"/>
        <v>33</v>
      </c>
      <c r="Q1553" s="9">
        <f t="shared" si="244"/>
        <v>13.7</v>
      </c>
      <c r="R1553" s="9">
        <f t="shared" si="245"/>
        <v>13.25</v>
      </c>
      <c r="S1553" s="9">
        <f t="shared" si="246"/>
        <v>18.600000000000001</v>
      </c>
      <c r="T1553" s="9">
        <f t="shared" si="247"/>
        <v>14.5</v>
      </c>
      <c r="U1553" s="8">
        <f t="shared" si="248"/>
        <v>15.183333333333332</v>
      </c>
      <c r="V1553" s="8">
        <f t="shared" si="249"/>
        <v>15.012499999999999</v>
      </c>
    </row>
    <row r="1554" spans="1:22" ht="13.5" x14ac:dyDescent="0.25">
      <c r="A1554" s="3">
        <f>RSI!A1554</f>
        <v>44273</v>
      </c>
      <c r="B1554" s="2">
        <f>RSI!B1554</f>
        <v>2.5926999999999998</v>
      </c>
      <c r="C1554" s="2">
        <f>RSI!I1554</f>
        <v>39.911418313116563</v>
      </c>
      <c r="D1554" s="2">
        <f>MACD!E1554</f>
        <v>1.598899331050907E-2</v>
      </c>
      <c r="E1554" s="2">
        <f>MACD!F1554</f>
        <v>1.2818256804298555E-2</v>
      </c>
      <c r="F1554" s="2">
        <f>'Moving Avg'!D1554</f>
        <v>2.5926999999999998</v>
      </c>
      <c r="G1554" s="2">
        <f>'Moving Avg'!F1554</f>
        <v>2.6051299999999999</v>
      </c>
      <c r="H1554" s="2">
        <f>'Moving Avg'!G1554</f>
        <v>2.5867519999999988</v>
      </c>
      <c r="I1554" s="2">
        <f>'Moving Avg'!H1554</f>
        <v>2.8142529999999994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  <c r="M1554" s="8">
        <f t="shared" si="240"/>
        <v>25</v>
      </c>
      <c r="N1554" s="8">
        <f t="shared" si="241"/>
        <v>0</v>
      </c>
      <c r="O1554" s="8">
        <f t="shared" si="242"/>
        <v>0</v>
      </c>
      <c r="P1554" s="8">
        <f t="shared" si="243"/>
        <v>33</v>
      </c>
      <c r="Q1554" s="9">
        <f t="shared" si="244"/>
        <v>13.7</v>
      </c>
      <c r="R1554" s="9">
        <f t="shared" si="245"/>
        <v>13.25</v>
      </c>
      <c r="S1554" s="9">
        <f t="shared" si="246"/>
        <v>18.600000000000001</v>
      </c>
      <c r="T1554" s="9">
        <f t="shared" si="247"/>
        <v>14.5</v>
      </c>
      <c r="U1554" s="8">
        <f t="shared" si="248"/>
        <v>15.183333333333332</v>
      </c>
      <c r="V1554" s="8">
        <f t="shared" si="249"/>
        <v>15.012499999999999</v>
      </c>
    </row>
    <row r="1555" spans="1:22" ht="13.5" x14ac:dyDescent="0.25">
      <c r="A1555" s="3">
        <f>RSI!A1555</f>
        <v>44274</v>
      </c>
      <c r="B1555" s="2">
        <f>RSI!B1555</f>
        <v>2.5926999999999998</v>
      </c>
      <c r="C1555" s="2">
        <f>RSI!I1555</f>
        <v>39.911418313116563</v>
      </c>
      <c r="D1555" s="2">
        <f>MACD!E1555</f>
        <v>1.4190366634087681E-2</v>
      </c>
      <c r="E1555" s="2">
        <f>MACD!F1555</f>
        <v>1.3092678770256381E-2</v>
      </c>
      <c r="F1555" s="2">
        <f>'Moving Avg'!D1555</f>
        <v>2.5926999999999998</v>
      </c>
      <c r="G1555" s="2">
        <f>'Moving Avg'!F1555</f>
        <v>2.6039650000000001</v>
      </c>
      <c r="H1555" s="2">
        <f>'Moving Avg'!G1555</f>
        <v>2.5909559999999989</v>
      </c>
      <c r="I1555" s="2">
        <f>'Moving Avg'!H1555</f>
        <v>2.8102574999999996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  <c r="M1555" s="8">
        <f t="shared" si="240"/>
        <v>25</v>
      </c>
      <c r="N1555" s="8">
        <f t="shared" si="241"/>
        <v>0</v>
      </c>
      <c r="O1555" s="8">
        <f t="shared" si="242"/>
        <v>0</v>
      </c>
      <c r="P1555" s="8">
        <f t="shared" si="243"/>
        <v>33</v>
      </c>
      <c r="Q1555" s="9">
        <f t="shared" si="244"/>
        <v>13.7</v>
      </c>
      <c r="R1555" s="9">
        <f t="shared" si="245"/>
        <v>13.25</v>
      </c>
      <c r="S1555" s="9">
        <f t="shared" si="246"/>
        <v>18.600000000000001</v>
      </c>
      <c r="T1555" s="9">
        <f t="shared" si="247"/>
        <v>14.5</v>
      </c>
      <c r="U1555" s="8">
        <f t="shared" si="248"/>
        <v>15.183333333333332</v>
      </c>
      <c r="V1555" s="8">
        <f t="shared" si="249"/>
        <v>15.012499999999999</v>
      </c>
    </row>
    <row r="1556" spans="1:22" ht="13.5" x14ac:dyDescent="0.25">
      <c r="A1556" s="3">
        <f>RSI!A1556</f>
        <v>44277</v>
      </c>
      <c r="B1556" s="2">
        <f>RSI!B1556</f>
        <v>2.5926999999999998</v>
      </c>
      <c r="C1556" s="2">
        <f>RSI!I1556</f>
        <v>39.911418313116563</v>
      </c>
      <c r="D1556" s="2">
        <f>MACD!E1556</f>
        <v>1.2708361498610987E-2</v>
      </c>
      <c r="E1556" s="2">
        <f>MACD!F1556</f>
        <v>1.3015815315927302E-2</v>
      </c>
      <c r="F1556" s="2">
        <f>'Moving Avg'!D1556</f>
        <v>2.5926999999999998</v>
      </c>
      <c r="G1556" s="2">
        <f>'Moving Avg'!F1556</f>
        <v>2.6028000000000002</v>
      </c>
      <c r="H1556" s="2">
        <f>'Moving Avg'!G1556</f>
        <v>2.593135999999999</v>
      </c>
      <c r="I1556" s="2">
        <f>'Moving Avg'!H1556</f>
        <v>2.8064319999999996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  <c r="M1556" s="8">
        <f t="shared" si="240"/>
        <v>25</v>
      </c>
      <c r="N1556" s="8">
        <f t="shared" si="241"/>
        <v>45</v>
      </c>
      <c r="O1556" s="8">
        <f t="shared" si="242"/>
        <v>0</v>
      </c>
      <c r="P1556" s="8">
        <f t="shared" si="243"/>
        <v>33</v>
      </c>
      <c r="Q1556" s="9">
        <f t="shared" si="244"/>
        <v>29.45</v>
      </c>
      <c r="R1556" s="9">
        <f t="shared" si="245"/>
        <v>22.25</v>
      </c>
      <c r="S1556" s="9">
        <f t="shared" si="246"/>
        <v>25.35</v>
      </c>
      <c r="T1556" s="9">
        <f t="shared" si="247"/>
        <v>25.75</v>
      </c>
      <c r="U1556" s="8">
        <f t="shared" si="248"/>
        <v>25.683333333333337</v>
      </c>
      <c r="V1556" s="8">
        <f t="shared" si="249"/>
        <v>25.700000000000003</v>
      </c>
    </row>
    <row r="1557" spans="1:22" ht="13.5" x14ac:dyDescent="0.25">
      <c r="A1557" s="3">
        <f>RSI!A1557</f>
        <v>44278</v>
      </c>
      <c r="B1557" s="2">
        <f>RSI!B1557</f>
        <v>2.5926999999999998</v>
      </c>
      <c r="C1557" s="2">
        <f>RSI!I1557</f>
        <v>39.911418313116563</v>
      </c>
      <c r="D1557" s="2">
        <f>MACD!E1557</f>
        <v>1.0291310620404115E-2</v>
      </c>
      <c r="E1557" s="2">
        <f>MACD!F1557</f>
        <v>1.2470914376822666E-2</v>
      </c>
      <c r="F1557" s="2">
        <f>'Moving Avg'!D1557</f>
        <v>2.5926999999999998</v>
      </c>
      <c r="G1557" s="2">
        <f>'Moving Avg'!F1557</f>
        <v>2.6016350000000004</v>
      </c>
      <c r="H1557" s="2">
        <f>'Moving Avg'!G1557</f>
        <v>2.5953159999999986</v>
      </c>
      <c r="I1557" s="2">
        <f>'Moving Avg'!H1557</f>
        <v>2.8025500000000001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  <c r="M1557" s="8">
        <f t="shared" si="240"/>
        <v>25</v>
      </c>
      <c r="N1557" s="8">
        <f t="shared" si="241"/>
        <v>45</v>
      </c>
      <c r="O1557" s="8">
        <f t="shared" si="242"/>
        <v>0</v>
      </c>
      <c r="P1557" s="8">
        <f t="shared" si="243"/>
        <v>33</v>
      </c>
      <c r="Q1557" s="9">
        <f t="shared" si="244"/>
        <v>29.45</v>
      </c>
      <c r="R1557" s="9">
        <f t="shared" si="245"/>
        <v>22.25</v>
      </c>
      <c r="S1557" s="9">
        <f t="shared" si="246"/>
        <v>25.35</v>
      </c>
      <c r="T1557" s="9">
        <f t="shared" si="247"/>
        <v>25.75</v>
      </c>
      <c r="U1557" s="8">
        <f t="shared" si="248"/>
        <v>25.683333333333337</v>
      </c>
      <c r="V1557" s="8">
        <f t="shared" si="249"/>
        <v>25.700000000000003</v>
      </c>
    </row>
    <row r="1558" spans="1:22" ht="13.5" x14ac:dyDescent="0.25">
      <c r="A1558" s="3">
        <f>RSI!A1558</f>
        <v>44279</v>
      </c>
      <c r="B1558" s="2">
        <f>RSI!B1558</f>
        <v>2.5926999999999998</v>
      </c>
      <c r="C1558" s="2">
        <f>RSI!I1558</f>
        <v>39.911418313116563</v>
      </c>
      <c r="D1558" s="2">
        <f>MACD!E1558</f>
        <v>8.2803298967903949E-3</v>
      </c>
      <c r="E1558" s="2">
        <f>MACD!F1558</f>
        <v>1.1632797480816214E-2</v>
      </c>
      <c r="F1558" s="2">
        <f>'Moving Avg'!D1558</f>
        <v>2.5926999999999998</v>
      </c>
      <c r="G1558" s="2">
        <f>'Moving Avg'!F1558</f>
        <v>2.6004700000000005</v>
      </c>
      <c r="H1558" s="2">
        <f>'Moving Avg'!G1558</f>
        <v>2.5974959999999987</v>
      </c>
      <c r="I1558" s="2">
        <f>'Moving Avg'!H1558</f>
        <v>2.7986679999999997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25</v>
      </c>
      <c r="N1558" s="8">
        <f t="shared" si="241"/>
        <v>45</v>
      </c>
      <c r="O1558" s="8">
        <f t="shared" si="242"/>
        <v>0</v>
      </c>
      <c r="P1558" s="8">
        <f t="shared" si="243"/>
        <v>33</v>
      </c>
      <c r="Q1558" s="9">
        <f t="shared" si="244"/>
        <v>29.45</v>
      </c>
      <c r="R1558" s="9">
        <f t="shared" si="245"/>
        <v>22.25</v>
      </c>
      <c r="S1558" s="9">
        <f t="shared" si="246"/>
        <v>25.35</v>
      </c>
      <c r="T1558" s="9">
        <f t="shared" si="247"/>
        <v>25.75</v>
      </c>
      <c r="U1558" s="8">
        <f t="shared" si="248"/>
        <v>25.683333333333337</v>
      </c>
      <c r="V1558" s="8">
        <f t="shared" si="249"/>
        <v>25.700000000000003</v>
      </c>
    </row>
    <row r="1559" spans="1:22" ht="13.5" x14ac:dyDescent="0.25">
      <c r="A1559" s="3">
        <f>RSI!A1559</f>
        <v>44280</v>
      </c>
      <c r="B1559" s="2">
        <f>RSI!B1559</f>
        <v>2.5926999999999998</v>
      </c>
      <c r="C1559" s="2">
        <f>RSI!I1559</f>
        <v>39.911418313116563</v>
      </c>
      <c r="D1559" s="2">
        <f>MACD!E1559</f>
        <v>6.6104124649357665E-3</v>
      </c>
      <c r="E1559" s="2">
        <f>MACD!F1559</f>
        <v>1.0628320477640124E-2</v>
      </c>
      <c r="F1559" s="2">
        <f>'Moving Avg'!D1559</f>
        <v>2.5926999999999998</v>
      </c>
      <c r="G1559" s="2">
        <f>'Moving Avg'!F1559</f>
        <v>2.5993050000000002</v>
      </c>
      <c r="H1559" s="2">
        <f>'Moving Avg'!G1559</f>
        <v>2.5996759999999983</v>
      </c>
      <c r="I1559" s="2">
        <f>'Moving Avg'!H1559</f>
        <v>2.7947859999999998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25</v>
      </c>
      <c r="N1559" s="8">
        <f t="shared" si="241"/>
        <v>45</v>
      </c>
      <c r="O1559" s="8">
        <f t="shared" si="242"/>
        <v>0</v>
      </c>
      <c r="P1559" s="8">
        <f t="shared" si="243"/>
        <v>33</v>
      </c>
      <c r="Q1559" s="9">
        <f t="shared" si="244"/>
        <v>29.45</v>
      </c>
      <c r="R1559" s="9">
        <f t="shared" si="245"/>
        <v>22.25</v>
      </c>
      <c r="S1559" s="9">
        <f t="shared" si="246"/>
        <v>25.35</v>
      </c>
      <c r="T1559" s="9">
        <f t="shared" si="247"/>
        <v>25.75</v>
      </c>
      <c r="U1559" s="8">
        <f t="shared" si="248"/>
        <v>25.683333333333337</v>
      </c>
      <c r="V1559" s="8">
        <f t="shared" si="249"/>
        <v>25.700000000000003</v>
      </c>
    </row>
    <row r="1560" spans="1:22" ht="13.5" x14ac:dyDescent="0.25">
      <c r="A1560" s="3">
        <f>RSI!A1560</f>
        <v>44281</v>
      </c>
      <c r="B1560" s="2">
        <f>RSI!B1560</f>
        <v>2.5926999999999998</v>
      </c>
      <c r="C1560" s="2">
        <f>RSI!I1560</f>
        <v>39.91141831311657</v>
      </c>
      <c r="D1560" s="2">
        <f>MACD!E1560</f>
        <v>5.2267402608907609E-3</v>
      </c>
      <c r="E1560" s="2">
        <f>MACD!F1560</f>
        <v>9.5480044342902519E-3</v>
      </c>
      <c r="F1560" s="2">
        <f>'Moving Avg'!D1560</f>
        <v>2.5926999999999998</v>
      </c>
      <c r="G1560" s="2">
        <f>'Moving Avg'!F1560</f>
        <v>2.5981400000000003</v>
      </c>
      <c r="H1560" s="2">
        <f>'Moving Avg'!G1560</f>
        <v>2.6018559999999984</v>
      </c>
      <c r="I1560" s="2">
        <f>'Moving Avg'!H1560</f>
        <v>2.7909039999999998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25</v>
      </c>
      <c r="N1560" s="8">
        <f t="shared" si="241"/>
        <v>45</v>
      </c>
      <c r="O1560" s="8">
        <f t="shared" si="242"/>
        <v>0</v>
      </c>
      <c r="P1560" s="8">
        <f t="shared" si="243"/>
        <v>33</v>
      </c>
      <c r="Q1560" s="9">
        <f t="shared" si="244"/>
        <v>29.45</v>
      </c>
      <c r="R1560" s="9">
        <f t="shared" si="245"/>
        <v>22.25</v>
      </c>
      <c r="S1560" s="9">
        <f t="shared" si="246"/>
        <v>25.35</v>
      </c>
      <c r="T1560" s="9">
        <f t="shared" si="247"/>
        <v>25.75</v>
      </c>
      <c r="U1560" s="8">
        <f t="shared" si="248"/>
        <v>25.683333333333337</v>
      </c>
      <c r="V1560" s="8">
        <f t="shared" si="249"/>
        <v>25.700000000000003</v>
      </c>
    </row>
    <row r="1561" spans="1:22" ht="13.5" x14ac:dyDescent="0.25">
      <c r="A1561" s="3">
        <f>RSI!A1561</f>
        <v>44284</v>
      </c>
      <c r="B1561" s="2">
        <f>RSI!B1561</f>
        <v>2.5926999999999998</v>
      </c>
      <c r="C1561" s="2">
        <f>RSI!I1561</f>
        <v>39.91141831311657</v>
      </c>
      <c r="D1561" s="2">
        <f>MACD!E1561</f>
        <v>4.0831026051755259E-3</v>
      </c>
      <c r="E1561" s="2">
        <f>MACD!F1561</f>
        <v>8.4550240684673067E-3</v>
      </c>
      <c r="F1561" s="2">
        <f>'Moving Avg'!D1561</f>
        <v>2.5926999999999998</v>
      </c>
      <c r="G1561" s="2">
        <f>'Moving Avg'!F1561</f>
        <v>2.5969750000000005</v>
      </c>
      <c r="H1561" s="2">
        <f>'Moving Avg'!G1561</f>
        <v>2.604035999999998</v>
      </c>
      <c r="I1561" s="2">
        <f>'Moving Avg'!H1561</f>
        <v>2.7870219999999999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25</v>
      </c>
      <c r="N1561" s="8">
        <f t="shared" si="241"/>
        <v>45</v>
      </c>
      <c r="O1561" s="8">
        <f t="shared" si="242"/>
        <v>0</v>
      </c>
      <c r="P1561" s="8">
        <f t="shared" si="243"/>
        <v>33</v>
      </c>
      <c r="Q1561" s="9">
        <f t="shared" si="244"/>
        <v>29.45</v>
      </c>
      <c r="R1561" s="9">
        <f t="shared" si="245"/>
        <v>22.25</v>
      </c>
      <c r="S1561" s="9">
        <f t="shared" si="246"/>
        <v>25.35</v>
      </c>
      <c r="T1561" s="9">
        <f t="shared" si="247"/>
        <v>25.75</v>
      </c>
      <c r="U1561" s="8">
        <f t="shared" si="248"/>
        <v>25.683333333333337</v>
      </c>
      <c r="V1561" s="8">
        <f t="shared" si="249"/>
        <v>25.700000000000003</v>
      </c>
    </row>
    <row r="1562" spans="1:22" ht="13.5" x14ac:dyDescent="0.25">
      <c r="A1562" s="3">
        <f>RSI!A1562</f>
        <v>44285</v>
      </c>
      <c r="B1562" s="2">
        <f>RSI!B1562</f>
        <v>2.5926999999999998</v>
      </c>
      <c r="C1562" s="2">
        <f>RSI!I1562</f>
        <v>39.91141831311657</v>
      </c>
      <c r="D1562" s="2">
        <f>MACD!E1562</f>
        <v>3.1405591130320154E-3</v>
      </c>
      <c r="E1562" s="2">
        <f>MACD!F1562</f>
        <v>7.3921310773802486E-3</v>
      </c>
      <c r="F1562" s="2">
        <f>'Moving Avg'!D1562</f>
        <v>2.5926999999999998</v>
      </c>
      <c r="G1562" s="2">
        <f>'Moving Avg'!F1562</f>
        <v>2.5958100000000006</v>
      </c>
      <c r="H1562" s="2">
        <f>'Moving Avg'!G1562</f>
        <v>2.6048159999999978</v>
      </c>
      <c r="I1562" s="2">
        <f>'Moving Avg'!H1562</f>
        <v>2.7831399999999995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25</v>
      </c>
      <c r="N1562" s="8">
        <f t="shared" si="241"/>
        <v>45</v>
      </c>
      <c r="O1562" s="8">
        <f t="shared" si="242"/>
        <v>0</v>
      </c>
      <c r="P1562" s="8">
        <f t="shared" si="243"/>
        <v>33</v>
      </c>
      <c r="Q1562" s="9">
        <f t="shared" si="244"/>
        <v>29.45</v>
      </c>
      <c r="R1562" s="9">
        <f t="shared" si="245"/>
        <v>22.25</v>
      </c>
      <c r="S1562" s="9">
        <f t="shared" si="246"/>
        <v>25.35</v>
      </c>
      <c r="T1562" s="9">
        <f t="shared" si="247"/>
        <v>25.75</v>
      </c>
      <c r="U1562" s="8">
        <f t="shared" si="248"/>
        <v>25.683333333333337</v>
      </c>
      <c r="V1562" s="8">
        <f t="shared" si="249"/>
        <v>25.700000000000003</v>
      </c>
    </row>
    <row r="1563" spans="1:22" ht="13.5" x14ac:dyDescent="0.25">
      <c r="A1563" s="3">
        <f>RSI!A1563</f>
        <v>44286</v>
      </c>
      <c r="B1563" s="2">
        <f>RSI!B1563</f>
        <v>2.5615000000000001</v>
      </c>
      <c r="C1563" s="2">
        <f>RSI!I1563</f>
        <v>14.573816044782575</v>
      </c>
      <c r="D1563" s="2">
        <f>MACD!E1563</f>
        <v>4.6774203757342647E-3</v>
      </c>
      <c r="E1563" s="2">
        <f>MACD!F1563</f>
        <v>6.8491889370510522E-3</v>
      </c>
      <c r="F1563" s="2">
        <f>'Moving Avg'!D1563</f>
        <v>2.5864599999999998</v>
      </c>
      <c r="G1563" s="2">
        <f>'Moving Avg'!F1563</f>
        <v>2.5930850000000008</v>
      </c>
      <c r="H1563" s="2">
        <f>'Moving Avg'!G1563</f>
        <v>2.6046599999999978</v>
      </c>
      <c r="I1563" s="2">
        <f>'Moving Avg'!H1563</f>
        <v>2.779102</v>
      </c>
      <c r="J1563" s="6" t="str">
        <f>OBV!F1563</f>
        <v>BEARISH</v>
      </c>
      <c r="K1563" s="6" t="str">
        <f>OBV!G1563</f>
        <v>NEUTRAL</v>
      </c>
      <c r="L1563" s="6" t="str">
        <f>OBV!H1563</f>
        <v>CONFIRMED BEARISH</v>
      </c>
      <c r="M1563" s="8">
        <f t="shared" si="240"/>
        <v>50</v>
      </c>
      <c r="N1563" s="8">
        <f t="shared" si="241"/>
        <v>45</v>
      </c>
      <c r="O1563" s="8">
        <f t="shared" si="242"/>
        <v>0</v>
      </c>
      <c r="P1563" s="8">
        <f t="shared" si="243"/>
        <v>16.5</v>
      </c>
      <c r="Q1563" s="9">
        <f t="shared" si="244"/>
        <v>35.725000000000001</v>
      </c>
      <c r="R1563" s="9">
        <f t="shared" si="245"/>
        <v>23.125</v>
      </c>
      <c r="S1563" s="9">
        <f t="shared" si="246"/>
        <v>21.675000000000001</v>
      </c>
      <c r="T1563" s="9">
        <f t="shared" si="247"/>
        <v>27.875</v>
      </c>
      <c r="U1563" s="8">
        <f t="shared" si="248"/>
        <v>26.841666666666669</v>
      </c>
      <c r="V1563" s="8">
        <f t="shared" si="249"/>
        <v>27.1</v>
      </c>
    </row>
    <row r="1564" spans="1:22" ht="13.5" x14ac:dyDescent="0.25">
      <c r="A1564" s="3">
        <f>RSI!A1564</f>
        <v>44287</v>
      </c>
      <c r="B1564" s="2">
        <f>RSI!B1564</f>
        <v>2.4914999999999998</v>
      </c>
      <c r="C1564" s="2">
        <f>RSI!I1564</f>
        <v>5.7515401234976054</v>
      </c>
      <c r="D1564" s="2">
        <f>MACD!E1564</f>
        <v>1.1368950762458585E-2</v>
      </c>
      <c r="E1564" s="2">
        <f>MACD!F1564</f>
        <v>7.7531413021325584E-3</v>
      </c>
      <c r="F1564" s="2">
        <f>'Moving Avg'!D1564</f>
        <v>2.5662199999999999</v>
      </c>
      <c r="G1564" s="2">
        <f>'Moving Avg'!F1564</f>
        <v>2.5868600000000006</v>
      </c>
      <c r="H1564" s="2">
        <f>'Moving Avg'!G1564</f>
        <v>2.6031039999999974</v>
      </c>
      <c r="I1564" s="2">
        <f>'Moving Avg'!H1564</f>
        <v>2.7751959999999998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  <c r="M1564" s="8">
        <f t="shared" si="240"/>
        <v>50</v>
      </c>
      <c r="N1564" s="8">
        <f t="shared" si="241"/>
        <v>0</v>
      </c>
      <c r="O1564" s="8">
        <f t="shared" si="242"/>
        <v>0</v>
      </c>
      <c r="P1564" s="8">
        <f t="shared" si="243"/>
        <v>16.5</v>
      </c>
      <c r="Q1564" s="9">
        <f t="shared" si="244"/>
        <v>19.975000000000001</v>
      </c>
      <c r="R1564" s="9">
        <f t="shared" si="245"/>
        <v>14.125</v>
      </c>
      <c r="S1564" s="9">
        <f t="shared" si="246"/>
        <v>14.925000000000001</v>
      </c>
      <c r="T1564" s="9">
        <f t="shared" si="247"/>
        <v>16.625</v>
      </c>
      <c r="U1564" s="8">
        <f t="shared" si="248"/>
        <v>16.341666666666669</v>
      </c>
      <c r="V1564" s="8">
        <f t="shared" si="249"/>
        <v>16.412500000000001</v>
      </c>
    </row>
    <row r="1565" spans="1:22" ht="13.5" x14ac:dyDescent="0.25">
      <c r="A1565" s="3">
        <f>RSI!A1565</f>
        <v>44288</v>
      </c>
      <c r="B1565" s="2">
        <f>RSI!B1565</f>
        <v>2.4914999999999998</v>
      </c>
      <c r="C1565" s="2">
        <f>RSI!I1565</f>
        <v>5.7515401234976054</v>
      </c>
      <c r="D1565" s="2">
        <f>MACD!E1565</f>
        <v>1.7635318435676339E-2</v>
      </c>
      <c r="E1565" s="2">
        <f>MACD!F1565</f>
        <v>9.7295767288413156E-3</v>
      </c>
      <c r="F1565" s="2">
        <f>'Moving Avg'!D1565</f>
        <v>2.5459800000000001</v>
      </c>
      <c r="G1565" s="2">
        <f>'Moving Avg'!F1565</f>
        <v>2.5814100000000009</v>
      </c>
      <c r="H1565" s="2">
        <f>'Moving Avg'!G1565</f>
        <v>2.6015479999999975</v>
      </c>
      <c r="I1565" s="2">
        <f>'Moving Avg'!H1565</f>
        <v>2.7712899999999991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  <c r="M1565" s="8">
        <f t="shared" si="240"/>
        <v>50</v>
      </c>
      <c r="N1565" s="8">
        <f t="shared" si="241"/>
        <v>0</v>
      </c>
      <c r="O1565" s="8">
        <f t="shared" si="242"/>
        <v>0</v>
      </c>
      <c r="P1565" s="8">
        <f t="shared" si="243"/>
        <v>16.5</v>
      </c>
      <c r="Q1565" s="9">
        <f t="shared" si="244"/>
        <v>19.975000000000001</v>
      </c>
      <c r="R1565" s="9">
        <f t="shared" si="245"/>
        <v>14.125</v>
      </c>
      <c r="S1565" s="9">
        <f t="shared" si="246"/>
        <v>14.925000000000001</v>
      </c>
      <c r="T1565" s="9">
        <f t="shared" si="247"/>
        <v>16.625</v>
      </c>
      <c r="U1565" s="8">
        <f t="shared" si="248"/>
        <v>16.341666666666669</v>
      </c>
      <c r="V1565" s="8">
        <f t="shared" si="249"/>
        <v>16.412500000000001</v>
      </c>
    </row>
    <row r="1566" spans="1:22" ht="13.5" x14ac:dyDescent="0.25">
      <c r="A1566" s="3">
        <f>RSI!A1566</f>
        <v>44291</v>
      </c>
      <c r="B1566" s="2">
        <f>RSI!B1566</f>
        <v>2.4914999999999998</v>
      </c>
      <c r="C1566" s="2">
        <f>RSI!I1566</f>
        <v>5.7515401234976054</v>
      </c>
      <c r="D1566" s="2">
        <f>MACD!E1566</f>
        <v>2.3497169821408814E-2</v>
      </c>
      <c r="E1566" s="2">
        <f>MACD!F1566</f>
        <v>1.2483095347354816E-2</v>
      </c>
      <c r="F1566" s="2">
        <f>'Moving Avg'!D1566</f>
        <v>2.5257399999999999</v>
      </c>
      <c r="G1566" s="2">
        <f>'Moving Avg'!F1566</f>
        <v>2.5759600000000007</v>
      </c>
      <c r="H1566" s="2">
        <f>'Moving Avg'!G1566</f>
        <v>2.5993679999999979</v>
      </c>
      <c r="I1566" s="2">
        <f>'Moving Avg'!H1566</f>
        <v>2.7673839999999985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  <c r="M1566" s="8">
        <f t="shared" si="240"/>
        <v>50</v>
      </c>
      <c r="N1566" s="8">
        <f t="shared" si="241"/>
        <v>0</v>
      </c>
      <c r="O1566" s="8">
        <f t="shared" si="242"/>
        <v>0</v>
      </c>
      <c r="P1566" s="8">
        <f t="shared" si="243"/>
        <v>16.5</v>
      </c>
      <c r="Q1566" s="9">
        <f t="shared" si="244"/>
        <v>19.975000000000001</v>
      </c>
      <c r="R1566" s="9">
        <f t="shared" si="245"/>
        <v>14.125</v>
      </c>
      <c r="S1566" s="9">
        <f t="shared" si="246"/>
        <v>14.925000000000001</v>
      </c>
      <c r="T1566" s="9">
        <f t="shared" si="247"/>
        <v>16.625</v>
      </c>
      <c r="U1566" s="8">
        <f t="shared" si="248"/>
        <v>16.341666666666669</v>
      </c>
      <c r="V1566" s="8">
        <f t="shared" si="249"/>
        <v>16.412500000000001</v>
      </c>
    </row>
    <row r="1567" spans="1:22" ht="13.5" x14ac:dyDescent="0.25">
      <c r="A1567" s="3">
        <f>RSI!A1567</f>
        <v>44292</v>
      </c>
      <c r="B1567" s="2">
        <f>RSI!B1567</f>
        <v>2.4914999999999998</v>
      </c>
      <c r="C1567" s="2">
        <f>RSI!I1567</f>
        <v>5.7515401234976054</v>
      </c>
      <c r="D1567" s="2">
        <f>MACD!E1567</f>
        <v>2.8975290766681816E-2</v>
      </c>
      <c r="E1567" s="2">
        <f>MACD!F1567</f>
        <v>1.5781534431220219E-2</v>
      </c>
      <c r="F1567" s="2">
        <f>'Moving Avg'!D1567</f>
        <v>2.5055000000000001</v>
      </c>
      <c r="G1567" s="2">
        <f>'Moving Avg'!F1567</f>
        <v>2.5709000000000009</v>
      </c>
      <c r="H1567" s="2">
        <f>'Moving Avg'!G1567</f>
        <v>2.5971879999999974</v>
      </c>
      <c r="I1567" s="2">
        <f>'Moving Avg'!H1567</f>
        <v>2.7634779999999974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  <c r="M1567" s="8">
        <f t="shared" si="240"/>
        <v>50</v>
      </c>
      <c r="N1567" s="8">
        <f t="shared" si="241"/>
        <v>0</v>
      </c>
      <c r="O1567" s="8">
        <f t="shared" si="242"/>
        <v>0</v>
      </c>
      <c r="P1567" s="8">
        <f t="shared" si="243"/>
        <v>16.5</v>
      </c>
      <c r="Q1567" s="9">
        <f t="shared" si="244"/>
        <v>19.975000000000001</v>
      </c>
      <c r="R1567" s="9">
        <f t="shared" si="245"/>
        <v>14.125</v>
      </c>
      <c r="S1567" s="9">
        <f t="shared" si="246"/>
        <v>14.925000000000001</v>
      </c>
      <c r="T1567" s="9">
        <f t="shared" si="247"/>
        <v>16.625</v>
      </c>
      <c r="U1567" s="8">
        <f t="shared" si="248"/>
        <v>16.341666666666669</v>
      </c>
      <c r="V1567" s="8">
        <f t="shared" si="249"/>
        <v>16.412500000000001</v>
      </c>
    </row>
    <row r="1568" spans="1:22" ht="13.5" x14ac:dyDescent="0.25">
      <c r="A1568" s="3">
        <f>RSI!A1568</f>
        <v>44293</v>
      </c>
      <c r="B1568" s="2">
        <f>RSI!B1568</f>
        <v>2.4914999999999998</v>
      </c>
      <c r="C1568" s="2">
        <f>RSI!I1568</f>
        <v>5.7515401234976054</v>
      </c>
      <c r="D1568" s="2">
        <f>MACD!E1568</f>
        <v>3.4090339475751019E-2</v>
      </c>
      <c r="E1568" s="2">
        <f>MACD!F1568</f>
        <v>1.9443295440126379E-2</v>
      </c>
      <c r="F1568" s="2">
        <f>'Moving Avg'!D1568</f>
        <v>2.4914999999999998</v>
      </c>
      <c r="G1568" s="2">
        <f>'Moving Avg'!F1568</f>
        <v>2.5658400000000006</v>
      </c>
      <c r="H1568" s="2">
        <f>'Moving Avg'!G1568</f>
        <v>2.5951639999999974</v>
      </c>
      <c r="I1568" s="2">
        <f>'Moving Avg'!H1568</f>
        <v>2.7600539999999971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  <c r="M1568" s="8">
        <f t="shared" si="240"/>
        <v>50</v>
      </c>
      <c r="N1568" s="8">
        <f t="shared" si="241"/>
        <v>0</v>
      </c>
      <c r="O1568" s="8">
        <f t="shared" si="242"/>
        <v>0</v>
      </c>
      <c r="P1568" s="8">
        <f t="shared" si="243"/>
        <v>16.5</v>
      </c>
      <c r="Q1568" s="9">
        <f t="shared" si="244"/>
        <v>19.975000000000001</v>
      </c>
      <c r="R1568" s="9">
        <f t="shared" si="245"/>
        <v>14.125</v>
      </c>
      <c r="S1568" s="9">
        <f t="shared" si="246"/>
        <v>14.925000000000001</v>
      </c>
      <c r="T1568" s="9">
        <f t="shared" si="247"/>
        <v>16.625</v>
      </c>
      <c r="U1568" s="8">
        <f t="shared" si="248"/>
        <v>16.341666666666669</v>
      </c>
      <c r="V1568" s="8">
        <f t="shared" si="249"/>
        <v>16.412500000000001</v>
      </c>
    </row>
    <row r="1569" spans="1:22" ht="13.5" x14ac:dyDescent="0.25">
      <c r="A1569" s="3">
        <f>RSI!A1569</f>
        <v>44294</v>
      </c>
      <c r="B1569" s="2">
        <f>RSI!B1569</f>
        <v>2.4836999999999998</v>
      </c>
      <c r="C1569" s="2">
        <f>RSI!I1569</f>
        <v>5.2395932376917926</v>
      </c>
      <c r="D1569" s="2">
        <f>MACD!E1569</f>
        <v>3.9440416504500142E-2</v>
      </c>
      <c r="E1569" s="2">
        <f>MACD!F1569</f>
        <v>2.3442719653001133E-2</v>
      </c>
      <c r="F1569" s="2">
        <f>'Moving Avg'!D1569</f>
        <v>2.4899399999999998</v>
      </c>
      <c r="G1569" s="2">
        <f>'Moving Avg'!F1569</f>
        <v>2.5603900000000008</v>
      </c>
      <c r="H1569" s="2">
        <f>'Moving Avg'!G1569</f>
        <v>2.5925179999999983</v>
      </c>
      <c r="I1569" s="2">
        <f>'Moving Avg'!H1569</f>
        <v>2.7565909999999967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  <c r="M1569" s="8">
        <f t="shared" si="240"/>
        <v>50</v>
      </c>
      <c r="N1569" s="8">
        <f t="shared" si="241"/>
        <v>0</v>
      </c>
      <c r="O1569" s="8">
        <f t="shared" si="242"/>
        <v>0</v>
      </c>
      <c r="P1569" s="8">
        <f t="shared" si="243"/>
        <v>16.5</v>
      </c>
      <c r="Q1569" s="9">
        <f t="shared" si="244"/>
        <v>19.975000000000001</v>
      </c>
      <c r="R1569" s="9">
        <f t="shared" si="245"/>
        <v>14.125</v>
      </c>
      <c r="S1569" s="9">
        <f t="shared" si="246"/>
        <v>14.925000000000001</v>
      </c>
      <c r="T1569" s="9">
        <f t="shared" si="247"/>
        <v>16.625</v>
      </c>
      <c r="U1569" s="8">
        <f t="shared" si="248"/>
        <v>16.341666666666669</v>
      </c>
      <c r="V1569" s="8">
        <f t="shared" si="249"/>
        <v>16.412500000000001</v>
      </c>
    </row>
    <row r="1570" spans="1:22" ht="13.5" x14ac:dyDescent="0.25">
      <c r="A1570" s="3">
        <f>RSI!A1570</f>
        <v>44298</v>
      </c>
      <c r="B1570" s="2">
        <f>RSI!B1570</f>
        <v>2.4759000000000002</v>
      </c>
      <c r="C1570" s="2">
        <f>RSI!I1570</f>
        <v>4.7812730556391045</v>
      </c>
      <c r="D1570" s="2">
        <f>MACD!E1570</f>
        <v>4.5002551880249708E-2</v>
      </c>
      <c r="E1570" s="2">
        <f>MACD!F1570</f>
        <v>2.7754686098450852E-2</v>
      </c>
      <c r="F1570" s="2">
        <f>'Moving Avg'!D1570</f>
        <v>2.4868199999999994</v>
      </c>
      <c r="G1570" s="2">
        <f>'Moving Avg'!F1570</f>
        <v>2.5545500000000008</v>
      </c>
      <c r="H1570" s="2">
        <f>'Moving Avg'!G1570</f>
        <v>2.5897159999999979</v>
      </c>
      <c r="I1570" s="2">
        <f>'Moving Avg'!H1570</f>
        <v>2.7530889999999966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  <c r="M1570" s="8">
        <f t="shared" si="240"/>
        <v>50</v>
      </c>
      <c r="N1570" s="8">
        <f t="shared" si="241"/>
        <v>0</v>
      </c>
      <c r="O1570" s="8">
        <f t="shared" si="242"/>
        <v>0</v>
      </c>
      <c r="P1570" s="8">
        <f t="shared" si="243"/>
        <v>16.5</v>
      </c>
      <c r="Q1570" s="9">
        <f t="shared" si="244"/>
        <v>19.975000000000001</v>
      </c>
      <c r="R1570" s="9">
        <f t="shared" si="245"/>
        <v>14.125</v>
      </c>
      <c r="S1570" s="9">
        <f t="shared" si="246"/>
        <v>14.925000000000001</v>
      </c>
      <c r="T1570" s="9">
        <f t="shared" si="247"/>
        <v>16.625</v>
      </c>
      <c r="U1570" s="8">
        <f t="shared" si="248"/>
        <v>16.341666666666669</v>
      </c>
      <c r="V1570" s="8">
        <f t="shared" si="249"/>
        <v>16.412500000000001</v>
      </c>
    </row>
    <row r="1571" spans="1:22" ht="13.5" x14ac:dyDescent="0.25">
      <c r="A1571" s="3">
        <f>RSI!A1571</f>
        <v>44299</v>
      </c>
      <c r="B1571" s="2">
        <f>RSI!B1571</f>
        <v>2.4759000000000002</v>
      </c>
      <c r="C1571" s="2">
        <f>RSI!I1571</f>
        <v>4.7812730556391045</v>
      </c>
      <c r="D1571" s="2">
        <f>MACD!E1571</f>
        <v>5.0178554788540719E-2</v>
      </c>
      <c r="E1571" s="2">
        <f>MACD!F1571</f>
        <v>3.223945983646883E-2</v>
      </c>
      <c r="F1571" s="2">
        <f>'Moving Avg'!D1571</f>
        <v>2.4836999999999998</v>
      </c>
      <c r="G1571" s="2">
        <f>'Moving Avg'!F1571</f>
        <v>2.5487100000000007</v>
      </c>
      <c r="H1571" s="2">
        <f>'Moving Avg'!G1571</f>
        <v>2.5869139999999975</v>
      </c>
      <c r="I1571" s="2">
        <f>'Moving Avg'!H1571</f>
        <v>2.7495869999999965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  <c r="M1571" s="8">
        <f t="shared" si="240"/>
        <v>50</v>
      </c>
      <c r="N1571" s="8">
        <f t="shared" si="241"/>
        <v>0</v>
      </c>
      <c r="O1571" s="8">
        <f t="shared" si="242"/>
        <v>0</v>
      </c>
      <c r="P1571" s="8">
        <f t="shared" si="243"/>
        <v>16.5</v>
      </c>
      <c r="Q1571" s="9">
        <f t="shared" si="244"/>
        <v>19.975000000000001</v>
      </c>
      <c r="R1571" s="9">
        <f t="shared" si="245"/>
        <v>14.125</v>
      </c>
      <c r="S1571" s="9">
        <f t="shared" si="246"/>
        <v>14.925000000000001</v>
      </c>
      <c r="T1571" s="9">
        <f t="shared" si="247"/>
        <v>16.625</v>
      </c>
      <c r="U1571" s="8">
        <f t="shared" si="248"/>
        <v>16.341666666666669</v>
      </c>
      <c r="V1571" s="8">
        <f t="shared" si="249"/>
        <v>16.412500000000001</v>
      </c>
    </row>
    <row r="1572" spans="1:22" ht="13.5" x14ac:dyDescent="0.25">
      <c r="A1572" s="3">
        <f>RSI!A1572</f>
        <v>44300</v>
      </c>
      <c r="B1572" s="2">
        <f>RSI!B1572</f>
        <v>2.4759000000000002</v>
      </c>
      <c r="C1572" s="2">
        <f>RSI!I1572</f>
        <v>4.7812730556391045</v>
      </c>
      <c r="D1572" s="2">
        <f>MACD!E1572</f>
        <v>5.4993046471235374E-2</v>
      </c>
      <c r="E1572" s="2">
        <f>MACD!F1572</f>
        <v>3.6790177163422144E-2</v>
      </c>
      <c r="F1572" s="2">
        <f>'Moving Avg'!D1572</f>
        <v>2.4805799999999998</v>
      </c>
      <c r="G1572" s="2">
        <f>'Moving Avg'!F1572</f>
        <v>2.5428700000000006</v>
      </c>
      <c r="H1572" s="2">
        <f>'Moving Avg'!G1572</f>
        <v>2.584111999999998</v>
      </c>
      <c r="I1572" s="2">
        <f>'Moving Avg'!H1572</f>
        <v>2.7460849999999959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  <c r="M1572" s="8">
        <f t="shared" si="240"/>
        <v>50</v>
      </c>
      <c r="N1572" s="8">
        <f t="shared" si="241"/>
        <v>0</v>
      </c>
      <c r="O1572" s="8">
        <f t="shared" si="242"/>
        <v>0</v>
      </c>
      <c r="P1572" s="8">
        <f t="shared" si="243"/>
        <v>16.5</v>
      </c>
      <c r="Q1572" s="9">
        <f t="shared" si="244"/>
        <v>19.975000000000001</v>
      </c>
      <c r="R1572" s="9">
        <f t="shared" si="245"/>
        <v>14.125</v>
      </c>
      <c r="S1572" s="9">
        <f t="shared" si="246"/>
        <v>14.925000000000001</v>
      </c>
      <c r="T1572" s="9">
        <f t="shared" si="247"/>
        <v>16.625</v>
      </c>
      <c r="U1572" s="8">
        <f t="shared" si="248"/>
        <v>16.341666666666669</v>
      </c>
      <c r="V1572" s="8">
        <f t="shared" si="249"/>
        <v>16.412500000000001</v>
      </c>
    </row>
    <row r="1573" spans="1:22" ht="13.5" x14ac:dyDescent="0.25">
      <c r="A1573" s="3">
        <f>RSI!A1573</f>
        <v>44301</v>
      </c>
      <c r="B1573" s="2">
        <f>RSI!B1573</f>
        <v>2.4759000000000002</v>
      </c>
      <c r="C1573" s="2">
        <f>RSI!I1573</f>
        <v>4.7812730556391045</v>
      </c>
      <c r="D1573" s="2">
        <f>MACD!E1573</f>
        <v>5.4669436861138898E-2</v>
      </c>
      <c r="E1573" s="2">
        <f>MACD!F1573</f>
        <v>4.0366029102965495E-2</v>
      </c>
      <c r="F1573" s="2">
        <f>'Moving Avg'!D1573</f>
        <v>2.4774599999999998</v>
      </c>
      <c r="G1573" s="2">
        <f>'Moving Avg'!F1573</f>
        <v>2.5370300000000006</v>
      </c>
      <c r="H1573" s="2">
        <f>'Moving Avg'!G1573</f>
        <v>2.5811539999999979</v>
      </c>
      <c r="I1573" s="2">
        <f>'Moving Avg'!H1573</f>
        <v>2.7425829999999949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  <c r="M1573" s="8">
        <f t="shared" si="240"/>
        <v>50</v>
      </c>
      <c r="N1573" s="8">
        <f t="shared" si="241"/>
        <v>0</v>
      </c>
      <c r="O1573" s="8">
        <f t="shared" si="242"/>
        <v>0</v>
      </c>
      <c r="P1573" s="8">
        <f t="shared" si="243"/>
        <v>16.5</v>
      </c>
      <c r="Q1573" s="9">
        <f t="shared" si="244"/>
        <v>19.975000000000001</v>
      </c>
      <c r="R1573" s="9">
        <f t="shared" si="245"/>
        <v>14.125</v>
      </c>
      <c r="S1573" s="9">
        <f t="shared" si="246"/>
        <v>14.925000000000001</v>
      </c>
      <c r="T1573" s="9">
        <f t="shared" si="247"/>
        <v>16.625</v>
      </c>
      <c r="U1573" s="8">
        <f t="shared" si="248"/>
        <v>16.341666666666669</v>
      </c>
      <c r="V1573" s="8">
        <f t="shared" si="249"/>
        <v>16.412500000000001</v>
      </c>
    </row>
    <row r="1574" spans="1:22" ht="13.5" x14ac:dyDescent="0.25">
      <c r="A1574" s="3">
        <f>RSI!A1574</f>
        <v>44302</v>
      </c>
      <c r="B1574" s="2">
        <f>RSI!B1574</f>
        <v>2.4759000000000002</v>
      </c>
      <c r="C1574" s="2">
        <f>RSI!I1574</f>
        <v>4.7812730556391045</v>
      </c>
      <c r="D1574" s="2">
        <f>MACD!E1574</f>
        <v>4.39991508491131E-2</v>
      </c>
      <c r="E1574" s="2">
        <f>MACD!F1574</f>
        <v>4.1092653452195017E-2</v>
      </c>
      <c r="F1574" s="2">
        <f>'Moving Avg'!D1574</f>
        <v>2.4759000000000002</v>
      </c>
      <c r="G1574" s="2">
        <f>'Moving Avg'!F1574</f>
        <v>2.5311900000000005</v>
      </c>
      <c r="H1574" s="2">
        <f>'Moving Avg'!G1574</f>
        <v>2.578351999999998</v>
      </c>
      <c r="I1574" s="2">
        <f>'Moving Avg'!H1574</f>
        <v>2.7390809999999948</v>
      </c>
      <c r="J1574" s="6" t="str">
        <f>OBV!F1574</f>
        <v>BEARISH</v>
      </c>
      <c r="K1574" s="6" t="str">
        <f>OBV!G1574</f>
        <v>NEUTRAL</v>
      </c>
      <c r="L1574" s="6" t="str">
        <f>OBV!H1574</f>
        <v>CONFIRMED BEARISH</v>
      </c>
      <c r="M1574" s="8">
        <f t="shared" si="240"/>
        <v>50</v>
      </c>
      <c r="N1574" s="8">
        <f t="shared" si="241"/>
        <v>0</v>
      </c>
      <c r="O1574" s="8">
        <f t="shared" si="242"/>
        <v>0</v>
      </c>
      <c r="P1574" s="8">
        <f t="shared" si="243"/>
        <v>16.5</v>
      </c>
      <c r="Q1574" s="9">
        <f t="shared" si="244"/>
        <v>19.975000000000001</v>
      </c>
      <c r="R1574" s="9">
        <f t="shared" si="245"/>
        <v>14.125</v>
      </c>
      <c r="S1574" s="9">
        <f t="shared" si="246"/>
        <v>14.925000000000001</v>
      </c>
      <c r="T1574" s="9">
        <f t="shared" si="247"/>
        <v>16.625</v>
      </c>
      <c r="U1574" s="8">
        <f t="shared" si="248"/>
        <v>16.341666666666669</v>
      </c>
      <c r="V1574" s="8">
        <f t="shared" si="249"/>
        <v>16.412500000000001</v>
      </c>
    </row>
    <row r="1575" spans="1:22" ht="13.5" x14ac:dyDescent="0.25">
      <c r="A1575" s="3">
        <f>RSI!A1575</f>
        <v>44305</v>
      </c>
      <c r="B1575" s="2">
        <f>RSI!B1575</f>
        <v>2.4759000000000002</v>
      </c>
      <c r="C1575" s="2">
        <f>RSI!I1575</f>
        <v>4.7812730556391045</v>
      </c>
      <c r="D1575" s="2">
        <f>MACD!E1575</f>
        <v>3.5315603109216553E-2</v>
      </c>
      <c r="E1575" s="2">
        <f>MACD!F1575</f>
        <v>3.993724338359933E-2</v>
      </c>
      <c r="F1575" s="2">
        <f>'Moving Avg'!D1575</f>
        <v>2.4759000000000002</v>
      </c>
      <c r="G1575" s="2">
        <f>'Moving Avg'!F1575</f>
        <v>2.5253500000000004</v>
      </c>
      <c r="H1575" s="2">
        <f>'Moving Avg'!G1575</f>
        <v>2.5752379999999984</v>
      </c>
      <c r="I1575" s="2">
        <f>'Moving Avg'!H1575</f>
        <v>2.7355789999999947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50</v>
      </c>
      <c r="N1575" s="8">
        <f t="shared" si="241"/>
        <v>45</v>
      </c>
      <c r="O1575" s="8">
        <f t="shared" si="242"/>
        <v>0</v>
      </c>
      <c r="P1575" s="8">
        <f t="shared" si="243"/>
        <v>33</v>
      </c>
      <c r="Q1575" s="9">
        <f t="shared" si="244"/>
        <v>38.200000000000003</v>
      </c>
      <c r="R1575" s="9">
        <f t="shared" si="245"/>
        <v>27.25</v>
      </c>
      <c r="S1575" s="9">
        <f t="shared" si="246"/>
        <v>29.1</v>
      </c>
      <c r="T1575" s="9">
        <f t="shared" si="247"/>
        <v>32</v>
      </c>
      <c r="U1575" s="8">
        <f t="shared" si="248"/>
        <v>31.516666666666669</v>
      </c>
      <c r="V1575" s="8">
        <f t="shared" si="249"/>
        <v>31.637500000000003</v>
      </c>
    </row>
    <row r="1576" spans="1:22" ht="13.5" x14ac:dyDescent="0.25">
      <c r="A1576" s="3">
        <f>RSI!A1576</f>
        <v>44306</v>
      </c>
      <c r="B1576" s="2">
        <f>RSI!B1576</f>
        <v>2.4759000000000002</v>
      </c>
      <c r="C1576" s="2">
        <f>RSI!I1576</f>
        <v>4.7812730556391045</v>
      </c>
      <c r="D1576" s="2">
        <f>MACD!E1576</f>
        <v>2.8287574502639856E-2</v>
      </c>
      <c r="E1576" s="2">
        <f>MACD!F1576</f>
        <v>3.7607309607407442E-2</v>
      </c>
      <c r="F1576" s="2">
        <f>'Moving Avg'!D1576</f>
        <v>2.4759000000000002</v>
      </c>
      <c r="G1576" s="2">
        <f>'Moving Avg'!F1576</f>
        <v>2.5195100000000008</v>
      </c>
      <c r="H1576" s="2">
        <f>'Moving Avg'!G1576</f>
        <v>2.5722799999999979</v>
      </c>
      <c r="I1576" s="2">
        <f>'Moving Avg'!H1576</f>
        <v>2.7320769999999941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50</v>
      </c>
      <c r="N1576" s="8">
        <f t="shared" si="241"/>
        <v>45</v>
      </c>
      <c r="O1576" s="8">
        <f t="shared" si="242"/>
        <v>0</v>
      </c>
      <c r="P1576" s="8">
        <f t="shared" si="243"/>
        <v>33</v>
      </c>
      <c r="Q1576" s="9">
        <f t="shared" si="244"/>
        <v>38.200000000000003</v>
      </c>
      <c r="R1576" s="9">
        <f t="shared" si="245"/>
        <v>27.25</v>
      </c>
      <c r="S1576" s="9">
        <f t="shared" si="246"/>
        <v>29.1</v>
      </c>
      <c r="T1576" s="9">
        <f t="shared" si="247"/>
        <v>32</v>
      </c>
      <c r="U1576" s="8">
        <f t="shared" si="248"/>
        <v>31.516666666666669</v>
      </c>
      <c r="V1576" s="8">
        <f t="shared" si="249"/>
        <v>31.637500000000003</v>
      </c>
    </row>
    <row r="1577" spans="1:22" ht="13.5" x14ac:dyDescent="0.25">
      <c r="A1577" s="3">
        <f>RSI!A1577</f>
        <v>44307</v>
      </c>
      <c r="B1577" s="2">
        <f>RSI!B1577</f>
        <v>2.4914999999999998</v>
      </c>
      <c r="C1577" s="2">
        <f>RSI!I1577</f>
        <v>26.409308470935954</v>
      </c>
      <c r="D1577" s="2">
        <f>MACD!E1577</f>
        <v>2.1481140984637381E-2</v>
      </c>
      <c r="E1577" s="2">
        <f>MACD!F1577</f>
        <v>3.4382075882853427E-2</v>
      </c>
      <c r="F1577" s="2">
        <f>'Moving Avg'!D1577</f>
        <v>2.4790200000000002</v>
      </c>
      <c r="G1577" s="2">
        <f>'Moving Avg'!F1577</f>
        <v>2.514450000000001</v>
      </c>
      <c r="H1577" s="2">
        <f>'Moving Avg'!G1577</f>
        <v>2.569633999999998</v>
      </c>
      <c r="I1577" s="2">
        <f>'Moving Avg'!H1577</f>
        <v>2.7286529999999942</v>
      </c>
      <c r="J1577" s="6" t="str">
        <f>OBV!F1577</f>
        <v>BULLISH</v>
      </c>
      <c r="K1577" s="6" t="str">
        <f>OBV!G1577</f>
        <v>NEUTRAL</v>
      </c>
      <c r="L1577" s="6" t="str">
        <f>OBV!H1577</f>
        <v>CONFIRMED BULLISH</v>
      </c>
      <c r="M1577" s="8">
        <f t="shared" si="240"/>
        <v>50</v>
      </c>
      <c r="N1577" s="8">
        <f t="shared" si="241"/>
        <v>45</v>
      </c>
      <c r="O1577" s="8">
        <f t="shared" si="242"/>
        <v>0</v>
      </c>
      <c r="P1577" s="8">
        <f t="shared" si="243"/>
        <v>83.5</v>
      </c>
      <c r="Q1577" s="9">
        <f t="shared" si="244"/>
        <v>45.774999999999999</v>
      </c>
      <c r="R1577" s="9">
        <f t="shared" si="245"/>
        <v>39.875</v>
      </c>
      <c r="S1577" s="9">
        <f t="shared" si="246"/>
        <v>51.825000000000003</v>
      </c>
      <c r="T1577" s="9">
        <f t="shared" si="247"/>
        <v>44.625</v>
      </c>
      <c r="U1577" s="8">
        <f t="shared" si="248"/>
        <v>45.82500000000001</v>
      </c>
      <c r="V1577" s="8">
        <f t="shared" si="249"/>
        <v>45.525000000000006</v>
      </c>
    </row>
    <row r="1578" spans="1:22" ht="13.5" x14ac:dyDescent="0.25">
      <c r="A1578" s="3">
        <f>RSI!A1578</f>
        <v>44308</v>
      </c>
      <c r="B1578" s="2">
        <f>RSI!B1578</f>
        <v>2.4914999999999998</v>
      </c>
      <c r="C1578" s="2">
        <f>RSI!I1578</f>
        <v>26.409308470935954</v>
      </c>
      <c r="D1578" s="2">
        <f>MACD!E1578</f>
        <v>1.590366582398417E-2</v>
      </c>
      <c r="E1578" s="2">
        <f>MACD!F1578</f>
        <v>3.0686393871079576E-2</v>
      </c>
      <c r="F1578" s="2">
        <f>'Moving Avg'!D1578</f>
        <v>2.4821400000000002</v>
      </c>
      <c r="G1578" s="2">
        <f>'Moving Avg'!F1578</f>
        <v>2.5093900000000007</v>
      </c>
      <c r="H1578" s="2">
        <f>'Moving Avg'!G1578</f>
        <v>2.5671439999999985</v>
      </c>
      <c r="I1578" s="2">
        <f>'Moving Avg'!H1578</f>
        <v>2.7252289999999935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  <c r="M1578" s="8">
        <f t="shared" si="240"/>
        <v>50</v>
      </c>
      <c r="N1578" s="8">
        <f t="shared" si="241"/>
        <v>45</v>
      </c>
      <c r="O1578" s="8">
        <f t="shared" si="242"/>
        <v>0</v>
      </c>
      <c r="P1578" s="8">
        <f t="shared" si="243"/>
        <v>83.5</v>
      </c>
      <c r="Q1578" s="9">
        <f t="shared" si="244"/>
        <v>45.774999999999999</v>
      </c>
      <c r="R1578" s="9">
        <f t="shared" si="245"/>
        <v>39.875</v>
      </c>
      <c r="S1578" s="9">
        <f t="shared" si="246"/>
        <v>51.825000000000003</v>
      </c>
      <c r="T1578" s="9">
        <f t="shared" si="247"/>
        <v>44.625</v>
      </c>
      <c r="U1578" s="8">
        <f t="shared" si="248"/>
        <v>45.82500000000001</v>
      </c>
      <c r="V1578" s="8">
        <f t="shared" si="249"/>
        <v>45.525000000000006</v>
      </c>
    </row>
    <row r="1579" spans="1:22" ht="13.5" x14ac:dyDescent="0.25">
      <c r="A1579" s="3">
        <f>RSI!A1579</f>
        <v>44309</v>
      </c>
      <c r="B1579" s="2">
        <f>RSI!B1579</f>
        <v>2.4914999999999998</v>
      </c>
      <c r="C1579" s="2">
        <f>RSI!I1579</f>
        <v>26.409308470935954</v>
      </c>
      <c r="D1579" s="2">
        <f>MACD!E1579</f>
        <v>1.015261074570617E-2</v>
      </c>
      <c r="E1579" s="2">
        <f>MACD!F1579</f>
        <v>2.6579637246004897E-2</v>
      </c>
      <c r="F1579" s="2">
        <f>'Moving Avg'!D1579</f>
        <v>2.4852600000000002</v>
      </c>
      <c r="G1579" s="2">
        <f>'Moving Avg'!F1579</f>
        <v>2.5043300000000004</v>
      </c>
      <c r="H1579" s="2">
        <f>'Moving Avg'!G1579</f>
        <v>2.5646539999999982</v>
      </c>
      <c r="I1579" s="2">
        <f>'Moving Avg'!H1579</f>
        <v>2.7218049999999936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  <c r="M1579" s="8">
        <f t="shared" si="240"/>
        <v>50</v>
      </c>
      <c r="N1579" s="8">
        <f t="shared" si="241"/>
        <v>45</v>
      </c>
      <c r="O1579" s="8">
        <f t="shared" si="242"/>
        <v>0</v>
      </c>
      <c r="P1579" s="8">
        <f t="shared" si="243"/>
        <v>83.5</v>
      </c>
      <c r="Q1579" s="9">
        <f t="shared" si="244"/>
        <v>45.774999999999999</v>
      </c>
      <c r="R1579" s="9">
        <f t="shared" si="245"/>
        <v>39.875</v>
      </c>
      <c r="S1579" s="9">
        <f t="shared" si="246"/>
        <v>51.825000000000003</v>
      </c>
      <c r="T1579" s="9">
        <f t="shared" si="247"/>
        <v>44.625</v>
      </c>
      <c r="U1579" s="8">
        <f t="shared" si="248"/>
        <v>45.82500000000001</v>
      </c>
      <c r="V1579" s="8">
        <f t="shared" si="249"/>
        <v>45.525000000000006</v>
      </c>
    </row>
    <row r="1580" spans="1:22" ht="13.5" x14ac:dyDescent="0.25">
      <c r="A1580" s="3">
        <f>RSI!A1580</f>
        <v>44312</v>
      </c>
      <c r="B1580" s="2">
        <f>RSI!B1580</f>
        <v>2.4836999999999998</v>
      </c>
      <c r="C1580" s="2">
        <f>RSI!I1580</f>
        <v>23.128596950164521</v>
      </c>
      <c r="D1580" s="2">
        <f>MACD!E1580</f>
        <v>4.8199879835713055E-3</v>
      </c>
      <c r="E1580" s="2">
        <f>MACD!F1580</f>
        <v>2.2227707393518183E-2</v>
      </c>
      <c r="F1580" s="2">
        <f>'Moving Avg'!D1580</f>
        <v>2.4868200000000003</v>
      </c>
      <c r="G1580" s="2">
        <f>'Moving Avg'!F1580</f>
        <v>2.4988800000000007</v>
      </c>
      <c r="H1580" s="2">
        <f>'Moving Avg'!G1580</f>
        <v>2.5620079999999992</v>
      </c>
      <c r="I1580" s="2">
        <f>'Moving Avg'!H1580</f>
        <v>2.7183419999999932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  <c r="M1580" s="8">
        <f t="shared" si="240"/>
        <v>50</v>
      </c>
      <c r="N1580" s="8">
        <f t="shared" si="241"/>
        <v>45</v>
      </c>
      <c r="O1580" s="8">
        <f t="shared" si="242"/>
        <v>0</v>
      </c>
      <c r="P1580" s="8">
        <f t="shared" si="243"/>
        <v>83.5</v>
      </c>
      <c r="Q1580" s="9">
        <f t="shared" si="244"/>
        <v>45.774999999999999</v>
      </c>
      <c r="R1580" s="9">
        <f t="shared" si="245"/>
        <v>39.875</v>
      </c>
      <c r="S1580" s="9">
        <f t="shared" si="246"/>
        <v>51.825000000000003</v>
      </c>
      <c r="T1580" s="9">
        <f t="shared" si="247"/>
        <v>44.625</v>
      </c>
      <c r="U1580" s="8">
        <f t="shared" si="248"/>
        <v>45.82500000000001</v>
      </c>
      <c r="V1580" s="8">
        <f t="shared" si="249"/>
        <v>45.525000000000006</v>
      </c>
    </row>
    <row r="1581" spans="1:22" ht="13.5" x14ac:dyDescent="0.25">
      <c r="A1581" s="3">
        <f>RSI!A1581</f>
        <v>44313</v>
      </c>
      <c r="B1581" s="2">
        <f>RSI!B1581</f>
        <v>2.4914999999999998</v>
      </c>
      <c r="C1581" s="2">
        <f>RSI!I1581</f>
        <v>32.199096000255807</v>
      </c>
      <c r="D1581" s="2">
        <f>MACD!E1581</f>
        <v>-7.9588117628759392E-5</v>
      </c>
      <c r="E1581" s="2">
        <f>MACD!F1581</f>
        <v>1.7766248291288794E-2</v>
      </c>
      <c r="F1581" s="2">
        <f>'Moving Avg'!D1581</f>
        <v>2.4899399999999998</v>
      </c>
      <c r="G1581" s="2">
        <f>'Moving Avg'!F1581</f>
        <v>2.4938200000000004</v>
      </c>
      <c r="H1581" s="2">
        <f>'Moving Avg'!G1581</f>
        <v>2.5595179999999988</v>
      </c>
      <c r="I1581" s="2">
        <f>'Moving Avg'!H1581</f>
        <v>2.7149164999999931</v>
      </c>
      <c r="J1581" s="6" t="str">
        <f>OBV!F1581</f>
        <v>BULLISH</v>
      </c>
      <c r="K1581" s="6" t="str">
        <f>OBV!G1581</f>
        <v>STRONG</v>
      </c>
      <c r="L1581" s="6" t="str">
        <f>OBV!H1581</f>
        <v>CONFIRMED BULLISH</v>
      </c>
      <c r="M1581" s="8">
        <f t="shared" si="240"/>
        <v>25</v>
      </c>
      <c r="N1581" s="8">
        <f t="shared" si="241"/>
        <v>45</v>
      </c>
      <c r="O1581" s="8">
        <f t="shared" si="242"/>
        <v>0</v>
      </c>
      <c r="P1581" s="8">
        <f t="shared" si="243"/>
        <v>100</v>
      </c>
      <c r="Q1581" s="9">
        <f t="shared" si="244"/>
        <v>39.5</v>
      </c>
      <c r="R1581" s="9">
        <f t="shared" si="245"/>
        <v>39</v>
      </c>
      <c r="S1581" s="9">
        <f t="shared" si="246"/>
        <v>55.5</v>
      </c>
      <c r="T1581" s="9">
        <f t="shared" si="247"/>
        <v>42.5</v>
      </c>
      <c r="U1581" s="8">
        <f t="shared" si="248"/>
        <v>44.666666666666664</v>
      </c>
      <c r="V1581" s="8">
        <f t="shared" si="249"/>
        <v>44.125</v>
      </c>
    </row>
    <row r="1582" spans="1:22" ht="13.5" x14ac:dyDescent="0.25">
      <c r="A1582" s="3">
        <f>RSI!A1582</f>
        <v>44314</v>
      </c>
      <c r="B1582" s="2">
        <f>RSI!B1582</f>
        <v>2.4914999999999998</v>
      </c>
      <c r="C1582" s="2">
        <f>RSI!I1582</f>
        <v>32.199096000255807</v>
      </c>
      <c r="D1582" s="2">
        <f>MACD!E1582</f>
        <v>-4.0951581328982911E-3</v>
      </c>
      <c r="E1582" s="2">
        <f>MACD!F1582</f>
        <v>1.3393967006451377E-2</v>
      </c>
      <c r="F1582" s="2">
        <f>'Moving Avg'!D1582</f>
        <v>2.4899399999999998</v>
      </c>
      <c r="G1582" s="2">
        <f>'Moving Avg'!F1582</f>
        <v>2.4887600000000005</v>
      </c>
      <c r="H1582" s="2">
        <f>'Moving Avg'!G1582</f>
        <v>2.557027999999999</v>
      </c>
      <c r="I1582" s="2">
        <f>'Moving Avg'!H1582</f>
        <v>2.7114909999999925</v>
      </c>
      <c r="J1582" s="6" t="str">
        <f>OBV!F1582</f>
        <v>BULLISH</v>
      </c>
      <c r="K1582" s="6" t="str">
        <f>OBV!G1582</f>
        <v>STRONG</v>
      </c>
      <c r="L1582" s="6" t="str">
        <f>OBV!H1582</f>
        <v>NEUTRAL</v>
      </c>
      <c r="M1582" s="8">
        <f t="shared" si="240"/>
        <v>25</v>
      </c>
      <c r="N1582" s="8">
        <f t="shared" si="241"/>
        <v>45</v>
      </c>
      <c r="O1582" s="8">
        <f t="shared" si="242"/>
        <v>0</v>
      </c>
      <c r="P1582" s="8">
        <f t="shared" si="243"/>
        <v>66</v>
      </c>
      <c r="Q1582" s="9">
        <f t="shared" si="244"/>
        <v>34.4</v>
      </c>
      <c r="R1582" s="9">
        <f t="shared" si="245"/>
        <v>30.5</v>
      </c>
      <c r="S1582" s="9">
        <f t="shared" si="246"/>
        <v>40.200000000000003</v>
      </c>
      <c r="T1582" s="9">
        <f t="shared" si="247"/>
        <v>34</v>
      </c>
      <c r="U1582" s="8">
        <f t="shared" si="248"/>
        <v>35.033333333333339</v>
      </c>
      <c r="V1582" s="8">
        <f t="shared" si="249"/>
        <v>34.775000000000006</v>
      </c>
    </row>
    <row r="1583" spans="1:22" ht="13.5" x14ac:dyDescent="0.25">
      <c r="A1583" s="3">
        <f>RSI!A1583</f>
        <v>44315</v>
      </c>
      <c r="B1583" s="2">
        <f>RSI!B1583</f>
        <v>2.4914999999999998</v>
      </c>
      <c r="C1583" s="2">
        <f>RSI!I1583</f>
        <v>32.199096000255807</v>
      </c>
      <c r="D1583" s="2">
        <f>MACD!E1583</f>
        <v>-7.3723693057403672E-3</v>
      </c>
      <c r="E1583" s="2">
        <f>MACD!F1583</f>
        <v>9.2406997440130298E-3</v>
      </c>
      <c r="F1583" s="2">
        <f>'Moving Avg'!D1583</f>
        <v>2.4899399999999998</v>
      </c>
      <c r="G1583" s="2">
        <f>'Moving Avg'!F1583</f>
        <v>2.4852600000000002</v>
      </c>
      <c r="H1583" s="2">
        <f>'Moving Avg'!G1583</f>
        <v>2.5545379999999991</v>
      </c>
      <c r="I1583" s="2">
        <f>'Moving Avg'!H1583</f>
        <v>2.7076369999999925</v>
      </c>
      <c r="J1583" s="6" t="str">
        <f>OBV!F1583</f>
        <v>BULLISH</v>
      </c>
      <c r="K1583" s="6" t="str">
        <f>OBV!G1583</f>
        <v>STRONG</v>
      </c>
      <c r="L1583" s="6" t="str">
        <f>OBV!H1583</f>
        <v>NEUTRAL</v>
      </c>
      <c r="M1583" s="8">
        <f t="shared" si="240"/>
        <v>25</v>
      </c>
      <c r="N1583" s="8">
        <f t="shared" si="241"/>
        <v>45</v>
      </c>
      <c r="O1583" s="8">
        <f t="shared" si="242"/>
        <v>0</v>
      </c>
      <c r="P1583" s="8">
        <f t="shared" si="243"/>
        <v>66</v>
      </c>
      <c r="Q1583" s="9">
        <f t="shared" si="244"/>
        <v>34.4</v>
      </c>
      <c r="R1583" s="9">
        <f t="shared" si="245"/>
        <v>30.5</v>
      </c>
      <c r="S1583" s="9">
        <f t="shared" si="246"/>
        <v>40.200000000000003</v>
      </c>
      <c r="T1583" s="9">
        <f t="shared" si="247"/>
        <v>34</v>
      </c>
      <c r="U1583" s="8">
        <f t="shared" si="248"/>
        <v>35.033333333333339</v>
      </c>
      <c r="V1583" s="8">
        <f t="shared" si="249"/>
        <v>34.775000000000006</v>
      </c>
    </row>
    <row r="1584" spans="1:22" ht="13.5" x14ac:dyDescent="0.25">
      <c r="A1584" s="3">
        <f>RSI!A1584</f>
        <v>44316</v>
      </c>
      <c r="B1584" s="2">
        <f>RSI!B1584</f>
        <v>2.4914999999999998</v>
      </c>
      <c r="C1584" s="2">
        <f>RSI!I1584</f>
        <v>32.199096000255807</v>
      </c>
      <c r="D1584" s="2">
        <f>MACD!E1584</f>
        <v>-1.0033747070152366E-2</v>
      </c>
      <c r="E1584" s="2">
        <f>MACD!F1584</f>
        <v>5.3858103811799517E-3</v>
      </c>
      <c r="F1584" s="2">
        <f>'Moving Avg'!D1584</f>
        <v>2.4899399999999998</v>
      </c>
      <c r="G1584" s="2">
        <f>'Moving Avg'!F1584</f>
        <v>2.4852600000000002</v>
      </c>
      <c r="H1584" s="2">
        <f>'Moving Avg'!G1584</f>
        <v>2.5520479999999997</v>
      </c>
      <c r="I1584" s="2">
        <f>'Moving Avg'!H1584</f>
        <v>2.7037829999999925</v>
      </c>
      <c r="J1584" s="6" t="str">
        <f>OBV!F1584</f>
        <v>BULLISH</v>
      </c>
      <c r="K1584" s="6" t="str">
        <f>OBV!G1584</f>
        <v>STRONG</v>
      </c>
      <c r="L1584" s="6" t="str">
        <f>OBV!H1584</f>
        <v>NEUTRAL</v>
      </c>
      <c r="M1584" s="8">
        <f t="shared" si="240"/>
        <v>25</v>
      </c>
      <c r="N1584" s="8">
        <f t="shared" si="241"/>
        <v>45</v>
      </c>
      <c r="O1584" s="8">
        <f t="shared" si="242"/>
        <v>0</v>
      </c>
      <c r="P1584" s="8">
        <f t="shared" si="243"/>
        <v>66</v>
      </c>
      <c r="Q1584" s="9">
        <f t="shared" si="244"/>
        <v>34.4</v>
      </c>
      <c r="R1584" s="9">
        <f t="shared" si="245"/>
        <v>30.5</v>
      </c>
      <c r="S1584" s="9">
        <f t="shared" si="246"/>
        <v>40.200000000000003</v>
      </c>
      <c r="T1584" s="9">
        <f t="shared" si="247"/>
        <v>34</v>
      </c>
      <c r="U1584" s="8">
        <f t="shared" si="248"/>
        <v>35.033333333333339</v>
      </c>
      <c r="V1584" s="8">
        <f t="shared" si="249"/>
        <v>34.775000000000006</v>
      </c>
    </row>
    <row r="1585" spans="1:22" ht="13.5" x14ac:dyDescent="0.25">
      <c r="A1585" s="3">
        <f>RSI!A1585</f>
        <v>44319</v>
      </c>
      <c r="B1585" s="2">
        <f>RSI!B1585</f>
        <v>2.4914999999999998</v>
      </c>
      <c r="C1585" s="2">
        <f>RSI!I1585</f>
        <v>32.199096000255807</v>
      </c>
      <c r="D1585" s="2">
        <f>MACD!E1585</f>
        <v>-1.2182305181071218E-2</v>
      </c>
      <c r="E1585" s="2">
        <f>MACD!F1585</f>
        <v>1.8721872687297177E-3</v>
      </c>
      <c r="F1585" s="2">
        <f>'Moving Avg'!D1585</f>
        <v>2.4914999999999998</v>
      </c>
      <c r="G1585" s="2">
        <f>'Moving Avg'!F1585</f>
        <v>2.4852600000000002</v>
      </c>
      <c r="H1585" s="2">
        <f>'Moving Avg'!G1585</f>
        <v>2.5495579999999993</v>
      </c>
      <c r="I1585" s="2">
        <f>'Moving Avg'!H1585</f>
        <v>2.7000069999999918</v>
      </c>
      <c r="J1585" s="6" t="str">
        <f>OBV!F1585</f>
        <v>BULLISH</v>
      </c>
      <c r="K1585" s="6" t="str">
        <f>OBV!G1585</f>
        <v>STRONG</v>
      </c>
      <c r="L1585" s="6" t="str">
        <f>OBV!H1585</f>
        <v>CONFIRMED BULLISH</v>
      </c>
      <c r="M1585" s="8">
        <f t="shared" si="240"/>
        <v>25</v>
      </c>
      <c r="N1585" s="8">
        <f t="shared" si="241"/>
        <v>45</v>
      </c>
      <c r="O1585" s="8">
        <f t="shared" si="242"/>
        <v>0</v>
      </c>
      <c r="P1585" s="8">
        <f t="shared" si="243"/>
        <v>100</v>
      </c>
      <c r="Q1585" s="9">
        <f t="shared" si="244"/>
        <v>39.5</v>
      </c>
      <c r="R1585" s="9">
        <f t="shared" si="245"/>
        <v>39</v>
      </c>
      <c r="S1585" s="9">
        <f t="shared" si="246"/>
        <v>55.5</v>
      </c>
      <c r="T1585" s="9">
        <f t="shared" si="247"/>
        <v>42.5</v>
      </c>
      <c r="U1585" s="8">
        <f t="shared" si="248"/>
        <v>44.666666666666664</v>
      </c>
      <c r="V1585" s="8">
        <f t="shared" si="249"/>
        <v>44.125</v>
      </c>
    </row>
    <row r="1586" spans="1:22" ht="13.5" x14ac:dyDescent="0.25">
      <c r="A1586" s="3">
        <f>RSI!A1586</f>
        <v>44320</v>
      </c>
      <c r="B1586" s="2">
        <f>RSI!B1586</f>
        <v>2.4914999999999998</v>
      </c>
      <c r="C1586" s="2">
        <f>RSI!I1586</f>
        <v>32.199096000255807</v>
      </c>
      <c r="D1586" s="2">
        <f>MACD!E1586</f>
        <v>-1.3904596519471291E-2</v>
      </c>
      <c r="E1586" s="2">
        <f>MACD!F1586</f>
        <v>-1.2831694889104842E-3</v>
      </c>
      <c r="F1586" s="2">
        <f>'Moving Avg'!D1586</f>
        <v>2.4914999999999998</v>
      </c>
      <c r="G1586" s="2">
        <f>'Moving Avg'!F1586</f>
        <v>2.4852600000000002</v>
      </c>
      <c r="H1586" s="2">
        <f>'Moving Avg'!G1586</f>
        <v>2.5470679999999999</v>
      </c>
      <c r="I1586" s="2">
        <f>'Moving Avg'!H1586</f>
        <v>2.6961919999999919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  <c r="M1586" s="8">
        <f t="shared" si="240"/>
        <v>25</v>
      </c>
      <c r="N1586" s="8">
        <f t="shared" si="241"/>
        <v>45</v>
      </c>
      <c r="O1586" s="8">
        <f t="shared" si="242"/>
        <v>0</v>
      </c>
      <c r="P1586" s="8">
        <f t="shared" si="243"/>
        <v>33</v>
      </c>
      <c r="Q1586" s="9">
        <f t="shared" si="244"/>
        <v>29.45</v>
      </c>
      <c r="R1586" s="9">
        <f t="shared" si="245"/>
        <v>22.25</v>
      </c>
      <c r="S1586" s="9">
        <f t="shared" si="246"/>
        <v>25.35</v>
      </c>
      <c r="T1586" s="9">
        <f t="shared" si="247"/>
        <v>25.75</v>
      </c>
      <c r="U1586" s="8">
        <f t="shared" si="248"/>
        <v>25.683333333333337</v>
      </c>
      <c r="V1586" s="8">
        <f t="shared" si="249"/>
        <v>25.700000000000003</v>
      </c>
    </row>
    <row r="1587" spans="1:22" ht="13.5" x14ac:dyDescent="0.25">
      <c r="A1587" s="3">
        <f>RSI!A1587</f>
        <v>44321</v>
      </c>
      <c r="B1587" s="2">
        <f>RSI!B1587</f>
        <v>2.4914999999999998</v>
      </c>
      <c r="C1587" s="2">
        <f>RSI!I1587</f>
        <v>32.199096000255807</v>
      </c>
      <c r="D1587" s="2">
        <f>MACD!E1587</f>
        <v>-1.2873290912582824E-2</v>
      </c>
      <c r="E1587" s="2">
        <f>MACD!F1587</f>
        <v>-3.6011937736449523E-3</v>
      </c>
      <c r="F1587" s="2">
        <f>'Moving Avg'!D1587</f>
        <v>2.4914999999999998</v>
      </c>
      <c r="G1587" s="2">
        <f>'Moving Avg'!F1587</f>
        <v>2.4852600000000002</v>
      </c>
      <c r="H1587" s="2">
        <f>'Moving Avg'!G1587</f>
        <v>2.544578</v>
      </c>
      <c r="I1587" s="2">
        <f>'Moving Avg'!H1587</f>
        <v>2.692376999999992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  <c r="M1587" s="8">
        <f t="shared" si="240"/>
        <v>25</v>
      </c>
      <c r="N1587" s="8">
        <f t="shared" si="241"/>
        <v>45</v>
      </c>
      <c r="O1587" s="8">
        <f t="shared" si="242"/>
        <v>0</v>
      </c>
      <c r="P1587" s="8">
        <f t="shared" si="243"/>
        <v>33</v>
      </c>
      <c r="Q1587" s="9">
        <f t="shared" si="244"/>
        <v>29.45</v>
      </c>
      <c r="R1587" s="9">
        <f t="shared" si="245"/>
        <v>22.25</v>
      </c>
      <c r="S1587" s="9">
        <f t="shared" si="246"/>
        <v>25.35</v>
      </c>
      <c r="T1587" s="9">
        <f t="shared" si="247"/>
        <v>25.75</v>
      </c>
      <c r="U1587" s="8">
        <f t="shared" si="248"/>
        <v>25.683333333333337</v>
      </c>
      <c r="V1587" s="8">
        <f t="shared" si="249"/>
        <v>25.700000000000003</v>
      </c>
    </row>
    <row r="1588" spans="1:22" ht="13.5" x14ac:dyDescent="0.25">
      <c r="A1588" s="3">
        <f>RSI!A1588</f>
        <v>44322</v>
      </c>
      <c r="B1588" s="2">
        <f>RSI!B1588</f>
        <v>2.4914999999999998</v>
      </c>
      <c r="C1588" s="2">
        <f>RSI!I1588</f>
        <v>32.199096000255807</v>
      </c>
      <c r="D1588" s="2">
        <f>MACD!E1588</f>
        <v>-1.191858377427879E-2</v>
      </c>
      <c r="E1588" s="2">
        <f>MACD!F1588</f>
        <v>-5.2646717737717206E-3</v>
      </c>
      <c r="F1588" s="2">
        <f>'Moving Avg'!D1588</f>
        <v>2.4914999999999998</v>
      </c>
      <c r="G1588" s="2">
        <f>'Moving Avg'!F1588</f>
        <v>2.4852600000000002</v>
      </c>
      <c r="H1588" s="2">
        <f>'Moving Avg'!G1588</f>
        <v>2.5420880000000001</v>
      </c>
      <c r="I1588" s="2">
        <f>'Moving Avg'!H1588</f>
        <v>2.6885619999999921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  <c r="M1588" s="8">
        <f t="shared" si="240"/>
        <v>25</v>
      </c>
      <c r="N1588" s="8">
        <f t="shared" si="241"/>
        <v>45</v>
      </c>
      <c r="O1588" s="8">
        <f t="shared" si="242"/>
        <v>0</v>
      </c>
      <c r="P1588" s="8">
        <f t="shared" si="243"/>
        <v>33</v>
      </c>
      <c r="Q1588" s="9">
        <f t="shared" si="244"/>
        <v>29.45</v>
      </c>
      <c r="R1588" s="9">
        <f t="shared" si="245"/>
        <v>22.25</v>
      </c>
      <c r="S1588" s="9">
        <f t="shared" si="246"/>
        <v>25.35</v>
      </c>
      <c r="T1588" s="9">
        <f t="shared" si="247"/>
        <v>25.75</v>
      </c>
      <c r="U1588" s="8">
        <f t="shared" si="248"/>
        <v>25.683333333333337</v>
      </c>
      <c r="V1588" s="8">
        <f t="shared" si="249"/>
        <v>25.700000000000003</v>
      </c>
    </row>
    <row r="1589" spans="1:22" ht="13.5" x14ac:dyDescent="0.25">
      <c r="A1589" s="3">
        <f>RSI!A1589</f>
        <v>44323</v>
      </c>
      <c r="B1589" s="2">
        <f>RSI!B1589</f>
        <v>2.4914999999999998</v>
      </c>
      <c r="C1589" s="2">
        <f>RSI!I1589</f>
        <v>32.199096000255807</v>
      </c>
      <c r="D1589" s="2">
        <f>MACD!E1589</f>
        <v>-1.1034769534590261E-2</v>
      </c>
      <c r="E1589" s="2">
        <f>MACD!F1589</f>
        <v>-6.4186913259354286E-3</v>
      </c>
      <c r="F1589" s="2">
        <f>'Moving Avg'!D1589</f>
        <v>2.4914999999999998</v>
      </c>
      <c r="G1589" s="2">
        <f>'Moving Avg'!F1589</f>
        <v>2.4856500000000006</v>
      </c>
      <c r="H1589" s="2">
        <f>'Moving Avg'!G1589</f>
        <v>2.5395980000000002</v>
      </c>
      <c r="I1589" s="2">
        <f>'Moving Avg'!H1589</f>
        <v>2.6847469999999918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25</v>
      </c>
      <c r="N1589" s="8">
        <f t="shared" si="241"/>
        <v>45</v>
      </c>
      <c r="O1589" s="8">
        <f t="shared" si="242"/>
        <v>0</v>
      </c>
      <c r="P1589" s="8">
        <f t="shared" si="243"/>
        <v>33</v>
      </c>
      <c r="Q1589" s="9">
        <f t="shared" si="244"/>
        <v>29.45</v>
      </c>
      <c r="R1589" s="9">
        <f t="shared" si="245"/>
        <v>22.25</v>
      </c>
      <c r="S1589" s="9">
        <f t="shared" si="246"/>
        <v>25.35</v>
      </c>
      <c r="T1589" s="9">
        <f t="shared" si="247"/>
        <v>25.75</v>
      </c>
      <c r="U1589" s="8">
        <f t="shared" si="248"/>
        <v>25.683333333333337</v>
      </c>
      <c r="V1589" s="8">
        <f t="shared" si="249"/>
        <v>25.700000000000003</v>
      </c>
    </row>
    <row r="1590" spans="1:22" ht="13.5" x14ac:dyDescent="0.25">
      <c r="A1590" s="3">
        <f>RSI!A1590</f>
        <v>44326</v>
      </c>
      <c r="B1590" s="2">
        <f>RSI!B1590</f>
        <v>2.4914999999999998</v>
      </c>
      <c r="C1590" s="2">
        <f>RSI!I1590</f>
        <v>32.199096000255793</v>
      </c>
      <c r="D1590" s="2">
        <f>MACD!E1590</f>
        <v>-1.1416570121334679E-2</v>
      </c>
      <c r="E1590" s="2">
        <f>MACD!F1590</f>
        <v>-7.4182670850152788E-3</v>
      </c>
      <c r="F1590" s="2">
        <f>'Moving Avg'!D1590</f>
        <v>2.4914999999999998</v>
      </c>
      <c r="G1590" s="2">
        <f>'Moving Avg'!F1590</f>
        <v>2.4864300000000004</v>
      </c>
      <c r="H1590" s="2">
        <f>'Moving Avg'!G1590</f>
        <v>2.5371080000000004</v>
      </c>
      <c r="I1590" s="2">
        <f>'Moving Avg'!H1590</f>
        <v>2.6809319999999923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25</v>
      </c>
      <c r="N1590" s="8">
        <f t="shared" si="241"/>
        <v>45</v>
      </c>
      <c r="O1590" s="8">
        <f t="shared" si="242"/>
        <v>0</v>
      </c>
      <c r="P1590" s="8">
        <f t="shared" si="243"/>
        <v>33</v>
      </c>
      <c r="Q1590" s="9">
        <f t="shared" si="244"/>
        <v>29.45</v>
      </c>
      <c r="R1590" s="9">
        <f t="shared" si="245"/>
        <v>22.25</v>
      </c>
      <c r="S1590" s="9">
        <f t="shared" si="246"/>
        <v>25.35</v>
      </c>
      <c r="T1590" s="9">
        <f t="shared" si="247"/>
        <v>25.75</v>
      </c>
      <c r="U1590" s="8">
        <f t="shared" si="248"/>
        <v>25.683333333333337</v>
      </c>
      <c r="V1590" s="8">
        <f t="shared" si="249"/>
        <v>25.700000000000003</v>
      </c>
    </row>
    <row r="1591" spans="1:22" ht="13.5" x14ac:dyDescent="0.25">
      <c r="A1591" s="3">
        <f>RSI!A1591</f>
        <v>44327</v>
      </c>
      <c r="B1591" s="2">
        <f>RSI!B1591</f>
        <v>2.5304000000000002</v>
      </c>
      <c r="C1591" s="2">
        <f>RSI!I1591</f>
        <v>69.66021343797216</v>
      </c>
      <c r="D1591" s="2">
        <f>MACD!E1591</f>
        <v>-1.3355968642330129E-2</v>
      </c>
      <c r="E1591" s="2">
        <f>MACD!F1591</f>
        <v>-8.6058073964782496E-3</v>
      </c>
      <c r="F1591" s="2">
        <f>'Moving Avg'!D1591</f>
        <v>2.4992799999999997</v>
      </c>
      <c r="G1591" s="2">
        <f>'Moving Avg'!F1591</f>
        <v>2.4891550000000002</v>
      </c>
      <c r="H1591" s="2">
        <f>'Moving Avg'!G1591</f>
        <v>2.5353960000000004</v>
      </c>
      <c r="I1591" s="2">
        <f>'Moving Avg'!H1591</f>
        <v>2.677311499999993</v>
      </c>
      <c r="J1591" s="6" t="str">
        <f>OBV!F1591</f>
        <v>BULLISH</v>
      </c>
      <c r="K1591" s="6" t="str">
        <f>OBV!G1591</f>
        <v>NEUTRAL</v>
      </c>
      <c r="L1591" s="6" t="str">
        <f>OBV!H1591</f>
        <v>CONFIRMED BULLISH</v>
      </c>
      <c r="M1591" s="8">
        <f t="shared" si="240"/>
        <v>25</v>
      </c>
      <c r="N1591" s="8">
        <f t="shared" si="241"/>
        <v>45</v>
      </c>
      <c r="O1591" s="8">
        <f t="shared" si="242"/>
        <v>0</v>
      </c>
      <c r="P1591" s="8">
        <f t="shared" si="243"/>
        <v>83.5</v>
      </c>
      <c r="Q1591" s="9">
        <f t="shared" si="244"/>
        <v>37.024999999999999</v>
      </c>
      <c r="R1591" s="9">
        <f t="shared" si="245"/>
        <v>34.875</v>
      </c>
      <c r="S1591" s="9">
        <f t="shared" si="246"/>
        <v>48.075000000000003</v>
      </c>
      <c r="T1591" s="9">
        <f t="shared" si="247"/>
        <v>38.375</v>
      </c>
      <c r="U1591" s="8">
        <f t="shared" si="248"/>
        <v>39.991666666666667</v>
      </c>
      <c r="V1591" s="8">
        <f t="shared" si="249"/>
        <v>39.587500000000006</v>
      </c>
    </row>
    <row r="1592" spans="1:22" ht="13.5" x14ac:dyDescent="0.25">
      <c r="A1592" s="3">
        <f>RSI!A1592</f>
        <v>44333</v>
      </c>
      <c r="B1592" s="2">
        <f>RSI!B1592</f>
        <v>2.5304000000000002</v>
      </c>
      <c r="C1592" s="2">
        <f>RSI!I1592</f>
        <v>69.66021343797216</v>
      </c>
      <c r="D1592" s="2">
        <f>MACD!E1592</f>
        <v>-1.5166540490491265E-2</v>
      </c>
      <c r="E1592" s="2">
        <f>MACD!F1592</f>
        <v>-9.9179540152808526E-3</v>
      </c>
      <c r="F1592" s="2">
        <f>'Moving Avg'!D1592</f>
        <v>2.5070600000000001</v>
      </c>
      <c r="G1592" s="2">
        <f>'Moving Avg'!F1592</f>
        <v>2.4918800000000001</v>
      </c>
      <c r="H1592" s="2">
        <f>'Moving Avg'!G1592</f>
        <v>2.5336840000000005</v>
      </c>
      <c r="I1592" s="2">
        <f>'Moving Avg'!H1592</f>
        <v>2.6736909999999927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0"/>
        <v>25</v>
      </c>
      <c r="N1592" s="8">
        <f t="shared" si="241"/>
        <v>45</v>
      </c>
      <c r="O1592" s="8">
        <f t="shared" si="242"/>
        <v>0</v>
      </c>
      <c r="P1592" s="8">
        <f t="shared" si="243"/>
        <v>83.5</v>
      </c>
      <c r="Q1592" s="9">
        <f t="shared" si="244"/>
        <v>37.024999999999999</v>
      </c>
      <c r="R1592" s="9">
        <f t="shared" si="245"/>
        <v>34.875</v>
      </c>
      <c r="S1592" s="9">
        <f t="shared" si="246"/>
        <v>48.075000000000003</v>
      </c>
      <c r="T1592" s="9">
        <f t="shared" si="247"/>
        <v>38.375</v>
      </c>
      <c r="U1592" s="8">
        <f t="shared" si="248"/>
        <v>39.991666666666667</v>
      </c>
      <c r="V1592" s="8">
        <f t="shared" si="249"/>
        <v>39.587500000000006</v>
      </c>
    </row>
    <row r="1593" spans="1:22" ht="13.5" x14ac:dyDescent="0.25">
      <c r="A1593" s="3">
        <f>RSI!A1593</f>
        <v>44334</v>
      </c>
      <c r="B1593" s="2">
        <f>RSI!B1593</f>
        <v>2.5304000000000002</v>
      </c>
      <c r="C1593" s="2">
        <f>RSI!I1593</f>
        <v>69.66021343797216</v>
      </c>
      <c r="D1593" s="2">
        <f>MACD!E1593</f>
        <v>-1.6855546462805293E-2</v>
      </c>
      <c r="E1593" s="2">
        <f>MACD!F1593</f>
        <v>-1.1305472504785741E-2</v>
      </c>
      <c r="F1593" s="2">
        <f>'Moving Avg'!D1593</f>
        <v>2.5148400000000004</v>
      </c>
      <c r="G1593" s="2">
        <f>'Moving Avg'!F1593</f>
        <v>2.494605</v>
      </c>
      <c r="H1593" s="2">
        <f>'Moving Avg'!G1593</f>
        <v>2.5319720000000006</v>
      </c>
      <c r="I1593" s="2">
        <f>'Moving Avg'!H1593</f>
        <v>2.6700704999999929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  <c r="M1593" s="8">
        <f t="shared" si="240"/>
        <v>25</v>
      </c>
      <c r="N1593" s="8">
        <f t="shared" si="241"/>
        <v>45</v>
      </c>
      <c r="O1593" s="8">
        <f t="shared" si="242"/>
        <v>0</v>
      </c>
      <c r="P1593" s="8">
        <f t="shared" si="243"/>
        <v>83.5</v>
      </c>
      <c r="Q1593" s="9">
        <f t="shared" si="244"/>
        <v>37.024999999999999</v>
      </c>
      <c r="R1593" s="9">
        <f t="shared" si="245"/>
        <v>34.875</v>
      </c>
      <c r="S1593" s="9">
        <f t="shared" si="246"/>
        <v>48.075000000000003</v>
      </c>
      <c r="T1593" s="9">
        <f t="shared" si="247"/>
        <v>38.375</v>
      </c>
      <c r="U1593" s="8">
        <f t="shared" si="248"/>
        <v>39.991666666666667</v>
      </c>
      <c r="V1593" s="8">
        <f t="shared" si="249"/>
        <v>39.587500000000006</v>
      </c>
    </row>
    <row r="1594" spans="1:22" ht="13.5" x14ac:dyDescent="0.25">
      <c r="A1594" s="3">
        <f>RSI!A1594</f>
        <v>44335</v>
      </c>
      <c r="B1594" s="2">
        <f>RSI!B1594</f>
        <v>2.5304000000000002</v>
      </c>
      <c r="C1594" s="2">
        <f>RSI!I1594</f>
        <v>69.66021343797216</v>
      </c>
      <c r="D1594" s="2">
        <f>MACD!E1594</f>
        <v>-1.8430060583988439E-2</v>
      </c>
      <c r="E1594" s="2">
        <f>MACD!F1594</f>
        <v>-1.2730390120626283E-2</v>
      </c>
      <c r="F1594" s="2">
        <f>'Moving Avg'!D1594</f>
        <v>2.5226200000000003</v>
      </c>
      <c r="G1594" s="2">
        <f>'Moving Avg'!F1594</f>
        <v>2.4973299999999998</v>
      </c>
      <c r="H1594" s="2">
        <f>'Moving Avg'!G1594</f>
        <v>2.5302600000000002</v>
      </c>
      <c r="I1594" s="2">
        <f>'Moving Avg'!H1594</f>
        <v>2.6664499999999931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  <c r="M1594" s="8">
        <f t="shared" si="240"/>
        <v>25</v>
      </c>
      <c r="N1594" s="8">
        <f t="shared" si="241"/>
        <v>45</v>
      </c>
      <c r="O1594" s="8">
        <f t="shared" si="242"/>
        <v>0</v>
      </c>
      <c r="P1594" s="8">
        <f t="shared" si="243"/>
        <v>83.5</v>
      </c>
      <c r="Q1594" s="9">
        <f t="shared" si="244"/>
        <v>37.024999999999999</v>
      </c>
      <c r="R1594" s="9">
        <f t="shared" si="245"/>
        <v>34.875</v>
      </c>
      <c r="S1594" s="9">
        <f t="shared" si="246"/>
        <v>48.075000000000003</v>
      </c>
      <c r="T1594" s="9">
        <f t="shared" si="247"/>
        <v>38.375</v>
      </c>
      <c r="U1594" s="8">
        <f t="shared" si="248"/>
        <v>39.991666666666667</v>
      </c>
      <c r="V1594" s="8">
        <f t="shared" si="249"/>
        <v>39.587500000000006</v>
      </c>
    </row>
    <row r="1595" spans="1:22" ht="13.5" x14ac:dyDescent="0.25">
      <c r="A1595" s="3">
        <f>RSI!A1595</f>
        <v>44336</v>
      </c>
      <c r="B1595" s="2">
        <f>RSI!B1595</f>
        <v>2.5304000000000002</v>
      </c>
      <c r="C1595" s="2">
        <f>RSI!I1595</f>
        <v>69.66021343797216</v>
      </c>
      <c r="D1595" s="2">
        <f>MACD!E1595</f>
        <v>-1.9896929931536356E-2</v>
      </c>
      <c r="E1595" s="2">
        <f>MACD!F1595</f>
        <v>-1.4163698082808297E-2</v>
      </c>
      <c r="F1595" s="2">
        <f>'Moving Avg'!D1595</f>
        <v>2.5304000000000002</v>
      </c>
      <c r="G1595" s="2">
        <f>'Moving Avg'!F1595</f>
        <v>2.5000550000000001</v>
      </c>
      <c r="H1595" s="2">
        <f>'Moving Avg'!G1595</f>
        <v>2.5288580000000005</v>
      </c>
      <c r="I1595" s="2">
        <f>'Moving Avg'!H1595</f>
        <v>2.6628294999999929</v>
      </c>
      <c r="J1595" s="6" t="str">
        <f>OBV!F1595</f>
        <v>BULLISH</v>
      </c>
      <c r="K1595" s="6" t="str">
        <f>OBV!G1595</f>
        <v>NEUTRAL</v>
      </c>
      <c r="L1595" s="6" t="str">
        <f>OBV!H1595</f>
        <v>CONFIRMED BULLISH</v>
      </c>
      <c r="M1595" s="8">
        <f t="shared" si="240"/>
        <v>25</v>
      </c>
      <c r="N1595" s="8">
        <f t="shared" si="241"/>
        <v>45</v>
      </c>
      <c r="O1595" s="8">
        <f t="shared" si="242"/>
        <v>0</v>
      </c>
      <c r="P1595" s="8">
        <f t="shared" si="243"/>
        <v>83.5</v>
      </c>
      <c r="Q1595" s="9">
        <f t="shared" si="244"/>
        <v>37.024999999999999</v>
      </c>
      <c r="R1595" s="9">
        <f t="shared" si="245"/>
        <v>34.875</v>
      </c>
      <c r="S1595" s="9">
        <f t="shared" si="246"/>
        <v>48.075000000000003</v>
      </c>
      <c r="T1595" s="9">
        <f t="shared" si="247"/>
        <v>38.375</v>
      </c>
      <c r="U1595" s="8">
        <f t="shared" si="248"/>
        <v>39.991666666666667</v>
      </c>
      <c r="V1595" s="8">
        <f t="shared" si="249"/>
        <v>39.587500000000006</v>
      </c>
    </row>
    <row r="1596" spans="1:22" ht="13.5" x14ac:dyDescent="0.25">
      <c r="A1596" s="3">
        <f>RSI!A1596</f>
        <v>44337</v>
      </c>
      <c r="B1596" s="2">
        <f>RSI!B1596</f>
        <v>2.5304000000000002</v>
      </c>
      <c r="C1596" s="2">
        <f>RSI!I1596</f>
        <v>69.66021343797216</v>
      </c>
      <c r="D1596" s="2">
        <f>MACD!E1596</f>
        <v>-2.1262745745922462E-2</v>
      </c>
      <c r="E1596" s="2">
        <f>MACD!F1596</f>
        <v>-1.5583507615431131E-2</v>
      </c>
      <c r="F1596" s="2">
        <f>'Moving Avg'!D1596</f>
        <v>2.5304000000000002</v>
      </c>
      <c r="G1596" s="2">
        <f>'Moving Avg'!F1596</f>
        <v>2.5027799999999996</v>
      </c>
      <c r="H1596" s="2">
        <f>'Moving Avg'!G1596</f>
        <v>2.5274560000000004</v>
      </c>
      <c r="I1596" s="2">
        <f>'Moving Avg'!H1596</f>
        <v>2.6592089999999935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25</v>
      </c>
      <c r="N1596" s="8">
        <f t="shared" si="241"/>
        <v>45</v>
      </c>
      <c r="O1596" s="8">
        <f t="shared" si="242"/>
        <v>0</v>
      </c>
      <c r="P1596" s="8">
        <f t="shared" si="243"/>
        <v>33</v>
      </c>
      <c r="Q1596" s="9">
        <f t="shared" si="244"/>
        <v>29.45</v>
      </c>
      <c r="R1596" s="9">
        <f t="shared" si="245"/>
        <v>22.25</v>
      </c>
      <c r="S1596" s="9">
        <f t="shared" si="246"/>
        <v>25.35</v>
      </c>
      <c r="T1596" s="9">
        <f t="shared" si="247"/>
        <v>25.75</v>
      </c>
      <c r="U1596" s="8">
        <f t="shared" si="248"/>
        <v>25.683333333333337</v>
      </c>
      <c r="V1596" s="8">
        <f t="shared" si="249"/>
        <v>25.700000000000003</v>
      </c>
    </row>
    <row r="1597" spans="1:22" ht="13.5" x14ac:dyDescent="0.25">
      <c r="A1597" s="3">
        <f>RSI!A1597</f>
        <v>44340</v>
      </c>
      <c r="B1597" s="2">
        <f>RSI!B1597</f>
        <v>2.5304000000000002</v>
      </c>
      <c r="C1597" s="2">
        <f>RSI!I1597</f>
        <v>69.660213437972146</v>
      </c>
      <c r="D1597" s="2">
        <f>MACD!E1597</f>
        <v>-2.2533823711656353E-2</v>
      </c>
      <c r="E1597" s="2">
        <f>MACD!F1597</f>
        <v>-1.6973570834676176E-2</v>
      </c>
      <c r="F1597" s="2">
        <f>'Moving Avg'!D1597</f>
        <v>2.5304000000000002</v>
      </c>
      <c r="G1597" s="2">
        <f>'Moving Avg'!F1597</f>
        <v>2.5047249999999996</v>
      </c>
      <c r="H1597" s="2">
        <f>'Moving Avg'!G1597</f>
        <v>2.5262100000000007</v>
      </c>
      <c r="I1597" s="2">
        <f>'Moving Avg'!H1597</f>
        <v>2.6555884999999932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25</v>
      </c>
      <c r="N1597" s="8">
        <f t="shared" si="241"/>
        <v>45</v>
      </c>
      <c r="O1597" s="8">
        <f t="shared" si="242"/>
        <v>0</v>
      </c>
      <c r="P1597" s="8">
        <f t="shared" si="243"/>
        <v>33</v>
      </c>
      <c r="Q1597" s="9">
        <f t="shared" si="244"/>
        <v>29.45</v>
      </c>
      <c r="R1597" s="9">
        <f t="shared" si="245"/>
        <v>22.25</v>
      </c>
      <c r="S1597" s="9">
        <f t="shared" si="246"/>
        <v>25.35</v>
      </c>
      <c r="T1597" s="9">
        <f t="shared" si="247"/>
        <v>25.75</v>
      </c>
      <c r="U1597" s="8">
        <f t="shared" si="248"/>
        <v>25.683333333333337</v>
      </c>
      <c r="V1597" s="8">
        <f t="shared" si="249"/>
        <v>25.700000000000003</v>
      </c>
    </row>
    <row r="1598" spans="1:22" ht="13.5" x14ac:dyDescent="0.25">
      <c r="A1598" s="3">
        <f>RSI!A1598</f>
        <v>44341</v>
      </c>
      <c r="B1598" s="2">
        <f>RSI!B1598</f>
        <v>2.5304000000000002</v>
      </c>
      <c r="C1598" s="2">
        <f>RSI!I1598</f>
        <v>69.660213437972146</v>
      </c>
      <c r="D1598" s="2">
        <f>MACD!E1598</f>
        <v>-2.3716191648209151E-2</v>
      </c>
      <c r="E1598" s="2">
        <f>MACD!F1598</f>
        <v>-1.8322094997382771E-2</v>
      </c>
      <c r="F1598" s="2">
        <f>'Moving Avg'!D1598</f>
        <v>2.5304000000000002</v>
      </c>
      <c r="G1598" s="2">
        <f>'Moving Avg'!F1598</f>
        <v>2.5066699999999997</v>
      </c>
      <c r="H1598" s="2">
        <f>'Moving Avg'!G1598</f>
        <v>2.5249640000000007</v>
      </c>
      <c r="I1598" s="2">
        <f>'Moving Avg'!H1598</f>
        <v>2.6519679999999939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25</v>
      </c>
      <c r="N1598" s="8">
        <f t="shared" si="241"/>
        <v>45</v>
      </c>
      <c r="O1598" s="8">
        <f t="shared" si="242"/>
        <v>0</v>
      </c>
      <c r="P1598" s="8">
        <f t="shared" si="243"/>
        <v>33</v>
      </c>
      <c r="Q1598" s="9">
        <f t="shared" si="244"/>
        <v>29.45</v>
      </c>
      <c r="R1598" s="9">
        <f t="shared" si="245"/>
        <v>22.25</v>
      </c>
      <c r="S1598" s="9">
        <f t="shared" si="246"/>
        <v>25.35</v>
      </c>
      <c r="T1598" s="9">
        <f t="shared" si="247"/>
        <v>25.75</v>
      </c>
      <c r="U1598" s="8">
        <f t="shared" si="248"/>
        <v>25.683333333333337</v>
      </c>
      <c r="V1598" s="8">
        <f t="shared" si="249"/>
        <v>25.700000000000003</v>
      </c>
    </row>
    <row r="1599" spans="1:22" ht="13.5" x14ac:dyDescent="0.25">
      <c r="A1599" s="3">
        <f>RSI!A1599</f>
        <v>44342</v>
      </c>
      <c r="B1599" s="2">
        <f>RSI!B1599</f>
        <v>2.5304000000000002</v>
      </c>
      <c r="C1599" s="2">
        <f>RSI!I1599</f>
        <v>69.660213437972146</v>
      </c>
      <c r="D1599" s="2">
        <f>MACD!E1599</f>
        <v>-2.4815583146668541E-2</v>
      </c>
      <c r="E1599" s="2">
        <f>MACD!F1599</f>
        <v>-1.9620792627239925E-2</v>
      </c>
      <c r="F1599" s="2">
        <f>'Moving Avg'!D1599</f>
        <v>2.5304000000000002</v>
      </c>
      <c r="G1599" s="2">
        <f>'Moving Avg'!F1599</f>
        <v>2.5086149999999998</v>
      </c>
      <c r="H1599" s="2">
        <f>'Moving Avg'!G1599</f>
        <v>2.523718000000001</v>
      </c>
      <c r="I1599" s="2">
        <f>'Moving Avg'!H1599</f>
        <v>2.6483474999999936</v>
      </c>
      <c r="J1599" s="6" t="str">
        <f>OBV!F1599</f>
        <v>NEUTRAL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45</v>
      </c>
      <c r="O1599" s="8">
        <f t="shared" si="242"/>
        <v>0</v>
      </c>
      <c r="P1599" s="8">
        <f t="shared" si="243"/>
        <v>33</v>
      </c>
      <c r="Q1599" s="9">
        <f t="shared" si="244"/>
        <v>29.45</v>
      </c>
      <c r="R1599" s="9">
        <f t="shared" si="245"/>
        <v>22.25</v>
      </c>
      <c r="S1599" s="9">
        <f t="shared" si="246"/>
        <v>25.35</v>
      </c>
      <c r="T1599" s="9">
        <f t="shared" si="247"/>
        <v>25.75</v>
      </c>
      <c r="U1599" s="8">
        <f t="shared" si="248"/>
        <v>25.683333333333337</v>
      </c>
      <c r="V1599" s="8">
        <f t="shared" si="249"/>
        <v>25.700000000000003</v>
      </c>
    </row>
    <row r="1600" spans="1:22" ht="13.5" x14ac:dyDescent="0.25">
      <c r="A1600" s="3">
        <f>RSI!A1600</f>
        <v>44343</v>
      </c>
      <c r="B1600" s="2">
        <f>RSI!B1600</f>
        <v>2.5304000000000002</v>
      </c>
      <c r="C1600" s="2">
        <f>RSI!I1600</f>
        <v>69.660213437972146</v>
      </c>
      <c r="D1600" s="2">
        <f>MACD!E1600</f>
        <v>-2.5837435937237085E-2</v>
      </c>
      <c r="E1600" s="2">
        <f>MACD!F1600</f>
        <v>-2.0864121289239358E-2</v>
      </c>
      <c r="F1600" s="2">
        <f>'Moving Avg'!D1600</f>
        <v>2.5304000000000002</v>
      </c>
      <c r="G1600" s="2">
        <f>'Moving Avg'!F1600</f>
        <v>2.5109499999999998</v>
      </c>
      <c r="H1600" s="2">
        <f>'Moving Avg'!G1600</f>
        <v>2.5224720000000009</v>
      </c>
      <c r="I1600" s="2">
        <f>'Moving Avg'!H1600</f>
        <v>2.6447269999999934</v>
      </c>
      <c r="J1600" s="6" t="str">
        <f>OBV!F1600</f>
        <v>NEUTRAL</v>
      </c>
      <c r="K1600" s="6" t="str">
        <f>OBV!G1600</f>
        <v>NEUTRAL</v>
      </c>
      <c r="L1600" s="6" t="str">
        <f>OBV!H1600</f>
        <v>NEUTRAL</v>
      </c>
      <c r="M1600" s="8">
        <f t="shared" si="240"/>
        <v>25</v>
      </c>
      <c r="N1600" s="8">
        <f t="shared" si="241"/>
        <v>45</v>
      </c>
      <c r="O1600" s="8">
        <f t="shared" si="242"/>
        <v>0</v>
      </c>
      <c r="P1600" s="8">
        <f t="shared" si="243"/>
        <v>33</v>
      </c>
      <c r="Q1600" s="9">
        <f t="shared" si="244"/>
        <v>29.45</v>
      </c>
      <c r="R1600" s="9">
        <f t="shared" si="245"/>
        <v>22.25</v>
      </c>
      <c r="S1600" s="9">
        <f t="shared" si="246"/>
        <v>25.35</v>
      </c>
      <c r="T1600" s="9">
        <f t="shared" si="247"/>
        <v>25.75</v>
      </c>
      <c r="U1600" s="8">
        <f t="shared" si="248"/>
        <v>25.683333333333337</v>
      </c>
      <c r="V1600" s="8">
        <f t="shared" si="249"/>
        <v>25.700000000000003</v>
      </c>
    </row>
    <row r="1601" spans="1:22" ht="13.5" x14ac:dyDescent="0.25">
      <c r="A1601" s="3">
        <f>RSI!A1601</f>
        <v>44344</v>
      </c>
      <c r="B1601" s="2">
        <f>RSI!B1601</f>
        <v>2.5304000000000002</v>
      </c>
      <c r="C1601" s="2">
        <f>RSI!I1601</f>
        <v>69.660213437972146</v>
      </c>
      <c r="D1601" s="2">
        <f>MACD!E1601</f>
        <v>-2.080227859722994E-2</v>
      </c>
      <c r="E1601" s="2">
        <f>MACD!F1601</f>
        <v>-2.0851752750837477E-2</v>
      </c>
      <c r="F1601" s="2">
        <f>'Moving Avg'!D1601</f>
        <v>2.5304000000000002</v>
      </c>
      <c r="G1601" s="2">
        <f>'Moving Avg'!F1601</f>
        <v>2.5128949999999999</v>
      </c>
      <c r="H1601" s="2">
        <f>'Moving Avg'!G1601</f>
        <v>2.5212260000000013</v>
      </c>
      <c r="I1601" s="2">
        <f>'Moving Avg'!H1601</f>
        <v>2.6411064999999936</v>
      </c>
      <c r="J1601" s="6" t="str">
        <f>OBV!F1601</f>
        <v>NEUTRAL</v>
      </c>
      <c r="K1601" s="6" t="str">
        <f>OBV!G1601</f>
        <v>NEUTRAL</v>
      </c>
      <c r="L1601" s="6" t="str">
        <f>OBV!H1601</f>
        <v>NEUTRAL</v>
      </c>
      <c r="M1601" s="8">
        <f t="shared" si="240"/>
        <v>25</v>
      </c>
      <c r="N1601" s="8">
        <f t="shared" si="241"/>
        <v>0</v>
      </c>
      <c r="O1601" s="8">
        <f t="shared" si="242"/>
        <v>0</v>
      </c>
      <c r="P1601" s="8">
        <f t="shared" si="243"/>
        <v>33</v>
      </c>
      <c r="Q1601" s="9">
        <f t="shared" si="244"/>
        <v>13.7</v>
      </c>
      <c r="R1601" s="9">
        <f t="shared" si="245"/>
        <v>13.25</v>
      </c>
      <c r="S1601" s="9">
        <f t="shared" si="246"/>
        <v>18.600000000000001</v>
      </c>
      <c r="T1601" s="9">
        <f t="shared" si="247"/>
        <v>14.5</v>
      </c>
      <c r="U1601" s="8">
        <f t="shared" si="248"/>
        <v>15.183333333333332</v>
      </c>
      <c r="V1601" s="8">
        <f t="shared" si="249"/>
        <v>15.012499999999999</v>
      </c>
    </row>
    <row r="1602" spans="1:22" ht="13.5" x14ac:dyDescent="0.25">
      <c r="A1602" s="3">
        <f>RSI!A1602</f>
        <v>44347</v>
      </c>
      <c r="B1602" s="2">
        <f>RSI!B1602</f>
        <v>2.5304000000000002</v>
      </c>
      <c r="C1602" s="2">
        <f>RSI!I1602</f>
        <v>69.660213437972146</v>
      </c>
      <c r="D1602" s="2">
        <f>MACD!E1602</f>
        <v>-1.6620291751386684E-2</v>
      </c>
      <c r="E1602" s="2">
        <f>MACD!F1602</f>
        <v>-2.0005460550947318E-2</v>
      </c>
      <c r="F1602" s="2">
        <f>'Moving Avg'!D1602</f>
        <v>2.5304000000000002</v>
      </c>
      <c r="G1602" s="2">
        <f>'Moving Avg'!F1602</f>
        <v>2.5148400000000004</v>
      </c>
      <c r="H1602" s="2">
        <f>'Moving Avg'!G1602</f>
        <v>2.5199800000000012</v>
      </c>
      <c r="I1602" s="2">
        <f>'Moving Avg'!H1602</f>
        <v>2.6375249999999939</v>
      </c>
      <c r="J1602" s="6" t="str">
        <f>OBV!F1602</f>
        <v>NEUTRAL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33</v>
      </c>
      <c r="Q1602" s="9">
        <f t="shared" si="244"/>
        <v>13.7</v>
      </c>
      <c r="R1602" s="9">
        <f t="shared" si="245"/>
        <v>13.25</v>
      </c>
      <c r="S1602" s="9">
        <f t="shared" si="246"/>
        <v>18.600000000000001</v>
      </c>
      <c r="T1602" s="9">
        <f t="shared" si="247"/>
        <v>14.5</v>
      </c>
      <c r="U1602" s="8">
        <f t="shared" si="248"/>
        <v>15.183333333333332</v>
      </c>
      <c r="V1602" s="8">
        <f t="shared" si="249"/>
        <v>15.012499999999999</v>
      </c>
    </row>
    <row r="1603" spans="1:22" ht="13.5" x14ac:dyDescent="0.25">
      <c r="A1603" s="3">
        <f>RSI!A1603</f>
        <v>44348</v>
      </c>
      <c r="B1603" s="2">
        <f>RSI!B1603</f>
        <v>2.5304000000000002</v>
      </c>
      <c r="C1603" s="2">
        <f>RSI!I1603</f>
        <v>69.660213437972146</v>
      </c>
      <c r="D1603" s="2">
        <f>MACD!E1603</f>
        <v>-1.3154401296650686E-2</v>
      </c>
      <c r="E1603" s="2">
        <f>MACD!F1603</f>
        <v>-1.8635248700087995E-2</v>
      </c>
      <c r="F1603" s="2">
        <f>'Moving Avg'!D1603</f>
        <v>2.5304000000000002</v>
      </c>
      <c r="G1603" s="2">
        <f>'Moving Avg'!F1603</f>
        <v>2.516785</v>
      </c>
      <c r="H1603" s="2">
        <f>'Moving Avg'!G1603</f>
        <v>2.5187340000000007</v>
      </c>
      <c r="I1603" s="2">
        <f>'Moving Avg'!H1603</f>
        <v>2.6339044999999932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  <c r="M1603" s="8">
        <f t="shared" si="250"/>
        <v>25</v>
      </c>
      <c r="N1603" s="8">
        <f t="shared" si="251"/>
        <v>0</v>
      </c>
      <c r="O1603" s="8">
        <f t="shared" si="252"/>
        <v>0</v>
      </c>
      <c r="P1603" s="8">
        <f t="shared" si="253"/>
        <v>33</v>
      </c>
      <c r="Q1603" s="9">
        <f t="shared" ref="Q1603:Q1666" si="254">0.35*M1603+N1603*0.35+O1603*0.15+P1603*0.15</f>
        <v>13.7</v>
      </c>
      <c r="R1603" s="9">
        <f t="shared" ref="R1603:R1666" si="255">M1603*0.2+N1603*0.2+O1603*0.35+P1603*0.25</f>
        <v>13.25</v>
      </c>
      <c r="S1603" s="9">
        <f t="shared" ref="S1603:S1666" si="256">M1603*0.15+N1603*0.15+O1603*0.25+P1603*0.45</f>
        <v>18.600000000000001</v>
      </c>
      <c r="T1603" s="9">
        <f t="shared" ref="T1603:T1666" si="257">0.25*SUM(M1603:P1603)</f>
        <v>14.5</v>
      </c>
      <c r="U1603" s="8">
        <f t="shared" ref="U1603:U1666" si="258">SUM(Q1603:S1603)/3</f>
        <v>15.183333333333332</v>
      </c>
      <c r="V1603" s="8">
        <f t="shared" ref="V1603:V1666" si="259">SUM(Q1603:T1603)/4</f>
        <v>15.012499999999999</v>
      </c>
    </row>
    <row r="1604" spans="1:22" ht="13.5" x14ac:dyDescent="0.25">
      <c r="A1604" s="3">
        <f>RSI!A1604</f>
        <v>44349</v>
      </c>
      <c r="B1604" s="2">
        <f>RSI!B1604</f>
        <v>2.5926999999999998</v>
      </c>
      <c r="C1604" s="2">
        <f>RSI!I1604</f>
        <v>90.858518788559579</v>
      </c>
      <c r="D1604" s="2">
        <f>MACD!E1604</f>
        <v>-1.4903867164915319E-2</v>
      </c>
      <c r="E1604" s="2">
        <f>MACD!F1604</f>
        <v>-1.7888972393053461E-2</v>
      </c>
      <c r="F1604" s="2">
        <f>'Moving Avg'!D1604</f>
        <v>2.5428600000000001</v>
      </c>
      <c r="G1604" s="2">
        <f>'Moving Avg'!F1604</f>
        <v>2.5218449999999999</v>
      </c>
      <c r="H1604" s="2">
        <f>'Moving Avg'!G1604</f>
        <v>2.5187340000000007</v>
      </c>
      <c r="I1604" s="2">
        <f>'Moving Avg'!H1604</f>
        <v>2.6305954999999939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  <c r="M1604" s="8">
        <f t="shared" si="250"/>
        <v>0</v>
      </c>
      <c r="N1604" s="8">
        <f t="shared" si="251"/>
        <v>0</v>
      </c>
      <c r="O1604" s="8">
        <f t="shared" si="252"/>
        <v>0</v>
      </c>
      <c r="P1604" s="8">
        <f t="shared" si="253"/>
        <v>83.5</v>
      </c>
      <c r="Q1604" s="9">
        <f t="shared" si="254"/>
        <v>12.525</v>
      </c>
      <c r="R1604" s="9">
        <f t="shared" si="255"/>
        <v>20.875</v>
      </c>
      <c r="S1604" s="9">
        <f t="shared" si="256"/>
        <v>37.575000000000003</v>
      </c>
      <c r="T1604" s="9">
        <f t="shared" si="257"/>
        <v>20.875</v>
      </c>
      <c r="U1604" s="8">
        <f t="shared" si="258"/>
        <v>23.658333333333331</v>
      </c>
      <c r="V1604" s="8">
        <f t="shared" si="259"/>
        <v>22.962499999999999</v>
      </c>
    </row>
    <row r="1605" spans="1:22" ht="13.5" x14ac:dyDescent="0.25">
      <c r="A1605" s="3">
        <f>RSI!A1605</f>
        <v>44350</v>
      </c>
      <c r="B1605" s="2">
        <f>RSI!B1605</f>
        <v>2.5926999999999998</v>
      </c>
      <c r="C1605" s="2">
        <f>RSI!I1605</f>
        <v>90.858518788559579</v>
      </c>
      <c r="D1605" s="2">
        <f>MACD!E1605</f>
        <v>-1.6814658176633746E-2</v>
      </c>
      <c r="E1605" s="2">
        <f>MACD!F1605</f>
        <v>-1.7674109549769518E-2</v>
      </c>
      <c r="F1605" s="2">
        <f>'Moving Avg'!D1605</f>
        <v>2.5553200000000005</v>
      </c>
      <c r="G1605" s="2">
        <f>'Moving Avg'!F1605</f>
        <v>2.5269050000000002</v>
      </c>
      <c r="H1605" s="2">
        <f>'Moving Avg'!G1605</f>
        <v>2.5187340000000007</v>
      </c>
      <c r="I1605" s="2">
        <f>'Moving Avg'!H1605</f>
        <v>2.6272864999999941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  <c r="M1605" s="8">
        <f t="shared" si="250"/>
        <v>0</v>
      </c>
      <c r="N1605" s="8">
        <f t="shared" si="251"/>
        <v>0</v>
      </c>
      <c r="O1605" s="8">
        <f t="shared" si="252"/>
        <v>0</v>
      </c>
      <c r="P1605" s="8">
        <f t="shared" si="253"/>
        <v>83.5</v>
      </c>
      <c r="Q1605" s="9">
        <f t="shared" si="254"/>
        <v>12.525</v>
      </c>
      <c r="R1605" s="9">
        <f t="shared" si="255"/>
        <v>20.875</v>
      </c>
      <c r="S1605" s="9">
        <f t="shared" si="256"/>
        <v>37.575000000000003</v>
      </c>
      <c r="T1605" s="9">
        <f t="shared" si="257"/>
        <v>20.875</v>
      </c>
      <c r="U1605" s="8">
        <f t="shared" si="258"/>
        <v>23.658333333333331</v>
      </c>
      <c r="V1605" s="8">
        <f t="shared" si="259"/>
        <v>22.962499999999999</v>
      </c>
    </row>
    <row r="1606" spans="1:22" ht="13.5" x14ac:dyDescent="0.25">
      <c r="A1606" s="3">
        <f>RSI!A1606</f>
        <v>44351</v>
      </c>
      <c r="B1606" s="2">
        <f>RSI!B1606</f>
        <v>2.5926999999999998</v>
      </c>
      <c r="C1606" s="2">
        <f>RSI!I1606</f>
        <v>90.858518788559579</v>
      </c>
      <c r="D1606" s="2">
        <f>MACD!E1606</f>
        <v>-1.8830068135368805E-2</v>
      </c>
      <c r="E1606" s="2">
        <f>MACD!F1606</f>
        <v>-1.7905301266889377E-2</v>
      </c>
      <c r="F1606" s="2">
        <f>'Moving Avg'!D1606</f>
        <v>2.56778</v>
      </c>
      <c r="G1606" s="2">
        <f>'Moving Avg'!F1606</f>
        <v>2.5319650000000005</v>
      </c>
      <c r="H1606" s="2">
        <f>'Moving Avg'!G1606</f>
        <v>2.5187340000000003</v>
      </c>
      <c r="I1606" s="2">
        <f>'Moving Avg'!H1606</f>
        <v>2.6242109999999945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  <c r="M1606" s="8">
        <f t="shared" si="250"/>
        <v>0</v>
      </c>
      <c r="N1606" s="8">
        <f t="shared" si="251"/>
        <v>45</v>
      </c>
      <c r="O1606" s="8">
        <f t="shared" si="252"/>
        <v>0</v>
      </c>
      <c r="P1606" s="8">
        <f t="shared" si="253"/>
        <v>83.5</v>
      </c>
      <c r="Q1606" s="9">
        <f t="shared" si="254"/>
        <v>28.274999999999999</v>
      </c>
      <c r="R1606" s="9">
        <f t="shared" si="255"/>
        <v>29.875</v>
      </c>
      <c r="S1606" s="9">
        <f t="shared" si="256"/>
        <v>44.325000000000003</v>
      </c>
      <c r="T1606" s="9">
        <f t="shared" si="257"/>
        <v>32.125</v>
      </c>
      <c r="U1606" s="8">
        <f t="shared" si="258"/>
        <v>34.158333333333331</v>
      </c>
      <c r="V1606" s="8">
        <f t="shared" si="259"/>
        <v>33.65</v>
      </c>
    </row>
    <row r="1607" spans="1:22" ht="13.5" x14ac:dyDescent="0.25">
      <c r="A1607" s="3">
        <f>RSI!A1607</f>
        <v>44354</v>
      </c>
      <c r="B1607" s="2">
        <f>RSI!B1607</f>
        <v>2.5926999999999998</v>
      </c>
      <c r="C1607" s="2">
        <f>RSI!I1607</f>
        <v>90.858518788559579</v>
      </c>
      <c r="D1607" s="2">
        <f>MACD!E1607</f>
        <v>-2.0904476870727162E-2</v>
      </c>
      <c r="E1607" s="2">
        <f>MACD!F1607</f>
        <v>-1.8505136387656936E-2</v>
      </c>
      <c r="F1607" s="2">
        <f>'Moving Avg'!D1607</f>
        <v>2.5802399999999999</v>
      </c>
      <c r="G1607" s="2">
        <f>'Moving Avg'!F1607</f>
        <v>2.5370250000000003</v>
      </c>
      <c r="H1607" s="2">
        <f>'Moving Avg'!G1607</f>
        <v>2.5187340000000003</v>
      </c>
      <c r="I1607" s="2">
        <f>'Moving Avg'!H1607</f>
        <v>2.6209019999999947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  <c r="M1607" s="8">
        <f t="shared" si="250"/>
        <v>0</v>
      </c>
      <c r="N1607" s="8">
        <f t="shared" si="251"/>
        <v>45</v>
      </c>
      <c r="O1607" s="8">
        <f t="shared" si="252"/>
        <v>0</v>
      </c>
      <c r="P1607" s="8">
        <f t="shared" si="253"/>
        <v>83.5</v>
      </c>
      <c r="Q1607" s="9">
        <f t="shared" si="254"/>
        <v>28.274999999999999</v>
      </c>
      <c r="R1607" s="9">
        <f t="shared" si="255"/>
        <v>29.875</v>
      </c>
      <c r="S1607" s="9">
        <f t="shared" si="256"/>
        <v>44.325000000000003</v>
      </c>
      <c r="T1607" s="9">
        <f t="shared" si="257"/>
        <v>32.125</v>
      </c>
      <c r="U1607" s="8">
        <f t="shared" si="258"/>
        <v>34.158333333333331</v>
      </c>
      <c r="V1607" s="8">
        <f t="shared" si="259"/>
        <v>33.65</v>
      </c>
    </row>
    <row r="1608" spans="1:22" ht="13.5" x14ac:dyDescent="0.25">
      <c r="A1608" s="3">
        <f>RSI!A1608</f>
        <v>44355</v>
      </c>
      <c r="B1608" s="2">
        <f>RSI!B1608</f>
        <v>2.5615000000000001</v>
      </c>
      <c r="C1608" s="2">
        <f>RSI!I1608</f>
        <v>61.781387343520329</v>
      </c>
      <c r="D1608" s="2">
        <f>MACD!E1608</f>
        <v>-2.0690358622124982E-2</v>
      </c>
      <c r="E1608" s="2">
        <f>MACD!F1608</f>
        <v>-1.8942180834550546E-2</v>
      </c>
      <c r="F1608" s="2">
        <f>'Moving Avg'!D1608</f>
        <v>2.5864599999999998</v>
      </c>
      <c r="G1608" s="2">
        <f>'Moving Avg'!F1608</f>
        <v>2.5405250000000006</v>
      </c>
      <c r="H1608" s="2">
        <f>'Moving Avg'!G1608</f>
        <v>2.5181100000000001</v>
      </c>
      <c r="I1608" s="2">
        <f>'Moving Avg'!H1608</f>
        <v>2.6174369999999949</v>
      </c>
      <c r="J1608" s="6" t="str">
        <f>OBV!F1608</f>
        <v>BULLISH</v>
      </c>
      <c r="K1608" s="6" t="str">
        <f>OBV!G1608</f>
        <v>NEUTRAL</v>
      </c>
      <c r="L1608" s="6" t="str">
        <f>OBV!H1608</f>
        <v>CONFIRMED BULLISH</v>
      </c>
      <c r="M1608" s="8">
        <f t="shared" si="250"/>
        <v>25</v>
      </c>
      <c r="N1608" s="8">
        <f t="shared" si="251"/>
        <v>45</v>
      </c>
      <c r="O1608" s="8">
        <f t="shared" si="252"/>
        <v>0</v>
      </c>
      <c r="P1608" s="8">
        <f t="shared" si="253"/>
        <v>83.5</v>
      </c>
      <c r="Q1608" s="9">
        <f t="shared" si="254"/>
        <v>37.024999999999999</v>
      </c>
      <c r="R1608" s="9">
        <f t="shared" si="255"/>
        <v>34.875</v>
      </c>
      <c r="S1608" s="9">
        <f t="shared" si="256"/>
        <v>48.075000000000003</v>
      </c>
      <c r="T1608" s="9">
        <f t="shared" si="257"/>
        <v>38.375</v>
      </c>
      <c r="U1608" s="8">
        <f t="shared" si="258"/>
        <v>39.991666666666667</v>
      </c>
      <c r="V1608" s="8">
        <f t="shared" si="259"/>
        <v>39.587500000000006</v>
      </c>
    </row>
    <row r="1609" spans="1:22" ht="13.5" x14ac:dyDescent="0.25">
      <c r="A1609" s="3">
        <f>RSI!A1609</f>
        <v>44356</v>
      </c>
      <c r="B1609" s="2">
        <f>RSI!B1609</f>
        <v>2.5926999999999998</v>
      </c>
      <c r="C1609" s="2">
        <f>RSI!I1609</f>
        <v>71.577149324447745</v>
      </c>
      <c r="D1609" s="2">
        <f>MACD!E1609</f>
        <v>-2.2952341662426434E-2</v>
      </c>
      <c r="E1609" s="2">
        <f>MACD!F1609</f>
        <v>-1.9744213000125726E-2</v>
      </c>
      <c r="F1609" s="2">
        <f>'Moving Avg'!D1609</f>
        <v>2.5864599999999998</v>
      </c>
      <c r="G1609" s="2">
        <f>'Moving Avg'!F1609</f>
        <v>2.5455850000000004</v>
      </c>
      <c r="H1609" s="2">
        <f>'Moving Avg'!G1609</f>
        <v>2.5181099999999996</v>
      </c>
      <c r="I1609" s="2">
        <f>'Moving Avg'!H1609</f>
        <v>2.6142059999999945</v>
      </c>
      <c r="J1609" s="6" t="str">
        <f>OBV!F1609</f>
        <v>BULLISH</v>
      </c>
      <c r="K1609" s="6" t="str">
        <f>OBV!G1609</f>
        <v>NEUTRAL</v>
      </c>
      <c r="L1609" s="6" t="str">
        <f>OBV!H1609</f>
        <v>NEUTRAL</v>
      </c>
      <c r="M1609" s="8">
        <f t="shared" si="250"/>
        <v>0</v>
      </c>
      <c r="N1609" s="8">
        <f t="shared" si="251"/>
        <v>45</v>
      </c>
      <c r="O1609" s="8">
        <f t="shared" si="252"/>
        <v>0</v>
      </c>
      <c r="P1609" s="8">
        <f t="shared" si="253"/>
        <v>49.5</v>
      </c>
      <c r="Q1609" s="9">
        <f t="shared" si="254"/>
        <v>23.174999999999997</v>
      </c>
      <c r="R1609" s="9">
        <f t="shared" si="255"/>
        <v>21.375</v>
      </c>
      <c r="S1609" s="9">
        <f t="shared" si="256"/>
        <v>29.025000000000002</v>
      </c>
      <c r="T1609" s="9">
        <f t="shared" si="257"/>
        <v>23.625</v>
      </c>
      <c r="U1609" s="8">
        <f t="shared" si="258"/>
        <v>24.525000000000002</v>
      </c>
      <c r="V1609" s="8">
        <f t="shared" si="259"/>
        <v>24.3</v>
      </c>
    </row>
    <row r="1610" spans="1:22" ht="13.5" x14ac:dyDescent="0.25">
      <c r="A1610" s="3">
        <f>RSI!A1610</f>
        <v>44357</v>
      </c>
      <c r="B1610" s="2">
        <f>RSI!B1610</f>
        <v>2.5926999999999998</v>
      </c>
      <c r="C1610" s="2">
        <f>RSI!I1610</f>
        <v>71.577149324447745</v>
      </c>
      <c r="D1610" s="2">
        <f>MACD!E1610</f>
        <v>-2.5172956959957027E-2</v>
      </c>
      <c r="E1610" s="2">
        <f>MACD!F1610</f>
        <v>-2.0829961792091987E-2</v>
      </c>
      <c r="F1610" s="2">
        <f>'Moving Avg'!D1610</f>
        <v>2.5864600000000002</v>
      </c>
      <c r="G1610" s="2">
        <f>'Moving Avg'!F1610</f>
        <v>2.5506450000000003</v>
      </c>
      <c r="H1610" s="2">
        <f>'Moving Avg'!G1610</f>
        <v>2.5181099999999996</v>
      </c>
      <c r="I1610" s="2">
        <f>'Moving Avg'!H1610</f>
        <v>2.6114029999999944</v>
      </c>
      <c r="J1610" s="6" t="str">
        <f>OBV!F1610</f>
        <v>BULLISH</v>
      </c>
      <c r="K1610" s="6" t="str">
        <f>OBV!G1610</f>
        <v>NEUTRAL</v>
      </c>
      <c r="L1610" s="6" t="str">
        <f>OBV!H1610</f>
        <v>NEUTRAL</v>
      </c>
      <c r="M1610" s="8">
        <f t="shared" si="250"/>
        <v>0</v>
      </c>
      <c r="N1610" s="8">
        <f t="shared" si="251"/>
        <v>45</v>
      </c>
      <c r="O1610" s="8">
        <f t="shared" si="252"/>
        <v>0</v>
      </c>
      <c r="P1610" s="8">
        <f t="shared" si="253"/>
        <v>49.5</v>
      </c>
      <c r="Q1610" s="9">
        <f t="shared" si="254"/>
        <v>23.174999999999997</v>
      </c>
      <c r="R1610" s="9">
        <f t="shared" si="255"/>
        <v>21.375</v>
      </c>
      <c r="S1610" s="9">
        <f t="shared" si="256"/>
        <v>29.025000000000002</v>
      </c>
      <c r="T1610" s="9">
        <f t="shared" si="257"/>
        <v>23.625</v>
      </c>
      <c r="U1610" s="8">
        <f t="shared" si="258"/>
        <v>24.525000000000002</v>
      </c>
      <c r="V1610" s="8">
        <f t="shared" si="259"/>
        <v>24.3</v>
      </c>
    </row>
    <row r="1611" spans="1:22" ht="13.5" x14ac:dyDescent="0.25">
      <c r="A1611" s="3">
        <f>RSI!A1611</f>
        <v>44358</v>
      </c>
      <c r="B1611" s="2">
        <f>RSI!B1611</f>
        <v>2.5926999999999998</v>
      </c>
      <c r="C1611" s="2">
        <f>RSI!I1611</f>
        <v>71.577149324447745</v>
      </c>
      <c r="D1611" s="2">
        <f>MACD!E1611</f>
        <v>-2.733585547557249E-2</v>
      </c>
      <c r="E1611" s="2">
        <f>MACD!F1611</f>
        <v>-2.213114052878809E-2</v>
      </c>
      <c r="F1611" s="2">
        <f>'Moving Avg'!D1611</f>
        <v>2.5864599999999998</v>
      </c>
      <c r="G1611" s="2">
        <f>'Moving Avg'!F1611</f>
        <v>2.5537600000000005</v>
      </c>
      <c r="H1611" s="2">
        <f>'Moving Avg'!G1611</f>
        <v>2.5181099999999996</v>
      </c>
      <c r="I1611" s="2">
        <f>'Moving Avg'!H1611</f>
        <v>2.6085999999999943</v>
      </c>
      <c r="J1611" s="6" t="str">
        <f>OBV!F1611</f>
        <v>BULLISH</v>
      </c>
      <c r="K1611" s="6" t="str">
        <f>OBV!G1611</f>
        <v>NEUTRAL</v>
      </c>
      <c r="L1611" s="6" t="str">
        <f>OBV!H1611</f>
        <v>NEUTRAL</v>
      </c>
      <c r="M1611" s="8">
        <f t="shared" si="250"/>
        <v>0</v>
      </c>
      <c r="N1611" s="8">
        <f t="shared" si="251"/>
        <v>45</v>
      </c>
      <c r="O1611" s="8">
        <f t="shared" si="252"/>
        <v>0</v>
      </c>
      <c r="P1611" s="8">
        <f t="shared" si="253"/>
        <v>49.5</v>
      </c>
      <c r="Q1611" s="9">
        <f t="shared" si="254"/>
        <v>23.174999999999997</v>
      </c>
      <c r="R1611" s="9">
        <f t="shared" si="255"/>
        <v>21.375</v>
      </c>
      <c r="S1611" s="9">
        <f t="shared" si="256"/>
        <v>29.025000000000002</v>
      </c>
      <c r="T1611" s="9">
        <f t="shared" si="257"/>
        <v>23.625</v>
      </c>
      <c r="U1611" s="8">
        <f t="shared" si="258"/>
        <v>24.525000000000002</v>
      </c>
      <c r="V1611" s="8">
        <f t="shared" si="259"/>
        <v>24.3</v>
      </c>
    </row>
    <row r="1612" spans="1:22" ht="13.5" x14ac:dyDescent="0.25">
      <c r="A1612" s="3">
        <f>RSI!A1612</f>
        <v>44361</v>
      </c>
      <c r="B1612" s="2">
        <f>RSI!B1612</f>
        <v>2.5226000000000002</v>
      </c>
      <c r="C1612" s="2">
        <f>RSI!I1612</f>
        <v>41.632739052064707</v>
      </c>
      <c r="D1612" s="2">
        <f>MACD!E1612</f>
        <v>-2.4236293281532539E-2</v>
      </c>
      <c r="E1612" s="2">
        <f>MACD!F1612</f>
        <v>-2.2552171079336981E-2</v>
      </c>
      <c r="F1612" s="2">
        <f>'Moving Avg'!D1612</f>
        <v>2.5724399999999998</v>
      </c>
      <c r="G1612" s="2">
        <f>'Moving Avg'!F1612</f>
        <v>2.5533700000000001</v>
      </c>
      <c r="H1612" s="2">
        <f>'Moving Avg'!G1612</f>
        <v>2.5167079999999995</v>
      </c>
      <c r="I1612" s="2">
        <f>'Moving Avg'!H1612</f>
        <v>2.6056414999999942</v>
      </c>
      <c r="J1612" s="6" t="str">
        <f>OBV!F1612</f>
        <v>BULLISH</v>
      </c>
      <c r="K1612" s="6" t="str">
        <f>OBV!G1612</f>
        <v>NEUTRAL</v>
      </c>
      <c r="L1612" s="6" t="str">
        <f>OBV!H1612</f>
        <v>BULLISH DIVERGENCE</v>
      </c>
      <c r="M1612" s="8">
        <f t="shared" si="250"/>
        <v>25</v>
      </c>
      <c r="N1612" s="8">
        <f t="shared" si="251"/>
        <v>45</v>
      </c>
      <c r="O1612" s="8">
        <f t="shared" si="252"/>
        <v>0</v>
      </c>
      <c r="P1612" s="8">
        <f t="shared" si="253"/>
        <v>66.5</v>
      </c>
      <c r="Q1612" s="9">
        <f t="shared" si="254"/>
        <v>34.475000000000001</v>
      </c>
      <c r="R1612" s="9">
        <f t="shared" si="255"/>
        <v>30.625</v>
      </c>
      <c r="S1612" s="9">
        <f t="shared" si="256"/>
        <v>40.424999999999997</v>
      </c>
      <c r="T1612" s="9">
        <f t="shared" si="257"/>
        <v>34.125</v>
      </c>
      <c r="U1612" s="8">
        <f t="shared" si="258"/>
        <v>35.174999999999997</v>
      </c>
      <c r="V1612" s="8">
        <f t="shared" si="259"/>
        <v>34.912499999999994</v>
      </c>
    </row>
    <row r="1613" spans="1:22" ht="13.5" x14ac:dyDescent="0.25">
      <c r="A1613" s="3">
        <f>RSI!A1613</f>
        <v>44362</v>
      </c>
      <c r="B1613" s="2">
        <f>RSI!B1613</f>
        <v>2.5226000000000002</v>
      </c>
      <c r="C1613" s="2">
        <f>RSI!I1613</f>
        <v>41.632739052064707</v>
      </c>
      <c r="D1613" s="2">
        <f>MACD!E1613</f>
        <v>-2.1442775399802549E-2</v>
      </c>
      <c r="E1613" s="2">
        <f>MACD!F1613</f>
        <v>-2.2330291943430097E-2</v>
      </c>
      <c r="F1613" s="2">
        <f>'Moving Avg'!D1613</f>
        <v>2.5646599999999999</v>
      </c>
      <c r="G1613" s="2">
        <f>'Moving Avg'!F1613</f>
        <v>2.5529800000000002</v>
      </c>
      <c r="H1613" s="2">
        <f>'Moving Avg'!G1613</f>
        <v>2.5159299999999991</v>
      </c>
      <c r="I1613" s="2">
        <f>'Moving Avg'!H1613</f>
        <v>2.6031499999999936</v>
      </c>
      <c r="J1613" s="6" t="str">
        <f>OBV!F1613</f>
        <v>BULLISH</v>
      </c>
      <c r="K1613" s="6" t="str">
        <f>OBV!G1613</f>
        <v>NEUTRAL</v>
      </c>
      <c r="L1613" s="6" t="str">
        <f>OBV!H1613</f>
        <v>BULLISH DIVERGENCE</v>
      </c>
      <c r="M1613" s="8">
        <f t="shared" si="250"/>
        <v>25</v>
      </c>
      <c r="N1613" s="8">
        <f t="shared" si="251"/>
        <v>0</v>
      </c>
      <c r="O1613" s="8">
        <f t="shared" si="252"/>
        <v>0</v>
      </c>
      <c r="P1613" s="8">
        <f t="shared" si="253"/>
        <v>66.5</v>
      </c>
      <c r="Q1613" s="9">
        <f t="shared" si="254"/>
        <v>18.725000000000001</v>
      </c>
      <c r="R1613" s="9">
        <f t="shared" si="255"/>
        <v>21.625</v>
      </c>
      <c r="S1613" s="9">
        <f t="shared" si="256"/>
        <v>33.674999999999997</v>
      </c>
      <c r="T1613" s="9">
        <f t="shared" si="257"/>
        <v>22.875</v>
      </c>
      <c r="U1613" s="8">
        <f t="shared" si="258"/>
        <v>24.675000000000001</v>
      </c>
      <c r="V1613" s="8">
        <f t="shared" si="259"/>
        <v>24.225000000000001</v>
      </c>
    </row>
    <row r="1614" spans="1:22" ht="13.5" x14ac:dyDescent="0.25">
      <c r="A1614" s="3">
        <f>RSI!A1614</f>
        <v>44363</v>
      </c>
      <c r="B1614" s="2">
        <f>RSI!B1614</f>
        <v>2.5771000000000002</v>
      </c>
      <c r="C1614" s="2">
        <f>RSI!I1614</f>
        <v>57.61936135529519</v>
      </c>
      <c r="D1614" s="2">
        <f>MACD!E1614</f>
        <v>-1.3373292439475826E-2</v>
      </c>
      <c r="E1614" s="2">
        <f>MACD!F1614</f>
        <v>-2.0538892042639242E-2</v>
      </c>
      <c r="F1614" s="2">
        <f>'Moving Avg'!D1614</f>
        <v>2.5615399999999999</v>
      </c>
      <c r="G1614" s="2">
        <f>'Moving Avg'!F1614</f>
        <v>2.5553150000000002</v>
      </c>
      <c r="H1614" s="2">
        <f>'Moving Avg'!G1614</f>
        <v>2.5176419999999995</v>
      </c>
      <c r="I1614" s="2">
        <f>'Moving Avg'!H1614</f>
        <v>2.6013589999999938</v>
      </c>
      <c r="J1614" s="6" t="str">
        <f>OBV!F1614</f>
        <v>BULLISH</v>
      </c>
      <c r="K1614" s="6" t="str">
        <f>OBV!G1614</f>
        <v>NEUTRAL</v>
      </c>
      <c r="L1614" s="6" t="str">
        <f>OBV!H1614</f>
        <v>BULLISH DIVERGENCE</v>
      </c>
      <c r="M1614" s="8">
        <f t="shared" si="250"/>
        <v>25</v>
      </c>
      <c r="N1614" s="8">
        <f t="shared" si="251"/>
        <v>0</v>
      </c>
      <c r="O1614" s="8">
        <f t="shared" si="252"/>
        <v>0</v>
      </c>
      <c r="P1614" s="8">
        <f t="shared" si="253"/>
        <v>66.5</v>
      </c>
      <c r="Q1614" s="9">
        <f t="shared" si="254"/>
        <v>18.725000000000001</v>
      </c>
      <c r="R1614" s="9">
        <f t="shared" si="255"/>
        <v>21.625</v>
      </c>
      <c r="S1614" s="9">
        <f t="shared" si="256"/>
        <v>33.674999999999997</v>
      </c>
      <c r="T1614" s="9">
        <f t="shared" si="257"/>
        <v>22.875</v>
      </c>
      <c r="U1614" s="8">
        <f t="shared" si="258"/>
        <v>24.675000000000001</v>
      </c>
      <c r="V1614" s="8">
        <f t="shared" si="259"/>
        <v>24.225000000000001</v>
      </c>
    </row>
    <row r="1615" spans="1:22" ht="13.5" x14ac:dyDescent="0.25">
      <c r="A1615" s="3">
        <f>RSI!A1615</f>
        <v>44364</v>
      </c>
      <c r="B1615" s="2">
        <f>RSI!B1615</f>
        <v>2.5771000000000002</v>
      </c>
      <c r="C1615" s="2">
        <f>RSI!I1615</f>
        <v>57.61936135529519</v>
      </c>
      <c r="D1615" s="2">
        <f>MACD!E1615</f>
        <v>-6.7208679840691232E-3</v>
      </c>
      <c r="E1615" s="2">
        <f>MACD!F1615</f>
        <v>-1.7775287230925221E-2</v>
      </c>
      <c r="F1615" s="2">
        <f>'Moving Avg'!D1615</f>
        <v>2.5584199999999999</v>
      </c>
      <c r="G1615" s="2">
        <f>'Moving Avg'!F1615</f>
        <v>2.5576500000000002</v>
      </c>
      <c r="H1615" s="2">
        <f>'Moving Avg'!G1615</f>
        <v>2.5193539999999994</v>
      </c>
      <c r="I1615" s="2">
        <f>'Moving Avg'!H1615</f>
        <v>2.5991399999999936</v>
      </c>
      <c r="J1615" s="6" t="str">
        <f>OBV!F1615</f>
        <v>BULLISH</v>
      </c>
      <c r="K1615" s="6" t="str">
        <f>OBV!G1615</f>
        <v>NEUTRAL</v>
      </c>
      <c r="L1615" s="6" t="str">
        <f>OBV!H1615</f>
        <v>BULLISH DIVERGENCE</v>
      </c>
      <c r="M1615" s="8">
        <f t="shared" si="250"/>
        <v>25</v>
      </c>
      <c r="N1615" s="8">
        <f t="shared" si="251"/>
        <v>0</v>
      </c>
      <c r="O1615" s="8">
        <f t="shared" si="252"/>
        <v>0</v>
      </c>
      <c r="P1615" s="8">
        <f t="shared" si="253"/>
        <v>66.5</v>
      </c>
      <c r="Q1615" s="9">
        <f t="shared" si="254"/>
        <v>18.725000000000001</v>
      </c>
      <c r="R1615" s="9">
        <f t="shared" si="255"/>
        <v>21.625</v>
      </c>
      <c r="S1615" s="9">
        <f t="shared" si="256"/>
        <v>33.674999999999997</v>
      </c>
      <c r="T1615" s="9">
        <f t="shared" si="257"/>
        <v>22.875</v>
      </c>
      <c r="U1615" s="8">
        <f t="shared" si="258"/>
        <v>24.675000000000001</v>
      </c>
      <c r="V1615" s="8">
        <f t="shared" si="259"/>
        <v>24.225000000000001</v>
      </c>
    </row>
    <row r="1616" spans="1:22" ht="13.5" x14ac:dyDescent="0.25">
      <c r="A1616" s="3">
        <f>RSI!A1616</f>
        <v>44365</v>
      </c>
      <c r="B1616" s="2">
        <f>RSI!B1616</f>
        <v>2.5771000000000002</v>
      </c>
      <c r="C1616" s="2">
        <f>RSI!I1616</f>
        <v>57.61936135529519</v>
      </c>
      <c r="D1616" s="2">
        <f>MACD!E1616</f>
        <v>-1.2544856559406625E-3</v>
      </c>
      <c r="E1616" s="2">
        <f>MACD!F1616</f>
        <v>-1.447112691592831E-2</v>
      </c>
      <c r="F1616" s="2">
        <f>'Moving Avg'!D1616</f>
        <v>2.5552999999999999</v>
      </c>
      <c r="G1616" s="2">
        <f>'Moving Avg'!F1616</f>
        <v>2.5599850000000002</v>
      </c>
      <c r="H1616" s="2">
        <f>'Moving Avg'!G1616</f>
        <v>2.5210659999999994</v>
      </c>
      <c r="I1616" s="2">
        <f>'Moving Avg'!H1616</f>
        <v>2.5973489999999937</v>
      </c>
      <c r="J1616" s="6" t="str">
        <f>OBV!F1616</f>
        <v>BULLISH</v>
      </c>
      <c r="K1616" s="6" t="str">
        <f>OBV!G1616</f>
        <v>NEUTRAL</v>
      </c>
      <c r="L1616" s="6" t="str">
        <f>OBV!H1616</f>
        <v>BULLISH DIVERGENCE</v>
      </c>
      <c r="M1616" s="8">
        <f t="shared" si="250"/>
        <v>25</v>
      </c>
      <c r="N1616" s="8">
        <f t="shared" si="251"/>
        <v>0</v>
      </c>
      <c r="O1616" s="8">
        <f t="shared" si="252"/>
        <v>0</v>
      </c>
      <c r="P1616" s="8">
        <f t="shared" si="253"/>
        <v>66.5</v>
      </c>
      <c r="Q1616" s="9">
        <f t="shared" si="254"/>
        <v>18.725000000000001</v>
      </c>
      <c r="R1616" s="9">
        <f t="shared" si="255"/>
        <v>21.625</v>
      </c>
      <c r="S1616" s="9">
        <f t="shared" si="256"/>
        <v>33.674999999999997</v>
      </c>
      <c r="T1616" s="9">
        <f t="shared" si="257"/>
        <v>22.875</v>
      </c>
      <c r="U1616" s="8">
        <f t="shared" si="258"/>
        <v>24.675000000000001</v>
      </c>
      <c r="V1616" s="8">
        <f t="shared" si="259"/>
        <v>24.225000000000001</v>
      </c>
    </row>
    <row r="1617" spans="1:22" ht="13.5" x14ac:dyDescent="0.25">
      <c r="A1617" s="3">
        <f>RSI!A1617</f>
        <v>44368</v>
      </c>
      <c r="B1617" s="2">
        <f>RSI!B1617</f>
        <v>2.5771000000000002</v>
      </c>
      <c r="C1617" s="2">
        <f>RSI!I1617</f>
        <v>57.61936135529519</v>
      </c>
      <c r="D1617" s="2">
        <f>MACD!E1617</f>
        <v>3.2203664319769842E-3</v>
      </c>
      <c r="E1617" s="2">
        <f>MACD!F1617</f>
        <v>-1.0932828246347252E-2</v>
      </c>
      <c r="F1617" s="2">
        <f>'Moving Avg'!D1617</f>
        <v>2.5661999999999998</v>
      </c>
      <c r="G1617" s="2">
        <f>'Moving Avg'!F1617</f>
        <v>2.5623200000000002</v>
      </c>
      <c r="H1617" s="2">
        <f>'Moving Avg'!G1617</f>
        <v>2.5227779999999993</v>
      </c>
      <c r="I1617" s="2">
        <f>'Moving Avg'!H1617</f>
        <v>2.5959864999999938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  <c r="M1617" s="8">
        <f t="shared" si="250"/>
        <v>25</v>
      </c>
      <c r="N1617" s="8">
        <f t="shared" si="251"/>
        <v>0</v>
      </c>
      <c r="O1617" s="8">
        <f t="shared" si="252"/>
        <v>0</v>
      </c>
      <c r="P1617" s="8">
        <f t="shared" si="253"/>
        <v>83.5</v>
      </c>
      <c r="Q1617" s="9">
        <f t="shared" si="254"/>
        <v>21.274999999999999</v>
      </c>
      <c r="R1617" s="9">
        <f t="shared" si="255"/>
        <v>25.875</v>
      </c>
      <c r="S1617" s="9">
        <f t="shared" si="256"/>
        <v>41.325000000000003</v>
      </c>
      <c r="T1617" s="9">
        <f t="shared" si="257"/>
        <v>27.125</v>
      </c>
      <c r="U1617" s="8">
        <f t="shared" si="258"/>
        <v>29.491666666666664</v>
      </c>
      <c r="V1617" s="8">
        <f t="shared" si="259"/>
        <v>28.9</v>
      </c>
    </row>
    <row r="1618" spans="1:22" ht="13.5" x14ac:dyDescent="0.25">
      <c r="A1618" s="3">
        <f>RSI!A1618</f>
        <v>44369</v>
      </c>
      <c r="B1618" s="2">
        <f>RSI!B1618</f>
        <v>2.5771000000000002</v>
      </c>
      <c r="C1618" s="2">
        <f>RSI!I1618</f>
        <v>57.61936135529519</v>
      </c>
      <c r="D1618" s="2">
        <f>MACD!E1618</f>
        <v>2.0673831227160377E-3</v>
      </c>
      <c r="E1618" s="2">
        <f>MACD!F1618</f>
        <v>-8.3327859725345933E-3</v>
      </c>
      <c r="F1618" s="2">
        <f>'Moving Avg'!D1618</f>
        <v>2.5771000000000002</v>
      </c>
      <c r="G1618" s="2">
        <f>'Moving Avg'!F1618</f>
        <v>2.5646550000000001</v>
      </c>
      <c r="H1618" s="2">
        <f>'Moving Avg'!G1618</f>
        <v>2.5244899999999992</v>
      </c>
      <c r="I1618" s="2">
        <f>'Moving Avg'!H1618</f>
        <v>2.5946239999999938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  <c r="M1618" s="8">
        <f t="shared" si="250"/>
        <v>25</v>
      </c>
      <c r="N1618" s="8">
        <f t="shared" si="251"/>
        <v>0</v>
      </c>
      <c r="O1618" s="8">
        <f t="shared" si="252"/>
        <v>0</v>
      </c>
      <c r="P1618" s="8">
        <f t="shared" si="253"/>
        <v>83.5</v>
      </c>
      <c r="Q1618" s="9">
        <f t="shared" si="254"/>
        <v>21.274999999999999</v>
      </c>
      <c r="R1618" s="9">
        <f t="shared" si="255"/>
        <v>25.875</v>
      </c>
      <c r="S1618" s="9">
        <f t="shared" si="256"/>
        <v>41.325000000000003</v>
      </c>
      <c r="T1618" s="9">
        <f t="shared" si="257"/>
        <v>27.125</v>
      </c>
      <c r="U1618" s="8">
        <f t="shared" si="258"/>
        <v>29.491666666666664</v>
      </c>
      <c r="V1618" s="8">
        <f t="shared" si="259"/>
        <v>28.9</v>
      </c>
    </row>
    <row r="1619" spans="1:22" ht="13.5" x14ac:dyDescent="0.25">
      <c r="A1619" s="3">
        <f>RSI!A1619</f>
        <v>44370</v>
      </c>
      <c r="B1619" s="2">
        <f>RSI!B1619</f>
        <v>2.5771000000000002</v>
      </c>
      <c r="C1619" s="2">
        <f>RSI!I1619</f>
        <v>57.61936135529519</v>
      </c>
      <c r="D1619" s="2">
        <f>MACD!E1619</f>
        <v>5.7627109217541772E-3</v>
      </c>
      <c r="E1619" s="2">
        <f>MACD!F1619</f>
        <v>-5.5136865936768397E-3</v>
      </c>
      <c r="F1619" s="2">
        <f>'Moving Avg'!D1619</f>
        <v>2.5771000000000002</v>
      </c>
      <c r="G1619" s="2">
        <f>'Moving Avg'!F1619</f>
        <v>2.5669900000000005</v>
      </c>
      <c r="H1619" s="2">
        <f>'Moving Avg'!G1619</f>
        <v>2.5263579999999992</v>
      </c>
      <c r="I1619" s="2">
        <f>'Moving Avg'!H1619</f>
        <v>2.5928719999999936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25</v>
      </c>
      <c r="N1619" s="8">
        <f t="shared" si="251"/>
        <v>0</v>
      </c>
      <c r="O1619" s="8">
        <f t="shared" si="252"/>
        <v>0</v>
      </c>
      <c r="P1619" s="8">
        <f t="shared" si="253"/>
        <v>33</v>
      </c>
      <c r="Q1619" s="9">
        <f t="shared" si="254"/>
        <v>13.7</v>
      </c>
      <c r="R1619" s="9">
        <f t="shared" si="255"/>
        <v>13.25</v>
      </c>
      <c r="S1619" s="9">
        <f t="shared" si="256"/>
        <v>18.600000000000001</v>
      </c>
      <c r="T1619" s="9">
        <f t="shared" si="257"/>
        <v>14.5</v>
      </c>
      <c r="U1619" s="8">
        <f t="shared" si="258"/>
        <v>15.183333333333332</v>
      </c>
      <c r="V1619" s="8">
        <f t="shared" si="259"/>
        <v>15.012499999999999</v>
      </c>
    </row>
    <row r="1620" spans="1:22" ht="13.5" x14ac:dyDescent="0.25">
      <c r="A1620" s="3">
        <f>RSI!A1620</f>
        <v>44371</v>
      </c>
      <c r="B1620" s="2">
        <f>RSI!B1620</f>
        <v>2.5771000000000002</v>
      </c>
      <c r="C1620" s="2">
        <f>RSI!I1620</f>
        <v>57.61936135529519</v>
      </c>
      <c r="D1620" s="2">
        <f>MACD!E1620</f>
        <v>8.7700166227469012E-3</v>
      </c>
      <c r="E1620" s="2">
        <f>MACD!F1620</f>
        <v>-2.6569459503920922E-3</v>
      </c>
      <c r="F1620" s="2">
        <f>'Moving Avg'!D1620</f>
        <v>2.5771000000000002</v>
      </c>
      <c r="G1620" s="2">
        <f>'Moving Avg'!F1620</f>
        <v>2.5693250000000005</v>
      </c>
      <c r="H1620" s="2">
        <f>'Moving Avg'!G1620</f>
        <v>2.5283819999999992</v>
      </c>
      <c r="I1620" s="2">
        <f>'Moving Avg'!H1620</f>
        <v>2.5911199999999934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25</v>
      </c>
      <c r="N1620" s="8">
        <f t="shared" si="251"/>
        <v>0</v>
      </c>
      <c r="O1620" s="8">
        <f t="shared" si="252"/>
        <v>0</v>
      </c>
      <c r="P1620" s="8">
        <f t="shared" si="253"/>
        <v>33</v>
      </c>
      <c r="Q1620" s="9">
        <f t="shared" si="254"/>
        <v>13.7</v>
      </c>
      <c r="R1620" s="9">
        <f t="shared" si="255"/>
        <v>13.25</v>
      </c>
      <c r="S1620" s="9">
        <f t="shared" si="256"/>
        <v>18.600000000000001</v>
      </c>
      <c r="T1620" s="9">
        <f t="shared" si="257"/>
        <v>14.5</v>
      </c>
      <c r="U1620" s="8">
        <f t="shared" si="258"/>
        <v>15.183333333333332</v>
      </c>
      <c r="V1620" s="8">
        <f t="shared" si="259"/>
        <v>15.012499999999999</v>
      </c>
    </row>
    <row r="1621" spans="1:22" ht="13.5" x14ac:dyDescent="0.25">
      <c r="A1621" s="3">
        <f>RSI!A1621</f>
        <v>44372</v>
      </c>
      <c r="B1621" s="2">
        <f>RSI!B1621</f>
        <v>2.5693000000000001</v>
      </c>
      <c r="C1621" s="2">
        <f>RSI!I1621</f>
        <v>54.059367522962752</v>
      </c>
      <c r="D1621" s="2">
        <f>MACD!E1621</f>
        <v>1.1781780159163091E-2</v>
      </c>
      <c r="E1621" s="2">
        <f>MACD!F1621</f>
        <v>2.3079927151894476E-4</v>
      </c>
      <c r="F1621" s="2">
        <f>'Moving Avg'!D1621</f>
        <v>2.5755400000000002</v>
      </c>
      <c r="G1621" s="2">
        <f>'Moving Avg'!F1621</f>
        <v>2.5712700000000006</v>
      </c>
      <c r="H1621" s="2">
        <f>'Moving Avg'!G1621</f>
        <v>2.5302499999999992</v>
      </c>
      <c r="I1621" s="2">
        <f>'Moving Avg'!H1621</f>
        <v>2.589328999999994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0"/>
        <v>25</v>
      </c>
      <c r="N1621" s="8">
        <f t="shared" si="251"/>
        <v>0</v>
      </c>
      <c r="O1621" s="8">
        <f t="shared" si="252"/>
        <v>0</v>
      </c>
      <c r="P1621" s="8">
        <f t="shared" si="253"/>
        <v>16.5</v>
      </c>
      <c r="Q1621" s="9">
        <f t="shared" si="254"/>
        <v>11.225</v>
      </c>
      <c r="R1621" s="9">
        <f t="shared" si="255"/>
        <v>9.125</v>
      </c>
      <c r="S1621" s="9">
        <f t="shared" si="256"/>
        <v>11.175000000000001</v>
      </c>
      <c r="T1621" s="9">
        <f t="shared" si="257"/>
        <v>10.375</v>
      </c>
      <c r="U1621" s="8">
        <f t="shared" si="258"/>
        <v>10.508333333333335</v>
      </c>
      <c r="V1621" s="8">
        <f t="shared" si="259"/>
        <v>10.475000000000001</v>
      </c>
    </row>
    <row r="1622" spans="1:22" ht="13.5" x14ac:dyDescent="0.25">
      <c r="A1622" s="3">
        <f>RSI!A1622</f>
        <v>44375</v>
      </c>
      <c r="B1622" s="2">
        <f>RSI!B1622</f>
        <v>2.5693000000000001</v>
      </c>
      <c r="C1622" s="2">
        <f>RSI!I1622</f>
        <v>54.059367522962752</v>
      </c>
      <c r="D1622" s="2">
        <f>MACD!E1622</f>
        <v>3.489209936593074E-3</v>
      </c>
      <c r="E1622" s="2">
        <f>MACD!F1622</f>
        <v>8.8248140453377069E-4</v>
      </c>
      <c r="F1622" s="2">
        <f>'Moving Avg'!D1622</f>
        <v>2.5739800000000002</v>
      </c>
      <c r="G1622" s="2">
        <f>'Moving Avg'!F1622</f>
        <v>2.5732150000000003</v>
      </c>
      <c r="H1622" s="2">
        <f>'Moving Avg'!G1622</f>
        <v>2.5321179999999992</v>
      </c>
      <c r="I1622" s="2">
        <f>'Moving Avg'!H1622</f>
        <v>2.5875379999999937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0"/>
        <v>25</v>
      </c>
      <c r="N1622" s="8">
        <f t="shared" si="251"/>
        <v>0</v>
      </c>
      <c r="O1622" s="8">
        <f t="shared" si="252"/>
        <v>0</v>
      </c>
      <c r="P1622" s="8">
        <f t="shared" si="253"/>
        <v>16.5</v>
      </c>
      <c r="Q1622" s="9">
        <f t="shared" si="254"/>
        <v>11.225</v>
      </c>
      <c r="R1622" s="9">
        <f t="shared" si="255"/>
        <v>9.125</v>
      </c>
      <c r="S1622" s="9">
        <f t="shared" si="256"/>
        <v>11.175000000000001</v>
      </c>
      <c r="T1622" s="9">
        <f t="shared" si="257"/>
        <v>10.375</v>
      </c>
      <c r="U1622" s="8">
        <f t="shared" si="258"/>
        <v>10.508333333333335</v>
      </c>
      <c r="V1622" s="8">
        <f t="shared" si="259"/>
        <v>10.475000000000001</v>
      </c>
    </row>
    <row r="1623" spans="1:22" ht="13.5" x14ac:dyDescent="0.25">
      <c r="A1623" s="3">
        <f>RSI!A1623</f>
        <v>44376</v>
      </c>
      <c r="B1623" s="2">
        <f>RSI!B1623</f>
        <v>2.5693000000000001</v>
      </c>
      <c r="C1623" s="2">
        <f>RSI!I1623</f>
        <v>54.059367522962752</v>
      </c>
      <c r="D1623" s="2">
        <f>MACD!E1623</f>
        <v>-3.5797748239567717E-3</v>
      </c>
      <c r="E1623" s="2">
        <f>MACD!F1623</f>
        <v>-9.9698411643378082E-6</v>
      </c>
      <c r="F1623" s="2">
        <f>'Moving Avg'!D1623</f>
        <v>2.5724200000000002</v>
      </c>
      <c r="G1623" s="2">
        <f>'Moving Avg'!F1623</f>
        <v>2.5751600000000003</v>
      </c>
      <c r="H1623" s="2">
        <f>'Moving Avg'!G1623</f>
        <v>2.5339859999999992</v>
      </c>
      <c r="I1623" s="2">
        <f>'Moving Avg'!H1623</f>
        <v>2.5861754999999942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25</v>
      </c>
      <c r="N1623" s="8">
        <f t="shared" si="251"/>
        <v>45</v>
      </c>
      <c r="O1623" s="8">
        <f t="shared" si="252"/>
        <v>0</v>
      </c>
      <c r="P1623" s="8">
        <f t="shared" si="253"/>
        <v>16.5</v>
      </c>
      <c r="Q1623" s="9">
        <f t="shared" si="254"/>
        <v>26.975000000000001</v>
      </c>
      <c r="R1623" s="9">
        <f t="shared" si="255"/>
        <v>18.125</v>
      </c>
      <c r="S1623" s="9">
        <f t="shared" si="256"/>
        <v>17.925000000000001</v>
      </c>
      <c r="T1623" s="9">
        <f t="shared" si="257"/>
        <v>21.625</v>
      </c>
      <c r="U1623" s="8">
        <f t="shared" si="258"/>
        <v>21.008333333333336</v>
      </c>
      <c r="V1623" s="8">
        <f t="shared" si="259"/>
        <v>21.162500000000001</v>
      </c>
    </row>
    <row r="1624" spans="1:22" ht="13.5" x14ac:dyDescent="0.25">
      <c r="A1624" s="3">
        <f>RSI!A1624</f>
        <v>44377</v>
      </c>
      <c r="B1624" s="2">
        <f>RSI!B1624</f>
        <v>2.5693000000000001</v>
      </c>
      <c r="C1624" s="2">
        <f>RSI!I1624</f>
        <v>54.059367522962752</v>
      </c>
      <c r="D1624" s="2">
        <f>MACD!E1624</f>
        <v>-1.2249363904963673E-3</v>
      </c>
      <c r="E1624" s="2">
        <f>MACD!F1624</f>
        <v>-2.5296315103074372E-4</v>
      </c>
      <c r="F1624" s="2">
        <f>'Moving Avg'!D1624</f>
        <v>2.5708600000000001</v>
      </c>
      <c r="G1624" s="2">
        <f>'Moving Avg'!F1624</f>
        <v>2.5739900000000002</v>
      </c>
      <c r="H1624" s="2">
        <f>'Moving Avg'!G1624</f>
        <v>2.5358539999999987</v>
      </c>
      <c r="I1624" s="2">
        <f>'Moving Avg'!H1624</f>
        <v>2.5850464999999945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  <c r="M1624" s="8">
        <f t="shared" si="250"/>
        <v>25</v>
      </c>
      <c r="N1624" s="8">
        <f t="shared" si="251"/>
        <v>45</v>
      </c>
      <c r="O1624" s="8">
        <f t="shared" si="252"/>
        <v>0</v>
      </c>
      <c r="P1624" s="8">
        <f t="shared" si="253"/>
        <v>16.5</v>
      </c>
      <c r="Q1624" s="9">
        <f t="shared" si="254"/>
        <v>26.975000000000001</v>
      </c>
      <c r="R1624" s="9">
        <f t="shared" si="255"/>
        <v>18.125</v>
      </c>
      <c r="S1624" s="9">
        <f t="shared" si="256"/>
        <v>17.925000000000001</v>
      </c>
      <c r="T1624" s="9">
        <f t="shared" si="257"/>
        <v>21.625</v>
      </c>
      <c r="U1624" s="8">
        <f t="shared" si="258"/>
        <v>21.008333333333336</v>
      </c>
      <c r="V1624" s="8">
        <f t="shared" si="259"/>
        <v>21.162500000000001</v>
      </c>
    </row>
    <row r="1625" spans="1:22" ht="13.5" x14ac:dyDescent="0.25">
      <c r="A1625" s="3">
        <f>RSI!A1625</f>
        <v>44378</v>
      </c>
      <c r="B1625" s="2">
        <f>RSI!B1625</f>
        <v>2.6316000000000002</v>
      </c>
      <c r="C1625" s="2">
        <f>RSI!I1625</f>
        <v>72.387512588301263</v>
      </c>
      <c r="D1625" s="2">
        <f>MACD!E1625</f>
        <v>-3.8919440407427786E-3</v>
      </c>
      <c r="E1625" s="2">
        <f>MACD!F1625</f>
        <v>-9.8075932897315069E-4</v>
      </c>
      <c r="F1625" s="2">
        <f>'Moving Avg'!D1625</f>
        <v>2.5817600000000001</v>
      </c>
      <c r="G1625" s="2">
        <f>'Moving Avg'!F1625</f>
        <v>2.5759350000000003</v>
      </c>
      <c r="H1625" s="2">
        <f>'Moving Avg'!G1625</f>
        <v>2.5389679999999992</v>
      </c>
      <c r="I1625" s="2">
        <f>'Moving Avg'!H1625</f>
        <v>2.5842289999999948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0"/>
        <v>0</v>
      </c>
      <c r="N1625" s="8">
        <f t="shared" si="251"/>
        <v>45</v>
      </c>
      <c r="O1625" s="8">
        <f t="shared" si="252"/>
        <v>0</v>
      </c>
      <c r="P1625" s="8">
        <f t="shared" si="253"/>
        <v>83.5</v>
      </c>
      <c r="Q1625" s="9">
        <f t="shared" si="254"/>
        <v>28.274999999999999</v>
      </c>
      <c r="R1625" s="9">
        <f t="shared" si="255"/>
        <v>29.875</v>
      </c>
      <c r="S1625" s="9">
        <f t="shared" si="256"/>
        <v>44.325000000000003</v>
      </c>
      <c r="T1625" s="9">
        <f t="shared" si="257"/>
        <v>32.125</v>
      </c>
      <c r="U1625" s="8">
        <f t="shared" si="258"/>
        <v>34.158333333333331</v>
      </c>
      <c r="V1625" s="8">
        <f t="shared" si="259"/>
        <v>33.65</v>
      </c>
    </row>
    <row r="1626" spans="1:22" ht="13.5" x14ac:dyDescent="0.25">
      <c r="A1626" s="3">
        <f>RSI!A1626</f>
        <v>44379</v>
      </c>
      <c r="B1626" s="2">
        <f>RSI!B1626</f>
        <v>2.6316000000000002</v>
      </c>
      <c r="C1626" s="2">
        <f>RSI!I1626</f>
        <v>72.387512588301263</v>
      </c>
      <c r="D1626" s="2">
        <f>MACD!E1626</f>
        <v>-6.5582099314971387E-3</v>
      </c>
      <c r="E1626" s="2">
        <f>MACD!F1626</f>
        <v>-2.0962494494779485E-3</v>
      </c>
      <c r="F1626" s="2">
        <f>'Moving Avg'!D1626</f>
        <v>2.5942200000000004</v>
      </c>
      <c r="G1626" s="2">
        <f>'Moving Avg'!F1626</f>
        <v>2.5778799999999999</v>
      </c>
      <c r="H1626" s="2">
        <f>'Moving Avg'!G1626</f>
        <v>2.5420819999999993</v>
      </c>
      <c r="I1626" s="2">
        <f>'Moving Avg'!H1626</f>
        <v>2.5837229999999947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0</v>
      </c>
      <c r="N1626" s="8">
        <f t="shared" si="251"/>
        <v>45</v>
      </c>
      <c r="O1626" s="8">
        <f t="shared" si="252"/>
        <v>50</v>
      </c>
      <c r="P1626" s="8">
        <f t="shared" si="253"/>
        <v>83.5</v>
      </c>
      <c r="Q1626" s="9">
        <f t="shared" si="254"/>
        <v>35.774999999999999</v>
      </c>
      <c r="R1626" s="9">
        <f t="shared" si="255"/>
        <v>47.375</v>
      </c>
      <c r="S1626" s="9">
        <f t="shared" si="256"/>
        <v>56.825000000000003</v>
      </c>
      <c r="T1626" s="9">
        <f t="shared" si="257"/>
        <v>44.625</v>
      </c>
      <c r="U1626" s="8">
        <f t="shared" si="258"/>
        <v>46.658333333333339</v>
      </c>
      <c r="V1626" s="8">
        <f t="shared" si="259"/>
        <v>46.150000000000006</v>
      </c>
    </row>
    <row r="1627" spans="1:22" ht="13.5" x14ac:dyDescent="0.25">
      <c r="A1627" s="3">
        <f>RSI!A1627</f>
        <v>44382</v>
      </c>
      <c r="B1627" s="2">
        <f>RSI!B1627</f>
        <v>2.6316000000000002</v>
      </c>
      <c r="C1627" s="2">
        <f>RSI!I1627</f>
        <v>72.387512588301263</v>
      </c>
      <c r="D1627" s="2">
        <f>MACD!E1627</f>
        <v>-9.193509875176531E-3</v>
      </c>
      <c r="E1627" s="2">
        <f>MACD!F1627</f>
        <v>-3.5157015346176652E-3</v>
      </c>
      <c r="F1627" s="2">
        <f>'Moving Avg'!D1627</f>
        <v>2.6066800000000003</v>
      </c>
      <c r="G1627" s="2">
        <f>'Moving Avg'!F1627</f>
        <v>2.579825</v>
      </c>
      <c r="H1627" s="2">
        <f>'Moving Avg'!G1627</f>
        <v>2.5448839999999993</v>
      </c>
      <c r="I1627" s="2">
        <f>'Moving Avg'!H1627</f>
        <v>2.5832169999999945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0</v>
      </c>
      <c r="N1627" s="8">
        <f t="shared" si="251"/>
        <v>45</v>
      </c>
      <c r="O1627" s="8">
        <f t="shared" si="252"/>
        <v>50</v>
      </c>
      <c r="P1627" s="8">
        <f t="shared" si="253"/>
        <v>83.5</v>
      </c>
      <c r="Q1627" s="9">
        <f t="shared" si="254"/>
        <v>35.774999999999999</v>
      </c>
      <c r="R1627" s="9">
        <f t="shared" si="255"/>
        <v>47.375</v>
      </c>
      <c r="S1627" s="9">
        <f t="shared" si="256"/>
        <v>56.825000000000003</v>
      </c>
      <c r="T1627" s="9">
        <f t="shared" si="257"/>
        <v>44.625</v>
      </c>
      <c r="U1627" s="8">
        <f t="shared" si="258"/>
        <v>46.658333333333339</v>
      </c>
      <c r="V1627" s="8">
        <f t="shared" si="259"/>
        <v>46.150000000000006</v>
      </c>
    </row>
    <row r="1628" spans="1:22" ht="13.5" x14ac:dyDescent="0.25">
      <c r="A1628" s="3">
        <f>RSI!A1628</f>
        <v>44383</v>
      </c>
      <c r="B1628" s="2">
        <f>RSI!B1628</f>
        <v>2.6316000000000002</v>
      </c>
      <c r="C1628" s="2">
        <f>RSI!I1628</f>
        <v>72.387512588301263</v>
      </c>
      <c r="D1628" s="2">
        <f>MACD!E1628</f>
        <v>-1.1774516841020155E-2</v>
      </c>
      <c r="E1628" s="2">
        <f>MACD!F1628</f>
        <v>-5.1674645958981642E-3</v>
      </c>
      <c r="F1628" s="2">
        <f>'Moving Avg'!D1628</f>
        <v>2.6191400000000007</v>
      </c>
      <c r="G1628" s="2">
        <f>'Moving Avg'!F1628</f>
        <v>2.5833299999999997</v>
      </c>
      <c r="H1628" s="2">
        <f>'Moving Avg'!G1628</f>
        <v>2.5476859999999992</v>
      </c>
      <c r="I1628" s="2">
        <f>'Moving Avg'!H1628</f>
        <v>2.5827109999999944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  <c r="M1628" s="8">
        <f t="shared" si="250"/>
        <v>0</v>
      </c>
      <c r="N1628" s="8">
        <f t="shared" si="251"/>
        <v>45</v>
      </c>
      <c r="O1628" s="8">
        <f t="shared" si="252"/>
        <v>50</v>
      </c>
      <c r="P1628" s="8">
        <f t="shared" si="253"/>
        <v>83.5</v>
      </c>
      <c r="Q1628" s="9">
        <f t="shared" si="254"/>
        <v>35.774999999999999</v>
      </c>
      <c r="R1628" s="9">
        <f t="shared" si="255"/>
        <v>47.375</v>
      </c>
      <c r="S1628" s="9">
        <f t="shared" si="256"/>
        <v>56.825000000000003</v>
      </c>
      <c r="T1628" s="9">
        <f t="shared" si="257"/>
        <v>44.625</v>
      </c>
      <c r="U1628" s="8">
        <f t="shared" si="258"/>
        <v>46.658333333333339</v>
      </c>
      <c r="V1628" s="8">
        <f t="shared" si="259"/>
        <v>46.150000000000006</v>
      </c>
    </row>
    <row r="1629" spans="1:22" ht="13.5" x14ac:dyDescent="0.25">
      <c r="A1629" s="3">
        <f>RSI!A1629</f>
        <v>44384</v>
      </c>
      <c r="B1629" s="2">
        <f>RSI!B1629</f>
        <v>2.6316000000000002</v>
      </c>
      <c r="C1629" s="2">
        <f>RSI!I1629</f>
        <v>72.387512588301263</v>
      </c>
      <c r="D1629" s="2">
        <f>MACD!E1629</f>
        <v>-1.4283573388720772E-2</v>
      </c>
      <c r="E1629" s="2">
        <f>MACD!F1629</f>
        <v>-6.9906863544626861E-3</v>
      </c>
      <c r="F1629" s="2">
        <f>'Moving Avg'!D1629</f>
        <v>2.6316000000000002</v>
      </c>
      <c r="G1629" s="2">
        <f>'Moving Avg'!F1629</f>
        <v>2.5852749999999998</v>
      </c>
      <c r="H1629" s="2">
        <f>'Moving Avg'!G1629</f>
        <v>2.5504879999999996</v>
      </c>
      <c r="I1629" s="2">
        <f>'Moving Avg'!H1629</f>
        <v>2.5822829999999941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0</v>
      </c>
      <c r="N1629" s="8">
        <f t="shared" si="251"/>
        <v>45</v>
      </c>
      <c r="O1629" s="8">
        <f t="shared" si="252"/>
        <v>50</v>
      </c>
      <c r="P1629" s="8">
        <f t="shared" si="253"/>
        <v>83.5</v>
      </c>
      <c r="Q1629" s="9">
        <f t="shared" si="254"/>
        <v>35.774999999999999</v>
      </c>
      <c r="R1629" s="9">
        <f t="shared" si="255"/>
        <v>47.375</v>
      </c>
      <c r="S1629" s="9">
        <f t="shared" si="256"/>
        <v>56.825000000000003</v>
      </c>
      <c r="T1629" s="9">
        <f t="shared" si="257"/>
        <v>44.625</v>
      </c>
      <c r="U1629" s="8">
        <f t="shared" si="258"/>
        <v>46.658333333333339</v>
      </c>
      <c r="V1629" s="8">
        <f t="shared" si="259"/>
        <v>46.150000000000006</v>
      </c>
    </row>
    <row r="1630" spans="1:22" ht="13.5" x14ac:dyDescent="0.25">
      <c r="A1630" s="3">
        <f>RSI!A1630</f>
        <v>44385</v>
      </c>
      <c r="B1630" s="2">
        <f>RSI!B1630</f>
        <v>2.5693000000000001</v>
      </c>
      <c r="C1630" s="2">
        <f>RSI!I1630</f>
        <v>45.876154832342515</v>
      </c>
      <c r="D1630" s="2">
        <f>MACD!E1630</f>
        <v>-1.2092850474369587E-2</v>
      </c>
      <c r="E1630" s="2">
        <f>MACD!F1630</f>
        <v>-8.0111191784440674E-3</v>
      </c>
      <c r="F1630" s="2">
        <f>'Moving Avg'!D1630</f>
        <v>2.6191400000000002</v>
      </c>
      <c r="G1630" s="2">
        <f>'Moving Avg'!F1630</f>
        <v>2.5841049999999997</v>
      </c>
      <c r="H1630" s="2">
        <f>'Moving Avg'!G1630</f>
        <v>2.5521999999999996</v>
      </c>
      <c r="I1630" s="2">
        <f>'Moving Avg'!H1630</f>
        <v>2.5815434999999938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  <c r="M1630" s="8">
        <f t="shared" si="250"/>
        <v>25</v>
      </c>
      <c r="N1630" s="8">
        <f t="shared" si="251"/>
        <v>45</v>
      </c>
      <c r="O1630" s="8">
        <f t="shared" si="252"/>
        <v>50</v>
      </c>
      <c r="P1630" s="8">
        <f t="shared" si="253"/>
        <v>16.5</v>
      </c>
      <c r="Q1630" s="9">
        <f t="shared" si="254"/>
        <v>34.475000000000001</v>
      </c>
      <c r="R1630" s="9">
        <f t="shared" si="255"/>
        <v>35.625</v>
      </c>
      <c r="S1630" s="9">
        <f t="shared" si="256"/>
        <v>30.425000000000001</v>
      </c>
      <c r="T1630" s="9">
        <f t="shared" si="257"/>
        <v>34.125</v>
      </c>
      <c r="U1630" s="8">
        <f t="shared" si="258"/>
        <v>33.508333333333333</v>
      </c>
      <c r="V1630" s="8">
        <f t="shared" si="259"/>
        <v>33.662499999999994</v>
      </c>
    </row>
    <row r="1631" spans="1:22" ht="13.5" x14ac:dyDescent="0.25">
      <c r="A1631" s="3">
        <f>RSI!A1631</f>
        <v>44386</v>
      </c>
      <c r="B1631" s="2">
        <f>RSI!B1631</f>
        <v>2.5693000000000001</v>
      </c>
      <c r="C1631" s="2">
        <f>RSI!I1631</f>
        <v>45.876154832342515</v>
      </c>
      <c r="D1631" s="2">
        <f>MACD!E1631</f>
        <v>-1.1349772971964711E-2</v>
      </c>
      <c r="E1631" s="2">
        <f>MACD!F1631</f>
        <v>-8.6788499371481965E-3</v>
      </c>
      <c r="F1631" s="2">
        <f>'Moving Avg'!D1631</f>
        <v>2.6066799999999999</v>
      </c>
      <c r="G1631" s="2">
        <f>'Moving Avg'!F1631</f>
        <v>2.5829349999999995</v>
      </c>
      <c r="H1631" s="2">
        <f>'Moving Avg'!G1631</f>
        <v>2.5537559999999999</v>
      </c>
      <c r="I1631" s="2">
        <f>'Moving Avg'!H1631</f>
        <v>2.5808039999999943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0"/>
        <v>25</v>
      </c>
      <c r="N1631" s="8">
        <f t="shared" si="251"/>
        <v>45</v>
      </c>
      <c r="O1631" s="8">
        <f t="shared" si="252"/>
        <v>50</v>
      </c>
      <c r="P1631" s="8">
        <f t="shared" si="253"/>
        <v>16.5</v>
      </c>
      <c r="Q1631" s="9">
        <f t="shared" si="254"/>
        <v>34.475000000000001</v>
      </c>
      <c r="R1631" s="9">
        <f t="shared" si="255"/>
        <v>35.625</v>
      </c>
      <c r="S1631" s="9">
        <f t="shared" si="256"/>
        <v>30.425000000000001</v>
      </c>
      <c r="T1631" s="9">
        <f t="shared" si="257"/>
        <v>34.125</v>
      </c>
      <c r="U1631" s="8">
        <f t="shared" si="258"/>
        <v>33.508333333333333</v>
      </c>
      <c r="V1631" s="8">
        <f t="shared" si="259"/>
        <v>33.662499999999994</v>
      </c>
    </row>
    <row r="1632" spans="1:22" ht="13.5" x14ac:dyDescent="0.25">
      <c r="A1632" s="3">
        <f>RSI!A1632</f>
        <v>44389</v>
      </c>
      <c r="B1632" s="2">
        <f>RSI!B1632</f>
        <v>2.5693000000000001</v>
      </c>
      <c r="C1632" s="2">
        <f>RSI!I1632</f>
        <v>45.876154832342515</v>
      </c>
      <c r="D1632" s="2">
        <f>MACD!E1632</f>
        <v>-1.0638247601454154E-2</v>
      </c>
      <c r="E1632" s="2">
        <f>MACD!F1632</f>
        <v>-9.0707294700093886E-3</v>
      </c>
      <c r="F1632" s="2">
        <f>'Moving Avg'!D1632</f>
        <v>2.5942200000000004</v>
      </c>
      <c r="G1632" s="2">
        <f>'Moving Avg'!F1632</f>
        <v>2.5852699999999991</v>
      </c>
      <c r="H1632" s="2">
        <f>'Moving Avg'!G1632</f>
        <v>2.5553120000000002</v>
      </c>
      <c r="I1632" s="2">
        <f>'Moving Avg'!H1632</f>
        <v>2.580064499999994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0"/>
        <v>25</v>
      </c>
      <c r="N1632" s="8">
        <f t="shared" si="251"/>
        <v>45</v>
      </c>
      <c r="O1632" s="8">
        <f t="shared" si="252"/>
        <v>50</v>
      </c>
      <c r="P1632" s="8">
        <f t="shared" si="253"/>
        <v>16.5</v>
      </c>
      <c r="Q1632" s="9">
        <f t="shared" si="254"/>
        <v>34.475000000000001</v>
      </c>
      <c r="R1632" s="9">
        <f t="shared" si="255"/>
        <v>35.625</v>
      </c>
      <c r="S1632" s="9">
        <f t="shared" si="256"/>
        <v>30.425000000000001</v>
      </c>
      <c r="T1632" s="9">
        <f t="shared" si="257"/>
        <v>34.125</v>
      </c>
      <c r="U1632" s="8">
        <f t="shared" si="258"/>
        <v>33.508333333333333</v>
      </c>
      <c r="V1632" s="8">
        <f t="shared" si="259"/>
        <v>33.662499999999994</v>
      </c>
    </row>
    <row r="1633" spans="1:22" ht="13.5" x14ac:dyDescent="0.25">
      <c r="A1633" s="3">
        <f>RSI!A1633</f>
        <v>44390</v>
      </c>
      <c r="B1633" s="2">
        <f>RSI!B1633</f>
        <v>2.5693000000000001</v>
      </c>
      <c r="C1633" s="2">
        <f>RSI!I1633</f>
        <v>45.876154832342522</v>
      </c>
      <c r="D1633" s="2">
        <f>MACD!E1633</f>
        <v>-9.9595511134307202E-3</v>
      </c>
      <c r="E1633" s="2">
        <f>MACD!F1633</f>
        <v>-9.2484937986936563E-3</v>
      </c>
      <c r="F1633" s="2">
        <f>'Moving Avg'!D1633</f>
        <v>2.5817600000000001</v>
      </c>
      <c r="G1633" s="2">
        <f>'Moving Avg'!F1633</f>
        <v>2.587604999999999</v>
      </c>
      <c r="H1633" s="2">
        <f>'Moving Avg'!G1633</f>
        <v>2.5568680000000001</v>
      </c>
      <c r="I1633" s="2">
        <f>'Moving Avg'!H1633</f>
        <v>2.5793249999999945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  <c r="M1633" s="8">
        <f t="shared" si="250"/>
        <v>25</v>
      </c>
      <c r="N1633" s="8">
        <f t="shared" si="251"/>
        <v>45</v>
      </c>
      <c r="O1633" s="8">
        <f t="shared" si="252"/>
        <v>50</v>
      </c>
      <c r="P1633" s="8">
        <f t="shared" si="253"/>
        <v>16.5</v>
      </c>
      <c r="Q1633" s="9">
        <f t="shared" si="254"/>
        <v>34.475000000000001</v>
      </c>
      <c r="R1633" s="9">
        <f t="shared" si="255"/>
        <v>35.625</v>
      </c>
      <c r="S1633" s="9">
        <f t="shared" si="256"/>
        <v>30.425000000000001</v>
      </c>
      <c r="T1633" s="9">
        <f t="shared" si="257"/>
        <v>34.125</v>
      </c>
      <c r="U1633" s="8">
        <f t="shared" si="258"/>
        <v>33.508333333333333</v>
      </c>
      <c r="V1633" s="8">
        <f t="shared" si="259"/>
        <v>33.662499999999994</v>
      </c>
    </row>
    <row r="1634" spans="1:22" ht="13.5" x14ac:dyDescent="0.25">
      <c r="A1634" s="3">
        <f>RSI!A1634</f>
        <v>44391</v>
      </c>
      <c r="B1634" s="2">
        <f>RSI!B1634</f>
        <v>2.5693000000000001</v>
      </c>
      <c r="C1634" s="2">
        <f>RSI!I1634</f>
        <v>45.876154832342515</v>
      </c>
      <c r="D1634" s="2">
        <f>MACD!E1634</f>
        <v>-9.3143096927463809E-3</v>
      </c>
      <c r="E1634" s="2">
        <f>MACD!F1634</f>
        <v>-9.2616569775042026E-3</v>
      </c>
      <c r="F1634" s="2">
        <f>'Moving Avg'!D1634</f>
        <v>2.5693000000000001</v>
      </c>
      <c r="G1634" s="2">
        <f>'Moving Avg'!F1634</f>
        <v>2.5872149999999992</v>
      </c>
      <c r="H1634" s="2">
        <f>'Moving Avg'!G1634</f>
        <v>2.5584240000000005</v>
      </c>
      <c r="I1634" s="2">
        <f>'Moving Avg'!H1634</f>
        <v>2.5785854999999946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25</v>
      </c>
      <c r="N1634" s="8">
        <f t="shared" si="251"/>
        <v>45</v>
      </c>
      <c r="O1634" s="8">
        <f t="shared" si="252"/>
        <v>0</v>
      </c>
      <c r="P1634" s="8">
        <f t="shared" si="253"/>
        <v>16.5</v>
      </c>
      <c r="Q1634" s="9">
        <f t="shared" si="254"/>
        <v>26.975000000000001</v>
      </c>
      <c r="R1634" s="9">
        <f t="shared" si="255"/>
        <v>18.125</v>
      </c>
      <c r="S1634" s="9">
        <f t="shared" si="256"/>
        <v>17.925000000000001</v>
      </c>
      <c r="T1634" s="9">
        <f t="shared" si="257"/>
        <v>21.625</v>
      </c>
      <c r="U1634" s="8">
        <f t="shared" si="258"/>
        <v>21.008333333333336</v>
      </c>
      <c r="V1634" s="8">
        <f t="shared" si="259"/>
        <v>21.162500000000001</v>
      </c>
    </row>
    <row r="1635" spans="1:22" ht="13.5" x14ac:dyDescent="0.25">
      <c r="A1635" s="3">
        <f>RSI!A1635</f>
        <v>44392</v>
      </c>
      <c r="B1635" s="2">
        <f>RSI!B1635</f>
        <v>2.5693000000000001</v>
      </c>
      <c r="C1635" s="2">
        <f>RSI!I1635</f>
        <v>45.876154832342515</v>
      </c>
      <c r="D1635" s="2">
        <f>MACD!E1635</f>
        <v>8.8198269887485026E-4</v>
      </c>
      <c r="E1635" s="2">
        <f>MACD!F1635</f>
        <v>-7.2329290422283926E-3</v>
      </c>
      <c r="F1635" s="2">
        <f>'Moving Avg'!D1635</f>
        <v>2.5693000000000001</v>
      </c>
      <c r="G1635" s="2">
        <f>'Moving Avg'!F1635</f>
        <v>2.5868249999999993</v>
      </c>
      <c r="H1635" s="2">
        <f>'Moving Avg'!G1635</f>
        <v>2.5599800000000004</v>
      </c>
      <c r="I1635" s="2">
        <f>'Moving Avg'!H1635</f>
        <v>2.5778459999999952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25</v>
      </c>
      <c r="N1635" s="8">
        <f t="shared" si="251"/>
        <v>0</v>
      </c>
      <c r="O1635" s="8">
        <f t="shared" si="252"/>
        <v>0</v>
      </c>
      <c r="P1635" s="8">
        <f t="shared" si="253"/>
        <v>33</v>
      </c>
      <c r="Q1635" s="9">
        <f t="shared" si="254"/>
        <v>13.7</v>
      </c>
      <c r="R1635" s="9">
        <f t="shared" si="255"/>
        <v>13.25</v>
      </c>
      <c r="S1635" s="9">
        <f t="shared" si="256"/>
        <v>18.600000000000001</v>
      </c>
      <c r="T1635" s="9">
        <f t="shared" si="257"/>
        <v>14.5</v>
      </c>
      <c r="U1635" s="8">
        <f t="shared" si="258"/>
        <v>15.183333333333332</v>
      </c>
      <c r="V1635" s="8">
        <f t="shared" si="259"/>
        <v>15.012499999999999</v>
      </c>
    </row>
    <row r="1636" spans="1:22" ht="13.5" x14ac:dyDescent="0.25">
      <c r="A1636" s="3">
        <f>RSI!A1636</f>
        <v>44393</v>
      </c>
      <c r="B1636" s="2">
        <f>RSI!B1636</f>
        <v>2.5693000000000001</v>
      </c>
      <c r="C1636" s="2">
        <f>RSI!I1636</f>
        <v>45.876154832342515</v>
      </c>
      <c r="D1636" s="2">
        <f>MACD!E1636</f>
        <v>9.5704512940324449E-3</v>
      </c>
      <c r="E1636" s="2">
        <f>MACD!F1636</f>
        <v>-3.8722529749762257E-3</v>
      </c>
      <c r="F1636" s="2">
        <f>'Moving Avg'!D1636</f>
        <v>2.5693000000000001</v>
      </c>
      <c r="G1636" s="2">
        <f>'Moving Avg'!F1636</f>
        <v>2.5864349999999989</v>
      </c>
      <c r="H1636" s="2">
        <f>'Moving Avg'!G1636</f>
        <v>2.5615360000000011</v>
      </c>
      <c r="I1636" s="2">
        <f>'Moving Avg'!H1636</f>
        <v>2.5771064999999949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25</v>
      </c>
      <c r="N1636" s="8">
        <f t="shared" si="251"/>
        <v>0</v>
      </c>
      <c r="O1636" s="8">
        <f t="shared" si="252"/>
        <v>0</v>
      </c>
      <c r="P1636" s="8">
        <f t="shared" si="253"/>
        <v>33</v>
      </c>
      <c r="Q1636" s="9">
        <f t="shared" si="254"/>
        <v>13.7</v>
      </c>
      <c r="R1636" s="9">
        <f t="shared" si="255"/>
        <v>13.25</v>
      </c>
      <c r="S1636" s="9">
        <f t="shared" si="256"/>
        <v>18.600000000000001</v>
      </c>
      <c r="T1636" s="9">
        <f t="shared" si="257"/>
        <v>14.5</v>
      </c>
      <c r="U1636" s="8">
        <f t="shared" si="258"/>
        <v>15.183333333333332</v>
      </c>
      <c r="V1636" s="8">
        <f t="shared" si="259"/>
        <v>15.012499999999999</v>
      </c>
    </row>
    <row r="1637" spans="1:22" ht="13.5" x14ac:dyDescent="0.25">
      <c r="A1637" s="3">
        <f>RSI!A1637</f>
        <v>44396</v>
      </c>
      <c r="B1637" s="2">
        <f>RSI!B1637</f>
        <v>2.5693000000000001</v>
      </c>
      <c r="C1637" s="2">
        <f>RSI!I1637</f>
        <v>45.876154832342515</v>
      </c>
      <c r="D1637" s="2">
        <f>MACD!E1637</f>
        <v>1.6978562571788203E-2</v>
      </c>
      <c r="E1637" s="2">
        <f>MACD!F1637</f>
        <v>2.9791013437665973E-4</v>
      </c>
      <c r="F1637" s="2">
        <f>'Moving Avg'!D1637</f>
        <v>2.5693000000000001</v>
      </c>
      <c r="G1637" s="2">
        <f>'Moving Avg'!F1637</f>
        <v>2.5860449999999995</v>
      </c>
      <c r="H1637" s="2">
        <f>'Moving Avg'!G1637</f>
        <v>2.563092000000001</v>
      </c>
      <c r="I1637" s="2">
        <f>'Moving Avg'!H1637</f>
        <v>2.5763279999999953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25</v>
      </c>
      <c r="N1637" s="8">
        <f t="shared" si="251"/>
        <v>0</v>
      </c>
      <c r="O1637" s="8">
        <f t="shared" si="252"/>
        <v>0</v>
      </c>
      <c r="P1637" s="8">
        <f t="shared" si="253"/>
        <v>33</v>
      </c>
      <c r="Q1637" s="9">
        <f t="shared" si="254"/>
        <v>13.7</v>
      </c>
      <c r="R1637" s="9">
        <f t="shared" si="255"/>
        <v>13.25</v>
      </c>
      <c r="S1637" s="9">
        <f t="shared" si="256"/>
        <v>18.600000000000001</v>
      </c>
      <c r="T1637" s="9">
        <f t="shared" si="257"/>
        <v>14.5</v>
      </c>
      <c r="U1637" s="8">
        <f t="shared" si="258"/>
        <v>15.183333333333332</v>
      </c>
      <c r="V1637" s="8">
        <f t="shared" si="259"/>
        <v>15.012499999999999</v>
      </c>
    </row>
    <row r="1638" spans="1:22" ht="13.5" x14ac:dyDescent="0.25">
      <c r="A1638" s="3">
        <f>RSI!A1638</f>
        <v>44399</v>
      </c>
      <c r="B1638" s="2">
        <f>RSI!B1638</f>
        <v>2.5693000000000001</v>
      </c>
      <c r="C1638" s="2">
        <f>RSI!I1638</f>
        <v>45.876154832342515</v>
      </c>
      <c r="D1638" s="2">
        <f>MACD!E1638</f>
        <v>2.3299121976619208E-2</v>
      </c>
      <c r="E1638" s="2">
        <f>MACD!F1638</f>
        <v>4.8981525028251698E-3</v>
      </c>
      <c r="F1638" s="2">
        <f>'Moving Avg'!D1638</f>
        <v>2.5693000000000001</v>
      </c>
      <c r="G1638" s="2">
        <f>'Moving Avg'!F1638</f>
        <v>2.5856549999999991</v>
      </c>
      <c r="H1638" s="2">
        <f>'Moving Avg'!G1638</f>
        <v>2.5646480000000009</v>
      </c>
      <c r="I1638" s="2">
        <f>'Moving Avg'!H1638</f>
        <v>2.5755494999999953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25</v>
      </c>
      <c r="N1638" s="8">
        <f t="shared" si="251"/>
        <v>0</v>
      </c>
      <c r="O1638" s="8">
        <f t="shared" si="252"/>
        <v>0</v>
      </c>
      <c r="P1638" s="8">
        <f t="shared" si="253"/>
        <v>33</v>
      </c>
      <c r="Q1638" s="9">
        <f t="shared" si="254"/>
        <v>13.7</v>
      </c>
      <c r="R1638" s="9">
        <f t="shared" si="255"/>
        <v>13.25</v>
      </c>
      <c r="S1638" s="9">
        <f t="shared" si="256"/>
        <v>18.600000000000001</v>
      </c>
      <c r="T1638" s="9">
        <f t="shared" si="257"/>
        <v>14.5</v>
      </c>
      <c r="U1638" s="8">
        <f t="shared" si="258"/>
        <v>15.183333333333332</v>
      </c>
      <c r="V1638" s="8">
        <f t="shared" si="259"/>
        <v>15.012499999999999</v>
      </c>
    </row>
    <row r="1639" spans="1:22" ht="13.5" x14ac:dyDescent="0.25">
      <c r="A1639" s="3">
        <f>RSI!A1639</f>
        <v>44400</v>
      </c>
      <c r="B1639" s="2">
        <f>RSI!B1639</f>
        <v>2.5693000000000001</v>
      </c>
      <c r="C1639" s="2">
        <f>RSI!I1639</f>
        <v>45.876154832342515</v>
      </c>
      <c r="D1639" s="2">
        <f>MACD!E1639</f>
        <v>2.8695581658733538E-2</v>
      </c>
      <c r="E1639" s="2">
        <f>MACD!F1639</f>
        <v>9.6576383340068444E-3</v>
      </c>
      <c r="F1639" s="2">
        <f>'Moving Avg'!D1639</f>
        <v>2.5693000000000001</v>
      </c>
      <c r="G1639" s="2">
        <f>'Moving Avg'!F1639</f>
        <v>2.5852649999999988</v>
      </c>
      <c r="H1639" s="2">
        <f>'Moving Avg'!G1639</f>
        <v>2.5662040000000008</v>
      </c>
      <c r="I1639" s="2">
        <f>'Moving Avg'!H1639</f>
        <v>2.5747709999999957</v>
      </c>
      <c r="J1639" s="6" t="str">
        <f>OBV!F1639</f>
        <v>NEUTRAL</v>
      </c>
      <c r="K1639" s="6" t="str">
        <f>OBV!G1639</f>
        <v>NEUTRAL</v>
      </c>
      <c r="L1639" s="6" t="str">
        <f>OBV!H1639</f>
        <v>NEUTRAL</v>
      </c>
      <c r="M1639" s="8">
        <f t="shared" si="250"/>
        <v>25</v>
      </c>
      <c r="N1639" s="8">
        <f t="shared" si="251"/>
        <v>0</v>
      </c>
      <c r="O1639" s="8">
        <f t="shared" si="252"/>
        <v>0</v>
      </c>
      <c r="P1639" s="8">
        <f t="shared" si="253"/>
        <v>33</v>
      </c>
      <c r="Q1639" s="9">
        <f t="shared" si="254"/>
        <v>13.7</v>
      </c>
      <c r="R1639" s="9">
        <f t="shared" si="255"/>
        <v>13.25</v>
      </c>
      <c r="S1639" s="9">
        <f t="shared" si="256"/>
        <v>18.600000000000001</v>
      </c>
      <c r="T1639" s="9">
        <f t="shared" si="257"/>
        <v>14.5</v>
      </c>
      <c r="U1639" s="8">
        <f t="shared" si="258"/>
        <v>15.183333333333332</v>
      </c>
      <c r="V1639" s="8">
        <f t="shared" si="259"/>
        <v>15.012499999999999</v>
      </c>
    </row>
    <row r="1640" spans="1:22" ht="13.5" x14ac:dyDescent="0.25">
      <c r="A1640" s="3">
        <f>RSI!A1640</f>
        <v>44403</v>
      </c>
      <c r="B1640" s="2">
        <f>RSI!B1640</f>
        <v>2.5693000000000001</v>
      </c>
      <c r="C1640" s="2">
        <f>RSI!I1640</f>
        <v>45.876154832342522</v>
      </c>
      <c r="D1640" s="2">
        <f>MACD!E1640</f>
        <v>2.3721918085931382E-2</v>
      </c>
      <c r="E1640" s="2">
        <f>MACD!F1640</f>
        <v>1.2470494284391752E-2</v>
      </c>
      <c r="F1640" s="2">
        <f>'Moving Avg'!D1640</f>
        <v>2.5693000000000001</v>
      </c>
      <c r="G1640" s="2">
        <f>'Moving Avg'!F1640</f>
        <v>2.5848749999999994</v>
      </c>
      <c r="H1640" s="2">
        <f>'Moving Avg'!G1640</f>
        <v>2.5677600000000007</v>
      </c>
      <c r="I1640" s="2">
        <f>'Moving Avg'!H1640</f>
        <v>2.5741089999999951</v>
      </c>
      <c r="J1640" s="6" t="str">
        <f>OBV!F1640</f>
        <v>NEUTRAL</v>
      </c>
      <c r="K1640" s="6" t="str">
        <f>OBV!G1640</f>
        <v>NEUTRAL</v>
      </c>
      <c r="L1640" s="6" t="str">
        <f>OBV!H1640</f>
        <v>NEUTRAL</v>
      </c>
      <c r="M1640" s="8">
        <f t="shared" si="250"/>
        <v>25</v>
      </c>
      <c r="N1640" s="8">
        <f t="shared" si="251"/>
        <v>0</v>
      </c>
      <c r="O1640" s="8">
        <f t="shared" si="252"/>
        <v>0</v>
      </c>
      <c r="P1640" s="8">
        <f t="shared" si="253"/>
        <v>33</v>
      </c>
      <c r="Q1640" s="9">
        <f t="shared" si="254"/>
        <v>13.7</v>
      </c>
      <c r="R1640" s="9">
        <f t="shared" si="255"/>
        <v>13.25</v>
      </c>
      <c r="S1640" s="9">
        <f t="shared" si="256"/>
        <v>18.600000000000001</v>
      </c>
      <c r="T1640" s="9">
        <f t="shared" si="257"/>
        <v>14.5</v>
      </c>
      <c r="U1640" s="8">
        <f t="shared" si="258"/>
        <v>15.183333333333332</v>
      </c>
      <c r="V1640" s="8">
        <f t="shared" si="259"/>
        <v>15.012499999999999</v>
      </c>
    </row>
    <row r="1641" spans="1:22" ht="13.5" x14ac:dyDescent="0.25">
      <c r="A1641" s="3">
        <f>RSI!A1641</f>
        <v>44404</v>
      </c>
      <c r="B1641" s="2">
        <f>RSI!B1641</f>
        <v>2.5693000000000001</v>
      </c>
      <c r="C1641" s="2">
        <f>RSI!I1641</f>
        <v>45.876154832342522</v>
      </c>
      <c r="D1641" s="2">
        <f>MACD!E1641</f>
        <v>1.9554837872643116E-2</v>
      </c>
      <c r="E1641" s="2">
        <f>MACD!F1641</f>
        <v>1.3887363002042026E-2</v>
      </c>
      <c r="F1641" s="2">
        <f>'Moving Avg'!D1641</f>
        <v>2.5693000000000001</v>
      </c>
      <c r="G1641" s="2">
        <f>'Moving Avg'!F1641</f>
        <v>2.5848749999999994</v>
      </c>
      <c r="H1641" s="2">
        <f>'Moving Avg'!G1641</f>
        <v>2.5685380000000002</v>
      </c>
      <c r="I1641" s="2">
        <f>'Moving Avg'!H1641</f>
        <v>2.5733304999999955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25</v>
      </c>
      <c r="N1641" s="8">
        <f t="shared" si="251"/>
        <v>0</v>
      </c>
      <c r="O1641" s="8">
        <f t="shared" si="252"/>
        <v>0</v>
      </c>
      <c r="P1641" s="8">
        <f t="shared" si="253"/>
        <v>33</v>
      </c>
      <c r="Q1641" s="9">
        <f t="shared" si="254"/>
        <v>13.7</v>
      </c>
      <c r="R1641" s="9">
        <f t="shared" si="255"/>
        <v>13.25</v>
      </c>
      <c r="S1641" s="9">
        <f t="shared" si="256"/>
        <v>18.600000000000001</v>
      </c>
      <c r="T1641" s="9">
        <f t="shared" si="257"/>
        <v>14.5</v>
      </c>
      <c r="U1641" s="8">
        <f t="shared" si="258"/>
        <v>15.183333333333332</v>
      </c>
      <c r="V1641" s="8">
        <f t="shared" si="259"/>
        <v>15.012499999999999</v>
      </c>
    </row>
    <row r="1642" spans="1:22" ht="13.5" x14ac:dyDescent="0.25">
      <c r="A1642" s="3">
        <f>RSI!A1642</f>
        <v>44405</v>
      </c>
      <c r="B1642" s="2">
        <f>RSI!B1642</f>
        <v>2.5693000000000001</v>
      </c>
      <c r="C1642" s="2">
        <f>RSI!I1642</f>
        <v>45.876154832342529</v>
      </c>
      <c r="D1642" s="2">
        <f>MACD!E1642</f>
        <v>1.6067184282487101E-2</v>
      </c>
      <c r="E1642" s="2">
        <f>MACD!F1642</f>
        <v>1.4323327258131041E-2</v>
      </c>
      <c r="F1642" s="2">
        <f>'Moving Avg'!D1642</f>
        <v>2.5693000000000001</v>
      </c>
      <c r="G1642" s="2">
        <f>'Moving Avg'!F1642</f>
        <v>2.5848749999999994</v>
      </c>
      <c r="H1642" s="2">
        <f>'Moving Avg'!G1642</f>
        <v>2.5693160000000006</v>
      </c>
      <c r="I1642" s="2">
        <f>'Moving Avg'!H1642</f>
        <v>2.5725519999999955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25</v>
      </c>
      <c r="N1642" s="8">
        <f t="shared" si="251"/>
        <v>0</v>
      </c>
      <c r="O1642" s="8">
        <f t="shared" si="252"/>
        <v>0</v>
      </c>
      <c r="P1642" s="8">
        <f t="shared" si="253"/>
        <v>33</v>
      </c>
      <c r="Q1642" s="9">
        <f t="shared" si="254"/>
        <v>13.7</v>
      </c>
      <c r="R1642" s="9">
        <f t="shared" si="255"/>
        <v>13.25</v>
      </c>
      <c r="S1642" s="9">
        <f t="shared" si="256"/>
        <v>18.600000000000001</v>
      </c>
      <c r="T1642" s="9">
        <f t="shared" si="257"/>
        <v>14.5</v>
      </c>
      <c r="U1642" s="8">
        <f t="shared" si="258"/>
        <v>15.183333333333332</v>
      </c>
      <c r="V1642" s="8">
        <f t="shared" si="259"/>
        <v>15.012499999999999</v>
      </c>
    </row>
    <row r="1643" spans="1:22" ht="13.5" x14ac:dyDescent="0.25">
      <c r="A1643" s="3">
        <f>RSI!A1643</f>
        <v>44406</v>
      </c>
      <c r="B1643" s="2">
        <f>RSI!B1643</f>
        <v>2.5693000000000001</v>
      </c>
      <c r="C1643" s="2">
        <f>RSI!I1643</f>
        <v>45.876154832342529</v>
      </c>
      <c r="D1643" s="2">
        <f>MACD!E1643</f>
        <v>1.3151590338262409E-2</v>
      </c>
      <c r="E1643" s="2">
        <f>MACD!F1643</f>
        <v>1.4088979874157316E-2</v>
      </c>
      <c r="F1643" s="2">
        <f>'Moving Avg'!D1643</f>
        <v>2.5693000000000001</v>
      </c>
      <c r="G1643" s="2">
        <f>'Moving Avg'!F1643</f>
        <v>2.5848749999999994</v>
      </c>
      <c r="H1643" s="2">
        <f>'Moving Avg'!G1643</f>
        <v>2.5700940000000001</v>
      </c>
      <c r="I1643" s="2">
        <f>'Moving Avg'!H1643</f>
        <v>2.5717734999999959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25</v>
      </c>
      <c r="N1643" s="8">
        <f t="shared" si="251"/>
        <v>45</v>
      </c>
      <c r="O1643" s="8">
        <f t="shared" si="252"/>
        <v>0</v>
      </c>
      <c r="P1643" s="8">
        <f t="shared" si="253"/>
        <v>33</v>
      </c>
      <c r="Q1643" s="9">
        <f t="shared" si="254"/>
        <v>29.45</v>
      </c>
      <c r="R1643" s="9">
        <f t="shared" si="255"/>
        <v>22.25</v>
      </c>
      <c r="S1643" s="9">
        <f t="shared" si="256"/>
        <v>25.35</v>
      </c>
      <c r="T1643" s="9">
        <f t="shared" si="257"/>
        <v>25.75</v>
      </c>
      <c r="U1643" s="8">
        <f t="shared" si="258"/>
        <v>25.683333333333337</v>
      </c>
      <c r="V1643" s="8">
        <f t="shared" si="259"/>
        <v>25.700000000000003</v>
      </c>
    </row>
    <row r="1644" spans="1:22" ht="13.5" x14ac:dyDescent="0.25">
      <c r="A1644" s="3">
        <f>RSI!A1644</f>
        <v>44407</v>
      </c>
      <c r="B1644" s="2">
        <f>RSI!B1644</f>
        <v>2.5693000000000001</v>
      </c>
      <c r="C1644" s="2">
        <f>RSI!I1644</f>
        <v>45.876154832342529</v>
      </c>
      <c r="D1644" s="2">
        <f>MACD!E1644</f>
        <v>1.0717417415143426E-2</v>
      </c>
      <c r="E1644" s="2">
        <f>MACD!F1644</f>
        <v>1.3414667382354539E-2</v>
      </c>
      <c r="F1644" s="2">
        <f>'Moving Avg'!D1644</f>
        <v>2.5693000000000001</v>
      </c>
      <c r="G1644" s="2">
        <f>'Moving Avg'!F1644</f>
        <v>2.5848749999999994</v>
      </c>
      <c r="H1644" s="2">
        <f>'Moving Avg'!G1644</f>
        <v>2.5708720000000005</v>
      </c>
      <c r="I1644" s="2">
        <f>'Moving Avg'!H1644</f>
        <v>2.5709949999999959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25</v>
      </c>
      <c r="N1644" s="8">
        <f t="shared" si="251"/>
        <v>45</v>
      </c>
      <c r="O1644" s="8">
        <f t="shared" si="252"/>
        <v>0</v>
      </c>
      <c r="P1644" s="8">
        <f t="shared" si="253"/>
        <v>33</v>
      </c>
      <c r="Q1644" s="9">
        <f t="shared" si="254"/>
        <v>29.45</v>
      </c>
      <c r="R1644" s="9">
        <f t="shared" si="255"/>
        <v>22.25</v>
      </c>
      <c r="S1644" s="9">
        <f t="shared" si="256"/>
        <v>25.35</v>
      </c>
      <c r="T1644" s="9">
        <f t="shared" si="257"/>
        <v>25.75</v>
      </c>
      <c r="U1644" s="8">
        <f t="shared" si="258"/>
        <v>25.683333333333337</v>
      </c>
      <c r="V1644" s="8">
        <f t="shared" si="259"/>
        <v>25.700000000000003</v>
      </c>
    </row>
    <row r="1645" spans="1:22" ht="13.5" x14ac:dyDescent="0.25">
      <c r="A1645" s="3">
        <f>RSI!A1645</f>
        <v>44410</v>
      </c>
      <c r="B1645" s="2">
        <f>RSI!B1645</f>
        <v>2.5693000000000001</v>
      </c>
      <c r="C1645" s="2">
        <f>RSI!I1645</f>
        <v>45.876154832342529</v>
      </c>
      <c r="D1645" s="2">
        <f>MACD!E1645</f>
        <v>8.6881660660882432E-3</v>
      </c>
      <c r="E1645" s="2">
        <f>MACD!F1645</f>
        <v>1.2469367119101281E-2</v>
      </c>
      <c r="F1645" s="2">
        <f>'Moving Avg'!D1645</f>
        <v>2.5693000000000001</v>
      </c>
      <c r="G1645" s="2">
        <f>'Moving Avg'!F1645</f>
        <v>2.5817599999999992</v>
      </c>
      <c r="H1645" s="2">
        <f>'Moving Avg'!G1645</f>
        <v>2.57165</v>
      </c>
      <c r="I1645" s="2">
        <f>'Moving Avg'!H1645</f>
        <v>2.5702164999999955</v>
      </c>
      <c r="J1645" s="6" t="str">
        <f>OBV!F1645</f>
        <v>NEUTRAL</v>
      </c>
      <c r="K1645" s="6" t="str">
        <f>OBV!G1645</f>
        <v>NEUTRAL</v>
      </c>
      <c r="L1645" s="6" t="str">
        <f>OBV!H1645</f>
        <v>NEUTRAL</v>
      </c>
      <c r="M1645" s="8">
        <f t="shared" si="250"/>
        <v>25</v>
      </c>
      <c r="N1645" s="8">
        <f t="shared" si="251"/>
        <v>45</v>
      </c>
      <c r="O1645" s="8">
        <f t="shared" si="252"/>
        <v>0</v>
      </c>
      <c r="P1645" s="8">
        <f t="shared" si="253"/>
        <v>33</v>
      </c>
      <c r="Q1645" s="9">
        <f t="shared" si="254"/>
        <v>29.45</v>
      </c>
      <c r="R1645" s="9">
        <f t="shared" si="255"/>
        <v>22.25</v>
      </c>
      <c r="S1645" s="9">
        <f t="shared" si="256"/>
        <v>25.35</v>
      </c>
      <c r="T1645" s="9">
        <f t="shared" si="257"/>
        <v>25.75</v>
      </c>
      <c r="U1645" s="8">
        <f t="shared" si="258"/>
        <v>25.683333333333337</v>
      </c>
      <c r="V1645" s="8">
        <f t="shared" si="259"/>
        <v>25.700000000000003</v>
      </c>
    </row>
    <row r="1646" spans="1:22" ht="13.5" x14ac:dyDescent="0.25">
      <c r="A1646" s="3">
        <f>RSI!A1646</f>
        <v>44411</v>
      </c>
      <c r="B1646" s="2">
        <f>RSI!B1646</f>
        <v>2.5693000000000001</v>
      </c>
      <c r="C1646" s="2">
        <f>RSI!I1646</f>
        <v>45.876154832342529</v>
      </c>
      <c r="D1646" s="2">
        <f>MACD!E1646</f>
        <v>6.9992863360184288E-3</v>
      </c>
      <c r="E1646" s="2">
        <f>MACD!F1646</f>
        <v>1.1375350962484711E-2</v>
      </c>
      <c r="F1646" s="2">
        <f>'Moving Avg'!D1646</f>
        <v>2.5693000000000001</v>
      </c>
      <c r="G1646" s="2">
        <f>'Moving Avg'!F1646</f>
        <v>2.578644999999999</v>
      </c>
      <c r="H1646" s="2">
        <f>'Moving Avg'!G1646</f>
        <v>2.5724280000000004</v>
      </c>
      <c r="I1646" s="2">
        <f>'Moving Avg'!H1646</f>
        <v>2.5698269999999961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  <c r="M1646" s="8">
        <f t="shared" si="250"/>
        <v>25</v>
      </c>
      <c r="N1646" s="8">
        <f t="shared" si="251"/>
        <v>45</v>
      </c>
      <c r="O1646" s="8">
        <f t="shared" si="252"/>
        <v>0</v>
      </c>
      <c r="P1646" s="8">
        <f t="shared" si="253"/>
        <v>33</v>
      </c>
      <c r="Q1646" s="9">
        <f t="shared" si="254"/>
        <v>29.45</v>
      </c>
      <c r="R1646" s="9">
        <f t="shared" si="255"/>
        <v>22.25</v>
      </c>
      <c r="S1646" s="9">
        <f t="shared" si="256"/>
        <v>25.35</v>
      </c>
      <c r="T1646" s="9">
        <f t="shared" si="257"/>
        <v>25.75</v>
      </c>
      <c r="U1646" s="8">
        <f t="shared" si="258"/>
        <v>25.683333333333337</v>
      </c>
      <c r="V1646" s="8">
        <f t="shared" si="259"/>
        <v>25.700000000000003</v>
      </c>
    </row>
    <row r="1647" spans="1:22" ht="13.5" x14ac:dyDescent="0.25">
      <c r="A1647" s="3">
        <f>RSI!A1647</f>
        <v>44412</v>
      </c>
      <c r="B1647" s="2">
        <f>RSI!B1647</f>
        <v>2.5693000000000001</v>
      </c>
      <c r="C1647" s="2">
        <f>RSI!I1647</f>
        <v>45.876154832342529</v>
      </c>
      <c r="D1647" s="2">
        <f>MACD!E1647</f>
        <v>5.5963260194564768E-3</v>
      </c>
      <c r="E1647" s="2">
        <f>MACD!F1647</f>
        <v>1.0219545973879064E-2</v>
      </c>
      <c r="F1647" s="2">
        <f>'Moving Avg'!D1647</f>
        <v>2.5693000000000001</v>
      </c>
      <c r="G1647" s="2">
        <f>'Moving Avg'!F1647</f>
        <v>2.5755299999999992</v>
      </c>
      <c r="H1647" s="2">
        <f>'Moving Avg'!G1647</f>
        <v>2.5732060000000003</v>
      </c>
      <c r="I1647" s="2">
        <f>'Moving Avg'!H1647</f>
        <v>2.5694764999999959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0"/>
        <v>25</v>
      </c>
      <c r="N1647" s="8">
        <f t="shared" si="251"/>
        <v>45</v>
      </c>
      <c r="O1647" s="8">
        <f t="shared" si="252"/>
        <v>0</v>
      </c>
      <c r="P1647" s="8">
        <f t="shared" si="253"/>
        <v>33</v>
      </c>
      <c r="Q1647" s="9">
        <f t="shared" si="254"/>
        <v>29.45</v>
      </c>
      <c r="R1647" s="9">
        <f t="shared" si="255"/>
        <v>22.25</v>
      </c>
      <c r="S1647" s="9">
        <f t="shared" si="256"/>
        <v>25.35</v>
      </c>
      <c r="T1647" s="9">
        <f t="shared" si="257"/>
        <v>25.75</v>
      </c>
      <c r="U1647" s="8">
        <f t="shared" si="258"/>
        <v>25.683333333333337</v>
      </c>
      <c r="V1647" s="8">
        <f t="shared" si="259"/>
        <v>25.700000000000003</v>
      </c>
    </row>
    <row r="1648" spans="1:22" ht="13.5" x14ac:dyDescent="0.25">
      <c r="A1648" s="3">
        <f>RSI!A1648</f>
        <v>44413</v>
      </c>
      <c r="B1648" s="2">
        <f>RSI!B1648</f>
        <v>2.5615000000000001</v>
      </c>
      <c r="C1648" s="2">
        <f>RSI!I1648</f>
        <v>39.074793271416866</v>
      </c>
      <c r="D1648" s="2">
        <f>MACD!E1648</f>
        <v>5.011142568936755E-3</v>
      </c>
      <c r="E1648" s="2">
        <f>MACD!F1648</f>
        <v>9.1778652928906027E-3</v>
      </c>
      <c r="F1648" s="2">
        <f>'Moving Avg'!D1648</f>
        <v>2.5677400000000001</v>
      </c>
      <c r="G1648" s="2">
        <f>'Moving Avg'!F1648</f>
        <v>2.5720249999999991</v>
      </c>
      <c r="H1648" s="2">
        <f>'Moving Avg'!G1648</f>
        <v>2.5738280000000002</v>
      </c>
      <c r="I1648" s="2">
        <f>'Moving Avg'!H1648</f>
        <v>2.5686979999999959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  <c r="M1648" s="8">
        <f t="shared" si="250"/>
        <v>25</v>
      </c>
      <c r="N1648" s="8">
        <f t="shared" si="251"/>
        <v>45</v>
      </c>
      <c r="O1648" s="8">
        <f t="shared" si="252"/>
        <v>0</v>
      </c>
      <c r="P1648" s="8">
        <f t="shared" si="253"/>
        <v>16.5</v>
      </c>
      <c r="Q1648" s="9">
        <f t="shared" si="254"/>
        <v>26.975000000000001</v>
      </c>
      <c r="R1648" s="9">
        <f t="shared" si="255"/>
        <v>18.125</v>
      </c>
      <c r="S1648" s="9">
        <f t="shared" si="256"/>
        <v>17.925000000000001</v>
      </c>
      <c r="T1648" s="9">
        <f t="shared" si="257"/>
        <v>21.625</v>
      </c>
      <c r="U1648" s="8">
        <f t="shared" si="258"/>
        <v>21.008333333333336</v>
      </c>
      <c r="V1648" s="8">
        <f t="shared" si="259"/>
        <v>21.162500000000001</v>
      </c>
    </row>
    <row r="1649" spans="1:22" ht="13.5" x14ac:dyDescent="0.25">
      <c r="A1649" s="3">
        <f>RSI!A1649</f>
        <v>44414</v>
      </c>
      <c r="B1649" s="2">
        <f>RSI!B1649</f>
        <v>2.5615000000000001</v>
      </c>
      <c r="C1649" s="2">
        <f>RSI!I1649</f>
        <v>39.074793271416866</v>
      </c>
      <c r="D1649" s="2">
        <f>MACD!E1649</f>
        <v>4.5844473576299727E-3</v>
      </c>
      <c r="E1649" s="2">
        <f>MACD!F1649</f>
        <v>8.2591817058384771E-3</v>
      </c>
      <c r="F1649" s="2">
        <f>'Moving Avg'!D1649</f>
        <v>2.5661800000000001</v>
      </c>
      <c r="G1649" s="2">
        <f>'Moving Avg'!F1649</f>
        <v>2.5685199999999995</v>
      </c>
      <c r="H1649" s="2">
        <f>'Moving Avg'!G1649</f>
        <v>2.5744500000000001</v>
      </c>
      <c r="I1649" s="2">
        <f>'Moving Avg'!H1649</f>
        <v>2.5679194999999959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  <c r="M1649" s="8">
        <f t="shared" si="250"/>
        <v>25</v>
      </c>
      <c r="N1649" s="8">
        <f t="shared" si="251"/>
        <v>45</v>
      </c>
      <c r="O1649" s="8">
        <f t="shared" si="252"/>
        <v>0</v>
      </c>
      <c r="P1649" s="8">
        <f t="shared" si="253"/>
        <v>16.5</v>
      </c>
      <c r="Q1649" s="9">
        <f t="shared" si="254"/>
        <v>26.975000000000001</v>
      </c>
      <c r="R1649" s="9">
        <f t="shared" si="255"/>
        <v>18.125</v>
      </c>
      <c r="S1649" s="9">
        <f t="shared" si="256"/>
        <v>17.925000000000001</v>
      </c>
      <c r="T1649" s="9">
        <f t="shared" si="257"/>
        <v>21.625</v>
      </c>
      <c r="U1649" s="8">
        <f t="shared" si="258"/>
        <v>21.008333333333336</v>
      </c>
      <c r="V1649" s="8">
        <f t="shared" si="259"/>
        <v>21.162500000000001</v>
      </c>
    </row>
    <row r="1650" spans="1:22" ht="13.5" x14ac:dyDescent="0.25">
      <c r="A1650" s="3">
        <f>RSI!A1650</f>
        <v>44417</v>
      </c>
      <c r="B1650" s="2">
        <f>RSI!B1650</f>
        <v>2.5615000000000001</v>
      </c>
      <c r="C1650" s="2">
        <f>RSI!I1650</f>
        <v>39.074793271416858</v>
      </c>
      <c r="D1650" s="2">
        <f>MACD!E1650</f>
        <v>4.2867864672029299E-3</v>
      </c>
      <c r="E1650" s="2">
        <f>MACD!F1650</f>
        <v>7.4647026581113676E-3</v>
      </c>
      <c r="F1650" s="2">
        <f>'Moving Avg'!D1650</f>
        <v>2.5646200000000006</v>
      </c>
      <c r="G1650" s="2">
        <f>'Moving Avg'!F1650</f>
        <v>2.5681299999999996</v>
      </c>
      <c r="H1650" s="2">
        <f>'Moving Avg'!G1650</f>
        <v>2.575072</v>
      </c>
      <c r="I1650" s="2">
        <f>'Moving Avg'!H1650</f>
        <v>2.5671019999999967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  <c r="M1650" s="8">
        <f t="shared" si="250"/>
        <v>25</v>
      </c>
      <c r="N1650" s="8">
        <f t="shared" si="251"/>
        <v>45</v>
      </c>
      <c r="O1650" s="8">
        <f t="shared" si="252"/>
        <v>0</v>
      </c>
      <c r="P1650" s="8">
        <f t="shared" si="253"/>
        <v>16.5</v>
      </c>
      <c r="Q1650" s="9">
        <f t="shared" si="254"/>
        <v>26.975000000000001</v>
      </c>
      <c r="R1650" s="9">
        <f t="shared" si="255"/>
        <v>18.125</v>
      </c>
      <c r="S1650" s="9">
        <f t="shared" si="256"/>
        <v>17.925000000000001</v>
      </c>
      <c r="T1650" s="9">
        <f t="shared" si="257"/>
        <v>21.625</v>
      </c>
      <c r="U1650" s="8">
        <f t="shared" si="258"/>
        <v>21.008333333333336</v>
      </c>
      <c r="V1650" s="8">
        <f t="shared" si="259"/>
        <v>21.162500000000001</v>
      </c>
    </row>
    <row r="1651" spans="1:22" ht="13.5" x14ac:dyDescent="0.25">
      <c r="A1651" s="3">
        <f>RSI!A1651</f>
        <v>44419</v>
      </c>
      <c r="B1651" s="2">
        <f>RSI!B1651</f>
        <v>2.5615000000000001</v>
      </c>
      <c r="C1651" s="2">
        <f>RSI!I1651</f>
        <v>39.074793271416866</v>
      </c>
      <c r="D1651" s="2">
        <f>MACD!E1651</f>
        <v>4.0936129893220929E-3</v>
      </c>
      <c r="E1651" s="2">
        <f>MACD!F1651</f>
        <v>6.7904847243535132E-3</v>
      </c>
      <c r="F1651" s="2">
        <f>'Moving Avg'!D1651</f>
        <v>2.5630600000000006</v>
      </c>
      <c r="G1651" s="2">
        <f>'Moving Avg'!F1651</f>
        <v>2.5677399999999997</v>
      </c>
      <c r="H1651" s="2">
        <f>'Moving Avg'!G1651</f>
        <v>2.5756939999999999</v>
      </c>
      <c r="I1651" s="2">
        <f>'Moving Avg'!H1651</f>
        <v>2.566284499999997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  <c r="M1651" s="8">
        <f t="shared" si="250"/>
        <v>25</v>
      </c>
      <c r="N1651" s="8">
        <f t="shared" si="251"/>
        <v>45</v>
      </c>
      <c r="O1651" s="8">
        <f t="shared" si="252"/>
        <v>0</v>
      </c>
      <c r="P1651" s="8">
        <f t="shared" si="253"/>
        <v>16.5</v>
      </c>
      <c r="Q1651" s="9">
        <f t="shared" si="254"/>
        <v>26.975000000000001</v>
      </c>
      <c r="R1651" s="9">
        <f t="shared" si="255"/>
        <v>18.125</v>
      </c>
      <c r="S1651" s="9">
        <f t="shared" si="256"/>
        <v>17.925000000000001</v>
      </c>
      <c r="T1651" s="9">
        <f t="shared" si="257"/>
        <v>21.625</v>
      </c>
      <c r="U1651" s="8">
        <f t="shared" si="258"/>
        <v>21.008333333333336</v>
      </c>
      <c r="V1651" s="8">
        <f t="shared" si="259"/>
        <v>21.162500000000001</v>
      </c>
    </row>
    <row r="1652" spans="1:22" ht="13.5" x14ac:dyDescent="0.25">
      <c r="A1652" s="3">
        <f>RSI!A1652</f>
        <v>44420</v>
      </c>
      <c r="B1652" s="2">
        <f>RSI!B1652</f>
        <v>2.5615000000000001</v>
      </c>
      <c r="C1652" s="2">
        <f>RSI!I1652</f>
        <v>39.074793271416858</v>
      </c>
      <c r="D1652" s="2">
        <f>MACD!E1652</f>
        <v>3.9845042760040528E-3</v>
      </c>
      <c r="E1652" s="2">
        <f>MACD!F1652</f>
        <v>6.229288634683622E-3</v>
      </c>
      <c r="F1652" s="2">
        <f>'Moving Avg'!D1652</f>
        <v>2.5615000000000001</v>
      </c>
      <c r="G1652" s="2">
        <f>'Moving Avg'!F1652</f>
        <v>2.5673500000000002</v>
      </c>
      <c r="H1652" s="2">
        <f>'Moving Avg'!G1652</f>
        <v>2.5763159999999994</v>
      </c>
      <c r="I1652" s="2">
        <f>'Moving Avg'!H1652</f>
        <v>2.5654669999999968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  <c r="M1652" s="8">
        <f t="shared" si="250"/>
        <v>25</v>
      </c>
      <c r="N1652" s="8">
        <f t="shared" si="251"/>
        <v>45</v>
      </c>
      <c r="O1652" s="8">
        <f t="shared" si="252"/>
        <v>0</v>
      </c>
      <c r="P1652" s="8">
        <f t="shared" si="253"/>
        <v>16.5</v>
      </c>
      <c r="Q1652" s="9">
        <f t="shared" si="254"/>
        <v>26.975000000000001</v>
      </c>
      <c r="R1652" s="9">
        <f t="shared" si="255"/>
        <v>18.125</v>
      </c>
      <c r="S1652" s="9">
        <f t="shared" si="256"/>
        <v>17.925000000000001</v>
      </c>
      <c r="T1652" s="9">
        <f t="shared" si="257"/>
        <v>21.625</v>
      </c>
      <c r="U1652" s="8">
        <f t="shared" si="258"/>
        <v>21.008333333333336</v>
      </c>
      <c r="V1652" s="8">
        <f t="shared" si="259"/>
        <v>21.162500000000001</v>
      </c>
    </row>
    <row r="1653" spans="1:22" ht="13.5" x14ac:dyDescent="0.25">
      <c r="A1653" s="3">
        <f>RSI!A1653</f>
        <v>44424</v>
      </c>
      <c r="B1653" s="2">
        <f>RSI!B1653</f>
        <v>2.5615000000000001</v>
      </c>
      <c r="C1653" s="2">
        <f>RSI!I1653</f>
        <v>39.074793271416858</v>
      </c>
      <c r="D1653" s="2">
        <f>MACD!E1653</f>
        <v>3.9425016741052588E-3</v>
      </c>
      <c r="E1653" s="2">
        <f>MACD!F1653</f>
        <v>5.7719312425679502E-3</v>
      </c>
      <c r="F1653" s="2">
        <f>'Moving Avg'!D1653</f>
        <v>2.5615000000000001</v>
      </c>
      <c r="G1653" s="2">
        <f>'Moving Avg'!F1653</f>
        <v>2.5669600000000004</v>
      </c>
      <c r="H1653" s="2">
        <f>'Moving Avg'!G1653</f>
        <v>2.5769379999999988</v>
      </c>
      <c r="I1653" s="2">
        <f>'Moving Avg'!H1653</f>
        <v>2.5650384999999973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25</v>
      </c>
      <c r="N1653" s="8">
        <f t="shared" si="251"/>
        <v>45</v>
      </c>
      <c r="O1653" s="8">
        <f t="shared" si="252"/>
        <v>0</v>
      </c>
      <c r="P1653" s="8">
        <f t="shared" si="253"/>
        <v>33</v>
      </c>
      <c r="Q1653" s="9">
        <f t="shared" si="254"/>
        <v>29.45</v>
      </c>
      <c r="R1653" s="9">
        <f t="shared" si="255"/>
        <v>22.25</v>
      </c>
      <c r="S1653" s="9">
        <f t="shared" si="256"/>
        <v>25.35</v>
      </c>
      <c r="T1653" s="9">
        <f t="shared" si="257"/>
        <v>25.75</v>
      </c>
      <c r="U1653" s="8">
        <f t="shared" si="258"/>
        <v>25.683333333333337</v>
      </c>
      <c r="V1653" s="8">
        <f t="shared" si="259"/>
        <v>25.700000000000003</v>
      </c>
    </row>
    <row r="1654" spans="1:22" ht="13.5" x14ac:dyDescent="0.25">
      <c r="A1654" s="3">
        <f>RSI!A1654</f>
        <v>44425</v>
      </c>
      <c r="B1654" s="2">
        <f>RSI!B1654</f>
        <v>2.5615000000000001</v>
      </c>
      <c r="C1654" s="2">
        <f>RSI!I1654</f>
        <v>39.074793271416858</v>
      </c>
      <c r="D1654" s="2">
        <f>MACD!E1654</f>
        <v>3.9535537475563487E-3</v>
      </c>
      <c r="E1654" s="2">
        <f>MACD!F1654</f>
        <v>5.4082557435656299E-3</v>
      </c>
      <c r="F1654" s="2">
        <f>'Moving Avg'!D1654</f>
        <v>2.5615000000000001</v>
      </c>
      <c r="G1654" s="2">
        <f>'Moving Avg'!F1654</f>
        <v>2.5665700000000005</v>
      </c>
      <c r="H1654" s="2">
        <f>'Moving Avg'!G1654</f>
        <v>2.5763139999999987</v>
      </c>
      <c r="I1654" s="2">
        <f>'Moving Avg'!H1654</f>
        <v>2.5646099999999974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25</v>
      </c>
      <c r="N1654" s="8">
        <f t="shared" si="251"/>
        <v>45</v>
      </c>
      <c r="O1654" s="8">
        <f t="shared" si="252"/>
        <v>0</v>
      </c>
      <c r="P1654" s="8">
        <f t="shared" si="253"/>
        <v>33</v>
      </c>
      <c r="Q1654" s="9">
        <f t="shared" si="254"/>
        <v>29.45</v>
      </c>
      <c r="R1654" s="9">
        <f t="shared" si="255"/>
        <v>22.25</v>
      </c>
      <c r="S1654" s="9">
        <f t="shared" si="256"/>
        <v>25.35</v>
      </c>
      <c r="T1654" s="9">
        <f t="shared" si="257"/>
        <v>25.75</v>
      </c>
      <c r="U1654" s="8">
        <f t="shared" si="258"/>
        <v>25.683333333333337</v>
      </c>
      <c r="V1654" s="8">
        <f t="shared" si="259"/>
        <v>25.700000000000003</v>
      </c>
    </row>
    <row r="1655" spans="1:22" ht="13.5" x14ac:dyDescent="0.25">
      <c r="A1655" s="3">
        <f>RSI!A1655</f>
        <v>44426</v>
      </c>
      <c r="B1655" s="2">
        <f>RSI!B1655</f>
        <v>2.5615000000000001</v>
      </c>
      <c r="C1655" s="2">
        <f>RSI!I1655</f>
        <v>39.074793271416858</v>
      </c>
      <c r="D1655" s="2">
        <f>MACD!E1655</f>
        <v>4.0060469247897856E-3</v>
      </c>
      <c r="E1655" s="2">
        <f>MACD!F1655</f>
        <v>5.1278139798104621E-3</v>
      </c>
      <c r="F1655" s="2">
        <f>'Moving Avg'!D1655</f>
        <v>2.5615000000000001</v>
      </c>
      <c r="G1655" s="2">
        <f>'Moving Avg'!F1655</f>
        <v>2.5661800000000006</v>
      </c>
      <c r="H1655" s="2">
        <f>'Moving Avg'!G1655</f>
        <v>2.5756899999999989</v>
      </c>
      <c r="I1655" s="2">
        <f>'Moving Avg'!H1655</f>
        <v>2.5641814999999979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25</v>
      </c>
      <c r="N1655" s="8">
        <f t="shared" si="251"/>
        <v>45</v>
      </c>
      <c r="O1655" s="8">
        <f t="shared" si="252"/>
        <v>0</v>
      </c>
      <c r="P1655" s="8">
        <f t="shared" si="253"/>
        <v>33</v>
      </c>
      <c r="Q1655" s="9">
        <f t="shared" si="254"/>
        <v>29.45</v>
      </c>
      <c r="R1655" s="9">
        <f t="shared" si="255"/>
        <v>22.25</v>
      </c>
      <c r="S1655" s="9">
        <f t="shared" si="256"/>
        <v>25.35</v>
      </c>
      <c r="T1655" s="9">
        <f t="shared" si="257"/>
        <v>25.75</v>
      </c>
      <c r="U1655" s="8">
        <f t="shared" si="258"/>
        <v>25.683333333333337</v>
      </c>
      <c r="V1655" s="8">
        <f t="shared" si="259"/>
        <v>25.700000000000003</v>
      </c>
    </row>
    <row r="1656" spans="1:22" ht="13.5" x14ac:dyDescent="0.25">
      <c r="A1656" s="3">
        <f>RSI!A1656</f>
        <v>44427</v>
      </c>
      <c r="B1656" s="2">
        <f>RSI!B1656</f>
        <v>2.5615000000000001</v>
      </c>
      <c r="C1656" s="2">
        <f>RSI!I1656</f>
        <v>39.074793271416858</v>
      </c>
      <c r="D1656" s="2">
        <f>MACD!E1656</f>
        <v>4.0904099904310876E-3</v>
      </c>
      <c r="E1656" s="2">
        <f>MACD!F1656</f>
        <v>4.9203331819345879E-3</v>
      </c>
      <c r="F1656" s="2">
        <f>'Moving Avg'!D1656</f>
        <v>2.5615000000000001</v>
      </c>
      <c r="G1656" s="2">
        <f>'Moving Avg'!F1656</f>
        <v>2.5657900000000007</v>
      </c>
      <c r="H1656" s="2">
        <f>'Moving Avg'!G1656</f>
        <v>2.5750659999999987</v>
      </c>
      <c r="I1656" s="2">
        <f>'Moving Avg'!H1656</f>
        <v>2.563752999999998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25</v>
      </c>
      <c r="N1656" s="8">
        <f t="shared" si="251"/>
        <v>45</v>
      </c>
      <c r="O1656" s="8">
        <f t="shared" si="252"/>
        <v>0</v>
      </c>
      <c r="P1656" s="8">
        <f t="shared" si="253"/>
        <v>33</v>
      </c>
      <c r="Q1656" s="9">
        <f t="shared" si="254"/>
        <v>29.45</v>
      </c>
      <c r="R1656" s="9">
        <f t="shared" si="255"/>
        <v>22.25</v>
      </c>
      <c r="S1656" s="9">
        <f t="shared" si="256"/>
        <v>25.35</v>
      </c>
      <c r="T1656" s="9">
        <f t="shared" si="257"/>
        <v>25.75</v>
      </c>
      <c r="U1656" s="8">
        <f t="shared" si="258"/>
        <v>25.683333333333337</v>
      </c>
      <c r="V1656" s="8">
        <f t="shared" si="259"/>
        <v>25.700000000000003</v>
      </c>
    </row>
    <row r="1657" spans="1:22" ht="13.5" x14ac:dyDescent="0.25">
      <c r="A1657" s="3">
        <f>RSI!A1657</f>
        <v>44428</v>
      </c>
      <c r="B1657" s="2">
        <f>RSI!B1657</f>
        <v>2.5615000000000001</v>
      </c>
      <c r="C1657" s="2">
        <f>RSI!I1657</f>
        <v>39.074793271416851</v>
      </c>
      <c r="D1657" s="2">
        <f>MACD!E1657</f>
        <v>4.1987809394044007E-3</v>
      </c>
      <c r="E1657" s="2">
        <f>MACD!F1657</f>
        <v>4.7760227334285501E-3</v>
      </c>
      <c r="F1657" s="2">
        <f>'Moving Avg'!D1657</f>
        <v>2.5615000000000001</v>
      </c>
      <c r="G1657" s="2">
        <f>'Moving Avg'!F1657</f>
        <v>2.5654000000000008</v>
      </c>
      <c r="H1657" s="2">
        <f>'Moving Avg'!G1657</f>
        <v>2.5744419999999986</v>
      </c>
      <c r="I1657" s="2">
        <f>'Moving Avg'!H1657</f>
        <v>2.5633244999999985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25</v>
      </c>
      <c r="N1657" s="8">
        <f t="shared" si="251"/>
        <v>45</v>
      </c>
      <c r="O1657" s="8">
        <f t="shared" si="252"/>
        <v>0</v>
      </c>
      <c r="P1657" s="8">
        <f t="shared" si="253"/>
        <v>33</v>
      </c>
      <c r="Q1657" s="9">
        <f t="shared" si="254"/>
        <v>29.45</v>
      </c>
      <c r="R1657" s="9">
        <f t="shared" si="255"/>
        <v>22.25</v>
      </c>
      <c r="S1657" s="9">
        <f t="shared" si="256"/>
        <v>25.35</v>
      </c>
      <c r="T1657" s="9">
        <f t="shared" si="257"/>
        <v>25.75</v>
      </c>
      <c r="U1657" s="8">
        <f t="shared" si="258"/>
        <v>25.683333333333337</v>
      </c>
      <c r="V1657" s="8">
        <f t="shared" si="259"/>
        <v>25.700000000000003</v>
      </c>
    </row>
    <row r="1658" spans="1:22" ht="13.5" x14ac:dyDescent="0.25">
      <c r="A1658" s="3">
        <f>RSI!A1658</f>
        <v>44431</v>
      </c>
      <c r="B1658" s="2">
        <f>RSI!B1658</f>
        <v>2.5615000000000001</v>
      </c>
      <c r="C1658" s="2">
        <f>RSI!I1658</f>
        <v>39.074793271416858</v>
      </c>
      <c r="D1658" s="2">
        <f>MACD!E1658</f>
        <v>3.1247264870111202E-3</v>
      </c>
      <c r="E1658" s="2">
        <f>MACD!F1658</f>
        <v>4.4457634841450645E-3</v>
      </c>
      <c r="F1658" s="2">
        <f>'Moving Avg'!D1658</f>
        <v>2.5615000000000001</v>
      </c>
      <c r="G1658" s="2">
        <f>'Moving Avg'!F1658</f>
        <v>2.5650100000000005</v>
      </c>
      <c r="H1658" s="2">
        <f>'Moving Avg'!G1658</f>
        <v>2.5744419999999986</v>
      </c>
      <c r="I1658" s="2">
        <f>'Moving Avg'!H1658</f>
        <v>2.5628959999999985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25</v>
      </c>
      <c r="N1658" s="8">
        <f t="shared" si="251"/>
        <v>45</v>
      </c>
      <c r="O1658" s="8">
        <f t="shared" si="252"/>
        <v>0</v>
      </c>
      <c r="P1658" s="8">
        <f t="shared" si="253"/>
        <v>33</v>
      </c>
      <c r="Q1658" s="9">
        <f t="shared" si="254"/>
        <v>29.45</v>
      </c>
      <c r="R1658" s="9">
        <f t="shared" si="255"/>
        <v>22.25</v>
      </c>
      <c r="S1658" s="9">
        <f t="shared" si="256"/>
        <v>25.35</v>
      </c>
      <c r="T1658" s="9">
        <f t="shared" si="257"/>
        <v>25.75</v>
      </c>
      <c r="U1658" s="8">
        <f t="shared" si="258"/>
        <v>25.683333333333337</v>
      </c>
      <c r="V1658" s="8">
        <f t="shared" si="259"/>
        <v>25.700000000000003</v>
      </c>
    </row>
    <row r="1659" spans="1:22" ht="13.5" x14ac:dyDescent="0.25">
      <c r="A1659" s="3">
        <f>RSI!A1659</f>
        <v>44432</v>
      </c>
      <c r="B1659" s="2">
        <f>RSI!B1659</f>
        <v>2.5615000000000001</v>
      </c>
      <c r="C1659" s="2">
        <f>RSI!I1659</f>
        <v>39.074793271416858</v>
      </c>
      <c r="D1659" s="2">
        <f>MACD!E1659</f>
        <v>2.2476214147713058E-3</v>
      </c>
      <c r="E1659" s="2">
        <f>MACD!F1659</f>
        <v>4.0061350702703131E-3</v>
      </c>
      <c r="F1659" s="2">
        <f>'Moving Avg'!D1659</f>
        <v>2.5615000000000001</v>
      </c>
      <c r="G1659" s="2">
        <f>'Moving Avg'!F1659</f>
        <v>2.5646200000000006</v>
      </c>
      <c r="H1659" s="2">
        <f>'Moving Avg'!G1659</f>
        <v>2.5738179999999984</v>
      </c>
      <c r="I1659" s="2">
        <f>'Moving Avg'!H1659</f>
        <v>2.5625064999999991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25</v>
      </c>
      <c r="N1659" s="8">
        <f t="shared" si="251"/>
        <v>45</v>
      </c>
      <c r="O1659" s="8">
        <f t="shared" si="252"/>
        <v>0</v>
      </c>
      <c r="P1659" s="8">
        <f t="shared" si="253"/>
        <v>33</v>
      </c>
      <c r="Q1659" s="9">
        <f t="shared" si="254"/>
        <v>29.45</v>
      </c>
      <c r="R1659" s="9">
        <f t="shared" si="255"/>
        <v>22.25</v>
      </c>
      <c r="S1659" s="9">
        <f t="shared" si="256"/>
        <v>25.35</v>
      </c>
      <c r="T1659" s="9">
        <f t="shared" si="257"/>
        <v>25.75</v>
      </c>
      <c r="U1659" s="8">
        <f t="shared" si="258"/>
        <v>25.683333333333337</v>
      </c>
      <c r="V1659" s="8">
        <f t="shared" si="259"/>
        <v>25.700000000000003</v>
      </c>
    </row>
    <row r="1660" spans="1:22" ht="13.5" x14ac:dyDescent="0.25">
      <c r="A1660" s="3">
        <f>RSI!A1660</f>
        <v>44433</v>
      </c>
      <c r="B1660" s="2">
        <f>RSI!B1660</f>
        <v>2.5615000000000001</v>
      </c>
      <c r="C1660" s="2">
        <f>RSI!I1660</f>
        <v>39.074793271416866</v>
      </c>
      <c r="D1660" s="2">
        <f>MACD!E1660</f>
        <v>1.5348169118505339E-3</v>
      </c>
      <c r="E1660" s="2">
        <f>MACD!F1660</f>
        <v>3.5118714385863575E-3</v>
      </c>
      <c r="F1660" s="2">
        <f>'Moving Avg'!D1660</f>
        <v>2.5615000000000001</v>
      </c>
      <c r="G1660" s="2">
        <f>'Moving Avg'!F1660</f>
        <v>2.5642300000000007</v>
      </c>
      <c r="H1660" s="2">
        <f>'Moving Avg'!G1660</f>
        <v>2.5731939999999982</v>
      </c>
      <c r="I1660" s="2">
        <f>'Moving Avg'!H1660</f>
        <v>2.5621949999999991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25</v>
      </c>
      <c r="N1660" s="8">
        <f t="shared" si="251"/>
        <v>45</v>
      </c>
      <c r="O1660" s="8">
        <f t="shared" si="252"/>
        <v>0</v>
      </c>
      <c r="P1660" s="8">
        <f t="shared" si="253"/>
        <v>33</v>
      </c>
      <c r="Q1660" s="9">
        <f t="shared" si="254"/>
        <v>29.45</v>
      </c>
      <c r="R1660" s="9">
        <f t="shared" si="255"/>
        <v>22.25</v>
      </c>
      <c r="S1660" s="9">
        <f t="shared" si="256"/>
        <v>25.35</v>
      </c>
      <c r="T1660" s="9">
        <f t="shared" si="257"/>
        <v>25.75</v>
      </c>
      <c r="U1660" s="8">
        <f t="shared" si="258"/>
        <v>25.683333333333337</v>
      </c>
      <c r="V1660" s="8">
        <f t="shared" si="259"/>
        <v>25.700000000000003</v>
      </c>
    </row>
    <row r="1661" spans="1:22" ht="13.5" x14ac:dyDescent="0.25">
      <c r="A1661" s="3">
        <f>RSI!A1661</f>
        <v>44434</v>
      </c>
      <c r="B1661" s="2">
        <f>RSI!B1661</f>
        <v>2.5615000000000001</v>
      </c>
      <c r="C1661" s="2">
        <f>RSI!I1661</f>
        <v>39.074793271416866</v>
      </c>
      <c r="D1661" s="2">
        <f>MACD!E1661</f>
        <v>9.5886105444176195E-4</v>
      </c>
      <c r="E1661" s="2">
        <f>MACD!F1661</f>
        <v>3.0012693617574387E-3</v>
      </c>
      <c r="F1661" s="2">
        <f>'Moving Avg'!D1661</f>
        <v>2.5615000000000001</v>
      </c>
      <c r="G1661" s="2">
        <f>'Moving Avg'!F1661</f>
        <v>2.5638400000000003</v>
      </c>
      <c r="H1661" s="2">
        <f>'Moving Avg'!G1661</f>
        <v>2.5725699999999985</v>
      </c>
      <c r="I1661" s="2">
        <f>'Moving Avg'!H1661</f>
        <v>2.5618834999999995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25</v>
      </c>
      <c r="N1661" s="8">
        <f t="shared" si="251"/>
        <v>45</v>
      </c>
      <c r="O1661" s="8">
        <f t="shared" si="252"/>
        <v>0</v>
      </c>
      <c r="P1661" s="8">
        <f t="shared" si="253"/>
        <v>33</v>
      </c>
      <c r="Q1661" s="9">
        <f t="shared" si="254"/>
        <v>29.45</v>
      </c>
      <c r="R1661" s="9">
        <f t="shared" si="255"/>
        <v>22.25</v>
      </c>
      <c r="S1661" s="9">
        <f t="shared" si="256"/>
        <v>25.35</v>
      </c>
      <c r="T1661" s="9">
        <f t="shared" si="257"/>
        <v>25.75</v>
      </c>
      <c r="U1661" s="8">
        <f t="shared" si="258"/>
        <v>25.683333333333337</v>
      </c>
      <c r="V1661" s="8">
        <f t="shared" si="259"/>
        <v>25.700000000000003</v>
      </c>
    </row>
    <row r="1662" spans="1:22" ht="13.5" x14ac:dyDescent="0.25">
      <c r="A1662" s="3">
        <f>RSI!A1662</f>
        <v>44435</v>
      </c>
      <c r="B1662" s="2">
        <f>RSI!B1662</f>
        <v>2.5615000000000001</v>
      </c>
      <c r="C1662" s="2">
        <f>RSI!I1662</f>
        <v>39.074793271416866</v>
      </c>
      <c r="D1662" s="2">
        <f>MACD!E1662</f>
        <v>4.9668639630695566E-4</v>
      </c>
      <c r="E1662" s="2">
        <f>MACD!F1662</f>
        <v>2.500352768667342E-3</v>
      </c>
      <c r="F1662" s="2">
        <f>'Moving Avg'!D1662</f>
        <v>2.5615000000000001</v>
      </c>
      <c r="G1662" s="2">
        <f>'Moving Avg'!F1662</f>
        <v>2.5634500000000005</v>
      </c>
      <c r="H1662" s="2">
        <f>'Moving Avg'!G1662</f>
        <v>2.573347999999998</v>
      </c>
      <c r="I1662" s="2">
        <f>'Moving Avg'!H1662</f>
        <v>2.561572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25</v>
      </c>
      <c r="N1662" s="8">
        <f t="shared" si="251"/>
        <v>45</v>
      </c>
      <c r="O1662" s="8">
        <f t="shared" si="252"/>
        <v>0</v>
      </c>
      <c r="P1662" s="8">
        <f t="shared" si="253"/>
        <v>33</v>
      </c>
      <c r="Q1662" s="9">
        <f t="shared" si="254"/>
        <v>29.45</v>
      </c>
      <c r="R1662" s="9">
        <f t="shared" si="255"/>
        <v>22.25</v>
      </c>
      <c r="S1662" s="9">
        <f t="shared" si="256"/>
        <v>25.35</v>
      </c>
      <c r="T1662" s="9">
        <f t="shared" si="257"/>
        <v>25.75</v>
      </c>
      <c r="U1662" s="8">
        <f t="shared" si="258"/>
        <v>25.683333333333337</v>
      </c>
      <c r="V1662" s="8">
        <f t="shared" si="259"/>
        <v>25.700000000000003</v>
      </c>
    </row>
    <row r="1663" spans="1:22" ht="13.5" x14ac:dyDescent="0.25">
      <c r="A1663" s="3">
        <f>RSI!A1663</f>
        <v>44438</v>
      </c>
      <c r="B1663" s="2">
        <f>RSI!B1663</f>
        <v>2.5615000000000001</v>
      </c>
      <c r="C1663" s="2">
        <f>RSI!I1663</f>
        <v>39.074793271416866</v>
      </c>
      <c r="D1663" s="2">
        <f>MACD!E1663</f>
        <v>1.2892350008941733E-4</v>
      </c>
      <c r="E1663" s="2">
        <f>MACD!F1663</f>
        <v>2.0260669149517571E-3</v>
      </c>
      <c r="F1663" s="2">
        <f>'Moving Avg'!D1663</f>
        <v>2.5615000000000001</v>
      </c>
      <c r="G1663" s="2">
        <f>'Moving Avg'!F1663</f>
        <v>2.5630600000000006</v>
      </c>
      <c r="H1663" s="2">
        <f>'Moving Avg'!G1663</f>
        <v>2.5741259999999979</v>
      </c>
      <c r="I1663" s="2">
        <f>'Moving Avg'!H1663</f>
        <v>2.5612214999999998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25</v>
      </c>
      <c r="N1663" s="8">
        <f t="shared" si="251"/>
        <v>45</v>
      </c>
      <c r="O1663" s="8">
        <f t="shared" si="252"/>
        <v>50</v>
      </c>
      <c r="P1663" s="8">
        <f t="shared" si="253"/>
        <v>33</v>
      </c>
      <c r="Q1663" s="9">
        <f t="shared" si="254"/>
        <v>36.950000000000003</v>
      </c>
      <c r="R1663" s="9">
        <f t="shared" si="255"/>
        <v>39.75</v>
      </c>
      <c r="S1663" s="9">
        <f t="shared" si="256"/>
        <v>37.85</v>
      </c>
      <c r="T1663" s="9">
        <f t="shared" si="257"/>
        <v>38.25</v>
      </c>
      <c r="U1663" s="8">
        <f t="shared" si="258"/>
        <v>38.183333333333337</v>
      </c>
      <c r="V1663" s="8">
        <f t="shared" si="259"/>
        <v>38.200000000000003</v>
      </c>
    </row>
    <row r="1664" spans="1:22" ht="13.5" x14ac:dyDescent="0.25">
      <c r="A1664" s="3">
        <f>RSI!A1664</f>
        <v>44439</v>
      </c>
      <c r="B1664" s="2">
        <f>RSI!B1664</f>
        <v>2.5615000000000001</v>
      </c>
      <c r="C1664" s="2">
        <f>RSI!I1664</f>
        <v>39.074793271416866</v>
      </c>
      <c r="D1664" s="2">
        <f>MACD!E1664</f>
        <v>-1.6067903683403273E-4</v>
      </c>
      <c r="E1664" s="2">
        <f>MACD!F1664</f>
        <v>1.5887177245945991E-3</v>
      </c>
      <c r="F1664" s="2">
        <f>'Moving Avg'!D1664</f>
        <v>2.5615000000000001</v>
      </c>
      <c r="G1664" s="2">
        <f>'Moving Avg'!F1664</f>
        <v>2.5626700000000007</v>
      </c>
      <c r="H1664" s="2">
        <f>'Moving Avg'!G1664</f>
        <v>2.5738139999999974</v>
      </c>
      <c r="I1664" s="2">
        <f>'Moving Avg'!H1664</f>
        <v>2.5608710000000001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25</v>
      </c>
      <c r="N1664" s="8">
        <f t="shared" si="251"/>
        <v>45</v>
      </c>
      <c r="O1664" s="8">
        <f t="shared" si="252"/>
        <v>50</v>
      </c>
      <c r="P1664" s="8">
        <f t="shared" si="253"/>
        <v>33</v>
      </c>
      <c r="Q1664" s="9">
        <f t="shared" si="254"/>
        <v>36.950000000000003</v>
      </c>
      <c r="R1664" s="9">
        <f t="shared" si="255"/>
        <v>39.75</v>
      </c>
      <c r="S1664" s="9">
        <f t="shared" si="256"/>
        <v>37.85</v>
      </c>
      <c r="T1664" s="9">
        <f t="shared" si="257"/>
        <v>38.25</v>
      </c>
      <c r="U1664" s="8">
        <f t="shared" si="258"/>
        <v>38.183333333333337</v>
      </c>
      <c r="V1664" s="8">
        <f t="shared" si="259"/>
        <v>38.200000000000003</v>
      </c>
    </row>
    <row r="1665" spans="1:22" ht="13.5" x14ac:dyDescent="0.25">
      <c r="A1665" s="3">
        <f>RSI!A1665</f>
        <v>44440</v>
      </c>
      <c r="B1665" s="2">
        <f>RSI!B1665</f>
        <v>2.5615000000000001</v>
      </c>
      <c r="C1665" s="2">
        <f>RSI!I1665</f>
        <v>39.074793271416866</v>
      </c>
      <c r="D1665" s="2">
        <f>MACD!E1665</f>
        <v>-3.8574451121187181E-4</v>
      </c>
      <c r="E1665" s="2">
        <f>MACD!F1665</f>
        <v>1.193825277433305E-3</v>
      </c>
      <c r="F1665" s="2">
        <f>'Moving Avg'!D1665</f>
        <v>2.5615000000000001</v>
      </c>
      <c r="G1665" s="2">
        <f>'Moving Avg'!F1665</f>
        <v>2.5622800000000003</v>
      </c>
      <c r="H1665" s="2">
        <f>'Moving Avg'!G1665</f>
        <v>2.5735019999999982</v>
      </c>
      <c r="I1665" s="2">
        <f>'Moving Avg'!H1665</f>
        <v>2.5605205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25</v>
      </c>
      <c r="N1665" s="8">
        <f t="shared" si="251"/>
        <v>45</v>
      </c>
      <c r="O1665" s="8">
        <f t="shared" si="252"/>
        <v>50</v>
      </c>
      <c r="P1665" s="8">
        <f t="shared" si="253"/>
        <v>33</v>
      </c>
      <c r="Q1665" s="9">
        <f t="shared" si="254"/>
        <v>36.950000000000003</v>
      </c>
      <c r="R1665" s="9">
        <f t="shared" si="255"/>
        <v>39.75</v>
      </c>
      <c r="S1665" s="9">
        <f t="shared" si="256"/>
        <v>37.85</v>
      </c>
      <c r="T1665" s="9">
        <f t="shared" si="257"/>
        <v>38.25</v>
      </c>
      <c r="U1665" s="8">
        <f t="shared" si="258"/>
        <v>38.183333333333337</v>
      </c>
      <c r="V1665" s="8">
        <f t="shared" si="259"/>
        <v>38.200000000000003</v>
      </c>
    </row>
    <row r="1666" spans="1:22" ht="13.5" x14ac:dyDescent="0.25">
      <c r="A1666" s="3">
        <f>RSI!A1666</f>
        <v>44441</v>
      </c>
      <c r="B1666" s="2">
        <f>RSI!B1666</f>
        <v>2.5615000000000001</v>
      </c>
      <c r="C1666" s="2">
        <f>RSI!I1666</f>
        <v>39.074793271416866</v>
      </c>
      <c r="D1666" s="2">
        <f>MACD!E1666</f>
        <v>-5.576819112378395E-4</v>
      </c>
      <c r="E1666" s="2">
        <f>MACD!F1666</f>
        <v>8.4352383969907611E-4</v>
      </c>
      <c r="F1666" s="2">
        <f>'Moving Avg'!D1666</f>
        <v>2.5615000000000001</v>
      </c>
      <c r="G1666" s="2">
        <f>'Moving Avg'!F1666</f>
        <v>2.5618900000000009</v>
      </c>
      <c r="H1666" s="2">
        <f>'Moving Avg'!G1666</f>
        <v>2.5731899999999981</v>
      </c>
      <c r="I1666" s="2">
        <f>'Moving Avg'!H1666</f>
        <v>2.5601700000000007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45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36.950000000000003</v>
      </c>
      <c r="R1666" s="9">
        <f t="shared" si="255"/>
        <v>39.75</v>
      </c>
      <c r="S1666" s="9">
        <f t="shared" si="256"/>
        <v>37.85</v>
      </c>
      <c r="T1666" s="9">
        <f t="shared" si="257"/>
        <v>38.25</v>
      </c>
      <c r="U1666" s="8">
        <f t="shared" si="258"/>
        <v>38.183333333333337</v>
      </c>
      <c r="V1666" s="8">
        <f t="shared" si="259"/>
        <v>38.200000000000003</v>
      </c>
    </row>
    <row r="1667" spans="1:22" ht="13.5" x14ac:dyDescent="0.25">
      <c r="A1667" s="3">
        <f>RSI!A1667</f>
        <v>44442</v>
      </c>
      <c r="B1667" s="2">
        <f>RSI!B1667</f>
        <v>2.5615000000000001</v>
      </c>
      <c r="C1667" s="2">
        <f>RSI!I1667</f>
        <v>39.074793271416866</v>
      </c>
      <c r="D1667" s="2">
        <f>MACD!E1667</f>
        <v>-6.8603535101585678E-4</v>
      </c>
      <c r="E1667" s="2">
        <f>MACD!F1667</f>
        <v>5.376120015560896E-4</v>
      </c>
      <c r="F1667" s="2">
        <f>'Moving Avg'!D1667</f>
        <v>2.5615000000000001</v>
      </c>
      <c r="G1667" s="2">
        <f>'Moving Avg'!F1667</f>
        <v>2.5615000000000006</v>
      </c>
      <c r="H1667" s="2">
        <f>'Moving Avg'!G1667</f>
        <v>2.5728779999999976</v>
      </c>
      <c r="I1667" s="2">
        <f>'Moving Avg'!H1667</f>
        <v>2.5598195000000006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25</v>
      </c>
      <c r="N1667" s="8">
        <f t="shared" si="261"/>
        <v>45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36.950000000000003</v>
      </c>
      <c r="R1667" s="9">
        <f t="shared" ref="R1667:R1730" si="265">M1667*0.2+N1667*0.2+O1667*0.35+P1667*0.25</f>
        <v>39.75</v>
      </c>
      <c r="S1667" s="9">
        <f t="shared" ref="S1667:S1730" si="266">M1667*0.15+N1667*0.15+O1667*0.25+P1667*0.45</f>
        <v>37.85</v>
      </c>
      <c r="T1667" s="9">
        <f t="shared" ref="T1667:T1730" si="267">0.25*SUM(M1667:P1667)</f>
        <v>38.25</v>
      </c>
      <c r="U1667" s="8">
        <f t="shared" ref="U1667:U1730" si="268">SUM(Q1667:S1667)/3</f>
        <v>38.183333333333337</v>
      </c>
      <c r="V1667" s="8">
        <f t="shared" ref="V1667:V1730" si="269">SUM(Q1667:T1667)/4</f>
        <v>38.200000000000003</v>
      </c>
    </row>
    <row r="1668" spans="1:22" ht="13.5" x14ac:dyDescent="0.25">
      <c r="A1668" s="3">
        <f>RSI!A1668</f>
        <v>44445</v>
      </c>
      <c r="B1668" s="2">
        <f>RSI!B1668</f>
        <v>2.5615000000000001</v>
      </c>
      <c r="C1668" s="2">
        <f>RSI!I1668</f>
        <v>39.074793271416866</v>
      </c>
      <c r="D1668" s="2">
        <f>MACD!E1668</f>
        <v>-7.7877909612977803E-4</v>
      </c>
      <c r="E1668" s="2">
        <f>MACD!F1668</f>
        <v>2.7433378201891607E-4</v>
      </c>
      <c r="F1668" s="2">
        <f>'Moving Avg'!D1668</f>
        <v>2.5615000000000001</v>
      </c>
      <c r="G1668" s="2">
        <f>'Moving Avg'!F1668</f>
        <v>2.5615000000000006</v>
      </c>
      <c r="H1668" s="2">
        <f>'Moving Avg'!G1668</f>
        <v>2.5725659999999975</v>
      </c>
      <c r="I1668" s="2">
        <f>'Moving Avg'!H1668</f>
        <v>2.5594690000000009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25</v>
      </c>
      <c r="N1668" s="8">
        <f t="shared" si="261"/>
        <v>45</v>
      </c>
      <c r="O1668" s="8">
        <f t="shared" si="262"/>
        <v>50</v>
      </c>
      <c r="P1668" s="8">
        <f t="shared" si="263"/>
        <v>33</v>
      </c>
      <c r="Q1668" s="9">
        <f t="shared" si="264"/>
        <v>36.950000000000003</v>
      </c>
      <c r="R1668" s="9">
        <f t="shared" si="265"/>
        <v>39.75</v>
      </c>
      <c r="S1668" s="9">
        <f t="shared" si="266"/>
        <v>37.85</v>
      </c>
      <c r="T1668" s="9">
        <f t="shared" si="267"/>
        <v>38.25</v>
      </c>
      <c r="U1668" s="8">
        <f t="shared" si="268"/>
        <v>38.183333333333337</v>
      </c>
      <c r="V1668" s="8">
        <f t="shared" si="269"/>
        <v>38.200000000000003</v>
      </c>
    </row>
    <row r="1669" spans="1:22" ht="13.5" x14ac:dyDescent="0.25">
      <c r="A1669" s="3">
        <f>RSI!A1669</f>
        <v>44446</v>
      </c>
      <c r="B1669" s="2">
        <f>RSI!B1669</f>
        <v>2.5615000000000001</v>
      </c>
      <c r="C1669" s="2">
        <f>RSI!I1669</f>
        <v>39.074793271416866</v>
      </c>
      <c r="D1669" s="2">
        <f>MACD!E1669</f>
        <v>-8.4256659904058395E-4</v>
      </c>
      <c r="E1669" s="2">
        <f>MACD!F1669</f>
        <v>5.0953705807016062E-5</v>
      </c>
      <c r="F1669" s="2">
        <f>'Moving Avg'!D1669</f>
        <v>2.5615000000000001</v>
      </c>
      <c r="G1669" s="2">
        <f>'Moving Avg'!F1669</f>
        <v>2.5615000000000006</v>
      </c>
      <c r="H1669" s="2">
        <f>'Moving Avg'!G1669</f>
        <v>2.5722539999999974</v>
      </c>
      <c r="I1669" s="2">
        <f>'Moving Avg'!H1669</f>
        <v>2.5591185000000012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25</v>
      </c>
      <c r="N1669" s="8">
        <f t="shared" si="261"/>
        <v>45</v>
      </c>
      <c r="O1669" s="8">
        <f t="shared" si="262"/>
        <v>50</v>
      </c>
      <c r="P1669" s="8">
        <f t="shared" si="263"/>
        <v>33</v>
      </c>
      <c r="Q1669" s="9">
        <f t="shared" si="264"/>
        <v>36.950000000000003</v>
      </c>
      <c r="R1669" s="9">
        <f t="shared" si="265"/>
        <v>39.75</v>
      </c>
      <c r="S1669" s="9">
        <f t="shared" si="266"/>
        <v>37.85</v>
      </c>
      <c r="T1669" s="9">
        <f t="shared" si="267"/>
        <v>38.25</v>
      </c>
      <c r="U1669" s="8">
        <f t="shared" si="268"/>
        <v>38.183333333333337</v>
      </c>
      <c r="V1669" s="8">
        <f t="shared" si="269"/>
        <v>38.200000000000003</v>
      </c>
    </row>
    <row r="1670" spans="1:22" ht="13.5" x14ac:dyDescent="0.25">
      <c r="A1670" s="3">
        <f>RSI!A1670</f>
        <v>44447</v>
      </c>
      <c r="B1670" s="2">
        <f>RSI!B1670</f>
        <v>2.5615000000000001</v>
      </c>
      <c r="C1670" s="2">
        <f>RSI!I1670</f>
        <v>39.074793271416866</v>
      </c>
      <c r="D1670" s="2">
        <f>MACD!E1670</f>
        <v>-8.8294066429517315E-4</v>
      </c>
      <c r="E1670" s="2">
        <f>MACD!F1670</f>
        <v>-1.3582516821342177E-4</v>
      </c>
      <c r="F1670" s="2">
        <f>'Moving Avg'!D1670</f>
        <v>2.5615000000000001</v>
      </c>
      <c r="G1670" s="2">
        <f>'Moving Avg'!F1670</f>
        <v>2.5615000000000006</v>
      </c>
      <c r="H1670" s="2">
        <f>'Moving Avg'!G1670</f>
        <v>2.5719419999999973</v>
      </c>
      <c r="I1670" s="2">
        <f>'Moving Avg'!H1670</f>
        <v>2.558768000000001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  <c r="M1670" s="8">
        <f t="shared" si="260"/>
        <v>25</v>
      </c>
      <c r="N1670" s="8">
        <f t="shared" si="261"/>
        <v>45</v>
      </c>
      <c r="O1670" s="8">
        <f t="shared" si="262"/>
        <v>50</v>
      </c>
      <c r="P1670" s="8">
        <f t="shared" si="263"/>
        <v>33</v>
      </c>
      <c r="Q1670" s="9">
        <f t="shared" si="264"/>
        <v>36.950000000000003</v>
      </c>
      <c r="R1670" s="9">
        <f t="shared" si="265"/>
        <v>39.75</v>
      </c>
      <c r="S1670" s="9">
        <f t="shared" si="266"/>
        <v>37.85</v>
      </c>
      <c r="T1670" s="9">
        <f t="shared" si="267"/>
        <v>38.25</v>
      </c>
      <c r="U1670" s="8">
        <f t="shared" si="268"/>
        <v>38.183333333333337</v>
      </c>
      <c r="V1670" s="8">
        <f t="shared" si="269"/>
        <v>38.200000000000003</v>
      </c>
    </row>
    <row r="1671" spans="1:22" ht="13.5" x14ac:dyDescent="0.25">
      <c r="A1671" s="3">
        <f>RSI!A1671</f>
        <v>44448</v>
      </c>
      <c r="B1671" s="2">
        <f>RSI!B1671</f>
        <v>2.5615000000000001</v>
      </c>
      <c r="C1671" s="2">
        <f>RSI!I1671</f>
        <v>39.074793271416866</v>
      </c>
      <c r="D1671" s="2">
        <f>MACD!E1671</f>
        <v>-9.0451076483022419E-4</v>
      </c>
      <c r="E1671" s="2">
        <f>MACD!F1671</f>
        <v>-2.895622875367823E-4</v>
      </c>
      <c r="F1671" s="2">
        <f>'Moving Avg'!D1671</f>
        <v>2.5615000000000001</v>
      </c>
      <c r="G1671" s="2">
        <f>'Moving Avg'!F1671</f>
        <v>2.5615000000000006</v>
      </c>
      <c r="H1671" s="2">
        <f>'Moving Avg'!G1671</f>
        <v>2.5717859999999972</v>
      </c>
      <c r="I1671" s="2">
        <f>'Moving Avg'!H1671</f>
        <v>2.5584175000000009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25</v>
      </c>
      <c r="N1671" s="8">
        <f t="shared" si="261"/>
        <v>45</v>
      </c>
      <c r="O1671" s="8">
        <f t="shared" si="262"/>
        <v>50</v>
      </c>
      <c r="P1671" s="8">
        <f t="shared" si="263"/>
        <v>33</v>
      </c>
      <c r="Q1671" s="9">
        <f t="shared" si="264"/>
        <v>36.950000000000003</v>
      </c>
      <c r="R1671" s="9">
        <f t="shared" si="265"/>
        <v>39.75</v>
      </c>
      <c r="S1671" s="9">
        <f t="shared" si="266"/>
        <v>37.85</v>
      </c>
      <c r="T1671" s="9">
        <f t="shared" si="267"/>
        <v>38.25</v>
      </c>
      <c r="U1671" s="8">
        <f t="shared" si="268"/>
        <v>38.183333333333337</v>
      </c>
      <c r="V1671" s="8">
        <f t="shared" si="269"/>
        <v>38.200000000000003</v>
      </c>
    </row>
    <row r="1672" spans="1:22" ht="13.5" x14ac:dyDescent="0.25">
      <c r="A1672" s="3">
        <f>RSI!A1672</f>
        <v>44449</v>
      </c>
      <c r="B1672" s="2">
        <f>RSI!B1672</f>
        <v>2.5615000000000001</v>
      </c>
      <c r="C1672" s="2">
        <f>RSI!I1672</f>
        <v>39.074793271416866</v>
      </c>
      <c r="D1672" s="2">
        <f>MACD!E1672</f>
        <v>-9.111026012629253E-4</v>
      </c>
      <c r="E1672" s="2">
        <f>MACD!F1672</f>
        <v>-4.1387035028201091E-4</v>
      </c>
      <c r="F1672" s="2">
        <f>'Moving Avg'!D1672</f>
        <v>2.5615000000000001</v>
      </c>
      <c r="G1672" s="2">
        <f>'Moving Avg'!F1672</f>
        <v>2.5615000000000006</v>
      </c>
      <c r="H1672" s="2">
        <f>'Moving Avg'!G1672</f>
        <v>2.5716299999999972</v>
      </c>
      <c r="I1672" s="2">
        <f>'Moving Avg'!H1672</f>
        <v>2.5580670000000008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25</v>
      </c>
      <c r="N1672" s="8">
        <f t="shared" si="261"/>
        <v>45</v>
      </c>
      <c r="O1672" s="8">
        <f t="shared" si="262"/>
        <v>50</v>
      </c>
      <c r="P1672" s="8">
        <f t="shared" si="263"/>
        <v>33</v>
      </c>
      <c r="Q1672" s="9">
        <f t="shared" si="264"/>
        <v>36.950000000000003</v>
      </c>
      <c r="R1672" s="9">
        <f t="shared" si="265"/>
        <v>39.75</v>
      </c>
      <c r="S1672" s="9">
        <f t="shared" si="266"/>
        <v>37.85</v>
      </c>
      <c r="T1672" s="9">
        <f t="shared" si="267"/>
        <v>38.25</v>
      </c>
      <c r="U1672" s="8">
        <f t="shared" si="268"/>
        <v>38.183333333333337</v>
      </c>
      <c r="V1672" s="8">
        <f t="shared" si="269"/>
        <v>38.200000000000003</v>
      </c>
    </row>
    <row r="1673" spans="1:22" ht="13.5" x14ac:dyDescent="0.25">
      <c r="A1673" s="3">
        <f>RSI!A1673</f>
        <v>44452</v>
      </c>
      <c r="B1673" s="2">
        <f>RSI!B1673</f>
        <v>2.5615000000000001</v>
      </c>
      <c r="C1673" s="2">
        <f>RSI!I1673</f>
        <v>39.074793271416866</v>
      </c>
      <c r="D1673" s="2">
        <f>MACD!E1673</f>
        <v>-9.0588420984971663E-4</v>
      </c>
      <c r="E1673" s="2">
        <f>MACD!F1673</f>
        <v>-5.1227312219555201E-4</v>
      </c>
      <c r="F1673" s="2">
        <f>'Moving Avg'!D1673</f>
        <v>2.5615000000000001</v>
      </c>
      <c r="G1673" s="2">
        <f>'Moving Avg'!F1673</f>
        <v>2.5615000000000006</v>
      </c>
      <c r="H1673" s="2">
        <f>'Moving Avg'!G1673</f>
        <v>2.5714739999999972</v>
      </c>
      <c r="I1673" s="2">
        <f>'Moving Avg'!H1673</f>
        <v>2.5577165000000006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0"/>
        <v>25</v>
      </c>
      <c r="N1673" s="8">
        <f t="shared" si="261"/>
        <v>45</v>
      </c>
      <c r="O1673" s="8">
        <f t="shared" si="262"/>
        <v>50</v>
      </c>
      <c r="P1673" s="8">
        <f t="shared" si="263"/>
        <v>33</v>
      </c>
      <c r="Q1673" s="9">
        <f t="shared" si="264"/>
        <v>36.950000000000003</v>
      </c>
      <c r="R1673" s="9">
        <f t="shared" si="265"/>
        <v>39.75</v>
      </c>
      <c r="S1673" s="9">
        <f t="shared" si="266"/>
        <v>37.85</v>
      </c>
      <c r="T1673" s="9">
        <f t="shared" si="267"/>
        <v>38.25</v>
      </c>
      <c r="U1673" s="8">
        <f t="shared" si="268"/>
        <v>38.183333333333337</v>
      </c>
      <c r="V1673" s="8">
        <f t="shared" si="269"/>
        <v>38.200000000000003</v>
      </c>
    </row>
    <row r="1674" spans="1:22" ht="13.5" x14ac:dyDescent="0.25">
      <c r="A1674" s="3">
        <f>RSI!A1674</f>
        <v>44453</v>
      </c>
      <c r="B1674" s="2">
        <f>RSI!B1674</f>
        <v>2.5615000000000001</v>
      </c>
      <c r="C1674" s="2">
        <f>RSI!I1674</f>
        <v>39.074793271416866</v>
      </c>
      <c r="D1674" s="2">
        <f>MACD!E1674</f>
        <v>-8.9147225976971001E-4</v>
      </c>
      <c r="E1674" s="2">
        <f>MACD!F1674</f>
        <v>-5.881129497103837E-4</v>
      </c>
      <c r="F1674" s="2">
        <f>'Moving Avg'!D1674</f>
        <v>2.5615000000000001</v>
      </c>
      <c r="G1674" s="2">
        <f>'Moving Avg'!F1674</f>
        <v>2.5615000000000006</v>
      </c>
      <c r="H1674" s="2">
        <f>'Moving Avg'!G1674</f>
        <v>2.5713179999999971</v>
      </c>
      <c r="I1674" s="2">
        <f>'Moving Avg'!H1674</f>
        <v>2.5575215000000004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25</v>
      </c>
      <c r="N1674" s="8">
        <f t="shared" si="261"/>
        <v>45</v>
      </c>
      <c r="O1674" s="8">
        <f t="shared" si="262"/>
        <v>50</v>
      </c>
      <c r="P1674" s="8">
        <f t="shared" si="263"/>
        <v>33</v>
      </c>
      <c r="Q1674" s="9">
        <f t="shared" si="264"/>
        <v>36.950000000000003</v>
      </c>
      <c r="R1674" s="9">
        <f t="shared" si="265"/>
        <v>39.75</v>
      </c>
      <c r="S1674" s="9">
        <f t="shared" si="266"/>
        <v>37.85</v>
      </c>
      <c r="T1674" s="9">
        <f t="shared" si="267"/>
        <v>38.25</v>
      </c>
      <c r="U1674" s="8">
        <f t="shared" si="268"/>
        <v>38.183333333333337</v>
      </c>
      <c r="V1674" s="8">
        <f t="shared" si="269"/>
        <v>38.200000000000003</v>
      </c>
    </row>
    <row r="1675" spans="1:22" ht="13.5" x14ac:dyDescent="0.25">
      <c r="A1675" s="3">
        <f>RSI!A1675</f>
        <v>44454</v>
      </c>
      <c r="B1675" s="2">
        <f>RSI!B1675</f>
        <v>2.5615000000000001</v>
      </c>
      <c r="C1675" s="2">
        <f>RSI!I1675</f>
        <v>39.074793271416866</v>
      </c>
      <c r="D1675" s="2">
        <f>MACD!E1675</f>
        <v>-8.7002161785809662E-4</v>
      </c>
      <c r="E1675" s="2">
        <f>MACD!F1675</f>
        <v>-6.4449468333992632E-4</v>
      </c>
      <c r="F1675" s="2">
        <f>'Moving Avg'!D1675</f>
        <v>2.5615000000000001</v>
      </c>
      <c r="G1675" s="2">
        <f>'Moving Avg'!F1675</f>
        <v>2.5615000000000006</v>
      </c>
      <c r="H1675" s="2">
        <f>'Moving Avg'!G1675</f>
        <v>2.5699159999999974</v>
      </c>
      <c r="I1675" s="2">
        <f>'Moving Avg'!H1675</f>
        <v>2.5573265000000007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25</v>
      </c>
      <c r="N1675" s="8">
        <f t="shared" si="261"/>
        <v>45</v>
      </c>
      <c r="O1675" s="8">
        <f t="shared" si="262"/>
        <v>50</v>
      </c>
      <c r="P1675" s="8">
        <f t="shared" si="263"/>
        <v>33</v>
      </c>
      <c r="Q1675" s="9">
        <f t="shared" si="264"/>
        <v>36.950000000000003</v>
      </c>
      <c r="R1675" s="9">
        <f t="shared" si="265"/>
        <v>39.75</v>
      </c>
      <c r="S1675" s="9">
        <f t="shared" si="266"/>
        <v>37.85</v>
      </c>
      <c r="T1675" s="9">
        <f t="shared" si="267"/>
        <v>38.25</v>
      </c>
      <c r="U1675" s="8">
        <f t="shared" si="268"/>
        <v>38.183333333333337</v>
      </c>
      <c r="V1675" s="8">
        <f t="shared" si="269"/>
        <v>38.200000000000003</v>
      </c>
    </row>
    <row r="1676" spans="1:22" ht="13.5" x14ac:dyDescent="0.25">
      <c r="A1676" s="3">
        <f>RSI!A1676</f>
        <v>44455</v>
      </c>
      <c r="B1676" s="2">
        <f>RSI!B1676</f>
        <v>2.5537000000000001</v>
      </c>
      <c r="C1676" s="2">
        <f>RSI!I1676</f>
        <v>17.917560442729055</v>
      </c>
      <c r="D1676" s="2">
        <f>MACD!E1676</f>
        <v>-2.6552300533033701E-4</v>
      </c>
      <c r="E1676" s="2">
        <f>MACD!F1676</f>
        <v>-5.6870034773800842E-4</v>
      </c>
      <c r="F1676" s="2">
        <f>'Moving Avg'!D1676</f>
        <v>2.5599400000000001</v>
      </c>
      <c r="G1676" s="2">
        <f>'Moving Avg'!F1676</f>
        <v>2.5611100000000002</v>
      </c>
      <c r="H1676" s="2">
        <f>'Moving Avg'!G1676</f>
        <v>2.5683579999999973</v>
      </c>
      <c r="I1676" s="2">
        <f>'Moving Avg'!H1676</f>
        <v>2.5570925000000004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0"/>
        <v>50</v>
      </c>
      <c r="N1676" s="8">
        <f t="shared" si="261"/>
        <v>0</v>
      </c>
      <c r="O1676" s="8">
        <f t="shared" si="262"/>
        <v>50</v>
      </c>
      <c r="P1676" s="8">
        <f t="shared" si="263"/>
        <v>16.5</v>
      </c>
      <c r="Q1676" s="9">
        <f t="shared" si="264"/>
        <v>27.475000000000001</v>
      </c>
      <c r="R1676" s="9">
        <f t="shared" si="265"/>
        <v>31.625</v>
      </c>
      <c r="S1676" s="9">
        <f t="shared" si="266"/>
        <v>27.425000000000001</v>
      </c>
      <c r="T1676" s="9">
        <f t="shared" si="267"/>
        <v>29.125</v>
      </c>
      <c r="U1676" s="8">
        <f t="shared" si="268"/>
        <v>28.841666666666669</v>
      </c>
      <c r="V1676" s="8">
        <f t="shared" si="269"/>
        <v>28.912500000000001</v>
      </c>
    </row>
    <row r="1677" spans="1:22" ht="13.5" x14ac:dyDescent="0.25">
      <c r="A1677" s="3">
        <f>RSI!A1677</f>
        <v>44456</v>
      </c>
      <c r="B1677" s="2">
        <f>RSI!B1677</f>
        <v>2.5615000000000001</v>
      </c>
      <c r="C1677" s="2">
        <f>RSI!I1677</f>
        <v>48.150986198862277</v>
      </c>
      <c r="D1677" s="2">
        <f>MACD!E1677</f>
        <v>-2.777759669645441E-4</v>
      </c>
      <c r="E1677" s="2">
        <f>MACD!F1677</f>
        <v>-5.105154715833156E-4</v>
      </c>
      <c r="F1677" s="2">
        <f>'Moving Avg'!D1677</f>
        <v>2.5599400000000001</v>
      </c>
      <c r="G1677" s="2">
        <f>'Moving Avg'!F1677</f>
        <v>2.5611100000000002</v>
      </c>
      <c r="H1677" s="2">
        <f>'Moving Avg'!G1677</f>
        <v>2.566955999999998</v>
      </c>
      <c r="I1677" s="2">
        <f>'Moving Avg'!H1677</f>
        <v>2.5568975000000007</v>
      </c>
      <c r="J1677" s="6" t="str">
        <f>OBV!F1677</f>
        <v>BULLISH</v>
      </c>
      <c r="K1677" s="6" t="str">
        <f>OBV!G1677</f>
        <v>NEUTRAL</v>
      </c>
      <c r="L1677" s="6" t="str">
        <f>OBV!H1677</f>
        <v>NEUTRAL</v>
      </c>
      <c r="M1677" s="8">
        <f t="shared" si="260"/>
        <v>25</v>
      </c>
      <c r="N1677" s="8">
        <f t="shared" si="261"/>
        <v>0</v>
      </c>
      <c r="O1677" s="8">
        <f t="shared" si="262"/>
        <v>50</v>
      </c>
      <c r="P1677" s="8">
        <f t="shared" si="263"/>
        <v>49.5</v>
      </c>
      <c r="Q1677" s="9">
        <f t="shared" si="264"/>
        <v>23.675000000000001</v>
      </c>
      <c r="R1677" s="9">
        <f t="shared" si="265"/>
        <v>34.875</v>
      </c>
      <c r="S1677" s="9">
        <f t="shared" si="266"/>
        <v>38.525000000000006</v>
      </c>
      <c r="T1677" s="9">
        <f t="shared" si="267"/>
        <v>31.125</v>
      </c>
      <c r="U1677" s="8">
        <f t="shared" si="268"/>
        <v>32.358333333333334</v>
      </c>
      <c r="V1677" s="8">
        <f t="shared" si="269"/>
        <v>32.049999999999997</v>
      </c>
    </row>
    <row r="1678" spans="1:22" ht="13.5" x14ac:dyDescent="0.25">
      <c r="A1678" s="3">
        <f>RSI!A1678</f>
        <v>44459</v>
      </c>
      <c r="B1678" s="2">
        <f>RSI!B1678</f>
        <v>2.5615000000000001</v>
      </c>
      <c r="C1678" s="2">
        <f>RSI!I1678</f>
        <v>48.150986198862277</v>
      </c>
      <c r="D1678" s="2">
        <f>MACD!E1678</f>
        <v>-2.8421032759551323E-4</v>
      </c>
      <c r="E1678" s="2">
        <f>MACD!F1678</f>
        <v>-4.6525444278575518E-4</v>
      </c>
      <c r="F1678" s="2">
        <f>'Moving Avg'!D1678</f>
        <v>2.5599400000000001</v>
      </c>
      <c r="G1678" s="2">
        <f>'Moving Avg'!F1678</f>
        <v>2.5611100000000002</v>
      </c>
      <c r="H1678" s="2">
        <f>'Moving Avg'!G1678</f>
        <v>2.5655539999999979</v>
      </c>
      <c r="I1678" s="2">
        <f>'Moving Avg'!H1678</f>
        <v>2.556702500000001</v>
      </c>
      <c r="J1678" s="6" t="str">
        <f>OBV!F1678</f>
        <v>BULLISH</v>
      </c>
      <c r="K1678" s="6" t="str">
        <f>OBV!G1678</f>
        <v>NEUTRAL</v>
      </c>
      <c r="L1678" s="6" t="str">
        <f>OBV!H1678</f>
        <v>NEUTRAL</v>
      </c>
      <c r="M1678" s="8">
        <f t="shared" si="260"/>
        <v>25</v>
      </c>
      <c r="N1678" s="8">
        <f t="shared" si="261"/>
        <v>0</v>
      </c>
      <c r="O1678" s="8">
        <f t="shared" si="262"/>
        <v>50</v>
      </c>
      <c r="P1678" s="8">
        <f t="shared" si="263"/>
        <v>49.5</v>
      </c>
      <c r="Q1678" s="9">
        <f t="shared" si="264"/>
        <v>23.675000000000001</v>
      </c>
      <c r="R1678" s="9">
        <f t="shared" si="265"/>
        <v>34.875</v>
      </c>
      <c r="S1678" s="9">
        <f t="shared" si="266"/>
        <v>38.525000000000006</v>
      </c>
      <c r="T1678" s="9">
        <f t="shared" si="267"/>
        <v>31.125</v>
      </c>
      <c r="U1678" s="8">
        <f t="shared" si="268"/>
        <v>32.358333333333334</v>
      </c>
      <c r="V1678" s="8">
        <f t="shared" si="269"/>
        <v>32.049999999999997</v>
      </c>
    </row>
    <row r="1679" spans="1:22" ht="13.5" x14ac:dyDescent="0.25">
      <c r="A1679" s="3">
        <f>RSI!A1679</f>
        <v>44460</v>
      </c>
      <c r="B1679" s="2">
        <f>RSI!B1679</f>
        <v>2.5615000000000001</v>
      </c>
      <c r="C1679" s="2">
        <f>RSI!I1679</f>
        <v>48.15098619886227</v>
      </c>
      <c r="D1679" s="2">
        <f>MACD!E1679</f>
        <v>-2.8601262919991655E-4</v>
      </c>
      <c r="E1679" s="2">
        <f>MACD!F1679</f>
        <v>-4.2940608006858752E-4</v>
      </c>
      <c r="F1679" s="2">
        <f>'Moving Avg'!D1679</f>
        <v>2.5599400000000001</v>
      </c>
      <c r="G1679" s="2">
        <f>'Moving Avg'!F1679</f>
        <v>2.5611100000000002</v>
      </c>
      <c r="H1679" s="2">
        <f>'Moving Avg'!G1679</f>
        <v>2.5641519999999982</v>
      </c>
      <c r="I1679" s="2">
        <f>'Moving Avg'!H1679</f>
        <v>2.5566245000000012</v>
      </c>
      <c r="J1679" s="6" t="str">
        <f>OBV!F1679</f>
        <v>BULLISH</v>
      </c>
      <c r="K1679" s="6" t="str">
        <f>OBV!G1679</f>
        <v>NEUTRAL</v>
      </c>
      <c r="L1679" s="6" t="str">
        <f>OBV!H1679</f>
        <v>NEUTRAL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49.5</v>
      </c>
      <c r="Q1679" s="9">
        <f t="shared" si="264"/>
        <v>23.675000000000001</v>
      </c>
      <c r="R1679" s="9">
        <f t="shared" si="265"/>
        <v>34.875</v>
      </c>
      <c r="S1679" s="9">
        <f t="shared" si="266"/>
        <v>38.525000000000006</v>
      </c>
      <c r="T1679" s="9">
        <f t="shared" si="267"/>
        <v>31.125</v>
      </c>
      <c r="U1679" s="8">
        <f t="shared" si="268"/>
        <v>32.358333333333334</v>
      </c>
      <c r="V1679" s="8">
        <f t="shared" si="269"/>
        <v>32.049999999999997</v>
      </c>
    </row>
    <row r="1680" spans="1:22" ht="13.5" x14ac:dyDescent="0.25">
      <c r="A1680" s="3">
        <f>RSI!A1680</f>
        <v>44461</v>
      </c>
      <c r="B1680" s="2">
        <f>RSI!B1680</f>
        <v>2.5537000000000001</v>
      </c>
      <c r="C1680" s="2">
        <f>RSI!I1680</f>
        <v>32.979330234204042</v>
      </c>
      <c r="D1680" s="2">
        <f>MACD!E1680</f>
        <v>2.9361249209802764E-4</v>
      </c>
      <c r="E1680" s="2">
        <f>MACD!F1680</f>
        <v>-2.8480236563526449E-4</v>
      </c>
      <c r="F1680" s="2">
        <f>'Moving Avg'!D1680</f>
        <v>2.5583800000000005</v>
      </c>
      <c r="G1680" s="2">
        <f>'Moving Avg'!F1680</f>
        <v>2.5607200000000003</v>
      </c>
      <c r="H1680" s="2">
        <f>'Moving Avg'!G1680</f>
        <v>2.5638399999999977</v>
      </c>
      <c r="I1680" s="2">
        <f>'Moving Avg'!H1680</f>
        <v>2.5565075000000013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  <c r="M1680" s="8">
        <f t="shared" si="260"/>
        <v>25</v>
      </c>
      <c r="N1680" s="8">
        <f t="shared" si="261"/>
        <v>0</v>
      </c>
      <c r="O1680" s="8">
        <f t="shared" si="262"/>
        <v>50</v>
      </c>
      <c r="P1680" s="8">
        <f t="shared" si="263"/>
        <v>16.5</v>
      </c>
      <c r="Q1680" s="9">
        <f t="shared" si="264"/>
        <v>18.725000000000001</v>
      </c>
      <c r="R1680" s="9">
        <f t="shared" si="265"/>
        <v>26.625</v>
      </c>
      <c r="S1680" s="9">
        <f t="shared" si="266"/>
        <v>23.675000000000001</v>
      </c>
      <c r="T1680" s="9">
        <f t="shared" si="267"/>
        <v>22.875</v>
      </c>
      <c r="U1680" s="8">
        <f t="shared" si="268"/>
        <v>23.008333333333336</v>
      </c>
      <c r="V1680" s="8">
        <f t="shared" si="269"/>
        <v>22.975000000000001</v>
      </c>
    </row>
    <row r="1681" spans="1:22" ht="13.5" x14ac:dyDescent="0.25">
      <c r="A1681" s="3">
        <f>RSI!A1681</f>
        <v>44462</v>
      </c>
      <c r="B1681" s="2">
        <f>RSI!B1681</f>
        <v>2.5537000000000001</v>
      </c>
      <c r="C1681" s="2">
        <f>RSI!I1681</f>
        <v>32.979330234204042</v>
      </c>
      <c r="D1681" s="2">
        <f>MACD!E1681</f>
        <v>8.332776157122801E-4</v>
      </c>
      <c r="E1681" s="2">
        <f>MACD!F1681</f>
        <v>-6.1186369365755558E-5</v>
      </c>
      <c r="F1681" s="2">
        <f>'Moving Avg'!D1681</f>
        <v>2.5583799999999997</v>
      </c>
      <c r="G1681" s="2">
        <f>'Moving Avg'!F1681</f>
        <v>2.56033</v>
      </c>
      <c r="H1681" s="2">
        <f>'Moving Avg'!G1681</f>
        <v>2.5635279999999985</v>
      </c>
      <c r="I1681" s="2">
        <f>'Moving Avg'!H1681</f>
        <v>2.5563905000000013</v>
      </c>
      <c r="J1681" s="6" t="str">
        <f>OBV!F1681</f>
        <v>BEARISH</v>
      </c>
      <c r="K1681" s="6" t="str">
        <f>OBV!G1681</f>
        <v>NEUTRAL</v>
      </c>
      <c r="L1681" s="6" t="str">
        <f>OBV!H1681</f>
        <v>NEUTRAL</v>
      </c>
      <c r="M1681" s="8">
        <f t="shared" si="260"/>
        <v>25</v>
      </c>
      <c r="N1681" s="8">
        <f t="shared" si="261"/>
        <v>0</v>
      </c>
      <c r="O1681" s="8">
        <f t="shared" si="262"/>
        <v>50</v>
      </c>
      <c r="P1681" s="8">
        <f t="shared" si="263"/>
        <v>16.5</v>
      </c>
      <c r="Q1681" s="9">
        <f t="shared" si="264"/>
        <v>18.725000000000001</v>
      </c>
      <c r="R1681" s="9">
        <f t="shared" si="265"/>
        <v>26.625</v>
      </c>
      <c r="S1681" s="9">
        <f t="shared" si="266"/>
        <v>23.675000000000001</v>
      </c>
      <c r="T1681" s="9">
        <f t="shared" si="267"/>
        <v>22.875</v>
      </c>
      <c r="U1681" s="8">
        <f t="shared" si="268"/>
        <v>23.008333333333336</v>
      </c>
      <c r="V1681" s="8">
        <f t="shared" si="269"/>
        <v>22.975000000000001</v>
      </c>
    </row>
    <row r="1682" spans="1:22" ht="13.5" x14ac:dyDescent="0.25">
      <c r="A1682" s="3">
        <f>RSI!A1682</f>
        <v>44463</v>
      </c>
      <c r="B1682" s="2">
        <f>RSI!B1682</f>
        <v>2.5537000000000001</v>
      </c>
      <c r="C1682" s="2">
        <f>RSI!I1682</f>
        <v>32.979330234204042</v>
      </c>
      <c r="D1682" s="2">
        <f>MACD!E1682</f>
        <v>1.3354850189344347E-3</v>
      </c>
      <c r="E1682" s="2">
        <f>MACD!F1682</f>
        <v>2.1814790829428253E-4</v>
      </c>
      <c r="F1682" s="2">
        <f>'Moving Avg'!D1682</f>
        <v>2.5568199999999996</v>
      </c>
      <c r="G1682" s="2">
        <f>'Moving Avg'!F1682</f>
        <v>2.5599400000000001</v>
      </c>
      <c r="H1682" s="2">
        <f>'Moving Avg'!G1682</f>
        <v>2.5632159999999988</v>
      </c>
      <c r="I1682" s="2">
        <f>'Moving Avg'!H1682</f>
        <v>2.5562735000000014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  <c r="M1682" s="8">
        <f t="shared" si="260"/>
        <v>25</v>
      </c>
      <c r="N1682" s="8">
        <f t="shared" si="261"/>
        <v>0</v>
      </c>
      <c r="O1682" s="8">
        <f t="shared" si="262"/>
        <v>50</v>
      </c>
      <c r="P1682" s="8">
        <f t="shared" si="263"/>
        <v>16.5</v>
      </c>
      <c r="Q1682" s="9">
        <f t="shared" si="264"/>
        <v>18.725000000000001</v>
      </c>
      <c r="R1682" s="9">
        <f t="shared" si="265"/>
        <v>26.625</v>
      </c>
      <c r="S1682" s="9">
        <f t="shared" si="266"/>
        <v>23.675000000000001</v>
      </c>
      <c r="T1682" s="9">
        <f t="shared" si="267"/>
        <v>22.875</v>
      </c>
      <c r="U1682" s="8">
        <f t="shared" si="268"/>
        <v>23.008333333333336</v>
      </c>
      <c r="V1682" s="8">
        <f t="shared" si="269"/>
        <v>22.975000000000001</v>
      </c>
    </row>
    <row r="1683" spans="1:22" ht="13.5" x14ac:dyDescent="0.25">
      <c r="A1683" s="3">
        <f>RSI!A1683</f>
        <v>44466</v>
      </c>
      <c r="B1683" s="2">
        <f>RSI!B1683</f>
        <v>2.5537000000000001</v>
      </c>
      <c r="C1683" s="2">
        <f>RSI!I1683</f>
        <v>32.979330234204042</v>
      </c>
      <c r="D1683" s="2">
        <f>MACD!E1683</f>
        <v>1.8026220440354734E-3</v>
      </c>
      <c r="E1683" s="2">
        <f>MACD!F1683</f>
        <v>5.350427354425208E-4</v>
      </c>
      <c r="F1683" s="2">
        <f>'Moving Avg'!D1683</f>
        <v>2.5552599999999996</v>
      </c>
      <c r="G1683" s="2">
        <f>'Moving Avg'!F1683</f>
        <v>2.5595500000000002</v>
      </c>
      <c r="H1683" s="2">
        <f>'Moving Avg'!G1683</f>
        <v>2.5629039999999987</v>
      </c>
      <c r="I1683" s="2">
        <f>'Moving Avg'!H1683</f>
        <v>2.5561565000000015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0"/>
        <v>25</v>
      </c>
      <c r="N1683" s="8">
        <f t="shared" si="261"/>
        <v>0</v>
      </c>
      <c r="O1683" s="8">
        <f t="shared" si="262"/>
        <v>0</v>
      </c>
      <c r="P1683" s="8">
        <f t="shared" si="263"/>
        <v>16.5</v>
      </c>
      <c r="Q1683" s="9">
        <f t="shared" si="264"/>
        <v>11.225</v>
      </c>
      <c r="R1683" s="9">
        <f t="shared" si="265"/>
        <v>9.125</v>
      </c>
      <c r="S1683" s="9">
        <f t="shared" si="266"/>
        <v>11.175000000000001</v>
      </c>
      <c r="T1683" s="9">
        <f t="shared" si="267"/>
        <v>10.375</v>
      </c>
      <c r="U1683" s="8">
        <f t="shared" si="268"/>
        <v>10.508333333333335</v>
      </c>
      <c r="V1683" s="8">
        <f t="shared" si="269"/>
        <v>10.475000000000001</v>
      </c>
    </row>
    <row r="1684" spans="1:22" ht="13.5" x14ac:dyDescent="0.25">
      <c r="A1684" s="3">
        <f>RSI!A1684</f>
        <v>44467</v>
      </c>
      <c r="B1684" s="2">
        <f>RSI!B1684</f>
        <v>2.4525000000000001</v>
      </c>
      <c r="C1684" s="2">
        <f>RSI!I1684</f>
        <v>5.0748330395736616</v>
      </c>
      <c r="D1684" s="2">
        <f>MACD!E1684</f>
        <v>9.7332550745954372E-3</v>
      </c>
      <c r="E1684" s="2">
        <f>MACD!F1684</f>
        <v>2.3746852032731042E-3</v>
      </c>
      <c r="F1684" s="2">
        <f>'Moving Avg'!D1684</f>
        <v>2.5334600000000003</v>
      </c>
      <c r="G1684" s="2">
        <f>'Moving Avg'!F1684</f>
        <v>2.5541</v>
      </c>
      <c r="H1684" s="2">
        <f>'Moving Avg'!G1684</f>
        <v>2.5605679999999991</v>
      </c>
      <c r="I1684" s="2">
        <f>'Moving Avg'!H1684</f>
        <v>2.5556505000000014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  <c r="M1684" s="8">
        <f t="shared" si="260"/>
        <v>50</v>
      </c>
      <c r="N1684" s="8">
        <f t="shared" si="261"/>
        <v>0</v>
      </c>
      <c r="O1684" s="8">
        <f t="shared" si="262"/>
        <v>0</v>
      </c>
      <c r="P1684" s="8">
        <f t="shared" si="263"/>
        <v>16.5</v>
      </c>
      <c r="Q1684" s="9">
        <f t="shared" si="264"/>
        <v>19.975000000000001</v>
      </c>
      <c r="R1684" s="9">
        <f t="shared" si="265"/>
        <v>14.125</v>
      </c>
      <c r="S1684" s="9">
        <f t="shared" si="266"/>
        <v>14.925000000000001</v>
      </c>
      <c r="T1684" s="9">
        <f t="shared" si="267"/>
        <v>16.625</v>
      </c>
      <c r="U1684" s="8">
        <f t="shared" si="268"/>
        <v>16.341666666666669</v>
      </c>
      <c r="V1684" s="8">
        <f t="shared" si="269"/>
        <v>16.412500000000001</v>
      </c>
    </row>
    <row r="1685" spans="1:22" ht="13.5" x14ac:dyDescent="0.25">
      <c r="A1685" s="3">
        <f>RSI!A1685</f>
        <v>44468</v>
      </c>
      <c r="B1685" s="2">
        <f>RSI!B1685</f>
        <v>2.4525000000000001</v>
      </c>
      <c r="C1685" s="2">
        <f>RSI!I1685</f>
        <v>5.0748330395736616</v>
      </c>
      <c r="D1685" s="2">
        <f>MACD!E1685</f>
        <v>1.7077958958087169E-2</v>
      </c>
      <c r="E1685" s="2">
        <f>MACD!F1685</f>
        <v>5.3153399542359174E-3</v>
      </c>
      <c r="F1685" s="2">
        <f>'Moving Avg'!D1685</f>
        <v>2.51322</v>
      </c>
      <c r="G1685" s="2">
        <f>'Moving Avg'!F1685</f>
        <v>2.5486499999999999</v>
      </c>
      <c r="H1685" s="2">
        <f>'Moving Avg'!G1685</f>
        <v>2.5582319999999994</v>
      </c>
      <c r="I1685" s="2">
        <f>'Moving Avg'!H1685</f>
        <v>2.5550275000000013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50</v>
      </c>
      <c r="N1685" s="8">
        <f t="shared" si="261"/>
        <v>0</v>
      </c>
      <c r="O1685" s="8">
        <f t="shared" si="262"/>
        <v>0</v>
      </c>
      <c r="P1685" s="8">
        <f t="shared" si="263"/>
        <v>16.5</v>
      </c>
      <c r="Q1685" s="9">
        <f t="shared" si="264"/>
        <v>19.975000000000001</v>
      </c>
      <c r="R1685" s="9">
        <f t="shared" si="265"/>
        <v>14.125</v>
      </c>
      <c r="S1685" s="9">
        <f t="shared" si="266"/>
        <v>14.925000000000001</v>
      </c>
      <c r="T1685" s="9">
        <f t="shared" si="267"/>
        <v>16.625</v>
      </c>
      <c r="U1685" s="8">
        <f t="shared" si="268"/>
        <v>16.341666666666669</v>
      </c>
      <c r="V1685" s="8">
        <f t="shared" si="269"/>
        <v>16.412500000000001</v>
      </c>
    </row>
    <row r="1686" spans="1:22" ht="13.5" x14ac:dyDescent="0.25">
      <c r="A1686" s="3">
        <f>RSI!A1686</f>
        <v>44469</v>
      </c>
      <c r="B1686" s="2">
        <f>RSI!B1686</f>
        <v>2.4525000000000001</v>
      </c>
      <c r="C1686" s="2">
        <f>RSI!I1686</f>
        <v>5.0748330395736616</v>
      </c>
      <c r="D1686" s="2">
        <f>MACD!E1686</f>
        <v>2.2679901214861964E-2</v>
      </c>
      <c r="E1686" s="2">
        <f>MACD!F1686</f>
        <v>8.7882522063611277E-3</v>
      </c>
      <c r="F1686" s="2">
        <f>'Moving Avg'!D1686</f>
        <v>2.4929800000000002</v>
      </c>
      <c r="G1686" s="2">
        <f>'Moving Avg'!F1686</f>
        <v>2.5431999999999997</v>
      </c>
      <c r="H1686" s="2">
        <f>'Moving Avg'!G1686</f>
        <v>2.5558959999999993</v>
      </c>
      <c r="I1686" s="2">
        <f>'Moving Avg'!H1686</f>
        <v>2.5544045000000013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50</v>
      </c>
      <c r="N1686" s="8">
        <f t="shared" si="261"/>
        <v>0</v>
      </c>
      <c r="O1686" s="8">
        <f t="shared" si="262"/>
        <v>0</v>
      </c>
      <c r="P1686" s="8">
        <f t="shared" si="263"/>
        <v>16.5</v>
      </c>
      <c r="Q1686" s="9">
        <f t="shared" si="264"/>
        <v>19.975000000000001</v>
      </c>
      <c r="R1686" s="9">
        <f t="shared" si="265"/>
        <v>14.125</v>
      </c>
      <c r="S1686" s="9">
        <f t="shared" si="266"/>
        <v>14.925000000000001</v>
      </c>
      <c r="T1686" s="9">
        <f t="shared" si="267"/>
        <v>16.625</v>
      </c>
      <c r="U1686" s="8">
        <f t="shared" si="268"/>
        <v>16.341666666666669</v>
      </c>
      <c r="V1686" s="8">
        <f t="shared" si="269"/>
        <v>16.412500000000001</v>
      </c>
    </row>
    <row r="1687" spans="1:22" ht="13.5" x14ac:dyDescent="0.25">
      <c r="A1687" s="3">
        <f>RSI!A1687</f>
        <v>44470</v>
      </c>
      <c r="B1687" s="2">
        <f>RSI!B1687</f>
        <v>2.4525000000000001</v>
      </c>
      <c r="C1687" s="2">
        <f>RSI!I1687</f>
        <v>5.0748330395736616</v>
      </c>
      <c r="D1687" s="2">
        <f>MACD!E1687</f>
        <v>2.9163703254046158E-2</v>
      </c>
      <c r="E1687" s="2">
        <f>MACD!F1687</f>
        <v>1.2863342415898135E-2</v>
      </c>
      <c r="F1687" s="2">
        <f>'Moving Avg'!D1687</f>
        <v>2.4727400000000004</v>
      </c>
      <c r="G1687" s="2">
        <f>'Moving Avg'!F1687</f>
        <v>2.53775</v>
      </c>
      <c r="H1687" s="2">
        <f>'Moving Avg'!G1687</f>
        <v>2.5535599999999996</v>
      </c>
      <c r="I1687" s="2">
        <f>'Moving Avg'!H1687</f>
        <v>2.5537815000000013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50</v>
      </c>
      <c r="N1687" s="8">
        <f t="shared" si="261"/>
        <v>0</v>
      </c>
      <c r="O1687" s="8">
        <f t="shared" si="262"/>
        <v>0</v>
      </c>
      <c r="P1687" s="8">
        <f t="shared" si="263"/>
        <v>16.5</v>
      </c>
      <c r="Q1687" s="9">
        <f t="shared" si="264"/>
        <v>19.975000000000001</v>
      </c>
      <c r="R1687" s="9">
        <f t="shared" si="265"/>
        <v>14.125</v>
      </c>
      <c r="S1687" s="9">
        <f t="shared" si="266"/>
        <v>14.925000000000001</v>
      </c>
      <c r="T1687" s="9">
        <f t="shared" si="267"/>
        <v>16.625</v>
      </c>
      <c r="U1687" s="8">
        <f t="shared" si="268"/>
        <v>16.341666666666669</v>
      </c>
      <c r="V1687" s="8">
        <f t="shared" si="269"/>
        <v>16.412500000000001</v>
      </c>
    </row>
    <row r="1688" spans="1:22" ht="13.5" x14ac:dyDescent="0.25">
      <c r="A1688" s="3">
        <f>RSI!A1688</f>
        <v>44473</v>
      </c>
      <c r="B1688" s="2">
        <f>RSI!B1688</f>
        <v>2.3591000000000002</v>
      </c>
      <c r="C1688" s="2">
        <f>RSI!I1688</f>
        <v>2.4750957264009941</v>
      </c>
      <c r="D1688" s="2">
        <f>MACD!E1688</f>
        <v>4.2071939002648495E-2</v>
      </c>
      <c r="E1688" s="2">
        <f>MACD!F1688</f>
        <v>1.8705061733248207E-2</v>
      </c>
      <c r="F1688" s="2">
        <f>'Moving Avg'!D1688</f>
        <v>2.4338199999999999</v>
      </c>
      <c r="G1688" s="2">
        <f>'Moving Avg'!F1688</f>
        <v>2.5276299999999998</v>
      </c>
      <c r="H1688" s="2">
        <f>'Moving Avg'!G1688</f>
        <v>2.5493559999999995</v>
      </c>
      <c r="I1688" s="2">
        <f>'Moving Avg'!H1688</f>
        <v>2.5526915000000012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0"/>
        <v>50</v>
      </c>
      <c r="N1688" s="8">
        <f t="shared" si="261"/>
        <v>0</v>
      </c>
      <c r="O1688" s="8">
        <f t="shared" si="262"/>
        <v>0</v>
      </c>
      <c r="P1688" s="8">
        <f t="shared" si="263"/>
        <v>16.5</v>
      </c>
      <c r="Q1688" s="9">
        <f t="shared" si="264"/>
        <v>19.975000000000001</v>
      </c>
      <c r="R1688" s="9">
        <f t="shared" si="265"/>
        <v>14.125</v>
      </c>
      <c r="S1688" s="9">
        <f t="shared" si="266"/>
        <v>14.925000000000001</v>
      </c>
      <c r="T1688" s="9">
        <f t="shared" si="267"/>
        <v>16.625</v>
      </c>
      <c r="U1688" s="8">
        <f t="shared" si="268"/>
        <v>16.341666666666669</v>
      </c>
      <c r="V1688" s="8">
        <f t="shared" si="269"/>
        <v>16.412500000000001</v>
      </c>
    </row>
    <row r="1689" spans="1:22" ht="13.5" x14ac:dyDescent="0.25">
      <c r="A1689" s="3">
        <f>RSI!A1689</f>
        <v>44474</v>
      </c>
      <c r="B1689" s="2">
        <f>RSI!B1689</f>
        <v>2.3902000000000001</v>
      </c>
      <c r="C1689" s="2">
        <f>RSI!I1689</f>
        <v>17.610021475088132</v>
      </c>
      <c r="D1689" s="2">
        <f>MACD!E1689</f>
        <v>5.170862582559721E-2</v>
      </c>
      <c r="E1689" s="2">
        <f>MACD!F1689</f>
        <v>2.5305774551718008E-2</v>
      </c>
      <c r="F1689" s="2">
        <f>'Moving Avg'!D1689</f>
        <v>2.42136</v>
      </c>
      <c r="G1689" s="2">
        <f>'Moving Avg'!F1689</f>
        <v>2.5190649999999999</v>
      </c>
      <c r="H1689" s="2">
        <f>'Moving Avg'!G1689</f>
        <v>2.5457739999999998</v>
      </c>
      <c r="I1689" s="2">
        <f>'Moving Avg'!H1689</f>
        <v>2.5517570000000016</v>
      </c>
      <c r="J1689" s="6" t="str">
        <f>OBV!F1689</f>
        <v>BULLISH</v>
      </c>
      <c r="K1689" s="6" t="str">
        <f>OBV!G1689</f>
        <v>STRONG</v>
      </c>
      <c r="L1689" s="6" t="str">
        <f>OBV!H1689</f>
        <v>BULLISH DIVERGENCE</v>
      </c>
      <c r="M1689" s="8">
        <f t="shared" si="260"/>
        <v>50</v>
      </c>
      <c r="N1689" s="8">
        <f t="shared" si="261"/>
        <v>0</v>
      </c>
      <c r="O1689" s="8">
        <f t="shared" si="262"/>
        <v>0</v>
      </c>
      <c r="P1689" s="8">
        <f t="shared" si="263"/>
        <v>83</v>
      </c>
      <c r="Q1689" s="9">
        <f t="shared" si="264"/>
        <v>29.95</v>
      </c>
      <c r="R1689" s="9">
        <f t="shared" si="265"/>
        <v>30.75</v>
      </c>
      <c r="S1689" s="9">
        <f t="shared" si="266"/>
        <v>44.85</v>
      </c>
      <c r="T1689" s="9">
        <f t="shared" si="267"/>
        <v>33.25</v>
      </c>
      <c r="U1689" s="8">
        <f t="shared" si="268"/>
        <v>35.183333333333337</v>
      </c>
      <c r="V1689" s="8">
        <f t="shared" si="269"/>
        <v>34.700000000000003</v>
      </c>
    </row>
    <row r="1690" spans="1:22" ht="13.5" x14ac:dyDescent="0.25">
      <c r="A1690" s="3">
        <f>RSI!A1690</f>
        <v>44475</v>
      </c>
      <c r="B1690" s="2">
        <f>RSI!B1690</f>
        <v>2.3902000000000001</v>
      </c>
      <c r="C1690" s="2">
        <f>RSI!I1690</f>
        <v>17.610021475088132</v>
      </c>
      <c r="D1690" s="2">
        <f>MACD!E1690</f>
        <v>5.9421601247274136E-2</v>
      </c>
      <c r="E1690" s="2">
        <f>MACD!F1690</f>
        <v>3.2128939890829239E-2</v>
      </c>
      <c r="F1690" s="2">
        <f>'Moving Avg'!D1690</f>
        <v>2.4089</v>
      </c>
      <c r="G1690" s="2">
        <f>'Moving Avg'!F1690</f>
        <v>2.5104999999999995</v>
      </c>
      <c r="H1690" s="2">
        <f>'Moving Avg'!G1690</f>
        <v>2.5421919999999996</v>
      </c>
      <c r="I1690" s="2">
        <f>'Moving Avg'!H1690</f>
        <v>2.5508225000000011</v>
      </c>
      <c r="J1690" s="6" t="str">
        <f>OBV!F1690</f>
        <v>BULLISH</v>
      </c>
      <c r="K1690" s="6" t="str">
        <f>OBV!G1690</f>
        <v>STRONG</v>
      </c>
      <c r="L1690" s="6" t="str">
        <f>OBV!H1690</f>
        <v>BULLISH DIVERGENCE</v>
      </c>
      <c r="M1690" s="8">
        <f t="shared" si="260"/>
        <v>50</v>
      </c>
      <c r="N1690" s="8">
        <f t="shared" si="261"/>
        <v>0</v>
      </c>
      <c r="O1690" s="8">
        <f t="shared" si="262"/>
        <v>0</v>
      </c>
      <c r="P1690" s="8">
        <f t="shared" si="263"/>
        <v>83</v>
      </c>
      <c r="Q1690" s="9">
        <f t="shared" si="264"/>
        <v>29.95</v>
      </c>
      <c r="R1690" s="9">
        <f t="shared" si="265"/>
        <v>30.75</v>
      </c>
      <c r="S1690" s="9">
        <f t="shared" si="266"/>
        <v>44.85</v>
      </c>
      <c r="T1690" s="9">
        <f t="shared" si="267"/>
        <v>33.25</v>
      </c>
      <c r="U1690" s="8">
        <f t="shared" si="268"/>
        <v>35.183333333333337</v>
      </c>
      <c r="V1690" s="8">
        <f t="shared" si="269"/>
        <v>34.700000000000003</v>
      </c>
    </row>
    <row r="1691" spans="1:22" ht="13.5" x14ac:dyDescent="0.25">
      <c r="A1691" s="3">
        <f>RSI!A1691</f>
        <v>44476</v>
      </c>
      <c r="B1691" s="2">
        <f>RSI!B1691</f>
        <v>2.3746999999999998</v>
      </c>
      <c r="C1691" s="2">
        <f>RSI!I1691</f>
        <v>16.160391025411514</v>
      </c>
      <c r="D1691" s="2">
        <f>MACD!E1691</f>
        <v>6.7798757475114879E-2</v>
      </c>
      <c r="E1691" s="2">
        <f>MACD!F1691</f>
        <v>3.9262903407686373E-2</v>
      </c>
      <c r="F1691" s="2">
        <f>'Moving Avg'!D1691</f>
        <v>2.3933399999999998</v>
      </c>
      <c r="G1691" s="2">
        <f>'Moving Avg'!F1691</f>
        <v>2.5011599999999996</v>
      </c>
      <c r="H1691" s="2">
        <f>'Moving Avg'!G1691</f>
        <v>2.5382999999999996</v>
      </c>
      <c r="I1691" s="2">
        <f>'Moving Avg'!H1691</f>
        <v>2.5501610000000015</v>
      </c>
      <c r="J1691" s="6" t="str">
        <f>OBV!F1691</f>
        <v>BULLISH</v>
      </c>
      <c r="K1691" s="6" t="str">
        <f>OBV!G1691</f>
        <v>STRONG</v>
      </c>
      <c r="L1691" s="6" t="str">
        <f>OBV!H1691</f>
        <v>BULLISH DIVERGENCE</v>
      </c>
      <c r="M1691" s="8">
        <f t="shared" si="260"/>
        <v>50</v>
      </c>
      <c r="N1691" s="8">
        <f t="shared" si="261"/>
        <v>0</v>
      </c>
      <c r="O1691" s="8">
        <f t="shared" si="262"/>
        <v>0</v>
      </c>
      <c r="P1691" s="8">
        <f t="shared" si="263"/>
        <v>83</v>
      </c>
      <c r="Q1691" s="9">
        <f t="shared" si="264"/>
        <v>29.95</v>
      </c>
      <c r="R1691" s="9">
        <f t="shared" si="265"/>
        <v>30.75</v>
      </c>
      <c r="S1691" s="9">
        <f t="shared" si="266"/>
        <v>44.85</v>
      </c>
      <c r="T1691" s="9">
        <f t="shared" si="267"/>
        <v>33.25</v>
      </c>
      <c r="U1691" s="8">
        <f t="shared" si="268"/>
        <v>35.183333333333337</v>
      </c>
      <c r="V1691" s="8">
        <f t="shared" si="269"/>
        <v>34.700000000000003</v>
      </c>
    </row>
    <row r="1692" spans="1:22" ht="13.5" x14ac:dyDescent="0.25">
      <c r="A1692" s="3">
        <f>RSI!A1692</f>
        <v>44477</v>
      </c>
      <c r="B1692" s="2">
        <f>RSI!B1692</f>
        <v>2.3824999999999998</v>
      </c>
      <c r="C1692" s="2">
        <f>RSI!I1692</f>
        <v>19.740856781096454</v>
      </c>
      <c r="D1692" s="2">
        <f>MACD!E1692</f>
        <v>7.5051529363307612E-2</v>
      </c>
      <c r="E1692" s="2">
        <f>MACD!F1692</f>
        <v>4.6420628598810618E-2</v>
      </c>
      <c r="F1692" s="2">
        <f>'Moving Avg'!D1692</f>
        <v>2.37934</v>
      </c>
      <c r="G1692" s="2">
        <f>'Moving Avg'!F1692</f>
        <v>2.4922099999999996</v>
      </c>
      <c r="H1692" s="2">
        <f>'Moving Avg'!G1692</f>
        <v>2.534564</v>
      </c>
      <c r="I1692" s="2">
        <f>'Moving Avg'!H1692</f>
        <v>2.5495385000000015</v>
      </c>
      <c r="J1692" s="6" t="str">
        <f>OBV!F1692</f>
        <v>BULLISH</v>
      </c>
      <c r="K1692" s="6" t="str">
        <f>OBV!G1692</f>
        <v>STRONG</v>
      </c>
      <c r="L1692" s="6" t="str">
        <f>OBV!H1692</f>
        <v>BULLISH DIVERGENCE</v>
      </c>
      <c r="M1692" s="8">
        <f t="shared" si="260"/>
        <v>50</v>
      </c>
      <c r="N1692" s="8">
        <f t="shared" si="261"/>
        <v>0</v>
      </c>
      <c r="O1692" s="8">
        <f t="shared" si="262"/>
        <v>0</v>
      </c>
      <c r="P1692" s="8">
        <f t="shared" si="263"/>
        <v>83</v>
      </c>
      <c r="Q1692" s="9">
        <f t="shared" si="264"/>
        <v>29.95</v>
      </c>
      <c r="R1692" s="9">
        <f t="shared" si="265"/>
        <v>30.75</v>
      </c>
      <c r="S1692" s="9">
        <f t="shared" si="266"/>
        <v>44.85</v>
      </c>
      <c r="T1692" s="9">
        <f t="shared" si="267"/>
        <v>33.25</v>
      </c>
      <c r="U1692" s="8">
        <f t="shared" si="268"/>
        <v>35.183333333333337</v>
      </c>
      <c r="V1692" s="8">
        <f t="shared" si="269"/>
        <v>34.700000000000003</v>
      </c>
    </row>
    <row r="1693" spans="1:22" ht="13.5" x14ac:dyDescent="0.25">
      <c r="A1693" s="3">
        <f>RSI!A1693</f>
        <v>44480</v>
      </c>
      <c r="B1693" s="2">
        <f>RSI!B1693</f>
        <v>2.3668999999999998</v>
      </c>
      <c r="C1693" s="2">
        <f>RSI!I1693</f>
        <v>18.07799826236851</v>
      </c>
      <c r="D1693" s="2">
        <f>MACD!E1693</f>
        <v>8.2985165123421023E-2</v>
      </c>
      <c r="E1693" s="2">
        <f>MACD!F1693</f>
        <v>5.3733535903732699E-2</v>
      </c>
      <c r="F1693" s="2">
        <f>'Moving Avg'!D1693</f>
        <v>2.3808999999999996</v>
      </c>
      <c r="G1693" s="2">
        <f>'Moving Avg'!F1693</f>
        <v>2.4824799999999998</v>
      </c>
      <c r="H1693" s="2">
        <f>'Moving Avg'!G1693</f>
        <v>2.530516</v>
      </c>
      <c r="I1693" s="2">
        <f>'Moving Avg'!H1693</f>
        <v>2.5488380000000013</v>
      </c>
      <c r="J1693" s="6" t="str">
        <f>OBV!F1693</f>
        <v>BULLISH</v>
      </c>
      <c r="K1693" s="6" t="str">
        <f>OBV!G1693</f>
        <v>STRONG</v>
      </c>
      <c r="L1693" s="6" t="str">
        <f>OBV!H1693</f>
        <v>CONFIRMED BULLISH</v>
      </c>
      <c r="M1693" s="8">
        <f t="shared" si="260"/>
        <v>50</v>
      </c>
      <c r="N1693" s="8">
        <f t="shared" si="261"/>
        <v>0</v>
      </c>
      <c r="O1693" s="8">
        <f t="shared" si="262"/>
        <v>0</v>
      </c>
      <c r="P1693" s="8">
        <f t="shared" si="263"/>
        <v>100</v>
      </c>
      <c r="Q1693" s="9">
        <f t="shared" si="264"/>
        <v>32.5</v>
      </c>
      <c r="R1693" s="9">
        <f t="shared" si="265"/>
        <v>35</v>
      </c>
      <c r="S1693" s="9">
        <f t="shared" si="266"/>
        <v>52.5</v>
      </c>
      <c r="T1693" s="9">
        <f t="shared" si="267"/>
        <v>37.5</v>
      </c>
      <c r="U1693" s="8">
        <f t="shared" si="268"/>
        <v>40</v>
      </c>
      <c r="V1693" s="8">
        <f t="shared" si="269"/>
        <v>39.375</v>
      </c>
    </row>
    <row r="1694" spans="1:22" ht="13.5" x14ac:dyDescent="0.25">
      <c r="A1694" s="3">
        <f>RSI!A1694</f>
        <v>44481</v>
      </c>
      <c r="B1694" s="2">
        <f>RSI!B1694</f>
        <v>2.3668999999999998</v>
      </c>
      <c r="C1694" s="2">
        <f>RSI!I1694</f>
        <v>18.07799826236851</v>
      </c>
      <c r="D1694" s="2">
        <f>MACD!E1694</f>
        <v>7.4814820888484679E-2</v>
      </c>
      <c r="E1694" s="2">
        <f>MACD!F1694</f>
        <v>5.7949792900683098E-2</v>
      </c>
      <c r="F1694" s="2">
        <f>'Moving Avg'!D1694</f>
        <v>2.3762399999999997</v>
      </c>
      <c r="G1694" s="2">
        <f>'Moving Avg'!F1694</f>
        <v>2.47275</v>
      </c>
      <c r="H1694" s="2">
        <f>'Moving Avg'!G1694</f>
        <v>2.5264679999999999</v>
      </c>
      <c r="I1694" s="2">
        <f>'Moving Avg'!H1694</f>
        <v>2.5481375000000011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  <c r="M1694" s="8">
        <f t="shared" si="260"/>
        <v>50</v>
      </c>
      <c r="N1694" s="8">
        <f t="shared" si="261"/>
        <v>0</v>
      </c>
      <c r="O1694" s="8">
        <f t="shared" si="262"/>
        <v>0</v>
      </c>
      <c r="P1694" s="8">
        <f t="shared" si="263"/>
        <v>16.5</v>
      </c>
      <c r="Q1694" s="9">
        <f t="shared" si="264"/>
        <v>19.975000000000001</v>
      </c>
      <c r="R1694" s="9">
        <f t="shared" si="265"/>
        <v>14.125</v>
      </c>
      <c r="S1694" s="9">
        <f t="shared" si="266"/>
        <v>14.925000000000001</v>
      </c>
      <c r="T1694" s="9">
        <f t="shared" si="267"/>
        <v>16.625</v>
      </c>
      <c r="U1694" s="8">
        <f t="shared" si="268"/>
        <v>16.341666666666669</v>
      </c>
      <c r="V1694" s="8">
        <f t="shared" si="269"/>
        <v>16.412500000000001</v>
      </c>
    </row>
    <row r="1695" spans="1:22" ht="13.5" x14ac:dyDescent="0.25">
      <c r="A1695" s="3">
        <f>RSI!A1695</f>
        <v>44482</v>
      </c>
      <c r="B1695" s="2">
        <f>RSI!B1695</f>
        <v>2.3668999999999998</v>
      </c>
      <c r="C1695" s="2">
        <f>RSI!I1695</f>
        <v>18.07799826236851</v>
      </c>
      <c r="D1695" s="2">
        <f>MACD!E1695</f>
        <v>6.8536462061814074E-2</v>
      </c>
      <c r="E1695" s="2">
        <f>MACD!F1695</f>
        <v>6.0067126732909294E-2</v>
      </c>
      <c r="F1695" s="2">
        <f>'Moving Avg'!D1695</f>
        <v>2.3715799999999994</v>
      </c>
      <c r="G1695" s="2">
        <f>'Moving Avg'!F1695</f>
        <v>2.4630200000000002</v>
      </c>
      <c r="H1695" s="2">
        <f>'Moving Avg'!G1695</f>
        <v>2.5224200000000003</v>
      </c>
      <c r="I1695" s="2">
        <f>'Moving Avg'!H1695</f>
        <v>2.5477095000000012</v>
      </c>
      <c r="J1695" s="6" t="str">
        <f>OBV!F1695</f>
        <v>BEARISH</v>
      </c>
      <c r="K1695" s="6" t="str">
        <f>OBV!G1695</f>
        <v>NEUTRAL</v>
      </c>
      <c r="L1695" s="6" t="str">
        <f>OBV!H1695</f>
        <v>CONFIRMED BEARISH</v>
      </c>
      <c r="M1695" s="8">
        <f t="shared" si="260"/>
        <v>50</v>
      </c>
      <c r="N1695" s="8">
        <f t="shared" si="261"/>
        <v>0</v>
      </c>
      <c r="O1695" s="8">
        <f t="shared" si="262"/>
        <v>0</v>
      </c>
      <c r="P1695" s="8">
        <f t="shared" si="263"/>
        <v>16.5</v>
      </c>
      <c r="Q1695" s="9">
        <f t="shared" si="264"/>
        <v>19.975000000000001</v>
      </c>
      <c r="R1695" s="9">
        <f t="shared" si="265"/>
        <v>14.125</v>
      </c>
      <c r="S1695" s="9">
        <f t="shared" si="266"/>
        <v>14.925000000000001</v>
      </c>
      <c r="T1695" s="9">
        <f t="shared" si="267"/>
        <v>16.625</v>
      </c>
      <c r="U1695" s="8">
        <f t="shared" si="268"/>
        <v>16.341666666666669</v>
      </c>
      <c r="V1695" s="8">
        <f t="shared" si="269"/>
        <v>16.412500000000001</v>
      </c>
    </row>
    <row r="1696" spans="1:22" ht="13.5" x14ac:dyDescent="0.25">
      <c r="A1696" s="3">
        <f>RSI!A1696</f>
        <v>44483</v>
      </c>
      <c r="B1696" s="2">
        <f>RSI!B1696</f>
        <v>2.3201999999999998</v>
      </c>
      <c r="C1696" s="2">
        <f>RSI!I1696</f>
        <v>13.748095264316063</v>
      </c>
      <c r="D1696" s="2">
        <f>MACD!E1696</f>
        <v>6.7271235493205683E-2</v>
      </c>
      <c r="E1696" s="2">
        <f>MACD!F1696</f>
        <v>6.1507948484968579E-2</v>
      </c>
      <c r="F1696" s="2">
        <f>'Moving Avg'!D1696</f>
        <v>2.3606799999999994</v>
      </c>
      <c r="G1696" s="2">
        <f>'Moving Avg'!F1696</f>
        <v>2.4513450000000003</v>
      </c>
      <c r="H1696" s="2">
        <f>'Moving Avg'!G1696</f>
        <v>2.5174380000000003</v>
      </c>
      <c r="I1696" s="2">
        <f>'Moving Avg'!H1696</f>
        <v>2.5470480000000011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  <c r="M1696" s="8">
        <f t="shared" si="260"/>
        <v>50</v>
      </c>
      <c r="N1696" s="8">
        <f t="shared" si="261"/>
        <v>0</v>
      </c>
      <c r="O1696" s="8">
        <f t="shared" si="262"/>
        <v>0</v>
      </c>
      <c r="P1696" s="8">
        <f t="shared" si="263"/>
        <v>16.5</v>
      </c>
      <c r="Q1696" s="9">
        <f t="shared" si="264"/>
        <v>19.975000000000001</v>
      </c>
      <c r="R1696" s="9">
        <f t="shared" si="265"/>
        <v>14.125</v>
      </c>
      <c r="S1696" s="9">
        <f t="shared" si="266"/>
        <v>14.925000000000001</v>
      </c>
      <c r="T1696" s="9">
        <f t="shared" si="267"/>
        <v>16.625</v>
      </c>
      <c r="U1696" s="8">
        <f t="shared" si="268"/>
        <v>16.341666666666669</v>
      </c>
      <c r="V1696" s="8">
        <f t="shared" si="269"/>
        <v>16.412500000000001</v>
      </c>
    </row>
    <row r="1697" spans="1:22" ht="13.5" x14ac:dyDescent="0.25">
      <c r="A1697" s="3">
        <f>RSI!A1697</f>
        <v>44488</v>
      </c>
      <c r="B1697" s="2">
        <f>RSI!B1697</f>
        <v>2.3201999999999998</v>
      </c>
      <c r="C1697" s="2">
        <f>RSI!I1697</f>
        <v>13.748095264316063</v>
      </c>
      <c r="D1697" s="2">
        <f>MACD!E1697</f>
        <v>6.7021029657478692E-2</v>
      </c>
      <c r="E1697" s="2">
        <f>MACD!F1697</f>
        <v>6.2610564719470602E-2</v>
      </c>
      <c r="F1697" s="2">
        <f>'Moving Avg'!D1697</f>
        <v>2.34822</v>
      </c>
      <c r="G1697" s="2">
        <f>'Moving Avg'!F1697</f>
        <v>2.4392800000000001</v>
      </c>
      <c r="H1697" s="2">
        <f>'Moving Avg'!G1697</f>
        <v>2.5124560000000002</v>
      </c>
      <c r="I1697" s="2">
        <f>'Moving Avg'!H1697</f>
        <v>2.5461140000000011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  <c r="M1697" s="8">
        <f t="shared" si="260"/>
        <v>50</v>
      </c>
      <c r="N1697" s="8">
        <f t="shared" si="261"/>
        <v>0</v>
      </c>
      <c r="O1697" s="8">
        <f t="shared" si="262"/>
        <v>0</v>
      </c>
      <c r="P1697" s="8">
        <f t="shared" si="263"/>
        <v>16.5</v>
      </c>
      <c r="Q1697" s="9">
        <f t="shared" si="264"/>
        <v>19.975000000000001</v>
      </c>
      <c r="R1697" s="9">
        <f t="shared" si="265"/>
        <v>14.125</v>
      </c>
      <c r="S1697" s="9">
        <f t="shared" si="266"/>
        <v>14.925000000000001</v>
      </c>
      <c r="T1697" s="9">
        <f t="shared" si="267"/>
        <v>16.625</v>
      </c>
      <c r="U1697" s="8">
        <f t="shared" si="268"/>
        <v>16.341666666666669</v>
      </c>
      <c r="V1697" s="8">
        <f t="shared" si="269"/>
        <v>16.412500000000001</v>
      </c>
    </row>
    <row r="1698" spans="1:22" ht="13.5" x14ac:dyDescent="0.25">
      <c r="A1698" s="3">
        <f>RSI!A1698</f>
        <v>44489</v>
      </c>
      <c r="B1698" s="2">
        <f>RSI!B1698</f>
        <v>2.3201999999999998</v>
      </c>
      <c r="C1698" s="2">
        <f>RSI!I1698</f>
        <v>13.748095264316063</v>
      </c>
      <c r="D1698" s="2">
        <f>MACD!E1698</f>
        <v>5.3199688565014558E-2</v>
      </c>
      <c r="E1698" s="2">
        <f>MACD!F1698</f>
        <v>6.0728389488579393E-2</v>
      </c>
      <c r="F1698" s="2">
        <f>'Moving Avg'!D1698</f>
        <v>2.3388799999999996</v>
      </c>
      <c r="G1698" s="2">
        <f>'Moving Avg'!F1698</f>
        <v>2.4272150000000003</v>
      </c>
      <c r="H1698" s="2">
        <f>'Moving Avg'!G1698</f>
        <v>2.5076300000000002</v>
      </c>
      <c r="I1698" s="2">
        <f>'Moving Avg'!H1698</f>
        <v>2.5452575000000008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  <c r="M1698" s="8">
        <f t="shared" si="260"/>
        <v>50</v>
      </c>
      <c r="N1698" s="8">
        <f t="shared" si="261"/>
        <v>45</v>
      </c>
      <c r="O1698" s="8">
        <f t="shared" si="262"/>
        <v>0</v>
      </c>
      <c r="P1698" s="8">
        <f t="shared" si="263"/>
        <v>16.5</v>
      </c>
      <c r="Q1698" s="9">
        <f t="shared" si="264"/>
        <v>35.725000000000001</v>
      </c>
      <c r="R1698" s="9">
        <f t="shared" si="265"/>
        <v>23.125</v>
      </c>
      <c r="S1698" s="9">
        <f t="shared" si="266"/>
        <v>21.675000000000001</v>
      </c>
      <c r="T1698" s="9">
        <f t="shared" si="267"/>
        <v>27.875</v>
      </c>
      <c r="U1698" s="8">
        <f t="shared" si="268"/>
        <v>26.841666666666669</v>
      </c>
      <c r="V1698" s="8">
        <f t="shared" si="269"/>
        <v>27.1</v>
      </c>
    </row>
    <row r="1699" spans="1:22" ht="13.5" x14ac:dyDescent="0.25">
      <c r="A1699" s="3">
        <f>RSI!A1699</f>
        <v>44490</v>
      </c>
      <c r="B1699" s="2">
        <f>RSI!B1699</f>
        <v>2.3279999999999998</v>
      </c>
      <c r="C1699" s="2">
        <f>RSI!I1699</f>
        <v>17.852533934027491</v>
      </c>
      <c r="D1699" s="2">
        <f>MACD!E1699</f>
        <v>4.6414880716901585E-2</v>
      </c>
      <c r="E1699" s="2">
        <f>MACD!F1699</f>
        <v>5.7865687734243838E-2</v>
      </c>
      <c r="F1699" s="2">
        <f>'Moving Avg'!D1699</f>
        <v>2.3310999999999997</v>
      </c>
      <c r="G1699" s="2">
        <f>'Moving Avg'!F1699</f>
        <v>2.4155400000000005</v>
      </c>
      <c r="H1699" s="2">
        <f>'Moving Avg'!G1699</f>
        <v>2.5029600000000003</v>
      </c>
      <c r="I1699" s="2">
        <f>'Moving Avg'!H1699</f>
        <v>2.5444400000000007</v>
      </c>
      <c r="J1699" s="6" t="str">
        <f>OBV!F1699</f>
        <v>BULLISH</v>
      </c>
      <c r="K1699" s="6" t="str">
        <f>OBV!G1699</f>
        <v>NEUTRAL</v>
      </c>
      <c r="L1699" s="6" t="str">
        <f>OBV!H1699</f>
        <v>BULLISH DIVERGENCE</v>
      </c>
      <c r="M1699" s="8">
        <f t="shared" si="260"/>
        <v>50</v>
      </c>
      <c r="N1699" s="8">
        <f t="shared" si="261"/>
        <v>45</v>
      </c>
      <c r="O1699" s="8">
        <f t="shared" si="262"/>
        <v>0</v>
      </c>
      <c r="P1699" s="8">
        <f t="shared" si="263"/>
        <v>66.5</v>
      </c>
      <c r="Q1699" s="9">
        <f t="shared" si="264"/>
        <v>43.225000000000001</v>
      </c>
      <c r="R1699" s="9">
        <f t="shared" si="265"/>
        <v>35.625</v>
      </c>
      <c r="S1699" s="9">
        <f t="shared" si="266"/>
        <v>44.174999999999997</v>
      </c>
      <c r="T1699" s="9">
        <f t="shared" si="267"/>
        <v>40.375</v>
      </c>
      <c r="U1699" s="8">
        <f t="shared" si="268"/>
        <v>41.008333333333333</v>
      </c>
      <c r="V1699" s="8">
        <f t="shared" si="269"/>
        <v>40.849999999999994</v>
      </c>
    </row>
    <row r="1700" spans="1:22" ht="13.5" x14ac:dyDescent="0.25">
      <c r="A1700" s="3">
        <f>RSI!A1700</f>
        <v>44491</v>
      </c>
      <c r="B1700" s="2">
        <f>RSI!B1700</f>
        <v>2.3279999999999998</v>
      </c>
      <c r="C1700" s="2">
        <f>RSI!I1700</f>
        <v>17.852533934027491</v>
      </c>
      <c r="D1700" s="2">
        <f>MACD!E1700</f>
        <v>4.1279035471606385E-2</v>
      </c>
      <c r="E1700" s="2">
        <f>MACD!F1700</f>
        <v>5.454835728171635E-2</v>
      </c>
      <c r="F1700" s="2">
        <f>'Moving Avg'!D1700</f>
        <v>2.3233199999999998</v>
      </c>
      <c r="G1700" s="2">
        <f>'Moving Avg'!F1700</f>
        <v>2.4042550000000005</v>
      </c>
      <c r="H1700" s="2">
        <f>'Moving Avg'!G1700</f>
        <v>2.4982900000000008</v>
      </c>
      <c r="I1700" s="2">
        <f>'Moving Avg'!H1700</f>
        <v>2.5436225000000006</v>
      </c>
      <c r="J1700" s="6" t="str">
        <f>OBV!F1700</f>
        <v>BULLISH</v>
      </c>
      <c r="K1700" s="6" t="str">
        <f>OBV!G1700</f>
        <v>NEUTRAL</v>
      </c>
      <c r="L1700" s="6" t="str">
        <f>OBV!H1700</f>
        <v>BULLISH DIVERGENCE</v>
      </c>
      <c r="M1700" s="8">
        <f t="shared" si="260"/>
        <v>50</v>
      </c>
      <c r="N1700" s="8">
        <f t="shared" si="261"/>
        <v>45</v>
      </c>
      <c r="O1700" s="8">
        <f t="shared" si="262"/>
        <v>0</v>
      </c>
      <c r="P1700" s="8">
        <f t="shared" si="263"/>
        <v>66.5</v>
      </c>
      <c r="Q1700" s="9">
        <f t="shared" si="264"/>
        <v>43.225000000000001</v>
      </c>
      <c r="R1700" s="9">
        <f t="shared" si="265"/>
        <v>35.625</v>
      </c>
      <c r="S1700" s="9">
        <f t="shared" si="266"/>
        <v>44.174999999999997</v>
      </c>
      <c r="T1700" s="9">
        <f t="shared" si="267"/>
        <v>40.375</v>
      </c>
      <c r="U1700" s="8">
        <f t="shared" si="268"/>
        <v>41.008333333333333</v>
      </c>
      <c r="V1700" s="8">
        <f t="shared" si="269"/>
        <v>40.849999999999994</v>
      </c>
    </row>
    <row r="1701" spans="1:22" ht="13.5" x14ac:dyDescent="0.25">
      <c r="A1701" s="3">
        <f>RSI!A1701</f>
        <v>44494</v>
      </c>
      <c r="B1701" s="2">
        <f>RSI!B1701</f>
        <v>2.3201999999999998</v>
      </c>
      <c r="C1701" s="2">
        <f>RSI!I1701</f>
        <v>16.918798253692287</v>
      </c>
      <c r="D1701" s="2">
        <f>MACD!E1701</f>
        <v>3.5686803037581427E-2</v>
      </c>
      <c r="E1701" s="2">
        <f>MACD!F1701</f>
        <v>5.0776046432889368E-2</v>
      </c>
      <c r="F1701" s="2">
        <f>'Moving Avg'!D1701</f>
        <v>2.3233199999999998</v>
      </c>
      <c r="G1701" s="2">
        <f>'Moving Avg'!F1701</f>
        <v>2.3925800000000006</v>
      </c>
      <c r="H1701" s="2">
        <f>'Moving Avg'!G1701</f>
        <v>2.4934640000000008</v>
      </c>
      <c r="I1701" s="2">
        <f>'Moving Avg'!H1701</f>
        <v>2.5427660000000003</v>
      </c>
      <c r="J1701" s="6" t="str">
        <f>OBV!F1701</f>
        <v>BEARISH</v>
      </c>
      <c r="K1701" s="6" t="str">
        <f>OBV!G1701</f>
        <v>WEAK</v>
      </c>
      <c r="L1701" s="6" t="str">
        <f>OBV!H1701</f>
        <v>NEUTRAL</v>
      </c>
      <c r="M1701" s="8">
        <f t="shared" si="260"/>
        <v>50</v>
      </c>
      <c r="N1701" s="8">
        <f t="shared" si="261"/>
        <v>45</v>
      </c>
      <c r="O1701" s="8">
        <f t="shared" si="262"/>
        <v>0</v>
      </c>
      <c r="P1701" s="8">
        <f t="shared" si="263"/>
        <v>0</v>
      </c>
      <c r="Q1701" s="9">
        <f t="shared" si="264"/>
        <v>33.25</v>
      </c>
      <c r="R1701" s="9">
        <f t="shared" si="265"/>
        <v>19</v>
      </c>
      <c r="S1701" s="9">
        <f t="shared" si="266"/>
        <v>14.25</v>
      </c>
      <c r="T1701" s="9">
        <f t="shared" si="267"/>
        <v>23.75</v>
      </c>
      <c r="U1701" s="8">
        <f t="shared" si="268"/>
        <v>22.166666666666668</v>
      </c>
      <c r="V1701" s="8">
        <f t="shared" si="269"/>
        <v>22.5625</v>
      </c>
    </row>
    <row r="1702" spans="1:22" ht="13.5" x14ac:dyDescent="0.25">
      <c r="A1702" s="3">
        <f>RSI!A1702</f>
        <v>44495</v>
      </c>
      <c r="B1702" s="2">
        <f>RSI!B1702</f>
        <v>2.3201999999999998</v>
      </c>
      <c r="C1702" s="2">
        <f>RSI!I1702</f>
        <v>16.918798253692287</v>
      </c>
      <c r="D1702" s="2">
        <f>MACD!E1702</f>
        <v>3.2719819756934054E-2</v>
      </c>
      <c r="E1702" s="2">
        <f>MACD!F1702</f>
        <v>4.7164801097698307E-2</v>
      </c>
      <c r="F1702" s="2">
        <f>'Moving Avg'!D1702</f>
        <v>2.3233199999999998</v>
      </c>
      <c r="G1702" s="2">
        <f>'Moving Avg'!F1702</f>
        <v>2.3809050000000007</v>
      </c>
      <c r="H1702" s="2">
        <f>'Moving Avg'!G1702</f>
        <v>2.4886380000000008</v>
      </c>
      <c r="I1702" s="2">
        <f>'Moving Avg'!H1702</f>
        <v>2.5419095</v>
      </c>
      <c r="J1702" s="6" t="str">
        <f>OBV!F1702</f>
        <v>BEARISH</v>
      </c>
      <c r="K1702" s="6" t="str">
        <f>OBV!G1702</f>
        <v>WEAK</v>
      </c>
      <c r="L1702" s="6" t="str">
        <f>OBV!H1702</f>
        <v>NEUTRAL</v>
      </c>
      <c r="M1702" s="8">
        <f t="shared" si="260"/>
        <v>50</v>
      </c>
      <c r="N1702" s="8">
        <f t="shared" si="261"/>
        <v>45</v>
      </c>
      <c r="O1702" s="8">
        <f t="shared" si="262"/>
        <v>0</v>
      </c>
      <c r="P1702" s="8">
        <f t="shared" si="263"/>
        <v>0</v>
      </c>
      <c r="Q1702" s="9">
        <f t="shared" si="264"/>
        <v>33.25</v>
      </c>
      <c r="R1702" s="9">
        <f t="shared" si="265"/>
        <v>19</v>
      </c>
      <c r="S1702" s="9">
        <f t="shared" si="266"/>
        <v>14.25</v>
      </c>
      <c r="T1702" s="9">
        <f t="shared" si="267"/>
        <v>23.75</v>
      </c>
      <c r="U1702" s="8">
        <f t="shared" si="268"/>
        <v>22.166666666666668</v>
      </c>
      <c r="V1702" s="8">
        <f t="shared" si="269"/>
        <v>22.5625</v>
      </c>
    </row>
    <row r="1703" spans="1:22" ht="13.5" x14ac:dyDescent="0.25">
      <c r="A1703" s="3">
        <f>RSI!A1703</f>
        <v>44496</v>
      </c>
      <c r="B1703" s="2">
        <f>RSI!B1703</f>
        <v>2.3201999999999998</v>
      </c>
      <c r="C1703" s="2">
        <f>RSI!I1703</f>
        <v>16.918798253692287</v>
      </c>
      <c r="D1703" s="2">
        <f>MACD!E1703</f>
        <v>2.8332356277715132E-2</v>
      </c>
      <c r="E1703" s="2">
        <f>MACD!F1703</f>
        <v>4.3398312133701669E-2</v>
      </c>
      <c r="F1703" s="2">
        <f>'Moving Avg'!D1703</f>
        <v>2.3233199999999998</v>
      </c>
      <c r="G1703" s="2">
        <f>'Moving Avg'!F1703</f>
        <v>2.3692300000000004</v>
      </c>
      <c r="H1703" s="2">
        <f>'Moving Avg'!G1703</f>
        <v>2.4838120000000008</v>
      </c>
      <c r="I1703" s="2">
        <f>'Moving Avg'!H1703</f>
        <v>2.5410530000000002</v>
      </c>
      <c r="J1703" s="6" t="str">
        <f>OBV!F1703</f>
        <v>BEARISH</v>
      </c>
      <c r="K1703" s="6" t="str">
        <f>OBV!G1703</f>
        <v>WEAK</v>
      </c>
      <c r="L1703" s="6" t="str">
        <f>OBV!H1703</f>
        <v>NEUTRAL</v>
      </c>
      <c r="M1703" s="8">
        <f t="shared" si="260"/>
        <v>50</v>
      </c>
      <c r="N1703" s="8">
        <f t="shared" si="261"/>
        <v>45</v>
      </c>
      <c r="O1703" s="8">
        <f t="shared" si="262"/>
        <v>0</v>
      </c>
      <c r="P1703" s="8">
        <f t="shared" si="263"/>
        <v>0</v>
      </c>
      <c r="Q1703" s="9">
        <f t="shared" si="264"/>
        <v>33.25</v>
      </c>
      <c r="R1703" s="9">
        <f t="shared" si="265"/>
        <v>19</v>
      </c>
      <c r="S1703" s="9">
        <f t="shared" si="266"/>
        <v>14.25</v>
      </c>
      <c r="T1703" s="9">
        <f t="shared" si="267"/>
        <v>23.75</v>
      </c>
      <c r="U1703" s="8">
        <f t="shared" si="268"/>
        <v>22.166666666666668</v>
      </c>
      <c r="V1703" s="8">
        <f t="shared" si="269"/>
        <v>22.5625</v>
      </c>
    </row>
    <row r="1704" spans="1:22" ht="13.5" x14ac:dyDescent="0.25">
      <c r="A1704" s="3">
        <f>RSI!A1704</f>
        <v>44497</v>
      </c>
      <c r="B1704" s="2">
        <f>RSI!B1704</f>
        <v>2.3201999999999998</v>
      </c>
      <c r="C1704" s="2">
        <f>RSI!I1704</f>
        <v>16.918798253692287</v>
      </c>
      <c r="D1704" s="2">
        <f>MACD!E1704</f>
        <v>2.5104202768039929E-2</v>
      </c>
      <c r="E1704" s="2">
        <f>MACD!F1704</f>
        <v>3.9739490260569318E-2</v>
      </c>
      <c r="F1704" s="2">
        <f>'Moving Avg'!D1704</f>
        <v>2.3217599999999998</v>
      </c>
      <c r="G1704" s="2">
        <f>'Moving Avg'!F1704</f>
        <v>2.3626150000000004</v>
      </c>
      <c r="H1704" s="2">
        <f>'Moving Avg'!G1704</f>
        <v>2.4789860000000008</v>
      </c>
      <c r="I1704" s="2">
        <f>'Moving Avg'!H1704</f>
        <v>2.5401965000000004</v>
      </c>
      <c r="J1704" s="6" t="str">
        <f>OBV!F1704</f>
        <v>BEARISH</v>
      </c>
      <c r="K1704" s="6" t="str">
        <f>OBV!G1704</f>
        <v>WEAK</v>
      </c>
      <c r="L1704" s="6" t="str">
        <f>OBV!H1704</f>
        <v>CONFIRMED BEARISH</v>
      </c>
      <c r="M1704" s="8">
        <f t="shared" si="260"/>
        <v>50</v>
      </c>
      <c r="N1704" s="8">
        <f t="shared" si="261"/>
        <v>45</v>
      </c>
      <c r="O1704" s="8">
        <f t="shared" si="262"/>
        <v>0</v>
      </c>
      <c r="P1704" s="8">
        <f t="shared" si="263"/>
        <v>0</v>
      </c>
      <c r="Q1704" s="9">
        <f t="shared" si="264"/>
        <v>33.25</v>
      </c>
      <c r="R1704" s="9">
        <f t="shared" si="265"/>
        <v>19</v>
      </c>
      <c r="S1704" s="9">
        <f t="shared" si="266"/>
        <v>14.25</v>
      </c>
      <c r="T1704" s="9">
        <f t="shared" si="267"/>
        <v>23.75</v>
      </c>
      <c r="U1704" s="8">
        <f t="shared" si="268"/>
        <v>22.166666666666668</v>
      </c>
      <c r="V1704" s="8">
        <f t="shared" si="269"/>
        <v>22.5625</v>
      </c>
    </row>
    <row r="1705" spans="1:22" ht="13.5" x14ac:dyDescent="0.25">
      <c r="A1705" s="3">
        <f>RSI!A1705</f>
        <v>44498</v>
      </c>
      <c r="B1705" s="2">
        <f>RSI!B1705</f>
        <v>2.3201999999999998</v>
      </c>
      <c r="C1705" s="2">
        <f>RSI!I1705</f>
        <v>16.918798253692287</v>
      </c>
      <c r="D1705" s="2">
        <f>MACD!E1705</f>
        <v>2.2821128619228581E-2</v>
      </c>
      <c r="E1705" s="2">
        <f>MACD!F1705</f>
        <v>3.6355817932301172E-2</v>
      </c>
      <c r="F1705" s="2">
        <f>'Moving Avg'!D1705</f>
        <v>2.3201999999999998</v>
      </c>
      <c r="G1705" s="2">
        <f>'Moving Avg'!F1705</f>
        <v>2.3560000000000003</v>
      </c>
      <c r="H1705" s="2">
        <f>'Moving Avg'!G1705</f>
        <v>2.4741600000000004</v>
      </c>
      <c r="I1705" s="2">
        <f>'Moving Avg'!H1705</f>
        <v>2.5398850000000004</v>
      </c>
      <c r="J1705" s="6" t="str">
        <f>OBV!F1705</f>
        <v>BEARISH</v>
      </c>
      <c r="K1705" s="6" t="str">
        <f>OBV!G1705</f>
        <v>WEAK</v>
      </c>
      <c r="L1705" s="6" t="str">
        <f>OBV!H1705</f>
        <v>CONFIRMED BEARISH</v>
      </c>
      <c r="M1705" s="8">
        <f t="shared" si="260"/>
        <v>50</v>
      </c>
      <c r="N1705" s="8">
        <f t="shared" si="261"/>
        <v>45</v>
      </c>
      <c r="O1705" s="8">
        <f t="shared" si="262"/>
        <v>0</v>
      </c>
      <c r="P1705" s="8">
        <f t="shared" si="263"/>
        <v>0</v>
      </c>
      <c r="Q1705" s="9">
        <f t="shared" si="264"/>
        <v>33.25</v>
      </c>
      <c r="R1705" s="9">
        <f t="shared" si="265"/>
        <v>19</v>
      </c>
      <c r="S1705" s="9">
        <f t="shared" si="266"/>
        <v>14.25</v>
      </c>
      <c r="T1705" s="9">
        <f t="shared" si="267"/>
        <v>23.75</v>
      </c>
      <c r="U1705" s="8">
        <f t="shared" si="268"/>
        <v>22.166666666666668</v>
      </c>
      <c r="V1705" s="8">
        <f t="shared" si="269"/>
        <v>22.5625</v>
      </c>
    </row>
    <row r="1706" spans="1:22" ht="13.5" x14ac:dyDescent="0.25">
      <c r="A1706" s="3">
        <f>RSI!A1706</f>
        <v>44501</v>
      </c>
      <c r="B1706" s="2">
        <f>RSI!B1706</f>
        <v>2.3201999999999998</v>
      </c>
      <c r="C1706" s="2">
        <f>RSI!I1706</f>
        <v>16.918798253692287</v>
      </c>
      <c r="D1706" s="2">
        <f>MACD!E1706</f>
        <v>1.4119903817518598E-2</v>
      </c>
      <c r="E1706" s="2">
        <f>MACD!F1706</f>
        <v>3.1908635109344663E-2</v>
      </c>
      <c r="F1706" s="2">
        <f>'Moving Avg'!D1706</f>
        <v>2.3201999999999998</v>
      </c>
      <c r="G1706" s="2">
        <f>'Moving Avg'!F1706</f>
        <v>2.3493850000000003</v>
      </c>
      <c r="H1706" s="2">
        <f>'Moving Avg'!G1706</f>
        <v>2.4693340000000008</v>
      </c>
      <c r="I1706" s="2">
        <f>'Moving Avg'!H1706</f>
        <v>2.5390675000000007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50</v>
      </c>
      <c r="N1706" s="8">
        <f t="shared" si="261"/>
        <v>45</v>
      </c>
      <c r="O1706" s="8">
        <f t="shared" si="262"/>
        <v>0</v>
      </c>
      <c r="P1706" s="8">
        <f t="shared" si="263"/>
        <v>33</v>
      </c>
      <c r="Q1706" s="9">
        <f t="shared" si="264"/>
        <v>38.200000000000003</v>
      </c>
      <c r="R1706" s="9">
        <f t="shared" si="265"/>
        <v>27.25</v>
      </c>
      <c r="S1706" s="9">
        <f t="shared" si="266"/>
        <v>29.1</v>
      </c>
      <c r="T1706" s="9">
        <f t="shared" si="267"/>
        <v>32</v>
      </c>
      <c r="U1706" s="8">
        <f t="shared" si="268"/>
        <v>31.516666666666669</v>
      </c>
      <c r="V1706" s="8">
        <f t="shared" si="269"/>
        <v>31.637500000000003</v>
      </c>
    </row>
    <row r="1707" spans="1:22" ht="13.5" x14ac:dyDescent="0.25">
      <c r="A1707" s="3">
        <f>RSI!A1707</f>
        <v>44502</v>
      </c>
      <c r="B1707" s="2">
        <f>RSI!B1707</f>
        <v>2.3201999999999998</v>
      </c>
      <c r="C1707" s="2">
        <f>RSI!I1707</f>
        <v>16.918798253692287</v>
      </c>
      <c r="D1707" s="2">
        <f>MACD!E1707</f>
        <v>7.1417943139850948E-3</v>
      </c>
      <c r="E1707" s="2">
        <f>MACD!F1707</f>
        <v>2.6955266950272751E-2</v>
      </c>
      <c r="F1707" s="2">
        <f>'Moving Avg'!D1707</f>
        <v>2.3201999999999998</v>
      </c>
      <c r="G1707" s="2">
        <f>'Moving Avg'!F1707</f>
        <v>2.3427699999999998</v>
      </c>
      <c r="H1707" s="2">
        <f>'Moving Avg'!G1707</f>
        <v>2.4645080000000004</v>
      </c>
      <c r="I1707" s="2">
        <f>'Moving Avg'!H1707</f>
        <v>2.5382500000000006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50</v>
      </c>
      <c r="N1707" s="8">
        <f t="shared" si="261"/>
        <v>45</v>
      </c>
      <c r="O1707" s="8">
        <f t="shared" si="262"/>
        <v>0</v>
      </c>
      <c r="P1707" s="8">
        <f t="shared" si="263"/>
        <v>33</v>
      </c>
      <c r="Q1707" s="9">
        <f t="shared" si="264"/>
        <v>38.200000000000003</v>
      </c>
      <c r="R1707" s="9">
        <f t="shared" si="265"/>
        <v>27.25</v>
      </c>
      <c r="S1707" s="9">
        <f t="shared" si="266"/>
        <v>29.1</v>
      </c>
      <c r="T1707" s="9">
        <f t="shared" si="267"/>
        <v>32</v>
      </c>
      <c r="U1707" s="8">
        <f t="shared" si="268"/>
        <v>31.516666666666669</v>
      </c>
      <c r="V1707" s="8">
        <f t="shared" si="269"/>
        <v>31.637500000000003</v>
      </c>
    </row>
    <row r="1708" spans="1:22" ht="13.5" x14ac:dyDescent="0.25">
      <c r="A1708" s="3">
        <f>RSI!A1708</f>
        <v>44503</v>
      </c>
      <c r="B1708" s="2">
        <f>RSI!B1708</f>
        <v>2.3201999999999998</v>
      </c>
      <c r="C1708" s="2">
        <f>RSI!I1708</f>
        <v>16.918798253692287</v>
      </c>
      <c r="D1708" s="2">
        <f>MACD!E1708</f>
        <v>1.5932265341338514E-3</v>
      </c>
      <c r="E1708" s="2">
        <f>MACD!F1708</f>
        <v>2.1882858867044976E-2</v>
      </c>
      <c r="F1708" s="2">
        <f>'Moving Avg'!D1708</f>
        <v>2.3201999999999998</v>
      </c>
      <c r="G1708" s="2">
        <f>'Moving Avg'!F1708</f>
        <v>2.3408249999999997</v>
      </c>
      <c r="H1708" s="2">
        <f>'Moving Avg'!G1708</f>
        <v>2.4596820000000004</v>
      </c>
      <c r="I1708" s="2">
        <f>'Moving Avg'!H1708</f>
        <v>2.5374325000000004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50</v>
      </c>
      <c r="N1708" s="8">
        <f t="shared" si="261"/>
        <v>100</v>
      </c>
      <c r="O1708" s="8">
        <f t="shared" si="262"/>
        <v>0</v>
      </c>
      <c r="P1708" s="8">
        <f t="shared" si="263"/>
        <v>33</v>
      </c>
      <c r="Q1708" s="9">
        <f t="shared" si="264"/>
        <v>57.45</v>
      </c>
      <c r="R1708" s="9">
        <f t="shared" si="265"/>
        <v>38.25</v>
      </c>
      <c r="S1708" s="9">
        <f t="shared" si="266"/>
        <v>37.35</v>
      </c>
      <c r="T1708" s="9">
        <f t="shared" si="267"/>
        <v>45.75</v>
      </c>
      <c r="U1708" s="8">
        <f t="shared" si="268"/>
        <v>44.35</v>
      </c>
      <c r="V1708" s="8">
        <f t="shared" si="269"/>
        <v>44.7</v>
      </c>
    </row>
    <row r="1709" spans="1:22" ht="13.5" x14ac:dyDescent="0.25">
      <c r="A1709" s="3">
        <f>RSI!A1709</f>
        <v>44504</v>
      </c>
      <c r="B1709" s="2">
        <f>RSI!B1709</f>
        <v>2.3201999999999998</v>
      </c>
      <c r="C1709" s="2">
        <f>RSI!I1709</f>
        <v>16.918798253692287</v>
      </c>
      <c r="D1709" s="2">
        <f>MACD!E1709</f>
        <v>-1.5720983820926016E-3</v>
      </c>
      <c r="E1709" s="2">
        <f>MACD!F1709</f>
        <v>1.7191867417217458E-2</v>
      </c>
      <c r="F1709" s="2">
        <f>'Moving Avg'!D1709</f>
        <v>2.3201999999999998</v>
      </c>
      <c r="G1709" s="2">
        <f>'Moving Avg'!F1709</f>
        <v>2.3373249999999999</v>
      </c>
      <c r="H1709" s="2">
        <f>'Moving Avg'!G1709</f>
        <v>2.4548559999999999</v>
      </c>
      <c r="I1709" s="2">
        <f>'Moving Avg'!H1709</f>
        <v>2.5366150000000003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50</v>
      </c>
      <c r="N1709" s="8">
        <f t="shared" si="261"/>
        <v>45</v>
      </c>
      <c r="O1709" s="8">
        <f t="shared" si="262"/>
        <v>0</v>
      </c>
      <c r="P1709" s="8">
        <f t="shared" si="263"/>
        <v>33</v>
      </c>
      <c r="Q1709" s="9">
        <f t="shared" si="264"/>
        <v>38.200000000000003</v>
      </c>
      <c r="R1709" s="9">
        <f t="shared" si="265"/>
        <v>27.25</v>
      </c>
      <c r="S1709" s="9">
        <f t="shared" si="266"/>
        <v>29.1</v>
      </c>
      <c r="T1709" s="9">
        <f t="shared" si="267"/>
        <v>32</v>
      </c>
      <c r="U1709" s="8">
        <f t="shared" si="268"/>
        <v>31.516666666666669</v>
      </c>
      <c r="V1709" s="8">
        <f t="shared" si="269"/>
        <v>31.637500000000003</v>
      </c>
    </row>
    <row r="1710" spans="1:22" ht="13.5" x14ac:dyDescent="0.25">
      <c r="A1710" s="3">
        <f>RSI!A1710</f>
        <v>44505</v>
      </c>
      <c r="B1710" s="2">
        <f>RSI!B1710</f>
        <v>2.3123999999999998</v>
      </c>
      <c r="C1710" s="2">
        <f>RSI!I1710</f>
        <v>15.354165376663488</v>
      </c>
      <c r="D1710" s="2">
        <f>MACD!E1710</f>
        <v>-3.3674714830436159E-3</v>
      </c>
      <c r="E1710" s="2">
        <f>MACD!F1710</f>
        <v>1.3079999637165243E-2</v>
      </c>
      <c r="F1710" s="2">
        <f>'Moving Avg'!D1710</f>
        <v>2.3186399999999998</v>
      </c>
      <c r="G1710" s="2">
        <f>'Moving Avg'!F1710</f>
        <v>2.3334349999999993</v>
      </c>
      <c r="H1710" s="2">
        <f>'Moving Avg'!G1710</f>
        <v>2.4498739999999999</v>
      </c>
      <c r="I1710" s="2">
        <f>'Moving Avg'!H1710</f>
        <v>2.5357585000000009</v>
      </c>
      <c r="J1710" s="6" t="str">
        <f>OBV!F1710</f>
        <v>BEARISH</v>
      </c>
      <c r="K1710" s="6" t="str">
        <f>OBV!G1710</f>
        <v>NEUTRAL</v>
      </c>
      <c r="L1710" s="6" t="str">
        <f>OBV!H1710</f>
        <v>CONFIRMED BEARISH</v>
      </c>
      <c r="M1710" s="8">
        <f t="shared" si="260"/>
        <v>50</v>
      </c>
      <c r="N1710" s="8">
        <f t="shared" si="261"/>
        <v>45</v>
      </c>
      <c r="O1710" s="8">
        <f t="shared" si="262"/>
        <v>0</v>
      </c>
      <c r="P1710" s="8">
        <f t="shared" si="263"/>
        <v>16.5</v>
      </c>
      <c r="Q1710" s="9">
        <f t="shared" si="264"/>
        <v>35.725000000000001</v>
      </c>
      <c r="R1710" s="9">
        <f t="shared" si="265"/>
        <v>23.125</v>
      </c>
      <c r="S1710" s="9">
        <f t="shared" si="266"/>
        <v>21.675000000000001</v>
      </c>
      <c r="T1710" s="9">
        <f t="shared" si="267"/>
        <v>27.875</v>
      </c>
      <c r="U1710" s="8">
        <f t="shared" si="268"/>
        <v>26.841666666666669</v>
      </c>
      <c r="V1710" s="8">
        <f t="shared" si="269"/>
        <v>27.1</v>
      </c>
    </row>
    <row r="1711" spans="1:22" ht="13.5" x14ac:dyDescent="0.25">
      <c r="A1711" s="3">
        <f>RSI!A1711</f>
        <v>44508</v>
      </c>
      <c r="B1711" s="2">
        <f>RSI!B1711</f>
        <v>2.3123999999999998</v>
      </c>
      <c r="C1711" s="2">
        <f>RSI!I1711</f>
        <v>15.354165376663488</v>
      </c>
      <c r="D1711" s="2">
        <f>MACD!E1711</f>
        <v>-5.7579493087684952E-3</v>
      </c>
      <c r="E1711" s="2">
        <f>MACD!F1711</f>
        <v>9.3124098479784954E-3</v>
      </c>
      <c r="F1711" s="2">
        <f>'Moving Avg'!D1711</f>
        <v>2.3170799999999998</v>
      </c>
      <c r="G1711" s="2">
        <f>'Moving Avg'!F1711</f>
        <v>2.3303199999999995</v>
      </c>
      <c r="H1711" s="2">
        <f>'Moving Avg'!G1711</f>
        <v>2.4448919999999998</v>
      </c>
      <c r="I1711" s="2">
        <f>'Moving Avg'!H1711</f>
        <v>2.5349020000000007</v>
      </c>
      <c r="J1711" s="6" t="str">
        <f>OBV!F1711</f>
        <v>BEARISH</v>
      </c>
      <c r="K1711" s="6" t="str">
        <f>OBV!G1711</f>
        <v>NEUTRAL</v>
      </c>
      <c r="L1711" s="6" t="str">
        <f>OBV!H1711</f>
        <v>CONFIRMED BEARISH</v>
      </c>
      <c r="M1711" s="8">
        <f t="shared" si="260"/>
        <v>50</v>
      </c>
      <c r="N1711" s="8">
        <f t="shared" si="261"/>
        <v>45</v>
      </c>
      <c r="O1711" s="8">
        <f t="shared" si="262"/>
        <v>0</v>
      </c>
      <c r="P1711" s="8">
        <f t="shared" si="263"/>
        <v>16.5</v>
      </c>
      <c r="Q1711" s="9">
        <f t="shared" si="264"/>
        <v>35.725000000000001</v>
      </c>
      <c r="R1711" s="9">
        <f t="shared" si="265"/>
        <v>23.125</v>
      </c>
      <c r="S1711" s="9">
        <f t="shared" si="266"/>
        <v>21.675000000000001</v>
      </c>
      <c r="T1711" s="9">
        <f t="shared" si="267"/>
        <v>27.875</v>
      </c>
      <c r="U1711" s="8">
        <f t="shared" si="268"/>
        <v>26.841666666666669</v>
      </c>
      <c r="V1711" s="8">
        <f t="shared" si="269"/>
        <v>27.1</v>
      </c>
    </row>
    <row r="1712" spans="1:22" ht="13.5" x14ac:dyDescent="0.25">
      <c r="A1712" s="3">
        <f>RSI!A1712</f>
        <v>44509</v>
      </c>
      <c r="B1712" s="2">
        <f>RSI!B1712</f>
        <v>2.3123999999999998</v>
      </c>
      <c r="C1712" s="2">
        <f>RSI!I1712</f>
        <v>15.354165376663488</v>
      </c>
      <c r="D1712" s="2">
        <f>MACD!E1712</f>
        <v>-7.4763242513302686E-3</v>
      </c>
      <c r="E1712" s="2">
        <f>MACD!F1712</f>
        <v>5.9546630281167422E-3</v>
      </c>
      <c r="F1712" s="2">
        <f>'Moving Avg'!D1712</f>
        <v>2.3155200000000002</v>
      </c>
      <c r="G1712" s="2">
        <f>'Moving Avg'!F1712</f>
        <v>2.326814999999999</v>
      </c>
      <c r="H1712" s="2">
        <f>'Moving Avg'!G1712</f>
        <v>2.4399099999999998</v>
      </c>
      <c r="I1712" s="2">
        <f>'Moving Avg'!H1712</f>
        <v>2.5336955000000008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  <c r="M1712" s="8">
        <f t="shared" si="260"/>
        <v>50</v>
      </c>
      <c r="N1712" s="8">
        <f t="shared" si="261"/>
        <v>45</v>
      </c>
      <c r="O1712" s="8">
        <f t="shared" si="262"/>
        <v>0</v>
      </c>
      <c r="P1712" s="8">
        <f t="shared" si="263"/>
        <v>16.5</v>
      </c>
      <c r="Q1712" s="9">
        <f t="shared" si="264"/>
        <v>35.725000000000001</v>
      </c>
      <c r="R1712" s="9">
        <f t="shared" si="265"/>
        <v>23.125</v>
      </c>
      <c r="S1712" s="9">
        <f t="shared" si="266"/>
        <v>21.675000000000001</v>
      </c>
      <c r="T1712" s="9">
        <f t="shared" si="267"/>
        <v>27.875</v>
      </c>
      <c r="U1712" s="8">
        <f t="shared" si="268"/>
        <v>26.841666666666669</v>
      </c>
      <c r="V1712" s="8">
        <f t="shared" si="269"/>
        <v>27.1</v>
      </c>
    </row>
    <row r="1713" spans="1:22" ht="13.5" x14ac:dyDescent="0.25">
      <c r="A1713" s="3">
        <f>RSI!A1713</f>
        <v>44510</v>
      </c>
      <c r="B1713" s="2">
        <f>RSI!B1713</f>
        <v>2.3123999999999998</v>
      </c>
      <c r="C1713" s="2">
        <f>RSI!I1713</f>
        <v>15.354165376663488</v>
      </c>
      <c r="D1713" s="2">
        <f>MACD!E1713</f>
        <v>-8.6485402405021006E-3</v>
      </c>
      <c r="E1713" s="2">
        <f>MACD!F1713</f>
        <v>3.034022374392974E-3</v>
      </c>
      <c r="F1713" s="2">
        <f>'Moving Avg'!D1713</f>
        <v>2.3139600000000002</v>
      </c>
      <c r="G1713" s="2">
        <f>'Moving Avg'!F1713</f>
        <v>2.3240899999999991</v>
      </c>
      <c r="H1713" s="2">
        <f>'Moving Avg'!G1713</f>
        <v>2.4349279999999998</v>
      </c>
      <c r="I1713" s="2">
        <f>'Moving Avg'!H1713</f>
        <v>2.5324110000000011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0"/>
        <v>50</v>
      </c>
      <c r="N1713" s="8">
        <f t="shared" si="261"/>
        <v>45</v>
      </c>
      <c r="O1713" s="8">
        <f t="shared" si="262"/>
        <v>0</v>
      </c>
      <c r="P1713" s="8">
        <f t="shared" si="263"/>
        <v>16.5</v>
      </c>
      <c r="Q1713" s="9">
        <f t="shared" si="264"/>
        <v>35.725000000000001</v>
      </c>
      <c r="R1713" s="9">
        <f t="shared" si="265"/>
        <v>23.125</v>
      </c>
      <c r="S1713" s="9">
        <f t="shared" si="266"/>
        <v>21.675000000000001</v>
      </c>
      <c r="T1713" s="9">
        <f t="shared" si="267"/>
        <v>27.875</v>
      </c>
      <c r="U1713" s="8">
        <f t="shared" si="268"/>
        <v>26.841666666666669</v>
      </c>
      <c r="V1713" s="8">
        <f t="shared" si="269"/>
        <v>27.1</v>
      </c>
    </row>
    <row r="1714" spans="1:22" ht="13.5" x14ac:dyDescent="0.25">
      <c r="A1714" s="3">
        <f>RSI!A1714</f>
        <v>44511</v>
      </c>
      <c r="B1714" s="2">
        <f>RSI!B1714</f>
        <v>2.3201999999999998</v>
      </c>
      <c r="C1714" s="2">
        <f>RSI!I1714</f>
        <v>24.718366013101999</v>
      </c>
      <c r="D1714" s="2">
        <f>MACD!E1714</f>
        <v>-9.9572731067709697E-3</v>
      </c>
      <c r="E1714" s="2">
        <f>MACD!F1714</f>
        <v>4.3576327816018546E-4</v>
      </c>
      <c r="F1714" s="2">
        <f>'Moving Avg'!D1714</f>
        <v>2.3139599999999998</v>
      </c>
      <c r="G1714" s="2">
        <f>'Moving Avg'!F1714</f>
        <v>2.3217549999999991</v>
      </c>
      <c r="H1714" s="2">
        <f>'Moving Avg'!G1714</f>
        <v>2.4301019999999998</v>
      </c>
      <c r="I1714" s="2">
        <f>'Moving Avg'!H1714</f>
        <v>2.5311655000000006</v>
      </c>
      <c r="J1714" s="6" t="str">
        <f>OBV!F1714</f>
        <v>BEARISH</v>
      </c>
      <c r="K1714" s="6" t="str">
        <f>OBV!G1714</f>
        <v>NEUTRAL</v>
      </c>
      <c r="L1714" s="6" t="str">
        <f>OBV!H1714</f>
        <v>NEUTRAL</v>
      </c>
      <c r="M1714" s="8">
        <f t="shared" si="260"/>
        <v>50</v>
      </c>
      <c r="N1714" s="8">
        <f t="shared" si="261"/>
        <v>45</v>
      </c>
      <c r="O1714" s="8">
        <f t="shared" si="262"/>
        <v>0</v>
      </c>
      <c r="P1714" s="8">
        <f t="shared" si="263"/>
        <v>16.5</v>
      </c>
      <c r="Q1714" s="9">
        <f t="shared" si="264"/>
        <v>35.725000000000001</v>
      </c>
      <c r="R1714" s="9">
        <f t="shared" si="265"/>
        <v>23.125</v>
      </c>
      <c r="S1714" s="9">
        <f t="shared" si="266"/>
        <v>21.675000000000001</v>
      </c>
      <c r="T1714" s="9">
        <f t="shared" si="267"/>
        <v>27.875</v>
      </c>
      <c r="U1714" s="8">
        <f t="shared" si="268"/>
        <v>26.841666666666669</v>
      </c>
      <c r="V1714" s="8">
        <f t="shared" si="269"/>
        <v>27.1</v>
      </c>
    </row>
    <row r="1715" spans="1:22" ht="13.5" x14ac:dyDescent="0.25">
      <c r="A1715" s="3">
        <f>RSI!A1715</f>
        <v>44512</v>
      </c>
      <c r="B1715" s="2">
        <f>RSI!B1715</f>
        <v>2.3201999999999998</v>
      </c>
      <c r="C1715" s="2">
        <f>RSI!I1715</f>
        <v>24.718366013101999</v>
      </c>
      <c r="D1715" s="2">
        <f>MACD!E1715</f>
        <v>-1.0869160416733248E-2</v>
      </c>
      <c r="E1715" s="2">
        <f>MACD!F1715</f>
        <v>-1.8252214608185011E-3</v>
      </c>
      <c r="F1715" s="2">
        <f>'Moving Avg'!D1715</f>
        <v>2.3155199999999998</v>
      </c>
      <c r="G1715" s="2">
        <f>'Moving Avg'!F1715</f>
        <v>2.3194199999999991</v>
      </c>
      <c r="H1715" s="2">
        <f>'Moving Avg'!G1715</f>
        <v>2.4252759999999998</v>
      </c>
      <c r="I1715" s="2">
        <f>'Moving Avg'!H1715</f>
        <v>2.5299200000000011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  <c r="M1715" s="8">
        <f t="shared" si="260"/>
        <v>50</v>
      </c>
      <c r="N1715" s="8">
        <f t="shared" si="261"/>
        <v>45</v>
      </c>
      <c r="O1715" s="8">
        <f t="shared" si="262"/>
        <v>0</v>
      </c>
      <c r="P1715" s="8">
        <f t="shared" si="263"/>
        <v>83.5</v>
      </c>
      <c r="Q1715" s="9">
        <f t="shared" si="264"/>
        <v>45.774999999999999</v>
      </c>
      <c r="R1715" s="9">
        <f t="shared" si="265"/>
        <v>39.875</v>
      </c>
      <c r="S1715" s="9">
        <f t="shared" si="266"/>
        <v>51.825000000000003</v>
      </c>
      <c r="T1715" s="9">
        <f t="shared" si="267"/>
        <v>44.625</v>
      </c>
      <c r="U1715" s="8">
        <f t="shared" si="268"/>
        <v>45.82500000000001</v>
      </c>
      <c r="V1715" s="8">
        <f t="shared" si="269"/>
        <v>45.525000000000006</v>
      </c>
    </row>
    <row r="1716" spans="1:22" ht="13.5" x14ac:dyDescent="0.25">
      <c r="A1716" s="3">
        <f>RSI!A1716</f>
        <v>44515</v>
      </c>
      <c r="B1716" s="2">
        <f>RSI!B1716</f>
        <v>2.2968000000000002</v>
      </c>
      <c r="C1716" s="2">
        <f>RSI!I1716</f>
        <v>17.848394951628705</v>
      </c>
      <c r="D1716" s="2">
        <f>MACD!E1716</f>
        <v>-9.726403632039915E-3</v>
      </c>
      <c r="E1716" s="2">
        <f>MACD!F1716</f>
        <v>-3.4054578950627841E-3</v>
      </c>
      <c r="F1716" s="2">
        <f>'Moving Avg'!D1716</f>
        <v>2.3124000000000002</v>
      </c>
      <c r="G1716" s="2">
        <f>'Moving Avg'!F1716</f>
        <v>2.318249999999999</v>
      </c>
      <c r="H1716" s="2">
        <f>'Moving Avg'!G1716</f>
        <v>2.4199819999999996</v>
      </c>
      <c r="I1716" s="2">
        <f>'Moving Avg'!H1716</f>
        <v>2.5284015000000015</v>
      </c>
      <c r="J1716" s="6" t="str">
        <f>OBV!F1716</f>
        <v>BEARISH</v>
      </c>
      <c r="K1716" s="6" t="str">
        <f>OBV!G1716</f>
        <v>NEUTRAL</v>
      </c>
      <c r="L1716" s="6" t="str">
        <f>OBV!H1716</f>
        <v>CONFIRMED BEARISH</v>
      </c>
      <c r="M1716" s="8">
        <f t="shared" si="260"/>
        <v>50</v>
      </c>
      <c r="N1716" s="8">
        <f t="shared" si="261"/>
        <v>45</v>
      </c>
      <c r="O1716" s="8">
        <f t="shared" si="262"/>
        <v>0</v>
      </c>
      <c r="P1716" s="8">
        <f t="shared" si="263"/>
        <v>16.5</v>
      </c>
      <c r="Q1716" s="9">
        <f t="shared" si="264"/>
        <v>35.725000000000001</v>
      </c>
      <c r="R1716" s="9">
        <f t="shared" si="265"/>
        <v>23.125</v>
      </c>
      <c r="S1716" s="9">
        <f t="shared" si="266"/>
        <v>21.675000000000001</v>
      </c>
      <c r="T1716" s="9">
        <f t="shared" si="267"/>
        <v>27.875</v>
      </c>
      <c r="U1716" s="8">
        <f t="shared" si="268"/>
        <v>26.841666666666669</v>
      </c>
      <c r="V1716" s="8">
        <f t="shared" si="269"/>
        <v>27.1</v>
      </c>
    </row>
    <row r="1717" spans="1:22" ht="13.5" x14ac:dyDescent="0.25">
      <c r="A1717" s="3">
        <f>RSI!A1717</f>
        <v>44516</v>
      </c>
      <c r="B1717" s="2">
        <f>RSI!B1717</f>
        <v>2.2968000000000002</v>
      </c>
      <c r="C1717" s="2">
        <f>RSI!I1717</f>
        <v>17.848394951628705</v>
      </c>
      <c r="D1717" s="2">
        <f>MACD!E1717</f>
        <v>-8.4535724915304478E-3</v>
      </c>
      <c r="E1717" s="2">
        <f>MACD!F1717</f>
        <v>-4.4150808143563168E-3</v>
      </c>
      <c r="F1717" s="2">
        <f>'Moving Avg'!D1717</f>
        <v>2.3092800000000002</v>
      </c>
      <c r="G1717" s="2">
        <f>'Moving Avg'!F1717</f>
        <v>2.3170799999999994</v>
      </c>
      <c r="H1717" s="2">
        <f>'Moving Avg'!G1717</f>
        <v>2.4146879999999999</v>
      </c>
      <c r="I1717" s="2">
        <f>'Moving Avg'!H1717</f>
        <v>2.5268830000000015</v>
      </c>
      <c r="J1717" s="6" t="str">
        <f>OBV!F1717</f>
        <v>BEARISH</v>
      </c>
      <c r="K1717" s="6" t="str">
        <f>OBV!G1717</f>
        <v>NEUTRAL</v>
      </c>
      <c r="L1717" s="6" t="str">
        <f>OBV!H1717</f>
        <v>CONFIRMED BEARISH</v>
      </c>
      <c r="M1717" s="8">
        <f t="shared" si="260"/>
        <v>50</v>
      </c>
      <c r="N1717" s="8">
        <f t="shared" si="261"/>
        <v>45</v>
      </c>
      <c r="O1717" s="8">
        <f t="shared" si="262"/>
        <v>0</v>
      </c>
      <c r="P1717" s="8">
        <f t="shared" si="263"/>
        <v>16.5</v>
      </c>
      <c r="Q1717" s="9">
        <f t="shared" si="264"/>
        <v>35.725000000000001</v>
      </c>
      <c r="R1717" s="9">
        <f t="shared" si="265"/>
        <v>23.125</v>
      </c>
      <c r="S1717" s="9">
        <f t="shared" si="266"/>
        <v>21.675000000000001</v>
      </c>
      <c r="T1717" s="9">
        <f t="shared" si="267"/>
        <v>27.875</v>
      </c>
      <c r="U1717" s="8">
        <f t="shared" si="268"/>
        <v>26.841666666666669</v>
      </c>
      <c r="V1717" s="8">
        <f t="shared" si="269"/>
        <v>27.1</v>
      </c>
    </row>
    <row r="1718" spans="1:22" ht="13.5" x14ac:dyDescent="0.25">
      <c r="A1718" s="3">
        <f>RSI!A1718</f>
        <v>44517</v>
      </c>
      <c r="B1718" s="2">
        <f>RSI!B1718</f>
        <v>2.2968000000000002</v>
      </c>
      <c r="C1718" s="2">
        <f>RSI!I1718</f>
        <v>17.848394951628705</v>
      </c>
      <c r="D1718" s="2">
        <f>MACD!E1718</f>
        <v>-7.0933364413701128E-3</v>
      </c>
      <c r="E1718" s="2">
        <f>MACD!F1718</f>
        <v>-4.950731939759076E-3</v>
      </c>
      <c r="F1718" s="2">
        <f>'Moving Avg'!D1718</f>
        <v>2.3061599999999998</v>
      </c>
      <c r="G1718" s="2">
        <f>'Moving Avg'!F1718</f>
        <v>2.3159099999999992</v>
      </c>
      <c r="H1718" s="2">
        <f>'Moving Avg'!G1718</f>
        <v>2.4093940000000003</v>
      </c>
      <c r="I1718" s="2">
        <f>'Moving Avg'!H1718</f>
        <v>2.5254035000000017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  <c r="M1718" s="8">
        <f t="shared" si="260"/>
        <v>50</v>
      </c>
      <c r="N1718" s="8">
        <f t="shared" si="261"/>
        <v>45</v>
      </c>
      <c r="O1718" s="8">
        <f t="shared" si="262"/>
        <v>0</v>
      </c>
      <c r="P1718" s="8">
        <f t="shared" si="263"/>
        <v>16.5</v>
      </c>
      <c r="Q1718" s="9">
        <f t="shared" si="264"/>
        <v>35.725000000000001</v>
      </c>
      <c r="R1718" s="9">
        <f t="shared" si="265"/>
        <v>23.125</v>
      </c>
      <c r="S1718" s="9">
        <f t="shared" si="266"/>
        <v>21.675000000000001</v>
      </c>
      <c r="T1718" s="9">
        <f t="shared" si="267"/>
        <v>27.875</v>
      </c>
      <c r="U1718" s="8">
        <f t="shared" si="268"/>
        <v>26.841666666666669</v>
      </c>
      <c r="V1718" s="8">
        <f t="shared" si="269"/>
        <v>27.1</v>
      </c>
    </row>
    <row r="1719" spans="1:22" ht="13.5" x14ac:dyDescent="0.25">
      <c r="A1719" s="3">
        <f>RSI!A1719</f>
        <v>44518</v>
      </c>
      <c r="B1719" s="2">
        <f>RSI!B1719</f>
        <v>2.3046000000000002</v>
      </c>
      <c r="C1719" s="2">
        <f>RSI!I1719</f>
        <v>26.368265135811086</v>
      </c>
      <c r="D1719" s="2">
        <f>MACD!E1719</f>
        <v>-6.2578998044484635E-3</v>
      </c>
      <c r="E1719" s="2">
        <f>MACD!F1719</f>
        <v>-5.2121655126969538E-3</v>
      </c>
      <c r="F1719" s="2">
        <f>'Moving Avg'!D1719</f>
        <v>2.3030400000000002</v>
      </c>
      <c r="G1719" s="2">
        <f>'Moving Avg'!F1719</f>
        <v>2.3147399999999996</v>
      </c>
      <c r="H1719" s="2">
        <f>'Moving Avg'!G1719</f>
        <v>2.4042559999999997</v>
      </c>
      <c r="I1719" s="2">
        <f>'Moving Avg'!H1719</f>
        <v>2.5238465000000021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  <c r="M1719" s="8">
        <f t="shared" si="260"/>
        <v>50</v>
      </c>
      <c r="N1719" s="8">
        <f t="shared" si="261"/>
        <v>45</v>
      </c>
      <c r="O1719" s="8">
        <f t="shared" si="262"/>
        <v>0</v>
      </c>
      <c r="P1719" s="8">
        <f t="shared" si="263"/>
        <v>16.5</v>
      </c>
      <c r="Q1719" s="9">
        <f t="shared" si="264"/>
        <v>35.725000000000001</v>
      </c>
      <c r="R1719" s="9">
        <f t="shared" si="265"/>
        <v>23.125</v>
      </c>
      <c r="S1719" s="9">
        <f t="shared" si="266"/>
        <v>21.675000000000001</v>
      </c>
      <c r="T1719" s="9">
        <f t="shared" si="267"/>
        <v>27.875</v>
      </c>
      <c r="U1719" s="8">
        <f t="shared" si="268"/>
        <v>26.841666666666669</v>
      </c>
      <c r="V1719" s="8">
        <f t="shared" si="269"/>
        <v>27.1</v>
      </c>
    </row>
    <row r="1720" spans="1:22" ht="13.5" x14ac:dyDescent="0.25">
      <c r="A1720" s="3">
        <f>RSI!A1720</f>
        <v>44519</v>
      </c>
      <c r="B1720" s="2">
        <f>RSI!B1720</f>
        <v>2.3046000000000002</v>
      </c>
      <c r="C1720" s="2">
        <f>RSI!I1720</f>
        <v>26.368265135811086</v>
      </c>
      <c r="D1720" s="2">
        <f>MACD!E1720</f>
        <v>-6.5542625555274903E-3</v>
      </c>
      <c r="E1720" s="2">
        <f>MACD!F1720</f>
        <v>-5.4805849212630608E-3</v>
      </c>
      <c r="F1720" s="2">
        <f>'Moving Avg'!D1720</f>
        <v>2.2999200000000002</v>
      </c>
      <c r="G1720" s="2">
        <f>'Moving Avg'!F1720</f>
        <v>2.3135699999999995</v>
      </c>
      <c r="H1720" s="2">
        <f>'Moving Avg'!G1720</f>
        <v>2.3991179999999996</v>
      </c>
      <c r="I1720" s="2">
        <f>'Moving Avg'!H1720</f>
        <v>2.5222895000000021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0"/>
        <v>50</v>
      </c>
      <c r="N1720" s="8">
        <f t="shared" si="261"/>
        <v>45</v>
      </c>
      <c r="O1720" s="8">
        <f t="shared" si="262"/>
        <v>0</v>
      </c>
      <c r="P1720" s="8">
        <f t="shared" si="263"/>
        <v>16.5</v>
      </c>
      <c r="Q1720" s="9">
        <f t="shared" si="264"/>
        <v>35.725000000000001</v>
      </c>
      <c r="R1720" s="9">
        <f t="shared" si="265"/>
        <v>23.125</v>
      </c>
      <c r="S1720" s="9">
        <f t="shared" si="266"/>
        <v>21.675000000000001</v>
      </c>
      <c r="T1720" s="9">
        <f t="shared" si="267"/>
        <v>27.875</v>
      </c>
      <c r="U1720" s="8">
        <f t="shared" si="268"/>
        <v>26.841666666666669</v>
      </c>
      <c r="V1720" s="8">
        <f t="shared" si="269"/>
        <v>27.1</v>
      </c>
    </row>
    <row r="1721" spans="1:22" ht="13.5" x14ac:dyDescent="0.25">
      <c r="A1721" s="3">
        <f>RSI!A1721</f>
        <v>44522</v>
      </c>
      <c r="B1721" s="2">
        <f>RSI!B1721</f>
        <v>2.1878000000000002</v>
      </c>
      <c r="C1721" s="2">
        <f>RSI!I1721</f>
        <v>9.4135852928024804</v>
      </c>
      <c r="D1721" s="2">
        <f>MACD!E1721</f>
        <v>2.028977597393844E-3</v>
      </c>
      <c r="E1721" s="2">
        <f>MACD!F1721</f>
        <v>-3.9786724175316802E-3</v>
      </c>
      <c r="F1721" s="2">
        <f>'Moving Avg'!D1721</f>
        <v>2.2781200000000004</v>
      </c>
      <c r="G1721" s="2">
        <f>'Moving Avg'!F1721</f>
        <v>2.3069499999999996</v>
      </c>
      <c r="H1721" s="2">
        <f>'Moving Avg'!G1721</f>
        <v>2.3916439999999999</v>
      </c>
      <c r="I1721" s="2">
        <f>'Moving Avg'!H1721</f>
        <v>2.5201485000000021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  <c r="M1721" s="8">
        <f t="shared" si="260"/>
        <v>50</v>
      </c>
      <c r="N1721" s="8">
        <f t="shared" si="261"/>
        <v>0</v>
      </c>
      <c r="O1721" s="8">
        <f t="shared" si="262"/>
        <v>0</v>
      </c>
      <c r="P1721" s="8">
        <f t="shared" si="263"/>
        <v>16.5</v>
      </c>
      <c r="Q1721" s="9">
        <f t="shared" si="264"/>
        <v>19.975000000000001</v>
      </c>
      <c r="R1721" s="9">
        <f t="shared" si="265"/>
        <v>14.125</v>
      </c>
      <c r="S1721" s="9">
        <f t="shared" si="266"/>
        <v>14.925000000000001</v>
      </c>
      <c r="T1721" s="9">
        <f t="shared" si="267"/>
        <v>16.625</v>
      </c>
      <c r="U1721" s="8">
        <f t="shared" si="268"/>
        <v>16.341666666666669</v>
      </c>
      <c r="V1721" s="8">
        <f t="shared" si="269"/>
        <v>16.412500000000001</v>
      </c>
    </row>
    <row r="1722" spans="1:22" ht="13.5" x14ac:dyDescent="0.25">
      <c r="A1722" s="3">
        <f>RSI!A1722</f>
        <v>44523</v>
      </c>
      <c r="B1722" s="2">
        <f>RSI!B1722</f>
        <v>2.3046000000000002</v>
      </c>
      <c r="C1722" s="2">
        <f>RSI!I1722</f>
        <v>46.476381737935064</v>
      </c>
      <c r="D1722" s="2">
        <f>MACD!E1722</f>
        <v>1.4987073172334497E-3</v>
      </c>
      <c r="E1722" s="2">
        <f>MACD!F1722</f>
        <v>-2.8831964705786544E-3</v>
      </c>
      <c r="F1722" s="2">
        <f>'Moving Avg'!D1722</f>
        <v>2.2796800000000004</v>
      </c>
      <c r="G1722" s="2">
        <f>'Moving Avg'!F1722</f>
        <v>2.3061699999999998</v>
      </c>
      <c r="H1722" s="2">
        <f>'Moving Avg'!G1722</f>
        <v>2.3865059999999994</v>
      </c>
      <c r="I1722" s="2">
        <f>'Moving Avg'!H1722</f>
        <v>2.5185915000000021</v>
      </c>
      <c r="J1722" s="6" t="str">
        <f>OBV!F1722</f>
        <v>BEARISH</v>
      </c>
      <c r="K1722" s="6" t="str">
        <f>OBV!G1722</f>
        <v>NEUTRAL</v>
      </c>
      <c r="L1722" s="6" t="str">
        <f>OBV!H1722</f>
        <v>BEARISH DIVERGENCE</v>
      </c>
      <c r="M1722" s="8">
        <f t="shared" si="260"/>
        <v>25</v>
      </c>
      <c r="N1722" s="8">
        <f t="shared" si="261"/>
        <v>0</v>
      </c>
      <c r="O1722" s="8">
        <f t="shared" si="262"/>
        <v>0</v>
      </c>
      <c r="P1722" s="8">
        <f t="shared" si="263"/>
        <v>16.5</v>
      </c>
      <c r="Q1722" s="9">
        <f t="shared" si="264"/>
        <v>11.225</v>
      </c>
      <c r="R1722" s="9">
        <f t="shared" si="265"/>
        <v>9.125</v>
      </c>
      <c r="S1722" s="9">
        <f t="shared" si="266"/>
        <v>11.175000000000001</v>
      </c>
      <c r="T1722" s="9">
        <f t="shared" si="267"/>
        <v>10.375</v>
      </c>
      <c r="U1722" s="8">
        <f t="shared" si="268"/>
        <v>10.508333333333335</v>
      </c>
      <c r="V1722" s="8">
        <f t="shared" si="269"/>
        <v>10.475000000000001</v>
      </c>
    </row>
    <row r="1723" spans="1:22" ht="13.5" x14ac:dyDescent="0.25">
      <c r="A1723" s="3">
        <f>RSI!A1723</f>
        <v>44524</v>
      </c>
      <c r="B1723" s="2">
        <f>RSI!B1723</f>
        <v>2.3046000000000002</v>
      </c>
      <c r="C1723" s="2">
        <f>RSI!I1723</f>
        <v>46.476381737935057</v>
      </c>
      <c r="D1723" s="2">
        <f>MACD!E1723</f>
        <v>1.155062997253431E-3</v>
      </c>
      <c r="E1723" s="2">
        <f>MACD!F1723</f>
        <v>-2.0755445770122374E-3</v>
      </c>
      <c r="F1723" s="2">
        <f>'Moving Avg'!D1723</f>
        <v>2.2812400000000004</v>
      </c>
      <c r="G1723" s="2">
        <f>'Moving Avg'!F1723</f>
        <v>2.3053900000000001</v>
      </c>
      <c r="H1723" s="2">
        <f>'Moving Avg'!G1723</f>
        <v>2.3813679999999993</v>
      </c>
      <c r="I1723" s="2">
        <f>'Moving Avg'!H1723</f>
        <v>2.5169955000000019</v>
      </c>
      <c r="J1723" s="6" t="str">
        <f>OBV!F1723</f>
        <v>BEARISH</v>
      </c>
      <c r="K1723" s="6" t="str">
        <f>OBV!G1723</f>
        <v>NEUTRAL</v>
      </c>
      <c r="L1723" s="6" t="str">
        <f>OBV!H1723</f>
        <v>BEARISH DIVERGENCE</v>
      </c>
      <c r="M1723" s="8">
        <f t="shared" si="260"/>
        <v>25</v>
      </c>
      <c r="N1723" s="8">
        <f t="shared" si="261"/>
        <v>0</v>
      </c>
      <c r="O1723" s="8">
        <f t="shared" si="262"/>
        <v>0</v>
      </c>
      <c r="P1723" s="8">
        <f t="shared" si="263"/>
        <v>16.5</v>
      </c>
      <c r="Q1723" s="9">
        <f t="shared" si="264"/>
        <v>11.225</v>
      </c>
      <c r="R1723" s="9">
        <f t="shared" si="265"/>
        <v>9.125</v>
      </c>
      <c r="S1723" s="9">
        <f t="shared" si="266"/>
        <v>11.175000000000001</v>
      </c>
      <c r="T1723" s="9">
        <f t="shared" si="267"/>
        <v>10.375</v>
      </c>
      <c r="U1723" s="8">
        <f t="shared" si="268"/>
        <v>10.508333333333335</v>
      </c>
      <c r="V1723" s="8">
        <f t="shared" si="269"/>
        <v>10.475000000000001</v>
      </c>
    </row>
    <row r="1724" spans="1:22" ht="13.5" x14ac:dyDescent="0.25">
      <c r="A1724" s="3">
        <f>RSI!A1724</f>
        <v>44525</v>
      </c>
      <c r="B1724" s="2">
        <f>RSI!B1724</f>
        <v>2.3123999999999998</v>
      </c>
      <c r="C1724" s="2">
        <f>RSI!I1724</f>
        <v>48.120349443951547</v>
      </c>
      <c r="D1724" s="2">
        <f>MACD!E1724</f>
        <v>1.5837739944513096E-3</v>
      </c>
      <c r="E1724" s="2">
        <f>MACD!F1724</f>
        <v>-1.3436808627195281E-3</v>
      </c>
      <c r="F1724" s="2">
        <f>'Moving Avg'!D1724</f>
        <v>2.2828000000000004</v>
      </c>
      <c r="G1724" s="2">
        <f>'Moving Avg'!F1724</f>
        <v>2.3050000000000002</v>
      </c>
      <c r="H1724" s="2">
        <f>'Moving Avg'!G1724</f>
        <v>2.3763859999999992</v>
      </c>
      <c r="I1724" s="2">
        <f>'Moving Avg'!H1724</f>
        <v>2.5154775000000025</v>
      </c>
      <c r="J1724" s="6" t="str">
        <f>OBV!F1724</f>
        <v>BEARISH</v>
      </c>
      <c r="K1724" s="6" t="str">
        <f>OBV!G1724</f>
        <v>NEUTRAL</v>
      </c>
      <c r="L1724" s="6" t="str">
        <f>OBV!H1724</f>
        <v>BEARISH DIVERGENCE</v>
      </c>
      <c r="M1724" s="8">
        <f t="shared" si="260"/>
        <v>25</v>
      </c>
      <c r="N1724" s="8">
        <f t="shared" si="261"/>
        <v>0</v>
      </c>
      <c r="O1724" s="8">
        <f t="shared" si="262"/>
        <v>0</v>
      </c>
      <c r="P1724" s="8">
        <f t="shared" si="263"/>
        <v>16.5</v>
      </c>
      <c r="Q1724" s="9">
        <f t="shared" si="264"/>
        <v>11.225</v>
      </c>
      <c r="R1724" s="9">
        <f t="shared" si="265"/>
        <v>9.125</v>
      </c>
      <c r="S1724" s="9">
        <f t="shared" si="266"/>
        <v>11.175000000000001</v>
      </c>
      <c r="T1724" s="9">
        <f t="shared" si="267"/>
        <v>10.375</v>
      </c>
      <c r="U1724" s="8">
        <f t="shared" si="268"/>
        <v>10.508333333333335</v>
      </c>
      <c r="V1724" s="8">
        <f t="shared" si="269"/>
        <v>10.475000000000001</v>
      </c>
    </row>
    <row r="1725" spans="1:22" ht="13.5" x14ac:dyDescent="0.25">
      <c r="A1725" s="3">
        <f>RSI!A1725</f>
        <v>44526</v>
      </c>
      <c r="B1725" s="2">
        <f>RSI!B1725</f>
        <v>2.3123999999999998</v>
      </c>
      <c r="C1725" s="2">
        <f>RSI!I1725</f>
        <v>48.120349443951547</v>
      </c>
      <c r="D1725" s="2">
        <f>MACD!E1725</f>
        <v>1.990498861265344E-3</v>
      </c>
      <c r="E1725" s="2">
        <f>MACD!F1725</f>
        <v>-6.7684491792255374E-4</v>
      </c>
      <c r="F1725" s="2">
        <f>'Moving Avg'!D1725</f>
        <v>2.2843600000000004</v>
      </c>
      <c r="G1725" s="2">
        <f>'Moving Avg'!F1725</f>
        <v>2.3046099999999998</v>
      </c>
      <c r="H1725" s="2">
        <f>'Moving Avg'!G1725</f>
        <v>2.3714039999999996</v>
      </c>
      <c r="I1725" s="2">
        <f>'Moving Avg'!H1725</f>
        <v>2.5138815000000023</v>
      </c>
      <c r="J1725" s="6" t="str">
        <f>OBV!F1725</f>
        <v>BEARISH</v>
      </c>
      <c r="K1725" s="6" t="str">
        <f>OBV!G1725</f>
        <v>NEUTRAL</v>
      </c>
      <c r="L1725" s="6" t="str">
        <f>OBV!H1725</f>
        <v>BEARISH DIVERGENCE</v>
      </c>
      <c r="M1725" s="8">
        <f t="shared" si="260"/>
        <v>25</v>
      </c>
      <c r="N1725" s="8">
        <f t="shared" si="261"/>
        <v>0</v>
      </c>
      <c r="O1725" s="8">
        <f t="shared" si="262"/>
        <v>0</v>
      </c>
      <c r="P1725" s="8">
        <f t="shared" si="263"/>
        <v>16.5</v>
      </c>
      <c r="Q1725" s="9">
        <f t="shared" si="264"/>
        <v>11.225</v>
      </c>
      <c r="R1725" s="9">
        <f t="shared" si="265"/>
        <v>9.125</v>
      </c>
      <c r="S1725" s="9">
        <f t="shared" si="266"/>
        <v>11.175000000000001</v>
      </c>
      <c r="T1725" s="9">
        <f t="shared" si="267"/>
        <v>10.375</v>
      </c>
      <c r="U1725" s="8">
        <f t="shared" si="268"/>
        <v>10.508333333333335</v>
      </c>
      <c r="V1725" s="8">
        <f t="shared" si="269"/>
        <v>10.475000000000001</v>
      </c>
    </row>
    <row r="1726" spans="1:22" ht="13.5" x14ac:dyDescent="0.25">
      <c r="A1726" s="3">
        <f>RSI!A1726</f>
        <v>44529</v>
      </c>
      <c r="B1726" s="2">
        <f>RSI!B1726</f>
        <v>2.3123999999999998</v>
      </c>
      <c r="C1726" s="2">
        <f>RSI!I1726</f>
        <v>48.120349443951547</v>
      </c>
      <c r="D1726" s="2">
        <f>MACD!E1726</f>
        <v>-1.2246369138666502E-3</v>
      </c>
      <c r="E1726" s="2">
        <f>MACD!F1726</f>
        <v>-7.8640331711137316E-4</v>
      </c>
      <c r="F1726" s="2">
        <f>'Moving Avg'!D1726</f>
        <v>2.3092800000000002</v>
      </c>
      <c r="G1726" s="2">
        <f>'Moving Avg'!F1726</f>
        <v>2.3042199999999999</v>
      </c>
      <c r="H1726" s="2">
        <f>'Moving Avg'!G1726</f>
        <v>2.3665779999999996</v>
      </c>
      <c r="I1726" s="2">
        <f>'Moving Avg'!H1726</f>
        <v>2.5123245000000027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  <c r="M1726" s="8">
        <f t="shared" si="260"/>
        <v>25</v>
      </c>
      <c r="N1726" s="8">
        <f t="shared" si="261"/>
        <v>45</v>
      </c>
      <c r="O1726" s="8">
        <f t="shared" si="262"/>
        <v>0</v>
      </c>
      <c r="P1726" s="8">
        <f t="shared" si="263"/>
        <v>83.5</v>
      </c>
      <c r="Q1726" s="9">
        <f t="shared" si="264"/>
        <v>37.024999999999999</v>
      </c>
      <c r="R1726" s="9">
        <f t="shared" si="265"/>
        <v>34.875</v>
      </c>
      <c r="S1726" s="9">
        <f t="shared" si="266"/>
        <v>48.075000000000003</v>
      </c>
      <c r="T1726" s="9">
        <f t="shared" si="267"/>
        <v>38.375</v>
      </c>
      <c r="U1726" s="8">
        <f t="shared" si="268"/>
        <v>39.991666666666667</v>
      </c>
      <c r="V1726" s="8">
        <f t="shared" si="269"/>
        <v>39.587500000000006</v>
      </c>
    </row>
    <row r="1727" spans="1:22" ht="13.5" x14ac:dyDescent="0.25">
      <c r="A1727" s="3">
        <f>RSI!A1727</f>
        <v>44530</v>
      </c>
      <c r="B1727" s="2">
        <f>RSI!B1727</f>
        <v>2.2734999999999999</v>
      </c>
      <c r="C1727" s="2">
        <f>RSI!I1727</f>
        <v>40.392515722052401</v>
      </c>
      <c r="D1727" s="2">
        <f>MACD!E1727</f>
        <v>-1.0259582543392654E-3</v>
      </c>
      <c r="E1727" s="2">
        <f>MACD!F1727</f>
        <v>-8.3431430455695166E-4</v>
      </c>
      <c r="F1727" s="2">
        <f>'Moving Avg'!D1727</f>
        <v>2.3030599999999999</v>
      </c>
      <c r="G1727" s="2">
        <f>'Moving Avg'!F1727</f>
        <v>2.3018849999999995</v>
      </c>
      <c r="H1727" s="2">
        <f>'Moving Avg'!G1727</f>
        <v>2.3608179999999992</v>
      </c>
      <c r="I1727" s="2">
        <f>'Moving Avg'!H1727</f>
        <v>2.5105730000000026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0"/>
        <v>25</v>
      </c>
      <c r="N1727" s="8">
        <f t="shared" si="261"/>
        <v>45</v>
      </c>
      <c r="O1727" s="8">
        <f t="shared" si="262"/>
        <v>0</v>
      </c>
      <c r="P1727" s="8">
        <f t="shared" si="263"/>
        <v>16.5</v>
      </c>
      <c r="Q1727" s="9">
        <f t="shared" si="264"/>
        <v>26.975000000000001</v>
      </c>
      <c r="R1727" s="9">
        <f t="shared" si="265"/>
        <v>18.125</v>
      </c>
      <c r="S1727" s="9">
        <f t="shared" si="266"/>
        <v>17.925000000000001</v>
      </c>
      <c r="T1727" s="9">
        <f t="shared" si="267"/>
        <v>21.625</v>
      </c>
      <c r="U1727" s="8">
        <f t="shared" si="268"/>
        <v>21.008333333333336</v>
      </c>
      <c r="V1727" s="8">
        <f t="shared" si="269"/>
        <v>21.162500000000001</v>
      </c>
    </row>
    <row r="1728" spans="1:22" ht="13.5" x14ac:dyDescent="0.25">
      <c r="A1728" s="3">
        <f>RSI!A1728</f>
        <v>44531</v>
      </c>
      <c r="B1728" s="2">
        <f>RSI!B1728</f>
        <v>2.3046000000000002</v>
      </c>
      <c r="C1728" s="2">
        <f>RSI!I1728</f>
        <v>47.633213074358736</v>
      </c>
      <c r="D1728" s="2">
        <f>MACD!E1728</f>
        <v>-2.8967831421242707E-3</v>
      </c>
      <c r="E1728" s="2">
        <f>MACD!F1728</f>
        <v>-1.2468080720704155E-3</v>
      </c>
      <c r="F1728" s="2">
        <f>'Moving Avg'!D1728</f>
        <v>2.3030599999999999</v>
      </c>
      <c r="G1728" s="2">
        <f>'Moving Avg'!F1728</f>
        <v>2.3011049999999997</v>
      </c>
      <c r="H1728" s="2">
        <f>'Moving Avg'!G1728</f>
        <v>2.3556799999999991</v>
      </c>
      <c r="I1728" s="2">
        <f>'Moving Avg'!H1728</f>
        <v>2.509016000000003</v>
      </c>
      <c r="J1728" s="6" t="str">
        <f>OBV!F1728</f>
        <v>BULLISH</v>
      </c>
      <c r="K1728" s="6" t="str">
        <f>OBV!G1728</f>
        <v>NEUTRAL</v>
      </c>
      <c r="L1728" s="6" t="str">
        <f>OBV!H1728</f>
        <v>NEUTRAL</v>
      </c>
      <c r="M1728" s="8">
        <f t="shared" si="260"/>
        <v>25</v>
      </c>
      <c r="N1728" s="8">
        <f t="shared" si="261"/>
        <v>45</v>
      </c>
      <c r="O1728" s="8">
        <f t="shared" si="262"/>
        <v>0</v>
      </c>
      <c r="P1728" s="8">
        <f t="shared" si="263"/>
        <v>49.5</v>
      </c>
      <c r="Q1728" s="9">
        <f t="shared" si="264"/>
        <v>31.925000000000001</v>
      </c>
      <c r="R1728" s="9">
        <f t="shared" si="265"/>
        <v>26.375</v>
      </c>
      <c r="S1728" s="9">
        <f t="shared" si="266"/>
        <v>32.775000000000006</v>
      </c>
      <c r="T1728" s="9">
        <f t="shared" si="267"/>
        <v>29.875</v>
      </c>
      <c r="U1728" s="8">
        <f t="shared" si="268"/>
        <v>30.358333333333334</v>
      </c>
      <c r="V1728" s="8">
        <f t="shared" si="269"/>
        <v>30.237500000000001</v>
      </c>
    </row>
    <row r="1729" spans="1:22" ht="13.5" x14ac:dyDescent="0.25">
      <c r="A1729" s="3">
        <f>RSI!A1729</f>
        <v>44532</v>
      </c>
      <c r="B1729" s="2">
        <f>RSI!B1729</f>
        <v>2.3046000000000002</v>
      </c>
      <c r="C1729" s="2">
        <f>RSI!I1729</f>
        <v>47.633213074358736</v>
      </c>
      <c r="D1729" s="2">
        <f>MACD!E1729</f>
        <v>-3.2184062520168588E-3</v>
      </c>
      <c r="E1729" s="2">
        <f>MACD!F1729</f>
        <v>-1.6411277080597042E-3</v>
      </c>
      <c r="F1729" s="2">
        <f>'Moving Avg'!D1729</f>
        <v>2.3014999999999999</v>
      </c>
      <c r="G1729" s="2">
        <f>'Moving Avg'!F1729</f>
        <v>2.3003249999999995</v>
      </c>
      <c r="H1729" s="2">
        <f>'Moving Avg'!G1729</f>
        <v>2.350541999999999</v>
      </c>
      <c r="I1729" s="2">
        <f>'Moving Avg'!H1729</f>
        <v>2.5074590000000025</v>
      </c>
      <c r="J1729" s="6" t="str">
        <f>OBV!F1729</f>
        <v>BULLISH</v>
      </c>
      <c r="K1729" s="6" t="str">
        <f>OBV!G1729</f>
        <v>NEUTRAL</v>
      </c>
      <c r="L1729" s="6" t="str">
        <f>OBV!H1729</f>
        <v>BULLISH DIVERGENCE</v>
      </c>
      <c r="M1729" s="8">
        <f t="shared" si="260"/>
        <v>25</v>
      </c>
      <c r="N1729" s="8">
        <f t="shared" si="261"/>
        <v>45</v>
      </c>
      <c r="O1729" s="8">
        <f t="shared" si="262"/>
        <v>0</v>
      </c>
      <c r="P1729" s="8">
        <f t="shared" si="263"/>
        <v>66.5</v>
      </c>
      <c r="Q1729" s="9">
        <f t="shared" si="264"/>
        <v>34.475000000000001</v>
      </c>
      <c r="R1729" s="9">
        <f t="shared" si="265"/>
        <v>30.625</v>
      </c>
      <c r="S1729" s="9">
        <f t="shared" si="266"/>
        <v>40.424999999999997</v>
      </c>
      <c r="T1729" s="9">
        <f t="shared" si="267"/>
        <v>34.125</v>
      </c>
      <c r="U1729" s="8">
        <f t="shared" si="268"/>
        <v>35.174999999999997</v>
      </c>
      <c r="V1729" s="8">
        <f t="shared" si="269"/>
        <v>34.912499999999994</v>
      </c>
    </row>
    <row r="1730" spans="1:22" ht="13.5" x14ac:dyDescent="0.25">
      <c r="A1730" s="3">
        <f>RSI!A1730</f>
        <v>44533</v>
      </c>
      <c r="B1730" s="2">
        <f>RSI!B1730</f>
        <v>2.3046000000000002</v>
      </c>
      <c r="C1730" s="2">
        <f>RSI!I1730</f>
        <v>47.633213074358729</v>
      </c>
      <c r="D1730" s="2">
        <f>MACD!E1730</f>
        <v>-3.4337131756991823E-3</v>
      </c>
      <c r="E1730" s="2">
        <f>MACD!F1730</f>
        <v>-1.9996448015876002E-3</v>
      </c>
      <c r="F1730" s="2">
        <f>'Moving Avg'!D1730</f>
        <v>2.2999400000000003</v>
      </c>
      <c r="G1730" s="2">
        <f>'Moving Avg'!F1730</f>
        <v>2.2999349999999996</v>
      </c>
      <c r="H1730" s="2">
        <f>'Moving Avg'!G1730</f>
        <v>2.345559999999999</v>
      </c>
      <c r="I1730" s="2">
        <f>'Moving Avg'!H1730</f>
        <v>2.505902000000003</v>
      </c>
      <c r="J1730" s="6" t="str">
        <f>OBV!F1730</f>
        <v>BULLISH</v>
      </c>
      <c r="K1730" s="6" t="str">
        <f>OBV!G1730</f>
        <v>NEUTRAL</v>
      </c>
      <c r="L1730" s="6" t="str">
        <f>OBV!H1730</f>
        <v>BULLISH DIVERGENCE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45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66.5</v>
      </c>
      <c r="Q1730" s="9">
        <f t="shared" si="264"/>
        <v>34.475000000000001</v>
      </c>
      <c r="R1730" s="9">
        <f t="shared" si="265"/>
        <v>30.625</v>
      </c>
      <c r="S1730" s="9">
        <f t="shared" si="266"/>
        <v>40.424999999999997</v>
      </c>
      <c r="T1730" s="9">
        <f t="shared" si="267"/>
        <v>34.125</v>
      </c>
      <c r="U1730" s="8">
        <f t="shared" si="268"/>
        <v>35.174999999999997</v>
      </c>
      <c r="V1730" s="8">
        <f t="shared" si="269"/>
        <v>34.912499999999994</v>
      </c>
    </row>
    <row r="1731" spans="1:22" ht="13.5" x14ac:dyDescent="0.25">
      <c r="A1731" s="3">
        <f>RSI!A1731</f>
        <v>44536</v>
      </c>
      <c r="B1731" s="2">
        <f>RSI!B1731</f>
        <v>2.2968000000000002</v>
      </c>
      <c r="C1731" s="2">
        <f>RSI!I1731</f>
        <v>45.887153783944314</v>
      </c>
      <c r="D1731" s="2">
        <f>MACD!E1731</f>
        <v>-2.0954723293391098E-2</v>
      </c>
      <c r="E1731" s="2">
        <f>MACD!F1731</f>
        <v>-5.7906604999483002E-3</v>
      </c>
      <c r="F1731" s="2">
        <f>'Moving Avg'!D1731</f>
        <v>2.2968200000000003</v>
      </c>
      <c r="G1731" s="2">
        <f>'Moving Avg'!F1731</f>
        <v>2.2991549999999998</v>
      </c>
      <c r="H1731" s="2">
        <f>'Moving Avg'!G1731</f>
        <v>2.3404219999999993</v>
      </c>
      <c r="I1731" s="2">
        <f>'Moving Avg'!H1731</f>
        <v>2.5043060000000028</v>
      </c>
      <c r="J1731" s="6" t="str">
        <f>OBV!F1731</f>
        <v>BULLISH</v>
      </c>
      <c r="K1731" s="6" t="str">
        <f>OBV!G1731</f>
        <v>NEUTRAL</v>
      </c>
      <c r="L1731" s="6" t="str">
        <f>OBV!H1731</f>
        <v>BULLISH DIVERGENCE</v>
      </c>
      <c r="M1731" s="8">
        <f t="shared" si="270"/>
        <v>25</v>
      </c>
      <c r="N1731" s="8">
        <f t="shared" si="271"/>
        <v>45</v>
      </c>
      <c r="O1731" s="8">
        <f t="shared" si="272"/>
        <v>0</v>
      </c>
      <c r="P1731" s="8">
        <f t="shared" si="273"/>
        <v>66.5</v>
      </c>
      <c r="Q1731" s="9">
        <f t="shared" ref="Q1731:Q1794" si="274">0.35*M1731+N1731*0.35+O1731*0.15+P1731*0.15</f>
        <v>34.475000000000001</v>
      </c>
      <c r="R1731" s="9">
        <f t="shared" ref="R1731:R1794" si="275">M1731*0.2+N1731*0.2+O1731*0.35+P1731*0.25</f>
        <v>30.625</v>
      </c>
      <c r="S1731" s="9">
        <f t="shared" ref="S1731:S1794" si="276">M1731*0.15+N1731*0.15+O1731*0.25+P1731*0.45</f>
        <v>40.424999999999997</v>
      </c>
      <c r="T1731" s="9">
        <f t="shared" ref="T1731:T1794" si="277">0.25*SUM(M1731:P1731)</f>
        <v>34.125</v>
      </c>
      <c r="U1731" s="8">
        <f t="shared" ref="U1731:U1794" si="278">SUM(Q1731:S1731)/3</f>
        <v>35.174999999999997</v>
      </c>
      <c r="V1731" s="8">
        <f t="shared" ref="V1731:V1794" si="279">SUM(Q1731:T1731)/4</f>
        <v>34.912499999999994</v>
      </c>
    </row>
    <row r="1732" spans="1:22" ht="13.5" x14ac:dyDescent="0.25">
      <c r="A1732" s="3">
        <f>RSI!A1732</f>
        <v>44537</v>
      </c>
      <c r="B1732" s="2">
        <f>RSI!B1732</f>
        <v>2.2890000000000001</v>
      </c>
      <c r="C1732" s="2">
        <f>RSI!I1732</f>
        <v>44.144502775044401</v>
      </c>
      <c r="D1732" s="2">
        <f>MACD!E1732</f>
        <v>-1.7138366852341491E-2</v>
      </c>
      <c r="E1732" s="2">
        <f>MACD!F1732</f>
        <v>-8.0602017704269387E-3</v>
      </c>
      <c r="F1732" s="2">
        <f>'Moving Avg'!D1732</f>
        <v>2.2999199999999997</v>
      </c>
      <c r="G1732" s="2">
        <f>'Moving Avg'!F1732</f>
        <v>2.2979850000000002</v>
      </c>
      <c r="H1732" s="2">
        <f>'Moving Avg'!G1732</f>
        <v>2.3351279999999992</v>
      </c>
      <c r="I1732" s="2">
        <f>'Moving Avg'!H1732</f>
        <v>2.502671000000003</v>
      </c>
      <c r="J1732" s="6" t="str">
        <f>OBV!F1732</f>
        <v>BULLISH</v>
      </c>
      <c r="K1732" s="6" t="str">
        <f>OBV!G1732</f>
        <v>NEUTRAL</v>
      </c>
      <c r="L1732" s="6" t="str">
        <f>OBV!H1732</f>
        <v>CONFIRMED BULLISH</v>
      </c>
      <c r="M1732" s="8">
        <f t="shared" si="270"/>
        <v>25</v>
      </c>
      <c r="N1732" s="8">
        <f t="shared" si="271"/>
        <v>45</v>
      </c>
      <c r="O1732" s="8">
        <f t="shared" si="272"/>
        <v>0</v>
      </c>
      <c r="P1732" s="8">
        <f t="shared" si="273"/>
        <v>83.5</v>
      </c>
      <c r="Q1732" s="9">
        <f t="shared" si="274"/>
        <v>37.024999999999999</v>
      </c>
      <c r="R1732" s="9">
        <f t="shared" si="275"/>
        <v>34.875</v>
      </c>
      <c r="S1732" s="9">
        <f t="shared" si="276"/>
        <v>48.075000000000003</v>
      </c>
      <c r="T1732" s="9">
        <f t="shared" si="277"/>
        <v>38.375</v>
      </c>
      <c r="U1732" s="8">
        <f t="shared" si="278"/>
        <v>39.991666666666667</v>
      </c>
      <c r="V1732" s="8">
        <f t="shared" si="279"/>
        <v>39.587500000000006</v>
      </c>
    </row>
    <row r="1733" spans="1:22" ht="13.5" x14ac:dyDescent="0.25">
      <c r="A1733" s="3">
        <f>RSI!A1733</f>
        <v>44538</v>
      </c>
      <c r="B1733" s="2">
        <f>RSI!B1733</f>
        <v>2.2890000000000001</v>
      </c>
      <c r="C1733" s="2">
        <f>RSI!I1733</f>
        <v>44.144502775044408</v>
      </c>
      <c r="D1733" s="2">
        <f>MACD!E1733</f>
        <v>-1.3775257197931712E-2</v>
      </c>
      <c r="E1733" s="2">
        <f>MACD!F1733</f>
        <v>-9.2032128559278933E-3</v>
      </c>
      <c r="F1733" s="2">
        <f>'Moving Avg'!D1733</f>
        <v>2.2968000000000002</v>
      </c>
      <c r="G1733" s="2">
        <f>'Moving Avg'!F1733</f>
        <v>2.2968150000000001</v>
      </c>
      <c r="H1733" s="2">
        <f>'Moving Avg'!G1733</f>
        <v>2.3298339999999991</v>
      </c>
      <c r="I1733" s="2">
        <f>'Moving Avg'!H1733</f>
        <v>2.5010360000000027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0"/>
        <v>25</v>
      </c>
      <c r="N1733" s="8">
        <f t="shared" si="271"/>
        <v>45</v>
      </c>
      <c r="O1733" s="8">
        <f t="shared" si="272"/>
        <v>0</v>
      </c>
      <c r="P1733" s="8">
        <f t="shared" si="273"/>
        <v>16.5</v>
      </c>
      <c r="Q1733" s="9">
        <f t="shared" si="274"/>
        <v>26.975000000000001</v>
      </c>
      <c r="R1733" s="9">
        <f t="shared" si="275"/>
        <v>18.125</v>
      </c>
      <c r="S1733" s="9">
        <f t="shared" si="276"/>
        <v>17.925000000000001</v>
      </c>
      <c r="T1733" s="9">
        <f t="shared" si="277"/>
        <v>21.625</v>
      </c>
      <c r="U1733" s="8">
        <f t="shared" si="278"/>
        <v>21.008333333333336</v>
      </c>
      <c r="V1733" s="8">
        <f t="shared" si="279"/>
        <v>21.162500000000001</v>
      </c>
    </row>
    <row r="1734" spans="1:22" ht="13.5" x14ac:dyDescent="0.25">
      <c r="A1734" s="3">
        <f>RSI!A1734</f>
        <v>44539</v>
      </c>
      <c r="B1734" s="2">
        <f>RSI!B1734</f>
        <v>2.2890000000000001</v>
      </c>
      <c r="C1734" s="2">
        <f>RSI!I1734</f>
        <v>44.144502775044408</v>
      </c>
      <c r="D1734" s="2">
        <f>MACD!E1734</f>
        <v>-9.6055814607396428E-3</v>
      </c>
      <c r="E1734" s="2">
        <f>MACD!F1734</f>
        <v>-9.2836865768902432E-3</v>
      </c>
      <c r="F1734" s="2">
        <f>'Moving Avg'!D1734</f>
        <v>2.2936799999999997</v>
      </c>
      <c r="G1734" s="2">
        <f>'Moving Avg'!F1734</f>
        <v>2.295255</v>
      </c>
      <c r="H1734" s="2">
        <f>'Moving Avg'!G1734</f>
        <v>2.326563999999999</v>
      </c>
      <c r="I1734" s="2">
        <f>'Moving Avg'!H1734</f>
        <v>2.4994010000000029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  <c r="M1734" s="8">
        <f t="shared" si="270"/>
        <v>25</v>
      </c>
      <c r="N1734" s="8">
        <f t="shared" si="271"/>
        <v>45</v>
      </c>
      <c r="O1734" s="8">
        <f t="shared" si="272"/>
        <v>0</v>
      </c>
      <c r="P1734" s="8">
        <f t="shared" si="273"/>
        <v>16.5</v>
      </c>
      <c r="Q1734" s="9">
        <f t="shared" si="274"/>
        <v>26.975000000000001</v>
      </c>
      <c r="R1734" s="9">
        <f t="shared" si="275"/>
        <v>18.125</v>
      </c>
      <c r="S1734" s="9">
        <f t="shared" si="276"/>
        <v>17.925000000000001</v>
      </c>
      <c r="T1734" s="9">
        <f t="shared" si="277"/>
        <v>21.625</v>
      </c>
      <c r="U1734" s="8">
        <f t="shared" si="278"/>
        <v>21.008333333333336</v>
      </c>
      <c r="V1734" s="8">
        <f t="shared" si="279"/>
        <v>21.162500000000001</v>
      </c>
    </row>
    <row r="1735" spans="1:22" ht="13.5" x14ac:dyDescent="0.25">
      <c r="A1735" s="3">
        <f>RSI!A1735</f>
        <v>44540</v>
      </c>
      <c r="B1735" s="2">
        <f>RSI!B1735</f>
        <v>2.2890000000000001</v>
      </c>
      <c r="C1735" s="2">
        <f>RSI!I1735</f>
        <v>44.144502775044408</v>
      </c>
      <c r="D1735" s="2">
        <f>MACD!E1735</f>
        <v>-5.9626095132445656E-3</v>
      </c>
      <c r="E1735" s="2">
        <f>MACD!F1735</f>
        <v>-8.6194711641611084E-3</v>
      </c>
      <c r="F1735" s="2">
        <f>'Moving Avg'!D1735</f>
        <v>2.2905600000000002</v>
      </c>
      <c r="G1735" s="2">
        <f>'Moving Avg'!F1735</f>
        <v>2.2936950000000005</v>
      </c>
      <c r="H1735" s="2">
        <f>'Moving Avg'!G1735</f>
        <v>2.3232939999999989</v>
      </c>
      <c r="I1735" s="2">
        <f>'Moving Avg'!H1735</f>
        <v>2.497766000000003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25</v>
      </c>
      <c r="N1735" s="8">
        <f t="shared" si="271"/>
        <v>0</v>
      </c>
      <c r="O1735" s="8">
        <f t="shared" si="272"/>
        <v>0</v>
      </c>
      <c r="P1735" s="8">
        <f t="shared" si="273"/>
        <v>16.5</v>
      </c>
      <c r="Q1735" s="9">
        <f t="shared" si="274"/>
        <v>11.225</v>
      </c>
      <c r="R1735" s="9">
        <f t="shared" si="275"/>
        <v>9.125</v>
      </c>
      <c r="S1735" s="9">
        <f t="shared" si="276"/>
        <v>11.175000000000001</v>
      </c>
      <c r="T1735" s="9">
        <f t="shared" si="277"/>
        <v>10.375</v>
      </c>
      <c r="U1735" s="8">
        <f t="shared" si="278"/>
        <v>10.508333333333335</v>
      </c>
      <c r="V1735" s="8">
        <f t="shared" si="279"/>
        <v>10.475000000000001</v>
      </c>
    </row>
    <row r="1736" spans="1:22" ht="13.5" x14ac:dyDescent="0.25">
      <c r="A1736" s="3">
        <f>RSI!A1736</f>
        <v>44543</v>
      </c>
      <c r="B1736" s="2">
        <f>RSI!B1736</f>
        <v>2.2890000000000001</v>
      </c>
      <c r="C1736" s="2">
        <f>RSI!I1736</f>
        <v>44.144502775044408</v>
      </c>
      <c r="D1736" s="2">
        <f>MACD!E1736</f>
        <v>-2.7738125798708602E-3</v>
      </c>
      <c r="E1736" s="2">
        <f>MACD!F1736</f>
        <v>-7.4503394473030586E-3</v>
      </c>
      <c r="F1736" s="2">
        <f>'Moving Avg'!D1736</f>
        <v>2.2890000000000001</v>
      </c>
      <c r="G1736" s="2">
        <f>'Moving Avg'!F1736</f>
        <v>2.2933050000000006</v>
      </c>
      <c r="H1736" s="2">
        <f>'Moving Avg'!G1736</f>
        <v>2.3200239999999992</v>
      </c>
      <c r="I1736" s="2">
        <f>'Moving Avg'!H1736</f>
        <v>2.4961310000000028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0"/>
        <v>25</v>
      </c>
      <c r="N1736" s="8">
        <f t="shared" si="271"/>
        <v>0</v>
      </c>
      <c r="O1736" s="8">
        <f t="shared" si="272"/>
        <v>0</v>
      </c>
      <c r="P1736" s="8">
        <f t="shared" si="273"/>
        <v>16.5</v>
      </c>
      <c r="Q1736" s="9">
        <f t="shared" si="274"/>
        <v>11.225</v>
      </c>
      <c r="R1736" s="9">
        <f t="shared" si="275"/>
        <v>9.125</v>
      </c>
      <c r="S1736" s="9">
        <f t="shared" si="276"/>
        <v>11.175000000000001</v>
      </c>
      <c r="T1736" s="9">
        <f t="shared" si="277"/>
        <v>10.375</v>
      </c>
      <c r="U1736" s="8">
        <f t="shared" si="278"/>
        <v>10.508333333333335</v>
      </c>
      <c r="V1736" s="8">
        <f t="shared" si="279"/>
        <v>10.475000000000001</v>
      </c>
    </row>
    <row r="1737" spans="1:22" ht="13.5" x14ac:dyDescent="0.25">
      <c r="A1737" s="3">
        <f>RSI!A1737</f>
        <v>44544</v>
      </c>
      <c r="B1737" s="2">
        <f>RSI!B1737</f>
        <v>2.2890000000000001</v>
      </c>
      <c r="C1737" s="2">
        <f>RSI!I1737</f>
        <v>44.144502775044408</v>
      </c>
      <c r="D1737" s="2">
        <f>MACD!E1737</f>
        <v>-5.9618057223289611E-3</v>
      </c>
      <c r="E1737" s="2">
        <f>MACD!F1737</f>
        <v>-7.1526327023082393E-3</v>
      </c>
      <c r="F1737" s="2">
        <f>'Moving Avg'!D1737</f>
        <v>2.2890000000000001</v>
      </c>
      <c r="G1737" s="2">
        <f>'Moving Avg'!F1737</f>
        <v>2.2929150000000007</v>
      </c>
      <c r="H1737" s="2">
        <f>'Moving Avg'!G1737</f>
        <v>2.3167539999999991</v>
      </c>
      <c r="I1737" s="2">
        <f>'Moving Avg'!H1737</f>
        <v>2.4944960000000025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25</v>
      </c>
      <c r="N1737" s="8">
        <f t="shared" si="271"/>
        <v>0</v>
      </c>
      <c r="O1737" s="8">
        <f t="shared" si="272"/>
        <v>0</v>
      </c>
      <c r="P1737" s="8">
        <f t="shared" si="273"/>
        <v>33</v>
      </c>
      <c r="Q1737" s="9">
        <f t="shared" si="274"/>
        <v>13.7</v>
      </c>
      <c r="R1737" s="9">
        <f t="shared" si="275"/>
        <v>13.25</v>
      </c>
      <c r="S1737" s="9">
        <f t="shared" si="276"/>
        <v>18.600000000000001</v>
      </c>
      <c r="T1737" s="9">
        <f t="shared" si="277"/>
        <v>14.5</v>
      </c>
      <c r="U1737" s="8">
        <f t="shared" si="278"/>
        <v>15.183333333333332</v>
      </c>
      <c r="V1737" s="8">
        <f t="shared" si="279"/>
        <v>15.012499999999999</v>
      </c>
    </row>
    <row r="1738" spans="1:22" ht="13.5" x14ac:dyDescent="0.25">
      <c r="A1738" s="3">
        <f>RSI!A1738</f>
        <v>44545</v>
      </c>
      <c r="B1738" s="2">
        <f>RSI!B1738</f>
        <v>2.2890000000000001</v>
      </c>
      <c r="C1738" s="2">
        <f>RSI!I1738</f>
        <v>44.144502775044408</v>
      </c>
      <c r="D1738" s="2">
        <f>MACD!E1738</f>
        <v>-3.7836031334022024E-3</v>
      </c>
      <c r="E1738" s="2">
        <f>MACD!F1738</f>
        <v>-6.4788267885270328E-3</v>
      </c>
      <c r="F1738" s="2">
        <f>'Moving Avg'!D1738</f>
        <v>2.2890000000000001</v>
      </c>
      <c r="G1738" s="2">
        <f>'Moving Avg'!F1738</f>
        <v>2.2925250000000004</v>
      </c>
      <c r="H1738" s="2">
        <f>'Moving Avg'!G1738</f>
        <v>2.315351999999999</v>
      </c>
      <c r="I1738" s="2">
        <f>'Moving Avg'!H1738</f>
        <v>2.4928610000000027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25</v>
      </c>
      <c r="N1738" s="8">
        <f t="shared" si="271"/>
        <v>0</v>
      </c>
      <c r="O1738" s="8">
        <f t="shared" si="272"/>
        <v>0</v>
      </c>
      <c r="P1738" s="8">
        <f t="shared" si="273"/>
        <v>33</v>
      </c>
      <c r="Q1738" s="9">
        <f t="shared" si="274"/>
        <v>13.7</v>
      </c>
      <c r="R1738" s="9">
        <f t="shared" si="275"/>
        <v>13.25</v>
      </c>
      <c r="S1738" s="9">
        <f t="shared" si="276"/>
        <v>18.600000000000001</v>
      </c>
      <c r="T1738" s="9">
        <f t="shared" si="277"/>
        <v>14.5</v>
      </c>
      <c r="U1738" s="8">
        <f t="shared" si="278"/>
        <v>15.183333333333332</v>
      </c>
      <c r="V1738" s="8">
        <f t="shared" si="279"/>
        <v>15.012499999999999</v>
      </c>
    </row>
    <row r="1739" spans="1:22" ht="13.5" x14ac:dyDescent="0.25">
      <c r="A1739" s="3">
        <f>RSI!A1739</f>
        <v>44546</v>
      </c>
      <c r="B1739" s="2">
        <f>RSI!B1739</f>
        <v>2.1566999999999998</v>
      </c>
      <c r="C1739" s="2">
        <f>RSI!I1739</f>
        <v>21.201660936747189</v>
      </c>
      <c r="D1739" s="2">
        <f>MACD!E1739</f>
        <v>7.943861608730618E-3</v>
      </c>
      <c r="E1739" s="2">
        <f>MACD!F1739</f>
        <v>-3.594289109075503E-3</v>
      </c>
      <c r="F1739" s="2">
        <f>'Moving Avg'!D1739</f>
        <v>2.26254</v>
      </c>
      <c r="G1739" s="2">
        <f>'Moving Avg'!F1739</f>
        <v>2.2851300000000005</v>
      </c>
      <c r="H1739" s="2">
        <f>'Moving Avg'!G1739</f>
        <v>2.3106819999999986</v>
      </c>
      <c r="I1739" s="2">
        <f>'Moving Avg'!H1739</f>
        <v>2.4905645000000027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50</v>
      </c>
      <c r="N1739" s="8">
        <f t="shared" si="271"/>
        <v>0</v>
      </c>
      <c r="O1739" s="8">
        <f t="shared" si="272"/>
        <v>0</v>
      </c>
      <c r="P1739" s="8">
        <f t="shared" si="273"/>
        <v>16.5</v>
      </c>
      <c r="Q1739" s="9">
        <f t="shared" si="274"/>
        <v>19.975000000000001</v>
      </c>
      <c r="R1739" s="9">
        <f t="shared" si="275"/>
        <v>14.125</v>
      </c>
      <c r="S1739" s="9">
        <f t="shared" si="276"/>
        <v>14.925000000000001</v>
      </c>
      <c r="T1739" s="9">
        <f t="shared" si="277"/>
        <v>16.625</v>
      </c>
      <c r="U1739" s="8">
        <f t="shared" si="278"/>
        <v>16.341666666666669</v>
      </c>
      <c r="V1739" s="8">
        <f t="shared" si="279"/>
        <v>16.412500000000001</v>
      </c>
    </row>
    <row r="1740" spans="1:22" ht="13.5" x14ac:dyDescent="0.25">
      <c r="A1740" s="3">
        <f>RSI!A1740</f>
        <v>44550</v>
      </c>
      <c r="B1740" s="2">
        <f>RSI!B1740</f>
        <v>2.1566999999999998</v>
      </c>
      <c r="C1740" s="2">
        <f>RSI!I1740</f>
        <v>21.201660936747189</v>
      </c>
      <c r="D1740" s="2">
        <f>MACD!E1740</f>
        <v>1.8726987983806342E-2</v>
      </c>
      <c r="E1740" s="2">
        <f>MACD!F1740</f>
        <v>8.6996630950086614E-4</v>
      </c>
      <c r="F1740" s="2">
        <f>'Moving Avg'!D1740</f>
        <v>2.2360800000000003</v>
      </c>
      <c r="G1740" s="2">
        <f>'Moving Avg'!F1740</f>
        <v>2.2777350000000007</v>
      </c>
      <c r="H1740" s="2">
        <f>'Moving Avg'!G1740</f>
        <v>2.3060119999999986</v>
      </c>
      <c r="I1740" s="2">
        <f>'Moving Avg'!H1740</f>
        <v>2.4882680000000028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  <c r="M1740" s="8">
        <f t="shared" si="270"/>
        <v>50</v>
      </c>
      <c r="N1740" s="8">
        <f t="shared" si="271"/>
        <v>0</v>
      </c>
      <c r="O1740" s="8">
        <f t="shared" si="272"/>
        <v>0</v>
      </c>
      <c r="P1740" s="8">
        <f t="shared" si="273"/>
        <v>16.5</v>
      </c>
      <c r="Q1740" s="9">
        <f t="shared" si="274"/>
        <v>19.975000000000001</v>
      </c>
      <c r="R1740" s="9">
        <f t="shared" si="275"/>
        <v>14.125</v>
      </c>
      <c r="S1740" s="9">
        <f t="shared" si="276"/>
        <v>14.925000000000001</v>
      </c>
      <c r="T1740" s="9">
        <f t="shared" si="277"/>
        <v>16.625</v>
      </c>
      <c r="U1740" s="8">
        <f t="shared" si="278"/>
        <v>16.341666666666669</v>
      </c>
      <c r="V1740" s="8">
        <f t="shared" si="279"/>
        <v>16.412500000000001</v>
      </c>
    </row>
    <row r="1741" spans="1:22" ht="13.5" x14ac:dyDescent="0.25">
      <c r="A1741" s="3">
        <f>RSI!A1741</f>
        <v>44551</v>
      </c>
      <c r="B1741" s="2">
        <f>RSI!B1741</f>
        <v>2.1566999999999998</v>
      </c>
      <c r="C1741" s="2">
        <f>RSI!I1741</f>
        <v>21.201660936747189</v>
      </c>
      <c r="D1741" s="2">
        <f>MACD!E1741</f>
        <v>2.7447363485830767E-2</v>
      </c>
      <c r="E1741" s="2">
        <f>MACD!F1741</f>
        <v>6.1854457447668466E-3</v>
      </c>
      <c r="F1741" s="2">
        <f>'Moving Avg'!D1741</f>
        <v>2.2096200000000001</v>
      </c>
      <c r="G1741" s="2">
        <f>'Moving Avg'!F1741</f>
        <v>2.276180000000001</v>
      </c>
      <c r="H1741" s="2">
        <f>'Moving Avg'!G1741</f>
        <v>2.3016519999999985</v>
      </c>
      <c r="I1741" s="2">
        <f>'Moving Avg'!H1741</f>
        <v>2.4859715000000029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0"/>
        <v>50</v>
      </c>
      <c r="N1741" s="8">
        <f t="shared" si="271"/>
        <v>0</v>
      </c>
      <c r="O1741" s="8">
        <f t="shared" si="272"/>
        <v>0</v>
      </c>
      <c r="P1741" s="8">
        <f t="shared" si="273"/>
        <v>16.5</v>
      </c>
      <c r="Q1741" s="9">
        <f t="shared" si="274"/>
        <v>19.975000000000001</v>
      </c>
      <c r="R1741" s="9">
        <f t="shared" si="275"/>
        <v>14.125</v>
      </c>
      <c r="S1741" s="9">
        <f t="shared" si="276"/>
        <v>14.925000000000001</v>
      </c>
      <c r="T1741" s="9">
        <f t="shared" si="277"/>
        <v>16.625</v>
      </c>
      <c r="U1741" s="8">
        <f t="shared" si="278"/>
        <v>16.341666666666669</v>
      </c>
      <c r="V1741" s="8">
        <f t="shared" si="279"/>
        <v>16.412500000000001</v>
      </c>
    </row>
    <row r="1742" spans="1:22" ht="13.5" x14ac:dyDescent="0.25">
      <c r="A1742" s="3">
        <f>RSI!A1742</f>
        <v>44552</v>
      </c>
      <c r="B1742" s="2">
        <f>RSI!B1742</f>
        <v>2.1566999999999998</v>
      </c>
      <c r="C1742" s="2">
        <f>RSI!I1742</f>
        <v>21.201660936747189</v>
      </c>
      <c r="D1742" s="2">
        <f>MACD!E1742</f>
        <v>3.4363357243988535E-2</v>
      </c>
      <c r="E1742" s="2">
        <f>MACD!F1742</f>
        <v>1.1821028044611185E-2</v>
      </c>
      <c r="F1742" s="2">
        <f>'Moving Avg'!D1742</f>
        <v>2.18316</v>
      </c>
      <c r="G1742" s="2">
        <f>'Moving Avg'!F1742</f>
        <v>2.2687850000000007</v>
      </c>
      <c r="H1742" s="2">
        <f>'Moving Avg'!G1742</f>
        <v>2.2971359999999987</v>
      </c>
      <c r="I1742" s="2">
        <f>'Moving Avg'!H1742</f>
        <v>2.483675000000003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50</v>
      </c>
      <c r="N1742" s="8">
        <f t="shared" si="271"/>
        <v>0</v>
      </c>
      <c r="O1742" s="8">
        <f t="shared" si="272"/>
        <v>0</v>
      </c>
      <c r="P1742" s="8">
        <f t="shared" si="273"/>
        <v>16.5</v>
      </c>
      <c r="Q1742" s="9">
        <f t="shared" si="274"/>
        <v>19.975000000000001</v>
      </c>
      <c r="R1742" s="9">
        <f t="shared" si="275"/>
        <v>14.125</v>
      </c>
      <c r="S1742" s="9">
        <f t="shared" si="276"/>
        <v>14.925000000000001</v>
      </c>
      <c r="T1742" s="9">
        <f t="shared" si="277"/>
        <v>16.625</v>
      </c>
      <c r="U1742" s="8">
        <f t="shared" si="278"/>
        <v>16.341666666666669</v>
      </c>
      <c r="V1742" s="8">
        <f t="shared" si="279"/>
        <v>16.412500000000001</v>
      </c>
    </row>
    <row r="1743" spans="1:22" ht="13.5" x14ac:dyDescent="0.25">
      <c r="A1743" s="3">
        <f>RSI!A1743</f>
        <v>44553</v>
      </c>
      <c r="B1743" s="2">
        <f>RSI!B1743</f>
        <v>2.1566999999999998</v>
      </c>
      <c r="C1743" s="2">
        <f>RSI!I1743</f>
        <v>21.201660936747189</v>
      </c>
      <c r="D1743" s="2">
        <f>MACD!E1743</f>
        <v>4.0897957969109555E-2</v>
      </c>
      <c r="E1743" s="2">
        <f>MACD!F1743</f>
        <v>1.7636414029510862E-2</v>
      </c>
      <c r="F1743" s="2">
        <f>'Moving Avg'!D1743</f>
        <v>2.1566999999999998</v>
      </c>
      <c r="G1743" s="2">
        <f>'Moving Avg'!F1743</f>
        <v>2.2613900000000009</v>
      </c>
      <c r="H1743" s="2">
        <f>'Moving Avg'!G1743</f>
        <v>2.2929319999999991</v>
      </c>
      <c r="I1743" s="2">
        <f>'Moving Avg'!H1743</f>
        <v>2.481378500000003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50</v>
      </c>
      <c r="N1743" s="8">
        <f t="shared" si="271"/>
        <v>0</v>
      </c>
      <c r="O1743" s="8">
        <f t="shared" si="272"/>
        <v>0</v>
      </c>
      <c r="P1743" s="8">
        <f t="shared" si="273"/>
        <v>16.5</v>
      </c>
      <c r="Q1743" s="9">
        <f t="shared" si="274"/>
        <v>19.975000000000001</v>
      </c>
      <c r="R1743" s="9">
        <f t="shared" si="275"/>
        <v>14.125</v>
      </c>
      <c r="S1743" s="9">
        <f t="shared" si="276"/>
        <v>14.925000000000001</v>
      </c>
      <c r="T1743" s="9">
        <f t="shared" si="277"/>
        <v>16.625</v>
      </c>
      <c r="U1743" s="8">
        <f t="shared" si="278"/>
        <v>16.341666666666669</v>
      </c>
      <c r="V1743" s="8">
        <f t="shared" si="279"/>
        <v>16.412500000000001</v>
      </c>
    </row>
    <row r="1744" spans="1:22" ht="13.5" x14ac:dyDescent="0.25">
      <c r="A1744" s="3">
        <f>RSI!A1744</f>
        <v>44554</v>
      </c>
      <c r="B1744" s="2">
        <f>RSI!B1744</f>
        <v>2.2734999999999999</v>
      </c>
      <c r="C1744" s="2">
        <f>RSI!I1744</f>
        <v>52.663022842269399</v>
      </c>
      <c r="D1744" s="2">
        <f>MACD!E1744</f>
        <v>3.8407426252676125E-2</v>
      </c>
      <c r="E1744" s="2">
        <f>MACD!F1744</f>
        <v>2.1790616474143917E-2</v>
      </c>
      <c r="F1744" s="2">
        <f>'Moving Avg'!D1744</f>
        <v>2.1800600000000001</v>
      </c>
      <c r="G1744" s="2">
        <f>'Moving Avg'!F1744</f>
        <v>2.2594450000000004</v>
      </c>
      <c r="H1744" s="2">
        <f>'Moving Avg'!G1744</f>
        <v>2.2910639999999991</v>
      </c>
      <c r="I1744" s="2">
        <f>'Moving Avg'!H1744</f>
        <v>2.479666000000003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  <c r="M1744" s="8">
        <f t="shared" si="270"/>
        <v>25</v>
      </c>
      <c r="N1744" s="8">
        <f t="shared" si="271"/>
        <v>0</v>
      </c>
      <c r="O1744" s="8">
        <f t="shared" si="272"/>
        <v>0</v>
      </c>
      <c r="P1744" s="8">
        <f t="shared" si="273"/>
        <v>83.5</v>
      </c>
      <c r="Q1744" s="9">
        <f t="shared" si="274"/>
        <v>21.274999999999999</v>
      </c>
      <c r="R1744" s="9">
        <f t="shared" si="275"/>
        <v>25.875</v>
      </c>
      <c r="S1744" s="9">
        <f t="shared" si="276"/>
        <v>41.325000000000003</v>
      </c>
      <c r="T1744" s="9">
        <f t="shared" si="277"/>
        <v>27.125</v>
      </c>
      <c r="U1744" s="8">
        <f t="shared" si="278"/>
        <v>29.491666666666664</v>
      </c>
      <c r="V1744" s="8">
        <f t="shared" si="279"/>
        <v>28.9</v>
      </c>
    </row>
    <row r="1745" spans="1:22" ht="13.5" x14ac:dyDescent="0.25">
      <c r="A1745" s="3">
        <f>RSI!A1745</f>
        <v>44557</v>
      </c>
      <c r="B1745" s="2">
        <f>RSI!B1745</f>
        <v>2.2734999999999999</v>
      </c>
      <c r="C1745" s="2">
        <f>RSI!I1745</f>
        <v>52.663022842269385</v>
      </c>
      <c r="D1745" s="2">
        <f>MACD!E1745</f>
        <v>3.6195101674243002E-2</v>
      </c>
      <c r="E1745" s="2">
        <f>MACD!F1745</f>
        <v>2.4671513514163738E-2</v>
      </c>
      <c r="F1745" s="2">
        <f>'Moving Avg'!D1745</f>
        <v>2.2034199999999999</v>
      </c>
      <c r="G1745" s="2">
        <f>'Moving Avg'!F1745</f>
        <v>2.2575000000000007</v>
      </c>
      <c r="H1745" s="2">
        <f>'Moving Avg'!G1745</f>
        <v>2.2891959999999991</v>
      </c>
      <c r="I1745" s="2">
        <f>'Moving Avg'!H1745</f>
        <v>2.4780310000000032</v>
      </c>
      <c r="J1745" s="6" t="str">
        <f>OBV!F1745</f>
        <v>BULLISH</v>
      </c>
      <c r="K1745" s="6" t="str">
        <f>OBV!G1745</f>
        <v>NEUTRAL</v>
      </c>
      <c r="L1745" s="6" t="str">
        <f>OBV!H1745</f>
        <v>CONFIRMED BULLISH</v>
      </c>
      <c r="M1745" s="8">
        <f t="shared" si="270"/>
        <v>25</v>
      </c>
      <c r="N1745" s="8">
        <f t="shared" si="271"/>
        <v>0</v>
      </c>
      <c r="O1745" s="8">
        <f t="shared" si="272"/>
        <v>0</v>
      </c>
      <c r="P1745" s="8">
        <f t="shared" si="273"/>
        <v>83.5</v>
      </c>
      <c r="Q1745" s="9">
        <f t="shared" si="274"/>
        <v>21.274999999999999</v>
      </c>
      <c r="R1745" s="9">
        <f t="shared" si="275"/>
        <v>25.875</v>
      </c>
      <c r="S1745" s="9">
        <f t="shared" si="276"/>
        <v>41.325000000000003</v>
      </c>
      <c r="T1745" s="9">
        <f t="shared" si="277"/>
        <v>27.125</v>
      </c>
      <c r="U1745" s="8">
        <f t="shared" si="278"/>
        <v>29.491666666666664</v>
      </c>
      <c r="V1745" s="8">
        <f t="shared" si="279"/>
        <v>28.9</v>
      </c>
    </row>
    <row r="1746" spans="1:22" ht="13.5" x14ac:dyDescent="0.25">
      <c r="A1746" s="3">
        <f>RSI!A1746</f>
        <v>44558</v>
      </c>
      <c r="B1746" s="2">
        <f>RSI!B1746</f>
        <v>2.2734999999999999</v>
      </c>
      <c r="C1746" s="2">
        <f>RSI!I1746</f>
        <v>52.663022842269385</v>
      </c>
      <c r="D1746" s="2">
        <f>MACD!E1746</f>
        <v>3.4225957327330914E-2</v>
      </c>
      <c r="E1746" s="2">
        <f>MACD!F1746</f>
        <v>2.6582402276797177E-2</v>
      </c>
      <c r="F1746" s="2">
        <f>'Moving Avg'!D1746</f>
        <v>2.2267800000000002</v>
      </c>
      <c r="G1746" s="2">
        <f>'Moving Avg'!F1746</f>
        <v>2.2555550000000002</v>
      </c>
      <c r="H1746" s="2">
        <f>'Moving Avg'!G1746</f>
        <v>2.2882619999999996</v>
      </c>
      <c r="I1746" s="2">
        <f>'Moving Avg'!H1746</f>
        <v>2.4763960000000034</v>
      </c>
      <c r="J1746" s="6" t="str">
        <f>OBV!F1746</f>
        <v>BULLISH</v>
      </c>
      <c r="K1746" s="6" t="str">
        <f>OBV!G1746</f>
        <v>NEUTRAL</v>
      </c>
      <c r="L1746" s="6" t="str">
        <f>OBV!H1746</f>
        <v>CONFIRMED BULLISH</v>
      </c>
      <c r="M1746" s="8">
        <f t="shared" si="270"/>
        <v>25</v>
      </c>
      <c r="N1746" s="8">
        <f t="shared" si="271"/>
        <v>0</v>
      </c>
      <c r="O1746" s="8">
        <f t="shared" si="272"/>
        <v>0</v>
      </c>
      <c r="P1746" s="8">
        <f t="shared" si="273"/>
        <v>83.5</v>
      </c>
      <c r="Q1746" s="9">
        <f t="shared" si="274"/>
        <v>21.274999999999999</v>
      </c>
      <c r="R1746" s="9">
        <f t="shared" si="275"/>
        <v>25.875</v>
      </c>
      <c r="S1746" s="9">
        <f t="shared" si="276"/>
        <v>41.325000000000003</v>
      </c>
      <c r="T1746" s="9">
        <f t="shared" si="277"/>
        <v>27.125</v>
      </c>
      <c r="U1746" s="8">
        <f t="shared" si="278"/>
        <v>29.491666666666664</v>
      </c>
      <c r="V1746" s="8">
        <f t="shared" si="279"/>
        <v>28.9</v>
      </c>
    </row>
    <row r="1747" spans="1:22" ht="13.5" x14ac:dyDescent="0.25">
      <c r="A1747" s="3">
        <f>RSI!A1747</f>
        <v>44559</v>
      </c>
      <c r="B1747" s="2">
        <f>RSI!B1747</f>
        <v>2.2656999999999998</v>
      </c>
      <c r="C1747" s="2">
        <f>RSI!I1747</f>
        <v>50.965776389777432</v>
      </c>
      <c r="D1747" s="2">
        <f>MACD!E1747</f>
        <v>3.3047556972031433E-2</v>
      </c>
      <c r="E1747" s="2">
        <f>MACD!F1747</f>
        <v>2.7875433215844032E-2</v>
      </c>
      <c r="F1747" s="2">
        <f>'Moving Avg'!D1747</f>
        <v>2.2485799999999996</v>
      </c>
      <c r="G1747" s="2">
        <f>'Moving Avg'!F1747</f>
        <v>2.2551650000000003</v>
      </c>
      <c r="H1747" s="2">
        <f>'Moving Avg'!G1747</f>
        <v>2.2871719999999995</v>
      </c>
      <c r="I1747" s="2">
        <f>'Moving Avg'!H1747</f>
        <v>2.4747610000000031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  <c r="M1747" s="8">
        <f t="shared" si="270"/>
        <v>25</v>
      </c>
      <c r="N1747" s="8">
        <f t="shared" si="271"/>
        <v>0</v>
      </c>
      <c r="O1747" s="8">
        <f t="shared" si="272"/>
        <v>0</v>
      </c>
      <c r="P1747" s="8">
        <f t="shared" si="273"/>
        <v>16.5</v>
      </c>
      <c r="Q1747" s="9">
        <f t="shared" si="274"/>
        <v>11.225</v>
      </c>
      <c r="R1747" s="9">
        <f t="shared" si="275"/>
        <v>9.125</v>
      </c>
      <c r="S1747" s="9">
        <f t="shared" si="276"/>
        <v>11.175000000000001</v>
      </c>
      <c r="T1747" s="9">
        <f t="shared" si="277"/>
        <v>10.375</v>
      </c>
      <c r="U1747" s="8">
        <f t="shared" si="278"/>
        <v>10.508333333333335</v>
      </c>
      <c r="V1747" s="8">
        <f t="shared" si="279"/>
        <v>10.475000000000001</v>
      </c>
    </row>
    <row r="1748" spans="1:22" ht="13.5" x14ac:dyDescent="0.25">
      <c r="A1748" s="3">
        <f>RSI!A1748</f>
        <v>44560</v>
      </c>
      <c r="B1748" s="2">
        <f>RSI!B1748</f>
        <v>2.2656999999999998</v>
      </c>
      <c r="C1748" s="2">
        <f>RSI!I1748</f>
        <v>50.965776389777432</v>
      </c>
      <c r="D1748" s="2">
        <f>MACD!E1748</f>
        <v>3.2013225560078684E-2</v>
      </c>
      <c r="E1748" s="2">
        <f>MACD!F1748</f>
        <v>2.8702991684690961E-2</v>
      </c>
      <c r="F1748" s="2">
        <f>'Moving Avg'!D1748</f>
        <v>2.2703799999999994</v>
      </c>
      <c r="G1748" s="2">
        <f>'Moving Avg'!F1748</f>
        <v>2.2532200000000002</v>
      </c>
      <c r="H1748" s="2">
        <f>'Moving Avg'!G1748</f>
        <v>2.2860819999999991</v>
      </c>
      <c r="I1748" s="2">
        <f>'Moving Avg'!H1748</f>
        <v>2.4731260000000033</v>
      </c>
      <c r="J1748" s="6" t="str">
        <f>OBV!F1748</f>
        <v>BEARISH</v>
      </c>
      <c r="K1748" s="6" t="str">
        <f>OBV!G1748</f>
        <v>NEUTRAL</v>
      </c>
      <c r="L1748" s="6" t="str">
        <f>OBV!H1748</f>
        <v>BEARISH DIVERGENCE</v>
      </c>
      <c r="M1748" s="8">
        <f t="shared" si="270"/>
        <v>25</v>
      </c>
      <c r="N1748" s="8">
        <f t="shared" si="271"/>
        <v>0</v>
      </c>
      <c r="O1748" s="8">
        <f t="shared" si="272"/>
        <v>0</v>
      </c>
      <c r="P1748" s="8">
        <f t="shared" si="273"/>
        <v>16.5</v>
      </c>
      <c r="Q1748" s="9">
        <f t="shared" si="274"/>
        <v>11.225</v>
      </c>
      <c r="R1748" s="9">
        <f t="shared" si="275"/>
        <v>9.125</v>
      </c>
      <c r="S1748" s="9">
        <f t="shared" si="276"/>
        <v>11.175000000000001</v>
      </c>
      <c r="T1748" s="9">
        <f t="shared" si="277"/>
        <v>10.375</v>
      </c>
      <c r="U1748" s="8">
        <f t="shared" si="278"/>
        <v>10.508333333333335</v>
      </c>
      <c r="V1748" s="8">
        <f t="shared" si="279"/>
        <v>10.475000000000001</v>
      </c>
    </row>
    <row r="1749" spans="1:22" ht="13.5" x14ac:dyDescent="0.25">
      <c r="A1749" s="3">
        <f>RSI!A1749</f>
        <v>44561</v>
      </c>
      <c r="B1749" s="2">
        <f>RSI!B1749</f>
        <v>2.2656999999999998</v>
      </c>
      <c r="C1749" s="2">
        <f>RSI!I1749</f>
        <v>50.965776389777432</v>
      </c>
      <c r="D1749" s="2">
        <f>MACD!E1749</f>
        <v>1.0749709775100591E-2</v>
      </c>
      <c r="E1749" s="2">
        <f>MACD!F1749</f>
        <v>2.5112335302772886E-2</v>
      </c>
      <c r="F1749" s="2">
        <f>'Moving Avg'!D1749</f>
        <v>2.2688199999999994</v>
      </c>
      <c r="G1749" s="2">
        <f>'Moving Avg'!F1749</f>
        <v>2.2512750000000006</v>
      </c>
      <c r="H1749" s="2">
        <f>'Moving Avg'!G1749</f>
        <v>2.2848359999999994</v>
      </c>
      <c r="I1749" s="2">
        <f>'Moving Avg'!H1749</f>
        <v>2.471491000000003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  <c r="M1749" s="8">
        <f t="shared" si="270"/>
        <v>25</v>
      </c>
      <c r="N1749" s="8">
        <f t="shared" si="271"/>
        <v>45</v>
      </c>
      <c r="O1749" s="8">
        <f t="shared" si="272"/>
        <v>0</v>
      </c>
      <c r="P1749" s="8">
        <f t="shared" si="273"/>
        <v>16.5</v>
      </c>
      <c r="Q1749" s="9">
        <f t="shared" si="274"/>
        <v>26.975000000000001</v>
      </c>
      <c r="R1749" s="9">
        <f t="shared" si="275"/>
        <v>18.125</v>
      </c>
      <c r="S1749" s="9">
        <f t="shared" si="276"/>
        <v>17.925000000000001</v>
      </c>
      <c r="T1749" s="9">
        <f t="shared" si="277"/>
        <v>21.625</v>
      </c>
      <c r="U1749" s="8">
        <f t="shared" si="278"/>
        <v>21.008333333333336</v>
      </c>
      <c r="V1749" s="8">
        <f t="shared" si="279"/>
        <v>21.162500000000001</v>
      </c>
    </row>
    <row r="1750" spans="1:22" ht="13.5" x14ac:dyDescent="0.25">
      <c r="A1750" s="3">
        <f>RSI!A1750</f>
        <v>44564</v>
      </c>
      <c r="B1750" s="2">
        <f>RSI!B1750</f>
        <v>2.2656999999999998</v>
      </c>
      <c r="C1750" s="2">
        <f>RSI!I1750</f>
        <v>50.965776389777432</v>
      </c>
      <c r="D1750" s="2">
        <f>MACD!E1750</f>
        <v>-7.2744089712508675E-3</v>
      </c>
      <c r="E1750" s="2">
        <f>MACD!F1750</f>
        <v>1.8634986447968137E-2</v>
      </c>
      <c r="F1750" s="2">
        <f>'Moving Avg'!D1750</f>
        <v>2.2672599999999994</v>
      </c>
      <c r="G1750" s="2">
        <f>'Moving Avg'!F1750</f>
        <v>2.2493300000000005</v>
      </c>
      <c r="H1750" s="2">
        <f>'Moving Avg'!G1750</f>
        <v>2.2835899999999993</v>
      </c>
      <c r="I1750" s="2">
        <f>'Moving Avg'!H1750</f>
        <v>2.4698560000000027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  <c r="M1750" s="8">
        <f t="shared" si="270"/>
        <v>25</v>
      </c>
      <c r="N1750" s="8">
        <f t="shared" si="271"/>
        <v>100</v>
      </c>
      <c r="O1750" s="8">
        <f t="shared" si="272"/>
        <v>0</v>
      </c>
      <c r="P1750" s="8">
        <f t="shared" si="273"/>
        <v>16.5</v>
      </c>
      <c r="Q1750" s="9">
        <f t="shared" si="274"/>
        <v>46.225000000000001</v>
      </c>
      <c r="R1750" s="9">
        <f t="shared" si="275"/>
        <v>29.125</v>
      </c>
      <c r="S1750" s="9">
        <f t="shared" si="276"/>
        <v>26.175000000000001</v>
      </c>
      <c r="T1750" s="9">
        <f t="shared" si="277"/>
        <v>35.375</v>
      </c>
      <c r="U1750" s="8">
        <f t="shared" si="278"/>
        <v>33.841666666666661</v>
      </c>
      <c r="V1750" s="8">
        <f t="shared" si="279"/>
        <v>34.224999999999994</v>
      </c>
    </row>
    <row r="1751" spans="1:22" ht="13.5" x14ac:dyDescent="0.25">
      <c r="A1751" s="3">
        <f>RSI!A1751</f>
        <v>44565</v>
      </c>
      <c r="B1751" s="2">
        <f>RSI!B1751</f>
        <v>2.2656999999999998</v>
      </c>
      <c r="C1751" s="2">
        <f>RSI!I1751</f>
        <v>50.965776389777432</v>
      </c>
      <c r="D1751" s="2">
        <f>MACD!E1751</f>
        <v>-2.2555135522138503E-2</v>
      </c>
      <c r="E1751" s="2">
        <f>MACD!F1751</f>
        <v>1.0396962053946811E-2</v>
      </c>
      <c r="F1751" s="2">
        <f>'Moving Avg'!D1751</f>
        <v>2.2656999999999998</v>
      </c>
      <c r="G1751" s="2">
        <f>'Moving Avg'!F1751</f>
        <v>2.2477750000000007</v>
      </c>
      <c r="H1751" s="2">
        <f>'Moving Avg'!G1751</f>
        <v>2.2824999999999993</v>
      </c>
      <c r="I1751" s="2">
        <f>'Moving Avg'!H1751</f>
        <v>2.4682210000000024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  <c r="M1751" s="8">
        <f t="shared" si="270"/>
        <v>25</v>
      </c>
      <c r="N1751" s="8">
        <f t="shared" si="271"/>
        <v>100</v>
      </c>
      <c r="O1751" s="8">
        <f t="shared" si="272"/>
        <v>0</v>
      </c>
      <c r="P1751" s="8">
        <f t="shared" si="273"/>
        <v>16.5</v>
      </c>
      <c r="Q1751" s="9">
        <f t="shared" si="274"/>
        <v>46.225000000000001</v>
      </c>
      <c r="R1751" s="9">
        <f t="shared" si="275"/>
        <v>29.125</v>
      </c>
      <c r="S1751" s="9">
        <f t="shared" si="276"/>
        <v>26.175000000000001</v>
      </c>
      <c r="T1751" s="9">
        <f t="shared" si="277"/>
        <v>35.375</v>
      </c>
      <c r="U1751" s="8">
        <f t="shared" si="278"/>
        <v>33.841666666666661</v>
      </c>
      <c r="V1751" s="8">
        <f t="shared" si="279"/>
        <v>34.224999999999994</v>
      </c>
    </row>
    <row r="1752" spans="1:22" ht="13.5" x14ac:dyDescent="0.25">
      <c r="A1752" s="3">
        <f>RSI!A1752</f>
        <v>44566</v>
      </c>
      <c r="B1752" s="2">
        <f>RSI!B1752</f>
        <v>2.2656999999999998</v>
      </c>
      <c r="C1752" s="2">
        <f>RSI!I1752</f>
        <v>50.965776389777432</v>
      </c>
      <c r="D1752" s="2">
        <f>MACD!E1752</f>
        <v>-3.5512341389390745E-2</v>
      </c>
      <c r="E1752" s="2">
        <f>MACD!F1752</f>
        <v>1.2151013652793004E-3</v>
      </c>
      <c r="F1752" s="2">
        <f>'Moving Avg'!D1752</f>
        <v>2.2656999999999998</v>
      </c>
      <c r="G1752" s="2">
        <f>'Moving Avg'!F1752</f>
        <v>2.2466100000000004</v>
      </c>
      <c r="H1752" s="2">
        <f>'Moving Avg'!G1752</f>
        <v>2.2814099999999993</v>
      </c>
      <c r="I1752" s="2">
        <f>'Moving Avg'!H1752</f>
        <v>2.4665860000000026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  <c r="M1752" s="8">
        <f t="shared" si="270"/>
        <v>25</v>
      </c>
      <c r="N1752" s="8">
        <f t="shared" si="271"/>
        <v>100</v>
      </c>
      <c r="O1752" s="8">
        <f t="shared" si="272"/>
        <v>0</v>
      </c>
      <c r="P1752" s="8">
        <f t="shared" si="273"/>
        <v>33</v>
      </c>
      <c r="Q1752" s="9">
        <f t="shared" si="274"/>
        <v>48.7</v>
      </c>
      <c r="R1752" s="9">
        <f t="shared" si="275"/>
        <v>33.25</v>
      </c>
      <c r="S1752" s="9">
        <f t="shared" si="276"/>
        <v>33.6</v>
      </c>
      <c r="T1752" s="9">
        <f t="shared" si="277"/>
        <v>39.5</v>
      </c>
      <c r="U1752" s="8">
        <f t="shared" si="278"/>
        <v>38.516666666666673</v>
      </c>
      <c r="V1752" s="8">
        <f t="shared" si="279"/>
        <v>38.762500000000003</v>
      </c>
    </row>
    <row r="1753" spans="1:22" ht="13.5" x14ac:dyDescent="0.25">
      <c r="A1753" s="3">
        <f>RSI!A1753</f>
        <v>44567</v>
      </c>
      <c r="B1753" s="2">
        <f>RSI!B1753</f>
        <v>2.2656999999999998</v>
      </c>
      <c r="C1753" s="2">
        <f>RSI!I1753</f>
        <v>50.965776389777432</v>
      </c>
      <c r="D1753" s="2">
        <f>MACD!E1753</f>
        <v>-4.6501464602886067E-2</v>
      </c>
      <c r="E1753" s="2">
        <f>MACD!F1753</f>
        <v>-8.328211828353773E-3</v>
      </c>
      <c r="F1753" s="2">
        <f>'Moving Avg'!D1753</f>
        <v>2.2656999999999998</v>
      </c>
      <c r="G1753" s="2">
        <f>'Moving Avg'!F1753</f>
        <v>2.2454450000000006</v>
      </c>
      <c r="H1753" s="2">
        <f>'Moving Avg'!G1753</f>
        <v>2.2803199999999997</v>
      </c>
      <c r="I1753" s="2">
        <f>'Moving Avg'!H1753</f>
        <v>2.4649510000000019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  <c r="M1753" s="8">
        <f t="shared" si="270"/>
        <v>25</v>
      </c>
      <c r="N1753" s="8">
        <f t="shared" si="271"/>
        <v>100</v>
      </c>
      <c r="O1753" s="8">
        <f t="shared" si="272"/>
        <v>0</v>
      </c>
      <c r="P1753" s="8">
        <f t="shared" si="273"/>
        <v>33</v>
      </c>
      <c r="Q1753" s="9">
        <f t="shared" si="274"/>
        <v>48.7</v>
      </c>
      <c r="R1753" s="9">
        <f t="shared" si="275"/>
        <v>33.25</v>
      </c>
      <c r="S1753" s="9">
        <f t="shared" si="276"/>
        <v>33.6</v>
      </c>
      <c r="T1753" s="9">
        <f t="shared" si="277"/>
        <v>39.5</v>
      </c>
      <c r="U1753" s="8">
        <f t="shared" si="278"/>
        <v>38.516666666666673</v>
      </c>
      <c r="V1753" s="8">
        <f t="shared" si="279"/>
        <v>38.762500000000003</v>
      </c>
    </row>
    <row r="1754" spans="1:22" ht="13.5" x14ac:dyDescent="0.25">
      <c r="A1754" s="3">
        <f>RSI!A1754</f>
        <v>44568</v>
      </c>
      <c r="B1754" s="2">
        <f>RSI!B1754</f>
        <v>2.2656999999999998</v>
      </c>
      <c r="C1754" s="2">
        <f>RSI!I1754</f>
        <v>50.965776389777432</v>
      </c>
      <c r="D1754" s="2">
        <f>MACD!E1754</f>
        <v>-3.7854179774680308E-2</v>
      </c>
      <c r="E1754" s="2">
        <f>MACD!F1754</f>
        <v>-1.4233405417619081E-2</v>
      </c>
      <c r="F1754" s="2">
        <f>'Moving Avg'!D1754</f>
        <v>2.2656999999999998</v>
      </c>
      <c r="G1754" s="2">
        <f>'Moving Avg'!F1754</f>
        <v>2.2442800000000007</v>
      </c>
      <c r="H1754" s="2">
        <f>'Moving Avg'!G1754</f>
        <v>2.2792299999999992</v>
      </c>
      <c r="I1754" s="2">
        <f>'Moving Avg'!H1754</f>
        <v>2.4633160000000016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  <c r="M1754" s="8">
        <f t="shared" si="270"/>
        <v>25</v>
      </c>
      <c r="N1754" s="8">
        <f t="shared" si="271"/>
        <v>100</v>
      </c>
      <c r="O1754" s="8">
        <f t="shared" si="272"/>
        <v>0</v>
      </c>
      <c r="P1754" s="8">
        <f t="shared" si="273"/>
        <v>33</v>
      </c>
      <c r="Q1754" s="9">
        <f t="shared" si="274"/>
        <v>48.7</v>
      </c>
      <c r="R1754" s="9">
        <f t="shared" si="275"/>
        <v>33.25</v>
      </c>
      <c r="S1754" s="9">
        <f t="shared" si="276"/>
        <v>33.6</v>
      </c>
      <c r="T1754" s="9">
        <f t="shared" si="277"/>
        <v>39.5</v>
      </c>
      <c r="U1754" s="8">
        <f t="shared" si="278"/>
        <v>38.516666666666673</v>
      </c>
      <c r="V1754" s="8">
        <f t="shared" si="279"/>
        <v>38.762500000000003</v>
      </c>
    </row>
    <row r="1755" spans="1:22" ht="13.5" x14ac:dyDescent="0.25">
      <c r="A1755" s="3">
        <f>RSI!A1755</f>
        <v>44571</v>
      </c>
      <c r="B1755" s="2">
        <f>RSI!B1755</f>
        <v>2.2656999999999998</v>
      </c>
      <c r="C1755" s="2">
        <f>RSI!I1755</f>
        <v>50.965776389777432</v>
      </c>
      <c r="D1755" s="2">
        <f>MACD!E1755</f>
        <v>-3.0558965965975737E-2</v>
      </c>
      <c r="E1755" s="2">
        <f>MACD!F1755</f>
        <v>-1.7498517527290414E-2</v>
      </c>
      <c r="F1755" s="2">
        <f>'Moving Avg'!D1755</f>
        <v>2.2656999999999998</v>
      </c>
      <c r="G1755" s="2">
        <f>'Moving Avg'!F1755</f>
        <v>2.2431150000000004</v>
      </c>
      <c r="H1755" s="2">
        <f>'Moving Avg'!G1755</f>
        <v>2.2781399999999992</v>
      </c>
      <c r="I1755" s="2">
        <f>'Moving Avg'!H1755</f>
        <v>2.4616810000000013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  <c r="M1755" s="8">
        <f t="shared" si="270"/>
        <v>25</v>
      </c>
      <c r="N1755" s="8">
        <f t="shared" si="271"/>
        <v>45</v>
      </c>
      <c r="O1755" s="8">
        <f t="shared" si="272"/>
        <v>0</v>
      </c>
      <c r="P1755" s="8">
        <f t="shared" si="273"/>
        <v>33</v>
      </c>
      <c r="Q1755" s="9">
        <f t="shared" si="274"/>
        <v>29.45</v>
      </c>
      <c r="R1755" s="9">
        <f t="shared" si="275"/>
        <v>22.25</v>
      </c>
      <c r="S1755" s="9">
        <f t="shared" si="276"/>
        <v>25.35</v>
      </c>
      <c r="T1755" s="9">
        <f t="shared" si="277"/>
        <v>25.75</v>
      </c>
      <c r="U1755" s="8">
        <f t="shared" si="278"/>
        <v>25.683333333333337</v>
      </c>
      <c r="V1755" s="8">
        <f t="shared" si="279"/>
        <v>25.700000000000003</v>
      </c>
    </row>
    <row r="1756" spans="1:22" ht="13.5" x14ac:dyDescent="0.25">
      <c r="A1756" s="3">
        <f>RSI!A1756</f>
        <v>44572</v>
      </c>
      <c r="B1756" s="2">
        <f>RSI!B1756</f>
        <v>2.2656999999999998</v>
      </c>
      <c r="C1756" s="2">
        <f>RSI!I1756</f>
        <v>50.965776389777432</v>
      </c>
      <c r="D1756" s="2">
        <f>MACD!E1756</f>
        <v>-2.4406203398289694E-2</v>
      </c>
      <c r="E1756" s="2">
        <f>MACD!F1756</f>
        <v>-1.8880054701490272E-2</v>
      </c>
      <c r="F1756" s="2">
        <f>'Moving Avg'!D1756</f>
        <v>2.2656999999999998</v>
      </c>
      <c r="G1756" s="2">
        <f>'Moving Avg'!F1756</f>
        <v>2.2419500000000001</v>
      </c>
      <c r="H1756" s="2">
        <f>'Moving Avg'!G1756</f>
        <v>2.2770499999999991</v>
      </c>
      <c r="I1756" s="2">
        <f>'Moving Avg'!H1756</f>
        <v>2.4600460000000011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  <c r="M1756" s="8">
        <f t="shared" si="270"/>
        <v>25</v>
      </c>
      <c r="N1756" s="8">
        <f t="shared" si="271"/>
        <v>45</v>
      </c>
      <c r="O1756" s="8">
        <f t="shared" si="272"/>
        <v>0</v>
      </c>
      <c r="P1756" s="8">
        <f t="shared" si="273"/>
        <v>33</v>
      </c>
      <c r="Q1756" s="9">
        <f t="shared" si="274"/>
        <v>29.45</v>
      </c>
      <c r="R1756" s="9">
        <f t="shared" si="275"/>
        <v>22.25</v>
      </c>
      <c r="S1756" s="9">
        <f t="shared" si="276"/>
        <v>25.35</v>
      </c>
      <c r="T1756" s="9">
        <f t="shared" si="277"/>
        <v>25.75</v>
      </c>
      <c r="U1756" s="8">
        <f t="shared" si="278"/>
        <v>25.683333333333337</v>
      </c>
      <c r="V1756" s="8">
        <f t="shared" si="279"/>
        <v>25.700000000000003</v>
      </c>
    </row>
    <row r="1757" spans="1:22" ht="13.5" x14ac:dyDescent="0.25">
      <c r="A1757" s="3">
        <f>RSI!A1757</f>
        <v>44573</v>
      </c>
      <c r="B1757" s="2">
        <f>RSI!B1757</f>
        <v>2.2656999999999998</v>
      </c>
      <c r="C1757" s="2">
        <f>RSI!I1757</f>
        <v>50.965776389777446</v>
      </c>
      <c r="D1757" s="2">
        <f>MACD!E1757</f>
        <v>-2.0418640664082499E-2</v>
      </c>
      <c r="E1757" s="2">
        <f>MACD!F1757</f>
        <v>-1.9187771894008717E-2</v>
      </c>
      <c r="F1757" s="2">
        <f>'Moving Avg'!D1757</f>
        <v>2.2656999999999998</v>
      </c>
      <c r="G1757" s="2">
        <f>'Moving Avg'!F1757</f>
        <v>2.2407850000000002</v>
      </c>
      <c r="H1757" s="2">
        <f>'Moving Avg'!G1757</f>
        <v>2.2759599999999991</v>
      </c>
      <c r="I1757" s="2">
        <f>'Moving Avg'!H1757</f>
        <v>2.4584110000000008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25</v>
      </c>
      <c r="N1757" s="8">
        <f t="shared" si="271"/>
        <v>45</v>
      </c>
      <c r="O1757" s="8">
        <f t="shared" si="272"/>
        <v>0</v>
      </c>
      <c r="P1757" s="8">
        <f t="shared" si="273"/>
        <v>33</v>
      </c>
      <c r="Q1757" s="9">
        <f t="shared" si="274"/>
        <v>29.45</v>
      </c>
      <c r="R1757" s="9">
        <f t="shared" si="275"/>
        <v>22.25</v>
      </c>
      <c r="S1757" s="9">
        <f t="shared" si="276"/>
        <v>25.35</v>
      </c>
      <c r="T1757" s="9">
        <f t="shared" si="277"/>
        <v>25.75</v>
      </c>
      <c r="U1757" s="8">
        <f t="shared" si="278"/>
        <v>25.683333333333337</v>
      </c>
      <c r="V1757" s="8">
        <f t="shared" si="279"/>
        <v>25.700000000000003</v>
      </c>
    </row>
    <row r="1758" spans="1:22" ht="13.5" x14ac:dyDescent="0.25">
      <c r="A1758" s="3">
        <f>RSI!A1758</f>
        <v>44574</v>
      </c>
      <c r="B1758" s="2">
        <f>RSI!B1758</f>
        <v>2.2656999999999998</v>
      </c>
      <c r="C1758" s="2">
        <f>RSI!I1758</f>
        <v>50.965776389777432</v>
      </c>
      <c r="D1758" s="2">
        <f>MACD!E1758</f>
        <v>-1.706179076504144E-2</v>
      </c>
      <c r="E1758" s="2">
        <f>MACD!F1758</f>
        <v>-1.8762575668215261E-2</v>
      </c>
      <c r="F1758" s="2">
        <f>'Moving Avg'!D1758</f>
        <v>2.2656999999999998</v>
      </c>
      <c r="G1758" s="2">
        <f>'Moving Avg'!F1758</f>
        <v>2.2396200000000004</v>
      </c>
      <c r="H1758" s="2">
        <f>'Moving Avg'!G1758</f>
        <v>2.2748699999999986</v>
      </c>
      <c r="I1758" s="2">
        <f>'Moving Avg'!H1758</f>
        <v>2.4567760000000005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  <c r="M1758" s="8">
        <f t="shared" si="270"/>
        <v>25</v>
      </c>
      <c r="N1758" s="8">
        <f t="shared" si="271"/>
        <v>0</v>
      </c>
      <c r="O1758" s="8">
        <f t="shared" si="272"/>
        <v>0</v>
      </c>
      <c r="P1758" s="8">
        <f t="shared" si="273"/>
        <v>33</v>
      </c>
      <c r="Q1758" s="9">
        <f t="shared" si="274"/>
        <v>13.7</v>
      </c>
      <c r="R1758" s="9">
        <f t="shared" si="275"/>
        <v>13.25</v>
      </c>
      <c r="S1758" s="9">
        <f t="shared" si="276"/>
        <v>18.600000000000001</v>
      </c>
      <c r="T1758" s="9">
        <f t="shared" si="277"/>
        <v>14.5</v>
      </c>
      <c r="U1758" s="8">
        <f t="shared" si="278"/>
        <v>15.183333333333332</v>
      </c>
      <c r="V1758" s="8">
        <f t="shared" si="279"/>
        <v>15.012499999999999</v>
      </c>
    </row>
    <row r="1759" spans="1:22" ht="13.5" x14ac:dyDescent="0.25">
      <c r="A1759" s="3">
        <f>RSI!A1759</f>
        <v>44575</v>
      </c>
      <c r="B1759" s="2">
        <f>RSI!B1759</f>
        <v>2.2656999999999998</v>
      </c>
      <c r="C1759" s="2">
        <f>RSI!I1759</f>
        <v>50.965776389777432</v>
      </c>
      <c r="D1759" s="2">
        <f>MACD!E1759</f>
        <v>-1.4237343798384927E-2</v>
      </c>
      <c r="E1759" s="2">
        <f>MACD!F1759</f>
        <v>-1.7857529294249195E-2</v>
      </c>
      <c r="F1759" s="2">
        <f>'Moving Avg'!D1759</f>
        <v>2.2656999999999998</v>
      </c>
      <c r="G1759" s="2">
        <f>'Moving Avg'!F1759</f>
        <v>2.2450700000000006</v>
      </c>
      <c r="H1759" s="2">
        <f>'Moving Avg'!G1759</f>
        <v>2.2737799999999986</v>
      </c>
      <c r="I1759" s="2">
        <f>'Moving Avg'!H1759</f>
        <v>2.4551410000000002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25</v>
      </c>
      <c r="N1759" s="8">
        <f t="shared" si="271"/>
        <v>0</v>
      </c>
      <c r="O1759" s="8">
        <f t="shared" si="272"/>
        <v>0</v>
      </c>
      <c r="P1759" s="8">
        <f t="shared" si="273"/>
        <v>33</v>
      </c>
      <c r="Q1759" s="9">
        <f t="shared" si="274"/>
        <v>13.7</v>
      </c>
      <c r="R1759" s="9">
        <f t="shared" si="275"/>
        <v>13.25</v>
      </c>
      <c r="S1759" s="9">
        <f t="shared" si="276"/>
        <v>18.600000000000001</v>
      </c>
      <c r="T1759" s="9">
        <f t="shared" si="277"/>
        <v>14.5</v>
      </c>
      <c r="U1759" s="8">
        <f t="shared" si="278"/>
        <v>15.183333333333332</v>
      </c>
      <c r="V1759" s="8">
        <f t="shared" si="279"/>
        <v>15.012499999999999</v>
      </c>
    </row>
    <row r="1760" spans="1:22" ht="13.5" x14ac:dyDescent="0.25">
      <c r="A1760" s="3">
        <f>RSI!A1760</f>
        <v>44578</v>
      </c>
      <c r="B1760" s="2">
        <f>RSI!B1760</f>
        <v>2.2656999999999998</v>
      </c>
      <c r="C1760" s="2">
        <f>RSI!I1760</f>
        <v>50.965776389777432</v>
      </c>
      <c r="D1760" s="2">
        <f>MACD!E1760</f>
        <v>-1.1862209066122453E-2</v>
      </c>
      <c r="E1760" s="2">
        <f>MACD!F1760</f>
        <v>-1.6658465248623848E-2</v>
      </c>
      <c r="F1760" s="2">
        <f>'Moving Avg'!D1760</f>
        <v>2.2656999999999998</v>
      </c>
      <c r="G1760" s="2">
        <f>'Moving Avg'!F1760</f>
        <v>2.2505200000000003</v>
      </c>
      <c r="H1760" s="2">
        <f>'Moving Avg'!G1760</f>
        <v>2.2728459999999986</v>
      </c>
      <c r="I1760" s="2">
        <f>'Moving Avg'!H1760</f>
        <v>2.453506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25</v>
      </c>
      <c r="N1760" s="8">
        <f t="shared" si="271"/>
        <v>0</v>
      </c>
      <c r="O1760" s="8">
        <f t="shared" si="272"/>
        <v>0</v>
      </c>
      <c r="P1760" s="8">
        <f t="shared" si="273"/>
        <v>33</v>
      </c>
      <c r="Q1760" s="9">
        <f t="shared" si="274"/>
        <v>13.7</v>
      </c>
      <c r="R1760" s="9">
        <f t="shared" si="275"/>
        <v>13.25</v>
      </c>
      <c r="S1760" s="9">
        <f t="shared" si="276"/>
        <v>18.600000000000001</v>
      </c>
      <c r="T1760" s="9">
        <f t="shared" si="277"/>
        <v>14.5</v>
      </c>
      <c r="U1760" s="8">
        <f t="shared" si="278"/>
        <v>15.183333333333332</v>
      </c>
      <c r="V1760" s="8">
        <f t="shared" si="279"/>
        <v>15.012499999999999</v>
      </c>
    </row>
    <row r="1761" spans="1:22" ht="13.5" x14ac:dyDescent="0.25">
      <c r="A1761" s="3">
        <f>RSI!A1761</f>
        <v>44579</v>
      </c>
      <c r="B1761" s="2">
        <f>RSI!B1761</f>
        <v>2.3668999999999998</v>
      </c>
      <c r="C1761" s="2">
        <f>RSI!I1761</f>
        <v>77.508038516712716</v>
      </c>
      <c r="D1761" s="2">
        <f>MACD!E1761</f>
        <v>-1.7362462947499768E-2</v>
      </c>
      <c r="E1761" s="2">
        <f>MACD!F1761</f>
        <v>-1.6799264788399031E-2</v>
      </c>
      <c r="F1761" s="2">
        <f>'Moving Avg'!D1761</f>
        <v>2.2859399999999996</v>
      </c>
      <c r="G1761" s="2">
        <f>'Moving Avg'!F1761</f>
        <v>2.2610300000000003</v>
      </c>
      <c r="H1761" s="2">
        <f>'Moving Avg'!G1761</f>
        <v>2.2739359999999986</v>
      </c>
      <c r="I1761" s="2">
        <f>'Moving Avg'!H1761</f>
        <v>2.4523769999999998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  <c r="M1761" s="8">
        <f t="shared" si="270"/>
        <v>0</v>
      </c>
      <c r="N1761" s="8">
        <f t="shared" si="271"/>
        <v>45</v>
      </c>
      <c r="O1761" s="8">
        <f t="shared" si="272"/>
        <v>0</v>
      </c>
      <c r="P1761" s="8">
        <f t="shared" si="273"/>
        <v>83.5</v>
      </c>
      <c r="Q1761" s="9">
        <f t="shared" si="274"/>
        <v>28.274999999999999</v>
      </c>
      <c r="R1761" s="9">
        <f t="shared" si="275"/>
        <v>29.875</v>
      </c>
      <c r="S1761" s="9">
        <f t="shared" si="276"/>
        <v>44.325000000000003</v>
      </c>
      <c r="T1761" s="9">
        <f t="shared" si="277"/>
        <v>32.125</v>
      </c>
      <c r="U1761" s="8">
        <f t="shared" si="278"/>
        <v>34.158333333333331</v>
      </c>
      <c r="V1761" s="8">
        <f t="shared" si="279"/>
        <v>33.65</v>
      </c>
    </row>
    <row r="1762" spans="1:22" ht="13.5" x14ac:dyDescent="0.25">
      <c r="A1762" s="3">
        <f>RSI!A1762</f>
        <v>44580</v>
      </c>
      <c r="B1762" s="2">
        <f>RSI!B1762</f>
        <v>2.3980000000000001</v>
      </c>
      <c r="C1762" s="2">
        <f>RSI!I1762</f>
        <v>80.925184525943308</v>
      </c>
      <c r="D1762" s="2">
        <f>MACD!E1762</f>
        <v>-2.4930895897895322E-2</v>
      </c>
      <c r="E1762" s="2">
        <f>MACD!F1762</f>
        <v>-1.8425591010298292E-2</v>
      </c>
      <c r="F1762" s="2">
        <f>'Moving Avg'!D1762</f>
        <v>2.3123999999999998</v>
      </c>
      <c r="G1762" s="2">
        <f>'Moving Avg'!F1762</f>
        <v>2.2730950000000001</v>
      </c>
      <c r="H1762" s="2">
        <f>'Moving Avg'!G1762</f>
        <v>2.2756479999999986</v>
      </c>
      <c r="I1762" s="2">
        <f>'Moving Avg'!H1762</f>
        <v>2.4514034999999996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  <c r="M1762" s="8">
        <f t="shared" si="270"/>
        <v>0</v>
      </c>
      <c r="N1762" s="8">
        <f t="shared" si="271"/>
        <v>45</v>
      </c>
      <c r="O1762" s="8">
        <f t="shared" si="272"/>
        <v>0</v>
      </c>
      <c r="P1762" s="8">
        <f t="shared" si="273"/>
        <v>83.5</v>
      </c>
      <c r="Q1762" s="9">
        <f t="shared" si="274"/>
        <v>28.274999999999999</v>
      </c>
      <c r="R1762" s="9">
        <f t="shared" si="275"/>
        <v>29.875</v>
      </c>
      <c r="S1762" s="9">
        <f t="shared" si="276"/>
        <v>44.325000000000003</v>
      </c>
      <c r="T1762" s="9">
        <f t="shared" si="277"/>
        <v>32.125</v>
      </c>
      <c r="U1762" s="8">
        <f t="shared" si="278"/>
        <v>34.158333333333331</v>
      </c>
      <c r="V1762" s="8">
        <f t="shared" si="279"/>
        <v>33.65</v>
      </c>
    </row>
    <row r="1763" spans="1:22" ht="13.5" x14ac:dyDescent="0.25">
      <c r="A1763" s="3">
        <f>RSI!A1763</f>
        <v>44581</v>
      </c>
      <c r="B1763" s="2">
        <f>RSI!B1763</f>
        <v>2.3980000000000001</v>
      </c>
      <c r="C1763" s="2">
        <f>RSI!I1763</f>
        <v>80.925184525943308</v>
      </c>
      <c r="D1763" s="2">
        <f>MACD!E1763</f>
        <v>-3.2084159367317788E-2</v>
      </c>
      <c r="E1763" s="2">
        <f>MACD!F1763</f>
        <v>-2.115730468170219E-2</v>
      </c>
      <c r="F1763" s="2">
        <f>'Moving Avg'!D1763</f>
        <v>2.3388599999999995</v>
      </c>
      <c r="G1763" s="2">
        <f>'Moving Avg'!F1763</f>
        <v>2.2851600000000003</v>
      </c>
      <c r="H1763" s="2">
        <f>'Moving Avg'!G1763</f>
        <v>2.2773599999999989</v>
      </c>
      <c r="I1763" s="2">
        <f>'Moving Avg'!H1763</f>
        <v>2.4505859999999995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  <c r="M1763" s="8">
        <f t="shared" si="270"/>
        <v>0</v>
      </c>
      <c r="N1763" s="8">
        <f t="shared" si="271"/>
        <v>45</v>
      </c>
      <c r="O1763" s="8">
        <f t="shared" si="272"/>
        <v>0</v>
      </c>
      <c r="P1763" s="8">
        <f t="shared" si="273"/>
        <v>83.5</v>
      </c>
      <c r="Q1763" s="9">
        <f t="shared" si="274"/>
        <v>28.274999999999999</v>
      </c>
      <c r="R1763" s="9">
        <f t="shared" si="275"/>
        <v>29.875</v>
      </c>
      <c r="S1763" s="9">
        <f t="shared" si="276"/>
        <v>44.325000000000003</v>
      </c>
      <c r="T1763" s="9">
        <f t="shared" si="277"/>
        <v>32.125</v>
      </c>
      <c r="U1763" s="8">
        <f t="shared" si="278"/>
        <v>34.158333333333331</v>
      </c>
      <c r="V1763" s="8">
        <f t="shared" si="279"/>
        <v>33.65</v>
      </c>
    </row>
    <row r="1764" spans="1:22" ht="13.5" x14ac:dyDescent="0.25">
      <c r="A1764" s="3">
        <f>RSI!A1764</f>
        <v>44582</v>
      </c>
      <c r="B1764" s="2">
        <f>RSI!B1764</f>
        <v>2.3980000000000001</v>
      </c>
      <c r="C1764" s="2">
        <f>RSI!I1764</f>
        <v>80.925184525943308</v>
      </c>
      <c r="D1764" s="2">
        <f>MACD!E1764</f>
        <v>-3.8830628930342836E-2</v>
      </c>
      <c r="E1764" s="2">
        <f>MACD!F1764</f>
        <v>-2.4691969531430318E-2</v>
      </c>
      <c r="F1764" s="2">
        <f>'Moving Avg'!D1764</f>
        <v>2.3653199999999996</v>
      </c>
      <c r="G1764" s="2">
        <f>'Moving Avg'!F1764</f>
        <v>2.291385</v>
      </c>
      <c r="H1764" s="2">
        <f>'Moving Avg'!G1764</f>
        <v>2.2789159999999988</v>
      </c>
      <c r="I1764" s="2">
        <f>'Moving Avg'!H1764</f>
        <v>2.4501184999999994</v>
      </c>
      <c r="J1764" s="6" t="str">
        <f>OBV!F1764</f>
        <v>BULLISH</v>
      </c>
      <c r="K1764" s="6" t="str">
        <f>OBV!G1764</f>
        <v>NEUTRAL</v>
      </c>
      <c r="L1764" s="6" t="str">
        <f>OBV!H1764</f>
        <v>CONFIRMED BULLISH</v>
      </c>
      <c r="M1764" s="8">
        <f t="shared" si="270"/>
        <v>0</v>
      </c>
      <c r="N1764" s="8">
        <f t="shared" si="271"/>
        <v>45</v>
      </c>
      <c r="O1764" s="8">
        <f t="shared" si="272"/>
        <v>0</v>
      </c>
      <c r="P1764" s="8">
        <f t="shared" si="273"/>
        <v>83.5</v>
      </c>
      <c r="Q1764" s="9">
        <f t="shared" si="274"/>
        <v>28.274999999999999</v>
      </c>
      <c r="R1764" s="9">
        <f t="shared" si="275"/>
        <v>29.875</v>
      </c>
      <c r="S1764" s="9">
        <f t="shared" si="276"/>
        <v>44.325000000000003</v>
      </c>
      <c r="T1764" s="9">
        <f t="shared" si="277"/>
        <v>32.125</v>
      </c>
      <c r="U1764" s="8">
        <f t="shared" si="278"/>
        <v>34.158333333333331</v>
      </c>
      <c r="V1764" s="8">
        <f t="shared" si="279"/>
        <v>33.65</v>
      </c>
    </row>
    <row r="1765" spans="1:22" ht="13.5" x14ac:dyDescent="0.25">
      <c r="A1765" s="3">
        <f>RSI!A1765</f>
        <v>44585</v>
      </c>
      <c r="B1765" s="2">
        <f>RSI!B1765</f>
        <v>2.3980000000000001</v>
      </c>
      <c r="C1765" s="2">
        <f>RSI!I1765</f>
        <v>80.925184525943308</v>
      </c>
      <c r="D1765" s="2">
        <f>MACD!E1765</f>
        <v>-4.5181502474817226E-2</v>
      </c>
      <c r="E1765" s="2">
        <f>MACD!F1765</f>
        <v>-2.8789876120107701E-2</v>
      </c>
      <c r="F1765" s="2">
        <f>'Moving Avg'!D1765</f>
        <v>2.3917799999999998</v>
      </c>
      <c r="G1765" s="2">
        <f>'Moving Avg'!F1765</f>
        <v>2.2976100000000002</v>
      </c>
      <c r="H1765" s="2">
        <f>'Moving Avg'!G1765</f>
        <v>2.2804719999999987</v>
      </c>
      <c r="I1765" s="2">
        <f>'Moving Avg'!H1765</f>
        <v>2.4496509999999994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  <c r="M1765" s="8">
        <f t="shared" si="270"/>
        <v>0</v>
      </c>
      <c r="N1765" s="8">
        <f t="shared" si="271"/>
        <v>45</v>
      </c>
      <c r="O1765" s="8">
        <f t="shared" si="272"/>
        <v>0</v>
      </c>
      <c r="P1765" s="8">
        <f t="shared" si="273"/>
        <v>83.5</v>
      </c>
      <c r="Q1765" s="9">
        <f t="shared" si="274"/>
        <v>28.274999999999999</v>
      </c>
      <c r="R1765" s="9">
        <f t="shared" si="275"/>
        <v>29.875</v>
      </c>
      <c r="S1765" s="9">
        <f t="shared" si="276"/>
        <v>44.325000000000003</v>
      </c>
      <c r="T1765" s="9">
        <f t="shared" si="277"/>
        <v>32.125</v>
      </c>
      <c r="U1765" s="8">
        <f t="shared" si="278"/>
        <v>34.158333333333331</v>
      </c>
      <c r="V1765" s="8">
        <f t="shared" si="279"/>
        <v>33.65</v>
      </c>
    </row>
    <row r="1766" spans="1:22" ht="13.5" x14ac:dyDescent="0.25">
      <c r="A1766" s="3">
        <f>RSI!A1766</f>
        <v>44586</v>
      </c>
      <c r="B1766" s="2">
        <f>RSI!B1766</f>
        <v>2.3980000000000001</v>
      </c>
      <c r="C1766" s="2">
        <f>RSI!I1766</f>
        <v>80.925184525943322</v>
      </c>
      <c r="D1766" s="2">
        <f>MACD!E1766</f>
        <v>-5.1150061491430421E-2</v>
      </c>
      <c r="E1766" s="2">
        <f>MACD!F1766</f>
        <v>-3.3261913194372245E-2</v>
      </c>
      <c r="F1766" s="2">
        <f>'Moving Avg'!D1766</f>
        <v>2.3980000000000001</v>
      </c>
      <c r="G1766" s="2">
        <f>'Moving Avg'!F1766</f>
        <v>2.3038350000000003</v>
      </c>
      <c r="H1766" s="2">
        <f>'Moving Avg'!G1766</f>
        <v>2.2824959999999987</v>
      </c>
      <c r="I1766" s="2">
        <f>'Moving Avg'!H1766</f>
        <v>2.4491834999999993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  <c r="M1766" s="8">
        <f t="shared" si="270"/>
        <v>0</v>
      </c>
      <c r="N1766" s="8">
        <f t="shared" si="271"/>
        <v>45</v>
      </c>
      <c r="O1766" s="8">
        <f t="shared" si="272"/>
        <v>0</v>
      </c>
      <c r="P1766" s="8">
        <f t="shared" si="273"/>
        <v>83.5</v>
      </c>
      <c r="Q1766" s="9">
        <f t="shared" si="274"/>
        <v>28.274999999999999</v>
      </c>
      <c r="R1766" s="9">
        <f t="shared" si="275"/>
        <v>29.875</v>
      </c>
      <c r="S1766" s="9">
        <f t="shared" si="276"/>
        <v>44.325000000000003</v>
      </c>
      <c r="T1766" s="9">
        <f t="shared" si="277"/>
        <v>32.125</v>
      </c>
      <c r="U1766" s="8">
        <f t="shared" si="278"/>
        <v>34.158333333333331</v>
      </c>
      <c r="V1766" s="8">
        <f t="shared" si="279"/>
        <v>33.65</v>
      </c>
    </row>
    <row r="1767" spans="1:22" ht="13.5" x14ac:dyDescent="0.25">
      <c r="A1767" s="3">
        <f>RSI!A1767</f>
        <v>44587</v>
      </c>
      <c r="B1767" s="2">
        <f>RSI!B1767</f>
        <v>2.3980000000000001</v>
      </c>
      <c r="C1767" s="2">
        <f>RSI!I1767</f>
        <v>80.925184525943322</v>
      </c>
      <c r="D1767" s="2">
        <f>MACD!E1767</f>
        <v>-5.675106856722234E-2</v>
      </c>
      <c r="E1767" s="2">
        <f>MACD!F1767</f>
        <v>-3.7959744268942261E-2</v>
      </c>
      <c r="F1767" s="2">
        <f>'Moving Avg'!D1767</f>
        <v>2.3980000000000001</v>
      </c>
      <c r="G1767" s="2">
        <f>'Moving Avg'!F1767</f>
        <v>2.3104500000000003</v>
      </c>
      <c r="H1767" s="2">
        <f>'Moving Avg'!G1767</f>
        <v>2.2845199999999988</v>
      </c>
      <c r="I1767" s="2">
        <f>'Moving Avg'!H1767</f>
        <v>2.4487159999999992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  <c r="M1767" s="8">
        <f t="shared" si="270"/>
        <v>0</v>
      </c>
      <c r="N1767" s="8">
        <f t="shared" si="271"/>
        <v>45</v>
      </c>
      <c r="O1767" s="8">
        <f t="shared" si="272"/>
        <v>0</v>
      </c>
      <c r="P1767" s="8">
        <f t="shared" si="273"/>
        <v>33</v>
      </c>
      <c r="Q1767" s="9">
        <f t="shared" si="274"/>
        <v>20.7</v>
      </c>
      <c r="R1767" s="9">
        <f t="shared" si="275"/>
        <v>17.25</v>
      </c>
      <c r="S1767" s="9">
        <f t="shared" si="276"/>
        <v>21.6</v>
      </c>
      <c r="T1767" s="9">
        <f t="shared" si="277"/>
        <v>19.5</v>
      </c>
      <c r="U1767" s="8">
        <f t="shared" si="278"/>
        <v>19.850000000000001</v>
      </c>
      <c r="V1767" s="8">
        <f t="shared" si="279"/>
        <v>19.762500000000003</v>
      </c>
    </row>
    <row r="1768" spans="1:22" ht="13.5" x14ac:dyDescent="0.25">
      <c r="A1768" s="3">
        <f>RSI!A1768</f>
        <v>44588</v>
      </c>
      <c r="B1768" s="2">
        <f>RSI!B1768</f>
        <v>2.3980000000000001</v>
      </c>
      <c r="C1768" s="2">
        <f>RSI!I1768</f>
        <v>80.925184525943308</v>
      </c>
      <c r="D1768" s="2">
        <f>MACD!E1768</f>
        <v>-6.2000278457746472E-2</v>
      </c>
      <c r="E1768" s="2">
        <f>MACD!F1768</f>
        <v>-4.2767851106703107E-2</v>
      </c>
      <c r="F1768" s="2">
        <f>'Moving Avg'!D1768</f>
        <v>2.3980000000000001</v>
      </c>
      <c r="G1768" s="2">
        <f>'Moving Avg'!F1768</f>
        <v>2.3170650000000004</v>
      </c>
      <c r="H1768" s="2">
        <f>'Moving Avg'!G1768</f>
        <v>2.2865439999999984</v>
      </c>
      <c r="I1768" s="2">
        <f>'Moving Avg'!H1768</f>
        <v>2.4482484999999996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  <c r="M1768" s="8">
        <f t="shared" si="270"/>
        <v>0</v>
      </c>
      <c r="N1768" s="8">
        <f t="shared" si="271"/>
        <v>45</v>
      </c>
      <c r="O1768" s="8">
        <f t="shared" si="272"/>
        <v>0</v>
      </c>
      <c r="P1768" s="8">
        <f t="shared" si="273"/>
        <v>33</v>
      </c>
      <c r="Q1768" s="9">
        <f t="shared" si="274"/>
        <v>20.7</v>
      </c>
      <c r="R1768" s="9">
        <f t="shared" si="275"/>
        <v>17.25</v>
      </c>
      <c r="S1768" s="9">
        <f t="shared" si="276"/>
        <v>21.6</v>
      </c>
      <c r="T1768" s="9">
        <f t="shared" si="277"/>
        <v>19.5</v>
      </c>
      <c r="U1768" s="8">
        <f t="shared" si="278"/>
        <v>19.850000000000001</v>
      </c>
      <c r="V1768" s="8">
        <f t="shared" si="279"/>
        <v>19.762500000000003</v>
      </c>
    </row>
    <row r="1769" spans="1:22" ht="13.5" x14ac:dyDescent="0.25">
      <c r="A1769" s="3">
        <f>RSI!A1769</f>
        <v>44589</v>
      </c>
      <c r="B1769" s="2">
        <f>RSI!B1769</f>
        <v>2.3980000000000001</v>
      </c>
      <c r="C1769" s="2">
        <f>RSI!I1769</f>
        <v>80.925184525943322</v>
      </c>
      <c r="D1769" s="2">
        <f>MACD!E1769</f>
        <v>-6.6914043717185123E-2</v>
      </c>
      <c r="E1769" s="2">
        <f>MACD!F1769</f>
        <v>-4.7597089628799508E-2</v>
      </c>
      <c r="F1769" s="2">
        <f>'Moving Avg'!D1769</f>
        <v>2.3980000000000001</v>
      </c>
      <c r="G1769" s="2">
        <f>'Moving Avg'!F1769</f>
        <v>2.3236800000000004</v>
      </c>
      <c r="H1769" s="2">
        <f>'Moving Avg'!G1769</f>
        <v>2.2884119999999983</v>
      </c>
      <c r="I1769" s="2">
        <f>'Moving Avg'!H1769</f>
        <v>2.4478199999999992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  <c r="M1769" s="8">
        <f t="shared" si="270"/>
        <v>0</v>
      </c>
      <c r="N1769" s="8">
        <f t="shared" si="271"/>
        <v>45</v>
      </c>
      <c r="O1769" s="8">
        <f t="shared" si="272"/>
        <v>0</v>
      </c>
      <c r="P1769" s="8">
        <f t="shared" si="273"/>
        <v>33</v>
      </c>
      <c r="Q1769" s="9">
        <f t="shared" si="274"/>
        <v>20.7</v>
      </c>
      <c r="R1769" s="9">
        <f t="shared" si="275"/>
        <v>17.25</v>
      </c>
      <c r="S1769" s="9">
        <f t="shared" si="276"/>
        <v>21.6</v>
      </c>
      <c r="T1769" s="9">
        <f t="shared" si="277"/>
        <v>19.5</v>
      </c>
      <c r="U1769" s="8">
        <f t="shared" si="278"/>
        <v>19.850000000000001</v>
      </c>
      <c r="V1769" s="8">
        <f t="shared" si="279"/>
        <v>19.762500000000003</v>
      </c>
    </row>
    <row r="1770" spans="1:22" ht="13.5" x14ac:dyDescent="0.25">
      <c r="A1770" s="3">
        <f>RSI!A1770</f>
        <v>44592</v>
      </c>
      <c r="B1770" s="2">
        <f>RSI!B1770</f>
        <v>2.3980000000000001</v>
      </c>
      <c r="C1770" s="2">
        <f>RSI!I1770</f>
        <v>80.925184525943322</v>
      </c>
      <c r="D1770" s="2">
        <f>MACD!E1770</f>
        <v>-7.1508998906578469E-2</v>
      </c>
      <c r="E1770" s="2">
        <f>MACD!F1770</f>
        <v>-5.2379471484355303E-2</v>
      </c>
      <c r="F1770" s="2">
        <f>'Moving Avg'!D1770</f>
        <v>2.3980000000000001</v>
      </c>
      <c r="G1770" s="2">
        <f>'Moving Avg'!F1770</f>
        <v>2.3302950000000004</v>
      </c>
      <c r="H1770" s="2">
        <f>'Moving Avg'!G1770</f>
        <v>2.2902799999999983</v>
      </c>
      <c r="I1770" s="2">
        <f>'Moving Avg'!H1770</f>
        <v>2.4474304999999994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  <c r="M1770" s="8">
        <f t="shared" si="270"/>
        <v>0</v>
      </c>
      <c r="N1770" s="8">
        <f t="shared" si="271"/>
        <v>45</v>
      </c>
      <c r="O1770" s="8">
        <f t="shared" si="272"/>
        <v>0</v>
      </c>
      <c r="P1770" s="8">
        <f t="shared" si="273"/>
        <v>33</v>
      </c>
      <c r="Q1770" s="9">
        <f t="shared" si="274"/>
        <v>20.7</v>
      </c>
      <c r="R1770" s="9">
        <f t="shared" si="275"/>
        <v>17.25</v>
      </c>
      <c r="S1770" s="9">
        <f t="shared" si="276"/>
        <v>21.6</v>
      </c>
      <c r="T1770" s="9">
        <f t="shared" si="277"/>
        <v>19.5</v>
      </c>
      <c r="U1770" s="8">
        <f t="shared" si="278"/>
        <v>19.850000000000001</v>
      </c>
      <c r="V1770" s="8">
        <f t="shared" si="279"/>
        <v>19.762500000000003</v>
      </c>
    </row>
    <row r="1771" spans="1:22" ht="13.5" x14ac:dyDescent="0.25">
      <c r="A1771" s="3">
        <f>RSI!A1771</f>
        <v>44593</v>
      </c>
      <c r="B1771" s="2">
        <f>RSI!B1771</f>
        <v>2.3980000000000001</v>
      </c>
      <c r="C1771" s="2">
        <f>RSI!I1771</f>
        <v>80.925184525943322</v>
      </c>
      <c r="D1771" s="2">
        <f>MACD!E1771</f>
        <v>-6.0232579195628855E-2</v>
      </c>
      <c r="E1771" s="2">
        <f>MACD!F1771</f>
        <v>-5.3950093026610017E-2</v>
      </c>
      <c r="F1771" s="2">
        <f>'Moving Avg'!D1771</f>
        <v>2.3980000000000001</v>
      </c>
      <c r="G1771" s="2">
        <f>'Moving Avg'!F1771</f>
        <v>2.3369100000000005</v>
      </c>
      <c r="H1771" s="2">
        <f>'Moving Avg'!G1771</f>
        <v>2.2944839999999989</v>
      </c>
      <c r="I1771" s="2">
        <f>'Moving Avg'!H1771</f>
        <v>2.4470409999999991</v>
      </c>
      <c r="J1771" s="6" t="str">
        <f>OBV!F1771</f>
        <v>NEUTRAL</v>
      </c>
      <c r="K1771" s="6" t="str">
        <f>OBV!G1771</f>
        <v>NEUTRAL</v>
      </c>
      <c r="L1771" s="6" t="str">
        <f>OBV!H1771</f>
        <v>NEUTRAL</v>
      </c>
      <c r="M1771" s="8">
        <f t="shared" si="270"/>
        <v>0</v>
      </c>
      <c r="N1771" s="8">
        <f t="shared" si="271"/>
        <v>45</v>
      </c>
      <c r="O1771" s="8">
        <f t="shared" si="272"/>
        <v>0</v>
      </c>
      <c r="P1771" s="8">
        <f t="shared" si="273"/>
        <v>33</v>
      </c>
      <c r="Q1771" s="9">
        <f t="shared" si="274"/>
        <v>20.7</v>
      </c>
      <c r="R1771" s="9">
        <f t="shared" si="275"/>
        <v>17.25</v>
      </c>
      <c r="S1771" s="9">
        <f t="shared" si="276"/>
        <v>21.6</v>
      </c>
      <c r="T1771" s="9">
        <f t="shared" si="277"/>
        <v>19.5</v>
      </c>
      <c r="U1771" s="8">
        <f t="shared" si="278"/>
        <v>19.850000000000001</v>
      </c>
      <c r="V1771" s="8">
        <f t="shared" si="279"/>
        <v>19.762500000000003</v>
      </c>
    </row>
    <row r="1772" spans="1:22" ht="13.5" x14ac:dyDescent="0.25">
      <c r="A1772" s="3">
        <f>RSI!A1772</f>
        <v>44594</v>
      </c>
      <c r="B1772" s="2">
        <f>RSI!B1772</f>
        <v>2.3980000000000001</v>
      </c>
      <c r="C1772" s="2">
        <f>RSI!I1772</f>
        <v>80.925184525943308</v>
      </c>
      <c r="D1772" s="2">
        <f>MACD!E1772</f>
        <v>-4.6281166838667342E-2</v>
      </c>
      <c r="E1772" s="2">
        <f>MACD!F1772</f>
        <v>-5.2416307789021489E-2</v>
      </c>
      <c r="F1772" s="2">
        <f>'Moving Avg'!D1772</f>
        <v>2.3980000000000001</v>
      </c>
      <c r="G1772" s="2">
        <f>'Moving Avg'!F1772</f>
        <v>2.3435250000000005</v>
      </c>
      <c r="H1772" s="2">
        <f>'Moving Avg'!G1772</f>
        <v>2.2963519999999988</v>
      </c>
      <c r="I1772" s="2">
        <f>'Moving Avg'!H1772</f>
        <v>2.4466514999999993</v>
      </c>
      <c r="J1772" s="6" t="str">
        <f>OBV!F1772</f>
        <v>NEUTRAL</v>
      </c>
      <c r="K1772" s="6" t="str">
        <f>OBV!G1772</f>
        <v>NEUTRAL</v>
      </c>
      <c r="L1772" s="6" t="str">
        <f>OBV!H1772</f>
        <v>NEUTRAL</v>
      </c>
      <c r="M1772" s="8">
        <f t="shared" si="270"/>
        <v>0</v>
      </c>
      <c r="N1772" s="8">
        <f t="shared" si="271"/>
        <v>0</v>
      </c>
      <c r="O1772" s="8">
        <f t="shared" si="272"/>
        <v>0</v>
      </c>
      <c r="P1772" s="8">
        <f t="shared" si="273"/>
        <v>33</v>
      </c>
      <c r="Q1772" s="9">
        <f t="shared" si="274"/>
        <v>4.95</v>
      </c>
      <c r="R1772" s="9">
        <f t="shared" si="275"/>
        <v>8.25</v>
      </c>
      <c r="S1772" s="9">
        <f t="shared" si="276"/>
        <v>14.85</v>
      </c>
      <c r="T1772" s="9">
        <f t="shared" si="277"/>
        <v>8.25</v>
      </c>
      <c r="U1772" s="8">
        <f t="shared" si="278"/>
        <v>9.35</v>
      </c>
      <c r="V1772" s="8">
        <f t="shared" si="279"/>
        <v>9.0749999999999993</v>
      </c>
    </row>
    <row r="1773" spans="1:22" ht="13.5" x14ac:dyDescent="0.25">
      <c r="A1773" s="3">
        <f>RSI!A1773</f>
        <v>44595</v>
      </c>
      <c r="B1773" s="2">
        <f>RSI!B1773</f>
        <v>2.3980000000000001</v>
      </c>
      <c r="C1773" s="2">
        <f>RSI!I1773</f>
        <v>80.925184525943308</v>
      </c>
      <c r="D1773" s="2">
        <f>MACD!E1773</f>
        <v>-3.4823152406988633E-2</v>
      </c>
      <c r="E1773" s="2">
        <f>MACD!F1773</f>
        <v>-4.8897676712614919E-2</v>
      </c>
      <c r="F1773" s="2">
        <f>'Moving Avg'!D1773</f>
        <v>2.3980000000000001</v>
      </c>
      <c r="G1773" s="2">
        <f>'Moving Avg'!F1773</f>
        <v>2.3501400000000006</v>
      </c>
      <c r="H1773" s="2">
        <f>'Moving Avg'!G1773</f>
        <v>2.2982199999999988</v>
      </c>
      <c r="I1773" s="2">
        <f>'Moving Avg'!H1773</f>
        <v>2.446261999999999</v>
      </c>
      <c r="J1773" s="6" t="str">
        <f>OBV!F1773</f>
        <v>NEUTRAL</v>
      </c>
      <c r="K1773" s="6" t="str">
        <f>OBV!G1773</f>
        <v>NEUTRAL</v>
      </c>
      <c r="L1773" s="6" t="str">
        <f>OBV!H1773</f>
        <v>NEUTRAL</v>
      </c>
      <c r="M1773" s="8">
        <f t="shared" si="270"/>
        <v>0</v>
      </c>
      <c r="N1773" s="8">
        <f t="shared" si="271"/>
        <v>0</v>
      </c>
      <c r="O1773" s="8">
        <f t="shared" si="272"/>
        <v>0</v>
      </c>
      <c r="P1773" s="8">
        <f t="shared" si="273"/>
        <v>33</v>
      </c>
      <c r="Q1773" s="9">
        <f t="shared" si="274"/>
        <v>4.95</v>
      </c>
      <c r="R1773" s="9">
        <f t="shared" si="275"/>
        <v>8.25</v>
      </c>
      <c r="S1773" s="9">
        <f t="shared" si="276"/>
        <v>14.85</v>
      </c>
      <c r="T1773" s="9">
        <f t="shared" si="277"/>
        <v>8.25</v>
      </c>
      <c r="U1773" s="8">
        <f t="shared" si="278"/>
        <v>9.35</v>
      </c>
      <c r="V1773" s="8">
        <f t="shared" si="279"/>
        <v>9.0749999999999993</v>
      </c>
    </row>
    <row r="1774" spans="1:22" ht="13.5" x14ac:dyDescent="0.25">
      <c r="A1774" s="3">
        <f>RSI!A1774</f>
        <v>44596</v>
      </c>
      <c r="B1774" s="2">
        <f>RSI!B1774</f>
        <v>2.3980000000000001</v>
      </c>
      <c r="C1774" s="2">
        <f>RSI!I1774</f>
        <v>80.925184525943308</v>
      </c>
      <c r="D1774" s="2">
        <f>MACD!E1774</f>
        <v>-2.5449230531377598E-2</v>
      </c>
      <c r="E1774" s="2">
        <f>MACD!F1774</f>
        <v>-4.4207987476367457E-2</v>
      </c>
      <c r="F1774" s="2">
        <f>'Moving Avg'!D1774</f>
        <v>2.3980000000000001</v>
      </c>
      <c r="G1774" s="2">
        <f>'Moving Avg'!F1774</f>
        <v>2.3567550000000006</v>
      </c>
      <c r="H1774" s="2">
        <f>'Moving Avg'!G1774</f>
        <v>2.2999319999999988</v>
      </c>
      <c r="I1774" s="2">
        <f>'Moving Avg'!H1774</f>
        <v>2.4458724999999992</v>
      </c>
      <c r="J1774" s="6" t="str">
        <f>OBV!F1774</f>
        <v>NEUTRAL</v>
      </c>
      <c r="K1774" s="6" t="str">
        <f>OBV!G1774</f>
        <v>NEUTRAL</v>
      </c>
      <c r="L1774" s="6" t="str">
        <f>OBV!H1774</f>
        <v>NEUTRAL</v>
      </c>
      <c r="M1774" s="8">
        <f t="shared" si="270"/>
        <v>0</v>
      </c>
      <c r="N1774" s="8">
        <f t="shared" si="271"/>
        <v>0</v>
      </c>
      <c r="O1774" s="8">
        <f t="shared" si="272"/>
        <v>0</v>
      </c>
      <c r="P1774" s="8">
        <f t="shared" si="273"/>
        <v>33</v>
      </c>
      <c r="Q1774" s="9">
        <f t="shared" si="274"/>
        <v>4.95</v>
      </c>
      <c r="R1774" s="9">
        <f t="shared" si="275"/>
        <v>8.25</v>
      </c>
      <c r="S1774" s="9">
        <f t="shared" si="276"/>
        <v>14.85</v>
      </c>
      <c r="T1774" s="9">
        <f t="shared" si="277"/>
        <v>8.25</v>
      </c>
      <c r="U1774" s="8">
        <f t="shared" si="278"/>
        <v>9.35</v>
      </c>
      <c r="V1774" s="8">
        <f t="shared" si="279"/>
        <v>9.0749999999999993</v>
      </c>
    </row>
    <row r="1775" spans="1:22" ht="13.5" x14ac:dyDescent="0.25">
      <c r="A1775" s="3">
        <f>RSI!A1775</f>
        <v>44599</v>
      </c>
      <c r="B1775" s="2">
        <f>RSI!B1775</f>
        <v>2.3980000000000001</v>
      </c>
      <c r="C1775" s="2">
        <f>RSI!I1775</f>
        <v>80.925184525943308</v>
      </c>
      <c r="D1775" s="2">
        <f>MACD!E1775</f>
        <v>-1.7814970024486954E-2</v>
      </c>
      <c r="E1775" s="2">
        <f>MACD!F1775</f>
        <v>-3.8929383985991356E-2</v>
      </c>
      <c r="F1775" s="2">
        <f>'Moving Avg'!D1775</f>
        <v>2.3980000000000001</v>
      </c>
      <c r="G1775" s="2">
        <f>'Moving Avg'!F1775</f>
        <v>2.3633700000000006</v>
      </c>
      <c r="H1775" s="2">
        <f>'Moving Avg'!G1775</f>
        <v>2.3016439999999987</v>
      </c>
      <c r="I1775" s="2">
        <f>'Moving Avg'!H1775</f>
        <v>2.4454829999999994</v>
      </c>
      <c r="J1775" s="6" t="str">
        <f>OBV!F1775</f>
        <v>NEUTRAL</v>
      </c>
      <c r="K1775" s="6" t="str">
        <f>OBV!G1775</f>
        <v>NEUTRAL</v>
      </c>
      <c r="L1775" s="6" t="str">
        <f>OBV!H1775</f>
        <v>NEUTRAL</v>
      </c>
      <c r="M1775" s="8">
        <f t="shared" si="270"/>
        <v>0</v>
      </c>
      <c r="N1775" s="8">
        <f t="shared" si="271"/>
        <v>0</v>
      </c>
      <c r="O1775" s="8">
        <f t="shared" si="272"/>
        <v>0</v>
      </c>
      <c r="P1775" s="8">
        <f t="shared" si="273"/>
        <v>33</v>
      </c>
      <c r="Q1775" s="9">
        <f t="shared" si="274"/>
        <v>4.95</v>
      </c>
      <c r="R1775" s="9">
        <f t="shared" si="275"/>
        <v>8.25</v>
      </c>
      <c r="S1775" s="9">
        <f t="shared" si="276"/>
        <v>14.85</v>
      </c>
      <c r="T1775" s="9">
        <f t="shared" si="277"/>
        <v>8.25</v>
      </c>
      <c r="U1775" s="8">
        <f t="shared" si="278"/>
        <v>9.35</v>
      </c>
      <c r="V1775" s="8">
        <f t="shared" si="279"/>
        <v>9.0749999999999993</v>
      </c>
    </row>
    <row r="1776" spans="1:22" ht="13.5" x14ac:dyDescent="0.25">
      <c r="A1776" s="3">
        <f>RSI!A1776</f>
        <v>44600</v>
      </c>
      <c r="B1776" s="2">
        <f>RSI!B1776</f>
        <v>2.3980000000000001</v>
      </c>
      <c r="C1776" s="2">
        <f>RSI!I1776</f>
        <v>80.925184525943308</v>
      </c>
      <c r="D1776" s="2">
        <f>MACD!E1776</f>
        <v>-1.1630692191173964E-2</v>
      </c>
      <c r="E1776" s="2">
        <f>MACD!F1776</f>
        <v>-3.346964562702788E-2</v>
      </c>
      <c r="F1776" s="2">
        <f>'Moving Avg'!D1776</f>
        <v>2.3980000000000001</v>
      </c>
      <c r="G1776" s="2">
        <f>'Moving Avg'!F1776</f>
        <v>2.3699850000000007</v>
      </c>
      <c r="H1776" s="2">
        <f>'Moving Avg'!G1776</f>
        <v>2.3033559999999991</v>
      </c>
      <c r="I1776" s="2">
        <f>'Moving Avg'!H1776</f>
        <v>2.4450934999999996</v>
      </c>
      <c r="J1776" s="6" t="str">
        <f>OBV!F1776</f>
        <v>NEUTRAL</v>
      </c>
      <c r="K1776" s="6" t="str">
        <f>OBV!G1776</f>
        <v>NEUTRAL</v>
      </c>
      <c r="L1776" s="6" t="str">
        <f>OBV!H1776</f>
        <v>NEUTRAL</v>
      </c>
      <c r="M1776" s="8">
        <f t="shared" si="270"/>
        <v>0</v>
      </c>
      <c r="N1776" s="8">
        <f t="shared" si="271"/>
        <v>0</v>
      </c>
      <c r="O1776" s="8">
        <f t="shared" si="272"/>
        <v>0</v>
      </c>
      <c r="P1776" s="8">
        <f t="shared" si="273"/>
        <v>33</v>
      </c>
      <c r="Q1776" s="9">
        <f t="shared" si="274"/>
        <v>4.95</v>
      </c>
      <c r="R1776" s="9">
        <f t="shared" si="275"/>
        <v>8.25</v>
      </c>
      <c r="S1776" s="9">
        <f t="shared" si="276"/>
        <v>14.85</v>
      </c>
      <c r="T1776" s="9">
        <f t="shared" si="277"/>
        <v>8.25</v>
      </c>
      <c r="U1776" s="8">
        <f t="shared" si="278"/>
        <v>9.35</v>
      </c>
      <c r="V1776" s="8">
        <f t="shared" si="279"/>
        <v>9.0749999999999993</v>
      </c>
    </row>
    <row r="1777" spans="1:22" ht="13.5" x14ac:dyDescent="0.25">
      <c r="A1777" s="3">
        <f>RSI!A1777</f>
        <v>44601</v>
      </c>
      <c r="B1777" s="2">
        <f>RSI!B1777</f>
        <v>2.3980000000000001</v>
      </c>
      <c r="C1777" s="2">
        <f>RSI!I1777</f>
        <v>80.925184525943322</v>
      </c>
      <c r="D1777" s="2">
        <f>MACD!E1777</f>
        <v>-6.6529167697328973E-3</v>
      </c>
      <c r="E1777" s="2">
        <f>MACD!F1777</f>
        <v>-2.8106299855568884E-2</v>
      </c>
      <c r="F1777" s="2">
        <f>'Moving Avg'!D1777</f>
        <v>2.3980000000000001</v>
      </c>
      <c r="G1777" s="2">
        <f>'Moving Avg'!F1777</f>
        <v>2.3766000000000007</v>
      </c>
      <c r="H1777" s="2">
        <f>'Moving Avg'!G1777</f>
        <v>2.305845999999999</v>
      </c>
      <c r="I1777" s="2">
        <f>'Moving Avg'!H1777</f>
        <v>2.4446259999999995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  <c r="M1777" s="8">
        <f t="shared" si="270"/>
        <v>0</v>
      </c>
      <c r="N1777" s="8">
        <f t="shared" si="271"/>
        <v>0</v>
      </c>
      <c r="O1777" s="8">
        <f t="shared" si="272"/>
        <v>0</v>
      </c>
      <c r="P1777" s="8">
        <f t="shared" si="273"/>
        <v>33</v>
      </c>
      <c r="Q1777" s="9">
        <f t="shared" si="274"/>
        <v>4.95</v>
      </c>
      <c r="R1777" s="9">
        <f t="shared" si="275"/>
        <v>8.25</v>
      </c>
      <c r="S1777" s="9">
        <f t="shared" si="276"/>
        <v>14.85</v>
      </c>
      <c r="T1777" s="9">
        <f t="shared" si="277"/>
        <v>8.25</v>
      </c>
      <c r="U1777" s="8">
        <f t="shared" si="278"/>
        <v>9.35</v>
      </c>
      <c r="V1777" s="8">
        <f t="shared" si="279"/>
        <v>9.0749999999999993</v>
      </c>
    </row>
    <row r="1778" spans="1:22" ht="13.5" x14ac:dyDescent="0.25">
      <c r="A1778" s="3">
        <f>RSI!A1778</f>
        <v>44602</v>
      </c>
      <c r="B1778" s="2">
        <f>RSI!B1778</f>
        <v>2.3980000000000001</v>
      </c>
      <c r="C1778" s="2">
        <f>RSI!I1778</f>
        <v>80.925184525943322</v>
      </c>
      <c r="D1778" s="2">
        <f>MACD!E1778</f>
        <v>-2.6771335561286413E-3</v>
      </c>
      <c r="E1778" s="2">
        <f>MACD!F1778</f>
        <v>-2.3020466595680838E-2</v>
      </c>
      <c r="F1778" s="2">
        <f>'Moving Avg'!D1778</f>
        <v>2.3980000000000001</v>
      </c>
      <c r="G1778" s="2">
        <f>'Moving Avg'!F1778</f>
        <v>2.3832150000000007</v>
      </c>
      <c r="H1778" s="2">
        <f>'Moving Avg'!G1778</f>
        <v>2.3077139999999989</v>
      </c>
      <c r="I1778" s="2">
        <f>'Moving Avg'!H1778</f>
        <v>2.4441584999999995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  <c r="M1778" s="8">
        <f t="shared" si="270"/>
        <v>0</v>
      </c>
      <c r="N1778" s="8">
        <f t="shared" si="271"/>
        <v>0</v>
      </c>
      <c r="O1778" s="8">
        <f t="shared" si="272"/>
        <v>0</v>
      </c>
      <c r="P1778" s="8">
        <f t="shared" si="273"/>
        <v>33</v>
      </c>
      <c r="Q1778" s="9">
        <f t="shared" si="274"/>
        <v>4.95</v>
      </c>
      <c r="R1778" s="9">
        <f t="shared" si="275"/>
        <v>8.25</v>
      </c>
      <c r="S1778" s="9">
        <f t="shared" si="276"/>
        <v>14.85</v>
      </c>
      <c r="T1778" s="9">
        <f t="shared" si="277"/>
        <v>8.25</v>
      </c>
      <c r="U1778" s="8">
        <f t="shared" si="278"/>
        <v>9.35</v>
      </c>
      <c r="V1778" s="8">
        <f t="shared" si="279"/>
        <v>9.0749999999999993</v>
      </c>
    </row>
    <row r="1779" spans="1:22" ht="13.5" x14ac:dyDescent="0.25">
      <c r="A1779" s="3">
        <f>RSI!A1779</f>
        <v>44603</v>
      </c>
      <c r="B1779" s="2">
        <f>RSI!B1779</f>
        <v>2.3980000000000001</v>
      </c>
      <c r="C1779" s="2">
        <f>RSI!I1779</f>
        <v>80.925184525943322</v>
      </c>
      <c r="D1779" s="2">
        <f>MACD!E1779</f>
        <v>4.6830495659433424E-4</v>
      </c>
      <c r="E1779" s="2">
        <f>MACD!F1779</f>
        <v>-1.8322712285225806E-2</v>
      </c>
      <c r="F1779" s="2">
        <f>'Moving Avg'!D1779</f>
        <v>2.3980000000000001</v>
      </c>
      <c r="G1779" s="2">
        <f>'Moving Avg'!F1779</f>
        <v>2.3898300000000008</v>
      </c>
      <c r="H1779" s="2">
        <f>'Moving Avg'!G1779</f>
        <v>2.3095819999999989</v>
      </c>
      <c r="I1779" s="2">
        <f>'Moving Avg'!H1779</f>
        <v>2.4436909999999998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0</v>
      </c>
      <c r="N1779" s="8">
        <f t="shared" si="271"/>
        <v>0</v>
      </c>
      <c r="O1779" s="8">
        <f t="shared" si="272"/>
        <v>0</v>
      </c>
      <c r="P1779" s="8">
        <f t="shared" si="273"/>
        <v>33</v>
      </c>
      <c r="Q1779" s="9">
        <f t="shared" si="274"/>
        <v>4.95</v>
      </c>
      <c r="R1779" s="9">
        <f t="shared" si="275"/>
        <v>8.25</v>
      </c>
      <c r="S1779" s="9">
        <f t="shared" si="276"/>
        <v>14.85</v>
      </c>
      <c r="T1779" s="9">
        <f t="shared" si="277"/>
        <v>8.25</v>
      </c>
      <c r="U1779" s="8">
        <f t="shared" si="278"/>
        <v>9.35</v>
      </c>
      <c r="V1779" s="8">
        <f t="shared" si="279"/>
        <v>9.0749999999999993</v>
      </c>
    </row>
    <row r="1780" spans="1:22" ht="13.5" x14ac:dyDescent="0.25">
      <c r="A1780" s="3">
        <f>RSI!A1780</f>
        <v>44606</v>
      </c>
      <c r="B1780" s="2">
        <f>RSI!B1780</f>
        <v>2.3902000000000001</v>
      </c>
      <c r="C1780" s="2">
        <f>RSI!I1780</f>
        <v>70.699115917124359</v>
      </c>
      <c r="D1780" s="2">
        <f>MACD!E1780</f>
        <v>3.5051208288803259E-3</v>
      </c>
      <c r="E1780" s="2">
        <f>MACD!F1780</f>
        <v>-1.3957145662404582E-2</v>
      </c>
      <c r="F1780" s="2">
        <f>'Moving Avg'!D1780</f>
        <v>2.3964400000000001</v>
      </c>
      <c r="G1780" s="2">
        <f>'Moving Avg'!F1780</f>
        <v>2.3960550000000009</v>
      </c>
      <c r="H1780" s="2">
        <f>'Moving Avg'!G1780</f>
        <v>2.3112939999999993</v>
      </c>
      <c r="I1780" s="2">
        <f>'Moving Avg'!H1780</f>
        <v>2.4432234999999998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  <c r="M1780" s="8">
        <f t="shared" si="270"/>
        <v>0</v>
      </c>
      <c r="N1780" s="8">
        <f t="shared" si="271"/>
        <v>0</v>
      </c>
      <c r="O1780" s="8">
        <f t="shared" si="272"/>
        <v>0</v>
      </c>
      <c r="P1780" s="8">
        <f t="shared" si="273"/>
        <v>16.5</v>
      </c>
      <c r="Q1780" s="9">
        <f t="shared" si="274"/>
        <v>2.4750000000000001</v>
      </c>
      <c r="R1780" s="9">
        <f t="shared" si="275"/>
        <v>4.125</v>
      </c>
      <c r="S1780" s="9">
        <f t="shared" si="276"/>
        <v>7.4249999999999998</v>
      </c>
      <c r="T1780" s="9">
        <f t="shared" si="277"/>
        <v>4.125</v>
      </c>
      <c r="U1780" s="8">
        <f t="shared" si="278"/>
        <v>4.6749999999999998</v>
      </c>
      <c r="V1780" s="8">
        <f t="shared" si="279"/>
        <v>4.5374999999999996</v>
      </c>
    </row>
    <row r="1781" spans="1:22" ht="13.5" x14ac:dyDescent="0.25">
      <c r="A1781" s="3">
        <f>RSI!A1781</f>
        <v>44607</v>
      </c>
      <c r="B1781" s="2">
        <f>RSI!B1781</f>
        <v>2.3902000000000001</v>
      </c>
      <c r="C1781" s="2">
        <f>RSI!I1781</f>
        <v>70.699115917124359</v>
      </c>
      <c r="D1781" s="2">
        <f>MACD!E1781</f>
        <v>5.9333370156697818E-3</v>
      </c>
      <c r="E1781" s="2">
        <f>MACD!F1781</f>
        <v>-9.9790491267897109E-3</v>
      </c>
      <c r="F1781" s="2">
        <f>'Moving Avg'!D1781</f>
        <v>2.3948800000000001</v>
      </c>
      <c r="G1781" s="2">
        <f>'Moving Avg'!F1781</f>
        <v>2.3972200000000008</v>
      </c>
      <c r="H1781" s="2">
        <f>'Moving Avg'!G1781</f>
        <v>2.3131619999999993</v>
      </c>
      <c r="I1781" s="2">
        <f>'Moving Avg'!H1781</f>
        <v>2.442717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  <c r="M1781" s="8">
        <f t="shared" si="270"/>
        <v>0</v>
      </c>
      <c r="N1781" s="8">
        <f t="shared" si="271"/>
        <v>0</v>
      </c>
      <c r="O1781" s="8">
        <f t="shared" si="272"/>
        <v>0</v>
      </c>
      <c r="P1781" s="8">
        <f t="shared" si="273"/>
        <v>16.5</v>
      </c>
      <c r="Q1781" s="9">
        <f t="shared" si="274"/>
        <v>2.4750000000000001</v>
      </c>
      <c r="R1781" s="9">
        <f t="shared" si="275"/>
        <v>4.125</v>
      </c>
      <c r="S1781" s="9">
        <f t="shared" si="276"/>
        <v>7.4249999999999998</v>
      </c>
      <c r="T1781" s="9">
        <f t="shared" si="277"/>
        <v>4.125</v>
      </c>
      <c r="U1781" s="8">
        <f t="shared" si="278"/>
        <v>4.6749999999999998</v>
      </c>
      <c r="V1781" s="8">
        <f t="shared" si="279"/>
        <v>4.5374999999999996</v>
      </c>
    </row>
    <row r="1782" spans="1:22" ht="13.5" x14ac:dyDescent="0.25">
      <c r="A1782" s="3">
        <f>RSI!A1782</f>
        <v>44608</v>
      </c>
      <c r="B1782" s="2">
        <f>RSI!B1782</f>
        <v>2.3902000000000001</v>
      </c>
      <c r="C1782" s="2">
        <f>RSI!I1782</f>
        <v>70.699115917124359</v>
      </c>
      <c r="D1782" s="2">
        <f>MACD!E1782</f>
        <v>7.857058107705317E-3</v>
      </c>
      <c r="E1782" s="2">
        <f>MACD!F1782</f>
        <v>-6.4118276798907064E-3</v>
      </c>
      <c r="F1782" s="2">
        <f>'Moving Avg'!D1782</f>
        <v>2.3933200000000001</v>
      </c>
      <c r="G1782" s="2">
        <f>'Moving Avg'!F1782</f>
        <v>2.3968300000000005</v>
      </c>
      <c r="H1782" s="2">
        <f>'Moving Avg'!G1782</f>
        <v>2.3151859999999989</v>
      </c>
      <c r="I1782" s="2">
        <f>'Moving Avg'!H1782</f>
        <v>2.4422104999999998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  <c r="M1782" s="8">
        <f t="shared" si="270"/>
        <v>0</v>
      </c>
      <c r="N1782" s="8">
        <f t="shared" si="271"/>
        <v>0</v>
      </c>
      <c r="O1782" s="8">
        <f t="shared" si="272"/>
        <v>0</v>
      </c>
      <c r="P1782" s="8">
        <f t="shared" si="273"/>
        <v>16.5</v>
      </c>
      <c r="Q1782" s="9">
        <f t="shared" si="274"/>
        <v>2.4750000000000001</v>
      </c>
      <c r="R1782" s="9">
        <f t="shared" si="275"/>
        <v>4.125</v>
      </c>
      <c r="S1782" s="9">
        <f t="shared" si="276"/>
        <v>7.4249999999999998</v>
      </c>
      <c r="T1782" s="9">
        <f t="shared" si="277"/>
        <v>4.125</v>
      </c>
      <c r="U1782" s="8">
        <f t="shared" si="278"/>
        <v>4.6749999999999998</v>
      </c>
      <c r="V1782" s="8">
        <f t="shared" si="279"/>
        <v>4.5374999999999996</v>
      </c>
    </row>
    <row r="1783" spans="1:22" ht="13.5" x14ac:dyDescent="0.25">
      <c r="A1783" s="3">
        <f>RSI!A1783</f>
        <v>44609</v>
      </c>
      <c r="B1783" s="2">
        <f>RSI!B1783</f>
        <v>2.3902000000000001</v>
      </c>
      <c r="C1783" s="2">
        <f>RSI!I1783</f>
        <v>70.699115917124359</v>
      </c>
      <c r="D1783" s="2">
        <f>MACD!E1783</f>
        <v>9.3635967626308769E-3</v>
      </c>
      <c r="E1783" s="2">
        <f>MACD!F1783</f>
        <v>-3.25674279138639E-3</v>
      </c>
      <c r="F1783" s="2">
        <f>'Moving Avg'!D1783</f>
        <v>2.3917600000000001</v>
      </c>
      <c r="G1783" s="2">
        <f>'Moving Avg'!F1783</f>
        <v>2.3964400000000006</v>
      </c>
      <c r="H1783" s="2">
        <f>'Moving Avg'!G1783</f>
        <v>2.3172099999999989</v>
      </c>
      <c r="I1783" s="2">
        <f>'Moving Avg'!H1783</f>
        <v>2.4417040000000001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  <c r="M1783" s="8">
        <f t="shared" si="270"/>
        <v>0</v>
      </c>
      <c r="N1783" s="8">
        <f t="shared" si="271"/>
        <v>0</v>
      </c>
      <c r="O1783" s="8">
        <f t="shared" si="272"/>
        <v>0</v>
      </c>
      <c r="P1783" s="8">
        <f t="shared" si="273"/>
        <v>16.5</v>
      </c>
      <c r="Q1783" s="9">
        <f t="shared" si="274"/>
        <v>2.4750000000000001</v>
      </c>
      <c r="R1783" s="9">
        <f t="shared" si="275"/>
        <v>4.125</v>
      </c>
      <c r="S1783" s="9">
        <f t="shared" si="276"/>
        <v>7.4249999999999998</v>
      </c>
      <c r="T1783" s="9">
        <f t="shared" si="277"/>
        <v>4.125</v>
      </c>
      <c r="U1783" s="8">
        <f t="shared" si="278"/>
        <v>4.6749999999999998</v>
      </c>
      <c r="V1783" s="8">
        <f t="shared" si="279"/>
        <v>4.5374999999999996</v>
      </c>
    </row>
    <row r="1784" spans="1:22" ht="13.5" x14ac:dyDescent="0.25">
      <c r="A1784" s="3">
        <f>RSI!A1784</f>
        <v>44610</v>
      </c>
      <c r="B1784" s="2">
        <f>RSI!B1784</f>
        <v>2.3902000000000001</v>
      </c>
      <c r="C1784" s="2">
        <f>RSI!I1784</f>
        <v>70.699115917124359</v>
      </c>
      <c r="D1784" s="2">
        <f>MACD!E1784</f>
        <v>1.0526114549109788E-2</v>
      </c>
      <c r="E1784" s="2">
        <f>MACD!F1784</f>
        <v>-5.0017132328715463E-4</v>
      </c>
      <c r="F1784" s="2">
        <f>'Moving Avg'!D1784</f>
        <v>2.3902000000000001</v>
      </c>
      <c r="G1784" s="2">
        <f>'Moving Avg'!F1784</f>
        <v>2.3960500000000002</v>
      </c>
      <c r="H1784" s="2">
        <f>'Moving Avg'!G1784</f>
        <v>2.3192339999999989</v>
      </c>
      <c r="I1784" s="2">
        <f>'Moving Avg'!H1784</f>
        <v>2.4411974999999999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  <c r="M1784" s="8">
        <f t="shared" si="270"/>
        <v>0</v>
      </c>
      <c r="N1784" s="8">
        <f t="shared" si="271"/>
        <v>0</v>
      </c>
      <c r="O1784" s="8">
        <f t="shared" si="272"/>
        <v>0</v>
      </c>
      <c r="P1784" s="8">
        <f t="shared" si="273"/>
        <v>16.5</v>
      </c>
      <c r="Q1784" s="9">
        <f t="shared" si="274"/>
        <v>2.4750000000000001</v>
      </c>
      <c r="R1784" s="9">
        <f t="shared" si="275"/>
        <v>4.125</v>
      </c>
      <c r="S1784" s="9">
        <f t="shared" si="276"/>
        <v>7.4249999999999998</v>
      </c>
      <c r="T1784" s="9">
        <f t="shared" si="277"/>
        <v>4.125</v>
      </c>
      <c r="U1784" s="8">
        <f t="shared" si="278"/>
        <v>4.6749999999999998</v>
      </c>
      <c r="V1784" s="8">
        <f t="shared" si="279"/>
        <v>4.5374999999999996</v>
      </c>
    </row>
    <row r="1785" spans="1:22" ht="13.5" x14ac:dyDescent="0.25">
      <c r="A1785" s="3">
        <f>RSI!A1785</f>
        <v>44613</v>
      </c>
      <c r="B1785" s="2">
        <f>RSI!B1785</f>
        <v>2.3902000000000001</v>
      </c>
      <c r="C1785" s="2">
        <f>RSI!I1785</f>
        <v>70.699115917124374</v>
      </c>
      <c r="D1785" s="2">
        <f>MACD!E1785</f>
        <v>1.1405852250207626E-2</v>
      </c>
      <c r="E1785" s="2">
        <f>MACD!F1785</f>
        <v>1.8810333914118015E-3</v>
      </c>
      <c r="F1785" s="2">
        <f>'Moving Avg'!D1785</f>
        <v>2.3902000000000001</v>
      </c>
      <c r="G1785" s="2">
        <f>'Moving Avg'!F1785</f>
        <v>2.3956600000000003</v>
      </c>
      <c r="H1785" s="2">
        <f>'Moving Avg'!G1785</f>
        <v>2.3212579999999985</v>
      </c>
      <c r="I1785" s="2">
        <f>'Moving Avg'!H1785</f>
        <v>2.4406909999999997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  <c r="M1785" s="8">
        <f t="shared" si="270"/>
        <v>0</v>
      </c>
      <c r="N1785" s="8">
        <f t="shared" si="271"/>
        <v>0</v>
      </c>
      <c r="O1785" s="8">
        <f t="shared" si="272"/>
        <v>0</v>
      </c>
      <c r="P1785" s="8">
        <f t="shared" si="273"/>
        <v>33</v>
      </c>
      <c r="Q1785" s="9">
        <f t="shared" si="274"/>
        <v>4.95</v>
      </c>
      <c r="R1785" s="9">
        <f t="shared" si="275"/>
        <v>8.25</v>
      </c>
      <c r="S1785" s="9">
        <f t="shared" si="276"/>
        <v>14.85</v>
      </c>
      <c r="T1785" s="9">
        <f t="shared" si="277"/>
        <v>8.25</v>
      </c>
      <c r="U1785" s="8">
        <f t="shared" si="278"/>
        <v>9.35</v>
      </c>
      <c r="V1785" s="8">
        <f t="shared" si="279"/>
        <v>9.0749999999999993</v>
      </c>
    </row>
    <row r="1786" spans="1:22" ht="13.5" x14ac:dyDescent="0.25">
      <c r="A1786" s="3">
        <f>RSI!A1786</f>
        <v>44614</v>
      </c>
      <c r="B1786" s="2">
        <f>RSI!B1786</f>
        <v>2.3902000000000001</v>
      </c>
      <c r="C1786" s="2">
        <f>RSI!I1786</f>
        <v>70.699115917124374</v>
      </c>
      <c r="D1786" s="2">
        <f>MACD!E1786</f>
        <v>1.2054013101492789E-2</v>
      </c>
      <c r="E1786" s="2">
        <f>MACD!F1786</f>
        <v>3.9156293334279991E-3</v>
      </c>
      <c r="F1786" s="2">
        <f>'Moving Avg'!D1786</f>
        <v>2.3902000000000001</v>
      </c>
      <c r="G1786" s="2">
        <f>'Moving Avg'!F1786</f>
        <v>2.39527</v>
      </c>
      <c r="H1786" s="2">
        <f>'Moving Avg'!G1786</f>
        <v>2.3232819999999985</v>
      </c>
      <c r="I1786" s="2">
        <f>'Moving Avg'!H1786</f>
        <v>2.4401845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  <c r="M1786" s="8">
        <f t="shared" si="270"/>
        <v>0</v>
      </c>
      <c r="N1786" s="8">
        <f t="shared" si="271"/>
        <v>0</v>
      </c>
      <c r="O1786" s="8">
        <f t="shared" si="272"/>
        <v>0</v>
      </c>
      <c r="P1786" s="8">
        <f t="shared" si="273"/>
        <v>33</v>
      </c>
      <c r="Q1786" s="9">
        <f t="shared" si="274"/>
        <v>4.95</v>
      </c>
      <c r="R1786" s="9">
        <f t="shared" si="275"/>
        <v>8.25</v>
      </c>
      <c r="S1786" s="9">
        <f t="shared" si="276"/>
        <v>14.85</v>
      </c>
      <c r="T1786" s="9">
        <f t="shared" si="277"/>
        <v>8.25</v>
      </c>
      <c r="U1786" s="8">
        <f t="shared" si="278"/>
        <v>9.35</v>
      </c>
      <c r="V1786" s="8">
        <f t="shared" si="279"/>
        <v>9.0749999999999993</v>
      </c>
    </row>
    <row r="1787" spans="1:22" ht="13.5" x14ac:dyDescent="0.25">
      <c r="A1787" s="3">
        <f>RSI!A1787</f>
        <v>44615</v>
      </c>
      <c r="B1787" s="2">
        <f>RSI!B1787</f>
        <v>2.3902000000000001</v>
      </c>
      <c r="C1787" s="2">
        <f>RSI!I1787</f>
        <v>70.699115917124374</v>
      </c>
      <c r="D1787" s="2">
        <f>MACD!E1787</f>
        <v>1.2513352650488141E-2</v>
      </c>
      <c r="E1787" s="2">
        <f>MACD!F1787</f>
        <v>5.6351739968400275E-3</v>
      </c>
      <c r="F1787" s="2">
        <f>'Moving Avg'!D1787</f>
        <v>2.3902000000000001</v>
      </c>
      <c r="G1787" s="2">
        <f>'Moving Avg'!F1787</f>
        <v>2.3948799999999997</v>
      </c>
      <c r="H1787" s="2">
        <f>'Moving Avg'!G1787</f>
        <v>2.325305999999999</v>
      </c>
      <c r="I1787" s="2">
        <f>'Moving Avg'!H1787</f>
        <v>2.4396779999999998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  <c r="M1787" s="8">
        <f t="shared" si="270"/>
        <v>0</v>
      </c>
      <c r="N1787" s="8">
        <f t="shared" si="271"/>
        <v>0</v>
      </c>
      <c r="O1787" s="8">
        <f t="shared" si="272"/>
        <v>0</v>
      </c>
      <c r="P1787" s="8">
        <f t="shared" si="273"/>
        <v>33</v>
      </c>
      <c r="Q1787" s="9">
        <f t="shared" si="274"/>
        <v>4.95</v>
      </c>
      <c r="R1787" s="9">
        <f t="shared" si="275"/>
        <v>8.25</v>
      </c>
      <c r="S1787" s="9">
        <f t="shared" si="276"/>
        <v>14.85</v>
      </c>
      <c r="T1787" s="9">
        <f t="shared" si="277"/>
        <v>8.25</v>
      </c>
      <c r="U1787" s="8">
        <f t="shared" si="278"/>
        <v>9.35</v>
      </c>
      <c r="V1787" s="8">
        <f t="shared" si="279"/>
        <v>9.0749999999999993</v>
      </c>
    </row>
    <row r="1788" spans="1:22" ht="13.5" x14ac:dyDescent="0.25">
      <c r="A1788" s="3">
        <f>RSI!A1788</f>
        <v>44616</v>
      </c>
      <c r="B1788" s="2">
        <f>RSI!B1788</f>
        <v>2.3902000000000001</v>
      </c>
      <c r="C1788" s="2">
        <f>RSI!I1788</f>
        <v>70.699115917124374</v>
      </c>
      <c r="D1788" s="2">
        <f>MACD!E1788</f>
        <v>1.2819520643000182E-2</v>
      </c>
      <c r="E1788" s="2">
        <f>MACD!F1788</f>
        <v>7.0720433260720583E-3</v>
      </c>
      <c r="F1788" s="2">
        <f>'Moving Avg'!D1788</f>
        <v>2.3902000000000001</v>
      </c>
      <c r="G1788" s="2">
        <f>'Moving Avg'!F1788</f>
        <v>2.3944900000000002</v>
      </c>
      <c r="H1788" s="2">
        <f>'Moving Avg'!G1788</f>
        <v>2.3273299999999981</v>
      </c>
      <c r="I1788" s="2">
        <f>'Moving Avg'!H1788</f>
        <v>2.4391715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  <c r="M1788" s="8">
        <f t="shared" si="270"/>
        <v>0</v>
      </c>
      <c r="N1788" s="8">
        <f t="shared" si="271"/>
        <v>0</v>
      </c>
      <c r="O1788" s="8">
        <f t="shared" si="272"/>
        <v>0</v>
      </c>
      <c r="P1788" s="8">
        <f t="shared" si="273"/>
        <v>33</v>
      </c>
      <c r="Q1788" s="9">
        <f t="shared" si="274"/>
        <v>4.95</v>
      </c>
      <c r="R1788" s="9">
        <f t="shared" si="275"/>
        <v>8.25</v>
      </c>
      <c r="S1788" s="9">
        <f t="shared" si="276"/>
        <v>14.85</v>
      </c>
      <c r="T1788" s="9">
        <f t="shared" si="277"/>
        <v>8.25</v>
      </c>
      <c r="U1788" s="8">
        <f t="shared" si="278"/>
        <v>9.35</v>
      </c>
      <c r="V1788" s="8">
        <f t="shared" si="279"/>
        <v>9.0749999999999993</v>
      </c>
    </row>
    <row r="1789" spans="1:22" ht="13.5" x14ac:dyDescent="0.25">
      <c r="A1789" s="3">
        <f>RSI!A1789</f>
        <v>44617</v>
      </c>
      <c r="B1789" s="2">
        <f>RSI!B1789</f>
        <v>2.2890000000000001</v>
      </c>
      <c r="C1789" s="2">
        <f>RSI!I1789</f>
        <v>16.856076797409017</v>
      </c>
      <c r="D1789" s="2">
        <f>MACD!E1789</f>
        <v>2.0498489632654771E-2</v>
      </c>
      <c r="E1789" s="2">
        <f>MACD!F1789</f>
        <v>9.7573325873886018E-3</v>
      </c>
      <c r="F1789" s="2">
        <f>'Moving Avg'!D1789</f>
        <v>2.3699599999999998</v>
      </c>
      <c r="G1789" s="2">
        <f>'Moving Avg'!F1789</f>
        <v>2.3890400000000005</v>
      </c>
      <c r="H1789" s="2">
        <f>'Moving Avg'!G1789</f>
        <v>2.3299759999999989</v>
      </c>
      <c r="I1789" s="2">
        <f>'Moving Avg'!H1789</f>
        <v>2.4381589999999997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  <c r="M1789" s="8">
        <f t="shared" si="270"/>
        <v>50</v>
      </c>
      <c r="N1789" s="8">
        <f t="shared" si="271"/>
        <v>0</v>
      </c>
      <c r="O1789" s="8">
        <f t="shared" si="272"/>
        <v>0</v>
      </c>
      <c r="P1789" s="8">
        <f t="shared" si="273"/>
        <v>33</v>
      </c>
      <c r="Q1789" s="9">
        <f t="shared" si="274"/>
        <v>22.45</v>
      </c>
      <c r="R1789" s="9">
        <f t="shared" si="275"/>
        <v>18.25</v>
      </c>
      <c r="S1789" s="9">
        <f t="shared" si="276"/>
        <v>22.35</v>
      </c>
      <c r="T1789" s="9">
        <f t="shared" si="277"/>
        <v>20.75</v>
      </c>
      <c r="U1789" s="8">
        <f t="shared" si="278"/>
        <v>21.016666666666669</v>
      </c>
      <c r="V1789" s="8">
        <f t="shared" si="279"/>
        <v>20.950000000000003</v>
      </c>
    </row>
    <row r="1790" spans="1:22" ht="13.5" x14ac:dyDescent="0.25">
      <c r="A1790" s="3">
        <f>RSI!A1790</f>
        <v>44620</v>
      </c>
      <c r="B1790" s="2">
        <f>RSI!B1790</f>
        <v>2.3902000000000001</v>
      </c>
      <c r="C1790" s="2">
        <f>RSI!I1790</f>
        <v>54.320621163048585</v>
      </c>
      <c r="D1790" s="2">
        <f>MACD!E1790</f>
        <v>1.882704380252509E-2</v>
      </c>
      <c r="E1790" s="2">
        <f>MACD!F1790</f>
        <v>1.1571274830415899E-2</v>
      </c>
      <c r="F1790" s="2">
        <f>'Moving Avg'!D1790</f>
        <v>2.3699599999999998</v>
      </c>
      <c r="G1790" s="2">
        <f>'Moving Avg'!F1790</f>
        <v>2.3886500000000002</v>
      </c>
      <c r="H1790" s="2">
        <f>'Moving Avg'!G1790</f>
        <v>2.3346459999999984</v>
      </c>
      <c r="I1790" s="2">
        <f>'Moving Avg'!H1790</f>
        <v>2.4376524999999996</v>
      </c>
      <c r="J1790" s="6" t="str">
        <f>OBV!F1790</f>
        <v>BULLISH</v>
      </c>
      <c r="K1790" s="6" t="str">
        <f>OBV!G1790</f>
        <v>NEUTRAL</v>
      </c>
      <c r="L1790" s="6" t="str">
        <f>OBV!H1790</f>
        <v>NEUTRAL</v>
      </c>
      <c r="M1790" s="8">
        <f t="shared" si="270"/>
        <v>25</v>
      </c>
      <c r="N1790" s="8">
        <f t="shared" si="271"/>
        <v>0</v>
      </c>
      <c r="O1790" s="8">
        <f t="shared" si="272"/>
        <v>0</v>
      </c>
      <c r="P1790" s="8">
        <f t="shared" si="273"/>
        <v>49.5</v>
      </c>
      <c r="Q1790" s="9">
        <f t="shared" si="274"/>
        <v>16.175000000000001</v>
      </c>
      <c r="R1790" s="9">
        <f t="shared" si="275"/>
        <v>17.375</v>
      </c>
      <c r="S1790" s="9">
        <f t="shared" si="276"/>
        <v>26.025000000000002</v>
      </c>
      <c r="T1790" s="9">
        <f t="shared" si="277"/>
        <v>18.625</v>
      </c>
      <c r="U1790" s="8">
        <f t="shared" si="278"/>
        <v>19.858333333333334</v>
      </c>
      <c r="V1790" s="8">
        <f t="shared" si="279"/>
        <v>19.55</v>
      </c>
    </row>
    <row r="1791" spans="1:22" ht="13.5" x14ac:dyDescent="0.25">
      <c r="A1791" s="3">
        <f>RSI!A1791</f>
        <v>44621</v>
      </c>
      <c r="B1791" s="2">
        <f>RSI!B1791</f>
        <v>2.3357000000000001</v>
      </c>
      <c r="C1791" s="2">
        <f>RSI!I1791</f>
        <v>43.06611771951237</v>
      </c>
      <c r="D1791" s="2">
        <f>MACD!E1791</f>
        <v>2.1339990302537082E-2</v>
      </c>
      <c r="E1791" s="2">
        <f>MACD!F1791</f>
        <v>1.3525017924840135E-2</v>
      </c>
      <c r="F1791" s="2">
        <f>'Moving Avg'!D1791</f>
        <v>2.3590600000000004</v>
      </c>
      <c r="G1791" s="2">
        <f>'Moving Avg'!F1791</f>
        <v>2.385535</v>
      </c>
      <c r="H1791" s="2">
        <f>'Moving Avg'!G1791</f>
        <v>2.3382259999999992</v>
      </c>
      <c r="I1791" s="2">
        <f>'Moving Avg'!H1791</f>
        <v>2.4366789999999994</v>
      </c>
      <c r="J1791" s="6" t="str">
        <f>OBV!F1791</f>
        <v>BULLISH</v>
      </c>
      <c r="K1791" s="6" t="str">
        <f>OBV!G1791</f>
        <v>NEUTRAL</v>
      </c>
      <c r="L1791" s="6" t="str">
        <f>OBV!H1791</f>
        <v>BULLISH DIVERGENCE</v>
      </c>
      <c r="M1791" s="8">
        <f t="shared" si="270"/>
        <v>25</v>
      </c>
      <c r="N1791" s="8">
        <f t="shared" si="271"/>
        <v>0</v>
      </c>
      <c r="O1791" s="8">
        <f t="shared" si="272"/>
        <v>0</v>
      </c>
      <c r="P1791" s="8">
        <f t="shared" si="273"/>
        <v>66.5</v>
      </c>
      <c r="Q1791" s="9">
        <f t="shared" si="274"/>
        <v>18.725000000000001</v>
      </c>
      <c r="R1791" s="9">
        <f t="shared" si="275"/>
        <v>21.625</v>
      </c>
      <c r="S1791" s="9">
        <f t="shared" si="276"/>
        <v>33.674999999999997</v>
      </c>
      <c r="T1791" s="9">
        <f t="shared" si="277"/>
        <v>22.875</v>
      </c>
      <c r="U1791" s="8">
        <f t="shared" si="278"/>
        <v>24.675000000000001</v>
      </c>
      <c r="V1791" s="8">
        <f t="shared" si="279"/>
        <v>24.225000000000001</v>
      </c>
    </row>
    <row r="1792" spans="1:22" ht="13.5" x14ac:dyDescent="0.25">
      <c r="A1792" s="3">
        <f>RSI!A1792</f>
        <v>44622</v>
      </c>
      <c r="B1792" s="2">
        <f>RSI!B1792</f>
        <v>2.3357000000000001</v>
      </c>
      <c r="C1792" s="2">
        <f>RSI!I1792</f>
        <v>43.066117719512377</v>
      </c>
      <c r="D1792" s="2">
        <f>MACD!E1792</f>
        <v>2.3686714878870863E-2</v>
      </c>
      <c r="E1792" s="2">
        <f>MACD!F1792</f>
        <v>1.5557357315646281E-2</v>
      </c>
      <c r="F1792" s="2">
        <f>'Moving Avg'!D1792</f>
        <v>2.34816</v>
      </c>
      <c r="G1792" s="2">
        <f>'Moving Avg'!F1792</f>
        <v>2.3824200000000006</v>
      </c>
      <c r="H1792" s="2">
        <f>'Moving Avg'!G1792</f>
        <v>2.3418059999999992</v>
      </c>
      <c r="I1792" s="2">
        <f>'Moving Avg'!H1792</f>
        <v>2.4357054999999992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  <c r="M1792" s="8">
        <f t="shared" si="270"/>
        <v>25</v>
      </c>
      <c r="N1792" s="8">
        <f t="shared" si="271"/>
        <v>0</v>
      </c>
      <c r="O1792" s="8">
        <f t="shared" si="272"/>
        <v>0</v>
      </c>
      <c r="P1792" s="8">
        <f t="shared" si="273"/>
        <v>66.5</v>
      </c>
      <c r="Q1792" s="9">
        <f t="shared" si="274"/>
        <v>18.725000000000001</v>
      </c>
      <c r="R1792" s="9">
        <f t="shared" si="275"/>
        <v>21.625</v>
      </c>
      <c r="S1792" s="9">
        <f t="shared" si="276"/>
        <v>33.674999999999997</v>
      </c>
      <c r="T1792" s="9">
        <f t="shared" si="277"/>
        <v>22.875</v>
      </c>
      <c r="U1792" s="8">
        <f t="shared" si="278"/>
        <v>24.675000000000001</v>
      </c>
      <c r="V1792" s="8">
        <f t="shared" si="279"/>
        <v>24.225000000000001</v>
      </c>
    </row>
    <row r="1793" spans="1:22" ht="13.5" x14ac:dyDescent="0.25">
      <c r="A1793" s="3">
        <f>RSI!A1793</f>
        <v>44623</v>
      </c>
      <c r="B1793" s="2">
        <f>RSI!B1793</f>
        <v>2.3279999999999998</v>
      </c>
      <c r="C1793" s="2">
        <f>RSI!I1793</f>
        <v>41.652077166077021</v>
      </c>
      <c r="D1793" s="2">
        <f>MACD!E1793</f>
        <v>2.6446835673675562E-2</v>
      </c>
      <c r="E1793" s="2">
        <f>MACD!F1793</f>
        <v>1.7735252987252138E-2</v>
      </c>
      <c r="F1793" s="2">
        <f>'Moving Avg'!D1793</f>
        <v>2.3357199999999998</v>
      </c>
      <c r="G1793" s="2">
        <f>'Moving Avg'!F1793</f>
        <v>2.3789200000000004</v>
      </c>
      <c r="H1793" s="2">
        <f>'Moving Avg'!G1793</f>
        <v>2.3452319999999993</v>
      </c>
      <c r="I1793" s="2">
        <f>'Moving Avg'!H1793</f>
        <v>2.434693499999999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0"/>
        <v>25</v>
      </c>
      <c r="N1793" s="8">
        <f t="shared" si="271"/>
        <v>0</v>
      </c>
      <c r="O1793" s="8">
        <f t="shared" si="272"/>
        <v>0</v>
      </c>
      <c r="P1793" s="8">
        <f t="shared" si="273"/>
        <v>16.5</v>
      </c>
      <c r="Q1793" s="9">
        <f t="shared" si="274"/>
        <v>11.225</v>
      </c>
      <c r="R1793" s="9">
        <f t="shared" si="275"/>
        <v>9.125</v>
      </c>
      <c r="S1793" s="9">
        <f t="shared" si="276"/>
        <v>11.175000000000001</v>
      </c>
      <c r="T1793" s="9">
        <f t="shared" si="277"/>
        <v>10.375</v>
      </c>
      <c r="U1793" s="8">
        <f t="shared" si="278"/>
        <v>10.508333333333335</v>
      </c>
      <c r="V1793" s="8">
        <f t="shared" si="279"/>
        <v>10.475000000000001</v>
      </c>
    </row>
    <row r="1794" spans="1:22" ht="13.5" x14ac:dyDescent="0.25">
      <c r="A1794" s="3">
        <f>RSI!A1794</f>
        <v>44624</v>
      </c>
      <c r="B1794" s="2">
        <f>RSI!B1794</f>
        <v>2.3980000000000001</v>
      </c>
      <c r="C1794" s="2">
        <f>RSI!I1794</f>
        <v>55.845647651243837</v>
      </c>
      <c r="D1794" s="2">
        <f>MACD!E1794</f>
        <v>2.3831581758793519E-2</v>
      </c>
      <c r="E1794" s="2">
        <f>MACD!F1794</f>
        <v>1.8954518741560414E-2</v>
      </c>
      <c r="F1794" s="2">
        <f>'Moving Avg'!D1794</f>
        <v>2.3575200000000001</v>
      </c>
      <c r="G1794" s="2">
        <f>'Moving Avg'!F1794</f>
        <v>2.3789200000000008</v>
      </c>
      <c r="H1794" s="2">
        <f>'Moving Avg'!G1794</f>
        <v>2.3477219999999988</v>
      </c>
      <c r="I1794" s="2">
        <f>'Moving Avg'!H1794</f>
        <v>2.4340314999999992</v>
      </c>
      <c r="J1794" s="6" t="str">
        <f>OBV!F1794</f>
        <v>BEARISH</v>
      </c>
      <c r="K1794" s="6" t="str">
        <f>OBV!G1794</f>
        <v>NEUTRAL</v>
      </c>
      <c r="L1794" s="6" t="str">
        <f>OBV!H1794</f>
        <v>BEARISH DIVERGENCE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11.225</v>
      </c>
      <c r="R1794" s="9">
        <f t="shared" si="275"/>
        <v>9.125</v>
      </c>
      <c r="S1794" s="9">
        <f t="shared" si="276"/>
        <v>11.175000000000001</v>
      </c>
      <c r="T1794" s="9">
        <f t="shared" si="277"/>
        <v>10.375</v>
      </c>
      <c r="U1794" s="8">
        <f t="shared" si="278"/>
        <v>10.508333333333335</v>
      </c>
      <c r="V1794" s="8">
        <f t="shared" si="279"/>
        <v>10.475000000000001</v>
      </c>
    </row>
    <row r="1795" spans="1:22" ht="13.5" x14ac:dyDescent="0.25">
      <c r="A1795" s="3">
        <f>RSI!A1795</f>
        <v>44627</v>
      </c>
      <c r="B1795" s="2">
        <f>RSI!B1795</f>
        <v>2.3980000000000001</v>
      </c>
      <c r="C1795" s="2">
        <f>RSI!I1795</f>
        <v>55.845647651243837</v>
      </c>
      <c r="D1795" s="2">
        <f>MACD!E1795</f>
        <v>2.1422119782646298E-2</v>
      </c>
      <c r="E1795" s="2">
        <f>MACD!F1795</f>
        <v>1.9448038949777591E-2</v>
      </c>
      <c r="F1795" s="2">
        <f>'Moving Avg'!D1795</f>
        <v>2.3590799999999996</v>
      </c>
      <c r="G1795" s="2">
        <f>'Moving Avg'!F1795</f>
        <v>2.3789200000000008</v>
      </c>
      <c r="H1795" s="2">
        <f>'Moving Avg'!G1795</f>
        <v>2.3502119999999991</v>
      </c>
      <c r="I1795" s="2">
        <f>'Moving Avg'!H1795</f>
        <v>2.4333694999999995</v>
      </c>
      <c r="J1795" s="6" t="str">
        <f>OBV!F1795</f>
        <v>BEARISH</v>
      </c>
      <c r="K1795" s="6" t="str">
        <f>OBV!G1795</f>
        <v>NEUTRAL</v>
      </c>
      <c r="L1795" s="6" t="str">
        <f>OBV!H1795</f>
        <v>BEARISH DIVERGENCE</v>
      </c>
      <c r="M1795" s="8">
        <f t="shared" si="280"/>
        <v>25</v>
      </c>
      <c r="N1795" s="8">
        <f t="shared" si="281"/>
        <v>0</v>
      </c>
      <c r="O1795" s="8">
        <f t="shared" si="282"/>
        <v>0</v>
      </c>
      <c r="P1795" s="8">
        <f t="shared" si="283"/>
        <v>16.5</v>
      </c>
      <c r="Q1795" s="9">
        <f t="shared" ref="Q1795:Q1858" si="284">0.35*M1795+N1795*0.35+O1795*0.15+P1795*0.15</f>
        <v>11.225</v>
      </c>
      <c r="R1795" s="9">
        <f t="shared" ref="R1795:R1858" si="285">M1795*0.2+N1795*0.2+O1795*0.35+P1795*0.25</f>
        <v>9.125</v>
      </c>
      <c r="S1795" s="9">
        <f t="shared" ref="S1795:S1858" si="286">M1795*0.15+N1795*0.15+O1795*0.25+P1795*0.45</f>
        <v>11.175000000000001</v>
      </c>
      <c r="T1795" s="9">
        <f t="shared" ref="T1795:T1858" si="287">0.25*SUM(M1795:P1795)</f>
        <v>10.375</v>
      </c>
      <c r="U1795" s="8">
        <f t="shared" ref="U1795:U1858" si="288">SUM(Q1795:S1795)/3</f>
        <v>10.508333333333335</v>
      </c>
      <c r="V1795" s="8">
        <f t="shared" ref="V1795:V1858" si="289">SUM(Q1795:T1795)/4</f>
        <v>10.475000000000001</v>
      </c>
    </row>
    <row r="1796" spans="1:22" ht="13.5" x14ac:dyDescent="0.25">
      <c r="A1796" s="3">
        <f>RSI!A1796</f>
        <v>44628</v>
      </c>
      <c r="B1796" s="2">
        <f>RSI!B1796</f>
        <v>2.3980000000000001</v>
      </c>
      <c r="C1796" s="2">
        <f>RSI!I1796</f>
        <v>55.845647651243837</v>
      </c>
      <c r="D1796" s="2">
        <f>MACD!E1796</f>
        <v>1.9201349063070694E-2</v>
      </c>
      <c r="E1796" s="2">
        <f>MACD!F1796</f>
        <v>1.9398700972436213E-2</v>
      </c>
      <c r="F1796" s="2">
        <f>'Moving Avg'!D1796</f>
        <v>2.37154</v>
      </c>
      <c r="G1796" s="2">
        <f>'Moving Avg'!F1796</f>
        <v>2.3789200000000013</v>
      </c>
      <c r="H1796" s="2">
        <f>'Moving Avg'!G1796</f>
        <v>2.3527019999999994</v>
      </c>
      <c r="I1796" s="2">
        <f>'Moving Avg'!H1796</f>
        <v>2.4327074999999998</v>
      </c>
      <c r="J1796" s="6" t="str">
        <f>OBV!F1796</f>
        <v>BEARISH</v>
      </c>
      <c r="K1796" s="6" t="str">
        <f>OBV!G1796</f>
        <v>NEUTRAL</v>
      </c>
      <c r="L1796" s="6" t="str">
        <f>OBV!H1796</f>
        <v>BEARISH DIVERGENCE</v>
      </c>
      <c r="M1796" s="8">
        <f t="shared" si="280"/>
        <v>25</v>
      </c>
      <c r="N1796" s="8">
        <f t="shared" si="281"/>
        <v>45</v>
      </c>
      <c r="O1796" s="8">
        <f t="shared" si="282"/>
        <v>0</v>
      </c>
      <c r="P1796" s="8">
        <f t="shared" si="283"/>
        <v>16.5</v>
      </c>
      <c r="Q1796" s="9">
        <f t="shared" si="284"/>
        <v>26.975000000000001</v>
      </c>
      <c r="R1796" s="9">
        <f t="shared" si="285"/>
        <v>18.125</v>
      </c>
      <c r="S1796" s="9">
        <f t="shared" si="286"/>
        <v>17.925000000000001</v>
      </c>
      <c r="T1796" s="9">
        <f t="shared" si="287"/>
        <v>21.625</v>
      </c>
      <c r="U1796" s="8">
        <f t="shared" si="288"/>
        <v>21.008333333333336</v>
      </c>
      <c r="V1796" s="8">
        <f t="shared" si="289"/>
        <v>21.162500000000001</v>
      </c>
    </row>
    <row r="1797" spans="1:22" ht="13.5" x14ac:dyDescent="0.25">
      <c r="A1797" s="3">
        <f>RSI!A1797</f>
        <v>44629</v>
      </c>
      <c r="B1797" s="2">
        <f>RSI!B1797</f>
        <v>2.3980000000000001</v>
      </c>
      <c r="C1797" s="2">
        <f>RSI!I1797</f>
        <v>55.845647651243837</v>
      </c>
      <c r="D1797" s="2">
        <f>MACD!E1797</f>
        <v>1.7153721302000324E-2</v>
      </c>
      <c r="E1797" s="2">
        <f>MACD!F1797</f>
        <v>1.8949705038349036E-2</v>
      </c>
      <c r="F1797" s="2">
        <f>'Moving Avg'!D1797</f>
        <v>2.3839999999999999</v>
      </c>
      <c r="G1797" s="2">
        <f>'Moving Avg'!F1797</f>
        <v>2.3789200000000013</v>
      </c>
      <c r="H1797" s="2">
        <f>'Moving Avg'!G1797</f>
        <v>2.3553479999999989</v>
      </c>
      <c r="I1797" s="2">
        <f>'Moving Avg'!H1797</f>
        <v>2.4320454999999996</v>
      </c>
      <c r="J1797" s="6" t="str">
        <f>OBV!F1797</f>
        <v>BEARISH</v>
      </c>
      <c r="K1797" s="6" t="str">
        <f>OBV!G1797</f>
        <v>NEUTRAL</v>
      </c>
      <c r="L1797" s="6" t="str">
        <f>OBV!H1797</f>
        <v>BEARISH DIVERGENCE</v>
      </c>
      <c r="M1797" s="8">
        <f t="shared" si="280"/>
        <v>25</v>
      </c>
      <c r="N1797" s="8">
        <f t="shared" si="281"/>
        <v>45</v>
      </c>
      <c r="O1797" s="8">
        <f t="shared" si="282"/>
        <v>0</v>
      </c>
      <c r="P1797" s="8">
        <f t="shared" si="283"/>
        <v>16.5</v>
      </c>
      <c r="Q1797" s="9">
        <f t="shared" si="284"/>
        <v>26.975000000000001</v>
      </c>
      <c r="R1797" s="9">
        <f t="shared" si="285"/>
        <v>18.125</v>
      </c>
      <c r="S1797" s="9">
        <f t="shared" si="286"/>
        <v>17.925000000000001</v>
      </c>
      <c r="T1797" s="9">
        <f t="shared" si="287"/>
        <v>21.625</v>
      </c>
      <c r="U1797" s="8">
        <f t="shared" si="288"/>
        <v>21.008333333333336</v>
      </c>
      <c r="V1797" s="8">
        <f t="shared" si="289"/>
        <v>21.162500000000001</v>
      </c>
    </row>
    <row r="1798" spans="1:22" ht="13.5" x14ac:dyDescent="0.25">
      <c r="A1798" s="3">
        <f>RSI!A1798</f>
        <v>44630</v>
      </c>
      <c r="B1798" s="2">
        <f>RSI!B1798</f>
        <v>2.2968000000000002</v>
      </c>
      <c r="C1798" s="2">
        <f>RSI!I1798</f>
        <v>37.912125369986171</v>
      </c>
      <c r="D1798" s="2">
        <f>MACD!E1798</f>
        <v>2.2761377941595384E-2</v>
      </c>
      <c r="E1798" s="2">
        <f>MACD!F1798</f>
        <v>1.9712039618998305E-2</v>
      </c>
      <c r="F1798" s="2">
        <f>'Moving Avg'!D1798</f>
        <v>2.3777599999999999</v>
      </c>
      <c r="G1798" s="2">
        <f>'Moving Avg'!F1798</f>
        <v>2.373860000000001</v>
      </c>
      <c r="H1798" s="2">
        <f>'Moving Avg'!G1798</f>
        <v>2.3559699999999997</v>
      </c>
      <c r="I1798" s="2">
        <f>'Moving Avg'!H1798</f>
        <v>2.4308774999999998</v>
      </c>
      <c r="J1798" s="6" t="str">
        <f>OBV!F1798</f>
        <v>BULLISH</v>
      </c>
      <c r="K1798" s="6" t="str">
        <f>OBV!G1798</f>
        <v>NEUTRAL</v>
      </c>
      <c r="L1798" s="6" t="str">
        <f>OBV!H1798</f>
        <v>BULLISH DIVERGENCE</v>
      </c>
      <c r="M1798" s="8">
        <f t="shared" si="280"/>
        <v>25</v>
      </c>
      <c r="N1798" s="8">
        <f t="shared" si="281"/>
        <v>0</v>
      </c>
      <c r="O1798" s="8">
        <f t="shared" si="282"/>
        <v>0</v>
      </c>
      <c r="P1798" s="8">
        <f t="shared" si="283"/>
        <v>66.5</v>
      </c>
      <c r="Q1798" s="9">
        <f t="shared" si="284"/>
        <v>18.725000000000001</v>
      </c>
      <c r="R1798" s="9">
        <f t="shared" si="285"/>
        <v>21.625</v>
      </c>
      <c r="S1798" s="9">
        <f t="shared" si="286"/>
        <v>33.674999999999997</v>
      </c>
      <c r="T1798" s="9">
        <f t="shared" si="287"/>
        <v>22.875</v>
      </c>
      <c r="U1798" s="8">
        <f t="shared" si="288"/>
        <v>24.675000000000001</v>
      </c>
      <c r="V1798" s="8">
        <f t="shared" si="289"/>
        <v>24.225000000000001</v>
      </c>
    </row>
    <row r="1799" spans="1:22" ht="13.5" x14ac:dyDescent="0.25">
      <c r="A1799" s="3">
        <f>RSI!A1799</f>
        <v>44631</v>
      </c>
      <c r="B1799" s="2">
        <f>RSI!B1799</f>
        <v>2.2968000000000002</v>
      </c>
      <c r="C1799" s="2">
        <f>RSI!I1799</f>
        <v>37.912125369986171</v>
      </c>
      <c r="D1799" s="2">
        <f>MACD!E1799</f>
        <v>1.239060889351018E-2</v>
      </c>
      <c r="E1799" s="2">
        <f>MACD!F1799</f>
        <v>1.8247753473900681E-2</v>
      </c>
      <c r="F1799" s="2">
        <f>'Moving Avg'!D1799</f>
        <v>2.3575200000000001</v>
      </c>
      <c r="G1799" s="2">
        <f>'Moving Avg'!F1799</f>
        <v>2.3688000000000007</v>
      </c>
      <c r="H1799" s="2">
        <f>'Moving Avg'!G1799</f>
        <v>2.3565919999999996</v>
      </c>
      <c r="I1799" s="2">
        <f>'Moving Avg'!H1799</f>
        <v>2.4297095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25</v>
      </c>
      <c r="N1799" s="8">
        <f t="shared" si="281"/>
        <v>45</v>
      </c>
      <c r="O1799" s="8">
        <f t="shared" si="282"/>
        <v>0</v>
      </c>
      <c r="P1799" s="8">
        <f t="shared" si="283"/>
        <v>33</v>
      </c>
      <c r="Q1799" s="9">
        <f t="shared" si="284"/>
        <v>29.45</v>
      </c>
      <c r="R1799" s="9">
        <f t="shared" si="285"/>
        <v>22.25</v>
      </c>
      <c r="S1799" s="9">
        <f t="shared" si="286"/>
        <v>25.35</v>
      </c>
      <c r="T1799" s="9">
        <f t="shared" si="287"/>
        <v>25.75</v>
      </c>
      <c r="U1799" s="8">
        <f t="shared" si="288"/>
        <v>25.683333333333337</v>
      </c>
      <c r="V1799" s="8">
        <f t="shared" si="289"/>
        <v>25.700000000000003</v>
      </c>
    </row>
    <row r="1800" spans="1:22" ht="13.5" x14ac:dyDescent="0.25">
      <c r="A1800" s="3">
        <f>RSI!A1800</f>
        <v>44634</v>
      </c>
      <c r="B1800" s="2">
        <f>RSI!B1800</f>
        <v>2.2968000000000002</v>
      </c>
      <c r="C1800" s="2">
        <f>RSI!I1800</f>
        <v>37.912125369986157</v>
      </c>
      <c r="D1800" s="2">
        <f>MACD!E1800</f>
        <v>1.9604500848503736E-2</v>
      </c>
      <c r="E1800" s="2">
        <f>MACD!F1800</f>
        <v>1.8519102948821291E-2</v>
      </c>
      <c r="F1800" s="2">
        <f>'Moving Avg'!D1800</f>
        <v>2.3372800000000007</v>
      </c>
      <c r="G1800" s="2">
        <f>'Moving Avg'!F1800</f>
        <v>2.3641300000000003</v>
      </c>
      <c r="H1800" s="2">
        <f>'Moving Avg'!G1800</f>
        <v>2.3572139999999999</v>
      </c>
      <c r="I1800" s="2">
        <f>'Moving Avg'!H1800</f>
        <v>2.4285415000000001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  <c r="M1800" s="8">
        <f t="shared" si="280"/>
        <v>25</v>
      </c>
      <c r="N1800" s="8">
        <f t="shared" si="281"/>
        <v>0</v>
      </c>
      <c r="O1800" s="8">
        <f t="shared" si="282"/>
        <v>0</v>
      </c>
      <c r="P1800" s="8">
        <f t="shared" si="283"/>
        <v>33</v>
      </c>
      <c r="Q1800" s="9">
        <f t="shared" si="284"/>
        <v>13.7</v>
      </c>
      <c r="R1800" s="9">
        <f t="shared" si="285"/>
        <v>13.25</v>
      </c>
      <c r="S1800" s="9">
        <f t="shared" si="286"/>
        <v>18.600000000000001</v>
      </c>
      <c r="T1800" s="9">
        <f t="shared" si="287"/>
        <v>14.5</v>
      </c>
      <c r="U1800" s="8">
        <f t="shared" si="288"/>
        <v>15.183333333333332</v>
      </c>
      <c r="V1800" s="8">
        <f t="shared" si="289"/>
        <v>15.012499999999999</v>
      </c>
    </row>
    <row r="1801" spans="1:22" ht="13.5" x14ac:dyDescent="0.25">
      <c r="A1801" s="3">
        <f>RSI!A1801</f>
        <v>44635</v>
      </c>
      <c r="B1801" s="2">
        <f>RSI!B1801</f>
        <v>2.1956000000000002</v>
      </c>
      <c r="C1801" s="2">
        <f>RSI!I1801</f>
        <v>27.059227628932348</v>
      </c>
      <c r="D1801" s="2">
        <f>MACD!E1801</f>
        <v>2.5209065760837035E-2</v>
      </c>
      <c r="E1801" s="2">
        <f>MACD!F1801</f>
        <v>1.9857095511224439E-2</v>
      </c>
      <c r="F1801" s="2">
        <f>'Moving Avg'!D1801</f>
        <v>2.2968000000000002</v>
      </c>
      <c r="G1801" s="2">
        <f>'Moving Avg'!F1801</f>
        <v>2.3544</v>
      </c>
      <c r="H1801" s="2">
        <f>'Moving Avg'!G1801</f>
        <v>2.3558119999999998</v>
      </c>
      <c r="I1801" s="2">
        <f>'Moving Avg'!H1801</f>
        <v>2.4268675000000002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  <c r="M1801" s="8">
        <f t="shared" si="280"/>
        <v>50</v>
      </c>
      <c r="N1801" s="8">
        <f t="shared" si="281"/>
        <v>0</v>
      </c>
      <c r="O1801" s="8">
        <f t="shared" si="282"/>
        <v>0</v>
      </c>
      <c r="P1801" s="8">
        <f t="shared" si="283"/>
        <v>16.5</v>
      </c>
      <c r="Q1801" s="9">
        <f t="shared" si="284"/>
        <v>19.975000000000001</v>
      </c>
      <c r="R1801" s="9">
        <f t="shared" si="285"/>
        <v>14.125</v>
      </c>
      <c r="S1801" s="9">
        <f t="shared" si="286"/>
        <v>14.925000000000001</v>
      </c>
      <c r="T1801" s="9">
        <f t="shared" si="287"/>
        <v>16.625</v>
      </c>
      <c r="U1801" s="8">
        <f t="shared" si="288"/>
        <v>16.341666666666669</v>
      </c>
      <c r="V1801" s="8">
        <f t="shared" si="289"/>
        <v>16.412500000000001</v>
      </c>
    </row>
    <row r="1802" spans="1:22" ht="13.5" x14ac:dyDescent="0.25">
      <c r="A1802" s="3">
        <f>RSI!A1802</f>
        <v>44636</v>
      </c>
      <c r="B1802" s="2">
        <f>RSI!B1802</f>
        <v>2.1956000000000002</v>
      </c>
      <c r="C1802" s="2">
        <f>RSI!I1802</f>
        <v>27.059227628932348</v>
      </c>
      <c r="D1802" s="2">
        <f>MACD!E1802</f>
        <v>3.0909405042456317E-2</v>
      </c>
      <c r="E1802" s="2">
        <f>MACD!F1802</f>
        <v>2.2067557417470816E-2</v>
      </c>
      <c r="F1802" s="2">
        <f>'Moving Avg'!D1802</f>
        <v>2.2563200000000001</v>
      </c>
      <c r="G1802" s="2">
        <f>'Moving Avg'!F1802</f>
        <v>2.3446699999999998</v>
      </c>
      <c r="H1802" s="2">
        <f>'Moving Avg'!G1802</f>
        <v>2.3544100000000001</v>
      </c>
      <c r="I1802" s="2">
        <f>'Moving Avg'!H1802</f>
        <v>2.4251935000000002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  <c r="M1802" s="8">
        <f t="shared" si="280"/>
        <v>50</v>
      </c>
      <c r="N1802" s="8">
        <f t="shared" si="281"/>
        <v>0</v>
      </c>
      <c r="O1802" s="8">
        <f t="shared" si="282"/>
        <v>0</v>
      </c>
      <c r="P1802" s="8">
        <f t="shared" si="283"/>
        <v>16.5</v>
      </c>
      <c r="Q1802" s="9">
        <f t="shared" si="284"/>
        <v>19.975000000000001</v>
      </c>
      <c r="R1802" s="9">
        <f t="shared" si="285"/>
        <v>14.125</v>
      </c>
      <c r="S1802" s="9">
        <f t="shared" si="286"/>
        <v>14.925000000000001</v>
      </c>
      <c r="T1802" s="9">
        <f t="shared" si="287"/>
        <v>16.625</v>
      </c>
      <c r="U1802" s="8">
        <f t="shared" si="288"/>
        <v>16.341666666666669</v>
      </c>
      <c r="V1802" s="8">
        <f t="shared" si="289"/>
        <v>16.412500000000001</v>
      </c>
    </row>
    <row r="1803" spans="1:22" ht="13.5" x14ac:dyDescent="0.25">
      <c r="A1803" s="3">
        <f>RSI!A1803</f>
        <v>44637</v>
      </c>
      <c r="B1803" s="2">
        <f>RSI!B1803</f>
        <v>2.1956000000000002</v>
      </c>
      <c r="C1803" s="2">
        <f>RSI!I1803</f>
        <v>27.059227628932348</v>
      </c>
      <c r="D1803" s="2">
        <f>MACD!E1803</f>
        <v>3.5435204707058965E-2</v>
      </c>
      <c r="E1803" s="2">
        <f>MACD!F1803</f>
        <v>2.4741086875388445E-2</v>
      </c>
      <c r="F1803" s="2">
        <f>'Moving Avg'!D1803</f>
        <v>2.2360800000000003</v>
      </c>
      <c r="G1803" s="2">
        <f>'Moving Avg'!F1803</f>
        <v>2.3349399999999996</v>
      </c>
      <c r="H1803" s="2">
        <f>'Moving Avg'!G1803</f>
        <v>2.353008</v>
      </c>
      <c r="I1803" s="2">
        <f>'Moving Avg'!H1803</f>
        <v>2.4235195000000003</v>
      </c>
      <c r="J1803" s="6" t="str">
        <f>OBV!F1803</f>
        <v>BEARISH</v>
      </c>
      <c r="K1803" s="6" t="str">
        <f>OBV!G1803</f>
        <v>NEUTRAL</v>
      </c>
      <c r="L1803" s="6" t="str">
        <f>OBV!H1803</f>
        <v>CONFIRMED BEARISH</v>
      </c>
      <c r="M1803" s="8">
        <f t="shared" si="280"/>
        <v>50</v>
      </c>
      <c r="N1803" s="8">
        <f t="shared" si="281"/>
        <v>0</v>
      </c>
      <c r="O1803" s="8">
        <f t="shared" si="282"/>
        <v>0</v>
      </c>
      <c r="P1803" s="8">
        <f t="shared" si="283"/>
        <v>16.5</v>
      </c>
      <c r="Q1803" s="9">
        <f t="shared" si="284"/>
        <v>19.975000000000001</v>
      </c>
      <c r="R1803" s="9">
        <f t="shared" si="285"/>
        <v>14.125</v>
      </c>
      <c r="S1803" s="9">
        <f t="shared" si="286"/>
        <v>14.925000000000001</v>
      </c>
      <c r="T1803" s="9">
        <f t="shared" si="287"/>
        <v>16.625</v>
      </c>
      <c r="U1803" s="8">
        <f t="shared" si="288"/>
        <v>16.341666666666669</v>
      </c>
      <c r="V1803" s="8">
        <f t="shared" si="289"/>
        <v>16.412500000000001</v>
      </c>
    </row>
    <row r="1804" spans="1:22" ht="13.5" x14ac:dyDescent="0.25">
      <c r="A1804" s="3">
        <f>RSI!A1804</f>
        <v>44638</v>
      </c>
      <c r="B1804" s="2">
        <f>RSI!B1804</f>
        <v>2.1956000000000002</v>
      </c>
      <c r="C1804" s="2">
        <f>RSI!I1804</f>
        <v>27.059227628932348</v>
      </c>
      <c r="D1804" s="2">
        <f>MACD!E1804</f>
        <v>5.0855301826538746E-2</v>
      </c>
      <c r="E1804" s="2">
        <f>MACD!F1804</f>
        <v>2.9963929865618508E-2</v>
      </c>
      <c r="F1804" s="2">
        <f>'Moving Avg'!D1804</f>
        <v>2.2158400000000005</v>
      </c>
      <c r="G1804" s="2">
        <f>'Moving Avg'!F1804</f>
        <v>2.3252099999999993</v>
      </c>
      <c r="H1804" s="2">
        <f>'Moving Avg'!G1804</f>
        <v>2.3516060000000003</v>
      </c>
      <c r="I1804" s="2">
        <f>'Moving Avg'!H1804</f>
        <v>2.4215339999999999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  <c r="M1804" s="8">
        <f t="shared" si="280"/>
        <v>50</v>
      </c>
      <c r="N1804" s="8">
        <f t="shared" si="281"/>
        <v>0</v>
      </c>
      <c r="O1804" s="8">
        <f t="shared" si="282"/>
        <v>0</v>
      </c>
      <c r="P1804" s="8">
        <f t="shared" si="283"/>
        <v>16.5</v>
      </c>
      <c r="Q1804" s="9">
        <f t="shared" si="284"/>
        <v>19.975000000000001</v>
      </c>
      <c r="R1804" s="9">
        <f t="shared" si="285"/>
        <v>14.125</v>
      </c>
      <c r="S1804" s="9">
        <f t="shared" si="286"/>
        <v>14.925000000000001</v>
      </c>
      <c r="T1804" s="9">
        <f t="shared" si="287"/>
        <v>16.625</v>
      </c>
      <c r="U1804" s="8">
        <f t="shared" si="288"/>
        <v>16.341666666666669</v>
      </c>
      <c r="V1804" s="8">
        <f t="shared" si="289"/>
        <v>16.412500000000001</v>
      </c>
    </row>
    <row r="1805" spans="1:22" ht="13.5" x14ac:dyDescent="0.25">
      <c r="A1805" s="3">
        <f>RSI!A1805</f>
        <v>44641</v>
      </c>
      <c r="B1805" s="2">
        <f>RSI!B1805</f>
        <v>2.1956000000000002</v>
      </c>
      <c r="C1805" s="2">
        <f>RSI!I1805</f>
        <v>27.059227628932348</v>
      </c>
      <c r="D1805" s="2">
        <f>MACD!E1805</f>
        <v>6.4663579605885868E-2</v>
      </c>
      <c r="E1805" s="2">
        <f>MACD!F1805</f>
        <v>3.6903859813671981E-2</v>
      </c>
      <c r="F1805" s="2">
        <f>'Moving Avg'!D1805</f>
        <v>2.1956000000000002</v>
      </c>
      <c r="G1805" s="2">
        <f>'Moving Avg'!F1805</f>
        <v>2.3154799999999995</v>
      </c>
      <c r="H1805" s="2">
        <f>'Moving Avg'!G1805</f>
        <v>2.3502039999999997</v>
      </c>
      <c r="I1805" s="2">
        <f>'Moving Avg'!H1805</f>
        <v>2.4195485000000003</v>
      </c>
      <c r="J1805" s="6" t="str">
        <f>OBV!F1805</f>
        <v>BEARISH</v>
      </c>
      <c r="K1805" s="6" t="str">
        <f>OBV!G1805</f>
        <v>NEUTRAL</v>
      </c>
      <c r="L1805" s="6" t="str">
        <f>OBV!H1805</f>
        <v>CONFIRMED BEARISH</v>
      </c>
      <c r="M1805" s="8">
        <f t="shared" si="280"/>
        <v>50</v>
      </c>
      <c r="N1805" s="8">
        <f t="shared" si="281"/>
        <v>0</v>
      </c>
      <c r="O1805" s="8">
        <f t="shared" si="282"/>
        <v>0</v>
      </c>
      <c r="P1805" s="8">
        <f t="shared" si="283"/>
        <v>16.5</v>
      </c>
      <c r="Q1805" s="9">
        <f t="shared" si="284"/>
        <v>19.975000000000001</v>
      </c>
      <c r="R1805" s="9">
        <f t="shared" si="285"/>
        <v>14.125</v>
      </c>
      <c r="S1805" s="9">
        <f t="shared" si="286"/>
        <v>14.925000000000001</v>
      </c>
      <c r="T1805" s="9">
        <f t="shared" si="287"/>
        <v>16.625</v>
      </c>
      <c r="U1805" s="8">
        <f t="shared" si="288"/>
        <v>16.341666666666669</v>
      </c>
      <c r="V1805" s="8">
        <f t="shared" si="289"/>
        <v>16.412500000000001</v>
      </c>
    </row>
    <row r="1806" spans="1:22" ht="13.5" x14ac:dyDescent="0.25">
      <c r="A1806" s="3">
        <f>RSI!A1806</f>
        <v>44642</v>
      </c>
      <c r="B1806" s="2">
        <f>RSI!B1806</f>
        <v>2.1956000000000002</v>
      </c>
      <c r="C1806" s="2">
        <f>RSI!I1806</f>
        <v>27.059227628932348</v>
      </c>
      <c r="D1806" s="2">
        <f>MACD!E1806</f>
        <v>7.705167667396795E-2</v>
      </c>
      <c r="E1806" s="2">
        <f>MACD!F1806</f>
        <v>4.4933423185731181E-2</v>
      </c>
      <c r="F1806" s="2">
        <f>'Moving Avg'!D1806</f>
        <v>2.1956000000000002</v>
      </c>
      <c r="G1806" s="2">
        <f>'Moving Avg'!F1806</f>
        <v>2.3057499999999997</v>
      </c>
      <c r="H1806" s="2">
        <f>'Moving Avg'!G1806</f>
        <v>2.3488020000000005</v>
      </c>
      <c r="I1806" s="2">
        <f>'Moving Avg'!H1806</f>
        <v>2.4175630000000004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50</v>
      </c>
      <c r="N1806" s="8">
        <f t="shared" si="281"/>
        <v>0</v>
      </c>
      <c r="O1806" s="8">
        <f t="shared" si="282"/>
        <v>0</v>
      </c>
      <c r="P1806" s="8">
        <f t="shared" si="283"/>
        <v>33</v>
      </c>
      <c r="Q1806" s="9">
        <f t="shared" si="284"/>
        <v>22.45</v>
      </c>
      <c r="R1806" s="9">
        <f t="shared" si="285"/>
        <v>18.25</v>
      </c>
      <c r="S1806" s="9">
        <f t="shared" si="286"/>
        <v>22.35</v>
      </c>
      <c r="T1806" s="9">
        <f t="shared" si="287"/>
        <v>20.75</v>
      </c>
      <c r="U1806" s="8">
        <f t="shared" si="288"/>
        <v>21.016666666666669</v>
      </c>
      <c r="V1806" s="8">
        <f t="shared" si="289"/>
        <v>20.950000000000003</v>
      </c>
    </row>
    <row r="1807" spans="1:22" ht="13.5" x14ac:dyDescent="0.25">
      <c r="A1807" s="3">
        <f>RSI!A1807</f>
        <v>44643</v>
      </c>
      <c r="B1807" s="2">
        <f>RSI!B1807</f>
        <v>2.1956000000000002</v>
      </c>
      <c r="C1807" s="2">
        <f>RSI!I1807</f>
        <v>27.059227628932348</v>
      </c>
      <c r="D1807" s="2">
        <f>MACD!E1807</f>
        <v>8.8185921651251942E-2</v>
      </c>
      <c r="E1807" s="2">
        <f>MACD!F1807</f>
        <v>5.3583922878835337E-2</v>
      </c>
      <c r="F1807" s="2">
        <f>'Moving Avg'!D1807</f>
        <v>2.1956000000000002</v>
      </c>
      <c r="G1807" s="2">
        <f>'Moving Avg'!F1807</f>
        <v>2.2960199999999995</v>
      </c>
      <c r="H1807" s="2">
        <f>'Moving Avg'!G1807</f>
        <v>2.3473999999999999</v>
      </c>
      <c r="I1807" s="2">
        <f>'Moving Avg'!H1807</f>
        <v>2.4155775000000004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50</v>
      </c>
      <c r="N1807" s="8">
        <f t="shared" si="281"/>
        <v>0</v>
      </c>
      <c r="O1807" s="8">
        <f t="shared" si="282"/>
        <v>0</v>
      </c>
      <c r="P1807" s="8">
        <f t="shared" si="283"/>
        <v>33</v>
      </c>
      <c r="Q1807" s="9">
        <f t="shared" si="284"/>
        <v>22.45</v>
      </c>
      <c r="R1807" s="9">
        <f t="shared" si="285"/>
        <v>18.25</v>
      </c>
      <c r="S1807" s="9">
        <f t="shared" si="286"/>
        <v>22.35</v>
      </c>
      <c r="T1807" s="9">
        <f t="shared" si="287"/>
        <v>20.75</v>
      </c>
      <c r="U1807" s="8">
        <f t="shared" si="288"/>
        <v>21.016666666666669</v>
      </c>
      <c r="V1807" s="8">
        <f t="shared" si="289"/>
        <v>20.950000000000003</v>
      </c>
    </row>
    <row r="1808" spans="1:22" ht="13.5" x14ac:dyDescent="0.25">
      <c r="A1808" s="3">
        <f>RSI!A1808</f>
        <v>44644</v>
      </c>
      <c r="B1808" s="2">
        <f>RSI!B1808</f>
        <v>2.1410999999999998</v>
      </c>
      <c r="C1808" s="2">
        <f>RSI!I1808</f>
        <v>21.492873473488558</v>
      </c>
      <c r="D1808" s="2">
        <f>MACD!E1808</f>
        <v>8.6678724164494625E-2</v>
      </c>
      <c r="E1808" s="2">
        <f>MACD!F1808</f>
        <v>6.0202883135967195E-2</v>
      </c>
      <c r="F1808" s="2">
        <f>'Moving Avg'!D1808</f>
        <v>2.1847000000000003</v>
      </c>
      <c r="G1808" s="2">
        <f>'Moving Avg'!F1808</f>
        <v>2.2835649999999998</v>
      </c>
      <c r="H1808" s="2">
        <f>'Moving Avg'!G1808</f>
        <v>2.3449080000000002</v>
      </c>
      <c r="I1808" s="2">
        <f>'Moving Avg'!H1808</f>
        <v>2.4134755000000006</v>
      </c>
      <c r="J1808" s="6" t="str">
        <f>OBV!F1808</f>
        <v>BEARISH</v>
      </c>
      <c r="K1808" s="6" t="str">
        <f>OBV!G1808</f>
        <v>WEAK</v>
      </c>
      <c r="L1808" s="6" t="str">
        <f>OBV!H1808</f>
        <v>CONFIRMED BEARISH</v>
      </c>
      <c r="M1808" s="8">
        <f t="shared" si="280"/>
        <v>50</v>
      </c>
      <c r="N1808" s="8">
        <f t="shared" si="281"/>
        <v>0</v>
      </c>
      <c r="O1808" s="8">
        <f t="shared" si="282"/>
        <v>0</v>
      </c>
      <c r="P1808" s="8">
        <f t="shared" si="283"/>
        <v>0</v>
      </c>
      <c r="Q1808" s="9">
        <f t="shared" si="284"/>
        <v>17.5</v>
      </c>
      <c r="R1808" s="9">
        <f t="shared" si="285"/>
        <v>10</v>
      </c>
      <c r="S1808" s="9">
        <f t="shared" si="286"/>
        <v>7.5</v>
      </c>
      <c r="T1808" s="9">
        <f t="shared" si="287"/>
        <v>12.5</v>
      </c>
      <c r="U1808" s="8">
        <f t="shared" si="288"/>
        <v>11.666666666666666</v>
      </c>
      <c r="V1808" s="8">
        <f t="shared" si="289"/>
        <v>11.875</v>
      </c>
    </row>
    <row r="1809" spans="1:22" ht="13.5" x14ac:dyDescent="0.25">
      <c r="A1809" s="3">
        <f>RSI!A1809</f>
        <v>44645</v>
      </c>
      <c r="B1809" s="2">
        <f>RSI!B1809</f>
        <v>2.1956000000000002</v>
      </c>
      <c r="C1809" s="2">
        <f>RSI!I1809</f>
        <v>35.730699850422909</v>
      </c>
      <c r="D1809" s="2">
        <f>MACD!E1809</f>
        <v>8.2247401641656559E-2</v>
      </c>
      <c r="E1809" s="2">
        <f>MACD!F1809</f>
        <v>6.461178683710507E-2</v>
      </c>
      <c r="F1809" s="2">
        <f>'Moving Avg'!D1809</f>
        <v>2.1847000000000003</v>
      </c>
      <c r="G1809" s="2">
        <f>'Moving Avg'!F1809</f>
        <v>2.2788949999999999</v>
      </c>
      <c r="H1809" s="2">
        <f>'Moving Avg'!G1809</f>
        <v>2.3435060000000001</v>
      </c>
      <c r="I1809" s="2">
        <f>'Moving Avg'!H1809</f>
        <v>2.4114900000000001</v>
      </c>
      <c r="J1809" s="6" t="str">
        <f>OBV!F1809</f>
        <v>BEARISH</v>
      </c>
      <c r="K1809" s="6" t="str">
        <f>OBV!G1809</f>
        <v>WEAK</v>
      </c>
      <c r="L1809" s="6" t="str">
        <f>OBV!H1809</f>
        <v>NEUTRAL</v>
      </c>
      <c r="M1809" s="8">
        <f t="shared" si="280"/>
        <v>25</v>
      </c>
      <c r="N1809" s="8">
        <f t="shared" si="281"/>
        <v>0</v>
      </c>
      <c r="O1809" s="8">
        <f t="shared" si="282"/>
        <v>0</v>
      </c>
      <c r="P1809" s="8">
        <f t="shared" si="283"/>
        <v>0</v>
      </c>
      <c r="Q1809" s="9">
        <f t="shared" si="284"/>
        <v>8.75</v>
      </c>
      <c r="R1809" s="9">
        <f t="shared" si="285"/>
        <v>5</v>
      </c>
      <c r="S1809" s="9">
        <f t="shared" si="286"/>
        <v>3.75</v>
      </c>
      <c r="T1809" s="9">
        <f t="shared" si="287"/>
        <v>6.25</v>
      </c>
      <c r="U1809" s="8">
        <f t="shared" si="288"/>
        <v>5.833333333333333</v>
      </c>
      <c r="V1809" s="8">
        <f t="shared" si="289"/>
        <v>5.9375</v>
      </c>
    </row>
    <row r="1810" spans="1:22" ht="13.5" x14ac:dyDescent="0.25">
      <c r="A1810" s="3">
        <f>RSI!A1810</f>
        <v>44648</v>
      </c>
      <c r="B1810" s="2">
        <f>RSI!B1810</f>
        <v>2.1956000000000002</v>
      </c>
      <c r="C1810" s="2">
        <f>RSI!I1810</f>
        <v>35.730699850422909</v>
      </c>
      <c r="D1810" s="2">
        <f>MACD!E1810</f>
        <v>7.8991551783117675E-2</v>
      </c>
      <c r="E1810" s="2">
        <f>MACD!F1810</f>
        <v>6.7487739826307597E-2</v>
      </c>
      <c r="F1810" s="2">
        <f>'Moving Avg'!D1810</f>
        <v>2.1847000000000003</v>
      </c>
      <c r="G1810" s="2">
        <f>'Moving Avg'!F1810</f>
        <v>2.2691650000000001</v>
      </c>
      <c r="H1810" s="2">
        <f>'Moving Avg'!G1810</f>
        <v>2.3421040000000004</v>
      </c>
      <c r="I1810" s="2">
        <f>'Moving Avg'!H1810</f>
        <v>2.4095044999999997</v>
      </c>
      <c r="J1810" s="6" t="str">
        <f>OBV!F1810</f>
        <v>BEARISH</v>
      </c>
      <c r="K1810" s="6" t="str">
        <f>OBV!G1810</f>
        <v>WEAK</v>
      </c>
      <c r="L1810" s="6" t="str">
        <f>OBV!H1810</f>
        <v>NEUTRAL</v>
      </c>
      <c r="M1810" s="8">
        <f t="shared" si="280"/>
        <v>25</v>
      </c>
      <c r="N1810" s="8">
        <f t="shared" si="281"/>
        <v>0</v>
      </c>
      <c r="O1810" s="8">
        <f t="shared" si="282"/>
        <v>0</v>
      </c>
      <c r="P1810" s="8">
        <f t="shared" si="283"/>
        <v>0</v>
      </c>
      <c r="Q1810" s="9">
        <f t="shared" si="284"/>
        <v>8.75</v>
      </c>
      <c r="R1810" s="9">
        <f t="shared" si="285"/>
        <v>5</v>
      </c>
      <c r="S1810" s="9">
        <f t="shared" si="286"/>
        <v>3.75</v>
      </c>
      <c r="T1810" s="9">
        <f t="shared" si="287"/>
        <v>6.25</v>
      </c>
      <c r="U1810" s="8">
        <f t="shared" si="288"/>
        <v>5.833333333333333</v>
      </c>
      <c r="V1810" s="8">
        <f t="shared" si="289"/>
        <v>5.9375</v>
      </c>
    </row>
    <row r="1811" spans="1:22" ht="13.5" x14ac:dyDescent="0.25">
      <c r="A1811" s="3">
        <f>RSI!A1811</f>
        <v>44649</v>
      </c>
      <c r="B1811" s="2">
        <f>RSI!B1811</f>
        <v>2.2890000000000001</v>
      </c>
      <c r="C1811" s="2">
        <f>RSI!I1811</f>
        <v>52.759061590096465</v>
      </c>
      <c r="D1811" s="2">
        <f>MACD!E1811</f>
        <v>5.4206010705537544E-2</v>
      </c>
      <c r="E1811" s="2">
        <f>MACD!F1811</f>
        <v>6.4831394002153597E-2</v>
      </c>
      <c r="F1811" s="2">
        <f>'Moving Avg'!D1811</f>
        <v>2.2033800000000001</v>
      </c>
      <c r="G1811" s="2">
        <f>'Moving Avg'!F1811</f>
        <v>2.2668299999999997</v>
      </c>
      <c r="H1811" s="2">
        <f>'Moving Avg'!G1811</f>
        <v>2.3405460000000002</v>
      </c>
      <c r="I1811" s="2">
        <f>'Moving Avg'!H1811</f>
        <v>2.4079859999999997</v>
      </c>
      <c r="J1811" s="6" t="str">
        <f>OBV!F1811</f>
        <v>BEARISH</v>
      </c>
      <c r="K1811" s="6" t="str">
        <f>OBV!G1811</f>
        <v>WEAK</v>
      </c>
      <c r="L1811" s="6" t="str">
        <f>OBV!H1811</f>
        <v>BEARISH DIVERGENCE</v>
      </c>
      <c r="M1811" s="8">
        <f t="shared" si="280"/>
        <v>25</v>
      </c>
      <c r="N1811" s="8">
        <f t="shared" si="281"/>
        <v>45</v>
      </c>
      <c r="O1811" s="8">
        <f t="shared" si="282"/>
        <v>0</v>
      </c>
      <c r="P1811" s="8">
        <f t="shared" si="283"/>
        <v>0</v>
      </c>
      <c r="Q1811" s="9">
        <f t="shared" si="284"/>
        <v>24.5</v>
      </c>
      <c r="R1811" s="9">
        <f t="shared" si="285"/>
        <v>14</v>
      </c>
      <c r="S1811" s="9">
        <f t="shared" si="286"/>
        <v>10.5</v>
      </c>
      <c r="T1811" s="9">
        <f t="shared" si="287"/>
        <v>17.5</v>
      </c>
      <c r="U1811" s="8">
        <f t="shared" si="288"/>
        <v>16.333333333333332</v>
      </c>
      <c r="V1811" s="8">
        <f t="shared" si="289"/>
        <v>16.625</v>
      </c>
    </row>
    <row r="1812" spans="1:22" ht="13.5" x14ac:dyDescent="0.25">
      <c r="A1812" s="3">
        <f>RSI!A1812</f>
        <v>44650</v>
      </c>
      <c r="B1812" s="2">
        <f>RSI!B1812</f>
        <v>2.3279999999999998</v>
      </c>
      <c r="C1812" s="2">
        <f>RSI!I1812</f>
        <v>57.788324110419232</v>
      </c>
      <c r="D1812" s="2">
        <f>MACD!E1812</f>
        <v>3.0216130821900222E-2</v>
      </c>
      <c r="E1812" s="2">
        <f>MACD!F1812</f>
        <v>5.7908341366102921E-2</v>
      </c>
      <c r="F1812" s="2">
        <f>'Moving Avg'!D1812</f>
        <v>2.22986</v>
      </c>
      <c r="G1812" s="2">
        <f>'Moving Avg'!F1812</f>
        <v>2.266445</v>
      </c>
      <c r="H1812" s="2">
        <f>'Moving Avg'!G1812</f>
        <v>2.3391460000000004</v>
      </c>
      <c r="I1812" s="2">
        <f>'Moving Avg'!H1812</f>
        <v>2.4070129999999996</v>
      </c>
      <c r="J1812" s="6" t="str">
        <f>OBV!F1812</f>
        <v>BEARISH</v>
      </c>
      <c r="K1812" s="6" t="str">
        <f>OBV!G1812</f>
        <v>WEAK</v>
      </c>
      <c r="L1812" s="6" t="str">
        <f>OBV!H1812</f>
        <v>BEARISH DIVERGENCE</v>
      </c>
      <c r="M1812" s="8">
        <f t="shared" si="280"/>
        <v>25</v>
      </c>
      <c r="N1812" s="8">
        <f t="shared" si="281"/>
        <v>100</v>
      </c>
      <c r="O1812" s="8">
        <f t="shared" si="282"/>
        <v>0</v>
      </c>
      <c r="P1812" s="8">
        <f t="shared" si="283"/>
        <v>0</v>
      </c>
      <c r="Q1812" s="9">
        <f t="shared" si="284"/>
        <v>43.75</v>
      </c>
      <c r="R1812" s="9">
        <f t="shared" si="285"/>
        <v>25</v>
      </c>
      <c r="S1812" s="9">
        <f t="shared" si="286"/>
        <v>18.75</v>
      </c>
      <c r="T1812" s="9">
        <f t="shared" si="287"/>
        <v>31.25</v>
      </c>
      <c r="U1812" s="8">
        <f t="shared" si="288"/>
        <v>29.166666666666668</v>
      </c>
      <c r="V1812" s="8">
        <f t="shared" si="289"/>
        <v>29.6875</v>
      </c>
    </row>
    <row r="1813" spans="1:22" ht="13.5" x14ac:dyDescent="0.25">
      <c r="A1813" s="3">
        <f>RSI!A1813</f>
        <v>44651</v>
      </c>
      <c r="B1813" s="2">
        <f>RSI!B1813</f>
        <v>2.4291999999999998</v>
      </c>
      <c r="C1813" s="2">
        <f>RSI!I1813</f>
        <v>67.466906304038588</v>
      </c>
      <c r="D1813" s="2">
        <f>MACD!E1813</f>
        <v>2.0711693082597904E-3</v>
      </c>
      <c r="E1813" s="2">
        <f>MACD!F1813</f>
        <v>4.6740906954534298E-2</v>
      </c>
      <c r="F1813" s="2">
        <f>'Moving Avg'!D1813</f>
        <v>2.28748</v>
      </c>
      <c r="G1813" s="2">
        <f>'Moving Avg'!F1813</f>
        <v>2.2715049999999999</v>
      </c>
      <c r="H1813" s="2">
        <f>'Moving Avg'!G1813</f>
        <v>2.3397700000000001</v>
      </c>
      <c r="I1813" s="2">
        <f>'Moving Avg'!H1813</f>
        <v>2.4065459999999996</v>
      </c>
      <c r="J1813" s="6" t="str">
        <f>OBV!F1813</f>
        <v>BULLISH</v>
      </c>
      <c r="K1813" s="6" t="str">
        <f>OBV!G1813</f>
        <v>NEUTRAL</v>
      </c>
      <c r="L1813" s="6" t="str">
        <f>OBV!H1813</f>
        <v>CONFIRMED BULLISH</v>
      </c>
      <c r="M1813" s="8">
        <f t="shared" si="280"/>
        <v>25</v>
      </c>
      <c r="N1813" s="8">
        <f t="shared" si="281"/>
        <v>100</v>
      </c>
      <c r="O1813" s="8">
        <f t="shared" si="282"/>
        <v>0</v>
      </c>
      <c r="P1813" s="8">
        <f t="shared" si="283"/>
        <v>83.5</v>
      </c>
      <c r="Q1813" s="9">
        <f t="shared" si="284"/>
        <v>56.274999999999999</v>
      </c>
      <c r="R1813" s="9">
        <f t="shared" si="285"/>
        <v>45.875</v>
      </c>
      <c r="S1813" s="9">
        <f t="shared" si="286"/>
        <v>56.325000000000003</v>
      </c>
      <c r="T1813" s="9">
        <f t="shared" si="287"/>
        <v>52.125</v>
      </c>
      <c r="U1813" s="8">
        <f t="shared" si="288"/>
        <v>52.82500000000001</v>
      </c>
      <c r="V1813" s="8">
        <f t="shared" si="289"/>
        <v>52.650000000000006</v>
      </c>
    </row>
    <row r="1814" spans="1:22" ht="13.5" x14ac:dyDescent="0.25">
      <c r="A1814" s="3">
        <f>RSI!A1814</f>
        <v>44652</v>
      </c>
      <c r="B1814" s="2">
        <f>RSI!B1814</f>
        <v>2.4291999999999998</v>
      </c>
      <c r="C1814" s="2">
        <f>RSI!I1814</f>
        <v>67.466906304038588</v>
      </c>
      <c r="D1814" s="2">
        <f>MACD!E1814</f>
        <v>-2.2665437795683641E-2</v>
      </c>
      <c r="E1814" s="2">
        <f>MACD!F1814</f>
        <v>3.285963800449071E-2</v>
      </c>
      <c r="F1814" s="2">
        <f>'Moving Avg'!D1814</f>
        <v>2.3342000000000001</v>
      </c>
      <c r="G1814" s="2">
        <f>'Moving Avg'!F1814</f>
        <v>2.2730649999999999</v>
      </c>
      <c r="H1814" s="2">
        <f>'Moving Avg'!G1814</f>
        <v>2.3403939999999999</v>
      </c>
      <c r="I1814" s="2">
        <f>'Moving Avg'!H1814</f>
        <v>2.4058064999999993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  <c r="M1814" s="8">
        <f t="shared" si="280"/>
        <v>25</v>
      </c>
      <c r="N1814" s="8">
        <f t="shared" si="281"/>
        <v>100</v>
      </c>
      <c r="O1814" s="8">
        <f t="shared" si="282"/>
        <v>0</v>
      </c>
      <c r="P1814" s="8">
        <f t="shared" si="283"/>
        <v>83.5</v>
      </c>
      <c r="Q1814" s="9">
        <f t="shared" si="284"/>
        <v>56.274999999999999</v>
      </c>
      <c r="R1814" s="9">
        <f t="shared" si="285"/>
        <v>45.875</v>
      </c>
      <c r="S1814" s="9">
        <f t="shared" si="286"/>
        <v>56.325000000000003</v>
      </c>
      <c r="T1814" s="9">
        <f t="shared" si="287"/>
        <v>52.125</v>
      </c>
      <c r="U1814" s="8">
        <f t="shared" si="288"/>
        <v>52.82500000000001</v>
      </c>
      <c r="V1814" s="8">
        <f t="shared" si="289"/>
        <v>52.650000000000006</v>
      </c>
    </row>
    <row r="1815" spans="1:22" ht="13.5" x14ac:dyDescent="0.25">
      <c r="A1815" s="3">
        <f>RSI!A1815</f>
        <v>44655</v>
      </c>
      <c r="B1815" s="2">
        <f>RSI!B1815</f>
        <v>2.4291999999999998</v>
      </c>
      <c r="C1815" s="2">
        <f>RSI!I1815</f>
        <v>67.466906304038588</v>
      </c>
      <c r="D1815" s="2">
        <f>MACD!E1815</f>
        <v>-4.4449783101671692E-2</v>
      </c>
      <c r="E1815" s="2">
        <f>MACD!F1815</f>
        <v>1.7397753783258231E-2</v>
      </c>
      <c r="F1815" s="2">
        <f>'Moving Avg'!D1815</f>
        <v>2.3809200000000001</v>
      </c>
      <c r="G1815" s="2">
        <f>'Moving Avg'!F1815</f>
        <v>2.2746250000000003</v>
      </c>
      <c r="H1815" s="2">
        <f>'Moving Avg'!G1815</f>
        <v>2.3410179999999996</v>
      </c>
      <c r="I1815" s="2">
        <f>'Moving Avg'!H1815</f>
        <v>2.405066999999999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  <c r="M1815" s="8">
        <f t="shared" si="280"/>
        <v>25</v>
      </c>
      <c r="N1815" s="8">
        <f t="shared" si="281"/>
        <v>100</v>
      </c>
      <c r="O1815" s="8">
        <f t="shared" si="282"/>
        <v>0</v>
      </c>
      <c r="P1815" s="8">
        <f t="shared" si="283"/>
        <v>83.5</v>
      </c>
      <c r="Q1815" s="9">
        <f t="shared" si="284"/>
        <v>56.274999999999999</v>
      </c>
      <c r="R1815" s="9">
        <f t="shared" si="285"/>
        <v>45.875</v>
      </c>
      <c r="S1815" s="9">
        <f t="shared" si="286"/>
        <v>56.325000000000003</v>
      </c>
      <c r="T1815" s="9">
        <f t="shared" si="287"/>
        <v>52.125</v>
      </c>
      <c r="U1815" s="8">
        <f t="shared" si="288"/>
        <v>52.82500000000001</v>
      </c>
      <c r="V1815" s="8">
        <f t="shared" si="289"/>
        <v>52.650000000000006</v>
      </c>
    </row>
    <row r="1816" spans="1:22" ht="13.5" x14ac:dyDescent="0.25">
      <c r="A1816" s="3">
        <f>RSI!A1816</f>
        <v>44656</v>
      </c>
      <c r="B1816" s="2">
        <f>RSI!B1816</f>
        <v>2.4291999999999998</v>
      </c>
      <c r="C1816" s="2">
        <f>RSI!I1816</f>
        <v>67.466906304038588</v>
      </c>
      <c r="D1816" s="2">
        <f>MACD!E1816</f>
        <v>-6.3672848135118976E-2</v>
      </c>
      <c r="E1816" s="2">
        <f>MACD!F1816</f>
        <v>1.1836333995827904E-3</v>
      </c>
      <c r="F1816" s="2">
        <f>'Moving Avg'!D1816</f>
        <v>2.4089599999999995</v>
      </c>
      <c r="G1816" s="2">
        <f>'Moving Avg'!F1816</f>
        <v>2.2761850000000003</v>
      </c>
      <c r="H1816" s="2">
        <f>'Moving Avg'!G1816</f>
        <v>2.3416419999999993</v>
      </c>
      <c r="I1816" s="2">
        <f>'Moving Avg'!H1816</f>
        <v>2.4043274999999991</v>
      </c>
      <c r="J1816" s="6" t="str">
        <f>OBV!F1816</f>
        <v>BULLISH</v>
      </c>
      <c r="K1816" s="6" t="str">
        <f>OBV!G1816</f>
        <v>NEUTRAL</v>
      </c>
      <c r="L1816" s="6" t="str">
        <f>OBV!H1816</f>
        <v>CONFIRMED BULLISH</v>
      </c>
      <c r="M1816" s="8">
        <f t="shared" si="280"/>
        <v>25</v>
      </c>
      <c r="N1816" s="8">
        <f t="shared" si="281"/>
        <v>100</v>
      </c>
      <c r="O1816" s="8">
        <f t="shared" si="282"/>
        <v>50</v>
      </c>
      <c r="P1816" s="8">
        <f t="shared" si="283"/>
        <v>83.5</v>
      </c>
      <c r="Q1816" s="9">
        <f t="shared" si="284"/>
        <v>63.774999999999999</v>
      </c>
      <c r="R1816" s="9">
        <f t="shared" si="285"/>
        <v>63.375</v>
      </c>
      <c r="S1816" s="9">
        <f t="shared" si="286"/>
        <v>68.825000000000003</v>
      </c>
      <c r="T1816" s="9">
        <f t="shared" si="287"/>
        <v>64.625</v>
      </c>
      <c r="U1816" s="8">
        <f t="shared" si="288"/>
        <v>65.325000000000003</v>
      </c>
      <c r="V1816" s="8">
        <f t="shared" si="289"/>
        <v>65.150000000000006</v>
      </c>
    </row>
    <row r="1817" spans="1:22" ht="13.5" x14ac:dyDescent="0.25">
      <c r="A1817" s="3">
        <f>RSI!A1817</f>
        <v>44657</v>
      </c>
      <c r="B1817" s="2">
        <f>RSI!B1817</f>
        <v>2.4291999999999998</v>
      </c>
      <c r="C1817" s="2">
        <f>RSI!I1817</f>
        <v>67.466906304038588</v>
      </c>
      <c r="D1817" s="2">
        <f>MACD!E1817</f>
        <v>-8.0670145832149043E-2</v>
      </c>
      <c r="E1817" s="2">
        <f>MACD!F1817</f>
        <v>-1.5187122446763577E-2</v>
      </c>
      <c r="F1817" s="2">
        <f>'Moving Avg'!D1817</f>
        <v>2.4291999999999998</v>
      </c>
      <c r="G1817" s="2">
        <f>'Moving Avg'!F1817</f>
        <v>2.2777450000000004</v>
      </c>
      <c r="H1817" s="2">
        <f>'Moving Avg'!G1817</f>
        <v>2.3422659999999995</v>
      </c>
      <c r="I1817" s="2">
        <f>'Moving Avg'!H1817</f>
        <v>2.4035879999999987</v>
      </c>
      <c r="J1817" s="6" t="str">
        <f>OBV!F1817</f>
        <v>BULLISH</v>
      </c>
      <c r="K1817" s="6" t="str">
        <f>OBV!G1817</f>
        <v>NEUTRAL</v>
      </c>
      <c r="L1817" s="6" t="str">
        <f>OBV!H1817</f>
        <v>CONFIRMED BULLISH</v>
      </c>
      <c r="M1817" s="8">
        <f t="shared" si="280"/>
        <v>25</v>
      </c>
      <c r="N1817" s="8">
        <f t="shared" si="281"/>
        <v>100</v>
      </c>
      <c r="O1817" s="8">
        <f t="shared" si="282"/>
        <v>50</v>
      </c>
      <c r="P1817" s="8">
        <f t="shared" si="283"/>
        <v>83.5</v>
      </c>
      <c r="Q1817" s="9">
        <f t="shared" si="284"/>
        <v>63.774999999999999</v>
      </c>
      <c r="R1817" s="9">
        <f t="shared" si="285"/>
        <v>63.375</v>
      </c>
      <c r="S1817" s="9">
        <f t="shared" si="286"/>
        <v>68.825000000000003</v>
      </c>
      <c r="T1817" s="9">
        <f t="shared" si="287"/>
        <v>64.625</v>
      </c>
      <c r="U1817" s="8">
        <f t="shared" si="288"/>
        <v>65.325000000000003</v>
      </c>
      <c r="V1817" s="8">
        <f t="shared" si="289"/>
        <v>65.150000000000006</v>
      </c>
    </row>
    <row r="1818" spans="1:22" ht="13.5" x14ac:dyDescent="0.25">
      <c r="A1818" s="3">
        <f>RSI!A1818</f>
        <v>44658</v>
      </c>
      <c r="B1818" s="2">
        <f>RSI!B1818</f>
        <v>2.4291999999999998</v>
      </c>
      <c r="C1818" s="2">
        <f>RSI!I1818</f>
        <v>67.466906304038588</v>
      </c>
      <c r="D1818" s="2">
        <f>MACD!E1818</f>
        <v>-0.10411452270780286</v>
      </c>
      <c r="E1818" s="2">
        <f>MACD!F1818</f>
        <v>-3.2972602498971437E-2</v>
      </c>
      <c r="F1818" s="2">
        <f>'Moving Avg'!D1818</f>
        <v>2.4291999999999998</v>
      </c>
      <c r="G1818" s="2">
        <f>'Moving Avg'!F1818</f>
        <v>2.2843650000000002</v>
      </c>
      <c r="H1818" s="2">
        <f>'Moving Avg'!G1818</f>
        <v>2.3428899999999997</v>
      </c>
      <c r="I1818" s="2">
        <f>'Moving Avg'!H1818</f>
        <v>2.4028484999999988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25</v>
      </c>
      <c r="N1818" s="8">
        <f t="shared" si="281"/>
        <v>100</v>
      </c>
      <c r="O1818" s="8">
        <f t="shared" si="282"/>
        <v>50</v>
      </c>
      <c r="P1818" s="8">
        <f t="shared" si="283"/>
        <v>33</v>
      </c>
      <c r="Q1818" s="9">
        <f t="shared" si="284"/>
        <v>56.2</v>
      </c>
      <c r="R1818" s="9">
        <f t="shared" si="285"/>
        <v>50.75</v>
      </c>
      <c r="S1818" s="9">
        <f t="shared" si="286"/>
        <v>46.1</v>
      </c>
      <c r="T1818" s="9">
        <f t="shared" si="287"/>
        <v>52</v>
      </c>
      <c r="U1818" s="8">
        <f t="shared" si="288"/>
        <v>51.016666666666673</v>
      </c>
      <c r="V1818" s="8">
        <f t="shared" si="289"/>
        <v>51.262500000000003</v>
      </c>
    </row>
    <row r="1819" spans="1:22" ht="13.5" x14ac:dyDescent="0.25">
      <c r="A1819" s="3">
        <f>RSI!A1819</f>
        <v>44659</v>
      </c>
      <c r="B1819" s="2">
        <f>RSI!B1819</f>
        <v>2.4291999999999998</v>
      </c>
      <c r="C1819" s="2">
        <f>RSI!I1819</f>
        <v>67.466906304038588</v>
      </c>
      <c r="D1819" s="2">
        <f>MACD!E1819</f>
        <v>-0.11619470945986476</v>
      </c>
      <c r="E1819" s="2">
        <f>MACD!F1819</f>
        <v>-4.9617023891150108E-2</v>
      </c>
      <c r="F1819" s="2">
        <f>'Moving Avg'!D1819</f>
        <v>2.4291999999999998</v>
      </c>
      <c r="G1819" s="2">
        <f>'Moving Avg'!F1819</f>
        <v>2.2909850000000005</v>
      </c>
      <c r="H1819" s="2">
        <f>'Moving Avg'!G1819</f>
        <v>2.3435139999999994</v>
      </c>
      <c r="I1819" s="2">
        <f>'Moving Avg'!H1819</f>
        <v>2.4021089999999989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25</v>
      </c>
      <c r="N1819" s="8">
        <f t="shared" si="281"/>
        <v>100</v>
      </c>
      <c r="O1819" s="8">
        <f t="shared" si="282"/>
        <v>50</v>
      </c>
      <c r="P1819" s="8">
        <f t="shared" si="283"/>
        <v>33</v>
      </c>
      <c r="Q1819" s="9">
        <f t="shared" si="284"/>
        <v>56.2</v>
      </c>
      <c r="R1819" s="9">
        <f t="shared" si="285"/>
        <v>50.75</v>
      </c>
      <c r="S1819" s="9">
        <f t="shared" si="286"/>
        <v>46.1</v>
      </c>
      <c r="T1819" s="9">
        <f t="shared" si="287"/>
        <v>52</v>
      </c>
      <c r="U1819" s="8">
        <f t="shared" si="288"/>
        <v>51.016666666666673</v>
      </c>
      <c r="V1819" s="8">
        <f t="shared" si="289"/>
        <v>51.262500000000003</v>
      </c>
    </row>
    <row r="1820" spans="1:22" ht="13.5" x14ac:dyDescent="0.25">
      <c r="A1820" s="3">
        <f>RSI!A1820</f>
        <v>44662</v>
      </c>
      <c r="B1820" s="2">
        <f>RSI!B1820</f>
        <v>2.4291999999999998</v>
      </c>
      <c r="C1820" s="2">
        <f>RSI!I1820</f>
        <v>67.466906304038588</v>
      </c>
      <c r="D1820" s="2">
        <f>MACD!E1820</f>
        <v>-0.12699719526891728</v>
      </c>
      <c r="E1820" s="2">
        <f>MACD!F1820</f>
        <v>-6.5093058166703549E-2</v>
      </c>
      <c r="F1820" s="2">
        <f>'Moving Avg'!D1820</f>
        <v>2.4291999999999998</v>
      </c>
      <c r="G1820" s="2">
        <f>'Moving Avg'!F1820</f>
        <v>2.2976050000000003</v>
      </c>
      <c r="H1820" s="2">
        <f>'Moving Avg'!G1820</f>
        <v>2.3441379999999996</v>
      </c>
      <c r="I1820" s="2">
        <f>'Moving Avg'!H1820</f>
        <v>2.4013694999999986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25</v>
      </c>
      <c r="N1820" s="8">
        <f t="shared" si="281"/>
        <v>100</v>
      </c>
      <c r="O1820" s="8">
        <f t="shared" si="282"/>
        <v>50</v>
      </c>
      <c r="P1820" s="8">
        <f t="shared" si="283"/>
        <v>33</v>
      </c>
      <c r="Q1820" s="9">
        <f t="shared" si="284"/>
        <v>56.2</v>
      </c>
      <c r="R1820" s="9">
        <f t="shared" si="285"/>
        <v>50.75</v>
      </c>
      <c r="S1820" s="9">
        <f t="shared" si="286"/>
        <v>46.1</v>
      </c>
      <c r="T1820" s="9">
        <f t="shared" si="287"/>
        <v>52</v>
      </c>
      <c r="U1820" s="8">
        <f t="shared" si="288"/>
        <v>51.016666666666673</v>
      </c>
      <c r="V1820" s="8">
        <f t="shared" si="289"/>
        <v>51.262500000000003</v>
      </c>
    </row>
    <row r="1821" spans="1:22" ht="13.5" x14ac:dyDescent="0.25">
      <c r="A1821" s="3">
        <f>RSI!A1821</f>
        <v>44663</v>
      </c>
      <c r="B1821" s="2">
        <f>RSI!B1821</f>
        <v>2.4291999999999998</v>
      </c>
      <c r="C1821" s="2">
        <f>RSI!I1821</f>
        <v>67.466906304038588</v>
      </c>
      <c r="D1821" s="2">
        <f>MACD!E1821</f>
        <v>-0.12230629730998244</v>
      </c>
      <c r="E1821" s="2">
        <f>MACD!F1821</f>
        <v>-7.6535705995359332E-2</v>
      </c>
      <c r="F1821" s="2">
        <f>'Moving Avg'!D1821</f>
        <v>2.4291999999999998</v>
      </c>
      <c r="G1821" s="2">
        <f>'Moving Avg'!F1821</f>
        <v>2.3092850000000005</v>
      </c>
      <c r="H1821" s="2">
        <f>'Moving Avg'!G1821</f>
        <v>2.3447619999999993</v>
      </c>
      <c r="I1821" s="2">
        <f>'Moving Avg'!H1821</f>
        <v>2.4006689999999984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25</v>
      </c>
      <c r="N1821" s="8">
        <f t="shared" si="281"/>
        <v>100</v>
      </c>
      <c r="O1821" s="8">
        <f t="shared" si="282"/>
        <v>50</v>
      </c>
      <c r="P1821" s="8">
        <f t="shared" si="283"/>
        <v>33</v>
      </c>
      <c r="Q1821" s="9">
        <f t="shared" si="284"/>
        <v>56.2</v>
      </c>
      <c r="R1821" s="9">
        <f t="shared" si="285"/>
        <v>50.75</v>
      </c>
      <c r="S1821" s="9">
        <f t="shared" si="286"/>
        <v>46.1</v>
      </c>
      <c r="T1821" s="9">
        <f t="shared" si="287"/>
        <v>52</v>
      </c>
      <c r="U1821" s="8">
        <f t="shared" si="288"/>
        <v>51.016666666666673</v>
      </c>
      <c r="V1821" s="8">
        <f t="shared" si="289"/>
        <v>51.262500000000003</v>
      </c>
    </row>
    <row r="1822" spans="1:22" ht="13.5" x14ac:dyDescent="0.25">
      <c r="A1822" s="3">
        <f>RSI!A1822</f>
        <v>44664</v>
      </c>
      <c r="B1822" s="2">
        <f>RSI!B1822</f>
        <v>2.4291999999999998</v>
      </c>
      <c r="C1822" s="2">
        <f>RSI!I1822</f>
        <v>67.466906304038588</v>
      </c>
      <c r="D1822" s="2">
        <f>MACD!E1822</f>
        <v>-0.11283500919617317</v>
      </c>
      <c r="E1822" s="2">
        <f>MACD!F1822</f>
        <v>-8.3795566635522095E-2</v>
      </c>
      <c r="F1822" s="2">
        <f>'Moving Avg'!D1822</f>
        <v>2.4291999999999998</v>
      </c>
      <c r="G1822" s="2">
        <f>'Moving Avg'!F1822</f>
        <v>2.3209650000000006</v>
      </c>
      <c r="H1822" s="2">
        <f>'Moving Avg'!G1822</f>
        <v>2.3453859999999991</v>
      </c>
      <c r="I1822" s="2">
        <f>'Moving Avg'!H1822</f>
        <v>2.3999684999999982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25</v>
      </c>
      <c r="N1822" s="8">
        <f t="shared" si="281"/>
        <v>100</v>
      </c>
      <c r="O1822" s="8">
        <f t="shared" si="282"/>
        <v>50</v>
      </c>
      <c r="P1822" s="8">
        <f t="shared" si="283"/>
        <v>33</v>
      </c>
      <c r="Q1822" s="9">
        <f t="shared" si="284"/>
        <v>56.2</v>
      </c>
      <c r="R1822" s="9">
        <f t="shared" si="285"/>
        <v>50.75</v>
      </c>
      <c r="S1822" s="9">
        <f t="shared" si="286"/>
        <v>46.1</v>
      </c>
      <c r="T1822" s="9">
        <f t="shared" si="287"/>
        <v>52</v>
      </c>
      <c r="U1822" s="8">
        <f t="shared" si="288"/>
        <v>51.016666666666673</v>
      </c>
      <c r="V1822" s="8">
        <f t="shared" si="289"/>
        <v>51.262500000000003</v>
      </c>
    </row>
    <row r="1823" spans="1:22" ht="13.5" x14ac:dyDescent="0.25">
      <c r="A1823" s="3">
        <f>RSI!A1823</f>
        <v>44665</v>
      </c>
      <c r="B1823" s="2">
        <f>RSI!B1823</f>
        <v>2.4291999999999998</v>
      </c>
      <c r="C1823" s="2">
        <f>RSI!I1823</f>
        <v>67.466906304038588</v>
      </c>
      <c r="D1823" s="2">
        <f>MACD!E1823</f>
        <v>-8.9712660854058601E-2</v>
      </c>
      <c r="E1823" s="2">
        <f>MACD!F1823</f>
        <v>-8.4978985479229399E-2</v>
      </c>
      <c r="F1823" s="2">
        <f>'Moving Avg'!D1823</f>
        <v>2.4291999999999998</v>
      </c>
      <c r="G1823" s="2">
        <f>'Moving Avg'!F1823</f>
        <v>2.3326450000000007</v>
      </c>
      <c r="H1823" s="2">
        <f>'Moving Avg'!G1823</f>
        <v>2.3460099999999988</v>
      </c>
      <c r="I1823" s="2">
        <f>'Moving Avg'!H1823</f>
        <v>2.399267999999998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25</v>
      </c>
      <c r="N1823" s="8">
        <f t="shared" si="281"/>
        <v>45</v>
      </c>
      <c r="O1823" s="8">
        <f t="shared" si="282"/>
        <v>50</v>
      </c>
      <c r="P1823" s="8">
        <f t="shared" si="283"/>
        <v>33</v>
      </c>
      <c r="Q1823" s="9">
        <f t="shared" si="284"/>
        <v>36.950000000000003</v>
      </c>
      <c r="R1823" s="9">
        <f t="shared" si="285"/>
        <v>39.75</v>
      </c>
      <c r="S1823" s="9">
        <f t="shared" si="286"/>
        <v>37.85</v>
      </c>
      <c r="T1823" s="9">
        <f t="shared" si="287"/>
        <v>38.25</v>
      </c>
      <c r="U1823" s="8">
        <f t="shared" si="288"/>
        <v>38.183333333333337</v>
      </c>
      <c r="V1823" s="8">
        <f t="shared" si="289"/>
        <v>38.200000000000003</v>
      </c>
    </row>
    <row r="1824" spans="1:22" ht="13.5" x14ac:dyDescent="0.25">
      <c r="A1824" s="3">
        <f>RSI!A1824</f>
        <v>44666</v>
      </c>
      <c r="B1824" s="2">
        <f>RSI!B1824</f>
        <v>2.3201999999999998</v>
      </c>
      <c r="C1824" s="2">
        <f>RSI!I1824</f>
        <v>43.302732442261849</v>
      </c>
      <c r="D1824" s="2">
        <f>MACD!E1824</f>
        <v>-6.2500420291387027E-2</v>
      </c>
      <c r="E1824" s="2">
        <f>MACD!F1824</f>
        <v>-8.0483272441660925E-2</v>
      </c>
      <c r="F1824" s="2">
        <f>'Moving Avg'!D1824</f>
        <v>2.4074</v>
      </c>
      <c r="G1824" s="2">
        <f>'Moving Avg'!F1824</f>
        <v>2.3388750000000007</v>
      </c>
      <c r="H1824" s="2">
        <f>'Moving Avg'!G1824</f>
        <v>2.3444539999999989</v>
      </c>
      <c r="I1824" s="2">
        <f>'Moving Avg'!H1824</f>
        <v>2.3980224999999979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  <c r="M1824" s="8">
        <f t="shared" si="280"/>
        <v>25</v>
      </c>
      <c r="N1824" s="8">
        <f t="shared" si="281"/>
        <v>0</v>
      </c>
      <c r="O1824" s="8">
        <f t="shared" si="282"/>
        <v>50</v>
      </c>
      <c r="P1824" s="8">
        <f t="shared" si="283"/>
        <v>16.5</v>
      </c>
      <c r="Q1824" s="9">
        <f t="shared" si="284"/>
        <v>18.725000000000001</v>
      </c>
      <c r="R1824" s="9">
        <f t="shared" si="285"/>
        <v>26.625</v>
      </c>
      <c r="S1824" s="9">
        <f t="shared" si="286"/>
        <v>23.675000000000001</v>
      </c>
      <c r="T1824" s="9">
        <f t="shared" si="287"/>
        <v>22.875</v>
      </c>
      <c r="U1824" s="8">
        <f t="shared" si="288"/>
        <v>23.008333333333336</v>
      </c>
      <c r="V1824" s="8">
        <f t="shared" si="289"/>
        <v>22.975000000000001</v>
      </c>
    </row>
    <row r="1825" spans="1:22" ht="13.5" x14ac:dyDescent="0.25">
      <c r="A1825" s="3">
        <f>RSI!A1825</f>
        <v>44669</v>
      </c>
      <c r="B1825" s="2">
        <f>RSI!B1825</f>
        <v>2.3201999999999998</v>
      </c>
      <c r="C1825" s="2">
        <f>RSI!I1825</f>
        <v>43.302732442261849</v>
      </c>
      <c r="D1825" s="2">
        <f>MACD!E1825</f>
        <v>-3.9225868052354951E-2</v>
      </c>
      <c r="E1825" s="2">
        <f>MACD!F1825</f>
        <v>-7.2231791563799733E-2</v>
      </c>
      <c r="F1825" s="2">
        <f>'Moving Avg'!D1825</f>
        <v>2.3855999999999997</v>
      </c>
      <c r="G1825" s="2">
        <f>'Moving Avg'!F1825</f>
        <v>2.3451050000000007</v>
      </c>
      <c r="H1825" s="2">
        <f>'Moving Avg'!G1825</f>
        <v>2.342897999999999</v>
      </c>
      <c r="I1825" s="2">
        <f>'Moving Avg'!H1825</f>
        <v>2.3964654999999984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  <c r="M1825" s="8">
        <f t="shared" si="280"/>
        <v>25</v>
      </c>
      <c r="N1825" s="8">
        <f t="shared" si="281"/>
        <v>0</v>
      </c>
      <c r="O1825" s="8">
        <f t="shared" si="282"/>
        <v>0</v>
      </c>
      <c r="P1825" s="8">
        <f t="shared" si="283"/>
        <v>16.5</v>
      </c>
      <c r="Q1825" s="9">
        <f t="shared" si="284"/>
        <v>11.225</v>
      </c>
      <c r="R1825" s="9">
        <f t="shared" si="285"/>
        <v>9.125</v>
      </c>
      <c r="S1825" s="9">
        <f t="shared" si="286"/>
        <v>11.175000000000001</v>
      </c>
      <c r="T1825" s="9">
        <f t="shared" si="287"/>
        <v>10.375</v>
      </c>
      <c r="U1825" s="8">
        <f t="shared" si="288"/>
        <v>10.508333333333335</v>
      </c>
      <c r="V1825" s="8">
        <f t="shared" si="289"/>
        <v>10.475000000000001</v>
      </c>
    </row>
    <row r="1826" spans="1:22" ht="13.5" x14ac:dyDescent="0.25">
      <c r="A1826" s="3">
        <f>RSI!A1826</f>
        <v>44670</v>
      </c>
      <c r="B1826" s="2">
        <f>RSI!B1826</f>
        <v>2.4214000000000002</v>
      </c>
      <c r="C1826" s="2">
        <f>RSI!I1826</f>
        <v>59.082841583710625</v>
      </c>
      <c r="D1826" s="2">
        <f>MACD!E1826</f>
        <v>-2.6797932616619224E-2</v>
      </c>
      <c r="E1826" s="2">
        <f>MACD!F1826</f>
        <v>-6.3145019774363639E-2</v>
      </c>
      <c r="F1826" s="2">
        <f>'Moving Avg'!D1826</f>
        <v>2.3840399999999997</v>
      </c>
      <c r="G1826" s="2">
        <f>'Moving Avg'!F1826</f>
        <v>2.3563950000000005</v>
      </c>
      <c r="H1826" s="2">
        <f>'Moving Avg'!G1826</f>
        <v>2.3433659999999992</v>
      </c>
      <c r="I1826" s="2">
        <f>'Moving Avg'!H1826</f>
        <v>2.395414499999998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0"/>
        <v>25</v>
      </c>
      <c r="N1826" s="8">
        <f t="shared" si="281"/>
        <v>0</v>
      </c>
      <c r="O1826" s="8">
        <f t="shared" si="282"/>
        <v>0</v>
      </c>
      <c r="P1826" s="8">
        <f t="shared" si="283"/>
        <v>16.5</v>
      </c>
      <c r="Q1826" s="9">
        <f t="shared" si="284"/>
        <v>11.225</v>
      </c>
      <c r="R1826" s="9">
        <f t="shared" si="285"/>
        <v>9.125</v>
      </c>
      <c r="S1826" s="9">
        <f t="shared" si="286"/>
        <v>11.175000000000001</v>
      </c>
      <c r="T1826" s="9">
        <f t="shared" si="287"/>
        <v>10.375</v>
      </c>
      <c r="U1826" s="8">
        <f t="shared" si="288"/>
        <v>10.508333333333335</v>
      </c>
      <c r="V1826" s="8">
        <f t="shared" si="289"/>
        <v>10.475000000000001</v>
      </c>
    </row>
    <row r="1827" spans="1:22" ht="13.5" x14ac:dyDescent="0.25">
      <c r="A1827" s="3">
        <f>RSI!A1827</f>
        <v>44671</v>
      </c>
      <c r="B1827" s="2">
        <f>RSI!B1827</f>
        <v>2.4214000000000002</v>
      </c>
      <c r="C1827" s="2">
        <f>RSI!I1827</f>
        <v>59.082841583710632</v>
      </c>
      <c r="D1827" s="2">
        <f>MACD!E1827</f>
        <v>-1.6666667729742457E-2</v>
      </c>
      <c r="E1827" s="2">
        <f>MACD!F1827</f>
        <v>-5.3849349365439406E-2</v>
      </c>
      <c r="F1827" s="2">
        <f>'Moving Avg'!D1827</f>
        <v>2.3824800000000002</v>
      </c>
      <c r="G1827" s="2">
        <f>'Moving Avg'!F1827</f>
        <v>2.3676850000000007</v>
      </c>
      <c r="H1827" s="2">
        <f>'Moving Avg'!G1827</f>
        <v>2.3438339999999993</v>
      </c>
      <c r="I1827" s="2">
        <f>'Moving Avg'!H1827</f>
        <v>2.3943634999999985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  <c r="M1827" s="8">
        <f t="shared" si="280"/>
        <v>25</v>
      </c>
      <c r="N1827" s="8">
        <f t="shared" si="281"/>
        <v>0</v>
      </c>
      <c r="O1827" s="8">
        <f t="shared" si="282"/>
        <v>0</v>
      </c>
      <c r="P1827" s="8">
        <f t="shared" si="283"/>
        <v>16.5</v>
      </c>
      <c r="Q1827" s="9">
        <f t="shared" si="284"/>
        <v>11.225</v>
      </c>
      <c r="R1827" s="9">
        <f t="shared" si="285"/>
        <v>9.125</v>
      </c>
      <c r="S1827" s="9">
        <f t="shared" si="286"/>
        <v>11.175000000000001</v>
      </c>
      <c r="T1827" s="9">
        <f t="shared" si="287"/>
        <v>10.375</v>
      </c>
      <c r="U1827" s="8">
        <f t="shared" si="288"/>
        <v>10.508333333333335</v>
      </c>
      <c r="V1827" s="8">
        <f t="shared" si="289"/>
        <v>10.475000000000001</v>
      </c>
    </row>
    <row r="1828" spans="1:22" ht="13.5" x14ac:dyDescent="0.25">
      <c r="A1828" s="3">
        <f>RSI!A1828</f>
        <v>44672</v>
      </c>
      <c r="B1828" s="2">
        <f>RSI!B1828</f>
        <v>2.4214000000000002</v>
      </c>
      <c r="C1828" s="2">
        <f>RSI!I1828</f>
        <v>59.082841583710632</v>
      </c>
      <c r="D1828" s="2">
        <f>MACD!E1828</f>
        <v>-8.4502446106253792E-3</v>
      </c>
      <c r="E1828" s="2">
        <f>MACD!F1828</f>
        <v>-4.4769528414476602E-2</v>
      </c>
      <c r="F1828" s="2">
        <f>'Moving Avg'!D1828</f>
        <v>2.3809200000000001</v>
      </c>
      <c r="G1828" s="2">
        <f>'Moving Avg'!F1828</f>
        <v>2.3817000000000004</v>
      </c>
      <c r="H1828" s="2">
        <f>'Moving Avg'!G1828</f>
        <v>2.3443019999999994</v>
      </c>
      <c r="I1828" s="2">
        <f>'Moving Avg'!H1828</f>
        <v>2.3933124999999986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  <c r="M1828" s="8">
        <f t="shared" si="280"/>
        <v>25</v>
      </c>
      <c r="N1828" s="8">
        <f t="shared" si="281"/>
        <v>0</v>
      </c>
      <c r="O1828" s="8">
        <f t="shared" si="282"/>
        <v>0</v>
      </c>
      <c r="P1828" s="8">
        <f t="shared" si="283"/>
        <v>16.5</v>
      </c>
      <c r="Q1828" s="9">
        <f t="shared" si="284"/>
        <v>11.225</v>
      </c>
      <c r="R1828" s="9">
        <f t="shared" si="285"/>
        <v>9.125</v>
      </c>
      <c r="S1828" s="9">
        <f t="shared" si="286"/>
        <v>11.175000000000001</v>
      </c>
      <c r="T1828" s="9">
        <f t="shared" si="287"/>
        <v>10.375</v>
      </c>
      <c r="U1828" s="8">
        <f t="shared" si="288"/>
        <v>10.508333333333335</v>
      </c>
      <c r="V1828" s="8">
        <f t="shared" si="289"/>
        <v>10.475000000000001</v>
      </c>
    </row>
    <row r="1829" spans="1:22" ht="13.5" x14ac:dyDescent="0.25">
      <c r="A1829" s="3">
        <f>RSI!A1829</f>
        <v>44673</v>
      </c>
      <c r="B1829" s="2">
        <f>RSI!B1829</f>
        <v>2.4214000000000002</v>
      </c>
      <c r="C1829" s="2">
        <f>RSI!I1829</f>
        <v>59.082841583710632</v>
      </c>
      <c r="D1829" s="2">
        <f>MACD!E1829</f>
        <v>-1.8276880972356579E-3</v>
      </c>
      <c r="E1829" s="2">
        <f>MACD!F1829</f>
        <v>-3.6181160351028412E-2</v>
      </c>
      <c r="F1829" s="2">
        <f>'Moving Avg'!D1829</f>
        <v>2.40116</v>
      </c>
      <c r="G1829" s="2">
        <f>'Moving Avg'!F1829</f>
        <v>2.3929900000000002</v>
      </c>
      <c r="H1829" s="2">
        <f>'Moving Avg'!G1829</f>
        <v>2.3447699999999991</v>
      </c>
      <c r="I1829" s="2">
        <f>'Moving Avg'!H1829</f>
        <v>2.3922614999999983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  <c r="M1829" s="8">
        <f t="shared" si="280"/>
        <v>25</v>
      </c>
      <c r="N1829" s="8">
        <f t="shared" si="281"/>
        <v>0</v>
      </c>
      <c r="O1829" s="8">
        <f t="shared" si="282"/>
        <v>50</v>
      </c>
      <c r="P1829" s="8">
        <f t="shared" si="283"/>
        <v>33</v>
      </c>
      <c r="Q1829" s="9">
        <f t="shared" si="284"/>
        <v>21.2</v>
      </c>
      <c r="R1829" s="9">
        <f t="shared" si="285"/>
        <v>30.75</v>
      </c>
      <c r="S1829" s="9">
        <f t="shared" si="286"/>
        <v>31.1</v>
      </c>
      <c r="T1829" s="9">
        <f t="shared" si="287"/>
        <v>27</v>
      </c>
      <c r="U1829" s="8">
        <f t="shared" si="288"/>
        <v>27.683333333333337</v>
      </c>
      <c r="V1829" s="8">
        <f t="shared" si="289"/>
        <v>27.512500000000003</v>
      </c>
    </row>
    <row r="1830" spans="1:22" ht="13.5" x14ac:dyDescent="0.25">
      <c r="A1830" s="3">
        <f>RSI!A1830</f>
        <v>44676</v>
      </c>
      <c r="B1830" s="2">
        <f>RSI!B1830</f>
        <v>2.4214000000000002</v>
      </c>
      <c r="C1830" s="2">
        <f>RSI!I1830</f>
        <v>59.082841583710632</v>
      </c>
      <c r="D1830" s="2">
        <f>MACD!E1830</f>
        <v>3.4706417989780469E-3</v>
      </c>
      <c r="E1830" s="2">
        <f>MACD!F1830</f>
        <v>-2.8250799921027123E-2</v>
      </c>
      <c r="F1830" s="2">
        <f>'Moving Avg'!D1830</f>
        <v>2.4214000000000002</v>
      </c>
      <c r="G1830" s="2">
        <f>'Moving Avg'!F1830</f>
        <v>2.40428</v>
      </c>
      <c r="H1830" s="2">
        <f>'Moving Avg'!G1830</f>
        <v>2.3453939999999993</v>
      </c>
      <c r="I1830" s="2">
        <f>'Moving Avg'!H1830</f>
        <v>2.3915219999999984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  <c r="M1830" s="8">
        <f t="shared" si="280"/>
        <v>25</v>
      </c>
      <c r="N1830" s="8">
        <f t="shared" si="281"/>
        <v>0</v>
      </c>
      <c r="O1830" s="8">
        <f t="shared" si="282"/>
        <v>50</v>
      </c>
      <c r="P1830" s="8">
        <f t="shared" si="283"/>
        <v>33</v>
      </c>
      <c r="Q1830" s="9">
        <f t="shared" si="284"/>
        <v>21.2</v>
      </c>
      <c r="R1830" s="9">
        <f t="shared" si="285"/>
        <v>30.75</v>
      </c>
      <c r="S1830" s="9">
        <f t="shared" si="286"/>
        <v>31.1</v>
      </c>
      <c r="T1830" s="9">
        <f t="shared" si="287"/>
        <v>27</v>
      </c>
      <c r="U1830" s="8">
        <f t="shared" si="288"/>
        <v>27.683333333333337</v>
      </c>
      <c r="V1830" s="8">
        <f t="shared" si="289"/>
        <v>27.512500000000003</v>
      </c>
    </row>
    <row r="1831" spans="1:22" ht="13.5" x14ac:dyDescent="0.25">
      <c r="A1831" s="3">
        <f>RSI!A1831</f>
        <v>44677</v>
      </c>
      <c r="B1831" s="2">
        <f>RSI!B1831</f>
        <v>2.4214000000000002</v>
      </c>
      <c r="C1831" s="2">
        <f>RSI!I1831</f>
        <v>59.082841583710632</v>
      </c>
      <c r="D1831" s="2">
        <f>MACD!E1831</f>
        <v>7.6710923809235609E-3</v>
      </c>
      <c r="E1831" s="2">
        <f>MACD!F1831</f>
        <v>-2.1066421460636985E-2</v>
      </c>
      <c r="F1831" s="2">
        <f>'Moving Avg'!D1831</f>
        <v>2.4214000000000002</v>
      </c>
      <c r="G1831" s="2">
        <f>'Moving Avg'!F1831</f>
        <v>2.4108999999999998</v>
      </c>
      <c r="H1831" s="2">
        <f>'Moving Avg'!G1831</f>
        <v>2.3460179999999995</v>
      </c>
      <c r="I1831" s="2">
        <f>'Moving Avg'!H1831</f>
        <v>2.3907824999999985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25</v>
      </c>
      <c r="N1831" s="8">
        <f t="shared" si="281"/>
        <v>0</v>
      </c>
      <c r="O1831" s="8">
        <f t="shared" si="282"/>
        <v>50</v>
      </c>
      <c r="P1831" s="8">
        <f t="shared" si="283"/>
        <v>33</v>
      </c>
      <c r="Q1831" s="9">
        <f t="shared" si="284"/>
        <v>21.2</v>
      </c>
      <c r="R1831" s="9">
        <f t="shared" si="285"/>
        <v>30.75</v>
      </c>
      <c r="S1831" s="9">
        <f t="shared" si="286"/>
        <v>31.1</v>
      </c>
      <c r="T1831" s="9">
        <f t="shared" si="287"/>
        <v>27</v>
      </c>
      <c r="U1831" s="8">
        <f t="shared" si="288"/>
        <v>27.683333333333337</v>
      </c>
      <c r="V1831" s="8">
        <f t="shared" si="289"/>
        <v>27.512500000000003</v>
      </c>
    </row>
    <row r="1832" spans="1:22" ht="13.5" x14ac:dyDescent="0.25">
      <c r="A1832" s="3">
        <f>RSI!A1832</f>
        <v>44678</v>
      </c>
      <c r="B1832" s="2">
        <f>RSI!B1832</f>
        <v>2.4136000000000002</v>
      </c>
      <c r="C1832" s="2">
        <f>RSI!I1832</f>
        <v>57.169747460431566</v>
      </c>
      <c r="D1832" s="2">
        <f>MACD!E1832</f>
        <v>1.1541290502038226E-2</v>
      </c>
      <c r="E1832" s="2">
        <f>MACD!F1832</f>
        <v>-1.4544879068101944E-2</v>
      </c>
      <c r="F1832" s="2">
        <f>'Moving Avg'!D1832</f>
        <v>2.4198400000000002</v>
      </c>
      <c r="G1832" s="2">
        <f>'Moving Avg'!F1832</f>
        <v>2.4151799999999999</v>
      </c>
      <c r="H1832" s="2">
        <f>'Moving Avg'!G1832</f>
        <v>2.3464859999999992</v>
      </c>
      <c r="I1832" s="2">
        <f>'Moving Avg'!H1832</f>
        <v>2.3900039999999989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  <c r="M1832" s="8">
        <f t="shared" si="280"/>
        <v>25</v>
      </c>
      <c r="N1832" s="8">
        <f t="shared" si="281"/>
        <v>0</v>
      </c>
      <c r="O1832" s="8">
        <f t="shared" si="282"/>
        <v>50</v>
      </c>
      <c r="P1832" s="8">
        <f t="shared" si="283"/>
        <v>16.5</v>
      </c>
      <c r="Q1832" s="9">
        <f t="shared" si="284"/>
        <v>18.725000000000001</v>
      </c>
      <c r="R1832" s="9">
        <f t="shared" si="285"/>
        <v>26.625</v>
      </c>
      <c r="S1832" s="9">
        <f t="shared" si="286"/>
        <v>23.675000000000001</v>
      </c>
      <c r="T1832" s="9">
        <f t="shared" si="287"/>
        <v>22.875</v>
      </c>
      <c r="U1832" s="8">
        <f t="shared" si="288"/>
        <v>23.008333333333336</v>
      </c>
      <c r="V1832" s="8">
        <f t="shared" si="289"/>
        <v>22.975000000000001</v>
      </c>
    </row>
    <row r="1833" spans="1:22" ht="13.5" x14ac:dyDescent="0.25">
      <c r="A1833" s="3">
        <f>RSI!A1833</f>
        <v>44679</v>
      </c>
      <c r="B1833" s="2">
        <f>RSI!B1833</f>
        <v>2.4136000000000002</v>
      </c>
      <c r="C1833" s="2">
        <f>RSI!I1833</f>
        <v>57.169747460431566</v>
      </c>
      <c r="D1833" s="2">
        <f>MACD!E1833</f>
        <v>1.4619750106876772E-2</v>
      </c>
      <c r="E1833" s="2">
        <f>MACD!F1833</f>
        <v>-8.7119532331062025E-3</v>
      </c>
      <c r="F1833" s="2">
        <f>'Moving Avg'!D1833</f>
        <v>2.4182800000000002</v>
      </c>
      <c r="G1833" s="2">
        <f>'Moving Avg'!F1833</f>
        <v>2.4143999999999997</v>
      </c>
      <c r="H1833" s="2">
        <f>'Moving Avg'!G1833</f>
        <v>2.3469539999999993</v>
      </c>
      <c r="I1833" s="2">
        <f>'Moving Avg'!H1833</f>
        <v>2.3892254999999984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  <c r="M1833" s="8">
        <f t="shared" si="280"/>
        <v>25</v>
      </c>
      <c r="N1833" s="8">
        <f t="shared" si="281"/>
        <v>0</v>
      </c>
      <c r="O1833" s="8">
        <f t="shared" si="282"/>
        <v>50</v>
      </c>
      <c r="P1833" s="8">
        <f t="shared" si="283"/>
        <v>16.5</v>
      </c>
      <c r="Q1833" s="9">
        <f t="shared" si="284"/>
        <v>18.725000000000001</v>
      </c>
      <c r="R1833" s="9">
        <f t="shared" si="285"/>
        <v>26.625</v>
      </c>
      <c r="S1833" s="9">
        <f t="shared" si="286"/>
        <v>23.675000000000001</v>
      </c>
      <c r="T1833" s="9">
        <f t="shared" si="287"/>
        <v>22.875</v>
      </c>
      <c r="U1833" s="8">
        <f t="shared" si="288"/>
        <v>23.008333333333336</v>
      </c>
      <c r="V1833" s="8">
        <f t="shared" si="289"/>
        <v>22.975000000000001</v>
      </c>
    </row>
    <row r="1834" spans="1:22" ht="13.5" x14ac:dyDescent="0.25">
      <c r="A1834" s="3">
        <f>RSI!A1834</f>
        <v>44680</v>
      </c>
      <c r="B1834" s="2">
        <f>RSI!B1834</f>
        <v>2.4525000000000001</v>
      </c>
      <c r="C1834" s="2">
        <f>RSI!I1834</f>
        <v>63.925839556179199</v>
      </c>
      <c r="D1834" s="2">
        <f>MACD!E1834</f>
        <v>-2.6078926540828995E-3</v>
      </c>
      <c r="E1834" s="2">
        <f>MACD!F1834</f>
        <v>-7.4911411173015424E-3</v>
      </c>
      <c r="F1834" s="2">
        <f>'Moving Avg'!D1834</f>
        <v>2.4245000000000005</v>
      </c>
      <c r="G1834" s="2">
        <f>'Moving Avg'!F1834</f>
        <v>2.415565</v>
      </c>
      <c r="H1834" s="2">
        <f>'Moving Avg'!G1834</f>
        <v>2.3481999999999994</v>
      </c>
      <c r="I1834" s="2">
        <f>'Moving Avg'!H1834</f>
        <v>2.3886414999999985</v>
      </c>
      <c r="J1834" s="6" t="str">
        <f>OBV!F1834</f>
        <v>BULLISH</v>
      </c>
      <c r="K1834" s="6" t="str">
        <f>OBV!G1834</f>
        <v>STRONG</v>
      </c>
      <c r="L1834" s="6" t="str">
        <f>OBV!H1834</f>
        <v>CONFIRMED BULLISH</v>
      </c>
      <c r="M1834" s="8">
        <f t="shared" si="280"/>
        <v>25</v>
      </c>
      <c r="N1834" s="8">
        <f t="shared" si="281"/>
        <v>0</v>
      </c>
      <c r="O1834" s="8">
        <f t="shared" si="282"/>
        <v>50</v>
      </c>
      <c r="P1834" s="8">
        <f t="shared" si="283"/>
        <v>100</v>
      </c>
      <c r="Q1834" s="9">
        <f t="shared" si="284"/>
        <v>31.25</v>
      </c>
      <c r="R1834" s="9">
        <f t="shared" si="285"/>
        <v>47.5</v>
      </c>
      <c r="S1834" s="9">
        <f t="shared" si="286"/>
        <v>61.25</v>
      </c>
      <c r="T1834" s="9">
        <f t="shared" si="287"/>
        <v>43.75</v>
      </c>
      <c r="U1834" s="8">
        <f t="shared" si="288"/>
        <v>46.666666666666664</v>
      </c>
      <c r="V1834" s="8">
        <f t="shared" si="289"/>
        <v>45.9375</v>
      </c>
    </row>
    <row r="1835" spans="1:22" ht="13.5" x14ac:dyDescent="0.25">
      <c r="A1835" s="3">
        <f>RSI!A1835</f>
        <v>44685</v>
      </c>
      <c r="B1835" s="2">
        <f>RSI!B1835</f>
        <v>2.4914999999999998</v>
      </c>
      <c r="C1835" s="2">
        <f>RSI!I1835</f>
        <v>69.175597526548898</v>
      </c>
      <c r="D1835" s="2">
        <f>MACD!E1835</f>
        <v>-2.0472195185841979E-2</v>
      </c>
      <c r="E1835" s="2">
        <f>MACD!F1835</f>
        <v>-1.008735193100963E-2</v>
      </c>
      <c r="F1835" s="2">
        <f>'Moving Avg'!D1835</f>
        <v>2.4385200000000005</v>
      </c>
      <c r="G1835" s="2">
        <f>'Moving Avg'!F1835</f>
        <v>2.4186799999999997</v>
      </c>
      <c r="H1835" s="2">
        <f>'Moving Avg'!G1835</f>
        <v>2.3502259999999997</v>
      </c>
      <c r="I1835" s="2">
        <f>'Moving Avg'!H1835</f>
        <v>2.3882524999999983</v>
      </c>
      <c r="J1835" s="6" t="str">
        <f>OBV!F1835</f>
        <v>BULLISH</v>
      </c>
      <c r="K1835" s="6" t="str">
        <f>OBV!G1835</f>
        <v>STRONG</v>
      </c>
      <c r="L1835" s="6" t="str">
        <f>OBV!H1835</f>
        <v>CONFIRMED BULLISH</v>
      </c>
      <c r="M1835" s="8">
        <f t="shared" si="280"/>
        <v>25</v>
      </c>
      <c r="N1835" s="8">
        <f t="shared" si="281"/>
        <v>45</v>
      </c>
      <c r="O1835" s="8">
        <f t="shared" si="282"/>
        <v>50</v>
      </c>
      <c r="P1835" s="8">
        <f t="shared" si="283"/>
        <v>100</v>
      </c>
      <c r="Q1835" s="9">
        <f t="shared" si="284"/>
        <v>47</v>
      </c>
      <c r="R1835" s="9">
        <f t="shared" si="285"/>
        <v>56.5</v>
      </c>
      <c r="S1835" s="9">
        <f t="shared" si="286"/>
        <v>68</v>
      </c>
      <c r="T1835" s="9">
        <f t="shared" si="287"/>
        <v>55</v>
      </c>
      <c r="U1835" s="8">
        <f t="shared" si="288"/>
        <v>57.166666666666664</v>
      </c>
      <c r="V1835" s="8">
        <f t="shared" si="289"/>
        <v>56.625</v>
      </c>
    </row>
    <row r="1836" spans="1:22" ht="13.5" x14ac:dyDescent="0.25">
      <c r="A1836" s="3">
        <f>RSI!A1836</f>
        <v>44686</v>
      </c>
      <c r="B1836" s="2">
        <f>RSI!B1836</f>
        <v>2.5693000000000001</v>
      </c>
      <c r="C1836" s="2">
        <f>RSI!I1836</f>
        <v>76.51722236561811</v>
      </c>
      <c r="D1836" s="2">
        <f>MACD!E1836</f>
        <v>-2.6381011184390069E-2</v>
      </c>
      <c r="E1836" s="2">
        <f>MACD!F1836</f>
        <v>-1.334608378168572E-2</v>
      </c>
      <c r="F1836" s="2">
        <f>'Moving Avg'!D1836</f>
        <v>2.4681000000000002</v>
      </c>
      <c r="G1836" s="2">
        <f>'Moving Avg'!F1836</f>
        <v>2.4256849999999996</v>
      </c>
      <c r="H1836" s="2">
        <f>'Moving Avg'!G1836</f>
        <v>2.3538079999999995</v>
      </c>
      <c r="I1836" s="2">
        <f>'Moving Avg'!H1836</f>
        <v>2.3882524999999988</v>
      </c>
      <c r="J1836" s="6" t="str">
        <f>OBV!F1836</f>
        <v>BULLISH</v>
      </c>
      <c r="K1836" s="6" t="str">
        <f>OBV!G1836</f>
        <v>STRONG</v>
      </c>
      <c r="L1836" s="6" t="str">
        <f>OBV!H1836</f>
        <v>CONFIRMED BULLISH</v>
      </c>
      <c r="M1836" s="8">
        <f t="shared" si="280"/>
        <v>0</v>
      </c>
      <c r="N1836" s="8">
        <f t="shared" si="281"/>
        <v>45</v>
      </c>
      <c r="O1836" s="8">
        <f t="shared" si="282"/>
        <v>50</v>
      </c>
      <c r="P1836" s="8">
        <f t="shared" si="283"/>
        <v>100</v>
      </c>
      <c r="Q1836" s="9">
        <f t="shared" si="284"/>
        <v>38.25</v>
      </c>
      <c r="R1836" s="9">
        <f t="shared" si="285"/>
        <v>51.5</v>
      </c>
      <c r="S1836" s="9">
        <f t="shared" si="286"/>
        <v>64.25</v>
      </c>
      <c r="T1836" s="9">
        <f t="shared" si="287"/>
        <v>48.75</v>
      </c>
      <c r="U1836" s="8">
        <f t="shared" si="288"/>
        <v>51.333333333333336</v>
      </c>
      <c r="V1836" s="8">
        <f t="shared" si="289"/>
        <v>50.6875</v>
      </c>
    </row>
    <row r="1837" spans="1:22" ht="13.5" x14ac:dyDescent="0.25">
      <c r="A1837" s="3">
        <f>RSI!A1837</f>
        <v>44687</v>
      </c>
      <c r="B1837" s="2">
        <f>RSI!B1837</f>
        <v>2.6783000000000001</v>
      </c>
      <c r="C1837" s="2">
        <f>RSI!I1837</f>
        <v>82.725115772991501</v>
      </c>
      <c r="D1837" s="2">
        <f>MACD!E1837</f>
        <v>-4.0469331283715437E-2</v>
      </c>
      <c r="E1837" s="2">
        <f>MACD!F1837</f>
        <v>-1.8770733282091667E-2</v>
      </c>
      <c r="F1837" s="2">
        <f>'Moving Avg'!D1837</f>
        <v>2.5210400000000002</v>
      </c>
      <c r="G1837" s="2">
        <f>'Moving Avg'!F1837</f>
        <v>2.4381399999999998</v>
      </c>
      <c r="H1837" s="2">
        <f>'Moving Avg'!G1837</f>
        <v>2.3595699999999997</v>
      </c>
      <c r="I1837" s="2">
        <f>'Moving Avg'!H1837</f>
        <v>2.3887974999999986</v>
      </c>
      <c r="J1837" s="6" t="str">
        <f>OBV!F1837</f>
        <v>BULLISH</v>
      </c>
      <c r="K1837" s="6" t="str">
        <f>OBV!G1837</f>
        <v>STRONG</v>
      </c>
      <c r="L1837" s="6" t="str">
        <f>OBV!H1837</f>
        <v>CONFIRMED BULLISH</v>
      </c>
      <c r="M1837" s="8">
        <f t="shared" si="280"/>
        <v>0</v>
      </c>
      <c r="N1837" s="8">
        <f t="shared" si="281"/>
        <v>100</v>
      </c>
      <c r="O1837" s="8">
        <f t="shared" si="282"/>
        <v>50</v>
      </c>
      <c r="P1837" s="8">
        <f t="shared" si="283"/>
        <v>100</v>
      </c>
      <c r="Q1837" s="9">
        <f t="shared" si="284"/>
        <v>57.5</v>
      </c>
      <c r="R1837" s="9">
        <f t="shared" si="285"/>
        <v>62.5</v>
      </c>
      <c r="S1837" s="9">
        <f t="shared" si="286"/>
        <v>72.5</v>
      </c>
      <c r="T1837" s="9">
        <f t="shared" si="287"/>
        <v>62.5</v>
      </c>
      <c r="U1837" s="8">
        <f t="shared" si="288"/>
        <v>64.166666666666671</v>
      </c>
      <c r="V1837" s="8">
        <f t="shared" si="289"/>
        <v>63.75</v>
      </c>
    </row>
    <row r="1838" spans="1:22" ht="13.5" x14ac:dyDescent="0.25">
      <c r="A1838" s="3">
        <f>RSI!A1838</f>
        <v>44690</v>
      </c>
      <c r="B1838" s="2">
        <f>RSI!B1838</f>
        <v>2.7873000000000001</v>
      </c>
      <c r="C1838" s="2">
        <f>RSI!I1838</f>
        <v>86.553316159733555</v>
      </c>
      <c r="D1838" s="2">
        <f>MACD!E1838</f>
        <v>-6.2047709352603508E-2</v>
      </c>
      <c r="E1838" s="2">
        <f>MACD!F1838</f>
        <v>-2.7426128496194038E-2</v>
      </c>
      <c r="F1838" s="2">
        <f>'Moving Avg'!D1838</f>
        <v>2.5957800000000004</v>
      </c>
      <c r="G1838" s="2">
        <f>'Moving Avg'!F1838</f>
        <v>2.456045</v>
      </c>
      <c r="H1838" s="2">
        <f>'Moving Avg'!G1838</f>
        <v>2.3675120000000001</v>
      </c>
      <c r="I1838" s="2">
        <f>'Moving Avg'!H1838</f>
        <v>2.3898874999999986</v>
      </c>
      <c r="J1838" s="6" t="str">
        <f>OBV!F1838</f>
        <v>BULLISH</v>
      </c>
      <c r="K1838" s="6" t="str">
        <f>OBV!G1838</f>
        <v>STRONG</v>
      </c>
      <c r="L1838" s="6" t="str">
        <f>OBV!H1838</f>
        <v>CONFIRMED BULLISH</v>
      </c>
      <c r="M1838" s="8">
        <f t="shared" si="280"/>
        <v>0</v>
      </c>
      <c r="N1838" s="8">
        <f t="shared" si="281"/>
        <v>100</v>
      </c>
      <c r="O1838" s="8">
        <f t="shared" si="282"/>
        <v>50</v>
      </c>
      <c r="P1838" s="8">
        <f t="shared" si="283"/>
        <v>100</v>
      </c>
      <c r="Q1838" s="9">
        <f t="shared" si="284"/>
        <v>57.5</v>
      </c>
      <c r="R1838" s="9">
        <f t="shared" si="285"/>
        <v>62.5</v>
      </c>
      <c r="S1838" s="9">
        <f t="shared" si="286"/>
        <v>72.5</v>
      </c>
      <c r="T1838" s="9">
        <f t="shared" si="287"/>
        <v>62.5</v>
      </c>
      <c r="U1838" s="8">
        <f t="shared" si="288"/>
        <v>64.166666666666671</v>
      </c>
      <c r="V1838" s="8">
        <f t="shared" si="289"/>
        <v>63.75</v>
      </c>
    </row>
    <row r="1839" spans="1:22" ht="13.5" x14ac:dyDescent="0.25">
      <c r="A1839" s="3">
        <f>RSI!A1839</f>
        <v>44691</v>
      </c>
      <c r="B1839" s="2">
        <f>RSI!B1839</f>
        <v>2.7873000000000001</v>
      </c>
      <c r="C1839" s="2">
        <f>RSI!I1839</f>
        <v>86.553316159733555</v>
      </c>
      <c r="D1839" s="2">
        <f>MACD!E1839</f>
        <v>-8.2416550183184167E-2</v>
      </c>
      <c r="E1839" s="2">
        <f>MACD!F1839</f>
        <v>-3.842421283359207E-2</v>
      </c>
      <c r="F1839" s="2">
        <f>'Moving Avg'!D1839</f>
        <v>2.6627400000000003</v>
      </c>
      <c r="G1839" s="2">
        <f>'Moving Avg'!F1839</f>
        <v>2.4739499999999994</v>
      </c>
      <c r="H1839" s="2">
        <f>'Moving Avg'!G1839</f>
        <v>2.3774780000000004</v>
      </c>
      <c r="I1839" s="2">
        <f>'Moving Avg'!H1839</f>
        <v>2.3909774999999986</v>
      </c>
      <c r="J1839" s="6" t="str">
        <f>OBV!F1839</f>
        <v>BULLISH</v>
      </c>
      <c r="K1839" s="6" t="str">
        <f>OBV!G1839</f>
        <v>STRONG</v>
      </c>
      <c r="L1839" s="6" t="str">
        <f>OBV!H1839</f>
        <v>CONFIRMED BULLISH</v>
      </c>
      <c r="M1839" s="8">
        <f t="shared" si="280"/>
        <v>0</v>
      </c>
      <c r="N1839" s="8">
        <f t="shared" si="281"/>
        <v>100</v>
      </c>
      <c r="O1839" s="8">
        <f t="shared" si="282"/>
        <v>50</v>
      </c>
      <c r="P1839" s="8">
        <f t="shared" si="283"/>
        <v>100</v>
      </c>
      <c r="Q1839" s="9">
        <f t="shared" si="284"/>
        <v>57.5</v>
      </c>
      <c r="R1839" s="9">
        <f t="shared" si="285"/>
        <v>62.5</v>
      </c>
      <c r="S1839" s="9">
        <f t="shared" si="286"/>
        <v>72.5</v>
      </c>
      <c r="T1839" s="9">
        <f t="shared" si="287"/>
        <v>62.5</v>
      </c>
      <c r="U1839" s="8">
        <f t="shared" si="288"/>
        <v>64.166666666666671</v>
      </c>
      <c r="V1839" s="8">
        <f t="shared" si="289"/>
        <v>63.75</v>
      </c>
    </row>
    <row r="1840" spans="1:22" ht="13.5" x14ac:dyDescent="0.25">
      <c r="A1840" s="3">
        <f>RSI!A1840</f>
        <v>44692</v>
      </c>
      <c r="B1840" s="2">
        <f>RSI!B1840</f>
        <v>2.7873000000000001</v>
      </c>
      <c r="C1840" s="2">
        <f>RSI!I1840</f>
        <v>86.553316159733555</v>
      </c>
      <c r="D1840" s="2">
        <f>MACD!E1840</f>
        <v>-0.10160562433610965</v>
      </c>
      <c r="E1840" s="2">
        <f>MACD!F1840</f>
        <v>-5.1060495134095586E-2</v>
      </c>
      <c r="F1840" s="2">
        <f>'Moving Avg'!D1840</f>
        <v>2.7219000000000002</v>
      </c>
      <c r="G1840" s="2">
        <f>'Moving Avg'!F1840</f>
        <v>2.4918550000000002</v>
      </c>
      <c r="H1840" s="2">
        <f>'Moving Avg'!G1840</f>
        <v>2.3854200000000008</v>
      </c>
      <c r="I1840" s="2">
        <f>'Moving Avg'!H1840</f>
        <v>2.3920674999999987</v>
      </c>
      <c r="J1840" s="6" t="str">
        <f>OBV!F1840</f>
        <v>BULLISH</v>
      </c>
      <c r="K1840" s="6" t="str">
        <f>OBV!G1840</f>
        <v>STRONG</v>
      </c>
      <c r="L1840" s="6" t="str">
        <f>OBV!H1840</f>
        <v>CONFIRMED BULLISH</v>
      </c>
      <c r="M1840" s="8">
        <f t="shared" si="280"/>
        <v>0</v>
      </c>
      <c r="N1840" s="8">
        <f t="shared" si="281"/>
        <v>100</v>
      </c>
      <c r="O1840" s="8">
        <f t="shared" si="282"/>
        <v>50</v>
      </c>
      <c r="P1840" s="8">
        <f t="shared" si="283"/>
        <v>100</v>
      </c>
      <c r="Q1840" s="9">
        <f t="shared" si="284"/>
        <v>57.5</v>
      </c>
      <c r="R1840" s="9">
        <f t="shared" si="285"/>
        <v>62.5</v>
      </c>
      <c r="S1840" s="9">
        <f t="shared" si="286"/>
        <v>72.5</v>
      </c>
      <c r="T1840" s="9">
        <f t="shared" si="287"/>
        <v>62.5</v>
      </c>
      <c r="U1840" s="8">
        <f t="shared" si="288"/>
        <v>64.166666666666671</v>
      </c>
      <c r="V1840" s="8">
        <f t="shared" si="289"/>
        <v>63.75</v>
      </c>
    </row>
    <row r="1841" spans="1:22" ht="13.5" x14ac:dyDescent="0.25">
      <c r="A1841" s="3">
        <f>RSI!A1841</f>
        <v>44693</v>
      </c>
      <c r="B1841" s="2">
        <f>RSI!B1841</f>
        <v>2.8029000000000002</v>
      </c>
      <c r="C1841" s="2">
        <f>RSI!I1841</f>
        <v>87.065676365301584</v>
      </c>
      <c r="D1841" s="2">
        <f>MACD!E1841</f>
        <v>-0.12080725651477087</v>
      </c>
      <c r="E1841" s="2">
        <f>MACD!F1841</f>
        <v>-6.5009847410230651E-2</v>
      </c>
      <c r="F1841" s="2">
        <f>'Moving Avg'!D1841</f>
        <v>2.7686199999999999</v>
      </c>
      <c r="G1841" s="2">
        <f>'Moving Avg'!F1841</f>
        <v>2.5105399999999998</v>
      </c>
      <c r="H1841" s="2">
        <f>'Moving Avg'!G1841</f>
        <v>2.3947640000000003</v>
      </c>
      <c r="I1841" s="2">
        <f>'Moving Avg'!H1841</f>
        <v>2.3932354999999994</v>
      </c>
      <c r="J1841" s="6" t="str">
        <f>OBV!F1841</f>
        <v>BULLISH</v>
      </c>
      <c r="K1841" s="6" t="str">
        <f>OBV!G1841</f>
        <v>STRONG</v>
      </c>
      <c r="L1841" s="6" t="str">
        <f>OBV!H1841</f>
        <v>CONFIRMED BULLISH</v>
      </c>
      <c r="M1841" s="8">
        <f t="shared" si="280"/>
        <v>0</v>
      </c>
      <c r="N1841" s="8">
        <f t="shared" si="281"/>
        <v>100</v>
      </c>
      <c r="O1841" s="8">
        <f t="shared" si="282"/>
        <v>50</v>
      </c>
      <c r="P1841" s="8">
        <f t="shared" si="283"/>
        <v>100</v>
      </c>
      <c r="Q1841" s="9">
        <f t="shared" si="284"/>
        <v>57.5</v>
      </c>
      <c r="R1841" s="9">
        <f t="shared" si="285"/>
        <v>62.5</v>
      </c>
      <c r="S1841" s="9">
        <f t="shared" si="286"/>
        <v>72.5</v>
      </c>
      <c r="T1841" s="9">
        <f t="shared" si="287"/>
        <v>62.5</v>
      </c>
      <c r="U1841" s="8">
        <f t="shared" si="288"/>
        <v>64.166666666666671</v>
      </c>
      <c r="V1841" s="8">
        <f t="shared" si="289"/>
        <v>63.75</v>
      </c>
    </row>
    <row r="1842" spans="1:22" ht="13.5" x14ac:dyDescent="0.25">
      <c r="A1842" s="3">
        <f>RSI!A1842</f>
        <v>44694</v>
      </c>
      <c r="B1842" s="2">
        <f>RSI!B1842</f>
        <v>2.8029000000000002</v>
      </c>
      <c r="C1842" s="2">
        <f>RSI!I1842</f>
        <v>87.065676365301584</v>
      </c>
      <c r="D1842" s="2">
        <f>MACD!E1842</f>
        <v>-0.14002212780557644</v>
      </c>
      <c r="E1842" s="2">
        <f>MACD!F1842</f>
        <v>-8.0012303489299816E-2</v>
      </c>
      <c r="F1842" s="2">
        <f>'Moving Avg'!D1842</f>
        <v>2.7935400000000001</v>
      </c>
      <c r="G1842" s="2">
        <f>'Moving Avg'!F1842</f>
        <v>2.5292250000000003</v>
      </c>
      <c r="H1842" s="2">
        <f>'Moving Avg'!G1842</f>
        <v>2.4041080000000004</v>
      </c>
      <c r="I1842" s="2">
        <f>'Moving Avg'!H1842</f>
        <v>2.3944034999999997</v>
      </c>
      <c r="J1842" s="6" t="str">
        <f>OBV!F1842</f>
        <v>BULLISH</v>
      </c>
      <c r="K1842" s="6" t="str">
        <f>OBV!G1842</f>
        <v>STRONG</v>
      </c>
      <c r="L1842" s="6" t="str">
        <f>OBV!H1842</f>
        <v>CONFIRMED BULLISH</v>
      </c>
      <c r="M1842" s="8">
        <f t="shared" si="280"/>
        <v>0</v>
      </c>
      <c r="N1842" s="8">
        <f t="shared" si="281"/>
        <v>100</v>
      </c>
      <c r="O1842" s="8">
        <f t="shared" si="282"/>
        <v>50</v>
      </c>
      <c r="P1842" s="8">
        <f t="shared" si="283"/>
        <v>100</v>
      </c>
      <c r="Q1842" s="9">
        <f t="shared" si="284"/>
        <v>57.5</v>
      </c>
      <c r="R1842" s="9">
        <f t="shared" si="285"/>
        <v>62.5</v>
      </c>
      <c r="S1842" s="9">
        <f t="shared" si="286"/>
        <v>72.5</v>
      </c>
      <c r="T1842" s="9">
        <f t="shared" si="287"/>
        <v>62.5</v>
      </c>
      <c r="U1842" s="8">
        <f t="shared" si="288"/>
        <v>64.166666666666671</v>
      </c>
      <c r="V1842" s="8">
        <f t="shared" si="289"/>
        <v>63.75</v>
      </c>
    </row>
    <row r="1843" spans="1:22" ht="13.5" x14ac:dyDescent="0.25">
      <c r="A1843" s="3">
        <f>RSI!A1843</f>
        <v>44697</v>
      </c>
      <c r="B1843" s="2">
        <f>RSI!B1843</f>
        <v>2.8029000000000002</v>
      </c>
      <c r="C1843" s="2">
        <f>RSI!I1843</f>
        <v>87.065676365301584</v>
      </c>
      <c r="D1843" s="2">
        <f>MACD!E1843</f>
        <v>-0.15791728761682755</v>
      </c>
      <c r="E1843" s="2">
        <f>MACD!F1843</f>
        <v>-9.5593300314805368E-2</v>
      </c>
      <c r="F1843" s="2">
        <f>'Moving Avg'!D1843</f>
        <v>2.7966600000000006</v>
      </c>
      <c r="G1843" s="2">
        <f>'Moving Avg'!F1843</f>
        <v>2.5479100000000003</v>
      </c>
      <c r="H1843" s="2">
        <f>'Moving Avg'!G1843</f>
        <v>2.4136060000000006</v>
      </c>
      <c r="I1843" s="2">
        <f>'Moving Avg'!H1843</f>
        <v>2.3955715</v>
      </c>
      <c r="J1843" s="6" t="str">
        <f>OBV!F1843</f>
        <v>BULLISH</v>
      </c>
      <c r="K1843" s="6" t="str">
        <f>OBV!G1843</f>
        <v>STRONG</v>
      </c>
      <c r="L1843" s="6" t="str">
        <f>OBV!H1843</f>
        <v>CONFIRMED BULLISH</v>
      </c>
      <c r="M1843" s="8">
        <f t="shared" si="280"/>
        <v>0</v>
      </c>
      <c r="N1843" s="8">
        <f t="shared" si="281"/>
        <v>100</v>
      </c>
      <c r="O1843" s="8">
        <f t="shared" si="282"/>
        <v>50</v>
      </c>
      <c r="P1843" s="8">
        <f t="shared" si="283"/>
        <v>100</v>
      </c>
      <c r="Q1843" s="9">
        <f t="shared" si="284"/>
        <v>57.5</v>
      </c>
      <c r="R1843" s="9">
        <f t="shared" si="285"/>
        <v>62.5</v>
      </c>
      <c r="S1843" s="9">
        <f t="shared" si="286"/>
        <v>72.5</v>
      </c>
      <c r="T1843" s="9">
        <f t="shared" si="287"/>
        <v>62.5</v>
      </c>
      <c r="U1843" s="8">
        <f t="shared" si="288"/>
        <v>64.166666666666671</v>
      </c>
      <c r="V1843" s="8">
        <f t="shared" si="289"/>
        <v>63.75</v>
      </c>
    </row>
    <row r="1844" spans="1:22" ht="13.5" x14ac:dyDescent="0.25">
      <c r="A1844" s="3">
        <f>RSI!A1844</f>
        <v>44698</v>
      </c>
      <c r="B1844" s="2">
        <f>RSI!B1844</f>
        <v>2.8184999999999998</v>
      </c>
      <c r="C1844" s="2">
        <f>RSI!I1844</f>
        <v>87.65325594332495</v>
      </c>
      <c r="D1844" s="2">
        <f>MACD!E1844</f>
        <v>-0.16974549216847112</v>
      </c>
      <c r="E1844" s="2">
        <f>MACD!F1844</f>
        <v>-0.11042373868553854</v>
      </c>
      <c r="F1844" s="2">
        <f>'Moving Avg'!D1844</f>
        <v>2.8029000000000002</v>
      </c>
      <c r="G1844" s="2">
        <f>'Moving Avg'!F1844</f>
        <v>2.5728250000000004</v>
      </c>
      <c r="H1844" s="2">
        <f>'Moving Avg'!G1844</f>
        <v>2.4220160000000006</v>
      </c>
      <c r="I1844" s="2">
        <f>'Moving Avg'!H1844</f>
        <v>2.3968175</v>
      </c>
      <c r="J1844" s="6" t="str">
        <f>OBV!F1844</f>
        <v>BULLISH</v>
      </c>
      <c r="K1844" s="6" t="str">
        <f>OBV!G1844</f>
        <v>STRONG</v>
      </c>
      <c r="L1844" s="6" t="str">
        <f>OBV!H1844</f>
        <v>CONFIRMED BULLISH</v>
      </c>
      <c r="M1844" s="8">
        <f t="shared" si="280"/>
        <v>0</v>
      </c>
      <c r="N1844" s="8">
        <f t="shared" si="281"/>
        <v>100</v>
      </c>
      <c r="O1844" s="8">
        <f t="shared" si="282"/>
        <v>50</v>
      </c>
      <c r="P1844" s="8">
        <f t="shared" si="283"/>
        <v>100</v>
      </c>
      <c r="Q1844" s="9">
        <f t="shared" si="284"/>
        <v>57.5</v>
      </c>
      <c r="R1844" s="9">
        <f t="shared" si="285"/>
        <v>62.5</v>
      </c>
      <c r="S1844" s="9">
        <f t="shared" si="286"/>
        <v>72.5</v>
      </c>
      <c r="T1844" s="9">
        <f t="shared" si="287"/>
        <v>62.5</v>
      </c>
      <c r="U1844" s="8">
        <f t="shared" si="288"/>
        <v>64.166666666666671</v>
      </c>
      <c r="V1844" s="8">
        <f t="shared" si="289"/>
        <v>63.75</v>
      </c>
    </row>
    <row r="1845" spans="1:22" ht="13.5" x14ac:dyDescent="0.25">
      <c r="A1845" s="3">
        <f>RSI!A1845</f>
        <v>44699</v>
      </c>
      <c r="B1845" s="2">
        <f>RSI!B1845</f>
        <v>2.8029000000000002</v>
      </c>
      <c r="C1845" s="2">
        <f>RSI!I1845</f>
        <v>83.565053903109032</v>
      </c>
      <c r="D1845" s="2">
        <f>MACD!E1845</f>
        <v>-0.17409356704889278</v>
      </c>
      <c r="E1845" s="2">
        <f>MACD!F1845</f>
        <v>-0.1231577043582094</v>
      </c>
      <c r="F1845" s="2">
        <f>'Moving Avg'!D1845</f>
        <v>2.8060200000000002</v>
      </c>
      <c r="G1845" s="2">
        <f>'Moving Avg'!F1845</f>
        <v>2.5969600000000002</v>
      </c>
      <c r="H1845" s="2">
        <f>'Moving Avg'!G1845</f>
        <v>2.4301140000000006</v>
      </c>
      <c r="I1845" s="2">
        <f>'Moving Avg'!H1845</f>
        <v>2.3979855000000003</v>
      </c>
      <c r="J1845" s="6" t="str">
        <f>OBV!F1845</f>
        <v>BULLISH</v>
      </c>
      <c r="K1845" s="6" t="str">
        <f>OBV!G1845</f>
        <v>STRONG</v>
      </c>
      <c r="L1845" s="6" t="str">
        <f>OBV!H1845</f>
        <v>CONFIRMED BULLISH</v>
      </c>
      <c r="M1845" s="8">
        <f t="shared" si="280"/>
        <v>0</v>
      </c>
      <c r="N1845" s="8">
        <f t="shared" si="281"/>
        <v>100</v>
      </c>
      <c r="O1845" s="8">
        <f t="shared" si="282"/>
        <v>50</v>
      </c>
      <c r="P1845" s="8">
        <f t="shared" si="283"/>
        <v>100</v>
      </c>
      <c r="Q1845" s="9">
        <f t="shared" si="284"/>
        <v>57.5</v>
      </c>
      <c r="R1845" s="9">
        <f t="shared" si="285"/>
        <v>62.5</v>
      </c>
      <c r="S1845" s="9">
        <f t="shared" si="286"/>
        <v>72.5</v>
      </c>
      <c r="T1845" s="9">
        <f t="shared" si="287"/>
        <v>62.5</v>
      </c>
      <c r="U1845" s="8">
        <f t="shared" si="288"/>
        <v>64.166666666666671</v>
      </c>
      <c r="V1845" s="8">
        <f t="shared" si="289"/>
        <v>63.75</v>
      </c>
    </row>
    <row r="1846" spans="1:22" ht="13.5" x14ac:dyDescent="0.25">
      <c r="A1846" s="3">
        <f>RSI!A1846</f>
        <v>44700</v>
      </c>
      <c r="B1846" s="2">
        <f>RSI!B1846</f>
        <v>2.9275000000000002</v>
      </c>
      <c r="C1846" s="2">
        <f>RSI!I1846</f>
        <v>88.270663329838371</v>
      </c>
      <c r="D1846" s="2">
        <f>MACD!E1846</f>
        <v>-0.17632532295749792</v>
      </c>
      <c r="E1846" s="2">
        <f>MACD!F1846</f>
        <v>-0.13379122807806709</v>
      </c>
      <c r="F1846" s="2">
        <f>'Moving Avg'!D1846</f>
        <v>2.83094</v>
      </c>
      <c r="G1846" s="2">
        <f>'Moving Avg'!F1846</f>
        <v>2.6222650000000005</v>
      </c>
      <c r="H1846" s="2">
        <f>'Moving Avg'!G1846</f>
        <v>2.4407040000000007</v>
      </c>
      <c r="I1846" s="2">
        <f>'Moving Avg'!H1846</f>
        <v>2.3997765000000006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  <c r="M1846" s="8">
        <f t="shared" si="280"/>
        <v>0</v>
      </c>
      <c r="N1846" s="8">
        <f t="shared" si="281"/>
        <v>100</v>
      </c>
      <c r="O1846" s="8">
        <f t="shared" si="282"/>
        <v>50</v>
      </c>
      <c r="P1846" s="8">
        <f t="shared" si="283"/>
        <v>83.5</v>
      </c>
      <c r="Q1846" s="9">
        <f t="shared" si="284"/>
        <v>55.024999999999999</v>
      </c>
      <c r="R1846" s="9">
        <f t="shared" si="285"/>
        <v>58.375</v>
      </c>
      <c r="S1846" s="9">
        <f t="shared" si="286"/>
        <v>65.075000000000003</v>
      </c>
      <c r="T1846" s="9">
        <f t="shared" si="287"/>
        <v>58.375</v>
      </c>
      <c r="U1846" s="8">
        <f t="shared" si="288"/>
        <v>59.491666666666674</v>
      </c>
      <c r="V1846" s="8">
        <f t="shared" si="289"/>
        <v>59.212500000000006</v>
      </c>
    </row>
    <row r="1847" spans="1:22" ht="13.5" x14ac:dyDescent="0.25">
      <c r="A1847" s="3">
        <f>RSI!A1847</f>
        <v>44701</v>
      </c>
      <c r="B1847" s="2">
        <f>RSI!B1847</f>
        <v>2.9275000000000002</v>
      </c>
      <c r="C1847" s="2">
        <f>RSI!I1847</f>
        <v>88.270663329838371</v>
      </c>
      <c r="D1847" s="2">
        <f>MACD!E1847</f>
        <v>-0.16337726478951087</v>
      </c>
      <c r="E1847" s="2">
        <f>MACD!F1847</f>
        <v>-0.13970843542035585</v>
      </c>
      <c r="F1847" s="2">
        <f>'Moving Avg'!D1847</f>
        <v>2.8558599999999998</v>
      </c>
      <c r="G1847" s="2">
        <f>'Moving Avg'!F1847</f>
        <v>2.6475700000000009</v>
      </c>
      <c r="H1847" s="2">
        <f>'Moving Avg'!G1847</f>
        <v>2.4512940000000008</v>
      </c>
      <c r="I1847" s="2">
        <f>'Moving Avg'!H1847</f>
        <v>2.401567500000001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  <c r="M1847" s="8">
        <f t="shared" si="280"/>
        <v>0</v>
      </c>
      <c r="N1847" s="8">
        <f t="shared" si="281"/>
        <v>100</v>
      </c>
      <c r="O1847" s="8">
        <f t="shared" si="282"/>
        <v>50</v>
      </c>
      <c r="P1847" s="8">
        <f t="shared" si="283"/>
        <v>83.5</v>
      </c>
      <c r="Q1847" s="9">
        <f t="shared" si="284"/>
        <v>55.024999999999999</v>
      </c>
      <c r="R1847" s="9">
        <f t="shared" si="285"/>
        <v>58.375</v>
      </c>
      <c r="S1847" s="9">
        <f t="shared" si="286"/>
        <v>65.075000000000003</v>
      </c>
      <c r="T1847" s="9">
        <f t="shared" si="287"/>
        <v>58.375</v>
      </c>
      <c r="U1847" s="8">
        <f t="shared" si="288"/>
        <v>59.491666666666674</v>
      </c>
      <c r="V1847" s="8">
        <f t="shared" si="289"/>
        <v>59.212500000000006</v>
      </c>
    </row>
    <row r="1848" spans="1:22" ht="13.5" x14ac:dyDescent="0.25">
      <c r="A1848" s="3">
        <f>RSI!A1848</f>
        <v>44704</v>
      </c>
      <c r="B1848" s="2">
        <f>RSI!B1848</f>
        <v>3.052</v>
      </c>
      <c r="C1848" s="2">
        <f>RSI!I1848</f>
        <v>91.1928283097254</v>
      </c>
      <c r="D1848" s="2">
        <f>MACD!E1848</f>
        <v>-0.14666380309334404</v>
      </c>
      <c r="E1848" s="2">
        <f>MACD!F1848</f>
        <v>-0.14109950895495349</v>
      </c>
      <c r="F1848" s="2">
        <f>'Moving Avg'!D1848</f>
        <v>2.9056799999999998</v>
      </c>
      <c r="G1848" s="2">
        <f>'Moving Avg'!F1848</f>
        <v>2.6791000000000009</v>
      </c>
      <c r="H1848" s="2">
        <f>'Moving Avg'!G1848</f>
        <v>2.4663980000000003</v>
      </c>
      <c r="I1848" s="2">
        <f>'Moving Avg'!H1848</f>
        <v>2.4040200000000014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0"/>
        <v>0</v>
      </c>
      <c r="N1848" s="8">
        <f t="shared" si="281"/>
        <v>45</v>
      </c>
      <c r="O1848" s="8">
        <f t="shared" si="282"/>
        <v>50</v>
      </c>
      <c r="P1848" s="8">
        <f t="shared" si="283"/>
        <v>83.5</v>
      </c>
      <c r="Q1848" s="9">
        <f t="shared" si="284"/>
        <v>35.774999999999999</v>
      </c>
      <c r="R1848" s="9">
        <f t="shared" si="285"/>
        <v>47.375</v>
      </c>
      <c r="S1848" s="9">
        <f t="shared" si="286"/>
        <v>56.825000000000003</v>
      </c>
      <c r="T1848" s="9">
        <f t="shared" si="287"/>
        <v>44.625</v>
      </c>
      <c r="U1848" s="8">
        <f t="shared" si="288"/>
        <v>46.658333333333339</v>
      </c>
      <c r="V1848" s="8">
        <f t="shared" si="289"/>
        <v>46.150000000000006</v>
      </c>
    </row>
    <row r="1849" spans="1:22" ht="13.5" x14ac:dyDescent="0.25">
      <c r="A1849" s="3">
        <f>RSI!A1849</f>
        <v>44705</v>
      </c>
      <c r="B1849" s="2">
        <f>RSI!B1849</f>
        <v>3.1143000000000001</v>
      </c>
      <c r="C1849" s="2">
        <f>RSI!I1849</f>
        <v>92.235289564924585</v>
      </c>
      <c r="D1849" s="2">
        <f>MACD!E1849</f>
        <v>-0.13952916725625197</v>
      </c>
      <c r="E1849" s="2">
        <f>MACD!F1849</f>
        <v>-0.1407854406152132</v>
      </c>
      <c r="F1849" s="2">
        <f>'Moving Avg'!D1849</f>
        <v>2.9648400000000001</v>
      </c>
      <c r="G1849" s="2">
        <f>'Moving Avg'!F1849</f>
        <v>2.7137450000000007</v>
      </c>
      <c r="H1849" s="2">
        <f>'Moving Avg'!G1849</f>
        <v>2.4827480000000004</v>
      </c>
      <c r="I1849" s="2">
        <f>'Moving Avg'!H1849</f>
        <v>2.4067840000000014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  <c r="M1849" s="8">
        <f t="shared" si="280"/>
        <v>0</v>
      </c>
      <c r="N1849" s="8">
        <f t="shared" si="281"/>
        <v>0</v>
      </c>
      <c r="O1849" s="8">
        <f t="shared" si="282"/>
        <v>50</v>
      </c>
      <c r="P1849" s="8">
        <f t="shared" si="283"/>
        <v>83.5</v>
      </c>
      <c r="Q1849" s="9">
        <f t="shared" si="284"/>
        <v>20.024999999999999</v>
      </c>
      <c r="R1849" s="9">
        <f t="shared" si="285"/>
        <v>38.375</v>
      </c>
      <c r="S1849" s="9">
        <f t="shared" si="286"/>
        <v>50.075000000000003</v>
      </c>
      <c r="T1849" s="9">
        <f t="shared" si="287"/>
        <v>33.375</v>
      </c>
      <c r="U1849" s="8">
        <f t="shared" si="288"/>
        <v>36.158333333333331</v>
      </c>
      <c r="V1849" s="8">
        <f t="shared" si="289"/>
        <v>35.462499999999999</v>
      </c>
    </row>
    <row r="1850" spans="1:22" ht="13.5" x14ac:dyDescent="0.25">
      <c r="A1850" s="3">
        <f>RSI!A1850</f>
        <v>44706</v>
      </c>
      <c r="B1850" s="2">
        <f>RSI!B1850</f>
        <v>3.0365000000000002</v>
      </c>
      <c r="C1850" s="2">
        <f>RSI!I1850</f>
        <v>79.569146395245795</v>
      </c>
      <c r="D1850" s="2">
        <f>MACD!E1850</f>
        <v>-0.13031280963737668</v>
      </c>
      <c r="E1850" s="2">
        <f>MACD!F1850</f>
        <v>-0.1386909144196459</v>
      </c>
      <c r="F1850" s="2">
        <f>'Moving Avg'!D1850</f>
        <v>3.0115600000000002</v>
      </c>
      <c r="G1850" s="2">
        <f>'Moving Avg'!F1850</f>
        <v>2.7445000000000008</v>
      </c>
      <c r="H1850" s="2">
        <f>'Moving Avg'!G1850</f>
        <v>2.4975420000000002</v>
      </c>
      <c r="I1850" s="2">
        <f>'Moving Avg'!H1850</f>
        <v>2.4091590000000016</v>
      </c>
      <c r="J1850" s="6" t="str">
        <f>OBV!F1850</f>
        <v>BULLISH</v>
      </c>
      <c r="K1850" s="6" t="str">
        <f>OBV!G1850</f>
        <v>NEUTRAL</v>
      </c>
      <c r="L1850" s="6" t="str">
        <f>OBV!H1850</f>
        <v>CONFIRMED BULLISH</v>
      </c>
      <c r="M1850" s="8">
        <f t="shared" si="280"/>
        <v>0</v>
      </c>
      <c r="N1850" s="8">
        <f t="shared" si="281"/>
        <v>0</v>
      </c>
      <c r="O1850" s="8">
        <f t="shared" si="282"/>
        <v>50</v>
      </c>
      <c r="P1850" s="8">
        <f t="shared" si="283"/>
        <v>83.5</v>
      </c>
      <c r="Q1850" s="9">
        <f t="shared" si="284"/>
        <v>20.024999999999999</v>
      </c>
      <c r="R1850" s="9">
        <f t="shared" si="285"/>
        <v>38.375</v>
      </c>
      <c r="S1850" s="9">
        <f t="shared" si="286"/>
        <v>50.075000000000003</v>
      </c>
      <c r="T1850" s="9">
        <f t="shared" si="287"/>
        <v>33.375</v>
      </c>
      <c r="U1850" s="8">
        <f t="shared" si="288"/>
        <v>36.158333333333331</v>
      </c>
      <c r="V1850" s="8">
        <f t="shared" si="289"/>
        <v>35.462499999999999</v>
      </c>
    </row>
    <row r="1851" spans="1:22" ht="13.5" x14ac:dyDescent="0.25">
      <c r="A1851" s="3">
        <f>RSI!A1851</f>
        <v>44707</v>
      </c>
      <c r="B1851" s="2">
        <f>RSI!B1851</f>
        <v>3.0324</v>
      </c>
      <c r="C1851" s="2">
        <f>RSI!I1851</f>
        <v>78.953814626216939</v>
      </c>
      <c r="D1851" s="2">
        <f>MACD!E1851</f>
        <v>-0.12174315270364344</v>
      </c>
      <c r="E1851" s="2">
        <f>MACD!F1851</f>
        <v>-0.13530136207644541</v>
      </c>
      <c r="F1851" s="2">
        <f>'Moving Avg'!D1851</f>
        <v>3.03254</v>
      </c>
      <c r="G1851" s="2">
        <f>'Moving Avg'!F1851</f>
        <v>2.7750500000000007</v>
      </c>
      <c r="H1851" s="2">
        <f>'Moving Avg'!G1851</f>
        <v>2.514278</v>
      </c>
      <c r="I1851" s="2">
        <f>'Moving Avg'!H1851</f>
        <v>2.4115135000000016</v>
      </c>
      <c r="J1851" s="6" t="str">
        <f>OBV!F1851</f>
        <v>BULLISH</v>
      </c>
      <c r="K1851" s="6" t="str">
        <f>OBV!G1851</f>
        <v>NEUTRAL</v>
      </c>
      <c r="L1851" s="6" t="str">
        <f>OBV!H1851</f>
        <v>BULLISH DIVERGENCE</v>
      </c>
      <c r="M1851" s="8">
        <f t="shared" si="280"/>
        <v>0</v>
      </c>
      <c r="N1851" s="8">
        <f t="shared" si="281"/>
        <v>0</v>
      </c>
      <c r="O1851" s="8">
        <f t="shared" si="282"/>
        <v>50</v>
      </c>
      <c r="P1851" s="8">
        <f t="shared" si="283"/>
        <v>66.5</v>
      </c>
      <c r="Q1851" s="9">
        <f t="shared" si="284"/>
        <v>17.475000000000001</v>
      </c>
      <c r="R1851" s="9">
        <f t="shared" si="285"/>
        <v>34.125</v>
      </c>
      <c r="S1851" s="9">
        <f t="shared" si="286"/>
        <v>42.424999999999997</v>
      </c>
      <c r="T1851" s="9">
        <f t="shared" si="287"/>
        <v>29.125</v>
      </c>
      <c r="U1851" s="8">
        <f t="shared" si="288"/>
        <v>31.341666666666669</v>
      </c>
      <c r="V1851" s="8">
        <f t="shared" si="289"/>
        <v>30.787500000000001</v>
      </c>
    </row>
    <row r="1852" spans="1:22" ht="13.5" x14ac:dyDescent="0.25">
      <c r="A1852" s="3">
        <f>RSI!A1852</f>
        <v>44708</v>
      </c>
      <c r="B1852" s="2">
        <f>RSI!B1852</f>
        <v>3.0324</v>
      </c>
      <c r="C1852" s="2">
        <f>RSI!I1852</f>
        <v>78.953814626216939</v>
      </c>
      <c r="D1852" s="2">
        <f>MACD!E1852</f>
        <v>-0.11625703228315531</v>
      </c>
      <c r="E1852" s="2">
        <f>MACD!F1852</f>
        <v>-0.13149249611778741</v>
      </c>
      <c r="F1852" s="2">
        <f>'Moving Avg'!D1852</f>
        <v>3.0535199999999998</v>
      </c>
      <c r="G1852" s="2">
        <f>'Moving Avg'!F1852</f>
        <v>2.8059900000000004</v>
      </c>
      <c r="H1852" s="2">
        <f>'Moving Avg'!G1852</f>
        <v>2.5310140000000003</v>
      </c>
      <c r="I1852" s="2">
        <f>'Moving Avg'!H1852</f>
        <v>2.4138680000000021</v>
      </c>
      <c r="J1852" s="6" t="str">
        <f>OBV!F1852</f>
        <v>BULLISH</v>
      </c>
      <c r="K1852" s="6" t="str">
        <f>OBV!G1852</f>
        <v>NEUTRAL</v>
      </c>
      <c r="L1852" s="6" t="str">
        <f>OBV!H1852</f>
        <v>BULLISH DIVERGENCE</v>
      </c>
      <c r="M1852" s="8">
        <f t="shared" si="280"/>
        <v>0</v>
      </c>
      <c r="N1852" s="8">
        <f t="shared" si="281"/>
        <v>0</v>
      </c>
      <c r="O1852" s="8">
        <f t="shared" si="282"/>
        <v>50</v>
      </c>
      <c r="P1852" s="8">
        <f t="shared" si="283"/>
        <v>66.5</v>
      </c>
      <c r="Q1852" s="9">
        <f t="shared" si="284"/>
        <v>17.475000000000001</v>
      </c>
      <c r="R1852" s="9">
        <f t="shared" si="285"/>
        <v>34.125</v>
      </c>
      <c r="S1852" s="9">
        <f t="shared" si="286"/>
        <v>42.424999999999997</v>
      </c>
      <c r="T1852" s="9">
        <f t="shared" si="287"/>
        <v>29.125</v>
      </c>
      <c r="U1852" s="8">
        <f t="shared" si="288"/>
        <v>31.341666666666669</v>
      </c>
      <c r="V1852" s="8">
        <f t="shared" si="289"/>
        <v>30.787500000000001</v>
      </c>
    </row>
    <row r="1853" spans="1:22" ht="13.5" x14ac:dyDescent="0.25">
      <c r="A1853" s="3">
        <f>RSI!A1853</f>
        <v>44711</v>
      </c>
      <c r="B1853" s="2">
        <f>RSI!B1853</f>
        <v>3.0324</v>
      </c>
      <c r="C1853" s="2">
        <f>RSI!I1853</f>
        <v>78.953814626216939</v>
      </c>
      <c r="D1853" s="2">
        <f>MACD!E1853</f>
        <v>-0.11324930793909038</v>
      </c>
      <c r="E1853" s="2">
        <f>MACD!F1853</f>
        <v>-0.12784385848204799</v>
      </c>
      <c r="F1853" s="2">
        <f>'Moving Avg'!D1853</f>
        <v>3.0495999999999994</v>
      </c>
      <c r="G1853" s="2">
        <f>'Moving Avg'!F1853</f>
        <v>2.8369300000000006</v>
      </c>
      <c r="H1853" s="2">
        <f>'Moving Avg'!G1853</f>
        <v>2.5477499999999997</v>
      </c>
      <c r="I1853" s="2">
        <f>'Moving Avg'!H1853</f>
        <v>2.4162225000000022</v>
      </c>
      <c r="J1853" s="6" t="str">
        <f>OBV!F1853</f>
        <v>BULLISH</v>
      </c>
      <c r="K1853" s="6" t="str">
        <f>OBV!G1853</f>
        <v>NEUTRAL</v>
      </c>
      <c r="L1853" s="6" t="str">
        <f>OBV!H1853</f>
        <v>BULLISH DIVERGENCE</v>
      </c>
      <c r="M1853" s="8">
        <f t="shared" si="280"/>
        <v>0</v>
      </c>
      <c r="N1853" s="8">
        <f t="shared" si="281"/>
        <v>0</v>
      </c>
      <c r="O1853" s="8">
        <f t="shared" si="282"/>
        <v>50</v>
      </c>
      <c r="P1853" s="8">
        <f t="shared" si="283"/>
        <v>66.5</v>
      </c>
      <c r="Q1853" s="9">
        <f t="shared" si="284"/>
        <v>17.475000000000001</v>
      </c>
      <c r="R1853" s="9">
        <f t="shared" si="285"/>
        <v>34.125</v>
      </c>
      <c r="S1853" s="9">
        <f t="shared" si="286"/>
        <v>42.424999999999997</v>
      </c>
      <c r="T1853" s="9">
        <f t="shared" si="287"/>
        <v>29.125</v>
      </c>
      <c r="U1853" s="8">
        <f t="shared" si="288"/>
        <v>31.341666666666669</v>
      </c>
      <c r="V1853" s="8">
        <f t="shared" si="289"/>
        <v>30.787500000000001</v>
      </c>
    </row>
    <row r="1854" spans="1:22" ht="13.5" x14ac:dyDescent="0.25">
      <c r="A1854" s="3">
        <f>RSI!A1854</f>
        <v>44712</v>
      </c>
      <c r="B1854" s="2">
        <f>RSI!B1854</f>
        <v>3.0324</v>
      </c>
      <c r="C1854" s="2">
        <f>RSI!I1854</f>
        <v>78.953814626216939</v>
      </c>
      <c r="D1854" s="2">
        <f>MACD!E1854</f>
        <v>-0.1098176229636656</v>
      </c>
      <c r="E1854" s="2">
        <f>MACD!F1854</f>
        <v>-0.12423861137837153</v>
      </c>
      <c r="F1854" s="2">
        <f>'Moving Avg'!D1854</f>
        <v>3.03322</v>
      </c>
      <c r="G1854" s="2">
        <f>'Moving Avg'!F1854</f>
        <v>2.8659250000000007</v>
      </c>
      <c r="H1854" s="2">
        <f>'Moving Avg'!G1854</f>
        <v>2.5644859999999996</v>
      </c>
      <c r="I1854" s="2">
        <f>'Moving Avg'!H1854</f>
        <v>2.4185770000000018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0"/>
        <v>0</v>
      </c>
      <c r="N1854" s="8">
        <f t="shared" si="281"/>
        <v>0</v>
      </c>
      <c r="O1854" s="8">
        <f t="shared" si="282"/>
        <v>50</v>
      </c>
      <c r="P1854" s="8">
        <f t="shared" si="283"/>
        <v>16.5</v>
      </c>
      <c r="Q1854" s="9">
        <f t="shared" si="284"/>
        <v>9.9749999999999996</v>
      </c>
      <c r="R1854" s="9">
        <f t="shared" si="285"/>
        <v>21.625</v>
      </c>
      <c r="S1854" s="9">
        <f t="shared" si="286"/>
        <v>19.925000000000001</v>
      </c>
      <c r="T1854" s="9">
        <f t="shared" si="287"/>
        <v>16.625</v>
      </c>
      <c r="U1854" s="8">
        <f t="shared" si="288"/>
        <v>17.175000000000001</v>
      </c>
      <c r="V1854" s="8">
        <f t="shared" si="289"/>
        <v>17.037500000000001</v>
      </c>
    </row>
    <row r="1855" spans="1:22" ht="13.5" x14ac:dyDescent="0.25">
      <c r="A1855" s="3">
        <f>RSI!A1855</f>
        <v>44713</v>
      </c>
      <c r="B1855" s="2">
        <f>RSI!B1855</f>
        <v>3.0324</v>
      </c>
      <c r="C1855" s="2">
        <f>RSI!I1855</f>
        <v>78.953814626216939</v>
      </c>
      <c r="D1855" s="2">
        <f>MACD!E1855</f>
        <v>-0.11071510484373226</v>
      </c>
      <c r="E1855" s="2">
        <f>MACD!F1855</f>
        <v>-0.12153391007144368</v>
      </c>
      <c r="F1855" s="2">
        <f>'Moving Avg'!D1855</f>
        <v>3.0324</v>
      </c>
      <c r="G1855" s="2">
        <f>'Moving Avg'!F1855</f>
        <v>2.8929700000000009</v>
      </c>
      <c r="H1855" s="2">
        <f>'Moving Avg'!G1855</f>
        <v>2.581221999999999</v>
      </c>
      <c r="I1855" s="2">
        <f>'Moving Avg'!H1855</f>
        <v>2.4209315000000013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  <c r="M1855" s="8">
        <f t="shared" si="280"/>
        <v>0</v>
      </c>
      <c r="N1855" s="8">
        <f t="shared" si="281"/>
        <v>0</v>
      </c>
      <c r="O1855" s="8">
        <f t="shared" si="282"/>
        <v>50</v>
      </c>
      <c r="P1855" s="8">
        <f t="shared" si="283"/>
        <v>33</v>
      </c>
      <c r="Q1855" s="9">
        <f t="shared" si="284"/>
        <v>12.45</v>
      </c>
      <c r="R1855" s="9">
        <f t="shared" si="285"/>
        <v>25.75</v>
      </c>
      <c r="S1855" s="9">
        <f t="shared" si="286"/>
        <v>27.35</v>
      </c>
      <c r="T1855" s="9">
        <f t="shared" si="287"/>
        <v>20.75</v>
      </c>
      <c r="U1855" s="8">
        <f t="shared" si="288"/>
        <v>21.850000000000005</v>
      </c>
      <c r="V1855" s="8">
        <f t="shared" si="289"/>
        <v>21.575000000000003</v>
      </c>
    </row>
    <row r="1856" spans="1:22" ht="13.5" x14ac:dyDescent="0.25">
      <c r="A1856" s="3">
        <f>RSI!A1856</f>
        <v>44714</v>
      </c>
      <c r="B1856" s="2">
        <f>RSI!B1856</f>
        <v>3.0324</v>
      </c>
      <c r="C1856" s="2">
        <f>RSI!I1856</f>
        <v>78.953814626216939</v>
      </c>
      <c r="D1856" s="2">
        <f>MACD!E1856</f>
        <v>-9.3602703412517307E-2</v>
      </c>
      <c r="E1856" s="2">
        <f>MACD!F1856</f>
        <v>-0.11594766873965841</v>
      </c>
      <c r="F1856" s="2">
        <f>'Moving Avg'!D1856</f>
        <v>3.0324</v>
      </c>
      <c r="G1856" s="2">
        <f>'Moving Avg'!F1856</f>
        <v>2.916125000000001</v>
      </c>
      <c r="H1856" s="2">
        <f>'Moving Avg'!G1856</f>
        <v>2.5979579999999993</v>
      </c>
      <c r="I1856" s="2">
        <f>'Moving Avg'!H1856</f>
        <v>2.4232860000000014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0</v>
      </c>
      <c r="N1856" s="8">
        <f t="shared" si="281"/>
        <v>0</v>
      </c>
      <c r="O1856" s="8">
        <f t="shared" si="282"/>
        <v>50</v>
      </c>
      <c r="P1856" s="8">
        <f t="shared" si="283"/>
        <v>33</v>
      </c>
      <c r="Q1856" s="9">
        <f t="shared" si="284"/>
        <v>12.45</v>
      </c>
      <c r="R1856" s="9">
        <f t="shared" si="285"/>
        <v>25.75</v>
      </c>
      <c r="S1856" s="9">
        <f t="shared" si="286"/>
        <v>27.35</v>
      </c>
      <c r="T1856" s="9">
        <f t="shared" si="287"/>
        <v>20.75</v>
      </c>
      <c r="U1856" s="8">
        <f t="shared" si="288"/>
        <v>21.850000000000005</v>
      </c>
      <c r="V1856" s="8">
        <f t="shared" si="289"/>
        <v>21.575000000000003</v>
      </c>
    </row>
    <row r="1857" spans="1:22" ht="13.5" x14ac:dyDescent="0.25">
      <c r="A1857" s="3">
        <f>RSI!A1857</f>
        <v>44715</v>
      </c>
      <c r="B1857" s="2">
        <f>RSI!B1857</f>
        <v>3.0324</v>
      </c>
      <c r="C1857" s="2">
        <f>RSI!I1857</f>
        <v>78.953814626216939</v>
      </c>
      <c r="D1857" s="2">
        <f>MACD!E1857</f>
        <v>-8.0324295414698543E-2</v>
      </c>
      <c r="E1857" s="2">
        <f>MACD!F1857</f>
        <v>-0.10882299407466645</v>
      </c>
      <c r="F1857" s="2">
        <f>'Moving Avg'!D1857</f>
        <v>3.0324</v>
      </c>
      <c r="G1857" s="2">
        <f>'Moving Avg'!F1857</f>
        <v>2.9338300000000013</v>
      </c>
      <c r="H1857" s="2">
        <f>'Moving Avg'!G1857</f>
        <v>2.6146939999999987</v>
      </c>
      <c r="I1857" s="2">
        <f>'Moving Avg'!H1857</f>
        <v>2.425640500000001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0</v>
      </c>
      <c r="N1857" s="8">
        <f t="shared" si="281"/>
        <v>0</v>
      </c>
      <c r="O1857" s="8">
        <f t="shared" si="282"/>
        <v>50</v>
      </c>
      <c r="P1857" s="8">
        <f t="shared" si="283"/>
        <v>33</v>
      </c>
      <c r="Q1857" s="9">
        <f t="shared" si="284"/>
        <v>12.45</v>
      </c>
      <c r="R1857" s="9">
        <f t="shared" si="285"/>
        <v>25.75</v>
      </c>
      <c r="S1857" s="9">
        <f t="shared" si="286"/>
        <v>27.35</v>
      </c>
      <c r="T1857" s="9">
        <f t="shared" si="287"/>
        <v>20.75</v>
      </c>
      <c r="U1857" s="8">
        <f t="shared" si="288"/>
        <v>21.850000000000005</v>
      </c>
      <c r="V1857" s="8">
        <f t="shared" si="289"/>
        <v>21.575000000000003</v>
      </c>
    </row>
    <row r="1858" spans="1:22" ht="13.5" x14ac:dyDescent="0.25">
      <c r="A1858" s="3">
        <f>RSI!A1858</f>
        <v>44718</v>
      </c>
      <c r="B1858" s="2">
        <f>RSI!B1858</f>
        <v>3.1635</v>
      </c>
      <c r="C1858" s="2">
        <f>RSI!I1858</f>
        <v>85.13067225727707</v>
      </c>
      <c r="D1858" s="2">
        <f>MACD!E1858</f>
        <v>-6.0758314272080671E-2</v>
      </c>
      <c r="E1858" s="2">
        <f>MACD!F1858</f>
        <v>-9.9210058114149291E-2</v>
      </c>
      <c r="F1858" s="2">
        <f>'Moving Avg'!D1858</f>
        <v>3.0586199999999999</v>
      </c>
      <c r="G1858" s="2">
        <f>'Moving Avg'!F1858</f>
        <v>2.9526400000000015</v>
      </c>
      <c r="H1858" s="2">
        <f>'Moving Avg'!G1858</f>
        <v>2.6351419999999992</v>
      </c>
      <c r="I1858" s="2">
        <f>'Moving Avg'!H1858</f>
        <v>2.4286505000000007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  <c r="M1858" s="8">
        <f t="shared" ref="M1858:M1921" si="290">IF(C1858&lt;30,50, IF(C1858&gt;70, 0, 25))</f>
        <v>0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83.5</v>
      </c>
      <c r="Q1858" s="9">
        <f t="shared" si="284"/>
        <v>20.024999999999999</v>
      </c>
      <c r="R1858" s="9">
        <f t="shared" si="285"/>
        <v>38.375</v>
      </c>
      <c r="S1858" s="9">
        <f t="shared" si="286"/>
        <v>50.075000000000003</v>
      </c>
      <c r="T1858" s="9">
        <f t="shared" si="287"/>
        <v>33.375</v>
      </c>
      <c r="U1858" s="8">
        <f t="shared" si="288"/>
        <v>36.158333333333331</v>
      </c>
      <c r="V1858" s="8">
        <f t="shared" si="289"/>
        <v>35.462499999999999</v>
      </c>
    </row>
    <row r="1859" spans="1:22" ht="13.5" x14ac:dyDescent="0.25">
      <c r="A1859" s="3">
        <f>RSI!A1859</f>
        <v>44719</v>
      </c>
      <c r="B1859" s="2">
        <f>RSI!B1859</f>
        <v>3.1635</v>
      </c>
      <c r="C1859" s="2">
        <f>RSI!I1859</f>
        <v>85.13067225727707</v>
      </c>
      <c r="D1859" s="2">
        <f>MACD!E1859</f>
        <v>-3.6422479311088107E-2</v>
      </c>
      <c r="E1859" s="2">
        <f>MACD!F1859</f>
        <v>-8.665254235353706E-2</v>
      </c>
      <c r="F1859" s="2">
        <f>'Moving Avg'!D1859</f>
        <v>3.0848399999999998</v>
      </c>
      <c r="G1859" s="2">
        <f>'Moving Avg'!F1859</f>
        <v>2.9714500000000008</v>
      </c>
      <c r="H1859" s="2">
        <f>'Moving Avg'!G1859</f>
        <v>2.6544999999999992</v>
      </c>
      <c r="I1859" s="2">
        <f>'Moving Avg'!H1859</f>
        <v>2.4316605000000009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  <c r="M1859" s="8">
        <f t="shared" si="290"/>
        <v>0</v>
      </c>
      <c r="N1859" s="8">
        <f t="shared" si="291"/>
        <v>0</v>
      </c>
      <c r="O1859" s="8">
        <f t="shared" si="292"/>
        <v>50</v>
      </c>
      <c r="P1859" s="8">
        <f t="shared" si="293"/>
        <v>83.5</v>
      </c>
      <c r="Q1859" s="9">
        <f t="shared" ref="Q1859:Q1922" si="294">0.35*M1859+N1859*0.35+O1859*0.15+P1859*0.15</f>
        <v>20.024999999999999</v>
      </c>
      <c r="R1859" s="9">
        <f t="shared" ref="R1859:R1922" si="295">M1859*0.2+N1859*0.2+O1859*0.35+P1859*0.25</f>
        <v>38.375</v>
      </c>
      <c r="S1859" s="9">
        <f t="shared" ref="S1859:S1922" si="296">M1859*0.15+N1859*0.15+O1859*0.25+P1859*0.45</f>
        <v>50.075000000000003</v>
      </c>
      <c r="T1859" s="9">
        <f t="shared" ref="T1859:T1922" si="297">0.25*SUM(M1859:P1859)</f>
        <v>33.375</v>
      </c>
      <c r="U1859" s="8">
        <f t="shared" ref="U1859:U1922" si="298">SUM(Q1859:S1859)/3</f>
        <v>36.158333333333331</v>
      </c>
      <c r="V1859" s="8">
        <f t="shared" ref="V1859:V1922" si="299">SUM(Q1859:T1859)/4</f>
        <v>35.462499999999999</v>
      </c>
    </row>
    <row r="1860" spans="1:22" ht="13.5" x14ac:dyDescent="0.25">
      <c r="A1860" s="3">
        <f>RSI!A1860</f>
        <v>44720</v>
      </c>
      <c r="B1860" s="2">
        <f>RSI!B1860</f>
        <v>3.1635</v>
      </c>
      <c r="C1860" s="2">
        <f>RSI!I1860</f>
        <v>85.13067225727707</v>
      </c>
      <c r="D1860" s="2">
        <f>MACD!E1860</f>
        <v>-2.9470785489102092E-2</v>
      </c>
      <c r="E1860" s="2">
        <f>MACD!F1860</f>
        <v>-7.5216190980650063E-2</v>
      </c>
      <c r="F1860" s="2">
        <f>'Moving Avg'!D1860</f>
        <v>3.1110599999999997</v>
      </c>
      <c r="G1860" s="2">
        <f>'Moving Avg'!F1860</f>
        <v>2.9902600000000006</v>
      </c>
      <c r="H1860" s="2">
        <f>'Moving Avg'!G1860</f>
        <v>2.6738579999999992</v>
      </c>
      <c r="I1860" s="2">
        <f>'Moving Avg'!H1860</f>
        <v>2.4346705000000006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  <c r="M1860" s="8">
        <f t="shared" si="290"/>
        <v>0</v>
      </c>
      <c r="N1860" s="8">
        <f t="shared" si="291"/>
        <v>0</v>
      </c>
      <c r="O1860" s="8">
        <f t="shared" si="292"/>
        <v>50</v>
      </c>
      <c r="P1860" s="8">
        <f t="shared" si="293"/>
        <v>83.5</v>
      </c>
      <c r="Q1860" s="9">
        <f t="shared" si="294"/>
        <v>20.024999999999999</v>
      </c>
      <c r="R1860" s="9">
        <f t="shared" si="295"/>
        <v>38.375</v>
      </c>
      <c r="S1860" s="9">
        <f t="shared" si="296"/>
        <v>50.075000000000003</v>
      </c>
      <c r="T1860" s="9">
        <f t="shared" si="297"/>
        <v>33.375</v>
      </c>
      <c r="U1860" s="8">
        <f t="shared" si="298"/>
        <v>36.158333333333331</v>
      </c>
      <c r="V1860" s="8">
        <f t="shared" si="299"/>
        <v>35.462499999999999</v>
      </c>
    </row>
    <row r="1861" spans="1:22" ht="13.5" x14ac:dyDescent="0.25">
      <c r="A1861" s="3">
        <f>RSI!A1861</f>
        <v>44721</v>
      </c>
      <c r="B1861" s="2">
        <f>RSI!B1861</f>
        <v>3.1225000000000001</v>
      </c>
      <c r="C1861" s="2">
        <f>RSI!I1861</f>
        <v>76.375160216511674</v>
      </c>
      <c r="D1861" s="2">
        <f>MACD!E1861</f>
        <v>-2.2729477959180677E-2</v>
      </c>
      <c r="E1861" s="2">
        <f>MACD!F1861</f>
        <v>-6.4718848376356192E-2</v>
      </c>
      <c r="F1861" s="2">
        <f>'Moving Avg'!D1861</f>
        <v>3.1290800000000001</v>
      </c>
      <c r="G1861" s="2">
        <f>'Moving Avg'!F1861</f>
        <v>3.0062400000000009</v>
      </c>
      <c r="H1861" s="2">
        <f>'Moving Avg'!G1861</f>
        <v>2.6905279999999991</v>
      </c>
      <c r="I1861" s="2">
        <f>'Moving Avg'!H1861</f>
        <v>2.4374755000000006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  <c r="M1861" s="8">
        <f t="shared" si="290"/>
        <v>0</v>
      </c>
      <c r="N1861" s="8">
        <f t="shared" si="291"/>
        <v>0</v>
      </c>
      <c r="O1861" s="8">
        <f t="shared" si="292"/>
        <v>50</v>
      </c>
      <c r="P1861" s="8">
        <f t="shared" si="293"/>
        <v>83.5</v>
      </c>
      <c r="Q1861" s="9">
        <f t="shared" si="294"/>
        <v>20.024999999999999</v>
      </c>
      <c r="R1861" s="9">
        <f t="shared" si="295"/>
        <v>38.375</v>
      </c>
      <c r="S1861" s="9">
        <f t="shared" si="296"/>
        <v>50.075000000000003</v>
      </c>
      <c r="T1861" s="9">
        <f t="shared" si="297"/>
        <v>33.375</v>
      </c>
      <c r="U1861" s="8">
        <f t="shared" si="298"/>
        <v>36.158333333333331</v>
      </c>
      <c r="V1861" s="8">
        <f t="shared" si="299"/>
        <v>35.462499999999999</v>
      </c>
    </row>
    <row r="1862" spans="1:22" ht="13.5" x14ac:dyDescent="0.25">
      <c r="A1862" s="3">
        <f>RSI!A1862</f>
        <v>44722</v>
      </c>
      <c r="B1862" s="2">
        <f>RSI!B1862</f>
        <v>3.1225000000000001</v>
      </c>
      <c r="C1862" s="2">
        <f>RSI!I1862</f>
        <v>76.375160216511674</v>
      </c>
      <c r="D1862" s="2">
        <f>MACD!E1862</f>
        <v>-1.8215581997456098E-2</v>
      </c>
      <c r="E1862" s="2">
        <f>MACD!F1862</f>
        <v>-5.5418195100576176E-2</v>
      </c>
      <c r="F1862" s="2">
        <f>'Moving Avg'!D1862</f>
        <v>3.1471000000000005</v>
      </c>
      <c r="G1862" s="2">
        <f>'Moving Avg'!F1862</f>
        <v>3.0222200000000004</v>
      </c>
      <c r="H1862" s="2">
        <f>'Moving Avg'!G1862</f>
        <v>2.7064179999999993</v>
      </c>
      <c r="I1862" s="2">
        <f>'Moving Avg'!H1862</f>
        <v>2.4402805000000005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  <c r="M1862" s="8">
        <f t="shared" si="290"/>
        <v>0</v>
      </c>
      <c r="N1862" s="8">
        <f t="shared" si="291"/>
        <v>0</v>
      </c>
      <c r="O1862" s="8">
        <f t="shared" si="292"/>
        <v>50</v>
      </c>
      <c r="P1862" s="8">
        <f t="shared" si="293"/>
        <v>83.5</v>
      </c>
      <c r="Q1862" s="9">
        <f t="shared" si="294"/>
        <v>20.024999999999999</v>
      </c>
      <c r="R1862" s="9">
        <f t="shared" si="295"/>
        <v>38.375</v>
      </c>
      <c r="S1862" s="9">
        <f t="shared" si="296"/>
        <v>50.075000000000003</v>
      </c>
      <c r="T1862" s="9">
        <f t="shared" si="297"/>
        <v>33.375</v>
      </c>
      <c r="U1862" s="8">
        <f t="shared" si="298"/>
        <v>36.158333333333331</v>
      </c>
      <c r="V1862" s="8">
        <f t="shared" si="299"/>
        <v>35.462499999999999</v>
      </c>
    </row>
    <row r="1863" spans="1:22" ht="13.5" x14ac:dyDescent="0.25">
      <c r="A1863" s="3">
        <f>RSI!A1863</f>
        <v>44725</v>
      </c>
      <c r="B1863" s="2">
        <f>RSI!B1863</f>
        <v>2.9832000000000001</v>
      </c>
      <c r="C1863" s="2">
        <f>RSI!I1863</f>
        <v>54.349545798825481</v>
      </c>
      <c r="D1863" s="2">
        <f>MACD!E1863</f>
        <v>-5.1797309505499101E-3</v>
      </c>
      <c r="E1863" s="2">
        <f>MACD!F1863</f>
        <v>-4.537050227057092E-2</v>
      </c>
      <c r="F1863" s="2">
        <f>'Moving Avg'!D1863</f>
        <v>3.11104</v>
      </c>
      <c r="G1863" s="2">
        <f>'Moving Avg'!F1863</f>
        <v>3.0312350000000001</v>
      </c>
      <c r="H1863" s="2">
        <f>'Moving Avg'!G1863</f>
        <v>2.7174979999999986</v>
      </c>
      <c r="I1863" s="2">
        <f>'Moving Avg'!H1863</f>
        <v>2.4423890000000004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  <c r="M1863" s="8">
        <f t="shared" si="290"/>
        <v>25</v>
      </c>
      <c r="N1863" s="8">
        <f t="shared" si="291"/>
        <v>0</v>
      </c>
      <c r="O1863" s="8">
        <f t="shared" si="292"/>
        <v>50</v>
      </c>
      <c r="P1863" s="8">
        <f t="shared" si="293"/>
        <v>16.5</v>
      </c>
      <c r="Q1863" s="9">
        <f t="shared" si="294"/>
        <v>18.725000000000001</v>
      </c>
      <c r="R1863" s="9">
        <f t="shared" si="295"/>
        <v>26.625</v>
      </c>
      <c r="S1863" s="9">
        <f t="shared" si="296"/>
        <v>23.675000000000001</v>
      </c>
      <c r="T1863" s="9">
        <f t="shared" si="297"/>
        <v>22.875</v>
      </c>
      <c r="U1863" s="8">
        <f t="shared" si="298"/>
        <v>23.008333333333336</v>
      </c>
      <c r="V1863" s="8">
        <f t="shared" si="299"/>
        <v>22.975000000000001</v>
      </c>
    </row>
    <row r="1864" spans="1:22" ht="13.5" x14ac:dyDescent="0.25">
      <c r="A1864" s="3">
        <f>RSI!A1864</f>
        <v>44726</v>
      </c>
      <c r="B1864" s="2">
        <f>RSI!B1864</f>
        <v>2.8521000000000001</v>
      </c>
      <c r="C1864" s="2">
        <f>RSI!I1864</f>
        <v>42.05681137349751</v>
      </c>
      <c r="D1864" s="2">
        <f>MACD!E1864</f>
        <v>1.5364365806433966E-2</v>
      </c>
      <c r="E1864" s="2">
        <f>MACD!F1864</f>
        <v>-3.3223528655169941E-2</v>
      </c>
      <c r="F1864" s="2">
        <f>'Moving Avg'!D1864</f>
        <v>3.0487600000000001</v>
      </c>
      <c r="G1864" s="2">
        <f>'Moving Avg'!F1864</f>
        <v>3.032915</v>
      </c>
      <c r="H1864" s="2">
        <f>'Moving Avg'!G1864</f>
        <v>2.7259559999999992</v>
      </c>
      <c r="I1864" s="2">
        <f>'Moving Avg'!H1864</f>
        <v>2.4438420000000001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0"/>
        <v>25</v>
      </c>
      <c r="N1864" s="8">
        <f t="shared" si="291"/>
        <v>0</v>
      </c>
      <c r="O1864" s="8">
        <f t="shared" si="292"/>
        <v>50</v>
      </c>
      <c r="P1864" s="8">
        <f t="shared" si="293"/>
        <v>16.5</v>
      </c>
      <c r="Q1864" s="9">
        <f t="shared" si="294"/>
        <v>18.725000000000001</v>
      </c>
      <c r="R1864" s="9">
        <f t="shared" si="295"/>
        <v>26.625</v>
      </c>
      <c r="S1864" s="9">
        <f t="shared" si="296"/>
        <v>23.675000000000001</v>
      </c>
      <c r="T1864" s="9">
        <f t="shared" si="297"/>
        <v>22.875</v>
      </c>
      <c r="U1864" s="8">
        <f t="shared" si="298"/>
        <v>23.008333333333336</v>
      </c>
      <c r="V1864" s="8">
        <f t="shared" si="299"/>
        <v>22.975000000000001</v>
      </c>
    </row>
    <row r="1865" spans="1:22" ht="13.5" x14ac:dyDescent="0.25">
      <c r="A1865" s="3">
        <f>RSI!A1865</f>
        <v>44727</v>
      </c>
      <c r="B1865" s="2">
        <f>RSI!B1865</f>
        <v>2.7290999999999999</v>
      </c>
      <c r="C1865" s="2">
        <f>RSI!I1865</f>
        <v>34.233494564934361</v>
      </c>
      <c r="D1865" s="2">
        <f>MACD!E1865</f>
        <v>4.2450887586903185E-2</v>
      </c>
      <c r="E1865" s="2">
        <f>MACD!F1865</f>
        <v>-1.8088645406755317E-2</v>
      </c>
      <c r="F1865" s="2">
        <f>'Moving Avg'!D1865</f>
        <v>2.9618799999999998</v>
      </c>
      <c r="G1865" s="2">
        <f>'Moving Avg'!F1865</f>
        <v>3.0292249999999998</v>
      </c>
      <c r="H1865" s="2">
        <f>'Moving Avg'!G1865</f>
        <v>2.7319539999999991</v>
      </c>
      <c r="I1865" s="2">
        <f>'Moving Avg'!H1865</f>
        <v>2.44468</v>
      </c>
      <c r="J1865" s="6" t="str">
        <f>OBV!F1865</f>
        <v>BEARISH</v>
      </c>
      <c r="K1865" s="6" t="str">
        <f>OBV!G1865</f>
        <v>WEAK</v>
      </c>
      <c r="L1865" s="6" t="str">
        <f>OBV!H1865</f>
        <v>CONFIRMED BEARISH</v>
      </c>
      <c r="M1865" s="8">
        <f t="shared" si="290"/>
        <v>25</v>
      </c>
      <c r="N1865" s="8">
        <f t="shared" si="291"/>
        <v>0</v>
      </c>
      <c r="O1865" s="8">
        <f t="shared" si="292"/>
        <v>50</v>
      </c>
      <c r="P1865" s="8">
        <f t="shared" si="293"/>
        <v>0</v>
      </c>
      <c r="Q1865" s="9">
        <f t="shared" si="294"/>
        <v>16.25</v>
      </c>
      <c r="R1865" s="9">
        <f t="shared" si="295"/>
        <v>22.5</v>
      </c>
      <c r="S1865" s="9">
        <f t="shared" si="296"/>
        <v>16.25</v>
      </c>
      <c r="T1865" s="9">
        <f t="shared" si="297"/>
        <v>18.75</v>
      </c>
      <c r="U1865" s="8">
        <f t="shared" si="298"/>
        <v>18.333333333333332</v>
      </c>
      <c r="V1865" s="8">
        <f t="shared" si="299"/>
        <v>18.4375</v>
      </c>
    </row>
    <row r="1866" spans="1:22" ht="13.5" x14ac:dyDescent="0.25">
      <c r="A1866" s="3">
        <f>RSI!A1866</f>
        <v>44728</v>
      </c>
      <c r="B1866" s="2">
        <f>RSI!B1866</f>
        <v>2.7290999999999999</v>
      </c>
      <c r="C1866" s="2">
        <f>RSI!I1866</f>
        <v>34.233494564934361</v>
      </c>
      <c r="D1866" s="2">
        <f>MACD!E1866</f>
        <v>6.6645160918189283E-2</v>
      </c>
      <c r="E1866" s="2">
        <f>MACD!F1866</f>
        <v>-1.1418841417663965E-3</v>
      </c>
      <c r="F1866" s="2">
        <f>'Moving Avg'!D1866</f>
        <v>2.8832</v>
      </c>
      <c r="G1866" s="2">
        <f>'Moving Avg'!F1866</f>
        <v>3.0193050000000001</v>
      </c>
      <c r="H1866" s="2">
        <f>'Moving Avg'!G1866</f>
        <v>2.7379519999999991</v>
      </c>
      <c r="I1866" s="2">
        <f>'Moving Avg'!H1866</f>
        <v>2.4455180000000003</v>
      </c>
      <c r="J1866" s="6" t="str">
        <f>OBV!F1866</f>
        <v>BEARISH</v>
      </c>
      <c r="K1866" s="6" t="str">
        <f>OBV!G1866</f>
        <v>WEAK</v>
      </c>
      <c r="L1866" s="6" t="str">
        <f>OBV!H1866</f>
        <v>CONFIRMED BEARISH</v>
      </c>
      <c r="M1866" s="8">
        <f t="shared" si="290"/>
        <v>25</v>
      </c>
      <c r="N1866" s="8">
        <f t="shared" si="291"/>
        <v>0</v>
      </c>
      <c r="O1866" s="8">
        <f t="shared" si="292"/>
        <v>50</v>
      </c>
      <c r="P1866" s="8">
        <f t="shared" si="293"/>
        <v>0</v>
      </c>
      <c r="Q1866" s="9">
        <f t="shared" si="294"/>
        <v>16.25</v>
      </c>
      <c r="R1866" s="9">
        <f t="shared" si="295"/>
        <v>22.5</v>
      </c>
      <c r="S1866" s="9">
        <f t="shared" si="296"/>
        <v>16.25</v>
      </c>
      <c r="T1866" s="9">
        <f t="shared" si="297"/>
        <v>18.75</v>
      </c>
      <c r="U1866" s="8">
        <f t="shared" si="298"/>
        <v>18.333333333333332</v>
      </c>
      <c r="V1866" s="8">
        <f t="shared" si="299"/>
        <v>18.4375</v>
      </c>
    </row>
    <row r="1867" spans="1:22" ht="13.5" x14ac:dyDescent="0.25">
      <c r="A1867" s="3">
        <f>RSI!A1867</f>
        <v>44729</v>
      </c>
      <c r="B1867" s="2">
        <f>RSI!B1867</f>
        <v>2.8439000000000001</v>
      </c>
      <c r="C1867" s="2">
        <f>RSI!I1867</f>
        <v>45.256357541524643</v>
      </c>
      <c r="D1867" s="2">
        <f>MACD!E1867</f>
        <v>7.9794005711440352E-2</v>
      </c>
      <c r="E1867" s="2">
        <f>MACD!F1867</f>
        <v>1.5045293828874954E-2</v>
      </c>
      <c r="F1867" s="2">
        <f>'Moving Avg'!D1867</f>
        <v>2.8274799999999995</v>
      </c>
      <c r="G1867" s="2">
        <f>'Moving Avg'!F1867</f>
        <v>3.0151249999999998</v>
      </c>
      <c r="H1867" s="2">
        <f>'Moving Avg'!G1867</f>
        <v>2.7462459999999989</v>
      </c>
      <c r="I1867" s="2">
        <f>'Moving Avg'!H1867</f>
        <v>2.44693</v>
      </c>
      <c r="J1867" s="6" t="str">
        <f>OBV!F1867</f>
        <v>BEARISH</v>
      </c>
      <c r="K1867" s="6" t="str">
        <f>OBV!G1867</f>
        <v>WEAK</v>
      </c>
      <c r="L1867" s="6" t="str">
        <f>OBV!H1867</f>
        <v>CONFIRMED BEARISH</v>
      </c>
      <c r="M1867" s="8">
        <f t="shared" si="290"/>
        <v>25</v>
      </c>
      <c r="N1867" s="8">
        <f t="shared" si="291"/>
        <v>0</v>
      </c>
      <c r="O1867" s="8">
        <f t="shared" si="292"/>
        <v>50</v>
      </c>
      <c r="P1867" s="8">
        <f t="shared" si="293"/>
        <v>0</v>
      </c>
      <c r="Q1867" s="9">
        <f t="shared" si="294"/>
        <v>16.25</v>
      </c>
      <c r="R1867" s="9">
        <f t="shared" si="295"/>
        <v>22.5</v>
      </c>
      <c r="S1867" s="9">
        <f t="shared" si="296"/>
        <v>16.25</v>
      </c>
      <c r="T1867" s="9">
        <f t="shared" si="297"/>
        <v>18.75</v>
      </c>
      <c r="U1867" s="8">
        <f t="shared" si="298"/>
        <v>18.333333333333332</v>
      </c>
      <c r="V1867" s="8">
        <f t="shared" si="299"/>
        <v>18.4375</v>
      </c>
    </row>
    <row r="1868" spans="1:22" ht="13.5" x14ac:dyDescent="0.25">
      <c r="A1868" s="3">
        <f>RSI!A1868</f>
        <v>44732</v>
      </c>
      <c r="B1868" s="2">
        <f>RSI!B1868</f>
        <v>2.9668000000000001</v>
      </c>
      <c r="C1868" s="2">
        <f>RSI!I1868</f>
        <v>54.121633649512589</v>
      </c>
      <c r="D1868" s="2">
        <f>MACD!E1868</f>
        <v>0.10240014900288852</v>
      </c>
      <c r="E1868" s="2">
        <f>MACD!F1868</f>
        <v>3.2516264863677667E-2</v>
      </c>
      <c r="F1868" s="2">
        <f>'Moving Avg'!D1868</f>
        <v>2.8241999999999998</v>
      </c>
      <c r="G1868" s="2">
        <f>'Moving Avg'!F1868</f>
        <v>3.0108649999999999</v>
      </c>
      <c r="H1868" s="2">
        <f>'Moving Avg'!G1868</f>
        <v>2.7569979999999985</v>
      </c>
      <c r="I1868" s="2">
        <f>'Moving Avg'!H1868</f>
        <v>2.4489565</v>
      </c>
      <c r="J1868" s="6" t="str">
        <f>OBV!F1868</f>
        <v>BEARISH</v>
      </c>
      <c r="K1868" s="6" t="str">
        <f>OBV!G1868</f>
        <v>WEAK</v>
      </c>
      <c r="L1868" s="6" t="str">
        <f>OBV!H1868</f>
        <v>CONFIRMED BEARISH</v>
      </c>
      <c r="M1868" s="8">
        <f t="shared" si="290"/>
        <v>25</v>
      </c>
      <c r="N1868" s="8">
        <f t="shared" si="291"/>
        <v>0</v>
      </c>
      <c r="O1868" s="8">
        <f t="shared" si="292"/>
        <v>50</v>
      </c>
      <c r="P1868" s="8">
        <f t="shared" si="293"/>
        <v>0</v>
      </c>
      <c r="Q1868" s="9">
        <f t="shared" si="294"/>
        <v>16.25</v>
      </c>
      <c r="R1868" s="9">
        <f t="shared" si="295"/>
        <v>22.5</v>
      </c>
      <c r="S1868" s="9">
        <f t="shared" si="296"/>
        <v>16.25</v>
      </c>
      <c r="T1868" s="9">
        <f t="shared" si="297"/>
        <v>18.75</v>
      </c>
      <c r="U1868" s="8">
        <f t="shared" si="298"/>
        <v>18.333333333333332</v>
      </c>
      <c r="V1868" s="8">
        <f t="shared" si="299"/>
        <v>18.4375</v>
      </c>
    </row>
    <row r="1869" spans="1:22" ht="13.5" x14ac:dyDescent="0.25">
      <c r="A1869" s="3">
        <f>RSI!A1869</f>
        <v>44733</v>
      </c>
      <c r="B1869" s="2">
        <f>RSI!B1869</f>
        <v>3.0979000000000001</v>
      </c>
      <c r="C1869" s="2">
        <f>RSI!I1869</f>
        <v>61.317856438030731</v>
      </c>
      <c r="D1869" s="2">
        <f>MACD!E1869</f>
        <v>0.11147504589501533</v>
      </c>
      <c r="E1869" s="2">
        <f>MACD!F1869</f>
        <v>4.8308021069945202E-2</v>
      </c>
      <c r="F1869" s="2">
        <f>'Moving Avg'!D1869</f>
        <v>2.8733599999999995</v>
      </c>
      <c r="G1869" s="2">
        <f>'Moving Avg'!F1869</f>
        <v>3.0100450000000003</v>
      </c>
      <c r="H1869" s="2">
        <f>'Moving Avg'!G1869</f>
        <v>2.7703719999999992</v>
      </c>
      <c r="I1869" s="2">
        <f>'Moving Avg'!H1869</f>
        <v>2.4516384999999996</v>
      </c>
      <c r="J1869" s="6" t="str">
        <f>OBV!F1869</f>
        <v>BEARISH</v>
      </c>
      <c r="K1869" s="6" t="str">
        <f>OBV!G1869</f>
        <v>WEAK</v>
      </c>
      <c r="L1869" s="6" t="str">
        <f>OBV!H1869</f>
        <v>BEARISH DIVERGENCE</v>
      </c>
      <c r="M1869" s="8">
        <f t="shared" si="290"/>
        <v>25</v>
      </c>
      <c r="N1869" s="8">
        <f t="shared" si="291"/>
        <v>0</v>
      </c>
      <c r="O1869" s="8">
        <f t="shared" si="292"/>
        <v>50</v>
      </c>
      <c r="P1869" s="8">
        <f t="shared" si="293"/>
        <v>0</v>
      </c>
      <c r="Q1869" s="9">
        <f t="shared" si="294"/>
        <v>16.25</v>
      </c>
      <c r="R1869" s="9">
        <f t="shared" si="295"/>
        <v>22.5</v>
      </c>
      <c r="S1869" s="9">
        <f t="shared" si="296"/>
        <v>16.25</v>
      </c>
      <c r="T1869" s="9">
        <f t="shared" si="297"/>
        <v>18.75</v>
      </c>
      <c r="U1869" s="8">
        <f t="shared" si="298"/>
        <v>18.333333333333332</v>
      </c>
      <c r="V1869" s="8">
        <f t="shared" si="299"/>
        <v>18.4375</v>
      </c>
    </row>
    <row r="1870" spans="1:22" ht="13.5" x14ac:dyDescent="0.25">
      <c r="A1870" s="3">
        <f>RSI!A1870</f>
        <v>44734</v>
      </c>
      <c r="B1870" s="2">
        <f>RSI!B1870</f>
        <v>3.2372999999999998</v>
      </c>
      <c r="C1870" s="2">
        <f>RSI!I1870</f>
        <v>67.20780967352232</v>
      </c>
      <c r="D1870" s="2">
        <f>MACD!E1870</f>
        <v>0.10773628937579849</v>
      </c>
      <c r="E1870" s="2">
        <f>MACD!F1870</f>
        <v>6.0193674731115865E-2</v>
      </c>
      <c r="F1870" s="2">
        <f>'Moving Avg'!D1870</f>
        <v>2.9749999999999996</v>
      </c>
      <c r="G1870" s="2">
        <f>'Moving Avg'!F1870</f>
        <v>3.0200849999999999</v>
      </c>
      <c r="H1870" s="2">
        <f>'Moving Avg'!G1870</f>
        <v>2.7865339999999996</v>
      </c>
      <c r="I1870" s="2">
        <f>'Moving Avg'!H1870</f>
        <v>2.4550174999999994</v>
      </c>
      <c r="J1870" s="6" t="str">
        <f>OBV!F1870</f>
        <v>BULLISH</v>
      </c>
      <c r="K1870" s="6" t="str">
        <f>OBV!G1870</f>
        <v>STRONG</v>
      </c>
      <c r="L1870" s="6" t="str">
        <f>OBV!H1870</f>
        <v>CONFIRMED BULLISH</v>
      </c>
      <c r="M1870" s="8">
        <f t="shared" si="290"/>
        <v>25</v>
      </c>
      <c r="N1870" s="8">
        <f t="shared" si="291"/>
        <v>0</v>
      </c>
      <c r="O1870" s="8">
        <f t="shared" si="292"/>
        <v>50</v>
      </c>
      <c r="P1870" s="8">
        <f t="shared" si="293"/>
        <v>100</v>
      </c>
      <c r="Q1870" s="9">
        <f t="shared" si="294"/>
        <v>31.25</v>
      </c>
      <c r="R1870" s="9">
        <f t="shared" si="295"/>
        <v>47.5</v>
      </c>
      <c r="S1870" s="9">
        <f t="shared" si="296"/>
        <v>61.25</v>
      </c>
      <c r="T1870" s="9">
        <f t="shared" si="297"/>
        <v>43.75</v>
      </c>
      <c r="U1870" s="8">
        <f t="shared" si="298"/>
        <v>46.666666666666664</v>
      </c>
      <c r="V1870" s="8">
        <f t="shared" si="299"/>
        <v>45.9375</v>
      </c>
    </row>
    <row r="1871" spans="1:22" ht="13.5" x14ac:dyDescent="0.25">
      <c r="A1871" s="3">
        <f>RSI!A1871</f>
        <v>44735</v>
      </c>
      <c r="B1871" s="2">
        <f>RSI!B1871</f>
        <v>3.3765999999999998</v>
      </c>
      <c r="C1871" s="2">
        <f>RSI!I1871</f>
        <v>71.824639086544579</v>
      </c>
      <c r="D1871" s="2">
        <f>MACD!E1871</f>
        <v>8.6112063733952748E-2</v>
      </c>
      <c r="E1871" s="2">
        <f>MACD!F1871</f>
        <v>6.5377352531683239E-2</v>
      </c>
      <c r="F1871" s="2">
        <f>'Moving Avg'!D1871</f>
        <v>3.1044999999999998</v>
      </c>
      <c r="G1871" s="2">
        <f>'Moving Avg'!F1871</f>
        <v>3.0372950000000003</v>
      </c>
      <c r="H1871" s="2">
        <f>'Moving Avg'!G1871</f>
        <v>2.8054819999999996</v>
      </c>
      <c r="I1871" s="2">
        <f>'Moving Avg'!H1871</f>
        <v>2.4590929999999993</v>
      </c>
      <c r="J1871" s="6" t="str">
        <f>OBV!F1871</f>
        <v>BULLISH</v>
      </c>
      <c r="K1871" s="6" t="str">
        <f>OBV!G1871</f>
        <v>STRONG</v>
      </c>
      <c r="L1871" s="6" t="str">
        <f>OBV!H1871</f>
        <v>CONFIRMED BULLISH</v>
      </c>
      <c r="M1871" s="8">
        <f t="shared" si="290"/>
        <v>0</v>
      </c>
      <c r="N1871" s="8">
        <f t="shared" si="291"/>
        <v>0</v>
      </c>
      <c r="O1871" s="8">
        <f t="shared" si="292"/>
        <v>50</v>
      </c>
      <c r="P1871" s="8">
        <f t="shared" si="293"/>
        <v>100</v>
      </c>
      <c r="Q1871" s="9">
        <f t="shared" si="294"/>
        <v>22.5</v>
      </c>
      <c r="R1871" s="9">
        <f t="shared" si="295"/>
        <v>42.5</v>
      </c>
      <c r="S1871" s="9">
        <f t="shared" si="296"/>
        <v>57.5</v>
      </c>
      <c r="T1871" s="9">
        <f t="shared" si="297"/>
        <v>37.5</v>
      </c>
      <c r="U1871" s="8">
        <f t="shared" si="298"/>
        <v>40.833333333333336</v>
      </c>
      <c r="V1871" s="8">
        <f t="shared" si="299"/>
        <v>40</v>
      </c>
    </row>
    <row r="1872" spans="1:22" ht="13.5" x14ac:dyDescent="0.25">
      <c r="A1872" s="3">
        <f>RSI!A1872</f>
        <v>44736</v>
      </c>
      <c r="B1872" s="2">
        <f>RSI!B1872</f>
        <v>3.5240999999999998</v>
      </c>
      <c r="C1872" s="2">
        <f>RSI!I1872</f>
        <v>75.722319147652158</v>
      </c>
      <c r="D1872" s="2">
        <f>MACD!E1872</f>
        <v>5.436702012585215E-2</v>
      </c>
      <c r="E1872" s="2">
        <f>MACD!F1872</f>
        <v>6.3175286050517032E-2</v>
      </c>
      <c r="F1872" s="2">
        <f>'Moving Avg'!D1872</f>
        <v>3.2405400000000002</v>
      </c>
      <c r="G1872" s="2">
        <f>'Moving Avg'!F1872</f>
        <v>3.0618799999999995</v>
      </c>
      <c r="H1872" s="2">
        <f>'Moving Avg'!G1872</f>
        <v>2.8273799999999998</v>
      </c>
      <c r="I1872" s="2">
        <f>'Moving Avg'!H1872</f>
        <v>2.4639059999999993</v>
      </c>
      <c r="J1872" s="6" t="str">
        <f>OBV!F1872</f>
        <v>BULLISH</v>
      </c>
      <c r="K1872" s="6" t="str">
        <f>OBV!G1872</f>
        <v>STRONG</v>
      </c>
      <c r="L1872" s="6" t="str">
        <f>OBV!H1872</f>
        <v>CONFIRMED BULLISH</v>
      </c>
      <c r="M1872" s="8">
        <f t="shared" si="290"/>
        <v>0</v>
      </c>
      <c r="N1872" s="8">
        <f t="shared" si="291"/>
        <v>45</v>
      </c>
      <c r="O1872" s="8">
        <f t="shared" si="292"/>
        <v>50</v>
      </c>
      <c r="P1872" s="8">
        <f t="shared" si="293"/>
        <v>100</v>
      </c>
      <c r="Q1872" s="9">
        <f t="shared" si="294"/>
        <v>38.25</v>
      </c>
      <c r="R1872" s="9">
        <f t="shared" si="295"/>
        <v>51.5</v>
      </c>
      <c r="S1872" s="9">
        <f t="shared" si="296"/>
        <v>64.25</v>
      </c>
      <c r="T1872" s="9">
        <f t="shared" si="297"/>
        <v>48.75</v>
      </c>
      <c r="U1872" s="8">
        <f t="shared" si="298"/>
        <v>51.333333333333336</v>
      </c>
      <c r="V1872" s="8">
        <f t="shared" si="299"/>
        <v>50.6875</v>
      </c>
    </row>
    <row r="1873" spans="1:22" ht="13.5" x14ac:dyDescent="0.25">
      <c r="A1873" s="3">
        <f>RSI!A1873</f>
        <v>44739</v>
      </c>
      <c r="B1873" s="2">
        <f>RSI!B1873</f>
        <v>3.5240999999999998</v>
      </c>
      <c r="C1873" s="2">
        <f>RSI!I1873</f>
        <v>75.722319147652172</v>
      </c>
      <c r="D1873" s="2">
        <f>MACD!E1873</f>
        <v>2.8685726251937993E-3</v>
      </c>
      <c r="E1873" s="2">
        <f>MACD!F1873</f>
        <v>5.1113943365452386E-2</v>
      </c>
      <c r="F1873" s="2">
        <f>'Moving Avg'!D1873</f>
        <v>3.3520000000000003</v>
      </c>
      <c r="G1873" s="2">
        <f>'Moving Avg'!F1873</f>
        <v>3.0864649999999996</v>
      </c>
      <c r="H1873" s="2">
        <f>'Moving Avg'!G1873</f>
        <v>2.849278</v>
      </c>
      <c r="I1873" s="2">
        <f>'Moving Avg'!H1873</f>
        <v>2.4687189999999992</v>
      </c>
      <c r="J1873" s="6" t="str">
        <f>OBV!F1873</f>
        <v>BULLISH</v>
      </c>
      <c r="K1873" s="6" t="str">
        <f>OBV!G1873</f>
        <v>STRONG</v>
      </c>
      <c r="L1873" s="6" t="str">
        <f>OBV!H1873</f>
        <v>CONFIRMED BULLISH</v>
      </c>
      <c r="M1873" s="8">
        <f t="shared" si="290"/>
        <v>0</v>
      </c>
      <c r="N1873" s="8">
        <f t="shared" si="291"/>
        <v>100</v>
      </c>
      <c r="O1873" s="8">
        <f t="shared" si="292"/>
        <v>50</v>
      </c>
      <c r="P1873" s="8">
        <f t="shared" si="293"/>
        <v>100</v>
      </c>
      <c r="Q1873" s="9">
        <f t="shared" si="294"/>
        <v>57.5</v>
      </c>
      <c r="R1873" s="9">
        <f t="shared" si="295"/>
        <v>62.5</v>
      </c>
      <c r="S1873" s="9">
        <f t="shared" si="296"/>
        <v>72.5</v>
      </c>
      <c r="T1873" s="9">
        <f t="shared" si="297"/>
        <v>62.5</v>
      </c>
      <c r="U1873" s="8">
        <f t="shared" si="298"/>
        <v>64.166666666666671</v>
      </c>
      <c r="V1873" s="8">
        <f t="shared" si="299"/>
        <v>63.75</v>
      </c>
    </row>
    <row r="1874" spans="1:22" ht="13.5" x14ac:dyDescent="0.25">
      <c r="A1874" s="3">
        <f>RSI!A1874</f>
        <v>44740</v>
      </c>
      <c r="B1874" s="2">
        <f>RSI!B1874</f>
        <v>3.5240999999999998</v>
      </c>
      <c r="C1874" s="2">
        <f>RSI!I1874</f>
        <v>75.722319147652172</v>
      </c>
      <c r="D1874" s="2">
        <f>MACD!E1874</f>
        <v>-6.3845237497831331E-2</v>
      </c>
      <c r="E1874" s="2">
        <f>MACD!F1874</f>
        <v>2.8122107192795641E-2</v>
      </c>
      <c r="F1874" s="2">
        <f>'Moving Avg'!D1874</f>
        <v>3.4372400000000001</v>
      </c>
      <c r="G1874" s="2">
        <f>'Moving Avg'!F1874</f>
        <v>3.1110499999999992</v>
      </c>
      <c r="H1874" s="2">
        <f>'Moving Avg'!G1874</f>
        <v>2.8733559999999998</v>
      </c>
      <c r="I1874" s="2">
        <f>'Moving Avg'!H1874</f>
        <v>2.4735319999999992</v>
      </c>
      <c r="J1874" s="6" t="str">
        <f>OBV!F1874</f>
        <v>BULLISH</v>
      </c>
      <c r="K1874" s="6" t="str">
        <f>OBV!G1874</f>
        <v>STRONG</v>
      </c>
      <c r="L1874" s="6" t="str">
        <f>OBV!H1874</f>
        <v>CONFIRMED BULLISH</v>
      </c>
      <c r="M1874" s="8">
        <f t="shared" si="290"/>
        <v>0</v>
      </c>
      <c r="N1874" s="8">
        <f t="shared" si="291"/>
        <v>100</v>
      </c>
      <c r="O1874" s="8">
        <f t="shared" si="292"/>
        <v>50</v>
      </c>
      <c r="P1874" s="8">
        <f t="shared" si="293"/>
        <v>100</v>
      </c>
      <c r="Q1874" s="9">
        <f t="shared" si="294"/>
        <v>57.5</v>
      </c>
      <c r="R1874" s="9">
        <f t="shared" si="295"/>
        <v>62.5</v>
      </c>
      <c r="S1874" s="9">
        <f t="shared" si="296"/>
        <v>72.5</v>
      </c>
      <c r="T1874" s="9">
        <f t="shared" si="297"/>
        <v>62.5</v>
      </c>
      <c r="U1874" s="8">
        <f t="shared" si="298"/>
        <v>64.166666666666671</v>
      </c>
      <c r="V1874" s="8">
        <f t="shared" si="299"/>
        <v>63.75</v>
      </c>
    </row>
    <row r="1875" spans="1:22" ht="13.5" x14ac:dyDescent="0.25">
      <c r="A1875" s="3">
        <f>RSI!A1875</f>
        <v>44741</v>
      </c>
      <c r="B1875" s="2">
        <f>RSI!B1875</f>
        <v>3.5733000000000001</v>
      </c>
      <c r="C1875" s="2">
        <f>RSI!I1875</f>
        <v>77.045247852859745</v>
      </c>
      <c r="D1875" s="2">
        <f>MACD!E1875</f>
        <v>-0.14561195212415745</v>
      </c>
      <c r="E1875" s="2">
        <f>MACD!F1875</f>
        <v>-6.6247046705949775E-3</v>
      </c>
      <c r="F1875" s="2">
        <f>'Moving Avg'!D1875</f>
        <v>3.5044399999999998</v>
      </c>
      <c r="G1875" s="2">
        <f>'Moving Avg'!F1875</f>
        <v>3.1380949999999994</v>
      </c>
      <c r="H1875" s="2">
        <f>'Moving Avg'!G1875</f>
        <v>2.8984179999999999</v>
      </c>
      <c r="I1875" s="2">
        <f>'Moving Avg'!H1875</f>
        <v>2.4785909999999993</v>
      </c>
      <c r="J1875" s="6" t="str">
        <f>OBV!F1875</f>
        <v>BULLISH</v>
      </c>
      <c r="K1875" s="6" t="str">
        <f>OBV!G1875</f>
        <v>STRONG</v>
      </c>
      <c r="L1875" s="6" t="str">
        <f>OBV!H1875</f>
        <v>CONFIRMED BULLISH</v>
      </c>
      <c r="M1875" s="8">
        <f t="shared" si="290"/>
        <v>0</v>
      </c>
      <c r="N1875" s="8">
        <f t="shared" si="291"/>
        <v>100</v>
      </c>
      <c r="O1875" s="8">
        <f t="shared" si="292"/>
        <v>50</v>
      </c>
      <c r="P1875" s="8">
        <f t="shared" si="293"/>
        <v>100</v>
      </c>
      <c r="Q1875" s="9">
        <f t="shared" si="294"/>
        <v>57.5</v>
      </c>
      <c r="R1875" s="9">
        <f t="shared" si="295"/>
        <v>62.5</v>
      </c>
      <c r="S1875" s="9">
        <f t="shared" si="296"/>
        <v>72.5</v>
      </c>
      <c r="T1875" s="9">
        <f t="shared" si="297"/>
        <v>62.5</v>
      </c>
      <c r="U1875" s="8">
        <f t="shared" si="298"/>
        <v>64.166666666666671</v>
      </c>
      <c r="V1875" s="8">
        <f t="shared" si="299"/>
        <v>63.75</v>
      </c>
    </row>
    <row r="1876" spans="1:22" ht="13.5" x14ac:dyDescent="0.25">
      <c r="A1876" s="3">
        <f>RSI!A1876</f>
        <v>44742</v>
      </c>
      <c r="B1876" s="2">
        <f>RSI!B1876</f>
        <v>3.5733000000000001</v>
      </c>
      <c r="C1876" s="2">
        <f>RSI!I1876</f>
        <v>77.045247852859745</v>
      </c>
      <c r="D1876" s="2">
        <f>MACD!E1876</f>
        <v>-0.21763531028297001</v>
      </c>
      <c r="E1876" s="2">
        <f>MACD!F1876</f>
        <v>-4.8826825793069989E-2</v>
      </c>
      <c r="F1876" s="2">
        <f>'Moving Avg'!D1876</f>
        <v>3.5437799999999995</v>
      </c>
      <c r="G1876" s="2">
        <f>'Moving Avg'!F1876</f>
        <v>3.1651400000000001</v>
      </c>
      <c r="H1876" s="2">
        <f>'Moving Avg'!G1876</f>
        <v>2.9214559999999996</v>
      </c>
      <c r="I1876" s="2">
        <f>'Moving Avg'!H1876</f>
        <v>2.4836889999999996</v>
      </c>
      <c r="J1876" s="6" t="str">
        <f>OBV!F1876</f>
        <v>BULLISH</v>
      </c>
      <c r="K1876" s="6" t="str">
        <f>OBV!G1876</f>
        <v>STRONG</v>
      </c>
      <c r="L1876" s="6" t="str">
        <f>OBV!H1876</f>
        <v>CONFIRMED BULLISH</v>
      </c>
      <c r="M1876" s="8">
        <f t="shared" si="290"/>
        <v>0</v>
      </c>
      <c r="N1876" s="8">
        <f t="shared" si="291"/>
        <v>100</v>
      </c>
      <c r="O1876" s="8">
        <f t="shared" si="292"/>
        <v>50</v>
      </c>
      <c r="P1876" s="8">
        <f t="shared" si="293"/>
        <v>100</v>
      </c>
      <c r="Q1876" s="9">
        <f t="shared" si="294"/>
        <v>57.5</v>
      </c>
      <c r="R1876" s="9">
        <f t="shared" si="295"/>
        <v>62.5</v>
      </c>
      <c r="S1876" s="9">
        <f t="shared" si="296"/>
        <v>72.5</v>
      </c>
      <c r="T1876" s="9">
        <f t="shared" si="297"/>
        <v>62.5</v>
      </c>
      <c r="U1876" s="8">
        <f t="shared" si="298"/>
        <v>64.166666666666671</v>
      </c>
      <c r="V1876" s="8">
        <f t="shared" si="299"/>
        <v>63.75</v>
      </c>
    </row>
    <row r="1877" spans="1:22" ht="13.5" x14ac:dyDescent="0.25">
      <c r="A1877" s="3">
        <f>RSI!A1877</f>
        <v>44743</v>
      </c>
      <c r="B1877" s="2">
        <f>RSI!B1877</f>
        <v>3.5733000000000001</v>
      </c>
      <c r="C1877" s="2">
        <f>RSI!I1877</f>
        <v>77.045247852859745</v>
      </c>
      <c r="D1877" s="2">
        <f>MACD!E1877</f>
        <v>-0.2635426671278176</v>
      </c>
      <c r="E1877" s="2">
        <f>MACD!F1877</f>
        <v>-9.1769994060019511E-2</v>
      </c>
      <c r="F1877" s="2">
        <f>'Moving Avg'!D1877</f>
        <v>3.55362</v>
      </c>
      <c r="G1877" s="2">
        <f>'Moving Avg'!F1877</f>
        <v>3.1921850000000003</v>
      </c>
      <c r="H1877" s="2">
        <f>'Moving Avg'!G1877</f>
        <v>2.9444939999999997</v>
      </c>
      <c r="I1877" s="2">
        <f>'Moving Avg'!H1877</f>
        <v>2.4887479999999993</v>
      </c>
      <c r="J1877" s="6" t="str">
        <f>OBV!F1877</f>
        <v>BULLISH</v>
      </c>
      <c r="K1877" s="6" t="str">
        <f>OBV!G1877</f>
        <v>NEUTRAL</v>
      </c>
      <c r="L1877" s="6" t="str">
        <f>OBV!H1877</f>
        <v>CONFIRMED BULLISH</v>
      </c>
      <c r="M1877" s="8">
        <f t="shared" si="290"/>
        <v>0</v>
      </c>
      <c r="N1877" s="8">
        <f t="shared" si="291"/>
        <v>100</v>
      </c>
      <c r="O1877" s="8">
        <f t="shared" si="292"/>
        <v>50</v>
      </c>
      <c r="P1877" s="8">
        <f t="shared" si="293"/>
        <v>83.5</v>
      </c>
      <c r="Q1877" s="9">
        <f t="shared" si="294"/>
        <v>55.024999999999999</v>
      </c>
      <c r="R1877" s="9">
        <f t="shared" si="295"/>
        <v>58.375</v>
      </c>
      <c r="S1877" s="9">
        <f t="shared" si="296"/>
        <v>65.075000000000003</v>
      </c>
      <c r="T1877" s="9">
        <f t="shared" si="297"/>
        <v>58.375</v>
      </c>
      <c r="U1877" s="8">
        <f t="shared" si="298"/>
        <v>59.491666666666674</v>
      </c>
      <c r="V1877" s="8">
        <f t="shared" si="299"/>
        <v>59.212500000000006</v>
      </c>
    </row>
    <row r="1878" spans="1:22" ht="13.5" x14ac:dyDescent="0.25">
      <c r="A1878" s="3">
        <f>RSI!A1878</f>
        <v>44746</v>
      </c>
      <c r="B1878" s="2">
        <f>RSI!B1878</f>
        <v>3.5733000000000001</v>
      </c>
      <c r="C1878" s="2">
        <f>RSI!I1878</f>
        <v>77.045247852859745</v>
      </c>
      <c r="D1878" s="2">
        <f>MACD!E1878</f>
        <v>-0.28591119266577136</v>
      </c>
      <c r="E1878" s="2">
        <f>MACD!F1878</f>
        <v>-0.13059823378116989</v>
      </c>
      <c r="F1878" s="2">
        <f>'Moving Avg'!D1878</f>
        <v>3.5634600000000001</v>
      </c>
      <c r="G1878" s="2">
        <f>'Moving Avg'!F1878</f>
        <v>3.2126749999999995</v>
      </c>
      <c r="H1878" s="2">
        <f>'Moving Avg'!G1878</f>
        <v>2.9675319999999994</v>
      </c>
      <c r="I1878" s="2">
        <f>'Moving Avg'!H1878</f>
        <v>2.4938069999999994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  <c r="M1878" s="8">
        <f t="shared" si="290"/>
        <v>0</v>
      </c>
      <c r="N1878" s="8">
        <f t="shared" si="291"/>
        <v>100</v>
      </c>
      <c r="O1878" s="8">
        <f t="shared" si="292"/>
        <v>50</v>
      </c>
      <c r="P1878" s="8">
        <f t="shared" si="293"/>
        <v>83.5</v>
      </c>
      <c r="Q1878" s="9">
        <f t="shared" si="294"/>
        <v>55.024999999999999</v>
      </c>
      <c r="R1878" s="9">
        <f t="shared" si="295"/>
        <v>58.375</v>
      </c>
      <c r="S1878" s="9">
        <f t="shared" si="296"/>
        <v>65.075000000000003</v>
      </c>
      <c r="T1878" s="9">
        <f t="shared" si="297"/>
        <v>58.375</v>
      </c>
      <c r="U1878" s="8">
        <f t="shared" si="298"/>
        <v>59.491666666666674</v>
      </c>
      <c r="V1878" s="8">
        <f t="shared" si="299"/>
        <v>59.212500000000006</v>
      </c>
    </row>
    <row r="1879" spans="1:22" ht="13.5" x14ac:dyDescent="0.25">
      <c r="A1879" s="3">
        <f>RSI!A1879</f>
        <v>44747</v>
      </c>
      <c r="B1879" s="2">
        <f>RSI!B1879</f>
        <v>3.6469999999999998</v>
      </c>
      <c r="C1879" s="2">
        <f>RSI!I1879</f>
        <v>79.316165638984543</v>
      </c>
      <c r="D1879" s="2">
        <f>MACD!E1879</f>
        <v>-0.29237985292866098</v>
      </c>
      <c r="E1879" s="2">
        <f>MACD!F1879</f>
        <v>-0.16295455761066813</v>
      </c>
      <c r="F1879" s="2">
        <f>'Moving Avg'!D1879</f>
        <v>3.5880400000000003</v>
      </c>
      <c r="G1879" s="2">
        <f>'Moving Avg'!F1879</f>
        <v>3.2368499999999996</v>
      </c>
      <c r="H1879" s="2">
        <f>'Moving Avg'!G1879</f>
        <v>2.9920439999999995</v>
      </c>
      <c r="I1879" s="2">
        <f>'Moving Avg'!H1879</f>
        <v>2.4992344999999996</v>
      </c>
      <c r="J1879" s="6" t="str">
        <f>OBV!F1879</f>
        <v>BULLISH</v>
      </c>
      <c r="K1879" s="6" t="str">
        <f>OBV!G1879</f>
        <v>STRONG</v>
      </c>
      <c r="L1879" s="6" t="str">
        <f>OBV!H1879</f>
        <v>CONFIRMED BULLISH</v>
      </c>
      <c r="M1879" s="8">
        <f t="shared" si="290"/>
        <v>0</v>
      </c>
      <c r="N1879" s="8">
        <f t="shared" si="291"/>
        <v>100</v>
      </c>
      <c r="O1879" s="8">
        <f t="shared" si="292"/>
        <v>50</v>
      </c>
      <c r="P1879" s="8">
        <f t="shared" si="293"/>
        <v>100</v>
      </c>
      <c r="Q1879" s="9">
        <f t="shared" si="294"/>
        <v>57.5</v>
      </c>
      <c r="R1879" s="9">
        <f t="shared" si="295"/>
        <v>62.5</v>
      </c>
      <c r="S1879" s="9">
        <f t="shared" si="296"/>
        <v>72.5</v>
      </c>
      <c r="T1879" s="9">
        <f t="shared" si="297"/>
        <v>62.5</v>
      </c>
      <c r="U1879" s="8">
        <f t="shared" si="298"/>
        <v>64.166666666666671</v>
      </c>
      <c r="V1879" s="8">
        <f t="shared" si="299"/>
        <v>63.75</v>
      </c>
    </row>
    <row r="1880" spans="1:22" ht="13.5" x14ac:dyDescent="0.25">
      <c r="A1880" s="3">
        <f>RSI!A1880</f>
        <v>44748</v>
      </c>
      <c r="B1880" s="2">
        <f>RSI!B1880</f>
        <v>3.6469999999999998</v>
      </c>
      <c r="C1880" s="2">
        <f>RSI!I1880</f>
        <v>79.316165638984543</v>
      </c>
      <c r="D1880" s="2">
        <f>MACD!E1880</f>
        <v>-0.27892732347162408</v>
      </c>
      <c r="E1880" s="2">
        <f>MACD!F1880</f>
        <v>-0.18614911078285934</v>
      </c>
      <c r="F1880" s="2">
        <f>'Moving Avg'!D1880</f>
        <v>3.6027800000000001</v>
      </c>
      <c r="G1880" s="2">
        <f>'Moving Avg'!F1880</f>
        <v>3.2610250000000001</v>
      </c>
      <c r="H1880" s="2">
        <f>'Moving Avg'!G1880</f>
        <v>3.0165559999999996</v>
      </c>
      <c r="I1880" s="2">
        <f>'Moving Avg'!H1880</f>
        <v>2.5047009999999998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  <c r="M1880" s="8">
        <f t="shared" si="290"/>
        <v>0</v>
      </c>
      <c r="N1880" s="8">
        <f t="shared" si="291"/>
        <v>100</v>
      </c>
      <c r="O1880" s="8">
        <f t="shared" si="292"/>
        <v>50</v>
      </c>
      <c r="P1880" s="8">
        <f t="shared" si="293"/>
        <v>83.5</v>
      </c>
      <c r="Q1880" s="9">
        <f t="shared" si="294"/>
        <v>55.024999999999999</v>
      </c>
      <c r="R1880" s="9">
        <f t="shared" si="295"/>
        <v>58.375</v>
      </c>
      <c r="S1880" s="9">
        <f t="shared" si="296"/>
        <v>65.075000000000003</v>
      </c>
      <c r="T1880" s="9">
        <f t="shared" si="297"/>
        <v>58.375</v>
      </c>
      <c r="U1880" s="8">
        <f t="shared" si="298"/>
        <v>59.491666666666674</v>
      </c>
      <c r="V1880" s="8">
        <f t="shared" si="299"/>
        <v>59.212500000000006</v>
      </c>
    </row>
    <row r="1881" spans="1:22" ht="13.5" x14ac:dyDescent="0.25">
      <c r="A1881" s="3">
        <f>RSI!A1881</f>
        <v>44749</v>
      </c>
      <c r="B1881" s="2">
        <f>RSI!B1881</f>
        <v>3.6469999999999998</v>
      </c>
      <c r="C1881" s="2">
        <f>RSI!I1881</f>
        <v>79.316165638984543</v>
      </c>
      <c r="D1881" s="2">
        <f>MACD!E1881</f>
        <v>-0.24844711009677622</v>
      </c>
      <c r="E1881" s="2">
        <f>MACD!F1881</f>
        <v>-0.19860871064564273</v>
      </c>
      <c r="F1881" s="2">
        <f>'Moving Avg'!D1881</f>
        <v>3.6175199999999998</v>
      </c>
      <c r="G1881" s="2">
        <f>'Moving Avg'!F1881</f>
        <v>3.2872500000000002</v>
      </c>
      <c r="H1881" s="2">
        <f>'Moving Avg'!G1881</f>
        <v>3.0410679999999992</v>
      </c>
      <c r="I1881" s="2">
        <f>'Moving Avg'!H1881</f>
        <v>2.5101674999999997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0"/>
        <v>0</v>
      </c>
      <c r="N1881" s="8">
        <f t="shared" si="291"/>
        <v>100</v>
      </c>
      <c r="O1881" s="8">
        <f t="shared" si="292"/>
        <v>50</v>
      </c>
      <c r="P1881" s="8">
        <f t="shared" si="293"/>
        <v>83.5</v>
      </c>
      <c r="Q1881" s="9">
        <f t="shared" si="294"/>
        <v>55.024999999999999</v>
      </c>
      <c r="R1881" s="9">
        <f t="shared" si="295"/>
        <v>58.375</v>
      </c>
      <c r="S1881" s="9">
        <f t="shared" si="296"/>
        <v>65.075000000000003</v>
      </c>
      <c r="T1881" s="9">
        <f t="shared" si="297"/>
        <v>58.375</v>
      </c>
      <c r="U1881" s="8">
        <f t="shared" si="298"/>
        <v>59.491666666666674</v>
      </c>
      <c r="V1881" s="8">
        <f t="shared" si="299"/>
        <v>59.212500000000006</v>
      </c>
    </row>
    <row r="1882" spans="1:22" ht="13.5" x14ac:dyDescent="0.25">
      <c r="A1882" s="3">
        <f>RSI!A1882</f>
        <v>44750</v>
      </c>
      <c r="B1882" s="2">
        <f>RSI!B1882</f>
        <v>3.6469999999999998</v>
      </c>
      <c r="C1882" s="2">
        <f>RSI!I1882</f>
        <v>79.316165638984543</v>
      </c>
      <c r="D1882" s="2">
        <f>MACD!E1882</f>
        <v>-0.20212446873361278</v>
      </c>
      <c r="E1882" s="2">
        <f>MACD!F1882</f>
        <v>-0.19931186226323674</v>
      </c>
      <c r="F1882" s="2">
        <f>'Moving Avg'!D1882</f>
        <v>3.63226</v>
      </c>
      <c r="G1882" s="2">
        <f>'Moving Avg'!F1882</f>
        <v>3.3134750000000004</v>
      </c>
      <c r="H1882" s="2">
        <f>'Moving Avg'!G1882</f>
        <v>3.0657359999999994</v>
      </c>
      <c r="I1882" s="2">
        <f>'Moving Avg'!H1882</f>
        <v>2.5156339999999999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0"/>
        <v>0</v>
      </c>
      <c r="N1882" s="8">
        <f t="shared" si="291"/>
        <v>45</v>
      </c>
      <c r="O1882" s="8">
        <f t="shared" si="292"/>
        <v>50</v>
      </c>
      <c r="P1882" s="8">
        <f t="shared" si="293"/>
        <v>83.5</v>
      </c>
      <c r="Q1882" s="9">
        <f t="shared" si="294"/>
        <v>35.774999999999999</v>
      </c>
      <c r="R1882" s="9">
        <f t="shared" si="295"/>
        <v>47.375</v>
      </c>
      <c r="S1882" s="9">
        <f t="shared" si="296"/>
        <v>56.825000000000003</v>
      </c>
      <c r="T1882" s="9">
        <f t="shared" si="297"/>
        <v>44.625</v>
      </c>
      <c r="U1882" s="8">
        <f t="shared" si="298"/>
        <v>46.658333333333339</v>
      </c>
      <c r="V1882" s="8">
        <f t="shared" si="299"/>
        <v>46.150000000000006</v>
      </c>
    </row>
    <row r="1883" spans="1:22" ht="13.5" x14ac:dyDescent="0.25">
      <c r="A1883" s="3">
        <f>RSI!A1883</f>
        <v>44753</v>
      </c>
      <c r="B1883" s="2">
        <f>RSI!B1883</f>
        <v>3.6469999999999998</v>
      </c>
      <c r="C1883" s="2">
        <f>RSI!I1883</f>
        <v>79.316165638984543</v>
      </c>
      <c r="D1883" s="2">
        <f>MACD!E1883</f>
        <v>-0.16492895805040941</v>
      </c>
      <c r="E1883" s="2">
        <f>MACD!F1883</f>
        <v>-0.19243528142067129</v>
      </c>
      <c r="F1883" s="2">
        <f>'Moving Avg'!D1883</f>
        <v>3.6469999999999998</v>
      </c>
      <c r="G1883" s="2">
        <f>'Moving Avg'!F1883</f>
        <v>3.3466650000000002</v>
      </c>
      <c r="H1883" s="2">
        <f>'Moving Avg'!G1883</f>
        <v>3.0904039999999999</v>
      </c>
      <c r="I1883" s="2">
        <f>'Moving Avg'!H1883</f>
        <v>2.5211005000000002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  <c r="M1883" s="8">
        <f t="shared" si="290"/>
        <v>0</v>
      </c>
      <c r="N1883" s="8">
        <f t="shared" si="291"/>
        <v>0</v>
      </c>
      <c r="O1883" s="8">
        <f t="shared" si="292"/>
        <v>50</v>
      </c>
      <c r="P1883" s="8">
        <f t="shared" si="293"/>
        <v>83.5</v>
      </c>
      <c r="Q1883" s="9">
        <f t="shared" si="294"/>
        <v>20.024999999999999</v>
      </c>
      <c r="R1883" s="9">
        <f t="shared" si="295"/>
        <v>38.375</v>
      </c>
      <c r="S1883" s="9">
        <f t="shared" si="296"/>
        <v>50.075000000000003</v>
      </c>
      <c r="T1883" s="9">
        <f t="shared" si="297"/>
        <v>33.375</v>
      </c>
      <c r="U1883" s="8">
        <f t="shared" si="298"/>
        <v>36.158333333333331</v>
      </c>
      <c r="V1883" s="8">
        <f t="shared" si="299"/>
        <v>35.462499999999999</v>
      </c>
    </row>
    <row r="1884" spans="1:22" ht="13.5" x14ac:dyDescent="0.25">
      <c r="A1884" s="3">
        <f>RSI!A1884</f>
        <v>44754</v>
      </c>
      <c r="B1884" s="2">
        <f>RSI!B1884</f>
        <v>3.4830999999999999</v>
      </c>
      <c r="C1884" s="2">
        <f>RSI!I1884</f>
        <v>60.14785527795889</v>
      </c>
      <c r="D1884" s="2">
        <f>MACD!E1884</f>
        <v>-0.12316747295045927</v>
      </c>
      <c r="E1884" s="2">
        <f>MACD!F1884</f>
        <v>-0.1785817197266289</v>
      </c>
      <c r="F1884" s="2">
        <f>'Moving Avg'!D1884</f>
        <v>3.6142199999999995</v>
      </c>
      <c r="G1884" s="2">
        <f>'Moving Avg'!F1884</f>
        <v>3.378215</v>
      </c>
      <c r="H1884" s="2">
        <f>'Moving Avg'!G1884</f>
        <v>3.1110159999999998</v>
      </c>
      <c r="I1884" s="2">
        <f>'Moving Avg'!H1884</f>
        <v>2.5262534999999997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0"/>
        <v>25</v>
      </c>
      <c r="N1884" s="8">
        <f t="shared" si="291"/>
        <v>0</v>
      </c>
      <c r="O1884" s="8">
        <f t="shared" si="292"/>
        <v>50</v>
      </c>
      <c r="P1884" s="8">
        <f t="shared" si="293"/>
        <v>16.5</v>
      </c>
      <c r="Q1884" s="9">
        <f t="shared" si="294"/>
        <v>18.725000000000001</v>
      </c>
      <c r="R1884" s="9">
        <f t="shared" si="295"/>
        <v>26.625</v>
      </c>
      <c r="S1884" s="9">
        <f t="shared" si="296"/>
        <v>23.675000000000001</v>
      </c>
      <c r="T1884" s="9">
        <f t="shared" si="297"/>
        <v>22.875</v>
      </c>
      <c r="U1884" s="8">
        <f t="shared" si="298"/>
        <v>23.008333333333336</v>
      </c>
      <c r="V1884" s="8">
        <f t="shared" si="299"/>
        <v>22.975000000000001</v>
      </c>
    </row>
    <row r="1885" spans="1:22" ht="13.5" x14ac:dyDescent="0.25">
      <c r="A1885" s="3">
        <f>RSI!A1885</f>
        <v>44755</v>
      </c>
      <c r="B1885" s="2">
        <f>RSI!B1885</f>
        <v>3.6387999999999998</v>
      </c>
      <c r="C1885" s="2">
        <f>RSI!I1885</f>
        <v>68.047700496972112</v>
      </c>
      <c r="D1885" s="2">
        <f>MACD!E1885</f>
        <v>-9.2541608864168179E-2</v>
      </c>
      <c r="E1885" s="2">
        <f>MACD!F1885</f>
        <v>-0.16137369755413675</v>
      </c>
      <c r="F1885" s="2">
        <f>'Moving Avg'!D1885</f>
        <v>3.6125799999999999</v>
      </c>
      <c r="G1885" s="2">
        <f>'Moving Avg'!F1885</f>
        <v>3.4237000000000002</v>
      </c>
      <c r="H1885" s="2">
        <f>'Moving Avg'!G1885</f>
        <v>3.1339620000000008</v>
      </c>
      <c r="I1885" s="2">
        <f>'Moving Avg'!H1885</f>
        <v>2.5321849999999997</v>
      </c>
      <c r="J1885" s="6" t="str">
        <f>OBV!F1885</f>
        <v>BULLISH</v>
      </c>
      <c r="K1885" s="6" t="str">
        <f>OBV!G1885</f>
        <v>NEUTRAL</v>
      </c>
      <c r="L1885" s="6" t="str">
        <f>OBV!H1885</f>
        <v>BULLISH DIVERGENCE</v>
      </c>
      <c r="M1885" s="8">
        <f t="shared" si="290"/>
        <v>25</v>
      </c>
      <c r="N1885" s="8">
        <f t="shared" si="291"/>
        <v>0</v>
      </c>
      <c r="O1885" s="8">
        <f t="shared" si="292"/>
        <v>50</v>
      </c>
      <c r="P1885" s="8">
        <f t="shared" si="293"/>
        <v>66.5</v>
      </c>
      <c r="Q1885" s="9">
        <f t="shared" si="294"/>
        <v>26.225000000000001</v>
      </c>
      <c r="R1885" s="9">
        <f t="shared" si="295"/>
        <v>39.125</v>
      </c>
      <c r="S1885" s="9">
        <f t="shared" si="296"/>
        <v>46.174999999999997</v>
      </c>
      <c r="T1885" s="9">
        <f t="shared" si="297"/>
        <v>35.375</v>
      </c>
      <c r="U1885" s="8">
        <f t="shared" si="298"/>
        <v>37.174999999999997</v>
      </c>
      <c r="V1885" s="8">
        <f t="shared" si="299"/>
        <v>36.724999999999994</v>
      </c>
    </row>
    <row r="1886" spans="1:22" ht="13.5" x14ac:dyDescent="0.25">
      <c r="A1886" s="3">
        <f>RSI!A1886</f>
        <v>44756</v>
      </c>
      <c r="B1886" s="2">
        <f>RSI!B1886</f>
        <v>3.6469999999999998</v>
      </c>
      <c r="C1886" s="2">
        <f>RSI!I1886</f>
        <v>68.402941801957155</v>
      </c>
      <c r="D1886" s="2">
        <f>MACD!E1886</f>
        <v>-6.8846226929163201E-2</v>
      </c>
      <c r="E1886" s="2">
        <f>MACD!F1886</f>
        <v>-0.14286820342914203</v>
      </c>
      <c r="F1886" s="2">
        <f>'Moving Avg'!D1886</f>
        <v>3.6125799999999999</v>
      </c>
      <c r="G1886" s="2">
        <f>'Moving Avg'!F1886</f>
        <v>3.4695950000000004</v>
      </c>
      <c r="H1886" s="2">
        <f>'Moving Avg'!G1886</f>
        <v>3.1555160000000004</v>
      </c>
      <c r="I1886" s="2">
        <f>'Moving Avg'!H1886</f>
        <v>2.5381574999999996</v>
      </c>
      <c r="J1886" s="6" t="str">
        <f>OBV!F1886</f>
        <v>BULLISH</v>
      </c>
      <c r="K1886" s="6" t="str">
        <f>OBV!G1886</f>
        <v>STRONG</v>
      </c>
      <c r="L1886" s="6" t="str">
        <f>OBV!H1886</f>
        <v>NEUTRAL</v>
      </c>
      <c r="M1886" s="8">
        <f t="shared" si="290"/>
        <v>25</v>
      </c>
      <c r="N1886" s="8">
        <f t="shared" si="291"/>
        <v>0</v>
      </c>
      <c r="O1886" s="8">
        <f t="shared" si="292"/>
        <v>50</v>
      </c>
      <c r="P1886" s="8">
        <f t="shared" si="293"/>
        <v>66</v>
      </c>
      <c r="Q1886" s="9">
        <f t="shared" si="294"/>
        <v>26.15</v>
      </c>
      <c r="R1886" s="9">
        <f t="shared" si="295"/>
        <v>39</v>
      </c>
      <c r="S1886" s="9">
        <f t="shared" si="296"/>
        <v>45.95</v>
      </c>
      <c r="T1886" s="9">
        <f t="shared" si="297"/>
        <v>35.25</v>
      </c>
      <c r="U1886" s="8">
        <f t="shared" si="298"/>
        <v>37.033333333333339</v>
      </c>
      <c r="V1886" s="8">
        <f t="shared" si="299"/>
        <v>36.587500000000006</v>
      </c>
    </row>
    <row r="1887" spans="1:22" ht="13.5" x14ac:dyDescent="0.25">
      <c r="A1887" s="3">
        <f>RSI!A1887</f>
        <v>44757</v>
      </c>
      <c r="B1887" s="2">
        <f>RSI!B1887</f>
        <v>3.6469999999999998</v>
      </c>
      <c r="C1887" s="2">
        <f>RSI!I1887</f>
        <v>68.402941801957155</v>
      </c>
      <c r="D1887" s="2">
        <f>MACD!E1887</f>
        <v>-5.0336782656106305E-2</v>
      </c>
      <c r="E1887" s="2">
        <f>MACD!F1887</f>
        <v>-0.12436191927453488</v>
      </c>
      <c r="F1887" s="2">
        <f>'Moving Avg'!D1887</f>
        <v>3.6125799999999999</v>
      </c>
      <c r="G1887" s="2">
        <f>'Moving Avg'!F1887</f>
        <v>3.5097500000000004</v>
      </c>
      <c r="H1887" s="2">
        <f>'Moving Avg'!G1887</f>
        <v>3.1748900000000004</v>
      </c>
      <c r="I1887" s="2">
        <f>'Moving Avg'!H1887</f>
        <v>2.5441299999999991</v>
      </c>
      <c r="J1887" s="6" t="str">
        <f>OBV!F1887</f>
        <v>BULLISH</v>
      </c>
      <c r="K1887" s="6" t="str">
        <f>OBV!G1887</f>
        <v>STRONG</v>
      </c>
      <c r="L1887" s="6" t="str">
        <f>OBV!H1887</f>
        <v>NEUTRAL</v>
      </c>
      <c r="M1887" s="8">
        <f t="shared" si="290"/>
        <v>25</v>
      </c>
      <c r="N1887" s="8">
        <f t="shared" si="291"/>
        <v>0</v>
      </c>
      <c r="O1887" s="8">
        <f t="shared" si="292"/>
        <v>50</v>
      </c>
      <c r="P1887" s="8">
        <f t="shared" si="293"/>
        <v>66</v>
      </c>
      <c r="Q1887" s="9">
        <f t="shared" si="294"/>
        <v>26.15</v>
      </c>
      <c r="R1887" s="9">
        <f t="shared" si="295"/>
        <v>39</v>
      </c>
      <c r="S1887" s="9">
        <f t="shared" si="296"/>
        <v>45.95</v>
      </c>
      <c r="T1887" s="9">
        <f t="shared" si="297"/>
        <v>35.25</v>
      </c>
      <c r="U1887" s="8">
        <f t="shared" si="298"/>
        <v>37.033333333333339</v>
      </c>
      <c r="V1887" s="8">
        <f t="shared" si="299"/>
        <v>36.587500000000006</v>
      </c>
    </row>
    <row r="1888" spans="1:22" ht="13.5" x14ac:dyDescent="0.25">
      <c r="A1888" s="3">
        <f>RSI!A1888</f>
        <v>44760</v>
      </c>
      <c r="B1888" s="2">
        <f>RSI!B1888</f>
        <v>3.6387999999999998</v>
      </c>
      <c r="C1888" s="2">
        <f>RSI!I1888</f>
        <v>67.53217583301597</v>
      </c>
      <c r="D1888" s="2">
        <f>MACD!E1888</f>
        <v>-3.5493921386262617E-2</v>
      </c>
      <c r="E1888" s="2">
        <f>MACD!F1888</f>
        <v>-0.10658831969688043</v>
      </c>
      <c r="F1888" s="2">
        <f>'Moving Avg'!D1888</f>
        <v>3.6109400000000003</v>
      </c>
      <c r="G1888" s="2">
        <f>'Moving Avg'!F1888</f>
        <v>3.5433499999999993</v>
      </c>
      <c r="H1888" s="2">
        <f>'Moving Avg'!G1888</f>
        <v>3.1919200000000014</v>
      </c>
      <c r="I1888" s="2">
        <f>'Moving Avg'!H1888</f>
        <v>2.5505284999999991</v>
      </c>
      <c r="J1888" s="6" t="str">
        <f>OBV!F1888</f>
        <v>BULLISH</v>
      </c>
      <c r="K1888" s="6" t="str">
        <f>OBV!G1888</f>
        <v>STRONG</v>
      </c>
      <c r="L1888" s="6" t="str">
        <f>OBV!H1888</f>
        <v>BULLISH DIVERGENCE</v>
      </c>
      <c r="M1888" s="8">
        <f t="shared" si="290"/>
        <v>25</v>
      </c>
      <c r="N1888" s="8">
        <f t="shared" si="291"/>
        <v>0</v>
      </c>
      <c r="O1888" s="8">
        <f t="shared" si="292"/>
        <v>50</v>
      </c>
      <c r="P1888" s="8">
        <f t="shared" si="293"/>
        <v>83</v>
      </c>
      <c r="Q1888" s="9">
        <f t="shared" si="294"/>
        <v>28.7</v>
      </c>
      <c r="R1888" s="9">
        <f t="shared" si="295"/>
        <v>43.25</v>
      </c>
      <c r="S1888" s="9">
        <f t="shared" si="296"/>
        <v>53.6</v>
      </c>
      <c r="T1888" s="9">
        <f t="shared" si="297"/>
        <v>39.5</v>
      </c>
      <c r="U1888" s="8">
        <f t="shared" si="298"/>
        <v>41.85</v>
      </c>
      <c r="V1888" s="8">
        <f t="shared" si="299"/>
        <v>41.262500000000003</v>
      </c>
    </row>
    <row r="1889" spans="1:22" ht="13.5" x14ac:dyDescent="0.25">
      <c r="A1889" s="3">
        <f>RSI!A1889</f>
        <v>44761</v>
      </c>
      <c r="B1889" s="2">
        <f>RSI!B1889</f>
        <v>3.6387999999999998</v>
      </c>
      <c r="C1889" s="2">
        <f>RSI!I1889</f>
        <v>67.53217583301597</v>
      </c>
      <c r="D1889" s="2">
        <f>MACD!E1889</f>
        <v>-1.2868387099220335E-2</v>
      </c>
      <c r="E1889" s="2">
        <f>MACD!F1889</f>
        <v>-8.7844333177348424E-2</v>
      </c>
      <c r="F1889" s="2">
        <f>'Moving Avg'!D1889</f>
        <v>3.64208</v>
      </c>
      <c r="G1889" s="2">
        <f>'Moving Avg'!F1889</f>
        <v>3.570395</v>
      </c>
      <c r="H1889" s="2">
        <f>'Moving Avg'!G1889</f>
        <v>3.2089500000000011</v>
      </c>
      <c r="I1889" s="2">
        <f>'Moving Avg'!H1889</f>
        <v>2.5567714999999986</v>
      </c>
      <c r="J1889" s="6" t="str">
        <f>OBV!F1889</f>
        <v>BULLISH</v>
      </c>
      <c r="K1889" s="6" t="str">
        <f>OBV!G1889</f>
        <v>STRONG</v>
      </c>
      <c r="L1889" s="6" t="str">
        <f>OBV!H1889</f>
        <v>CONFIRMED BULLISH</v>
      </c>
      <c r="M1889" s="8">
        <f t="shared" si="290"/>
        <v>25</v>
      </c>
      <c r="N1889" s="8">
        <f t="shared" si="291"/>
        <v>0</v>
      </c>
      <c r="O1889" s="8">
        <f t="shared" si="292"/>
        <v>50</v>
      </c>
      <c r="P1889" s="8">
        <f t="shared" si="293"/>
        <v>100</v>
      </c>
      <c r="Q1889" s="9">
        <f t="shared" si="294"/>
        <v>31.25</v>
      </c>
      <c r="R1889" s="9">
        <f t="shared" si="295"/>
        <v>47.5</v>
      </c>
      <c r="S1889" s="9">
        <f t="shared" si="296"/>
        <v>61.25</v>
      </c>
      <c r="T1889" s="9">
        <f t="shared" si="297"/>
        <v>43.75</v>
      </c>
      <c r="U1889" s="8">
        <f t="shared" si="298"/>
        <v>46.666666666666664</v>
      </c>
      <c r="V1889" s="8">
        <f t="shared" si="299"/>
        <v>45.9375</v>
      </c>
    </row>
    <row r="1890" spans="1:22" ht="13.5" x14ac:dyDescent="0.25">
      <c r="A1890" s="3">
        <f>RSI!A1890</f>
        <v>44762</v>
      </c>
      <c r="B1890" s="2">
        <f>RSI!B1890</f>
        <v>3.6387999999999998</v>
      </c>
      <c r="C1890" s="2">
        <f>RSI!I1890</f>
        <v>67.53217583301597</v>
      </c>
      <c r="D1890" s="2">
        <f>MACD!E1890</f>
        <v>5.0982666823564671E-3</v>
      </c>
      <c r="E1890" s="2">
        <f>MACD!F1890</f>
        <v>-6.9255813205407454E-2</v>
      </c>
      <c r="F1890" s="2">
        <f>'Moving Avg'!D1890</f>
        <v>3.64208</v>
      </c>
      <c r="G1890" s="2">
        <f>'Moving Avg'!F1890</f>
        <v>3.5904699999999998</v>
      </c>
      <c r="H1890" s="2">
        <f>'Moving Avg'!G1890</f>
        <v>3.2259800000000007</v>
      </c>
      <c r="I1890" s="2">
        <f>'Moving Avg'!H1890</f>
        <v>2.5630144999999982</v>
      </c>
      <c r="J1890" s="6" t="str">
        <f>OBV!F1890</f>
        <v>BULLISH</v>
      </c>
      <c r="K1890" s="6" t="str">
        <f>OBV!G1890</f>
        <v>STRONG</v>
      </c>
      <c r="L1890" s="6" t="str">
        <f>OBV!H1890</f>
        <v>NEUTRAL</v>
      </c>
      <c r="M1890" s="8">
        <f t="shared" si="290"/>
        <v>25</v>
      </c>
      <c r="N1890" s="8">
        <f t="shared" si="291"/>
        <v>0</v>
      </c>
      <c r="O1890" s="8">
        <f t="shared" si="292"/>
        <v>50</v>
      </c>
      <c r="P1890" s="8">
        <f t="shared" si="293"/>
        <v>66</v>
      </c>
      <c r="Q1890" s="9">
        <f t="shared" si="294"/>
        <v>26.15</v>
      </c>
      <c r="R1890" s="9">
        <f t="shared" si="295"/>
        <v>39</v>
      </c>
      <c r="S1890" s="9">
        <f t="shared" si="296"/>
        <v>45.95</v>
      </c>
      <c r="T1890" s="9">
        <f t="shared" si="297"/>
        <v>35.25</v>
      </c>
      <c r="U1890" s="8">
        <f t="shared" si="298"/>
        <v>37.033333333333339</v>
      </c>
      <c r="V1890" s="8">
        <f t="shared" si="299"/>
        <v>36.587500000000006</v>
      </c>
    </row>
    <row r="1891" spans="1:22" ht="13.5" x14ac:dyDescent="0.25">
      <c r="A1891" s="3">
        <f>RSI!A1891</f>
        <v>44763</v>
      </c>
      <c r="B1891" s="2">
        <f>RSI!B1891</f>
        <v>3.6387999999999998</v>
      </c>
      <c r="C1891" s="2">
        <f>RSI!I1891</f>
        <v>67.53217583301597</v>
      </c>
      <c r="D1891" s="2">
        <f>MACD!E1891</f>
        <v>1.9210052218550988E-2</v>
      </c>
      <c r="E1891" s="2">
        <f>MACD!F1891</f>
        <v>-5.1562640120615767E-2</v>
      </c>
      <c r="F1891" s="2">
        <f>'Moving Avg'!D1891</f>
        <v>3.6404399999999995</v>
      </c>
      <c r="G1891" s="2">
        <f>'Moving Avg'!F1891</f>
        <v>3.60358</v>
      </c>
      <c r="H1891" s="2">
        <f>'Moving Avg'!G1891</f>
        <v>3.2426980000000016</v>
      </c>
      <c r="I1891" s="2">
        <f>'Moving Avg'!H1891</f>
        <v>2.5693349999999979</v>
      </c>
      <c r="J1891" s="6" t="str">
        <f>OBV!F1891</f>
        <v>BEARISH</v>
      </c>
      <c r="K1891" s="6" t="str">
        <f>OBV!G1891</f>
        <v>WEAK</v>
      </c>
      <c r="L1891" s="6" t="str">
        <f>OBV!H1891</f>
        <v>CONFIRMED BEARISH</v>
      </c>
      <c r="M1891" s="8">
        <f t="shared" si="290"/>
        <v>25</v>
      </c>
      <c r="N1891" s="8">
        <f t="shared" si="291"/>
        <v>0</v>
      </c>
      <c r="O1891" s="8">
        <f t="shared" si="292"/>
        <v>50</v>
      </c>
      <c r="P1891" s="8">
        <f t="shared" si="293"/>
        <v>0</v>
      </c>
      <c r="Q1891" s="9">
        <f t="shared" si="294"/>
        <v>16.25</v>
      </c>
      <c r="R1891" s="9">
        <f t="shared" si="295"/>
        <v>22.5</v>
      </c>
      <c r="S1891" s="9">
        <f t="shared" si="296"/>
        <v>16.25</v>
      </c>
      <c r="T1891" s="9">
        <f t="shared" si="297"/>
        <v>18.75</v>
      </c>
      <c r="U1891" s="8">
        <f t="shared" si="298"/>
        <v>18.333333333333332</v>
      </c>
      <c r="V1891" s="8">
        <f t="shared" si="299"/>
        <v>18.4375</v>
      </c>
    </row>
    <row r="1892" spans="1:22" ht="13.5" x14ac:dyDescent="0.25">
      <c r="A1892" s="3">
        <f>RSI!A1892</f>
        <v>44764</v>
      </c>
      <c r="B1892" s="2">
        <f>RSI!B1892</f>
        <v>3.4830999999999999</v>
      </c>
      <c r="C1892" s="2">
        <f>RSI!I1892</f>
        <v>50.963165830968919</v>
      </c>
      <c r="D1892" s="2">
        <f>MACD!E1892</f>
        <v>4.1674157100543674E-2</v>
      </c>
      <c r="E1892" s="2">
        <f>MACD!F1892</f>
        <v>-3.2915280676383885E-2</v>
      </c>
      <c r="F1892" s="2">
        <f>'Moving Avg'!D1892</f>
        <v>3.6076600000000001</v>
      </c>
      <c r="G1892" s="2">
        <f>'Moving Avg'!F1892</f>
        <v>3.6015299999999995</v>
      </c>
      <c r="H1892" s="2">
        <f>'Moving Avg'!G1892</f>
        <v>3.2563020000000016</v>
      </c>
      <c r="I1892" s="2">
        <f>'Moving Avg'!H1892</f>
        <v>2.5748379999999984</v>
      </c>
      <c r="J1892" s="6" t="str">
        <f>OBV!F1892</f>
        <v>BEARISH</v>
      </c>
      <c r="K1892" s="6" t="str">
        <f>OBV!G1892</f>
        <v>WEAK</v>
      </c>
      <c r="L1892" s="6" t="str">
        <f>OBV!H1892</f>
        <v>CONFIRMED BEARISH</v>
      </c>
      <c r="M1892" s="8">
        <f t="shared" si="290"/>
        <v>25</v>
      </c>
      <c r="N1892" s="8">
        <f t="shared" si="291"/>
        <v>0</v>
      </c>
      <c r="O1892" s="8">
        <f t="shared" si="292"/>
        <v>50</v>
      </c>
      <c r="P1892" s="8">
        <f t="shared" si="293"/>
        <v>0</v>
      </c>
      <c r="Q1892" s="9">
        <f t="shared" si="294"/>
        <v>16.25</v>
      </c>
      <c r="R1892" s="9">
        <f t="shared" si="295"/>
        <v>22.5</v>
      </c>
      <c r="S1892" s="9">
        <f t="shared" si="296"/>
        <v>16.25</v>
      </c>
      <c r="T1892" s="9">
        <f t="shared" si="297"/>
        <v>18.75</v>
      </c>
      <c r="U1892" s="8">
        <f t="shared" si="298"/>
        <v>18.333333333333332</v>
      </c>
      <c r="V1892" s="8">
        <f t="shared" si="299"/>
        <v>18.4375</v>
      </c>
    </row>
    <row r="1893" spans="1:22" ht="13.5" x14ac:dyDescent="0.25">
      <c r="A1893" s="3">
        <f>RSI!A1893</f>
        <v>44768</v>
      </c>
      <c r="B1893" s="2">
        <f>RSI!B1893</f>
        <v>3.4830999999999999</v>
      </c>
      <c r="C1893" s="2">
        <f>RSI!I1893</f>
        <v>50.963165830968919</v>
      </c>
      <c r="D1893" s="2">
        <f>MACD!E1893</f>
        <v>6.0667126371614533E-2</v>
      </c>
      <c r="E1893" s="2">
        <f>MACD!F1893</f>
        <v>-1.41987992667842E-2</v>
      </c>
      <c r="F1893" s="2">
        <f>'Moving Avg'!D1893</f>
        <v>3.5765199999999999</v>
      </c>
      <c r="G1893" s="2">
        <f>'Moving Avg'!F1893</f>
        <v>3.5994799999999998</v>
      </c>
      <c r="H1893" s="2">
        <f>'Moving Avg'!G1893</f>
        <v>3.2699060000000015</v>
      </c>
      <c r="I1893" s="2">
        <f>'Moving Avg'!H1893</f>
        <v>2.5804189999999987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0"/>
        <v>25</v>
      </c>
      <c r="N1893" s="8">
        <f t="shared" si="291"/>
        <v>0</v>
      </c>
      <c r="O1893" s="8">
        <f t="shared" si="292"/>
        <v>50</v>
      </c>
      <c r="P1893" s="8">
        <f t="shared" si="293"/>
        <v>16.5</v>
      </c>
      <c r="Q1893" s="9">
        <f t="shared" si="294"/>
        <v>18.725000000000001</v>
      </c>
      <c r="R1893" s="9">
        <f t="shared" si="295"/>
        <v>26.625</v>
      </c>
      <c r="S1893" s="9">
        <f t="shared" si="296"/>
        <v>23.675000000000001</v>
      </c>
      <c r="T1893" s="9">
        <f t="shared" si="297"/>
        <v>22.875</v>
      </c>
      <c r="U1893" s="8">
        <f t="shared" si="298"/>
        <v>23.008333333333336</v>
      </c>
      <c r="V1893" s="8">
        <f t="shared" si="299"/>
        <v>22.975000000000001</v>
      </c>
    </row>
    <row r="1894" spans="1:22" ht="13.5" x14ac:dyDescent="0.25">
      <c r="A1894" s="3">
        <f>RSI!A1894</f>
        <v>44769</v>
      </c>
      <c r="B1894" s="2">
        <f>RSI!B1894</f>
        <v>3.4830999999999999</v>
      </c>
      <c r="C1894" s="2">
        <f>RSI!I1894</f>
        <v>50.963165830968919</v>
      </c>
      <c r="D1894" s="2">
        <f>MACD!E1894</f>
        <v>5.1508716240725505E-2</v>
      </c>
      <c r="E1894" s="2">
        <f>MACD!F1894</f>
        <v>-1.0572961652822593E-3</v>
      </c>
      <c r="F1894" s="2">
        <f>'Moving Avg'!D1894</f>
        <v>3.5453800000000002</v>
      </c>
      <c r="G1894" s="2">
        <f>'Moving Avg'!F1894</f>
        <v>3.5974299999999992</v>
      </c>
      <c r="H1894" s="2">
        <f>'Moving Avg'!G1894</f>
        <v>3.2831980000000014</v>
      </c>
      <c r="I1894" s="2">
        <f>'Moving Avg'!H1894</f>
        <v>2.5859999999999985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  <c r="M1894" s="8">
        <f t="shared" si="290"/>
        <v>25</v>
      </c>
      <c r="N1894" s="8">
        <f t="shared" si="291"/>
        <v>0</v>
      </c>
      <c r="O1894" s="8">
        <f t="shared" si="292"/>
        <v>50</v>
      </c>
      <c r="P1894" s="8">
        <f t="shared" si="293"/>
        <v>16.5</v>
      </c>
      <c r="Q1894" s="9">
        <f t="shared" si="294"/>
        <v>18.725000000000001</v>
      </c>
      <c r="R1894" s="9">
        <f t="shared" si="295"/>
        <v>26.625</v>
      </c>
      <c r="S1894" s="9">
        <f t="shared" si="296"/>
        <v>23.675000000000001</v>
      </c>
      <c r="T1894" s="9">
        <f t="shared" si="297"/>
        <v>22.875</v>
      </c>
      <c r="U1894" s="8">
        <f t="shared" si="298"/>
        <v>23.008333333333336</v>
      </c>
      <c r="V1894" s="8">
        <f t="shared" si="299"/>
        <v>22.975000000000001</v>
      </c>
    </row>
    <row r="1895" spans="1:22" ht="13.5" x14ac:dyDescent="0.25">
      <c r="A1895" s="3">
        <f>RSI!A1895</f>
        <v>44770</v>
      </c>
      <c r="B1895" s="2">
        <f>RSI!B1895</f>
        <v>3.4830999999999999</v>
      </c>
      <c r="C1895" s="2">
        <f>RSI!I1895</f>
        <v>50.963165830968919</v>
      </c>
      <c r="D1895" s="2">
        <f>MACD!E1895</f>
        <v>6.7700175924607198E-2</v>
      </c>
      <c r="E1895" s="2">
        <f>MACD!F1895</f>
        <v>1.2694198252695632E-2</v>
      </c>
      <c r="F1895" s="2">
        <f>'Moving Avg'!D1895</f>
        <v>3.51424</v>
      </c>
      <c r="G1895" s="2">
        <f>'Moving Avg'!F1895</f>
        <v>3.5929199999999994</v>
      </c>
      <c r="H1895" s="2">
        <f>'Moving Avg'!G1895</f>
        <v>3.2968020000000013</v>
      </c>
      <c r="I1895" s="2">
        <f>'Moving Avg'!H1895</f>
        <v>2.5915809999999984</v>
      </c>
      <c r="J1895" s="6" t="str">
        <f>OBV!F1895</f>
        <v>BEARISH</v>
      </c>
      <c r="K1895" s="6" t="str">
        <f>OBV!G1895</f>
        <v>NEUTRAL</v>
      </c>
      <c r="L1895" s="6" t="str">
        <f>OBV!H1895</f>
        <v>CONFIRMED BEARISH</v>
      </c>
      <c r="M1895" s="8">
        <f t="shared" si="290"/>
        <v>25</v>
      </c>
      <c r="N1895" s="8">
        <f t="shared" si="291"/>
        <v>0</v>
      </c>
      <c r="O1895" s="8">
        <f t="shared" si="292"/>
        <v>50</v>
      </c>
      <c r="P1895" s="8">
        <f t="shared" si="293"/>
        <v>16.5</v>
      </c>
      <c r="Q1895" s="9">
        <f t="shared" si="294"/>
        <v>18.725000000000001</v>
      </c>
      <c r="R1895" s="9">
        <f t="shared" si="295"/>
        <v>26.625</v>
      </c>
      <c r="S1895" s="9">
        <f t="shared" si="296"/>
        <v>23.675000000000001</v>
      </c>
      <c r="T1895" s="9">
        <f t="shared" si="297"/>
        <v>22.875</v>
      </c>
      <c r="U1895" s="8">
        <f t="shared" si="298"/>
        <v>23.008333333333336</v>
      </c>
      <c r="V1895" s="8">
        <f t="shared" si="299"/>
        <v>22.975000000000001</v>
      </c>
    </row>
    <row r="1896" spans="1:22" ht="13.5" x14ac:dyDescent="0.25">
      <c r="A1896" s="3">
        <f>RSI!A1896</f>
        <v>44771</v>
      </c>
      <c r="B1896" s="2">
        <f>RSI!B1896</f>
        <v>3.5240999999999998</v>
      </c>
      <c r="C1896" s="2">
        <f>RSI!I1896</f>
        <v>54.883766675913805</v>
      </c>
      <c r="D1896" s="2">
        <f>MACD!E1896</f>
        <v>7.9613140908564528E-2</v>
      </c>
      <c r="E1896" s="2">
        <f>MACD!F1896</f>
        <v>2.6077986783869411E-2</v>
      </c>
      <c r="F1896" s="2">
        <f>'Moving Avg'!D1896</f>
        <v>3.4912999999999998</v>
      </c>
      <c r="G1896" s="2">
        <f>'Moving Avg'!F1896</f>
        <v>3.5904599999999993</v>
      </c>
      <c r="H1896" s="2">
        <f>'Moving Avg'!G1896</f>
        <v>3.3087340000000016</v>
      </c>
      <c r="I1896" s="2">
        <f>'Moving Avg'!H1896</f>
        <v>2.5976004999999982</v>
      </c>
      <c r="J1896" s="6" t="str">
        <f>OBV!F1896</f>
        <v>BULLISH</v>
      </c>
      <c r="K1896" s="6" t="str">
        <f>OBV!G1896</f>
        <v>STRONG</v>
      </c>
      <c r="L1896" s="6" t="str">
        <f>OBV!H1896</f>
        <v>BULLISH DIVERGENCE</v>
      </c>
      <c r="M1896" s="8">
        <f t="shared" si="290"/>
        <v>25</v>
      </c>
      <c r="N1896" s="8">
        <f t="shared" si="291"/>
        <v>0</v>
      </c>
      <c r="O1896" s="8">
        <f t="shared" si="292"/>
        <v>50</v>
      </c>
      <c r="P1896" s="8">
        <f t="shared" si="293"/>
        <v>83</v>
      </c>
      <c r="Q1896" s="9">
        <f t="shared" si="294"/>
        <v>28.7</v>
      </c>
      <c r="R1896" s="9">
        <f t="shared" si="295"/>
        <v>43.25</v>
      </c>
      <c r="S1896" s="9">
        <f t="shared" si="296"/>
        <v>53.6</v>
      </c>
      <c r="T1896" s="9">
        <f t="shared" si="297"/>
        <v>39.5</v>
      </c>
      <c r="U1896" s="8">
        <f t="shared" si="298"/>
        <v>41.85</v>
      </c>
      <c r="V1896" s="8">
        <f t="shared" si="299"/>
        <v>41.262500000000003</v>
      </c>
    </row>
    <row r="1897" spans="1:22" ht="13.5" x14ac:dyDescent="0.25">
      <c r="A1897" s="3">
        <f>RSI!A1897</f>
        <v>44774</v>
      </c>
      <c r="B1897" s="2">
        <f>RSI!B1897</f>
        <v>3.5240999999999998</v>
      </c>
      <c r="C1897" s="2">
        <f>RSI!I1897</f>
        <v>54.883766675913805</v>
      </c>
      <c r="D1897" s="2">
        <f>MACD!E1897</f>
        <v>8.943995802239435E-2</v>
      </c>
      <c r="E1897" s="2">
        <f>MACD!F1897</f>
        <v>3.8750381031574403E-2</v>
      </c>
      <c r="F1897" s="2">
        <f>'Moving Avg'!D1897</f>
        <v>3.4994999999999998</v>
      </c>
      <c r="G1897" s="2">
        <f>'Moving Avg'!F1897</f>
        <v>3.588000000000001</v>
      </c>
      <c r="H1897" s="2">
        <f>'Moving Avg'!G1897</f>
        <v>3.3206660000000023</v>
      </c>
      <c r="I1897" s="2">
        <f>'Moving Avg'!H1897</f>
        <v>2.603619999999998</v>
      </c>
      <c r="J1897" s="6" t="str">
        <f>OBV!F1897</f>
        <v>BULLISH</v>
      </c>
      <c r="K1897" s="6" t="str">
        <f>OBV!G1897</f>
        <v>STRONG</v>
      </c>
      <c r="L1897" s="6" t="str">
        <f>OBV!H1897</f>
        <v>CONFIRMED BULLISH</v>
      </c>
      <c r="M1897" s="8">
        <f t="shared" si="290"/>
        <v>25</v>
      </c>
      <c r="N1897" s="8">
        <f t="shared" si="291"/>
        <v>0</v>
      </c>
      <c r="O1897" s="8">
        <f t="shared" si="292"/>
        <v>50</v>
      </c>
      <c r="P1897" s="8">
        <f t="shared" si="293"/>
        <v>100</v>
      </c>
      <c r="Q1897" s="9">
        <f t="shared" si="294"/>
        <v>31.25</v>
      </c>
      <c r="R1897" s="9">
        <f t="shared" si="295"/>
        <v>47.5</v>
      </c>
      <c r="S1897" s="9">
        <f t="shared" si="296"/>
        <v>61.25</v>
      </c>
      <c r="T1897" s="9">
        <f t="shared" si="297"/>
        <v>43.75</v>
      </c>
      <c r="U1897" s="8">
        <f t="shared" si="298"/>
        <v>46.666666666666664</v>
      </c>
      <c r="V1897" s="8">
        <f t="shared" si="299"/>
        <v>45.9375</v>
      </c>
    </row>
    <row r="1898" spans="1:22" ht="13.5" x14ac:dyDescent="0.25">
      <c r="A1898" s="3">
        <f>RSI!A1898</f>
        <v>44775</v>
      </c>
      <c r="B1898" s="2">
        <f>RSI!B1898</f>
        <v>3.5240999999999998</v>
      </c>
      <c r="C1898" s="2">
        <f>RSI!I1898</f>
        <v>54.883766675913805</v>
      </c>
      <c r="D1898" s="2">
        <f>MACD!E1898</f>
        <v>9.6258803817874661E-2</v>
      </c>
      <c r="E1898" s="2">
        <f>MACD!F1898</f>
        <v>5.0252065588834452E-2</v>
      </c>
      <c r="F1898" s="2">
        <f>'Moving Avg'!D1898</f>
        <v>3.5076999999999998</v>
      </c>
      <c r="G1898" s="2">
        <f>'Moving Avg'!F1898</f>
        <v>3.5855400000000008</v>
      </c>
      <c r="H1898" s="2">
        <f>'Moving Avg'!G1898</f>
        <v>3.3301080000000023</v>
      </c>
      <c r="I1898" s="2">
        <f>'Moving Avg'!H1898</f>
        <v>2.6096394999999974</v>
      </c>
      <c r="J1898" s="6" t="str">
        <f>OBV!F1898</f>
        <v>BULLISH</v>
      </c>
      <c r="K1898" s="6" t="str">
        <f>OBV!G1898</f>
        <v>STRONG</v>
      </c>
      <c r="L1898" s="6" t="str">
        <f>OBV!H1898</f>
        <v>CONFIRMED BULLISH</v>
      </c>
      <c r="M1898" s="8">
        <f t="shared" si="290"/>
        <v>25</v>
      </c>
      <c r="N1898" s="8">
        <f t="shared" si="291"/>
        <v>0</v>
      </c>
      <c r="O1898" s="8">
        <f t="shared" si="292"/>
        <v>50</v>
      </c>
      <c r="P1898" s="8">
        <f t="shared" si="293"/>
        <v>100</v>
      </c>
      <c r="Q1898" s="9">
        <f t="shared" si="294"/>
        <v>31.25</v>
      </c>
      <c r="R1898" s="9">
        <f t="shared" si="295"/>
        <v>47.5</v>
      </c>
      <c r="S1898" s="9">
        <f t="shared" si="296"/>
        <v>61.25</v>
      </c>
      <c r="T1898" s="9">
        <f t="shared" si="297"/>
        <v>43.75</v>
      </c>
      <c r="U1898" s="8">
        <f t="shared" si="298"/>
        <v>46.666666666666664</v>
      </c>
      <c r="V1898" s="8">
        <f t="shared" si="299"/>
        <v>45.9375</v>
      </c>
    </row>
    <row r="1899" spans="1:22" ht="13.5" x14ac:dyDescent="0.25">
      <c r="A1899" s="3">
        <f>RSI!A1899</f>
        <v>44776</v>
      </c>
      <c r="B1899" s="2">
        <f>RSI!B1899</f>
        <v>3.5240999999999998</v>
      </c>
      <c r="C1899" s="2">
        <f>RSI!I1899</f>
        <v>54.88376667591379</v>
      </c>
      <c r="D1899" s="2">
        <f>MACD!E1899</f>
        <v>0.10181136045173611</v>
      </c>
      <c r="E1899" s="2">
        <f>MACD!F1899</f>
        <v>6.0563924561414788E-2</v>
      </c>
      <c r="F1899" s="2">
        <f>'Moving Avg'!D1899</f>
        <v>3.5158999999999998</v>
      </c>
      <c r="G1899" s="2">
        <f>'Moving Avg'!F1899</f>
        <v>3.5793950000000003</v>
      </c>
      <c r="H1899" s="2">
        <f>'Moving Avg'!G1899</f>
        <v>3.3383040000000022</v>
      </c>
      <c r="I1899" s="2">
        <f>'Moving Avg'!H1899</f>
        <v>2.6156199999999972</v>
      </c>
      <c r="J1899" s="6" t="str">
        <f>OBV!F1899</f>
        <v>BULLISH</v>
      </c>
      <c r="K1899" s="6" t="str">
        <f>OBV!G1899</f>
        <v>STRONG</v>
      </c>
      <c r="L1899" s="6" t="str">
        <f>OBV!H1899</f>
        <v>CONFIRMED BULLISH</v>
      </c>
      <c r="M1899" s="8">
        <f t="shared" si="290"/>
        <v>25</v>
      </c>
      <c r="N1899" s="8">
        <f t="shared" si="291"/>
        <v>0</v>
      </c>
      <c r="O1899" s="8">
        <f t="shared" si="292"/>
        <v>50</v>
      </c>
      <c r="P1899" s="8">
        <f t="shared" si="293"/>
        <v>100</v>
      </c>
      <c r="Q1899" s="9">
        <f t="shared" si="294"/>
        <v>31.25</v>
      </c>
      <c r="R1899" s="9">
        <f t="shared" si="295"/>
        <v>47.5</v>
      </c>
      <c r="S1899" s="9">
        <f t="shared" si="296"/>
        <v>61.25</v>
      </c>
      <c r="T1899" s="9">
        <f t="shared" si="297"/>
        <v>43.75</v>
      </c>
      <c r="U1899" s="8">
        <f t="shared" si="298"/>
        <v>46.666666666666664</v>
      </c>
      <c r="V1899" s="8">
        <f t="shared" si="299"/>
        <v>45.9375</v>
      </c>
    </row>
    <row r="1900" spans="1:22" ht="13.5" x14ac:dyDescent="0.25">
      <c r="A1900" s="3">
        <f>RSI!A1900</f>
        <v>44777</v>
      </c>
      <c r="B1900" s="2">
        <f>RSI!B1900</f>
        <v>3.5240999999999998</v>
      </c>
      <c r="C1900" s="2">
        <f>RSI!I1900</f>
        <v>54.88376667591379</v>
      </c>
      <c r="D1900" s="2">
        <f>MACD!E1900</f>
        <v>0.10630853319391598</v>
      </c>
      <c r="E1900" s="2">
        <f>MACD!F1900</f>
        <v>6.9712846287915034E-2</v>
      </c>
      <c r="F1900" s="2">
        <f>'Moving Avg'!D1900</f>
        <v>3.5240999999999998</v>
      </c>
      <c r="G1900" s="2">
        <f>'Moving Avg'!F1900</f>
        <v>3.5732500000000003</v>
      </c>
      <c r="H1900" s="2">
        <f>'Moving Avg'!G1900</f>
        <v>3.3480560000000024</v>
      </c>
      <c r="I1900" s="2">
        <f>'Moving Avg'!H1900</f>
        <v>2.6216004999999973</v>
      </c>
      <c r="J1900" s="6" t="str">
        <f>OBV!F1900</f>
        <v>BULLISH</v>
      </c>
      <c r="K1900" s="6" t="str">
        <f>OBV!G1900</f>
        <v>STRONG</v>
      </c>
      <c r="L1900" s="6" t="str">
        <f>OBV!H1900</f>
        <v>CONFIRMED BULLISH</v>
      </c>
      <c r="M1900" s="8">
        <f t="shared" si="290"/>
        <v>25</v>
      </c>
      <c r="N1900" s="8">
        <f t="shared" si="291"/>
        <v>0</v>
      </c>
      <c r="O1900" s="8">
        <f t="shared" si="292"/>
        <v>50</v>
      </c>
      <c r="P1900" s="8">
        <f t="shared" si="293"/>
        <v>100</v>
      </c>
      <c r="Q1900" s="9">
        <f t="shared" si="294"/>
        <v>31.25</v>
      </c>
      <c r="R1900" s="9">
        <f t="shared" si="295"/>
        <v>47.5</v>
      </c>
      <c r="S1900" s="9">
        <f t="shared" si="296"/>
        <v>61.25</v>
      </c>
      <c r="T1900" s="9">
        <f t="shared" si="297"/>
        <v>43.75</v>
      </c>
      <c r="U1900" s="8">
        <f t="shared" si="298"/>
        <v>46.666666666666664</v>
      </c>
      <c r="V1900" s="8">
        <f t="shared" si="299"/>
        <v>45.9375</v>
      </c>
    </row>
    <row r="1901" spans="1:22" ht="13.5" x14ac:dyDescent="0.25">
      <c r="A1901" s="3">
        <f>RSI!A1901</f>
        <v>44778</v>
      </c>
      <c r="B1901" s="2">
        <f>RSI!B1901</f>
        <v>3.5240999999999998</v>
      </c>
      <c r="C1901" s="2">
        <f>RSI!I1901</f>
        <v>54.883766675913805</v>
      </c>
      <c r="D1901" s="2">
        <f>MACD!E1901</f>
        <v>0.10992758838287253</v>
      </c>
      <c r="E1901" s="2">
        <f>MACD!F1901</f>
        <v>7.7755794706906536E-2</v>
      </c>
      <c r="F1901" s="2">
        <f>'Moving Avg'!D1901</f>
        <v>3.5240999999999998</v>
      </c>
      <c r="G1901" s="2">
        <f>'Moving Avg'!F1901</f>
        <v>3.5671050000000002</v>
      </c>
      <c r="H1901" s="2">
        <f>'Moving Avg'!G1901</f>
        <v>3.3578900000000029</v>
      </c>
      <c r="I1901" s="2">
        <f>'Moving Avg'!H1901</f>
        <v>2.6276199999999972</v>
      </c>
      <c r="J1901" s="6" t="str">
        <f>OBV!F1901</f>
        <v>NEUTRAL</v>
      </c>
      <c r="K1901" s="6" t="str">
        <f>OBV!G1901</f>
        <v>NEUTRAL</v>
      </c>
      <c r="L1901" s="6" t="str">
        <f>OBV!H1901</f>
        <v>NEUTRAL</v>
      </c>
      <c r="M1901" s="8">
        <f t="shared" si="290"/>
        <v>25</v>
      </c>
      <c r="N1901" s="8">
        <f t="shared" si="291"/>
        <v>0</v>
      </c>
      <c r="O1901" s="8">
        <f t="shared" si="292"/>
        <v>50</v>
      </c>
      <c r="P1901" s="8">
        <f t="shared" si="293"/>
        <v>33</v>
      </c>
      <c r="Q1901" s="9">
        <f t="shared" si="294"/>
        <v>21.2</v>
      </c>
      <c r="R1901" s="9">
        <f t="shared" si="295"/>
        <v>30.75</v>
      </c>
      <c r="S1901" s="9">
        <f t="shared" si="296"/>
        <v>31.1</v>
      </c>
      <c r="T1901" s="9">
        <f t="shared" si="297"/>
        <v>27</v>
      </c>
      <c r="U1901" s="8">
        <f t="shared" si="298"/>
        <v>27.683333333333337</v>
      </c>
      <c r="V1901" s="8">
        <f t="shared" si="299"/>
        <v>27.512500000000003</v>
      </c>
    </row>
    <row r="1902" spans="1:22" ht="13.5" x14ac:dyDescent="0.25">
      <c r="A1902" s="3">
        <f>RSI!A1902</f>
        <v>44781</v>
      </c>
      <c r="B1902" s="2">
        <f>RSI!B1902</f>
        <v>3.5240999999999998</v>
      </c>
      <c r="C1902" s="2">
        <f>RSI!I1902</f>
        <v>54.883766675913805</v>
      </c>
      <c r="D1902" s="2">
        <f>MACD!E1902</f>
        <v>8.8863570785811863E-2</v>
      </c>
      <c r="E1902" s="2">
        <f>MACD!F1902</f>
        <v>7.997734992268761E-2</v>
      </c>
      <c r="F1902" s="2">
        <f>'Moving Avg'!D1902</f>
        <v>3.5240999999999998</v>
      </c>
      <c r="G1902" s="2">
        <f>'Moving Avg'!F1902</f>
        <v>3.5609600000000001</v>
      </c>
      <c r="H1902" s="2">
        <f>'Moving Avg'!G1902</f>
        <v>3.3677240000000022</v>
      </c>
      <c r="I1902" s="2">
        <f>'Moving Avg'!H1902</f>
        <v>2.633639499999997</v>
      </c>
      <c r="J1902" s="6" t="str">
        <f>OBV!F1902</f>
        <v>NEUTRAL</v>
      </c>
      <c r="K1902" s="6" t="str">
        <f>OBV!G1902</f>
        <v>NEUTRAL</v>
      </c>
      <c r="L1902" s="6" t="str">
        <f>OBV!H1902</f>
        <v>NEUTRAL</v>
      </c>
      <c r="M1902" s="8">
        <f t="shared" si="290"/>
        <v>25</v>
      </c>
      <c r="N1902" s="8">
        <f t="shared" si="291"/>
        <v>0</v>
      </c>
      <c r="O1902" s="8">
        <f t="shared" si="292"/>
        <v>50</v>
      </c>
      <c r="P1902" s="8">
        <f t="shared" si="293"/>
        <v>33</v>
      </c>
      <c r="Q1902" s="9">
        <f t="shared" si="294"/>
        <v>21.2</v>
      </c>
      <c r="R1902" s="9">
        <f t="shared" si="295"/>
        <v>30.75</v>
      </c>
      <c r="S1902" s="9">
        <f t="shared" si="296"/>
        <v>31.1</v>
      </c>
      <c r="T1902" s="9">
        <f t="shared" si="297"/>
        <v>27</v>
      </c>
      <c r="U1902" s="8">
        <f t="shared" si="298"/>
        <v>27.683333333333337</v>
      </c>
      <c r="V1902" s="8">
        <f t="shared" si="299"/>
        <v>27.512500000000003</v>
      </c>
    </row>
    <row r="1903" spans="1:22" ht="13.5" x14ac:dyDescent="0.25">
      <c r="A1903" s="3">
        <f>RSI!A1903</f>
        <v>44782</v>
      </c>
      <c r="B1903" s="2">
        <f>RSI!B1903</f>
        <v>3.5240999999999998</v>
      </c>
      <c r="C1903" s="2">
        <f>RSI!I1903</f>
        <v>54.883766675913805</v>
      </c>
      <c r="D1903" s="2">
        <f>MACD!E1903</f>
        <v>7.0880496363205037E-2</v>
      </c>
      <c r="E1903" s="2">
        <f>MACD!F1903</f>
        <v>7.8157979210791095E-2</v>
      </c>
      <c r="F1903" s="2">
        <f>'Moving Avg'!D1903</f>
        <v>3.5240999999999998</v>
      </c>
      <c r="G1903" s="2">
        <f>'Moving Avg'!F1903</f>
        <v>3.5548150000000001</v>
      </c>
      <c r="H1903" s="2">
        <f>'Moving Avg'!G1903</f>
        <v>3.3775580000000023</v>
      </c>
      <c r="I1903" s="2">
        <f>'Moving Avg'!H1903</f>
        <v>2.6396589999999969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25</v>
      </c>
      <c r="N1903" s="8">
        <f t="shared" si="291"/>
        <v>45</v>
      </c>
      <c r="O1903" s="8">
        <f t="shared" si="292"/>
        <v>50</v>
      </c>
      <c r="P1903" s="8">
        <f t="shared" si="293"/>
        <v>33</v>
      </c>
      <c r="Q1903" s="9">
        <f t="shared" si="294"/>
        <v>36.950000000000003</v>
      </c>
      <c r="R1903" s="9">
        <f t="shared" si="295"/>
        <v>39.75</v>
      </c>
      <c r="S1903" s="9">
        <f t="shared" si="296"/>
        <v>37.85</v>
      </c>
      <c r="T1903" s="9">
        <f t="shared" si="297"/>
        <v>38.25</v>
      </c>
      <c r="U1903" s="8">
        <f t="shared" si="298"/>
        <v>38.183333333333337</v>
      </c>
      <c r="V1903" s="8">
        <f t="shared" si="299"/>
        <v>38.200000000000003</v>
      </c>
    </row>
    <row r="1904" spans="1:22" ht="13.5" x14ac:dyDescent="0.25">
      <c r="A1904" s="3">
        <f>RSI!A1904</f>
        <v>44783</v>
      </c>
      <c r="B1904" s="2">
        <f>RSI!B1904</f>
        <v>3.6061000000000001</v>
      </c>
      <c r="C1904" s="2">
        <f>RSI!I1904</f>
        <v>65.006992724544105</v>
      </c>
      <c r="D1904" s="2">
        <f>MACD!E1904</f>
        <v>4.9442127555029192E-2</v>
      </c>
      <c r="E1904" s="2">
        <f>MACD!F1904</f>
        <v>7.241480887963872E-2</v>
      </c>
      <c r="F1904" s="2">
        <f>'Moving Avg'!D1904</f>
        <v>3.5405000000000002</v>
      </c>
      <c r="G1904" s="2">
        <f>'Moving Avg'!F1904</f>
        <v>3.5609649999999995</v>
      </c>
      <c r="H1904" s="2">
        <f>'Moving Avg'!G1904</f>
        <v>3.3890320000000016</v>
      </c>
      <c r="I1904" s="2">
        <f>'Moving Avg'!H1904</f>
        <v>2.6460884999999972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  <c r="M1904" s="8">
        <f t="shared" si="290"/>
        <v>25</v>
      </c>
      <c r="N1904" s="8">
        <f t="shared" si="291"/>
        <v>100</v>
      </c>
      <c r="O1904" s="8">
        <f t="shared" si="292"/>
        <v>50</v>
      </c>
      <c r="P1904" s="8">
        <f t="shared" si="293"/>
        <v>83.5</v>
      </c>
      <c r="Q1904" s="9">
        <f t="shared" si="294"/>
        <v>63.774999999999999</v>
      </c>
      <c r="R1904" s="9">
        <f t="shared" si="295"/>
        <v>63.375</v>
      </c>
      <c r="S1904" s="9">
        <f t="shared" si="296"/>
        <v>68.825000000000003</v>
      </c>
      <c r="T1904" s="9">
        <f t="shared" si="297"/>
        <v>64.625</v>
      </c>
      <c r="U1904" s="8">
        <f t="shared" si="298"/>
        <v>65.325000000000003</v>
      </c>
      <c r="V1904" s="8">
        <f t="shared" si="299"/>
        <v>65.150000000000006</v>
      </c>
    </row>
    <row r="1905" spans="1:22" ht="13.5" x14ac:dyDescent="0.25">
      <c r="A1905" s="3">
        <f>RSI!A1905</f>
        <v>44784</v>
      </c>
      <c r="B1905" s="2">
        <f>RSI!B1905</f>
        <v>3.6469999999999998</v>
      </c>
      <c r="C1905" s="2">
        <f>RSI!I1905</f>
        <v>68.770906125868251</v>
      </c>
      <c r="D1905" s="2">
        <f>MACD!E1905</f>
        <v>2.7650902676201294E-2</v>
      </c>
      <c r="E1905" s="2">
        <f>MACD!F1905</f>
        <v>6.3462027638951243E-2</v>
      </c>
      <c r="F1905" s="2">
        <f>'Moving Avg'!D1905</f>
        <v>3.5650799999999996</v>
      </c>
      <c r="G1905" s="2">
        <f>'Moving Avg'!F1905</f>
        <v>3.5613749999999991</v>
      </c>
      <c r="H1905" s="2">
        <f>'Moving Avg'!G1905</f>
        <v>3.4013240000000011</v>
      </c>
      <c r="I1905" s="2">
        <f>'Moving Avg'!H1905</f>
        <v>2.6527224999999977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  <c r="M1905" s="8">
        <f t="shared" si="290"/>
        <v>25</v>
      </c>
      <c r="N1905" s="8">
        <f t="shared" si="291"/>
        <v>100</v>
      </c>
      <c r="O1905" s="8">
        <f t="shared" si="292"/>
        <v>50</v>
      </c>
      <c r="P1905" s="8">
        <f t="shared" si="293"/>
        <v>83.5</v>
      </c>
      <c r="Q1905" s="9">
        <f t="shared" si="294"/>
        <v>63.774999999999999</v>
      </c>
      <c r="R1905" s="9">
        <f t="shared" si="295"/>
        <v>63.375</v>
      </c>
      <c r="S1905" s="9">
        <f t="shared" si="296"/>
        <v>68.825000000000003</v>
      </c>
      <c r="T1905" s="9">
        <f t="shared" si="297"/>
        <v>64.625</v>
      </c>
      <c r="U1905" s="8">
        <f t="shared" si="298"/>
        <v>65.325000000000003</v>
      </c>
      <c r="V1905" s="8">
        <f t="shared" si="299"/>
        <v>65.150000000000006</v>
      </c>
    </row>
    <row r="1906" spans="1:22" ht="13.5" x14ac:dyDescent="0.25">
      <c r="A1906" s="3">
        <f>RSI!A1906</f>
        <v>44785</v>
      </c>
      <c r="B1906" s="2">
        <f>RSI!B1906</f>
        <v>3.8028</v>
      </c>
      <c r="C1906" s="2">
        <f>RSI!I1906</f>
        <v>78.331976004059612</v>
      </c>
      <c r="D1906" s="2">
        <f>MACD!E1906</f>
        <v>3.1620409885020351E-3</v>
      </c>
      <c r="E1906" s="2">
        <f>MACD!F1906</f>
        <v>5.1402030308861403E-2</v>
      </c>
      <c r="F1906" s="2">
        <f>'Moving Avg'!D1906</f>
        <v>3.6208199999999997</v>
      </c>
      <c r="G1906" s="2">
        <f>'Moving Avg'!F1906</f>
        <v>3.569164999999999</v>
      </c>
      <c r="H1906" s="2">
        <f>'Moving Avg'!G1906</f>
        <v>3.4167320000000014</v>
      </c>
      <c r="I1906" s="2">
        <f>'Moving Avg'!H1906</f>
        <v>2.6601354999999978</v>
      </c>
      <c r="J1906" s="6" t="str">
        <f>OBV!F1906</f>
        <v>BULLISH</v>
      </c>
      <c r="K1906" s="6" t="str">
        <f>OBV!G1906</f>
        <v>STRONG</v>
      </c>
      <c r="L1906" s="6" t="str">
        <f>OBV!H1906</f>
        <v>CONFIRMED BULLISH</v>
      </c>
      <c r="M1906" s="8">
        <f t="shared" si="290"/>
        <v>0</v>
      </c>
      <c r="N1906" s="8">
        <f t="shared" si="291"/>
        <v>100</v>
      </c>
      <c r="O1906" s="8">
        <f t="shared" si="292"/>
        <v>50</v>
      </c>
      <c r="P1906" s="8">
        <f t="shared" si="293"/>
        <v>100</v>
      </c>
      <c r="Q1906" s="9">
        <f t="shared" si="294"/>
        <v>57.5</v>
      </c>
      <c r="R1906" s="9">
        <f t="shared" si="295"/>
        <v>62.5</v>
      </c>
      <c r="S1906" s="9">
        <f t="shared" si="296"/>
        <v>72.5</v>
      </c>
      <c r="T1906" s="9">
        <f t="shared" si="297"/>
        <v>62.5</v>
      </c>
      <c r="U1906" s="8">
        <f t="shared" si="298"/>
        <v>64.166666666666671</v>
      </c>
      <c r="V1906" s="8">
        <f t="shared" si="299"/>
        <v>63.75</v>
      </c>
    </row>
    <row r="1907" spans="1:22" ht="13.5" x14ac:dyDescent="0.25">
      <c r="A1907" s="3">
        <f>RSI!A1907</f>
        <v>44788</v>
      </c>
      <c r="B1907" s="2">
        <f>RSI!B1907</f>
        <v>3.8028</v>
      </c>
      <c r="C1907" s="2">
        <f>RSI!I1907</f>
        <v>78.331976004059612</v>
      </c>
      <c r="D1907" s="2">
        <f>MACD!E1907</f>
        <v>-1.923649213990597E-2</v>
      </c>
      <c r="E1907" s="2">
        <f>MACD!F1907</f>
        <v>3.7274325819107931E-2</v>
      </c>
      <c r="F1907" s="2">
        <f>'Moving Avg'!D1907</f>
        <v>3.6765599999999998</v>
      </c>
      <c r="G1907" s="2">
        <f>'Moving Avg'!F1907</f>
        <v>3.576954999999999</v>
      </c>
      <c r="H1907" s="2">
        <f>'Moving Avg'!G1907</f>
        <v>3.4321400000000004</v>
      </c>
      <c r="I1907" s="2">
        <f>'Moving Avg'!H1907</f>
        <v>2.6675484999999979</v>
      </c>
      <c r="J1907" s="6" t="str">
        <f>OBV!F1907</f>
        <v>BULLISH</v>
      </c>
      <c r="K1907" s="6" t="str">
        <f>OBV!G1907</f>
        <v>STRONG</v>
      </c>
      <c r="L1907" s="6" t="str">
        <f>OBV!H1907</f>
        <v>CONFIRMED BULLISH</v>
      </c>
      <c r="M1907" s="8">
        <f t="shared" si="290"/>
        <v>0</v>
      </c>
      <c r="N1907" s="8">
        <f t="shared" si="291"/>
        <v>100</v>
      </c>
      <c r="O1907" s="8">
        <f t="shared" si="292"/>
        <v>50</v>
      </c>
      <c r="P1907" s="8">
        <f t="shared" si="293"/>
        <v>100</v>
      </c>
      <c r="Q1907" s="9">
        <f t="shared" si="294"/>
        <v>57.5</v>
      </c>
      <c r="R1907" s="9">
        <f t="shared" si="295"/>
        <v>62.5</v>
      </c>
      <c r="S1907" s="9">
        <f t="shared" si="296"/>
        <v>72.5</v>
      </c>
      <c r="T1907" s="9">
        <f t="shared" si="297"/>
        <v>62.5</v>
      </c>
      <c r="U1907" s="8">
        <f t="shared" si="298"/>
        <v>64.166666666666671</v>
      </c>
      <c r="V1907" s="8">
        <f t="shared" si="299"/>
        <v>63.75</v>
      </c>
    </row>
    <row r="1908" spans="1:22" ht="13.5" x14ac:dyDescent="0.25">
      <c r="A1908" s="3">
        <f>RSI!A1908</f>
        <v>44789</v>
      </c>
      <c r="B1908" s="2">
        <f>RSI!B1908</f>
        <v>3.8028</v>
      </c>
      <c r="C1908" s="2">
        <f>RSI!I1908</f>
        <v>78.331976004059612</v>
      </c>
      <c r="D1908" s="2">
        <f>MACD!E1908</f>
        <v>-3.9742049523816991E-2</v>
      </c>
      <c r="E1908" s="2">
        <f>MACD!F1908</f>
        <v>2.1871050750522945E-2</v>
      </c>
      <c r="F1908" s="2">
        <f>'Moving Avg'!D1908</f>
        <v>3.7323</v>
      </c>
      <c r="G1908" s="2">
        <f>'Moving Avg'!F1908</f>
        <v>3.5851549999999994</v>
      </c>
      <c r="H1908" s="2">
        <f>'Moving Avg'!G1908</f>
        <v>3.4449259999999997</v>
      </c>
      <c r="I1908" s="2">
        <f>'Moving Avg'!H1908</f>
        <v>2.6749614999999989</v>
      </c>
      <c r="J1908" s="6" t="str">
        <f>OBV!F1908</f>
        <v>BULLISH</v>
      </c>
      <c r="K1908" s="6" t="str">
        <f>OBV!G1908</f>
        <v>STRONG</v>
      </c>
      <c r="L1908" s="6" t="str">
        <f>OBV!H1908</f>
        <v>CONFIRMED BULLISH</v>
      </c>
      <c r="M1908" s="8">
        <f t="shared" si="290"/>
        <v>0</v>
      </c>
      <c r="N1908" s="8">
        <f t="shared" si="291"/>
        <v>100</v>
      </c>
      <c r="O1908" s="8">
        <f t="shared" si="292"/>
        <v>50</v>
      </c>
      <c r="P1908" s="8">
        <f t="shared" si="293"/>
        <v>100</v>
      </c>
      <c r="Q1908" s="9">
        <f t="shared" si="294"/>
        <v>57.5</v>
      </c>
      <c r="R1908" s="9">
        <f t="shared" si="295"/>
        <v>62.5</v>
      </c>
      <c r="S1908" s="9">
        <f t="shared" si="296"/>
        <v>72.5</v>
      </c>
      <c r="T1908" s="9">
        <f t="shared" si="297"/>
        <v>62.5</v>
      </c>
      <c r="U1908" s="8">
        <f t="shared" si="298"/>
        <v>64.166666666666671</v>
      </c>
      <c r="V1908" s="8">
        <f t="shared" si="299"/>
        <v>63.75</v>
      </c>
    </row>
    <row r="1909" spans="1:22" ht="13.5" x14ac:dyDescent="0.25">
      <c r="A1909" s="3">
        <f>RSI!A1909</f>
        <v>44790</v>
      </c>
      <c r="B1909" s="2">
        <f>RSI!B1909</f>
        <v>3.8028</v>
      </c>
      <c r="C1909" s="2">
        <f>RSI!I1909</f>
        <v>78.331976004059612</v>
      </c>
      <c r="D1909" s="2">
        <f>MACD!E1909</f>
        <v>-5.8530824687577976E-2</v>
      </c>
      <c r="E1909" s="2">
        <f>MACD!F1909</f>
        <v>5.7906756629027608E-3</v>
      </c>
      <c r="F1909" s="2">
        <f>'Moving Avg'!D1909</f>
        <v>3.7716400000000001</v>
      </c>
      <c r="G1909" s="2">
        <f>'Moving Avg'!F1909</f>
        <v>3.5933549999999999</v>
      </c>
      <c r="H1909" s="2">
        <f>'Moving Avg'!G1909</f>
        <v>3.4577119999999995</v>
      </c>
      <c r="I1909" s="2">
        <f>'Moving Avg'!H1909</f>
        <v>2.682374499999999</v>
      </c>
      <c r="J1909" s="6" t="str">
        <f>OBV!F1909</f>
        <v>BULLISH</v>
      </c>
      <c r="K1909" s="6" t="str">
        <f>OBV!G1909</f>
        <v>STRONG</v>
      </c>
      <c r="L1909" s="6" t="str">
        <f>OBV!H1909</f>
        <v>CONFIRMED BULLISH</v>
      </c>
      <c r="M1909" s="8">
        <f t="shared" si="290"/>
        <v>0</v>
      </c>
      <c r="N1909" s="8">
        <f t="shared" si="291"/>
        <v>100</v>
      </c>
      <c r="O1909" s="8">
        <f t="shared" si="292"/>
        <v>50</v>
      </c>
      <c r="P1909" s="8">
        <f t="shared" si="293"/>
        <v>100</v>
      </c>
      <c r="Q1909" s="9">
        <f t="shared" si="294"/>
        <v>57.5</v>
      </c>
      <c r="R1909" s="9">
        <f t="shared" si="295"/>
        <v>62.5</v>
      </c>
      <c r="S1909" s="9">
        <f t="shared" si="296"/>
        <v>72.5</v>
      </c>
      <c r="T1909" s="9">
        <f t="shared" si="297"/>
        <v>62.5</v>
      </c>
      <c r="U1909" s="8">
        <f t="shared" si="298"/>
        <v>64.166666666666671</v>
      </c>
      <c r="V1909" s="8">
        <f t="shared" si="299"/>
        <v>63.75</v>
      </c>
    </row>
    <row r="1910" spans="1:22" ht="13.5" x14ac:dyDescent="0.25">
      <c r="A1910" s="3">
        <f>RSI!A1910</f>
        <v>44791</v>
      </c>
      <c r="B1910" s="2">
        <f>RSI!B1910</f>
        <v>3.8028</v>
      </c>
      <c r="C1910" s="2">
        <f>RSI!I1910</f>
        <v>78.331976004059612</v>
      </c>
      <c r="D1910" s="2">
        <f>MACD!E1910</f>
        <v>-7.5760425460466685E-2</v>
      </c>
      <c r="E1910" s="2">
        <f>MACD!F1910</f>
        <v>-1.0519544561771128E-2</v>
      </c>
      <c r="F1910" s="2">
        <f>'Moving Avg'!D1910</f>
        <v>3.8028</v>
      </c>
      <c r="G1910" s="2">
        <f>'Moving Avg'!F1910</f>
        <v>3.6015549999999998</v>
      </c>
      <c r="H1910" s="2">
        <f>'Moving Avg'!G1910</f>
        <v>3.4704979999999996</v>
      </c>
      <c r="I1910" s="2">
        <f>'Moving Avg'!H1910</f>
        <v>2.6898264999999992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  <c r="M1910" s="8">
        <f t="shared" si="290"/>
        <v>0</v>
      </c>
      <c r="N1910" s="8">
        <f t="shared" si="291"/>
        <v>100</v>
      </c>
      <c r="O1910" s="8">
        <f t="shared" si="292"/>
        <v>50</v>
      </c>
      <c r="P1910" s="8">
        <f t="shared" si="293"/>
        <v>83.5</v>
      </c>
      <c r="Q1910" s="9">
        <f t="shared" si="294"/>
        <v>55.024999999999999</v>
      </c>
      <c r="R1910" s="9">
        <f t="shared" si="295"/>
        <v>58.375</v>
      </c>
      <c r="S1910" s="9">
        <f t="shared" si="296"/>
        <v>65.075000000000003</v>
      </c>
      <c r="T1910" s="9">
        <f t="shared" si="297"/>
        <v>58.375</v>
      </c>
      <c r="U1910" s="8">
        <f t="shared" si="298"/>
        <v>59.491666666666674</v>
      </c>
      <c r="V1910" s="8">
        <f t="shared" si="299"/>
        <v>59.212500000000006</v>
      </c>
    </row>
    <row r="1911" spans="1:22" ht="13.5" x14ac:dyDescent="0.25">
      <c r="A1911" s="3">
        <f>RSI!A1911</f>
        <v>44792</v>
      </c>
      <c r="B1911" s="2">
        <f>RSI!B1911</f>
        <v>3.8028</v>
      </c>
      <c r="C1911" s="2">
        <f>RSI!I1911</f>
        <v>78.331976004059612</v>
      </c>
      <c r="D1911" s="2">
        <f>MACD!E1911</f>
        <v>-9.1572102129135136E-2</v>
      </c>
      <c r="E1911" s="2">
        <f>MACD!F1911</f>
        <v>-2.6730056075243931E-2</v>
      </c>
      <c r="F1911" s="2">
        <f>'Moving Avg'!D1911</f>
        <v>3.8028</v>
      </c>
      <c r="G1911" s="2">
        <f>'Moving Avg'!F1911</f>
        <v>3.6097549999999998</v>
      </c>
      <c r="H1911" s="2">
        <f>'Moving Avg'!G1911</f>
        <v>3.4841039999999994</v>
      </c>
      <c r="I1911" s="2">
        <f>'Moving Avg'!H1911</f>
        <v>2.6972784999999999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0</v>
      </c>
      <c r="N1911" s="8">
        <f t="shared" si="291"/>
        <v>100</v>
      </c>
      <c r="O1911" s="8">
        <f t="shared" si="292"/>
        <v>50</v>
      </c>
      <c r="P1911" s="8">
        <f t="shared" si="293"/>
        <v>33</v>
      </c>
      <c r="Q1911" s="9">
        <f t="shared" si="294"/>
        <v>47.45</v>
      </c>
      <c r="R1911" s="9">
        <f t="shared" si="295"/>
        <v>45.75</v>
      </c>
      <c r="S1911" s="9">
        <f t="shared" si="296"/>
        <v>42.35</v>
      </c>
      <c r="T1911" s="9">
        <f t="shared" si="297"/>
        <v>45.75</v>
      </c>
      <c r="U1911" s="8">
        <f t="shared" si="298"/>
        <v>45.183333333333337</v>
      </c>
      <c r="V1911" s="8">
        <f t="shared" si="299"/>
        <v>45.325000000000003</v>
      </c>
    </row>
    <row r="1912" spans="1:22" ht="13.5" x14ac:dyDescent="0.25">
      <c r="A1912" s="3">
        <f>RSI!A1912</f>
        <v>44795</v>
      </c>
      <c r="B1912" s="2">
        <f>RSI!B1912</f>
        <v>3.6387999999999998</v>
      </c>
      <c r="C1912" s="2">
        <f>RSI!I1912</f>
        <v>52.126575618128662</v>
      </c>
      <c r="D1912" s="2">
        <f>MACD!E1912</f>
        <v>-9.3944531403685527E-2</v>
      </c>
      <c r="E1912" s="2">
        <f>MACD!F1912</f>
        <v>-4.017295114093225E-2</v>
      </c>
      <c r="F1912" s="2">
        <f>'Moving Avg'!D1912</f>
        <v>3.7700000000000005</v>
      </c>
      <c r="G1912" s="2">
        <f>'Moving Avg'!F1912</f>
        <v>3.6175399999999995</v>
      </c>
      <c r="H1912" s="2">
        <f>'Moving Avg'!G1912</f>
        <v>3.4944299999999995</v>
      </c>
      <c r="I1912" s="2">
        <f>'Moving Avg'!H1912</f>
        <v>2.7039104999999997</v>
      </c>
      <c r="J1912" s="6" t="str">
        <f>OBV!F1912</f>
        <v>BEARISH</v>
      </c>
      <c r="K1912" s="6" t="str">
        <f>OBV!G1912</f>
        <v>WEAK</v>
      </c>
      <c r="L1912" s="6" t="str">
        <f>OBV!H1912</f>
        <v>CONFIRMED BEARISH</v>
      </c>
      <c r="M1912" s="8">
        <f t="shared" si="290"/>
        <v>25</v>
      </c>
      <c r="N1912" s="8">
        <f t="shared" si="291"/>
        <v>100</v>
      </c>
      <c r="O1912" s="8">
        <f t="shared" si="292"/>
        <v>50</v>
      </c>
      <c r="P1912" s="8">
        <f t="shared" si="293"/>
        <v>0</v>
      </c>
      <c r="Q1912" s="9">
        <f t="shared" si="294"/>
        <v>51.25</v>
      </c>
      <c r="R1912" s="9">
        <f t="shared" si="295"/>
        <v>42.5</v>
      </c>
      <c r="S1912" s="9">
        <f t="shared" si="296"/>
        <v>31.25</v>
      </c>
      <c r="T1912" s="9">
        <f t="shared" si="297"/>
        <v>43.75</v>
      </c>
      <c r="U1912" s="8">
        <f t="shared" si="298"/>
        <v>41.666666666666664</v>
      </c>
      <c r="V1912" s="8">
        <f t="shared" si="299"/>
        <v>42.1875</v>
      </c>
    </row>
    <row r="1913" spans="1:22" ht="13.5" x14ac:dyDescent="0.25">
      <c r="A1913" s="3">
        <f>RSI!A1913</f>
        <v>44796</v>
      </c>
      <c r="B1913" s="2">
        <f>RSI!B1913</f>
        <v>3.77</v>
      </c>
      <c r="C1913" s="2">
        <f>RSI!I1913</f>
        <v>62.837583408809813</v>
      </c>
      <c r="D1913" s="2">
        <f>MACD!E1913</f>
        <v>-0.10575832036347643</v>
      </c>
      <c r="E1913" s="2">
        <f>MACD!F1913</f>
        <v>-5.3290024985441088E-2</v>
      </c>
      <c r="F1913" s="2">
        <f>'Moving Avg'!D1913</f>
        <v>3.7634400000000001</v>
      </c>
      <c r="G1913" s="2">
        <f>'Moving Avg'!F1913</f>
        <v>3.6318849999999991</v>
      </c>
      <c r="H1913" s="2">
        <f>'Moving Avg'!G1913</f>
        <v>3.5101659999999995</v>
      </c>
      <c r="I1913" s="2">
        <f>'Moving Avg'!H1913</f>
        <v>2.7111985000000001</v>
      </c>
      <c r="J1913" s="6" t="str">
        <f>OBV!F1913</f>
        <v>BULLISH</v>
      </c>
      <c r="K1913" s="6" t="str">
        <f>OBV!G1913</f>
        <v>STRONG</v>
      </c>
      <c r="L1913" s="6" t="str">
        <f>OBV!H1913</f>
        <v>BULLISH DIVERGENCE</v>
      </c>
      <c r="M1913" s="8">
        <f t="shared" si="290"/>
        <v>25</v>
      </c>
      <c r="N1913" s="8">
        <f t="shared" si="291"/>
        <v>100</v>
      </c>
      <c r="O1913" s="8">
        <f t="shared" si="292"/>
        <v>50</v>
      </c>
      <c r="P1913" s="8">
        <f t="shared" si="293"/>
        <v>83</v>
      </c>
      <c r="Q1913" s="9">
        <f t="shared" si="294"/>
        <v>63.7</v>
      </c>
      <c r="R1913" s="9">
        <f t="shared" si="295"/>
        <v>63.25</v>
      </c>
      <c r="S1913" s="9">
        <f t="shared" si="296"/>
        <v>68.599999999999994</v>
      </c>
      <c r="T1913" s="9">
        <f t="shared" si="297"/>
        <v>64.5</v>
      </c>
      <c r="U1913" s="8">
        <f t="shared" si="298"/>
        <v>65.183333333333337</v>
      </c>
      <c r="V1913" s="8">
        <f t="shared" si="299"/>
        <v>65.012500000000003</v>
      </c>
    </row>
    <row r="1914" spans="1:22" ht="13.5" x14ac:dyDescent="0.25">
      <c r="A1914" s="3">
        <f>RSI!A1914</f>
        <v>44797</v>
      </c>
      <c r="B1914" s="2">
        <f>RSI!B1914</f>
        <v>3.77</v>
      </c>
      <c r="C1914" s="2">
        <f>RSI!I1914</f>
        <v>62.837583408809813</v>
      </c>
      <c r="D1914" s="2">
        <f>MACD!E1914</f>
        <v>-0.10399580948737519</v>
      </c>
      <c r="E1914" s="2">
        <f>MACD!F1914</f>
        <v>-6.3431181885827914E-2</v>
      </c>
      <c r="F1914" s="2">
        <f>'Moving Avg'!D1914</f>
        <v>3.7568799999999998</v>
      </c>
      <c r="G1914" s="2">
        <f>'Moving Avg'!F1914</f>
        <v>3.6462299999999992</v>
      </c>
      <c r="H1914" s="2">
        <f>'Moving Avg'!G1914</f>
        <v>3.528524</v>
      </c>
      <c r="I1914" s="2">
        <f>'Moving Avg'!H1914</f>
        <v>2.718447499999999</v>
      </c>
      <c r="J1914" s="6" t="str">
        <f>OBV!F1914</f>
        <v>BULLISH</v>
      </c>
      <c r="K1914" s="6" t="str">
        <f>OBV!G1914</f>
        <v>STRONG</v>
      </c>
      <c r="L1914" s="6" t="str">
        <f>OBV!H1914</f>
        <v>BULLISH DIVERGENCE</v>
      </c>
      <c r="M1914" s="8">
        <f t="shared" si="290"/>
        <v>25</v>
      </c>
      <c r="N1914" s="8">
        <f t="shared" si="291"/>
        <v>100</v>
      </c>
      <c r="O1914" s="8">
        <f t="shared" si="292"/>
        <v>50</v>
      </c>
      <c r="P1914" s="8">
        <f t="shared" si="293"/>
        <v>83</v>
      </c>
      <c r="Q1914" s="9">
        <f t="shared" si="294"/>
        <v>63.7</v>
      </c>
      <c r="R1914" s="9">
        <f t="shared" si="295"/>
        <v>63.25</v>
      </c>
      <c r="S1914" s="9">
        <f t="shared" si="296"/>
        <v>68.599999999999994</v>
      </c>
      <c r="T1914" s="9">
        <f t="shared" si="297"/>
        <v>64.5</v>
      </c>
      <c r="U1914" s="8">
        <f t="shared" si="298"/>
        <v>65.183333333333337</v>
      </c>
      <c r="V1914" s="8">
        <f t="shared" si="299"/>
        <v>65.012500000000003</v>
      </c>
    </row>
    <row r="1915" spans="1:22" ht="13.5" x14ac:dyDescent="0.25">
      <c r="A1915" s="3">
        <f>RSI!A1915</f>
        <v>44798</v>
      </c>
      <c r="B1915" s="2">
        <f>RSI!B1915</f>
        <v>3.77</v>
      </c>
      <c r="C1915" s="2">
        <f>RSI!I1915</f>
        <v>62.837583408809813</v>
      </c>
      <c r="D1915" s="2">
        <f>MACD!E1915</f>
        <v>-9.7005286043280847E-2</v>
      </c>
      <c r="E1915" s="2">
        <f>MACD!F1915</f>
        <v>-7.0146002717318509E-2</v>
      </c>
      <c r="F1915" s="2">
        <f>'Moving Avg'!D1915</f>
        <v>3.7503199999999999</v>
      </c>
      <c r="G1915" s="2">
        <f>'Moving Avg'!F1915</f>
        <v>3.6605749999999988</v>
      </c>
      <c r="H1915" s="2">
        <f>'Moving Avg'!G1915</f>
        <v>3.5493419999999998</v>
      </c>
      <c r="I1915" s="2">
        <f>'Moving Avg'!H1915</f>
        <v>2.7256964999999993</v>
      </c>
      <c r="J1915" s="6" t="str">
        <f>OBV!F1915</f>
        <v>BULLISH</v>
      </c>
      <c r="K1915" s="6" t="str">
        <f>OBV!G1915</f>
        <v>STRONG</v>
      </c>
      <c r="L1915" s="6" t="str">
        <f>OBV!H1915</f>
        <v>BULLISH DIVERGENCE</v>
      </c>
      <c r="M1915" s="8">
        <f t="shared" si="290"/>
        <v>25</v>
      </c>
      <c r="N1915" s="8">
        <f t="shared" si="291"/>
        <v>100</v>
      </c>
      <c r="O1915" s="8">
        <f t="shared" si="292"/>
        <v>50</v>
      </c>
      <c r="P1915" s="8">
        <f t="shared" si="293"/>
        <v>83</v>
      </c>
      <c r="Q1915" s="9">
        <f t="shared" si="294"/>
        <v>63.7</v>
      </c>
      <c r="R1915" s="9">
        <f t="shared" si="295"/>
        <v>63.25</v>
      </c>
      <c r="S1915" s="9">
        <f t="shared" si="296"/>
        <v>68.599999999999994</v>
      </c>
      <c r="T1915" s="9">
        <f t="shared" si="297"/>
        <v>64.5</v>
      </c>
      <c r="U1915" s="8">
        <f t="shared" si="298"/>
        <v>65.183333333333337</v>
      </c>
      <c r="V1915" s="8">
        <f t="shared" si="299"/>
        <v>65.012500000000003</v>
      </c>
    </row>
    <row r="1916" spans="1:22" ht="13.5" x14ac:dyDescent="0.25">
      <c r="A1916" s="3">
        <f>RSI!A1916</f>
        <v>44799</v>
      </c>
      <c r="B1916" s="2">
        <f>RSI!B1916</f>
        <v>3.77</v>
      </c>
      <c r="C1916" s="2">
        <f>RSI!I1916</f>
        <v>62.837583408809813</v>
      </c>
      <c r="D1916" s="2">
        <f>MACD!E1916</f>
        <v>-6.7855385498269083E-2</v>
      </c>
      <c r="E1916" s="2">
        <f>MACD!F1916</f>
        <v>-6.9687879273508627E-2</v>
      </c>
      <c r="F1916" s="2">
        <f>'Moving Avg'!D1916</f>
        <v>3.7437599999999995</v>
      </c>
      <c r="G1916" s="2">
        <f>'Moving Avg'!F1916</f>
        <v>3.6728699999999996</v>
      </c>
      <c r="H1916" s="2">
        <f>'Moving Avg'!G1916</f>
        <v>3.57016</v>
      </c>
      <c r="I1916" s="2">
        <f>'Moving Avg'!H1916</f>
        <v>2.7330624999999986</v>
      </c>
      <c r="J1916" s="6" t="str">
        <f>OBV!F1916</f>
        <v>BULLISH</v>
      </c>
      <c r="K1916" s="6" t="str">
        <f>OBV!G1916</f>
        <v>STRONG</v>
      </c>
      <c r="L1916" s="6" t="str">
        <f>OBV!H1916</f>
        <v>BULLISH DIVERGENCE</v>
      </c>
      <c r="M1916" s="8">
        <f t="shared" si="290"/>
        <v>25</v>
      </c>
      <c r="N1916" s="8">
        <f t="shared" si="291"/>
        <v>0</v>
      </c>
      <c r="O1916" s="8">
        <f t="shared" si="292"/>
        <v>50</v>
      </c>
      <c r="P1916" s="8">
        <f t="shared" si="293"/>
        <v>83</v>
      </c>
      <c r="Q1916" s="9">
        <f t="shared" si="294"/>
        <v>28.7</v>
      </c>
      <c r="R1916" s="9">
        <f t="shared" si="295"/>
        <v>43.25</v>
      </c>
      <c r="S1916" s="9">
        <f t="shared" si="296"/>
        <v>53.6</v>
      </c>
      <c r="T1916" s="9">
        <f t="shared" si="297"/>
        <v>39.5</v>
      </c>
      <c r="U1916" s="8">
        <f t="shared" si="298"/>
        <v>41.85</v>
      </c>
      <c r="V1916" s="8">
        <f t="shared" si="299"/>
        <v>41.262500000000003</v>
      </c>
    </row>
    <row r="1917" spans="1:22" ht="13.5" x14ac:dyDescent="0.25">
      <c r="A1917" s="3">
        <f>RSI!A1917</f>
        <v>44802</v>
      </c>
      <c r="B1917" s="2">
        <f>RSI!B1917</f>
        <v>3.77</v>
      </c>
      <c r="C1917" s="2">
        <f>RSI!I1917</f>
        <v>62.837583408809813</v>
      </c>
      <c r="D1917" s="2">
        <f>MACD!E1917</f>
        <v>-4.3870074410316651E-2</v>
      </c>
      <c r="E1917" s="2">
        <f>MACD!F1917</f>
        <v>-6.4524318300870243E-2</v>
      </c>
      <c r="F1917" s="2">
        <f>'Moving Avg'!D1917</f>
        <v>3.7700000000000005</v>
      </c>
      <c r="G1917" s="2">
        <f>'Moving Avg'!F1917</f>
        <v>3.6851649999999991</v>
      </c>
      <c r="H1917" s="2">
        <f>'Moving Avg'!G1917</f>
        <v>3.5886820000000004</v>
      </c>
      <c r="I1917" s="2">
        <f>'Moving Avg'!H1917</f>
        <v>2.7404284999999988</v>
      </c>
      <c r="J1917" s="6" t="str">
        <f>OBV!F1917</f>
        <v>BULLISH</v>
      </c>
      <c r="K1917" s="6" t="str">
        <f>OBV!G1917</f>
        <v>STRONG</v>
      </c>
      <c r="L1917" s="6" t="str">
        <f>OBV!H1917</f>
        <v>CONFIRMED BULLISH</v>
      </c>
      <c r="M1917" s="8">
        <f t="shared" si="290"/>
        <v>25</v>
      </c>
      <c r="N1917" s="8">
        <f t="shared" si="291"/>
        <v>0</v>
      </c>
      <c r="O1917" s="8">
        <f t="shared" si="292"/>
        <v>50</v>
      </c>
      <c r="P1917" s="8">
        <f t="shared" si="293"/>
        <v>100</v>
      </c>
      <c r="Q1917" s="9">
        <f t="shared" si="294"/>
        <v>31.25</v>
      </c>
      <c r="R1917" s="9">
        <f t="shared" si="295"/>
        <v>47.5</v>
      </c>
      <c r="S1917" s="9">
        <f t="shared" si="296"/>
        <v>61.25</v>
      </c>
      <c r="T1917" s="9">
        <f t="shared" si="297"/>
        <v>43.75</v>
      </c>
      <c r="U1917" s="8">
        <f t="shared" si="298"/>
        <v>46.666666666666664</v>
      </c>
      <c r="V1917" s="8">
        <f t="shared" si="299"/>
        <v>45.9375</v>
      </c>
    </row>
    <row r="1918" spans="1:22" ht="13.5" x14ac:dyDescent="0.25">
      <c r="A1918" s="3">
        <f>RSI!A1918</f>
        <v>44803</v>
      </c>
      <c r="B1918" s="2">
        <f>RSI!B1918</f>
        <v>3.7536</v>
      </c>
      <c r="C1918" s="2">
        <f>RSI!I1918</f>
        <v>60.391100342534287</v>
      </c>
      <c r="D1918" s="2">
        <f>MACD!E1918</f>
        <v>-2.2989616157244708E-2</v>
      </c>
      <c r="E1918" s="2">
        <f>MACD!F1918</f>
        <v>-5.621737787214514E-2</v>
      </c>
      <c r="F1918" s="2">
        <f>'Moving Avg'!D1918</f>
        <v>3.7667200000000003</v>
      </c>
      <c r="G1918" s="2">
        <f>'Moving Avg'!F1918</f>
        <v>3.6966399999999999</v>
      </c>
      <c r="H1918" s="2">
        <f>'Moving Avg'!G1918</f>
        <v>3.6044179999999999</v>
      </c>
      <c r="I1918" s="2">
        <f>'Moving Avg'!H1918</f>
        <v>2.7477124999999982</v>
      </c>
      <c r="J1918" s="6" t="str">
        <f>OBV!F1918</f>
        <v>BEARISH</v>
      </c>
      <c r="K1918" s="6" t="str">
        <f>OBV!G1918</f>
        <v>NEUTRAL</v>
      </c>
      <c r="L1918" s="6" t="str">
        <f>OBV!H1918</f>
        <v>CONFIRMED BEARISH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16.5</v>
      </c>
      <c r="Q1918" s="9">
        <f t="shared" si="294"/>
        <v>18.725000000000001</v>
      </c>
      <c r="R1918" s="9">
        <f t="shared" si="295"/>
        <v>26.625</v>
      </c>
      <c r="S1918" s="9">
        <f t="shared" si="296"/>
        <v>23.675000000000001</v>
      </c>
      <c r="T1918" s="9">
        <f t="shared" si="297"/>
        <v>22.875</v>
      </c>
      <c r="U1918" s="8">
        <f t="shared" si="298"/>
        <v>23.008333333333336</v>
      </c>
      <c r="V1918" s="8">
        <f t="shared" si="299"/>
        <v>22.975000000000001</v>
      </c>
    </row>
    <row r="1919" spans="1:22" ht="13.5" x14ac:dyDescent="0.25">
      <c r="A1919" s="3">
        <f>RSI!A1919</f>
        <v>44804</v>
      </c>
      <c r="B1919" s="2">
        <f>RSI!B1919</f>
        <v>3.6061000000000001</v>
      </c>
      <c r="C1919" s="2">
        <f>RSI!I1919</f>
        <v>43.853849420920106</v>
      </c>
      <c r="D1919" s="2">
        <f>MACD!E1919</f>
        <v>5.118316846242088E-3</v>
      </c>
      <c r="E1919" s="2">
        <f>MACD!F1919</f>
        <v>-4.3950238928467694E-2</v>
      </c>
      <c r="F1919" s="2">
        <f>'Moving Avg'!D1919</f>
        <v>3.7339400000000005</v>
      </c>
      <c r="G1919" s="2">
        <f>'Moving Avg'!F1919</f>
        <v>3.7007400000000006</v>
      </c>
      <c r="H1919" s="2">
        <f>'Moving Avg'!G1919</f>
        <v>3.6145820000000004</v>
      </c>
      <c r="I1919" s="2">
        <f>'Moving Avg'!H1919</f>
        <v>2.7542199999999979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16.5</v>
      </c>
      <c r="Q1919" s="9">
        <f t="shared" si="294"/>
        <v>18.725000000000001</v>
      </c>
      <c r="R1919" s="9">
        <f t="shared" si="295"/>
        <v>26.625</v>
      </c>
      <c r="S1919" s="9">
        <f t="shared" si="296"/>
        <v>23.675000000000001</v>
      </c>
      <c r="T1919" s="9">
        <f t="shared" si="297"/>
        <v>22.875</v>
      </c>
      <c r="U1919" s="8">
        <f t="shared" si="298"/>
        <v>23.008333333333336</v>
      </c>
      <c r="V1919" s="8">
        <f t="shared" si="299"/>
        <v>22.975000000000001</v>
      </c>
    </row>
    <row r="1920" spans="1:22" ht="13.5" x14ac:dyDescent="0.25">
      <c r="A1920" s="3">
        <f>RSI!A1920</f>
        <v>44805</v>
      </c>
      <c r="B1920" s="2">
        <f>RSI!B1920</f>
        <v>3.7618</v>
      </c>
      <c r="C1920" s="2">
        <f>RSI!I1920</f>
        <v>57.182658513367713</v>
      </c>
      <c r="D1920" s="2">
        <f>MACD!E1920</f>
        <v>1.7790135389187167E-2</v>
      </c>
      <c r="E1920" s="2">
        <f>MACD!F1920</f>
        <v>-3.1602164064936718E-2</v>
      </c>
      <c r="F1920" s="2">
        <f>'Moving Avg'!D1920</f>
        <v>3.7323</v>
      </c>
      <c r="G1920" s="2">
        <f>'Moving Avg'!F1920</f>
        <v>3.7126250000000001</v>
      </c>
      <c r="H1920" s="2">
        <f>'Moving Avg'!G1920</f>
        <v>3.6250720000000003</v>
      </c>
      <c r="I1920" s="2">
        <f>'Moving Avg'!H1920</f>
        <v>2.7615059999999976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  <c r="M1920" s="8">
        <f t="shared" si="290"/>
        <v>25</v>
      </c>
      <c r="N1920" s="8">
        <f t="shared" si="291"/>
        <v>0</v>
      </c>
      <c r="O1920" s="8">
        <f t="shared" si="292"/>
        <v>50</v>
      </c>
      <c r="P1920" s="8">
        <f t="shared" si="293"/>
        <v>16.5</v>
      </c>
      <c r="Q1920" s="9">
        <f t="shared" si="294"/>
        <v>18.725000000000001</v>
      </c>
      <c r="R1920" s="9">
        <f t="shared" si="295"/>
        <v>26.625</v>
      </c>
      <c r="S1920" s="9">
        <f t="shared" si="296"/>
        <v>23.675000000000001</v>
      </c>
      <c r="T1920" s="9">
        <f t="shared" si="297"/>
        <v>22.875</v>
      </c>
      <c r="U1920" s="8">
        <f t="shared" si="298"/>
        <v>23.008333333333336</v>
      </c>
      <c r="V1920" s="8">
        <f t="shared" si="299"/>
        <v>22.975000000000001</v>
      </c>
    </row>
    <row r="1921" spans="1:22" ht="13.5" x14ac:dyDescent="0.25">
      <c r="A1921" s="3">
        <f>RSI!A1921</f>
        <v>44806</v>
      </c>
      <c r="B1921" s="2">
        <f>RSI!B1921</f>
        <v>3.8028</v>
      </c>
      <c r="C1921" s="2">
        <f>RSI!I1921</f>
        <v>59.883355669837997</v>
      </c>
      <c r="D1921" s="2">
        <f>MACD!E1921</f>
        <v>2.4945661194752056E-2</v>
      </c>
      <c r="E1921" s="2">
        <f>MACD!F1921</f>
        <v>-2.0292599012998964E-2</v>
      </c>
      <c r="F1921" s="2">
        <f>'Moving Avg'!D1921</f>
        <v>3.7388600000000003</v>
      </c>
      <c r="G1921" s="2">
        <f>'Moving Avg'!F1921</f>
        <v>3.7265600000000005</v>
      </c>
      <c r="H1921" s="2">
        <f>'Moving Avg'!G1921</f>
        <v>3.6335960000000007</v>
      </c>
      <c r="I1921" s="2">
        <f>'Moving Avg'!H1921</f>
        <v>2.7695809999999983</v>
      </c>
      <c r="J1921" s="6" t="str">
        <f>OBV!F1921</f>
        <v>BULLISH</v>
      </c>
      <c r="K1921" s="6" t="str">
        <f>OBV!G1921</f>
        <v>STRONG</v>
      </c>
      <c r="L1921" s="6" t="str">
        <f>OBV!H1921</f>
        <v>CONFIRMED BULLISH</v>
      </c>
      <c r="M1921" s="8">
        <f t="shared" si="290"/>
        <v>25</v>
      </c>
      <c r="N1921" s="8">
        <f t="shared" si="291"/>
        <v>0</v>
      </c>
      <c r="O1921" s="8">
        <f t="shared" si="292"/>
        <v>50</v>
      </c>
      <c r="P1921" s="8">
        <f t="shared" si="293"/>
        <v>100</v>
      </c>
      <c r="Q1921" s="9">
        <f t="shared" si="294"/>
        <v>31.25</v>
      </c>
      <c r="R1921" s="9">
        <f t="shared" si="295"/>
        <v>47.5</v>
      </c>
      <c r="S1921" s="9">
        <f t="shared" si="296"/>
        <v>61.25</v>
      </c>
      <c r="T1921" s="9">
        <f t="shared" si="297"/>
        <v>43.75</v>
      </c>
      <c r="U1921" s="8">
        <f t="shared" si="298"/>
        <v>46.666666666666664</v>
      </c>
      <c r="V1921" s="8">
        <f t="shared" si="299"/>
        <v>45.9375</v>
      </c>
    </row>
    <row r="1922" spans="1:22" ht="13.5" x14ac:dyDescent="0.25">
      <c r="A1922" s="3">
        <f>RSI!A1922</f>
        <v>44809</v>
      </c>
      <c r="B1922" s="2">
        <f>RSI!B1922</f>
        <v>3.6387999999999998</v>
      </c>
      <c r="C1922" s="2">
        <f>RSI!I1922</f>
        <v>47.088955719153816</v>
      </c>
      <c r="D1922" s="2">
        <f>MACD!E1922</f>
        <v>1.7184940259570514E-2</v>
      </c>
      <c r="E1922" s="2">
        <f>MACD!F1922</f>
        <v>-1.2797091158485069E-2</v>
      </c>
      <c r="F1922" s="2">
        <f>'Moving Avg'!D1922</f>
        <v>3.7126199999999998</v>
      </c>
      <c r="G1922" s="2">
        <f>'Moving Avg'!F1922</f>
        <v>3.7322950000000006</v>
      </c>
      <c r="H1922" s="2">
        <f>'Moving Avg'!G1922</f>
        <v>3.6358900000000007</v>
      </c>
      <c r="I1922" s="2">
        <f>'Moving Avg'!H1922</f>
        <v>2.7762519999999977</v>
      </c>
      <c r="J1922" s="6" t="str">
        <f>OBV!F1922</f>
        <v>BULLISH</v>
      </c>
      <c r="K1922" s="6" t="str">
        <f>OBV!G1922</f>
        <v>STRONG</v>
      </c>
      <c r="L1922" s="6" t="str">
        <f>OBV!H1922</f>
        <v>BULLISH DIVERGENCE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83</v>
      </c>
      <c r="Q1922" s="9">
        <f t="shared" si="294"/>
        <v>28.7</v>
      </c>
      <c r="R1922" s="9">
        <f t="shared" si="295"/>
        <v>43.25</v>
      </c>
      <c r="S1922" s="9">
        <f t="shared" si="296"/>
        <v>53.6</v>
      </c>
      <c r="T1922" s="9">
        <f t="shared" si="297"/>
        <v>39.5</v>
      </c>
      <c r="U1922" s="8">
        <f t="shared" si="298"/>
        <v>41.85</v>
      </c>
      <c r="V1922" s="8">
        <f t="shared" si="299"/>
        <v>41.262500000000003</v>
      </c>
    </row>
    <row r="1923" spans="1:22" ht="13.5" x14ac:dyDescent="0.25">
      <c r="A1923" s="3">
        <f>RSI!A1923</f>
        <v>44810</v>
      </c>
      <c r="B1923" s="2">
        <f>RSI!B1923</f>
        <v>3.6469999999999998</v>
      </c>
      <c r="C1923" s="2">
        <f>RSI!I1923</f>
        <v>47.690748518558827</v>
      </c>
      <c r="D1923" s="2">
        <f>MACD!E1923</f>
        <v>3.0485971546712065E-2</v>
      </c>
      <c r="E1923" s="2">
        <f>MACD!F1923</f>
        <v>-4.1404786174456427E-3</v>
      </c>
      <c r="F1923" s="2">
        <f>'Moving Avg'!D1923</f>
        <v>3.6912999999999996</v>
      </c>
      <c r="G1923" s="2">
        <f>'Moving Avg'!F1923</f>
        <v>3.7384400000000015</v>
      </c>
      <c r="H1923" s="2">
        <f>'Moving Avg'!G1923</f>
        <v>3.638348000000001</v>
      </c>
      <c r="I1923" s="2">
        <f>'Moving Avg'!H1923</f>
        <v>2.7829639999999984</v>
      </c>
      <c r="J1923" s="6" t="str">
        <f>OBV!F1923</f>
        <v>BULLISH</v>
      </c>
      <c r="K1923" s="6" t="str">
        <f>OBV!G1923</f>
        <v>STRONG</v>
      </c>
      <c r="L1923" s="6" t="str">
        <f>OBV!H1923</f>
        <v>BULLISH DIVERGENCE</v>
      </c>
      <c r="M1923" s="8">
        <f t="shared" si="300"/>
        <v>25</v>
      </c>
      <c r="N1923" s="8">
        <f t="shared" si="301"/>
        <v>0</v>
      </c>
      <c r="O1923" s="8">
        <f t="shared" si="302"/>
        <v>50</v>
      </c>
      <c r="P1923" s="8">
        <f t="shared" si="303"/>
        <v>83</v>
      </c>
      <c r="Q1923" s="9">
        <f t="shared" ref="Q1923:Q1986" si="304">0.35*M1923+N1923*0.35+O1923*0.15+P1923*0.15</f>
        <v>28.7</v>
      </c>
      <c r="R1923" s="9">
        <f t="shared" ref="R1923:R1986" si="305">M1923*0.2+N1923*0.2+O1923*0.35+P1923*0.25</f>
        <v>43.25</v>
      </c>
      <c r="S1923" s="9">
        <f t="shared" ref="S1923:S1986" si="306">M1923*0.15+N1923*0.15+O1923*0.25+P1923*0.45</f>
        <v>53.6</v>
      </c>
      <c r="T1923" s="9">
        <f t="shared" ref="T1923:T1986" si="307">0.25*SUM(M1923:P1923)</f>
        <v>39.5</v>
      </c>
      <c r="U1923" s="8">
        <f t="shared" ref="U1923:U1986" si="308">SUM(Q1923:S1923)/3</f>
        <v>41.85</v>
      </c>
      <c r="V1923" s="8">
        <f t="shared" ref="V1923:V1986" si="309">SUM(Q1923:T1923)/4</f>
        <v>41.262500000000003</v>
      </c>
    </row>
    <row r="1924" spans="1:22" ht="13.5" x14ac:dyDescent="0.25">
      <c r="A1924" s="3">
        <f>RSI!A1924</f>
        <v>44811</v>
      </c>
      <c r="B1924" s="2">
        <f>RSI!B1924</f>
        <v>3.4830999999999999</v>
      </c>
      <c r="C1924" s="2">
        <f>RSI!I1924</f>
        <v>38.311299593825765</v>
      </c>
      <c r="D1924" s="2">
        <f>MACD!E1924</f>
        <v>5.4102039118726797E-2</v>
      </c>
      <c r="E1924" s="2">
        <f>MACD!F1924</f>
        <v>7.5080249297888469E-3</v>
      </c>
      <c r="F1924" s="2">
        <f>'Moving Avg'!D1924</f>
        <v>3.6667000000000001</v>
      </c>
      <c r="G1924" s="2">
        <f>'Moving Avg'!F1924</f>
        <v>3.7322900000000003</v>
      </c>
      <c r="H1924" s="2">
        <f>'Moving Avg'!G1924</f>
        <v>3.6375280000000014</v>
      </c>
      <c r="I1924" s="2">
        <f>'Moving Avg'!H1924</f>
        <v>2.7888174999999986</v>
      </c>
      <c r="J1924" s="6" t="str">
        <f>OBV!F1924</f>
        <v>BULLISH</v>
      </c>
      <c r="K1924" s="6" t="str">
        <f>OBV!G1924</f>
        <v>STRONG</v>
      </c>
      <c r="L1924" s="6" t="str">
        <f>OBV!H1924</f>
        <v>BULLISH DIVERGENCE</v>
      </c>
      <c r="M1924" s="8">
        <f t="shared" si="300"/>
        <v>25</v>
      </c>
      <c r="N1924" s="8">
        <f t="shared" si="301"/>
        <v>0</v>
      </c>
      <c r="O1924" s="8">
        <f t="shared" si="302"/>
        <v>50</v>
      </c>
      <c r="P1924" s="8">
        <f t="shared" si="303"/>
        <v>83</v>
      </c>
      <c r="Q1924" s="9">
        <f t="shared" si="304"/>
        <v>28.7</v>
      </c>
      <c r="R1924" s="9">
        <f t="shared" si="305"/>
        <v>43.25</v>
      </c>
      <c r="S1924" s="9">
        <f t="shared" si="306"/>
        <v>53.6</v>
      </c>
      <c r="T1924" s="9">
        <f t="shared" si="307"/>
        <v>39.5</v>
      </c>
      <c r="U1924" s="8">
        <f t="shared" si="308"/>
        <v>41.85</v>
      </c>
      <c r="V1924" s="8">
        <f t="shared" si="309"/>
        <v>41.262500000000003</v>
      </c>
    </row>
    <row r="1925" spans="1:22" ht="13.5" x14ac:dyDescent="0.25">
      <c r="A1925" s="3">
        <f>RSI!A1925</f>
        <v>44812</v>
      </c>
      <c r="B1925" s="2">
        <f>RSI!B1925</f>
        <v>3.4830999999999999</v>
      </c>
      <c r="C1925" s="2">
        <f>RSI!I1925</f>
        <v>38.311299593825765</v>
      </c>
      <c r="D1925" s="2">
        <f>MACD!E1925</f>
        <v>7.5257624377499166E-2</v>
      </c>
      <c r="E1925" s="2">
        <f>MACD!F1925</f>
        <v>2.1057944819330911E-2</v>
      </c>
      <c r="F1925" s="2">
        <f>'Moving Avg'!D1925</f>
        <v>3.6109599999999999</v>
      </c>
      <c r="G1925" s="2">
        <f>'Moving Avg'!F1925</f>
        <v>3.7240949999999997</v>
      </c>
      <c r="H1925" s="2">
        <f>'Moving Avg'!G1925</f>
        <v>3.635724000000002</v>
      </c>
      <c r="I1925" s="2">
        <f>'Moving Avg'!H1925</f>
        <v>2.7946709999999992</v>
      </c>
      <c r="J1925" s="6" t="str">
        <f>OBV!F1925</f>
        <v>BULLISH</v>
      </c>
      <c r="K1925" s="6" t="str">
        <f>OBV!G1925</f>
        <v>STRONG</v>
      </c>
      <c r="L1925" s="6" t="str">
        <f>OBV!H1925</f>
        <v>BULLISH DIVERGENCE</v>
      </c>
      <c r="M1925" s="8">
        <f t="shared" si="300"/>
        <v>25</v>
      </c>
      <c r="N1925" s="8">
        <f t="shared" si="301"/>
        <v>0</v>
      </c>
      <c r="O1925" s="8">
        <f t="shared" si="302"/>
        <v>50</v>
      </c>
      <c r="P1925" s="8">
        <f t="shared" si="303"/>
        <v>83</v>
      </c>
      <c r="Q1925" s="9">
        <f t="shared" si="304"/>
        <v>28.7</v>
      </c>
      <c r="R1925" s="9">
        <f t="shared" si="305"/>
        <v>43.25</v>
      </c>
      <c r="S1925" s="9">
        <f t="shared" si="306"/>
        <v>53.6</v>
      </c>
      <c r="T1925" s="9">
        <f t="shared" si="307"/>
        <v>39.5</v>
      </c>
      <c r="U1925" s="8">
        <f t="shared" si="308"/>
        <v>41.85</v>
      </c>
      <c r="V1925" s="8">
        <f t="shared" si="309"/>
        <v>41.262500000000003</v>
      </c>
    </row>
    <row r="1926" spans="1:22" ht="13.5" x14ac:dyDescent="0.25">
      <c r="A1926" s="3">
        <f>RSI!A1926</f>
        <v>44813</v>
      </c>
      <c r="B1926" s="2">
        <f>RSI!B1926</f>
        <v>3.6387999999999998</v>
      </c>
      <c r="C1926" s="2">
        <f>RSI!I1926</f>
        <v>49.297584547672386</v>
      </c>
      <c r="D1926" s="2">
        <f>MACD!E1926</f>
        <v>8.2711058704143969E-2</v>
      </c>
      <c r="E1926" s="2">
        <f>MACD!F1926</f>
        <v>3.3388567596293522E-2</v>
      </c>
      <c r="F1926" s="2">
        <f>'Moving Avg'!D1926</f>
        <v>3.5781599999999996</v>
      </c>
      <c r="G1926" s="2">
        <f>'Moving Avg'!F1926</f>
        <v>3.7158949999999997</v>
      </c>
      <c r="H1926" s="2">
        <f>'Moving Avg'!G1926</f>
        <v>3.6370340000000021</v>
      </c>
      <c r="I1926" s="2">
        <f>'Moving Avg'!H1926</f>
        <v>2.8013029999999985</v>
      </c>
      <c r="J1926" s="6" t="str">
        <f>OBV!F1926</f>
        <v>BULLISH</v>
      </c>
      <c r="K1926" s="6" t="str">
        <f>OBV!G1926</f>
        <v>STRONG</v>
      </c>
      <c r="L1926" s="6" t="str">
        <f>OBV!H1926</f>
        <v>BULLISH DIVERGENCE</v>
      </c>
      <c r="M1926" s="8">
        <f t="shared" si="300"/>
        <v>25</v>
      </c>
      <c r="N1926" s="8">
        <f t="shared" si="301"/>
        <v>0</v>
      </c>
      <c r="O1926" s="8">
        <f t="shared" si="302"/>
        <v>50</v>
      </c>
      <c r="P1926" s="8">
        <f t="shared" si="303"/>
        <v>83</v>
      </c>
      <c r="Q1926" s="9">
        <f t="shared" si="304"/>
        <v>28.7</v>
      </c>
      <c r="R1926" s="9">
        <f t="shared" si="305"/>
        <v>43.25</v>
      </c>
      <c r="S1926" s="9">
        <f t="shared" si="306"/>
        <v>53.6</v>
      </c>
      <c r="T1926" s="9">
        <f t="shared" si="307"/>
        <v>39.5</v>
      </c>
      <c r="U1926" s="8">
        <f t="shared" si="308"/>
        <v>41.85</v>
      </c>
      <c r="V1926" s="8">
        <f t="shared" si="309"/>
        <v>41.262500000000003</v>
      </c>
    </row>
    <row r="1927" spans="1:22" ht="13.5" x14ac:dyDescent="0.25">
      <c r="A1927" s="3">
        <f>RSI!A1927</f>
        <v>44816</v>
      </c>
      <c r="B1927" s="2">
        <f>RSI!B1927</f>
        <v>3.6387999999999998</v>
      </c>
      <c r="C1927" s="2">
        <f>RSI!I1927</f>
        <v>49.297584547672386</v>
      </c>
      <c r="D1927" s="2">
        <f>MACD!E1927</f>
        <v>8.910322453038555E-2</v>
      </c>
      <c r="E1927" s="2">
        <f>MACD!F1927</f>
        <v>4.4531498983111928E-2</v>
      </c>
      <c r="F1927" s="2">
        <f>'Moving Avg'!D1927</f>
        <v>3.5781599999999996</v>
      </c>
      <c r="G1927" s="2">
        <f>'Moving Avg'!F1927</f>
        <v>3.7076949999999997</v>
      </c>
      <c r="H1927" s="2">
        <f>'Moving Avg'!G1927</f>
        <v>3.6383440000000022</v>
      </c>
      <c r="I1927" s="2">
        <f>'Moving Avg'!H1927</f>
        <v>2.8081294999999988</v>
      </c>
      <c r="J1927" s="6" t="str">
        <f>OBV!F1927</f>
        <v>BULLISH</v>
      </c>
      <c r="K1927" s="6" t="str">
        <f>OBV!G1927</f>
        <v>STRONG</v>
      </c>
      <c r="L1927" s="6" t="str">
        <f>OBV!H1927</f>
        <v>NEUTRAL</v>
      </c>
      <c r="M1927" s="8">
        <f t="shared" si="300"/>
        <v>25</v>
      </c>
      <c r="N1927" s="8">
        <f t="shared" si="301"/>
        <v>0</v>
      </c>
      <c r="O1927" s="8">
        <f t="shared" si="302"/>
        <v>50</v>
      </c>
      <c r="P1927" s="8">
        <f t="shared" si="303"/>
        <v>66</v>
      </c>
      <c r="Q1927" s="9">
        <f t="shared" si="304"/>
        <v>26.15</v>
      </c>
      <c r="R1927" s="9">
        <f t="shared" si="305"/>
        <v>39</v>
      </c>
      <c r="S1927" s="9">
        <f t="shared" si="306"/>
        <v>45.95</v>
      </c>
      <c r="T1927" s="9">
        <f t="shared" si="307"/>
        <v>35.25</v>
      </c>
      <c r="U1927" s="8">
        <f t="shared" si="308"/>
        <v>37.033333333333339</v>
      </c>
      <c r="V1927" s="8">
        <f t="shared" si="309"/>
        <v>36.587500000000006</v>
      </c>
    </row>
    <row r="1928" spans="1:22" ht="13.5" x14ac:dyDescent="0.25">
      <c r="A1928" s="3">
        <f>RSI!A1928</f>
        <v>44817</v>
      </c>
      <c r="B1928" s="2">
        <f>RSI!B1928</f>
        <v>3.7946</v>
      </c>
      <c r="C1928" s="2">
        <f>RSI!I1928</f>
        <v>57.981804970845793</v>
      </c>
      <c r="D1928" s="2">
        <f>MACD!E1928</f>
        <v>8.0527249328377071E-2</v>
      </c>
      <c r="E1928" s="2">
        <f>MACD!F1928</f>
        <v>5.1730649052164956E-2</v>
      </c>
      <c r="F1928" s="2">
        <f>'Moving Avg'!D1928</f>
        <v>3.6076799999999998</v>
      </c>
      <c r="G1928" s="2">
        <f>'Moving Avg'!F1928</f>
        <v>3.7072849999999997</v>
      </c>
      <c r="H1928" s="2">
        <f>'Moving Avg'!G1928</f>
        <v>3.6427700000000023</v>
      </c>
      <c r="I1928" s="2">
        <f>'Moving Avg'!H1928</f>
        <v>2.8155794999999983</v>
      </c>
      <c r="J1928" s="6" t="str">
        <f>OBV!F1928</f>
        <v>BEARISH</v>
      </c>
      <c r="K1928" s="6" t="str">
        <f>OBV!G1928</f>
        <v>WEAK</v>
      </c>
      <c r="L1928" s="6" t="str">
        <f>OBV!H1928</f>
        <v>BEARISH DIVERGENCE</v>
      </c>
      <c r="M1928" s="8">
        <f t="shared" si="300"/>
        <v>25</v>
      </c>
      <c r="N1928" s="8">
        <f t="shared" si="301"/>
        <v>0</v>
      </c>
      <c r="O1928" s="8">
        <f t="shared" si="302"/>
        <v>50</v>
      </c>
      <c r="P1928" s="8">
        <f t="shared" si="303"/>
        <v>0</v>
      </c>
      <c r="Q1928" s="9">
        <f t="shared" si="304"/>
        <v>16.25</v>
      </c>
      <c r="R1928" s="9">
        <f t="shared" si="305"/>
        <v>22.5</v>
      </c>
      <c r="S1928" s="9">
        <f t="shared" si="306"/>
        <v>16.25</v>
      </c>
      <c r="T1928" s="9">
        <f t="shared" si="307"/>
        <v>18.75</v>
      </c>
      <c r="U1928" s="8">
        <f t="shared" si="308"/>
        <v>18.333333333333332</v>
      </c>
      <c r="V1928" s="8">
        <f t="shared" si="309"/>
        <v>18.4375</v>
      </c>
    </row>
    <row r="1929" spans="1:22" ht="13.5" x14ac:dyDescent="0.25">
      <c r="A1929" s="3">
        <f>RSI!A1929</f>
        <v>44818</v>
      </c>
      <c r="B1929" s="2">
        <f>RSI!B1929</f>
        <v>3.7946</v>
      </c>
      <c r="C1929" s="2">
        <f>RSI!I1929</f>
        <v>57.981804970845793</v>
      </c>
      <c r="D1929" s="2">
        <f>MACD!E1929</f>
        <v>4.9730946827334144E-2</v>
      </c>
      <c r="E1929" s="2">
        <f>MACD!F1929</f>
        <v>5.1330708607198801E-2</v>
      </c>
      <c r="F1929" s="2">
        <f>'Moving Avg'!D1929</f>
        <v>3.6699799999999998</v>
      </c>
      <c r="G1929" s="2">
        <f>'Moving Avg'!F1929</f>
        <v>3.7068750000000001</v>
      </c>
      <c r="H1929" s="2">
        <f>'Moving Avg'!G1929</f>
        <v>3.6457220000000019</v>
      </c>
      <c r="I1929" s="2">
        <f>'Moving Avg'!H1929</f>
        <v>2.8230294999999979</v>
      </c>
      <c r="J1929" s="6" t="str">
        <f>OBV!F1929</f>
        <v>BULLISH</v>
      </c>
      <c r="K1929" s="6" t="str">
        <f>OBV!G1929</f>
        <v>NEUTRAL</v>
      </c>
      <c r="L1929" s="6" t="str">
        <f>OBV!H1929</f>
        <v>CONFIRMED BULLISH</v>
      </c>
      <c r="M1929" s="8">
        <f t="shared" si="300"/>
        <v>25</v>
      </c>
      <c r="N1929" s="8">
        <f t="shared" si="301"/>
        <v>45</v>
      </c>
      <c r="O1929" s="8">
        <f t="shared" si="302"/>
        <v>50</v>
      </c>
      <c r="P1929" s="8">
        <f t="shared" si="303"/>
        <v>83.5</v>
      </c>
      <c r="Q1929" s="9">
        <f t="shared" si="304"/>
        <v>44.524999999999999</v>
      </c>
      <c r="R1929" s="9">
        <f t="shared" si="305"/>
        <v>52.375</v>
      </c>
      <c r="S1929" s="9">
        <f t="shared" si="306"/>
        <v>60.575000000000003</v>
      </c>
      <c r="T1929" s="9">
        <f t="shared" si="307"/>
        <v>50.875</v>
      </c>
      <c r="U1929" s="8">
        <f t="shared" si="308"/>
        <v>52.491666666666674</v>
      </c>
      <c r="V1929" s="8">
        <f t="shared" si="309"/>
        <v>52.087500000000006</v>
      </c>
    </row>
    <row r="1930" spans="1:22" ht="13.5" x14ac:dyDescent="0.25">
      <c r="A1930" s="3">
        <f>RSI!A1930</f>
        <v>44819</v>
      </c>
      <c r="B1930" s="2">
        <f>RSI!B1930</f>
        <v>3.7946</v>
      </c>
      <c r="C1930" s="2">
        <f>RSI!I1930</f>
        <v>57.981804970845793</v>
      </c>
      <c r="D1930" s="2">
        <f>MACD!E1930</f>
        <v>4.6841753166092293E-2</v>
      </c>
      <c r="E1930" s="2">
        <f>MACD!F1930</f>
        <v>5.0432917518977508E-2</v>
      </c>
      <c r="F1930" s="2">
        <f>'Moving Avg'!D1930</f>
        <v>3.7322799999999994</v>
      </c>
      <c r="G1930" s="2">
        <f>'Moving Avg'!F1930</f>
        <v>3.7064650000000001</v>
      </c>
      <c r="H1930" s="2">
        <f>'Moving Avg'!G1930</f>
        <v>3.6486740000000015</v>
      </c>
      <c r="I1930" s="2">
        <f>'Moving Avg'!H1930</f>
        <v>2.8304794999999978</v>
      </c>
      <c r="J1930" s="6" t="str">
        <f>OBV!F1930</f>
        <v>BULLISH</v>
      </c>
      <c r="K1930" s="6" t="str">
        <f>OBV!G1930</f>
        <v>NEUTRAL</v>
      </c>
      <c r="L1930" s="6" t="str">
        <f>OBV!H1930</f>
        <v>CONFIRMED BULLISH</v>
      </c>
      <c r="M1930" s="8">
        <f t="shared" si="300"/>
        <v>25</v>
      </c>
      <c r="N1930" s="8">
        <f t="shared" si="301"/>
        <v>45</v>
      </c>
      <c r="O1930" s="8">
        <f t="shared" si="302"/>
        <v>50</v>
      </c>
      <c r="P1930" s="8">
        <f t="shared" si="303"/>
        <v>83.5</v>
      </c>
      <c r="Q1930" s="9">
        <f t="shared" si="304"/>
        <v>44.524999999999999</v>
      </c>
      <c r="R1930" s="9">
        <f t="shared" si="305"/>
        <v>52.375</v>
      </c>
      <c r="S1930" s="9">
        <f t="shared" si="306"/>
        <v>60.575000000000003</v>
      </c>
      <c r="T1930" s="9">
        <f t="shared" si="307"/>
        <v>50.875</v>
      </c>
      <c r="U1930" s="8">
        <f t="shared" si="308"/>
        <v>52.491666666666674</v>
      </c>
      <c r="V1930" s="8">
        <f t="shared" si="309"/>
        <v>52.087500000000006</v>
      </c>
    </row>
    <row r="1931" spans="1:22" ht="13.5" x14ac:dyDescent="0.25">
      <c r="A1931" s="3">
        <f>RSI!A1931</f>
        <v>44820</v>
      </c>
      <c r="B1931" s="2">
        <f>RSI!B1931</f>
        <v>3.7946</v>
      </c>
      <c r="C1931" s="2">
        <f>RSI!I1931</f>
        <v>57.981804970845793</v>
      </c>
      <c r="D1931" s="2">
        <f>MACD!E1931</f>
        <v>4.9978233879750533E-2</v>
      </c>
      <c r="E1931" s="2">
        <f>MACD!F1931</f>
        <v>5.0341980791132113E-2</v>
      </c>
      <c r="F1931" s="2">
        <f>'Moving Avg'!D1931</f>
        <v>3.7634400000000001</v>
      </c>
      <c r="G1931" s="2">
        <f>'Moving Avg'!F1931</f>
        <v>3.7060550000000001</v>
      </c>
      <c r="H1931" s="2">
        <f>'Moving Avg'!G1931</f>
        <v>3.6516260000000011</v>
      </c>
      <c r="I1931" s="2">
        <f>'Moving Avg'!H1931</f>
        <v>2.837968499999997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  <c r="M1931" s="8">
        <f t="shared" si="300"/>
        <v>25</v>
      </c>
      <c r="N1931" s="8">
        <f t="shared" si="301"/>
        <v>45</v>
      </c>
      <c r="O1931" s="8">
        <f t="shared" si="302"/>
        <v>50</v>
      </c>
      <c r="P1931" s="8">
        <f t="shared" si="303"/>
        <v>83.5</v>
      </c>
      <c r="Q1931" s="9">
        <f t="shared" si="304"/>
        <v>44.524999999999999</v>
      </c>
      <c r="R1931" s="9">
        <f t="shared" si="305"/>
        <v>52.375</v>
      </c>
      <c r="S1931" s="9">
        <f t="shared" si="306"/>
        <v>60.575000000000003</v>
      </c>
      <c r="T1931" s="9">
        <f t="shared" si="307"/>
        <v>50.875</v>
      </c>
      <c r="U1931" s="8">
        <f t="shared" si="308"/>
        <v>52.491666666666674</v>
      </c>
      <c r="V1931" s="8">
        <f t="shared" si="309"/>
        <v>52.087500000000006</v>
      </c>
    </row>
    <row r="1932" spans="1:22" ht="13.5" x14ac:dyDescent="0.25">
      <c r="A1932" s="3">
        <f>RSI!A1932</f>
        <v>44823</v>
      </c>
      <c r="B1932" s="2">
        <f>RSI!B1932</f>
        <v>3.7946</v>
      </c>
      <c r="C1932" s="2">
        <f>RSI!I1932</f>
        <v>57.981804970845793</v>
      </c>
      <c r="D1932" s="2">
        <f>MACD!E1932</f>
        <v>2.6728716104072348E-2</v>
      </c>
      <c r="E1932" s="2">
        <f>MACD!F1932</f>
        <v>4.5619327853720165E-2</v>
      </c>
      <c r="F1932" s="2">
        <f>'Moving Avg'!D1932</f>
        <v>3.7946</v>
      </c>
      <c r="G1932" s="2">
        <f>'Moving Avg'!F1932</f>
        <v>3.7138450000000005</v>
      </c>
      <c r="H1932" s="2">
        <f>'Moving Avg'!G1932</f>
        <v>3.6545780000000008</v>
      </c>
      <c r="I1932" s="2">
        <f>'Moving Avg'!H1932</f>
        <v>2.8454964999999972</v>
      </c>
      <c r="J1932" s="6" t="str">
        <f>OBV!F1932</f>
        <v>BULLISH</v>
      </c>
      <c r="K1932" s="6" t="str">
        <f>OBV!G1932</f>
        <v>NEUTRAL</v>
      </c>
      <c r="L1932" s="6" t="str">
        <f>OBV!H1932</f>
        <v>CONFIRMED BULLISH</v>
      </c>
      <c r="M1932" s="8">
        <f t="shared" si="300"/>
        <v>25</v>
      </c>
      <c r="N1932" s="8">
        <f t="shared" si="301"/>
        <v>45</v>
      </c>
      <c r="O1932" s="8">
        <f t="shared" si="302"/>
        <v>50</v>
      </c>
      <c r="P1932" s="8">
        <f t="shared" si="303"/>
        <v>83.5</v>
      </c>
      <c r="Q1932" s="9">
        <f t="shared" si="304"/>
        <v>44.524999999999999</v>
      </c>
      <c r="R1932" s="9">
        <f t="shared" si="305"/>
        <v>52.375</v>
      </c>
      <c r="S1932" s="9">
        <f t="shared" si="306"/>
        <v>60.575000000000003</v>
      </c>
      <c r="T1932" s="9">
        <f t="shared" si="307"/>
        <v>50.875</v>
      </c>
      <c r="U1932" s="8">
        <f t="shared" si="308"/>
        <v>52.491666666666674</v>
      </c>
      <c r="V1932" s="8">
        <f t="shared" si="309"/>
        <v>52.087500000000006</v>
      </c>
    </row>
    <row r="1933" spans="1:22" ht="13.5" x14ac:dyDescent="0.25">
      <c r="A1933" s="3">
        <f>RSI!A1933</f>
        <v>44824</v>
      </c>
      <c r="B1933" s="2">
        <f>RSI!B1933</f>
        <v>3.6305999999999998</v>
      </c>
      <c r="C1933" s="2">
        <f>RSI!I1933</f>
        <v>45.975081508783575</v>
      </c>
      <c r="D1933" s="2">
        <f>MACD!E1933</f>
        <v>1.9842869230204396E-2</v>
      </c>
      <c r="E1933" s="2">
        <f>MACD!F1933</f>
        <v>4.0464036129017014E-2</v>
      </c>
      <c r="F1933" s="2">
        <f>'Moving Avg'!D1933</f>
        <v>3.7618</v>
      </c>
      <c r="G1933" s="2">
        <f>'Moving Avg'!F1933</f>
        <v>3.706875000000001</v>
      </c>
      <c r="H1933" s="2">
        <f>'Moving Avg'!G1933</f>
        <v>3.6542500000000007</v>
      </c>
      <c r="I1933" s="2">
        <f>'Moving Avg'!H1933</f>
        <v>2.8522044999999965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  <c r="M1933" s="8">
        <f t="shared" si="300"/>
        <v>25</v>
      </c>
      <c r="N1933" s="8">
        <f t="shared" si="301"/>
        <v>100</v>
      </c>
      <c r="O1933" s="8">
        <f t="shared" si="302"/>
        <v>50</v>
      </c>
      <c r="P1933" s="8">
        <f t="shared" si="303"/>
        <v>33</v>
      </c>
      <c r="Q1933" s="9">
        <f t="shared" si="304"/>
        <v>56.2</v>
      </c>
      <c r="R1933" s="9">
        <f t="shared" si="305"/>
        <v>50.75</v>
      </c>
      <c r="S1933" s="9">
        <f t="shared" si="306"/>
        <v>46.1</v>
      </c>
      <c r="T1933" s="9">
        <f t="shared" si="307"/>
        <v>52</v>
      </c>
      <c r="U1933" s="8">
        <f t="shared" si="308"/>
        <v>51.016666666666673</v>
      </c>
      <c r="V1933" s="8">
        <f t="shared" si="309"/>
        <v>51.262500000000003</v>
      </c>
    </row>
    <row r="1934" spans="1:22" ht="13.5" x14ac:dyDescent="0.25">
      <c r="A1934" s="3">
        <f>RSI!A1934</f>
        <v>44825</v>
      </c>
      <c r="B1934" s="2">
        <f>RSI!B1934</f>
        <v>3.6305999999999998</v>
      </c>
      <c r="C1934" s="2">
        <f>RSI!I1934</f>
        <v>45.975081508783575</v>
      </c>
      <c r="D1934" s="2">
        <f>MACD!E1934</f>
        <v>-1.0806644636561114E-2</v>
      </c>
      <c r="E1934" s="2">
        <f>MACD!F1934</f>
        <v>3.0209899975901386E-2</v>
      </c>
      <c r="F1934" s="2">
        <f>'Moving Avg'!D1934</f>
        <v>3.7290000000000001</v>
      </c>
      <c r="G1934" s="2">
        <f>'Moving Avg'!F1934</f>
        <v>3.6999050000000011</v>
      </c>
      <c r="H1934" s="2">
        <f>'Moving Avg'!G1934</f>
        <v>3.6572000000000005</v>
      </c>
      <c r="I1934" s="2">
        <f>'Moving Avg'!H1934</f>
        <v>2.8589124999999962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25</v>
      </c>
      <c r="N1934" s="8">
        <f t="shared" si="301"/>
        <v>100</v>
      </c>
      <c r="O1934" s="8">
        <f t="shared" si="302"/>
        <v>50</v>
      </c>
      <c r="P1934" s="8">
        <f t="shared" si="303"/>
        <v>33</v>
      </c>
      <c r="Q1934" s="9">
        <f t="shared" si="304"/>
        <v>56.2</v>
      </c>
      <c r="R1934" s="9">
        <f t="shared" si="305"/>
        <v>50.75</v>
      </c>
      <c r="S1934" s="9">
        <f t="shared" si="306"/>
        <v>46.1</v>
      </c>
      <c r="T1934" s="9">
        <f t="shared" si="307"/>
        <v>52</v>
      </c>
      <c r="U1934" s="8">
        <f t="shared" si="308"/>
        <v>51.016666666666673</v>
      </c>
      <c r="V1934" s="8">
        <f t="shared" si="309"/>
        <v>51.262500000000003</v>
      </c>
    </row>
    <row r="1935" spans="1:22" ht="13.5" x14ac:dyDescent="0.25">
      <c r="A1935" s="3">
        <f>RSI!A1935</f>
        <v>44826</v>
      </c>
      <c r="B1935" s="2">
        <f>RSI!B1935</f>
        <v>3.6305999999999998</v>
      </c>
      <c r="C1935" s="2">
        <f>RSI!I1935</f>
        <v>45.975081508783575</v>
      </c>
      <c r="D1935" s="2">
        <f>MACD!E1935</f>
        <v>-3.6377555561958097E-2</v>
      </c>
      <c r="E1935" s="2">
        <f>MACD!F1935</f>
        <v>1.6892408868329493E-2</v>
      </c>
      <c r="F1935" s="2">
        <f>'Moving Avg'!D1935</f>
        <v>3.6961999999999997</v>
      </c>
      <c r="G1935" s="2">
        <f>'Moving Avg'!F1935</f>
        <v>3.6929350000000007</v>
      </c>
      <c r="H1935" s="2">
        <f>'Moving Avg'!G1935</f>
        <v>3.6570359999999993</v>
      </c>
      <c r="I1935" s="2">
        <f>'Moving Avg'!H1935</f>
        <v>2.8656204999999959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  <c r="M1935" s="8">
        <f t="shared" si="300"/>
        <v>25</v>
      </c>
      <c r="N1935" s="8">
        <f t="shared" si="301"/>
        <v>100</v>
      </c>
      <c r="O1935" s="8">
        <f t="shared" si="302"/>
        <v>50</v>
      </c>
      <c r="P1935" s="8">
        <f t="shared" si="303"/>
        <v>33</v>
      </c>
      <c r="Q1935" s="9">
        <f t="shared" si="304"/>
        <v>56.2</v>
      </c>
      <c r="R1935" s="9">
        <f t="shared" si="305"/>
        <v>50.75</v>
      </c>
      <c r="S1935" s="9">
        <f t="shared" si="306"/>
        <v>46.1</v>
      </c>
      <c r="T1935" s="9">
        <f t="shared" si="307"/>
        <v>52</v>
      </c>
      <c r="U1935" s="8">
        <f t="shared" si="308"/>
        <v>51.016666666666673</v>
      </c>
      <c r="V1935" s="8">
        <f t="shared" si="309"/>
        <v>51.262500000000003</v>
      </c>
    </row>
    <row r="1936" spans="1:22" ht="13.5" x14ac:dyDescent="0.25">
      <c r="A1936" s="3">
        <f>RSI!A1936</f>
        <v>44827</v>
      </c>
      <c r="B1936" s="2">
        <f>RSI!B1936</f>
        <v>3.5979000000000001</v>
      </c>
      <c r="C1936" s="2">
        <f>RSI!I1936</f>
        <v>43.72045106953486</v>
      </c>
      <c r="D1936" s="2">
        <f>MACD!E1936</f>
        <v>-3.130202930052306E-2</v>
      </c>
      <c r="E1936" s="2">
        <f>MACD!F1936</f>
        <v>7.2535212345589822E-3</v>
      </c>
      <c r="F1936" s="2">
        <f>'Moving Avg'!D1936</f>
        <v>3.6568599999999996</v>
      </c>
      <c r="G1936" s="2">
        <f>'Moving Avg'!F1936</f>
        <v>3.6843300000000005</v>
      </c>
      <c r="H1936" s="2">
        <f>'Moving Avg'!G1936</f>
        <v>3.6560539999999997</v>
      </c>
      <c r="I1936" s="2">
        <f>'Moving Avg'!H1936</f>
        <v>2.8721649999999967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  <c r="M1936" s="8">
        <f t="shared" si="300"/>
        <v>25</v>
      </c>
      <c r="N1936" s="8">
        <f t="shared" si="301"/>
        <v>100</v>
      </c>
      <c r="O1936" s="8">
        <f t="shared" si="302"/>
        <v>50</v>
      </c>
      <c r="P1936" s="8">
        <f t="shared" si="303"/>
        <v>16.5</v>
      </c>
      <c r="Q1936" s="9">
        <f t="shared" si="304"/>
        <v>53.725000000000001</v>
      </c>
      <c r="R1936" s="9">
        <f t="shared" si="305"/>
        <v>46.625</v>
      </c>
      <c r="S1936" s="9">
        <f t="shared" si="306"/>
        <v>38.674999999999997</v>
      </c>
      <c r="T1936" s="9">
        <f t="shared" si="307"/>
        <v>47.875</v>
      </c>
      <c r="U1936" s="8">
        <f t="shared" si="308"/>
        <v>46.341666666666661</v>
      </c>
      <c r="V1936" s="8">
        <f t="shared" si="309"/>
        <v>46.724999999999994</v>
      </c>
    </row>
    <row r="1937" spans="1:22" ht="13.5" x14ac:dyDescent="0.25">
      <c r="A1937" s="3">
        <f>RSI!A1937</f>
        <v>44830</v>
      </c>
      <c r="B1937" s="2">
        <f>RSI!B1937</f>
        <v>3.6305999999999998</v>
      </c>
      <c r="C1937" s="2">
        <f>RSI!I1937</f>
        <v>46.543621365605865</v>
      </c>
      <c r="D1937" s="2">
        <f>MACD!E1937</f>
        <v>-2.8924884459791578E-2</v>
      </c>
      <c r="E1937" s="2">
        <f>MACD!F1937</f>
        <v>1.7840095688869892E-5</v>
      </c>
      <c r="F1937" s="2">
        <f>'Moving Avg'!D1937</f>
        <v>3.6240600000000001</v>
      </c>
      <c r="G1937" s="2">
        <f>'Moving Avg'!F1937</f>
        <v>3.6773600000000011</v>
      </c>
      <c r="H1937" s="2">
        <f>'Moving Avg'!G1937</f>
        <v>3.6557259999999996</v>
      </c>
      <c r="I1937" s="2">
        <f>'Moving Avg'!H1937</f>
        <v>2.8788729999999965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25</v>
      </c>
      <c r="N1937" s="8">
        <f t="shared" si="301"/>
        <v>100</v>
      </c>
      <c r="O1937" s="8">
        <f t="shared" si="302"/>
        <v>50</v>
      </c>
      <c r="P1937" s="8">
        <f t="shared" si="303"/>
        <v>16.5</v>
      </c>
      <c r="Q1937" s="9">
        <f t="shared" si="304"/>
        <v>53.725000000000001</v>
      </c>
      <c r="R1937" s="9">
        <f t="shared" si="305"/>
        <v>46.625</v>
      </c>
      <c r="S1937" s="9">
        <f t="shared" si="306"/>
        <v>38.674999999999997</v>
      </c>
      <c r="T1937" s="9">
        <f t="shared" si="307"/>
        <v>47.875</v>
      </c>
      <c r="U1937" s="8">
        <f t="shared" si="308"/>
        <v>46.341666666666661</v>
      </c>
      <c r="V1937" s="8">
        <f t="shared" si="309"/>
        <v>46.724999999999994</v>
      </c>
    </row>
    <row r="1938" spans="1:22" ht="13.5" x14ac:dyDescent="0.25">
      <c r="A1938" s="3">
        <f>RSI!A1938</f>
        <v>44831</v>
      </c>
      <c r="B1938" s="2">
        <f>RSI!B1938</f>
        <v>3.77</v>
      </c>
      <c r="C1938" s="2">
        <f>RSI!I1938</f>
        <v>56.549981664961926</v>
      </c>
      <c r="D1938" s="2">
        <f>MACD!E1938</f>
        <v>-1.2996068593579491E-2</v>
      </c>
      <c r="E1938" s="2">
        <f>MACD!F1938</f>
        <v>-2.5849416421648026E-3</v>
      </c>
      <c r="F1938" s="2">
        <f>'Moving Avg'!D1938</f>
        <v>3.6519399999999997</v>
      </c>
      <c r="G1938" s="2">
        <f>'Moving Avg'!F1938</f>
        <v>3.6781800000000002</v>
      </c>
      <c r="H1938" s="2">
        <f>'Moving Avg'!G1938</f>
        <v>3.65835</v>
      </c>
      <c r="I1938" s="2">
        <f>'Moving Avg'!H1938</f>
        <v>2.8862779999999959</v>
      </c>
      <c r="J1938" s="6" t="str">
        <f>OBV!F1938</f>
        <v>BEARISH</v>
      </c>
      <c r="K1938" s="6" t="str">
        <f>OBV!G1938</f>
        <v>NEUTRAL</v>
      </c>
      <c r="L1938" s="6" t="str">
        <f>OBV!H1938</f>
        <v>BEARISH DIVERGENCE</v>
      </c>
      <c r="M1938" s="8">
        <f t="shared" si="300"/>
        <v>25</v>
      </c>
      <c r="N1938" s="8">
        <f t="shared" si="301"/>
        <v>45</v>
      </c>
      <c r="O1938" s="8">
        <f t="shared" si="302"/>
        <v>50</v>
      </c>
      <c r="P1938" s="8">
        <f t="shared" si="303"/>
        <v>16.5</v>
      </c>
      <c r="Q1938" s="9">
        <f t="shared" si="304"/>
        <v>34.475000000000001</v>
      </c>
      <c r="R1938" s="9">
        <f t="shared" si="305"/>
        <v>35.625</v>
      </c>
      <c r="S1938" s="9">
        <f t="shared" si="306"/>
        <v>30.425000000000001</v>
      </c>
      <c r="T1938" s="9">
        <f t="shared" si="307"/>
        <v>34.125</v>
      </c>
      <c r="U1938" s="8">
        <f t="shared" si="308"/>
        <v>33.508333333333333</v>
      </c>
      <c r="V1938" s="8">
        <f t="shared" si="309"/>
        <v>33.662499999999994</v>
      </c>
    </row>
    <row r="1939" spans="1:22" ht="13.5" x14ac:dyDescent="0.25">
      <c r="A1939" s="3">
        <f>RSI!A1939</f>
        <v>44832</v>
      </c>
      <c r="B1939" s="2">
        <f>RSI!B1939</f>
        <v>3.77</v>
      </c>
      <c r="C1939" s="2">
        <f>RSI!I1939</f>
        <v>56.549981664961926</v>
      </c>
      <c r="D1939" s="2">
        <f>MACD!E1939</f>
        <v>-8.7781876819903459E-5</v>
      </c>
      <c r="E1939" s="2">
        <f>MACD!F1939</f>
        <v>-2.0855096890958227E-3</v>
      </c>
      <c r="F1939" s="2">
        <f>'Moving Avg'!D1939</f>
        <v>3.6798200000000003</v>
      </c>
      <c r="G1939" s="2">
        <f>'Moving Avg'!F1939</f>
        <v>3.6863750000000004</v>
      </c>
      <c r="H1939" s="2">
        <f>'Moving Avg'!G1939</f>
        <v>3.660974</v>
      </c>
      <c r="I1939" s="2">
        <f>'Moving Avg'!H1939</f>
        <v>2.8943444999999959</v>
      </c>
      <c r="J1939" s="6" t="str">
        <f>OBV!F1939</f>
        <v>BEARISH</v>
      </c>
      <c r="K1939" s="6" t="str">
        <f>OBV!G1939</f>
        <v>NEUTRAL</v>
      </c>
      <c r="L1939" s="6" t="str">
        <f>OBV!H1939</f>
        <v>BEARISH DIVERGENCE</v>
      </c>
      <c r="M1939" s="8">
        <f t="shared" si="300"/>
        <v>25</v>
      </c>
      <c r="N1939" s="8">
        <f t="shared" si="301"/>
        <v>0</v>
      </c>
      <c r="O1939" s="8">
        <f t="shared" si="302"/>
        <v>50</v>
      </c>
      <c r="P1939" s="8">
        <f t="shared" si="303"/>
        <v>16.5</v>
      </c>
      <c r="Q1939" s="9">
        <f t="shared" si="304"/>
        <v>18.725000000000001</v>
      </c>
      <c r="R1939" s="9">
        <f t="shared" si="305"/>
        <v>26.625</v>
      </c>
      <c r="S1939" s="9">
        <f t="shared" si="306"/>
        <v>23.675000000000001</v>
      </c>
      <c r="T1939" s="9">
        <f t="shared" si="307"/>
        <v>22.875</v>
      </c>
      <c r="U1939" s="8">
        <f t="shared" si="308"/>
        <v>23.008333333333336</v>
      </c>
      <c r="V1939" s="8">
        <f t="shared" si="309"/>
        <v>22.975000000000001</v>
      </c>
    </row>
    <row r="1940" spans="1:22" ht="13.5" x14ac:dyDescent="0.25">
      <c r="A1940" s="3">
        <f>RSI!A1940</f>
        <v>44833</v>
      </c>
      <c r="B1940" s="2">
        <f>RSI!B1940</f>
        <v>3.6469999999999998</v>
      </c>
      <c r="C1940" s="2">
        <f>RSI!I1940</f>
        <v>47.459068379195635</v>
      </c>
      <c r="D1940" s="2">
        <f>MACD!E1940</f>
        <v>1.9418001526644968E-2</v>
      </c>
      <c r="E1940" s="2">
        <f>MACD!F1940</f>
        <v>2.2151925540523356E-3</v>
      </c>
      <c r="F1940" s="2">
        <f>'Moving Avg'!D1940</f>
        <v>3.6830999999999996</v>
      </c>
      <c r="G1940" s="2">
        <f>'Moving Avg'!F1940</f>
        <v>3.680635000000001</v>
      </c>
      <c r="H1940" s="2">
        <f>'Moving Avg'!G1940</f>
        <v>3.6611379999999993</v>
      </c>
      <c r="I1940" s="2">
        <f>'Moving Avg'!H1940</f>
        <v>2.901795999999996</v>
      </c>
      <c r="J1940" s="6" t="str">
        <f>OBV!F1940</f>
        <v>BEARISH</v>
      </c>
      <c r="K1940" s="6" t="str">
        <f>OBV!G1940</f>
        <v>NEUTRAL</v>
      </c>
      <c r="L1940" s="6" t="str">
        <f>OBV!H1940</f>
        <v>BEARISH DIVERGENCE</v>
      </c>
      <c r="M1940" s="8">
        <f t="shared" si="300"/>
        <v>25</v>
      </c>
      <c r="N1940" s="8">
        <f t="shared" si="301"/>
        <v>0</v>
      </c>
      <c r="O1940" s="8">
        <f t="shared" si="302"/>
        <v>50</v>
      </c>
      <c r="P1940" s="8">
        <f t="shared" si="303"/>
        <v>16.5</v>
      </c>
      <c r="Q1940" s="9">
        <f t="shared" si="304"/>
        <v>18.725000000000001</v>
      </c>
      <c r="R1940" s="9">
        <f t="shared" si="305"/>
        <v>26.625</v>
      </c>
      <c r="S1940" s="9">
        <f t="shared" si="306"/>
        <v>23.675000000000001</v>
      </c>
      <c r="T1940" s="9">
        <f t="shared" si="307"/>
        <v>22.875</v>
      </c>
      <c r="U1940" s="8">
        <f t="shared" si="308"/>
        <v>23.008333333333336</v>
      </c>
      <c r="V1940" s="8">
        <f t="shared" si="309"/>
        <v>22.975000000000001</v>
      </c>
    </row>
    <row r="1941" spans="1:22" ht="13.5" x14ac:dyDescent="0.25">
      <c r="A1941" s="3">
        <f>RSI!A1941</f>
        <v>44834</v>
      </c>
      <c r="B1941" s="2">
        <f>RSI!B1941</f>
        <v>3.7618</v>
      </c>
      <c r="C1941" s="2">
        <f>RSI!I1941</f>
        <v>54.767831924172953</v>
      </c>
      <c r="D1941" s="2">
        <f>MACD!E1941</f>
        <v>2.7657370272645476E-2</v>
      </c>
      <c r="E1941" s="2">
        <f>MACD!F1941</f>
        <v>7.3036280977709644E-3</v>
      </c>
      <c r="F1941" s="2">
        <f>'Moving Avg'!D1941</f>
        <v>3.7158799999999998</v>
      </c>
      <c r="G1941" s="2">
        <f>'Moving Avg'!F1941</f>
        <v>3.6785850000000004</v>
      </c>
      <c r="H1941" s="2">
        <f>'Moving Avg'!G1941</f>
        <v>3.663597999999999</v>
      </c>
      <c r="I1941" s="2">
        <f>'Moving Avg'!H1941</f>
        <v>2.9098214999999961</v>
      </c>
      <c r="J1941" s="6" t="str">
        <f>OBV!F1941</f>
        <v>BEARISH</v>
      </c>
      <c r="K1941" s="6" t="str">
        <f>OBV!G1941</f>
        <v>NEUTRAL</v>
      </c>
      <c r="L1941" s="6" t="str">
        <f>OBV!H1941</f>
        <v>BEARISH DIVERGENCE</v>
      </c>
      <c r="M1941" s="8">
        <f t="shared" si="300"/>
        <v>25</v>
      </c>
      <c r="N1941" s="8">
        <f t="shared" si="301"/>
        <v>0</v>
      </c>
      <c r="O1941" s="8">
        <f t="shared" si="302"/>
        <v>50</v>
      </c>
      <c r="P1941" s="8">
        <f t="shared" si="303"/>
        <v>16.5</v>
      </c>
      <c r="Q1941" s="9">
        <f t="shared" si="304"/>
        <v>18.725000000000001</v>
      </c>
      <c r="R1941" s="9">
        <f t="shared" si="305"/>
        <v>26.625</v>
      </c>
      <c r="S1941" s="9">
        <f t="shared" si="306"/>
        <v>23.675000000000001</v>
      </c>
      <c r="T1941" s="9">
        <f t="shared" si="307"/>
        <v>22.875</v>
      </c>
      <c r="U1941" s="8">
        <f t="shared" si="308"/>
        <v>23.008333333333336</v>
      </c>
      <c r="V1941" s="8">
        <f t="shared" si="309"/>
        <v>22.975000000000001</v>
      </c>
    </row>
    <row r="1942" spans="1:22" ht="13.5" x14ac:dyDescent="0.25">
      <c r="A1942" s="3">
        <f>RSI!A1942</f>
        <v>44837</v>
      </c>
      <c r="B1942" s="2">
        <f>RSI!B1942</f>
        <v>3.7618</v>
      </c>
      <c r="C1942" s="2">
        <f>RSI!I1942</f>
        <v>54.767831924172953</v>
      </c>
      <c r="D1942" s="2">
        <f>MACD!E1942</f>
        <v>3.4171321623242878E-2</v>
      </c>
      <c r="E1942" s="2">
        <f>MACD!F1942</f>
        <v>1.2677166802865347E-2</v>
      </c>
      <c r="F1942" s="2">
        <f>'Moving Avg'!D1942</f>
        <v>3.7421199999999999</v>
      </c>
      <c r="G1942" s="2">
        <f>'Moving Avg'!F1942</f>
        <v>3.6847349999999999</v>
      </c>
      <c r="H1942" s="2">
        <f>'Moving Avg'!G1942</f>
        <v>3.6691719999999988</v>
      </c>
      <c r="I1942" s="2">
        <f>'Moving Avg'!H1942</f>
        <v>2.9178469999999961</v>
      </c>
      <c r="J1942" s="6" t="str">
        <f>OBV!F1942</f>
        <v>BEARISH</v>
      </c>
      <c r="K1942" s="6" t="str">
        <f>OBV!G1942</f>
        <v>NEUTRAL</v>
      </c>
      <c r="L1942" s="6" t="str">
        <f>OBV!H1942</f>
        <v>BEARISH DIVERGENCE</v>
      </c>
      <c r="M1942" s="8">
        <f t="shared" si="300"/>
        <v>25</v>
      </c>
      <c r="N1942" s="8">
        <f t="shared" si="301"/>
        <v>0</v>
      </c>
      <c r="O1942" s="8">
        <f t="shared" si="302"/>
        <v>50</v>
      </c>
      <c r="P1942" s="8">
        <f t="shared" si="303"/>
        <v>16.5</v>
      </c>
      <c r="Q1942" s="9">
        <f t="shared" si="304"/>
        <v>18.725000000000001</v>
      </c>
      <c r="R1942" s="9">
        <f t="shared" si="305"/>
        <v>26.625</v>
      </c>
      <c r="S1942" s="9">
        <f t="shared" si="306"/>
        <v>23.675000000000001</v>
      </c>
      <c r="T1942" s="9">
        <f t="shared" si="307"/>
        <v>22.875</v>
      </c>
      <c r="U1942" s="8">
        <f t="shared" si="308"/>
        <v>23.008333333333336</v>
      </c>
      <c r="V1942" s="8">
        <f t="shared" si="309"/>
        <v>22.975000000000001</v>
      </c>
    </row>
    <row r="1943" spans="1:22" ht="13.5" x14ac:dyDescent="0.25">
      <c r="A1943" s="3">
        <f>RSI!A1943</f>
        <v>44838</v>
      </c>
      <c r="B1943" s="2">
        <f>RSI!B1943</f>
        <v>3.5979000000000001</v>
      </c>
      <c r="C1943" s="2">
        <f>RSI!I1943</f>
        <v>44.514709972060679</v>
      </c>
      <c r="D1943" s="2">
        <f>MACD!E1943</f>
        <v>2.6169188674300514E-2</v>
      </c>
      <c r="E1943" s="2">
        <f>MACD!F1943</f>
        <v>1.5375571177152382E-2</v>
      </c>
      <c r="F1943" s="2">
        <f>'Moving Avg'!D1943</f>
        <v>3.7077</v>
      </c>
      <c r="G1943" s="2">
        <f>'Moving Avg'!F1943</f>
        <v>3.68228</v>
      </c>
      <c r="H1943" s="2">
        <f>'Moving Avg'!G1943</f>
        <v>3.6714679999999986</v>
      </c>
      <c r="I1943" s="2">
        <f>'Moving Avg'!H1943</f>
        <v>2.9250529999999952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  <c r="M1943" s="8">
        <f t="shared" si="300"/>
        <v>25</v>
      </c>
      <c r="N1943" s="8">
        <f t="shared" si="301"/>
        <v>0</v>
      </c>
      <c r="O1943" s="8">
        <f t="shared" si="302"/>
        <v>50</v>
      </c>
      <c r="P1943" s="8">
        <f t="shared" si="303"/>
        <v>16.5</v>
      </c>
      <c r="Q1943" s="9">
        <f t="shared" si="304"/>
        <v>18.725000000000001</v>
      </c>
      <c r="R1943" s="9">
        <f t="shared" si="305"/>
        <v>26.625</v>
      </c>
      <c r="S1943" s="9">
        <f t="shared" si="306"/>
        <v>23.675000000000001</v>
      </c>
      <c r="T1943" s="9">
        <f t="shared" si="307"/>
        <v>22.875</v>
      </c>
      <c r="U1943" s="8">
        <f t="shared" si="308"/>
        <v>23.008333333333336</v>
      </c>
      <c r="V1943" s="8">
        <f t="shared" si="309"/>
        <v>22.975000000000001</v>
      </c>
    </row>
    <row r="1944" spans="1:22" ht="13.5" x14ac:dyDescent="0.25">
      <c r="A1944" s="3">
        <f>RSI!A1944</f>
        <v>44839</v>
      </c>
      <c r="B1944" s="2">
        <f>RSI!B1944</f>
        <v>3.5979000000000001</v>
      </c>
      <c r="C1944" s="2">
        <f>RSI!I1944</f>
        <v>44.514709972060679</v>
      </c>
      <c r="D1944" s="2">
        <f>MACD!E1944</f>
        <v>1.9974136492943106E-2</v>
      </c>
      <c r="E1944" s="2">
        <f>MACD!F1944</f>
        <v>1.6295284240310529E-2</v>
      </c>
      <c r="F1944" s="2">
        <f>'Moving Avg'!D1944</f>
        <v>3.6732799999999997</v>
      </c>
      <c r="G1944" s="2">
        <f>'Moving Avg'!F1944</f>
        <v>3.6880199999999994</v>
      </c>
      <c r="H1944" s="2">
        <f>'Moving Avg'!G1944</f>
        <v>3.6737639999999994</v>
      </c>
      <c r="I1944" s="2">
        <f>'Moving Avg'!H1944</f>
        <v>2.9316749999999958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  <c r="M1944" s="8">
        <f t="shared" si="300"/>
        <v>25</v>
      </c>
      <c r="N1944" s="8">
        <f t="shared" si="301"/>
        <v>0</v>
      </c>
      <c r="O1944" s="8">
        <f t="shared" si="302"/>
        <v>50</v>
      </c>
      <c r="P1944" s="8">
        <f t="shared" si="303"/>
        <v>16.5</v>
      </c>
      <c r="Q1944" s="9">
        <f t="shared" si="304"/>
        <v>18.725000000000001</v>
      </c>
      <c r="R1944" s="9">
        <f t="shared" si="305"/>
        <v>26.625</v>
      </c>
      <c r="S1944" s="9">
        <f t="shared" si="306"/>
        <v>23.675000000000001</v>
      </c>
      <c r="T1944" s="9">
        <f t="shared" si="307"/>
        <v>22.875</v>
      </c>
      <c r="U1944" s="8">
        <f t="shared" si="308"/>
        <v>23.008333333333336</v>
      </c>
      <c r="V1944" s="8">
        <f t="shared" si="309"/>
        <v>22.975000000000001</v>
      </c>
    </row>
    <row r="1945" spans="1:22" ht="13.5" x14ac:dyDescent="0.25">
      <c r="A1945" s="3">
        <f>RSI!A1945</f>
        <v>44840</v>
      </c>
      <c r="B1945" s="2">
        <f>RSI!B1945</f>
        <v>3.5979000000000001</v>
      </c>
      <c r="C1945" s="2">
        <f>RSI!I1945</f>
        <v>44.514709972060679</v>
      </c>
      <c r="D1945" s="2">
        <f>MACD!E1945</f>
        <v>1.526548721703147E-2</v>
      </c>
      <c r="E1945" s="2">
        <f>MACD!F1945</f>
        <v>1.6089324835654718E-2</v>
      </c>
      <c r="F1945" s="2">
        <f>'Moving Avg'!D1945</f>
        <v>3.6634599999999997</v>
      </c>
      <c r="G1945" s="2">
        <f>'Moving Avg'!F1945</f>
        <v>3.6937599999999997</v>
      </c>
      <c r="H1945" s="2">
        <f>'Moving Avg'!G1945</f>
        <v>3.6760599999999992</v>
      </c>
      <c r="I1945" s="2">
        <f>'Moving Avg'!H1945</f>
        <v>2.9382969999999951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  <c r="M1945" s="8">
        <f t="shared" si="300"/>
        <v>25</v>
      </c>
      <c r="N1945" s="8">
        <f t="shared" si="301"/>
        <v>45</v>
      </c>
      <c r="O1945" s="8">
        <f t="shared" si="302"/>
        <v>50</v>
      </c>
      <c r="P1945" s="8">
        <f t="shared" si="303"/>
        <v>16.5</v>
      </c>
      <c r="Q1945" s="9">
        <f t="shared" si="304"/>
        <v>34.475000000000001</v>
      </c>
      <c r="R1945" s="9">
        <f t="shared" si="305"/>
        <v>35.625</v>
      </c>
      <c r="S1945" s="9">
        <f t="shared" si="306"/>
        <v>30.425000000000001</v>
      </c>
      <c r="T1945" s="9">
        <f t="shared" si="307"/>
        <v>34.125</v>
      </c>
      <c r="U1945" s="8">
        <f t="shared" si="308"/>
        <v>33.508333333333333</v>
      </c>
      <c r="V1945" s="8">
        <f t="shared" si="309"/>
        <v>33.662499999999994</v>
      </c>
    </row>
    <row r="1946" spans="1:22" ht="13.5" x14ac:dyDescent="0.25">
      <c r="A1946" s="3">
        <f>RSI!A1946</f>
        <v>44841</v>
      </c>
      <c r="B1946" s="2">
        <f>RSI!B1946</f>
        <v>3.5240999999999998</v>
      </c>
      <c r="C1946" s="2">
        <f>RSI!I1946</f>
        <v>40.274457363363602</v>
      </c>
      <c r="D1946" s="2">
        <f>MACD!E1946</f>
        <v>1.2210955878730001E-2</v>
      </c>
      <c r="E1946" s="2">
        <f>MACD!F1946</f>
        <v>1.5313651044269776E-2</v>
      </c>
      <c r="F1946" s="2">
        <f>'Moving Avg'!D1946</f>
        <v>3.61592</v>
      </c>
      <c r="G1946" s="2">
        <f>'Moving Avg'!F1946</f>
        <v>3.6880250000000006</v>
      </c>
      <c r="H1946" s="2">
        <f>'Moving Avg'!G1946</f>
        <v>3.6760600000000001</v>
      </c>
      <c r="I1946" s="2">
        <f>'Moving Avg'!H1946</f>
        <v>2.9445499999999951</v>
      </c>
      <c r="J1946" s="6" t="str">
        <f>OBV!F1946</f>
        <v>BEARISH</v>
      </c>
      <c r="K1946" s="6" t="str">
        <f>OBV!G1946</f>
        <v>WEAK</v>
      </c>
      <c r="L1946" s="6" t="str">
        <f>OBV!H1946</f>
        <v>CONFIRMED BEARISH</v>
      </c>
      <c r="M1946" s="8">
        <f t="shared" si="300"/>
        <v>25</v>
      </c>
      <c r="N1946" s="8">
        <f t="shared" si="301"/>
        <v>45</v>
      </c>
      <c r="O1946" s="8">
        <f t="shared" si="302"/>
        <v>50</v>
      </c>
      <c r="P1946" s="8">
        <f t="shared" si="303"/>
        <v>0</v>
      </c>
      <c r="Q1946" s="9">
        <f t="shared" si="304"/>
        <v>32</v>
      </c>
      <c r="R1946" s="9">
        <f t="shared" si="305"/>
        <v>31.5</v>
      </c>
      <c r="S1946" s="9">
        <f t="shared" si="306"/>
        <v>23</v>
      </c>
      <c r="T1946" s="9">
        <f t="shared" si="307"/>
        <v>30</v>
      </c>
      <c r="U1946" s="8">
        <f t="shared" si="308"/>
        <v>28.833333333333332</v>
      </c>
      <c r="V1946" s="8">
        <f t="shared" si="309"/>
        <v>29.125</v>
      </c>
    </row>
    <row r="1947" spans="1:22" ht="13.5" x14ac:dyDescent="0.25">
      <c r="A1947" s="3">
        <f>RSI!A1947</f>
        <v>44844</v>
      </c>
      <c r="B1947" s="2">
        <f>RSI!B1947</f>
        <v>3.5240999999999998</v>
      </c>
      <c r="C1947" s="2">
        <f>RSI!I1947</f>
        <v>40.274457363363609</v>
      </c>
      <c r="D1947" s="2">
        <f>MACD!E1947</f>
        <v>1.5550443224747745E-2</v>
      </c>
      <c r="E1947" s="2">
        <f>MACD!F1947</f>
        <v>1.5361009480365371E-2</v>
      </c>
      <c r="F1947" s="2">
        <f>'Moving Avg'!D1947</f>
        <v>3.5683800000000003</v>
      </c>
      <c r="G1947" s="2">
        <f>'Moving Avg'!F1947</f>
        <v>3.682290000000001</v>
      </c>
      <c r="H1947" s="2">
        <f>'Moving Avg'!G1947</f>
        <v>3.6760600000000001</v>
      </c>
      <c r="I1947" s="2">
        <f>'Moving Avg'!H1947</f>
        <v>2.9508419999999949</v>
      </c>
      <c r="J1947" s="6" t="str">
        <f>OBV!F1947</f>
        <v>BEARISH</v>
      </c>
      <c r="K1947" s="6" t="str">
        <f>OBV!G1947</f>
        <v>WEAK</v>
      </c>
      <c r="L1947" s="6" t="str">
        <f>OBV!H1947</f>
        <v>CONFIRMED BEARISH</v>
      </c>
      <c r="M1947" s="8">
        <f t="shared" si="300"/>
        <v>25</v>
      </c>
      <c r="N1947" s="8">
        <f t="shared" si="301"/>
        <v>0</v>
      </c>
      <c r="O1947" s="8">
        <f t="shared" si="302"/>
        <v>50</v>
      </c>
      <c r="P1947" s="8">
        <f t="shared" si="303"/>
        <v>0</v>
      </c>
      <c r="Q1947" s="9">
        <f t="shared" si="304"/>
        <v>16.25</v>
      </c>
      <c r="R1947" s="9">
        <f t="shared" si="305"/>
        <v>22.5</v>
      </c>
      <c r="S1947" s="9">
        <f t="shared" si="306"/>
        <v>16.25</v>
      </c>
      <c r="T1947" s="9">
        <f t="shared" si="307"/>
        <v>18.75</v>
      </c>
      <c r="U1947" s="8">
        <f t="shared" si="308"/>
        <v>18.333333333333332</v>
      </c>
      <c r="V1947" s="8">
        <f t="shared" si="309"/>
        <v>18.4375</v>
      </c>
    </row>
    <row r="1948" spans="1:22" ht="13.5" x14ac:dyDescent="0.25">
      <c r="A1948" s="3">
        <f>RSI!A1948</f>
        <v>44845</v>
      </c>
      <c r="B1948" s="2">
        <f>RSI!B1948</f>
        <v>3.5405000000000002</v>
      </c>
      <c r="C1948" s="2">
        <f>RSI!I1948</f>
        <v>41.705564462978082</v>
      </c>
      <c r="D1948" s="2">
        <f>MACD!E1948</f>
        <v>3.9434651906388396E-2</v>
      </c>
      <c r="E1948" s="2">
        <f>MACD!F1948</f>
        <v>2.0175737965569977E-2</v>
      </c>
      <c r="F1948" s="2">
        <f>'Moving Avg'!D1948</f>
        <v>3.5569000000000002</v>
      </c>
      <c r="G1948" s="2">
        <f>'Moving Avg'!F1948</f>
        <v>3.6695850000000005</v>
      </c>
      <c r="H1948" s="2">
        <f>'Moving Avg'!G1948</f>
        <v>3.6763880000000007</v>
      </c>
      <c r="I1948" s="2">
        <f>'Moving Avg'!H1948</f>
        <v>2.957215999999995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  <c r="M1948" s="8">
        <f t="shared" si="300"/>
        <v>25</v>
      </c>
      <c r="N1948" s="8">
        <f t="shared" si="301"/>
        <v>0</v>
      </c>
      <c r="O1948" s="8">
        <f t="shared" si="302"/>
        <v>50</v>
      </c>
      <c r="P1948" s="8">
        <f t="shared" si="303"/>
        <v>16.5</v>
      </c>
      <c r="Q1948" s="9">
        <f t="shared" si="304"/>
        <v>18.725000000000001</v>
      </c>
      <c r="R1948" s="9">
        <f t="shared" si="305"/>
        <v>26.625</v>
      </c>
      <c r="S1948" s="9">
        <f t="shared" si="306"/>
        <v>23.675000000000001</v>
      </c>
      <c r="T1948" s="9">
        <f t="shared" si="307"/>
        <v>22.875</v>
      </c>
      <c r="U1948" s="8">
        <f t="shared" si="308"/>
        <v>23.008333333333336</v>
      </c>
      <c r="V1948" s="8">
        <f t="shared" si="309"/>
        <v>22.975000000000001</v>
      </c>
    </row>
    <row r="1949" spans="1:22" ht="13.5" x14ac:dyDescent="0.25">
      <c r="A1949" s="3">
        <f>RSI!A1949</f>
        <v>44846</v>
      </c>
      <c r="B1949" s="2">
        <f>RSI!B1949</f>
        <v>3.5405000000000002</v>
      </c>
      <c r="C1949" s="2">
        <f>RSI!I1949</f>
        <v>41.705564462978082</v>
      </c>
      <c r="D1949" s="2">
        <f>MACD!E1949</f>
        <v>6.0313337888797669E-2</v>
      </c>
      <c r="E1949" s="2">
        <f>MACD!F1949</f>
        <v>2.8203257950215516E-2</v>
      </c>
      <c r="F1949" s="2">
        <f>'Moving Avg'!D1949</f>
        <v>3.54542</v>
      </c>
      <c r="G1949" s="2">
        <f>'Moving Avg'!F1949</f>
        <v>3.6568800000000001</v>
      </c>
      <c r="H1949" s="2">
        <f>'Moving Avg'!G1949</f>
        <v>3.6767160000000012</v>
      </c>
      <c r="I1949" s="2">
        <f>'Moving Avg'!H1949</f>
        <v>2.9635899999999946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0"/>
        <v>25</v>
      </c>
      <c r="N1949" s="8">
        <f t="shared" si="301"/>
        <v>0</v>
      </c>
      <c r="O1949" s="8">
        <f t="shared" si="302"/>
        <v>50</v>
      </c>
      <c r="P1949" s="8">
        <f t="shared" si="303"/>
        <v>16.5</v>
      </c>
      <c r="Q1949" s="9">
        <f t="shared" si="304"/>
        <v>18.725000000000001</v>
      </c>
      <c r="R1949" s="9">
        <f t="shared" si="305"/>
        <v>26.625</v>
      </c>
      <c r="S1949" s="9">
        <f t="shared" si="306"/>
        <v>23.675000000000001</v>
      </c>
      <c r="T1949" s="9">
        <f t="shared" si="307"/>
        <v>22.875</v>
      </c>
      <c r="U1949" s="8">
        <f t="shared" si="308"/>
        <v>23.008333333333336</v>
      </c>
      <c r="V1949" s="8">
        <f t="shared" si="309"/>
        <v>22.975000000000001</v>
      </c>
    </row>
    <row r="1950" spans="1:22" ht="13.5" x14ac:dyDescent="0.25">
      <c r="A1950" s="3">
        <f>RSI!A1950</f>
        <v>44847</v>
      </c>
      <c r="B1950" s="2">
        <f>RSI!B1950</f>
        <v>3.5405000000000002</v>
      </c>
      <c r="C1950" s="2">
        <f>RSI!I1950</f>
        <v>41.705564462978082</v>
      </c>
      <c r="D1950" s="2">
        <f>MACD!E1950</f>
        <v>5.9676258953206052E-2</v>
      </c>
      <c r="E1950" s="2">
        <f>MACD!F1950</f>
        <v>3.4497858150813625E-2</v>
      </c>
      <c r="F1950" s="2">
        <f>'Moving Avg'!D1950</f>
        <v>3.5339399999999999</v>
      </c>
      <c r="G1950" s="2">
        <f>'Moving Avg'!F1950</f>
        <v>3.6441749999999993</v>
      </c>
      <c r="H1950" s="2">
        <f>'Moving Avg'!G1950</f>
        <v>3.6770440000000013</v>
      </c>
      <c r="I1950" s="2">
        <f>'Moving Avg'!H1950</f>
        <v>2.9699639999999947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0"/>
        <v>25</v>
      </c>
      <c r="N1950" s="8">
        <f t="shared" si="301"/>
        <v>0</v>
      </c>
      <c r="O1950" s="8">
        <f t="shared" si="302"/>
        <v>50</v>
      </c>
      <c r="P1950" s="8">
        <f t="shared" si="303"/>
        <v>16.5</v>
      </c>
      <c r="Q1950" s="9">
        <f t="shared" si="304"/>
        <v>18.725000000000001</v>
      </c>
      <c r="R1950" s="9">
        <f t="shared" si="305"/>
        <v>26.625</v>
      </c>
      <c r="S1950" s="9">
        <f t="shared" si="306"/>
        <v>23.675000000000001</v>
      </c>
      <c r="T1950" s="9">
        <f t="shared" si="307"/>
        <v>22.875</v>
      </c>
      <c r="U1950" s="8">
        <f t="shared" si="308"/>
        <v>23.008333333333336</v>
      </c>
      <c r="V1950" s="8">
        <f t="shared" si="309"/>
        <v>22.975000000000001</v>
      </c>
    </row>
    <row r="1951" spans="1:22" ht="13.5" x14ac:dyDescent="0.25">
      <c r="A1951" s="3">
        <f>RSI!A1951</f>
        <v>44848</v>
      </c>
      <c r="B1951" s="2">
        <f>RSI!B1951</f>
        <v>3.5405000000000002</v>
      </c>
      <c r="C1951" s="2">
        <f>RSI!I1951</f>
        <v>41.705564462978089</v>
      </c>
      <c r="D1951" s="2">
        <f>MACD!E1951</f>
        <v>7.7372265383119032E-2</v>
      </c>
      <c r="E1951" s="2">
        <f>MACD!F1951</f>
        <v>4.3072739597274708E-2</v>
      </c>
      <c r="F1951" s="2">
        <f>'Moving Avg'!D1951</f>
        <v>3.53722</v>
      </c>
      <c r="G1951" s="2">
        <f>'Moving Avg'!F1951</f>
        <v>3.6314699999999993</v>
      </c>
      <c r="H1951" s="2">
        <f>'Moving Avg'!G1951</f>
        <v>3.6773720000000019</v>
      </c>
      <c r="I1951" s="2">
        <f>'Moving Avg'!H1951</f>
        <v>2.9763379999999944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  <c r="M1951" s="8">
        <f t="shared" si="300"/>
        <v>25</v>
      </c>
      <c r="N1951" s="8">
        <f t="shared" si="301"/>
        <v>0</v>
      </c>
      <c r="O1951" s="8">
        <f t="shared" si="302"/>
        <v>50</v>
      </c>
      <c r="P1951" s="8">
        <f t="shared" si="303"/>
        <v>83.5</v>
      </c>
      <c r="Q1951" s="9">
        <f t="shared" si="304"/>
        <v>28.774999999999999</v>
      </c>
      <c r="R1951" s="9">
        <f t="shared" si="305"/>
        <v>43.375</v>
      </c>
      <c r="S1951" s="9">
        <f t="shared" si="306"/>
        <v>53.825000000000003</v>
      </c>
      <c r="T1951" s="9">
        <f t="shared" si="307"/>
        <v>39.625</v>
      </c>
      <c r="U1951" s="8">
        <f t="shared" si="308"/>
        <v>41.991666666666667</v>
      </c>
      <c r="V1951" s="8">
        <f t="shared" si="309"/>
        <v>41.400000000000006</v>
      </c>
    </row>
    <row r="1952" spans="1:22" ht="13.5" x14ac:dyDescent="0.25">
      <c r="A1952" s="3">
        <f>RSI!A1952</f>
        <v>44851</v>
      </c>
      <c r="B1952" s="2">
        <f>RSI!B1952</f>
        <v>3.5240999999999998</v>
      </c>
      <c r="C1952" s="2">
        <f>RSI!I1952</f>
        <v>40.403391751595805</v>
      </c>
      <c r="D1952" s="2">
        <f>MACD!E1952</f>
        <v>9.4091674803898684E-2</v>
      </c>
      <c r="E1952" s="2">
        <f>MACD!F1952</f>
        <v>5.3276526638599504E-2</v>
      </c>
      <c r="F1952" s="2">
        <f>'Moving Avg'!D1952</f>
        <v>3.53722</v>
      </c>
      <c r="G1952" s="2">
        <f>'Moving Avg'!F1952</f>
        <v>3.6179450000000002</v>
      </c>
      <c r="H1952" s="2">
        <f>'Moving Avg'!G1952</f>
        <v>3.6773720000000019</v>
      </c>
      <c r="I1952" s="2">
        <f>'Moving Avg'!H1952</f>
        <v>2.9826299999999946</v>
      </c>
      <c r="J1952" s="6" t="str">
        <f>OBV!F1952</f>
        <v>BULLISH</v>
      </c>
      <c r="K1952" s="6" t="str">
        <f>OBV!G1952</f>
        <v>NEUTRAL</v>
      </c>
      <c r="L1952" s="6" t="str">
        <f>OBV!H1952</f>
        <v>NEUTRAL</v>
      </c>
      <c r="M1952" s="8">
        <f t="shared" si="300"/>
        <v>25</v>
      </c>
      <c r="N1952" s="8">
        <f t="shared" si="301"/>
        <v>0</v>
      </c>
      <c r="O1952" s="8">
        <f t="shared" si="302"/>
        <v>50</v>
      </c>
      <c r="P1952" s="8">
        <f t="shared" si="303"/>
        <v>49.5</v>
      </c>
      <c r="Q1952" s="9">
        <f t="shared" si="304"/>
        <v>23.675000000000001</v>
      </c>
      <c r="R1952" s="9">
        <f t="shared" si="305"/>
        <v>34.875</v>
      </c>
      <c r="S1952" s="9">
        <f t="shared" si="306"/>
        <v>38.525000000000006</v>
      </c>
      <c r="T1952" s="9">
        <f t="shared" si="307"/>
        <v>31.125</v>
      </c>
      <c r="U1952" s="8">
        <f t="shared" si="308"/>
        <v>32.358333333333334</v>
      </c>
      <c r="V1952" s="8">
        <f t="shared" si="309"/>
        <v>32.049999999999997</v>
      </c>
    </row>
    <row r="1953" spans="1:22" ht="13.5" x14ac:dyDescent="0.25">
      <c r="A1953" s="3">
        <f>RSI!A1953</f>
        <v>44852</v>
      </c>
      <c r="B1953" s="2">
        <f>RSI!B1953</f>
        <v>3.5240999999999998</v>
      </c>
      <c r="C1953" s="2">
        <f>RSI!I1953</f>
        <v>40.403391751595798</v>
      </c>
      <c r="D1953" s="2">
        <f>MACD!E1953</f>
        <v>8.3612104694208433E-2</v>
      </c>
      <c r="E1953" s="2">
        <f>MACD!F1953</f>
        <v>5.9343642249721294E-2</v>
      </c>
      <c r="F1953" s="2">
        <f>'Moving Avg'!D1953</f>
        <v>3.5339400000000003</v>
      </c>
      <c r="G1953" s="2">
        <f>'Moving Avg'!F1953</f>
        <v>3.6126200000000006</v>
      </c>
      <c r="H1953" s="2">
        <f>'Moving Avg'!G1953</f>
        <v>3.6773720000000019</v>
      </c>
      <c r="I1953" s="2">
        <f>'Moving Avg'!H1953</f>
        <v>2.9889219999999943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0"/>
        <v>25</v>
      </c>
      <c r="N1953" s="8">
        <f t="shared" si="301"/>
        <v>0</v>
      </c>
      <c r="O1953" s="8">
        <f t="shared" si="302"/>
        <v>50</v>
      </c>
      <c r="P1953" s="8">
        <f t="shared" si="303"/>
        <v>16.5</v>
      </c>
      <c r="Q1953" s="9">
        <f t="shared" si="304"/>
        <v>18.725000000000001</v>
      </c>
      <c r="R1953" s="9">
        <f t="shared" si="305"/>
        <v>26.625</v>
      </c>
      <c r="S1953" s="9">
        <f t="shared" si="306"/>
        <v>23.675000000000001</v>
      </c>
      <c r="T1953" s="9">
        <f t="shared" si="307"/>
        <v>22.875</v>
      </c>
      <c r="U1953" s="8">
        <f t="shared" si="308"/>
        <v>23.008333333333336</v>
      </c>
      <c r="V1953" s="8">
        <f t="shared" si="309"/>
        <v>22.975000000000001</v>
      </c>
    </row>
    <row r="1954" spans="1:22" ht="13.5" x14ac:dyDescent="0.25">
      <c r="A1954" s="3">
        <f>RSI!A1954</f>
        <v>44853</v>
      </c>
      <c r="B1954" s="2">
        <f>RSI!B1954</f>
        <v>3.6798000000000002</v>
      </c>
      <c r="C1954" s="2">
        <f>RSI!I1954</f>
        <v>55.65023774959198</v>
      </c>
      <c r="D1954" s="2">
        <f>MACD!E1954</f>
        <v>6.3756463101782401E-2</v>
      </c>
      <c r="E1954" s="2">
        <f>MACD!F1954</f>
        <v>6.0226206420133516E-2</v>
      </c>
      <c r="F1954" s="2">
        <f>'Moving Avg'!D1954</f>
        <v>3.5618000000000003</v>
      </c>
      <c r="G1954" s="2">
        <f>'Moving Avg'!F1954</f>
        <v>3.6150800000000003</v>
      </c>
      <c r="H1954" s="2">
        <f>'Moving Avg'!G1954</f>
        <v>3.6788460000000014</v>
      </c>
      <c r="I1954" s="2">
        <f>'Moving Avg'!H1954</f>
        <v>2.9959924999999945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  <c r="M1954" s="8">
        <f t="shared" si="300"/>
        <v>25</v>
      </c>
      <c r="N1954" s="8">
        <f t="shared" si="301"/>
        <v>0</v>
      </c>
      <c r="O1954" s="8">
        <f t="shared" si="302"/>
        <v>50</v>
      </c>
      <c r="P1954" s="8">
        <f t="shared" si="303"/>
        <v>83.5</v>
      </c>
      <c r="Q1954" s="9">
        <f t="shared" si="304"/>
        <v>28.774999999999999</v>
      </c>
      <c r="R1954" s="9">
        <f t="shared" si="305"/>
        <v>43.375</v>
      </c>
      <c r="S1954" s="9">
        <f t="shared" si="306"/>
        <v>53.825000000000003</v>
      </c>
      <c r="T1954" s="9">
        <f t="shared" si="307"/>
        <v>39.625</v>
      </c>
      <c r="U1954" s="8">
        <f t="shared" si="308"/>
        <v>41.991666666666667</v>
      </c>
      <c r="V1954" s="8">
        <f t="shared" si="309"/>
        <v>41.400000000000006</v>
      </c>
    </row>
    <row r="1955" spans="1:22" ht="13.5" x14ac:dyDescent="0.25">
      <c r="A1955" s="3">
        <f>RSI!A1955</f>
        <v>44854</v>
      </c>
      <c r="B1955" s="2">
        <f>RSI!B1955</f>
        <v>3.5979000000000001</v>
      </c>
      <c r="C1955" s="2">
        <f>RSI!I1955</f>
        <v>48.606080474632904</v>
      </c>
      <c r="D1955" s="2">
        <f>MACD!E1955</f>
        <v>5.2606812701998074E-2</v>
      </c>
      <c r="E1955" s="2">
        <f>MACD!F1955</f>
        <v>5.8702327676506426E-2</v>
      </c>
      <c r="F1955" s="2">
        <f>'Moving Avg'!D1955</f>
        <v>3.5732799999999996</v>
      </c>
      <c r="G1955" s="2">
        <f>'Moving Avg'!F1955</f>
        <v>3.613445</v>
      </c>
      <c r="H1955" s="2">
        <f>'Moving Avg'!G1955</f>
        <v>3.6778640000000018</v>
      </c>
      <c r="I1955" s="2">
        <f>'Moving Avg'!H1955</f>
        <v>3.0026534999999943</v>
      </c>
      <c r="J1955" s="6" t="str">
        <f>OBV!F1955</f>
        <v>BULLISH</v>
      </c>
      <c r="K1955" s="6" t="str">
        <f>OBV!G1955</f>
        <v>NEUTRAL</v>
      </c>
      <c r="L1955" s="6" t="str">
        <f>OBV!H1955</f>
        <v>CONFIRMED BULLISH</v>
      </c>
      <c r="M1955" s="8">
        <f t="shared" si="300"/>
        <v>25</v>
      </c>
      <c r="N1955" s="8">
        <f t="shared" si="301"/>
        <v>45</v>
      </c>
      <c r="O1955" s="8">
        <f t="shared" si="302"/>
        <v>50</v>
      </c>
      <c r="P1955" s="8">
        <f t="shared" si="303"/>
        <v>83.5</v>
      </c>
      <c r="Q1955" s="9">
        <f t="shared" si="304"/>
        <v>44.524999999999999</v>
      </c>
      <c r="R1955" s="9">
        <f t="shared" si="305"/>
        <v>52.375</v>
      </c>
      <c r="S1955" s="9">
        <f t="shared" si="306"/>
        <v>60.575000000000003</v>
      </c>
      <c r="T1955" s="9">
        <f t="shared" si="307"/>
        <v>50.875</v>
      </c>
      <c r="U1955" s="8">
        <f t="shared" si="308"/>
        <v>52.491666666666674</v>
      </c>
      <c r="V1955" s="8">
        <f t="shared" si="309"/>
        <v>52.087500000000006</v>
      </c>
    </row>
    <row r="1956" spans="1:22" ht="13.5" x14ac:dyDescent="0.25">
      <c r="A1956" s="3">
        <f>RSI!A1956</f>
        <v>44855</v>
      </c>
      <c r="B1956" s="2">
        <f>RSI!B1956</f>
        <v>3.7536</v>
      </c>
      <c r="C1956" s="2">
        <f>RSI!I1956</f>
        <v>59.183644018599253</v>
      </c>
      <c r="D1956" s="2">
        <f>MACD!E1956</f>
        <v>2.0384644295306842E-2</v>
      </c>
      <c r="E1956" s="2">
        <f>MACD!F1956</f>
        <v>5.1038791000266516E-2</v>
      </c>
      <c r="F1956" s="2">
        <f>'Moving Avg'!D1956</f>
        <v>3.6158999999999999</v>
      </c>
      <c r="G1956" s="2">
        <f>'Moving Avg'!F1956</f>
        <v>3.6212299999999997</v>
      </c>
      <c r="H1956" s="2">
        <f>'Moving Avg'!G1956</f>
        <v>3.6768800000000024</v>
      </c>
      <c r="I1956" s="2">
        <f>'Moving Avg'!H1956</f>
        <v>3.010092999999995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  <c r="M1956" s="8">
        <f t="shared" si="300"/>
        <v>25</v>
      </c>
      <c r="N1956" s="8">
        <f t="shared" si="301"/>
        <v>100</v>
      </c>
      <c r="O1956" s="8">
        <f t="shared" si="302"/>
        <v>50</v>
      </c>
      <c r="P1956" s="8">
        <f t="shared" si="303"/>
        <v>83.5</v>
      </c>
      <c r="Q1956" s="9">
        <f t="shared" si="304"/>
        <v>63.774999999999999</v>
      </c>
      <c r="R1956" s="9">
        <f t="shared" si="305"/>
        <v>63.375</v>
      </c>
      <c r="S1956" s="9">
        <f t="shared" si="306"/>
        <v>68.825000000000003</v>
      </c>
      <c r="T1956" s="9">
        <f t="shared" si="307"/>
        <v>64.625</v>
      </c>
      <c r="U1956" s="8">
        <f t="shared" si="308"/>
        <v>65.325000000000003</v>
      </c>
      <c r="V1956" s="8">
        <f t="shared" si="309"/>
        <v>65.150000000000006</v>
      </c>
    </row>
    <row r="1957" spans="1:22" ht="13.5" x14ac:dyDescent="0.25">
      <c r="A1957" s="3">
        <f>RSI!A1957</f>
        <v>44858</v>
      </c>
      <c r="B1957" s="2">
        <f>RSI!B1957</f>
        <v>3.7290000000000001</v>
      </c>
      <c r="C1957" s="2">
        <f>RSI!I1957</f>
        <v>57.181209077095112</v>
      </c>
      <c r="D1957" s="2">
        <f>MACD!E1957</f>
        <v>-5.8861103742700038E-3</v>
      </c>
      <c r="E1957" s="2">
        <f>MACD!F1957</f>
        <v>3.9653810725359215E-2</v>
      </c>
      <c r="F1957" s="2">
        <f>'Moving Avg'!D1957</f>
        <v>3.6568800000000001</v>
      </c>
      <c r="G1957" s="2">
        <f>'Moving Avg'!F1957</f>
        <v>3.62615</v>
      </c>
      <c r="H1957" s="2">
        <f>'Moving Avg'!G1957</f>
        <v>3.6754040000000021</v>
      </c>
      <c r="I1957" s="2">
        <f>'Moving Avg'!H1957</f>
        <v>3.0174094999999954</v>
      </c>
      <c r="J1957" s="6" t="str">
        <f>OBV!F1957</f>
        <v>BULLISH</v>
      </c>
      <c r="K1957" s="6" t="str">
        <f>OBV!G1957</f>
        <v>NEUTRAL</v>
      </c>
      <c r="L1957" s="6" t="str">
        <f>OBV!H1957</f>
        <v>CONFIRMED BULLISH</v>
      </c>
      <c r="M1957" s="8">
        <f t="shared" si="300"/>
        <v>25</v>
      </c>
      <c r="N1957" s="8">
        <f t="shared" si="301"/>
        <v>100</v>
      </c>
      <c r="O1957" s="8">
        <f t="shared" si="302"/>
        <v>50</v>
      </c>
      <c r="P1957" s="8">
        <f t="shared" si="303"/>
        <v>83.5</v>
      </c>
      <c r="Q1957" s="9">
        <f t="shared" si="304"/>
        <v>63.774999999999999</v>
      </c>
      <c r="R1957" s="9">
        <f t="shared" si="305"/>
        <v>63.375</v>
      </c>
      <c r="S1957" s="9">
        <f t="shared" si="306"/>
        <v>68.825000000000003</v>
      </c>
      <c r="T1957" s="9">
        <f t="shared" si="307"/>
        <v>64.625</v>
      </c>
      <c r="U1957" s="8">
        <f t="shared" si="308"/>
        <v>65.325000000000003</v>
      </c>
      <c r="V1957" s="8">
        <f t="shared" si="309"/>
        <v>65.150000000000006</v>
      </c>
    </row>
    <row r="1958" spans="1:22" ht="13.5" x14ac:dyDescent="0.25">
      <c r="A1958" s="3">
        <f>RSI!A1958</f>
        <v>44859</v>
      </c>
      <c r="B1958" s="2">
        <f>RSI!B1958</f>
        <v>3.7208000000000001</v>
      </c>
      <c r="C1958" s="2">
        <f>RSI!I1958</f>
        <v>56.495041061457044</v>
      </c>
      <c r="D1958" s="2">
        <f>MACD!E1958</f>
        <v>-2.5606090695171169E-2</v>
      </c>
      <c r="E1958" s="2">
        <f>MACD!F1958</f>
        <v>2.6601830441253138E-2</v>
      </c>
      <c r="F1958" s="2">
        <f>'Moving Avg'!D1958</f>
        <v>3.6962200000000003</v>
      </c>
      <c r="G1958" s="2">
        <f>'Moving Avg'!F1958</f>
        <v>3.6236899999999999</v>
      </c>
      <c r="H1958" s="2">
        <f>'Moving Avg'!G1958</f>
        <v>3.6737640000000016</v>
      </c>
      <c r="I1958" s="2">
        <f>'Moving Avg'!H1958</f>
        <v>3.0246849999999963</v>
      </c>
      <c r="J1958" s="6" t="str">
        <f>OBV!F1958</f>
        <v>BULLISH</v>
      </c>
      <c r="K1958" s="6" t="str">
        <f>OBV!G1958</f>
        <v>NEUTRAL</v>
      </c>
      <c r="L1958" s="6" t="str">
        <f>OBV!H1958</f>
        <v>CONFIRMED BULLISH</v>
      </c>
      <c r="M1958" s="8">
        <f t="shared" si="300"/>
        <v>25</v>
      </c>
      <c r="N1958" s="8">
        <f t="shared" si="301"/>
        <v>100</v>
      </c>
      <c r="O1958" s="8">
        <f t="shared" si="302"/>
        <v>50</v>
      </c>
      <c r="P1958" s="8">
        <f t="shared" si="303"/>
        <v>83.5</v>
      </c>
      <c r="Q1958" s="9">
        <f t="shared" si="304"/>
        <v>63.774999999999999</v>
      </c>
      <c r="R1958" s="9">
        <f t="shared" si="305"/>
        <v>63.375</v>
      </c>
      <c r="S1958" s="9">
        <f t="shared" si="306"/>
        <v>68.825000000000003</v>
      </c>
      <c r="T1958" s="9">
        <f t="shared" si="307"/>
        <v>64.625</v>
      </c>
      <c r="U1958" s="8">
        <f t="shared" si="308"/>
        <v>65.325000000000003</v>
      </c>
      <c r="V1958" s="8">
        <f t="shared" si="309"/>
        <v>65.150000000000006</v>
      </c>
    </row>
    <row r="1959" spans="1:22" ht="13.5" x14ac:dyDescent="0.25">
      <c r="A1959" s="3">
        <f>RSI!A1959</f>
        <v>44860</v>
      </c>
      <c r="B1959" s="2">
        <f>RSI!B1959</f>
        <v>3.7208000000000001</v>
      </c>
      <c r="C1959" s="2">
        <f>RSI!I1959</f>
        <v>56.495041061457044</v>
      </c>
      <c r="D1959" s="2">
        <f>MACD!E1959</f>
        <v>-4.281911128054805E-2</v>
      </c>
      <c r="E1959" s="2">
        <f>MACD!F1959</f>
        <v>1.2717642096892903E-2</v>
      </c>
      <c r="F1959" s="2">
        <f>'Moving Avg'!D1959</f>
        <v>3.7044200000000003</v>
      </c>
      <c r="G1959" s="2">
        <f>'Moving Avg'!F1959</f>
        <v>3.6212299999999997</v>
      </c>
      <c r="H1959" s="2">
        <f>'Moving Avg'!G1959</f>
        <v>3.6721240000000019</v>
      </c>
      <c r="I1959" s="2">
        <f>'Moving Avg'!H1959</f>
        <v>3.0319604999999963</v>
      </c>
      <c r="J1959" s="6" t="str">
        <f>OBV!F1959</f>
        <v>BEARISH</v>
      </c>
      <c r="K1959" s="6" t="str">
        <f>OBV!G1959</f>
        <v>NEUTRAL</v>
      </c>
      <c r="L1959" s="6" t="str">
        <f>OBV!H1959</f>
        <v>BEARISH DIVERGENCE</v>
      </c>
      <c r="M1959" s="8">
        <f t="shared" si="300"/>
        <v>25</v>
      </c>
      <c r="N1959" s="8">
        <f t="shared" si="301"/>
        <v>100</v>
      </c>
      <c r="O1959" s="8">
        <f t="shared" si="302"/>
        <v>50</v>
      </c>
      <c r="P1959" s="8">
        <f t="shared" si="303"/>
        <v>16.5</v>
      </c>
      <c r="Q1959" s="9">
        <f t="shared" si="304"/>
        <v>53.725000000000001</v>
      </c>
      <c r="R1959" s="9">
        <f t="shared" si="305"/>
        <v>46.625</v>
      </c>
      <c r="S1959" s="9">
        <f t="shared" si="306"/>
        <v>38.674999999999997</v>
      </c>
      <c r="T1959" s="9">
        <f t="shared" si="307"/>
        <v>47.875</v>
      </c>
      <c r="U1959" s="8">
        <f t="shared" si="308"/>
        <v>46.341666666666661</v>
      </c>
      <c r="V1959" s="8">
        <f t="shared" si="309"/>
        <v>46.724999999999994</v>
      </c>
    </row>
    <row r="1960" spans="1:22" ht="13.5" x14ac:dyDescent="0.25">
      <c r="A1960" s="3">
        <f>RSI!A1960</f>
        <v>44861</v>
      </c>
      <c r="B1960" s="2">
        <f>RSI!B1960</f>
        <v>3.7208000000000001</v>
      </c>
      <c r="C1960" s="2">
        <f>RSI!I1960</f>
        <v>56.495041061457044</v>
      </c>
      <c r="D1960" s="2">
        <f>MACD!E1960</f>
        <v>-5.7871829844241773E-2</v>
      </c>
      <c r="E1960" s="2">
        <f>MACD!F1960</f>
        <v>-1.4002522913340327E-3</v>
      </c>
      <c r="F1960" s="2">
        <f>'Moving Avg'!D1960</f>
        <v>3.7290000000000001</v>
      </c>
      <c r="G1960" s="2">
        <f>'Moving Avg'!F1960</f>
        <v>3.6249199999999995</v>
      </c>
      <c r="H1960" s="2">
        <f>'Moving Avg'!G1960</f>
        <v>3.6704840000000014</v>
      </c>
      <c r="I1960" s="2">
        <f>'Moving Avg'!H1960</f>
        <v>3.0392359999999967</v>
      </c>
      <c r="J1960" s="6" t="str">
        <f>OBV!F1960</f>
        <v>BEARISH</v>
      </c>
      <c r="K1960" s="6" t="str">
        <f>OBV!G1960</f>
        <v>NEUTRAL</v>
      </c>
      <c r="L1960" s="6" t="str">
        <f>OBV!H1960</f>
        <v>BEARISH DIVERGENCE</v>
      </c>
      <c r="M1960" s="8">
        <f t="shared" si="300"/>
        <v>25</v>
      </c>
      <c r="N1960" s="8">
        <f t="shared" si="301"/>
        <v>100</v>
      </c>
      <c r="O1960" s="8">
        <f t="shared" si="302"/>
        <v>50</v>
      </c>
      <c r="P1960" s="8">
        <f t="shared" si="303"/>
        <v>16.5</v>
      </c>
      <c r="Q1960" s="9">
        <f t="shared" si="304"/>
        <v>53.725000000000001</v>
      </c>
      <c r="R1960" s="9">
        <f t="shared" si="305"/>
        <v>46.625</v>
      </c>
      <c r="S1960" s="9">
        <f t="shared" si="306"/>
        <v>38.674999999999997</v>
      </c>
      <c r="T1960" s="9">
        <f t="shared" si="307"/>
        <v>47.875</v>
      </c>
      <c r="U1960" s="8">
        <f t="shared" si="308"/>
        <v>46.341666666666661</v>
      </c>
      <c r="V1960" s="8">
        <f t="shared" si="309"/>
        <v>46.724999999999994</v>
      </c>
    </row>
    <row r="1961" spans="1:22" ht="13.5" x14ac:dyDescent="0.25">
      <c r="A1961" s="3">
        <f>RSI!A1961</f>
        <v>44862</v>
      </c>
      <c r="B1961" s="2">
        <f>RSI!B1961</f>
        <v>3.7290000000000001</v>
      </c>
      <c r="C1961" s="2">
        <f>RSI!I1961</f>
        <v>57.137446525678499</v>
      </c>
      <c r="D1961" s="2">
        <f>MACD!E1961</f>
        <v>-7.1667870544067203E-2</v>
      </c>
      <c r="E1961" s="2">
        <f>MACD!F1961</f>
        <v>-1.5453775941880667E-2</v>
      </c>
      <c r="F1961" s="2">
        <f>'Moving Avg'!D1961</f>
        <v>3.7240799999999998</v>
      </c>
      <c r="G1961" s="2">
        <f>'Moving Avg'!F1961</f>
        <v>3.6232799999999998</v>
      </c>
      <c r="H1961" s="2">
        <f>'Moving Avg'!G1961</f>
        <v>3.6690080000000012</v>
      </c>
      <c r="I1961" s="2">
        <f>'Moving Avg'!H1961</f>
        <v>3.046046499999997</v>
      </c>
      <c r="J1961" s="6" t="str">
        <f>OBV!F1961</f>
        <v>BULLISH</v>
      </c>
      <c r="K1961" s="6" t="str">
        <f>OBV!G1961</f>
        <v>NEUTRAL</v>
      </c>
      <c r="L1961" s="6" t="str">
        <f>OBV!H1961</f>
        <v>BULLISH DIVERGENCE</v>
      </c>
      <c r="M1961" s="8">
        <f t="shared" si="300"/>
        <v>25</v>
      </c>
      <c r="N1961" s="8">
        <f t="shared" si="301"/>
        <v>100</v>
      </c>
      <c r="O1961" s="8">
        <f t="shared" si="302"/>
        <v>50</v>
      </c>
      <c r="P1961" s="8">
        <f t="shared" si="303"/>
        <v>66.5</v>
      </c>
      <c r="Q1961" s="9">
        <f t="shared" si="304"/>
        <v>61.225000000000001</v>
      </c>
      <c r="R1961" s="9">
        <f t="shared" si="305"/>
        <v>59.125</v>
      </c>
      <c r="S1961" s="9">
        <f t="shared" si="306"/>
        <v>61.174999999999997</v>
      </c>
      <c r="T1961" s="9">
        <f t="shared" si="307"/>
        <v>60.375</v>
      </c>
      <c r="U1961" s="8">
        <f t="shared" si="308"/>
        <v>60.508333333333326</v>
      </c>
      <c r="V1961" s="8">
        <f t="shared" si="309"/>
        <v>60.474999999999994</v>
      </c>
    </row>
    <row r="1962" spans="1:22" ht="13.5" x14ac:dyDescent="0.25">
      <c r="A1962" s="3">
        <f>RSI!A1962</f>
        <v>44865</v>
      </c>
      <c r="B1962" s="2">
        <f>RSI!B1962</f>
        <v>3.7290000000000001</v>
      </c>
      <c r="C1962" s="2">
        <f>RSI!I1962</f>
        <v>57.137446525678499</v>
      </c>
      <c r="D1962" s="2">
        <f>MACD!E1962</f>
        <v>-8.6331231542004172E-2</v>
      </c>
      <c r="E1962" s="2">
        <f>MACD!F1962</f>
        <v>-2.9629267061905371E-2</v>
      </c>
      <c r="F1962" s="2">
        <f>'Moving Avg'!D1962</f>
        <v>3.7240799999999998</v>
      </c>
      <c r="G1962" s="2">
        <f>'Moving Avg'!F1962</f>
        <v>3.6216400000000002</v>
      </c>
      <c r="H1962" s="2">
        <f>'Moving Avg'!G1962</f>
        <v>3.6708120000000015</v>
      </c>
      <c r="I1962" s="2">
        <f>'Moving Avg'!H1962</f>
        <v>3.0527014999999973</v>
      </c>
      <c r="J1962" s="6" t="str">
        <f>OBV!F1962</f>
        <v>BULLISH</v>
      </c>
      <c r="K1962" s="6" t="str">
        <f>OBV!G1962</f>
        <v>NEUTRAL</v>
      </c>
      <c r="L1962" s="6" t="str">
        <f>OBV!H1962</f>
        <v>NEUTRAL</v>
      </c>
      <c r="M1962" s="8">
        <f t="shared" si="300"/>
        <v>25</v>
      </c>
      <c r="N1962" s="8">
        <f t="shared" si="301"/>
        <v>100</v>
      </c>
      <c r="O1962" s="8">
        <f t="shared" si="302"/>
        <v>50</v>
      </c>
      <c r="P1962" s="8">
        <f t="shared" si="303"/>
        <v>49.5</v>
      </c>
      <c r="Q1962" s="9">
        <f t="shared" si="304"/>
        <v>58.674999999999997</v>
      </c>
      <c r="R1962" s="9">
        <f t="shared" si="305"/>
        <v>54.875</v>
      </c>
      <c r="S1962" s="9">
        <f t="shared" si="306"/>
        <v>53.525000000000006</v>
      </c>
      <c r="T1962" s="9">
        <f t="shared" si="307"/>
        <v>56.125</v>
      </c>
      <c r="U1962" s="8">
        <f t="shared" si="308"/>
        <v>55.691666666666663</v>
      </c>
      <c r="V1962" s="8">
        <f t="shared" si="309"/>
        <v>55.8</v>
      </c>
    </row>
    <row r="1963" spans="1:22" ht="13.5" x14ac:dyDescent="0.25">
      <c r="A1963" s="3">
        <f>RSI!A1963</f>
        <v>44866</v>
      </c>
      <c r="B1963" s="2">
        <f>RSI!B1963</f>
        <v>3.5651000000000002</v>
      </c>
      <c r="C1963" s="2">
        <f>RSI!I1963</f>
        <v>42.566872197542509</v>
      </c>
      <c r="D1963" s="2">
        <f>MACD!E1963</f>
        <v>-8.703009008406859E-2</v>
      </c>
      <c r="E1963" s="2">
        <f>MACD!F1963</f>
        <v>-4.1109431666338014E-2</v>
      </c>
      <c r="F1963" s="2">
        <f>'Moving Avg'!D1963</f>
        <v>3.6929400000000001</v>
      </c>
      <c r="G1963" s="2">
        <f>'Moving Avg'!F1963</f>
        <v>3.62</v>
      </c>
      <c r="H1963" s="2">
        <f>'Moving Avg'!G1963</f>
        <v>3.6667140000000016</v>
      </c>
      <c r="I1963" s="2">
        <f>'Moving Avg'!H1963</f>
        <v>3.0585369999999972</v>
      </c>
      <c r="J1963" s="6" t="str">
        <f>OBV!F1963</f>
        <v>BULLISH</v>
      </c>
      <c r="K1963" s="6" t="str">
        <f>OBV!G1963</f>
        <v>STRONG</v>
      </c>
      <c r="L1963" s="6" t="str">
        <f>OBV!H1963</f>
        <v>BULLISH DIVERGENCE</v>
      </c>
      <c r="M1963" s="8">
        <f t="shared" si="300"/>
        <v>25</v>
      </c>
      <c r="N1963" s="8">
        <f t="shared" si="301"/>
        <v>100</v>
      </c>
      <c r="O1963" s="8">
        <f t="shared" si="302"/>
        <v>50</v>
      </c>
      <c r="P1963" s="8">
        <f t="shared" si="303"/>
        <v>83</v>
      </c>
      <c r="Q1963" s="9">
        <f t="shared" si="304"/>
        <v>63.7</v>
      </c>
      <c r="R1963" s="9">
        <f t="shared" si="305"/>
        <v>63.25</v>
      </c>
      <c r="S1963" s="9">
        <f t="shared" si="306"/>
        <v>68.599999999999994</v>
      </c>
      <c r="T1963" s="9">
        <f t="shared" si="307"/>
        <v>64.5</v>
      </c>
      <c r="U1963" s="8">
        <f t="shared" si="308"/>
        <v>65.183333333333337</v>
      </c>
      <c r="V1963" s="8">
        <f t="shared" si="309"/>
        <v>65.012500000000003</v>
      </c>
    </row>
    <row r="1964" spans="1:22" ht="13.5" x14ac:dyDescent="0.25">
      <c r="A1964" s="3">
        <f>RSI!A1964</f>
        <v>44867</v>
      </c>
      <c r="B1964" s="2">
        <f>RSI!B1964</f>
        <v>3.5240999999999998</v>
      </c>
      <c r="C1964" s="2">
        <f>RSI!I1964</f>
        <v>39.830582430122639</v>
      </c>
      <c r="D1964" s="2">
        <f>MACD!E1964</f>
        <v>-6.0062186205810608E-2</v>
      </c>
      <c r="E1964" s="2">
        <f>MACD!F1964</f>
        <v>-4.4899982574232541E-2</v>
      </c>
      <c r="F1964" s="2">
        <f>'Moving Avg'!D1964</f>
        <v>3.6536</v>
      </c>
      <c r="G1964" s="2">
        <f>'Moving Avg'!F1964</f>
        <v>3.6163099999999999</v>
      </c>
      <c r="H1964" s="2">
        <f>'Moving Avg'!G1964</f>
        <v>3.6617960000000016</v>
      </c>
      <c r="I1964" s="2">
        <f>'Moving Avg'!H1964</f>
        <v>3.0641674999999968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25</v>
      </c>
      <c r="N1964" s="8">
        <f t="shared" si="301"/>
        <v>45</v>
      </c>
      <c r="O1964" s="8">
        <f t="shared" si="302"/>
        <v>50</v>
      </c>
      <c r="P1964" s="8">
        <f t="shared" si="303"/>
        <v>16.5</v>
      </c>
      <c r="Q1964" s="9">
        <f t="shared" si="304"/>
        <v>34.475000000000001</v>
      </c>
      <c r="R1964" s="9">
        <f t="shared" si="305"/>
        <v>35.625</v>
      </c>
      <c r="S1964" s="9">
        <f t="shared" si="306"/>
        <v>30.425000000000001</v>
      </c>
      <c r="T1964" s="9">
        <f t="shared" si="307"/>
        <v>34.125</v>
      </c>
      <c r="U1964" s="8">
        <f t="shared" si="308"/>
        <v>33.508333333333333</v>
      </c>
      <c r="V1964" s="8">
        <f t="shared" si="309"/>
        <v>33.662499999999994</v>
      </c>
    </row>
    <row r="1965" spans="1:22" ht="13.5" x14ac:dyDescent="0.25">
      <c r="A1965" s="3">
        <f>RSI!A1965</f>
        <v>44868</v>
      </c>
      <c r="B1965" s="2">
        <f>RSI!B1965</f>
        <v>3.3683999999999998</v>
      </c>
      <c r="C1965" s="2">
        <f>RSI!I1965</f>
        <v>31.539146903062928</v>
      </c>
      <c r="D1965" s="2">
        <f>MACD!E1965</f>
        <v>-3.7541324919929675E-2</v>
      </c>
      <c r="E1965" s="2">
        <f>MACD!F1965</f>
        <v>-4.3428251043371967E-2</v>
      </c>
      <c r="F1965" s="2">
        <f>'Moving Avg'!D1965</f>
        <v>3.5831200000000001</v>
      </c>
      <c r="G1965" s="2">
        <f>'Moving Avg'!F1965</f>
        <v>3.6048349999999991</v>
      </c>
      <c r="H1965" s="2">
        <f>'Moving Avg'!G1965</f>
        <v>3.6537640000000011</v>
      </c>
      <c r="I1965" s="2">
        <f>'Moving Avg'!H1965</f>
        <v>3.0690194999999965</v>
      </c>
      <c r="J1965" s="6" t="str">
        <f>OBV!F1965</f>
        <v>BEARISH</v>
      </c>
      <c r="K1965" s="6" t="str">
        <f>OBV!G1965</f>
        <v>WEAK</v>
      </c>
      <c r="L1965" s="6" t="str">
        <f>OBV!H1965</f>
        <v>CONFIRMED BEARISH</v>
      </c>
      <c r="M1965" s="8">
        <f t="shared" si="300"/>
        <v>25</v>
      </c>
      <c r="N1965" s="8">
        <f t="shared" si="301"/>
        <v>0</v>
      </c>
      <c r="O1965" s="8">
        <f t="shared" si="302"/>
        <v>50</v>
      </c>
      <c r="P1965" s="8">
        <f t="shared" si="303"/>
        <v>0</v>
      </c>
      <c r="Q1965" s="9">
        <f t="shared" si="304"/>
        <v>16.25</v>
      </c>
      <c r="R1965" s="9">
        <f t="shared" si="305"/>
        <v>22.5</v>
      </c>
      <c r="S1965" s="9">
        <f t="shared" si="306"/>
        <v>16.25</v>
      </c>
      <c r="T1965" s="9">
        <f t="shared" si="307"/>
        <v>18.75</v>
      </c>
      <c r="U1965" s="8">
        <f t="shared" si="308"/>
        <v>18.333333333333332</v>
      </c>
      <c r="V1965" s="8">
        <f t="shared" si="309"/>
        <v>18.4375</v>
      </c>
    </row>
    <row r="1966" spans="1:22" ht="13.5" x14ac:dyDescent="0.25">
      <c r="A1966" s="3">
        <f>RSI!A1966</f>
        <v>44869</v>
      </c>
      <c r="B1966" s="2">
        <f>RSI!B1966</f>
        <v>3.5158999999999998</v>
      </c>
      <c r="C1966" s="2">
        <f>RSI!I1966</f>
        <v>43.531568477761986</v>
      </c>
      <c r="D1966" s="2">
        <f>MACD!E1966</f>
        <v>-3.8256492695105671E-3</v>
      </c>
      <c r="E1966" s="2">
        <f>MACD!F1966</f>
        <v>-3.5507730688599685E-2</v>
      </c>
      <c r="F1966" s="2">
        <f>'Moving Avg'!D1966</f>
        <v>3.5405000000000002</v>
      </c>
      <c r="G1966" s="2">
        <f>'Moving Avg'!F1966</f>
        <v>3.6044249999999991</v>
      </c>
      <c r="H1966" s="2">
        <f>'Moving Avg'!G1966</f>
        <v>3.6486820000000004</v>
      </c>
      <c r="I1966" s="2">
        <f>'Moving Avg'!H1966</f>
        <v>3.074608999999997</v>
      </c>
      <c r="J1966" s="6" t="str">
        <f>OBV!F1966</f>
        <v>BEARISH</v>
      </c>
      <c r="K1966" s="6" t="str">
        <f>OBV!G1966</f>
        <v>WEAK</v>
      </c>
      <c r="L1966" s="6" t="str">
        <f>OBV!H1966</f>
        <v>CONFIRMED BEARISH</v>
      </c>
      <c r="M1966" s="8">
        <f t="shared" si="300"/>
        <v>25</v>
      </c>
      <c r="N1966" s="8">
        <f t="shared" si="301"/>
        <v>0</v>
      </c>
      <c r="O1966" s="8">
        <f t="shared" si="302"/>
        <v>50</v>
      </c>
      <c r="P1966" s="8">
        <f t="shared" si="303"/>
        <v>0</v>
      </c>
      <c r="Q1966" s="9">
        <f t="shared" si="304"/>
        <v>16.25</v>
      </c>
      <c r="R1966" s="9">
        <f t="shared" si="305"/>
        <v>22.5</v>
      </c>
      <c r="S1966" s="9">
        <f t="shared" si="306"/>
        <v>16.25</v>
      </c>
      <c r="T1966" s="9">
        <f t="shared" si="307"/>
        <v>18.75</v>
      </c>
      <c r="U1966" s="8">
        <f t="shared" si="308"/>
        <v>18.333333333333332</v>
      </c>
      <c r="V1966" s="8">
        <f t="shared" si="309"/>
        <v>18.4375</v>
      </c>
    </row>
    <row r="1967" spans="1:22" ht="13.5" x14ac:dyDescent="0.25">
      <c r="A1967" s="3">
        <f>RSI!A1967</f>
        <v>44872</v>
      </c>
      <c r="B1967" s="2">
        <f>RSI!B1967</f>
        <v>3.5158999999999998</v>
      </c>
      <c r="C1967" s="2">
        <f>RSI!I1967</f>
        <v>43.531568477761986</v>
      </c>
      <c r="D1967" s="2">
        <f>MACD!E1967</f>
        <v>2.155757979300521E-2</v>
      </c>
      <c r="E1967" s="2">
        <f>MACD!F1967</f>
        <v>-2.4094668592278705E-2</v>
      </c>
      <c r="F1967" s="2">
        <f>'Moving Avg'!D1967</f>
        <v>3.4978799999999999</v>
      </c>
      <c r="G1967" s="2">
        <f>'Moving Avg'!F1967</f>
        <v>3.6040149999999995</v>
      </c>
      <c r="H1967" s="2">
        <f>'Moving Avg'!G1967</f>
        <v>3.6436000000000002</v>
      </c>
      <c r="I1967" s="2">
        <f>'Moving Avg'!H1967</f>
        <v>3.0801984999999967</v>
      </c>
      <c r="J1967" s="6" t="str">
        <f>OBV!F1967</f>
        <v>BEARISH</v>
      </c>
      <c r="K1967" s="6" t="str">
        <f>OBV!G1967</f>
        <v>WEAK</v>
      </c>
      <c r="L1967" s="6" t="str">
        <f>OBV!H1967</f>
        <v>CONFIRMED BEARISH</v>
      </c>
      <c r="M1967" s="8">
        <f t="shared" si="300"/>
        <v>25</v>
      </c>
      <c r="N1967" s="8">
        <f t="shared" si="301"/>
        <v>0</v>
      </c>
      <c r="O1967" s="8">
        <f t="shared" si="302"/>
        <v>50</v>
      </c>
      <c r="P1967" s="8">
        <f t="shared" si="303"/>
        <v>0</v>
      </c>
      <c r="Q1967" s="9">
        <f t="shared" si="304"/>
        <v>16.25</v>
      </c>
      <c r="R1967" s="9">
        <f t="shared" si="305"/>
        <v>22.5</v>
      </c>
      <c r="S1967" s="9">
        <f t="shared" si="306"/>
        <v>16.25</v>
      </c>
      <c r="T1967" s="9">
        <f t="shared" si="307"/>
        <v>18.75</v>
      </c>
      <c r="U1967" s="8">
        <f t="shared" si="308"/>
        <v>18.333333333333332</v>
      </c>
      <c r="V1967" s="8">
        <f t="shared" si="309"/>
        <v>18.4375</v>
      </c>
    </row>
    <row r="1968" spans="1:22" ht="13.5" x14ac:dyDescent="0.25">
      <c r="A1968" s="3">
        <f>RSI!A1968</f>
        <v>44873</v>
      </c>
      <c r="B1968" s="2">
        <f>RSI!B1968</f>
        <v>3.5158999999999998</v>
      </c>
      <c r="C1968" s="2">
        <f>RSI!I1968</f>
        <v>43.531568477761986</v>
      </c>
      <c r="D1968" s="2">
        <f>MACD!E1968</f>
        <v>4.2366006211866036E-2</v>
      </c>
      <c r="E1968" s="2">
        <f>MACD!F1968</f>
        <v>-1.0802533631449757E-2</v>
      </c>
      <c r="F1968" s="2">
        <f>'Moving Avg'!D1968</f>
        <v>3.4880400000000003</v>
      </c>
      <c r="G1968" s="2">
        <f>'Moving Avg'!F1968</f>
        <v>3.6027849999999995</v>
      </c>
      <c r="H1968" s="2">
        <f>'Moving Avg'!G1968</f>
        <v>3.6388459999999996</v>
      </c>
      <c r="I1968" s="2">
        <f>'Moving Avg'!H1968</f>
        <v>3.0857879999999964</v>
      </c>
      <c r="J1968" s="6" t="str">
        <f>OBV!F1968</f>
        <v>BEARISH</v>
      </c>
      <c r="K1968" s="6" t="str">
        <f>OBV!G1968</f>
        <v>WEAK</v>
      </c>
      <c r="L1968" s="6" t="str">
        <f>OBV!H1968</f>
        <v>CONFIRMED BEARISH</v>
      </c>
      <c r="M1968" s="8">
        <f t="shared" si="300"/>
        <v>25</v>
      </c>
      <c r="N1968" s="8">
        <f t="shared" si="301"/>
        <v>0</v>
      </c>
      <c r="O1968" s="8">
        <f t="shared" si="302"/>
        <v>50</v>
      </c>
      <c r="P1968" s="8">
        <f t="shared" si="303"/>
        <v>0</v>
      </c>
      <c r="Q1968" s="9">
        <f t="shared" si="304"/>
        <v>16.25</v>
      </c>
      <c r="R1968" s="9">
        <f t="shared" si="305"/>
        <v>22.5</v>
      </c>
      <c r="S1968" s="9">
        <f t="shared" si="306"/>
        <v>16.25</v>
      </c>
      <c r="T1968" s="9">
        <f t="shared" si="307"/>
        <v>18.75</v>
      </c>
      <c r="U1968" s="8">
        <f t="shared" si="308"/>
        <v>18.333333333333332</v>
      </c>
      <c r="V1968" s="8">
        <f t="shared" si="309"/>
        <v>18.4375</v>
      </c>
    </row>
    <row r="1969" spans="1:22" ht="13.5" x14ac:dyDescent="0.25">
      <c r="A1969" s="3">
        <f>RSI!A1969</f>
        <v>44874</v>
      </c>
      <c r="B1969" s="2">
        <f>RSI!B1969</f>
        <v>3.5240999999999998</v>
      </c>
      <c r="C1969" s="2">
        <f>RSI!I1969</f>
        <v>44.210140161531783</v>
      </c>
      <c r="D1969" s="2">
        <f>MACD!E1969</f>
        <v>5.9913736241322457E-2</v>
      </c>
      <c r="E1969" s="2">
        <f>MACD!F1969</f>
        <v>3.3407203431046872E-3</v>
      </c>
      <c r="F1969" s="2">
        <f>'Moving Avg'!D1969</f>
        <v>3.4880400000000003</v>
      </c>
      <c r="G1969" s="2">
        <f>'Moving Avg'!F1969</f>
        <v>3.6019649999999999</v>
      </c>
      <c r="H1969" s="2">
        <f>'Moving Avg'!G1969</f>
        <v>3.6372059999999999</v>
      </c>
      <c r="I1969" s="2">
        <f>'Moving Avg'!H1969</f>
        <v>3.0914184999999965</v>
      </c>
      <c r="J1969" s="6" t="str">
        <f>OBV!F1969</f>
        <v>BEARISH</v>
      </c>
      <c r="K1969" s="6" t="str">
        <f>OBV!G1969</f>
        <v>NEUTRAL</v>
      </c>
      <c r="L1969" s="6" t="str">
        <f>OBV!H1969</f>
        <v>NEUTRAL</v>
      </c>
      <c r="M1969" s="8">
        <f t="shared" si="300"/>
        <v>25</v>
      </c>
      <c r="N1969" s="8">
        <f t="shared" si="301"/>
        <v>0</v>
      </c>
      <c r="O1969" s="8">
        <f t="shared" si="302"/>
        <v>50</v>
      </c>
      <c r="P1969" s="8">
        <f t="shared" si="303"/>
        <v>16.5</v>
      </c>
      <c r="Q1969" s="9">
        <f t="shared" si="304"/>
        <v>18.725000000000001</v>
      </c>
      <c r="R1969" s="9">
        <f t="shared" si="305"/>
        <v>26.625</v>
      </c>
      <c r="S1969" s="9">
        <f t="shared" si="306"/>
        <v>23.675000000000001</v>
      </c>
      <c r="T1969" s="9">
        <f t="shared" si="307"/>
        <v>22.875</v>
      </c>
      <c r="U1969" s="8">
        <f t="shared" si="308"/>
        <v>23.008333333333336</v>
      </c>
      <c r="V1969" s="8">
        <f t="shared" si="309"/>
        <v>22.975000000000001</v>
      </c>
    </row>
    <row r="1970" spans="1:22" ht="13.5" x14ac:dyDescent="0.25">
      <c r="A1970" s="3">
        <f>RSI!A1970</f>
        <v>44875</v>
      </c>
      <c r="B1970" s="2">
        <f>RSI!B1970</f>
        <v>3.5240999999999998</v>
      </c>
      <c r="C1970" s="2">
        <f>RSI!I1970</f>
        <v>44.21014016153179</v>
      </c>
      <c r="D1970" s="2">
        <f>MACD!E1970</f>
        <v>7.522077559498408E-2</v>
      </c>
      <c r="E1970" s="2">
        <f>MACD!F1970</f>
        <v>1.7716731393480567E-2</v>
      </c>
      <c r="F1970" s="2">
        <f>'Moving Avg'!D1970</f>
        <v>3.51918</v>
      </c>
      <c r="G1970" s="2">
        <f>'Moving Avg'!F1970</f>
        <v>3.6011450000000003</v>
      </c>
      <c r="H1970" s="2">
        <f>'Moving Avg'!G1970</f>
        <v>3.6324520000000002</v>
      </c>
      <c r="I1970" s="2">
        <f>'Moving Avg'!H1970</f>
        <v>3.0970489999999962</v>
      </c>
      <c r="J1970" s="6" t="str">
        <f>OBV!F1970</f>
        <v>BULLISH</v>
      </c>
      <c r="K1970" s="6" t="str">
        <f>OBV!G1970</f>
        <v>STRONG</v>
      </c>
      <c r="L1970" s="6" t="str">
        <f>OBV!H1970</f>
        <v>CONFIRMED BULLISH</v>
      </c>
      <c r="M1970" s="8">
        <f t="shared" si="300"/>
        <v>25</v>
      </c>
      <c r="N1970" s="8">
        <f t="shared" si="301"/>
        <v>0</v>
      </c>
      <c r="O1970" s="8">
        <f t="shared" si="302"/>
        <v>50</v>
      </c>
      <c r="P1970" s="8">
        <f t="shared" si="303"/>
        <v>100</v>
      </c>
      <c r="Q1970" s="9">
        <f t="shared" si="304"/>
        <v>31.25</v>
      </c>
      <c r="R1970" s="9">
        <f t="shared" si="305"/>
        <v>47.5</v>
      </c>
      <c r="S1970" s="9">
        <f t="shared" si="306"/>
        <v>61.25</v>
      </c>
      <c r="T1970" s="9">
        <f t="shared" si="307"/>
        <v>43.75</v>
      </c>
      <c r="U1970" s="8">
        <f t="shared" si="308"/>
        <v>46.666666666666664</v>
      </c>
      <c r="V1970" s="8">
        <f t="shared" si="309"/>
        <v>45.9375</v>
      </c>
    </row>
    <row r="1971" spans="1:22" ht="13.5" x14ac:dyDescent="0.25">
      <c r="A1971" s="3">
        <f>RSI!A1971</f>
        <v>44876</v>
      </c>
      <c r="B1971" s="2">
        <f>RSI!B1971</f>
        <v>3.5240999999999998</v>
      </c>
      <c r="C1971" s="2">
        <f>RSI!I1971</f>
        <v>44.210140161531783</v>
      </c>
      <c r="D1971" s="2">
        <f>MACD!E1971</f>
        <v>8.9859387332525298E-2</v>
      </c>
      <c r="E1971" s="2">
        <f>MACD!F1971</f>
        <v>3.2145262581289517E-2</v>
      </c>
      <c r="F1971" s="2">
        <f>'Moving Avg'!D1971</f>
        <v>3.5208199999999996</v>
      </c>
      <c r="G1971" s="2">
        <f>'Moving Avg'!F1971</f>
        <v>3.6003250000000007</v>
      </c>
      <c r="H1971" s="2">
        <f>'Moving Avg'!G1971</f>
        <v>3.6268779999999996</v>
      </c>
      <c r="I1971" s="2">
        <f>'Moving Avg'!H1971</f>
        <v>3.1026794999999963</v>
      </c>
      <c r="J1971" s="6" t="str">
        <f>OBV!F1971</f>
        <v>BULLISH</v>
      </c>
      <c r="K1971" s="6" t="str">
        <f>OBV!G1971</f>
        <v>STRONG</v>
      </c>
      <c r="L1971" s="6" t="str">
        <f>OBV!H1971</f>
        <v>CONFIRMED BULLISH</v>
      </c>
      <c r="M1971" s="8">
        <f t="shared" si="300"/>
        <v>25</v>
      </c>
      <c r="N1971" s="8">
        <f t="shared" si="301"/>
        <v>0</v>
      </c>
      <c r="O1971" s="8">
        <f t="shared" si="302"/>
        <v>50</v>
      </c>
      <c r="P1971" s="8">
        <f t="shared" si="303"/>
        <v>100</v>
      </c>
      <c r="Q1971" s="9">
        <f t="shared" si="304"/>
        <v>31.25</v>
      </c>
      <c r="R1971" s="9">
        <f t="shared" si="305"/>
        <v>47.5</v>
      </c>
      <c r="S1971" s="9">
        <f t="shared" si="306"/>
        <v>61.25</v>
      </c>
      <c r="T1971" s="9">
        <f t="shared" si="307"/>
        <v>43.75</v>
      </c>
      <c r="U1971" s="8">
        <f t="shared" si="308"/>
        <v>46.666666666666664</v>
      </c>
      <c r="V1971" s="8">
        <f t="shared" si="309"/>
        <v>45.9375</v>
      </c>
    </row>
    <row r="1972" spans="1:22" ht="13.5" x14ac:dyDescent="0.25">
      <c r="A1972" s="3">
        <f>RSI!A1972</f>
        <v>44879</v>
      </c>
      <c r="B1972" s="2">
        <f>RSI!B1972</f>
        <v>3.5240999999999998</v>
      </c>
      <c r="C1972" s="2">
        <f>RSI!I1972</f>
        <v>44.210140161531776</v>
      </c>
      <c r="D1972" s="2">
        <f>MACD!E1972</f>
        <v>0.10263938926555571</v>
      </c>
      <c r="E1972" s="2">
        <f>MACD!F1972</f>
        <v>4.6244087918142759E-2</v>
      </c>
      <c r="F1972" s="2">
        <f>'Moving Avg'!D1972</f>
        <v>3.5224600000000001</v>
      </c>
      <c r="G1972" s="2">
        <f>'Moving Avg'!F1972</f>
        <v>3.6003250000000007</v>
      </c>
      <c r="H1972" s="2">
        <f>'Moving Avg'!G1972</f>
        <v>3.624584</v>
      </c>
      <c r="I1972" s="2">
        <f>'Moving Avg'!H1972</f>
        <v>3.1083099999999964</v>
      </c>
      <c r="J1972" s="6" t="str">
        <f>OBV!F1972</f>
        <v>BULLISH</v>
      </c>
      <c r="K1972" s="6" t="str">
        <f>OBV!G1972</f>
        <v>STRONG</v>
      </c>
      <c r="L1972" s="6" t="str">
        <f>OBV!H1972</f>
        <v>CONFIRMED BULLISH</v>
      </c>
      <c r="M1972" s="8">
        <f t="shared" si="300"/>
        <v>25</v>
      </c>
      <c r="N1972" s="8">
        <f t="shared" si="301"/>
        <v>0</v>
      </c>
      <c r="O1972" s="8">
        <f t="shared" si="302"/>
        <v>50</v>
      </c>
      <c r="P1972" s="8">
        <f t="shared" si="303"/>
        <v>100</v>
      </c>
      <c r="Q1972" s="9">
        <f t="shared" si="304"/>
        <v>31.25</v>
      </c>
      <c r="R1972" s="9">
        <f t="shared" si="305"/>
        <v>47.5</v>
      </c>
      <c r="S1972" s="9">
        <f t="shared" si="306"/>
        <v>61.25</v>
      </c>
      <c r="T1972" s="9">
        <f t="shared" si="307"/>
        <v>43.75</v>
      </c>
      <c r="U1972" s="8">
        <f t="shared" si="308"/>
        <v>46.666666666666664</v>
      </c>
      <c r="V1972" s="8">
        <f t="shared" si="309"/>
        <v>45.9375</v>
      </c>
    </row>
    <row r="1973" spans="1:22" ht="13.5" x14ac:dyDescent="0.25">
      <c r="A1973" s="3">
        <f>RSI!A1973</f>
        <v>44880</v>
      </c>
      <c r="B1973" s="2">
        <f>RSI!B1973</f>
        <v>3.5240999999999998</v>
      </c>
      <c r="C1973" s="2">
        <f>RSI!I1973</f>
        <v>44.210140161531776</v>
      </c>
      <c r="D1973" s="2">
        <f>MACD!E1973</f>
        <v>8.8602189762767125E-2</v>
      </c>
      <c r="E1973" s="2">
        <f>MACD!F1973</f>
        <v>5.4715708287067635E-2</v>
      </c>
      <c r="F1973" s="2">
        <f>'Moving Avg'!D1973</f>
        <v>3.5240999999999998</v>
      </c>
      <c r="G1973" s="2">
        <f>'Moving Avg'!F1973</f>
        <v>3.6003250000000007</v>
      </c>
      <c r="H1973" s="2">
        <f>'Moving Avg'!G1973</f>
        <v>3.6221260000000002</v>
      </c>
      <c r="I1973" s="2">
        <f>'Moving Avg'!H1973</f>
        <v>3.113940499999996</v>
      </c>
      <c r="J1973" s="6" t="str">
        <f>OBV!F1973</f>
        <v>BULLISH</v>
      </c>
      <c r="K1973" s="6" t="str">
        <f>OBV!G1973</f>
        <v>STRONG</v>
      </c>
      <c r="L1973" s="6" t="str">
        <f>OBV!H1973</f>
        <v>CONFIRMED BULLISH</v>
      </c>
      <c r="M1973" s="8">
        <f t="shared" si="300"/>
        <v>25</v>
      </c>
      <c r="N1973" s="8">
        <f t="shared" si="301"/>
        <v>0</v>
      </c>
      <c r="O1973" s="8">
        <f t="shared" si="302"/>
        <v>50</v>
      </c>
      <c r="P1973" s="8">
        <f t="shared" si="303"/>
        <v>100</v>
      </c>
      <c r="Q1973" s="9">
        <f t="shared" si="304"/>
        <v>31.25</v>
      </c>
      <c r="R1973" s="9">
        <f t="shared" si="305"/>
        <v>47.5</v>
      </c>
      <c r="S1973" s="9">
        <f t="shared" si="306"/>
        <v>61.25</v>
      </c>
      <c r="T1973" s="9">
        <f t="shared" si="307"/>
        <v>43.75</v>
      </c>
      <c r="U1973" s="8">
        <f t="shared" si="308"/>
        <v>46.666666666666664</v>
      </c>
      <c r="V1973" s="8">
        <f t="shared" si="309"/>
        <v>45.9375</v>
      </c>
    </row>
    <row r="1974" spans="1:22" ht="13.5" x14ac:dyDescent="0.25">
      <c r="A1974" s="3">
        <f>RSI!A1974</f>
        <v>44881</v>
      </c>
      <c r="B1974" s="2">
        <f>RSI!B1974</f>
        <v>3.5240999999999998</v>
      </c>
      <c r="C1974" s="2">
        <f>RSI!I1974</f>
        <v>44.210140161531776</v>
      </c>
      <c r="D1974" s="2">
        <f>MACD!E1974</f>
        <v>7.0754216479810061E-2</v>
      </c>
      <c r="E1974" s="2">
        <f>MACD!F1974</f>
        <v>5.7923409925616128E-2</v>
      </c>
      <c r="F1974" s="2">
        <f>'Moving Avg'!D1974</f>
        <v>3.5240999999999998</v>
      </c>
      <c r="G1974" s="2">
        <f>'Moving Avg'!F1974</f>
        <v>3.5925400000000005</v>
      </c>
      <c r="H1974" s="2">
        <f>'Moving Avg'!G1974</f>
        <v>3.6229460000000002</v>
      </c>
      <c r="I1974" s="2">
        <f>'Moving Avg'!H1974</f>
        <v>3.1195709999999957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25</v>
      </c>
      <c r="N1974" s="8">
        <f t="shared" si="301"/>
        <v>0</v>
      </c>
      <c r="O1974" s="8">
        <f t="shared" si="302"/>
        <v>50</v>
      </c>
      <c r="P1974" s="8">
        <f t="shared" si="303"/>
        <v>33</v>
      </c>
      <c r="Q1974" s="9">
        <f t="shared" si="304"/>
        <v>21.2</v>
      </c>
      <c r="R1974" s="9">
        <f t="shared" si="305"/>
        <v>30.75</v>
      </c>
      <c r="S1974" s="9">
        <f t="shared" si="306"/>
        <v>31.1</v>
      </c>
      <c r="T1974" s="9">
        <f t="shared" si="307"/>
        <v>27</v>
      </c>
      <c r="U1974" s="8">
        <f t="shared" si="308"/>
        <v>27.683333333333337</v>
      </c>
      <c r="V1974" s="8">
        <f t="shared" si="309"/>
        <v>27.512500000000003</v>
      </c>
    </row>
    <row r="1975" spans="1:22" ht="13.5" x14ac:dyDescent="0.25">
      <c r="A1975" s="3">
        <f>RSI!A1975</f>
        <v>44882</v>
      </c>
      <c r="B1975" s="2">
        <f>RSI!B1975</f>
        <v>3.3765999999999998</v>
      </c>
      <c r="C1975" s="2">
        <f>RSI!I1975</f>
        <v>33.061942842148611</v>
      </c>
      <c r="D1975" s="2">
        <f>MACD!E1975</f>
        <v>4.2936525543250337E-2</v>
      </c>
      <c r="E1975" s="2">
        <f>MACD!F1975</f>
        <v>5.4926033049142967E-2</v>
      </c>
      <c r="F1975" s="2">
        <f>'Moving Avg'!D1975</f>
        <v>3.4945999999999997</v>
      </c>
      <c r="G1975" s="2">
        <f>'Moving Avg'!F1975</f>
        <v>3.5814749999999997</v>
      </c>
      <c r="H1975" s="2">
        <f>'Moving Avg'!G1975</f>
        <v>3.6208160000000005</v>
      </c>
      <c r="I1975" s="2">
        <f>'Moving Avg'!H1975</f>
        <v>3.1244639999999966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25</v>
      </c>
      <c r="N1975" s="8">
        <f t="shared" si="301"/>
        <v>45</v>
      </c>
      <c r="O1975" s="8">
        <f t="shared" si="302"/>
        <v>50</v>
      </c>
      <c r="P1975" s="8">
        <f t="shared" si="303"/>
        <v>16.5</v>
      </c>
      <c r="Q1975" s="9">
        <f t="shared" si="304"/>
        <v>34.475000000000001</v>
      </c>
      <c r="R1975" s="9">
        <f t="shared" si="305"/>
        <v>35.625</v>
      </c>
      <c r="S1975" s="9">
        <f t="shared" si="306"/>
        <v>30.425000000000001</v>
      </c>
      <c r="T1975" s="9">
        <f t="shared" si="307"/>
        <v>34.125</v>
      </c>
      <c r="U1975" s="8">
        <f t="shared" si="308"/>
        <v>33.508333333333333</v>
      </c>
      <c r="V1975" s="8">
        <f t="shared" si="309"/>
        <v>33.662499999999994</v>
      </c>
    </row>
    <row r="1976" spans="1:22" ht="13.5" x14ac:dyDescent="0.25">
      <c r="A1976" s="3">
        <f>RSI!A1976</f>
        <v>44883</v>
      </c>
      <c r="B1976" s="2">
        <f>RSI!B1976</f>
        <v>3.3765999999999998</v>
      </c>
      <c r="C1976" s="2">
        <f>RSI!I1976</f>
        <v>33.061942842148611</v>
      </c>
      <c r="D1976" s="2">
        <f>MACD!E1976</f>
        <v>4.3251593606706606E-2</v>
      </c>
      <c r="E1976" s="2">
        <f>MACD!F1976</f>
        <v>5.2591145160655703E-2</v>
      </c>
      <c r="F1976" s="2">
        <f>'Moving Avg'!D1976</f>
        <v>3.4650999999999996</v>
      </c>
      <c r="G1976" s="2">
        <f>'Moving Avg'!F1976</f>
        <v>3.5626249999999993</v>
      </c>
      <c r="H1976" s="2">
        <f>'Moving Avg'!G1976</f>
        <v>3.6155720000000002</v>
      </c>
      <c r="I1976" s="2">
        <f>'Moving Avg'!H1976</f>
        <v>3.1293569999999966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  <c r="M1976" s="8">
        <f t="shared" si="300"/>
        <v>25</v>
      </c>
      <c r="N1976" s="8">
        <f t="shared" si="301"/>
        <v>45</v>
      </c>
      <c r="O1976" s="8">
        <f t="shared" si="302"/>
        <v>50</v>
      </c>
      <c r="P1976" s="8">
        <f t="shared" si="303"/>
        <v>16.5</v>
      </c>
      <c r="Q1976" s="9">
        <f t="shared" si="304"/>
        <v>34.475000000000001</v>
      </c>
      <c r="R1976" s="9">
        <f t="shared" si="305"/>
        <v>35.625</v>
      </c>
      <c r="S1976" s="9">
        <f t="shared" si="306"/>
        <v>30.425000000000001</v>
      </c>
      <c r="T1976" s="9">
        <f t="shared" si="307"/>
        <v>34.125</v>
      </c>
      <c r="U1976" s="8">
        <f t="shared" si="308"/>
        <v>33.508333333333333</v>
      </c>
      <c r="V1976" s="8">
        <f t="shared" si="309"/>
        <v>33.662499999999994</v>
      </c>
    </row>
    <row r="1977" spans="1:22" ht="13.5" x14ac:dyDescent="0.25">
      <c r="A1977" s="3">
        <f>RSI!A1977</f>
        <v>44886</v>
      </c>
      <c r="B1977" s="2">
        <f>RSI!B1977</f>
        <v>3.5158999999999998</v>
      </c>
      <c r="C1977" s="2">
        <f>RSI!I1977</f>
        <v>47.548603148483735</v>
      </c>
      <c r="D1977" s="2">
        <f>MACD!E1977</f>
        <v>3.4274492019878977E-2</v>
      </c>
      <c r="E1977" s="2">
        <f>MACD!F1977</f>
        <v>4.8927814532500363E-2</v>
      </c>
      <c r="F1977" s="2">
        <f>'Moving Avg'!D1977</f>
        <v>3.46346</v>
      </c>
      <c r="G1977" s="2">
        <f>'Moving Avg'!F1977</f>
        <v>3.5519699999999994</v>
      </c>
      <c r="H1977" s="2">
        <f>'Moving Avg'!G1977</f>
        <v>3.6131139999999999</v>
      </c>
      <c r="I1977" s="2">
        <f>'Moving Avg'!H1977</f>
        <v>3.1349464999999963</v>
      </c>
      <c r="J1977" s="6" t="str">
        <f>OBV!F1977</f>
        <v>BULLISH</v>
      </c>
      <c r="K1977" s="6" t="str">
        <f>OBV!G1977</f>
        <v>NEUTRAL</v>
      </c>
      <c r="L1977" s="6" t="str">
        <f>OBV!H1977</f>
        <v>BULLISH DIVERGENCE</v>
      </c>
      <c r="M1977" s="8">
        <f t="shared" si="300"/>
        <v>25</v>
      </c>
      <c r="N1977" s="8">
        <f t="shared" si="301"/>
        <v>45</v>
      </c>
      <c r="O1977" s="8">
        <f t="shared" si="302"/>
        <v>50</v>
      </c>
      <c r="P1977" s="8">
        <f t="shared" si="303"/>
        <v>66.5</v>
      </c>
      <c r="Q1977" s="9">
        <f t="shared" si="304"/>
        <v>41.975000000000001</v>
      </c>
      <c r="R1977" s="9">
        <f t="shared" si="305"/>
        <v>48.125</v>
      </c>
      <c r="S1977" s="9">
        <f t="shared" si="306"/>
        <v>52.924999999999997</v>
      </c>
      <c r="T1977" s="9">
        <f t="shared" si="307"/>
        <v>46.625</v>
      </c>
      <c r="U1977" s="8">
        <f t="shared" si="308"/>
        <v>47.67499999999999</v>
      </c>
      <c r="V1977" s="8">
        <f t="shared" si="309"/>
        <v>47.412499999999994</v>
      </c>
    </row>
    <row r="1978" spans="1:22" ht="13.5" x14ac:dyDescent="0.25">
      <c r="A1978" s="3">
        <f>RSI!A1978</f>
        <v>44887</v>
      </c>
      <c r="B1978" s="2">
        <f>RSI!B1978</f>
        <v>3.5158999999999998</v>
      </c>
      <c r="C1978" s="2">
        <f>RSI!I1978</f>
        <v>47.548603148483735</v>
      </c>
      <c r="D1978" s="2">
        <f>MACD!E1978</f>
        <v>2.685055781914647E-2</v>
      </c>
      <c r="E1978" s="2">
        <f>MACD!F1978</f>
        <v>4.4512363189829589E-2</v>
      </c>
      <c r="F1978" s="2">
        <f>'Moving Avg'!D1978</f>
        <v>3.4618200000000003</v>
      </c>
      <c r="G1978" s="2">
        <f>'Moving Avg'!F1978</f>
        <v>3.5417249999999996</v>
      </c>
      <c r="H1978" s="2">
        <f>'Moving Avg'!G1978</f>
        <v>3.6075399999999989</v>
      </c>
      <c r="I1978" s="2">
        <f>'Moving Avg'!H1978</f>
        <v>3.140535999999996</v>
      </c>
      <c r="J1978" s="6" t="str">
        <f>OBV!F1978</f>
        <v>BULLISH</v>
      </c>
      <c r="K1978" s="6" t="str">
        <f>OBV!G1978</f>
        <v>NEUTRAL</v>
      </c>
      <c r="L1978" s="6" t="str">
        <f>OBV!H1978</f>
        <v>BULLISH DIVERGENCE</v>
      </c>
      <c r="M1978" s="8">
        <f t="shared" si="300"/>
        <v>25</v>
      </c>
      <c r="N1978" s="8">
        <f t="shared" si="301"/>
        <v>45</v>
      </c>
      <c r="O1978" s="8">
        <f t="shared" si="302"/>
        <v>50</v>
      </c>
      <c r="P1978" s="8">
        <f t="shared" si="303"/>
        <v>66.5</v>
      </c>
      <c r="Q1978" s="9">
        <f t="shared" si="304"/>
        <v>41.975000000000001</v>
      </c>
      <c r="R1978" s="9">
        <f t="shared" si="305"/>
        <v>48.125</v>
      </c>
      <c r="S1978" s="9">
        <f t="shared" si="306"/>
        <v>52.924999999999997</v>
      </c>
      <c r="T1978" s="9">
        <f t="shared" si="307"/>
        <v>46.625</v>
      </c>
      <c r="U1978" s="8">
        <f t="shared" si="308"/>
        <v>47.67499999999999</v>
      </c>
      <c r="V1978" s="8">
        <f t="shared" si="309"/>
        <v>47.412499999999994</v>
      </c>
    </row>
    <row r="1979" spans="1:22" ht="13.5" x14ac:dyDescent="0.25">
      <c r="A1979" s="3">
        <f>RSI!A1979</f>
        <v>44888</v>
      </c>
      <c r="B1979" s="2">
        <f>RSI!B1979</f>
        <v>3.5158999999999998</v>
      </c>
      <c r="C1979" s="2">
        <f>RSI!I1979</f>
        <v>47.548603148483735</v>
      </c>
      <c r="D1979" s="2">
        <f>MACD!E1979</f>
        <v>2.1989634353397403E-2</v>
      </c>
      <c r="E1979" s="2">
        <f>MACD!F1979</f>
        <v>4.0007817422543154E-2</v>
      </c>
      <c r="F1979" s="2">
        <f>'Moving Avg'!D1979</f>
        <v>3.4601799999999998</v>
      </c>
      <c r="G1979" s="2">
        <f>'Moving Avg'!F1979</f>
        <v>3.5314799999999993</v>
      </c>
      <c r="H1979" s="2">
        <f>'Moving Avg'!G1979</f>
        <v>3.6019659999999987</v>
      </c>
      <c r="I1979" s="2">
        <f>'Moving Avg'!H1979</f>
        <v>3.1461254999999961</v>
      </c>
      <c r="J1979" s="6" t="str">
        <f>OBV!F1979</f>
        <v>BULLISH</v>
      </c>
      <c r="K1979" s="6" t="str">
        <f>OBV!G1979</f>
        <v>NEUTRAL</v>
      </c>
      <c r="L1979" s="6" t="str">
        <f>OBV!H1979</f>
        <v>BULLISH DIVERGENCE</v>
      </c>
      <c r="M1979" s="8">
        <f t="shared" si="300"/>
        <v>25</v>
      </c>
      <c r="N1979" s="8">
        <f t="shared" si="301"/>
        <v>45</v>
      </c>
      <c r="O1979" s="8">
        <f t="shared" si="302"/>
        <v>50</v>
      </c>
      <c r="P1979" s="8">
        <f t="shared" si="303"/>
        <v>66.5</v>
      </c>
      <c r="Q1979" s="9">
        <f t="shared" si="304"/>
        <v>41.975000000000001</v>
      </c>
      <c r="R1979" s="9">
        <f t="shared" si="305"/>
        <v>48.125</v>
      </c>
      <c r="S1979" s="9">
        <f t="shared" si="306"/>
        <v>52.924999999999997</v>
      </c>
      <c r="T1979" s="9">
        <f t="shared" si="307"/>
        <v>46.625</v>
      </c>
      <c r="U1979" s="8">
        <f t="shared" si="308"/>
        <v>47.67499999999999</v>
      </c>
      <c r="V1979" s="8">
        <f t="shared" si="309"/>
        <v>47.412499999999994</v>
      </c>
    </row>
    <row r="1980" spans="1:22" ht="13.5" x14ac:dyDescent="0.25">
      <c r="A1980" s="3">
        <f>RSI!A1980</f>
        <v>44889</v>
      </c>
      <c r="B1980" s="2">
        <f>RSI!B1980</f>
        <v>3.5158999999999998</v>
      </c>
      <c r="C1980" s="2">
        <f>RSI!I1980</f>
        <v>47.548603148483743</v>
      </c>
      <c r="D1980" s="2">
        <f>MACD!E1980</f>
        <v>1.8024071702415156E-2</v>
      </c>
      <c r="E1980" s="2">
        <f>MACD!F1980</f>
        <v>3.5611068278517552E-2</v>
      </c>
      <c r="F1980" s="2">
        <f>'Moving Avg'!D1980</f>
        <v>3.4880400000000003</v>
      </c>
      <c r="G1980" s="2">
        <f>'Moving Avg'!F1980</f>
        <v>3.5212349999999994</v>
      </c>
      <c r="H1980" s="2">
        <f>'Moving Avg'!G1980</f>
        <v>3.5963919999999985</v>
      </c>
      <c r="I1980" s="2">
        <f>'Moving Avg'!H1980</f>
        <v>3.1517539999999964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  <c r="M1980" s="8">
        <f t="shared" si="300"/>
        <v>25</v>
      </c>
      <c r="N1980" s="8">
        <f t="shared" si="301"/>
        <v>45</v>
      </c>
      <c r="O1980" s="8">
        <f t="shared" si="302"/>
        <v>50</v>
      </c>
      <c r="P1980" s="8">
        <f t="shared" si="303"/>
        <v>83.5</v>
      </c>
      <c r="Q1980" s="9">
        <f t="shared" si="304"/>
        <v>44.524999999999999</v>
      </c>
      <c r="R1980" s="9">
        <f t="shared" si="305"/>
        <v>52.375</v>
      </c>
      <c r="S1980" s="9">
        <f t="shared" si="306"/>
        <v>60.575000000000003</v>
      </c>
      <c r="T1980" s="9">
        <f t="shared" si="307"/>
        <v>50.875</v>
      </c>
      <c r="U1980" s="8">
        <f t="shared" si="308"/>
        <v>52.491666666666674</v>
      </c>
      <c r="V1980" s="8">
        <f t="shared" si="309"/>
        <v>52.087500000000006</v>
      </c>
    </row>
    <row r="1981" spans="1:22" ht="13.5" x14ac:dyDescent="0.25">
      <c r="A1981" s="3">
        <f>RSI!A1981</f>
        <v>44890</v>
      </c>
      <c r="B1981" s="2">
        <f>RSI!B1981</f>
        <v>3.5158999999999998</v>
      </c>
      <c r="C1981" s="2">
        <f>RSI!I1981</f>
        <v>47.548603148483735</v>
      </c>
      <c r="D1981" s="2">
        <f>MACD!E1981</f>
        <v>1.480519416443915E-2</v>
      </c>
      <c r="E1981" s="2">
        <f>MACD!F1981</f>
        <v>3.1449893455701872E-2</v>
      </c>
      <c r="F1981" s="2">
        <f>'Moving Avg'!D1981</f>
        <v>3.5158999999999998</v>
      </c>
      <c r="G1981" s="2">
        <f>'Moving Avg'!F1981</f>
        <v>3.5105799999999996</v>
      </c>
      <c r="H1981" s="2">
        <f>'Moving Avg'!G1981</f>
        <v>3.5908179999999987</v>
      </c>
      <c r="I1981" s="2">
        <f>'Moving Avg'!H1981</f>
        <v>3.1573824999999958</v>
      </c>
      <c r="J1981" s="6" t="str">
        <f>OBV!F1981</f>
        <v>BULLISH</v>
      </c>
      <c r="K1981" s="6" t="str">
        <f>OBV!G1981</f>
        <v>NEUTRAL</v>
      </c>
      <c r="L1981" s="6" t="str">
        <f>OBV!H1981</f>
        <v>CONFIRMED BULLISH</v>
      </c>
      <c r="M1981" s="8">
        <f t="shared" si="300"/>
        <v>25</v>
      </c>
      <c r="N1981" s="8">
        <f t="shared" si="301"/>
        <v>45</v>
      </c>
      <c r="O1981" s="8">
        <f t="shared" si="302"/>
        <v>50</v>
      </c>
      <c r="P1981" s="8">
        <f t="shared" si="303"/>
        <v>83.5</v>
      </c>
      <c r="Q1981" s="9">
        <f t="shared" si="304"/>
        <v>44.524999999999999</v>
      </c>
      <c r="R1981" s="9">
        <f t="shared" si="305"/>
        <v>52.375</v>
      </c>
      <c r="S1981" s="9">
        <f t="shared" si="306"/>
        <v>60.575000000000003</v>
      </c>
      <c r="T1981" s="9">
        <f t="shared" si="307"/>
        <v>50.875</v>
      </c>
      <c r="U1981" s="8">
        <f t="shared" si="308"/>
        <v>52.491666666666674</v>
      </c>
      <c r="V1981" s="8">
        <f t="shared" si="309"/>
        <v>52.087500000000006</v>
      </c>
    </row>
    <row r="1982" spans="1:22" ht="13.5" x14ac:dyDescent="0.25">
      <c r="A1982" s="3">
        <f>RSI!A1982</f>
        <v>44893</v>
      </c>
      <c r="B1982" s="2">
        <f>RSI!B1982</f>
        <v>3.5158999999999998</v>
      </c>
      <c r="C1982" s="2">
        <f>RSI!I1982</f>
        <v>47.548603148483743</v>
      </c>
      <c r="D1982" s="2">
        <f>MACD!E1982</f>
        <v>1.2208008695489436E-2</v>
      </c>
      <c r="E1982" s="2">
        <f>MACD!F1982</f>
        <v>2.7601516503659388E-2</v>
      </c>
      <c r="F1982" s="2">
        <f>'Moving Avg'!D1982</f>
        <v>3.5158999999999998</v>
      </c>
      <c r="G1982" s="2">
        <f>'Moving Avg'!F1982</f>
        <v>3.4999250000000002</v>
      </c>
      <c r="H1982" s="2">
        <f>'Moving Avg'!G1982</f>
        <v>3.585243999999999</v>
      </c>
      <c r="I1982" s="2">
        <f>'Moving Avg'!H1982</f>
        <v>3.1630109999999956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  <c r="M1982" s="8">
        <f t="shared" si="300"/>
        <v>25</v>
      </c>
      <c r="N1982" s="8">
        <f t="shared" si="301"/>
        <v>45</v>
      </c>
      <c r="O1982" s="8">
        <f t="shared" si="302"/>
        <v>50</v>
      </c>
      <c r="P1982" s="8">
        <f t="shared" si="303"/>
        <v>33</v>
      </c>
      <c r="Q1982" s="9">
        <f t="shared" si="304"/>
        <v>36.950000000000003</v>
      </c>
      <c r="R1982" s="9">
        <f t="shared" si="305"/>
        <v>39.75</v>
      </c>
      <c r="S1982" s="9">
        <f t="shared" si="306"/>
        <v>37.85</v>
      </c>
      <c r="T1982" s="9">
        <f t="shared" si="307"/>
        <v>38.25</v>
      </c>
      <c r="U1982" s="8">
        <f t="shared" si="308"/>
        <v>38.183333333333337</v>
      </c>
      <c r="V1982" s="8">
        <f t="shared" si="309"/>
        <v>38.200000000000003</v>
      </c>
    </row>
    <row r="1983" spans="1:22" ht="13.5" x14ac:dyDescent="0.25">
      <c r="A1983" s="3">
        <f>RSI!A1983</f>
        <v>44894</v>
      </c>
      <c r="B1983" s="2">
        <f>RSI!B1983</f>
        <v>3.4011999999999998</v>
      </c>
      <c r="C1983" s="2">
        <f>RSI!I1983</f>
        <v>37.206024297456587</v>
      </c>
      <c r="D1983" s="2">
        <f>MACD!E1983</f>
        <v>1.8623797758900107E-2</v>
      </c>
      <c r="E1983" s="2">
        <f>MACD!F1983</f>
        <v>2.5805972754707533E-2</v>
      </c>
      <c r="F1983" s="2">
        <f>'Moving Avg'!D1983</f>
        <v>3.4929600000000001</v>
      </c>
      <c r="G1983" s="2">
        <f>'Moving Avg'!F1983</f>
        <v>3.4917300000000004</v>
      </c>
      <c r="H1983" s="2">
        <f>'Moving Avg'!G1983</f>
        <v>3.5806559999999985</v>
      </c>
      <c r="I1983" s="2">
        <f>'Moving Avg'!H1983</f>
        <v>3.1680659999999961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  <c r="M1983" s="8">
        <f t="shared" si="300"/>
        <v>25</v>
      </c>
      <c r="N1983" s="8">
        <f t="shared" si="301"/>
        <v>45</v>
      </c>
      <c r="O1983" s="8">
        <f t="shared" si="302"/>
        <v>50</v>
      </c>
      <c r="P1983" s="8">
        <f t="shared" si="303"/>
        <v>16.5</v>
      </c>
      <c r="Q1983" s="9">
        <f t="shared" si="304"/>
        <v>34.475000000000001</v>
      </c>
      <c r="R1983" s="9">
        <f t="shared" si="305"/>
        <v>35.625</v>
      </c>
      <c r="S1983" s="9">
        <f t="shared" si="306"/>
        <v>30.425000000000001</v>
      </c>
      <c r="T1983" s="9">
        <f t="shared" si="307"/>
        <v>34.125</v>
      </c>
      <c r="U1983" s="8">
        <f t="shared" si="308"/>
        <v>33.508333333333333</v>
      </c>
      <c r="V1983" s="8">
        <f t="shared" si="309"/>
        <v>33.662499999999994</v>
      </c>
    </row>
    <row r="1984" spans="1:22" ht="13.5" x14ac:dyDescent="0.25">
      <c r="A1984" s="3">
        <f>RSI!A1984</f>
        <v>44895</v>
      </c>
      <c r="B1984" s="2">
        <f>RSI!B1984</f>
        <v>3.5076999999999998</v>
      </c>
      <c r="C1984" s="2">
        <f>RSI!I1984</f>
        <v>48.423896318506948</v>
      </c>
      <c r="D1984" s="2">
        <f>MACD!E1984</f>
        <v>1.6949857022154013E-2</v>
      </c>
      <c r="E1984" s="2">
        <f>MACD!F1984</f>
        <v>2.4034749608196831E-2</v>
      </c>
      <c r="F1984" s="2">
        <f>'Moving Avg'!D1984</f>
        <v>3.4913199999999995</v>
      </c>
      <c r="G1984" s="2">
        <f>'Moving Avg'!F1984</f>
        <v>3.4909100000000008</v>
      </c>
      <c r="H1984" s="2">
        <f>'Moving Avg'!G1984</f>
        <v>3.5781979999999987</v>
      </c>
      <c r="I1984" s="2">
        <f>'Moving Avg'!H1984</f>
        <v>3.1736534999999964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  <c r="M1984" s="8">
        <f t="shared" si="300"/>
        <v>25</v>
      </c>
      <c r="N1984" s="8">
        <f t="shared" si="301"/>
        <v>45</v>
      </c>
      <c r="O1984" s="8">
        <f t="shared" si="302"/>
        <v>50</v>
      </c>
      <c r="P1984" s="8">
        <f t="shared" si="303"/>
        <v>16.5</v>
      </c>
      <c r="Q1984" s="9">
        <f t="shared" si="304"/>
        <v>34.475000000000001</v>
      </c>
      <c r="R1984" s="9">
        <f t="shared" si="305"/>
        <v>35.625</v>
      </c>
      <c r="S1984" s="9">
        <f t="shared" si="306"/>
        <v>30.425000000000001</v>
      </c>
      <c r="T1984" s="9">
        <f t="shared" si="307"/>
        <v>34.125</v>
      </c>
      <c r="U1984" s="8">
        <f t="shared" si="308"/>
        <v>33.508333333333333</v>
      </c>
      <c r="V1984" s="8">
        <f t="shared" si="309"/>
        <v>33.662499999999994</v>
      </c>
    </row>
    <row r="1985" spans="1:22" ht="13.5" x14ac:dyDescent="0.25">
      <c r="A1985" s="3">
        <f>RSI!A1985</f>
        <v>44896</v>
      </c>
      <c r="B1985" s="2">
        <f>RSI!B1985</f>
        <v>3.5076999999999998</v>
      </c>
      <c r="C1985" s="2">
        <f>RSI!I1985</f>
        <v>48.423896318506948</v>
      </c>
      <c r="D1985" s="2">
        <f>MACD!E1985</f>
        <v>-7.0602088772582228E-3</v>
      </c>
      <c r="E1985" s="2">
        <f>MACD!F1985</f>
        <v>1.7815757911105824E-2</v>
      </c>
      <c r="F1985" s="2">
        <f>'Moving Avg'!D1985</f>
        <v>3.4896799999999999</v>
      </c>
      <c r="G1985" s="2">
        <f>'Moving Avg'!F1985</f>
        <v>3.4978750000000005</v>
      </c>
      <c r="H1985" s="2">
        <f>'Moving Avg'!G1985</f>
        <v>3.5757399999999984</v>
      </c>
      <c r="I1985" s="2">
        <f>'Moving Avg'!H1985</f>
        <v>3.1792409999999967</v>
      </c>
      <c r="J1985" s="6" t="str">
        <f>OBV!F1985</f>
        <v>BEARISH</v>
      </c>
      <c r="K1985" s="6" t="str">
        <f>OBV!G1985</f>
        <v>NEUTRAL</v>
      </c>
      <c r="L1985" s="6" t="str">
        <f>OBV!H1985</f>
        <v>CONFIRMED BEARISH</v>
      </c>
      <c r="M1985" s="8">
        <f t="shared" si="300"/>
        <v>25</v>
      </c>
      <c r="N1985" s="8">
        <f t="shared" si="301"/>
        <v>100</v>
      </c>
      <c r="O1985" s="8">
        <f t="shared" si="302"/>
        <v>50</v>
      </c>
      <c r="P1985" s="8">
        <f t="shared" si="303"/>
        <v>16.5</v>
      </c>
      <c r="Q1985" s="9">
        <f t="shared" si="304"/>
        <v>53.725000000000001</v>
      </c>
      <c r="R1985" s="9">
        <f t="shared" si="305"/>
        <v>46.625</v>
      </c>
      <c r="S1985" s="9">
        <f t="shared" si="306"/>
        <v>38.674999999999997</v>
      </c>
      <c r="T1985" s="9">
        <f t="shared" si="307"/>
        <v>47.875</v>
      </c>
      <c r="U1985" s="8">
        <f t="shared" si="308"/>
        <v>46.341666666666661</v>
      </c>
      <c r="V1985" s="8">
        <f t="shared" si="309"/>
        <v>46.724999999999994</v>
      </c>
    </row>
    <row r="1986" spans="1:22" ht="13.5" x14ac:dyDescent="0.25">
      <c r="A1986" s="3">
        <f>RSI!A1986</f>
        <v>44897</v>
      </c>
      <c r="B1986" s="2">
        <f>RSI!B1986</f>
        <v>3.5076999999999998</v>
      </c>
      <c r="C1986" s="2">
        <f>RSI!I1986</f>
        <v>48.423896318506955</v>
      </c>
      <c r="D1986" s="2">
        <f>MACD!E1986</f>
        <v>-2.7285072942299315E-2</v>
      </c>
      <c r="E1986" s="2">
        <f>MACD!F1986</f>
        <v>8.7955917404247963E-3</v>
      </c>
      <c r="F1986" s="2">
        <f>'Moving Avg'!D1986</f>
        <v>3.4880399999999994</v>
      </c>
      <c r="G1986" s="2">
        <f>'Moving Avg'!F1986</f>
        <v>3.4974650000000009</v>
      </c>
      <c r="H1986" s="2">
        <f>'Moving Avg'!G1986</f>
        <v>3.573935999999998</v>
      </c>
      <c r="I1986" s="2">
        <f>'Moving Avg'!H1986</f>
        <v>3.184828499999997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16.5</v>
      </c>
      <c r="Q1986" s="9">
        <f t="shared" si="304"/>
        <v>53.725000000000001</v>
      </c>
      <c r="R1986" s="9">
        <f t="shared" si="305"/>
        <v>46.625</v>
      </c>
      <c r="S1986" s="9">
        <f t="shared" si="306"/>
        <v>38.674999999999997</v>
      </c>
      <c r="T1986" s="9">
        <f t="shared" si="307"/>
        <v>47.875</v>
      </c>
      <c r="U1986" s="8">
        <f t="shared" si="308"/>
        <v>46.341666666666661</v>
      </c>
      <c r="V1986" s="8">
        <f t="shared" si="309"/>
        <v>46.724999999999994</v>
      </c>
    </row>
    <row r="1987" spans="1:22" ht="13.5" x14ac:dyDescent="0.25">
      <c r="A1987" s="3">
        <f>RSI!A1987</f>
        <v>44900</v>
      </c>
      <c r="B1987" s="2">
        <f>RSI!B1987</f>
        <v>3.5076999999999998</v>
      </c>
      <c r="C1987" s="2">
        <f>RSI!I1987</f>
        <v>48.423896318506948</v>
      </c>
      <c r="D1987" s="2">
        <f>MACD!E1987</f>
        <v>-2.2883071022404611E-2</v>
      </c>
      <c r="E1987" s="2">
        <f>MACD!F1987</f>
        <v>2.4598591878589151E-3</v>
      </c>
      <c r="F1987" s="2">
        <f>'Moving Avg'!D1987</f>
        <v>3.4863999999999997</v>
      </c>
      <c r="G1987" s="2">
        <f>'Moving Avg'!F1987</f>
        <v>3.4970550000000005</v>
      </c>
      <c r="H1987" s="2">
        <f>'Moving Avg'!G1987</f>
        <v>3.5714779999999986</v>
      </c>
      <c r="I1987" s="2">
        <f>'Moving Avg'!H1987</f>
        <v>3.1904159999999973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  <c r="M1987" s="8">
        <f t="shared" si="310"/>
        <v>25</v>
      </c>
      <c r="N1987" s="8">
        <f t="shared" si="311"/>
        <v>100</v>
      </c>
      <c r="O1987" s="8">
        <f t="shared" si="312"/>
        <v>50</v>
      </c>
      <c r="P1987" s="8">
        <f t="shared" si="313"/>
        <v>16.5</v>
      </c>
      <c r="Q1987" s="9">
        <f t="shared" ref="Q1987:Q2050" si="314">0.35*M1987+N1987*0.35+O1987*0.15+P1987*0.15</f>
        <v>53.725000000000001</v>
      </c>
      <c r="R1987" s="9">
        <f t="shared" ref="R1987:R2050" si="315">M1987*0.2+N1987*0.2+O1987*0.35+P1987*0.25</f>
        <v>46.625</v>
      </c>
      <c r="S1987" s="9">
        <f t="shared" ref="S1987:S2050" si="316">M1987*0.15+N1987*0.15+O1987*0.25+P1987*0.45</f>
        <v>38.674999999999997</v>
      </c>
      <c r="T1987" s="9">
        <f t="shared" ref="T1987:T2050" si="317">0.25*SUM(M1987:P1987)</f>
        <v>47.875</v>
      </c>
      <c r="U1987" s="8">
        <f t="shared" ref="U1987:U2050" si="318">SUM(Q1987:S1987)/3</f>
        <v>46.341666666666661</v>
      </c>
      <c r="V1987" s="8">
        <f t="shared" ref="V1987:V2050" si="319">SUM(Q1987:T1987)/4</f>
        <v>46.724999999999994</v>
      </c>
    </row>
    <row r="1988" spans="1:22" ht="13.5" x14ac:dyDescent="0.25">
      <c r="A1988" s="3">
        <f>RSI!A1988</f>
        <v>44901</v>
      </c>
      <c r="B1988" s="2">
        <f>RSI!B1988</f>
        <v>3.5076999999999998</v>
      </c>
      <c r="C1988" s="2">
        <f>RSI!I1988</f>
        <v>48.423896318506941</v>
      </c>
      <c r="D1988" s="2">
        <f>MACD!E1988</f>
        <v>-1.9079986087759071E-2</v>
      </c>
      <c r="E1988" s="2">
        <f>MACD!F1988</f>
        <v>-1.8481098672646825E-3</v>
      </c>
      <c r="F1988" s="2">
        <f>'Moving Avg'!D1988</f>
        <v>3.5076999999999998</v>
      </c>
      <c r="G1988" s="2">
        <f>'Moving Avg'!F1988</f>
        <v>3.4966450000000009</v>
      </c>
      <c r="H1988" s="2">
        <f>'Moving Avg'!G1988</f>
        <v>3.5662319999999981</v>
      </c>
      <c r="I1988" s="2">
        <f>'Moving Avg'!H1988</f>
        <v>3.1960034999999971</v>
      </c>
      <c r="J1988" s="6" t="str">
        <f>OBV!F1988</f>
        <v>BULLISH</v>
      </c>
      <c r="K1988" s="6" t="str">
        <f>OBV!G1988</f>
        <v>NEUTRAL</v>
      </c>
      <c r="L1988" s="6" t="str">
        <f>OBV!H1988</f>
        <v>CONFIRMED BULLISH</v>
      </c>
      <c r="M1988" s="8">
        <f t="shared" si="310"/>
        <v>25</v>
      </c>
      <c r="N1988" s="8">
        <f t="shared" si="311"/>
        <v>45</v>
      </c>
      <c r="O1988" s="8">
        <f t="shared" si="312"/>
        <v>50</v>
      </c>
      <c r="P1988" s="8">
        <f t="shared" si="313"/>
        <v>83.5</v>
      </c>
      <c r="Q1988" s="9">
        <f t="shared" si="314"/>
        <v>44.524999999999999</v>
      </c>
      <c r="R1988" s="9">
        <f t="shared" si="315"/>
        <v>52.375</v>
      </c>
      <c r="S1988" s="9">
        <f t="shared" si="316"/>
        <v>60.575000000000003</v>
      </c>
      <c r="T1988" s="9">
        <f t="shared" si="317"/>
        <v>50.875</v>
      </c>
      <c r="U1988" s="8">
        <f t="shared" si="318"/>
        <v>52.491666666666674</v>
      </c>
      <c r="V1988" s="8">
        <f t="shared" si="319"/>
        <v>52.087500000000006</v>
      </c>
    </row>
    <row r="1989" spans="1:22" ht="13.5" x14ac:dyDescent="0.25">
      <c r="A1989" s="3">
        <f>RSI!A1989</f>
        <v>44902</v>
      </c>
      <c r="B1989" s="2">
        <f>RSI!B1989</f>
        <v>3.4094000000000002</v>
      </c>
      <c r="C1989" s="2">
        <f>RSI!I1989</f>
        <v>39.087874072990743</v>
      </c>
      <c r="D1989" s="2">
        <f>MACD!E1989</f>
        <v>-8.5079966251417893E-3</v>
      </c>
      <c r="E1989" s="2">
        <f>MACD!F1989</f>
        <v>-3.1800872188401039E-3</v>
      </c>
      <c r="F1989" s="2">
        <f>'Moving Avg'!D1989</f>
        <v>3.4880400000000003</v>
      </c>
      <c r="G1989" s="2">
        <f>'Moving Avg'!F1989</f>
        <v>3.4909100000000008</v>
      </c>
      <c r="H1989" s="2">
        <f>'Moving Avg'!G1989</f>
        <v>3.5590199999999985</v>
      </c>
      <c r="I1989" s="2">
        <f>'Moving Avg'!H1989</f>
        <v>3.2016054999999972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  <c r="M1989" s="8">
        <f t="shared" si="310"/>
        <v>25</v>
      </c>
      <c r="N1989" s="8">
        <f t="shared" si="311"/>
        <v>45</v>
      </c>
      <c r="O1989" s="8">
        <f t="shared" si="312"/>
        <v>50</v>
      </c>
      <c r="P1989" s="8">
        <f t="shared" si="313"/>
        <v>16.5</v>
      </c>
      <c r="Q1989" s="9">
        <f t="shared" si="314"/>
        <v>34.475000000000001</v>
      </c>
      <c r="R1989" s="9">
        <f t="shared" si="315"/>
        <v>35.625</v>
      </c>
      <c r="S1989" s="9">
        <f t="shared" si="316"/>
        <v>30.425000000000001</v>
      </c>
      <c r="T1989" s="9">
        <f t="shared" si="317"/>
        <v>34.125</v>
      </c>
      <c r="U1989" s="8">
        <f t="shared" si="318"/>
        <v>33.508333333333333</v>
      </c>
      <c r="V1989" s="8">
        <f t="shared" si="319"/>
        <v>33.662499999999994</v>
      </c>
    </row>
    <row r="1990" spans="1:22" ht="13.5" x14ac:dyDescent="0.25">
      <c r="A1990" s="3">
        <f>RSI!A1990</f>
        <v>44903</v>
      </c>
      <c r="B1990" s="2">
        <f>RSI!B1990</f>
        <v>3.5076999999999998</v>
      </c>
      <c r="C1990" s="2">
        <f>RSI!I1990</f>
        <v>49.560540172587245</v>
      </c>
      <c r="D1990" s="2">
        <f>MACD!E1990</f>
        <v>-6.195947939329205E-3</v>
      </c>
      <c r="E1990" s="2">
        <f>MACD!F1990</f>
        <v>-3.7832593629379243E-3</v>
      </c>
      <c r="F1990" s="2">
        <f>'Moving Avg'!D1990</f>
        <v>3.4880399999999994</v>
      </c>
      <c r="G1990" s="2">
        <f>'Moving Avg'!F1990</f>
        <v>3.4900899999999999</v>
      </c>
      <c r="H1990" s="2">
        <f>'Moving Avg'!G1990</f>
        <v>3.556233999999999</v>
      </c>
      <c r="I1990" s="2">
        <f>'Moving Avg'!H1990</f>
        <v>3.2071929999999971</v>
      </c>
      <c r="J1990" s="6" t="str">
        <f>OBV!F1990</f>
        <v>BULLISH</v>
      </c>
      <c r="K1990" s="6" t="str">
        <f>OBV!G1990</f>
        <v>NEUTRAL</v>
      </c>
      <c r="L1990" s="6" t="str">
        <f>OBV!H1990</f>
        <v>NEUTRAL</v>
      </c>
      <c r="M1990" s="8">
        <f t="shared" si="310"/>
        <v>25</v>
      </c>
      <c r="N1990" s="8">
        <f t="shared" si="311"/>
        <v>45</v>
      </c>
      <c r="O1990" s="8">
        <f t="shared" si="312"/>
        <v>50</v>
      </c>
      <c r="P1990" s="8">
        <f t="shared" si="313"/>
        <v>49.5</v>
      </c>
      <c r="Q1990" s="9">
        <f t="shared" si="314"/>
        <v>39.424999999999997</v>
      </c>
      <c r="R1990" s="9">
        <f t="shared" si="315"/>
        <v>43.875</v>
      </c>
      <c r="S1990" s="9">
        <f t="shared" si="316"/>
        <v>45.275000000000006</v>
      </c>
      <c r="T1990" s="9">
        <f t="shared" si="317"/>
        <v>42.375</v>
      </c>
      <c r="U1990" s="8">
        <f t="shared" si="318"/>
        <v>42.858333333333327</v>
      </c>
      <c r="V1990" s="8">
        <f t="shared" si="319"/>
        <v>42.737499999999997</v>
      </c>
    </row>
    <row r="1991" spans="1:22" ht="13.5" x14ac:dyDescent="0.25">
      <c r="A1991" s="3">
        <f>RSI!A1991</f>
        <v>44904</v>
      </c>
      <c r="B1991" s="2">
        <f>RSI!B1991</f>
        <v>3.5076999999999998</v>
      </c>
      <c r="C1991" s="2">
        <f>RSI!I1991</f>
        <v>49.560540172587245</v>
      </c>
      <c r="D1991" s="2">
        <f>MACD!E1991</f>
        <v>-4.2204573970052728E-3</v>
      </c>
      <c r="E1991" s="2">
        <f>MACD!F1991</f>
        <v>-3.8706989697513943E-3</v>
      </c>
      <c r="F1991" s="2">
        <f>'Moving Avg'!D1991</f>
        <v>3.4880399999999994</v>
      </c>
      <c r="G1991" s="2">
        <f>'Moving Avg'!F1991</f>
        <v>3.4892699999999999</v>
      </c>
      <c r="H1991" s="2">
        <f>'Moving Avg'!G1991</f>
        <v>3.5511519999999992</v>
      </c>
      <c r="I1991" s="2">
        <f>'Moving Avg'!H1991</f>
        <v>3.2130529999999968</v>
      </c>
      <c r="J1991" s="6" t="str">
        <f>OBV!F1991</f>
        <v>BULLISH</v>
      </c>
      <c r="K1991" s="6" t="str">
        <f>OBV!G1991</f>
        <v>NEUTRAL</v>
      </c>
      <c r="L1991" s="6" t="str">
        <f>OBV!H1991</f>
        <v>NEUTRAL</v>
      </c>
      <c r="M1991" s="8">
        <f t="shared" si="310"/>
        <v>25</v>
      </c>
      <c r="N1991" s="8">
        <f t="shared" si="311"/>
        <v>45</v>
      </c>
      <c r="O1991" s="8">
        <f t="shared" si="312"/>
        <v>50</v>
      </c>
      <c r="P1991" s="8">
        <f t="shared" si="313"/>
        <v>49.5</v>
      </c>
      <c r="Q1991" s="9">
        <f t="shared" si="314"/>
        <v>39.424999999999997</v>
      </c>
      <c r="R1991" s="9">
        <f t="shared" si="315"/>
        <v>43.875</v>
      </c>
      <c r="S1991" s="9">
        <f t="shared" si="316"/>
        <v>45.275000000000006</v>
      </c>
      <c r="T1991" s="9">
        <f t="shared" si="317"/>
        <v>42.375</v>
      </c>
      <c r="U1991" s="8">
        <f t="shared" si="318"/>
        <v>42.858333333333327</v>
      </c>
      <c r="V1991" s="8">
        <f t="shared" si="319"/>
        <v>42.737499999999997</v>
      </c>
    </row>
    <row r="1992" spans="1:22" ht="13.5" x14ac:dyDescent="0.25">
      <c r="A1992" s="3">
        <f>RSI!A1992</f>
        <v>44907</v>
      </c>
      <c r="B1992" s="2">
        <f>RSI!B1992</f>
        <v>3.6634000000000002</v>
      </c>
      <c r="C1992" s="2">
        <f>RSI!I1992</f>
        <v>61.667288232579757</v>
      </c>
      <c r="D1992" s="2">
        <f>MACD!E1992</f>
        <v>-1.4064498055902153E-2</v>
      </c>
      <c r="E1992" s="2">
        <f>MACD!F1992</f>
        <v>-5.9094587869815461E-3</v>
      </c>
      <c r="F1992" s="2">
        <f>'Moving Avg'!D1992</f>
        <v>3.51918</v>
      </c>
      <c r="G1992" s="2">
        <f>'Moving Avg'!F1992</f>
        <v>3.4962349999999995</v>
      </c>
      <c r="H1992" s="2">
        <f>'Moving Avg'!G1992</f>
        <v>3.549183999999999</v>
      </c>
      <c r="I1992" s="2">
        <f>'Moving Avg'!H1992</f>
        <v>3.2196914999999975</v>
      </c>
      <c r="J1992" s="6" t="str">
        <f>OBV!F1992</f>
        <v>BULLISH</v>
      </c>
      <c r="K1992" s="6" t="str">
        <f>OBV!G1992</f>
        <v>STRONG</v>
      </c>
      <c r="L1992" s="6" t="str">
        <f>OBV!H1992</f>
        <v>CONFIRMED BULLISH</v>
      </c>
      <c r="M1992" s="8">
        <f t="shared" si="310"/>
        <v>25</v>
      </c>
      <c r="N1992" s="8">
        <f t="shared" si="311"/>
        <v>45</v>
      </c>
      <c r="O1992" s="8">
        <f t="shared" si="312"/>
        <v>50</v>
      </c>
      <c r="P1992" s="8">
        <f t="shared" si="313"/>
        <v>100</v>
      </c>
      <c r="Q1992" s="9">
        <f t="shared" si="314"/>
        <v>47</v>
      </c>
      <c r="R1992" s="9">
        <f t="shared" si="315"/>
        <v>56.5</v>
      </c>
      <c r="S1992" s="9">
        <f t="shared" si="316"/>
        <v>68</v>
      </c>
      <c r="T1992" s="9">
        <f t="shared" si="317"/>
        <v>55</v>
      </c>
      <c r="U1992" s="8">
        <f t="shared" si="318"/>
        <v>57.166666666666664</v>
      </c>
      <c r="V1992" s="8">
        <f t="shared" si="319"/>
        <v>56.625</v>
      </c>
    </row>
    <row r="1993" spans="1:22" ht="13.5" x14ac:dyDescent="0.25">
      <c r="A1993" s="3">
        <f>RSI!A1993</f>
        <v>44908</v>
      </c>
      <c r="B1993" s="2">
        <f>RSI!B1993</f>
        <v>3.6634000000000002</v>
      </c>
      <c r="C1993" s="2">
        <f>RSI!I1993</f>
        <v>61.667288232579757</v>
      </c>
      <c r="D1993" s="2">
        <f>MACD!E1993</f>
        <v>-4.0943851870640202E-2</v>
      </c>
      <c r="E1993" s="2">
        <f>MACD!F1993</f>
        <v>-1.2916337403713278E-2</v>
      </c>
      <c r="F1993" s="2">
        <f>'Moving Avg'!D1993</f>
        <v>3.5503200000000001</v>
      </c>
      <c r="G1993" s="2">
        <f>'Moving Avg'!F1993</f>
        <v>3.5031999999999996</v>
      </c>
      <c r="H1993" s="2">
        <f>'Moving Avg'!G1993</f>
        <v>3.5504939999999992</v>
      </c>
      <c r="I1993" s="2">
        <f>'Moving Avg'!H1993</f>
        <v>3.2263684999999978</v>
      </c>
      <c r="J1993" s="6" t="str">
        <f>OBV!F1993</f>
        <v>BULLISH</v>
      </c>
      <c r="K1993" s="6" t="str">
        <f>OBV!G1993</f>
        <v>STRONG</v>
      </c>
      <c r="L1993" s="6" t="str">
        <f>OBV!H1993</f>
        <v>CONFIRMED BULLISH</v>
      </c>
      <c r="M1993" s="8">
        <f t="shared" si="310"/>
        <v>25</v>
      </c>
      <c r="N1993" s="8">
        <f t="shared" si="311"/>
        <v>100</v>
      </c>
      <c r="O1993" s="8">
        <f t="shared" si="312"/>
        <v>50</v>
      </c>
      <c r="P1993" s="8">
        <f t="shared" si="313"/>
        <v>100</v>
      </c>
      <c r="Q1993" s="9">
        <f t="shared" si="314"/>
        <v>66.25</v>
      </c>
      <c r="R1993" s="9">
        <f t="shared" si="315"/>
        <v>67.5</v>
      </c>
      <c r="S1993" s="9">
        <f t="shared" si="316"/>
        <v>76.25</v>
      </c>
      <c r="T1993" s="9">
        <f t="shared" si="317"/>
        <v>68.75</v>
      </c>
      <c r="U1993" s="8">
        <f t="shared" si="318"/>
        <v>70</v>
      </c>
      <c r="V1993" s="8">
        <f t="shared" si="319"/>
        <v>69.6875</v>
      </c>
    </row>
    <row r="1994" spans="1:22" ht="13.5" x14ac:dyDescent="0.25">
      <c r="A1994" s="3">
        <f>RSI!A1994</f>
        <v>44909</v>
      </c>
      <c r="B1994" s="2">
        <f>RSI!B1994</f>
        <v>3.6634000000000002</v>
      </c>
      <c r="C1994" s="2">
        <f>RSI!I1994</f>
        <v>61.667288232579757</v>
      </c>
      <c r="D1994" s="2">
        <f>MACD!E1994</f>
        <v>-4.8139996860869338E-2</v>
      </c>
      <c r="E1994" s="2">
        <f>MACD!F1994</f>
        <v>-1.996106929514449E-2</v>
      </c>
      <c r="F1994" s="2">
        <f>'Moving Avg'!D1994</f>
        <v>3.6011199999999994</v>
      </c>
      <c r="G1994" s="2">
        <f>'Moving Avg'!F1994</f>
        <v>3.5101649999999993</v>
      </c>
      <c r="H1994" s="2">
        <f>'Moving Avg'!G1994</f>
        <v>3.5518039999999997</v>
      </c>
      <c r="I1994" s="2">
        <f>'Moving Avg'!H1994</f>
        <v>3.2326954999999975</v>
      </c>
      <c r="J1994" s="6" t="str">
        <f>OBV!F1994</f>
        <v>BULLISH</v>
      </c>
      <c r="K1994" s="6" t="str">
        <f>OBV!G1994</f>
        <v>STRONG</v>
      </c>
      <c r="L1994" s="6" t="str">
        <f>OBV!H1994</f>
        <v>CONFIRMED BULLISH</v>
      </c>
      <c r="M1994" s="8">
        <f t="shared" si="310"/>
        <v>25</v>
      </c>
      <c r="N1994" s="8">
        <f t="shared" si="311"/>
        <v>100</v>
      </c>
      <c r="O1994" s="8">
        <f t="shared" si="312"/>
        <v>50</v>
      </c>
      <c r="P1994" s="8">
        <f t="shared" si="313"/>
        <v>100</v>
      </c>
      <c r="Q1994" s="9">
        <f t="shared" si="314"/>
        <v>66.25</v>
      </c>
      <c r="R1994" s="9">
        <f t="shared" si="315"/>
        <v>67.5</v>
      </c>
      <c r="S1994" s="9">
        <f t="shared" si="316"/>
        <v>76.25</v>
      </c>
      <c r="T1994" s="9">
        <f t="shared" si="317"/>
        <v>68.75</v>
      </c>
      <c r="U1994" s="8">
        <f t="shared" si="318"/>
        <v>70</v>
      </c>
      <c r="V1994" s="8">
        <f t="shared" si="319"/>
        <v>69.6875</v>
      </c>
    </row>
    <row r="1995" spans="1:22" ht="13.5" x14ac:dyDescent="0.25">
      <c r="A1995" s="3">
        <f>RSI!A1995</f>
        <v>44910</v>
      </c>
      <c r="B1995" s="2">
        <f>RSI!B1995</f>
        <v>3.6634000000000002</v>
      </c>
      <c r="C1995" s="2">
        <f>RSI!I1995</f>
        <v>61.667288232579757</v>
      </c>
      <c r="D1995" s="2">
        <f>MACD!E1995</f>
        <v>-5.5003757216622873E-2</v>
      </c>
      <c r="E1995" s="2">
        <f>MACD!F1995</f>
        <v>-2.6969606879440167E-2</v>
      </c>
      <c r="F1995" s="2">
        <f>'Moving Avg'!D1995</f>
        <v>3.63226</v>
      </c>
      <c r="G1995" s="2">
        <f>'Moving Avg'!F1995</f>
        <v>3.524505</v>
      </c>
      <c r="H1995" s="2">
        <f>'Moving Avg'!G1995</f>
        <v>3.5531139999999994</v>
      </c>
      <c r="I1995" s="2">
        <f>'Moving Avg'!H1995</f>
        <v>3.2390224999999981</v>
      </c>
      <c r="J1995" s="6" t="str">
        <f>OBV!F1995</f>
        <v>BULLISH</v>
      </c>
      <c r="K1995" s="6" t="str">
        <f>OBV!G1995</f>
        <v>STRONG</v>
      </c>
      <c r="L1995" s="6" t="str">
        <f>OBV!H1995</f>
        <v>CONFIRMED BULLISH</v>
      </c>
      <c r="M1995" s="8">
        <f t="shared" si="310"/>
        <v>25</v>
      </c>
      <c r="N1995" s="8">
        <f t="shared" si="311"/>
        <v>100</v>
      </c>
      <c r="O1995" s="8">
        <f t="shared" si="312"/>
        <v>50</v>
      </c>
      <c r="P1995" s="8">
        <f t="shared" si="313"/>
        <v>100</v>
      </c>
      <c r="Q1995" s="9">
        <f t="shared" si="314"/>
        <v>66.25</v>
      </c>
      <c r="R1995" s="9">
        <f t="shared" si="315"/>
        <v>67.5</v>
      </c>
      <c r="S1995" s="9">
        <f t="shared" si="316"/>
        <v>76.25</v>
      </c>
      <c r="T1995" s="9">
        <f t="shared" si="317"/>
        <v>68.75</v>
      </c>
      <c r="U1995" s="8">
        <f t="shared" si="318"/>
        <v>70</v>
      </c>
      <c r="V1995" s="8">
        <f t="shared" si="319"/>
        <v>69.6875</v>
      </c>
    </row>
    <row r="1996" spans="1:22" ht="13.5" x14ac:dyDescent="0.25">
      <c r="A1996" s="3">
        <f>RSI!A1996</f>
        <v>44911</v>
      </c>
      <c r="B1996" s="2">
        <f>RSI!B1996</f>
        <v>3.6061000000000001</v>
      </c>
      <c r="C1996" s="2">
        <f>RSI!I1996</f>
        <v>55.118523396707161</v>
      </c>
      <c r="D1996" s="2">
        <f>MACD!E1996</f>
        <v>-5.7284438324787246E-2</v>
      </c>
      <c r="E1996" s="2">
        <f>MACD!F1996</f>
        <v>-3.3032573168509584E-2</v>
      </c>
      <c r="F1996" s="2">
        <f>'Moving Avg'!D1996</f>
        <v>3.6519400000000006</v>
      </c>
      <c r="G1996" s="2">
        <f>'Moving Avg'!F1996</f>
        <v>3.5359799999999999</v>
      </c>
      <c r="H1996" s="2">
        <f>'Moving Avg'!G1996</f>
        <v>3.554754</v>
      </c>
      <c r="I1996" s="2">
        <f>'Moving Avg'!H1996</f>
        <v>3.2450629999999974</v>
      </c>
      <c r="J1996" s="6" t="str">
        <f>OBV!F1996</f>
        <v>BULLISH</v>
      </c>
      <c r="K1996" s="6" t="str">
        <f>OBV!G1996</f>
        <v>STRONG</v>
      </c>
      <c r="L1996" s="6" t="str">
        <f>OBV!H1996</f>
        <v>CONFIRMED BULLISH</v>
      </c>
      <c r="M1996" s="8">
        <f t="shared" si="310"/>
        <v>25</v>
      </c>
      <c r="N1996" s="8">
        <f t="shared" si="311"/>
        <v>100</v>
      </c>
      <c r="O1996" s="8">
        <f t="shared" si="312"/>
        <v>50</v>
      </c>
      <c r="P1996" s="8">
        <f t="shared" si="313"/>
        <v>100</v>
      </c>
      <c r="Q1996" s="9">
        <f t="shared" si="314"/>
        <v>66.25</v>
      </c>
      <c r="R1996" s="9">
        <f t="shared" si="315"/>
        <v>67.5</v>
      </c>
      <c r="S1996" s="9">
        <f t="shared" si="316"/>
        <v>76.25</v>
      </c>
      <c r="T1996" s="9">
        <f t="shared" si="317"/>
        <v>68.75</v>
      </c>
      <c r="U1996" s="8">
        <f t="shared" si="318"/>
        <v>70</v>
      </c>
      <c r="V1996" s="8">
        <f t="shared" si="319"/>
        <v>69.6875</v>
      </c>
    </row>
    <row r="1997" spans="1:22" ht="13.5" x14ac:dyDescent="0.25">
      <c r="A1997" s="3">
        <f>RSI!A1997</f>
        <v>44914</v>
      </c>
      <c r="B1997" s="2">
        <f>RSI!B1997</f>
        <v>3.6061000000000001</v>
      </c>
      <c r="C1997" s="2">
        <f>RSI!I1997</f>
        <v>55.118523396707161</v>
      </c>
      <c r="D1997" s="2">
        <f>MACD!E1997</f>
        <v>-5.9539850152268592E-2</v>
      </c>
      <c r="E1997" s="2">
        <f>MACD!F1997</f>
        <v>-3.8334028565261385E-2</v>
      </c>
      <c r="F1997" s="2">
        <f>'Moving Avg'!D1997</f>
        <v>3.6404800000000002</v>
      </c>
      <c r="G1997" s="2">
        <f>'Moving Avg'!F1997</f>
        <v>3.5404900000000006</v>
      </c>
      <c r="H1997" s="2">
        <f>'Moving Avg'!G1997</f>
        <v>3.5563940000000001</v>
      </c>
      <c r="I1997" s="2">
        <f>'Moving Avg'!H1997</f>
        <v>3.251103499999997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25</v>
      </c>
      <c r="N1997" s="8">
        <f t="shared" si="311"/>
        <v>100</v>
      </c>
      <c r="O1997" s="8">
        <f t="shared" si="312"/>
        <v>50</v>
      </c>
      <c r="P1997" s="8">
        <f t="shared" si="313"/>
        <v>16.5</v>
      </c>
      <c r="Q1997" s="9">
        <f t="shared" si="314"/>
        <v>53.725000000000001</v>
      </c>
      <c r="R1997" s="9">
        <f t="shared" si="315"/>
        <v>46.625</v>
      </c>
      <c r="S1997" s="9">
        <f t="shared" si="316"/>
        <v>38.674999999999997</v>
      </c>
      <c r="T1997" s="9">
        <f t="shared" si="317"/>
        <v>47.875</v>
      </c>
      <c r="U1997" s="8">
        <f t="shared" si="318"/>
        <v>46.341666666666661</v>
      </c>
      <c r="V1997" s="8">
        <f t="shared" si="319"/>
        <v>46.724999999999994</v>
      </c>
    </row>
    <row r="1998" spans="1:22" ht="13.5" x14ac:dyDescent="0.25">
      <c r="A1998" s="3">
        <f>RSI!A1998</f>
        <v>44915</v>
      </c>
      <c r="B1998" s="2">
        <f>RSI!B1998</f>
        <v>3.6061000000000001</v>
      </c>
      <c r="C1998" s="2">
        <f>RSI!I1998</f>
        <v>55.118523396707161</v>
      </c>
      <c r="D1998" s="2">
        <f>MACD!E1998</f>
        <v>-6.1749761411380888E-2</v>
      </c>
      <c r="E1998" s="2">
        <f>MACD!F1998</f>
        <v>-4.3017175134485289E-2</v>
      </c>
      <c r="F1998" s="2">
        <f>'Moving Avg'!D1998</f>
        <v>3.6290199999999997</v>
      </c>
      <c r="G1998" s="2">
        <f>'Moving Avg'!F1998</f>
        <v>3.5450000000000004</v>
      </c>
      <c r="H1998" s="2">
        <f>'Moving Avg'!G1998</f>
        <v>3.557706</v>
      </c>
      <c r="I1998" s="2">
        <f>'Moving Avg'!H1998</f>
        <v>3.2576499999999964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25</v>
      </c>
      <c r="N1998" s="8">
        <f t="shared" si="311"/>
        <v>45</v>
      </c>
      <c r="O1998" s="8">
        <f t="shared" si="312"/>
        <v>50</v>
      </c>
      <c r="P1998" s="8">
        <f t="shared" si="313"/>
        <v>16.5</v>
      </c>
      <c r="Q1998" s="9">
        <f t="shared" si="314"/>
        <v>34.475000000000001</v>
      </c>
      <c r="R1998" s="9">
        <f t="shared" si="315"/>
        <v>35.625</v>
      </c>
      <c r="S1998" s="9">
        <f t="shared" si="316"/>
        <v>30.425000000000001</v>
      </c>
      <c r="T1998" s="9">
        <f t="shared" si="317"/>
        <v>34.125</v>
      </c>
      <c r="U1998" s="8">
        <f t="shared" si="318"/>
        <v>33.508333333333333</v>
      </c>
      <c r="V1998" s="8">
        <f t="shared" si="319"/>
        <v>33.662499999999994</v>
      </c>
    </row>
    <row r="1999" spans="1:22" ht="13.5" x14ac:dyDescent="0.25">
      <c r="A1999" s="3">
        <f>RSI!A1999</f>
        <v>44916</v>
      </c>
      <c r="B1999" s="2">
        <f>RSI!B1999</f>
        <v>3.6061000000000001</v>
      </c>
      <c r="C1999" s="2">
        <f>RSI!I1999</f>
        <v>55.118523396707161</v>
      </c>
      <c r="D1999" s="2">
        <f>MACD!E1999</f>
        <v>-7.9021916826225169E-2</v>
      </c>
      <c r="E1999" s="2">
        <f>MACD!F1999</f>
        <v>-5.0218123472833269E-2</v>
      </c>
      <c r="F1999" s="2">
        <f>'Moving Avg'!D1999</f>
        <v>3.6175600000000001</v>
      </c>
      <c r="G1999" s="2">
        <f>'Moving Avg'!F1999</f>
        <v>3.5495100000000002</v>
      </c>
      <c r="H1999" s="2">
        <f>'Moving Avg'!G1999</f>
        <v>3.559018</v>
      </c>
      <c r="I1999" s="2">
        <f>'Moving Avg'!H1999</f>
        <v>3.2641964999999966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  <c r="M1999" s="8">
        <f t="shared" si="310"/>
        <v>25</v>
      </c>
      <c r="N1999" s="8">
        <f t="shared" si="311"/>
        <v>100</v>
      </c>
      <c r="O1999" s="8">
        <f t="shared" si="312"/>
        <v>50</v>
      </c>
      <c r="P1999" s="8">
        <f t="shared" si="313"/>
        <v>16.5</v>
      </c>
      <c r="Q1999" s="9">
        <f t="shared" si="314"/>
        <v>53.725000000000001</v>
      </c>
      <c r="R1999" s="9">
        <f t="shared" si="315"/>
        <v>46.625</v>
      </c>
      <c r="S1999" s="9">
        <f t="shared" si="316"/>
        <v>38.674999999999997</v>
      </c>
      <c r="T1999" s="9">
        <f t="shared" si="317"/>
        <v>47.875</v>
      </c>
      <c r="U1999" s="8">
        <f t="shared" si="318"/>
        <v>46.341666666666661</v>
      </c>
      <c r="V1999" s="8">
        <f t="shared" si="319"/>
        <v>46.724999999999994</v>
      </c>
    </row>
    <row r="2000" spans="1:22" ht="13.5" x14ac:dyDescent="0.25">
      <c r="A2000" s="3">
        <f>RSI!A2000</f>
        <v>44917</v>
      </c>
      <c r="B2000" s="2">
        <f>RSI!B2000</f>
        <v>3.4502999999999999</v>
      </c>
      <c r="C2000" s="2">
        <f>RSI!I2000</f>
        <v>39.699902018473395</v>
      </c>
      <c r="D2000" s="2">
        <f>MACD!E2000</f>
        <v>-6.723147543527741E-2</v>
      </c>
      <c r="E2000" s="2">
        <f>MACD!F2000</f>
        <v>-5.3620793865322106E-2</v>
      </c>
      <c r="F2000" s="2">
        <f>'Moving Avg'!D2000</f>
        <v>3.5749400000000002</v>
      </c>
      <c r="G2000" s="2">
        <f>'Moving Avg'!F2000</f>
        <v>3.54623</v>
      </c>
      <c r="H2000" s="2">
        <f>'Moving Avg'!G2000</f>
        <v>3.5572140000000001</v>
      </c>
      <c r="I2000" s="2">
        <f>'Moving Avg'!H2000</f>
        <v>3.2699639999999959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25</v>
      </c>
      <c r="N2000" s="8">
        <f t="shared" si="311"/>
        <v>45</v>
      </c>
      <c r="O2000" s="8">
        <f t="shared" si="312"/>
        <v>50</v>
      </c>
      <c r="P2000" s="8">
        <f t="shared" si="313"/>
        <v>16.5</v>
      </c>
      <c r="Q2000" s="9">
        <f t="shared" si="314"/>
        <v>34.475000000000001</v>
      </c>
      <c r="R2000" s="9">
        <f t="shared" si="315"/>
        <v>35.625</v>
      </c>
      <c r="S2000" s="9">
        <f t="shared" si="316"/>
        <v>30.425000000000001</v>
      </c>
      <c r="T2000" s="9">
        <f t="shared" si="317"/>
        <v>34.125</v>
      </c>
      <c r="U2000" s="8">
        <f t="shared" si="318"/>
        <v>33.508333333333333</v>
      </c>
      <c r="V2000" s="8">
        <f t="shared" si="319"/>
        <v>33.662499999999994</v>
      </c>
    </row>
    <row r="2001" spans="1:22" ht="13.5" x14ac:dyDescent="0.25">
      <c r="A2001" s="3">
        <f>RSI!A2001</f>
        <v>44918</v>
      </c>
      <c r="B2001" s="2">
        <f>RSI!B2001</f>
        <v>3.4011999999999998</v>
      </c>
      <c r="C2001" s="2">
        <f>RSI!I2001</f>
        <v>36.257623355683961</v>
      </c>
      <c r="D2001" s="2">
        <f>MACD!E2001</f>
        <v>-5.293661137757999E-2</v>
      </c>
      <c r="E2001" s="2">
        <f>MACD!F2001</f>
        <v>-5.3483957367773685E-2</v>
      </c>
      <c r="F2001" s="2">
        <f>'Moving Avg'!D2001</f>
        <v>3.5339600000000004</v>
      </c>
      <c r="G2001" s="2">
        <f>'Moving Avg'!F2001</f>
        <v>3.5404949999999999</v>
      </c>
      <c r="H2001" s="2">
        <f>'Moving Avg'!G2001</f>
        <v>3.5544280000000001</v>
      </c>
      <c r="I2001" s="2">
        <f>'Moving Avg'!H2001</f>
        <v>3.275991999999996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25</v>
      </c>
      <c r="N2001" s="8">
        <f t="shared" si="311"/>
        <v>0</v>
      </c>
      <c r="O2001" s="8">
        <f t="shared" si="312"/>
        <v>50</v>
      </c>
      <c r="P2001" s="8">
        <f t="shared" si="313"/>
        <v>16.5</v>
      </c>
      <c r="Q2001" s="9">
        <f t="shared" si="314"/>
        <v>18.725000000000001</v>
      </c>
      <c r="R2001" s="9">
        <f t="shared" si="315"/>
        <v>26.625</v>
      </c>
      <c r="S2001" s="9">
        <f t="shared" si="316"/>
        <v>23.675000000000001</v>
      </c>
      <c r="T2001" s="9">
        <f t="shared" si="317"/>
        <v>22.875</v>
      </c>
      <c r="U2001" s="8">
        <f t="shared" si="318"/>
        <v>23.008333333333336</v>
      </c>
      <c r="V2001" s="8">
        <f t="shared" si="319"/>
        <v>22.975000000000001</v>
      </c>
    </row>
    <row r="2002" spans="1:22" ht="13.5" x14ac:dyDescent="0.25">
      <c r="A2002" s="3">
        <f>RSI!A2002</f>
        <v>44921</v>
      </c>
      <c r="B2002" s="2">
        <f>RSI!B2002</f>
        <v>3.4420999999999999</v>
      </c>
      <c r="C2002" s="2">
        <f>RSI!I2002</f>
        <v>40.857859519107194</v>
      </c>
      <c r="D2002" s="2">
        <f>MACD!E2002</f>
        <v>-1.8995773595878784E-2</v>
      </c>
      <c r="E2002" s="2">
        <f>MACD!F2002</f>
        <v>-4.6586320613394711E-2</v>
      </c>
      <c r="F2002" s="2">
        <f>'Moving Avg'!D2002</f>
        <v>3.50116</v>
      </c>
      <c r="G2002" s="2">
        <f>'Moving Avg'!F2002</f>
        <v>3.5368049999999998</v>
      </c>
      <c r="H2002" s="2">
        <f>'Moving Avg'!G2002</f>
        <v>3.5527880000000001</v>
      </c>
      <c r="I2002" s="2">
        <f>'Moving Avg'!H2002</f>
        <v>3.2822244999999954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25</v>
      </c>
      <c r="N2002" s="8">
        <f t="shared" si="311"/>
        <v>0</v>
      </c>
      <c r="O2002" s="8">
        <f t="shared" si="312"/>
        <v>50</v>
      </c>
      <c r="P2002" s="8">
        <f t="shared" si="313"/>
        <v>16.5</v>
      </c>
      <c r="Q2002" s="9">
        <f t="shared" si="314"/>
        <v>18.725000000000001</v>
      </c>
      <c r="R2002" s="9">
        <f t="shared" si="315"/>
        <v>26.625</v>
      </c>
      <c r="S2002" s="9">
        <f t="shared" si="316"/>
        <v>23.675000000000001</v>
      </c>
      <c r="T2002" s="9">
        <f t="shared" si="317"/>
        <v>22.875</v>
      </c>
      <c r="U2002" s="8">
        <f t="shared" si="318"/>
        <v>23.008333333333336</v>
      </c>
      <c r="V2002" s="8">
        <f t="shared" si="319"/>
        <v>22.975000000000001</v>
      </c>
    </row>
    <row r="2003" spans="1:22" ht="13.5" x14ac:dyDescent="0.25">
      <c r="A2003" s="3">
        <f>RSI!A2003</f>
        <v>44922</v>
      </c>
      <c r="B2003" s="2">
        <f>RSI!B2003</f>
        <v>3.4420999999999999</v>
      </c>
      <c r="C2003" s="2">
        <f>RSI!I2003</f>
        <v>40.857859519107194</v>
      </c>
      <c r="D2003" s="2">
        <f>MACD!E2003</f>
        <v>1.0334464251275932E-2</v>
      </c>
      <c r="E2003" s="2">
        <f>MACD!F2003</f>
        <v>-3.5202163640460582E-2</v>
      </c>
      <c r="F2003" s="2">
        <f>'Moving Avg'!D2003</f>
        <v>3.4683599999999997</v>
      </c>
      <c r="G2003" s="2">
        <f>'Moving Avg'!F2003</f>
        <v>3.5388500000000001</v>
      </c>
      <c r="H2003" s="2">
        <f>'Moving Avg'!G2003</f>
        <v>3.5511480000000004</v>
      </c>
      <c r="I2003" s="2">
        <f>'Moving Avg'!H2003</f>
        <v>3.2884569999999957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  <c r="M2003" s="8">
        <f t="shared" si="310"/>
        <v>25</v>
      </c>
      <c r="N2003" s="8">
        <f t="shared" si="311"/>
        <v>0</v>
      </c>
      <c r="O2003" s="8">
        <f t="shared" si="312"/>
        <v>50</v>
      </c>
      <c r="P2003" s="8">
        <f t="shared" si="313"/>
        <v>16.5</v>
      </c>
      <c r="Q2003" s="9">
        <f t="shared" si="314"/>
        <v>18.725000000000001</v>
      </c>
      <c r="R2003" s="9">
        <f t="shared" si="315"/>
        <v>26.625</v>
      </c>
      <c r="S2003" s="9">
        <f t="shared" si="316"/>
        <v>23.675000000000001</v>
      </c>
      <c r="T2003" s="9">
        <f t="shared" si="317"/>
        <v>22.875</v>
      </c>
      <c r="U2003" s="8">
        <f t="shared" si="318"/>
        <v>23.008333333333336</v>
      </c>
      <c r="V2003" s="8">
        <f t="shared" si="319"/>
        <v>22.975000000000001</v>
      </c>
    </row>
    <row r="2004" spans="1:22" ht="13.5" x14ac:dyDescent="0.25">
      <c r="A2004" s="3">
        <f>RSI!A2004</f>
        <v>44923</v>
      </c>
      <c r="B2004" s="2">
        <f>RSI!B2004</f>
        <v>3.4420999999999999</v>
      </c>
      <c r="C2004" s="2">
        <f>RSI!I2004</f>
        <v>40.857859519107194</v>
      </c>
      <c r="D2004" s="2">
        <f>MACD!E2004</f>
        <v>3.571816097766467E-2</v>
      </c>
      <c r="E2004" s="2">
        <f>MACD!F2004</f>
        <v>-2.1018098716835534E-2</v>
      </c>
      <c r="F2004" s="2">
        <f>'Moving Avg'!D2004</f>
        <v>3.4355599999999997</v>
      </c>
      <c r="G2004" s="2">
        <f>'Moving Avg'!F2004</f>
        <v>3.535569999999999</v>
      </c>
      <c r="H2004" s="2">
        <f>'Moving Avg'!G2004</f>
        <v>3.5463940000000003</v>
      </c>
      <c r="I2004" s="2">
        <f>'Moving Avg'!H2004</f>
        <v>3.2946894999999952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  <c r="M2004" s="8">
        <f t="shared" si="310"/>
        <v>25</v>
      </c>
      <c r="N2004" s="8">
        <f t="shared" si="311"/>
        <v>0</v>
      </c>
      <c r="O2004" s="8">
        <f t="shared" si="312"/>
        <v>50</v>
      </c>
      <c r="P2004" s="8">
        <f t="shared" si="313"/>
        <v>16.5</v>
      </c>
      <c r="Q2004" s="9">
        <f t="shared" si="314"/>
        <v>18.725000000000001</v>
      </c>
      <c r="R2004" s="9">
        <f t="shared" si="315"/>
        <v>26.625</v>
      </c>
      <c r="S2004" s="9">
        <f t="shared" si="316"/>
        <v>23.675000000000001</v>
      </c>
      <c r="T2004" s="9">
        <f t="shared" si="317"/>
        <v>22.875</v>
      </c>
      <c r="U2004" s="8">
        <f t="shared" si="318"/>
        <v>23.008333333333336</v>
      </c>
      <c r="V2004" s="8">
        <f t="shared" si="319"/>
        <v>22.975000000000001</v>
      </c>
    </row>
    <row r="2005" spans="1:22" ht="13.5" x14ac:dyDescent="0.25">
      <c r="A2005" s="3">
        <f>RSI!A2005</f>
        <v>44924</v>
      </c>
      <c r="B2005" s="2">
        <f>RSI!B2005</f>
        <v>3.5897000000000001</v>
      </c>
      <c r="C2005" s="2">
        <f>RSI!I2005</f>
        <v>55.374145619725475</v>
      </c>
      <c r="D2005" s="2">
        <f>MACD!E2005</f>
        <v>4.6787232076942242E-2</v>
      </c>
      <c r="E2005" s="2">
        <f>MACD!F2005</f>
        <v>-7.4570325580799787E-3</v>
      </c>
      <c r="F2005" s="2">
        <f>'Moving Avg'!D2005</f>
        <v>3.4634399999999999</v>
      </c>
      <c r="G2005" s="2">
        <f>'Moving Avg'!F2005</f>
        <v>3.5396699999999988</v>
      </c>
      <c r="H2005" s="2">
        <f>'Moving Avg'!G2005</f>
        <v>3.54623</v>
      </c>
      <c r="I2005" s="2">
        <f>'Moving Avg'!H2005</f>
        <v>3.3016599999999947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  <c r="M2005" s="8">
        <f t="shared" si="310"/>
        <v>25</v>
      </c>
      <c r="N2005" s="8">
        <f t="shared" si="311"/>
        <v>0</v>
      </c>
      <c r="O2005" s="8">
        <f t="shared" si="312"/>
        <v>50</v>
      </c>
      <c r="P2005" s="8">
        <f t="shared" si="313"/>
        <v>83.5</v>
      </c>
      <c r="Q2005" s="9">
        <f t="shared" si="314"/>
        <v>28.774999999999999</v>
      </c>
      <c r="R2005" s="9">
        <f t="shared" si="315"/>
        <v>43.375</v>
      </c>
      <c r="S2005" s="9">
        <f t="shared" si="316"/>
        <v>53.825000000000003</v>
      </c>
      <c r="T2005" s="9">
        <f t="shared" si="317"/>
        <v>39.625</v>
      </c>
      <c r="U2005" s="8">
        <f t="shared" si="318"/>
        <v>41.991666666666667</v>
      </c>
      <c r="V2005" s="8">
        <f t="shared" si="319"/>
        <v>41.400000000000006</v>
      </c>
    </row>
    <row r="2006" spans="1:22" ht="13.5" x14ac:dyDescent="0.25">
      <c r="A2006" s="3">
        <f>RSI!A2006</f>
        <v>44925</v>
      </c>
      <c r="B2006" s="2">
        <f>RSI!B2006</f>
        <v>3.6061000000000001</v>
      </c>
      <c r="C2006" s="2">
        <f>RSI!I2006</f>
        <v>56.647401777997523</v>
      </c>
      <c r="D2006" s="2">
        <f>MACD!E2006</f>
        <v>4.573608000854712E-2</v>
      </c>
      <c r="E2006" s="2">
        <f>MACD!F2006</f>
        <v>3.1815899552454403E-3</v>
      </c>
      <c r="F2006" s="2">
        <f>'Moving Avg'!D2006</f>
        <v>3.5044200000000005</v>
      </c>
      <c r="G2006" s="2">
        <f>'Moving Avg'!F2006</f>
        <v>3.5445899999999986</v>
      </c>
      <c r="H2006" s="2">
        <f>'Moving Avg'!G2006</f>
        <v>3.5432799999999998</v>
      </c>
      <c r="I2006" s="2">
        <f>'Moving Avg'!H2006</f>
        <v>3.3087124999999951</v>
      </c>
      <c r="J2006" s="6" t="str">
        <f>OBV!F2006</f>
        <v>BULLISH</v>
      </c>
      <c r="K2006" s="6" t="str">
        <f>OBV!G2006</f>
        <v>STRONG</v>
      </c>
      <c r="L2006" s="6" t="str">
        <f>OBV!H2006</f>
        <v>CONFIRMED BULLISH</v>
      </c>
      <c r="M2006" s="8">
        <f t="shared" si="310"/>
        <v>25</v>
      </c>
      <c r="N2006" s="8">
        <f t="shared" si="311"/>
        <v>0</v>
      </c>
      <c r="O2006" s="8">
        <f t="shared" si="312"/>
        <v>50</v>
      </c>
      <c r="P2006" s="8">
        <f t="shared" si="313"/>
        <v>100</v>
      </c>
      <c r="Q2006" s="9">
        <f t="shared" si="314"/>
        <v>31.25</v>
      </c>
      <c r="R2006" s="9">
        <f t="shared" si="315"/>
        <v>47.5</v>
      </c>
      <c r="S2006" s="9">
        <f t="shared" si="316"/>
        <v>61.25</v>
      </c>
      <c r="T2006" s="9">
        <f t="shared" si="317"/>
        <v>43.75</v>
      </c>
      <c r="U2006" s="8">
        <f t="shared" si="318"/>
        <v>46.666666666666664</v>
      </c>
      <c r="V2006" s="8">
        <f t="shared" si="319"/>
        <v>45.9375</v>
      </c>
    </row>
    <row r="2007" spans="1:22" ht="13.5" x14ac:dyDescent="0.25">
      <c r="A2007" s="3">
        <f>RSI!A2007</f>
        <v>44928</v>
      </c>
      <c r="B2007" s="2">
        <f>RSI!B2007</f>
        <v>3.6061000000000001</v>
      </c>
      <c r="C2007" s="2">
        <f>RSI!I2007</f>
        <v>56.647401777997523</v>
      </c>
      <c r="D2007" s="2">
        <f>MACD!E2007</f>
        <v>4.43913189292231E-2</v>
      </c>
      <c r="E2007" s="2">
        <f>MACD!F2007</f>
        <v>1.1423535750040974E-2</v>
      </c>
      <c r="F2007" s="2">
        <f>'Moving Avg'!D2007</f>
        <v>3.53722</v>
      </c>
      <c r="G2007" s="2">
        <f>'Moving Avg'!F2007</f>
        <v>3.5495099999999993</v>
      </c>
      <c r="H2007" s="2">
        <f>'Moving Avg'!G2007</f>
        <v>3.5408219999999999</v>
      </c>
      <c r="I2007" s="2">
        <f>'Moving Avg'!H2007</f>
        <v>3.315764999999995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  <c r="M2007" s="8">
        <f t="shared" si="310"/>
        <v>25</v>
      </c>
      <c r="N2007" s="8">
        <f t="shared" si="311"/>
        <v>0</v>
      </c>
      <c r="O2007" s="8">
        <f t="shared" si="312"/>
        <v>50</v>
      </c>
      <c r="P2007" s="8">
        <f t="shared" si="313"/>
        <v>83.5</v>
      </c>
      <c r="Q2007" s="9">
        <f t="shared" si="314"/>
        <v>28.774999999999999</v>
      </c>
      <c r="R2007" s="9">
        <f t="shared" si="315"/>
        <v>43.375</v>
      </c>
      <c r="S2007" s="9">
        <f t="shared" si="316"/>
        <v>53.825000000000003</v>
      </c>
      <c r="T2007" s="9">
        <f t="shared" si="317"/>
        <v>39.625</v>
      </c>
      <c r="U2007" s="8">
        <f t="shared" si="318"/>
        <v>41.991666666666667</v>
      </c>
      <c r="V2007" s="8">
        <f t="shared" si="319"/>
        <v>41.400000000000006</v>
      </c>
    </row>
    <row r="2008" spans="1:22" ht="13.5" x14ac:dyDescent="0.25">
      <c r="A2008" s="3">
        <f>RSI!A2008</f>
        <v>44929</v>
      </c>
      <c r="B2008" s="2">
        <f>RSI!B2008</f>
        <v>3.6061000000000001</v>
      </c>
      <c r="C2008" s="2">
        <f>RSI!I2008</f>
        <v>56.647401777997523</v>
      </c>
      <c r="D2008" s="2">
        <f>MACD!E2008</f>
        <v>4.2831847212610352E-2</v>
      </c>
      <c r="E2008" s="2">
        <f>MACD!F2008</f>
        <v>1.770519804255485E-2</v>
      </c>
      <c r="F2008" s="2">
        <f>'Moving Avg'!D2008</f>
        <v>3.5700200000000004</v>
      </c>
      <c r="G2008" s="2">
        <f>'Moving Avg'!F2008</f>
        <v>3.5544299999999991</v>
      </c>
      <c r="H2008" s="2">
        <f>'Moving Avg'!G2008</f>
        <v>3.5385279999999999</v>
      </c>
      <c r="I2008" s="2">
        <f>'Moving Avg'!H2008</f>
        <v>3.3230899999999952</v>
      </c>
      <c r="J2008" s="6" t="str">
        <f>OBV!F2008</f>
        <v>BULLISH</v>
      </c>
      <c r="K2008" s="6" t="str">
        <f>OBV!G2008</f>
        <v>NEUTRAL</v>
      </c>
      <c r="L2008" s="6" t="str">
        <f>OBV!H2008</f>
        <v>CONFIRMED BULLISH</v>
      </c>
      <c r="M2008" s="8">
        <f t="shared" si="310"/>
        <v>25</v>
      </c>
      <c r="N2008" s="8">
        <f t="shared" si="311"/>
        <v>0</v>
      </c>
      <c r="O2008" s="8">
        <f t="shared" si="312"/>
        <v>50</v>
      </c>
      <c r="P2008" s="8">
        <f t="shared" si="313"/>
        <v>83.5</v>
      </c>
      <c r="Q2008" s="9">
        <f t="shared" si="314"/>
        <v>28.774999999999999</v>
      </c>
      <c r="R2008" s="9">
        <f t="shared" si="315"/>
        <v>43.375</v>
      </c>
      <c r="S2008" s="9">
        <f t="shared" si="316"/>
        <v>53.825000000000003</v>
      </c>
      <c r="T2008" s="9">
        <f t="shared" si="317"/>
        <v>39.625</v>
      </c>
      <c r="U2008" s="8">
        <f t="shared" si="318"/>
        <v>41.991666666666667</v>
      </c>
      <c r="V2008" s="8">
        <f t="shared" si="319"/>
        <v>41.400000000000006</v>
      </c>
    </row>
    <row r="2009" spans="1:22" ht="13.5" x14ac:dyDescent="0.25">
      <c r="A2009" s="3">
        <f>RSI!A2009</f>
        <v>44930</v>
      </c>
      <c r="B2009" s="2">
        <f>RSI!B2009</f>
        <v>3.6061000000000001</v>
      </c>
      <c r="C2009" s="2">
        <f>RSI!I2009</f>
        <v>56.647401777997523</v>
      </c>
      <c r="D2009" s="2">
        <f>MACD!E2009</f>
        <v>4.1121926668681752E-2</v>
      </c>
      <c r="E2009" s="2">
        <f>MACD!F2009</f>
        <v>2.2388543767780232E-2</v>
      </c>
      <c r="F2009" s="2">
        <f>'Moving Avg'!D2009</f>
        <v>3.6028199999999999</v>
      </c>
      <c r="G2009" s="2">
        <f>'Moving Avg'!F2009</f>
        <v>3.5642649999999998</v>
      </c>
      <c r="H2009" s="2">
        <f>'Moving Avg'!G2009</f>
        <v>3.5362339999999994</v>
      </c>
      <c r="I2009" s="2">
        <f>'Moving Avg'!H2009</f>
        <v>3.3301424999999956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  <c r="M2009" s="8">
        <f t="shared" si="310"/>
        <v>25</v>
      </c>
      <c r="N2009" s="8">
        <f t="shared" si="311"/>
        <v>0</v>
      </c>
      <c r="O2009" s="8">
        <f t="shared" si="312"/>
        <v>50</v>
      </c>
      <c r="P2009" s="8">
        <f t="shared" si="313"/>
        <v>83.5</v>
      </c>
      <c r="Q2009" s="9">
        <f t="shared" si="314"/>
        <v>28.774999999999999</v>
      </c>
      <c r="R2009" s="9">
        <f t="shared" si="315"/>
        <v>43.375</v>
      </c>
      <c r="S2009" s="9">
        <f t="shared" si="316"/>
        <v>53.825000000000003</v>
      </c>
      <c r="T2009" s="9">
        <f t="shared" si="317"/>
        <v>39.625</v>
      </c>
      <c r="U2009" s="8">
        <f t="shared" si="318"/>
        <v>41.991666666666667</v>
      </c>
      <c r="V2009" s="8">
        <f t="shared" si="319"/>
        <v>41.400000000000006</v>
      </c>
    </row>
    <row r="2010" spans="1:22" ht="13.5" x14ac:dyDescent="0.25">
      <c r="A2010" s="3">
        <f>RSI!A2010</f>
        <v>44931</v>
      </c>
      <c r="B2010" s="2">
        <f>RSI!B2010</f>
        <v>3.6061000000000001</v>
      </c>
      <c r="C2010" s="2">
        <f>RSI!I2010</f>
        <v>56.647401777997523</v>
      </c>
      <c r="D2010" s="2">
        <f>MACD!E2010</f>
        <v>1.5344388616672866E-2</v>
      </c>
      <c r="E2010" s="2">
        <f>MACD!F2010</f>
        <v>2.0979712737558762E-2</v>
      </c>
      <c r="F2010" s="2">
        <f>'Moving Avg'!D2010</f>
        <v>3.6061000000000001</v>
      </c>
      <c r="G2010" s="2">
        <f>'Moving Avg'!F2010</f>
        <v>3.5691849999999996</v>
      </c>
      <c r="H2010" s="2">
        <f>'Moving Avg'!G2010</f>
        <v>3.5339399999999994</v>
      </c>
      <c r="I2010" s="2">
        <f>'Moving Avg'!H2010</f>
        <v>3.3371949999999955</v>
      </c>
      <c r="J2010" s="6" t="str">
        <f>OBV!F2010</f>
        <v>BULLISH</v>
      </c>
      <c r="K2010" s="6" t="str">
        <f>OBV!G2010</f>
        <v>NEUTRAL</v>
      </c>
      <c r="L2010" s="6" t="str">
        <f>OBV!H2010</f>
        <v>CONFIRMED BULLISH</v>
      </c>
      <c r="M2010" s="8">
        <f t="shared" si="310"/>
        <v>25</v>
      </c>
      <c r="N2010" s="8">
        <f t="shared" si="311"/>
        <v>45</v>
      </c>
      <c r="O2010" s="8">
        <f t="shared" si="312"/>
        <v>50</v>
      </c>
      <c r="P2010" s="8">
        <f t="shared" si="313"/>
        <v>83.5</v>
      </c>
      <c r="Q2010" s="9">
        <f t="shared" si="314"/>
        <v>44.524999999999999</v>
      </c>
      <c r="R2010" s="9">
        <f t="shared" si="315"/>
        <v>52.375</v>
      </c>
      <c r="S2010" s="9">
        <f t="shared" si="316"/>
        <v>60.575000000000003</v>
      </c>
      <c r="T2010" s="9">
        <f t="shared" si="317"/>
        <v>50.875</v>
      </c>
      <c r="U2010" s="8">
        <f t="shared" si="318"/>
        <v>52.491666666666674</v>
      </c>
      <c r="V2010" s="8">
        <f t="shared" si="319"/>
        <v>52.087500000000006</v>
      </c>
    </row>
    <row r="2011" spans="1:22" ht="13.5" x14ac:dyDescent="0.25">
      <c r="A2011" s="3">
        <f>RSI!A2011</f>
        <v>44932</v>
      </c>
      <c r="B2011" s="2">
        <f>RSI!B2011</f>
        <v>3.6061000000000001</v>
      </c>
      <c r="C2011" s="2">
        <f>RSI!I2011</f>
        <v>56.647401777997523</v>
      </c>
      <c r="D2011" s="2">
        <f>MACD!E2011</f>
        <v>-1.4355897761586967E-2</v>
      </c>
      <c r="E2011" s="2">
        <f>MACD!F2011</f>
        <v>1.3912590637729616E-2</v>
      </c>
      <c r="F2011" s="2">
        <f>'Moving Avg'!D2011</f>
        <v>3.6061000000000001</v>
      </c>
      <c r="G2011" s="2">
        <f>'Moving Avg'!F2011</f>
        <v>3.5741050000000003</v>
      </c>
      <c r="H2011" s="2">
        <f>'Moving Avg'!G2011</f>
        <v>3.5314819999999996</v>
      </c>
      <c r="I2011" s="2">
        <f>'Moving Avg'!H2011</f>
        <v>3.3437804999999954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  <c r="M2011" s="8">
        <f t="shared" si="310"/>
        <v>25</v>
      </c>
      <c r="N2011" s="8">
        <f t="shared" si="311"/>
        <v>100</v>
      </c>
      <c r="O2011" s="8">
        <f t="shared" si="312"/>
        <v>50</v>
      </c>
      <c r="P2011" s="8">
        <f t="shared" si="313"/>
        <v>33</v>
      </c>
      <c r="Q2011" s="9">
        <f t="shared" si="314"/>
        <v>56.2</v>
      </c>
      <c r="R2011" s="9">
        <f t="shared" si="315"/>
        <v>50.75</v>
      </c>
      <c r="S2011" s="9">
        <f t="shared" si="316"/>
        <v>46.1</v>
      </c>
      <c r="T2011" s="9">
        <f t="shared" si="317"/>
        <v>52</v>
      </c>
      <c r="U2011" s="8">
        <f t="shared" si="318"/>
        <v>51.016666666666673</v>
      </c>
      <c r="V2011" s="8">
        <f t="shared" si="319"/>
        <v>51.262500000000003</v>
      </c>
    </row>
    <row r="2012" spans="1:22" ht="13.5" x14ac:dyDescent="0.25">
      <c r="A2012" s="3">
        <f>RSI!A2012</f>
        <v>44935</v>
      </c>
      <c r="B2012" s="2">
        <f>RSI!B2012</f>
        <v>3.6061000000000001</v>
      </c>
      <c r="C2012" s="2">
        <f>RSI!I2012</f>
        <v>56.647401777997523</v>
      </c>
      <c r="D2012" s="2">
        <f>MACD!E2012</f>
        <v>-3.3504487969493013E-2</v>
      </c>
      <c r="E2012" s="2">
        <f>MACD!F2012</f>
        <v>4.4291749162850905E-3</v>
      </c>
      <c r="F2012" s="2">
        <f>'Moving Avg'!D2012</f>
        <v>3.6061000000000001</v>
      </c>
      <c r="G2012" s="2">
        <f>'Moving Avg'!F2012</f>
        <v>3.5712399999999995</v>
      </c>
      <c r="H2012" s="2">
        <f>'Moving Avg'!G2012</f>
        <v>3.5290240000000002</v>
      </c>
      <c r="I2012" s="2">
        <f>'Moving Avg'!H2012</f>
        <v>3.3501709999999951</v>
      </c>
      <c r="J2012" s="6" t="str">
        <f>OBV!F2012</f>
        <v>NEUTRAL</v>
      </c>
      <c r="K2012" s="6" t="str">
        <f>OBV!G2012</f>
        <v>NEUTRAL</v>
      </c>
      <c r="L2012" s="6" t="str">
        <f>OBV!H2012</f>
        <v>NEUTRAL</v>
      </c>
      <c r="M2012" s="8">
        <f t="shared" si="310"/>
        <v>25</v>
      </c>
      <c r="N2012" s="8">
        <f t="shared" si="311"/>
        <v>100</v>
      </c>
      <c r="O2012" s="8">
        <f t="shared" si="312"/>
        <v>50</v>
      </c>
      <c r="P2012" s="8">
        <f t="shared" si="313"/>
        <v>33</v>
      </c>
      <c r="Q2012" s="9">
        <f t="shared" si="314"/>
        <v>56.2</v>
      </c>
      <c r="R2012" s="9">
        <f t="shared" si="315"/>
        <v>50.75</v>
      </c>
      <c r="S2012" s="9">
        <f t="shared" si="316"/>
        <v>46.1</v>
      </c>
      <c r="T2012" s="9">
        <f t="shared" si="317"/>
        <v>52</v>
      </c>
      <c r="U2012" s="8">
        <f t="shared" si="318"/>
        <v>51.016666666666673</v>
      </c>
      <c r="V2012" s="8">
        <f t="shared" si="319"/>
        <v>51.262500000000003</v>
      </c>
    </row>
    <row r="2013" spans="1:22" ht="13.5" x14ac:dyDescent="0.25">
      <c r="A2013" s="3">
        <f>RSI!A2013</f>
        <v>44936</v>
      </c>
      <c r="B2013" s="2">
        <f>RSI!B2013</f>
        <v>3.6061000000000001</v>
      </c>
      <c r="C2013" s="2">
        <f>RSI!I2013</f>
        <v>56.647401777997523</v>
      </c>
      <c r="D2013" s="2">
        <f>MACD!E2013</f>
        <v>-4.9994073027317398E-2</v>
      </c>
      <c r="E2013" s="2">
        <f>MACD!F2013</f>
        <v>-6.4554746724354069E-3</v>
      </c>
      <c r="F2013" s="2">
        <f>'Moving Avg'!D2013</f>
        <v>3.6061000000000001</v>
      </c>
      <c r="G2013" s="2">
        <f>'Moving Avg'!F2013</f>
        <v>3.5683749999999987</v>
      </c>
      <c r="H2013" s="2">
        <f>'Moving Avg'!G2013</f>
        <v>3.5298439999999998</v>
      </c>
      <c r="I2013" s="2">
        <f>'Moving Avg'!H2013</f>
        <v>3.3560554999999948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  <c r="M2013" s="8">
        <f t="shared" si="310"/>
        <v>25</v>
      </c>
      <c r="N2013" s="8">
        <f t="shared" si="311"/>
        <v>100</v>
      </c>
      <c r="O2013" s="8">
        <f t="shared" si="312"/>
        <v>50</v>
      </c>
      <c r="P2013" s="8">
        <f t="shared" si="313"/>
        <v>33</v>
      </c>
      <c r="Q2013" s="9">
        <f t="shared" si="314"/>
        <v>56.2</v>
      </c>
      <c r="R2013" s="9">
        <f t="shared" si="315"/>
        <v>50.75</v>
      </c>
      <c r="S2013" s="9">
        <f t="shared" si="316"/>
        <v>46.1</v>
      </c>
      <c r="T2013" s="9">
        <f t="shared" si="317"/>
        <v>52</v>
      </c>
      <c r="U2013" s="8">
        <f t="shared" si="318"/>
        <v>51.016666666666673</v>
      </c>
      <c r="V2013" s="8">
        <f t="shared" si="319"/>
        <v>51.262500000000003</v>
      </c>
    </row>
    <row r="2014" spans="1:22" ht="13.5" x14ac:dyDescent="0.25">
      <c r="A2014" s="3">
        <f>RSI!A2014</f>
        <v>44937</v>
      </c>
      <c r="B2014" s="2">
        <f>RSI!B2014</f>
        <v>3.6061000000000001</v>
      </c>
      <c r="C2014" s="2">
        <f>RSI!I2014</f>
        <v>56.647401777997516</v>
      </c>
      <c r="D2014" s="2">
        <f>MACD!E2014</f>
        <v>-6.4212476442680355E-2</v>
      </c>
      <c r="E2014" s="2">
        <f>MACD!F2014</f>
        <v>-1.8006875026484397E-2</v>
      </c>
      <c r="F2014" s="2">
        <f>'Moving Avg'!D2014</f>
        <v>3.6061000000000001</v>
      </c>
      <c r="G2014" s="2">
        <f>'Moving Avg'!F2014</f>
        <v>3.5655099999999988</v>
      </c>
      <c r="H2014" s="2">
        <f>'Moving Avg'!G2014</f>
        <v>3.5314839999999998</v>
      </c>
      <c r="I2014" s="2">
        <f>'Moving Avg'!H2014</f>
        <v>3.3619399999999953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  <c r="M2014" s="8">
        <f t="shared" si="310"/>
        <v>25</v>
      </c>
      <c r="N2014" s="8">
        <f t="shared" si="311"/>
        <v>100</v>
      </c>
      <c r="O2014" s="8">
        <f t="shared" si="312"/>
        <v>50</v>
      </c>
      <c r="P2014" s="8">
        <f t="shared" si="313"/>
        <v>33</v>
      </c>
      <c r="Q2014" s="9">
        <f t="shared" si="314"/>
        <v>56.2</v>
      </c>
      <c r="R2014" s="9">
        <f t="shared" si="315"/>
        <v>50.75</v>
      </c>
      <c r="S2014" s="9">
        <f t="shared" si="316"/>
        <v>46.1</v>
      </c>
      <c r="T2014" s="9">
        <f t="shared" si="317"/>
        <v>52</v>
      </c>
      <c r="U2014" s="8">
        <f t="shared" si="318"/>
        <v>51.016666666666673</v>
      </c>
      <c r="V2014" s="8">
        <f t="shared" si="319"/>
        <v>51.262500000000003</v>
      </c>
    </row>
    <row r="2015" spans="1:22" ht="13.5" x14ac:dyDescent="0.25">
      <c r="A2015" s="3">
        <f>RSI!A2015</f>
        <v>44938</v>
      </c>
      <c r="B2015" s="2">
        <f>RSI!B2015</f>
        <v>3.6061000000000001</v>
      </c>
      <c r="C2015" s="2">
        <f>RSI!I2015</f>
        <v>56.647401777997516</v>
      </c>
      <c r="D2015" s="2">
        <f>MACD!E2015</f>
        <v>-5.3781738646253352E-2</v>
      </c>
      <c r="E2015" s="2">
        <f>MACD!F2015</f>
        <v>-2.5161847750438192E-2</v>
      </c>
      <c r="F2015" s="2">
        <f>'Moving Avg'!D2015</f>
        <v>3.6061000000000001</v>
      </c>
      <c r="G2015" s="2">
        <f>'Moving Avg'!F2015</f>
        <v>3.562644999999999</v>
      </c>
      <c r="H2015" s="2">
        <f>'Moving Avg'!G2015</f>
        <v>3.5362379999999995</v>
      </c>
      <c r="I2015" s="2">
        <f>'Moving Avg'!H2015</f>
        <v>3.3678244999999949</v>
      </c>
      <c r="J2015" s="6" t="str">
        <f>OBV!F2015</f>
        <v>NEUTRAL</v>
      </c>
      <c r="K2015" s="6" t="str">
        <f>OBV!G2015</f>
        <v>NEUTRAL</v>
      </c>
      <c r="L2015" s="6" t="str">
        <f>OBV!H2015</f>
        <v>NEUTRAL</v>
      </c>
      <c r="M2015" s="8">
        <f t="shared" si="310"/>
        <v>25</v>
      </c>
      <c r="N2015" s="8">
        <f t="shared" si="311"/>
        <v>100</v>
      </c>
      <c r="O2015" s="8">
        <f t="shared" si="312"/>
        <v>50</v>
      </c>
      <c r="P2015" s="8">
        <f t="shared" si="313"/>
        <v>33</v>
      </c>
      <c r="Q2015" s="9">
        <f t="shared" si="314"/>
        <v>56.2</v>
      </c>
      <c r="R2015" s="9">
        <f t="shared" si="315"/>
        <v>50.75</v>
      </c>
      <c r="S2015" s="9">
        <f t="shared" si="316"/>
        <v>46.1</v>
      </c>
      <c r="T2015" s="9">
        <f t="shared" si="317"/>
        <v>52</v>
      </c>
      <c r="U2015" s="8">
        <f t="shared" si="318"/>
        <v>51.016666666666673</v>
      </c>
      <c r="V2015" s="8">
        <f t="shared" si="319"/>
        <v>51.262500000000003</v>
      </c>
    </row>
    <row r="2016" spans="1:22" ht="13.5" x14ac:dyDescent="0.25">
      <c r="A2016" s="3">
        <f>RSI!A2016</f>
        <v>44939</v>
      </c>
      <c r="B2016" s="2">
        <f>RSI!B2016</f>
        <v>3.6061000000000001</v>
      </c>
      <c r="C2016" s="2">
        <f>RSI!I2016</f>
        <v>56.647401777997509</v>
      </c>
      <c r="D2016" s="2">
        <f>MACD!E2016</f>
        <v>-4.2660428536274608E-2</v>
      </c>
      <c r="E2016" s="2">
        <f>MACD!F2016</f>
        <v>-2.8661563907605478E-2</v>
      </c>
      <c r="F2016" s="2">
        <f>'Moving Avg'!D2016</f>
        <v>3.6061000000000001</v>
      </c>
      <c r="G2016" s="2">
        <f>'Moving Avg'!F2016</f>
        <v>3.562644999999999</v>
      </c>
      <c r="H2016" s="2">
        <f>'Moving Avg'!G2016</f>
        <v>3.5380419999999999</v>
      </c>
      <c r="I2016" s="2">
        <f>'Moving Avg'!H2016</f>
        <v>3.373708999999995</v>
      </c>
      <c r="J2016" s="6" t="str">
        <f>OBV!F2016</f>
        <v>NEUTRAL</v>
      </c>
      <c r="K2016" s="6" t="str">
        <f>OBV!G2016</f>
        <v>NEUTRAL</v>
      </c>
      <c r="L2016" s="6" t="str">
        <f>OBV!H2016</f>
        <v>NEUTRAL</v>
      </c>
      <c r="M2016" s="8">
        <f t="shared" si="310"/>
        <v>25</v>
      </c>
      <c r="N2016" s="8">
        <f t="shared" si="311"/>
        <v>45</v>
      </c>
      <c r="O2016" s="8">
        <f t="shared" si="312"/>
        <v>50</v>
      </c>
      <c r="P2016" s="8">
        <f t="shared" si="313"/>
        <v>33</v>
      </c>
      <c r="Q2016" s="9">
        <f t="shared" si="314"/>
        <v>36.950000000000003</v>
      </c>
      <c r="R2016" s="9">
        <f t="shared" si="315"/>
        <v>39.75</v>
      </c>
      <c r="S2016" s="9">
        <f t="shared" si="316"/>
        <v>37.85</v>
      </c>
      <c r="T2016" s="9">
        <f t="shared" si="317"/>
        <v>38.25</v>
      </c>
      <c r="U2016" s="8">
        <f t="shared" si="318"/>
        <v>38.183333333333337</v>
      </c>
      <c r="V2016" s="8">
        <f t="shared" si="319"/>
        <v>38.200000000000003</v>
      </c>
    </row>
    <row r="2017" spans="1:22" ht="13.5" x14ac:dyDescent="0.25">
      <c r="A2017" s="3">
        <f>RSI!A2017</f>
        <v>44942</v>
      </c>
      <c r="B2017" s="2">
        <f>RSI!B2017</f>
        <v>3.6469999999999998</v>
      </c>
      <c r="C2017" s="2">
        <f>RSI!I2017</f>
        <v>62.652281289604844</v>
      </c>
      <c r="D2017" s="2">
        <f>MACD!E2017</f>
        <v>-3.6490622284453433E-2</v>
      </c>
      <c r="E2017" s="2">
        <f>MACD!F2017</f>
        <v>-3.0227375582975072E-2</v>
      </c>
      <c r="F2017" s="2">
        <f>'Moving Avg'!D2017</f>
        <v>3.6142799999999999</v>
      </c>
      <c r="G2017" s="2">
        <f>'Moving Avg'!F2017</f>
        <v>3.5646899999999997</v>
      </c>
      <c r="H2017" s="2">
        <f>'Moving Avg'!G2017</f>
        <v>3.5406639999999987</v>
      </c>
      <c r="I2017" s="2">
        <f>'Moving Avg'!H2017</f>
        <v>3.3797979999999952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  <c r="M2017" s="8">
        <f t="shared" si="310"/>
        <v>25</v>
      </c>
      <c r="N2017" s="8">
        <f t="shared" si="311"/>
        <v>45</v>
      </c>
      <c r="O2017" s="8">
        <f t="shared" si="312"/>
        <v>50</v>
      </c>
      <c r="P2017" s="8">
        <f t="shared" si="313"/>
        <v>83.5</v>
      </c>
      <c r="Q2017" s="9">
        <f t="shared" si="314"/>
        <v>44.524999999999999</v>
      </c>
      <c r="R2017" s="9">
        <f t="shared" si="315"/>
        <v>52.375</v>
      </c>
      <c r="S2017" s="9">
        <f t="shared" si="316"/>
        <v>60.575000000000003</v>
      </c>
      <c r="T2017" s="9">
        <f t="shared" si="317"/>
        <v>50.875</v>
      </c>
      <c r="U2017" s="8">
        <f t="shared" si="318"/>
        <v>52.491666666666674</v>
      </c>
      <c r="V2017" s="8">
        <f t="shared" si="319"/>
        <v>52.087500000000006</v>
      </c>
    </row>
    <row r="2018" spans="1:22" ht="13.5" x14ac:dyDescent="0.25">
      <c r="A2018" s="3">
        <f>RSI!A2018</f>
        <v>44943</v>
      </c>
      <c r="B2018" s="2">
        <f>RSI!B2018</f>
        <v>3.6469999999999998</v>
      </c>
      <c r="C2018" s="2">
        <f>RSI!I2018</f>
        <v>62.652281289604844</v>
      </c>
      <c r="D2018" s="2">
        <f>MACD!E2018</f>
        <v>-3.1706977816109649E-2</v>
      </c>
      <c r="E2018" s="2">
        <f>MACD!F2018</f>
        <v>-3.0523296029601989E-2</v>
      </c>
      <c r="F2018" s="2">
        <f>'Moving Avg'!D2018</f>
        <v>3.6224600000000002</v>
      </c>
      <c r="G2018" s="2">
        <f>'Moving Avg'!F2018</f>
        <v>3.566735</v>
      </c>
      <c r="H2018" s="2">
        <f>'Moving Avg'!G2018</f>
        <v>3.5432859999999988</v>
      </c>
      <c r="I2018" s="2">
        <f>'Moving Avg'!H2018</f>
        <v>3.3858869999999954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  <c r="M2018" s="8">
        <f t="shared" si="310"/>
        <v>25</v>
      </c>
      <c r="N2018" s="8">
        <f t="shared" si="311"/>
        <v>45</v>
      </c>
      <c r="O2018" s="8">
        <f t="shared" si="312"/>
        <v>50</v>
      </c>
      <c r="P2018" s="8">
        <f t="shared" si="313"/>
        <v>83.5</v>
      </c>
      <c r="Q2018" s="9">
        <f t="shared" si="314"/>
        <v>44.524999999999999</v>
      </c>
      <c r="R2018" s="9">
        <f t="shared" si="315"/>
        <v>52.375</v>
      </c>
      <c r="S2018" s="9">
        <f t="shared" si="316"/>
        <v>60.575000000000003</v>
      </c>
      <c r="T2018" s="9">
        <f t="shared" si="317"/>
        <v>50.875</v>
      </c>
      <c r="U2018" s="8">
        <f t="shared" si="318"/>
        <v>52.491666666666674</v>
      </c>
      <c r="V2018" s="8">
        <f t="shared" si="319"/>
        <v>52.087500000000006</v>
      </c>
    </row>
    <row r="2019" spans="1:22" ht="13.5" x14ac:dyDescent="0.25">
      <c r="A2019" s="3">
        <f>RSI!A2019</f>
        <v>44944</v>
      </c>
      <c r="B2019" s="2">
        <f>RSI!B2019</f>
        <v>3.6469999999999998</v>
      </c>
      <c r="C2019" s="2">
        <f>RSI!I2019</f>
        <v>62.652281289604844</v>
      </c>
      <c r="D2019" s="2">
        <f>MACD!E2019</f>
        <v>-2.8063872003976087E-2</v>
      </c>
      <c r="E2019" s="2">
        <f>MACD!F2019</f>
        <v>-3.003141122447681E-2</v>
      </c>
      <c r="F2019" s="2">
        <f>'Moving Avg'!D2019</f>
        <v>3.6306399999999996</v>
      </c>
      <c r="G2019" s="2">
        <f>'Moving Avg'!F2019</f>
        <v>3.5687800000000003</v>
      </c>
      <c r="H2019" s="2">
        <f>'Moving Avg'!G2019</f>
        <v>3.5457439999999987</v>
      </c>
      <c r="I2019" s="2">
        <f>'Moving Avg'!H2019</f>
        <v>3.3919759999999957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  <c r="M2019" s="8">
        <f t="shared" si="310"/>
        <v>25</v>
      </c>
      <c r="N2019" s="8">
        <f t="shared" si="311"/>
        <v>0</v>
      </c>
      <c r="O2019" s="8">
        <f t="shared" si="312"/>
        <v>50</v>
      </c>
      <c r="P2019" s="8">
        <f t="shared" si="313"/>
        <v>83.5</v>
      </c>
      <c r="Q2019" s="9">
        <f t="shared" si="314"/>
        <v>28.774999999999999</v>
      </c>
      <c r="R2019" s="9">
        <f t="shared" si="315"/>
        <v>43.375</v>
      </c>
      <c r="S2019" s="9">
        <f t="shared" si="316"/>
        <v>53.825000000000003</v>
      </c>
      <c r="T2019" s="9">
        <f t="shared" si="317"/>
        <v>39.625</v>
      </c>
      <c r="U2019" s="8">
        <f t="shared" si="318"/>
        <v>41.991666666666667</v>
      </c>
      <c r="V2019" s="8">
        <f t="shared" si="319"/>
        <v>41.400000000000006</v>
      </c>
    </row>
    <row r="2020" spans="1:22" ht="13.5" x14ac:dyDescent="0.25">
      <c r="A2020" s="3">
        <f>RSI!A2020</f>
        <v>44945</v>
      </c>
      <c r="B2020" s="2">
        <f>RSI!B2020</f>
        <v>3.77</v>
      </c>
      <c r="C2020" s="2">
        <f>RSI!I2020</f>
        <v>75.43342335316278</v>
      </c>
      <c r="D2020" s="2">
        <f>MACD!E2020</f>
        <v>-3.4466978595563802E-2</v>
      </c>
      <c r="E2020" s="2">
        <f>MACD!F2020</f>
        <v>-3.0918524698694209E-2</v>
      </c>
      <c r="F2020" s="2">
        <f>'Moving Avg'!D2020</f>
        <v>3.6634199999999999</v>
      </c>
      <c r="G2020" s="2">
        <f>'Moving Avg'!F2020</f>
        <v>3.5847649999999995</v>
      </c>
      <c r="H2020" s="2">
        <f>'Moving Avg'!G2020</f>
        <v>3.5506619999999987</v>
      </c>
      <c r="I2020" s="2">
        <f>'Moving Avg'!H2020</f>
        <v>3.3986799999999961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  <c r="M2020" s="8">
        <f t="shared" si="310"/>
        <v>0</v>
      </c>
      <c r="N2020" s="8">
        <f t="shared" si="311"/>
        <v>45</v>
      </c>
      <c r="O2020" s="8">
        <f t="shared" si="312"/>
        <v>50</v>
      </c>
      <c r="P2020" s="8">
        <f t="shared" si="313"/>
        <v>83.5</v>
      </c>
      <c r="Q2020" s="9">
        <f t="shared" si="314"/>
        <v>35.774999999999999</v>
      </c>
      <c r="R2020" s="9">
        <f t="shared" si="315"/>
        <v>47.375</v>
      </c>
      <c r="S2020" s="9">
        <f t="shared" si="316"/>
        <v>56.825000000000003</v>
      </c>
      <c r="T2020" s="9">
        <f t="shared" si="317"/>
        <v>44.625</v>
      </c>
      <c r="U2020" s="8">
        <f t="shared" si="318"/>
        <v>46.658333333333339</v>
      </c>
      <c r="V2020" s="8">
        <f t="shared" si="319"/>
        <v>46.150000000000006</v>
      </c>
    </row>
    <row r="2021" spans="1:22" ht="13.5" x14ac:dyDescent="0.25">
      <c r="A2021" s="3">
        <f>RSI!A2021</f>
        <v>44946</v>
      </c>
      <c r="B2021" s="2">
        <f>RSI!B2021</f>
        <v>3.77</v>
      </c>
      <c r="C2021" s="2">
        <f>RSI!I2021</f>
        <v>75.43342335316278</v>
      </c>
      <c r="D2021" s="2">
        <f>MACD!E2021</f>
        <v>-4.0958677736032012E-2</v>
      </c>
      <c r="E2021" s="2">
        <f>MACD!F2021</f>
        <v>-3.2926555306161773E-2</v>
      </c>
      <c r="F2021" s="2">
        <f>'Moving Avg'!D2021</f>
        <v>3.6961999999999997</v>
      </c>
      <c r="G2021" s="2">
        <f>'Moving Avg'!F2021</f>
        <v>3.6032049999999991</v>
      </c>
      <c r="H2021" s="2">
        <f>'Moving Avg'!G2021</f>
        <v>3.5555799999999986</v>
      </c>
      <c r="I2021" s="2">
        <f>'Moving Avg'!H2021</f>
        <v>3.4053839999999957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  <c r="M2021" s="8">
        <f t="shared" si="310"/>
        <v>0</v>
      </c>
      <c r="N2021" s="8">
        <f t="shared" si="311"/>
        <v>45</v>
      </c>
      <c r="O2021" s="8">
        <f t="shared" si="312"/>
        <v>50</v>
      </c>
      <c r="P2021" s="8">
        <f t="shared" si="313"/>
        <v>83.5</v>
      </c>
      <c r="Q2021" s="9">
        <f t="shared" si="314"/>
        <v>35.774999999999999</v>
      </c>
      <c r="R2021" s="9">
        <f t="shared" si="315"/>
        <v>47.375</v>
      </c>
      <c r="S2021" s="9">
        <f t="shared" si="316"/>
        <v>56.825000000000003</v>
      </c>
      <c r="T2021" s="9">
        <f t="shared" si="317"/>
        <v>44.625</v>
      </c>
      <c r="U2021" s="8">
        <f t="shared" si="318"/>
        <v>46.658333333333339</v>
      </c>
      <c r="V2021" s="8">
        <f t="shared" si="319"/>
        <v>46.150000000000006</v>
      </c>
    </row>
    <row r="2022" spans="1:22" ht="13.5" x14ac:dyDescent="0.25">
      <c r="A2022" s="3">
        <f>RSI!A2022</f>
        <v>44949</v>
      </c>
      <c r="B2022" s="2">
        <f>RSI!B2022</f>
        <v>3.6880000000000002</v>
      </c>
      <c r="C2022" s="2">
        <f>RSI!I2022</f>
        <v>59.650203093954602</v>
      </c>
      <c r="D2022" s="2">
        <f>MACD!E2022</f>
        <v>-4.137173344168632E-2</v>
      </c>
      <c r="E2022" s="2">
        <f>MACD!F2022</f>
        <v>-3.4615590933266688E-2</v>
      </c>
      <c r="F2022" s="2">
        <f>'Moving Avg'!D2022</f>
        <v>3.7043999999999997</v>
      </c>
      <c r="G2022" s="2">
        <f>'Moving Avg'!F2022</f>
        <v>3.6154999999999995</v>
      </c>
      <c r="H2022" s="2">
        <f>'Moving Avg'!G2022</f>
        <v>3.5588579999999985</v>
      </c>
      <c r="I2022" s="2">
        <f>'Moving Avg'!H2022</f>
        <v>3.4116779999999953</v>
      </c>
      <c r="J2022" s="6" t="str">
        <f>OBV!F2022</f>
        <v>BEARISH</v>
      </c>
      <c r="K2022" s="6" t="str">
        <f>OBV!G2022</f>
        <v>NEUTRAL</v>
      </c>
      <c r="L2022" s="6" t="str">
        <f>OBV!H2022</f>
        <v>BEARISH DIVERGENCE</v>
      </c>
      <c r="M2022" s="8">
        <f t="shared" si="310"/>
        <v>25</v>
      </c>
      <c r="N2022" s="8">
        <f t="shared" si="311"/>
        <v>45</v>
      </c>
      <c r="O2022" s="8">
        <f t="shared" si="312"/>
        <v>50</v>
      </c>
      <c r="P2022" s="8">
        <f t="shared" si="313"/>
        <v>16.5</v>
      </c>
      <c r="Q2022" s="9">
        <f t="shared" si="314"/>
        <v>34.475000000000001</v>
      </c>
      <c r="R2022" s="9">
        <f t="shared" si="315"/>
        <v>35.625</v>
      </c>
      <c r="S2022" s="9">
        <f t="shared" si="316"/>
        <v>30.425000000000001</v>
      </c>
      <c r="T2022" s="9">
        <f t="shared" si="317"/>
        <v>34.125</v>
      </c>
      <c r="U2022" s="8">
        <f t="shared" si="318"/>
        <v>33.508333333333333</v>
      </c>
      <c r="V2022" s="8">
        <f t="shared" si="319"/>
        <v>33.662499999999994</v>
      </c>
    </row>
    <row r="2023" spans="1:22" ht="13.5" x14ac:dyDescent="0.25">
      <c r="A2023" s="3">
        <f>RSI!A2023</f>
        <v>44950</v>
      </c>
      <c r="B2023" s="2">
        <f>RSI!B2023</f>
        <v>3.6880000000000002</v>
      </c>
      <c r="C2023" s="2">
        <f>RSI!I2023</f>
        <v>59.650203093954602</v>
      </c>
      <c r="D2023" s="2">
        <f>MACD!E2023</f>
        <v>-4.2157213171851726E-2</v>
      </c>
      <c r="E2023" s="2">
        <f>MACD!F2023</f>
        <v>-3.6123915380983695E-2</v>
      </c>
      <c r="F2023" s="2">
        <f>'Moving Avg'!D2023</f>
        <v>3.7125999999999997</v>
      </c>
      <c r="G2023" s="2">
        <f>'Moving Avg'!F2023</f>
        <v>3.6277949999999999</v>
      </c>
      <c r="H2023" s="2">
        <f>'Moving Avg'!G2023</f>
        <v>3.562135999999998</v>
      </c>
      <c r="I2023" s="2">
        <f>'Moving Avg'!H2023</f>
        <v>3.4179719999999953</v>
      </c>
      <c r="J2023" s="6" t="str">
        <f>OBV!F2023</f>
        <v>BEARISH</v>
      </c>
      <c r="K2023" s="6" t="str">
        <f>OBV!G2023</f>
        <v>NEUTRAL</v>
      </c>
      <c r="L2023" s="6" t="str">
        <f>OBV!H2023</f>
        <v>BEARISH DIVERGENCE</v>
      </c>
      <c r="M2023" s="8">
        <f t="shared" si="310"/>
        <v>25</v>
      </c>
      <c r="N2023" s="8">
        <f t="shared" si="311"/>
        <v>45</v>
      </c>
      <c r="O2023" s="8">
        <f t="shared" si="312"/>
        <v>50</v>
      </c>
      <c r="P2023" s="8">
        <f t="shared" si="313"/>
        <v>16.5</v>
      </c>
      <c r="Q2023" s="9">
        <f t="shared" si="314"/>
        <v>34.475000000000001</v>
      </c>
      <c r="R2023" s="9">
        <f t="shared" si="315"/>
        <v>35.625</v>
      </c>
      <c r="S2023" s="9">
        <f t="shared" si="316"/>
        <v>30.425000000000001</v>
      </c>
      <c r="T2023" s="9">
        <f t="shared" si="317"/>
        <v>34.125</v>
      </c>
      <c r="U2023" s="8">
        <f t="shared" si="318"/>
        <v>33.508333333333333</v>
      </c>
      <c r="V2023" s="8">
        <f t="shared" si="319"/>
        <v>33.662499999999994</v>
      </c>
    </row>
    <row r="2024" spans="1:22" ht="13.5" x14ac:dyDescent="0.25">
      <c r="A2024" s="3">
        <f>RSI!A2024</f>
        <v>44951</v>
      </c>
      <c r="B2024" s="2">
        <f>RSI!B2024</f>
        <v>3.6880000000000002</v>
      </c>
      <c r="C2024" s="2">
        <f>RSI!I2024</f>
        <v>59.650203093954602</v>
      </c>
      <c r="D2024" s="2">
        <f>MACD!E2024</f>
        <v>-4.322552677045044E-2</v>
      </c>
      <c r="E2024" s="2">
        <f>MACD!F2024</f>
        <v>-3.7544237658877044E-2</v>
      </c>
      <c r="F2024" s="2">
        <f>'Moving Avg'!D2024</f>
        <v>3.7207999999999997</v>
      </c>
      <c r="G2024" s="2">
        <f>'Moving Avg'!F2024</f>
        <v>3.6400899999999998</v>
      </c>
      <c r="H2024" s="2">
        <f>'Moving Avg'!G2024</f>
        <v>3.5654139999999979</v>
      </c>
      <c r="I2024" s="2">
        <f>'Moving Avg'!H2024</f>
        <v>3.4248109999999952</v>
      </c>
      <c r="J2024" s="6" t="str">
        <f>OBV!F2024</f>
        <v>BEARISH</v>
      </c>
      <c r="K2024" s="6" t="str">
        <f>OBV!G2024</f>
        <v>NEUTRAL</v>
      </c>
      <c r="L2024" s="6" t="str">
        <f>OBV!H2024</f>
        <v>BEARISH DIVERGENCE</v>
      </c>
      <c r="M2024" s="8">
        <f t="shared" si="310"/>
        <v>25</v>
      </c>
      <c r="N2024" s="8">
        <f t="shared" si="311"/>
        <v>45</v>
      </c>
      <c r="O2024" s="8">
        <f t="shared" si="312"/>
        <v>50</v>
      </c>
      <c r="P2024" s="8">
        <f t="shared" si="313"/>
        <v>16.5</v>
      </c>
      <c r="Q2024" s="9">
        <f t="shared" si="314"/>
        <v>34.475000000000001</v>
      </c>
      <c r="R2024" s="9">
        <f t="shared" si="315"/>
        <v>35.625</v>
      </c>
      <c r="S2024" s="9">
        <f t="shared" si="316"/>
        <v>30.425000000000001</v>
      </c>
      <c r="T2024" s="9">
        <f t="shared" si="317"/>
        <v>34.125</v>
      </c>
      <c r="U2024" s="8">
        <f t="shared" si="318"/>
        <v>33.508333333333333</v>
      </c>
      <c r="V2024" s="8">
        <f t="shared" si="319"/>
        <v>33.662499999999994</v>
      </c>
    </row>
    <row r="2025" spans="1:22" ht="13.5" x14ac:dyDescent="0.25">
      <c r="A2025" s="3">
        <f>RSI!A2025</f>
        <v>44952</v>
      </c>
      <c r="B2025" s="2">
        <f>RSI!B2025</f>
        <v>3.5240999999999998</v>
      </c>
      <c r="C2025" s="2">
        <f>RSI!I2025</f>
        <v>39.183305353916317</v>
      </c>
      <c r="D2025" s="2">
        <f>MACD!E2025</f>
        <v>-3.2362518601028345E-2</v>
      </c>
      <c r="E2025" s="2">
        <f>MACD!F2025</f>
        <v>-3.6507893847307307E-2</v>
      </c>
      <c r="F2025" s="2">
        <f>'Moving Avg'!D2025</f>
        <v>3.6716199999999999</v>
      </c>
      <c r="G2025" s="2">
        <f>'Moving Avg'!F2025</f>
        <v>3.6368100000000005</v>
      </c>
      <c r="H2025" s="2">
        <f>'Moving Avg'!G2025</f>
        <v>3.5683639999999985</v>
      </c>
      <c r="I2025" s="2">
        <f>'Moving Avg'!H2025</f>
        <v>3.430830499999995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0"/>
        <v>25</v>
      </c>
      <c r="N2025" s="8">
        <f t="shared" si="311"/>
        <v>0</v>
      </c>
      <c r="O2025" s="8">
        <f t="shared" si="312"/>
        <v>50</v>
      </c>
      <c r="P2025" s="8">
        <f t="shared" si="313"/>
        <v>16.5</v>
      </c>
      <c r="Q2025" s="9">
        <f t="shared" si="314"/>
        <v>18.725000000000001</v>
      </c>
      <c r="R2025" s="9">
        <f t="shared" si="315"/>
        <v>26.625</v>
      </c>
      <c r="S2025" s="9">
        <f t="shared" si="316"/>
        <v>23.675000000000001</v>
      </c>
      <c r="T2025" s="9">
        <f t="shared" si="317"/>
        <v>22.875</v>
      </c>
      <c r="U2025" s="8">
        <f t="shared" si="318"/>
        <v>23.008333333333336</v>
      </c>
      <c r="V2025" s="8">
        <f t="shared" si="319"/>
        <v>22.975000000000001</v>
      </c>
    </row>
    <row r="2026" spans="1:22" ht="13.5" x14ac:dyDescent="0.25">
      <c r="A2026" s="3">
        <f>RSI!A2026</f>
        <v>44953</v>
      </c>
      <c r="B2026" s="2">
        <f>RSI!B2026</f>
        <v>3.6798000000000002</v>
      </c>
      <c r="C2026" s="2">
        <f>RSI!I2026</f>
        <v>54.984677493671647</v>
      </c>
      <c r="D2026" s="2">
        <f>MACD!E2026</f>
        <v>-3.4081671532665947E-2</v>
      </c>
      <c r="E2026" s="2">
        <f>MACD!F2026</f>
        <v>-3.6022649384379039E-2</v>
      </c>
      <c r="F2026" s="2">
        <f>'Moving Avg'!D2026</f>
        <v>3.6535800000000003</v>
      </c>
      <c r="G2026" s="2">
        <f>'Moving Avg'!F2026</f>
        <v>3.6404950000000005</v>
      </c>
      <c r="H2026" s="2">
        <f>'Moving Avg'!G2026</f>
        <v>3.5744279999999988</v>
      </c>
      <c r="I2026" s="2">
        <f>'Moving Avg'!H2026</f>
        <v>3.4371224999999948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  <c r="M2026" s="8">
        <f t="shared" si="310"/>
        <v>25</v>
      </c>
      <c r="N2026" s="8">
        <f t="shared" si="311"/>
        <v>0</v>
      </c>
      <c r="O2026" s="8">
        <f t="shared" si="312"/>
        <v>50</v>
      </c>
      <c r="P2026" s="8">
        <f t="shared" si="313"/>
        <v>16.5</v>
      </c>
      <c r="Q2026" s="9">
        <f t="shared" si="314"/>
        <v>18.725000000000001</v>
      </c>
      <c r="R2026" s="9">
        <f t="shared" si="315"/>
        <v>26.625</v>
      </c>
      <c r="S2026" s="9">
        <f t="shared" si="316"/>
        <v>23.675000000000001</v>
      </c>
      <c r="T2026" s="9">
        <f t="shared" si="317"/>
        <v>22.875</v>
      </c>
      <c r="U2026" s="8">
        <f t="shared" si="318"/>
        <v>23.008333333333336</v>
      </c>
      <c r="V2026" s="8">
        <f t="shared" si="319"/>
        <v>22.975000000000001</v>
      </c>
    </row>
    <row r="2027" spans="1:22" ht="13.5" x14ac:dyDescent="0.25">
      <c r="A2027" s="3">
        <f>RSI!A2027</f>
        <v>44956</v>
      </c>
      <c r="B2027" s="2">
        <f>RSI!B2027</f>
        <v>3.6798000000000002</v>
      </c>
      <c r="C2027" s="2">
        <f>RSI!I2027</f>
        <v>54.984677493671647</v>
      </c>
      <c r="D2027" s="2">
        <f>MACD!E2027</f>
        <v>-2.9587769453092605E-2</v>
      </c>
      <c r="E2027" s="2">
        <f>MACD!F2027</f>
        <v>-3.4735673398121752E-2</v>
      </c>
      <c r="F2027" s="2">
        <f>'Moving Avg'!D2027</f>
        <v>3.6519400000000006</v>
      </c>
      <c r="G2027" s="2">
        <f>'Moving Avg'!F2027</f>
        <v>3.6441800000000009</v>
      </c>
      <c r="H2027" s="2">
        <f>'Moving Avg'!G2027</f>
        <v>3.5777059999999987</v>
      </c>
      <c r="I2027" s="2">
        <f>'Moving Avg'!H2027</f>
        <v>3.4434144999999949</v>
      </c>
      <c r="J2027" s="6" t="str">
        <f>OBV!F2027</f>
        <v>NEUTRAL</v>
      </c>
      <c r="K2027" s="6" t="str">
        <f>OBV!G2027</f>
        <v>NEUTRAL</v>
      </c>
      <c r="L2027" s="6" t="str">
        <f>OBV!H2027</f>
        <v>NEUTRAL</v>
      </c>
      <c r="M2027" s="8">
        <f t="shared" si="310"/>
        <v>25</v>
      </c>
      <c r="N2027" s="8">
        <f t="shared" si="311"/>
        <v>0</v>
      </c>
      <c r="O2027" s="8">
        <f t="shared" si="312"/>
        <v>50</v>
      </c>
      <c r="P2027" s="8">
        <f t="shared" si="313"/>
        <v>33</v>
      </c>
      <c r="Q2027" s="9">
        <f t="shared" si="314"/>
        <v>21.2</v>
      </c>
      <c r="R2027" s="9">
        <f t="shared" si="315"/>
        <v>30.75</v>
      </c>
      <c r="S2027" s="9">
        <f t="shared" si="316"/>
        <v>31.1</v>
      </c>
      <c r="T2027" s="9">
        <f t="shared" si="317"/>
        <v>27</v>
      </c>
      <c r="U2027" s="8">
        <f t="shared" si="318"/>
        <v>27.683333333333337</v>
      </c>
      <c r="V2027" s="8">
        <f t="shared" si="319"/>
        <v>27.512500000000003</v>
      </c>
    </row>
    <row r="2028" spans="1:22" ht="13.5" x14ac:dyDescent="0.25">
      <c r="A2028" s="3">
        <f>RSI!A2028</f>
        <v>44957</v>
      </c>
      <c r="B2028" s="2">
        <f>RSI!B2028</f>
        <v>3.6880000000000002</v>
      </c>
      <c r="C2028" s="2">
        <f>RSI!I2028</f>
        <v>55.687893888268526</v>
      </c>
      <c r="D2028" s="2">
        <f>MACD!E2028</f>
        <v>-2.6710920023762075E-2</v>
      </c>
      <c r="E2028" s="2">
        <f>MACD!F2028</f>
        <v>-3.3130722723249816E-2</v>
      </c>
      <c r="F2028" s="2">
        <f>'Moving Avg'!D2028</f>
        <v>3.6519399999999997</v>
      </c>
      <c r="G2028" s="2">
        <f>'Moving Avg'!F2028</f>
        <v>3.6482750000000004</v>
      </c>
      <c r="H2028" s="2">
        <f>'Moving Avg'!G2028</f>
        <v>3.5811479999999984</v>
      </c>
      <c r="I2028" s="2">
        <f>'Moving Avg'!H2028</f>
        <v>3.4497474999999951</v>
      </c>
      <c r="J2028" s="6" t="str">
        <f>OBV!F2028</f>
        <v>BULLISH</v>
      </c>
      <c r="K2028" s="6" t="str">
        <f>OBV!G2028</f>
        <v>NEUTRAL</v>
      </c>
      <c r="L2028" s="6" t="str">
        <f>OBV!H2028</f>
        <v>NEUTRAL</v>
      </c>
      <c r="M2028" s="8">
        <f t="shared" si="310"/>
        <v>25</v>
      </c>
      <c r="N2028" s="8">
        <f t="shared" si="311"/>
        <v>0</v>
      </c>
      <c r="O2028" s="8">
        <f t="shared" si="312"/>
        <v>50</v>
      </c>
      <c r="P2028" s="8">
        <f t="shared" si="313"/>
        <v>49.5</v>
      </c>
      <c r="Q2028" s="9">
        <f t="shared" si="314"/>
        <v>23.675000000000001</v>
      </c>
      <c r="R2028" s="9">
        <f t="shared" si="315"/>
        <v>34.875</v>
      </c>
      <c r="S2028" s="9">
        <f t="shared" si="316"/>
        <v>38.525000000000006</v>
      </c>
      <c r="T2028" s="9">
        <f t="shared" si="317"/>
        <v>31.125</v>
      </c>
      <c r="U2028" s="8">
        <f t="shared" si="318"/>
        <v>32.358333333333334</v>
      </c>
      <c r="V2028" s="8">
        <f t="shared" si="319"/>
        <v>32.049999999999997</v>
      </c>
    </row>
    <row r="2029" spans="1:22" ht="13.5" x14ac:dyDescent="0.25">
      <c r="A2029" s="3">
        <f>RSI!A2029</f>
        <v>44958</v>
      </c>
      <c r="B2029" s="2">
        <f>RSI!B2029</f>
        <v>3.5240999999999998</v>
      </c>
      <c r="C2029" s="2">
        <f>RSI!I2029</f>
        <v>41.674367805560799</v>
      </c>
      <c r="D2029" s="2">
        <f>MACD!E2029</f>
        <v>-1.2479075940682094E-2</v>
      </c>
      <c r="E2029" s="2">
        <f>MACD!F2029</f>
        <v>-2.9000393366736273E-2</v>
      </c>
      <c r="F2029" s="2">
        <f>'Moving Avg'!D2029</f>
        <v>3.6191599999999999</v>
      </c>
      <c r="G2029" s="2">
        <f>'Moving Avg'!F2029</f>
        <v>3.6441750000000006</v>
      </c>
      <c r="H2029" s="2">
        <f>'Moving Avg'!G2029</f>
        <v>3.5813119999999987</v>
      </c>
      <c r="I2029" s="2">
        <f>'Moving Avg'!H2029</f>
        <v>3.4552609999999948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0"/>
        <v>25</v>
      </c>
      <c r="N2029" s="8">
        <f t="shared" si="311"/>
        <v>0</v>
      </c>
      <c r="O2029" s="8">
        <f t="shared" si="312"/>
        <v>50</v>
      </c>
      <c r="P2029" s="8">
        <f t="shared" si="313"/>
        <v>16.5</v>
      </c>
      <c r="Q2029" s="9">
        <f t="shared" si="314"/>
        <v>18.725000000000001</v>
      </c>
      <c r="R2029" s="9">
        <f t="shared" si="315"/>
        <v>26.625</v>
      </c>
      <c r="S2029" s="9">
        <f t="shared" si="316"/>
        <v>23.675000000000001</v>
      </c>
      <c r="T2029" s="9">
        <f t="shared" si="317"/>
        <v>22.875</v>
      </c>
      <c r="U2029" s="8">
        <f t="shared" si="318"/>
        <v>23.008333333333336</v>
      </c>
      <c r="V2029" s="8">
        <f t="shared" si="319"/>
        <v>22.975000000000001</v>
      </c>
    </row>
    <row r="2030" spans="1:22" ht="13.5" x14ac:dyDescent="0.25">
      <c r="A2030" s="3">
        <f>RSI!A2030</f>
        <v>44959</v>
      </c>
      <c r="B2030" s="2">
        <f>RSI!B2030</f>
        <v>3.4011999999999998</v>
      </c>
      <c r="C2030" s="2">
        <f>RSI!I2030</f>
        <v>34.63599975059563</v>
      </c>
      <c r="D2030" s="2">
        <f>MACD!E2030</f>
        <v>2.8240791371596519E-2</v>
      </c>
      <c r="E2030" s="2">
        <f>MACD!F2030</f>
        <v>-1.7552156419069716E-2</v>
      </c>
      <c r="F2030" s="2">
        <f>'Moving Avg'!D2030</f>
        <v>3.5945799999999997</v>
      </c>
      <c r="G2030" s="2">
        <f>'Moving Avg'!F2030</f>
        <v>3.6339300000000008</v>
      </c>
      <c r="H2030" s="2">
        <f>'Moving Avg'!G2030</f>
        <v>3.5790179999999983</v>
      </c>
      <c r="I2030" s="2">
        <f>'Moving Avg'!H2030</f>
        <v>3.4601599999999952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0"/>
        <v>25</v>
      </c>
      <c r="N2030" s="8">
        <f t="shared" si="311"/>
        <v>0</v>
      </c>
      <c r="O2030" s="8">
        <f t="shared" si="312"/>
        <v>50</v>
      </c>
      <c r="P2030" s="8">
        <f t="shared" si="313"/>
        <v>16.5</v>
      </c>
      <c r="Q2030" s="9">
        <f t="shared" si="314"/>
        <v>18.725000000000001</v>
      </c>
      <c r="R2030" s="9">
        <f t="shared" si="315"/>
        <v>26.625</v>
      </c>
      <c r="S2030" s="9">
        <f t="shared" si="316"/>
        <v>23.675000000000001</v>
      </c>
      <c r="T2030" s="9">
        <f t="shared" si="317"/>
        <v>22.875</v>
      </c>
      <c r="U2030" s="8">
        <f t="shared" si="318"/>
        <v>23.008333333333336</v>
      </c>
      <c r="V2030" s="8">
        <f t="shared" si="319"/>
        <v>22.975000000000001</v>
      </c>
    </row>
    <row r="2031" spans="1:22" ht="13.5" x14ac:dyDescent="0.25">
      <c r="A2031" s="3">
        <f>RSI!A2031</f>
        <v>44960</v>
      </c>
      <c r="B2031" s="2">
        <f>RSI!B2031</f>
        <v>3.4830999999999999</v>
      </c>
      <c r="C2031" s="2">
        <f>RSI!I2031</f>
        <v>41.701995107595224</v>
      </c>
      <c r="D2031" s="2">
        <f>MACD!E2031</f>
        <v>5.7958171272992853E-2</v>
      </c>
      <c r="E2031" s="2">
        <f>MACD!F2031</f>
        <v>-2.4500908806572019E-3</v>
      </c>
      <c r="F2031" s="2">
        <f>'Moving Avg'!D2031</f>
        <v>3.55524</v>
      </c>
      <c r="G2031" s="2">
        <f>'Moving Avg'!F2031</f>
        <v>3.62778</v>
      </c>
      <c r="H2031" s="2">
        <f>'Moving Avg'!G2031</f>
        <v>3.5783619999999985</v>
      </c>
      <c r="I2031" s="2">
        <f>'Moving Avg'!H2031</f>
        <v>3.4654684999999947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0"/>
        <v>25</v>
      </c>
      <c r="N2031" s="8">
        <f t="shared" si="311"/>
        <v>0</v>
      </c>
      <c r="O2031" s="8">
        <f t="shared" si="312"/>
        <v>50</v>
      </c>
      <c r="P2031" s="8">
        <f t="shared" si="313"/>
        <v>16.5</v>
      </c>
      <c r="Q2031" s="9">
        <f t="shared" si="314"/>
        <v>18.725000000000001</v>
      </c>
      <c r="R2031" s="9">
        <f t="shared" si="315"/>
        <v>26.625</v>
      </c>
      <c r="S2031" s="9">
        <f t="shared" si="316"/>
        <v>23.675000000000001</v>
      </c>
      <c r="T2031" s="9">
        <f t="shared" si="317"/>
        <v>22.875</v>
      </c>
      <c r="U2031" s="8">
        <f t="shared" si="318"/>
        <v>23.008333333333336</v>
      </c>
      <c r="V2031" s="8">
        <f t="shared" si="319"/>
        <v>22.975000000000001</v>
      </c>
    </row>
    <row r="2032" spans="1:22" ht="13.5" x14ac:dyDescent="0.25">
      <c r="A2032" s="3">
        <f>RSI!A2032</f>
        <v>44963</v>
      </c>
      <c r="B2032" s="2">
        <f>RSI!B2032</f>
        <v>3.4830999999999999</v>
      </c>
      <c r="C2032" s="2">
        <f>RSI!I2032</f>
        <v>41.701995107595224</v>
      </c>
      <c r="D2032" s="2">
        <f>MACD!E2032</f>
        <v>7.1234657847898841E-2</v>
      </c>
      <c r="E2032" s="2">
        <f>MACD!F2032</f>
        <v>1.2286858865054009E-2</v>
      </c>
      <c r="F2032" s="2">
        <f>'Moving Avg'!D2032</f>
        <v>3.5158999999999998</v>
      </c>
      <c r="G2032" s="2">
        <f>'Moving Avg'!F2032</f>
        <v>3.6216299999999997</v>
      </c>
      <c r="H2032" s="2">
        <f>'Moving Avg'!G2032</f>
        <v>3.5777059999999987</v>
      </c>
      <c r="I2032" s="2">
        <f>'Moving Avg'!H2032</f>
        <v>3.4708159999999952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0"/>
        <v>25</v>
      </c>
      <c r="N2032" s="8">
        <f t="shared" si="311"/>
        <v>0</v>
      </c>
      <c r="O2032" s="8">
        <f t="shared" si="312"/>
        <v>50</v>
      </c>
      <c r="P2032" s="8">
        <f t="shared" si="313"/>
        <v>16.5</v>
      </c>
      <c r="Q2032" s="9">
        <f t="shared" si="314"/>
        <v>18.725000000000001</v>
      </c>
      <c r="R2032" s="9">
        <f t="shared" si="315"/>
        <v>26.625</v>
      </c>
      <c r="S2032" s="9">
        <f t="shared" si="316"/>
        <v>23.675000000000001</v>
      </c>
      <c r="T2032" s="9">
        <f t="shared" si="317"/>
        <v>22.875</v>
      </c>
      <c r="U2032" s="8">
        <f t="shared" si="318"/>
        <v>23.008333333333336</v>
      </c>
      <c r="V2032" s="8">
        <f t="shared" si="319"/>
        <v>22.975000000000001</v>
      </c>
    </row>
    <row r="2033" spans="1:22" ht="13.5" x14ac:dyDescent="0.25">
      <c r="A2033" s="3">
        <f>RSI!A2033</f>
        <v>44964</v>
      </c>
      <c r="B2033" s="2">
        <f>RSI!B2033</f>
        <v>3.4830999999999999</v>
      </c>
      <c r="C2033" s="2">
        <f>RSI!I2033</f>
        <v>41.701995107595224</v>
      </c>
      <c r="D2033" s="2">
        <f>MACD!E2033</f>
        <v>8.31597153313961E-2</v>
      </c>
      <c r="E2033" s="2">
        <f>MACD!F2033</f>
        <v>2.6461430158322429E-2</v>
      </c>
      <c r="F2033" s="2">
        <f>'Moving Avg'!D2033</f>
        <v>3.47492</v>
      </c>
      <c r="G2033" s="2">
        <f>'Moving Avg'!F2033</f>
        <v>3.6154799999999994</v>
      </c>
      <c r="H2033" s="2">
        <f>'Moving Avg'!G2033</f>
        <v>3.5793439999999994</v>
      </c>
      <c r="I2033" s="2">
        <f>'Moving Avg'!H2033</f>
        <v>3.4761634999999957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  <c r="M2033" s="8">
        <f t="shared" si="310"/>
        <v>25</v>
      </c>
      <c r="N2033" s="8">
        <f t="shared" si="311"/>
        <v>0</v>
      </c>
      <c r="O2033" s="8">
        <f t="shared" si="312"/>
        <v>0</v>
      </c>
      <c r="P2033" s="8">
        <f t="shared" si="313"/>
        <v>16.5</v>
      </c>
      <c r="Q2033" s="9">
        <f t="shared" si="314"/>
        <v>11.225</v>
      </c>
      <c r="R2033" s="9">
        <f t="shared" si="315"/>
        <v>9.125</v>
      </c>
      <c r="S2033" s="9">
        <f t="shared" si="316"/>
        <v>11.175000000000001</v>
      </c>
      <c r="T2033" s="9">
        <f t="shared" si="317"/>
        <v>10.375</v>
      </c>
      <c r="U2033" s="8">
        <f t="shared" si="318"/>
        <v>10.508333333333335</v>
      </c>
      <c r="V2033" s="8">
        <f t="shared" si="319"/>
        <v>10.475000000000001</v>
      </c>
    </row>
    <row r="2034" spans="1:22" ht="13.5" x14ac:dyDescent="0.25">
      <c r="A2034" s="3">
        <f>RSI!A2034</f>
        <v>44965</v>
      </c>
      <c r="B2034" s="2">
        <f>RSI!B2034</f>
        <v>3.5240999999999998</v>
      </c>
      <c r="C2034" s="2">
        <f>RSI!I2034</f>
        <v>45.392939712680189</v>
      </c>
      <c r="D2034" s="2">
        <f>MACD!E2034</f>
        <v>9.0853025720672775E-2</v>
      </c>
      <c r="E2034" s="2">
        <f>MACD!F2034</f>
        <v>3.93397492707925E-2</v>
      </c>
      <c r="F2034" s="2">
        <f>'Moving Avg'!D2034</f>
        <v>3.47492</v>
      </c>
      <c r="G2034" s="2">
        <f>'Moving Avg'!F2034</f>
        <v>3.6113799999999996</v>
      </c>
      <c r="H2034" s="2">
        <f>'Moving Avg'!G2034</f>
        <v>3.5796719999999995</v>
      </c>
      <c r="I2034" s="2">
        <f>'Moving Avg'!H2034</f>
        <v>3.4815214999999951</v>
      </c>
      <c r="J2034" s="6" t="str">
        <f>OBV!F2034</f>
        <v>BULLISH</v>
      </c>
      <c r="K2034" s="6" t="str">
        <f>OBV!G2034</f>
        <v>STRONG</v>
      </c>
      <c r="L2034" s="6" t="str">
        <f>OBV!H2034</f>
        <v>NEUTRAL</v>
      </c>
      <c r="M2034" s="8">
        <f t="shared" si="310"/>
        <v>25</v>
      </c>
      <c r="N2034" s="8">
        <f t="shared" si="311"/>
        <v>0</v>
      </c>
      <c r="O2034" s="8">
        <f t="shared" si="312"/>
        <v>0</v>
      </c>
      <c r="P2034" s="8">
        <f t="shared" si="313"/>
        <v>66</v>
      </c>
      <c r="Q2034" s="9">
        <f t="shared" si="314"/>
        <v>18.649999999999999</v>
      </c>
      <c r="R2034" s="9">
        <f t="shared" si="315"/>
        <v>21.5</v>
      </c>
      <c r="S2034" s="9">
        <f t="shared" si="316"/>
        <v>33.450000000000003</v>
      </c>
      <c r="T2034" s="9">
        <f t="shared" si="317"/>
        <v>22.75</v>
      </c>
      <c r="U2034" s="8">
        <f t="shared" si="318"/>
        <v>24.533333333333331</v>
      </c>
      <c r="V2034" s="8">
        <f t="shared" si="319"/>
        <v>24.087499999999999</v>
      </c>
    </row>
    <row r="2035" spans="1:22" ht="13.5" x14ac:dyDescent="0.25">
      <c r="A2035" s="3">
        <f>RSI!A2035</f>
        <v>44966</v>
      </c>
      <c r="B2035" s="2">
        <f>RSI!B2035</f>
        <v>3.5240999999999998</v>
      </c>
      <c r="C2035" s="2">
        <f>RSI!I2035</f>
        <v>45.392939712680189</v>
      </c>
      <c r="D2035" s="2">
        <f>MACD!E2035</f>
        <v>7.2497607641380579E-2</v>
      </c>
      <c r="E2035" s="2">
        <f>MACD!F2035</f>
        <v>4.5971320944910118E-2</v>
      </c>
      <c r="F2035" s="2">
        <f>'Moving Avg'!D2035</f>
        <v>3.4994999999999998</v>
      </c>
      <c r="G2035" s="2">
        <f>'Moving Avg'!F2035</f>
        <v>3.6072800000000003</v>
      </c>
      <c r="H2035" s="2">
        <f>'Moving Avg'!G2035</f>
        <v>3.5799999999999987</v>
      </c>
      <c r="I2035" s="2">
        <f>'Moving Avg'!H2035</f>
        <v>3.4866844999999955</v>
      </c>
      <c r="J2035" s="6" t="str">
        <f>OBV!F2035</f>
        <v>BULLISH</v>
      </c>
      <c r="K2035" s="6" t="str">
        <f>OBV!G2035</f>
        <v>STRONG</v>
      </c>
      <c r="L2035" s="6" t="str">
        <f>OBV!H2035</f>
        <v>CONFIRMED BULLISH</v>
      </c>
      <c r="M2035" s="8">
        <f t="shared" si="310"/>
        <v>25</v>
      </c>
      <c r="N2035" s="8">
        <f t="shared" si="311"/>
        <v>0</v>
      </c>
      <c r="O2035" s="8">
        <f t="shared" si="312"/>
        <v>50</v>
      </c>
      <c r="P2035" s="8">
        <f t="shared" si="313"/>
        <v>100</v>
      </c>
      <c r="Q2035" s="9">
        <f t="shared" si="314"/>
        <v>31.25</v>
      </c>
      <c r="R2035" s="9">
        <f t="shared" si="315"/>
        <v>47.5</v>
      </c>
      <c r="S2035" s="9">
        <f t="shared" si="316"/>
        <v>61.25</v>
      </c>
      <c r="T2035" s="9">
        <f t="shared" si="317"/>
        <v>43.75</v>
      </c>
      <c r="U2035" s="8">
        <f t="shared" si="318"/>
        <v>46.666666666666664</v>
      </c>
      <c r="V2035" s="8">
        <f t="shared" si="319"/>
        <v>45.9375</v>
      </c>
    </row>
    <row r="2036" spans="1:22" ht="13.5" x14ac:dyDescent="0.25">
      <c r="A2036" s="3">
        <f>RSI!A2036</f>
        <v>44967</v>
      </c>
      <c r="B2036" s="2">
        <f>RSI!B2036</f>
        <v>3.6469999999999998</v>
      </c>
      <c r="C2036" s="2">
        <f>RSI!I2036</f>
        <v>55.243805095059287</v>
      </c>
      <c r="D2036" s="2">
        <f>MACD!E2036</f>
        <v>7.214054096795941E-2</v>
      </c>
      <c r="E2036" s="2">
        <f>MACD!F2036</f>
        <v>5.1205164949519974E-2</v>
      </c>
      <c r="F2036" s="2">
        <f>'Moving Avg'!D2036</f>
        <v>3.5322799999999992</v>
      </c>
      <c r="G2036" s="2">
        <f>'Moving Avg'!F2036</f>
        <v>3.6093250000000006</v>
      </c>
      <c r="H2036" s="2">
        <f>'Moving Avg'!G2036</f>
        <v>3.5827859999999987</v>
      </c>
      <c r="I2036" s="2">
        <f>'Moving Avg'!H2036</f>
        <v>3.4920729999999964</v>
      </c>
      <c r="J2036" s="6" t="str">
        <f>OBV!F2036</f>
        <v>BULLISH</v>
      </c>
      <c r="K2036" s="6" t="str">
        <f>OBV!G2036</f>
        <v>STRONG</v>
      </c>
      <c r="L2036" s="6" t="str">
        <f>OBV!H2036</f>
        <v>CONFIRMED BULLISH</v>
      </c>
      <c r="M2036" s="8">
        <f t="shared" si="310"/>
        <v>25</v>
      </c>
      <c r="N2036" s="8">
        <f t="shared" si="311"/>
        <v>0</v>
      </c>
      <c r="O2036" s="8">
        <f t="shared" si="312"/>
        <v>50</v>
      </c>
      <c r="P2036" s="8">
        <f t="shared" si="313"/>
        <v>100</v>
      </c>
      <c r="Q2036" s="9">
        <f t="shared" si="314"/>
        <v>31.25</v>
      </c>
      <c r="R2036" s="9">
        <f t="shared" si="315"/>
        <v>47.5</v>
      </c>
      <c r="S2036" s="9">
        <f t="shared" si="316"/>
        <v>61.25</v>
      </c>
      <c r="T2036" s="9">
        <f t="shared" si="317"/>
        <v>43.75</v>
      </c>
      <c r="U2036" s="8">
        <f t="shared" si="318"/>
        <v>46.666666666666664</v>
      </c>
      <c r="V2036" s="8">
        <f t="shared" si="319"/>
        <v>45.9375</v>
      </c>
    </row>
    <row r="2037" spans="1:22" ht="13.5" x14ac:dyDescent="0.25">
      <c r="A2037" s="3">
        <f>RSI!A2037</f>
        <v>44970</v>
      </c>
      <c r="B2037" s="2">
        <f>RSI!B2037</f>
        <v>3.6469999999999998</v>
      </c>
      <c r="C2037" s="2">
        <f>RSI!I2037</f>
        <v>55.243805095059287</v>
      </c>
      <c r="D2037" s="2">
        <f>MACD!E2037</f>
        <v>7.1412462623051454E-2</v>
      </c>
      <c r="E2037" s="2">
        <f>MACD!F2037</f>
        <v>5.5246624484226278E-2</v>
      </c>
      <c r="F2037" s="2">
        <f>'Moving Avg'!D2037</f>
        <v>3.5650599999999999</v>
      </c>
      <c r="G2037" s="2">
        <f>'Moving Avg'!F2037</f>
        <v>3.6093250000000006</v>
      </c>
      <c r="H2037" s="2">
        <f>'Moving Avg'!G2037</f>
        <v>3.5855719999999991</v>
      </c>
      <c r="I2037" s="2">
        <f>'Moving Avg'!H2037</f>
        <v>3.4969164999999958</v>
      </c>
      <c r="J2037" s="6" t="str">
        <f>OBV!F2037</f>
        <v>BULLISH</v>
      </c>
      <c r="K2037" s="6" t="str">
        <f>OBV!G2037</f>
        <v>STRONG</v>
      </c>
      <c r="L2037" s="6" t="str">
        <f>OBV!H2037</f>
        <v>CONFIRMED BULLISH</v>
      </c>
      <c r="M2037" s="8">
        <f t="shared" si="310"/>
        <v>25</v>
      </c>
      <c r="N2037" s="8">
        <f t="shared" si="311"/>
        <v>0</v>
      </c>
      <c r="O2037" s="8">
        <f t="shared" si="312"/>
        <v>50</v>
      </c>
      <c r="P2037" s="8">
        <f t="shared" si="313"/>
        <v>100</v>
      </c>
      <c r="Q2037" s="9">
        <f t="shared" si="314"/>
        <v>31.25</v>
      </c>
      <c r="R2037" s="9">
        <f t="shared" si="315"/>
        <v>47.5</v>
      </c>
      <c r="S2037" s="9">
        <f t="shared" si="316"/>
        <v>61.25</v>
      </c>
      <c r="T2037" s="9">
        <f t="shared" si="317"/>
        <v>43.75</v>
      </c>
      <c r="U2037" s="8">
        <f t="shared" si="318"/>
        <v>46.666666666666664</v>
      </c>
      <c r="V2037" s="8">
        <f t="shared" si="319"/>
        <v>45.9375</v>
      </c>
    </row>
    <row r="2038" spans="1:22" ht="13.5" x14ac:dyDescent="0.25">
      <c r="A2038" s="3">
        <f>RSI!A2038</f>
        <v>44971</v>
      </c>
      <c r="B2038" s="2">
        <f>RSI!B2038</f>
        <v>3.6880000000000002</v>
      </c>
      <c r="C2038" s="2">
        <f>RSI!I2038</f>
        <v>58.163781549311402</v>
      </c>
      <c r="D2038" s="2">
        <f>MACD!E2038</f>
        <v>6.8626504231763974E-2</v>
      </c>
      <c r="E2038" s="2">
        <f>MACD!F2038</f>
        <v>5.7922600433733824E-2</v>
      </c>
      <c r="F2038" s="2">
        <f>'Moving Avg'!D2038</f>
        <v>3.6060400000000001</v>
      </c>
      <c r="G2038" s="2">
        <f>'Moving Avg'!F2038</f>
        <v>3.6113750000000002</v>
      </c>
      <c r="H2038" s="2">
        <f>'Moving Avg'!G2038</f>
        <v>3.5891779999999995</v>
      </c>
      <c r="I2038" s="2">
        <f>'Moving Avg'!H2038</f>
        <v>3.5014199999999964</v>
      </c>
      <c r="J2038" s="6" t="str">
        <f>OBV!F2038</f>
        <v>BULLISH</v>
      </c>
      <c r="K2038" s="6" t="str">
        <f>OBV!G2038</f>
        <v>STRONG</v>
      </c>
      <c r="L2038" s="6" t="str">
        <f>OBV!H2038</f>
        <v>CONFIRMED BULLISH</v>
      </c>
      <c r="M2038" s="8">
        <f t="shared" si="310"/>
        <v>25</v>
      </c>
      <c r="N2038" s="8">
        <f t="shared" si="311"/>
        <v>0</v>
      </c>
      <c r="O2038" s="8">
        <f t="shared" si="312"/>
        <v>50</v>
      </c>
      <c r="P2038" s="8">
        <f t="shared" si="313"/>
        <v>100</v>
      </c>
      <c r="Q2038" s="9">
        <f t="shared" si="314"/>
        <v>31.25</v>
      </c>
      <c r="R2038" s="9">
        <f t="shared" si="315"/>
        <v>47.5</v>
      </c>
      <c r="S2038" s="9">
        <f t="shared" si="316"/>
        <v>61.25</v>
      </c>
      <c r="T2038" s="9">
        <f t="shared" si="317"/>
        <v>43.75</v>
      </c>
      <c r="U2038" s="8">
        <f t="shared" si="318"/>
        <v>46.666666666666664</v>
      </c>
      <c r="V2038" s="8">
        <f t="shared" si="319"/>
        <v>45.9375</v>
      </c>
    </row>
    <row r="2039" spans="1:22" ht="13.5" x14ac:dyDescent="0.25">
      <c r="A2039" s="3">
        <f>RSI!A2039</f>
        <v>44972</v>
      </c>
      <c r="B2039" s="2">
        <f>RSI!B2039</f>
        <v>3.6880000000000002</v>
      </c>
      <c r="C2039" s="2">
        <f>RSI!I2039</f>
        <v>58.163781549311402</v>
      </c>
      <c r="D2039" s="2">
        <f>MACD!E2039</f>
        <v>4.044632025874062E-2</v>
      </c>
      <c r="E2039" s="2">
        <f>MACD!F2039</f>
        <v>5.4427344398735186E-2</v>
      </c>
      <c r="F2039" s="2">
        <f>'Moving Avg'!D2039</f>
        <v>3.6388199999999999</v>
      </c>
      <c r="G2039" s="2">
        <f>'Moving Avg'!F2039</f>
        <v>3.6134250000000003</v>
      </c>
      <c r="H2039" s="2">
        <f>'Moving Avg'!G2039</f>
        <v>3.594749999999999</v>
      </c>
      <c r="I2039" s="2">
        <f>'Moving Avg'!H2039</f>
        <v>3.5059234999999962</v>
      </c>
      <c r="J2039" s="6" t="str">
        <f>OBV!F2039</f>
        <v>BULLISH</v>
      </c>
      <c r="K2039" s="6" t="str">
        <f>OBV!G2039</f>
        <v>NEUTRAL</v>
      </c>
      <c r="L2039" s="6" t="str">
        <f>OBV!H2039</f>
        <v>CONFIRMED BULLISH</v>
      </c>
      <c r="M2039" s="8">
        <f t="shared" si="310"/>
        <v>25</v>
      </c>
      <c r="N2039" s="8">
        <f t="shared" si="311"/>
        <v>45</v>
      </c>
      <c r="O2039" s="8">
        <f t="shared" si="312"/>
        <v>50</v>
      </c>
      <c r="P2039" s="8">
        <f t="shared" si="313"/>
        <v>83.5</v>
      </c>
      <c r="Q2039" s="9">
        <f t="shared" si="314"/>
        <v>44.524999999999999</v>
      </c>
      <c r="R2039" s="9">
        <f t="shared" si="315"/>
        <v>52.375</v>
      </c>
      <c r="S2039" s="9">
        <f t="shared" si="316"/>
        <v>60.575000000000003</v>
      </c>
      <c r="T2039" s="9">
        <f t="shared" si="317"/>
        <v>50.875</v>
      </c>
      <c r="U2039" s="8">
        <f t="shared" si="318"/>
        <v>52.491666666666674</v>
      </c>
      <c r="V2039" s="8">
        <f t="shared" si="319"/>
        <v>52.087500000000006</v>
      </c>
    </row>
    <row r="2040" spans="1:22" ht="13.5" x14ac:dyDescent="0.25">
      <c r="A2040" s="3">
        <f>RSI!A2040</f>
        <v>44973</v>
      </c>
      <c r="B2040" s="2">
        <f>RSI!B2040</f>
        <v>3.6880000000000002</v>
      </c>
      <c r="C2040" s="2">
        <f>RSI!I2040</f>
        <v>58.163781549311402</v>
      </c>
      <c r="D2040" s="2">
        <f>MACD!E2040</f>
        <v>-2.8685967601091988E-3</v>
      </c>
      <c r="E2040" s="2">
        <f>MACD!F2040</f>
        <v>4.2968156166966309E-2</v>
      </c>
      <c r="F2040" s="2">
        <f>'Moving Avg'!D2040</f>
        <v>3.6716000000000002</v>
      </c>
      <c r="G2040" s="2">
        <f>'Moving Avg'!F2040</f>
        <v>3.6093249999999997</v>
      </c>
      <c r="H2040" s="2">
        <f>'Moving Avg'!G2040</f>
        <v>3.5983559999999994</v>
      </c>
      <c r="I2040" s="2">
        <f>'Moving Avg'!H2040</f>
        <v>3.5104269999999969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  <c r="M2040" s="8">
        <f t="shared" si="310"/>
        <v>25</v>
      </c>
      <c r="N2040" s="8">
        <f t="shared" si="311"/>
        <v>100</v>
      </c>
      <c r="O2040" s="8">
        <f t="shared" si="312"/>
        <v>50</v>
      </c>
      <c r="P2040" s="8">
        <f t="shared" si="313"/>
        <v>83.5</v>
      </c>
      <c r="Q2040" s="9">
        <f t="shared" si="314"/>
        <v>63.774999999999999</v>
      </c>
      <c r="R2040" s="9">
        <f t="shared" si="315"/>
        <v>63.375</v>
      </c>
      <c r="S2040" s="9">
        <f t="shared" si="316"/>
        <v>68.825000000000003</v>
      </c>
      <c r="T2040" s="9">
        <f t="shared" si="317"/>
        <v>64.625</v>
      </c>
      <c r="U2040" s="8">
        <f t="shared" si="318"/>
        <v>65.325000000000003</v>
      </c>
      <c r="V2040" s="8">
        <f t="shared" si="319"/>
        <v>65.150000000000006</v>
      </c>
    </row>
    <row r="2041" spans="1:22" ht="13.5" x14ac:dyDescent="0.25">
      <c r="A2041" s="3">
        <f>RSI!A2041</f>
        <v>44974</v>
      </c>
      <c r="B2041" s="2">
        <f>RSI!B2041</f>
        <v>3.6880000000000002</v>
      </c>
      <c r="C2041" s="2">
        <f>RSI!I2041</f>
        <v>58.163781549311402</v>
      </c>
      <c r="D2041" s="2">
        <f>MACD!E2041</f>
        <v>-2.744047081464851E-2</v>
      </c>
      <c r="E2041" s="2">
        <f>MACD!F2041</f>
        <v>2.8886430770643345E-2</v>
      </c>
      <c r="F2041" s="2">
        <f>'Moving Avg'!D2041</f>
        <v>3.6798000000000002</v>
      </c>
      <c r="G2041" s="2">
        <f>'Moving Avg'!F2041</f>
        <v>3.6052249999999999</v>
      </c>
      <c r="H2041" s="2">
        <f>'Moving Avg'!G2041</f>
        <v>3.601961999999999</v>
      </c>
      <c r="I2041" s="2">
        <f>'Moving Avg'!H2041</f>
        <v>3.5148524999999968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  <c r="M2041" s="8">
        <f t="shared" si="310"/>
        <v>25</v>
      </c>
      <c r="N2041" s="8">
        <f t="shared" si="311"/>
        <v>100</v>
      </c>
      <c r="O2041" s="8">
        <f t="shared" si="312"/>
        <v>50</v>
      </c>
      <c r="P2041" s="8">
        <f t="shared" si="313"/>
        <v>83.5</v>
      </c>
      <c r="Q2041" s="9">
        <f t="shared" si="314"/>
        <v>63.774999999999999</v>
      </c>
      <c r="R2041" s="9">
        <f t="shared" si="315"/>
        <v>63.375</v>
      </c>
      <c r="S2041" s="9">
        <f t="shared" si="316"/>
        <v>68.825000000000003</v>
      </c>
      <c r="T2041" s="9">
        <f t="shared" si="317"/>
        <v>64.625</v>
      </c>
      <c r="U2041" s="8">
        <f t="shared" si="318"/>
        <v>65.325000000000003</v>
      </c>
      <c r="V2041" s="8">
        <f t="shared" si="319"/>
        <v>65.150000000000006</v>
      </c>
    </row>
    <row r="2042" spans="1:22" ht="13.5" x14ac:dyDescent="0.25">
      <c r="A2042" s="3">
        <f>RSI!A2042</f>
        <v>44977</v>
      </c>
      <c r="B2042" s="2">
        <f>RSI!B2042</f>
        <v>3.6880000000000002</v>
      </c>
      <c r="C2042" s="2">
        <f>RSI!I2042</f>
        <v>58.163781549311402</v>
      </c>
      <c r="D2042" s="2">
        <f>MACD!E2042</f>
        <v>-4.8714269907923935E-2</v>
      </c>
      <c r="E2042" s="2">
        <f>MACD!F2042</f>
        <v>1.3366290634929889E-2</v>
      </c>
      <c r="F2042" s="2">
        <f>'Moving Avg'!D2042</f>
        <v>3.6880000000000002</v>
      </c>
      <c r="G2042" s="2">
        <f>'Moving Avg'!F2042</f>
        <v>3.6052249999999999</v>
      </c>
      <c r="H2042" s="2">
        <f>'Moving Avg'!G2042</f>
        <v>3.6024539999999989</v>
      </c>
      <c r="I2042" s="2">
        <f>'Moving Avg'!H2042</f>
        <v>3.5192779999999964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  <c r="M2042" s="8">
        <f t="shared" si="310"/>
        <v>25</v>
      </c>
      <c r="N2042" s="8">
        <f t="shared" si="311"/>
        <v>100</v>
      </c>
      <c r="O2042" s="8">
        <f t="shared" si="312"/>
        <v>50</v>
      </c>
      <c r="P2042" s="8">
        <f t="shared" si="313"/>
        <v>83.5</v>
      </c>
      <c r="Q2042" s="9">
        <f t="shared" si="314"/>
        <v>63.774999999999999</v>
      </c>
      <c r="R2042" s="9">
        <f t="shared" si="315"/>
        <v>63.375</v>
      </c>
      <c r="S2042" s="9">
        <f t="shared" si="316"/>
        <v>68.825000000000003</v>
      </c>
      <c r="T2042" s="9">
        <f t="shared" si="317"/>
        <v>64.625</v>
      </c>
      <c r="U2042" s="8">
        <f t="shared" si="318"/>
        <v>65.325000000000003</v>
      </c>
      <c r="V2042" s="8">
        <f t="shared" si="319"/>
        <v>65.150000000000006</v>
      </c>
    </row>
    <row r="2043" spans="1:22" ht="13.5" x14ac:dyDescent="0.25">
      <c r="A2043" s="3">
        <f>RSI!A2043</f>
        <v>44978</v>
      </c>
      <c r="B2043" s="2">
        <f>RSI!B2043</f>
        <v>3.6880000000000002</v>
      </c>
      <c r="C2043" s="2">
        <f>RSI!I2043</f>
        <v>58.163781549311402</v>
      </c>
      <c r="D2043" s="2">
        <f>MACD!E2043</f>
        <v>-6.7161670680058183E-2</v>
      </c>
      <c r="E2043" s="2">
        <f>MACD!F2043</f>
        <v>-2.7393016280677241E-3</v>
      </c>
      <c r="F2043" s="2">
        <f>'Moving Avg'!D2043</f>
        <v>3.6880000000000002</v>
      </c>
      <c r="G2043" s="2">
        <f>'Moving Avg'!F2043</f>
        <v>3.6052249999999999</v>
      </c>
      <c r="H2043" s="2">
        <f>'Moving Avg'!G2043</f>
        <v>3.6029459999999984</v>
      </c>
      <c r="I2043" s="2">
        <f>'Moving Avg'!H2043</f>
        <v>3.5237034999999963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  <c r="M2043" s="8">
        <f t="shared" si="310"/>
        <v>25</v>
      </c>
      <c r="N2043" s="8">
        <f t="shared" si="311"/>
        <v>100</v>
      </c>
      <c r="O2043" s="8">
        <f t="shared" si="312"/>
        <v>50</v>
      </c>
      <c r="P2043" s="8">
        <f t="shared" si="313"/>
        <v>33</v>
      </c>
      <c r="Q2043" s="9">
        <f t="shared" si="314"/>
        <v>56.2</v>
      </c>
      <c r="R2043" s="9">
        <f t="shared" si="315"/>
        <v>50.75</v>
      </c>
      <c r="S2043" s="9">
        <f t="shared" si="316"/>
        <v>46.1</v>
      </c>
      <c r="T2043" s="9">
        <f t="shared" si="317"/>
        <v>52</v>
      </c>
      <c r="U2043" s="8">
        <f t="shared" si="318"/>
        <v>51.016666666666673</v>
      </c>
      <c r="V2043" s="8">
        <f t="shared" si="319"/>
        <v>51.262500000000003</v>
      </c>
    </row>
    <row r="2044" spans="1:22" ht="13.5" x14ac:dyDescent="0.25">
      <c r="A2044" s="3">
        <f>RSI!A2044</f>
        <v>44979</v>
      </c>
      <c r="B2044" s="2">
        <f>RSI!B2044</f>
        <v>3.6880000000000002</v>
      </c>
      <c r="C2044" s="2">
        <f>RSI!I2044</f>
        <v>58.163781549311402</v>
      </c>
      <c r="D2044" s="2">
        <f>MACD!E2044</f>
        <v>-7.6876737716002896E-2</v>
      </c>
      <c r="E2044" s="2">
        <f>MACD!F2044</f>
        <v>-1.7566788845654758E-2</v>
      </c>
      <c r="F2044" s="2">
        <f>'Moving Avg'!D2044</f>
        <v>3.6880000000000002</v>
      </c>
      <c r="G2044" s="2">
        <f>'Moving Avg'!F2044</f>
        <v>3.6052249999999999</v>
      </c>
      <c r="H2044" s="2">
        <f>'Moving Avg'!G2044</f>
        <v>3.6034379999999988</v>
      </c>
      <c r="I2044" s="2">
        <f>'Moving Avg'!H2044</f>
        <v>3.5280509999999965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  <c r="M2044" s="8">
        <f t="shared" si="310"/>
        <v>25</v>
      </c>
      <c r="N2044" s="8">
        <f t="shared" si="311"/>
        <v>100</v>
      </c>
      <c r="O2044" s="8">
        <f t="shared" si="312"/>
        <v>50</v>
      </c>
      <c r="P2044" s="8">
        <f t="shared" si="313"/>
        <v>33</v>
      </c>
      <c r="Q2044" s="9">
        <f t="shared" si="314"/>
        <v>56.2</v>
      </c>
      <c r="R2044" s="9">
        <f t="shared" si="315"/>
        <v>50.75</v>
      </c>
      <c r="S2044" s="9">
        <f t="shared" si="316"/>
        <v>46.1</v>
      </c>
      <c r="T2044" s="9">
        <f t="shared" si="317"/>
        <v>52</v>
      </c>
      <c r="U2044" s="8">
        <f t="shared" si="318"/>
        <v>51.016666666666673</v>
      </c>
      <c r="V2044" s="8">
        <f t="shared" si="319"/>
        <v>51.262500000000003</v>
      </c>
    </row>
    <row r="2045" spans="1:22" ht="13.5" x14ac:dyDescent="0.25">
      <c r="A2045" s="3">
        <f>RSI!A2045</f>
        <v>44980</v>
      </c>
      <c r="B2045" s="2">
        <f>RSI!B2045</f>
        <v>3.6880000000000002</v>
      </c>
      <c r="C2045" s="2">
        <f>RSI!I2045</f>
        <v>58.163781549311402</v>
      </c>
      <c r="D2045" s="2">
        <f>MACD!E2045</f>
        <v>-8.5479975562216204E-2</v>
      </c>
      <c r="E2045" s="2">
        <f>MACD!F2045</f>
        <v>-3.1149426188967048E-2</v>
      </c>
      <c r="F2045" s="2">
        <f>'Moving Avg'!D2045</f>
        <v>3.6880000000000002</v>
      </c>
      <c r="G2045" s="2">
        <f>'Moving Avg'!F2045</f>
        <v>3.6134200000000005</v>
      </c>
      <c r="H2045" s="2">
        <f>'Moving Avg'!G2045</f>
        <v>3.6039299999999987</v>
      </c>
      <c r="I2045" s="2">
        <f>'Moving Avg'!H2045</f>
        <v>3.532476499999996</v>
      </c>
      <c r="J2045" s="6" t="str">
        <f>OBV!F2045</f>
        <v>NEUTRAL</v>
      </c>
      <c r="K2045" s="6" t="str">
        <f>OBV!G2045</f>
        <v>NEUTRAL</v>
      </c>
      <c r="L2045" s="6" t="str">
        <f>OBV!H2045</f>
        <v>NEUTRAL</v>
      </c>
      <c r="M2045" s="8">
        <f t="shared" si="310"/>
        <v>25</v>
      </c>
      <c r="N2045" s="8">
        <f t="shared" si="311"/>
        <v>100</v>
      </c>
      <c r="O2045" s="8">
        <f t="shared" si="312"/>
        <v>50</v>
      </c>
      <c r="P2045" s="8">
        <f t="shared" si="313"/>
        <v>33</v>
      </c>
      <c r="Q2045" s="9">
        <f t="shared" si="314"/>
        <v>56.2</v>
      </c>
      <c r="R2045" s="9">
        <f t="shared" si="315"/>
        <v>50.75</v>
      </c>
      <c r="S2045" s="9">
        <f t="shared" si="316"/>
        <v>46.1</v>
      </c>
      <c r="T2045" s="9">
        <f t="shared" si="317"/>
        <v>52</v>
      </c>
      <c r="U2045" s="8">
        <f t="shared" si="318"/>
        <v>51.016666666666673</v>
      </c>
      <c r="V2045" s="8">
        <f t="shared" si="319"/>
        <v>51.262500000000003</v>
      </c>
    </row>
    <row r="2046" spans="1:22" ht="13.5" x14ac:dyDescent="0.25">
      <c r="A2046" s="3">
        <f>RSI!A2046</f>
        <v>44981</v>
      </c>
      <c r="B2046" s="2">
        <f>RSI!B2046</f>
        <v>3.6880000000000002</v>
      </c>
      <c r="C2046" s="2">
        <f>RSI!I2046</f>
        <v>58.163781549311402</v>
      </c>
      <c r="D2046" s="2">
        <f>MACD!E2046</f>
        <v>-7.4206387258683115E-2</v>
      </c>
      <c r="E2046" s="2">
        <f>MACD!F2046</f>
        <v>-3.9760818402910264E-2</v>
      </c>
      <c r="F2046" s="2">
        <f>'Moving Avg'!D2046</f>
        <v>3.6880000000000002</v>
      </c>
      <c r="G2046" s="2">
        <f>'Moving Avg'!F2046</f>
        <v>3.613830000000001</v>
      </c>
      <c r="H2046" s="2">
        <f>'Moving Avg'!G2046</f>
        <v>3.6055679999999977</v>
      </c>
      <c r="I2046" s="2">
        <f>'Moving Avg'!H2046</f>
        <v>3.536278999999996</v>
      </c>
      <c r="J2046" s="6" t="str">
        <f>OBV!F2046</f>
        <v>NEUTRAL</v>
      </c>
      <c r="K2046" s="6" t="str">
        <f>OBV!G2046</f>
        <v>NEUTRAL</v>
      </c>
      <c r="L2046" s="6" t="str">
        <f>OBV!H2046</f>
        <v>NEUTRAL</v>
      </c>
      <c r="M2046" s="8">
        <f t="shared" si="310"/>
        <v>25</v>
      </c>
      <c r="N2046" s="8">
        <f t="shared" si="311"/>
        <v>100</v>
      </c>
      <c r="O2046" s="8">
        <f t="shared" si="312"/>
        <v>50</v>
      </c>
      <c r="P2046" s="8">
        <f t="shared" si="313"/>
        <v>33</v>
      </c>
      <c r="Q2046" s="9">
        <f t="shared" si="314"/>
        <v>56.2</v>
      </c>
      <c r="R2046" s="9">
        <f t="shared" si="315"/>
        <v>50.75</v>
      </c>
      <c r="S2046" s="9">
        <f t="shared" si="316"/>
        <v>46.1</v>
      </c>
      <c r="T2046" s="9">
        <f t="shared" si="317"/>
        <v>52</v>
      </c>
      <c r="U2046" s="8">
        <f t="shared" si="318"/>
        <v>51.016666666666673</v>
      </c>
      <c r="V2046" s="8">
        <f t="shared" si="319"/>
        <v>51.262500000000003</v>
      </c>
    </row>
    <row r="2047" spans="1:22" ht="13.5" x14ac:dyDescent="0.25">
      <c r="A2047" s="3">
        <f>RSI!A2047</f>
        <v>44984</v>
      </c>
      <c r="B2047" s="2">
        <f>RSI!B2047</f>
        <v>3.6880000000000002</v>
      </c>
      <c r="C2047" s="2">
        <f>RSI!I2047</f>
        <v>58.163781549311395</v>
      </c>
      <c r="D2047" s="2">
        <f>MACD!E2047</f>
        <v>-6.4995383462368661E-2</v>
      </c>
      <c r="E2047" s="2">
        <f>MACD!F2047</f>
        <v>-4.4807731414801946E-2</v>
      </c>
      <c r="F2047" s="2">
        <f>'Moving Avg'!D2047</f>
        <v>3.6880000000000002</v>
      </c>
      <c r="G2047" s="2">
        <f>'Moving Avg'!F2047</f>
        <v>3.614240000000001</v>
      </c>
      <c r="H2047" s="2">
        <f>'Moving Avg'!G2047</f>
        <v>3.6072059999999975</v>
      </c>
      <c r="I2047" s="2">
        <f>'Moving Avg'!H2047</f>
        <v>3.5400814999999959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  <c r="M2047" s="8">
        <f t="shared" si="310"/>
        <v>25</v>
      </c>
      <c r="N2047" s="8">
        <f t="shared" si="311"/>
        <v>100</v>
      </c>
      <c r="O2047" s="8">
        <f t="shared" si="312"/>
        <v>50</v>
      </c>
      <c r="P2047" s="8">
        <f t="shared" si="313"/>
        <v>33</v>
      </c>
      <c r="Q2047" s="9">
        <f t="shared" si="314"/>
        <v>56.2</v>
      </c>
      <c r="R2047" s="9">
        <f t="shared" si="315"/>
        <v>50.75</v>
      </c>
      <c r="S2047" s="9">
        <f t="shared" si="316"/>
        <v>46.1</v>
      </c>
      <c r="T2047" s="9">
        <f t="shared" si="317"/>
        <v>52</v>
      </c>
      <c r="U2047" s="8">
        <f t="shared" si="318"/>
        <v>51.016666666666673</v>
      </c>
      <c r="V2047" s="8">
        <f t="shared" si="319"/>
        <v>51.262500000000003</v>
      </c>
    </row>
    <row r="2048" spans="1:22" ht="13.5" x14ac:dyDescent="0.25">
      <c r="A2048" s="3">
        <f>RSI!A2048</f>
        <v>44985</v>
      </c>
      <c r="B2048" s="2">
        <f>RSI!B2048</f>
        <v>3.6880000000000002</v>
      </c>
      <c r="C2048" s="2">
        <f>RSI!I2048</f>
        <v>58.163781549311402</v>
      </c>
      <c r="D2048" s="2">
        <f>MACD!E2048</f>
        <v>-5.119764107537117E-2</v>
      </c>
      <c r="E2048" s="2">
        <f>MACD!F2048</f>
        <v>-4.6085713346915795E-2</v>
      </c>
      <c r="F2048" s="2">
        <f>'Moving Avg'!D2048</f>
        <v>3.6880000000000002</v>
      </c>
      <c r="G2048" s="2">
        <f>'Moving Avg'!F2048</f>
        <v>3.614240000000001</v>
      </c>
      <c r="H2048" s="2">
        <f>'Moving Avg'!G2048</f>
        <v>3.6088439999999968</v>
      </c>
      <c r="I2048" s="2">
        <f>'Moving Avg'!H2048</f>
        <v>3.5432614999999958</v>
      </c>
      <c r="J2048" s="6" t="str">
        <f>OBV!F2048</f>
        <v>NEUTRAL</v>
      </c>
      <c r="K2048" s="6" t="str">
        <f>OBV!G2048</f>
        <v>NEUTRAL</v>
      </c>
      <c r="L2048" s="6" t="str">
        <f>OBV!H2048</f>
        <v>NEUTRAL</v>
      </c>
      <c r="M2048" s="8">
        <f t="shared" si="310"/>
        <v>25</v>
      </c>
      <c r="N2048" s="8">
        <f t="shared" si="311"/>
        <v>45</v>
      </c>
      <c r="O2048" s="8">
        <f t="shared" si="312"/>
        <v>50</v>
      </c>
      <c r="P2048" s="8">
        <f t="shared" si="313"/>
        <v>33</v>
      </c>
      <c r="Q2048" s="9">
        <f t="shared" si="314"/>
        <v>36.950000000000003</v>
      </c>
      <c r="R2048" s="9">
        <f t="shared" si="315"/>
        <v>39.75</v>
      </c>
      <c r="S2048" s="9">
        <f t="shared" si="316"/>
        <v>37.85</v>
      </c>
      <c r="T2048" s="9">
        <f t="shared" si="317"/>
        <v>38.25</v>
      </c>
      <c r="U2048" s="8">
        <f t="shared" si="318"/>
        <v>38.183333333333337</v>
      </c>
      <c r="V2048" s="8">
        <f t="shared" si="319"/>
        <v>38.200000000000003</v>
      </c>
    </row>
    <row r="2049" spans="1:22" ht="13.5" x14ac:dyDescent="0.25">
      <c r="A2049" s="3">
        <f>RSI!A2049</f>
        <v>44986</v>
      </c>
      <c r="B2049" s="2">
        <f>RSI!B2049</f>
        <v>3.6880000000000002</v>
      </c>
      <c r="C2049" s="2">
        <f>RSI!I2049</f>
        <v>58.163781549311402</v>
      </c>
      <c r="D2049" s="2">
        <f>MACD!E2049</f>
        <v>-3.9803995147377869E-2</v>
      </c>
      <c r="E2049" s="2">
        <f>MACD!F2049</f>
        <v>-4.482936970700821E-2</v>
      </c>
      <c r="F2049" s="2">
        <f>'Moving Avg'!D2049</f>
        <v>3.6880000000000002</v>
      </c>
      <c r="G2049" s="2">
        <f>'Moving Avg'!F2049</f>
        <v>3.6224350000000007</v>
      </c>
      <c r="H2049" s="2">
        <f>'Moving Avg'!G2049</f>
        <v>3.6104819999999966</v>
      </c>
      <c r="I2049" s="2">
        <f>'Moving Avg'!H2049</f>
        <v>3.5461299999999962</v>
      </c>
      <c r="J2049" s="6" t="str">
        <f>OBV!F2049</f>
        <v>NEUTRAL</v>
      </c>
      <c r="K2049" s="6" t="str">
        <f>OBV!G2049</f>
        <v>NEUTRAL</v>
      </c>
      <c r="L2049" s="6" t="str">
        <f>OBV!H2049</f>
        <v>NEUTRAL</v>
      </c>
      <c r="M2049" s="8">
        <f t="shared" si="310"/>
        <v>25</v>
      </c>
      <c r="N2049" s="8">
        <f t="shared" si="311"/>
        <v>0</v>
      </c>
      <c r="O2049" s="8">
        <f t="shared" si="312"/>
        <v>50</v>
      </c>
      <c r="P2049" s="8">
        <f t="shared" si="313"/>
        <v>33</v>
      </c>
      <c r="Q2049" s="9">
        <f t="shared" si="314"/>
        <v>21.2</v>
      </c>
      <c r="R2049" s="9">
        <f t="shared" si="315"/>
        <v>30.75</v>
      </c>
      <c r="S2049" s="9">
        <f t="shared" si="316"/>
        <v>31.1</v>
      </c>
      <c r="T2049" s="9">
        <f t="shared" si="317"/>
        <v>27</v>
      </c>
      <c r="U2049" s="8">
        <f t="shared" si="318"/>
        <v>27.683333333333337</v>
      </c>
      <c r="V2049" s="8">
        <f t="shared" si="319"/>
        <v>27.512500000000003</v>
      </c>
    </row>
    <row r="2050" spans="1:22" ht="13.5" x14ac:dyDescent="0.25">
      <c r="A2050" s="3">
        <f>RSI!A2050</f>
        <v>44987</v>
      </c>
      <c r="B2050" s="2">
        <f>RSI!B2050</f>
        <v>3.6880000000000002</v>
      </c>
      <c r="C2050" s="2">
        <f>RSI!I2050</f>
        <v>58.163781549311402</v>
      </c>
      <c r="D2050" s="2">
        <f>MACD!E2050</f>
        <v>-3.0423742694991152E-2</v>
      </c>
      <c r="E2050" s="2">
        <f>MACD!F2050</f>
        <v>-4.1948244304604795E-2</v>
      </c>
      <c r="F2050" s="2">
        <f>'Moving Avg'!D2050</f>
        <v>3.6880000000000002</v>
      </c>
      <c r="G2050" s="2">
        <f>'Moving Avg'!F2050</f>
        <v>3.636775000000001</v>
      </c>
      <c r="H2050" s="2">
        <f>'Moving Avg'!G2050</f>
        <v>3.6152359999999963</v>
      </c>
      <c r="I2050" s="2">
        <f>'Moving Avg'!H2050</f>
        <v>3.5493874999999964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50</v>
      </c>
      <c r="P2050" s="8">
        <f t="shared" ref="P2050:P2113" si="323">IF(L2050="confirmed bullish", 34, IF(L2050="bullish divergence",17, 0))+IF(J2050="bullish",33,IF(J2050="bearish",0,16.5))+IF(K2050="strong",33,IF(K2050="weak",0,16.5))</f>
        <v>33</v>
      </c>
      <c r="Q2050" s="9">
        <f t="shared" si="314"/>
        <v>21.2</v>
      </c>
      <c r="R2050" s="9">
        <f t="shared" si="315"/>
        <v>30.75</v>
      </c>
      <c r="S2050" s="9">
        <f t="shared" si="316"/>
        <v>31.1</v>
      </c>
      <c r="T2050" s="9">
        <f t="shared" si="317"/>
        <v>27</v>
      </c>
      <c r="U2050" s="8">
        <f t="shared" si="318"/>
        <v>27.683333333333337</v>
      </c>
      <c r="V2050" s="8">
        <f t="shared" si="319"/>
        <v>27.512500000000003</v>
      </c>
    </row>
    <row r="2051" spans="1:22" ht="13.5" x14ac:dyDescent="0.25">
      <c r="A2051" s="3">
        <f>RSI!A2051</f>
        <v>44988</v>
      </c>
      <c r="B2051" s="2">
        <f>RSI!B2051</f>
        <v>3.6880000000000002</v>
      </c>
      <c r="C2051" s="2">
        <f>RSI!I2051</f>
        <v>58.163781549311402</v>
      </c>
      <c r="D2051" s="2">
        <f>MACD!E2051</f>
        <v>-2.2727832737195364E-2</v>
      </c>
      <c r="E2051" s="2">
        <f>MACD!F2051</f>
        <v>-3.810416199112291E-2</v>
      </c>
      <c r="F2051" s="2">
        <f>'Moving Avg'!D2051</f>
        <v>3.6880000000000002</v>
      </c>
      <c r="G2051" s="2">
        <f>'Moving Avg'!F2051</f>
        <v>3.6470200000000004</v>
      </c>
      <c r="H2051" s="2">
        <f>'Moving Avg'!G2051</f>
        <v>3.6209719999999965</v>
      </c>
      <c r="I2051" s="2">
        <f>'Moving Avg'!H2051</f>
        <v>3.5526654999999967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  <c r="M2051" s="8">
        <f t="shared" si="320"/>
        <v>25</v>
      </c>
      <c r="N2051" s="8">
        <f t="shared" si="321"/>
        <v>0</v>
      </c>
      <c r="O2051" s="8">
        <f t="shared" si="322"/>
        <v>50</v>
      </c>
      <c r="P2051" s="8">
        <f t="shared" si="323"/>
        <v>33</v>
      </c>
      <c r="Q2051" s="9">
        <f t="shared" ref="Q2051:Q2114" si="324">0.35*M2051+N2051*0.35+O2051*0.15+P2051*0.15</f>
        <v>21.2</v>
      </c>
      <c r="R2051" s="9">
        <f t="shared" ref="R2051:R2114" si="325">M2051*0.2+N2051*0.2+O2051*0.35+P2051*0.25</f>
        <v>30.75</v>
      </c>
      <c r="S2051" s="9">
        <f t="shared" ref="S2051:S2114" si="326">M2051*0.15+N2051*0.15+O2051*0.25+P2051*0.45</f>
        <v>31.1</v>
      </c>
      <c r="T2051" s="9">
        <f t="shared" ref="T2051:T2114" si="327">0.25*SUM(M2051:P2051)</f>
        <v>27</v>
      </c>
      <c r="U2051" s="8">
        <f t="shared" ref="U2051:U2114" si="328">SUM(Q2051:S2051)/3</f>
        <v>27.683333333333337</v>
      </c>
      <c r="V2051" s="8">
        <f t="shared" ref="V2051:V2114" si="329">SUM(Q2051:T2051)/4</f>
        <v>27.512500000000003</v>
      </c>
    </row>
    <row r="2052" spans="1:22" ht="13.5" x14ac:dyDescent="0.25">
      <c r="A2052" s="3">
        <f>RSI!A2052</f>
        <v>44991</v>
      </c>
      <c r="B2052" s="2">
        <f>RSI!B2052</f>
        <v>3.6880000000000002</v>
      </c>
      <c r="C2052" s="2">
        <f>RSI!I2052</f>
        <v>58.163781549311402</v>
      </c>
      <c r="D2052" s="2">
        <f>MACD!E2052</f>
        <v>-1.6439267012573033E-2</v>
      </c>
      <c r="E2052" s="2">
        <f>MACD!F2052</f>
        <v>-3.3771182995412936E-2</v>
      </c>
      <c r="F2052" s="2">
        <f>'Moving Avg'!D2052</f>
        <v>3.6880000000000002</v>
      </c>
      <c r="G2052" s="2">
        <f>'Moving Avg'!F2052</f>
        <v>3.6572650000000011</v>
      </c>
      <c r="H2052" s="2">
        <f>'Moving Avg'!G2052</f>
        <v>3.6258899999999965</v>
      </c>
      <c r="I2052" s="2">
        <f>'Moving Avg'!H2052</f>
        <v>3.5559434999999961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  <c r="M2052" s="8">
        <f t="shared" si="320"/>
        <v>25</v>
      </c>
      <c r="N2052" s="8">
        <f t="shared" si="321"/>
        <v>0</v>
      </c>
      <c r="O2052" s="8">
        <f t="shared" si="322"/>
        <v>50</v>
      </c>
      <c r="P2052" s="8">
        <f t="shared" si="323"/>
        <v>33</v>
      </c>
      <c r="Q2052" s="9">
        <f t="shared" si="324"/>
        <v>21.2</v>
      </c>
      <c r="R2052" s="9">
        <f t="shared" si="325"/>
        <v>30.75</v>
      </c>
      <c r="S2052" s="9">
        <f t="shared" si="326"/>
        <v>31.1</v>
      </c>
      <c r="T2052" s="9">
        <f t="shared" si="327"/>
        <v>27</v>
      </c>
      <c r="U2052" s="8">
        <f t="shared" si="328"/>
        <v>27.683333333333337</v>
      </c>
      <c r="V2052" s="8">
        <f t="shared" si="329"/>
        <v>27.512500000000003</v>
      </c>
    </row>
    <row r="2053" spans="1:22" ht="13.5" x14ac:dyDescent="0.25">
      <c r="A2053" s="3">
        <f>RSI!A2053</f>
        <v>44992</v>
      </c>
      <c r="B2053" s="2">
        <f>RSI!B2053</f>
        <v>3.6880000000000002</v>
      </c>
      <c r="C2053" s="2">
        <f>RSI!I2053</f>
        <v>58.163781549311402</v>
      </c>
      <c r="D2053" s="2">
        <f>MACD!E2053</f>
        <v>-1.1324985980317948E-2</v>
      </c>
      <c r="E2053" s="2">
        <f>MACD!F2053</f>
        <v>-2.9281943592393941E-2</v>
      </c>
      <c r="F2053" s="2">
        <f>'Moving Avg'!D2053</f>
        <v>3.6880000000000002</v>
      </c>
      <c r="G2053" s="2">
        <f>'Moving Avg'!F2053</f>
        <v>3.6675100000000009</v>
      </c>
      <c r="H2053" s="2">
        <f>'Moving Avg'!G2053</f>
        <v>3.6308079999999965</v>
      </c>
      <c r="I2053" s="2">
        <f>'Moving Avg'!H2053</f>
        <v>3.5592214999999965</v>
      </c>
      <c r="J2053" s="6" t="str">
        <f>OBV!F2053</f>
        <v>NEUTRAL</v>
      </c>
      <c r="K2053" s="6" t="str">
        <f>OBV!G2053</f>
        <v>NEUTRAL</v>
      </c>
      <c r="L2053" s="6" t="str">
        <f>OBV!H2053</f>
        <v>NEUTRAL</v>
      </c>
      <c r="M2053" s="8">
        <f t="shared" si="320"/>
        <v>25</v>
      </c>
      <c r="N2053" s="8">
        <f t="shared" si="321"/>
        <v>0</v>
      </c>
      <c r="O2053" s="8">
        <f t="shared" si="322"/>
        <v>50</v>
      </c>
      <c r="P2053" s="8">
        <f t="shared" si="323"/>
        <v>33</v>
      </c>
      <c r="Q2053" s="9">
        <f t="shared" si="324"/>
        <v>21.2</v>
      </c>
      <c r="R2053" s="9">
        <f t="shared" si="325"/>
        <v>30.75</v>
      </c>
      <c r="S2053" s="9">
        <f t="shared" si="326"/>
        <v>31.1</v>
      </c>
      <c r="T2053" s="9">
        <f t="shared" si="327"/>
        <v>27</v>
      </c>
      <c r="U2053" s="8">
        <f t="shared" si="328"/>
        <v>27.683333333333337</v>
      </c>
      <c r="V2053" s="8">
        <f t="shared" si="329"/>
        <v>27.512500000000003</v>
      </c>
    </row>
    <row r="2054" spans="1:22" ht="13.5" x14ac:dyDescent="0.25">
      <c r="A2054" s="3">
        <f>RSI!A2054</f>
        <v>44993</v>
      </c>
      <c r="B2054" s="2">
        <f>RSI!B2054</f>
        <v>3.6880000000000002</v>
      </c>
      <c r="C2054" s="2">
        <f>RSI!I2054</f>
        <v>58.163781549311402</v>
      </c>
      <c r="D2054" s="2">
        <f>MACD!E2054</f>
        <v>-7.1890109723651285E-3</v>
      </c>
      <c r="E2054" s="2">
        <f>MACD!F2054</f>
        <v>-2.486335706838818E-2</v>
      </c>
      <c r="F2054" s="2">
        <f>'Moving Avg'!D2054</f>
        <v>3.6880000000000002</v>
      </c>
      <c r="G2054" s="2">
        <f>'Moving Avg'!F2054</f>
        <v>3.6757050000000007</v>
      </c>
      <c r="H2054" s="2">
        <f>'Moving Avg'!G2054</f>
        <v>3.6357259999999969</v>
      </c>
      <c r="I2054" s="2">
        <f>'Moving Avg'!H2054</f>
        <v>3.5624994999999968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  <c r="M2054" s="8">
        <f t="shared" si="320"/>
        <v>25</v>
      </c>
      <c r="N2054" s="8">
        <f t="shared" si="321"/>
        <v>0</v>
      </c>
      <c r="O2054" s="8">
        <f t="shared" si="322"/>
        <v>50</v>
      </c>
      <c r="P2054" s="8">
        <f t="shared" si="323"/>
        <v>33</v>
      </c>
      <c r="Q2054" s="9">
        <f t="shared" si="324"/>
        <v>21.2</v>
      </c>
      <c r="R2054" s="9">
        <f t="shared" si="325"/>
        <v>30.75</v>
      </c>
      <c r="S2054" s="9">
        <f t="shared" si="326"/>
        <v>31.1</v>
      </c>
      <c r="T2054" s="9">
        <f t="shared" si="327"/>
        <v>27</v>
      </c>
      <c r="U2054" s="8">
        <f t="shared" si="328"/>
        <v>27.683333333333337</v>
      </c>
      <c r="V2054" s="8">
        <f t="shared" si="329"/>
        <v>27.512500000000003</v>
      </c>
    </row>
    <row r="2055" spans="1:22" ht="13.5" x14ac:dyDescent="0.25">
      <c r="A2055" s="3">
        <f>RSI!A2055</f>
        <v>44994</v>
      </c>
      <c r="B2055" s="2">
        <f>RSI!B2055</f>
        <v>3.6880000000000002</v>
      </c>
      <c r="C2055" s="2">
        <f>RSI!I2055</f>
        <v>58.163781549311402</v>
      </c>
      <c r="D2055" s="2">
        <f>MACD!E2055</f>
        <v>-3.8666486616056872E-3</v>
      </c>
      <c r="E2055" s="2">
        <f>MACD!F2055</f>
        <v>-2.0664015387031682E-2</v>
      </c>
      <c r="F2055" s="2">
        <f>'Moving Avg'!D2055</f>
        <v>3.6880000000000002</v>
      </c>
      <c r="G2055" s="2">
        <f>'Moving Avg'!F2055</f>
        <v>3.6839000000000013</v>
      </c>
      <c r="H2055" s="2">
        <f>'Moving Avg'!G2055</f>
        <v>3.6376919999999973</v>
      </c>
      <c r="I2055" s="2">
        <f>'Moving Avg'!H2055</f>
        <v>3.5657774999999972</v>
      </c>
      <c r="J2055" s="6" t="str">
        <f>OBV!F2055</f>
        <v>NEUTRAL</v>
      </c>
      <c r="K2055" s="6" t="str">
        <f>OBV!G2055</f>
        <v>NEUTRAL</v>
      </c>
      <c r="L2055" s="6" t="str">
        <f>OBV!H2055</f>
        <v>NEUTRAL</v>
      </c>
      <c r="M2055" s="8">
        <f t="shared" si="320"/>
        <v>25</v>
      </c>
      <c r="N2055" s="8">
        <f t="shared" si="321"/>
        <v>0</v>
      </c>
      <c r="O2055" s="8">
        <f t="shared" si="322"/>
        <v>50</v>
      </c>
      <c r="P2055" s="8">
        <f t="shared" si="323"/>
        <v>33</v>
      </c>
      <c r="Q2055" s="9">
        <f t="shared" si="324"/>
        <v>21.2</v>
      </c>
      <c r="R2055" s="9">
        <f t="shared" si="325"/>
        <v>30.75</v>
      </c>
      <c r="S2055" s="9">
        <f t="shared" si="326"/>
        <v>31.1</v>
      </c>
      <c r="T2055" s="9">
        <f t="shared" si="327"/>
        <v>27</v>
      </c>
      <c r="U2055" s="8">
        <f t="shared" si="328"/>
        <v>27.683333333333337</v>
      </c>
      <c r="V2055" s="8">
        <f t="shared" si="329"/>
        <v>27.512500000000003</v>
      </c>
    </row>
    <row r="2056" spans="1:22" ht="13.5" x14ac:dyDescent="0.25">
      <c r="A2056" s="3">
        <f>RSI!A2056</f>
        <v>44995</v>
      </c>
      <c r="B2056" s="2">
        <f>RSI!B2056</f>
        <v>3.6880000000000002</v>
      </c>
      <c r="C2056" s="2">
        <f>RSI!I2056</f>
        <v>58.163781549311402</v>
      </c>
      <c r="D2056" s="2">
        <f>MACD!E2056</f>
        <v>-1.219593874981495E-3</v>
      </c>
      <c r="E2056" s="2">
        <f>MACD!F2056</f>
        <v>-1.6775131084621645E-2</v>
      </c>
      <c r="F2056" s="2">
        <f>'Moving Avg'!D2056</f>
        <v>3.6880000000000002</v>
      </c>
      <c r="G2056" s="2">
        <f>'Moving Avg'!F2056</f>
        <v>3.6859500000000009</v>
      </c>
      <c r="H2056" s="2">
        <f>'Moving Avg'!G2056</f>
        <v>3.6393299999999971</v>
      </c>
      <c r="I2056" s="2">
        <f>'Moving Avg'!H2056</f>
        <v>3.5690554999999966</v>
      </c>
      <c r="J2056" s="6" t="str">
        <f>OBV!F2056</f>
        <v>NEUTRAL</v>
      </c>
      <c r="K2056" s="6" t="str">
        <f>OBV!G2056</f>
        <v>NEUTRAL</v>
      </c>
      <c r="L2056" s="6" t="str">
        <f>OBV!H2056</f>
        <v>NEUTRAL</v>
      </c>
      <c r="M2056" s="8">
        <f t="shared" si="320"/>
        <v>25</v>
      </c>
      <c r="N2056" s="8">
        <f t="shared" si="321"/>
        <v>0</v>
      </c>
      <c r="O2056" s="8">
        <f t="shared" si="322"/>
        <v>50</v>
      </c>
      <c r="P2056" s="8">
        <f t="shared" si="323"/>
        <v>33</v>
      </c>
      <c r="Q2056" s="9">
        <f t="shared" si="324"/>
        <v>21.2</v>
      </c>
      <c r="R2056" s="9">
        <f t="shared" si="325"/>
        <v>30.75</v>
      </c>
      <c r="S2056" s="9">
        <f t="shared" si="326"/>
        <v>31.1</v>
      </c>
      <c r="T2056" s="9">
        <f t="shared" si="327"/>
        <v>27</v>
      </c>
      <c r="U2056" s="8">
        <f t="shared" si="328"/>
        <v>27.683333333333337</v>
      </c>
      <c r="V2056" s="8">
        <f t="shared" si="329"/>
        <v>27.512500000000003</v>
      </c>
    </row>
    <row r="2057" spans="1:22" ht="13.5" x14ac:dyDescent="0.25">
      <c r="A2057" s="3">
        <f>RSI!A2057</f>
        <v>44998</v>
      </c>
      <c r="B2057" s="2">
        <f>RSI!B2057</f>
        <v>3.6880000000000002</v>
      </c>
      <c r="C2057" s="2">
        <f>RSI!I2057</f>
        <v>58.163781549311402</v>
      </c>
      <c r="D2057" s="2">
        <f>MACD!E2057</f>
        <v>8.6820795357001046E-4</v>
      </c>
      <c r="E2057" s="2">
        <f>MACD!F2057</f>
        <v>-1.3246463276983315E-2</v>
      </c>
      <c r="F2057" s="2">
        <f>'Moving Avg'!D2057</f>
        <v>3.6880000000000002</v>
      </c>
      <c r="G2057" s="2">
        <f>'Moving Avg'!F2057</f>
        <v>3.6880000000000011</v>
      </c>
      <c r="H2057" s="2">
        <f>'Moving Avg'!G2057</f>
        <v>3.6409679999999973</v>
      </c>
      <c r="I2057" s="2">
        <f>'Moving Avg'!H2057</f>
        <v>3.5723334999999969</v>
      </c>
      <c r="J2057" s="6" t="str">
        <f>OBV!F2057</f>
        <v>NEUTRAL</v>
      </c>
      <c r="K2057" s="6" t="str">
        <f>OBV!G2057</f>
        <v>NEUTRAL</v>
      </c>
      <c r="L2057" s="6" t="str">
        <f>OBV!H2057</f>
        <v>NEUTRAL</v>
      </c>
      <c r="M2057" s="8">
        <f t="shared" si="320"/>
        <v>25</v>
      </c>
      <c r="N2057" s="8">
        <f t="shared" si="321"/>
        <v>0</v>
      </c>
      <c r="O2057" s="8">
        <f t="shared" si="322"/>
        <v>50</v>
      </c>
      <c r="P2057" s="8">
        <f t="shared" si="323"/>
        <v>33</v>
      </c>
      <c r="Q2057" s="9">
        <f t="shared" si="324"/>
        <v>21.2</v>
      </c>
      <c r="R2057" s="9">
        <f t="shared" si="325"/>
        <v>30.75</v>
      </c>
      <c r="S2057" s="9">
        <f t="shared" si="326"/>
        <v>31.1</v>
      </c>
      <c r="T2057" s="9">
        <f t="shared" si="327"/>
        <v>27</v>
      </c>
      <c r="U2057" s="8">
        <f t="shared" si="328"/>
        <v>27.683333333333337</v>
      </c>
      <c r="V2057" s="8">
        <f t="shared" si="329"/>
        <v>27.512500000000003</v>
      </c>
    </row>
    <row r="2058" spans="1:22" ht="13.5" x14ac:dyDescent="0.25">
      <c r="A2058" s="3">
        <f>RSI!A2058</f>
        <v>44999</v>
      </c>
      <c r="B2058" s="2">
        <f>RSI!B2058</f>
        <v>3.6880000000000002</v>
      </c>
      <c r="C2058" s="2">
        <f>RSI!I2058</f>
        <v>58.163781549311395</v>
      </c>
      <c r="D2058" s="2">
        <f>MACD!E2058</f>
        <v>2.4940560192039385E-3</v>
      </c>
      <c r="E2058" s="2">
        <f>MACD!F2058</f>
        <v>-1.0098359417745865E-2</v>
      </c>
      <c r="F2058" s="2">
        <f>'Moving Avg'!D2058</f>
        <v>3.6880000000000002</v>
      </c>
      <c r="G2058" s="2">
        <f>'Moving Avg'!F2058</f>
        <v>3.6880000000000011</v>
      </c>
      <c r="H2058" s="2">
        <f>'Moving Avg'!G2058</f>
        <v>3.6426059999999971</v>
      </c>
      <c r="I2058" s="2">
        <f>'Moving Avg'!H2058</f>
        <v>3.5749559999999967</v>
      </c>
      <c r="J2058" s="6" t="str">
        <f>OBV!F2058</f>
        <v>NEUTRAL</v>
      </c>
      <c r="K2058" s="6" t="str">
        <f>OBV!G2058</f>
        <v>NEUTRAL</v>
      </c>
      <c r="L2058" s="6" t="str">
        <f>OBV!H2058</f>
        <v>NEUTRAL</v>
      </c>
      <c r="M2058" s="8">
        <f t="shared" si="320"/>
        <v>25</v>
      </c>
      <c r="N2058" s="8">
        <f t="shared" si="321"/>
        <v>0</v>
      </c>
      <c r="O2058" s="8">
        <f t="shared" si="322"/>
        <v>50</v>
      </c>
      <c r="P2058" s="8">
        <f t="shared" si="323"/>
        <v>33</v>
      </c>
      <c r="Q2058" s="9">
        <f t="shared" si="324"/>
        <v>21.2</v>
      </c>
      <c r="R2058" s="9">
        <f t="shared" si="325"/>
        <v>30.75</v>
      </c>
      <c r="S2058" s="9">
        <f t="shared" si="326"/>
        <v>31.1</v>
      </c>
      <c r="T2058" s="9">
        <f t="shared" si="327"/>
        <v>27</v>
      </c>
      <c r="U2058" s="8">
        <f t="shared" si="328"/>
        <v>27.683333333333337</v>
      </c>
      <c r="V2058" s="8">
        <f t="shared" si="329"/>
        <v>27.512500000000003</v>
      </c>
    </row>
    <row r="2059" spans="1:22" ht="13.5" x14ac:dyDescent="0.25">
      <c r="A2059" s="3">
        <f>RSI!A2059</f>
        <v>45000</v>
      </c>
      <c r="B2059" s="2">
        <f>RSI!B2059</f>
        <v>3.6880000000000002</v>
      </c>
      <c r="C2059" s="2">
        <f>RSI!I2059</f>
        <v>58.163781549311388</v>
      </c>
      <c r="D2059" s="2">
        <f>MACD!E2059</f>
        <v>3.7394463154214463E-3</v>
      </c>
      <c r="E2059" s="2">
        <f>MACD!F2059</f>
        <v>-7.3307982711124037E-3</v>
      </c>
      <c r="F2059" s="2">
        <f>'Moving Avg'!D2059</f>
        <v>3.6880000000000002</v>
      </c>
      <c r="G2059" s="2">
        <f>'Moving Avg'!F2059</f>
        <v>3.6880000000000011</v>
      </c>
      <c r="H2059" s="2">
        <f>'Moving Avg'!G2059</f>
        <v>3.6442439999999969</v>
      </c>
      <c r="I2059" s="2">
        <f>'Moving Avg'!H2059</f>
        <v>3.5775784999999969</v>
      </c>
      <c r="J2059" s="6" t="str">
        <f>OBV!F2059</f>
        <v>NEUTRAL</v>
      </c>
      <c r="K2059" s="6" t="str">
        <f>OBV!G2059</f>
        <v>NEUTRAL</v>
      </c>
      <c r="L2059" s="6" t="str">
        <f>OBV!H2059</f>
        <v>NEUTRAL</v>
      </c>
      <c r="M2059" s="8">
        <f t="shared" si="320"/>
        <v>25</v>
      </c>
      <c r="N2059" s="8">
        <f t="shared" si="321"/>
        <v>0</v>
      </c>
      <c r="O2059" s="8">
        <f t="shared" si="322"/>
        <v>50</v>
      </c>
      <c r="P2059" s="8">
        <f t="shared" si="323"/>
        <v>33</v>
      </c>
      <c r="Q2059" s="9">
        <f t="shared" si="324"/>
        <v>21.2</v>
      </c>
      <c r="R2059" s="9">
        <f t="shared" si="325"/>
        <v>30.75</v>
      </c>
      <c r="S2059" s="9">
        <f t="shared" si="326"/>
        <v>31.1</v>
      </c>
      <c r="T2059" s="9">
        <f t="shared" si="327"/>
        <v>27</v>
      </c>
      <c r="U2059" s="8">
        <f t="shared" si="328"/>
        <v>27.683333333333337</v>
      </c>
      <c r="V2059" s="8">
        <f t="shared" si="329"/>
        <v>27.512500000000003</v>
      </c>
    </row>
    <row r="2060" spans="1:22" ht="13.5" x14ac:dyDescent="0.25">
      <c r="A2060" s="3">
        <f>RSI!A2060</f>
        <v>45001</v>
      </c>
      <c r="B2060" s="2">
        <f>RSI!B2060</f>
        <v>3.6880000000000002</v>
      </c>
      <c r="C2060" s="2">
        <f>RSI!I2060</f>
        <v>58.163781549311388</v>
      </c>
      <c r="D2060" s="2">
        <f>MACD!E2060</f>
        <v>4.6725646806584642E-3</v>
      </c>
      <c r="E2060" s="2">
        <f>MACD!F2060</f>
        <v>-4.9301256807582298E-3</v>
      </c>
      <c r="F2060" s="2">
        <f>'Moving Avg'!D2060</f>
        <v>3.6880000000000002</v>
      </c>
      <c r="G2060" s="2">
        <f>'Moving Avg'!F2060</f>
        <v>3.6880000000000011</v>
      </c>
      <c r="H2060" s="2">
        <f>'Moving Avg'!G2060</f>
        <v>3.6458819999999976</v>
      </c>
      <c r="I2060" s="2">
        <f>'Moving Avg'!H2060</f>
        <v>3.5802009999999966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  <c r="M2060" s="8">
        <f t="shared" si="320"/>
        <v>25</v>
      </c>
      <c r="N2060" s="8">
        <f t="shared" si="321"/>
        <v>0</v>
      </c>
      <c r="O2060" s="8">
        <f t="shared" si="322"/>
        <v>50</v>
      </c>
      <c r="P2060" s="8">
        <f t="shared" si="323"/>
        <v>33</v>
      </c>
      <c r="Q2060" s="9">
        <f t="shared" si="324"/>
        <v>21.2</v>
      </c>
      <c r="R2060" s="9">
        <f t="shared" si="325"/>
        <v>30.75</v>
      </c>
      <c r="S2060" s="9">
        <f t="shared" si="326"/>
        <v>31.1</v>
      </c>
      <c r="T2060" s="9">
        <f t="shared" si="327"/>
        <v>27</v>
      </c>
      <c r="U2060" s="8">
        <f t="shared" si="328"/>
        <v>27.683333333333337</v>
      </c>
      <c r="V2060" s="8">
        <f t="shared" si="329"/>
        <v>27.512500000000003</v>
      </c>
    </row>
    <row r="2061" spans="1:22" ht="13.5" x14ac:dyDescent="0.25">
      <c r="A2061" s="3">
        <f>RSI!A2061</f>
        <v>45002</v>
      </c>
      <c r="B2061" s="2">
        <f>RSI!B2061</f>
        <v>3.6880000000000002</v>
      </c>
      <c r="C2061" s="2">
        <f>RSI!I2061</f>
        <v>58.163781549311388</v>
      </c>
      <c r="D2061" s="2">
        <f>MACD!E2061</f>
        <v>5.3503917225889985E-3</v>
      </c>
      <c r="E2061" s="2">
        <f>MACD!F2061</f>
        <v>-2.8740222000887836E-3</v>
      </c>
      <c r="F2061" s="2">
        <f>'Moving Avg'!D2061</f>
        <v>3.6880000000000002</v>
      </c>
      <c r="G2061" s="2">
        <f>'Moving Avg'!F2061</f>
        <v>3.6880000000000011</v>
      </c>
      <c r="H2061" s="2">
        <f>'Moving Avg'!G2061</f>
        <v>3.6475199999999974</v>
      </c>
      <c r="I2061" s="2">
        <f>'Moving Avg'!H2061</f>
        <v>3.5830284999999962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  <c r="M2061" s="8">
        <f t="shared" si="320"/>
        <v>25</v>
      </c>
      <c r="N2061" s="8">
        <f t="shared" si="321"/>
        <v>0</v>
      </c>
      <c r="O2061" s="8">
        <f t="shared" si="322"/>
        <v>50</v>
      </c>
      <c r="P2061" s="8">
        <f t="shared" si="323"/>
        <v>33</v>
      </c>
      <c r="Q2061" s="9">
        <f t="shared" si="324"/>
        <v>21.2</v>
      </c>
      <c r="R2061" s="9">
        <f t="shared" si="325"/>
        <v>30.75</v>
      </c>
      <c r="S2061" s="9">
        <f t="shared" si="326"/>
        <v>31.1</v>
      </c>
      <c r="T2061" s="9">
        <f t="shared" si="327"/>
        <v>27</v>
      </c>
      <c r="U2061" s="8">
        <f t="shared" si="328"/>
        <v>27.683333333333337</v>
      </c>
      <c r="V2061" s="8">
        <f t="shared" si="329"/>
        <v>27.512500000000003</v>
      </c>
    </row>
    <row r="2062" spans="1:22" ht="13.5" x14ac:dyDescent="0.25">
      <c r="A2062" s="3">
        <f>RSI!A2062</f>
        <v>45006</v>
      </c>
      <c r="B2062" s="2">
        <f>RSI!B2062</f>
        <v>3.6880000000000002</v>
      </c>
      <c r="C2062" s="2">
        <f>RSI!I2062</f>
        <v>58.163781549311388</v>
      </c>
      <c r="D2062" s="2">
        <f>MACD!E2062</f>
        <v>5.8204796702829853E-3</v>
      </c>
      <c r="E2062" s="2">
        <f>MACD!F2062</f>
        <v>-1.13512182601443E-3</v>
      </c>
      <c r="F2062" s="2">
        <f>'Moving Avg'!D2062</f>
        <v>3.6880000000000002</v>
      </c>
      <c r="G2062" s="2">
        <f>'Moving Avg'!F2062</f>
        <v>3.6880000000000011</v>
      </c>
      <c r="H2062" s="2">
        <f>'Moving Avg'!G2062</f>
        <v>3.6491579999999972</v>
      </c>
      <c r="I2062" s="2">
        <f>'Moving Avg'!H2062</f>
        <v>3.5858559999999966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  <c r="M2062" s="8">
        <f t="shared" si="320"/>
        <v>25</v>
      </c>
      <c r="N2062" s="8">
        <f t="shared" si="321"/>
        <v>0</v>
      </c>
      <c r="O2062" s="8">
        <f t="shared" si="322"/>
        <v>50</v>
      </c>
      <c r="P2062" s="8">
        <f t="shared" si="323"/>
        <v>33</v>
      </c>
      <c r="Q2062" s="9">
        <f t="shared" si="324"/>
        <v>21.2</v>
      </c>
      <c r="R2062" s="9">
        <f t="shared" si="325"/>
        <v>30.75</v>
      </c>
      <c r="S2062" s="9">
        <f t="shared" si="326"/>
        <v>31.1</v>
      </c>
      <c r="T2062" s="9">
        <f t="shared" si="327"/>
        <v>27</v>
      </c>
      <c r="U2062" s="8">
        <f t="shared" si="328"/>
        <v>27.683333333333337</v>
      </c>
      <c r="V2062" s="8">
        <f t="shared" si="329"/>
        <v>27.512500000000003</v>
      </c>
    </row>
    <row r="2063" spans="1:22" ht="13.5" x14ac:dyDescent="0.25">
      <c r="A2063" s="3">
        <f>RSI!A2063</f>
        <v>45007</v>
      </c>
      <c r="B2063" s="2">
        <f>RSI!B2063</f>
        <v>3.6880000000000002</v>
      </c>
      <c r="C2063" s="2">
        <f>RSI!I2063</f>
        <v>58.163781549311388</v>
      </c>
      <c r="D2063" s="2">
        <f>MACD!E2063</f>
        <v>6.1224519407523381E-3</v>
      </c>
      <c r="E2063" s="2">
        <f>MACD!F2063</f>
        <v>3.1639292733892362E-4</v>
      </c>
      <c r="F2063" s="2">
        <f>'Moving Avg'!D2063</f>
        <v>3.6880000000000002</v>
      </c>
      <c r="G2063" s="2">
        <f>'Moving Avg'!F2063</f>
        <v>3.6880000000000011</v>
      </c>
      <c r="H2063" s="2">
        <f>'Moving Avg'!G2063</f>
        <v>3.6507959999999975</v>
      </c>
      <c r="I2063" s="2">
        <f>'Moving Avg'!H2063</f>
        <v>3.5893799999999967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25</v>
      </c>
      <c r="N2063" s="8">
        <f t="shared" si="321"/>
        <v>0</v>
      </c>
      <c r="O2063" s="8">
        <f t="shared" si="322"/>
        <v>50</v>
      </c>
      <c r="P2063" s="8">
        <f t="shared" si="323"/>
        <v>33</v>
      </c>
      <c r="Q2063" s="9">
        <f t="shared" si="324"/>
        <v>21.2</v>
      </c>
      <c r="R2063" s="9">
        <f t="shared" si="325"/>
        <v>30.75</v>
      </c>
      <c r="S2063" s="9">
        <f t="shared" si="326"/>
        <v>31.1</v>
      </c>
      <c r="T2063" s="9">
        <f t="shared" si="327"/>
        <v>27</v>
      </c>
      <c r="U2063" s="8">
        <f t="shared" si="328"/>
        <v>27.683333333333337</v>
      </c>
      <c r="V2063" s="8">
        <f t="shared" si="329"/>
        <v>27.512500000000003</v>
      </c>
    </row>
    <row r="2064" spans="1:22" ht="13.5" x14ac:dyDescent="0.25">
      <c r="A2064" s="3">
        <f>RSI!A2064</f>
        <v>45008</v>
      </c>
      <c r="B2064" s="2">
        <f>RSI!B2064</f>
        <v>3.6880000000000002</v>
      </c>
      <c r="C2064" s="2">
        <f>RSI!I2064</f>
        <v>58.163781549311388</v>
      </c>
      <c r="D2064" s="2">
        <f>MACD!E2064</f>
        <v>6.289268369857659E-3</v>
      </c>
      <c r="E2064" s="2">
        <f>MACD!F2064</f>
        <v>1.5109680158426708E-3</v>
      </c>
      <c r="F2064" s="2">
        <f>'Moving Avg'!D2064</f>
        <v>3.6880000000000002</v>
      </c>
      <c r="G2064" s="2">
        <f>'Moving Avg'!F2064</f>
        <v>3.6880000000000011</v>
      </c>
      <c r="H2064" s="2">
        <f>'Moving Avg'!G2064</f>
        <v>3.6524339999999973</v>
      </c>
      <c r="I2064" s="2">
        <f>'Moving Avg'!H2064</f>
        <v>3.5935594999999965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  <c r="M2064" s="8">
        <f t="shared" si="320"/>
        <v>25</v>
      </c>
      <c r="N2064" s="8">
        <f t="shared" si="321"/>
        <v>0</v>
      </c>
      <c r="O2064" s="8">
        <f t="shared" si="322"/>
        <v>50</v>
      </c>
      <c r="P2064" s="8">
        <f t="shared" si="323"/>
        <v>33</v>
      </c>
      <c r="Q2064" s="9">
        <f t="shared" si="324"/>
        <v>21.2</v>
      </c>
      <c r="R2064" s="9">
        <f t="shared" si="325"/>
        <v>30.75</v>
      </c>
      <c r="S2064" s="9">
        <f t="shared" si="326"/>
        <v>31.1</v>
      </c>
      <c r="T2064" s="9">
        <f t="shared" si="327"/>
        <v>27</v>
      </c>
      <c r="U2064" s="8">
        <f t="shared" si="328"/>
        <v>27.683333333333337</v>
      </c>
      <c r="V2064" s="8">
        <f t="shared" si="329"/>
        <v>27.512500000000003</v>
      </c>
    </row>
    <row r="2065" spans="1:22" ht="13.5" x14ac:dyDescent="0.25">
      <c r="A2065" s="3">
        <f>RSI!A2065</f>
        <v>45009</v>
      </c>
      <c r="B2065" s="2">
        <f>RSI!B2065</f>
        <v>3.6880000000000002</v>
      </c>
      <c r="C2065" s="2">
        <f>RSI!I2065</f>
        <v>58.163781549311388</v>
      </c>
      <c r="D2065" s="2">
        <f>MACD!E2065</f>
        <v>6.3482924283317921E-3</v>
      </c>
      <c r="E2065" s="2">
        <f>MACD!F2065</f>
        <v>2.4784328983404953E-3</v>
      </c>
      <c r="F2065" s="2">
        <f>'Moving Avg'!D2065</f>
        <v>3.6880000000000002</v>
      </c>
      <c r="G2065" s="2">
        <f>'Moving Avg'!F2065</f>
        <v>3.6880000000000011</v>
      </c>
      <c r="H2065" s="2">
        <f>'Moving Avg'!G2065</f>
        <v>3.6540719999999975</v>
      </c>
      <c r="I2065" s="2">
        <f>'Moving Avg'!H2065</f>
        <v>3.5983539999999969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25</v>
      </c>
      <c r="N2065" s="8">
        <f t="shared" si="321"/>
        <v>0</v>
      </c>
      <c r="O2065" s="8">
        <f t="shared" si="322"/>
        <v>50</v>
      </c>
      <c r="P2065" s="8">
        <f t="shared" si="323"/>
        <v>33</v>
      </c>
      <c r="Q2065" s="9">
        <f t="shared" si="324"/>
        <v>21.2</v>
      </c>
      <c r="R2065" s="9">
        <f t="shared" si="325"/>
        <v>30.75</v>
      </c>
      <c r="S2065" s="9">
        <f t="shared" si="326"/>
        <v>31.1</v>
      </c>
      <c r="T2065" s="9">
        <f t="shared" si="327"/>
        <v>27</v>
      </c>
      <c r="U2065" s="8">
        <f t="shared" si="328"/>
        <v>27.683333333333337</v>
      </c>
      <c r="V2065" s="8">
        <f t="shared" si="329"/>
        <v>27.512500000000003</v>
      </c>
    </row>
    <row r="2066" spans="1:22" ht="13.5" x14ac:dyDescent="0.25">
      <c r="A2066" s="3">
        <f>RSI!A2066</f>
        <v>45012</v>
      </c>
      <c r="B2066" s="2">
        <f>RSI!B2066</f>
        <v>3.6880000000000002</v>
      </c>
      <c r="C2066" s="2">
        <f>RSI!I2066</f>
        <v>58.163781549311373</v>
      </c>
      <c r="D2066" s="2">
        <f>MACD!E2066</f>
        <v>6.322191135930133E-3</v>
      </c>
      <c r="E2066" s="2">
        <f>MACD!F2066</f>
        <v>3.2471845458584229E-3</v>
      </c>
      <c r="F2066" s="2">
        <f>'Moving Avg'!D2066</f>
        <v>3.6880000000000002</v>
      </c>
      <c r="G2066" s="2">
        <f>'Moving Avg'!F2066</f>
        <v>3.6880000000000011</v>
      </c>
      <c r="H2066" s="2">
        <f>'Moving Avg'!G2066</f>
        <v>3.6557099999999974</v>
      </c>
      <c r="I2066" s="2">
        <f>'Moving Avg'!H2066</f>
        <v>3.603148499999997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  <c r="M2066" s="8">
        <f t="shared" si="320"/>
        <v>25</v>
      </c>
      <c r="N2066" s="8">
        <f t="shared" si="321"/>
        <v>0</v>
      </c>
      <c r="O2066" s="8">
        <f t="shared" si="322"/>
        <v>50</v>
      </c>
      <c r="P2066" s="8">
        <f t="shared" si="323"/>
        <v>33</v>
      </c>
      <c r="Q2066" s="9">
        <f t="shared" si="324"/>
        <v>21.2</v>
      </c>
      <c r="R2066" s="9">
        <f t="shared" si="325"/>
        <v>30.75</v>
      </c>
      <c r="S2066" s="9">
        <f t="shared" si="326"/>
        <v>31.1</v>
      </c>
      <c r="T2066" s="9">
        <f t="shared" si="327"/>
        <v>27</v>
      </c>
      <c r="U2066" s="8">
        <f t="shared" si="328"/>
        <v>27.683333333333337</v>
      </c>
      <c r="V2066" s="8">
        <f t="shared" si="329"/>
        <v>27.512500000000003</v>
      </c>
    </row>
    <row r="2067" spans="1:22" ht="13.5" x14ac:dyDescent="0.25">
      <c r="A2067" s="3">
        <f>RSI!A2067</f>
        <v>45013</v>
      </c>
      <c r="B2067" s="2">
        <f>RSI!B2067</f>
        <v>3.6880000000000002</v>
      </c>
      <c r="C2067" s="2">
        <f>RSI!I2067</f>
        <v>58.163781549311366</v>
      </c>
      <c r="D2067" s="2">
        <f>MACD!E2067</f>
        <v>6.229693643183154E-3</v>
      </c>
      <c r="E2067" s="2">
        <f>MACD!F2067</f>
        <v>3.8436863653233694E-3</v>
      </c>
      <c r="F2067" s="2">
        <f>'Moving Avg'!D2067</f>
        <v>3.6880000000000002</v>
      </c>
      <c r="G2067" s="2">
        <f>'Moving Avg'!F2067</f>
        <v>3.6880000000000011</v>
      </c>
      <c r="H2067" s="2">
        <f>'Moving Avg'!G2067</f>
        <v>3.6565299999999974</v>
      </c>
      <c r="I2067" s="2">
        <f>'Moving Avg'!H2067</f>
        <v>3.6073689999999972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  <c r="M2067" s="8">
        <f t="shared" si="320"/>
        <v>25</v>
      </c>
      <c r="N2067" s="8">
        <f t="shared" si="321"/>
        <v>0</v>
      </c>
      <c r="O2067" s="8">
        <f t="shared" si="322"/>
        <v>50</v>
      </c>
      <c r="P2067" s="8">
        <f t="shared" si="323"/>
        <v>33</v>
      </c>
      <c r="Q2067" s="9">
        <f t="shared" si="324"/>
        <v>21.2</v>
      </c>
      <c r="R2067" s="9">
        <f t="shared" si="325"/>
        <v>30.75</v>
      </c>
      <c r="S2067" s="9">
        <f t="shared" si="326"/>
        <v>31.1</v>
      </c>
      <c r="T2067" s="9">
        <f t="shared" si="327"/>
        <v>27</v>
      </c>
      <c r="U2067" s="8">
        <f t="shared" si="328"/>
        <v>27.683333333333337</v>
      </c>
      <c r="V2067" s="8">
        <f t="shared" si="329"/>
        <v>27.512500000000003</v>
      </c>
    </row>
    <row r="2068" spans="1:22" ht="13.5" x14ac:dyDescent="0.25">
      <c r="A2068" s="3">
        <f>RSI!A2068</f>
        <v>45014</v>
      </c>
      <c r="B2068" s="2">
        <f>RSI!B2068</f>
        <v>3.6880000000000002</v>
      </c>
      <c r="C2068" s="2">
        <f>RSI!I2068</f>
        <v>58.163781549311366</v>
      </c>
      <c r="D2068" s="2">
        <f>MACD!E2068</f>
        <v>6.0862304378326293E-3</v>
      </c>
      <c r="E2068" s="2">
        <f>MACD!F2068</f>
        <v>4.2921951798252219E-3</v>
      </c>
      <c r="F2068" s="2">
        <f>'Moving Avg'!D2068</f>
        <v>3.6880000000000002</v>
      </c>
      <c r="G2068" s="2">
        <f>'Moving Avg'!F2068</f>
        <v>3.6880000000000011</v>
      </c>
      <c r="H2068" s="2">
        <f>'Moving Avg'!G2068</f>
        <v>3.6573499999999974</v>
      </c>
      <c r="I2068" s="2">
        <f>'Moving Avg'!H2068</f>
        <v>3.6109749999999976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25</v>
      </c>
      <c r="N2068" s="8">
        <f t="shared" si="321"/>
        <v>0</v>
      </c>
      <c r="O2068" s="8">
        <f t="shared" si="322"/>
        <v>50</v>
      </c>
      <c r="P2068" s="8">
        <f t="shared" si="323"/>
        <v>33</v>
      </c>
      <c r="Q2068" s="9">
        <f t="shared" si="324"/>
        <v>21.2</v>
      </c>
      <c r="R2068" s="9">
        <f t="shared" si="325"/>
        <v>30.75</v>
      </c>
      <c r="S2068" s="9">
        <f t="shared" si="326"/>
        <v>31.1</v>
      </c>
      <c r="T2068" s="9">
        <f t="shared" si="327"/>
        <v>27</v>
      </c>
      <c r="U2068" s="8">
        <f t="shared" si="328"/>
        <v>27.683333333333337</v>
      </c>
      <c r="V2068" s="8">
        <f t="shared" si="329"/>
        <v>27.512500000000003</v>
      </c>
    </row>
    <row r="2069" spans="1:22" ht="13.5" x14ac:dyDescent="0.25">
      <c r="A2069" s="3">
        <f>RSI!A2069</f>
        <v>45015</v>
      </c>
      <c r="B2069" s="2">
        <f>RSI!B2069</f>
        <v>3.6880000000000002</v>
      </c>
      <c r="C2069" s="2">
        <f>RSI!I2069</f>
        <v>58.163781549311366</v>
      </c>
      <c r="D2069" s="2">
        <f>MACD!E2069</f>
        <v>5.9044717391922852E-3</v>
      </c>
      <c r="E2069" s="2">
        <f>MACD!F2069</f>
        <v>4.6146504916986346E-3</v>
      </c>
      <c r="F2069" s="2">
        <f>'Moving Avg'!D2069</f>
        <v>3.6880000000000002</v>
      </c>
      <c r="G2069" s="2">
        <f>'Moving Avg'!F2069</f>
        <v>3.6880000000000011</v>
      </c>
      <c r="H2069" s="2">
        <f>'Moving Avg'!G2069</f>
        <v>3.658169999999997</v>
      </c>
      <c r="I2069" s="2">
        <f>'Moving Avg'!H2069</f>
        <v>3.6139254999999979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25</v>
      </c>
      <c r="N2069" s="8">
        <f t="shared" si="321"/>
        <v>0</v>
      </c>
      <c r="O2069" s="8">
        <f t="shared" si="322"/>
        <v>50</v>
      </c>
      <c r="P2069" s="8">
        <f t="shared" si="323"/>
        <v>33</v>
      </c>
      <c r="Q2069" s="9">
        <f t="shared" si="324"/>
        <v>21.2</v>
      </c>
      <c r="R2069" s="9">
        <f t="shared" si="325"/>
        <v>30.75</v>
      </c>
      <c r="S2069" s="9">
        <f t="shared" si="326"/>
        <v>31.1</v>
      </c>
      <c r="T2069" s="9">
        <f t="shared" si="327"/>
        <v>27</v>
      </c>
      <c r="U2069" s="8">
        <f t="shared" si="328"/>
        <v>27.683333333333337</v>
      </c>
      <c r="V2069" s="8">
        <f t="shared" si="329"/>
        <v>27.512500000000003</v>
      </c>
    </row>
    <row r="2070" spans="1:22" ht="13.5" x14ac:dyDescent="0.25">
      <c r="A2070" s="3">
        <f>RSI!A2070</f>
        <v>45016</v>
      </c>
      <c r="B2070" s="2">
        <f>RSI!B2070</f>
        <v>3.77</v>
      </c>
      <c r="C2070" s="2">
        <f>RSI!I2070</f>
        <v>82.552740836468047</v>
      </c>
      <c r="D2070" s="2">
        <f>MACD!E2070</f>
        <v>-3.7929330092989488E-4</v>
      </c>
      <c r="E2070" s="2">
        <f>MACD!F2070</f>
        <v>3.6158617331729288E-3</v>
      </c>
      <c r="F2070" s="2">
        <f>'Moving Avg'!D2070</f>
        <v>3.7044000000000006</v>
      </c>
      <c r="G2070" s="2">
        <f>'Moving Avg'!F2070</f>
        <v>3.6921000000000008</v>
      </c>
      <c r="H2070" s="2">
        <f>'Moving Avg'!G2070</f>
        <v>3.6581699999999979</v>
      </c>
      <c r="I2070" s="2">
        <f>'Moving Avg'!H2070</f>
        <v>3.6165889999999981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  <c r="M2070" s="8">
        <f t="shared" si="320"/>
        <v>0</v>
      </c>
      <c r="N2070" s="8">
        <f t="shared" si="321"/>
        <v>45</v>
      </c>
      <c r="O2070" s="8">
        <f t="shared" si="322"/>
        <v>50</v>
      </c>
      <c r="P2070" s="8">
        <f t="shared" si="323"/>
        <v>83.5</v>
      </c>
      <c r="Q2070" s="9">
        <f t="shared" si="324"/>
        <v>35.774999999999999</v>
      </c>
      <c r="R2070" s="9">
        <f t="shared" si="325"/>
        <v>47.375</v>
      </c>
      <c r="S2070" s="9">
        <f t="shared" si="326"/>
        <v>56.825000000000003</v>
      </c>
      <c r="T2070" s="9">
        <f t="shared" si="327"/>
        <v>44.625</v>
      </c>
      <c r="U2070" s="8">
        <f t="shared" si="328"/>
        <v>46.658333333333339</v>
      </c>
      <c r="V2070" s="8">
        <f t="shared" si="329"/>
        <v>46.150000000000006</v>
      </c>
    </row>
    <row r="2071" spans="1:22" ht="13.5" x14ac:dyDescent="0.25">
      <c r="A2071" s="3">
        <f>RSI!A2071</f>
        <v>45019</v>
      </c>
      <c r="B2071" s="2">
        <f>RSI!B2071</f>
        <v>3.77</v>
      </c>
      <c r="C2071" s="2">
        <f>RSI!I2071</f>
        <v>82.552740836468047</v>
      </c>
      <c r="D2071" s="2">
        <f>MACD!E2071</f>
        <v>-6.2326215426100617E-3</v>
      </c>
      <c r="E2071" s="2">
        <f>MACD!F2071</f>
        <v>1.646165078016331E-3</v>
      </c>
      <c r="F2071" s="2">
        <f>'Moving Avg'!D2071</f>
        <v>3.7207999999999997</v>
      </c>
      <c r="G2071" s="2">
        <f>'Moving Avg'!F2071</f>
        <v>3.6962000000000002</v>
      </c>
      <c r="H2071" s="2">
        <f>'Moving Avg'!G2071</f>
        <v>3.6581699999999984</v>
      </c>
      <c r="I2071" s="2">
        <f>'Moving Avg'!H2071</f>
        <v>3.6185559999999981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  <c r="M2071" s="8">
        <f t="shared" si="320"/>
        <v>0</v>
      </c>
      <c r="N2071" s="8">
        <f t="shared" si="321"/>
        <v>45</v>
      </c>
      <c r="O2071" s="8">
        <f t="shared" si="322"/>
        <v>50</v>
      </c>
      <c r="P2071" s="8">
        <f t="shared" si="323"/>
        <v>83.5</v>
      </c>
      <c r="Q2071" s="9">
        <f t="shared" si="324"/>
        <v>35.774999999999999</v>
      </c>
      <c r="R2071" s="9">
        <f t="shared" si="325"/>
        <v>47.375</v>
      </c>
      <c r="S2071" s="9">
        <f t="shared" si="326"/>
        <v>56.825000000000003</v>
      </c>
      <c r="T2071" s="9">
        <f t="shared" si="327"/>
        <v>44.625</v>
      </c>
      <c r="U2071" s="8">
        <f t="shared" si="328"/>
        <v>46.658333333333339</v>
      </c>
      <c r="V2071" s="8">
        <f t="shared" si="329"/>
        <v>46.150000000000006</v>
      </c>
    </row>
    <row r="2072" spans="1:22" ht="13.5" x14ac:dyDescent="0.25">
      <c r="A2072" s="3">
        <f>RSI!A2072</f>
        <v>45020</v>
      </c>
      <c r="B2072" s="2">
        <f>RSI!B2072</f>
        <v>3.77</v>
      </c>
      <c r="C2072" s="2">
        <f>RSI!I2072</f>
        <v>82.552740836468033</v>
      </c>
      <c r="D2072" s="2">
        <f>MACD!E2072</f>
        <v>-1.1682008381047826E-2</v>
      </c>
      <c r="E2072" s="2">
        <f>MACD!F2072</f>
        <v>-1.0194696137965004E-3</v>
      </c>
      <c r="F2072" s="2">
        <f>'Moving Avg'!D2072</f>
        <v>3.7372000000000001</v>
      </c>
      <c r="G2072" s="2">
        <f>'Moving Avg'!F2072</f>
        <v>3.7003000000000008</v>
      </c>
      <c r="H2072" s="2">
        <f>'Moving Avg'!G2072</f>
        <v>3.6598099999999989</v>
      </c>
      <c r="I2072" s="2">
        <f>'Moving Avg'!H2072</f>
        <v>3.6197854999999985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  <c r="M2072" s="8">
        <f t="shared" si="320"/>
        <v>0</v>
      </c>
      <c r="N2072" s="8">
        <f t="shared" si="321"/>
        <v>45</v>
      </c>
      <c r="O2072" s="8">
        <f t="shared" si="322"/>
        <v>50</v>
      </c>
      <c r="P2072" s="8">
        <f t="shared" si="323"/>
        <v>83.5</v>
      </c>
      <c r="Q2072" s="9">
        <f t="shared" si="324"/>
        <v>35.774999999999999</v>
      </c>
      <c r="R2072" s="9">
        <f t="shared" si="325"/>
        <v>47.375</v>
      </c>
      <c r="S2072" s="9">
        <f t="shared" si="326"/>
        <v>56.825000000000003</v>
      </c>
      <c r="T2072" s="9">
        <f t="shared" si="327"/>
        <v>44.625</v>
      </c>
      <c r="U2072" s="8">
        <f t="shared" si="328"/>
        <v>46.658333333333339</v>
      </c>
      <c r="V2072" s="8">
        <f t="shared" si="329"/>
        <v>46.150000000000006</v>
      </c>
    </row>
    <row r="2073" spans="1:22" ht="13.5" x14ac:dyDescent="0.25">
      <c r="A2073" s="3">
        <f>RSI!A2073</f>
        <v>45021</v>
      </c>
      <c r="B2073" s="2">
        <f>RSI!B2073</f>
        <v>3.77</v>
      </c>
      <c r="C2073" s="2">
        <f>RSI!I2073</f>
        <v>82.552740836468033</v>
      </c>
      <c r="D2073" s="2">
        <f>MACD!E2073</f>
        <v>-1.6752815637589791E-2</v>
      </c>
      <c r="E2073" s="2">
        <f>MACD!F2073</f>
        <v>-4.1661388185551592E-3</v>
      </c>
      <c r="F2073" s="2">
        <f>'Moving Avg'!D2073</f>
        <v>3.7536</v>
      </c>
      <c r="G2073" s="2">
        <f>'Moving Avg'!F2073</f>
        <v>3.7044000000000006</v>
      </c>
      <c r="H2073" s="2">
        <f>'Moving Avg'!G2073</f>
        <v>3.6614499999999994</v>
      </c>
      <c r="I2073" s="2">
        <f>'Moving Avg'!H2073</f>
        <v>3.6210149999999985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  <c r="M2073" s="8">
        <f t="shared" si="320"/>
        <v>0</v>
      </c>
      <c r="N2073" s="8">
        <f t="shared" si="321"/>
        <v>45</v>
      </c>
      <c r="O2073" s="8">
        <f t="shared" si="322"/>
        <v>50</v>
      </c>
      <c r="P2073" s="8">
        <f t="shared" si="323"/>
        <v>83.5</v>
      </c>
      <c r="Q2073" s="9">
        <f t="shared" si="324"/>
        <v>35.774999999999999</v>
      </c>
      <c r="R2073" s="9">
        <f t="shared" si="325"/>
        <v>47.375</v>
      </c>
      <c r="S2073" s="9">
        <f t="shared" si="326"/>
        <v>56.825000000000003</v>
      </c>
      <c r="T2073" s="9">
        <f t="shared" si="327"/>
        <v>44.625</v>
      </c>
      <c r="U2073" s="8">
        <f t="shared" si="328"/>
        <v>46.658333333333339</v>
      </c>
      <c r="V2073" s="8">
        <f t="shared" si="329"/>
        <v>46.150000000000006</v>
      </c>
    </row>
    <row r="2074" spans="1:22" ht="13.5" x14ac:dyDescent="0.25">
      <c r="A2074" s="3">
        <f>RSI!A2074</f>
        <v>45022</v>
      </c>
      <c r="B2074" s="2">
        <f>RSI!B2074</f>
        <v>3.77</v>
      </c>
      <c r="C2074" s="2">
        <f>RSI!I2074</f>
        <v>82.552740836468033</v>
      </c>
      <c r="D2074" s="2">
        <f>MACD!E2074</f>
        <v>-2.1469227982314987E-2</v>
      </c>
      <c r="E2074" s="2">
        <f>MACD!F2074</f>
        <v>-7.6267566513071247E-3</v>
      </c>
      <c r="F2074" s="2">
        <f>'Moving Avg'!D2074</f>
        <v>3.7700000000000005</v>
      </c>
      <c r="G2074" s="2">
        <f>'Moving Avg'!F2074</f>
        <v>3.7085000000000008</v>
      </c>
      <c r="H2074" s="2">
        <f>'Moving Avg'!G2074</f>
        <v>3.6630899999999995</v>
      </c>
      <c r="I2074" s="2">
        <f>'Moving Avg'!H2074</f>
        <v>3.6222444999999994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  <c r="M2074" s="8">
        <f t="shared" si="320"/>
        <v>0</v>
      </c>
      <c r="N2074" s="8">
        <f t="shared" si="321"/>
        <v>45</v>
      </c>
      <c r="O2074" s="8">
        <f t="shared" si="322"/>
        <v>50</v>
      </c>
      <c r="P2074" s="8">
        <f t="shared" si="323"/>
        <v>83.5</v>
      </c>
      <c r="Q2074" s="9">
        <f t="shared" si="324"/>
        <v>35.774999999999999</v>
      </c>
      <c r="R2074" s="9">
        <f t="shared" si="325"/>
        <v>47.375</v>
      </c>
      <c r="S2074" s="9">
        <f t="shared" si="326"/>
        <v>56.825000000000003</v>
      </c>
      <c r="T2074" s="9">
        <f t="shared" si="327"/>
        <v>44.625</v>
      </c>
      <c r="U2074" s="8">
        <f t="shared" si="328"/>
        <v>46.658333333333339</v>
      </c>
      <c r="V2074" s="8">
        <f t="shared" si="329"/>
        <v>46.150000000000006</v>
      </c>
    </row>
    <row r="2075" spans="1:22" ht="13.5" x14ac:dyDescent="0.25">
      <c r="A2075" s="3">
        <f>RSI!A2075</f>
        <v>45023</v>
      </c>
      <c r="B2075" s="2">
        <f>RSI!B2075</f>
        <v>3.77</v>
      </c>
      <c r="C2075" s="2">
        <f>RSI!I2075</f>
        <v>82.552740836468047</v>
      </c>
      <c r="D2075" s="2">
        <f>MACD!E2075</f>
        <v>-2.5854232207016103E-2</v>
      </c>
      <c r="E2075" s="2">
        <f>MACD!F2075</f>
        <v>-1.127225176244892E-2</v>
      </c>
      <c r="F2075" s="2">
        <f>'Moving Avg'!D2075</f>
        <v>3.7700000000000005</v>
      </c>
      <c r="G2075" s="2">
        <f>'Moving Avg'!F2075</f>
        <v>3.7126000000000006</v>
      </c>
      <c r="H2075" s="2">
        <f>'Moving Avg'!G2075</f>
        <v>3.6680080000000004</v>
      </c>
      <c r="I2075" s="2">
        <f>'Moving Avg'!H2075</f>
        <v>3.6232279999999992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0</v>
      </c>
      <c r="N2075" s="8">
        <f t="shared" si="321"/>
        <v>45</v>
      </c>
      <c r="O2075" s="8">
        <f t="shared" si="322"/>
        <v>50</v>
      </c>
      <c r="P2075" s="8">
        <f t="shared" si="323"/>
        <v>33</v>
      </c>
      <c r="Q2075" s="9">
        <f t="shared" si="324"/>
        <v>28.2</v>
      </c>
      <c r="R2075" s="9">
        <f t="shared" si="325"/>
        <v>34.75</v>
      </c>
      <c r="S2075" s="9">
        <f t="shared" si="326"/>
        <v>34.1</v>
      </c>
      <c r="T2075" s="9">
        <f t="shared" si="327"/>
        <v>32</v>
      </c>
      <c r="U2075" s="8">
        <f t="shared" si="328"/>
        <v>32.35</v>
      </c>
      <c r="V2075" s="8">
        <f t="shared" si="329"/>
        <v>32.262500000000003</v>
      </c>
    </row>
    <row r="2076" spans="1:22" ht="13.5" x14ac:dyDescent="0.25">
      <c r="A2076" s="3">
        <f>RSI!A2076</f>
        <v>45026</v>
      </c>
      <c r="B2076" s="2">
        <f>RSI!B2076</f>
        <v>3.77</v>
      </c>
      <c r="C2076" s="2">
        <f>RSI!I2076</f>
        <v>82.552740836468033</v>
      </c>
      <c r="D2076" s="2">
        <f>MACD!E2076</f>
        <v>-2.992961463711552E-2</v>
      </c>
      <c r="E2076" s="2">
        <f>MACD!F2076</f>
        <v>-1.5003724337382241E-2</v>
      </c>
      <c r="F2076" s="2">
        <f>'Moving Avg'!D2076</f>
        <v>3.7700000000000005</v>
      </c>
      <c r="G2076" s="2">
        <f>'Moving Avg'!F2076</f>
        <v>3.7167000000000008</v>
      </c>
      <c r="H2076" s="2">
        <f>'Moving Avg'!G2076</f>
        <v>3.6698120000000007</v>
      </c>
      <c r="I2076" s="2">
        <f>'Moving Avg'!H2076</f>
        <v>3.624211499999999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0</v>
      </c>
      <c r="N2076" s="8">
        <f t="shared" si="321"/>
        <v>45</v>
      </c>
      <c r="O2076" s="8">
        <f t="shared" si="322"/>
        <v>50</v>
      </c>
      <c r="P2076" s="8">
        <f t="shared" si="323"/>
        <v>33</v>
      </c>
      <c r="Q2076" s="9">
        <f t="shared" si="324"/>
        <v>28.2</v>
      </c>
      <c r="R2076" s="9">
        <f t="shared" si="325"/>
        <v>34.75</v>
      </c>
      <c r="S2076" s="9">
        <f t="shared" si="326"/>
        <v>34.1</v>
      </c>
      <c r="T2076" s="9">
        <f t="shared" si="327"/>
        <v>32</v>
      </c>
      <c r="U2076" s="8">
        <f t="shared" si="328"/>
        <v>32.35</v>
      </c>
      <c r="V2076" s="8">
        <f t="shared" si="329"/>
        <v>32.262500000000003</v>
      </c>
    </row>
    <row r="2077" spans="1:22" ht="13.5" x14ac:dyDescent="0.25">
      <c r="A2077" s="3">
        <f>RSI!A2077</f>
        <v>45027</v>
      </c>
      <c r="B2077" s="2">
        <f>RSI!B2077</f>
        <v>3.77</v>
      </c>
      <c r="C2077" s="2">
        <f>RSI!I2077</f>
        <v>82.552740836468033</v>
      </c>
      <c r="D2077" s="2">
        <f>MACD!E2077</f>
        <v>-3.3715972784491122E-2</v>
      </c>
      <c r="E2077" s="2">
        <f>MACD!F2077</f>
        <v>-1.8746174026804018E-2</v>
      </c>
      <c r="F2077" s="2">
        <f>'Moving Avg'!D2077</f>
        <v>3.7700000000000005</v>
      </c>
      <c r="G2077" s="2">
        <f>'Moving Avg'!F2077</f>
        <v>3.7208000000000006</v>
      </c>
      <c r="H2077" s="2">
        <f>'Moving Avg'!G2077</f>
        <v>3.6716160000000015</v>
      </c>
      <c r="I2077" s="2">
        <f>'Moving Avg'!H2077</f>
        <v>3.6251949999999988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0</v>
      </c>
      <c r="N2077" s="8">
        <f t="shared" si="321"/>
        <v>45</v>
      </c>
      <c r="O2077" s="8">
        <f t="shared" si="322"/>
        <v>50</v>
      </c>
      <c r="P2077" s="8">
        <f t="shared" si="323"/>
        <v>33</v>
      </c>
      <c r="Q2077" s="9">
        <f t="shared" si="324"/>
        <v>28.2</v>
      </c>
      <c r="R2077" s="9">
        <f t="shared" si="325"/>
        <v>34.75</v>
      </c>
      <c r="S2077" s="9">
        <f t="shared" si="326"/>
        <v>34.1</v>
      </c>
      <c r="T2077" s="9">
        <f t="shared" si="327"/>
        <v>32</v>
      </c>
      <c r="U2077" s="8">
        <f t="shared" si="328"/>
        <v>32.35</v>
      </c>
      <c r="V2077" s="8">
        <f t="shared" si="329"/>
        <v>32.262500000000003</v>
      </c>
    </row>
    <row r="2078" spans="1:22" ht="13.5" x14ac:dyDescent="0.25">
      <c r="A2078" s="3">
        <f>RSI!A2078</f>
        <v>45028</v>
      </c>
      <c r="B2078" s="2">
        <f>RSI!B2078</f>
        <v>3.77</v>
      </c>
      <c r="C2078" s="2">
        <f>RSI!I2078</f>
        <v>82.552740836468033</v>
      </c>
      <c r="D2078" s="2">
        <f>MACD!E2078</f>
        <v>-3.7232738024919332E-2</v>
      </c>
      <c r="E2078" s="2">
        <f>MACD!F2078</f>
        <v>-2.2443486826427082E-2</v>
      </c>
      <c r="F2078" s="2">
        <f>'Moving Avg'!D2078</f>
        <v>3.7700000000000005</v>
      </c>
      <c r="G2078" s="2">
        <f>'Moving Avg'!F2078</f>
        <v>3.7249000000000008</v>
      </c>
      <c r="H2078" s="2">
        <f>'Moving Avg'!G2078</f>
        <v>3.6732560000000016</v>
      </c>
      <c r="I2078" s="2">
        <f>'Moving Avg'!H2078</f>
        <v>3.6261784999999986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  <c r="M2078" s="8">
        <f t="shared" si="320"/>
        <v>0</v>
      </c>
      <c r="N2078" s="8">
        <f t="shared" si="321"/>
        <v>45</v>
      </c>
      <c r="O2078" s="8">
        <f t="shared" si="322"/>
        <v>50</v>
      </c>
      <c r="P2078" s="8">
        <f t="shared" si="323"/>
        <v>33</v>
      </c>
      <c r="Q2078" s="9">
        <f t="shared" si="324"/>
        <v>28.2</v>
      </c>
      <c r="R2078" s="9">
        <f t="shared" si="325"/>
        <v>34.75</v>
      </c>
      <c r="S2078" s="9">
        <f t="shared" si="326"/>
        <v>34.1</v>
      </c>
      <c r="T2078" s="9">
        <f t="shared" si="327"/>
        <v>32</v>
      </c>
      <c r="U2078" s="8">
        <f t="shared" si="328"/>
        <v>32.35</v>
      </c>
      <c r="V2078" s="8">
        <f t="shared" si="329"/>
        <v>32.262500000000003</v>
      </c>
    </row>
    <row r="2079" spans="1:22" ht="13.5" x14ac:dyDescent="0.25">
      <c r="A2079" s="3">
        <f>RSI!A2079</f>
        <v>45029</v>
      </c>
      <c r="B2079" s="2">
        <f>RSI!B2079</f>
        <v>3.7618</v>
      </c>
      <c r="C2079" s="2">
        <f>RSI!I2079</f>
        <v>74.132724075637867</v>
      </c>
      <c r="D2079" s="2">
        <f>MACD!E2079</f>
        <v>-3.989079924719352E-2</v>
      </c>
      <c r="E2079" s="2">
        <f>MACD!F2079</f>
        <v>-2.5932949310580371E-2</v>
      </c>
      <c r="F2079" s="2">
        <f>'Moving Avg'!D2079</f>
        <v>3.7683599999999999</v>
      </c>
      <c r="G2079" s="2">
        <f>'Moving Avg'!F2079</f>
        <v>3.7285900000000005</v>
      </c>
      <c r="H2079" s="2">
        <f>'Moving Avg'!G2079</f>
        <v>3.6780100000000018</v>
      </c>
      <c r="I2079" s="2">
        <f>'Moving Avg'!H2079</f>
        <v>3.6267524999999985</v>
      </c>
      <c r="J2079" s="6" t="str">
        <f>OBV!F2079</f>
        <v>BEARISH</v>
      </c>
      <c r="K2079" s="6" t="str">
        <f>OBV!G2079</f>
        <v>NEUTRAL</v>
      </c>
      <c r="L2079" s="6" t="str">
        <f>OBV!H2079</f>
        <v>CONFIRMED BEARISH</v>
      </c>
      <c r="M2079" s="8">
        <f t="shared" si="320"/>
        <v>0</v>
      </c>
      <c r="N2079" s="8">
        <f t="shared" si="321"/>
        <v>45</v>
      </c>
      <c r="O2079" s="8">
        <f t="shared" si="322"/>
        <v>50</v>
      </c>
      <c r="P2079" s="8">
        <f t="shared" si="323"/>
        <v>16.5</v>
      </c>
      <c r="Q2079" s="9">
        <f t="shared" si="324"/>
        <v>25.725000000000001</v>
      </c>
      <c r="R2079" s="9">
        <f t="shared" si="325"/>
        <v>30.625</v>
      </c>
      <c r="S2079" s="9">
        <f t="shared" si="326"/>
        <v>26.675000000000001</v>
      </c>
      <c r="T2079" s="9">
        <f t="shared" si="327"/>
        <v>27.875</v>
      </c>
      <c r="U2079" s="8">
        <f t="shared" si="328"/>
        <v>27.675000000000001</v>
      </c>
      <c r="V2079" s="8">
        <f t="shared" si="329"/>
        <v>27.725000000000001</v>
      </c>
    </row>
    <row r="2080" spans="1:22" ht="13.5" x14ac:dyDescent="0.25">
      <c r="A2080" s="3">
        <f>RSI!A2080</f>
        <v>45030</v>
      </c>
      <c r="B2080" s="2">
        <f>RSI!B2080</f>
        <v>3.7618</v>
      </c>
      <c r="C2080" s="2">
        <f>RSI!I2080</f>
        <v>74.132724075637867</v>
      </c>
      <c r="D2080" s="2">
        <f>MACD!E2080</f>
        <v>-2.9744370868665104E-2</v>
      </c>
      <c r="E2080" s="2">
        <f>MACD!F2080</f>
        <v>-2.669523362219732E-2</v>
      </c>
      <c r="F2080" s="2">
        <f>'Moving Avg'!D2080</f>
        <v>3.7667200000000003</v>
      </c>
      <c r="G2080" s="2">
        <f>'Moving Avg'!F2080</f>
        <v>3.7322800000000007</v>
      </c>
      <c r="H2080" s="2">
        <f>'Moving Avg'!G2080</f>
        <v>3.6852220000000018</v>
      </c>
      <c r="I2080" s="2">
        <f>'Moving Avg'!H2080</f>
        <v>3.6273264999999979</v>
      </c>
      <c r="J2080" s="6" t="str">
        <f>OBV!F2080</f>
        <v>BEARISH</v>
      </c>
      <c r="K2080" s="6" t="str">
        <f>OBV!G2080</f>
        <v>NEUTRAL</v>
      </c>
      <c r="L2080" s="6" t="str">
        <f>OBV!H2080</f>
        <v>CONFIRMED BEARISH</v>
      </c>
      <c r="M2080" s="8">
        <f t="shared" si="320"/>
        <v>0</v>
      </c>
      <c r="N2080" s="8">
        <f t="shared" si="321"/>
        <v>45</v>
      </c>
      <c r="O2080" s="8">
        <f t="shared" si="322"/>
        <v>50</v>
      </c>
      <c r="P2080" s="8">
        <f t="shared" si="323"/>
        <v>16.5</v>
      </c>
      <c r="Q2080" s="9">
        <f t="shared" si="324"/>
        <v>25.725000000000001</v>
      </c>
      <c r="R2080" s="9">
        <f t="shared" si="325"/>
        <v>30.625</v>
      </c>
      <c r="S2080" s="9">
        <f t="shared" si="326"/>
        <v>26.675000000000001</v>
      </c>
      <c r="T2080" s="9">
        <f t="shared" si="327"/>
        <v>27.875</v>
      </c>
      <c r="U2080" s="8">
        <f t="shared" si="328"/>
        <v>27.675000000000001</v>
      </c>
      <c r="V2080" s="8">
        <f t="shared" si="329"/>
        <v>27.725000000000001</v>
      </c>
    </row>
    <row r="2081" spans="1:22" ht="13.5" x14ac:dyDescent="0.25">
      <c r="A2081" s="3">
        <f>RSI!A2081</f>
        <v>45033</v>
      </c>
      <c r="B2081" s="2">
        <f>RSI!B2081</f>
        <v>3.7618</v>
      </c>
      <c r="C2081" s="2">
        <f>RSI!I2081</f>
        <v>74.132724075637867</v>
      </c>
      <c r="D2081" s="2">
        <f>MACD!E2081</f>
        <v>-2.13624754624826E-2</v>
      </c>
      <c r="E2081" s="2">
        <f>MACD!F2081</f>
        <v>-2.5628681990254379E-2</v>
      </c>
      <c r="F2081" s="2">
        <f>'Moving Avg'!D2081</f>
        <v>3.7650800000000002</v>
      </c>
      <c r="G2081" s="2">
        <f>'Moving Avg'!F2081</f>
        <v>3.7359700000000005</v>
      </c>
      <c r="H2081" s="2">
        <f>'Moving Avg'!G2081</f>
        <v>3.6907960000000015</v>
      </c>
      <c r="I2081" s="2">
        <f>'Moving Avg'!H2081</f>
        <v>3.6279004999999982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  <c r="M2081" s="8">
        <f t="shared" si="320"/>
        <v>0</v>
      </c>
      <c r="N2081" s="8">
        <f t="shared" si="321"/>
        <v>0</v>
      </c>
      <c r="O2081" s="8">
        <f t="shared" si="322"/>
        <v>50</v>
      </c>
      <c r="P2081" s="8">
        <f t="shared" si="323"/>
        <v>16.5</v>
      </c>
      <c r="Q2081" s="9">
        <f t="shared" si="324"/>
        <v>9.9749999999999996</v>
      </c>
      <c r="R2081" s="9">
        <f t="shared" si="325"/>
        <v>21.625</v>
      </c>
      <c r="S2081" s="9">
        <f t="shared" si="326"/>
        <v>19.925000000000001</v>
      </c>
      <c r="T2081" s="9">
        <f t="shared" si="327"/>
        <v>16.625</v>
      </c>
      <c r="U2081" s="8">
        <f t="shared" si="328"/>
        <v>17.175000000000001</v>
      </c>
      <c r="V2081" s="8">
        <f t="shared" si="329"/>
        <v>17.037500000000001</v>
      </c>
    </row>
    <row r="2082" spans="1:22" ht="13.5" x14ac:dyDescent="0.25">
      <c r="A2082" s="3">
        <f>RSI!A2082</f>
        <v>45034</v>
      </c>
      <c r="B2082" s="2">
        <f>RSI!B2082</f>
        <v>3.7618</v>
      </c>
      <c r="C2082" s="2">
        <f>RSI!I2082</f>
        <v>74.132724075637867</v>
      </c>
      <c r="D2082" s="2">
        <f>MACD!E2082</f>
        <v>-1.4458569084846662E-2</v>
      </c>
      <c r="E2082" s="2">
        <f>MACD!F2082</f>
        <v>-2.3394659409172836E-2</v>
      </c>
      <c r="F2082" s="2">
        <f>'Moving Avg'!D2082</f>
        <v>3.7634400000000006</v>
      </c>
      <c r="G2082" s="2">
        <f>'Moving Avg'!F2082</f>
        <v>3.7396600000000007</v>
      </c>
      <c r="H2082" s="2">
        <f>'Moving Avg'!G2082</f>
        <v>3.6963700000000017</v>
      </c>
      <c r="I2082" s="2">
        <f>'Moving Avg'!H2082</f>
        <v>3.628474499999998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  <c r="M2082" s="8">
        <f t="shared" si="320"/>
        <v>0</v>
      </c>
      <c r="N2082" s="8">
        <f t="shared" si="321"/>
        <v>0</v>
      </c>
      <c r="O2082" s="8">
        <f t="shared" si="322"/>
        <v>50</v>
      </c>
      <c r="P2082" s="8">
        <f t="shared" si="323"/>
        <v>16.5</v>
      </c>
      <c r="Q2082" s="9">
        <f t="shared" si="324"/>
        <v>9.9749999999999996</v>
      </c>
      <c r="R2082" s="9">
        <f t="shared" si="325"/>
        <v>21.625</v>
      </c>
      <c r="S2082" s="9">
        <f t="shared" si="326"/>
        <v>19.925000000000001</v>
      </c>
      <c r="T2082" s="9">
        <f t="shared" si="327"/>
        <v>16.625</v>
      </c>
      <c r="U2082" s="8">
        <f t="shared" si="328"/>
        <v>17.175000000000001</v>
      </c>
      <c r="V2082" s="8">
        <f t="shared" si="329"/>
        <v>17.037500000000001</v>
      </c>
    </row>
    <row r="2083" spans="1:22" ht="13.5" x14ac:dyDescent="0.25">
      <c r="A2083" s="3">
        <f>RSI!A2083</f>
        <v>45035</v>
      </c>
      <c r="B2083" s="2">
        <f>RSI!B2083</f>
        <v>3.6880000000000002</v>
      </c>
      <c r="C2083" s="2">
        <f>RSI!I2083</f>
        <v>33.173403953883621</v>
      </c>
      <c r="D2083" s="2">
        <f>MACD!E2083</f>
        <v>-3.3246416484100649E-3</v>
      </c>
      <c r="E2083" s="2">
        <f>MACD!F2083</f>
        <v>-1.9380655857020281E-2</v>
      </c>
      <c r="F2083" s="2">
        <f>'Moving Avg'!D2083</f>
        <v>3.7470399999999997</v>
      </c>
      <c r="G2083" s="2">
        <f>'Moving Avg'!F2083</f>
        <v>3.7396600000000007</v>
      </c>
      <c r="H2083" s="2">
        <f>'Moving Avg'!G2083</f>
        <v>3.7004680000000021</v>
      </c>
      <c r="I2083" s="2">
        <f>'Moving Avg'!H2083</f>
        <v>3.6286794999999983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  <c r="M2083" s="8">
        <f t="shared" si="320"/>
        <v>25</v>
      </c>
      <c r="N2083" s="8">
        <f t="shared" si="321"/>
        <v>0</v>
      </c>
      <c r="O2083" s="8">
        <f t="shared" si="322"/>
        <v>50</v>
      </c>
      <c r="P2083" s="8">
        <f t="shared" si="323"/>
        <v>16.5</v>
      </c>
      <c r="Q2083" s="9">
        <f t="shared" si="324"/>
        <v>18.725000000000001</v>
      </c>
      <c r="R2083" s="9">
        <f t="shared" si="325"/>
        <v>26.625</v>
      </c>
      <c r="S2083" s="9">
        <f t="shared" si="326"/>
        <v>23.675000000000001</v>
      </c>
      <c r="T2083" s="9">
        <f t="shared" si="327"/>
        <v>22.875</v>
      </c>
      <c r="U2083" s="8">
        <f t="shared" si="328"/>
        <v>23.008333333333336</v>
      </c>
      <c r="V2083" s="8">
        <f t="shared" si="329"/>
        <v>22.975000000000001</v>
      </c>
    </row>
    <row r="2084" spans="1:22" ht="13.5" x14ac:dyDescent="0.25">
      <c r="A2084" s="3">
        <f>RSI!A2084</f>
        <v>45036</v>
      </c>
      <c r="B2084" s="2">
        <f>RSI!B2084</f>
        <v>3.77</v>
      </c>
      <c r="C2084" s="2">
        <f>RSI!I2084</f>
        <v>59.770329210723695</v>
      </c>
      <c r="D2084" s="2">
        <f>MACD!E2084</f>
        <v>2.9680738752624336E-4</v>
      </c>
      <c r="E2084" s="2">
        <f>MACD!F2084</f>
        <v>-1.5445163208110978E-2</v>
      </c>
      <c r="F2084" s="2">
        <f>'Moving Avg'!D2084</f>
        <v>3.7486800000000002</v>
      </c>
      <c r="G2084" s="2">
        <f>'Moving Avg'!F2084</f>
        <v>3.7437600000000009</v>
      </c>
      <c r="H2084" s="2">
        <f>'Moving Avg'!G2084</f>
        <v>3.7053860000000021</v>
      </c>
      <c r="I2084" s="2">
        <f>'Moving Avg'!H2084</f>
        <v>3.6301139999999981</v>
      </c>
      <c r="J2084" s="6" t="str">
        <f>OBV!F2084</f>
        <v>BULLISH</v>
      </c>
      <c r="K2084" s="6" t="str">
        <f>OBV!G2084</f>
        <v>NEUTRAL</v>
      </c>
      <c r="L2084" s="6" t="str">
        <f>OBV!H2084</f>
        <v>CONFIRMED BULLISH</v>
      </c>
      <c r="M2084" s="8">
        <f t="shared" si="320"/>
        <v>25</v>
      </c>
      <c r="N2084" s="8">
        <f t="shared" si="321"/>
        <v>0</v>
      </c>
      <c r="O2084" s="8">
        <f t="shared" si="322"/>
        <v>50</v>
      </c>
      <c r="P2084" s="8">
        <f t="shared" si="323"/>
        <v>83.5</v>
      </c>
      <c r="Q2084" s="9">
        <f t="shared" si="324"/>
        <v>28.774999999999999</v>
      </c>
      <c r="R2084" s="9">
        <f t="shared" si="325"/>
        <v>43.375</v>
      </c>
      <c r="S2084" s="9">
        <f t="shared" si="326"/>
        <v>53.825000000000003</v>
      </c>
      <c r="T2084" s="9">
        <f t="shared" si="327"/>
        <v>39.625</v>
      </c>
      <c r="U2084" s="8">
        <f t="shared" si="328"/>
        <v>41.991666666666667</v>
      </c>
      <c r="V2084" s="8">
        <f t="shared" si="329"/>
        <v>41.400000000000006</v>
      </c>
    </row>
    <row r="2085" spans="1:22" ht="13.5" x14ac:dyDescent="0.25">
      <c r="A2085" s="3">
        <f>RSI!A2085</f>
        <v>45040</v>
      </c>
      <c r="B2085" s="2">
        <f>RSI!B2085</f>
        <v>3.77</v>
      </c>
      <c r="C2085" s="2">
        <f>RSI!I2085</f>
        <v>59.770329210723695</v>
      </c>
      <c r="D2085" s="2">
        <f>MACD!E2085</f>
        <v>3.1307425879032458E-3</v>
      </c>
      <c r="E2085" s="2">
        <f>MACD!F2085</f>
        <v>-1.1729982048908134E-2</v>
      </c>
      <c r="F2085" s="2">
        <f>'Moving Avg'!D2085</f>
        <v>3.7503199999999999</v>
      </c>
      <c r="G2085" s="2">
        <f>'Moving Avg'!F2085</f>
        <v>3.7478600000000006</v>
      </c>
      <c r="H2085" s="2">
        <f>'Moving Avg'!G2085</f>
        <v>3.7103040000000025</v>
      </c>
      <c r="I2085" s="2">
        <f>'Moving Avg'!H2085</f>
        <v>3.6307699999999978</v>
      </c>
      <c r="J2085" s="6" t="str">
        <f>OBV!F2085</f>
        <v>BULLISH</v>
      </c>
      <c r="K2085" s="6" t="str">
        <f>OBV!G2085</f>
        <v>NEUTRAL</v>
      </c>
      <c r="L2085" s="6" t="str">
        <f>OBV!H2085</f>
        <v>CONFIRMED BULLISH</v>
      </c>
      <c r="M2085" s="8">
        <f t="shared" si="320"/>
        <v>25</v>
      </c>
      <c r="N2085" s="8">
        <f t="shared" si="321"/>
        <v>0</v>
      </c>
      <c r="O2085" s="8">
        <f t="shared" si="322"/>
        <v>50</v>
      </c>
      <c r="P2085" s="8">
        <f t="shared" si="323"/>
        <v>83.5</v>
      </c>
      <c r="Q2085" s="9">
        <f t="shared" si="324"/>
        <v>28.774999999999999</v>
      </c>
      <c r="R2085" s="9">
        <f t="shared" si="325"/>
        <v>43.375</v>
      </c>
      <c r="S2085" s="9">
        <f t="shared" si="326"/>
        <v>53.825000000000003</v>
      </c>
      <c r="T2085" s="9">
        <f t="shared" si="327"/>
        <v>39.625</v>
      </c>
      <c r="U2085" s="8">
        <f t="shared" si="328"/>
        <v>41.991666666666667</v>
      </c>
      <c r="V2085" s="8">
        <f t="shared" si="329"/>
        <v>41.400000000000006</v>
      </c>
    </row>
    <row r="2086" spans="1:22" ht="13.5" x14ac:dyDescent="0.25">
      <c r="A2086" s="3">
        <f>RSI!A2086</f>
        <v>45041</v>
      </c>
      <c r="B2086" s="2">
        <f>RSI!B2086</f>
        <v>3.77</v>
      </c>
      <c r="C2086" s="2">
        <f>RSI!I2086</f>
        <v>59.770329210723695</v>
      </c>
      <c r="D2086" s="2">
        <f>MACD!E2086</f>
        <v>5.3153842111286487E-3</v>
      </c>
      <c r="E2086" s="2">
        <f>MACD!F2086</f>
        <v>-8.3209087969007781E-3</v>
      </c>
      <c r="F2086" s="2">
        <f>'Moving Avg'!D2086</f>
        <v>3.7519599999999995</v>
      </c>
      <c r="G2086" s="2">
        <f>'Moving Avg'!F2086</f>
        <v>3.7519600000000004</v>
      </c>
      <c r="H2086" s="2">
        <f>'Moving Avg'!G2086</f>
        <v>3.7127640000000026</v>
      </c>
      <c r="I2086" s="2">
        <f>'Moving Avg'!H2086</f>
        <v>3.6313849999999981</v>
      </c>
      <c r="J2086" s="6" t="str">
        <f>OBV!F2086</f>
        <v>BULLISH</v>
      </c>
      <c r="K2086" s="6" t="str">
        <f>OBV!G2086</f>
        <v>NEUTRAL</v>
      </c>
      <c r="L2086" s="6" t="str">
        <f>OBV!H2086</f>
        <v>CONFIRMED BULLISH</v>
      </c>
      <c r="M2086" s="8">
        <f t="shared" si="320"/>
        <v>25</v>
      </c>
      <c r="N2086" s="8">
        <f t="shared" si="321"/>
        <v>0</v>
      </c>
      <c r="O2086" s="8">
        <f t="shared" si="322"/>
        <v>50</v>
      </c>
      <c r="P2086" s="8">
        <f t="shared" si="323"/>
        <v>83.5</v>
      </c>
      <c r="Q2086" s="9">
        <f t="shared" si="324"/>
        <v>28.774999999999999</v>
      </c>
      <c r="R2086" s="9">
        <f t="shared" si="325"/>
        <v>43.375</v>
      </c>
      <c r="S2086" s="9">
        <f t="shared" si="326"/>
        <v>53.825000000000003</v>
      </c>
      <c r="T2086" s="9">
        <f t="shared" si="327"/>
        <v>39.625</v>
      </c>
      <c r="U2086" s="8">
        <f t="shared" si="328"/>
        <v>41.991666666666667</v>
      </c>
      <c r="V2086" s="8">
        <f t="shared" si="329"/>
        <v>41.400000000000006</v>
      </c>
    </row>
    <row r="2087" spans="1:22" ht="13.5" x14ac:dyDescent="0.25">
      <c r="A2087" s="3">
        <f>RSI!A2087</f>
        <v>45042</v>
      </c>
      <c r="B2087" s="2">
        <f>RSI!B2087</f>
        <v>3.77</v>
      </c>
      <c r="C2087" s="2">
        <f>RSI!I2087</f>
        <v>59.770329210723688</v>
      </c>
      <c r="D2087" s="2">
        <f>MACD!E2087</f>
        <v>6.9664238394548939E-3</v>
      </c>
      <c r="E2087" s="2">
        <f>MACD!F2087</f>
        <v>-5.2634422696296443E-3</v>
      </c>
      <c r="F2087" s="2">
        <f>'Moving Avg'!D2087</f>
        <v>3.7536</v>
      </c>
      <c r="G2087" s="2">
        <f>'Moving Avg'!F2087</f>
        <v>3.7560600000000002</v>
      </c>
      <c r="H2087" s="2">
        <f>'Moving Avg'!G2087</f>
        <v>3.7152240000000023</v>
      </c>
      <c r="I2087" s="2">
        <f>'Moving Avg'!H2087</f>
        <v>3.6319999999999983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  <c r="M2087" s="8">
        <f t="shared" si="320"/>
        <v>25</v>
      </c>
      <c r="N2087" s="8">
        <f t="shared" si="321"/>
        <v>0</v>
      </c>
      <c r="O2087" s="8">
        <f t="shared" si="322"/>
        <v>50</v>
      </c>
      <c r="P2087" s="8">
        <f t="shared" si="323"/>
        <v>83.5</v>
      </c>
      <c r="Q2087" s="9">
        <f t="shared" si="324"/>
        <v>28.774999999999999</v>
      </c>
      <c r="R2087" s="9">
        <f t="shared" si="325"/>
        <v>43.375</v>
      </c>
      <c r="S2087" s="9">
        <f t="shared" si="326"/>
        <v>53.825000000000003</v>
      </c>
      <c r="T2087" s="9">
        <f t="shared" si="327"/>
        <v>39.625</v>
      </c>
      <c r="U2087" s="8">
        <f t="shared" si="328"/>
        <v>41.991666666666667</v>
      </c>
      <c r="V2087" s="8">
        <f t="shared" si="329"/>
        <v>41.400000000000006</v>
      </c>
    </row>
    <row r="2088" spans="1:22" ht="13.5" x14ac:dyDescent="0.25">
      <c r="A2088" s="3">
        <f>RSI!A2088</f>
        <v>45043</v>
      </c>
      <c r="B2088" s="2">
        <f>RSI!B2088</f>
        <v>3.7864</v>
      </c>
      <c r="C2088" s="2">
        <f>RSI!I2088</f>
        <v>63.660994413051178</v>
      </c>
      <c r="D2088" s="2">
        <f>MACD!E2088</f>
        <v>6.9657691455287107E-3</v>
      </c>
      <c r="E2088" s="2">
        <f>MACD!F2088</f>
        <v>-2.8175999865979735E-3</v>
      </c>
      <c r="F2088" s="2">
        <f>'Moving Avg'!D2088</f>
        <v>3.7732799999999997</v>
      </c>
      <c r="G2088" s="2">
        <f>'Moving Avg'!F2088</f>
        <v>3.7609800000000009</v>
      </c>
      <c r="H2088" s="2">
        <f>'Moving Avg'!G2088</f>
        <v>3.7171920000000016</v>
      </c>
      <c r="I2088" s="2">
        <f>'Moving Avg'!H2088</f>
        <v>3.6327379999999976</v>
      </c>
      <c r="J2088" s="6" t="str">
        <f>OBV!F2088</f>
        <v>BULLISH</v>
      </c>
      <c r="K2088" s="6" t="str">
        <f>OBV!G2088</f>
        <v>STRONG</v>
      </c>
      <c r="L2088" s="6" t="str">
        <f>OBV!H2088</f>
        <v>CONFIRMED BULLISH</v>
      </c>
      <c r="M2088" s="8">
        <f t="shared" si="320"/>
        <v>25</v>
      </c>
      <c r="N2088" s="8">
        <f t="shared" si="321"/>
        <v>0</v>
      </c>
      <c r="O2088" s="8">
        <f t="shared" si="322"/>
        <v>50</v>
      </c>
      <c r="P2088" s="8">
        <f t="shared" si="323"/>
        <v>100</v>
      </c>
      <c r="Q2088" s="9">
        <f t="shared" si="324"/>
        <v>31.25</v>
      </c>
      <c r="R2088" s="9">
        <f t="shared" si="325"/>
        <v>47.5</v>
      </c>
      <c r="S2088" s="9">
        <f t="shared" si="326"/>
        <v>61.25</v>
      </c>
      <c r="T2088" s="9">
        <f t="shared" si="327"/>
        <v>43.75</v>
      </c>
      <c r="U2088" s="8">
        <f t="shared" si="328"/>
        <v>46.666666666666664</v>
      </c>
      <c r="V2088" s="8">
        <f t="shared" si="329"/>
        <v>45.9375</v>
      </c>
    </row>
    <row r="2089" spans="1:22" ht="13.5" x14ac:dyDescent="0.25">
      <c r="A2089" s="3">
        <f>RSI!A2089</f>
        <v>45044</v>
      </c>
      <c r="B2089" s="2">
        <f>RSI!B2089</f>
        <v>3.7864</v>
      </c>
      <c r="C2089" s="2">
        <f>RSI!I2089</f>
        <v>63.660994413051178</v>
      </c>
      <c r="D2089" s="2">
        <f>MACD!E2089</f>
        <v>5.4374411756943353E-3</v>
      </c>
      <c r="E2089" s="2">
        <f>MACD!F2089</f>
        <v>-1.1665917541395117E-3</v>
      </c>
      <c r="F2089" s="2">
        <f>'Moving Avg'!D2089</f>
        <v>3.7765599999999999</v>
      </c>
      <c r="G2089" s="2">
        <f>'Moving Avg'!F2089</f>
        <v>3.7659000000000007</v>
      </c>
      <c r="H2089" s="2">
        <f>'Moving Avg'!G2089</f>
        <v>3.7191600000000009</v>
      </c>
      <c r="I2089" s="2">
        <f>'Moving Avg'!H2089</f>
        <v>3.6334759999999977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  <c r="M2089" s="8">
        <f t="shared" si="320"/>
        <v>25</v>
      </c>
      <c r="N2089" s="8">
        <f t="shared" si="321"/>
        <v>0</v>
      </c>
      <c r="O2089" s="8">
        <f t="shared" si="322"/>
        <v>50</v>
      </c>
      <c r="P2089" s="8">
        <f t="shared" si="323"/>
        <v>83.5</v>
      </c>
      <c r="Q2089" s="9">
        <f t="shared" si="324"/>
        <v>28.774999999999999</v>
      </c>
      <c r="R2089" s="9">
        <f t="shared" si="325"/>
        <v>43.375</v>
      </c>
      <c r="S2089" s="9">
        <f t="shared" si="326"/>
        <v>53.825000000000003</v>
      </c>
      <c r="T2089" s="9">
        <f t="shared" si="327"/>
        <v>39.625</v>
      </c>
      <c r="U2089" s="8">
        <f t="shared" si="328"/>
        <v>41.991666666666667</v>
      </c>
      <c r="V2089" s="8">
        <f t="shared" si="329"/>
        <v>41.400000000000006</v>
      </c>
    </row>
    <row r="2090" spans="1:22" ht="13.5" x14ac:dyDescent="0.25">
      <c r="A2090" s="3">
        <f>RSI!A2090</f>
        <v>45048</v>
      </c>
      <c r="B2090" s="2">
        <f>RSI!B2090</f>
        <v>3.7864</v>
      </c>
      <c r="C2090" s="2">
        <f>RSI!I2090</f>
        <v>63.660994413051178</v>
      </c>
      <c r="D2090" s="2">
        <f>MACD!E2090</f>
        <v>3.8977262001753665E-3</v>
      </c>
      <c r="E2090" s="2">
        <f>MACD!F2090</f>
        <v>-1.5372816327653607E-4</v>
      </c>
      <c r="F2090" s="2">
        <f>'Moving Avg'!D2090</f>
        <v>3.7798400000000001</v>
      </c>
      <c r="G2090" s="2">
        <f>'Moving Avg'!F2090</f>
        <v>3.7667200000000007</v>
      </c>
      <c r="H2090" s="2">
        <f>'Moving Avg'!G2090</f>
        <v>3.7211280000000007</v>
      </c>
      <c r="I2090" s="2">
        <f>'Moving Avg'!H2090</f>
        <v>3.6342139999999965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  <c r="M2090" s="8">
        <f t="shared" si="320"/>
        <v>25</v>
      </c>
      <c r="N2090" s="8">
        <f t="shared" si="321"/>
        <v>0</v>
      </c>
      <c r="O2090" s="8">
        <f t="shared" si="322"/>
        <v>50</v>
      </c>
      <c r="P2090" s="8">
        <f t="shared" si="323"/>
        <v>83.5</v>
      </c>
      <c r="Q2090" s="9">
        <f t="shared" si="324"/>
        <v>28.774999999999999</v>
      </c>
      <c r="R2090" s="9">
        <f t="shared" si="325"/>
        <v>43.375</v>
      </c>
      <c r="S2090" s="9">
        <f t="shared" si="326"/>
        <v>53.825000000000003</v>
      </c>
      <c r="T2090" s="9">
        <f t="shared" si="327"/>
        <v>39.625</v>
      </c>
      <c r="U2090" s="8">
        <f t="shared" si="328"/>
        <v>41.991666666666667</v>
      </c>
      <c r="V2090" s="8">
        <f t="shared" si="329"/>
        <v>41.400000000000006</v>
      </c>
    </row>
    <row r="2091" spans="1:22" ht="13.5" x14ac:dyDescent="0.25">
      <c r="A2091" s="3">
        <f>RSI!A2091</f>
        <v>45049</v>
      </c>
      <c r="B2091" s="2">
        <f>RSI!B2091</f>
        <v>3.7864</v>
      </c>
      <c r="C2091" s="2">
        <f>RSI!I2091</f>
        <v>63.660994413051178</v>
      </c>
      <c r="D2091" s="2">
        <f>MACD!E2091</f>
        <v>2.3666363908638743E-3</v>
      </c>
      <c r="E2091" s="2">
        <f>MACD!F2091</f>
        <v>3.5034474755154605E-4</v>
      </c>
      <c r="F2091" s="2">
        <f>'Moving Avg'!D2091</f>
        <v>3.7831200000000003</v>
      </c>
      <c r="G2091" s="2">
        <f>'Moving Avg'!F2091</f>
        <v>3.7675400000000012</v>
      </c>
      <c r="H2091" s="2">
        <f>'Moving Avg'!G2091</f>
        <v>3.723096</v>
      </c>
      <c r="I2091" s="2">
        <f>'Moving Avg'!H2091</f>
        <v>3.6349519999999966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  <c r="M2091" s="8">
        <f t="shared" si="320"/>
        <v>25</v>
      </c>
      <c r="N2091" s="8">
        <f t="shared" si="321"/>
        <v>0</v>
      </c>
      <c r="O2091" s="8">
        <f t="shared" si="322"/>
        <v>50</v>
      </c>
      <c r="P2091" s="8">
        <f t="shared" si="323"/>
        <v>83.5</v>
      </c>
      <c r="Q2091" s="9">
        <f t="shared" si="324"/>
        <v>28.774999999999999</v>
      </c>
      <c r="R2091" s="9">
        <f t="shared" si="325"/>
        <v>43.375</v>
      </c>
      <c r="S2091" s="9">
        <f t="shared" si="326"/>
        <v>53.825000000000003</v>
      </c>
      <c r="T2091" s="9">
        <f t="shared" si="327"/>
        <v>39.625</v>
      </c>
      <c r="U2091" s="8">
        <f t="shared" si="328"/>
        <v>41.991666666666667</v>
      </c>
      <c r="V2091" s="8">
        <f t="shared" si="329"/>
        <v>41.400000000000006</v>
      </c>
    </row>
    <row r="2092" spans="1:22" ht="13.5" x14ac:dyDescent="0.25">
      <c r="A2092" s="3">
        <f>RSI!A2092</f>
        <v>45050</v>
      </c>
      <c r="B2092" s="2">
        <f>RSI!B2092</f>
        <v>3.7864</v>
      </c>
      <c r="C2092" s="2">
        <f>RSI!I2092</f>
        <v>63.660994413051178</v>
      </c>
      <c r="D2092" s="2">
        <f>MACD!E2092</f>
        <v>8.5975250731928909E-4</v>
      </c>
      <c r="E2092" s="2">
        <f>MACD!F2092</f>
        <v>4.5222629950509468E-4</v>
      </c>
      <c r="F2092" s="2">
        <f>'Moving Avg'!D2092</f>
        <v>3.7863999999999995</v>
      </c>
      <c r="G2092" s="2">
        <f>'Moving Avg'!F2092</f>
        <v>3.7683600000000004</v>
      </c>
      <c r="H2092" s="2">
        <f>'Moving Avg'!G2092</f>
        <v>3.7250639999999993</v>
      </c>
      <c r="I2092" s="2">
        <f>'Moving Avg'!H2092</f>
        <v>3.6364684999999963</v>
      </c>
      <c r="J2092" s="6" t="str">
        <f>OBV!F2092</f>
        <v>BULLISH</v>
      </c>
      <c r="K2092" s="6" t="str">
        <f>OBV!G2092</f>
        <v>NEUTRAL</v>
      </c>
      <c r="L2092" s="6" t="str">
        <f>OBV!H2092</f>
        <v>CONFIRMED BULLISH</v>
      </c>
      <c r="M2092" s="8">
        <f t="shared" si="320"/>
        <v>25</v>
      </c>
      <c r="N2092" s="8">
        <f t="shared" si="321"/>
        <v>0</v>
      </c>
      <c r="O2092" s="8">
        <f t="shared" si="322"/>
        <v>50</v>
      </c>
      <c r="P2092" s="8">
        <f t="shared" si="323"/>
        <v>83.5</v>
      </c>
      <c r="Q2092" s="9">
        <f t="shared" si="324"/>
        <v>28.774999999999999</v>
      </c>
      <c r="R2092" s="9">
        <f t="shared" si="325"/>
        <v>43.375</v>
      </c>
      <c r="S2092" s="9">
        <f t="shared" si="326"/>
        <v>53.825000000000003</v>
      </c>
      <c r="T2092" s="9">
        <f t="shared" si="327"/>
        <v>39.625</v>
      </c>
      <c r="U2092" s="8">
        <f t="shared" si="328"/>
        <v>41.991666666666667</v>
      </c>
      <c r="V2092" s="8">
        <f t="shared" si="329"/>
        <v>41.400000000000006</v>
      </c>
    </row>
    <row r="2093" spans="1:22" ht="13.5" x14ac:dyDescent="0.25">
      <c r="A2093" s="3">
        <f>RSI!A2093</f>
        <v>45051</v>
      </c>
      <c r="B2093" s="2">
        <f>RSI!B2093</f>
        <v>3.8355000000000001</v>
      </c>
      <c r="C2093" s="2">
        <f>RSI!I2093</f>
        <v>74.398507868065849</v>
      </c>
      <c r="D2093" s="2">
        <f>MACD!E2093</f>
        <v>-1.5601877344544768E-2</v>
      </c>
      <c r="E2093" s="2">
        <f>MACD!F2093</f>
        <v>-2.7585944293048777E-3</v>
      </c>
      <c r="F2093" s="2">
        <f>'Moving Avg'!D2093</f>
        <v>3.7962200000000004</v>
      </c>
      <c r="G2093" s="2">
        <f>'Moving Avg'!F2093</f>
        <v>3.7716350000000007</v>
      </c>
      <c r="H2093" s="2">
        <f>'Moving Avg'!G2093</f>
        <v>3.7280139999999991</v>
      </c>
      <c r="I2093" s="2">
        <f>'Moving Avg'!H2093</f>
        <v>3.6382304999999961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  <c r="M2093" s="8">
        <f t="shared" si="320"/>
        <v>0</v>
      </c>
      <c r="N2093" s="8">
        <f t="shared" si="321"/>
        <v>45</v>
      </c>
      <c r="O2093" s="8">
        <f t="shared" si="322"/>
        <v>50</v>
      </c>
      <c r="P2093" s="8">
        <f t="shared" si="323"/>
        <v>83.5</v>
      </c>
      <c r="Q2093" s="9">
        <f t="shared" si="324"/>
        <v>35.774999999999999</v>
      </c>
      <c r="R2093" s="9">
        <f t="shared" si="325"/>
        <v>47.375</v>
      </c>
      <c r="S2093" s="9">
        <f t="shared" si="326"/>
        <v>56.825000000000003</v>
      </c>
      <c r="T2093" s="9">
        <f t="shared" si="327"/>
        <v>44.625</v>
      </c>
      <c r="U2093" s="8">
        <f t="shared" si="328"/>
        <v>46.658333333333339</v>
      </c>
      <c r="V2093" s="8">
        <f t="shared" si="329"/>
        <v>46.150000000000006</v>
      </c>
    </row>
    <row r="2094" spans="1:22" ht="13.5" x14ac:dyDescent="0.25">
      <c r="A2094" s="3">
        <f>RSI!A2094</f>
        <v>45054</v>
      </c>
      <c r="B2094" s="2">
        <f>RSI!B2094</f>
        <v>3.6880000000000002</v>
      </c>
      <c r="C2094" s="2">
        <f>RSI!I2094</f>
        <v>38.037416674423824</v>
      </c>
      <c r="D2094" s="2">
        <f>MACD!E2094</f>
        <v>-6.4609676576052877E-3</v>
      </c>
      <c r="E2094" s="2">
        <f>MACD!F2094</f>
        <v>-3.4990690749649601E-3</v>
      </c>
      <c r="F2094" s="2">
        <f>'Moving Avg'!D2094</f>
        <v>3.7765399999999998</v>
      </c>
      <c r="G2094" s="2">
        <f>'Moving Avg'!F2094</f>
        <v>3.767535000000001</v>
      </c>
      <c r="H2094" s="2">
        <f>'Moving Avg'!G2094</f>
        <v>3.7280139999999982</v>
      </c>
      <c r="I2094" s="2">
        <f>'Moving Avg'!H2094</f>
        <v>3.6392549999999959</v>
      </c>
      <c r="J2094" s="6" t="str">
        <f>OBV!F2094</f>
        <v>BEARISH</v>
      </c>
      <c r="K2094" s="6" t="str">
        <f>OBV!G2094</f>
        <v>WEAK</v>
      </c>
      <c r="L2094" s="6" t="str">
        <f>OBV!H2094</f>
        <v>CONFIRMED BEARISH</v>
      </c>
      <c r="M2094" s="8">
        <f t="shared" si="320"/>
        <v>25</v>
      </c>
      <c r="N2094" s="8">
        <f t="shared" si="321"/>
        <v>45</v>
      </c>
      <c r="O2094" s="8">
        <f t="shared" si="322"/>
        <v>50</v>
      </c>
      <c r="P2094" s="8">
        <f t="shared" si="323"/>
        <v>0</v>
      </c>
      <c r="Q2094" s="9">
        <f t="shared" si="324"/>
        <v>32</v>
      </c>
      <c r="R2094" s="9">
        <f t="shared" si="325"/>
        <v>31.5</v>
      </c>
      <c r="S2094" s="9">
        <f t="shared" si="326"/>
        <v>23</v>
      </c>
      <c r="T2094" s="9">
        <f t="shared" si="327"/>
        <v>30</v>
      </c>
      <c r="U2094" s="8">
        <f t="shared" si="328"/>
        <v>28.833333333333332</v>
      </c>
      <c r="V2094" s="8">
        <f t="shared" si="329"/>
        <v>29.125</v>
      </c>
    </row>
    <row r="2095" spans="1:22" ht="13.5" x14ac:dyDescent="0.25">
      <c r="A2095" s="3">
        <f>RSI!A2095</f>
        <v>45055</v>
      </c>
      <c r="B2095" s="2">
        <f>RSI!B2095</f>
        <v>3.8519000000000001</v>
      </c>
      <c r="C2095" s="2">
        <f>RSI!I2095</f>
        <v>60.903180994030087</v>
      </c>
      <c r="D2095" s="2">
        <f>MACD!E2095</f>
        <v>-1.0431924824161332E-2</v>
      </c>
      <c r="E2095" s="2">
        <f>MACD!F2095</f>
        <v>-4.8856402248042344E-3</v>
      </c>
      <c r="F2095" s="2">
        <f>'Moving Avg'!D2095</f>
        <v>3.7896399999999999</v>
      </c>
      <c r="G2095" s="2">
        <f>'Moving Avg'!F2095</f>
        <v>3.7716300000000005</v>
      </c>
      <c r="H2095" s="2">
        <f>'Moving Avg'!G2095</f>
        <v>3.7312919999999985</v>
      </c>
      <c r="I2095" s="2">
        <f>'Moving Avg'!H2095</f>
        <v>3.6410989999999965</v>
      </c>
      <c r="J2095" s="6" t="str">
        <f>OBV!F2095</f>
        <v>BEARISH</v>
      </c>
      <c r="K2095" s="6" t="str">
        <f>OBV!G2095</f>
        <v>WEAK</v>
      </c>
      <c r="L2095" s="6" t="str">
        <f>OBV!H2095</f>
        <v>BEARISH DIVERGENCE</v>
      </c>
      <c r="M2095" s="8">
        <f t="shared" si="320"/>
        <v>25</v>
      </c>
      <c r="N2095" s="8">
        <f t="shared" si="321"/>
        <v>45</v>
      </c>
      <c r="O2095" s="8">
        <f t="shared" si="322"/>
        <v>50</v>
      </c>
      <c r="P2095" s="8">
        <f t="shared" si="323"/>
        <v>0</v>
      </c>
      <c r="Q2095" s="9">
        <f t="shared" si="324"/>
        <v>32</v>
      </c>
      <c r="R2095" s="9">
        <f t="shared" si="325"/>
        <v>31.5</v>
      </c>
      <c r="S2095" s="9">
        <f t="shared" si="326"/>
        <v>23</v>
      </c>
      <c r="T2095" s="9">
        <f t="shared" si="327"/>
        <v>30</v>
      </c>
      <c r="U2095" s="8">
        <f t="shared" si="328"/>
        <v>28.833333333333332</v>
      </c>
      <c r="V2095" s="8">
        <f t="shared" si="329"/>
        <v>29.125</v>
      </c>
    </row>
    <row r="2096" spans="1:22" ht="13.5" x14ac:dyDescent="0.25">
      <c r="A2096" s="3">
        <f>RSI!A2096</f>
        <v>45056</v>
      </c>
      <c r="B2096" s="2">
        <f>RSI!B2096</f>
        <v>3.9257</v>
      </c>
      <c r="C2096" s="2">
        <f>RSI!I2096</f>
        <v>66.837438258221013</v>
      </c>
      <c r="D2096" s="2">
        <f>MACD!E2096</f>
        <v>-1.9824191267199254E-2</v>
      </c>
      <c r="E2096" s="2">
        <f>MACD!F2096</f>
        <v>-7.8733504332832386E-3</v>
      </c>
      <c r="F2096" s="2">
        <f>'Moving Avg'!D2096</f>
        <v>3.8175000000000003</v>
      </c>
      <c r="G2096" s="2">
        <f>'Moving Avg'!F2096</f>
        <v>3.7794150000000011</v>
      </c>
      <c r="H2096" s="2">
        <f>'Moving Avg'!G2096</f>
        <v>3.7360459999999982</v>
      </c>
      <c r="I2096" s="2">
        <f>'Moving Avg'!H2096</f>
        <v>3.6431069999999965</v>
      </c>
      <c r="J2096" s="6" t="str">
        <f>OBV!F2096</f>
        <v>BEARISH</v>
      </c>
      <c r="K2096" s="6" t="str">
        <f>OBV!G2096</f>
        <v>WEAK</v>
      </c>
      <c r="L2096" s="6" t="str">
        <f>OBV!H2096</f>
        <v>BEARISH DIVERGENCE</v>
      </c>
      <c r="M2096" s="8">
        <f t="shared" si="320"/>
        <v>25</v>
      </c>
      <c r="N2096" s="8">
        <f t="shared" si="321"/>
        <v>45</v>
      </c>
      <c r="O2096" s="8">
        <f t="shared" si="322"/>
        <v>50</v>
      </c>
      <c r="P2096" s="8">
        <f t="shared" si="323"/>
        <v>0</v>
      </c>
      <c r="Q2096" s="9">
        <f t="shared" si="324"/>
        <v>32</v>
      </c>
      <c r="R2096" s="9">
        <f t="shared" si="325"/>
        <v>31.5</v>
      </c>
      <c r="S2096" s="9">
        <f t="shared" si="326"/>
        <v>23</v>
      </c>
      <c r="T2096" s="9">
        <f t="shared" si="327"/>
        <v>30</v>
      </c>
      <c r="U2096" s="8">
        <f t="shared" si="328"/>
        <v>28.833333333333332</v>
      </c>
      <c r="V2096" s="8">
        <f t="shared" si="329"/>
        <v>29.125</v>
      </c>
    </row>
    <row r="2097" spans="1:22" ht="13.5" x14ac:dyDescent="0.25">
      <c r="A2097" s="3">
        <f>RSI!A2097</f>
        <v>45057</v>
      </c>
      <c r="B2097" s="2">
        <f>RSI!B2097</f>
        <v>3.9420999999999999</v>
      </c>
      <c r="C2097" s="2">
        <f>RSI!I2097</f>
        <v>67.999821956379776</v>
      </c>
      <c r="D2097" s="2">
        <f>MACD!E2097</f>
        <v>-2.9946061656847878E-2</v>
      </c>
      <c r="E2097" s="2">
        <f>MACD!F2097</f>
        <v>-1.2287892677996168E-2</v>
      </c>
      <c r="F2097" s="2">
        <f>'Moving Avg'!D2097</f>
        <v>3.8486400000000005</v>
      </c>
      <c r="G2097" s="2">
        <f>'Moving Avg'!F2097</f>
        <v>3.7880200000000008</v>
      </c>
      <c r="H2097" s="2">
        <f>'Moving Avg'!G2097</f>
        <v>3.7411279999999989</v>
      </c>
      <c r="I2097" s="2">
        <f>'Moving Avg'!H2097</f>
        <v>3.645196999999996</v>
      </c>
      <c r="J2097" s="6" t="str">
        <f>OBV!F2097</f>
        <v>BEARISH</v>
      </c>
      <c r="K2097" s="6" t="str">
        <f>OBV!G2097</f>
        <v>WEAK</v>
      </c>
      <c r="L2097" s="6" t="str">
        <f>OBV!H2097</f>
        <v>BEARISH DIVERGENCE</v>
      </c>
      <c r="M2097" s="8">
        <f t="shared" si="320"/>
        <v>25</v>
      </c>
      <c r="N2097" s="8">
        <f t="shared" si="321"/>
        <v>45</v>
      </c>
      <c r="O2097" s="8">
        <f t="shared" si="322"/>
        <v>50</v>
      </c>
      <c r="P2097" s="8">
        <f t="shared" si="323"/>
        <v>0</v>
      </c>
      <c r="Q2097" s="9">
        <f t="shared" si="324"/>
        <v>32</v>
      </c>
      <c r="R2097" s="9">
        <f t="shared" si="325"/>
        <v>31.5</v>
      </c>
      <c r="S2097" s="9">
        <f t="shared" si="326"/>
        <v>23</v>
      </c>
      <c r="T2097" s="9">
        <f t="shared" si="327"/>
        <v>30</v>
      </c>
      <c r="U2097" s="8">
        <f t="shared" si="328"/>
        <v>28.833333333333332</v>
      </c>
      <c r="V2097" s="8">
        <f t="shared" si="329"/>
        <v>29.125</v>
      </c>
    </row>
    <row r="2098" spans="1:22" ht="13.5" x14ac:dyDescent="0.25">
      <c r="A2098" s="3">
        <f>RSI!A2098</f>
        <v>45058</v>
      </c>
      <c r="B2098" s="2">
        <f>RSI!B2098</f>
        <v>3.9420999999999999</v>
      </c>
      <c r="C2098" s="2">
        <f>RSI!I2098</f>
        <v>67.999821956379776</v>
      </c>
      <c r="D2098" s="2">
        <f>MACD!E2098</f>
        <v>-3.6973212968888003E-2</v>
      </c>
      <c r="E2098" s="2">
        <f>MACD!F2098</f>
        <v>-1.7224956736174534E-2</v>
      </c>
      <c r="F2098" s="2">
        <f>'Moving Avg'!D2098</f>
        <v>3.8699600000000003</v>
      </c>
      <c r="G2098" s="2">
        <f>'Moving Avg'!F2098</f>
        <v>3.7966250000000001</v>
      </c>
      <c r="H2098" s="2">
        <f>'Moving Avg'!G2098</f>
        <v>3.7462099999999987</v>
      </c>
      <c r="I2098" s="2">
        <f>'Moving Avg'!H2098</f>
        <v>3.6472869999999959</v>
      </c>
      <c r="J2098" s="6" t="str">
        <f>OBV!F2098</f>
        <v>BEARISH</v>
      </c>
      <c r="K2098" s="6" t="str">
        <f>OBV!G2098</f>
        <v>WEAK</v>
      </c>
      <c r="L2098" s="6" t="str">
        <f>OBV!H2098</f>
        <v>BEARISH DIVERGENCE</v>
      </c>
      <c r="M2098" s="8">
        <f t="shared" si="320"/>
        <v>25</v>
      </c>
      <c r="N2098" s="8">
        <f t="shared" si="321"/>
        <v>45</v>
      </c>
      <c r="O2098" s="8">
        <f t="shared" si="322"/>
        <v>50</v>
      </c>
      <c r="P2098" s="8">
        <f t="shared" si="323"/>
        <v>0</v>
      </c>
      <c r="Q2098" s="9">
        <f t="shared" si="324"/>
        <v>32</v>
      </c>
      <c r="R2098" s="9">
        <f t="shared" si="325"/>
        <v>31.5</v>
      </c>
      <c r="S2098" s="9">
        <f t="shared" si="326"/>
        <v>23</v>
      </c>
      <c r="T2098" s="9">
        <f t="shared" si="327"/>
        <v>30</v>
      </c>
      <c r="U2098" s="8">
        <f t="shared" si="328"/>
        <v>28.833333333333332</v>
      </c>
      <c r="V2098" s="8">
        <f t="shared" si="329"/>
        <v>29.125</v>
      </c>
    </row>
    <row r="2099" spans="1:22" ht="13.5" x14ac:dyDescent="0.25">
      <c r="A2099" s="3">
        <f>RSI!A2099</f>
        <v>45061</v>
      </c>
      <c r="B2099" s="2">
        <f>RSI!B2099</f>
        <v>3.9420999999999999</v>
      </c>
      <c r="C2099" s="2">
        <f>RSI!I2099</f>
        <v>67.999821956379776</v>
      </c>
      <c r="D2099" s="2">
        <f>MACD!E2099</f>
        <v>-4.3831827666709344E-2</v>
      </c>
      <c r="E2099" s="2">
        <f>MACD!F2099</f>
        <v>-2.2546330922281498E-2</v>
      </c>
      <c r="F2099" s="2">
        <f>'Moving Avg'!D2099</f>
        <v>3.9207799999999997</v>
      </c>
      <c r="G2099" s="2">
        <f>'Moving Avg'!F2099</f>
        <v>3.8056399999999995</v>
      </c>
      <c r="H2099" s="2">
        <f>'Moving Avg'!G2099</f>
        <v>3.751291999999999</v>
      </c>
      <c r="I2099" s="2">
        <f>'Moving Avg'!H2099</f>
        <v>3.6493769999999968</v>
      </c>
      <c r="J2099" s="6" t="str">
        <f>OBV!F2099</f>
        <v>BULLISH</v>
      </c>
      <c r="K2099" s="6" t="str">
        <f>OBV!G2099</f>
        <v>STRONG</v>
      </c>
      <c r="L2099" s="6" t="str">
        <f>OBV!H2099</f>
        <v>CONFIRMED BULLISH</v>
      </c>
      <c r="M2099" s="8">
        <f t="shared" si="320"/>
        <v>25</v>
      </c>
      <c r="N2099" s="8">
        <f t="shared" si="321"/>
        <v>100</v>
      </c>
      <c r="O2099" s="8">
        <f t="shared" si="322"/>
        <v>50</v>
      </c>
      <c r="P2099" s="8">
        <f t="shared" si="323"/>
        <v>100</v>
      </c>
      <c r="Q2099" s="9">
        <f t="shared" si="324"/>
        <v>66.25</v>
      </c>
      <c r="R2099" s="9">
        <f t="shared" si="325"/>
        <v>67.5</v>
      </c>
      <c r="S2099" s="9">
        <f t="shared" si="326"/>
        <v>76.25</v>
      </c>
      <c r="T2099" s="9">
        <f t="shared" si="327"/>
        <v>68.75</v>
      </c>
      <c r="U2099" s="8">
        <f t="shared" si="328"/>
        <v>70</v>
      </c>
      <c r="V2099" s="8">
        <f t="shared" si="329"/>
        <v>69.6875</v>
      </c>
    </row>
    <row r="2100" spans="1:22" ht="13.5" x14ac:dyDescent="0.25">
      <c r="A2100" s="3">
        <f>RSI!A2100</f>
        <v>45062</v>
      </c>
      <c r="B2100" s="2">
        <f>RSI!B2100</f>
        <v>3.9420999999999999</v>
      </c>
      <c r="C2100" s="2">
        <f>RSI!I2100</f>
        <v>67.999821956379776</v>
      </c>
      <c r="D2100" s="2">
        <f>MACD!E2100</f>
        <v>-5.0480237157404684E-2</v>
      </c>
      <c r="E2100" s="2">
        <f>MACD!F2100</f>
        <v>-2.8133112169306137E-2</v>
      </c>
      <c r="F2100" s="2">
        <f>'Moving Avg'!D2100</f>
        <v>3.9388199999999998</v>
      </c>
      <c r="G2100" s="2">
        <f>'Moving Avg'!F2100</f>
        <v>3.8146549999999997</v>
      </c>
      <c r="H2100" s="2">
        <f>'Moving Avg'!G2100</f>
        <v>3.7563739999999992</v>
      </c>
      <c r="I2100" s="2">
        <f>'Moving Avg'!H2100</f>
        <v>3.6514669999999967</v>
      </c>
      <c r="J2100" s="6" t="str">
        <f>OBV!F2100</f>
        <v>BULLISH</v>
      </c>
      <c r="K2100" s="6" t="str">
        <f>OBV!G2100</f>
        <v>STRONG</v>
      </c>
      <c r="L2100" s="6" t="str">
        <f>OBV!H2100</f>
        <v>CONFIRMED BULLISH</v>
      </c>
      <c r="M2100" s="8">
        <f t="shared" si="320"/>
        <v>25</v>
      </c>
      <c r="N2100" s="8">
        <f t="shared" si="321"/>
        <v>100</v>
      </c>
      <c r="O2100" s="8">
        <f t="shared" si="322"/>
        <v>50</v>
      </c>
      <c r="P2100" s="8">
        <f t="shared" si="323"/>
        <v>100</v>
      </c>
      <c r="Q2100" s="9">
        <f t="shared" si="324"/>
        <v>66.25</v>
      </c>
      <c r="R2100" s="9">
        <f t="shared" si="325"/>
        <v>67.5</v>
      </c>
      <c r="S2100" s="9">
        <f t="shared" si="326"/>
        <v>76.25</v>
      </c>
      <c r="T2100" s="9">
        <f t="shared" si="327"/>
        <v>68.75</v>
      </c>
      <c r="U2100" s="8">
        <f t="shared" si="328"/>
        <v>70</v>
      </c>
      <c r="V2100" s="8">
        <f t="shared" si="329"/>
        <v>69.6875</v>
      </c>
    </row>
    <row r="2101" spans="1:22" ht="13.5" x14ac:dyDescent="0.25">
      <c r="A2101" s="3">
        <f>RSI!A2101</f>
        <v>45063</v>
      </c>
      <c r="B2101" s="2">
        <f>RSI!B2101</f>
        <v>3.9420999999999999</v>
      </c>
      <c r="C2101" s="2">
        <f>RSI!I2101</f>
        <v>67.999821956379776</v>
      </c>
      <c r="D2101" s="2">
        <f>MACD!E2101</f>
        <v>-5.6888190608435085E-2</v>
      </c>
      <c r="E2101" s="2">
        <f>MACD!F2101</f>
        <v>-3.3884127857131928E-2</v>
      </c>
      <c r="F2101" s="2">
        <f>'Moving Avg'!D2101</f>
        <v>3.9420999999999999</v>
      </c>
      <c r="G2101" s="2">
        <f>'Moving Avg'!F2101</f>
        <v>3.823669999999999</v>
      </c>
      <c r="H2101" s="2">
        <f>'Moving Avg'!G2101</f>
        <v>3.761455999999999</v>
      </c>
      <c r="I2101" s="2">
        <f>'Moving Avg'!H2101</f>
        <v>3.6535569999999966</v>
      </c>
      <c r="J2101" s="6" t="str">
        <f>OBV!F2101</f>
        <v>BULLISH</v>
      </c>
      <c r="K2101" s="6" t="str">
        <f>OBV!G2101</f>
        <v>STRONG</v>
      </c>
      <c r="L2101" s="6" t="str">
        <f>OBV!H2101</f>
        <v>CONFIRMED BULLISH</v>
      </c>
      <c r="M2101" s="8">
        <f t="shared" si="320"/>
        <v>25</v>
      </c>
      <c r="N2101" s="8">
        <f t="shared" si="321"/>
        <v>100</v>
      </c>
      <c r="O2101" s="8">
        <f t="shared" si="322"/>
        <v>50</v>
      </c>
      <c r="P2101" s="8">
        <f t="shared" si="323"/>
        <v>100</v>
      </c>
      <c r="Q2101" s="9">
        <f t="shared" si="324"/>
        <v>66.25</v>
      </c>
      <c r="R2101" s="9">
        <f t="shared" si="325"/>
        <v>67.5</v>
      </c>
      <c r="S2101" s="9">
        <f t="shared" si="326"/>
        <v>76.25</v>
      </c>
      <c r="T2101" s="9">
        <f t="shared" si="327"/>
        <v>68.75</v>
      </c>
      <c r="U2101" s="8">
        <f t="shared" si="328"/>
        <v>70</v>
      </c>
      <c r="V2101" s="8">
        <f t="shared" si="329"/>
        <v>69.6875</v>
      </c>
    </row>
    <row r="2102" spans="1:22" ht="13.5" x14ac:dyDescent="0.25">
      <c r="A2102" s="3">
        <f>RSI!A2102</f>
        <v>45064</v>
      </c>
      <c r="B2102" s="2">
        <f>RSI!B2102</f>
        <v>3.9748999999999999</v>
      </c>
      <c r="C2102" s="2">
        <f>RSI!I2102</f>
        <v>70.949708705666851</v>
      </c>
      <c r="D2102" s="2">
        <f>MACD!E2102</f>
        <v>-6.5464357094473513E-2</v>
      </c>
      <c r="E2102" s="2">
        <f>MACD!F2102</f>
        <v>-4.0200173704600245E-2</v>
      </c>
      <c r="F2102" s="2">
        <f>'Moving Avg'!D2102</f>
        <v>3.9486599999999994</v>
      </c>
      <c r="G2102" s="2">
        <f>'Moving Avg'!F2102</f>
        <v>3.8343249999999998</v>
      </c>
      <c r="H2102" s="2">
        <f>'Moving Avg'!G2102</f>
        <v>3.7671939999999982</v>
      </c>
      <c r="I2102" s="2">
        <f>'Moving Avg'!H2102</f>
        <v>3.6558109999999973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  <c r="M2102" s="8">
        <f t="shared" si="320"/>
        <v>0</v>
      </c>
      <c r="N2102" s="8">
        <f t="shared" si="321"/>
        <v>100</v>
      </c>
      <c r="O2102" s="8">
        <f t="shared" si="322"/>
        <v>50</v>
      </c>
      <c r="P2102" s="8">
        <f t="shared" si="323"/>
        <v>83.5</v>
      </c>
      <c r="Q2102" s="9">
        <f t="shared" si="324"/>
        <v>55.024999999999999</v>
      </c>
      <c r="R2102" s="9">
        <f t="shared" si="325"/>
        <v>58.375</v>
      </c>
      <c r="S2102" s="9">
        <f t="shared" si="326"/>
        <v>65.075000000000003</v>
      </c>
      <c r="T2102" s="9">
        <f t="shared" si="327"/>
        <v>58.375</v>
      </c>
      <c r="U2102" s="8">
        <f t="shared" si="328"/>
        <v>59.491666666666674</v>
      </c>
      <c r="V2102" s="8">
        <f t="shared" si="329"/>
        <v>59.212500000000006</v>
      </c>
    </row>
    <row r="2103" spans="1:22" ht="13.5" x14ac:dyDescent="0.25">
      <c r="A2103" s="3">
        <f>RSI!A2103</f>
        <v>45065</v>
      </c>
      <c r="B2103" s="2">
        <f>RSI!B2103</f>
        <v>4.0157999999999996</v>
      </c>
      <c r="C2103" s="2">
        <f>RSI!I2103</f>
        <v>74.149725484453043</v>
      </c>
      <c r="D2103" s="2">
        <f>MACD!E2103</f>
        <v>-6.9061474915792065E-2</v>
      </c>
      <c r="E2103" s="2">
        <f>MACD!F2103</f>
        <v>-4.5972433946838608E-2</v>
      </c>
      <c r="F2103" s="2">
        <f>'Moving Avg'!D2103</f>
        <v>3.9634</v>
      </c>
      <c r="G2103" s="2">
        <f>'Moving Avg'!F2103</f>
        <v>3.8507149999999997</v>
      </c>
      <c r="H2103" s="2">
        <f>'Moving Avg'!G2103</f>
        <v>3.7737499999999988</v>
      </c>
      <c r="I2103" s="2">
        <f>'Moving Avg'!H2103</f>
        <v>3.6582694999999972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  <c r="M2103" s="8">
        <f t="shared" si="320"/>
        <v>0</v>
      </c>
      <c r="N2103" s="8">
        <f t="shared" si="321"/>
        <v>100</v>
      </c>
      <c r="O2103" s="8">
        <f t="shared" si="322"/>
        <v>50</v>
      </c>
      <c r="P2103" s="8">
        <f t="shared" si="323"/>
        <v>83.5</v>
      </c>
      <c r="Q2103" s="9">
        <f t="shared" si="324"/>
        <v>55.024999999999999</v>
      </c>
      <c r="R2103" s="9">
        <f t="shared" si="325"/>
        <v>58.375</v>
      </c>
      <c r="S2103" s="9">
        <f t="shared" si="326"/>
        <v>65.075000000000003</v>
      </c>
      <c r="T2103" s="9">
        <f t="shared" si="327"/>
        <v>58.375</v>
      </c>
      <c r="U2103" s="8">
        <f t="shared" si="328"/>
        <v>59.491666666666674</v>
      </c>
      <c r="V2103" s="8">
        <f t="shared" si="329"/>
        <v>59.212500000000006</v>
      </c>
    </row>
    <row r="2104" spans="1:22" ht="13.5" x14ac:dyDescent="0.25">
      <c r="A2104" s="3">
        <f>RSI!A2104</f>
        <v>45068</v>
      </c>
      <c r="B2104" s="2">
        <f>RSI!B2104</f>
        <v>4.0157999999999996</v>
      </c>
      <c r="C2104" s="2">
        <f>RSI!I2104</f>
        <v>74.149725484453043</v>
      </c>
      <c r="D2104" s="2">
        <f>MACD!E2104</f>
        <v>-9.5839712810947386E-2</v>
      </c>
      <c r="E2104" s="2">
        <f>MACD!F2104</f>
        <v>-5.5945889719660372E-2</v>
      </c>
      <c r="F2104" s="2">
        <f>'Moving Avg'!D2104</f>
        <v>3.9781399999999998</v>
      </c>
      <c r="G2104" s="2">
        <f>'Moving Avg'!F2104</f>
        <v>3.8630049999999998</v>
      </c>
      <c r="H2104" s="2">
        <f>'Moving Avg'!G2104</f>
        <v>3.7803059999999995</v>
      </c>
      <c r="I2104" s="2">
        <f>'Moving Avg'!H2104</f>
        <v>3.6603179999999975</v>
      </c>
      <c r="J2104" s="6" t="str">
        <f>OBV!F2104</f>
        <v>BULLISH</v>
      </c>
      <c r="K2104" s="6" t="str">
        <f>OBV!G2104</f>
        <v>NEUTRAL</v>
      </c>
      <c r="L2104" s="6" t="str">
        <f>OBV!H2104</f>
        <v>CONFIRMED BULLISH</v>
      </c>
      <c r="M2104" s="8">
        <f t="shared" si="320"/>
        <v>0</v>
      </c>
      <c r="N2104" s="8">
        <f t="shared" si="321"/>
        <v>100</v>
      </c>
      <c r="O2104" s="8">
        <f t="shared" si="322"/>
        <v>50</v>
      </c>
      <c r="P2104" s="8">
        <f t="shared" si="323"/>
        <v>83.5</v>
      </c>
      <c r="Q2104" s="9">
        <f t="shared" si="324"/>
        <v>55.024999999999999</v>
      </c>
      <c r="R2104" s="9">
        <f t="shared" si="325"/>
        <v>58.375</v>
      </c>
      <c r="S2104" s="9">
        <f t="shared" si="326"/>
        <v>65.075000000000003</v>
      </c>
      <c r="T2104" s="9">
        <f t="shared" si="327"/>
        <v>58.375</v>
      </c>
      <c r="U2104" s="8">
        <f t="shared" si="328"/>
        <v>59.491666666666674</v>
      </c>
      <c r="V2104" s="8">
        <f t="shared" si="329"/>
        <v>59.212500000000006</v>
      </c>
    </row>
    <row r="2105" spans="1:22" ht="13.5" x14ac:dyDescent="0.25">
      <c r="A2105" s="3">
        <f>RSI!A2105</f>
        <v>45069</v>
      </c>
      <c r="B2105" s="2">
        <f>RSI!B2105</f>
        <v>4.0157999999999996</v>
      </c>
      <c r="C2105" s="2">
        <f>RSI!I2105</f>
        <v>74.149725484453043</v>
      </c>
      <c r="D2105" s="2">
        <f>MACD!E2105</f>
        <v>-9.424785118679857E-2</v>
      </c>
      <c r="E2105" s="2">
        <f>MACD!F2105</f>
        <v>-6.3606282013088017E-2</v>
      </c>
      <c r="F2105" s="2">
        <f>'Moving Avg'!D2105</f>
        <v>3.9928799999999995</v>
      </c>
      <c r="G2105" s="2">
        <f>'Moving Avg'!F2105</f>
        <v>3.875294999999999</v>
      </c>
      <c r="H2105" s="2">
        <f>'Moving Avg'!G2105</f>
        <v>3.7868619999999997</v>
      </c>
      <c r="I2105" s="2">
        <f>'Moving Avg'!H2105</f>
        <v>3.6621619999999973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  <c r="M2105" s="8">
        <f t="shared" si="320"/>
        <v>0</v>
      </c>
      <c r="N2105" s="8">
        <f t="shared" si="321"/>
        <v>100</v>
      </c>
      <c r="O2105" s="8">
        <f t="shared" si="322"/>
        <v>50</v>
      </c>
      <c r="P2105" s="8">
        <f t="shared" si="323"/>
        <v>83.5</v>
      </c>
      <c r="Q2105" s="9">
        <f t="shared" si="324"/>
        <v>55.024999999999999</v>
      </c>
      <c r="R2105" s="9">
        <f t="shared" si="325"/>
        <v>58.375</v>
      </c>
      <c r="S2105" s="9">
        <f t="shared" si="326"/>
        <v>65.075000000000003</v>
      </c>
      <c r="T2105" s="9">
        <f t="shared" si="327"/>
        <v>58.375</v>
      </c>
      <c r="U2105" s="8">
        <f t="shared" si="328"/>
        <v>59.491666666666674</v>
      </c>
      <c r="V2105" s="8">
        <f t="shared" si="329"/>
        <v>59.212500000000006</v>
      </c>
    </row>
    <row r="2106" spans="1:22" ht="13.5" x14ac:dyDescent="0.25">
      <c r="A2106" s="3">
        <f>RSI!A2106</f>
        <v>45070</v>
      </c>
      <c r="B2106" s="2">
        <f>RSI!B2106</f>
        <v>3.9994999999999998</v>
      </c>
      <c r="C2106" s="2">
        <f>RSI!I2106</f>
        <v>70.295411522729822</v>
      </c>
      <c r="D2106" s="2">
        <f>MACD!E2106</f>
        <v>-8.1233169274011807E-2</v>
      </c>
      <c r="E2106" s="2">
        <f>MACD!F2106</f>
        <v>-6.7131659465272775E-2</v>
      </c>
      <c r="F2106" s="2">
        <f>'Moving Avg'!D2106</f>
        <v>4.0043600000000001</v>
      </c>
      <c r="G2106" s="2">
        <f>'Moving Avg'!F2106</f>
        <v>3.8867699999999994</v>
      </c>
      <c r="H2106" s="2">
        <f>'Moving Avg'!G2106</f>
        <v>3.793092000000001</v>
      </c>
      <c r="I2106" s="2">
        <f>'Moving Avg'!H2106</f>
        <v>3.6631454999999975</v>
      </c>
      <c r="J2106" s="6" t="str">
        <f>OBV!F2106</f>
        <v>BEARISH</v>
      </c>
      <c r="K2106" s="6" t="str">
        <f>OBV!G2106</f>
        <v>NEUTRAL</v>
      </c>
      <c r="L2106" s="6" t="str">
        <f>OBV!H2106</f>
        <v>BEARISH DIVERGENCE</v>
      </c>
      <c r="M2106" s="8">
        <f t="shared" si="320"/>
        <v>0</v>
      </c>
      <c r="N2106" s="8">
        <f t="shared" si="321"/>
        <v>45</v>
      </c>
      <c r="O2106" s="8">
        <f t="shared" si="322"/>
        <v>50</v>
      </c>
      <c r="P2106" s="8">
        <f t="shared" si="323"/>
        <v>16.5</v>
      </c>
      <c r="Q2106" s="9">
        <f t="shared" si="324"/>
        <v>25.725000000000001</v>
      </c>
      <c r="R2106" s="9">
        <f t="shared" si="325"/>
        <v>30.625</v>
      </c>
      <c r="S2106" s="9">
        <f t="shared" si="326"/>
        <v>26.675000000000001</v>
      </c>
      <c r="T2106" s="9">
        <f t="shared" si="327"/>
        <v>27.875</v>
      </c>
      <c r="U2106" s="8">
        <f t="shared" si="328"/>
        <v>27.675000000000001</v>
      </c>
      <c r="V2106" s="8">
        <f t="shared" si="329"/>
        <v>27.725000000000001</v>
      </c>
    </row>
    <row r="2107" spans="1:22" ht="13.5" x14ac:dyDescent="0.25">
      <c r="A2107" s="3">
        <f>RSI!A2107</f>
        <v>45071</v>
      </c>
      <c r="B2107" s="2">
        <f>RSI!B2107</f>
        <v>3.9994999999999998</v>
      </c>
      <c r="C2107" s="2">
        <f>RSI!I2107</f>
        <v>70.295411522729822</v>
      </c>
      <c r="D2107" s="2">
        <f>MACD!E2107</f>
        <v>-6.8428695760871072E-2</v>
      </c>
      <c r="E2107" s="2">
        <f>MACD!F2107</f>
        <v>-6.7391066724392434E-2</v>
      </c>
      <c r="F2107" s="2">
        <f>'Moving Avg'!D2107</f>
        <v>4.0092800000000004</v>
      </c>
      <c r="G2107" s="2">
        <f>'Moving Avg'!F2107</f>
        <v>3.8982449999999993</v>
      </c>
      <c r="H2107" s="2">
        <f>'Moving Avg'!G2107</f>
        <v>3.7993220000000014</v>
      </c>
      <c r="I2107" s="2">
        <f>'Moving Avg'!H2107</f>
        <v>3.6641289999999973</v>
      </c>
      <c r="J2107" s="6" t="str">
        <f>OBV!F2107</f>
        <v>BEARISH</v>
      </c>
      <c r="K2107" s="6" t="str">
        <f>OBV!G2107</f>
        <v>NEUTRAL</v>
      </c>
      <c r="L2107" s="6" t="str">
        <f>OBV!H2107</f>
        <v>BEARISH DIVERGENCE</v>
      </c>
      <c r="M2107" s="8">
        <f t="shared" si="320"/>
        <v>0</v>
      </c>
      <c r="N2107" s="8">
        <f t="shared" si="321"/>
        <v>45</v>
      </c>
      <c r="O2107" s="8">
        <f t="shared" si="322"/>
        <v>50</v>
      </c>
      <c r="P2107" s="8">
        <f t="shared" si="323"/>
        <v>16.5</v>
      </c>
      <c r="Q2107" s="9">
        <f t="shared" si="324"/>
        <v>25.725000000000001</v>
      </c>
      <c r="R2107" s="9">
        <f t="shared" si="325"/>
        <v>30.625</v>
      </c>
      <c r="S2107" s="9">
        <f t="shared" si="326"/>
        <v>26.675000000000001</v>
      </c>
      <c r="T2107" s="9">
        <f t="shared" si="327"/>
        <v>27.875</v>
      </c>
      <c r="U2107" s="8">
        <f t="shared" si="328"/>
        <v>27.675000000000001</v>
      </c>
      <c r="V2107" s="8">
        <f t="shared" si="329"/>
        <v>27.725000000000001</v>
      </c>
    </row>
    <row r="2108" spans="1:22" ht="13.5" x14ac:dyDescent="0.25">
      <c r="A2108" s="3">
        <f>RSI!A2108</f>
        <v>45072</v>
      </c>
      <c r="B2108" s="2">
        <f>RSI!B2108</f>
        <v>3.9994999999999998</v>
      </c>
      <c r="C2108" s="2">
        <f>RSI!I2108</f>
        <v>70.295411522729808</v>
      </c>
      <c r="D2108" s="2">
        <f>MACD!E2108</f>
        <v>-5.8271017700594285E-2</v>
      </c>
      <c r="E2108" s="2">
        <f>MACD!F2108</f>
        <v>-6.5567056919632813E-2</v>
      </c>
      <c r="F2108" s="2">
        <f>'Moving Avg'!D2108</f>
        <v>4.0060200000000004</v>
      </c>
      <c r="G2108" s="2">
        <f>'Moving Avg'!F2108</f>
        <v>3.9088999999999992</v>
      </c>
      <c r="H2108" s="2">
        <f>'Moving Avg'!G2108</f>
        <v>3.8055520000000018</v>
      </c>
      <c r="I2108" s="2">
        <f>'Moving Avg'!H2108</f>
        <v>3.6651124999999976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0"/>
        <v>0</v>
      </c>
      <c r="N2108" s="8">
        <f t="shared" si="321"/>
        <v>0</v>
      </c>
      <c r="O2108" s="8">
        <f t="shared" si="322"/>
        <v>50</v>
      </c>
      <c r="P2108" s="8">
        <f t="shared" si="323"/>
        <v>16.5</v>
      </c>
      <c r="Q2108" s="9">
        <f t="shared" si="324"/>
        <v>9.9749999999999996</v>
      </c>
      <c r="R2108" s="9">
        <f t="shared" si="325"/>
        <v>21.625</v>
      </c>
      <c r="S2108" s="9">
        <f t="shared" si="326"/>
        <v>19.925000000000001</v>
      </c>
      <c r="T2108" s="9">
        <f t="shared" si="327"/>
        <v>16.625</v>
      </c>
      <c r="U2108" s="8">
        <f t="shared" si="328"/>
        <v>17.175000000000001</v>
      </c>
      <c r="V2108" s="8">
        <f t="shared" si="329"/>
        <v>17.037500000000001</v>
      </c>
    </row>
    <row r="2109" spans="1:22" ht="13.5" x14ac:dyDescent="0.25">
      <c r="A2109" s="3">
        <f>RSI!A2109</f>
        <v>45075</v>
      </c>
      <c r="B2109" s="2">
        <f>RSI!B2109</f>
        <v>4.1043000000000003</v>
      </c>
      <c r="C2109" s="2">
        <f>RSI!I2109</f>
        <v>79.043085811328226</v>
      </c>
      <c r="D2109" s="2">
        <f>MACD!E2109</f>
        <v>-5.8065759759344804E-2</v>
      </c>
      <c r="E2109" s="2">
        <f>MACD!F2109</f>
        <v>-6.4066797487575211E-2</v>
      </c>
      <c r="F2109" s="2">
        <f>'Moving Avg'!D2109</f>
        <v>4.02372</v>
      </c>
      <c r="G2109" s="2">
        <f>'Moving Avg'!F2109</f>
        <v>3.9247949999999987</v>
      </c>
      <c r="H2109" s="2">
        <f>'Moving Avg'!G2109</f>
        <v>3.8138780000000021</v>
      </c>
      <c r="I2109" s="2">
        <f>'Moving Avg'!H2109</f>
        <v>3.6666199999999973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  <c r="M2109" s="8">
        <f t="shared" si="320"/>
        <v>0</v>
      </c>
      <c r="N2109" s="8">
        <f t="shared" si="321"/>
        <v>0</v>
      </c>
      <c r="O2109" s="8">
        <f t="shared" si="322"/>
        <v>50</v>
      </c>
      <c r="P2109" s="8">
        <f t="shared" si="323"/>
        <v>16.5</v>
      </c>
      <c r="Q2109" s="9">
        <f t="shared" si="324"/>
        <v>9.9749999999999996</v>
      </c>
      <c r="R2109" s="9">
        <f t="shared" si="325"/>
        <v>21.625</v>
      </c>
      <c r="S2109" s="9">
        <f t="shared" si="326"/>
        <v>19.925000000000001</v>
      </c>
      <c r="T2109" s="9">
        <f t="shared" si="327"/>
        <v>16.625</v>
      </c>
      <c r="U2109" s="8">
        <f t="shared" si="328"/>
        <v>17.175000000000001</v>
      </c>
      <c r="V2109" s="8">
        <f t="shared" si="329"/>
        <v>17.037500000000001</v>
      </c>
    </row>
    <row r="2110" spans="1:22" ht="13.5" x14ac:dyDescent="0.25">
      <c r="A2110" s="3">
        <f>RSI!A2110</f>
        <v>45076</v>
      </c>
      <c r="B2110" s="2">
        <f>RSI!B2110</f>
        <v>4.1043000000000003</v>
      </c>
      <c r="C2110" s="2">
        <f>RSI!I2110</f>
        <v>79.043085811328226</v>
      </c>
      <c r="D2110" s="2">
        <f>MACD!E2110</f>
        <v>-5.9091660121507239E-2</v>
      </c>
      <c r="E2110" s="2">
        <f>MACD!F2110</f>
        <v>-6.3071770014361622E-2</v>
      </c>
      <c r="F2110" s="2">
        <f>'Moving Avg'!D2110</f>
        <v>4.0414200000000005</v>
      </c>
      <c r="G2110" s="2">
        <f>'Moving Avg'!F2110</f>
        <v>3.9406899999999987</v>
      </c>
      <c r="H2110" s="2">
        <f>'Moving Avg'!G2110</f>
        <v>3.8222040000000019</v>
      </c>
      <c r="I2110" s="2">
        <f>'Moving Avg'!H2110</f>
        <v>3.6681274999999971</v>
      </c>
      <c r="J2110" s="6" t="str">
        <f>OBV!F2110</f>
        <v>BEARISH</v>
      </c>
      <c r="K2110" s="6" t="str">
        <f>OBV!G2110</f>
        <v>NEUTRAL</v>
      </c>
      <c r="L2110" s="6" t="str">
        <f>OBV!H2110</f>
        <v>CONFIRMED BEARISH</v>
      </c>
      <c r="M2110" s="8">
        <f t="shared" si="320"/>
        <v>0</v>
      </c>
      <c r="N2110" s="8">
        <f t="shared" si="321"/>
        <v>0</v>
      </c>
      <c r="O2110" s="8">
        <f t="shared" si="322"/>
        <v>50</v>
      </c>
      <c r="P2110" s="8">
        <f t="shared" si="323"/>
        <v>16.5</v>
      </c>
      <c r="Q2110" s="9">
        <f t="shared" si="324"/>
        <v>9.9749999999999996</v>
      </c>
      <c r="R2110" s="9">
        <f t="shared" si="325"/>
        <v>21.625</v>
      </c>
      <c r="S2110" s="9">
        <f t="shared" si="326"/>
        <v>19.925000000000001</v>
      </c>
      <c r="T2110" s="9">
        <f t="shared" si="327"/>
        <v>16.625</v>
      </c>
      <c r="U2110" s="8">
        <f t="shared" si="328"/>
        <v>17.175000000000001</v>
      </c>
      <c r="V2110" s="8">
        <f t="shared" si="329"/>
        <v>17.037500000000001</v>
      </c>
    </row>
    <row r="2111" spans="1:22" ht="13.5" x14ac:dyDescent="0.25">
      <c r="A2111" s="3">
        <f>RSI!A2111</f>
        <v>45077</v>
      </c>
      <c r="B2111" s="2">
        <f>RSI!B2111</f>
        <v>4.1043000000000003</v>
      </c>
      <c r="C2111" s="2">
        <f>RSI!I2111</f>
        <v>79.043085811328226</v>
      </c>
      <c r="D2111" s="2">
        <f>MACD!E2111</f>
        <v>-6.1070452027800037E-2</v>
      </c>
      <c r="E2111" s="2">
        <f>MACD!F2111</f>
        <v>-6.2671506417049314E-2</v>
      </c>
      <c r="F2111" s="2">
        <f>'Moving Avg'!D2111</f>
        <v>4.0623800000000001</v>
      </c>
      <c r="G2111" s="2">
        <f>'Moving Avg'!F2111</f>
        <v>3.9565849999999991</v>
      </c>
      <c r="H2111" s="2">
        <f>'Moving Avg'!G2111</f>
        <v>3.8305300000000018</v>
      </c>
      <c r="I2111" s="2">
        <f>'Moving Avg'!H2111</f>
        <v>3.6696349999999969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  <c r="M2111" s="8">
        <f t="shared" si="320"/>
        <v>0</v>
      </c>
      <c r="N2111" s="8">
        <f t="shared" si="321"/>
        <v>0</v>
      </c>
      <c r="O2111" s="8">
        <f t="shared" si="322"/>
        <v>50</v>
      </c>
      <c r="P2111" s="8">
        <f t="shared" si="323"/>
        <v>16.5</v>
      </c>
      <c r="Q2111" s="9">
        <f t="shared" si="324"/>
        <v>9.9749999999999996</v>
      </c>
      <c r="R2111" s="9">
        <f t="shared" si="325"/>
        <v>21.625</v>
      </c>
      <c r="S2111" s="9">
        <f t="shared" si="326"/>
        <v>19.925000000000001</v>
      </c>
      <c r="T2111" s="9">
        <f t="shared" si="327"/>
        <v>16.625</v>
      </c>
      <c r="U2111" s="8">
        <f t="shared" si="328"/>
        <v>17.175000000000001</v>
      </c>
      <c r="V2111" s="8">
        <f t="shared" si="329"/>
        <v>17.037500000000001</v>
      </c>
    </row>
    <row r="2112" spans="1:22" ht="13.5" x14ac:dyDescent="0.25">
      <c r="A2112" s="3">
        <f>RSI!A2112</f>
        <v>45078</v>
      </c>
      <c r="B2112" s="2">
        <f>RSI!B2112</f>
        <v>4.1043000000000003</v>
      </c>
      <c r="C2112" s="2">
        <f>RSI!I2112</f>
        <v>79.043085811328226</v>
      </c>
      <c r="D2112" s="2">
        <f>MACD!E2112</f>
        <v>-5.8727107201928863E-2</v>
      </c>
      <c r="E2112" s="2">
        <f>MACD!F2112</f>
        <v>-6.1882626574025226E-2</v>
      </c>
      <c r="F2112" s="2">
        <f>'Moving Avg'!D2112</f>
        <v>4.0833399999999997</v>
      </c>
      <c r="G2112" s="2">
        <f>'Moving Avg'!F2112</f>
        <v>3.9724799999999987</v>
      </c>
      <c r="H2112" s="2">
        <f>'Moving Avg'!G2112</f>
        <v>3.8388560000000016</v>
      </c>
      <c r="I2112" s="2">
        <f>'Moving Avg'!H2112</f>
        <v>3.6719624999999962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  <c r="M2112" s="8">
        <f t="shared" si="320"/>
        <v>0</v>
      </c>
      <c r="N2112" s="8">
        <f t="shared" si="321"/>
        <v>0</v>
      </c>
      <c r="O2112" s="8">
        <f t="shared" si="322"/>
        <v>50</v>
      </c>
      <c r="P2112" s="8">
        <f t="shared" si="323"/>
        <v>16.5</v>
      </c>
      <c r="Q2112" s="9">
        <f t="shared" si="324"/>
        <v>9.9749999999999996</v>
      </c>
      <c r="R2112" s="9">
        <f t="shared" si="325"/>
        <v>21.625</v>
      </c>
      <c r="S2112" s="9">
        <f t="shared" si="326"/>
        <v>19.925000000000001</v>
      </c>
      <c r="T2112" s="9">
        <f t="shared" si="327"/>
        <v>16.625</v>
      </c>
      <c r="U2112" s="8">
        <f t="shared" si="328"/>
        <v>17.175000000000001</v>
      </c>
      <c r="V2112" s="8">
        <f t="shared" si="329"/>
        <v>17.037500000000001</v>
      </c>
    </row>
    <row r="2113" spans="1:22" ht="13.5" x14ac:dyDescent="0.25">
      <c r="A2113" s="3">
        <f>RSI!A2113</f>
        <v>45079</v>
      </c>
      <c r="B2113" s="2">
        <f>RSI!B2113</f>
        <v>4.1043000000000003</v>
      </c>
      <c r="C2113" s="2">
        <f>RSI!I2113</f>
        <v>79.043085811328226</v>
      </c>
      <c r="D2113" s="2">
        <f>MACD!E2113</f>
        <v>-5.1404234677933758E-2</v>
      </c>
      <c r="E2113" s="2">
        <f>MACD!F2113</f>
        <v>-5.9786948194806934E-2</v>
      </c>
      <c r="F2113" s="2">
        <f>'Moving Avg'!D2113</f>
        <v>4.1043000000000003</v>
      </c>
      <c r="G2113" s="2">
        <f>'Moving Avg'!F2113</f>
        <v>3.9859199999999988</v>
      </c>
      <c r="H2113" s="2">
        <f>'Moving Avg'!G2113</f>
        <v>3.8471820000000019</v>
      </c>
      <c r="I2113" s="2">
        <f>'Moving Avg'!H2113</f>
        <v>3.6736339999999963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  <c r="M2113" s="8">
        <f t="shared" si="320"/>
        <v>0</v>
      </c>
      <c r="N2113" s="8">
        <f t="shared" si="321"/>
        <v>0</v>
      </c>
      <c r="O2113" s="8">
        <f t="shared" si="322"/>
        <v>50</v>
      </c>
      <c r="P2113" s="8">
        <f t="shared" si="323"/>
        <v>16.5</v>
      </c>
      <c r="Q2113" s="9">
        <f t="shared" si="324"/>
        <v>9.9749999999999996</v>
      </c>
      <c r="R2113" s="9">
        <f t="shared" si="325"/>
        <v>21.625</v>
      </c>
      <c r="S2113" s="9">
        <f t="shared" si="326"/>
        <v>19.925000000000001</v>
      </c>
      <c r="T2113" s="9">
        <f t="shared" si="327"/>
        <v>16.625</v>
      </c>
      <c r="U2113" s="8">
        <f t="shared" si="328"/>
        <v>17.175000000000001</v>
      </c>
      <c r="V2113" s="8">
        <f t="shared" si="329"/>
        <v>17.037500000000001</v>
      </c>
    </row>
    <row r="2114" spans="1:22" ht="13.5" x14ac:dyDescent="0.25">
      <c r="A2114" s="3">
        <f>RSI!A2114</f>
        <v>45082</v>
      </c>
      <c r="B2114" s="2">
        <f>RSI!B2114</f>
        <v>4.1043000000000003</v>
      </c>
      <c r="C2114" s="2">
        <f>RSI!I2114</f>
        <v>79.043085811328211</v>
      </c>
      <c r="D2114" s="2">
        <f>MACD!E2114</f>
        <v>-4.6089685154257598E-2</v>
      </c>
      <c r="E2114" s="2">
        <f>MACD!F2114</f>
        <v>-5.704749558669707E-2</v>
      </c>
      <c r="F2114" s="2">
        <f>'Moving Avg'!D2114</f>
        <v>4.1043000000000003</v>
      </c>
      <c r="G2114" s="2">
        <f>'Moving Avg'!F2114</f>
        <v>4.006734999999999</v>
      </c>
      <c r="H2114" s="2">
        <f>'Moving Avg'!G2114</f>
        <v>3.8555080000000017</v>
      </c>
      <c r="I2114" s="2">
        <f>'Moving Avg'!H2114</f>
        <v>3.6753054999999959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0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12.45</v>
      </c>
      <c r="R2114" s="9">
        <f t="shared" si="325"/>
        <v>25.75</v>
      </c>
      <c r="S2114" s="9">
        <f t="shared" si="326"/>
        <v>27.35</v>
      </c>
      <c r="T2114" s="9">
        <f t="shared" si="327"/>
        <v>20.75</v>
      </c>
      <c r="U2114" s="8">
        <f t="shared" si="328"/>
        <v>21.850000000000005</v>
      </c>
      <c r="V2114" s="8">
        <f t="shared" si="329"/>
        <v>21.575000000000003</v>
      </c>
    </row>
    <row r="2115" spans="1:22" ht="13.5" x14ac:dyDescent="0.25">
      <c r="A2115" s="3">
        <f>RSI!A2115</f>
        <v>45083</v>
      </c>
      <c r="B2115" s="2">
        <f>RSI!B2115</f>
        <v>4.1043000000000003</v>
      </c>
      <c r="C2115" s="2">
        <f>RSI!I2115</f>
        <v>79.043085811328211</v>
      </c>
      <c r="D2115" s="2">
        <f>MACD!E2115</f>
        <v>-4.240917273366529E-2</v>
      </c>
      <c r="E2115" s="2">
        <f>MACD!F2115</f>
        <v>-5.4119831016090719E-2</v>
      </c>
      <c r="F2115" s="2">
        <f>'Moving Avg'!D2115</f>
        <v>4.1043000000000003</v>
      </c>
      <c r="G2115" s="2">
        <f>'Moving Avg'!F2115</f>
        <v>4.0193549999999991</v>
      </c>
      <c r="H2115" s="2">
        <f>'Moving Avg'!G2115</f>
        <v>3.8638340000000011</v>
      </c>
      <c r="I2115" s="2">
        <f>'Moving Avg'!H2115</f>
        <v>3.6769769999999955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  <c r="M2115" s="8">
        <f t="shared" si="330"/>
        <v>0</v>
      </c>
      <c r="N2115" s="8">
        <f t="shared" si="331"/>
        <v>0</v>
      </c>
      <c r="O2115" s="8">
        <f t="shared" si="332"/>
        <v>50</v>
      </c>
      <c r="P2115" s="8">
        <f t="shared" si="333"/>
        <v>33</v>
      </c>
      <c r="Q2115" s="9">
        <f t="shared" ref="Q2115:Q2178" si="334">0.35*M2115+N2115*0.35+O2115*0.15+P2115*0.15</f>
        <v>12.45</v>
      </c>
      <c r="R2115" s="9">
        <f t="shared" ref="R2115:R2178" si="335">M2115*0.2+N2115*0.2+O2115*0.35+P2115*0.25</f>
        <v>25.75</v>
      </c>
      <c r="S2115" s="9">
        <f t="shared" ref="S2115:S2178" si="336">M2115*0.15+N2115*0.15+O2115*0.25+P2115*0.45</f>
        <v>27.35</v>
      </c>
      <c r="T2115" s="9">
        <f t="shared" ref="T2115:T2178" si="337">0.25*SUM(M2115:P2115)</f>
        <v>20.75</v>
      </c>
      <c r="U2115" s="8">
        <f t="shared" ref="U2115:U2178" si="338">SUM(Q2115:S2115)/3</f>
        <v>21.850000000000005</v>
      </c>
      <c r="V2115" s="8">
        <f t="shared" ref="V2115:V2178" si="339">SUM(Q2115:T2115)/4</f>
        <v>21.575000000000003</v>
      </c>
    </row>
    <row r="2116" spans="1:22" ht="13.5" x14ac:dyDescent="0.25">
      <c r="A2116" s="3">
        <f>RSI!A2116</f>
        <v>45084</v>
      </c>
      <c r="B2116" s="2">
        <f>RSI!B2116</f>
        <v>4.1043000000000003</v>
      </c>
      <c r="C2116" s="2">
        <f>RSI!I2116</f>
        <v>79.043085811328226</v>
      </c>
      <c r="D2116" s="2">
        <f>MACD!E2116</f>
        <v>-4.2558524281820276E-2</v>
      </c>
      <c r="E2116" s="2">
        <f>MACD!F2116</f>
        <v>-5.1807569669236636E-2</v>
      </c>
      <c r="F2116" s="2">
        <f>'Moving Avg'!D2116</f>
        <v>4.1043000000000003</v>
      </c>
      <c r="G2116" s="2">
        <f>'Moving Avg'!F2116</f>
        <v>4.0282849999999986</v>
      </c>
      <c r="H2116" s="2">
        <f>'Moving Avg'!G2116</f>
        <v>3.8721600000000005</v>
      </c>
      <c r="I2116" s="2">
        <f>'Moving Avg'!H2116</f>
        <v>3.6786484999999955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  <c r="M2116" s="8">
        <f t="shared" si="330"/>
        <v>0</v>
      </c>
      <c r="N2116" s="8">
        <f t="shared" si="331"/>
        <v>0</v>
      </c>
      <c r="O2116" s="8">
        <f t="shared" si="332"/>
        <v>50</v>
      </c>
      <c r="P2116" s="8">
        <f t="shared" si="333"/>
        <v>33</v>
      </c>
      <c r="Q2116" s="9">
        <f t="shared" si="334"/>
        <v>12.45</v>
      </c>
      <c r="R2116" s="9">
        <f t="shared" si="335"/>
        <v>25.75</v>
      </c>
      <c r="S2116" s="9">
        <f t="shared" si="336"/>
        <v>27.35</v>
      </c>
      <c r="T2116" s="9">
        <f t="shared" si="337"/>
        <v>20.75</v>
      </c>
      <c r="U2116" s="8">
        <f t="shared" si="338"/>
        <v>21.850000000000005</v>
      </c>
      <c r="V2116" s="8">
        <f t="shared" si="339"/>
        <v>21.575000000000003</v>
      </c>
    </row>
    <row r="2117" spans="1:22" ht="13.5" x14ac:dyDescent="0.25">
      <c r="A2117" s="3">
        <f>RSI!A2117</f>
        <v>45085</v>
      </c>
      <c r="B2117" s="2">
        <f>RSI!B2117</f>
        <v>4.1043000000000003</v>
      </c>
      <c r="C2117" s="2">
        <f>RSI!I2117</f>
        <v>79.043085811328226</v>
      </c>
      <c r="D2117" s="2">
        <f>MACD!E2117</f>
        <v>-4.3384842169613691E-2</v>
      </c>
      <c r="E2117" s="2">
        <f>MACD!F2117</f>
        <v>-5.0123024169312053E-2</v>
      </c>
      <c r="F2117" s="2">
        <f>'Moving Avg'!D2117</f>
        <v>4.1043000000000003</v>
      </c>
      <c r="G2117" s="2">
        <f>'Moving Avg'!F2117</f>
        <v>4.0363949999999988</v>
      </c>
      <c r="H2117" s="2">
        <f>'Moving Avg'!G2117</f>
        <v>3.8804860000000003</v>
      </c>
      <c r="I2117" s="2">
        <f>'Moving Avg'!H2117</f>
        <v>3.6803199999999952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  <c r="M2117" s="8">
        <f t="shared" si="330"/>
        <v>0</v>
      </c>
      <c r="N2117" s="8">
        <f t="shared" si="331"/>
        <v>0</v>
      </c>
      <c r="O2117" s="8">
        <f t="shared" si="332"/>
        <v>50</v>
      </c>
      <c r="P2117" s="8">
        <f t="shared" si="333"/>
        <v>33</v>
      </c>
      <c r="Q2117" s="9">
        <f t="shared" si="334"/>
        <v>12.45</v>
      </c>
      <c r="R2117" s="9">
        <f t="shared" si="335"/>
        <v>25.75</v>
      </c>
      <c r="S2117" s="9">
        <f t="shared" si="336"/>
        <v>27.35</v>
      </c>
      <c r="T2117" s="9">
        <f t="shared" si="337"/>
        <v>20.75</v>
      </c>
      <c r="U2117" s="8">
        <f t="shared" si="338"/>
        <v>21.850000000000005</v>
      </c>
      <c r="V2117" s="8">
        <f t="shared" si="339"/>
        <v>21.575000000000003</v>
      </c>
    </row>
    <row r="2118" spans="1:22" ht="13.5" x14ac:dyDescent="0.25">
      <c r="A2118" s="3">
        <f>RSI!A2118</f>
        <v>45086</v>
      </c>
      <c r="B2118" s="2">
        <f>RSI!B2118</f>
        <v>4.1043000000000003</v>
      </c>
      <c r="C2118" s="2">
        <f>RSI!I2118</f>
        <v>79.043085811328211</v>
      </c>
      <c r="D2118" s="2">
        <f>MACD!E2118</f>
        <v>-4.4732130062675068E-2</v>
      </c>
      <c r="E2118" s="2">
        <f>MACD!F2118</f>
        <v>-4.9044845347984659E-2</v>
      </c>
      <c r="F2118" s="2">
        <f>'Moving Avg'!D2118</f>
        <v>4.1043000000000003</v>
      </c>
      <c r="G2118" s="2">
        <f>'Moving Avg'!F2118</f>
        <v>4.0445049999999991</v>
      </c>
      <c r="H2118" s="2">
        <f>'Moving Avg'!G2118</f>
        <v>3.8888120000000002</v>
      </c>
      <c r="I2118" s="2">
        <f>'Moving Avg'!H2118</f>
        <v>3.6820734999999951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  <c r="M2118" s="8">
        <f t="shared" si="330"/>
        <v>0</v>
      </c>
      <c r="N2118" s="8">
        <f t="shared" si="331"/>
        <v>0</v>
      </c>
      <c r="O2118" s="8">
        <f t="shared" si="332"/>
        <v>50</v>
      </c>
      <c r="P2118" s="8">
        <f t="shared" si="333"/>
        <v>33</v>
      </c>
      <c r="Q2118" s="9">
        <f t="shared" si="334"/>
        <v>12.45</v>
      </c>
      <c r="R2118" s="9">
        <f t="shared" si="335"/>
        <v>25.75</v>
      </c>
      <c r="S2118" s="9">
        <f t="shared" si="336"/>
        <v>27.35</v>
      </c>
      <c r="T2118" s="9">
        <f t="shared" si="337"/>
        <v>20.75</v>
      </c>
      <c r="U2118" s="8">
        <f t="shared" si="338"/>
        <v>21.850000000000005</v>
      </c>
      <c r="V2118" s="8">
        <f t="shared" si="339"/>
        <v>21.575000000000003</v>
      </c>
    </row>
    <row r="2119" spans="1:22" ht="13.5" x14ac:dyDescent="0.25">
      <c r="A2119" s="3">
        <f>RSI!A2119</f>
        <v>45089</v>
      </c>
      <c r="B2119" s="2">
        <f>RSI!B2119</f>
        <v>4.1043000000000003</v>
      </c>
      <c r="C2119" s="2">
        <f>RSI!I2119</f>
        <v>79.043085811328211</v>
      </c>
      <c r="D2119" s="2">
        <f>MACD!E2119</f>
        <v>-3.0349154707522086E-2</v>
      </c>
      <c r="E2119" s="2">
        <f>MACD!F2119</f>
        <v>-4.5305707219892147E-2</v>
      </c>
      <c r="F2119" s="2">
        <f>'Moving Avg'!D2119</f>
        <v>4.1043000000000003</v>
      </c>
      <c r="G2119" s="2">
        <f>'Moving Avg'!F2119</f>
        <v>4.0526149999999994</v>
      </c>
      <c r="H2119" s="2">
        <f>'Moving Avg'!G2119</f>
        <v>3.8971380000000004</v>
      </c>
      <c r="I2119" s="2">
        <f>'Moving Avg'!H2119</f>
        <v>3.6845644999999951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  <c r="M2119" s="8">
        <f t="shared" si="330"/>
        <v>0</v>
      </c>
      <c r="N2119" s="8">
        <f t="shared" si="331"/>
        <v>0</v>
      </c>
      <c r="O2119" s="8">
        <f t="shared" si="332"/>
        <v>50</v>
      </c>
      <c r="P2119" s="8">
        <f t="shared" si="333"/>
        <v>33</v>
      </c>
      <c r="Q2119" s="9">
        <f t="shared" si="334"/>
        <v>12.45</v>
      </c>
      <c r="R2119" s="9">
        <f t="shared" si="335"/>
        <v>25.75</v>
      </c>
      <c r="S2119" s="9">
        <f t="shared" si="336"/>
        <v>27.35</v>
      </c>
      <c r="T2119" s="9">
        <f t="shared" si="337"/>
        <v>20.75</v>
      </c>
      <c r="U2119" s="8">
        <f t="shared" si="338"/>
        <v>21.850000000000005</v>
      </c>
      <c r="V2119" s="8">
        <f t="shared" si="339"/>
        <v>21.575000000000003</v>
      </c>
    </row>
    <row r="2120" spans="1:22" ht="13.5" x14ac:dyDescent="0.25">
      <c r="A2120" s="3">
        <f>RSI!A2120</f>
        <v>45090</v>
      </c>
      <c r="B2120" s="2">
        <f>RSI!B2120</f>
        <v>4.1043000000000003</v>
      </c>
      <c r="C2120" s="2">
        <f>RSI!I2120</f>
        <v>79.043085811328211</v>
      </c>
      <c r="D2120" s="2">
        <f>MACD!E2120</f>
        <v>-1.8734582509524422E-2</v>
      </c>
      <c r="E2120" s="2">
        <f>MACD!F2120</f>
        <v>-3.9991482277818603E-2</v>
      </c>
      <c r="F2120" s="2">
        <f>'Moving Avg'!D2120</f>
        <v>4.1043000000000003</v>
      </c>
      <c r="G2120" s="2">
        <f>'Moving Avg'!F2120</f>
        <v>4.0607249999999997</v>
      </c>
      <c r="H2120" s="2">
        <f>'Moving Avg'!G2120</f>
        <v>3.9038240000000002</v>
      </c>
      <c r="I2120" s="2">
        <f>'Moving Avg'!H2120</f>
        <v>3.6862769999999951</v>
      </c>
      <c r="J2120" s="6" t="str">
        <f>OBV!F2120</f>
        <v>NEUTRAL</v>
      </c>
      <c r="K2120" s="6" t="str">
        <f>OBV!G2120</f>
        <v>NEUTRAL</v>
      </c>
      <c r="L2120" s="6" t="str">
        <f>OBV!H2120</f>
        <v>NEUTRAL</v>
      </c>
      <c r="M2120" s="8">
        <f t="shared" si="330"/>
        <v>0</v>
      </c>
      <c r="N2120" s="8">
        <f t="shared" si="331"/>
        <v>0</v>
      </c>
      <c r="O2120" s="8">
        <f t="shared" si="332"/>
        <v>50</v>
      </c>
      <c r="P2120" s="8">
        <f t="shared" si="333"/>
        <v>33</v>
      </c>
      <c r="Q2120" s="9">
        <f t="shared" si="334"/>
        <v>12.45</v>
      </c>
      <c r="R2120" s="9">
        <f t="shared" si="335"/>
        <v>25.75</v>
      </c>
      <c r="S2120" s="9">
        <f t="shared" si="336"/>
        <v>27.35</v>
      </c>
      <c r="T2120" s="9">
        <f t="shared" si="337"/>
        <v>20.75</v>
      </c>
      <c r="U2120" s="8">
        <f t="shared" si="338"/>
        <v>21.850000000000005</v>
      </c>
      <c r="V2120" s="8">
        <f t="shared" si="339"/>
        <v>21.575000000000003</v>
      </c>
    </row>
    <row r="2121" spans="1:22" ht="13.5" x14ac:dyDescent="0.25">
      <c r="A2121" s="3">
        <f>RSI!A2121</f>
        <v>45091</v>
      </c>
      <c r="B2121" s="2">
        <f>RSI!B2121</f>
        <v>4.1043000000000003</v>
      </c>
      <c r="C2121" s="2">
        <f>RSI!I2121</f>
        <v>79.043085811328211</v>
      </c>
      <c r="D2121" s="2">
        <f>MACD!E2121</f>
        <v>-9.4213469411839057E-3</v>
      </c>
      <c r="E2121" s="2">
        <f>MACD!F2121</f>
        <v>-3.3877455210491667E-2</v>
      </c>
      <c r="F2121" s="2">
        <f>'Moving Avg'!D2121</f>
        <v>4.1043000000000003</v>
      </c>
      <c r="G2121" s="2">
        <f>'Moving Avg'!F2121</f>
        <v>4.068835</v>
      </c>
      <c r="H2121" s="2">
        <f>'Moving Avg'!G2121</f>
        <v>3.9105099999999999</v>
      </c>
      <c r="I2121" s="2">
        <f>'Moving Avg'!H2121</f>
        <v>3.6877844999999945</v>
      </c>
      <c r="J2121" s="6" t="str">
        <f>OBV!F2121</f>
        <v>NEUTRAL</v>
      </c>
      <c r="K2121" s="6" t="str">
        <f>OBV!G2121</f>
        <v>NEUTRAL</v>
      </c>
      <c r="L2121" s="6" t="str">
        <f>OBV!H2121</f>
        <v>NEUTRAL</v>
      </c>
      <c r="M2121" s="8">
        <f t="shared" si="330"/>
        <v>0</v>
      </c>
      <c r="N2121" s="8">
        <f t="shared" si="331"/>
        <v>0</v>
      </c>
      <c r="O2121" s="8">
        <f t="shared" si="332"/>
        <v>50</v>
      </c>
      <c r="P2121" s="8">
        <f t="shared" si="333"/>
        <v>33</v>
      </c>
      <c r="Q2121" s="9">
        <f t="shared" si="334"/>
        <v>12.45</v>
      </c>
      <c r="R2121" s="9">
        <f t="shared" si="335"/>
        <v>25.75</v>
      </c>
      <c r="S2121" s="9">
        <f t="shared" si="336"/>
        <v>27.35</v>
      </c>
      <c r="T2121" s="9">
        <f t="shared" si="337"/>
        <v>20.75</v>
      </c>
      <c r="U2121" s="8">
        <f t="shared" si="338"/>
        <v>21.850000000000005</v>
      </c>
      <c r="V2121" s="8">
        <f t="shared" si="339"/>
        <v>21.575000000000003</v>
      </c>
    </row>
    <row r="2122" spans="1:22" ht="13.5" x14ac:dyDescent="0.25">
      <c r="A2122" s="3">
        <f>RSI!A2122</f>
        <v>45092</v>
      </c>
      <c r="B2122" s="2">
        <f>RSI!B2122</f>
        <v>4.1131000000000002</v>
      </c>
      <c r="C2122" s="2">
        <f>RSI!I2122</f>
        <v>80.318495277707257</v>
      </c>
      <c r="D2122" s="2">
        <f>MACD!E2122</f>
        <v>-2.6691384823278597E-3</v>
      </c>
      <c r="E2122" s="2">
        <f>MACD!F2122</f>
        <v>-2.7635791864858907E-2</v>
      </c>
      <c r="F2122" s="2">
        <f>'Moving Avg'!D2122</f>
        <v>4.1060600000000003</v>
      </c>
      <c r="G2122" s="2">
        <f>'Moving Avg'!F2122</f>
        <v>4.0757450000000004</v>
      </c>
      <c r="H2122" s="2">
        <f>'Moving Avg'!G2122</f>
        <v>3.917371999999999</v>
      </c>
      <c r="I2122" s="2">
        <f>'Moving Avg'!H2122</f>
        <v>3.6901559999999942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  <c r="M2122" s="8">
        <f t="shared" si="330"/>
        <v>0</v>
      </c>
      <c r="N2122" s="8">
        <f t="shared" si="331"/>
        <v>0</v>
      </c>
      <c r="O2122" s="8">
        <f t="shared" si="332"/>
        <v>50</v>
      </c>
      <c r="P2122" s="8">
        <f t="shared" si="333"/>
        <v>83.5</v>
      </c>
      <c r="Q2122" s="9">
        <f t="shared" si="334"/>
        <v>20.024999999999999</v>
      </c>
      <c r="R2122" s="9">
        <f t="shared" si="335"/>
        <v>38.375</v>
      </c>
      <c r="S2122" s="9">
        <f t="shared" si="336"/>
        <v>50.075000000000003</v>
      </c>
      <c r="T2122" s="9">
        <f t="shared" si="337"/>
        <v>33.375</v>
      </c>
      <c r="U2122" s="8">
        <f t="shared" si="338"/>
        <v>36.158333333333331</v>
      </c>
      <c r="V2122" s="8">
        <f t="shared" si="339"/>
        <v>35.462499999999999</v>
      </c>
    </row>
    <row r="2123" spans="1:22" ht="13.5" x14ac:dyDescent="0.25">
      <c r="A2123" s="3">
        <f>RSI!A2123</f>
        <v>45093</v>
      </c>
      <c r="B2123" s="2">
        <f>RSI!B2123</f>
        <v>4.2702999999999998</v>
      </c>
      <c r="C2123" s="2">
        <f>RSI!I2123</f>
        <v>90.93345865628973</v>
      </c>
      <c r="D2123" s="2">
        <f>MACD!E2123</f>
        <v>-9.0932584820011542E-3</v>
      </c>
      <c r="E2123" s="2">
        <f>MACD!F2123</f>
        <v>-2.3927285188287357E-2</v>
      </c>
      <c r="F2123" s="2">
        <f>'Moving Avg'!D2123</f>
        <v>4.1392600000000002</v>
      </c>
      <c r="G2123" s="2">
        <f>'Moving Avg'!F2123</f>
        <v>4.0884700000000009</v>
      </c>
      <c r="H2123" s="2">
        <f>'Moving Avg'!G2123</f>
        <v>3.9273779999999987</v>
      </c>
      <c r="I2123" s="2">
        <f>'Moving Avg'!H2123</f>
        <v>3.6932724999999942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0"/>
        <v>0</v>
      </c>
      <c r="N2123" s="8">
        <f t="shared" si="331"/>
        <v>0</v>
      </c>
      <c r="O2123" s="8">
        <f t="shared" si="332"/>
        <v>50</v>
      </c>
      <c r="P2123" s="8">
        <f t="shared" si="333"/>
        <v>83.5</v>
      </c>
      <c r="Q2123" s="9">
        <f t="shared" si="334"/>
        <v>20.024999999999999</v>
      </c>
      <c r="R2123" s="9">
        <f t="shared" si="335"/>
        <v>38.375</v>
      </c>
      <c r="S2123" s="9">
        <f t="shared" si="336"/>
        <v>50.075000000000003</v>
      </c>
      <c r="T2123" s="9">
        <f t="shared" si="337"/>
        <v>33.375</v>
      </c>
      <c r="U2123" s="8">
        <f t="shared" si="338"/>
        <v>36.158333333333331</v>
      </c>
      <c r="V2123" s="8">
        <f t="shared" si="339"/>
        <v>35.462499999999999</v>
      </c>
    </row>
    <row r="2124" spans="1:22" ht="13.5" x14ac:dyDescent="0.25">
      <c r="A2124" s="3">
        <f>RSI!A2124</f>
        <v>45096</v>
      </c>
      <c r="B2124" s="2">
        <f>RSI!B2124</f>
        <v>4.2702999999999998</v>
      </c>
      <c r="C2124" s="2">
        <f>RSI!I2124</f>
        <v>90.93345865628973</v>
      </c>
      <c r="D2124" s="2">
        <f>MACD!E2124</f>
        <v>-1.5914511946338195E-2</v>
      </c>
      <c r="E2124" s="2">
        <f>MACD!F2124</f>
        <v>-2.2324730539897527E-2</v>
      </c>
      <c r="F2124" s="2">
        <f>'Moving Avg'!D2124</f>
        <v>4.1724599999999992</v>
      </c>
      <c r="G2124" s="2">
        <f>'Moving Avg'!F2124</f>
        <v>4.1011950000000015</v>
      </c>
      <c r="H2124" s="2">
        <f>'Moving Avg'!G2124</f>
        <v>3.9373839999999984</v>
      </c>
      <c r="I2124" s="2">
        <f>'Moving Avg'!H2124</f>
        <v>3.6972084999999941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  <c r="M2124" s="8">
        <f t="shared" si="330"/>
        <v>0</v>
      </c>
      <c r="N2124" s="8">
        <f t="shared" si="331"/>
        <v>0</v>
      </c>
      <c r="O2124" s="8">
        <f t="shared" si="332"/>
        <v>50</v>
      </c>
      <c r="P2124" s="8">
        <f t="shared" si="333"/>
        <v>83.5</v>
      </c>
      <c r="Q2124" s="9">
        <f t="shared" si="334"/>
        <v>20.024999999999999</v>
      </c>
      <c r="R2124" s="9">
        <f t="shared" si="335"/>
        <v>38.375</v>
      </c>
      <c r="S2124" s="9">
        <f t="shared" si="336"/>
        <v>50.075000000000003</v>
      </c>
      <c r="T2124" s="9">
        <f t="shared" si="337"/>
        <v>33.375</v>
      </c>
      <c r="U2124" s="8">
        <f t="shared" si="338"/>
        <v>36.158333333333331</v>
      </c>
      <c r="V2124" s="8">
        <f t="shared" si="339"/>
        <v>35.462499999999999</v>
      </c>
    </row>
    <row r="2125" spans="1:22" ht="13.5" x14ac:dyDescent="0.25">
      <c r="A2125" s="3">
        <f>RSI!A2125</f>
        <v>45097</v>
      </c>
      <c r="B2125" s="2">
        <f>RSI!B2125</f>
        <v>4.2702999999999998</v>
      </c>
      <c r="C2125" s="2">
        <f>RSI!I2125</f>
        <v>90.93345865628973</v>
      </c>
      <c r="D2125" s="2">
        <f>MACD!E2125</f>
        <v>-2.2969174780832269E-2</v>
      </c>
      <c r="E2125" s="2">
        <f>MACD!F2125</f>
        <v>-2.2453619388084475E-2</v>
      </c>
      <c r="F2125" s="2">
        <f>'Moving Avg'!D2125</f>
        <v>4.20566</v>
      </c>
      <c r="G2125" s="2">
        <f>'Moving Avg'!F2125</f>
        <v>4.113920000000002</v>
      </c>
      <c r="H2125" s="2">
        <f>'Moving Avg'!G2125</f>
        <v>3.9473899999999982</v>
      </c>
      <c r="I2125" s="2">
        <f>'Moving Avg'!H2125</f>
        <v>3.7011444999999941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  <c r="M2125" s="8">
        <f t="shared" si="330"/>
        <v>0</v>
      </c>
      <c r="N2125" s="8">
        <f t="shared" si="331"/>
        <v>45</v>
      </c>
      <c r="O2125" s="8">
        <f t="shared" si="332"/>
        <v>50</v>
      </c>
      <c r="P2125" s="8">
        <f t="shared" si="333"/>
        <v>83.5</v>
      </c>
      <c r="Q2125" s="9">
        <f t="shared" si="334"/>
        <v>35.774999999999999</v>
      </c>
      <c r="R2125" s="9">
        <f t="shared" si="335"/>
        <v>47.375</v>
      </c>
      <c r="S2125" s="9">
        <f t="shared" si="336"/>
        <v>56.825000000000003</v>
      </c>
      <c r="T2125" s="9">
        <f t="shared" si="337"/>
        <v>44.625</v>
      </c>
      <c r="U2125" s="8">
        <f t="shared" si="338"/>
        <v>46.658333333333339</v>
      </c>
      <c r="V2125" s="8">
        <f t="shared" si="339"/>
        <v>46.150000000000006</v>
      </c>
    </row>
    <row r="2126" spans="1:22" ht="13.5" x14ac:dyDescent="0.25">
      <c r="A2126" s="3">
        <f>RSI!A2126</f>
        <v>45098</v>
      </c>
      <c r="B2126" s="2">
        <f>RSI!B2126</f>
        <v>4.2702999999999998</v>
      </c>
      <c r="C2126" s="2">
        <f>RSI!I2126</f>
        <v>90.93345865628973</v>
      </c>
      <c r="D2126" s="2">
        <f>MACD!E2126</f>
        <v>-3.0126313186422671E-2</v>
      </c>
      <c r="E2126" s="2">
        <f>MACD!F2126</f>
        <v>-2.3988158147752115E-2</v>
      </c>
      <c r="F2126" s="2">
        <f>'Moving Avg'!D2126</f>
        <v>4.2388599999999999</v>
      </c>
      <c r="G2126" s="2">
        <f>'Moving Avg'!F2126</f>
        <v>4.1274600000000019</v>
      </c>
      <c r="H2126" s="2">
        <f>'Moving Avg'!G2126</f>
        <v>3.9573959999999984</v>
      </c>
      <c r="I2126" s="2">
        <f>'Moving Avg'!H2126</f>
        <v>3.7043019999999944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  <c r="M2126" s="8">
        <f t="shared" si="330"/>
        <v>0</v>
      </c>
      <c r="N2126" s="8">
        <f t="shared" si="331"/>
        <v>45</v>
      </c>
      <c r="O2126" s="8">
        <f t="shared" si="332"/>
        <v>50</v>
      </c>
      <c r="P2126" s="8">
        <f t="shared" si="333"/>
        <v>83.5</v>
      </c>
      <c r="Q2126" s="9">
        <f t="shared" si="334"/>
        <v>35.774999999999999</v>
      </c>
      <c r="R2126" s="9">
        <f t="shared" si="335"/>
        <v>47.375</v>
      </c>
      <c r="S2126" s="9">
        <f t="shared" si="336"/>
        <v>56.825000000000003</v>
      </c>
      <c r="T2126" s="9">
        <f t="shared" si="337"/>
        <v>44.625</v>
      </c>
      <c r="U2126" s="8">
        <f t="shared" si="338"/>
        <v>46.658333333333339</v>
      </c>
      <c r="V2126" s="8">
        <f t="shared" si="339"/>
        <v>46.150000000000006</v>
      </c>
    </row>
    <row r="2127" spans="1:22" ht="13.5" x14ac:dyDescent="0.25">
      <c r="A2127" s="3">
        <f>RSI!A2127</f>
        <v>45099</v>
      </c>
      <c r="B2127" s="2">
        <f>RSI!B2127</f>
        <v>4.2702999999999998</v>
      </c>
      <c r="C2127" s="2">
        <f>RSI!I2127</f>
        <v>90.93345865628973</v>
      </c>
      <c r="D2127" s="2">
        <f>MACD!E2127</f>
        <v>-3.7282175889532532E-2</v>
      </c>
      <c r="E2127" s="2">
        <f>MACD!F2127</f>
        <v>-2.6646961696108199E-2</v>
      </c>
      <c r="F2127" s="2">
        <f>'Moving Avg'!D2127</f>
        <v>4.2702999999999998</v>
      </c>
      <c r="G2127" s="2">
        <f>'Moving Avg'!F2127</f>
        <v>4.1410000000000027</v>
      </c>
      <c r="H2127" s="2">
        <f>'Moving Avg'!G2127</f>
        <v>3.9674019999999981</v>
      </c>
      <c r="I2127" s="2">
        <f>'Moving Avg'!H2127</f>
        <v>3.7074594999999944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  <c r="M2127" s="8">
        <f t="shared" si="330"/>
        <v>0</v>
      </c>
      <c r="N2127" s="8">
        <f t="shared" si="331"/>
        <v>45</v>
      </c>
      <c r="O2127" s="8">
        <f t="shared" si="332"/>
        <v>50</v>
      </c>
      <c r="P2127" s="8">
        <f t="shared" si="333"/>
        <v>83.5</v>
      </c>
      <c r="Q2127" s="9">
        <f t="shared" si="334"/>
        <v>35.774999999999999</v>
      </c>
      <c r="R2127" s="9">
        <f t="shared" si="335"/>
        <v>47.375</v>
      </c>
      <c r="S2127" s="9">
        <f t="shared" si="336"/>
        <v>56.825000000000003</v>
      </c>
      <c r="T2127" s="9">
        <f t="shared" si="337"/>
        <v>44.625</v>
      </c>
      <c r="U2127" s="8">
        <f t="shared" si="338"/>
        <v>46.658333333333339</v>
      </c>
      <c r="V2127" s="8">
        <f t="shared" si="339"/>
        <v>46.150000000000006</v>
      </c>
    </row>
    <row r="2128" spans="1:22" ht="13.5" x14ac:dyDescent="0.25">
      <c r="A2128" s="3">
        <f>RSI!A2128</f>
        <v>45100</v>
      </c>
      <c r="B2128" s="2">
        <f>RSI!B2128</f>
        <v>4.2702999999999998</v>
      </c>
      <c r="C2128" s="2">
        <f>RSI!I2128</f>
        <v>90.93345865628973</v>
      </c>
      <c r="D2128" s="2">
        <f>MACD!E2128</f>
        <v>-4.4355490817729937E-2</v>
      </c>
      <c r="E2128" s="2">
        <f>MACD!F2128</f>
        <v>-3.0188667520432547E-2</v>
      </c>
      <c r="F2128" s="2">
        <f>'Moving Avg'!D2128</f>
        <v>4.2702999999999998</v>
      </c>
      <c r="G2128" s="2">
        <f>'Moving Avg'!F2128</f>
        <v>4.1545400000000026</v>
      </c>
      <c r="H2128" s="2">
        <f>'Moving Avg'!G2128</f>
        <v>3.9774079999999974</v>
      </c>
      <c r="I2128" s="2">
        <f>'Moving Avg'!H2128</f>
        <v>3.7098379999999942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  <c r="M2128" s="8">
        <f t="shared" si="330"/>
        <v>0</v>
      </c>
      <c r="N2128" s="8">
        <f t="shared" si="331"/>
        <v>45</v>
      </c>
      <c r="O2128" s="8">
        <f t="shared" si="332"/>
        <v>50</v>
      </c>
      <c r="P2128" s="8">
        <f t="shared" si="333"/>
        <v>33</v>
      </c>
      <c r="Q2128" s="9">
        <f t="shared" si="334"/>
        <v>28.2</v>
      </c>
      <c r="R2128" s="9">
        <f t="shared" si="335"/>
        <v>34.75</v>
      </c>
      <c r="S2128" s="9">
        <f t="shared" si="336"/>
        <v>34.1</v>
      </c>
      <c r="T2128" s="9">
        <f t="shared" si="337"/>
        <v>32</v>
      </c>
      <c r="U2128" s="8">
        <f t="shared" si="338"/>
        <v>32.35</v>
      </c>
      <c r="V2128" s="8">
        <f t="shared" si="339"/>
        <v>32.262500000000003</v>
      </c>
    </row>
    <row r="2129" spans="1:22" ht="13.5" x14ac:dyDescent="0.25">
      <c r="A2129" s="3">
        <f>RSI!A2129</f>
        <v>45103</v>
      </c>
      <c r="B2129" s="2">
        <f>RSI!B2129</f>
        <v>4.2702999999999998</v>
      </c>
      <c r="C2129" s="2">
        <f>RSI!I2129</f>
        <v>90.93345865628973</v>
      </c>
      <c r="D2129" s="2">
        <f>MACD!E2129</f>
        <v>-5.1283523985773627E-2</v>
      </c>
      <c r="E2129" s="2">
        <f>MACD!F2129</f>
        <v>-3.4407638813500764E-2</v>
      </c>
      <c r="F2129" s="2">
        <f>'Moving Avg'!D2129</f>
        <v>4.2702999999999998</v>
      </c>
      <c r="G2129" s="2">
        <f>'Moving Avg'!F2129</f>
        <v>4.1628400000000019</v>
      </c>
      <c r="H2129" s="2">
        <f>'Moving Avg'!G2129</f>
        <v>3.9875779999999974</v>
      </c>
      <c r="I2129" s="2">
        <f>'Moving Avg'!H2129</f>
        <v>3.712216499999994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  <c r="M2129" s="8">
        <f t="shared" si="330"/>
        <v>0</v>
      </c>
      <c r="N2129" s="8">
        <f t="shared" si="331"/>
        <v>45</v>
      </c>
      <c r="O2129" s="8">
        <f t="shared" si="332"/>
        <v>50</v>
      </c>
      <c r="P2129" s="8">
        <f t="shared" si="333"/>
        <v>33</v>
      </c>
      <c r="Q2129" s="9">
        <f t="shared" si="334"/>
        <v>28.2</v>
      </c>
      <c r="R2129" s="9">
        <f t="shared" si="335"/>
        <v>34.75</v>
      </c>
      <c r="S2129" s="9">
        <f t="shared" si="336"/>
        <v>34.1</v>
      </c>
      <c r="T2129" s="9">
        <f t="shared" si="337"/>
        <v>32</v>
      </c>
      <c r="U2129" s="8">
        <f t="shared" si="338"/>
        <v>32.35</v>
      </c>
      <c r="V2129" s="8">
        <f t="shared" si="339"/>
        <v>32.262500000000003</v>
      </c>
    </row>
    <row r="2130" spans="1:22" ht="13.5" x14ac:dyDescent="0.25">
      <c r="A2130" s="3">
        <f>RSI!A2130</f>
        <v>45104</v>
      </c>
      <c r="B2130" s="2">
        <f>RSI!B2130</f>
        <v>4.2352999999999996</v>
      </c>
      <c r="C2130" s="2">
        <f>RSI!I2130</f>
        <v>75.668851557109576</v>
      </c>
      <c r="D2130" s="2">
        <f>MACD!E2130</f>
        <v>-5.5426187875428745E-2</v>
      </c>
      <c r="E2130" s="2">
        <f>MACD!F2130</f>
        <v>-3.861134862588636E-2</v>
      </c>
      <c r="F2130" s="2">
        <f>'Moving Avg'!D2130</f>
        <v>4.2632999999999992</v>
      </c>
      <c r="G2130" s="2">
        <f>'Moving Avg'!F2130</f>
        <v>4.1693900000000017</v>
      </c>
      <c r="H2130" s="2">
        <f>'Moving Avg'!G2130</f>
        <v>3.9970479999999977</v>
      </c>
      <c r="I2130" s="2">
        <f>'Moving Avg'!H2130</f>
        <v>3.7144199999999943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  <c r="M2130" s="8">
        <f t="shared" si="330"/>
        <v>0</v>
      </c>
      <c r="N2130" s="8">
        <f t="shared" si="331"/>
        <v>45</v>
      </c>
      <c r="O2130" s="8">
        <f t="shared" si="332"/>
        <v>50</v>
      </c>
      <c r="P2130" s="8">
        <f t="shared" si="333"/>
        <v>16.5</v>
      </c>
      <c r="Q2130" s="9">
        <f t="shared" si="334"/>
        <v>25.725000000000001</v>
      </c>
      <c r="R2130" s="9">
        <f t="shared" si="335"/>
        <v>30.625</v>
      </c>
      <c r="S2130" s="9">
        <f t="shared" si="336"/>
        <v>26.675000000000001</v>
      </c>
      <c r="T2130" s="9">
        <f t="shared" si="337"/>
        <v>27.875</v>
      </c>
      <c r="U2130" s="8">
        <f t="shared" si="338"/>
        <v>27.675000000000001</v>
      </c>
      <c r="V2130" s="8">
        <f t="shared" si="339"/>
        <v>27.725000000000001</v>
      </c>
    </row>
    <row r="2131" spans="1:22" ht="13.5" x14ac:dyDescent="0.25">
      <c r="A2131" s="3">
        <f>RSI!A2131</f>
        <v>45107</v>
      </c>
      <c r="B2131" s="2">
        <f>RSI!B2131</f>
        <v>4.2352999999999996</v>
      </c>
      <c r="C2131" s="2">
        <f>RSI!I2131</f>
        <v>75.668851557109591</v>
      </c>
      <c r="D2131" s="2">
        <f>MACD!E2131</f>
        <v>-5.9533104736264164E-2</v>
      </c>
      <c r="E2131" s="2">
        <f>MACD!F2131</f>
        <v>-4.2795699847961922E-2</v>
      </c>
      <c r="F2131" s="2">
        <f>'Moving Avg'!D2131</f>
        <v>4.2562999999999995</v>
      </c>
      <c r="G2131" s="2">
        <f>'Moving Avg'!F2131</f>
        <v>4.1759400000000007</v>
      </c>
      <c r="H2131" s="2">
        <f>'Moving Avg'!G2131</f>
        <v>4.0065179999999971</v>
      </c>
      <c r="I2131" s="2">
        <f>'Moving Avg'!H2131</f>
        <v>3.716623499999995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0</v>
      </c>
      <c r="N2131" s="8">
        <f t="shared" si="331"/>
        <v>45</v>
      </c>
      <c r="O2131" s="8">
        <f t="shared" si="332"/>
        <v>50</v>
      </c>
      <c r="P2131" s="8">
        <f t="shared" si="333"/>
        <v>16.5</v>
      </c>
      <c r="Q2131" s="9">
        <f t="shared" si="334"/>
        <v>25.725000000000001</v>
      </c>
      <c r="R2131" s="9">
        <f t="shared" si="335"/>
        <v>30.625</v>
      </c>
      <c r="S2131" s="9">
        <f t="shared" si="336"/>
        <v>26.675000000000001</v>
      </c>
      <c r="T2131" s="9">
        <f t="shared" si="337"/>
        <v>27.875</v>
      </c>
      <c r="U2131" s="8">
        <f t="shared" si="338"/>
        <v>27.675000000000001</v>
      </c>
      <c r="V2131" s="8">
        <f t="shared" si="339"/>
        <v>27.725000000000001</v>
      </c>
    </row>
    <row r="2132" spans="1:22" ht="13.5" x14ac:dyDescent="0.25">
      <c r="A2132" s="3">
        <f>RSI!A2132</f>
        <v>45110</v>
      </c>
      <c r="B2132" s="2">
        <f>RSI!B2132</f>
        <v>4.2352999999999996</v>
      </c>
      <c r="C2132" s="2">
        <f>RSI!I2132</f>
        <v>75.668851557109591</v>
      </c>
      <c r="D2132" s="2">
        <f>MACD!E2132</f>
        <v>-6.2211366040494376E-2</v>
      </c>
      <c r="E2132" s="2">
        <f>MACD!F2132</f>
        <v>-4.6678833086468412E-2</v>
      </c>
      <c r="F2132" s="2">
        <f>'Moving Avg'!D2132</f>
        <v>4.2492999999999999</v>
      </c>
      <c r="G2132" s="2">
        <f>'Moving Avg'!F2132</f>
        <v>4.1824899999999996</v>
      </c>
      <c r="H2132" s="2">
        <f>'Moving Avg'!G2132</f>
        <v>4.0159879999999966</v>
      </c>
      <c r="I2132" s="2">
        <f>'Moving Avg'!H2132</f>
        <v>3.7188269999999957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  <c r="M2132" s="8">
        <f t="shared" si="330"/>
        <v>0</v>
      </c>
      <c r="N2132" s="8">
        <f t="shared" si="331"/>
        <v>45</v>
      </c>
      <c r="O2132" s="8">
        <f t="shared" si="332"/>
        <v>50</v>
      </c>
      <c r="P2132" s="8">
        <f t="shared" si="333"/>
        <v>16.5</v>
      </c>
      <c r="Q2132" s="9">
        <f t="shared" si="334"/>
        <v>25.725000000000001</v>
      </c>
      <c r="R2132" s="9">
        <f t="shared" si="335"/>
        <v>30.625</v>
      </c>
      <c r="S2132" s="9">
        <f t="shared" si="336"/>
        <v>26.675000000000001</v>
      </c>
      <c r="T2132" s="9">
        <f t="shared" si="337"/>
        <v>27.875</v>
      </c>
      <c r="U2132" s="8">
        <f t="shared" si="338"/>
        <v>27.675000000000001</v>
      </c>
      <c r="V2132" s="8">
        <f t="shared" si="339"/>
        <v>27.725000000000001</v>
      </c>
    </row>
    <row r="2133" spans="1:22" ht="13.5" x14ac:dyDescent="0.25">
      <c r="A2133" s="3">
        <f>RSI!A2133</f>
        <v>45111</v>
      </c>
      <c r="B2133" s="2">
        <f>RSI!B2133</f>
        <v>4.2352999999999996</v>
      </c>
      <c r="C2133" s="2">
        <f>RSI!I2133</f>
        <v>75.668851557109591</v>
      </c>
      <c r="D2133" s="2">
        <f>MACD!E2133</f>
        <v>-4.080873468579771E-2</v>
      </c>
      <c r="E2133" s="2">
        <f>MACD!F2133</f>
        <v>-4.550481340633427E-2</v>
      </c>
      <c r="F2133" s="2">
        <f>'Moving Avg'!D2133</f>
        <v>4.2422999999999993</v>
      </c>
      <c r="G2133" s="2">
        <f>'Moving Avg'!F2133</f>
        <v>4.1890399999999994</v>
      </c>
      <c r="H2133" s="2">
        <f>'Moving Avg'!G2133</f>
        <v>4.0269339999999971</v>
      </c>
      <c r="I2133" s="2">
        <f>'Moving Avg'!H2133</f>
        <v>3.7218504999999955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0</v>
      </c>
      <c r="N2133" s="8">
        <f t="shared" si="331"/>
        <v>0</v>
      </c>
      <c r="O2133" s="8">
        <f t="shared" si="332"/>
        <v>50</v>
      </c>
      <c r="P2133" s="8">
        <f t="shared" si="333"/>
        <v>16.5</v>
      </c>
      <c r="Q2133" s="9">
        <f t="shared" si="334"/>
        <v>9.9749999999999996</v>
      </c>
      <c r="R2133" s="9">
        <f t="shared" si="335"/>
        <v>21.625</v>
      </c>
      <c r="S2133" s="9">
        <f t="shared" si="336"/>
        <v>19.925000000000001</v>
      </c>
      <c r="T2133" s="9">
        <f t="shared" si="337"/>
        <v>16.625</v>
      </c>
      <c r="U2133" s="8">
        <f t="shared" si="338"/>
        <v>17.175000000000001</v>
      </c>
      <c r="V2133" s="8">
        <f t="shared" si="339"/>
        <v>17.037500000000001</v>
      </c>
    </row>
    <row r="2134" spans="1:22" ht="13.5" x14ac:dyDescent="0.25">
      <c r="A2134" s="3">
        <f>RSI!A2134</f>
        <v>45112</v>
      </c>
      <c r="B2134" s="2">
        <f>RSI!B2134</f>
        <v>4.2352999999999996</v>
      </c>
      <c r="C2134" s="2">
        <f>RSI!I2134</f>
        <v>75.668851557109576</v>
      </c>
      <c r="D2134" s="2">
        <f>MACD!E2134</f>
        <v>-2.3176374112336084E-2</v>
      </c>
      <c r="E2134" s="2">
        <f>MACD!F2134</f>
        <v>-4.1039125547534631E-2</v>
      </c>
      <c r="F2134" s="2">
        <f>'Moving Avg'!D2134</f>
        <v>4.2352999999999996</v>
      </c>
      <c r="G2134" s="2">
        <f>'Moving Avg'!F2134</f>
        <v>4.1955899999999993</v>
      </c>
      <c r="H2134" s="2">
        <f>'Moving Avg'!G2134</f>
        <v>4.0362399999999967</v>
      </c>
      <c r="I2134" s="2">
        <f>'Moving Avg'!H2134</f>
        <v>3.7248739999999958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  <c r="M2134" s="8">
        <f t="shared" si="330"/>
        <v>0</v>
      </c>
      <c r="N2134" s="8">
        <f t="shared" si="331"/>
        <v>0</v>
      </c>
      <c r="O2134" s="8">
        <f t="shared" si="332"/>
        <v>50</v>
      </c>
      <c r="P2134" s="8">
        <f t="shared" si="333"/>
        <v>16.5</v>
      </c>
      <c r="Q2134" s="9">
        <f t="shared" si="334"/>
        <v>9.9749999999999996</v>
      </c>
      <c r="R2134" s="9">
        <f t="shared" si="335"/>
        <v>21.625</v>
      </c>
      <c r="S2134" s="9">
        <f t="shared" si="336"/>
        <v>19.925000000000001</v>
      </c>
      <c r="T2134" s="9">
        <f t="shared" si="337"/>
        <v>16.625</v>
      </c>
      <c r="U2134" s="8">
        <f t="shared" si="338"/>
        <v>17.175000000000001</v>
      </c>
      <c r="V2134" s="8">
        <f t="shared" si="339"/>
        <v>17.037500000000001</v>
      </c>
    </row>
    <row r="2135" spans="1:22" ht="13.5" x14ac:dyDescent="0.25">
      <c r="A2135" s="3">
        <f>RSI!A2135</f>
        <v>45113</v>
      </c>
      <c r="B2135" s="2">
        <f>RSI!B2135</f>
        <v>4.2789999999999999</v>
      </c>
      <c r="C2135" s="2">
        <f>RSI!I2135</f>
        <v>81.335388100856079</v>
      </c>
      <c r="D2135" s="2">
        <f>MACD!E2135</f>
        <v>-1.1935905012189885E-2</v>
      </c>
      <c r="E2135" s="2">
        <f>MACD!F2135</f>
        <v>-3.5218481440465681E-2</v>
      </c>
      <c r="F2135" s="2">
        <f>'Moving Avg'!D2135</f>
        <v>4.24404</v>
      </c>
      <c r="G2135" s="2">
        <f>'Moving Avg'!F2135</f>
        <v>4.204324999999999</v>
      </c>
      <c r="H2135" s="2">
        <f>'Moving Avg'!G2135</f>
        <v>4.0464199999999968</v>
      </c>
      <c r="I2135" s="2">
        <f>'Moving Avg'!H2135</f>
        <v>3.7281159999999955</v>
      </c>
      <c r="J2135" s="6" t="str">
        <f>OBV!F2135</f>
        <v>BULLISH</v>
      </c>
      <c r="K2135" s="6" t="str">
        <f>OBV!G2135</f>
        <v>STRONG</v>
      </c>
      <c r="L2135" s="6" t="str">
        <f>OBV!H2135</f>
        <v>CONFIRMED BULLISH</v>
      </c>
      <c r="M2135" s="8">
        <f t="shared" si="330"/>
        <v>0</v>
      </c>
      <c r="N2135" s="8">
        <f t="shared" si="331"/>
        <v>0</v>
      </c>
      <c r="O2135" s="8">
        <f t="shared" si="332"/>
        <v>50</v>
      </c>
      <c r="P2135" s="8">
        <f t="shared" si="333"/>
        <v>100</v>
      </c>
      <c r="Q2135" s="9">
        <f t="shared" si="334"/>
        <v>22.5</v>
      </c>
      <c r="R2135" s="9">
        <f t="shared" si="335"/>
        <v>42.5</v>
      </c>
      <c r="S2135" s="9">
        <f t="shared" si="336"/>
        <v>57.5</v>
      </c>
      <c r="T2135" s="9">
        <f t="shared" si="337"/>
        <v>37.5</v>
      </c>
      <c r="U2135" s="8">
        <f t="shared" si="338"/>
        <v>40.833333333333336</v>
      </c>
      <c r="V2135" s="8">
        <f t="shared" si="339"/>
        <v>40</v>
      </c>
    </row>
    <row r="2136" spans="1:22" ht="13.5" x14ac:dyDescent="0.25">
      <c r="A2136" s="3">
        <f>RSI!A2136</f>
        <v>45114</v>
      </c>
      <c r="B2136" s="2">
        <f>RSI!B2136</f>
        <v>4.2702999999999998</v>
      </c>
      <c r="C2136" s="2">
        <f>RSI!I2136</f>
        <v>77.467302994490922</v>
      </c>
      <c r="D2136" s="2">
        <f>MACD!E2136</f>
        <v>-2.4479488224775636E-3</v>
      </c>
      <c r="E2136" s="2">
        <f>MACD!F2136</f>
        <v>-2.866437491686806E-2</v>
      </c>
      <c r="F2136" s="2">
        <f>'Moving Avg'!D2136</f>
        <v>4.2510399999999997</v>
      </c>
      <c r="G2136" s="2">
        <f>'Moving Avg'!F2136</f>
        <v>4.2126250000000001</v>
      </c>
      <c r="H2136" s="2">
        <f>'Moving Avg'!G2136</f>
        <v>4.0564259999999965</v>
      </c>
      <c r="I2136" s="2">
        <f>'Moving Avg'!H2136</f>
        <v>3.7314779999999956</v>
      </c>
      <c r="J2136" s="6" t="str">
        <f>OBV!F2136</f>
        <v>BULLISH</v>
      </c>
      <c r="K2136" s="6" t="str">
        <f>OBV!G2136</f>
        <v>STRONG</v>
      </c>
      <c r="L2136" s="6" t="str">
        <f>OBV!H2136</f>
        <v>CONFIRMED BULLISH</v>
      </c>
      <c r="M2136" s="8">
        <f t="shared" si="330"/>
        <v>0</v>
      </c>
      <c r="N2136" s="8">
        <f t="shared" si="331"/>
        <v>0</v>
      </c>
      <c r="O2136" s="8">
        <f t="shared" si="332"/>
        <v>50</v>
      </c>
      <c r="P2136" s="8">
        <f t="shared" si="333"/>
        <v>100</v>
      </c>
      <c r="Q2136" s="9">
        <f t="shared" si="334"/>
        <v>22.5</v>
      </c>
      <c r="R2136" s="9">
        <f t="shared" si="335"/>
        <v>42.5</v>
      </c>
      <c r="S2136" s="9">
        <f t="shared" si="336"/>
        <v>57.5</v>
      </c>
      <c r="T2136" s="9">
        <f t="shared" si="337"/>
        <v>37.5</v>
      </c>
      <c r="U2136" s="8">
        <f t="shared" si="338"/>
        <v>40.833333333333336</v>
      </c>
      <c r="V2136" s="8">
        <f t="shared" si="339"/>
        <v>40</v>
      </c>
    </row>
    <row r="2137" spans="1:22" ht="13.5" x14ac:dyDescent="0.25">
      <c r="A2137" s="3">
        <f>RSI!A2137</f>
        <v>45117</v>
      </c>
      <c r="B2137" s="2">
        <f>RSI!B2137</f>
        <v>4.2702999999999998</v>
      </c>
      <c r="C2137" s="2">
        <f>RSI!I2137</f>
        <v>77.467302994490922</v>
      </c>
      <c r="D2137" s="2">
        <f>MACD!E2137</f>
        <v>5.0135319395181455E-3</v>
      </c>
      <c r="E2137" s="2">
        <f>MACD!F2137</f>
        <v>-2.1928793545590821E-2</v>
      </c>
      <c r="F2137" s="2">
        <f>'Moving Avg'!D2137</f>
        <v>4.2580399999999994</v>
      </c>
      <c r="G2137" s="2">
        <f>'Moving Avg'!F2137</f>
        <v>4.2209250000000003</v>
      </c>
      <c r="H2137" s="2">
        <f>'Moving Avg'!G2137</f>
        <v>4.0664319999999963</v>
      </c>
      <c r="I2137" s="2">
        <f>'Moving Avg'!H2137</f>
        <v>3.7346764999999955</v>
      </c>
      <c r="J2137" s="6" t="str">
        <f>OBV!F2137</f>
        <v>BULLISH</v>
      </c>
      <c r="K2137" s="6" t="str">
        <f>OBV!G2137</f>
        <v>STRONG</v>
      </c>
      <c r="L2137" s="6" t="str">
        <f>OBV!H2137</f>
        <v>CONFIRMED BULLISH</v>
      </c>
      <c r="M2137" s="8">
        <f t="shared" si="330"/>
        <v>0</v>
      </c>
      <c r="N2137" s="8">
        <f t="shared" si="331"/>
        <v>0</v>
      </c>
      <c r="O2137" s="8">
        <f t="shared" si="332"/>
        <v>50</v>
      </c>
      <c r="P2137" s="8">
        <f t="shared" si="333"/>
        <v>100</v>
      </c>
      <c r="Q2137" s="9">
        <f t="shared" si="334"/>
        <v>22.5</v>
      </c>
      <c r="R2137" s="9">
        <f t="shared" si="335"/>
        <v>42.5</v>
      </c>
      <c r="S2137" s="9">
        <f t="shared" si="336"/>
        <v>57.5</v>
      </c>
      <c r="T2137" s="9">
        <f t="shared" si="337"/>
        <v>37.5</v>
      </c>
      <c r="U2137" s="8">
        <f t="shared" si="338"/>
        <v>40.833333333333336</v>
      </c>
      <c r="V2137" s="8">
        <f t="shared" si="339"/>
        <v>40</v>
      </c>
    </row>
    <row r="2138" spans="1:22" ht="13.5" x14ac:dyDescent="0.25">
      <c r="A2138" s="3">
        <f>RSI!A2138</f>
        <v>45118</v>
      </c>
      <c r="B2138" s="2">
        <f>RSI!B2138</f>
        <v>4.2702999999999998</v>
      </c>
      <c r="C2138" s="2">
        <f>RSI!I2138</f>
        <v>77.467302994490922</v>
      </c>
      <c r="D2138" s="2">
        <f>MACD!E2138</f>
        <v>1.0802287158295343E-2</v>
      </c>
      <c r="E2138" s="2">
        <f>MACD!F2138</f>
        <v>-1.5382577404813589E-2</v>
      </c>
      <c r="F2138" s="2">
        <f>'Moving Avg'!D2138</f>
        <v>4.2650399999999991</v>
      </c>
      <c r="G2138" s="2">
        <f>'Moving Avg'!F2138</f>
        <v>4.2292250000000013</v>
      </c>
      <c r="H2138" s="2">
        <f>'Moving Avg'!G2138</f>
        <v>4.0761099999999963</v>
      </c>
      <c r="I2138" s="2">
        <f>'Moving Avg'!H2138</f>
        <v>3.7371779999999957</v>
      </c>
      <c r="J2138" s="6" t="str">
        <f>OBV!F2138</f>
        <v>BULLISH</v>
      </c>
      <c r="K2138" s="6" t="str">
        <f>OBV!G2138</f>
        <v>STRONG</v>
      </c>
      <c r="L2138" s="6" t="str">
        <f>OBV!H2138</f>
        <v>CONFIRMED BULLISH</v>
      </c>
      <c r="M2138" s="8">
        <f t="shared" si="330"/>
        <v>0</v>
      </c>
      <c r="N2138" s="8">
        <f t="shared" si="331"/>
        <v>0</v>
      </c>
      <c r="O2138" s="8">
        <f t="shared" si="332"/>
        <v>50</v>
      </c>
      <c r="P2138" s="8">
        <f t="shared" si="333"/>
        <v>100</v>
      </c>
      <c r="Q2138" s="9">
        <f t="shared" si="334"/>
        <v>22.5</v>
      </c>
      <c r="R2138" s="9">
        <f t="shared" si="335"/>
        <v>42.5</v>
      </c>
      <c r="S2138" s="9">
        <f t="shared" si="336"/>
        <v>57.5</v>
      </c>
      <c r="T2138" s="9">
        <f t="shared" si="337"/>
        <v>37.5</v>
      </c>
      <c r="U2138" s="8">
        <f t="shared" si="338"/>
        <v>40.833333333333336</v>
      </c>
      <c r="V2138" s="8">
        <f t="shared" si="339"/>
        <v>40</v>
      </c>
    </row>
    <row r="2139" spans="1:22" ht="13.5" x14ac:dyDescent="0.25">
      <c r="A2139" s="3">
        <f>RSI!A2139</f>
        <v>45119</v>
      </c>
      <c r="B2139" s="2">
        <f>RSI!B2139</f>
        <v>4.2702999999999998</v>
      </c>
      <c r="C2139" s="2">
        <f>RSI!I2139</f>
        <v>77.467302994490922</v>
      </c>
      <c r="D2139" s="2">
        <f>MACD!E2139</f>
        <v>1.5214533701118249E-2</v>
      </c>
      <c r="E2139" s="2">
        <f>MACD!F2139</f>
        <v>-9.2631551836272214E-3</v>
      </c>
      <c r="F2139" s="2">
        <f>'Moving Avg'!D2139</f>
        <v>4.2720399999999987</v>
      </c>
      <c r="G2139" s="2">
        <f>'Moving Avg'!F2139</f>
        <v>4.2375250000000015</v>
      </c>
      <c r="H2139" s="2">
        <f>'Moving Avg'!G2139</f>
        <v>4.0857879999999964</v>
      </c>
      <c r="I2139" s="2">
        <f>'Moving Avg'!H2139</f>
        <v>3.7396794999999954</v>
      </c>
      <c r="J2139" s="6" t="str">
        <f>OBV!F2139</f>
        <v>BULLISH</v>
      </c>
      <c r="K2139" s="6" t="str">
        <f>OBV!G2139</f>
        <v>STRONG</v>
      </c>
      <c r="L2139" s="6" t="str">
        <f>OBV!H2139</f>
        <v>CONFIRMED BULLISH</v>
      </c>
      <c r="M2139" s="8">
        <f t="shared" si="330"/>
        <v>0</v>
      </c>
      <c r="N2139" s="8">
        <f t="shared" si="331"/>
        <v>0</v>
      </c>
      <c r="O2139" s="8">
        <f t="shared" si="332"/>
        <v>50</v>
      </c>
      <c r="P2139" s="8">
        <f t="shared" si="333"/>
        <v>100</v>
      </c>
      <c r="Q2139" s="9">
        <f t="shared" si="334"/>
        <v>22.5</v>
      </c>
      <c r="R2139" s="9">
        <f t="shared" si="335"/>
        <v>42.5</v>
      </c>
      <c r="S2139" s="9">
        <f t="shared" si="336"/>
        <v>57.5</v>
      </c>
      <c r="T2139" s="9">
        <f t="shared" si="337"/>
        <v>37.5</v>
      </c>
      <c r="U2139" s="8">
        <f t="shared" si="338"/>
        <v>40.833333333333336</v>
      </c>
      <c r="V2139" s="8">
        <f t="shared" si="339"/>
        <v>40</v>
      </c>
    </row>
    <row r="2140" spans="1:22" ht="13.5" x14ac:dyDescent="0.25">
      <c r="A2140" s="3">
        <f>RSI!A2140</f>
        <v>45120</v>
      </c>
      <c r="B2140" s="2">
        <f>RSI!B2140</f>
        <v>4.2702999999999998</v>
      </c>
      <c r="C2140" s="2">
        <f>RSI!I2140</f>
        <v>77.467302994490922</v>
      </c>
      <c r="D2140" s="2">
        <f>MACD!E2140</f>
        <v>1.3113421634085576E-2</v>
      </c>
      <c r="E2140" s="2">
        <f>MACD!F2140</f>
        <v>-4.787839820084662E-3</v>
      </c>
      <c r="F2140" s="2">
        <f>'Moving Avg'!D2140</f>
        <v>4.2702999999999998</v>
      </c>
      <c r="G2140" s="2">
        <f>'Moving Avg'!F2140</f>
        <v>4.2458250000000017</v>
      </c>
      <c r="H2140" s="2">
        <f>'Moving Avg'!G2140</f>
        <v>4.0954659999999956</v>
      </c>
      <c r="I2140" s="2">
        <f>'Moving Avg'!H2140</f>
        <v>3.7427959999999958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0</v>
      </c>
      <c r="N2140" s="8">
        <f t="shared" si="331"/>
        <v>0</v>
      </c>
      <c r="O2140" s="8">
        <f t="shared" si="332"/>
        <v>50</v>
      </c>
      <c r="P2140" s="8">
        <f t="shared" si="333"/>
        <v>16.5</v>
      </c>
      <c r="Q2140" s="9">
        <f t="shared" si="334"/>
        <v>9.9749999999999996</v>
      </c>
      <c r="R2140" s="9">
        <f t="shared" si="335"/>
        <v>21.625</v>
      </c>
      <c r="S2140" s="9">
        <f t="shared" si="336"/>
        <v>19.925000000000001</v>
      </c>
      <c r="T2140" s="9">
        <f t="shared" si="337"/>
        <v>16.625</v>
      </c>
      <c r="U2140" s="8">
        <f t="shared" si="338"/>
        <v>17.175000000000001</v>
      </c>
      <c r="V2140" s="8">
        <f t="shared" si="339"/>
        <v>17.037500000000001</v>
      </c>
    </row>
    <row r="2141" spans="1:22" ht="13.5" x14ac:dyDescent="0.25">
      <c r="A2141" s="3">
        <f>RSI!A2141</f>
        <v>45121</v>
      </c>
      <c r="B2141" s="2">
        <f>RSI!B2141</f>
        <v>4.2702999999999998</v>
      </c>
      <c r="C2141" s="2">
        <f>RSI!I2141</f>
        <v>77.467302994490922</v>
      </c>
      <c r="D2141" s="2">
        <f>MACD!E2141</f>
        <v>1.0918950109953585E-2</v>
      </c>
      <c r="E2141" s="2">
        <f>MACD!F2141</f>
        <v>-1.6464818340770127E-3</v>
      </c>
      <c r="F2141" s="2">
        <f>'Moving Avg'!D2141</f>
        <v>4.2702999999999998</v>
      </c>
      <c r="G2141" s="2">
        <f>'Moving Avg'!F2141</f>
        <v>4.254125000000001</v>
      </c>
      <c r="H2141" s="2">
        <f>'Moving Avg'!G2141</f>
        <v>4.1051439999999966</v>
      </c>
      <c r="I2141" s="2">
        <f>'Moving Avg'!H2141</f>
        <v>3.745338499999995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0</v>
      </c>
      <c r="N2141" s="8">
        <f t="shared" si="331"/>
        <v>0</v>
      </c>
      <c r="O2141" s="8">
        <f t="shared" si="332"/>
        <v>50</v>
      </c>
      <c r="P2141" s="8">
        <f t="shared" si="333"/>
        <v>33</v>
      </c>
      <c r="Q2141" s="9">
        <f t="shared" si="334"/>
        <v>12.45</v>
      </c>
      <c r="R2141" s="9">
        <f t="shared" si="335"/>
        <v>25.75</v>
      </c>
      <c r="S2141" s="9">
        <f t="shared" si="336"/>
        <v>27.35</v>
      </c>
      <c r="T2141" s="9">
        <f t="shared" si="337"/>
        <v>20.75</v>
      </c>
      <c r="U2141" s="8">
        <f t="shared" si="338"/>
        <v>21.850000000000005</v>
      </c>
      <c r="V2141" s="8">
        <f t="shared" si="339"/>
        <v>21.575000000000003</v>
      </c>
    </row>
    <row r="2142" spans="1:22" ht="13.5" x14ac:dyDescent="0.25">
      <c r="A2142" s="3">
        <f>RSI!A2142</f>
        <v>45124</v>
      </c>
      <c r="B2142" s="2">
        <f>RSI!B2142</f>
        <v>4.2702999999999998</v>
      </c>
      <c r="C2142" s="2">
        <f>RSI!I2142</f>
        <v>77.467302994490922</v>
      </c>
      <c r="D2142" s="2">
        <f>MACD!E2142</f>
        <v>8.6763419345228243E-3</v>
      </c>
      <c r="E2142" s="2">
        <f>MACD!F2142</f>
        <v>4.1808291964295463E-4</v>
      </c>
      <c r="F2142" s="2">
        <f>'Moving Avg'!D2142</f>
        <v>4.2702999999999998</v>
      </c>
      <c r="G2142" s="2">
        <f>'Moving Avg'!F2142</f>
        <v>4.261985000000001</v>
      </c>
      <c r="H2142" s="2">
        <f>'Moving Avg'!G2142</f>
        <v>4.1148219999999966</v>
      </c>
      <c r="I2142" s="2">
        <f>'Moving Avg'!H2142</f>
        <v>3.7478809999999951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0</v>
      </c>
      <c r="N2142" s="8">
        <f t="shared" si="331"/>
        <v>0</v>
      </c>
      <c r="O2142" s="8">
        <f t="shared" si="332"/>
        <v>50</v>
      </c>
      <c r="P2142" s="8">
        <f t="shared" si="333"/>
        <v>33</v>
      </c>
      <c r="Q2142" s="9">
        <f t="shared" si="334"/>
        <v>12.45</v>
      </c>
      <c r="R2142" s="9">
        <f t="shared" si="335"/>
        <v>25.75</v>
      </c>
      <c r="S2142" s="9">
        <f t="shared" si="336"/>
        <v>27.35</v>
      </c>
      <c r="T2142" s="9">
        <f t="shared" si="337"/>
        <v>20.75</v>
      </c>
      <c r="U2142" s="8">
        <f t="shared" si="338"/>
        <v>21.850000000000005</v>
      </c>
      <c r="V2142" s="8">
        <f t="shared" si="339"/>
        <v>21.575000000000003</v>
      </c>
    </row>
    <row r="2143" spans="1:22" ht="13.5" x14ac:dyDescent="0.25">
      <c r="A2143" s="3">
        <f>RSI!A2143</f>
        <v>45125</v>
      </c>
      <c r="B2143" s="2">
        <f>RSI!B2143</f>
        <v>4.2702999999999998</v>
      </c>
      <c r="C2143" s="2">
        <f>RSI!I2143</f>
        <v>77.467302994490922</v>
      </c>
      <c r="D2143" s="2">
        <f>MACD!E2143</f>
        <v>6.4215766468258551E-3</v>
      </c>
      <c r="E2143" s="2">
        <f>MACD!F2143</f>
        <v>1.6187816650795348E-3</v>
      </c>
      <c r="F2143" s="2">
        <f>'Moving Avg'!D2143</f>
        <v>4.2702999999999998</v>
      </c>
      <c r="G2143" s="2">
        <f>'Moving Avg'!F2143</f>
        <v>4.261985000000001</v>
      </c>
      <c r="H2143" s="2">
        <f>'Moving Avg'!G2143</f>
        <v>4.1235179999999962</v>
      </c>
      <c r="I2143" s="2">
        <f>'Moving Avg'!H2143</f>
        <v>3.7512429999999957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0</v>
      </c>
      <c r="N2143" s="8">
        <f t="shared" si="331"/>
        <v>0</v>
      </c>
      <c r="O2143" s="8">
        <f t="shared" si="332"/>
        <v>50</v>
      </c>
      <c r="P2143" s="8">
        <f t="shared" si="333"/>
        <v>33</v>
      </c>
      <c r="Q2143" s="9">
        <f t="shared" si="334"/>
        <v>12.45</v>
      </c>
      <c r="R2143" s="9">
        <f t="shared" si="335"/>
        <v>25.75</v>
      </c>
      <c r="S2143" s="9">
        <f t="shared" si="336"/>
        <v>27.35</v>
      </c>
      <c r="T2143" s="9">
        <f t="shared" si="337"/>
        <v>20.75</v>
      </c>
      <c r="U2143" s="8">
        <f t="shared" si="338"/>
        <v>21.850000000000005</v>
      </c>
      <c r="V2143" s="8">
        <f t="shared" si="339"/>
        <v>21.575000000000003</v>
      </c>
    </row>
    <row r="2144" spans="1:22" ht="13.5" x14ac:dyDescent="0.25">
      <c r="A2144" s="3">
        <f>RSI!A2144</f>
        <v>45127</v>
      </c>
      <c r="B2144" s="2">
        <f>RSI!B2144</f>
        <v>4.2702999999999998</v>
      </c>
      <c r="C2144" s="2">
        <f>RSI!I2144</f>
        <v>77.467302994490922</v>
      </c>
      <c r="D2144" s="2">
        <f>MACD!E2144</f>
        <v>4.1829818869860702E-3</v>
      </c>
      <c r="E2144" s="2">
        <f>MACD!F2144</f>
        <v>2.1316217094608418E-3</v>
      </c>
      <c r="F2144" s="2">
        <f>'Moving Avg'!D2144</f>
        <v>4.2702999999999998</v>
      </c>
      <c r="G2144" s="2">
        <f>'Moving Avg'!F2144</f>
        <v>4.261985000000001</v>
      </c>
      <c r="H2144" s="2">
        <f>'Moving Avg'!G2144</f>
        <v>4.135163999999997</v>
      </c>
      <c r="I2144" s="2">
        <f>'Moving Avg'!H2144</f>
        <v>3.7546049999999958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  <c r="M2144" s="8">
        <f t="shared" si="330"/>
        <v>0</v>
      </c>
      <c r="N2144" s="8">
        <f t="shared" si="331"/>
        <v>0</v>
      </c>
      <c r="O2144" s="8">
        <f t="shared" si="332"/>
        <v>50</v>
      </c>
      <c r="P2144" s="8">
        <f t="shared" si="333"/>
        <v>33</v>
      </c>
      <c r="Q2144" s="9">
        <f t="shared" si="334"/>
        <v>12.45</v>
      </c>
      <c r="R2144" s="9">
        <f t="shared" si="335"/>
        <v>25.75</v>
      </c>
      <c r="S2144" s="9">
        <f t="shared" si="336"/>
        <v>27.35</v>
      </c>
      <c r="T2144" s="9">
        <f t="shared" si="337"/>
        <v>20.75</v>
      </c>
      <c r="U2144" s="8">
        <f t="shared" si="338"/>
        <v>21.850000000000005</v>
      </c>
      <c r="V2144" s="8">
        <f t="shared" si="339"/>
        <v>21.575000000000003</v>
      </c>
    </row>
    <row r="2145" spans="1:22" ht="13.5" x14ac:dyDescent="0.25">
      <c r="A2145" s="3">
        <f>RSI!A2145</f>
        <v>45128</v>
      </c>
      <c r="B2145" s="2">
        <f>RSI!B2145</f>
        <v>4.2702999999999998</v>
      </c>
      <c r="C2145" s="2">
        <f>RSI!I2145</f>
        <v>77.467302994490922</v>
      </c>
      <c r="D2145" s="2">
        <f>MACD!E2145</f>
        <v>8.705644318599326E-3</v>
      </c>
      <c r="E2145" s="2">
        <f>MACD!F2145</f>
        <v>3.4464262312885389E-3</v>
      </c>
      <c r="F2145" s="2">
        <f>'Moving Avg'!D2145</f>
        <v>4.2702999999999998</v>
      </c>
      <c r="G2145" s="2">
        <f>'Moving Avg'!F2145</f>
        <v>4.261985000000001</v>
      </c>
      <c r="H2145" s="2">
        <f>'Moving Avg'!G2145</f>
        <v>4.1435319999999969</v>
      </c>
      <c r="I2145" s="2">
        <f>'Moving Avg'!H2145</f>
        <v>3.7579669999999954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  <c r="M2145" s="8">
        <f t="shared" si="330"/>
        <v>0</v>
      </c>
      <c r="N2145" s="8">
        <f t="shared" si="331"/>
        <v>0</v>
      </c>
      <c r="O2145" s="8">
        <f t="shared" si="332"/>
        <v>50</v>
      </c>
      <c r="P2145" s="8">
        <f t="shared" si="333"/>
        <v>33</v>
      </c>
      <c r="Q2145" s="9">
        <f t="shared" si="334"/>
        <v>12.45</v>
      </c>
      <c r="R2145" s="9">
        <f t="shared" si="335"/>
        <v>25.75</v>
      </c>
      <c r="S2145" s="9">
        <f t="shared" si="336"/>
        <v>27.35</v>
      </c>
      <c r="T2145" s="9">
        <f t="shared" si="337"/>
        <v>20.75</v>
      </c>
      <c r="U2145" s="8">
        <f t="shared" si="338"/>
        <v>21.850000000000005</v>
      </c>
      <c r="V2145" s="8">
        <f t="shared" si="339"/>
        <v>21.575000000000003</v>
      </c>
    </row>
    <row r="2146" spans="1:22" ht="13.5" x14ac:dyDescent="0.25">
      <c r="A2146" s="3">
        <f>RSI!A2146</f>
        <v>45131</v>
      </c>
      <c r="B2146" s="2">
        <f>RSI!B2146</f>
        <v>4.2702999999999998</v>
      </c>
      <c r="C2146" s="2">
        <f>RSI!I2146</f>
        <v>77.467302994490936</v>
      </c>
      <c r="D2146" s="2">
        <f>MACD!E2146</f>
        <v>1.0910514949423522E-2</v>
      </c>
      <c r="E2146" s="2">
        <f>MACD!F2146</f>
        <v>4.9392439749155357E-3</v>
      </c>
      <c r="F2146" s="2">
        <f>'Moving Avg'!D2146</f>
        <v>4.2702999999999998</v>
      </c>
      <c r="G2146" s="2">
        <f>'Moving Avg'!F2146</f>
        <v>4.261985000000001</v>
      </c>
      <c r="H2146" s="2">
        <f>'Moving Avg'!G2146</f>
        <v>4.1504239999999974</v>
      </c>
      <c r="I2146" s="2">
        <f>'Moving Avg'!H2146</f>
        <v>3.7616979999999955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  <c r="M2146" s="8">
        <f t="shared" si="330"/>
        <v>0</v>
      </c>
      <c r="N2146" s="8">
        <f t="shared" si="331"/>
        <v>0</v>
      </c>
      <c r="O2146" s="8">
        <f t="shared" si="332"/>
        <v>50</v>
      </c>
      <c r="P2146" s="8">
        <f t="shared" si="333"/>
        <v>33</v>
      </c>
      <c r="Q2146" s="9">
        <f t="shared" si="334"/>
        <v>12.45</v>
      </c>
      <c r="R2146" s="9">
        <f t="shared" si="335"/>
        <v>25.75</v>
      </c>
      <c r="S2146" s="9">
        <f t="shared" si="336"/>
        <v>27.35</v>
      </c>
      <c r="T2146" s="9">
        <f t="shared" si="337"/>
        <v>20.75</v>
      </c>
      <c r="U2146" s="8">
        <f t="shared" si="338"/>
        <v>21.850000000000005</v>
      </c>
      <c r="V2146" s="8">
        <f t="shared" si="339"/>
        <v>21.575000000000003</v>
      </c>
    </row>
    <row r="2147" spans="1:22" ht="13.5" x14ac:dyDescent="0.25">
      <c r="A2147" s="3">
        <f>RSI!A2147</f>
        <v>45133</v>
      </c>
      <c r="B2147" s="2">
        <f>RSI!B2147</f>
        <v>4.2702999999999998</v>
      </c>
      <c r="C2147" s="2">
        <f>RSI!I2147</f>
        <v>77.467302994490936</v>
      </c>
      <c r="D2147" s="2">
        <f>MACD!E2147</f>
        <v>1.2513641341670656E-2</v>
      </c>
      <c r="E2147" s="2">
        <f>MACD!F2147</f>
        <v>6.4541234482665601E-3</v>
      </c>
      <c r="F2147" s="2">
        <f>'Moving Avg'!D2147</f>
        <v>4.2702999999999998</v>
      </c>
      <c r="G2147" s="2">
        <f>'Moving Avg'!F2147</f>
        <v>4.261985000000001</v>
      </c>
      <c r="H2147" s="2">
        <f>'Moving Avg'!G2147</f>
        <v>4.1569879999999975</v>
      </c>
      <c r="I2147" s="2">
        <f>'Moving Avg'!H2147</f>
        <v>3.7654289999999961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  <c r="M2147" s="8">
        <f t="shared" si="330"/>
        <v>0</v>
      </c>
      <c r="N2147" s="8">
        <f t="shared" si="331"/>
        <v>0</v>
      </c>
      <c r="O2147" s="8">
        <f t="shared" si="332"/>
        <v>50</v>
      </c>
      <c r="P2147" s="8">
        <f t="shared" si="333"/>
        <v>33</v>
      </c>
      <c r="Q2147" s="9">
        <f t="shared" si="334"/>
        <v>12.45</v>
      </c>
      <c r="R2147" s="9">
        <f t="shared" si="335"/>
        <v>25.75</v>
      </c>
      <c r="S2147" s="9">
        <f t="shared" si="336"/>
        <v>27.35</v>
      </c>
      <c r="T2147" s="9">
        <f t="shared" si="337"/>
        <v>20.75</v>
      </c>
      <c r="U2147" s="8">
        <f t="shared" si="338"/>
        <v>21.850000000000005</v>
      </c>
      <c r="V2147" s="8">
        <f t="shared" si="339"/>
        <v>21.575000000000003</v>
      </c>
    </row>
    <row r="2148" spans="1:22" ht="13.5" x14ac:dyDescent="0.25">
      <c r="A2148" s="3">
        <f>RSI!A2148</f>
        <v>45134</v>
      </c>
      <c r="B2148" s="2">
        <f>RSI!B2148</f>
        <v>4.2702999999999998</v>
      </c>
      <c r="C2148" s="2">
        <f>RSI!I2148</f>
        <v>77.467302994490936</v>
      </c>
      <c r="D2148" s="2">
        <f>MACD!E2148</f>
        <v>1.3627046448512203E-2</v>
      </c>
      <c r="E2148" s="2">
        <f>MACD!F2148</f>
        <v>7.8887080483156895E-3</v>
      </c>
      <c r="F2148" s="2">
        <f>'Moving Avg'!D2148</f>
        <v>4.2702999999999998</v>
      </c>
      <c r="G2148" s="2">
        <f>'Moving Avg'!F2148</f>
        <v>4.261985000000001</v>
      </c>
      <c r="H2148" s="2">
        <f>'Moving Avg'!G2148</f>
        <v>4.1635519999999984</v>
      </c>
      <c r="I2148" s="2">
        <f>'Moving Avg'!H2148</f>
        <v>3.7690779999999968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  <c r="M2148" s="8">
        <f t="shared" si="330"/>
        <v>0</v>
      </c>
      <c r="N2148" s="8">
        <f t="shared" si="331"/>
        <v>0</v>
      </c>
      <c r="O2148" s="8">
        <f t="shared" si="332"/>
        <v>50</v>
      </c>
      <c r="P2148" s="8">
        <f t="shared" si="333"/>
        <v>33</v>
      </c>
      <c r="Q2148" s="9">
        <f t="shared" si="334"/>
        <v>12.45</v>
      </c>
      <c r="R2148" s="9">
        <f t="shared" si="335"/>
        <v>25.75</v>
      </c>
      <c r="S2148" s="9">
        <f t="shared" si="336"/>
        <v>27.35</v>
      </c>
      <c r="T2148" s="9">
        <f t="shared" si="337"/>
        <v>20.75</v>
      </c>
      <c r="U2148" s="8">
        <f t="shared" si="338"/>
        <v>21.850000000000005</v>
      </c>
      <c r="V2148" s="8">
        <f t="shared" si="339"/>
        <v>21.575000000000003</v>
      </c>
    </row>
    <row r="2149" spans="1:22" ht="13.5" x14ac:dyDescent="0.25">
      <c r="A2149" s="3">
        <f>RSI!A2149</f>
        <v>45135</v>
      </c>
      <c r="B2149" s="2">
        <f>RSI!B2149</f>
        <v>4.2702999999999998</v>
      </c>
      <c r="C2149" s="2">
        <f>RSI!I2149</f>
        <v>77.467302994490936</v>
      </c>
      <c r="D2149" s="2">
        <f>MACD!E2149</f>
        <v>1.4344078410299943E-2</v>
      </c>
      <c r="E2149" s="2">
        <f>MACD!F2149</f>
        <v>9.1797821207125416E-3</v>
      </c>
      <c r="F2149" s="2">
        <f>'Moving Avg'!D2149</f>
        <v>4.2702999999999998</v>
      </c>
      <c r="G2149" s="2">
        <f>'Moving Avg'!F2149</f>
        <v>4.261985000000001</v>
      </c>
      <c r="H2149" s="2">
        <f>'Moving Avg'!G2149</f>
        <v>4.1701159999999975</v>
      </c>
      <c r="I2149" s="2">
        <f>'Moving Avg'!H2149</f>
        <v>3.7727269999999971</v>
      </c>
      <c r="J2149" s="6" t="str">
        <f>OBV!F2149</f>
        <v>NEUTRAL</v>
      </c>
      <c r="K2149" s="6" t="str">
        <f>OBV!G2149</f>
        <v>NEUTRAL</v>
      </c>
      <c r="L2149" s="6" t="str">
        <f>OBV!H2149</f>
        <v>NEUTRAL</v>
      </c>
      <c r="M2149" s="8">
        <f t="shared" si="330"/>
        <v>0</v>
      </c>
      <c r="N2149" s="8">
        <f t="shared" si="331"/>
        <v>0</v>
      </c>
      <c r="O2149" s="8">
        <f t="shared" si="332"/>
        <v>50</v>
      </c>
      <c r="P2149" s="8">
        <f t="shared" si="333"/>
        <v>33</v>
      </c>
      <c r="Q2149" s="9">
        <f t="shared" si="334"/>
        <v>12.45</v>
      </c>
      <c r="R2149" s="9">
        <f t="shared" si="335"/>
        <v>25.75</v>
      </c>
      <c r="S2149" s="9">
        <f t="shared" si="336"/>
        <v>27.35</v>
      </c>
      <c r="T2149" s="9">
        <f t="shared" si="337"/>
        <v>20.75</v>
      </c>
      <c r="U2149" s="8">
        <f t="shared" si="338"/>
        <v>21.850000000000005</v>
      </c>
      <c r="V2149" s="8">
        <f t="shared" si="339"/>
        <v>21.575000000000003</v>
      </c>
    </row>
    <row r="2150" spans="1:22" ht="13.5" x14ac:dyDescent="0.25">
      <c r="A2150" s="3">
        <f>RSI!A2150</f>
        <v>45138</v>
      </c>
      <c r="B2150" s="2">
        <f>RSI!B2150</f>
        <v>4.2702999999999998</v>
      </c>
      <c r="C2150" s="2">
        <f>RSI!I2150</f>
        <v>77.467302994490936</v>
      </c>
      <c r="D2150" s="2">
        <f>MACD!E2150</f>
        <v>1.4742390307309172E-2</v>
      </c>
      <c r="E2150" s="2">
        <f>MACD!F2150</f>
        <v>1.0292303758031869E-2</v>
      </c>
      <c r="F2150" s="2">
        <f>'Moving Avg'!D2150</f>
        <v>4.2702999999999998</v>
      </c>
      <c r="G2150" s="2">
        <f>'Moving Avg'!F2150</f>
        <v>4.2637350000000005</v>
      </c>
      <c r="H2150" s="2">
        <f>'Moving Avg'!G2150</f>
        <v>4.1766799999999975</v>
      </c>
      <c r="I2150" s="2">
        <f>'Moving Avg'!H2150</f>
        <v>3.7763759999999977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0</v>
      </c>
      <c r="N2150" s="8">
        <f t="shared" si="331"/>
        <v>0</v>
      </c>
      <c r="O2150" s="8">
        <f t="shared" si="332"/>
        <v>50</v>
      </c>
      <c r="P2150" s="8">
        <f t="shared" si="333"/>
        <v>33</v>
      </c>
      <c r="Q2150" s="9">
        <f t="shared" si="334"/>
        <v>12.45</v>
      </c>
      <c r="R2150" s="9">
        <f t="shared" si="335"/>
        <v>25.75</v>
      </c>
      <c r="S2150" s="9">
        <f t="shared" si="336"/>
        <v>27.35</v>
      </c>
      <c r="T2150" s="9">
        <f t="shared" si="337"/>
        <v>20.75</v>
      </c>
      <c r="U2150" s="8">
        <f t="shared" si="338"/>
        <v>21.850000000000005</v>
      </c>
      <c r="V2150" s="8">
        <f t="shared" si="339"/>
        <v>21.575000000000003</v>
      </c>
    </row>
    <row r="2151" spans="1:22" ht="13.5" x14ac:dyDescent="0.25">
      <c r="A2151" s="3">
        <f>RSI!A2151</f>
        <v>45139</v>
      </c>
      <c r="B2151" s="2">
        <f>RSI!B2151</f>
        <v>4.2702999999999998</v>
      </c>
      <c r="C2151" s="2">
        <f>RSI!I2151</f>
        <v>77.467302994490936</v>
      </c>
      <c r="D2151" s="2">
        <f>MACD!E2151</f>
        <v>1.4886453584939119E-2</v>
      </c>
      <c r="E2151" s="2">
        <f>MACD!F2151</f>
        <v>1.1211133723413319E-2</v>
      </c>
      <c r="F2151" s="2">
        <f>'Moving Avg'!D2151</f>
        <v>4.2702999999999998</v>
      </c>
      <c r="G2151" s="2">
        <f>'Moving Avg'!F2151</f>
        <v>4.2654850000000009</v>
      </c>
      <c r="H2151" s="2">
        <f>'Moving Avg'!G2151</f>
        <v>4.1832439999999984</v>
      </c>
      <c r="I2151" s="2">
        <f>'Moving Avg'!H2151</f>
        <v>3.7800249999999975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  <c r="M2151" s="8">
        <f t="shared" si="330"/>
        <v>0</v>
      </c>
      <c r="N2151" s="8">
        <f t="shared" si="331"/>
        <v>0</v>
      </c>
      <c r="O2151" s="8">
        <f t="shared" si="332"/>
        <v>50</v>
      </c>
      <c r="P2151" s="8">
        <f t="shared" si="333"/>
        <v>33</v>
      </c>
      <c r="Q2151" s="9">
        <f t="shared" si="334"/>
        <v>12.45</v>
      </c>
      <c r="R2151" s="9">
        <f t="shared" si="335"/>
        <v>25.75</v>
      </c>
      <c r="S2151" s="9">
        <f t="shared" si="336"/>
        <v>27.35</v>
      </c>
      <c r="T2151" s="9">
        <f t="shared" si="337"/>
        <v>20.75</v>
      </c>
      <c r="U2151" s="8">
        <f t="shared" si="338"/>
        <v>21.850000000000005</v>
      </c>
      <c r="V2151" s="8">
        <f t="shared" si="339"/>
        <v>21.575000000000003</v>
      </c>
    </row>
    <row r="2152" spans="1:22" ht="13.5" x14ac:dyDescent="0.25">
      <c r="A2152" s="3">
        <f>RSI!A2152</f>
        <v>45140</v>
      </c>
      <c r="B2152" s="2">
        <f>RSI!B2152</f>
        <v>4.2702999999999998</v>
      </c>
      <c r="C2152" s="2">
        <f>RSI!I2152</f>
        <v>77.467302994490936</v>
      </c>
      <c r="D2152" s="2">
        <f>MACD!E2152</f>
        <v>1.482967747955044E-2</v>
      </c>
      <c r="E2152" s="2">
        <f>MACD!F2152</f>
        <v>1.1934842474640744E-2</v>
      </c>
      <c r="F2152" s="2">
        <f>'Moving Avg'!D2152</f>
        <v>4.2702999999999998</v>
      </c>
      <c r="G2152" s="2">
        <f>'Moving Avg'!F2152</f>
        <v>4.2672350000000012</v>
      </c>
      <c r="H2152" s="2">
        <f>'Moving Avg'!G2152</f>
        <v>4.1891519999999982</v>
      </c>
      <c r="I2152" s="2">
        <f>'Moving Avg'!H2152</f>
        <v>3.7837559999999981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  <c r="M2152" s="8">
        <f t="shared" si="330"/>
        <v>0</v>
      </c>
      <c r="N2152" s="8">
        <f t="shared" si="331"/>
        <v>0</v>
      </c>
      <c r="O2152" s="8">
        <f t="shared" si="332"/>
        <v>50</v>
      </c>
      <c r="P2152" s="8">
        <f t="shared" si="333"/>
        <v>33</v>
      </c>
      <c r="Q2152" s="9">
        <f t="shared" si="334"/>
        <v>12.45</v>
      </c>
      <c r="R2152" s="9">
        <f t="shared" si="335"/>
        <v>25.75</v>
      </c>
      <c r="S2152" s="9">
        <f t="shared" si="336"/>
        <v>27.35</v>
      </c>
      <c r="T2152" s="9">
        <f t="shared" si="337"/>
        <v>20.75</v>
      </c>
      <c r="U2152" s="8">
        <f t="shared" si="338"/>
        <v>21.850000000000005</v>
      </c>
      <c r="V2152" s="8">
        <f t="shared" si="339"/>
        <v>21.575000000000003</v>
      </c>
    </row>
    <row r="2153" spans="1:22" ht="13.5" x14ac:dyDescent="0.25">
      <c r="A2153" s="3">
        <f>RSI!A2153</f>
        <v>45141</v>
      </c>
      <c r="B2153" s="2">
        <f>RSI!B2153</f>
        <v>4.2702999999999998</v>
      </c>
      <c r="C2153" s="2">
        <f>RSI!I2153</f>
        <v>77.467302994490936</v>
      </c>
      <c r="D2153" s="2">
        <f>MACD!E2153</f>
        <v>1.4616195602342508E-2</v>
      </c>
      <c r="E2153" s="2">
        <f>MACD!F2153</f>
        <v>1.2471113100181098E-2</v>
      </c>
      <c r="F2153" s="2">
        <f>'Moving Avg'!D2153</f>
        <v>4.2702999999999998</v>
      </c>
      <c r="G2153" s="2">
        <f>'Moving Avg'!F2153</f>
        <v>4.2689850000000007</v>
      </c>
      <c r="H2153" s="2">
        <f>'Moving Avg'!G2153</f>
        <v>4.1942419999999974</v>
      </c>
      <c r="I2153" s="2">
        <f>'Moving Avg'!H2153</f>
        <v>3.7874869999999983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  <c r="M2153" s="8">
        <f t="shared" si="330"/>
        <v>0</v>
      </c>
      <c r="N2153" s="8">
        <f t="shared" si="331"/>
        <v>0</v>
      </c>
      <c r="O2153" s="8">
        <f t="shared" si="332"/>
        <v>50</v>
      </c>
      <c r="P2153" s="8">
        <f t="shared" si="333"/>
        <v>33</v>
      </c>
      <c r="Q2153" s="9">
        <f t="shared" si="334"/>
        <v>12.45</v>
      </c>
      <c r="R2153" s="9">
        <f t="shared" si="335"/>
        <v>25.75</v>
      </c>
      <c r="S2153" s="9">
        <f t="shared" si="336"/>
        <v>27.35</v>
      </c>
      <c r="T2153" s="9">
        <f t="shared" si="337"/>
        <v>20.75</v>
      </c>
      <c r="U2153" s="8">
        <f t="shared" si="338"/>
        <v>21.850000000000005</v>
      </c>
      <c r="V2153" s="8">
        <f t="shared" si="339"/>
        <v>21.575000000000003</v>
      </c>
    </row>
    <row r="2154" spans="1:22" ht="13.5" x14ac:dyDescent="0.25">
      <c r="A2154" s="3">
        <f>RSI!A2154</f>
        <v>45142</v>
      </c>
      <c r="B2154" s="2">
        <f>RSI!B2154</f>
        <v>4.1917</v>
      </c>
      <c r="C2154" s="2">
        <f>RSI!I2154</f>
        <v>29.444468464678067</v>
      </c>
      <c r="D2154" s="2">
        <f>MACD!E2154</f>
        <v>2.0104593611910637E-2</v>
      </c>
      <c r="E2154" s="2">
        <f>MACD!F2154</f>
        <v>1.3997809202527006E-2</v>
      </c>
      <c r="F2154" s="2">
        <f>'Moving Avg'!D2154</f>
        <v>4.2545799999999998</v>
      </c>
      <c r="G2154" s="2">
        <f>'Moving Avg'!F2154</f>
        <v>4.2668050000000006</v>
      </c>
      <c r="H2154" s="2">
        <f>'Moving Avg'!G2154</f>
        <v>4.1977599999999979</v>
      </c>
      <c r="I2154" s="2">
        <f>'Moving Avg'!H2154</f>
        <v>3.7900464999999981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0"/>
        <v>50</v>
      </c>
      <c r="N2154" s="8">
        <f t="shared" si="331"/>
        <v>0</v>
      </c>
      <c r="O2154" s="8">
        <f t="shared" si="332"/>
        <v>50</v>
      </c>
      <c r="P2154" s="8">
        <f t="shared" si="333"/>
        <v>16.5</v>
      </c>
      <c r="Q2154" s="9">
        <f t="shared" si="334"/>
        <v>27.475000000000001</v>
      </c>
      <c r="R2154" s="9">
        <f t="shared" si="335"/>
        <v>31.625</v>
      </c>
      <c r="S2154" s="9">
        <f t="shared" si="336"/>
        <v>27.425000000000001</v>
      </c>
      <c r="T2154" s="9">
        <f t="shared" si="337"/>
        <v>29.125</v>
      </c>
      <c r="U2154" s="8">
        <f t="shared" si="338"/>
        <v>28.841666666666669</v>
      </c>
      <c r="V2154" s="8">
        <f t="shared" si="339"/>
        <v>28.912500000000001</v>
      </c>
    </row>
    <row r="2155" spans="1:22" ht="13.5" x14ac:dyDescent="0.25">
      <c r="A2155" s="3">
        <f>RSI!A2155</f>
        <v>45145</v>
      </c>
      <c r="B2155" s="2">
        <f>RSI!B2155</f>
        <v>4.1917</v>
      </c>
      <c r="C2155" s="2">
        <f>RSI!I2155</f>
        <v>29.444468464678067</v>
      </c>
      <c r="D2155" s="2">
        <f>MACD!E2155</f>
        <v>2.5071234860297054E-2</v>
      </c>
      <c r="E2155" s="2">
        <f>MACD!F2155</f>
        <v>1.6212494334081017E-2</v>
      </c>
      <c r="F2155" s="2">
        <f>'Moving Avg'!D2155</f>
        <v>4.2388600000000007</v>
      </c>
      <c r="G2155" s="2">
        <f>'Moving Avg'!F2155</f>
        <v>4.2624399999999998</v>
      </c>
      <c r="H2155" s="2">
        <f>'Moving Avg'!G2155</f>
        <v>4.2012779999999985</v>
      </c>
      <c r="I2155" s="2">
        <f>'Moving Avg'!H2155</f>
        <v>3.7930154999999979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0"/>
        <v>50</v>
      </c>
      <c r="N2155" s="8">
        <f t="shared" si="331"/>
        <v>0</v>
      </c>
      <c r="O2155" s="8">
        <f t="shared" si="332"/>
        <v>50</v>
      </c>
      <c r="P2155" s="8">
        <f t="shared" si="333"/>
        <v>16.5</v>
      </c>
      <c r="Q2155" s="9">
        <f t="shared" si="334"/>
        <v>27.475000000000001</v>
      </c>
      <c r="R2155" s="9">
        <f t="shared" si="335"/>
        <v>31.625</v>
      </c>
      <c r="S2155" s="9">
        <f t="shared" si="336"/>
        <v>27.425000000000001</v>
      </c>
      <c r="T2155" s="9">
        <f t="shared" si="337"/>
        <v>29.125</v>
      </c>
      <c r="U2155" s="8">
        <f t="shared" si="338"/>
        <v>28.841666666666669</v>
      </c>
      <c r="V2155" s="8">
        <f t="shared" si="339"/>
        <v>28.912500000000001</v>
      </c>
    </row>
    <row r="2156" spans="1:22" ht="13.5" x14ac:dyDescent="0.25">
      <c r="A2156" s="3">
        <f>RSI!A2156</f>
        <v>45146</v>
      </c>
      <c r="B2156" s="2">
        <f>RSI!B2156</f>
        <v>4.3662999999999998</v>
      </c>
      <c r="C2156" s="2">
        <f>RSI!I2156</f>
        <v>72.832505494866098</v>
      </c>
      <c r="D2156" s="2">
        <f>MACD!E2156</f>
        <v>1.66391590878332E-2</v>
      </c>
      <c r="E2156" s="2">
        <f>MACD!F2156</f>
        <v>1.6297827284831454E-2</v>
      </c>
      <c r="F2156" s="2">
        <f>'Moving Avg'!D2156</f>
        <v>4.2580599999999995</v>
      </c>
      <c r="G2156" s="2">
        <f>'Moving Avg'!F2156</f>
        <v>4.2672399999999993</v>
      </c>
      <c r="H2156" s="2">
        <f>'Moving Avg'!G2156</f>
        <v>4.2086139999999981</v>
      </c>
      <c r="I2156" s="2">
        <f>'Moving Avg'!H2156</f>
        <v>3.796078999999998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  <c r="M2156" s="8">
        <f t="shared" si="330"/>
        <v>0</v>
      </c>
      <c r="N2156" s="8">
        <f t="shared" si="331"/>
        <v>0</v>
      </c>
      <c r="O2156" s="8">
        <f t="shared" si="332"/>
        <v>50</v>
      </c>
      <c r="P2156" s="8">
        <f t="shared" si="333"/>
        <v>83.5</v>
      </c>
      <c r="Q2156" s="9">
        <f t="shared" si="334"/>
        <v>20.024999999999999</v>
      </c>
      <c r="R2156" s="9">
        <f t="shared" si="335"/>
        <v>38.375</v>
      </c>
      <c r="S2156" s="9">
        <f t="shared" si="336"/>
        <v>50.075000000000003</v>
      </c>
      <c r="T2156" s="9">
        <f t="shared" si="337"/>
        <v>33.375</v>
      </c>
      <c r="U2156" s="8">
        <f t="shared" si="338"/>
        <v>36.158333333333331</v>
      </c>
      <c r="V2156" s="8">
        <f t="shared" si="339"/>
        <v>35.462499999999999</v>
      </c>
    </row>
    <row r="2157" spans="1:22" ht="13.5" x14ac:dyDescent="0.25">
      <c r="A2157" s="3">
        <f>RSI!A2157</f>
        <v>45147</v>
      </c>
      <c r="B2157" s="2">
        <f>RSI!B2157</f>
        <v>4.3662999999999998</v>
      </c>
      <c r="C2157" s="2">
        <f>RSI!I2157</f>
        <v>72.832505494866098</v>
      </c>
      <c r="D2157" s="2">
        <f>MACD!E2157</f>
        <v>8.7491947750724108E-3</v>
      </c>
      <c r="E2157" s="2">
        <f>MACD!F2157</f>
        <v>1.4788100782879647E-2</v>
      </c>
      <c r="F2157" s="2">
        <f>'Moving Avg'!D2157</f>
        <v>4.2772600000000001</v>
      </c>
      <c r="G2157" s="2">
        <f>'Moving Avg'!F2157</f>
        <v>4.2720399999999987</v>
      </c>
      <c r="H2157" s="2">
        <f>'Moving Avg'!G2157</f>
        <v>4.2159499999999976</v>
      </c>
      <c r="I2157" s="2">
        <f>'Moving Avg'!H2157</f>
        <v>3.7992654999999984</v>
      </c>
      <c r="J2157" s="6" t="str">
        <f>OBV!F2157</f>
        <v>BULLISH</v>
      </c>
      <c r="K2157" s="6" t="str">
        <f>OBV!G2157</f>
        <v>NEUTRAL</v>
      </c>
      <c r="L2157" s="6" t="str">
        <f>OBV!H2157</f>
        <v>CONFIRMED BULLISH</v>
      </c>
      <c r="M2157" s="8">
        <f t="shared" si="330"/>
        <v>0</v>
      </c>
      <c r="N2157" s="8">
        <f t="shared" si="331"/>
        <v>45</v>
      </c>
      <c r="O2157" s="8">
        <f t="shared" si="332"/>
        <v>50</v>
      </c>
      <c r="P2157" s="8">
        <f t="shared" si="333"/>
        <v>83.5</v>
      </c>
      <c r="Q2157" s="9">
        <f t="shared" si="334"/>
        <v>35.774999999999999</v>
      </c>
      <c r="R2157" s="9">
        <f t="shared" si="335"/>
        <v>47.375</v>
      </c>
      <c r="S2157" s="9">
        <f t="shared" si="336"/>
        <v>56.825000000000003</v>
      </c>
      <c r="T2157" s="9">
        <f t="shared" si="337"/>
        <v>44.625</v>
      </c>
      <c r="U2157" s="8">
        <f t="shared" si="338"/>
        <v>46.658333333333339</v>
      </c>
      <c r="V2157" s="8">
        <f t="shared" si="339"/>
        <v>46.150000000000006</v>
      </c>
    </row>
    <row r="2158" spans="1:22" ht="13.5" x14ac:dyDescent="0.25">
      <c r="A2158" s="3">
        <f>RSI!A2158</f>
        <v>45148</v>
      </c>
      <c r="B2158" s="2">
        <f>RSI!B2158</f>
        <v>4.3662999999999998</v>
      </c>
      <c r="C2158" s="2">
        <f>RSI!I2158</f>
        <v>72.832505494866098</v>
      </c>
      <c r="D2158" s="2">
        <f>MACD!E2158</f>
        <v>1.3738757861565531E-3</v>
      </c>
      <c r="E2158" s="2">
        <f>MACD!F2158</f>
        <v>1.2105255783535029E-2</v>
      </c>
      <c r="F2158" s="2">
        <f>'Moving Avg'!D2158</f>
        <v>4.2964599999999997</v>
      </c>
      <c r="G2158" s="2">
        <f>'Moving Avg'!F2158</f>
        <v>4.2768399999999982</v>
      </c>
      <c r="H2158" s="2">
        <f>'Moving Avg'!G2158</f>
        <v>4.2232859999999981</v>
      </c>
      <c r="I2158" s="2">
        <f>'Moving Avg'!H2158</f>
        <v>3.8024929999999983</v>
      </c>
      <c r="J2158" s="6" t="str">
        <f>OBV!F2158</f>
        <v>BULLISH</v>
      </c>
      <c r="K2158" s="6" t="str">
        <f>OBV!G2158</f>
        <v>NEUTRAL</v>
      </c>
      <c r="L2158" s="6" t="str">
        <f>OBV!H2158</f>
        <v>CONFIRMED BULLISH</v>
      </c>
      <c r="M2158" s="8">
        <f t="shared" si="330"/>
        <v>0</v>
      </c>
      <c r="N2158" s="8">
        <f t="shared" si="331"/>
        <v>45</v>
      </c>
      <c r="O2158" s="8">
        <f t="shared" si="332"/>
        <v>50</v>
      </c>
      <c r="P2158" s="8">
        <f t="shared" si="333"/>
        <v>83.5</v>
      </c>
      <c r="Q2158" s="9">
        <f t="shared" si="334"/>
        <v>35.774999999999999</v>
      </c>
      <c r="R2158" s="9">
        <f t="shared" si="335"/>
        <v>47.375</v>
      </c>
      <c r="S2158" s="9">
        <f t="shared" si="336"/>
        <v>56.825000000000003</v>
      </c>
      <c r="T2158" s="9">
        <f t="shared" si="337"/>
        <v>44.625</v>
      </c>
      <c r="U2158" s="8">
        <f t="shared" si="338"/>
        <v>46.658333333333339</v>
      </c>
      <c r="V2158" s="8">
        <f t="shared" si="339"/>
        <v>46.150000000000006</v>
      </c>
    </row>
    <row r="2159" spans="1:22" ht="13.5" x14ac:dyDescent="0.25">
      <c r="A2159" s="3">
        <f>RSI!A2159</f>
        <v>45149</v>
      </c>
      <c r="B2159" s="2">
        <f>RSI!B2159</f>
        <v>4.3662999999999998</v>
      </c>
      <c r="C2159" s="2">
        <f>RSI!I2159</f>
        <v>72.832505494866098</v>
      </c>
      <c r="D2159" s="2">
        <f>MACD!E2159</f>
        <v>-5.5141818352009153E-3</v>
      </c>
      <c r="E2159" s="2">
        <f>MACD!F2159</f>
        <v>8.5813682597878412E-3</v>
      </c>
      <c r="F2159" s="2">
        <f>'Moving Avg'!D2159</f>
        <v>4.3313799999999993</v>
      </c>
      <c r="G2159" s="2">
        <f>'Moving Avg'!F2159</f>
        <v>4.2816399999999986</v>
      </c>
      <c r="H2159" s="2">
        <f>'Moving Avg'!G2159</f>
        <v>4.2285259999999987</v>
      </c>
      <c r="I2159" s="2">
        <f>'Moving Avg'!H2159</f>
        <v>3.8057204999999983</v>
      </c>
      <c r="J2159" s="6" t="str">
        <f>OBV!F2159</f>
        <v>BULLISH</v>
      </c>
      <c r="K2159" s="6" t="str">
        <f>OBV!G2159</f>
        <v>NEUTRAL</v>
      </c>
      <c r="L2159" s="6" t="str">
        <f>OBV!H2159</f>
        <v>CONFIRMED BULLISH</v>
      </c>
      <c r="M2159" s="8">
        <f t="shared" si="330"/>
        <v>0</v>
      </c>
      <c r="N2159" s="8">
        <f t="shared" si="331"/>
        <v>45</v>
      </c>
      <c r="O2159" s="8">
        <f t="shared" si="332"/>
        <v>50</v>
      </c>
      <c r="P2159" s="8">
        <f t="shared" si="333"/>
        <v>83.5</v>
      </c>
      <c r="Q2159" s="9">
        <f t="shared" si="334"/>
        <v>35.774999999999999</v>
      </c>
      <c r="R2159" s="9">
        <f t="shared" si="335"/>
        <v>47.375</v>
      </c>
      <c r="S2159" s="9">
        <f t="shared" si="336"/>
        <v>56.825000000000003</v>
      </c>
      <c r="T2159" s="9">
        <f t="shared" si="337"/>
        <v>44.625</v>
      </c>
      <c r="U2159" s="8">
        <f t="shared" si="338"/>
        <v>46.658333333333339</v>
      </c>
      <c r="V2159" s="8">
        <f t="shared" si="339"/>
        <v>46.150000000000006</v>
      </c>
    </row>
    <row r="2160" spans="1:22" ht="13.5" x14ac:dyDescent="0.25">
      <c r="A2160" s="3">
        <f>RSI!A2160</f>
        <v>45152</v>
      </c>
      <c r="B2160" s="2">
        <f>RSI!B2160</f>
        <v>4.3662999999999998</v>
      </c>
      <c r="C2160" s="2">
        <f>RSI!I2160</f>
        <v>72.832505494866098</v>
      </c>
      <c r="D2160" s="2">
        <f>MACD!E2160</f>
        <v>-1.1941985591703563E-2</v>
      </c>
      <c r="E2160" s="2">
        <f>MACD!F2160</f>
        <v>4.4766974894895608E-3</v>
      </c>
      <c r="F2160" s="2">
        <f>'Moving Avg'!D2160</f>
        <v>4.3662999999999998</v>
      </c>
      <c r="G2160" s="2">
        <f>'Moving Avg'!F2160</f>
        <v>4.286439999999998</v>
      </c>
      <c r="H2160" s="2">
        <f>'Moving Avg'!G2160</f>
        <v>4.2337659999999984</v>
      </c>
      <c r="I2160" s="2">
        <f>'Moving Avg'!H2160</f>
        <v>3.8089479999999987</v>
      </c>
      <c r="J2160" s="6" t="str">
        <f>OBV!F2160</f>
        <v>BULLISH</v>
      </c>
      <c r="K2160" s="6" t="str">
        <f>OBV!G2160</f>
        <v>NEUTRAL</v>
      </c>
      <c r="L2160" s="6" t="str">
        <f>OBV!H2160</f>
        <v>CONFIRMED BULLISH</v>
      </c>
      <c r="M2160" s="8">
        <f t="shared" si="330"/>
        <v>0</v>
      </c>
      <c r="N2160" s="8">
        <f t="shared" si="331"/>
        <v>45</v>
      </c>
      <c r="O2160" s="8">
        <f t="shared" si="332"/>
        <v>50</v>
      </c>
      <c r="P2160" s="8">
        <f t="shared" si="333"/>
        <v>83.5</v>
      </c>
      <c r="Q2160" s="9">
        <f t="shared" si="334"/>
        <v>35.774999999999999</v>
      </c>
      <c r="R2160" s="9">
        <f t="shared" si="335"/>
        <v>47.375</v>
      </c>
      <c r="S2160" s="9">
        <f t="shared" si="336"/>
        <v>56.825000000000003</v>
      </c>
      <c r="T2160" s="9">
        <f t="shared" si="337"/>
        <v>44.625</v>
      </c>
      <c r="U2160" s="8">
        <f t="shared" si="338"/>
        <v>46.658333333333339</v>
      </c>
      <c r="V2160" s="8">
        <f t="shared" si="339"/>
        <v>46.150000000000006</v>
      </c>
    </row>
    <row r="2161" spans="1:22" ht="13.5" x14ac:dyDescent="0.25">
      <c r="A2161" s="3">
        <f>RSI!A2161</f>
        <v>45153</v>
      </c>
      <c r="B2161" s="2">
        <f>RSI!B2161</f>
        <v>4.3662999999999998</v>
      </c>
      <c r="C2161" s="2">
        <f>RSI!I2161</f>
        <v>72.832505494866098</v>
      </c>
      <c r="D2161" s="2">
        <f>MACD!E2161</f>
        <v>-1.793594026598111E-2</v>
      </c>
      <c r="E2161" s="2">
        <f>MACD!F2161</f>
        <v>-5.8300616045730766E-6</v>
      </c>
      <c r="F2161" s="2">
        <f>'Moving Avg'!D2161</f>
        <v>4.3662999999999998</v>
      </c>
      <c r="G2161" s="2">
        <f>'Moving Avg'!F2161</f>
        <v>4.2912399999999984</v>
      </c>
      <c r="H2161" s="2">
        <f>'Moving Avg'!G2161</f>
        <v>4.2390059999999981</v>
      </c>
      <c r="I2161" s="2">
        <f>'Moving Avg'!H2161</f>
        <v>3.8121344999999986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  <c r="M2161" s="8">
        <f t="shared" si="330"/>
        <v>0</v>
      </c>
      <c r="N2161" s="8">
        <f t="shared" si="331"/>
        <v>45</v>
      </c>
      <c r="O2161" s="8">
        <f t="shared" si="332"/>
        <v>50</v>
      </c>
      <c r="P2161" s="8">
        <f t="shared" si="333"/>
        <v>33</v>
      </c>
      <c r="Q2161" s="9">
        <f t="shared" si="334"/>
        <v>28.2</v>
      </c>
      <c r="R2161" s="9">
        <f t="shared" si="335"/>
        <v>34.75</v>
      </c>
      <c r="S2161" s="9">
        <f t="shared" si="336"/>
        <v>34.1</v>
      </c>
      <c r="T2161" s="9">
        <f t="shared" si="337"/>
        <v>32</v>
      </c>
      <c r="U2161" s="8">
        <f t="shared" si="338"/>
        <v>32.35</v>
      </c>
      <c r="V2161" s="8">
        <f t="shared" si="339"/>
        <v>32.262500000000003</v>
      </c>
    </row>
    <row r="2162" spans="1:22" ht="13.5" x14ac:dyDescent="0.25">
      <c r="A2162" s="3">
        <f>RSI!A2162</f>
        <v>45154</v>
      </c>
      <c r="B2162" s="2">
        <f>RSI!B2162</f>
        <v>4.3662999999999998</v>
      </c>
      <c r="C2162" s="2">
        <f>RSI!I2162</f>
        <v>72.832505494866098</v>
      </c>
      <c r="D2162" s="2">
        <f>MACD!E2162</f>
        <v>-2.3521677514876771E-2</v>
      </c>
      <c r="E2162" s="2">
        <f>MACD!F2162</f>
        <v>-4.708999552259013E-3</v>
      </c>
      <c r="F2162" s="2">
        <f>'Moving Avg'!D2162</f>
        <v>4.3662999999999998</v>
      </c>
      <c r="G2162" s="2">
        <f>'Moving Avg'!F2162</f>
        <v>4.2960399999999987</v>
      </c>
      <c r="H2162" s="2">
        <f>'Moving Avg'!G2162</f>
        <v>4.2442459999999986</v>
      </c>
      <c r="I2162" s="2">
        <f>'Moving Avg'!H2162</f>
        <v>3.8153209999999991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  <c r="M2162" s="8">
        <f t="shared" si="330"/>
        <v>0</v>
      </c>
      <c r="N2162" s="8">
        <f t="shared" si="331"/>
        <v>45</v>
      </c>
      <c r="O2162" s="8">
        <f t="shared" si="332"/>
        <v>50</v>
      </c>
      <c r="P2162" s="8">
        <f t="shared" si="333"/>
        <v>33</v>
      </c>
      <c r="Q2162" s="9">
        <f t="shared" si="334"/>
        <v>28.2</v>
      </c>
      <c r="R2162" s="9">
        <f t="shared" si="335"/>
        <v>34.75</v>
      </c>
      <c r="S2162" s="9">
        <f t="shared" si="336"/>
        <v>34.1</v>
      </c>
      <c r="T2162" s="9">
        <f t="shared" si="337"/>
        <v>32</v>
      </c>
      <c r="U2162" s="8">
        <f t="shared" si="338"/>
        <v>32.35</v>
      </c>
      <c r="V2162" s="8">
        <f t="shared" si="339"/>
        <v>32.262500000000003</v>
      </c>
    </row>
    <row r="2163" spans="1:22" ht="13.5" x14ac:dyDescent="0.25">
      <c r="A2163" s="3">
        <f>RSI!A2163</f>
        <v>45155</v>
      </c>
      <c r="B2163" s="2">
        <f>RSI!B2163</f>
        <v>4.3662999999999998</v>
      </c>
      <c r="C2163" s="2">
        <f>RSI!I2163</f>
        <v>72.832505494866098</v>
      </c>
      <c r="D2163" s="2">
        <f>MACD!E2163</f>
        <v>-2.8723931171249717E-2</v>
      </c>
      <c r="E2163" s="2">
        <f>MACD!F2163</f>
        <v>-9.5119858760571545E-3</v>
      </c>
      <c r="F2163" s="2">
        <f>'Moving Avg'!D2163</f>
        <v>4.3662999999999998</v>
      </c>
      <c r="G2163" s="2">
        <f>'Moving Avg'!F2163</f>
        <v>4.3008399999999991</v>
      </c>
      <c r="H2163" s="2">
        <f>'Moving Avg'!G2163</f>
        <v>4.2494859999999983</v>
      </c>
      <c r="I2163" s="2">
        <f>'Moving Avg'!H2163</f>
        <v>3.819326999999999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  <c r="M2163" s="8">
        <f t="shared" si="330"/>
        <v>0</v>
      </c>
      <c r="N2163" s="8">
        <f t="shared" si="331"/>
        <v>45</v>
      </c>
      <c r="O2163" s="8">
        <f t="shared" si="332"/>
        <v>50</v>
      </c>
      <c r="P2163" s="8">
        <f t="shared" si="333"/>
        <v>33</v>
      </c>
      <c r="Q2163" s="9">
        <f t="shared" si="334"/>
        <v>28.2</v>
      </c>
      <c r="R2163" s="9">
        <f t="shared" si="335"/>
        <v>34.75</v>
      </c>
      <c r="S2163" s="9">
        <f t="shared" si="336"/>
        <v>34.1</v>
      </c>
      <c r="T2163" s="9">
        <f t="shared" si="337"/>
        <v>32</v>
      </c>
      <c r="U2163" s="8">
        <f t="shared" si="338"/>
        <v>32.35</v>
      </c>
      <c r="V2163" s="8">
        <f t="shared" si="339"/>
        <v>32.262500000000003</v>
      </c>
    </row>
    <row r="2164" spans="1:22" ht="13.5" x14ac:dyDescent="0.25">
      <c r="A2164" s="3">
        <f>RSI!A2164</f>
        <v>45156</v>
      </c>
      <c r="B2164" s="2">
        <f>RSI!B2164</f>
        <v>4.3662999999999998</v>
      </c>
      <c r="C2164" s="2">
        <f>RSI!I2164</f>
        <v>72.832505494866098</v>
      </c>
      <c r="D2164" s="2">
        <f>MACD!E2164</f>
        <v>-4.56587574698748E-2</v>
      </c>
      <c r="E2164" s="2">
        <f>MACD!F2164</f>
        <v>-1.6741340194820684E-2</v>
      </c>
      <c r="F2164" s="2">
        <f>'Moving Avg'!D2164</f>
        <v>4.3662999999999998</v>
      </c>
      <c r="G2164" s="2">
        <f>'Moving Avg'!F2164</f>
        <v>4.3056399999999986</v>
      </c>
      <c r="H2164" s="2">
        <f>'Moving Avg'!G2164</f>
        <v>4.254725999999998</v>
      </c>
      <c r="I2164" s="2">
        <f>'Moving Avg'!H2164</f>
        <v>3.8235379999999992</v>
      </c>
      <c r="J2164" s="6" t="str">
        <f>OBV!F2164</f>
        <v>NEUTRAL</v>
      </c>
      <c r="K2164" s="6" t="str">
        <f>OBV!G2164</f>
        <v>NEUTRAL</v>
      </c>
      <c r="L2164" s="6" t="str">
        <f>OBV!H2164</f>
        <v>NEUTRAL</v>
      </c>
      <c r="M2164" s="8">
        <f t="shared" si="330"/>
        <v>0</v>
      </c>
      <c r="N2164" s="8">
        <f t="shared" si="331"/>
        <v>100</v>
      </c>
      <c r="O2164" s="8">
        <f t="shared" si="332"/>
        <v>50</v>
      </c>
      <c r="P2164" s="8">
        <f t="shared" si="333"/>
        <v>33</v>
      </c>
      <c r="Q2164" s="9">
        <f t="shared" si="334"/>
        <v>47.45</v>
      </c>
      <c r="R2164" s="9">
        <f t="shared" si="335"/>
        <v>45.75</v>
      </c>
      <c r="S2164" s="9">
        <f t="shared" si="336"/>
        <v>42.35</v>
      </c>
      <c r="T2164" s="9">
        <f t="shared" si="337"/>
        <v>45.75</v>
      </c>
      <c r="U2164" s="8">
        <f t="shared" si="338"/>
        <v>45.183333333333337</v>
      </c>
      <c r="V2164" s="8">
        <f t="shared" si="339"/>
        <v>45.325000000000003</v>
      </c>
    </row>
    <row r="2165" spans="1:22" ht="13.5" x14ac:dyDescent="0.25">
      <c r="A2165" s="3">
        <f>RSI!A2165</f>
        <v>45159</v>
      </c>
      <c r="B2165" s="2">
        <f>RSI!B2165</f>
        <v>4.3662999999999998</v>
      </c>
      <c r="C2165" s="2">
        <f>RSI!I2165</f>
        <v>72.832505494866098</v>
      </c>
      <c r="D2165" s="2">
        <f>MACD!E2165</f>
        <v>-6.0396199641505888E-2</v>
      </c>
      <c r="E2165" s="2">
        <f>MACD!F2165</f>
        <v>-2.5472312084157726E-2</v>
      </c>
      <c r="F2165" s="2">
        <f>'Moving Avg'!D2165</f>
        <v>4.3662999999999998</v>
      </c>
      <c r="G2165" s="2">
        <f>'Moving Avg'!F2165</f>
        <v>4.3104399999999989</v>
      </c>
      <c r="H2165" s="2">
        <f>'Moving Avg'!G2165</f>
        <v>4.2599659999999986</v>
      </c>
      <c r="I2165" s="2">
        <f>'Moving Avg'!H2165</f>
        <v>3.8285274999999994</v>
      </c>
      <c r="J2165" s="6" t="str">
        <f>OBV!F2165</f>
        <v>NEUTRAL</v>
      </c>
      <c r="K2165" s="6" t="str">
        <f>OBV!G2165</f>
        <v>NEUTRAL</v>
      </c>
      <c r="L2165" s="6" t="str">
        <f>OBV!H2165</f>
        <v>NEUTRAL</v>
      </c>
      <c r="M2165" s="8">
        <f t="shared" si="330"/>
        <v>0</v>
      </c>
      <c r="N2165" s="8">
        <f t="shared" si="331"/>
        <v>100</v>
      </c>
      <c r="O2165" s="8">
        <f t="shared" si="332"/>
        <v>50</v>
      </c>
      <c r="P2165" s="8">
        <f t="shared" si="333"/>
        <v>33</v>
      </c>
      <c r="Q2165" s="9">
        <f t="shared" si="334"/>
        <v>47.45</v>
      </c>
      <c r="R2165" s="9">
        <f t="shared" si="335"/>
        <v>45.75</v>
      </c>
      <c r="S2165" s="9">
        <f t="shared" si="336"/>
        <v>42.35</v>
      </c>
      <c r="T2165" s="9">
        <f t="shared" si="337"/>
        <v>45.75</v>
      </c>
      <c r="U2165" s="8">
        <f t="shared" si="338"/>
        <v>45.183333333333337</v>
      </c>
      <c r="V2165" s="8">
        <f t="shared" si="339"/>
        <v>45.325000000000003</v>
      </c>
    </row>
    <row r="2166" spans="1:22" ht="13.5" x14ac:dyDescent="0.25">
      <c r="A2166" s="3">
        <f>RSI!A2166</f>
        <v>45160</v>
      </c>
      <c r="B2166" s="2">
        <f>RSI!B2166</f>
        <v>4.3662999999999998</v>
      </c>
      <c r="C2166" s="2">
        <f>RSI!I2166</f>
        <v>72.832505494866098</v>
      </c>
      <c r="D2166" s="2">
        <f>MACD!E2166</f>
        <v>-4.6382558042168398E-2</v>
      </c>
      <c r="E2166" s="2">
        <f>MACD!F2166</f>
        <v>-2.9654361275759863E-2</v>
      </c>
      <c r="F2166" s="2">
        <f>'Moving Avg'!D2166</f>
        <v>4.3662999999999998</v>
      </c>
      <c r="G2166" s="2">
        <f>'Moving Avg'!F2166</f>
        <v>4.3152399999999993</v>
      </c>
      <c r="H2166" s="2">
        <f>'Moving Avg'!G2166</f>
        <v>4.2652059999999992</v>
      </c>
      <c r="I2166" s="2">
        <f>'Moving Avg'!H2166</f>
        <v>3.8327794999999996</v>
      </c>
      <c r="J2166" s="6" t="str">
        <f>OBV!F2166</f>
        <v>NEUTRAL</v>
      </c>
      <c r="K2166" s="6" t="str">
        <f>OBV!G2166</f>
        <v>NEUTRAL</v>
      </c>
      <c r="L2166" s="6" t="str">
        <f>OBV!H2166</f>
        <v>NEUTRAL</v>
      </c>
      <c r="M2166" s="8">
        <f t="shared" si="330"/>
        <v>0</v>
      </c>
      <c r="N2166" s="8">
        <f t="shared" si="331"/>
        <v>45</v>
      </c>
      <c r="O2166" s="8">
        <f t="shared" si="332"/>
        <v>50</v>
      </c>
      <c r="P2166" s="8">
        <f t="shared" si="333"/>
        <v>33</v>
      </c>
      <c r="Q2166" s="9">
        <f t="shared" si="334"/>
        <v>28.2</v>
      </c>
      <c r="R2166" s="9">
        <f t="shared" si="335"/>
        <v>34.75</v>
      </c>
      <c r="S2166" s="9">
        <f t="shared" si="336"/>
        <v>34.1</v>
      </c>
      <c r="T2166" s="9">
        <f t="shared" si="337"/>
        <v>32</v>
      </c>
      <c r="U2166" s="8">
        <f t="shared" si="338"/>
        <v>32.35</v>
      </c>
      <c r="V2166" s="8">
        <f t="shared" si="339"/>
        <v>32.262500000000003</v>
      </c>
    </row>
    <row r="2167" spans="1:22" ht="13.5" x14ac:dyDescent="0.25">
      <c r="A2167" s="3">
        <f>RSI!A2167</f>
        <v>45161</v>
      </c>
      <c r="B2167" s="2">
        <f>RSI!B2167</f>
        <v>4.3662999999999998</v>
      </c>
      <c r="C2167" s="2">
        <f>RSI!I2167</f>
        <v>72.832505494866098</v>
      </c>
      <c r="D2167" s="2">
        <f>MACD!E2167</f>
        <v>-3.4874633050753445E-2</v>
      </c>
      <c r="E2167" s="2">
        <f>MACD!F2167</f>
        <v>-3.0698415630758581E-2</v>
      </c>
      <c r="F2167" s="2">
        <f>'Moving Avg'!D2167</f>
        <v>4.3662999999999998</v>
      </c>
      <c r="G2167" s="2">
        <f>'Moving Avg'!F2167</f>
        <v>4.3200399999999997</v>
      </c>
      <c r="H2167" s="2">
        <f>'Moving Avg'!G2167</f>
        <v>4.2704459999999997</v>
      </c>
      <c r="I2167" s="2">
        <f>'Moving Avg'!H2167</f>
        <v>3.8370314999999993</v>
      </c>
      <c r="J2167" s="6" t="str">
        <f>OBV!F2167</f>
        <v>NEUTRAL</v>
      </c>
      <c r="K2167" s="6" t="str">
        <f>OBV!G2167</f>
        <v>NEUTRAL</v>
      </c>
      <c r="L2167" s="6" t="str">
        <f>OBV!H2167</f>
        <v>NEUTRAL</v>
      </c>
      <c r="M2167" s="8">
        <f t="shared" si="330"/>
        <v>0</v>
      </c>
      <c r="N2167" s="8">
        <f t="shared" si="331"/>
        <v>45</v>
      </c>
      <c r="O2167" s="8">
        <f t="shared" si="332"/>
        <v>50</v>
      </c>
      <c r="P2167" s="8">
        <f t="shared" si="333"/>
        <v>33</v>
      </c>
      <c r="Q2167" s="9">
        <f t="shared" si="334"/>
        <v>28.2</v>
      </c>
      <c r="R2167" s="9">
        <f t="shared" si="335"/>
        <v>34.75</v>
      </c>
      <c r="S2167" s="9">
        <f t="shared" si="336"/>
        <v>34.1</v>
      </c>
      <c r="T2167" s="9">
        <f t="shared" si="337"/>
        <v>32</v>
      </c>
      <c r="U2167" s="8">
        <f t="shared" si="338"/>
        <v>32.35</v>
      </c>
      <c r="V2167" s="8">
        <f t="shared" si="339"/>
        <v>32.262500000000003</v>
      </c>
    </row>
    <row r="2168" spans="1:22" ht="13.5" x14ac:dyDescent="0.25">
      <c r="A2168" s="3">
        <f>RSI!A2168</f>
        <v>45162</v>
      </c>
      <c r="B2168" s="2">
        <f>RSI!B2168</f>
        <v>4.3662999999999998</v>
      </c>
      <c r="C2168" s="2">
        <f>RSI!I2168</f>
        <v>72.832505494866098</v>
      </c>
      <c r="D2168" s="2">
        <f>MACD!E2168</f>
        <v>-2.5461020786246458E-2</v>
      </c>
      <c r="E2168" s="2">
        <f>MACD!F2168</f>
        <v>-2.9650936661856159E-2</v>
      </c>
      <c r="F2168" s="2">
        <f>'Moving Avg'!D2168</f>
        <v>4.3662999999999998</v>
      </c>
      <c r="G2168" s="2">
        <f>'Moving Avg'!F2168</f>
        <v>4.32484</v>
      </c>
      <c r="H2168" s="2">
        <f>'Moving Avg'!G2168</f>
        <v>4.2756859999999994</v>
      </c>
      <c r="I2168" s="2">
        <f>'Moving Avg'!H2168</f>
        <v>3.8412834999999994</v>
      </c>
      <c r="J2168" s="6" t="str">
        <f>OBV!F2168</f>
        <v>NEUTRAL</v>
      </c>
      <c r="K2168" s="6" t="str">
        <f>OBV!G2168</f>
        <v>NEUTRAL</v>
      </c>
      <c r="L2168" s="6" t="str">
        <f>OBV!H2168</f>
        <v>NEUTRAL</v>
      </c>
      <c r="M2168" s="8">
        <f t="shared" si="330"/>
        <v>0</v>
      </c>
      <c r="N2168" s="8">
        <f t="shared" si="331"/>
        <v>0</v>
      </c>
      <c r="O2168" s="8">
        <f t="shared" si="332"/>
        <v>50</v>
      </c>
      <c r="P2168" s="8">
        <f t="shared" si="333"/>
        <v>33</v>
      </c>
      <c r="Q2168" s="9">
        <f t="shared" si="334"/>
        <v>12.45</v>
      </c>
      <c r="R2168" s="9">
        <f t="shared" si="335"/>
        <v>25.75</v>
      </c>
      <c r="S2168" s="9">
        <f t="shared" si="336"/>
        <v>27.35</v>
      </c>
      <c r="T2168" s="9">
        <f t="shared" si="337"/>
        <v>20.75</v>
      </c>
      <c r="U2168" s="8">
        <f t="shared" si="338"/>
        <v>21.850000000000005</v>
      </c>
      <c r="V2168" s="8">
        <f t="shared" si="339"/>
        <v>21.575000000000003</v>
      </c>
    </row>
    <row r="2169" spans="1:22" ht="13.5" x14ac:dyDescent="0.25">
      <c r="A2169" s="3">
        <f>RSI!A2169</f>
        <v>45163</v>
      </c>
      <c r="B2169" s="2">
        <f>RSI!B2169</f>
        <v>4.3662999999999998</v>
      </c>
      <c r="C2169" s="2">
        <f>RSI!I2169</f>
        <v>72.832505494866098</v>
      </c>
      <c r="D2169" s="2">
        <f>MACD!E2169</f>
        <v>-1.7795529458941139E-2</v>
      </c>
      <c r="E2169" s="2">
        <f>MACD!F2169</f>
        <v>-2.7279855221273158E-2</v>
      </c>
      <c r="F2169" s="2">
        <f>'Moving Avg'!D2169</f>
        <v>4.3662999999999998</v>
      </c>
      <c r="G2169" s="2">
        <f>'Moving Avg'!F2169</f>
        <v>4.3296399999999995</v>
      </c>
      <c r="H2169" s="2">
        <f>'Moving Avg'!G2169</f>
        <v>4.280926</v>
      </c>
      <c r="I2169" s="2">
        <f>'Moving Avg'!H2169</f>
        <v>3.8454944999999996</v>
      </c>
      <c r="J2169" s="6" t="str">
        <f>OBV!F2169</f>
        <v>NEUTRAL</v>
      </c>
      <c r="K2169" s="6" t="str">
        <f>OBV!G2169</f>
        <v>NEUTRAL</v>
      </c>
      <c r="L2169" s="6" t="str">
        <f>OBV!H2169</f>
        <v>NEUTRAL</v>
      </c>
      <c r="M2169" s="8">
        <f t="shared" si="330"/>
        <v>0</v>
      </c>
      <c r="N2169" s="8">
        <f t="shared" si="331"/>
        <v>0</v>
      </c>
      <c r="O2169" s="8">
        <f t="shared" si="332"/>
        <v>50</v>
      </c>
      <c r="P2169" s="8">
        <f t="shared" si="333"/>
        <v>33</v>
      </c>
      <c r="Q2169" s="9">
        <f t="shared" si="334"/>
        <v>12.45</v>
      </c>
      <c r="R2169" s="9">
        <f t="shared" si="335"/>
        <v>25.75</v>
      </c>
      <c r="S2169" s="9">
        <f t="shared" si="336"/>
        <v>27.35</v>
      </c>
      <c r="T2169" s="9">
        <f t="shared" si="337"/>
        <v>20.75</v>
      </c>
      <c r="U2169" s="8">
        <f t="shared" si="338"/>
        <v>21.850000000000005</v>
      </c>
      <c r="V2169" s="8">
        <f t="shared" si="339"/>
        <v>21.575000000000003</v>
      </c>
    </row>
    <row r="2170" spans="1:22" ht="13.5" x14ac:dyDescent="0.25">
      <c r="A2170" s="3">
        <f>RSI!A2170</f>
        <v>45166</v>
      </c>
      <c r="B2170" s="2">
        <f>RSI!B2170</f>
        <v>4.3662999999999998</v>
      </c>
      <c r="C2170" s="2">
        <f>RSI!I2170</f>
        <v>72.832505494866098</v>
      </c>
      <c r="D2170" s="2">
        <f>MACD!E2170</f>
        <v>-1.1587004579040716E-2</v>
      </c>
      <c r="E2170" s="2">
        <f>MACD!F2170</f>
        <v>-2.4141285092826668E-2</v>
      </c>
      <c r="F2170" s="2">
        <f>'Moving Avg'!D2170</f>
        <v>4.3662999999999998</v>
      </c>
      <c r="G2170" s="2">
        <f>'Moving Avg'!F2170</f>
        <v>4.334439999999999</v>
      </c>
      <c r="H2170" s="2">
        <f>'Moving Avg'!G2170</f>
        <v>4.2861659999999997</v>
      </c>
      <c r="I2170" s="2">
        <f>'Moving Avg'!H2170</f>
        <v>3.8497055000000007</v>
      </c>
      <c r="J2170" s="6" t="str">
        <f>OBV!F2170</f>
        <v>NEUTRAL</v>
      </c>
      <c r="K2170" s="6" t="str">
        <f>OBV!G2170</f>
        <v>NEUTRAL</v>
      </c>
      <c r="L2170" s="6" t="str">
        <f>OBV!H2170</f>
        <v>NEUTRAL</v>
      </c>
      <c r="M2170" s="8">
        <f t="shared" si="330"/>
        <v>0</v>
      </c>
      <c r="N2170" s="8">
        <f t="shared" si="331"/>
        <v>0</v>
      </c>
      <c r="O2170" s="8">
        <f t="shared" si="332"/>
        <v>50</v>
      </c>
      <c r="P2170" s="8">
        <f t="shared" si="333"/>
        <v>33</v>
      </c>
      <c r="Q2170" s="9">
        <f t="shared" si="334"/>
        <v>12.45</v>
      </c>
      <c r="R2170" s="9">
        <f t="shared" si="335"/>
        <v>25.75</v>
      </c>
      <c r="S2170" s="9">
        <f t="shared" si="336"/>
        <v>27.35</v>
      </c>
      <c r="T2170" s="9">
        <f t="shared" si="337"/>
        <v>20.75</v>
      </c>
      <c r="U2170" s="8">
        <f t="shared" si="338"/>
        <v>21.850000000000005</v>
      </c>
      <c r="V2170" s="8">
        <f t="shared" si="339"/>
        <v>21.575000000000003</v>
      </c>
    </row>
    <row r="2171" spans="1:22" ht="13.5" x14ac:dyDescent="0.25">
      <c r="A2171" s="3">
        <f>RSI!A2171</f>
        <v>45167</v>
      </c>
      <c r="B2171" s="2">
        <f>RSI!B2171</f>
        <v>4.1917</v>
      </c>
      <c r="C2171" s="2">
        <f>RSI!I2171</f>
        <v>25.386029362391326</v>
      </c>
      <c r="D2171" s="2">
        <f>MACD!E2171</f>
        <v>6.3426032850300018E-3</v>
      </c>
      <c r="E2171" s="2">
        <f>MACD!F2171</f>
        <v>-1.8044507417255336E-2</v>
      </c>
      <c r="F2171" s="2">
        <f>'Moving Avg'!D2171</f>
        <v>4.3313800000000002</v>
      </c>
      <c r="G2171" s="2">
        <f>'Moving Avg'!F2171</f>
        <v>4.3305099999999994</v>
      </c>
      <c r="H2171" s="2">
        <f>'Moving Avg'!G2171</f>
        <v>4.2879139999999998</v>
      </c>
      <c r="I2171" s="2">
        <f>'Moving Avg'!H2171</f>
        <v>3.8530435000000005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0"/>
        <v>50</v>
      </c>
      <c r="N2171" s="8">
        <f t="shared" si="331"/>
        <v>0</v>
      </c>
      <c r="O2171" s="8">
        <f t="shared" si="332"/>
        <v>50</v>
      </c>
      <c r="P2171" s="8">
        <f t="shared" si="333"/>
        <v>16.5</v>
      </c>
      <c r="Q2171" s="9">
        <f t="shared" si="334"/>
        <v>27.475000000000001</v>
      </c>
      <c r="R2171" s="9">
        <f t="shared" si="335"/>
        <v>31.625</v>
      </c>
      <c r="S2171" s="9">
        <f t="shared" si="336"/>
        <v>27.425000000000001</v>
      </c>
      <c r="T2171" s="9">
        <f t="shared" si="337"/>
        <v>29.125</v>
      </c>
      <c r="U2171" s="8">
        <f t="shared" si="338"/>
        <v>28.841666666666669</v>
      </c>
      <c r="V2171" s="8">
        <f t="shared" si="339"/>
        <v>28.912500000000001</v>
      </c>
    </row>
    <row r="2172" spans="1:22" ht="13.5" x14ac:dyDescent="0.25">
      <c r="A2172" s="3">
        <f>RSI!A2172</f>
        <v>45168</v>
      </c>
      <c r="B2172" s="2">
        <f>RSI!B2172</f>
        <v>4.3139000000000003</v>
      </c>
      <c r="C2172" s="2">
        <f>RSI!I2172</f>
        <v>49.957432069894338</v>
      </c>
      <c r="D2172" s="2">
        <f>MACD!E2172</f>
        <v>1.3255628212321291E-2</v>
      </c>
      <c r="E2172" s="2">
        <f>MACD!F2172</f>
        <v>-1.1784480291340011E-2</v>
      </c>
      <c r="F2172" s="2">
        <f>'Moving Avg'!D2172</f>
        <v>4.3209</v>
      </c>
      <c r="G2172" s="2">
        <f>'Moving Avg'!F2172</f>
        <v>4.3326900000000004</v>
      </c>
      <c r="H2172" s="2">
        <f>'Moving Avg'!G2172</f>
        <v>4.2919299999999998</v>
      </c>
      <c r="I2172" s="2">
        <f>'Moving Avg'!H2172</f>
        <v>3.8569925000000005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  <c r="M2172" s="8">
        <f t="shared" si="330"/>
        <v>25</v>
      </c>
      <c r="N2172" s="8">
        <f t="shared" si="331"/>
        <v>0</v>
      </c>
      <c r="O2172" s="8">
        <f t="shared" si="332"/>
        <v>50</v>
      </c>
      <c r="P2172" s="8">
        <f t="shared" si="333"/>
        <v>16.5</v>
      </c>
      <c r="Q2172" s="9">
        <f t="shared" si="334"/>
        <v>18.725000000000001</v>
      </c>
      <c r="R2172" s="9">
        <f t="shared" si="335"/>
        <v>26.625</v>
      </c>
      <c r="S2172" s="9">
        <f t="shared" si="336"/>
        <v>23.675000000000001</v>
      </c>
      <c r="T2172" s="9">
        <f t="shared" si="337"/>
        <v>22.875</v>
      </c>
      <c r="U2172" s="8">
        <f t="shared" si="338"/>
        <v>23.008333333333336</v>
      </c>
      <c r="V2172" s="8">
        <f t="shared" si="339"/>
        <v>22.975000000000001</v>
      </c>
    </row>
    <row r="2173" spans="1:22" ht="13.5" x14ac:dyDescent="0.25">
      <c r="A2173" s="3">
        <f>RSI!A2173</f>
        <v>45169</v>
      </c>
      <c r="B2173" s="2">
        <f>RSI!B2173</f>
        <v>4.3662999999999998</v>
      </c>
      <c r="C2173" s="2">
        <f>RSI!I2173</f>
        <v>56.563055740202621</v>
      </c>
      <c r="D2173" s="2">
        <f>MACD!E2173</f>
        <v>1.523642405891934E-2</v>
      </c>
      <c r="E2173" s="2">
        <f>MACD!F2173</f>
        <v>-6.3802994212881405E-3</v>
      </c>
      <c r="F2173" s="2">
        <f>'Moving Avg'!D2173</f>
        <v>4.3209</v>
      </c>
      <c r="G2173" s="2">
        <f>'Moving Avg'!F2173</f>
        <v>4.3374899999999998</v>
      </c>
      <c r="H2173" s="2">
        <f>'Moving Avg'!G2173</f>
        <v>4.2938499999999999</v>
      </c>
      <c r="I2173" s="2">
        <f>'Moving Avg'!H2173</f>
        <v>3.8612035000000007</v>
      </c>
      <c r="J2173" s="6" t="str">
        <f>OBV!F2173</f>
        <v>BULLISH</v>
      </c>
      <c r="K2173" s="6" t="str">
        <f>OBV!G2173</f>
        <v>NEUTRAL</v>
      </c>
      <c r="L2173" s="6" t="str">
        <f>OBV!H2173</f>
        <v>NEUTRAL</v>
      </c>
      <c r="M2173" s="8">
        <f t="shared" si="330"/>
        <v>25</v>
      </c>
      <c r="N2173" s="8">
        <f t="shared" si="331"/>
        <v>0</v>
      </c>
      <c r="O2173" s="8">
        <f t="shared" si="332"/>
        <v>50</v>
      </c>
      <c r="P2173" s="8">
        <f t="shared" si="333"/>
        <v>49.5</v>
      </c>
      <c r="Q2173" s="9">
        <f t="shared" si="334"/>
        <v>23.675000000000001</v>
      </c>
      <c r="R2173" s="9">
        <f t="shared" si="335"/>
        <v>34.875</v>
      </c>
      <c r="S2173" s="9">
        <f t="shared" si="336"/>
        <v>38.525000000000006</v>
      </c>
      <c r="T2173" s="9">
        <f t="shared" si="337"/>
        <v>31.125</v>
      </c>
      <c r="U2173" s="8">
        <f t="shared" si="338"/>
        <v>32.358333333333334</v>
      </c>
      <c r="V2173" s="8">
        <f t="shared" si="339"/>
        <v>32.049999999999997</v>
      </c>
    </row>
    <row r="2174" spans="1:22" ht="13.5" x14ac:dyDescent="0.25">
      <c r="A2174" s="3">
        <f>RSI!A2174</f>
        <v>45170</v>
      </c>
      <c r="B2174" s="2">
        <f>RSI!B2174</f>
        <v>4.3662999999999998</v>
      </c>
      <c r="C2174" s="2">
        <f>RSI!I2174</f>
        <v>56.563055740202621</v>
      </c>
      <c r="D2174" s="2">
        <f>MACD!E2174</f>
        <v>1.6614695174528293E-2</v>
      </c>
      <c r="E2174" s="2">
        <f>MACD!F2174</f>
        <v>-1.7813005021248543E-3</v>
      </c>
      <c r="F2174" s="2">
        <f>'Moving Avg'!D2174</f>
        <v>4.3209</v>
      </c>
      <c r="G2174" s="2">
        <f>'Moving Avg'!F2174</f>
        <v>4.3462199999999998</v>
      </c>
      <c r="H2174" s="2">
        <f>'Moving Avg'!G2174</f>
        <v>4.2957700000000001</v>
      </c>
      <c r="I2174" s="2">
        <f>'Moving Avg'!H2174</f>
        <v>3.8654145000000013</v>
      </c>
      <c r="J2174" s="6" t="str">
        <f>OBV!F2174</f>
        <v>BULLISH</v>
      </c>
      <c r="K2174" s="6" t="str">
        <f>OBV!G2174</f>
        <v>NEUTRAL</v>
      </c>
      <c r="L2174" s="6" t="str">
        <f>OBV!H2174</f>
        <v>NEUTRAL</v>
      </c>
      <c r="M2174" s="8">
        <f t="shared" si="330"/>
        <v>25</v>
      </c>
      <c r="N2174" s="8">
        <f t="shared" si="331"/>
        <v>0</v>
      </c>
      <c r="O2174" s="8">
        <f t="shared" si="332"/>
        <v>50</v>
      </c>
      <c r="P2174" s="8">
        <f t="shared" si="333"/>
        <v>49.5</v>
      </c>
      <c r="Q2174" s="9">
        <f t="shared" si="334"/>
        <v>23.675000000000001</v>
      </c>
      <c r="R2174" s="9">
        <f t="shared" si="335"/>
        <v>34.875</v>
      </c>
      <c r="S2174" s="9">
        <f t="shared" si="336"/>
        <v>38.525000000000006</v>
      </c>
      <c r="T2174" s="9">
        <f t="shared" si="337"/>
        <v>31.125</v>
      </c>
      <c r="U2174" s="8">
        <f t="shared" si="338"/>
        <v>32.358333333333334</v>
      </c>
      <c r="V2174" s="8">
        <f t="shared" si="339"/>
        <v>32.049999999999997</v>
      </c>
    </row>
    <row r="2175" spans="1:22" ht="13.5" x14ac:dyDescent="0.25">
      <c r="A2175" s="3">
        <f>RSI!A2175</f>
        <v>45173</v>
      </c>
      <c r="B2175" s="2">
        <f>RSI!B2175</f>
        <v>4.3662999999999998</v>
      </c>
      <c r="C2175" s="2">
        <f>RSI!I2175</f>
        <v>56.563055740202621</v>
      </c>
      <c r="D2175" s="2">
        <f>MACD!E2175</f>
        <v>1.7505195961121878E-2</v>
      </c>
      <c r="E2175" s="2">
        <f>MACD!F2175</f>
        <v>2.0759987905244921E-3</v>
      </c>
      <c r="F2175" s="2">
        <f>'Moving Avg'!D2175</f>
        <v>4.3209</v>
      </c>
      <c r="G2175" s="2">
        <f>'Moving Avg'!F2175</f>
        <v>4.3549500000000005</v>
      </c>
      <c r="H2175" s="2">
        <f>'Moving Avg'!G2175</f>
        <v>4.2976899999999993</v>
      </c>
      <c r="I2175" s="2">
        <f>'Moving Avg'!H2175</f>
        <v>3.8703630000000016</v>
      </c>
      <c r="J2175" s="6" t="str">
        <f>OBV!F2175</f>
        <v>BULLISH</v>
      </c>
      <c r="K2175" s="6" t="str">
        <f>OBV!G2175</f>
        <v>NEUTRAL</v>
      </c>
      <c r="L2175" s="6" t="str">
        <f>OBV!H2175</f>
        <v>NEUTRAL</v>
      </c>
      <c r="M2175" s="8">
        <f t="shared" si="330"/>
        <v>25</v>
      </c>
      <c r="N2175" s="8">
        <f t="shared" si="331"/>
        <v>0</v>
      </c>
      <c r="O2175" s="8">
        <f t="shared" si="332"/>
        <v>50</v>
      </c>
      <c r="P2175" s="8">
        <f t="shared" si="333"/>
        <v>49.5</v>
      </c>
      <c r="Q2175" s="9">
        <f t="shared" si="334"/>
        <v>23.675000000000001</v>
      </c>
      <c r="R2175" s="9">
        <f t="shared" si="335"/>
        <v>34.875</v>
      </c>
      <c r="S2175" s="9">
        <f t="shared" si="336"/>
        <v>38.525000000000006</v>
      </c>
      <c r="T2175" s="9">
        <f t="shared" si="337"/>
        <v>31.125</v>
      </c>
      <c r="U2175" s="8">
        <f t="shared" si="338"/>
        <v>32.358333333333334</v>
      </c>
      <c r="V2175" s="8">
        <f t="shared" si="339"/>
        <v>32.049999999999997</v>
      </c>
    </row>
    <row r="2176" spans="1:22" ht="13.5" x14ac:dyDescent="0.25">
      <c r="A2176" s="3">
        <f>RSI!A2176</f>
        <v>45174</v>
      </c>
      <c r="B2176" s="2">
        <f>RSI!B2176</f>
        <v>4.3662999999999998</v>
      </c>
      <c r="C2176" s="2">
        <f>RSI!I2176</f>
        <v>56.563055740202621</v>
      </c>
      <c r="D2176" s="2">
        <f>MACD!E2176</f>
        <v>1.8003392349921654E-2</v>
      </c>
      <c r="E2176" s="2">
        <f>MACD!F2176</f>
        <v>5.2614775024039245E-3</v>
      </c>
      <c r="F2176" s="2">
        <f>'Moving Avg'!D2176</f>
        <v>4.3558199999999996</v>
      </c>
      <c r="G2176" s="2">
        <f>'Moving Avg'!F2176</f>
        <v>4.3549500000000005</v>
      </c>
      <c r="H2176" s="2">
        <f>'Moving Avg'!G2176</f>
        <v>4.2996099999999986</v>
      </c>
      <c r="I2176" s="2">
        <f>'Moving Avg'!H2176</f>
        <v>3.8753115000000018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0"/>
        <v>25</v>
      </c>
      <c r="N2176" s="8">
        <f t="shared" si="331"/>
        <v>0</v>
      </c>
      <c r="O2176" s="8">
        <f t="shared" si="332"/>
        <v>50</v>
      </c>
      <c r="P2176" s="8">
        <f t="shared" si="333"/>
        <v>83.5</v>
      </c>
      <c r="Q2176" s="9">
        <f t="shared" si="334"/>
        <v>28.774999999999999</v>
      </c>
      <c r="R2176" s="9">
        <f t="shared" si="335"/>
        <v>43.375</v>
      </c>
      <c r="S2176" s="9">
        <f t="shared" si="336"/>
        <v>53.825000000000003</v>
      </c>
      <c r="T2176" s="9">
        <f t="shared" si="337"/>
        <v>39.625</v>
      </c>
      <c r="U2176" s="8">
        <f t="shared" si="338"/>
        <v>41.991666666666667</v>
      </c>
      <c r="V2176" s="8">
        <f t="shared" si="339"/>
        <v>41.400000000000006</v>
      </c>
    </row>
    <row r="2177" spans="1:22" ht="13.5" x14ac:dyDescent="0.25">
      <c r="A2177" s="3">
        <f>RSI!A2177</f>
        <v>45175</v>
      </c>
      <c r="B2177" s="2">
        <f>RSI!B2177</f>
        <v>4.3662999999999998</v>
      </c>
      <c r="C2177" s="2">
        <f>RSI!I2177</f>
        <v>56.563055740202621</v>
      </c>
      <c r="D2177" s="2">
        <f>MACD!E2177</f>
        <v>1.8188550291574401E-2</v>
      </c>
      <c r="E2177" s="2">
        <f>MACD!F2177</f>
        <v>7.8468920602380206E-3</v>
      </c>
      <c r="F2177" s="2">
        <f>'Moving Avg'!D2177</f>
        <v>4.3662999999999998</v>
      </c>
      <c r="G2177" s="2">
        <f>'Moving Avg'!F2177</f>
        <v>4.3549499999999997</v>
      </c>
      <c r="H2177" s="2">
        <f>'Moving Avg'!G2177</f>
        <v>4.3015299999999987</v>
      </c>
      <c r="I2177" s="2">
        <f>'Moving Avg'!H2177</f>
        <v>3.8795635000000028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  <c r="M2177" s="8">
        <f t="shared" si="330"/>
        <v>25</v>
      </c>
      <c r="N2177" s="8">
        <f t="shared" si="331"/>
        <v>0</v>
      </c>
      <c r="O2177" s="8">
        <f t="shared" si="332"/>
        <v>50</v>
      </c>
      <c r="P2177" s="8">
        <f t="shared" si="333"/>
        <v>83.5</v>
      </c>
      <c r="Q2177" s="9">
        <f t="shared" si="334"/>
        <v>28.774999999999999</v>
      </c>
      <c r="R2177" s="9">
        <f t="shared" si="335"/>
        <v>43.375</v>
      </c>
      <c r="S2177" s="9">
        <f t="shared" si="336"/>
        <v>53.825000000000003</v>
      </c>
      <c r="T2177" s="9">
        <f t="shared" si="337"/>
        <v>39.625</v>
      </c>
      <c r="U2177" s="8">
        <f t="shared" si="338"/>
        <v>41.991666666666667</v>
      </c>
      <c r="V2177" s="8">
        <f t="shared" si="339"/>
        <v>41.400000000000006</v>
      </c>
    </row>
    <row r="2178" spans="1:22" ht="13.5" x14ac:dyDescent="0.25">
      <c r="A2178" s="3">
        <f>RSI!A2178</f>
        <v>45176</v>
      </c>
      <c r="B2178" s="2">
        <f>RSI!B2178</f>
        <v>4.3575999999999997</v>
      </c>
      <c r="C2178" s="2">
        <f>RSI!I2178</f>
        <v>54.822668875101101</v>
      </c>
      <c r="D2178" s="2">
        <f>MACD!E2178</f>
        <v>1.8770784573022503E-2</v>
      </c>
      <c r="E2178" s="2">
        <f>MACD!F2178</f>
        <v>1.0031670562794918E-2</v>
      </c>
      <c r="F2178" s="2">
        <f>'Moving Avg'!D2178</f>
        <v>4.36456</v>
      </c>
      <c r="G2178" s="2">
        <f>'Moving Avg'!F2178</f>
        <v>4.3545149999999992</v>
      </c>
      <c r="H2178" s="2">
        <f>'Moving Avg'!G2178</f>
        <v>4.3032759999999985</v>
      </c>
      <c r="I2178" s="2">
        <f>'Moving Avg'!H2178</f>
        <v>3.8837720000000031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16.5</v>
      </c>
      <c r="Q2178" s="9">
        <f t="shared" si="334"/>
        <v>18.725000000000001</v>
      </c>
      <c r="R2178" s="9">
        <f t="shared" si="335"/>
        <v>26.625</v>
      </c>
      <c r="S2178" s="9">
        <f t="shared" si="336"/>
        <v>23.675000000000001</v>
      </c>
      <c r="T2178" s="9">
        <f t="shared" si="337"/>
        <v>22.875</v>
      </c>
      <c r="U2178" s="8">
        <f t="shared" si="338"/>
        <v>23.008333333333336</v>
      </c>
      <c r="V2178" s="8">
        <f t="shared" si="339"/>
        <v>22.975000000000001</v>
      </c>
    </row>
    <row r="2179" spans="1:22" ht="13.5" x14ac:dyDescent="0.25">
      <c r="A2179" s="3">
        <f>RSI!A2179</f>
        <v>45177</v>
      </c>
      <c r="B2179" s="2">
        <f>RSI!B2179</f>
        <v>4.3575999999999997</v>
      </c>
      <c r="C2179" s="2">
        <f>RSI!I2179</f>
        <v>54.822668875101101</v>
      </c>
      <c r="D2179" s="2">
        <f>MACD!E2179</f>
        <v>1.9112184257084941E-2</v>
      </c>
      <c r="E2179" s="2">
        <f>MACD!F2179</f>
        <v>1.1847773301652924E-2</v>
      </c>
      <c r="F2179" s="2">
        <f>'Moving Avg'!D2179</f>
        <v>4.3628199999999993</v>
      </c>
      <c r="G2179" s="2">
        <f>'Moving Avg'!F2179</f>
        <v>4.3540800000000006</v>
      </c>
      <c r="H2179" s="2">
        <f>'Moving Avg'!G2179</f>
        <v>4.3050219999999984</v>
      </c>
      <c r="I2179" s="2">
        <f>'Moving Avg'!H2179</f>
        <v>3.8879805000000038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25</v>
      </c>
      <c r="N2179" s="8">
        <f t="shared" si="341"/>
        <v>0</v>
      </c>
      <c r="O2179" s="8">
        <f t="shared" si="342"/>
        <v>50</v>
      </c>
      <c r="P2179" s="8">
        <f t="shared" si="343"/>
        <v>16.5</v>
      </c>
      <c r="Q2179" s="9">
        <f t="shared" ref="Q2179:Q2242" si="344">0.35*M2179+N2179*0.35+O2179*0.15+P2179*0.15</f>
        <v>18.725000000000001</v>
      </c>
      <c r="R2179" s="9">
        <f t="shared" ref="R2179:R2242" si="345">M2179*0.2+N2179*0.2+O2179*0.35+P2179*0.25</f>
        <v>26.625</v>
      </c>
      <c r="S2179" s="9">
        <f t="shared" ref="S2179:S2242" si="346">M2179*0.15+N2179*0.15+O2179*0.25+P2179*0.45</f>
        <v>23.675000000000001</v>
      </c>
      <c r="T2179" s="9">
        <f t="shared" ref="T2179:T2242" si="347">0.25*SUM(M2179:P2179)</f>
        <v>22.875</v>
      </c>
      <c r="U2179" s="8">
        <f t="shared" ref="U2179:U2242" si="348">SUM(Q2179:S2179)/3</f>
        <v>23.008333333333336</v>
      </c>
      <c r="V2179" s="8">
        <f t="shared" ref="V2179:V2242" si="349">SUM(Q2179:T2179)/4</f>
        <v>22.975000000000001</v>
      </c>
    </row>
    <row r="2180" spans="1:22" ht="13.5" x14ac:dyDescent="0.25">
      <c r="A2180" s="3">
        <f>RSI!A2180</f>
        <v>45180</v>
      </c>
      <c r="B2180" s="2">
        <f>RSI!B2180</f>
        <v>4.3662999999999998</v>
      </c>
      <c r="C2180" s="2">
        <f>RSI!I2180</f>
        <v>56.379262696046531</v>
      </c>
      <c r="D2180" s="2">
        <f>MACD!E2180</f>
        <v>1.8616560827140027E-2</v>
      </c>
      <c r="E2180" s="2">
        <f>MACD!F2180</f>
        <v>1.3201530806750345E-2</v>
      </c>
      <c r="F2180" s="2">
        <f>'Moving Avg'!D2180</f>
        <v>4.3628200000000001</v>
      </c>
      <c r="G2180" s="2">
        <f>'Moving Avg'!F2180</f>
        <v>4.3540799999999997</v>
      </c>
      <c r="H2180" s="2">
        <f>'Moving Avg'!G2180</f>
        <v>4.3076419999999978</v>
      </c>
      <c r="I2180" s="2">
        <f>'Moving Avg'!H2180</f>
        <v>3.8922325000000035</v>
      </c>
      <c r="J2180" s="6" t="str">
        <f>OBV!F2180</f>
        <v>BEARISH</v>
      </c>
      <c r="K2180" s="6" t="str">
        <f>OBV!G2180</f>
        <v>NEUTRAL</v>
      </c>
      <c r="L2180" s="6" t="str">
        <f>OBV!H2180</f>
        <v>NEUTRAL</v>
      </c>
      <c r="M2180" s="8">
        <f t="shared" si="340"/>
        <v>25</v>
      </c>
      <c r="N2180" s="8">
        <f t="shared" si="341"/>
        <v>0</v>
      </c>
      <c r="O2180" s="8">
        <f t="shared" si="342"/>
        <v>50</v>
      </c>
      <c r="P2180" s="8">
        <f t="shared" si="343"/>
        <v>16.5</v>
      </c>
      <c r="Q2180" s="9">
        <f t="shared" si="344"/>
        <v>18.725000000000001</v>
      </c>
      <c r="R2180" s="9">
        <f t="shared" si="345"/>
        <v>26.625</v>
      </c>
      <c r="S2180" s="9">
        <f t="shared" si="346"/>
        <v>23.675000000000001</v>
      </c>
      <c r="T2180" s="9">
        <f t="shared" si="347"/>
        <v>22.875</v>
      </c>
      <c r="U2180" s="8">
        <f t="shared" si="348"/>
        <v>23.008333333333336</v>
      </c>
      <c r="V2180" s="8">
        <f t="shared" si="349"/>
        <v>22.975000000000001</v>
      </c>
    </row>
    <row r="2181" spans="1:22" ht="13.5" x14ac:dyDescent="0.25">
      <c r="A2181" s="3">
        <f>RSI!A2181</f>
        <v>45181</v>
      </c>
      <c r="B2181" s="2">
        <f>RSI!B2181</f>
        <v>4.3662999999999998</v>
      </c>
      <c r="C2181" s="2">
        <f>RSI!I2181</f>
        <v>56.379262696046538</v>
      </c>
      <c r="D2181" s="2">
        <f>MACD!E2181</f>
        <v>-8.8454411288241275E-3</v>
      </c>
      <c r="E2181" s="2">
        <f>MACD!F2181</f>
        <v>8.7921364196354504E-3</v>
      </c>
      <c r="F2181" s="2">
        <f>'Moving Avg'!D2181</f>
        <v>4.3628200000000001</v>
      </c>
      <c r="G2181" s="2">
        <f>'Moving Avg'!F2181</f>
        <v>4.3540800000000006</v>
      </c>
      <c r="H2181" s="2">
        <f>'Moving Avg'!G2181</f>
        <v>4.310261999999998</v>
      </c>
      <c r="I2181" s="2">
        <f>'Moving Avg'!H2181</f>
        <v>3.8964845000000041</v>
      </c>
      <c r="J2181" s="6" t="str">
        <f>OBV!F2181</f>
        <v>BEARISH</v>
      </c>
      <c r="K2181" s="6" t="str">
        <f>OBV!G2181</f>
        <v>NEUTRAL</v>
      </c>
      <c r="L2181" s="6" t="str">
        <f>OBV!H2181</f>
        <v>NEUTRAL</v>
      </c>
      <c r="M2181" s="8">
        <f t="shared" si="340"/>
        <v>25</v>
      </c>
      <c r="N2181" s="8">
        <f t="shared" si="341"/>
        <v>45</v>
      </c>
      <c r="O2181" s="8">
        <f t="shared" si="342"/>
        <v>50</v>
      </c>
      <c r="P2181" s="8">
        <f t="shared" si="343"/>
        <v>16.5</v>
      </c>
      <c r="Q2181" s="9">
        <f t="shared" si="344"/>
        <v>34.475000000000001</v>
      </c>
      <c r="R2181" s="9">
        <f t="shared" si="345"/>
        <v>35.625</v>
      </c>
      <c r="S2181" s="9">
        <f t="shared" si="346"/>
        <v>30.425000000000001</v>
      </c>
      <c r="T2181" s="9">
        <f t="shared" si="347"/>
        <v>34.125</v>
      </c>
      <c r="U2181" s="8">
        <f t="shared" si="348"/>
        <v>33.508333333333333</v>
      </c>
      <c r="V2181" s="8">
        <f t="shared" si="349"/>
        <v>33.662499999999994</v>
      </c>
    </row>
    <row r="2182" spans="1:22" ht="13.5" x14ac:dyDescent="0.25">
      <c r="A2182" s="3">
        <f>RSI!A2182</f>
        <v>45182</v>
      </c>
      <c r="B2182" s="2">
        <f>RSI!B2182</f>
        <v>4.1917</v>
      </c>
      <c r="C2182" s="2">
        <f>RSI!I2182</f>
        <v>31.287859885172296</v>
      </c>
      <c r="D2182" s="2">
        <f>MACD!E2182</f>
        <v>-5.1686213559065664E-4</v>
      </c>
      <c r="E2182" s="2">
        <f>MACD!F2182</f>
        <v>6.9303367085902286E-3</v>
      </c>
      <c r="F2182" s="2">
        <f>'Moving Avg'!D2182</f>
        <v>4.3278999999999996</v>
      </c>
      <c r="G2182" s="2">
        <f>'Moving Avg'!F2182</f>
        <v>4.3453499999999998</v>
      </c>
      <c r="H2182" s="2">
        <f>'Moving Avg'!G2182</f>
        <v>4.3093899999999978</v>
      </c>
      <c r="I2182" s="2">
        <f>'Moving Avg'!H2182</f>
        <v>3.8998635000000039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0"/>
        <v>25</v>
      </c>
      <c r="N2182" s="8">
        <f t="shared" si="341"/>
        <v>45</v>
      </c>
      <c r="O2182" s="8">
        <f t="shared" si="342"/>
        <v>50</v>
      </c>
      <c r="P2182" s="8">
        <f t="shared" si="343"/>
        <v>16.5</v>
      </c>
      <c r="Q2182" s="9">
        <f t="shared" si="344"/>
        <v>34.475000000000001</v>
      </c>
      <c r="R2182" s="9">
        <f t="shared" si="345"/>
        <v>35.625</v>
      </c>
      <c r="S2182" s="9">
        <f t="shared" si="346"/>
        <v>30.425000000000001</v>
      </c>
      <c r="T2182" s="9">
        <f t="shared" si="347"/>
        <v>34.125</v>
      </c>
      <c r="U2182" s="8">
        <f t="shared" si="348"/>
        <v>33.508333333333333</v>
      </c>
      <c r="V2182" s="8">
        <f t="shared" si="349"/>
        <v>33.662499999999994</v>
      </c>
    </row>
    <row r="2183" spans="1:22" ht="13.5" x14ac:dyDescent="0.25">
      <c r="A2183" s="3">
        <f>RSI!A2183</f>
        <v>45183</v>
      </c>
      <c r="B2183" s="2">
        <f>RSI!B2183</f>
        <v>4.3662999999999998</v>
      </c>
      <c r="C2183" s="2">
        <f>RSI!I2183</f>
        <v>53.550313272948614</v>
      </c>
      <c r="D2183" s="2">
        <f>MACD!E2183</f>
        <v>2.535065703957784E-3</v>
      </c>
      <c r="E2183" s="2">
        <f>MACD!F2183</f>
        <v>6.0512825076637399E-3</v>
      </c>
      <c r="F2183" s="2">
        <f>'Moving Avg'!D2183</f>
        <v>4.3296399999999995</v>
      </c>
      <c r="G2183" s="2">
        <f>'Moving Avg'!F2183</f>
        <v>4.3453499999999998</v>
      </c>
      <c r="H2183" s="2">
        <f>'Moving Avg'!G2183</f>
        <v>4.3120099999999972</v>
      </c>
      <c r="I2183" s="2">
        <f>'Moving Avg'!H2183</f>
        <v>3.9046890000000047</v>
      </c>
      <c r="J2183" s="6" t="str">
        <f>OBV!F2183</f>
        <v>BULLISH</v>
      </c>
      <c r="K2183" s="6" t="str">
        <f>OBV!G2183</f>
        <v>NEUTRAL</v>
      </c>
      <c r="L2183" s="6" t="str">
        <f>OBV!H2183</f>
        <v>CONFIRMED BULLISH</v>
      </c>
      <c r="M2183" s="8">
        <f t="shared" si="340"/>
        <v>25</v>
      </c>
      <c r="N2183" s="8">
        <f t="shared" si="341"/>
        <v>45</v>
      </c>
      <c r="O2183" s="8">
        <f t="shared" si="342"/>
        <v>50</v>
      </c>
      <c r="P2183" s="8">
        <f t="shared" si="343"/>
        <v>83.5</v>
      </c>
      <c r="Q2183" s="9">
        <f t="shared" si="344"/>
        <v>44.524999999999999</v>
      </c>
      <c r="R2183" s="9">
        <f t="shared" si="345"/>
        <v>52.375</v>
      </c>
      <c r="S2183" s="9">
        <f t="shared" si="346"/>
        <v>60.575000000000003</v>
      </c>
      <c r="T2183" s="9">
        <f t="shared" si="347"/>
        <v>50.875</v>
      </c>
      <c r="U2183" s="8">
        <f t="shared" si="348"/>
        <v>52.491666666666674</v>
      </c>
      <c r="V2183" s="8">
        <f t="shared" si="349"/>
        <v>52.087500000000006</v>
      </c>
    </row>
    <row r="2184" spans="1:22" ht="13.5" x14ac:dyDescent="0.25">
      <c r="A2184" s="3">
        <f>RSI!A2184</f>
        <v>45184</v>
      </c>
      <c r="B2184" s="2">
        <f>RSI!B2184</f>
        <v>4.3662999999999998</v>
      </c>
      <c r="C2184" s="2">
        <f>RSI!I2184</f>
        <v>53.550313272948614</v>
      </c>
      <c r="D2184" s="2">
        <f>MACD!E2184</f>
        <v>4.8972876215076511E-3</v>
      </c>
      <c r="E2184" s="2">
        <f>MACD!F2184</f>
        <v>5.820483530432523E-3</v>
      </c>
      <c r="F2184" s="2">
        <f>'Moving Avg'!D2184</f>
        <v>4.3313799999999993</v>
      </c>
      <c r="G2184" s="2">
        <f>'Moving Avg'!F2184</f>
        <v>4.3453499999999998</v>
      </c>
      <c r="H2184" s="2">
        <f>'Moving Avg'!G2184</f>
        <v>4.3146299999999975</v>
      </c>
      <c r="I2184" s="2">
        <f>'Moving Avg'!H2184</f>
        <v>3.9089820000000048</v>
      </c>
      <c r="J2184" s="6" t="str">
        <f>OBV!F2184</f>
        <v>BULLISH</v>
      </c>
      <c r="K2184" s="6" t="str">
        <f>OBV!G2184</f>
        <v>NEUTRAL</v>
      </c>
      <c r="L2184" s="6" t="str">
        <f>OBV!H2184</f>
        <v>CONFIRMED BULLISH</v>
      </c>
      <c r="M2184" s="8">
        <f t="shared" si="340"/>
        <v>25</v>
      </c>
      <c r="N2184" s="8">
        <f t="shared" si="341"/>
        <v>45</v>
      </c>
      <c r="O2184" s="8">
        <f t="shared" si="342"/>
        <v>50</v>
      </c>
      <c r="P2184" s="8">
        <f t="shared" si="343"/>
        <v>83.5</v>
      </c>
      <c r="Q2184" s="9">
        <f t="shared" si="344"/>
        <v>44.524999999999999</v>
      </c>
      <c r="R2184" s="9">
        <f t="shared" si="345"/>
        <v>52.375</v>
      </c>
      <c r="S2184" s="9">
        <f t="shared" si="346"/>
        <v>60.575000000000003</v>
      </c>
      <c r="T2184" s="9">
        <f t="shared" si="347"/>
        <v>50.875</v>
      </c>
      <c r="U2184" s="8">
        <f t="shared" si="348"/>
        <v>52.491666666666674</v>
      </c>
      <c r="V2184" s="8">
        <f t="shared" si="349"/>
        <v>52.087500000000006</v>
      </c>
    </row>
    <row r="2185" spans="1:22" ht="13.5" x14ac:dyDescent="0.25">
      <c r="A2185" s="3">
        <f>RSI!A2185</f>
        <v>45187</v>
      </c>
      <c r="B2185" s="2">
        <f>RSI!B2185</f>
        <v>4.3662999999999998</v>
      </c>
      <c r="C2185" s="2">
        <f>RSI!I2185</f>
        <v>53.550313272948614</v>
      </c>
      <c r="D2185" s="2">
        <f>MACD!E2185</f>
        <v>6.6922217435596565E-3</v>
      </c>
      <c r="E2185" s="2">
        <f>MACD!F2185</f>
        <v>5.9948311730579499E-3</v>
      </c>
      <c r="F2185" s="2">
        <f>'Moving Avg'!D2185</f>
        <v>4.3313799999999993</v>
      </c>
      <c r="G2185" s="2">
        <f>'Moving Avg'!F2185</f>
        <v>4.3453499999999989</v>
      </c>
      <c r="H2185" s="2">
        <f>'Moving Avg'!G2185</f>
        <v>4.3163759999999973</v>
      </c>
      <c r="I2185" s="2">
        <f>'Moving Avg'!H2185</f>
        <v>3.9132750000000045</v>
      </c>
      <c r="J2185" s="6" t="str">
        <f>OBV!F2185</f>
        <v>BULLISH</v>
      </c>
      <c r="K2185" s="6" t="str">
        <f>OBV!G2185</f>
        <v>NEUTRAL</v>
      </c>
      <c r="L2185" s="6" t="str">
        <f>OBV!H2185</f>
        <v>NEUTRAL</v>
      </c>
      <c r="M2185" s="8">
        <f t="shared" si="340"/>
        <v>25</v>
      </c>
      <c r="N2185" s="8">
        <f t="shared" si="341"/>
        <v>0</v>
      </c>
      <c r="O2185" s="8">
        <f t="shared" si="342"/>
        <v>50</v>
      </c>
      <c r="P2185" s="8">
        <f t="shared" si="343"/>
        <v>49.5</v>
      </c>
      <c r="Q2185" s="9">
        <f t="shared" si="344"/>
        <v>23.675000000000001</v>
      </c>
      <c r="R2185" s="9">
        <f t="shared" si="345"/>
        <v>34.875</v>
      </c>
      <c r="S2185" s="9">
        <f t="shared" si="346"/>
        <v>38.525000000000006</v>
      </c>
      <c r="T2185" s="9">
        <f t="shared" si="347"/>
        <v>31.125</v>
      </c>
      <c r="U2185" s="8">
        <f t="shared" si="348"/>
        <v>32.358333333333334</v>
      </c>
      <c r="V2185" s="8">
        <f t="shared" si="349"/>
        <v>32.049999999999997</v>
      </c>
    </row>
    <row r="2186" spans="1:22" ht="13.5" x14ac:dyDescent="0.25">
      <c r="A2186" s="3">
        <f>RSI!A2186</f>
        <v>45188</v>
      </c>
      <c r="B2186" s="2">
        <f>RSI!B2186</f>
        <v>4.3662999999999998</v>
      </c>
      <c r="C2186" s="2">
        <f>RSI!I2186</f>
        <v>53.550313272948614</v>
      </c>
      <c r="D2186" s="2">
        <f>MACD!E2186</f>
        <v>8.0222445258675279E-3</v>
      </c>
      <c r="E2186" s="2">
        <f>MACD!F2186</f>
        <v>6.4003138436198662E-3</v>
      </c>
      <c r="F2186" s="2">
        <f>'Moving Avg'!D2186</f>
        <v>4.3313799999999993</v>
      </c>
      <c r="G2186" s="2">
        <f>'Moving Avg'!F2186</f>
        <v>4.3453499999999989</v>
      </c>
      <c r="H2186" s="2">
        <f>'Moving Avg'!G2186</f>
        <v>4.3182959999999966</v>
      </c>
      <c r="I2186" s="2">
        <f>'Moving Avg'!H2186</f>
        <v>3.9175680000000046</v>
      </c>
      <c r="J2186" s="6" t="str">
        <f>OBV!F2186</f>
        <v>BULLISH</v>
      </c>
      <c r="K2186" s="6" t="str">
        <f>OBV!G2186</f>
        <v>NEUTRAL</v>
      </c>
      <c r="L2186" s="6" t="str">
        <f>OBV!H2186</f>
        <v>NEUTRAL</v>
      </c>
      <c r="M2186" s="8">
        <f t="shared" si="340"/>
        <v>25</v>
      </c>
      <c r="N2186" s="8">
        <f t="shared" si="341"/>
        <v>0</v>
      </c>
      <c r="O2186" s="8">
        <f t="shared" si="342"/>
        <v>50</v>
      </c>
      <c r="P2186" s="8">
        <f t="shared" si="343"/>
        <v>49.5</v>
      </c>
      <c r="Q2186" s="9">
        <f t="shared" si="344"/>
        <v>23.675000000000001</v>
      </c>
      <c r="R2186" s="9">
        <f t="shared" si="345"/>
        <v>34.875</v>
      </c>
      <c r="S2186" s="9">
        <f t="shared" si="346"/>
        <v>38.525000000000006</v>
      </c>
      <c r="T2186" s="9">
        <f t="shared" si="347"/>
        <v>31.125</v>
      </c>
      <c r="U2186" s="8">
        <f t="shared" si="348"/>
        <v>32.358333333333334</v>
      </c>
      <c r="V2186" s="8">
        <f t="shared" si="349"/>
        <v>32.049999999999997</v>
      </c>
    </row>
    <row r="2187" spans="1:22" ht="13.5" x14ac:dyDescent="0.25">
      <c r="A2187" s="3">
        <f>RSI!A2187</f>
        <v>45189</v>
      </c>
      <c r="B2187" s="2">
        <f>RSI!B2187</f>
        <v>4.3575999999999997</v>
      </c>
      <c r="C2187" s="2">
        <f>RSI!I2187</f>
        <v>52.412199497454623</v>
      </c>
      <c r="D2187" s="2">
        <f>MACD!E2187</f>
        <v>9.6173080216823692E-3</v>
      </c>
      <c r="E2187" s="2">
        <f>MACD!F2187</f>
        <v>7.0437126792323671E-3</v>
      </c>
      <c r="F2187" s="2">
        <f>'Moving Avg'!D2187</f>
        <v>4.36456</v>
      </c>
      <c r="G2187" s="2">
        <f>'Moving Avg'!F2187</f>
        <v>4.3449149999999994</v>
      </c>
      <c r="H2187" s="2">
        <f>'Moving Avg'!G2187</f>
        <v>4.3200419999999973</v>
      </c>
      <c r="I2187" s="2">
        <f>'Moving Avg'!H2187</f>
        <v>3.9218175000000053</v>
      </c>
      <c r="J2187" s="6" t="str">
        <f>OBV!F2187</f>
        <v>BULLISH</v>
      </c>
      <c r="K2187" s="6" t="str">
        <f>OBV!G2187</f>
        <v>STRONG</v>
      </c>
      <c r="L2187" s="6" t="str">
        <f>OBV!H2187</f>
        <v>CONFIRMED BULLISH</v>
      </c>
      <c r="M2187" s="8">
        <f t="shared" si="340"/>
        <v>25</v>
      </c>
      <c r="N2187" s="8">
        <f t="shared" si="341"/>
        <v>0</v>
      </c>
      <c r="O2187" s="8">
        <f t="shared" si="342"/>
        <v>50</v>
      </c>
      <c r="P2187" s="8">
        <f t="shared" si="343"/>
        <v>100</v>
      </c>
      <c r="Q2187" s="9">
        <f t="shared" si="344"/>
        <v>31.25</v>
      </c>
      <c r="R2187" s="9">
        <f t="shared" si="345"/>
        <v>47.5</v>
      </c>
      <c r="S2187" s="9">
        <f t="shared" si="346"/>
        <v>61.25</v>
      </c>
      <c r="T2187" s="9">
        <f t="shared" si="347"/>
        <v>43.75</v>
      </c>
      <c r="U2187" s="8">
        <f t="shared" si="348"/>
        <v>46.666666666666664</v>
      </c>
      <c r="V2187" s="8">
        <f t="shared" si="349"/>
        <v>45.9375</v>
      </c>
    </row>
    <row r="2188" spans="1:22" ht="13.5" x14ac:dyDescent="0.25">
      <c r="A2188" s="3">
        <f>RSI!A2188</f>
        <v>45190</v>
      </c>
      <c r="B2188" s="2">
        <f>RSI!B2188</f>
        <v>4.3575999999999997</v>
      </c>
      <c r="C2188" s="2">
        <f>RSI!I2188</f>
        <v>52.412199497454637</v>
      </c>
      <c r="D2188" s="2">
        <f>MACD!E2188</f>
        <v>9.5180864526298592E-3</v>
      </c>
      <c r="E2188" s="2">
        <f>MACD!F2188</f>
        <v>7.5385874339118659E-3</v>
      </c>
      <c r="F2188" s="2">
        <f>'Moving Avg'!D2188</f>
        <v>4.3628199999999993</v>
      </c>
      <c r="G2188" s="2">
        <f>'Moving Avg'!F2188</f>
        <v>4.344479999999999</v>
      </c>
      <c r="H2188" s="2">
        <f>'Moving Avg'!G2188</f>
        <v>4.3217879999999962</v>
      </c>
      <c r="I2188" s="2">
        <f>'Moving Avg'!H2188</f>
        <v>3.9260670000000055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0"/>
        <v>25</v>
      </c>
      <c r="N2188" s="8">
        <f t="shared" si="341"/>
        <v>0</v>
      </c>
      <c r="O2188" s="8">
        <f t="shared" si="342"/>
        <v>50</v>
      </c>
      <c r="P2188" s="8">
        <f t="shared" si="343"/>
        <v>16.5</v>
      </c>
      <c r="Q2188" s="9">
        <f t="shared" si="344"/>
        <v>18.725000000000001</v>
      </c>
      <c r="R2188" s="9">
        <f t="shared" si="345"/>
        <v>26.625</v>
      </c>
      <c r="S2188" s="9">
        <f t="shared" si="346"/>
        <v>23.675000000000001</v>
      </c>
      <c r="T2188" s="9">
        <f t="shared" si="347"/>
        <v>22.875</v>
      </c>
      <c r="U2188" s="8">
        <f t="shared" si="348"/>
        <v>23.008333333333336</v>
      </c>
      <c r="V2188" s="8">
        <f t="shared" si="349"/>
        <v>22.975000000000001</v>
      </c>
    </row>
    <row r="2189" spans="1:22" ht="13.5" x14ac:dyDescent="0.25">
      <c r="A2189" s="3">
        <f>RSI!A2189</f>
        <v>45191</v>
      </c>
      <c r="B2189" s="2">
        <f>RSI!B2189</f>
        <v>4.3575999999999997</v>
      </c>
      <c r="C2189" s="2">
        <f>RSI!I2189</f>
        <v>52.412199497454637</v>
      </c>
      <c r="D2189" s="2">
        <f>MACD!E2189</f>
        <v>9.3318805343969302E-3</v>
      </c>
      <c r="E2189" s="2">
        <f>MACD!F2189</f>
        <v>7.8972460540088791E-3</v>
      </c>
      <c r="F2189" s="2">
        <f>'Moving Avg'!D2189</f>
        <v>4.3610799999999994</v>
      </c>
      <c r="G2189" s="2">
        <f>'Moving Avg'!F2189</f>
        <v>4.3440449999999995</v>
      </c>
      <c r="H2189" s="2">
        <f>'Moving Avg'!G2189</f>
        <v>4.323533999999996</v>
      </c>
      <c r="I2189" s="2">
        <f>'Moving Avg'!H2189</f>
        <v>3.9308080000000056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0"/>
        <v>25</v>
      </c>
      <c r="N2189" s="8">
        <f t="shared" si="341"/>
        <v>0</v>
      </c>
      <c r="O2189" s="8">
        <f t="shared" si="342"/>
        <v>50</v>
      </c>
      <c r="P2189" s="8">
        <f t="shared" si="343"/>
        <v>16.5</v>
      </c>
      <c r="Q2189" s="9">
        <f t="shared" si="344"/>
        <v>18.725000000000001</v>
      </c>
      <c r="R2189" s="9">
        <f t="shared" si="345"/>
        <v>26.625</v>
      </c>
      <c r="S2189" s="9">
        <f t="shared" si="346"/>
        <v>23.675000000000001</v>
      </c>
      <c r="T2189" s="9">
        <f t="shared" si="347"/>
        <v>22.875</v>
      </c>
      <c r="U2189" s="8">
        <f t="shared" si="348"/>
        <v>23.008333333333336</v>
      </c>
      <c r="V2189" s="8">
        <f t="shared" si="349"/>
        <v>22.975000000000001</v>
      </c>
    </row>
    <row r="2190" spans="1:22" ht="13.5" x14ac:dyDescent="0.25">
      <c r="A2190" s="3">
        <f>RSI!A2190</f>
        <v>45194</v>
      </c>
      <c r="B2190" s="2">
        <f>RSI!B2190</f>
        <v>4.3575999999999997</v>
      </c>
      <c r="C2190" s="2">
        <f>RSI!I2190</f>
        <v>52.412199497454637</v>
      </c>
      <c r="D2190" s="2">
        <f>MACD!E2190</f>
        <v>1.0418108028265927E-2</v>
      </c>
      <c r="E2190" s="2">
        <f>MACD!F2190</f>
        <v>8.40141844886029E-3</v>
      </c>
      <c r="F2190" s="2">
        <f>'Moving Avg'!D2190</f>
        <v>4.3593400000000004</v>
      </c>
      <c r="G2190" s="2">
        <f>'Moving Avg'!F2190</f>
        <v>4.3436100000000009</v>
      </c>
      <c r="H2190" s="2">
        <f>'Moving Avg'!G2190</f>
        <v>4.3252799999999958</v>
      </c>
      <c r="I2190" s="2">
        <f>'Moving Avg'!H2190</f>
        <v>3.9350575000000059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25</v>
      </c>
      <c r="N2190" s="8">
        <f t="shared" si="341"/>
        <v>0</v>
      </c>
      <c r="O2190" s="8">
        <f t="shared" si="342"/>
        <v>50</v>
      </c>
      <c r="P2190" s="8">
        <f t="shared" si="343"/>
        <v>16.5</v>
      </c>
      <c r="Q2190" s="9">
        <f t="shared" si="344"/>
        <v>18.725000000000001</v>
      </c>
      <c r="R2190" s="9">
        <f t="shared" si="345"/>
        <v>26.625</v>
      </c>
      <c r="S2190" s="9">
        <f t="shared" si="346"/>
        <v>23.675000000000001</v>
      </c>
      <c r="T2190" s="9">
        <f t="shared" si="347"/>
        <v>22.875</v>
      </c>
      <c r="U2190" s="8">
        <f t="shared" si="348"/>
        <v>23.008333333333336</v>
      </c>
      <c r="V2190" s="8">
        <f t="shared" si="349"/>
        <v>22.975000000000001</v>
      </c>
    </row>
    <row r="2191" spans="1:22" ht="13.5" x14ac:dyDescent="0.25">
      <c r="A2191" s="3">
        <f>RSI!A2191</f>
        <v>45195</v>
      </c>
      <c r="B2191" s="2">
        <f>RSI!B2191</f>
        <v>4.3139000000000003</v>
      </c>
      <c r="C2191" s="2">
        <f>RSI!I2191</f>
        <v>45.831280127430468</v>
      </c>
      <c r="D2191" s="2">
        <f>MACD!E2191</f>
        <v>1.4486598423426145E-2</v>
      </c>
      <c r="E2191" s="2">
        <f>MACD!F2191</f>
        <v>9.6184544437734609E-3</v>
      </c>
      <c r="F2191" s="2">
        <f>'Moving Avg'!D2191</f>
        <v>4.3488600000000002</v>
      </c>
      <c r="G2191" s="2">
        <f>'Moving Avg'!F2191</f>
        <v>4.3497200000000014</v>
      </c>
      <c r="H2191" s="2">
        <f>'Moving Avg'!G2191</f>
        <v>4.326151999999996</v>
      </c>
      <c r="I2191" s="2">
        <f>'Moving Avg'!H2191</f>
        <v>3.9390885000000058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0"/>
        <v>25</v>
      </c>
      <c r="N2191" s="8">
        <f t="shared" si="341"/>
        <v>0</v>
      </c>
      <c r="O2191" s="8">
        <f t="shared" si="342"/>
        <v>50</v>
      </c>
      <c r="P2191" s="8">
        <f t="shared" si="343"/>
        <v>16.5</v>
      </c>
      <c r="Q2191" s="9">
        <f t="shared" si="344"/>
        <v>18.725000000000001</v>
      </c>
      <c r="R2191" s="9">
        <f t="shared" si="345"/>
        <v>26.625</v>
      </c>
      <c r="S2191" s="9">
        <f t="shared" si="346"/>
        <v>23.675000000000001</v>
      </c>
      <c r="T2191" s="9">
        <f t="shared" si="347"/>
        <v>22.875</v>
      </c>
      <c r="U2191" s="8">
        <f t="shared" si="348"/>
        <v>23.008333333333336</v>
      </c>
      <c r="V2191" s="8">
        <f t="shared" si="349"/>
        <v>22.975000000000001</v>
      </c>
    </row>
    <row r="2192" spans="1:22" ht="13.5" x14ac:dyDescent="0.25">
      <c r="A2192" s="3">
        <f>RSI!A2192</f>
        <v>45197</v>
      </c>
      <c r="B2192" s="2">
        <f>RSI!B2192</f>
        <v>4.3139000000000003</v>
      </c>
      <c r="C2192" s="2">
        <f>RSI!I2192</f>
        <v>45.83128012743046</v>
      </c>
      <c r="D2192" s="2">
        <f>MACD!E2192</f>
        <v>-8.7553147817729382E-3</v>
      </c>
      <c r="E2192" s="2">
        <f>MACD!F2192</f>
        <v>5.9437005986641813E-3</v>
      </c>
      <c r="F2192" s="2">
        <f>'Moving Avg'!D2192</f>
        <v>4.3401199999999998</v>
      </c>
      <c r="G2192" s="2">
        <f>'Moving Avg'!F2192</f>
        <v>4.3497200000000014</v>
      </c>
      <c r="H2192" s="2">
        <f>'Moving Avg'!G2192</f>
        <v>4.3270239999999962</v>
      </c>
      <c r="I2192" s="2">
        <f>'Moving Avg'!H2192</f>
        <v>3.9423410000000056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0"/>
        <v>25</v>
      </c>
      <c r="N2192" s="8">
        <f t="shared" si="341"/>
        <v>45</v>
      </c>
      <c r="O2192" s="8">
        <f t="shared" si="342"/>
        <v>50</v>
      </c>
      <c r="P2192" s="8">
        <f t="shared" si="343"/>
        <v>16.5</v>
      </c>
      <c r="Q2192" s="9">
        <f t="shared" si="344"/>
        <v>34.475000000000001</v>
      </c>
      <c r="R2192" s="9">
        <f t="shared" si="345"/>
        <v>35.625</v>
      </c>
      <c r="S2192" s="9">
        <f t="shared" si="346"/>
        <v>30.425000000000001</v>
      </c>
      <c r="T2192" s="9">
        <f t="shared" si="347"/>
        <v>34.125</v>
      </c>
      <c r="U2192" s="8">
        <f t="shared" si="348"/>
        <v>33.508333333333333</v>
      </c>
      <c r="V2192" s="8">
        <f t="shared" si="349"/>
        <v>33.662499999999994</v>
      </c>
    </row>
    <row r="2193" spans="1:22" ht="13.5" x14ac:dyDescent="0.25">
      <c r="A2193" s="3">
        <f>RSI!A2193</f>
        <v>45198</v>
      </c>
      <c r="B2193" s="2">
        <f>RSI!B2193</f>
        <v>4.3139000000000003</v>
      </c>
      <c r="C2193" s="2">
        <f>RSI!I2193</f>
        <v>45.831280127430468</v>
      </c>
      <c r="D2193" s="2">
        <f>MACD!E2193</f>
        <v>-1.3960694037171706E-3</v>
      </c>
      <c r="E2193" s="2">
        <f>MACD!F2193</f>
        <v>4.4757465981879107E-3</v>
      </c>
      <c r="F2193" s="2">
        <f>'Moving Avg'!D2193</f>
        <v>4.3313800000000002</v>
      </c>
      <c r="G2193" s="2">
        <f>'Moving Avg'!F2193</f>
        <v>4.3471000000000011</v>
      </c>
      <c r="H2193" s="2">
        <f>'Moving Avg'!G2193</f>
        <v>4.3278959999999964</v>
      </c>
      <c r="I2193" s="2">
        <f>'Moving Avg'!H2193</f>
        <v>3.9455935000000055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  <c r="M2193" s="8">
        <f t="shared" si="340"/>
        <v>25</v>
      </c>
      <c r="N2193" s="8">
        <f t="shared" si="341"/>
        <v>45</v>
      </c>
      <c r="O2193" s="8">
        <f t="shared" si="342"/>
        <v>50</v>
      </c>
      <c r="P2193" s="8">
        <f t="shared" si="343"/>
        <v>16.5</v>
      </c>
      <c r="Q2193" s="9">
        <f t="shared" si="344"/>
        <v>34.475000000000001</v>
      </c>
      <c r="R2193" s="9">
        <f t="shared" si="345"/>
        <v>35.625</v>
      </c>
      <c r="S2193" s="9">
        <f t="shared" si="346"/>
        <v>30.425000000000001</v>
      </c>
      <c r="T2193" s="9">
        <f t="shared" si="347"/>
        <v>34.125</v>
      </c>
      <c r="U2193" s="8">
        <f t="shared" si="348"/>
        <v>33.508333333333333</v>
      </c>
      <c r="V2193" s="8">
        <f t="shared" si="349"/>
        <v>33.662499999999994</v>
      </c>
    </row>
    <row r="2194" spans="1:22" ht="13.5" x14ac:dyDescent="0.25">
      <c r="A2194" s="3">
        <f>RSI!A2194</f>
        <v>45201</v>
      </c>
      <c r="B2194" s="2">
        <f>RSI!B2194</f>
        <v>4.1479999999999997</v>
      </c>
      <c r="C2194" s="2">
        <f>RSI!I2194</f>
        <v>28.72802056820781</v>
      </c>
      <c r="D2194" s="2">
        <f>MACD!E2194</f>
        <v>1.7271670643518533E-2</v>
      </c>
      <c r="E2194" s="2">
        <f>MACD!F2194</f>
        <v>7.0349314072540355E-3</v>
      </c>
      <c r="F2194" s="2">
        <f>'Moving Avg'!D2194</f>
        <v>4.2894600000000001</v>
      </c>
      <c r="G2194" s="2">
        <f>'Moving Avg'!F2194</f>
        <v>4.3361850000000004</v>
      </c>
      <c r="H2194" s="2">
        <f>'Moving Avg'!G2194</f>
        <v>4.3254499999999965</v>
      </c>
      <c r="I2194" s="2">
        <f>'Moving Avg'!H2194</f>
        <v>3.9480165000000063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  <c r="M2194" s="8">
        <f t="shared" si="340"/>
        <v>50</v>
      </c>
      <c r="N2194" s="8">
        <f t="shared" si="341"/>
        <v>0</v>
      </c>
      <c r="O2194" s="8">
        <f t="shared" si="342"/>
        <v>50</v>
      </c>
      <c r="P2194" s="8">
        <f t="shared" si="343"/>
        <v>16.5</v>
      </c>
      <c r="Q2194" s="9">
        <f t="shared" si="344"/>
        <v>27.475000000000001</v>
      </c>
      <c r="R2194" s="9">
        <f t="shared" si="345"/>
        <v>31.625</v>
      </c>
      <c r="S2194" s="9">
        <f t="shared" si="346"/>
        <v>27.425000000000001</v>
      </c>
      <c r="T2194" s="9">
        <f t="shared" si="347"/>
        <v>29.125</v>
      </c>
      <c r="U2194" s="8">
        <f t="shared" si="348"/>
        <v>28.841666666666669</v>
      </c>
      <c r="V2194" s="8">
        <f t="shared" si="349"/>
        <v>28.912500000000001</v>
      </c>
    </row>
    <row r="2195" spans="1:22" ht="13.5" x14ac:dyDescent="0.25">
      <c r="A2195" s="3">
        <f>RSI!A2195</f>
        <v>45202</v>
      </c>
      <c r="B2195" s="2">
        <f>RSI!B2195</f>
        <v>4.3314000000000004</v>
      </c>
      <c r="C2195" s="2">
        <f>RSI!I2195</f>
        <v>50.652164195574407</v>
      </c>
      <c r="D2195" s="2">
        <f>MACD!E2195</f>
        <v>2.060312884983162E-2</v>
      </c>
      <c r="E2195" s="2">
        <f>MACD!F2195</f>
        <v>9.7485708957695538E-3</v>
      </c>
      <c r="F2195" s="2">
        <f>'Moving Avg'!D2195</f>
        <v>4.2842200000000004</v>
      </c>
      <c r="G2195" s="2">
        <f>'Moving Avg'!F2195</f>
        <v>4.3344400000000007</v>
      </c>
      <c r="H2195" s="2">
        <f>'Moving Avg'!G2195</f>
        <v>4.3266719999999967</v>
      </c>
      <c r="I2195" s="2">
        <f>'Moving Avg'!H2195</f>
        <v>3.9513565000000064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  <c r="M2195" s="8">
        <f t="shared" si="340"/>
        <v>25</v>
      </c>
      <c r="N2195" s="8">
        <f t="shared" si="341"/>
        <v>0</v>
      </c>
      <c r="O2195" s="8">
        <f t="shared" si="342"/>
        <v>50</v>
      </c>
      <c r="P2195" s="8">
        <f t="shared" si="343"/>
        <v>16.5</v>
      </c>
      <c r="Q2195" s="9">
        <f t="shared" si="344"/>
        <v>18.725000000000001</v>
      </c>
      <c r="R2195" s="9">
        <f t="shared" si="345"/>
        <v>26.625</v>
      </c>
      <c r="S2195" s="9">
        <f t="shared" si="346"/>
        <v>23.675000000000001</v>
      </c>
      <c r="T2195" s="9">
        <f t="shared" si="347"/>
        <v>22.875</v>
      </c>
      <c r="U2195" s="8">
        <f t="shared" si="348"/>
        <v>23.008333333333336</v>
      </c>
      <c r="V2195" s="8">
        <f t="shared" si="349"/>
        <v>22.975000000000001</v>
      </c>
    </row>
    <row r="2196" spans="1:22" ht="13.5" x14ac:dyDescent="0.25">
      <c r="A2196" s="3">
        <f>RSI!A2196</f>
        <v>45203</v>
      </c>
      <c r="B2196" s="2">
        <f>RSI!B2196</f>
        <v>4.3662999999999998</v>
      </c>
      <c r="C2196" s="2">
        <f>RSI!I2196</f>
        <v>53.578560885155582</v>
      </c>
      <c r="D2196" s="2">
        <f>MACD!E2196</f>
        <v>2.0790987799509608E-2</v>
      </c>
      <c r="E2196" s="2">
        <f>MACD!F2196</f>
        <v>1.1957054276517564E-2</v>
      </c>
      <c r="F2196" s="2">
        <f>'Moving Avg'!D2196</f>
        <v>4.2946999999999997</v>
      </c>
      <c r="G2196" s="2">
        <f>'Moving Avg'!F2196</f>
        <v>4.3344399999999998</v>
      </c>
      <c r="H2196" s="2">
        <f>'Moving Avg'!G2196</f>
        <v>4.3285919999999969</v>
      </c>
      <c r="I2196" s="2">
        <f>'Moving Avg'!H2196</f>
        <v>3.9551575000000061</v>
      </c>
      <c r="J2196" s="6" t="str">
        <f>OBV!F2196</f>
        <v>BULLISH</v>
      </c>
      <c r="K2196" s="6" t="str">
        <f>OBV!G2196</f>
        <v>STRONG</v>
      </c>
      <c r="L2196" s="6" t="str">
        <f>OBV!H2196</f>
        <v>CONFIRMED BULLISH</v>
      </c>
      <c r="M2196" s="8">
        <f t="shared" si="340"/>
        <v>25</v>
      </c>
      <c r="N2196" s="8">
        <f t="shared" si="341"/>
        <v>0</v>
      </c>
      <c r="O2196" s="8">
        <f t="shared" si="342"/>
        <v>50</v>
      </c>
      <c r="P2196" s="8">
        <f t="shared" si="343"/>
        <v>100</v>
      </c>
      <c r="Q2196" s="9">
        <f t="shared" si="344"/>
        <v>31.25</v>
      </c>
      <c r="R2196" s="9">
        <f t="shared" si="345"/>
        <v>47.5</v>
      </c>
      <c r="S2196" s="9">
        <f t="shared" si="346"/>
        <v>61.25</v>
      </c>
      <c r="T2196" s="9">
        <f t="shared" si="347"/>
        <v>43.75</v>
      </c>
      <c r="U2196" s="8">
        <f t="shared" si="348"/>
        <v>46.666666666666664</v>
      </c>
      <c r="V2196" s="8">
        <f t="shared" si="349"/>
        <v>45.9375</v>
      </c>
    </row>
    <row r="2197" spans="1:22" ht="13.5" x14ac:dyDescent="0.25">
      <c r="A2197" s="3">
        <f>RSI!A2197</f>
        <v>45204</v>
      </c>
      <c r="B2197" s="2">
        <f>RSI!B2197</f>
        <v>4.4537000000000004</v>
      </c>
      <c r="C2197" s="2">
        <f>RSI!I2197</f>
        <v>59.979177122037967</v>
      </c>
      <c r="D2197" s="2">
        <f>MACD!E2197</f>
        <v>1.2888700790858465E-2</v>
      </c>
      <c r="E2197" s="2">
        <f>MACD!F2197</f>
        <v>1.2143383579385745E-2</v>
      </c>
      <c r="F2197" s="2">
        <f>'Moving Avg'!D2197</f>
        <v>4.3226600000000008</v>
      </c>
      <c r="G2197" s="2">
        <f>'Moving Avg'!F2197</f>
        <v>4.3388099999999996</v>
      </c>
      <c r="H2197" s="2">
        <f>'Moving Avg'!G2197</f>
        <v>4.3322599999999962</v>
      </c>
      <c r="I2197" s="2">
        <f>'Moving Avg'!H2197</f>
        <v>3.9593955000000056</v>
      </c>
      <c r="J2197" s="6" t="str">
        <f>OBV!F2197</f>
        <v>BULLISH</v>
      </c>
      <c r="K2197" s="6" t="str">
        <f>OBV!G2197</f>
        <v>STRONG</v>
      </c>
      <c r="L2197" s="6" t="str">
        <f>OBV!H2197</f>
        <v>CONFIRMED BULLISH</v>
      </c>
      <c r="M2197" s="8">
        <f t="shared" si="340"/>
        <v>25</v>
      </c>
      <c r="N2197" s="8">
        <f t="shared" si="341"/>
        <v>0</v>
      </c>
      <c r="O2197" s="8">
        <f t="shared" si="342"/>
        <v>50</v>
      </c>
      <c r="P2197" s="8">
        <f t="shared" si="343"/>
        <v>100</v>
      </c>
      <c r="Q2197" s="9">
        <f t="shared" si="344"/>
        <v>31.25</v>
      </c>
      <c r="R2197" s="9">
        <f t="shared" si="345"/>
        <v>47.5</v>
      </c>
      <c r="S2197" s="9">
        <f t="shared" si="346"/>
        <v>61.25</v>
      </c>
      <c r="T2197" s="9">
        <f t="shared" si="347"/>
        <v>43.75</v>
      </c>
      <c r="U2197" s="8">
        <f t="shared" si="348"/>
        <v>46.666666666666664</v>
      </c>
      <c r="V2197" s="8">
        <f t="shared" si="349"/>
        <v>45.9375</v>
      </c>
    </row>
    <row r="2198" spans="1:22" ht="13.5" x14ac:dyDescent="0.25">
      <c r="A2198" s="3">
        <f>RSI!A2198</f>
        <v>45205</v>
      </c>
      <c r="B2198" s="2">
        <f>RSI!B2198</f>
        <v>4.4537000000000004</v>
      </c>
      <c r="C2198" s="2">
        <f>RSI!I2198</f>
        <v>59.979177122037967</v>
      </c>
      <c r="D2198" s="2">
        <f>MACD!E2198</f>
        <v>5.4554138092548499E-3</v>
      </c>
      <c r="E2198" s="2">
        <f>MACD!F2198</f>
        <v>1.0805789625359566E-2</v>
      </c>
      <c r="F2198" s="2">
        <f>'Moving Avg'!D2198</f>
        <v>4.350620000000001</v>
      </c>
      <c r="G2198" s="2">
        <f>'Moving Avg'!F2198</f>
        <v>4.3436149999999989</v>
      </c>
      <c r="H2198" s="2">
        <f>'Moving Avg'!G2198</f>
        <v>4.3359279999999965</v>
      </c>
      <c r="I2198" s="2">
        <f>'Moving Avg'!H2198</f>
        <v>3.9636335000000056</v>
      </c>
      <c r="J2198" s="6" t="str">
        <f>OBV!F2198</f>
        <v>BULLISH</v>
      </c>
      <c r="K2198" s="6" t="str">
        <f>OBV!G2198</f>
        <v>STRONG</v>
      </c>
      <c r="L2198" s="6" t="str">
        <f>OBV!H2198</f>
        <v>CONFIRMED BULLISH</v>
      </c>
      <c r="M2198" s="8">
        <f t="shared" si="340"/>
        <v>25</v>
      </c>
      <c r="N2198" s="8">
        <f t="shared" si="341"/>
        <v>45</v>
      </c>
      <c r="O2198" s="8">
        <f t="shared" si="342"/>
        <v>50</v>
      </c>
      <c r="P2198" s="8">
        <f t="shared" si="343"/>
        <v>100</v>
      </c>
      <c r="Q2198" s="9">
        <f t="shared" si="344"/>
        <v>47</v>
      </c>
      <c r="R2198" s="9">
        <f t="shared" si="345"/>
        <v>56.5</v>
      </c>
      <c r="S2198" s="9">
        <f t="shared" si="346"/>
        <v>68</v>
      </c>
      <c r="T2198" s="9">
        <f t="shared" si="347"/>
        <v>55</v>
      </c>
      <c r="U2198" s="8">
        <f t="shared" si="348"/>
        <v>57.166666666666664</v>
      </c>
      <c r="V2198" s="8">
        <f t="shared" si="349"/>
        <v>56.625</v>
      </c>
    </row>
    <row r="2199" spans="1:22" ht="13.5" x14ac:dyDescent="0.25">
      <c r="A2199" s="3">
        <f>RSI!A2199</f>
        <v>45208</v>
      </c>
      <c r="B2199" s="2">
        <f>RSI!B2199</f>
        <v>4.4537000000000004</v>
      </c>
      <c r="C2199" s="2">
        <f>RSI!I2199</f>
        <v>59.979177122037967</v>
      </c>
      <c r="D2199" s="2">
        <f>MACD!E2199</f>
        <v>-1.5257131855532791E-3</v>
      </c>
      <c r="E2199" s="2">
        <f>MACD!F2199</f>
        <v>8.3394890631769969E-3</v>
      </c>
      <c r="F2199" s="2">
        <f>'Moving Avg'!D2199</f>
        <v>4.411760000000001</v>
      </c>
      <c r="G2199" s="2">
        <f>'Moving Avg'!F2199</f>
        <v>4.3484199999999991</v>
      </c>
      <c r="H2199" s="2">
        <f>'Moving Avg'!G2199</f>
        <v>4.3395959999999976</v>
      </c>
      <c r="I2199" s="2">
        <f>'Moving Avg'!H2199</f>
        <v>3.9678715000000055</v>
      </c>
      <c r="J2199" s="6" t="str">
        <f>OBV!F2199</f>
        <v>BULLISH</v>
      </c>
      <c r="K2199" s="6" t="str">
        <f>OBV!G2199</f>
        <v>STRONG</v>
      </c>
      <c r="L2199" s="6" t="str">
        <f>OBV!H2199</f>
        <v>CONFIRMED BULLISH</v>
      </c>
      <c r="M2199" s="8">
        <f t="shared" si="340"/>
        <v>25</v>
      </c>
      <c r="N2199" s="8">
        <f t="shared" si="341"/>
        <v>45</v>
      </c>
      <c r="O2199" s="8">
        <f t="shared" si="342"/>
        <v>50</v>
      </c>
      <c r="P2199" s="8">
        <f t="shared" si="343"/>
        <v>100</v>
      </c>
      <c r="Q2199" s="9">
        <f t="shared" si="344"/>
        <v>47</v>
      </c>
      <c r="R2199" s="9">
        <f t="shared" si="345"/>
        <v>56.5</v>
      </c>
      <c r="S2199" s="9">
        <f t="shared" si="346"/>
        <v>68</v>
      </c>
      <c r="T2199" s="9">
        <f t="shared" si="347"/>
        <v>55</v>
      </c>
      <c r="U2199" s="8">
        <f t="shared" si="348"/>
        <v>57.166666666666664</v>
      </c>
      <c r="V2199" s="8">
        <f t="shared" si="349"/>
        <v>56.625</v>
      </c>
    </row>
    <row r="2200" spans="1:22" ht="13.5" x14ac:dyDescent="0.25">
      <c r="A2200" s="3">
        <f>RSI!A2200</f>
        <v>45209</v>
      </c>
      <c r="B2200" s="2">
        <f>RSI!B2200</f>
        <v>4.4537000000000004</v>
      </c>
      <c r="C2200" s="2">
        <f>RSI!I2200</f>
        <v>59.979177122037967</v>
      </c>
      <c r="D2200" s="2">
        <f>MACD!E2200</f>
        <v>-8.0730267776623066E-3</v>
      </c>
      <c r="E2200" s="2">
        <f>MACD!F2200</f>
        <v>5.0569858950091362E-3</v>
      </c>
      <c r="F2200" s="2">
        <f>'Moving Avg'!D2200</f>
        <v>4.4362200000000005</v>
      </c>
      <c r="G2200" s="2">
        <f>'Moving Avg'!F2200</f>
        <v>4.3527899999999988</v>
      </c>
      <c r="H2200" s="2">
        <f>'Moving Avg'!G2200</f>
        <v>4.3432639999999978</v>
      </c>
      <c r="I2200" s="2">
        <f>'Moving Avg'!H2200</f>
        <v>3.972888500000006</v>
      </c>
      <c r="J2200" s="6" t="str">
        <f>OBV!F2200</f>
        <v>BULLISH</v>
      </c>
      <c r="K2200" s="6" t="str">
        <f>OBV!G2200</f>
        <v>STRONG</v>
      </c>
      <c r="L2200" s="6" t="str">
        <f>OBV!H2200</f>
        <v>CONFIRMED BULLISH</v>
      </c>
      <c r="M2200" s="8">
        <f t="shared" si="340"/>
        <v>25</v>
      </c>
      <c r="N2200" s="8">
        <f t="shared" si="341"/>
        <v>45</v>
      </c>
      <c r="O2200" s="8">
        <f t="shared" si="342"/>
        <v>50</v>
      </c>
      <c r="P2200" s="8">
        <f t="shared" si="343"/>
        <v>100</v>
      </c>
      <c r="Q2200" s="9">
        <f t="shared" si="344"/>
        <v>47</v>
      </c>
      <c r="R2200" s="9">
        <f t="shared" si="345"/>
        <v>56.5</v>
      </c>
      <c r="S2200" s="9">
        <f t="shared" si="346"/>
        <v>68</v>
      </c>
      <c r="T2200" s="9">
        <f t="shared" si="347"/>
        <v>55</v>
      </c>
      <c r="U2200" s="8">
        <f t="shared" si="348"/>
        <v>57.166666666666664</v>
      </c>
      <c r="V2200" s="8">
        <f t="shared" si="349"/>
        <v>56.625</v>
      </c>
    </row>
    <row r="2201" spans="1:22" ht="13.5" x14ac:dyDescent="0.25">
      <c r="A2201" s="3">
        <f>RSI!A2201</f>
        <v>45210</v>
      </c>
      <c r="B2201" s="2">
        <f>RSI!B2201</f>
        <v>4.4537000000000004</v>
      </c>
      <c r="C2201" s="2">
        <f>RSI!I2201</f>
        <v>59.979177122037967</v>
      </c>
      <c r="D2201" s="2">
        <f>MACD!E2201</f>
        <v>-2.0928921736976136E-2</v>
      </c>
      <c r="E2201" s="2">
        <f>MACD!F2201</f>
        <v>-1.4019563138791859E-4</v>
      </c>
      <c r="F2201" s="2">
        <f>'Moving Avg'!D2201</f>
        <v>4.4537000000000004</v>
      </c>
      <c r="G2201" s="2">
        <f>'Moving Avg'!F2201</f>
        <v>4.3571599999999986</v>
      </c>
      <c r="H2201" s="2">
        <f>'Moving Avg'!G2201</f>
        <v>4.346931999999998</v>
      </c>
      <c r="I2201" s="2">
        <f>'Moving Avg'!H2201</f>
        <v>3.9781510000000058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  <c r="M2201" s="8">
        <f t="shared" si="340"/>
        <v>25</v>
      </c>
      <c r="N2201" s="8">
        <f t="shared" si="341"/>
        <v>100</v>
      </c>
      <c r="O2201" s="8">
        <f t="shared" si="342"/>
        <v>50</v>
      </c>
      <c r="P2201" s="8">
        <f t="shared" si="343"/>
        <v>83.5</v>
      </c>
      <c r="Q2201" s="9">
        <f t="shared" si="344"/>
        <v>63.774999999999999</v>
      </c>
      <c r="R2201" s="9">
        <f t="shared" si="345"/>
        <v>63.375</v>
      </c>
      <c r="S2201" s="9">
        <f t="shared" si="346"/>
        <v>68.825000000000003</v>
      </c>
      <c r="T2201" s="9">
        <f t="shared" si="347"/>
        <v>64.625</v>
      </c>
      <c r="U2201" s="8">
        <f t="shared" si="348"/>
        <v>65.325000000000003</v>
      </c>
      <c r="V2201" s="8">
        <f t="shared" si="349"/>
        <v>65.150000000000006</v>
      </c>
    </row>
    <row r="2202" spans="1:22" ht="13.5" x14ac:dyDescent="0.25">
      <c r="A2202" s="3">
        <f>RSI!A2202</f>
        <v>45211</v>
      </c>
      <c r="B2202" s="2">
        <f>RSI!B2202</f>
        <v>4.4537000000000004</v>
      </c>
      <c r="C2202" s="2">
        <f>RSI!I2202</f>
        <v>59.979177122037967</v>
      </c>
      <c r="D2202" s="2">
        <f>MACD!E2202</f>
        <v>-3.2355860275048443E-2</v>
      </c>
      <c r="E2202" s="2">
        <f>MACD!F2202</f>
        <v>-6.5833285601200235E-3</v>
      </c>
      <c r="F2202" s="2">
        <f>'Moving Avg'!D2202</f>
        <v>4.4537000000000004</v>
      </c>
      <c r="G2202" s="2">
        <f>'Moving Avg'!F2202</f>
        <v>4.37026</v>
      </c>
      <c r="H2202" s="2">
        <f>'Moving Avg'!G2202</f>
        <v>4.3505999999999974</v>
      </c>
      <c r="I2202" s="2">
        <f>'Moving Avg'!H2202</f>
        <v>3.9832090000000062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25</v>
      </c>
      <c r="N2202" s="8">
        <f t="shared" si="341"/>
        <v>100</v>
      </c>
      <c r="O2202" s="8">
        <f t="shared" si="342"/>
        <v>50</v>
      </c>
      <c r="P2202" s="8">
        <f t="shared" si="343"/>
        <v>33</v>
      </c>
      <c r="Q2202" s="9">
        <f t="shared" si="344"/>
        <v>56.2</v>
      </c>
      <c r="R2202" s="9">
        <f t="shared" si="345"/>
        <v>50.75</v>
      </c>
      <c r="S2202" s="9">
        <f t="shared" si="346"/>
        <v>46.1</v>
      </c>
      <c r="T2202" s="9">
        <f t="shared" si="347"/>
        <v>52</v>
      </c>
      <c r="U2202" s="8">
        <f t="shared" si="348"/>
        <v>51.016666666666673</v>
      </c>
      <c r="V2202" s="8">
        <f t="shared" si="349"/>
        <v>51.262500000000003</v>
      </c>
    </row>
    <row r="2203" spans="1:22" ht="13.5" x14ac:dyDescent="0.25">
      <c r="A2203" s="3">
        <f>RSI!A2203</f>
        <v>45212</v>
      </c>
      <c r="B2203" s="2">
        <f>RSI!B2203</f>
        <v>4.4537000000000004</v>
      </c>
      <c r="C2203" s="2">
        <f>RSI!I2203</f>
        <v>59.979177122037967</v>
      </c>
      <c r="D2203" s="2">
        <f>MACD!E2203</f>
        <v>-4.2533024539634923E-2</v>
      </c>
      <c r="E2203" s="2">
        <f>MACD!F2203</f>
        <v>-1.3773267756023003E-2</v>
      </c>
      <c r="F2203" s="2">
        <f>'Moving Avg'!D2203</f>
        <v>4.4537000000000004</v>
      </c>
      <c r="G2203" s="2">
        <f>'Moving Avg'!F2203</f>
        <v>4.3746299999999998</v>
      </c>
      <c r="H2203" s="2">
        <f>'Moving Avg'!G2203</f>
        <v>4.3542679999999976</v>
      </c>
      <c r="I2203" s="2">
        <f>'Moving Avg'!H2203</f>
        <v>3.9882670000000062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25</v>
      </c>
      <c r="N2203" s="8">
        <f t="shared" si="341"/>
        <v>100</v>
      </c>
      <c r="O2203" s="8">
        <f t="shared" si="342"/>
        <v>50</v>
      </c>
      <c r="P2203" s="8">
        <f t="shared" si="343"/>
        <v>33</v>
      </c>
      <c r="Q2203" s="9">
        <f t="shared" si="344"/>
        <v>56.2</v>
      </c>
      <c r="R2203" s="9">
        <f t="shared" si="345"/>
        <v>50.75</v>
      </c>
      <c r="S2203" s="9">
        <f t="shared" si="346"/>
        <v>46.1</v>
      </c>
      <c r="T2203" s="9">
        <f t="shared" si="347"/>
        <v>52</v>
      </c>
      <c r="U2203" s="8">
        <f t="shared" si="348"/>
        <v>51.016666666666673</v>
      </c>
      <c r="V2203" s="8">
        <f t="shared" si="349"/>
        <v>51.262500000000003</v>
      </c>
    </row>
    <row r="2204" spans="1:22" ht="13.5" x14ac:dyDescent="0.25">
      <c r="A2204" s="3">
        <f>RSI!A2204</f>
        <v>45215</v>
      </c>
      <c r="B2204" s="2">
        <f>RSI!B2204</f>
        <v>4.4537000000000004</v>
      </c>
      <c r="C2204" s="2">
        <f>RSI!I2204</f>
        <v>59.979177122037967</v>
      </c>
      <c r="D2204" s="2">
        <f>MACD!E2204</f>
        <v>-7.7138118769273234E-2</v>
      </c>
      <c r="E2204" s="2">
        <f>MACD!F2204</f>
        <v>-2.6446237958673048E-2</v>
      </c>
      <c r="F2204" s="2">
        <f>'Moving Avg'!D2204</f>
        <v>4.4537000000000004</v>
      </c>
      <c r="G2204" s="2">
        <f>'Moving Avg'!F2204</f>
        <v>4.3789999999999996</v>
      </c>
      <c r="H2204" s="2">
        <f>'Moving Avg'!G2204</f>
        <v>4.3595079999999973</v>
      </c>
      <c r="I2204" s="2">
        <f>'Moving Avg'!H2204</f>
        <v>3.9933250000000067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25</v>
      </c>
      <c r="N2204" s="8">
        <f t="shared" si="341"/>
        <v>100</v>
      </c>
      <c r="O2204" s="8">
        <f t="shared" si="342"/>
        <v>50</v>
      </c>
      <c r="P2204" s="8">
        <f t="shared" si="343"/>
        <v>33</v>
      </c>
      <c r="Q2204" s="9">
        <f t="shared" si="344"/>
        <v>56.2</v>
      </c>
      <c r="R2204" s="9">
        <f t="shared" si="345"/>
        <v>50.75</v>
      </c>
      <c r="S2204" s="9">
        <f t="shared" si="346"/>
        <v>46.1</v>
      </c>
      <c r="T2204" s="9">
        <f t="shared" si="347"/>
        <v>52</v>
      </c>
      <c r="U2204" s="8">
        <f t="shared" si="348"/>
        <v>51.016666666666673</v>
      </c>
      <c r="V2204" s="8">
        <f t="shared" si="349"/>
        <v>51.262500000000003</v>
      </c>
    </row>
    <row r="2205" spans="1:22" ht="13.5" x14ac:dyDescent="0.25">
      <c r="A2205" s="3">
        <f>RSI!A2205</f>
        <v>45216</v>
      </c>
      <c r="B2205" s="2">
        <f>RSI!B2205</f>
        <v>4.4537000000000004</v>
      </c>
      <c r="C2205" s="2">
        <f>RSI!I2205</f>
        <v>59.979177122037967</v>
      </c>
      <c r="D2205" s="2">
        <f>MACD!E2205</f>
        <v>-7.8639681270907147E-2</v>
      </c>
      <c r="E2205" s="2">
        <f>MACD!F2205</f>
        <v>-3.6884926621119869E-2</v>
      </c>
      <c r="F2205" s="2">
        <f>'Moving Avg'!D2205</f>
        <v>4.4537000000000004</v>
      </c>
      <c r="G2205" s="2">
        <f>'Moving Avg'!F2205</f>
        <v>4.3833699999999993</v>
      </c>
      <c r="H2205" s="2">
        <f>'Moving Avg'!G2205</f>
        <v>4.3647479999999979</v>
      </c>
      <c r="I2205" s="2">
        <f>'Moving Avg'!H2205</f>
        <v>3.9976450000000074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25</v>
      </c>
      <c r="N2205" s="8">
        <f t="shared" si="341"/>
        <v>100</v>
      </c>
      <c r="O2205" s="8">
        <f t="shared" si="342"/>
        <v>50</v>
      </c>
      <c r="P2205" s="8">
        <f t="shared" si="343"/>
        <v>33</v>
      </c>
      <c r="Q2205" s="9">
        <f t="shared" si="344"/>
        <v>56.2</v>
      </c>
      <c r="R2205" s="9">
        <f t="shared" si="345"/>
        <v>50.75</v>
      </c>
      <c r="S2205" s="9">
        <f t="shared" si="346"/>
        <v>46.1</v>
      </c>
      <c r="T2205" s="9">
        <f t="shared" si="347"/>
        <v>52</v>
      </c>
      <c r="U2205" s="8">
        <f t="shared" si="348"/>
        <v>51.016666666666673</v>
      </c>
      <c r="V2205" s="8">
        <f t="shared" si="349"/>
        <v>51.262500000000003</v>
      </c>
    </row>
    <row r="2206" spans="1:22" ht="13.5" x14ac:dyDescent="0.25">
      <c r="A2206" s="3">
        <f>RSI!A2206</f>
        <v>45217</v>
      </c>
      <c r="B2206" s="2">
        <f>RSI!B2206</f>
        <v>4.4537000000000004</v>
      </c>
      <c r="C2206" s="2">
        <f>RSI!I2206</f>
        <v>59.979177122037967</v>
      </c>
      <c r="D2206" s="2">
        <f>MACD!E2206</f>
        <v>-7.4944441848871612E-2</v>
      </c>
      <c r="E2206" s="2">
        <f>MACD!F2206</f>
        <v>-4.4496829666670221E-2</v>
      </c>
      <c r="F2206" s="2">
        <f>'Moving Avg'!D2206</f>
        <v>4.4537000000000004</v>
      </c>
      <c r="G2206" s="2">
        <f>'Moving Avg'!F2206</f>
        <v>4.3877399999999991</v>
      </c>
      <c r="H2206" s="2">
        <f>'Moving Avg'!G2206</f>
        <v>4.3664959999999979</v>
      </c>
      <c r="I2206" s="2">
        <f>'Moving Avg'!H2206</f>
        <v>4.0018830000000074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25</v>
      </c>
      <c r="N2206" s="8">
        <f t="shared" si="341"/>
        <v>100</v>
      </c>
      <c r="O2206" s="8">
        <f t="shared" si="342"/>
        <v>50</v>
      </c>
      <c r="P2206" s="8">
        <f t="shared" si="343"/>
        <v>33</v>
      </c>
      <c r="Q2206" s="9">
        <f t="shared" si="344"/>
        <v>56.2</v>
      </c>
      <c r="R2206" s="9">
        <f t="shared" si="345"/>
        <v>50.75</v>
      </c>
      <c r="S2206" s="9">
        <f t="shared" si="346"/>
        <v>46.1</v>
      </c>
      <c r="T2206" s="9">
        <f t="shared" si="347"/>
        <v>52</v>
      </c>
      <c r="U2206" s="8">
        <f t="shared" si="348"/>
        <v>51.016666666666673</v>
      </c>
      <c r="V2206" s="8">
        <f t="shared" si="349"/>
        <v>51.262500000000003</v>
      </c>
    </row>
    <row r="2207" spans="1:22" ht="13.5" x14ac:dyDescent="0.25">
      <c r="A2207" s="3">
        <f>RSI!A2207</f>
        <v>45218</v>
      </c>
      <c r="B2207" s="2">
        <f>RSI!B2207</f>
        <v>4.4537000000000004</v>
      </c>
      <c r="C2207" s="2">
        <f>RSI!I2207</f>
        <v>59.979177122037967</v>
      </c>
      <c r="D2207" s="2">
        <f>MACD!E2207</f>
        <v>-5.8745101084041629E-2</v>
      </c>
      <c r="E2207" s="2">
        <f>MACD!F2207</f>
        <v>-4.7346483950144506E-2</v>
      </c>
      <c r="F2207" s="2">
        <f>'Moving Avg'!D2207</f>
        <v>4.4537000000000004</v>
      </c>
      <c r="G2207" s="2">
        <f>'Moving Avg'!F2207</f>
        <v>4.3925449999999993</v>
      </c>
      <c r="H2207" s="2">
        <f>'Moving Avg'!G2207</f>
        <v>4.3682439999999971</v>
      </c>
      <c r="I2207" s="2">
        <f>'Moving Avg'!H2207</f>
        <v>4.0061210000000083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25</v>
      </c>
      <c r="N2207" s="8">
        <f t="shared" si="341"/>
        <v>45</v>
      </c>
      <c r="O2207" s="8">
        <f t="shared" si="342"/>
        <v>50</v>
      </c>
      <c r="P2207" s="8">
        <f t="shared" si="343"/>
        <v>33</v>
      </c>
      <c r="Q2207" s="9">
        <f t="shared" si="344"/>
        <v>36.950000000000003</v>
      </c>
      <c r="R2207" s="9">
        <f t="shared" si="345"/>
        <v>39.75</v>
      </c>
      <c r="S2207" s="9">
        <f t="shared" si="346"/>
        <v>37.85</v>
      </c>
      <c r="T2207" s="9">
        <f t="shared" si="347"/>
        <v>38.25</v>
      </c>
      <c r="U2207" s="8">
        <f t="shared" si="348"/>
        <v>38.183333333333337</v>
      </c>
      <c r="V2207" s="8">
        <f t="shared" si="349"/>
        <v>38.200000000000003</v>
      </c>
    </row>
    <row r="2208" spans="1:22" ht="13.5" x14ac:dyDescent="0.25">
      <c r="A2208" s="3">
        <f>RSI!A2208</f>
        <v>45219</v>
      </c>
      <c r="B2208" s="2">
        <f>RSI!B2208</f>
        <v>4.4537000000000004</v>
      </c>
      <c r="C2208" s="2">
        <f>RSI!I2208</f>
        <v>59.979177122037967</v>
      </c>
      <c r="D2208" s="2">
        <f>MACD!E2208</f>
        <v>-4.5383850045111807E-2</v>
      </c>
      <c r="E2208" s="2">
        <f>MACD!F2208</f>
        <v>-4.6953957169137972E-2</v>
      </c>
      <c r="F2208" s="2">
        <f>'Moving Avg'!D2208</f>
        <v>4.4537000000000004</v>
      </c>
      <c r="G2208" s="2">
        <f>'Moving Avg'!F2208</f>
        <v>4.3973499999999985</v>
      </c>
      <c r="H2208" s="2">
        <f>'Moving Avg'!G2208</f>
        <v>4.3699919999999972</v>
      </c>
      <c r="I2208" s="2">
        <f>'Moving Avg'!H2208</f>
        <v>4.0103590000000082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25</v>
      </c>
      <c r="N2208" s="8">
        <f t="shared" si="341"/>
        <v>0</v>
      </c>
      <c r="O2208" s="8">
        <f t="shared" si="342"/>
        <v>50</v>
      </c>
      <c r="P2208" s="8">
        <f t="shared" si="343"/>
        <v>33</v>
      </c>
      <c r="Q2208" s="9">
        <f t="shared" si="344"/>
        <v>21.2</v>
      </c>
      <c r="R2208" s="9">
        <f t="shared" si="345"/>
        <v>30.75</v>
      </c>
      <c r="S2208" s="9">
        <f t="shared" si="346"/>
        <v>31.1</v>
      </c>
      <c r="T2208" s="9">
        <f t="shared" si="347"/>
        <v>27</v>
      </c>
      <c r="U2208" s="8">
        <f t="shared" si="348"/>
        <v>27.683333333333337</v>
      </c>
      <c r="V2208" s="8">
        <f t="shared" si="349"/>
        <v>27.512500000000003</v>
      </c>
    </row>
    <row r="2209" spans="1:22" ht="13.5" x14ac:dyDescent="0.25">
      <c r="A2209" s="3">
        <f>RSI!A2209</f>
        <v>45222</v>
      </c>
      <c r="B2209" s="2">
        <f>RSI!B2209</f>
        <v>4.4537000000000004</v>
      </c>
      <c r="C2209" s="2">
        <f>RSI!I2209</f>
        <v>59.979177122037967</v>
      </c>
      <c r="D2209" s="2">
        <f>MACD!E2209</f>
        <v>-3.4398438546861421E-2</v>
      </c>
      <c r="E2209" s="2">
        <f>MACD!F2209</f>
        <v>-4.4442853444682663E-2</v>
      </c>
      <c r="F2209" s="2">
        <f>'Moving Avg'!D2209</f>
        <v>4.4537000000000004</v>
      </c>
      <c r="G2209" s="2">
        <f>'Moving Avg'!F2209</f>
        <v>4.4021549999999987</v>
      </c>
      <c r="H2209" s="2">
        <f>'Moving Avg'!G2209</f>
        <v>4.3717399999999982</v>
      </c>
      <c r="I2209" s="2">
        <f>'Moving Avg'!H2209</f>
        <v>4.0145970000000082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  <c r="M2209" s="8">
        <f t="shared" si="340"/>
        <v>25</v>
      </c>
      <c r="N2209" s="8">
        <f t="shared" si="341"/>
        <v>0</v>
      </c>
      <c r="O2209" s="8">
        <f t="shared" si="342"/>
        <v>50</v>
      </c>
      <c r="P2209" s="8">
        <f t="shared" si="343"/>
        <v>33</v>
      </c>
      <c r="Q2209" s="9">
        <f t="shared" si="344"/>
        <v>21.2</v>
      </c>
      <c r="R2209" s="9">
        <f t="shared" si="345"/>
        <v>30.75</v>
      </c>
      <c r="S2209" s="9">
        <f t="shared" si="346"/>
        <v>31.1</v>
      </c>
      <c r="T2209" s="9">
        <f t="shared" si="347"/>
        <v>27</v>
      </c>
      <c r="U2209" s="8">
        <f t="shared" si="348"/>
        <v>27.683333333333337</v>
      </c>
      <c r="V2209" s="8">
        <f t="shared" si="349"/>
        <v>27.512500000000003</v>
      </c>
    </row>
    <row r="2210" spans="1:22" ht="13.5" x14ac:dyDescent="0.25">
      <c r="A2210" s="3">
        <f>RSI!A2210</f>
        <v>45223</v>
      </c>
      <c r="B2210" s="2">
        <f>RSI!B2210</f>
        <v>4.4537000000000004</v>
      </c>
      <c r="C2210" s="2">
        <f>RSI!I2210</f>
        <v>59.979177122037967</v>
      </c>
      <c r="D2210" s="2">
        <f>MACD!E2210</f>
        <v>-2.5399629668780399E-2</v>
      </c>
      <c r="E2210" s="2">
        <f>MACD!F2210</f>
        <v>-4.063420868950221E-2</v>
      </c>
      <c r="F2210" s="2">
        <f>'Moving Avg'!D2210</f>
        <v>4.4537000000000004</v>
      </c>
      <c r="G2210" s="2">
        <f>'Moving Avg'!F2210</f>
        <v>4.4069599999999989</v>
      </c>
      <c r="H2210" s="2">
        <f>'Moving Avg'!G2210</f>
        <v>4.3734879999999983</v>
      </c>
      <c r="I2210" s="2">
        <f>'Moving Avg'!H2210</f>
        <v>4.018835000000009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  <c r="M2210" s="8">
        <f t="shared" si="340"/>
        <v>25</v>
      </c>
      <c r="N2210" s="8">
        <f t="shared" si="341"/>
        <v>0</v>
      </c>
      <c r="O2210" s="8">
        <f t="shared" si="342"/>
        <v>50</v>
      </c>
      <c r="P2210" s="8">
        <f t="shared" si="343"/>
        <v>33</v>
      </c>
      <c r="Q2210" s="9">
        <f t="shared" si="344"/>
        <v>21.2</v>
      </c>
      <c r="R2210" s="9">
        <f t="shared" si="345"/>
        <v>30.75</v>
      </c>
      <c r="S2210" s="9">
        <f t="shared" si="346"/>
        <v>31.1</v>
      </c>
      <c r="T2210" s="9">
        <f t="shared" si="347"/>
        <v>27</v>
      </c>
      <c r="U2210" s="8">
        <f t="shared" si="348"/>
        <v>27.683333333333337</v>
      </c>
      <c r="V2210" s="8">
        <f t="shared" si="349"/>
        <v>27.512500000000003</v>
      </c>
    </row>
    <row r="2211" spans="1:22" ht="13.5" x14ac:dyDescent="0.25">
      <c r="A2211" s="3">
        <f>RSI!A2211</f>
        <v>45224</v>
      </c>
      <c r="B2211" s="2">
        <f>RSI!B2211</f>
        <v>4.4537000000000004</v>
      </c>
      <c r="C2211" s="2">
        <f>RSI!I2211</f>
        <v>59.979177122037974</v>
      </c>
      <c r="D2211" s="2">
        <f>MACD!E2211</f>
        <v>-1.8059826363517217E-2</v>
      </c>
      <c r="E2211" s="2">
        <f>MACD!F2211</f>
        <v>-3.6119332224305217E-2</v>
      </c>
      <c r="F2211" s="2">
        <f>'Moving Avg'!D2211</f>
        <v>4.4537000000000004</v>
      </c>
      <c r="G2211" s="2">
        <f>'Moving Avg'!F2211</f>
        <v>4.4139499999999989</v>
      </c>
      <c r="H2211" s="2">
        <f>'Moving Avg'!G2211</f>
        <v>4.3752359999999983</v>
      </c>
      <c r="I2211" s="2">
        <f>'Moving Avg'!H2211</f>
        <v>4.023073000000009</v>
      </c>
      <c r="J2211" s="6" t="str">
        <f>OBV!F2211</f>
        <v>NEUTRAL</v>
      </c>
      <c r="K2211" s="6" t="str">
        <f>OBV!G2211</f>
        <v>NEUTRAL</v>
      </c>
      <c r="L2211" s="6" t="str">
        <f>OBV!H2211</f>
        <v>NEUTRAL</v>
      </c>
      <c r="M2211" s="8">
        <f t="shared" si="340"/>
        <v>25</v>
      </c>
      <c r="N2211" s="8">
        <f t="shared" si="341"/>
        <v>0</v>
      </c>
      <c r="O2211" s="8">
        <f t="shared" si="342"/>
        <v>50</v>
      </c>
      <c r="P2211" s="8">
        <f t="shared" si="343"/>
        <v>33</v>
      </c>
      <c r="Q2211" s="9">
        <f t="shared" si="344"/>
        <v>21.2</v>
      </c>
      <c r="R2211" s="9">
        <f t="shared" si="345"/>
        <v>30.75</v>
      </c>
      <c r="S2211" s="9">
        <f t="shared" si="346"/>
        <v>31.1</v>
      </c>
      <c r="T2211" s="9">
        <f t="shared" si="347"/>
        <v>27</v>
      </c>
      <c r="U2211" s="8">
        <f t="shared" si="348"/>
        <v>27.683333333333337</v>
      </c>
      <c r="V2211" s="8">
        <f t="shared" si="349"/>
        <v>27.512500000000003</v>
      </c>
    </row>
    <row r="2212" spans="1:22" ht="13.5" x14ac:dyDescent="0.25">
      <c r="A2212" s="3">
        <f>RSI!A2212</f>
        <v>45225</v>
      </c>
      <c r="B2212" s="2">
        <f>RSI!B2212</f>
        <v>4.4537000000000004</v>
      </c>
      <c r="C2212" s="2">
        <f>RSI!I2212</f>
        <v>59.979177122037974</v>
      </c>
      <c r="D2212" s="2">
        <f>MACD!E2212</f>
        <v>-1.2103458231319308E-2</v>
      </c>
      <c r="E2212" s="2">
        <f>MACD!F2212</f>
        <v>-3.1316157425708036E-2</v>
      </c>
      <c r="F2212" s="2">
        <f>'Moving Avg'!D2212</f>
        <v>4.4537000000000004</v>
      </c>
      <c r="G2212" s="2">
        <f>'Moving Avg'!F2212</f>
        <v>4.420939999999999</v>
      </c>
      <c r="H2212" s="2">
        <f>'Moving Avg'!G2212</f>
        <v>4.3769839999999984</v>
      </c>
      <c r="I2212" s="2">
        <f>'Moving Avg'!H2212</f>
        <v>4.027311000000009</v>
      </c>
      <c r="J2212" s="6" t="str">
        <f>OBV!F2212</f>
        <v>NEUTRAL</v>
      </c>
      <c r="K2212" s="6" t="str">
        <f>OBV!G2212</f>
        <v>NEUTRAL</v>
      </c>
      <c r="L2212" s="6" t="str">
        <f>OBV!H2212</f>
        <v>NEUTRAL</v>
      </c>
      <c r="M2212" s="8">
        <f t="shared" si="340"/>
        <v>25</v>
      </c>
      <c r="N2212" s="8">
        <f t="shared" si="341"/>
        <v>0</v>
      </c>
      <c r="O2212" s="8">
        <f t="shared" si="342"/>
        <v>50</v>
      </c>
      <c r="P2212" s="8">
        <f t="shared" si="343"/>
        <v>33</v>
      </c>
      <c r="Q2212" s="9">
        <f t="shared" si="344"/>
        <v>21.2</v>
      </c>
      <c r="R2212" s="9">
        <f t="shared" si="345"/>
        <v>30.75</v>
      </c>
      <c r="S2212" s="9">
        <f t="shared" si="346"/>
        <v>31.1</v>
      </c>
      <c r="T2212" s="9">
        <f t="shared" si="347"/>
        <v>27</v>
      </c>
      <c r="U2212" s="8">
        <f t="shared" si="348"/>
        <v>27.683333333333337</v>
      </c>
      <c r="V2212" s="8">
        <f t="shared" si="349"/>
        <v>27.512500000000003</v>
      </c>
    </row>
    <row r="2213" spans="1:22" ht="13.5" x14ac:dyDescent="0.25">
      <c r="A2213" s="3">
        <f>RSI!A2213</f>
        <v>45226</v>
      </c>
      <c r="B2213" s="2">
        <f>RSI!B2213</f>
        <v>4.4537000000000004</v>
      </c>
      <c r="C2213" s="2">
        <f>RSI!I2213</f>
        <v>59.979177122037974</v>
      </c>
      <c r="D2213" s="2">
        <f>MACD!E2213</f>
        <v>-7.2988568943399557E-3</v>
      </c>
      <c r="E2213" s="2">
        <f>MACD!F2213</f>
        <v>-2.6512697319434422E-2</v>
      </c>
      <c r="F2213" s="2">
        <f>'Moving Avg'!D2213</f>
        <v>4.4537000000000004</v>
      </c>
      <c r="G2213" s="2">
        <f>'Moving Avg'!F2213</f>
        <v>4.427929999999999</v>
      </c>
      <c r="H2213" s="2">
        <f>'Moving Avg'!G2213</f>
        <v>4.3787319999999994</v>
      </c>
      <c r="I2213" s="2">
        <f>'Moving Avg'!H2213</f>
        <v>4.0315490000000089</v>
      </c>
      <c r="J2213" s="6" t="str">
        <f>OBV!F2213</f>
        <v>NEUTRAL</v>
      </c>
      <c r="K2213" s="6" t="str">
        <f>OBV!G2213</f>
        <v>NEUTRAL</v>
      </c>
      <c r="L2213" s="6" t="str">
        <f>OBV!H2213</f>
        <v>NEUTRAL</v>
      </c>
      <c r="M2213" s="8">
        <f t="shared" si="340"/>
        <v>25</v>
      </c>
      <c r="N2213" s="8">
        <f t="shared" si="341"/>
        <v>0</v>
      </c>
      <c r="O2213" s="8">
        <f t="shared" si="342"/>
        <v>50</v>
      </c>
      <c r="P2213" s="8">
        <f t="shared" si="343"/>
        <v>33</v>
      </c>
      <c r="Q2213" s="9">
        <f t="shared" si="344"/>
        <v>21.2</v>
      </c>
      <c r="R2213" s="9">
        <f t="shared" si="345"/>
        <v>30.75</v>
      </c>
      <c r="S2213" s="9">
        <f t="shared" si="346"/>
        <v>31.1</v>
      </c>
      <c r="T2213" s="9">
        <f t="shared" si="347"/>
        <v>27</v>
      </c>
      <c r="U2213" s="8">
        <f t="shared" si="348"/>
        <v>27.683333333333337</v>
      </c>
      <c r="V2213" s="8">
        <f t="shared" si="349"/>
        <v>27.512500000000003</v>
      </c>
    </row>
    <row r="2214" spans="1:22" ht="13.5" x14ac:dyDescent="0.25">
      <c r="A2214" s="3">
        <f>RSI!A2214</f>
        <v>45229</v>
      </c>
      <c r="B2214" s="2">
        <f>RSI!B2214</f>
        <v>4.4537000000000004</v>
      </c>
      <c r="C2214" s="2">
        <f>RSI!I2214</f>
        <v>59.979177122037974</v>
      </c>
      <c r="D2214" s="2">
        <f>MACD!E2214</f>
        <v>-3.4513902412154351E-3</v>
      </c>
      <c r="E2214" s="2">
        <f>MACD!F2214</f>
        <v>-2.1900435903790625E-2</v>
      </c>
      <c r="F2214" s="2">
        <f>'Moving Avg'!D2214</f>
        <v>4.4537000000000004</v>
      </c>
      <c r="G2214" s="2">
        <f>'Moving Avg'!F2214</f>
        <v>4.4432149999999995</v>
      </c>
      <c r="H2214" s="2">
        <f>'Moving Avg'!G2214</f>
        <v>4.3804799999999995</v>
      </c>
      <c r="I2214" s="2">
        <f>'Moving Avg'!H2214</f>
        <v>4.0357870000000098</v>
      </c>
      <c r="J2214" s="6" t="str">
        <f>OBV!F2214</f>
        <v>NEUTRAL</v>
      </c>
      <c r="K2214" s="6" t="str">
        <f>OBV!G2214</f>
        <v>NEUTRAL</v>
      </c>
      <c r="L2214" s="6" t="str">
        <f>OBV!H2214</f>
        <v>NEUTRAL</v>
      </c>
      <c r="M2214" s="8">
        <f t="shared" si="340"/>
        <v>25</v>
      </c>
      <c r="N2214" s="8">
        <f t="shared" si="341"/>
        <v>0</v>
      </c>
      <c r="O2214" s="8">
        <f t="shared" si="342"/>
        <v>50</v>
      </c>
      <c r="P2214" s="8">
        <f t="shared" si="343"/>
        <v>33</v>
      </c>
      <c r="Q2214" s="9">
        <f t="shared" si="344"/>
        <v>21.2</v>
      </c>
      <c r="R2214" s="9">
        <f t="shared" si="345"/>
        <v>30.75</v>
      </c>
      <c r="S2214" s="9">
        <f t="shared" si="346"/>
        <v>31.1</v>
      </c>
      <c r="T2214" s="9">
        <f t="shared" si="347"/>
        <v>27</v>
      </c>
      <c r="U2214" s="8">
        <f t="shared" si="348"/>
        <v>27.683333333333337</v>
      </c>
      <c r="V2214" s="8">
        <f t="shared" si="349"/>
        <v>27.512500000000003</v>
      </c>
    </row>
    <row r="2215" spans="1:22" ht="13.5" x14ac:dyDescent="0.25">
      <c r="A2215" s="3">
        <f>RSI!A2215</f>
        <v>45230</v>
      </c>
      <c r="B2215" s="2">
        <f>RSI!B2215</f>
        <v>4.4537000000000004</v>
      </c>
      <c r="C2215" s="2">
        <f>RSI!I2215</f>
        <v>59.979177122037974</v>
      </c>
      <c r="D2215" s="2">
        <f>MACD!E2215</f>
        <v>-3.9766120824147322E-4</v>
      </c>
      <c r="E2215" s="2">
        <f>MACD!F2215</f>
        <v>-1.7599880964680795E-2</v>
      </c>
      <c r="F2215" s="2">
        <f>'Moving Avg'!D2215</f>
        <v>4.4537000000000004</v>
      </c>
      <c r="G2215" s="2">
        <f>'Moving Avg'!F2215</f>
        <v>4.4493299999999989</v>
      </c>
      <c r="H2215" s="2">
        <f>'Moving Avg'!G2215</f>
        <v>4.3822279999999987</v>
      </c>
      <c r="I2215" s="2">
        <f>'Moving Avg'!H2215</f>
        <v>4.0400250000000097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25</v>
      </c>
      <c r="N2215" s="8">
        <f t="shared" si="341"/>
        <v>0</v>
      </c>
      <c r="O2215" s="8">
        <f t="shared" si="342"/>
        <v>50</v>
      </c>
      <c r="P2215" s="8">
        <f t="shared" si="343"/>
        <v>33</v>
      </c>
      <c r="Q2215" s="9">
        <f t="shared" si="344"/>
        <v>21.2</v>
      </c>
      <c r="R2215" s="9">
        <f t="shared" si="345"/>
        <v>30.75</v>
      </c>
      <c r="S2215" s="9">
        <f t="shared" si="346"/>
        <v>31.1</v>
      </c>
      <c r="T2215" s="9">
        <f t="shared" si="347"/>
        <v>27</v>
      </c>
      <c r="U2215" s="8">
        <f t="shared" si="348"/>
        <v>27.683333333333337</v>
      </c>
      <c r="V2215" s="8">
        <f t="shared" si="349"/>
        <v>27.512500000000003</v>
      </c>
    </row>
    <row r="2216" spans="1:22" ht="13.5" x14ac:dyDescent="0.25">
      <c r="A2216" s="3">
        <f>RSI!A2216</f>
        <v>45231</v>
      </c>
      <c r="B2216" s="2">
        <f>RSI!B2216</f>
        <v>4.4537000000000004</v>
      </c>
      <c r="C2216" s="2">
        <f>RSI!I2216</f>
        <v>59.979177122037981</v>
      </c>
      <c r="D2216" s="2">
        <f>MACD!E2216</f>
        <v>1.9993932900517208E-3</v>
      </c>
      <c r="E2216" s="2">
        <f>MACD!F2216</f>
        <v>-1.3680026113734294E-2</v>
      </c>
      <c r="F2216" s="2">
        <f>'Moving Avg'!D2216</f>
        <v>4.4537000000000004</v>
      </c>
      <c r="G2216" s="2">
        <f>'Moving Avg'!F2216</f>
        <v>4.4536999999999995</v>
      </c>
      <c r="H2216" s="2">
        <f>'Moving Avg'!G2216</f>
        <v>4.3839759999999997</v>
      </c>
      <c r="I2216" s="2">
        <f>'Moving Avg'!H2216</f>
        <v>4.0442630000000097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25</v>
      </c>
      <c r="N2216" s="8">
        <f t="shared" si="341"/>
        <v>0</v>
      </c>
      <c r="O2216" s="8">
        <f t="shared" si="342"/>
        <v>50</v>
      </c>
      <c r="P2216" s="8">
        <f t="shared" si="343"/>
        <v>33</v>
      </c>
      <c r="Q2216" s="9">
        <f t="shared" si="344"/>
        <v>21.2</v>
      </c>
      <c r="R2216" s="9">
        <f t="shared" si="345"/>
        <v>30.75</v>
      </c>
      <c r="S2216" s="9">
        <f t="shared" si="346"/>
        <v>31.1</v>
      </c>
      <c r="T2216" s="9">
        <f t="shared" si="347"/>
        <v>27</v>
      </c>
      <c r="U2216" s="8">
        <f t="shared" si="348"/>
        <v>27.683333333333337</v>
      </c>
      <c r="V2216" s="8">
        <f t="shared" si="349"/>
        <v>27.512500000000003</v>
      </c>
    </row>
    <row r="2217" spans="1:22" ht="13.5" x14ac:dyDescent="0.25">
      <c r="A2217" s="3">
        <f>RSI!A2217</f>
        <v>45232</v>
      </c>
      <c r="B2217" s="2">
        <f>RSI!B2217</f>
        <v>4.3662999999999998</v>
      </c>
      <c r="C2217" s="2">
        <f>RSI!I2217</f>
        <v>37.3234294759325</v>
      </c>
      <c r="D2217" s="2">
        <f>MACD!E2217</f>
        <v>1.0328716406492688E-2</v>
      </c>
      <c r="E2217" s="2">
        <f>MACD!F2217</f>
        <v>-8.878277609688897E-3</v>
      </c>
      <c r="F2217" s="2">
        <f>'Moving Avg'!D2217</f>
        <v>4.4362200000000005</v>
      </c>
      <c r="G2217" s="2">
        <f>'Moving Avg'!F2217</f>
        <v>4.4493299999999989</v>
      </c>
      <c r="H2217" s="2">
        <f>'Moving Avg'!G2217</f>
        <v>4.3839759999999997</v>
      </c>
      <c r="I2217" s="2">
        <f>'Moving Avg'!H2217</f>
        <v>4.0478595000000102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25</v>
      </c>
      <c r="N2217" s="8">
        <f t="shared" si="341"/>
        <v>0</v>
      </c>
      <c r="O2217" s="8">
        <f t="shared" si="342"/>
        <v>50</v>
      </c>
      <c r="P2217" s="8">
        <f t="shared" si="343"/>
        <v>16.5</v>
      </c>
      <c r="Q2217" s="9">
        <f t="shared" si="344"/>
        <v>18.725000000000001</v>
      </c>
      <c r="R2217" s="9">
        <f t="shared" si="345"/>
        <v>26.625</v>
      </c>
      <c r="S2217" s="9">
        <f t="shared" si="346"/>
        <v>23.675000000000001</v>
      </c>
      <c r="T2217" s="9">
        <f t="shared" si="347"/>
        <v>22.875</v>
      </c>
      <c r="U2217" s="8">
        <f t="shared" si="348"/>
        <v>23.008333333333336</v>
      </c>
      <c r="V2217" s="8">
        <f t="shared" si="349"/>
        <v>22.975000000000001</v>
      </c>
    </row>
    <row r="2218" spans="1:22" ht="13.5" x14ac:dyDescent="0.25">
      <c r="A2218" s="3">
        <f>RSI!A2218</f>
        <v>45233</v>
      </c>
      <c r="B2218" s="2">
        <f>RSI!B2218</f>
        <v>4.4537000000000004</v>
      </c>
      <c r="C2218" s="2">
        <f>RSI!I2218</f>
        <v>55.446874504872703</v>
      </c>
      <c r="D2218" s="2">
        <f>MACD!E2218</f>
        <v>1.1258770513030925E-2</v>
      </c>
      <c r="E2218" s="2">
        <f>MACD!F2218</f>
        <v>-4.8508679851449327E-3</v>
      </c>
      <c r="F2218" s="2">
        <f>'Moving Avg'!D2218</f>
        <v>4.4362200000000005</v>
      </c>
      <c r="G2218" s="2">
        <f>'Moving Avg'!F2218</f>
        <v>4.4493299999999989</v>
      </c>
      <c r="H2218" s="2">
        <f>'Moving Avg'!G2218</f>
        <v>4.3857239999999988</v>
      </c>
      <c r="I2218" s="2">
        <f>'Moving Avg'!H2218</f>
        <v>4.0518930000000104</v>
      </c>
      <c r="J2218" s="6" t="str">
        <f>OBV!F2218</f>
        <v>BULLISH</v>
      </c>
      <c r="K2218" s="6" t="str">
        <f>OBV!G2218</f>
        <v>STRONG</v>
      </c>
      <c r="L2218" s="6" t="str">
        <f>OBV!H2218</f>
        <v>NEUTRAL</v>
      </c>
      <c r="M2218" s="8">
        <f t="shared" si="340"/>
        <v>25</v>
      </c>
      <c r="N2218" s="8">
        <f t="shared" si="341"/>
        <v>0</v>
      </c>
      <c r="O2218" s="8">
        <f t="shared" si="342"/>
        <v>50</v>
      </c>
      <c r="P2218" s="8">
        <f t="shared" si="343"/>
        <v>66</v>
      </c>
      <c r="Q2218" s="9">
        <f t="shared" si="344"/>
        <v>26.15</v>
      </c>
      <c r="R2218" s="9">
        <f t="shared" si="345"/>
        <v>39</v>
      </c>
      <c r="S2218" s="9">
        <f t="shared" si="346"/>
        <v>45.95</v>
      </c>
      <c r="T2218" s="9">
        <f t="shared" si="347"/>
        <v>35.25</v>
      </c>
      <c r="U2218" s="8">
        <f t="shared" si="348"/>
        <v>37.033333333333339</v>
      </c>
      <c r="V2218" s="8">
        <f t="shared" si="349"/>
        <v>36.587500000000006</v>
      </c>
    </row>
    <row r="2219" spans="1:22" ht="13.5" x14ac:dyDescent="0.25">
      <c r="A2219" s="3">
        <f>RSI!A2219</f>
        <v>45236</v>
      </c>
      <c r="B2219" s="2">
        <f>RSI!B2219</f>
        <v>4.4973000000000001</v>
      </c>
      <c r="C2219" s="2">
        <f>RSI!I2219</f>
        <v>61.437360081897985</v>
      </c>
      <c r="D2219" s="2">
        <f>MACD!E2219</f>
        <v>8.6295106761244966E-3</v>
      </c>
      <c r="E2219" s="2">
        <f>MACD!F2219</f>
        <v>-2.1547922528910466E-3</v>
      </c>
      <c r="F2219" s="2">
        <f>'Moving Avg'!D2219</f>
        <v>4.4449400000000008</v>
      </c>
      <c r="G2219" s="2">
        <f>'Moving Avg'!F2219</f>
        <v>4.451509999999999</v>
      </c>
      <c r="H2219" s="2">
        <f>'Moving Avg'!G2219</f>
        <v>4.3883439999999991</v>
      </c>
      <c r="I2219" s="2">
        <f>'Moving Avg'!H2219</f>
        <v>4.0561445000000109</v>
      </c>
      <c r="J2219" s="6" t="str">
        <f>OBV!F2219</f>
        <v>BULLISH</v>
      </c>
      <c r="K2219" s="6" t="str">
        <f>OBV!G2219</f>
        <v>STRONG</v>
      </c>
      <c r="L2219" s="6" t="str">
        <f>OBV!H2219</f>
        <v>CONFIRMED BULLISH</v>
      </c>
      <c r="M2219" s="8">
        <f t="shared" si="340"/>
        <v>25</v>
      </c>
      <c r="N2219" s="8">
        <f t="shared" si="341"/>
        <v>0</v>
      </c>
      <c r="O2219" s="8">
        <f t="shared" si="342"/>
        <v>50</v>
      </c>
      <c r="P2219" s="8">
        <f t="shared" si="343"/>
        <v>100</v>
      </c>
      <c r="Q2219" s="9">
        <f t="shared" si="344"/>
        <v>31.25</v>
      </c>
      <c r="R2219" s="9">
        <f t="shared" si="345"/>
        <v>47.5</v>
      </c>
      <c r="S2219" s="9">
        <f t="shared" si="346"/>
        <v>61.25</v>
      </c>
      <c r="T2219" s="9">
        <f t="shared" si="347"/>
        <v>43.75</v>
      </c>
      <c r="U2219" s="8">
        <f t="shared" si="348"/>
        <v>46.666666666666664</v>
      </c>
      <c r="V2219" s="8">
        <f t="shared" si="349"/>
        <v>45.9375</v>
      </c>
    </row>
    <row r="2220" spans="1:22" ht="13.5" x14ac:dyDescent="0.25">
      <c r="A2220" s="3">
        <f>RSI!A2220</f>
        <v>45237</v>
      </c>
      <c r="B2220" s="2">
        <f>RSI!B2220</f>
        <v>4.4973000000000001</v>
      </c>
      <c r="C2220" s="2">
        <f>RSI!I2220</f>
        <v>61.437360081897985</v>
      </c>
      <c r="D2220" s="2">
        <f>MACD!E2220</f>
        <v>5.9743411665698076E-3</v>
      </c>
      <c r="E2220" s="2">
        <f>MACD!F2220</f>
        <v>-5.2896556899887574E-4</v>
      </c>
      <c r="F2220" s="2">
        <f>'Moving Avg'!D2220</f>
        <v>4.4536600000000002</v>
      </c>
      <c r="G2220" s="2">
        <f>'Moving Avg'!F2220</f>
        <v>4.453689999999999</v>
      </c>
      <c r="H2220" s="2">
        <f>'Moving Avg'!G2220</f>
        <v>4.3909639999999994</v>
      </c>
      <c r="I2220" s="2">
        <f>'Moving Avg'!H2220</f>
        <v>4.0597810000000107</v>
      </c>
      <c r="J2220" s="6" t="str">
        <f>OBV!F2220</f>
        <v>BULLISH</v>
      </c>
      <c r="K2220" s="6" t="str">
        <f>OBV!G2220</f>
        <v>STRONG</v>
      </c>
      <c r="L2220" s="6" t="str">
        <f>OBV!H2220</f>
        <v>CONFIRMED BULLISH</v>
      </c>
      <c r="M2220" s="8">
        <f t="shared" si="340"/>
        <v>25</v>
      </c>
      <c r="N2220" s="8">
        <f t="shared" si="341"/>
        <v>0</v>
      </c>
      <c r="O2220" s="8">
        <f t="shared" si="342"/>
        <v>50</v>
      </c>
      <c r="P2220" s="8">
        <f t="shared" si="343"/>
        <v>100</v>
      </c>
      <c r="Q2220" s="9">
        <f t="shared" si="344"/>
        <v>31.25</v>
      </c>
      <c r="R2220" s="9">
        <f t="shared" si="345"/>
        <v>47.5</v>
      </c>
      <c r="S2220" s="9">
        <f t="shared" si="346"/>
        <v>61.25</v>
      </c>
      <c r="T2220" s="9">
        <f t="shared" si="347"/>
        <v>43.75</v>
      </c>
      <c r="U2220" s="8">
        <f t="shared" si="348"/>
        <v>46.666666666666664</v>
      </c>
      <c r="V2220" s="8">
        <f t="shared" si="349"/>
        <v>45.9375</v>
      </c>
    </row>
    <row r="2221" spans="1:22" ht="13.5" x14ac:dyDescent="0.25">
      <c r="A2221" s="3">
        <f>RSI!A2221</f>
        <v>45238</v>
      </c>
      <c r="B2221" s="2">
        <f>RSI!B2221</f>
        <v>4.5235000000000003</v>
      </c>
      <c r="C2221" s="2">
        <f>RSI!I2221</f>
        <v>64.741315122847553</v>
      </c>
      <c r="D2221" s="2">
        <f>MACD!E2221</f>
        <v>1.3883896571860177E-3</v>
      </c>
      <c r="E2221" s="2">
        <f>MACD!F2221</f>
        <v>-1.4549452376189705E-4</v>
      </c>
      <c r="F2221" s="2">
        <f>'Moving Avg'!D2221</f>
        <v>4.4676199999999993</v>
      </c>
      <c r="G2221" s="2">
        <f>'Moving Avg'!F2221</f>
        <v>4.4571799999999993</v>
      </c>
      <c r="H2221" s="2">
        <f>'Moving Avg'!G2221</f>
        <v>4.3975999999999997</v>
      </c>
      <c r="I2221" s="2">
        <f>'Moving Avg'!H2221</f>
        <v>4.0635485000000102</v>
      </c>
      <c r="J2221" s="6" t="str">
        <f>OBV!F2221</f>
        <v>BULLISH</v>
      </c>
      <c r="K2221" s="6" t="str">
        <f>OBV!G2221</f>
        <v>STRONG</v>
      </c>
      <c r="L2221" s="6" t="str">
        <f>OBV!H2221</f>
        <v>CONFIRMED BULLISH</v>
      </c>
      <c r="M2221" s="8">
        <f t="shared" si="340"/>
        <v>25</v>
      </c>
      <c r="N2221" s="8">
        <f t="shared" si="341"/>
        <v>0</v>
      </c>
      <c r="O2221" s="8">
        <f t="shared" si="342"/>
        <v>50</v>
      </c>
      <c r="P2221" s="8">
        <f t="shared" si="343"/>
        <v>100</v>
      </c>
      <c r="Q2221" s="9">
        <f t="shared" si="344"/>
        <v>31.25</v>
      </c>
      <c r="R2221" s="9">
        <f t="shared" si="345"/>
        <v>47.5</v>
      </c>
      <c r="S2221" s="9">
        <f t="shared" si="346"/>
        <v>61.25</v>
      </c>
      <c r="T2221" s="9">
        <f t="shared" si="347"/>
        <v>43.75</v>
      </c>
      <c r="U2221" s="8">
        <f t="shared" si="348"/>
        <v>46.666666666666664</v>
      </c>
      <c r="V2221" s="8">
        <f t="shared" si="349"/>
        <v>45.9375</v>
      </c>
    </row>
    <row r="2222" spans="1:22" ht="13.5" x14ac:dyDescent="0.25">
      <c r="A2222" s="3">
        <f>RSI!A2222</f>
        <v>45239</v>
      </c>
      <c r="B2222" s="2">
        <f>RSI!B2222</f>
        <v>4.4798999999999998</v>
      </c>
      <c r="C2222" s="2">
        <f>RSI!I2222</f>
        <v>56.123761000198812</v>
      </c>
      <c r="D2222" s="2">
        <f>MACD!E2222</f>
        <v>2.1377363522212534E-4</v>
      </c>
      <c r="E2222" s="2">
        <f>MACD!F2222</f>
        <v>-7.3640891965092586E-5</v>
      </c>
      <c r="F2222" s="2">
        <f>'Moving Avg'!D2222</f>
        <v>4.4903400000000007</v>
      </c>
      <c r="G2222" s="2">
        <f>'Moving Avg'!F2222</f>
        <v>4.4584899999999994</v>
      </c>
      <c r="H2222" s="2">
        <f>'Moving Avg'!G2222</f>
        <v>4.4009199999999993</v>
      </c>
      <c r="I2222" s="2">
        <f>'Moving Avg'!H2222</f>
        <v>4.0675080000000108</v>
      </c>
      <c r="J2222" s="6" t="str">
        <f>OBV!F2222</f>
        <v>BULLISH</v>
      </c>
      <c r="K2222" s="6" t="str">
        <f>OBV!G2222</f>
        <v>STRONG</v>
      </c>
      <c r="L2222" s="6" t="str">
        <f>OBV!H2222</f>
        <v>CONFIRMED BULLISH</v>
      </c>
      <c r="M2222" s="8">
        <f t="shared" si="340"/>
        <v>25</v>
      </c>
      <c r="N2222" s="8">
        <f t="shared" si="341"/>
        <v>0</v>
      </c>
      <c r="O2222" s="8">
        <f t="shared" si="342"/>
        <v>50</v>
      </c>
      <c r="P2222" s="8">
        <f t="shared" si="343"/>
        <v>100</v>
      </c>
      <c r="Q2222" s="9">
        <f t="shared" si="344"/>
        <v>31.25</v>
      </c>
      <c r="R2222" s="9">
        <f t="shared" si="345"/>
        <v>47.5</v>
      </c>
      <c r="S2222" s="9">
        <f t="shared" si="346"/>
        <v>61.25</v>
      </c>
      <c r="T2222" s="9">
        <f t="shared" si="347"/>
        <v>43.75</v>
      </c>
      <c r="U2222" s="8">
        <f t="shared" si="348"/>
        <v>46.666666666666664</v>
      </c>
      <c r="V2222" s="8">
        <f t="shared" si="349"/>
        <v>45.9375</v>
      </c>
    </row>
    <row r="2223" spans="1:22" ht="13.5" x14ac:dyDescent="0.25">
      <c r="A2223" s="3">
        <f>RSI!A2223</f>
        <v>45240</v>
      </c>
      <c r="B2223" s="2">
        <f>RSI!B2223</f>
        <v>4.5410000000000004</v>
      </c>
      <c r="C2223" s="2">
        <f>RSI!I2223</f>
        <v>63.46333438811665</v>
      </c>
      <c r="D2223" s="2">
        <f>MACD!E2223</f>
        <v>-5.5334471641534932E-3</v>
      </c>
      <c r="E2223" s="2">
        <f>MACD!F2223</f>
        <v>-1.1656021464027727E-3</v>
      </c>
      <c r="F2223" s="2">
        <f>'Moving Avg'!D2223</f>
        <v>4.5078000000000005</v>
      </c>
      <c r="G2223" s="2">
        <f>'Moving Avg'!F2223</f>
        <v>4.4628549999999994</v>
      </c>
      <c r="H2223" s="2">
        <f>'Moving Avg'!G2223</f>
        <v>4.4044139999999992</v>
      </c>
      <c r="I2223" s="2">
        <f>'Moving Avg'!H2223</f>
        <v>4.071773000000011</v>
      </c>
      <c r="J2223" s="6" t="str">
        <f>OBV!F2223</f>
        <v>BULLISH</v>
      </c>
      <c r="K2223" s="6" t="str">
        <f>OBV!G2223</f>
        <v>STRONG</v>
      </c>
      <c r="L2223" s="6" t="str">
        <f>OBV!H2223</f>
        <v>CONFIRMED BULLISH</v>
      </c>
      <c r="M2223" s="8">
        <f t="shared" si="340"/>
        <v>25</v>
      </c>
      <c r="N2223" s="8">
        <f t="shared" si="341"/>
        <v>45</v>
      </c>
      <c r="O2223" s="8">
        <f t="shared" si="342"/>
        <v>50</v>
      </c>
      <c r="P2223" s="8">
        <f t="shared" si="343"/>
        <v>100</v>
      </c>
      <c r="Q2223" s="9">
        <f t="shared" si="344"/>
        <v>47</v>
      </c>
      <c r="R2223" s="9">
        <f t="shared" si="345"/>
        <v>56.5</v>
      </c>
      <c r="S2223" s="9">
        <f t="shared" si="346"/>
        <v>68</v>
      </c>
      <c r="T2223" s="9">
        <f t="shared" si="347"/>
        <v>55</v>
      </c>
      <c r="U2223" s="8">
        <f t="shared" si="348"/>
        <v>57.166666666666664</v>
      </c>
      <c r="V2223" s="8">
        <f t="shared" si="349"/>
        <v>56.625</v>
      </c>
    </row>
    <row r="2224" spans="1:22" ht="13.5" x14ac:dyDescent="0.25">
      <c r="A2224" s="3">
        <f>RSI!A2224</f>
        <v>45243</v>
      </c>
      <c r="B2224" s="2">
        <f>RSI!B2224</f>
        <v>4.5410000000000004</v>
      </c>
      <c r="C2224" s="2">
        <f>RSI!I2224</f>
        <v>63.46333438811665</v>
      </c>
      <c r="D2224" s="2">
        <f>MACD!E2224</f>
        <v>-1.0968068050683399E-2</v>
      </c>
      <c r="E2224" s="2">
        <f>MACD!F2224</f>
        <v>-3.1260953272588981E-3</v>
      </c>
      <c r="F2224" s="2">
        <f>'Moving Avg'!D2224</f>
        <v>4.5165400000000009</v>
      </c>
      <c r="G2224" s="2">
        <f>'Moving Avg'!F2224</f>
        <v>4.4672199999999993</v>
      </c>
      <c r="H2224" s="2">
        <f>'Moving Avg'!G2224</f>
        <v>4.407907999999999</v>
      </c>
      <c r="I2224" s="2">
        <f>'Moving Avg'!H2224</f>
        <v>4.076038000000012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  <c r="M2224" s="8">
        <f t="shared" si="340"/>
        <v>25</v>
      </c>
      <c r="N2224" s="8">
        <f t="shared" si="341"/>
        <v>45</v>
      </c>
      <c r="O2224" s="8">
        <f t="shared" si="342"/>
        <v>50</v>
      </c>
      <c r="P2224" s="8">
        <f t="shared" si="343"/>
        <v>83.5</v>
      </c>
      <c r="Q2224" s="9">
        <f t="shared" si="344"/>
        <v>44.524999999999999</v>
      </c>
      <c r="R2224" s="9">
        <f t="shared" si="345"/>
        <v>52.375</v>
      </c>
      <c r="S2224" s="9">
        <f t="shared" si="346"/>
        <v>60.575000000000003</v>
      </c>
      <c r="T2224" s="9">
        <f t="shared" si="347"/>
        <v>50.875</v>
      </c>
      <c r="U2224" s="8">
        <f t="shared" si="348"/>
        <v>52.491666666666674</v>
      </c>
      <c r="V2224" s="8">
        <f t="shared" si="349"/>
        <v>52.087500000000006</v>
      </c>
    </row>
    <row r="2225" spans="1:22" ht="13.5" x14ac:dyDescent="0.25">
      <c r="A2225" s="3">
        <f>RSI!A2225</f>
        <v>45244</v>
      </c>
      <c r="B2225" s="2">
        <f>RSI!B2225</f>
        <v>4.4537000000000004</v>
      </c>
      <c r="C2225" s="2">
        <f>RSI!I2225</f>
        <v>49.689659076821357</v>
      </c>
      <c r="D2225" s="2">
        <f>MACD!E2225</f>
        <v>-9.6291748073582539E-3</v>
      </c>
      <c r="E2225" s="2">
        <f>MACD!F2225</f>
        <v>-4.4267112232787694E-3</v>
      </c>
      <c r="F2225" s="2">
        <f>'Moving Avg'!D2225</f>
        <v>4.5078200000000006</v>
      </c>
      <c r="G2225" s="2">
        <f>'Moving Avg'!F2225</f>
        <v>4.4672199999999993</v>
      </c>
      <c r="H2225" s="2">
        <f>'Moving Avg'!G2225</f>
        <v>4.4096559999999991</v>
      </c>
      <c r="I2225" s="2">
        <f>'Moving Avg'!H2225</f>
        <v>4.0806860000000116</v>
      </c>
      <c r="J2225" s="6" t="str">
        <f>OBV!F2225</f>
        <v>BULLISH</v>
      </c>
      <c r="K2225" s="6" t="str">
        <f>OBV!G2225</f>
        <v>NEUTRAL</v>
      </c>
      <c r="L2225" s="6" t="str">
        <f>OBV!H2225</f>
        <v>BULLISH DIVERGENCE</v>
      </c>
      <c r="M2225" s="8">
        <f t="shared" si="340"/>
        <v>25</v>
      </c>
      <c r="N2225" s="8">
        <f t="shared" si="341"/>
        <v>45</v>
      </c>
      <c r="O2225" s="8">
        <f t="shared" si="342"/>
        <v>50</v>
      </c>
      <c r="P2225" s="8">
        <f t="shared" si="343"/>
        <v>66.5</v>
      </c>
      <c r="Q2225" s="9">
        <f t="shared" si="344"/>
        <v>41.975000000000001</v>
      </c>
      <c r="R2225" s="9">
        <f t="shared" si="345"/>
        <v>48.125</v>
      </c>
      <c r="S2225" s="9">
        <f t="shared" si="346"/>
        <v>52.924999999999997</v>
      </c>
      <c r="T2225" s="9">
        <f t="shared" si="347"/>
        <v>46.625</v>
      </c>
      <c r="U2225" s="8">
        <f t="shared" si="348"/>
        <v>47.67499999999999</v>
      </c>
      <c r="V2225" s="8">
        <f t="shared" si="349"/>
        <v>47.412499999999994</v>
      </c>
    </row>
    <row r="2226" spans="1:22" ht="13.5" x14ac:dyDescent="0.25">
      <c r="A2226" s="3">
        <f>RSI!A2226</f>
        <v>45245</v>
      </c>
      <c r="B2226" s="2">
        <f>RSI!B2226</f>
        <v>4.5410000000000004</v>
      </c>
      <c r="C2226" s="2">
        <f>RSI!I2226</f>
        <v>59.220896927339489</v>
      </c>
      <c r="D2226" s="2">
        <f>MACD!E2226</f>
        <v>-1.4937116855381127E-2</v>
      </c>
      <c r="E2226" s="2">
        <f>MACD!F2226</f>
        <v>-6.5287923496992412E-3</v>
      </c>
      <c r="F2226" s="2">
        <f>'Moving Avg'!D2226</f>
        <v>4.5113200000000004</v>
      </c>
      <c r="G2226" s="2">
        <f>'Moving Avg'!F2226</f>
        <v>4.4715849999999993</v>
      </c>
      <c r="H2226" s="2">
        <f>'Moving Avg'!G2226</f>
        <v>4.413149999999999</v>
      </c>
      <c r="I2226" s="2">
        <f>'Moving Avg'!H2226</f>
        <v>4.0849920000000122</v>
      </c>
      <c r="J2226" s="6" t="str">
        <f>OBV!F2226</f>
        <v>BEARISH</v>
      </c>
      <c r="K2226" s="6" t="str">
        <f>OBV!G2226</f>
        <v>NEUTRAL</v>
      </c>
      <c r="L2226" s="6" t="str">
        <f>OBV!H2226</f>
        <v>BEARISH DIVERGENCE</v>
      </c>
      <c r="M2226" s="8">
        <f t="shared" si="340"/>
        <v>25</v>
      </c>
      <c r="N2226" s="8">
        <f t="shared" si="341"/>
        <v>45</v>
      </c>
      <c r="O2226" s="8">
        <f t="shared" si="342"/>
        <v>50</v>
      </c>
      <c r="P2226" s="8">
        <f t="shared" si="343"/>
        <v>16.5</v>
      </c>
      <c r="Q2226" s="9">
        <f t="shared" si="344"/>
        <v>34.475000000000001</v>
      </c>
      <c r="R2226" s="9">
        <f t="shared" si="345"/>
        <v>35.625</v>
      </c>
      <c r="S2226" s="9">
        <f t="shared" si="346"/>
        <v>30.425000000000001</v>
      </c>
      <c r="T2226" s="9">
        <f t="shared" si="347"/>
        <v>34.125</v>
      </c>
      <c r="U2226" s="8">
        <f t="shared" si="348"/>
        <v>33.508333333333333</v>
      </c>
      <c r="V2226" s="8">
        <f t="shared" si="349"/>
        <v>33.662499999999994</v>
      </c>
    </row>
    <row r="2227" spans="1:22" ht="13.5" x14ac:dyDescent="0.25">
      <c r="A2227" s="3">
        <f>RSI!A2227</f>
        <v>45246</v>
      </c>
      <c r="B2227" s="2">
        <f>RSI!B2227</f>
        <v>4.4973000000000001</v>
      </c>
      <c r="C2227" s="2">
        <f>RSI!I2227</f>
        <v>53.733240006036993</v>
      </c>
      <c r="D2227" s="2">
        <f>MACD!E2227</f>
        <v>-3.0129525960181702E-2</v>
      </c>
      <c r="E2227" s="2">
        <f>MACD!F2227</f>
        <v>-1.1248939071795734E-2</v>
      </c>
      <c r="F2227" s="2">
        <f>'Moving Avg'!D2227</f>
        <v>4.5148000000000001</v>
      </c>
      <c r="G2227" s="2">
        <f>'Moving Avg'!F2227</f>
        <v>4.4737649999999993</v>
      </c>
      <c r="H2227" s="2">
        <f>'Moving Avg'!G2227</f>
        <v>4.4157699999999984</v>
      </c>
      <c r="I2227" s="2">
        <f>'Moving Avg'!H2227</f>
        <v>4.089079500000012</v>
      </c>
      <c r="J2227" s="6" t="str">
        <f>OBV!F2227</f>
        <v>BEARISH</v>
      </c>
      <c r="K2227" s="6" t="str">
        <f>OBV!G2227</f>
        <v>NEUTRAL</v>
      </c>
      <c r="L2227" s="6" t="str">
        <f>OBV!H2227</f>
        <v>BEARISH DIVERGENCE</v>
      </c>
      <c r="M2227" s="8">
        <f t="shared" si="340"/>
        <v>25</v>
      </c>
      <c r="N2227" s="8">
        <f t="shared" si="341"/>
        <v>45</v>
      </c>
      <c r="O2227" s="8">
        <f t="shared" si="342"/>
        <v>50</v>
      </c>
      <c r="P2227" s="8">
        <f t="shared" si="343"/>
        <v>16.5</v>
      </c>
      <c r="Q2227" s="9">
        <f t="shared" si="344"/>
        <v>34.475000000000001</v>
      </c>
      <c r="R2227" s="9">
        <f t="shared" si="345"/>
        <v>35.625</v>
      </c>
      <c r="S2227" s="9">
        <f t="shared" si="346"/>
        <v>30.425000000000001</v>
      </c>
      <c r="T2227" s="9">
        <f t="shared" si="347"/>
        <v>34.125</v>
      </c>
      <c r="U2227" s="8">
        <f t="shared" si="348"/>
        <v>33.508333333333333</v>
      </c>
      <c r="V2227" s="8">
        <f t="shared" si="349"/>
        <v>33.662499999999994</v>
      </c>
    </row>
    <row r="2228" spans="1:22" ht="13.5" x14ac:dyDescent="0.25">
      <c r="A2228" s="3">
        <f>RSI!A2228</f>
        <v>45247</v>
      </c>
      <c r="B2228" s="2">
        <f>RSI!B2228</f>
        <v>4.5410000000000004</v>
      </c>
      <c r="C2228" s="2">
        <f>RSI!I2228</f>
        <v>57.931362456194215</v>
      </c>
      <c r="D2228" s="2">
        <f>MACD!E2228</f>
        <v>-3.2972814849011378E-2</v>
      </c>
      <c r="E2228" s="2">
        <f>MACD!F2228</f>
        <v>-1.5593714227238865E-2</v>
      </c>
      <c r="F2228" s="2">
        <f>'Moving Avg'!D2228</f>
        <v>4.5148000000000001</v>
      </c>
      <c r="G2228" s="2">
        <f>'Moving Avg'!F2228</f>
        <v>4.4781299999999993</v>
      </c>
      <c r="H2228" s="2">
        <f>'Moving Avg'!G2228</f>
        <v>4.4194379999999986</v>
      </c>
      <c r="I2228" s="2">
        <f>'Moving Avg'!H2228</f>
        <v>4.0933445000000122</v>
      </c>
      <c r="J2228" s="6" t="str">
        <f>OBV!F2228</f>
        <v>BEARISH</v>
      </c>
      <c r="K2228" s="6" t="str">
        <f>OBV!G2228</f>
        <v>NEUTRAL</v>
      </c>
      <c r="L2228" s="6" t="str">
        <f>OBV!H2228</f>
        <v>NEUTRAL</v>
      </c>
      <c r="M2228" s="8">
        <f t="shared" si="340"/>
        <v>25</v>
      </c>
      <c r="N2228" s="8">
        <f t="shared" si="341"/>
        <v>45</v>
      </c>
      <c r="O2228" s="8">
        <f t="shared" si="342"/>
        <v>50</v>
      </c>
      <c r="P2228" s="8">
        <f t="shared" si="343"/>
        <v>16.5</v>
      </c>
      <c r="Q2228" s="9">
        <f t="shared" si="344"/>
        <v>34.475000000000001</v>
      </c>
      <c r="R2228" s="9">
        <f t="shared" si="345"/>
        <v>35.625</v>
      </c>
      <c r="S2228" s="9">
        <f t="shared" si="346"/>
        <v>30.425000000000001</v>
      </c>
      <c r="T2228" s="9">
        <f t="shared" si="347"/>
        <v>34.125</v>
      </c>
      <c r="U2228" s="8">
        <f t="shared" si="348"/>
        <v>33.508333333333333</v>
      </c>
      <c r="V2228" s="8">
        <f t="shared" si="349"/>
        <v>33.662499999999994</v>
      </c>
    </row>
    <row r="2229" spans="1:22" ht="13.5" x14ac:dyDescent="0.25">
      <c r="A2229" s="3">
        <f>RSI!A2229</f>
        <v>45250</v>
      </c>
      <c r="B2229" s="2">
        <f>RSI!B2229</f>
        <v>4.5410000000000004</v>
      </c>
      <c r="C2229" s="2">
        <f>RSI!I2229</f>
        <v>57.931362456194215</v>
      </c>
      <c r="D2229" s="2">
        <f>MACD!E2229</f>
        <v>-2.9111883752237055E-2</v>
      </c>
      <c r="E2229" s="2">
        <f>MACD!F2229</f>
        <v>-1.8297348132238503E-2</v>
      </c>
      <c r="F2229" s="2">
        <f>'Moving Avg'!D2229</f>
        <v>4.5148000000000001</v>
      </c>
      <c r="G2229" s="2">
        <f>'Moving Avg'!F2229</f>
        <v>4.4824949999999992</v>
      </c>
      <c r="H2229" s="2">
        <f>'Moving Avg'!G2229</f>
        <v>4.4231059999999989</v>
      </c>
      <c r="I2229" s="2">
        <f>'Moving Avg'!H2229</f>
        <v>4.0984290000000128</v>
      </c>
      <c r="J2229" s="6" t="str">
        <f>OBV!F2229</f>
        <v>BEARISH</v>
      </c>
      <c r="K2229" s="6" t="str">
        <f>OBV!G2229</f>
        <v>NEUTRAL</v>
      </c>
      <c r="L2229" s="6" t="str">
        <f>OBV!H2229</f>
        <v>NEUTRAL</v>
      </c>
      <c r="M2229" s="8">
        <f t="shared" si="340"/>
        <v>25</v>
      </c>
      <c r="N2229" s="8">
        <f t="shared" si="341"/>
        <v>45</v>
      </c>
      <c r="O2229" s="8">
        <f t="shared" si="342"/>
        <v>50</v>
      </c>
      <c r="P2229" s="8">
        <f t="shared" si="343"/>
        <v>16.5</v>
      </c>
      <c r="Q2229" s="9">
        <f t="shared" si="344"/>
        <v>34.475000000000001</v>
      </c>
      <c r="R2229" s="9">
        <f t="shared" si="345"/>
        <v>35.625</v>
      </c>
      <c r="S2229" s="9">
        <f t="shared" si="346"/>
        <v>30.425000000000001</v>
      </c>
      <c r="T2229" s="9">
        <f t="shared" si="347"/>
        <v>34.125</v>
      </c>
      <c r="U2229" s="8">
        <f t="shared" si="348"/>
        <v>33.508333333333333</v>
      </c>
      <c r="V2229" s="8">
        <f t="shared" si="349"/>
        <v>33.662499999999994</v>
      </c>
    </row>
    <row r="2230" spans="1:22" ht="13.5" x14ac:dyDescent="0.25">
      <c r="A2230" s="3">
        <f>RSI!A2230</f>
        <v>45251</v>
      </c>
      <c r="B2230" s="2">
        <f>RSI!B2230</f>
        <v>4.5321999999999996</v>
      </c>
      <c r="C2230" s="2">
        <f>RSI!I2230</f>
        <v>56.729199688911194</v>
      </c>
      <c r="D2230" s="2">
        <f>MACD!E2230</f>
        <v>-2.5601332223399886E-2</v>
      </c>
      <c r="E2230" s="2">
        <f>MACD!F2230</f>
        <v>-1.975814495047078E-2</v>
      </c>
      <c r="F2230" s="2">
        <f>'Moving Avg'!D2230</f>
        <v>4.5305</v>
      </c>
      <c r="G2230" s="2">
        <f>'Moving Avg'!F2230</f>
        <v>4.4864199999999999</v>
      </c>
      <c r="H2230" s="2">
        <f>'Moving Avg'!G2230</f>
        <v>4.4264239999999981</v>
      </c>
      <c r="I2230" s="2">
        <f>'Moving Avg'!H2230</f>
        <v>4.1040840000000136</v>
      </c>
      <c r="J2230" s="6" t="str">
        <f>OBV!F2230</f>
        <v>BEARISH</v>
      </c>
      <c r="K2230" s="6" t="str">
        <f>OBV!G2230</f>
        <v>WEAK</v>
      </c>
      <c r="L2230" s="6" t="str">
        <f>OBV!H2230</f>
        <v>BEARISH DIVERGENCE</v>
      </c>
      <c r="M2230" s="8">
        <f t="shared" si="340"/>
        <v>25</v>
      </c>
      <c r="N2230" s="8">
        <f t="shared" si="341"/>
        <v>45</v>
      </c>
      <c r="O2230" s="8">
        <f t="shared" si="342"/>
        <v>50</v>
      </c>
      <c r="P2230" s="8">
        <f t="shared" si="343"/>
        <v>0</v>
      </c>
      <c r="Q2230" s="9">
        <f t="shared" si="344"/>
        <v>32</v>
      </c>
      <c r="R2230" s="9">
        <f t="shared" si="345"/>
        <v>31.5</v>
      </c>
      <c r="S2230" s="9">
        <f t="shared" si="346"/>
        <v>23</v>
      </c>
      <c r="T2230" s="9">
        <f t="shared" si="347"/>
        <v>30</v>
      </c>
      <c r="U2230" s="8">
        <f t="shared" si="348"/>
        <v>28.833333333333332</v>
      </c>
      <c r="V2230" s="8">
        <f t="shared" si="349"/>
        <v>29.125</v>
      </c>
    </row>
    <row r="2231" spans="1:22" ht="13.5" x14ac:dyDescent="0.25">
      <c r="A2231" s="3">
        <f>RSI!A2231</f>
        <v>45252</v>
      </c>
      <c r="B2231" s="2">
        <f>RSI!B2231</f>
        <v>4.5410000000000004</v>
      </c>
      <c r="C2231" s="2">
        <f>RSI!I2231</f>
        <v>57.675067589243447</v>
      </c>
      <c r="D2231" s="2">
        <f>MACD!E2231</f>
        <v>-1.9577950458944393E-2</v>
      </c>
      <c r="E2231" s="2">
        <f>MACD!F2231</f>
        <v>-1.9722106052165504E-2</v>
      </c>
      <c r="F2231" s="2">
        <f>'Moving Avg'!D2231</f>
        <v>4.5305</v>
      </c>
      <c r="G2231" s="2">
        <f>'Moving Avg'!F2231</f>
        <v>4.4907849999999998</v>
      </c>
      <c r="H2231" s="2">
        <f>'Moving Avg'!G2231</f>
        <v>4.429917999999998</v>
      </c>
      <c r="I2231" s="2">
        <f>'Moving Avg'!H2231</f>
        <v>4.1093735000000136</v>
      </c>
      <c r="J2231" s="6" t="str">
        <f>OBV!F2231</f>
        <v>BEARISH</v>
      </c>
      <c r="K2231" s="6" t="str">
        <f>OBV!G2231</f>
        <v>WEAK</v>
      </c>
      <c r="L2231" s="6" t="str">
        <f>OBV!H2231</f>
        <v>NEUTRAL</v>
      </c>
      <c r="M2231" s="8">
        <f t="shared" si="340"/>
        <v>25</v>
      </c>
      <c r="N2231" s="8">
        <f t="shared" si="341"/>
        <v>0</v>
      </c>
      <c r="O2231" s="8">
        <f t="shared" si="342"/>
        <v>50</v>
      </c>
      <c r="P2231" s="8">
        <f t="shared" si="343"/>
        <v>0</v>
      </c>
      <c r="Q2231" s="9">
        <f t="shared" si="344"/>
        <v>16.25</v>
      </c>
      <c r="R2231" s="9">
        <f t="shared" si="345"/>
        <v>22.5</v>
      </c>
      <c r="S2231" s="9">
        <f t="shared" si="346"/>
        <v>16.25</v>
      </c>
      <c r="T2231" s="9">
        <f t="shared" si="347"/>
        <v>18.75</v>
      </c>
      <c r="U2231" s="8">
        <f t="shared" si="348"/>
        <v>18.333333333333332</v>
      </c>
      <c r="V2231" s="8">
        <f t="shared" si="349"/>
        <v>18.4375</v>
      </c>
    </row>
    <row r="2232" spans="1:22" ht="13.5" x14ac:dyDescent="0.25">
      <c r="A2232" s="3">
        <f>RSI!A2232</f>
        <v>45253</v>
      </c>
      <c r="B2232" s="2">
        <f>RSI!B2232</f>
        <v>4.5410000000000004</v>
      </c>
      <c r="C2232" s="2">
        <f>RSI!I2232</f>
        <v>57.675067589243447</v>
      </c>
      <c r="D2232" s="2">
        <f>MACD!E2232</f>
        <v>-2.1542788672446633E-2</v>
      </c>
      <c r="E2232" s="2">
        <f>MACD!F2232</f>
        <v>-2.0086242576221731E-2</v>
      </c>
      <c r="F2232" s="2">
        <f>'Moving Avg'!D2232</f>
        <v>4.5392400000000004</v>
      </c>
      <c r="G2232" s="2">
        <f>'Moving Avg'!F2232</f>
        <v>4.4951499999999989</v>
      </c>
      <c r="H2232" s="2">
        <f>'Moving Avg'!G2232</f>
        <v>4.4369039999999984</v>
      </c>
      <c r="I2232" s="2">
        <f>'Moving Avg'!H2232</f>
        <v>4.1146630000000144</v>
      </c>
      <c r="J2232" s="6" t="str">
        <f>OBV!F2232</f>
        <v>BEARISH</v>
      </c>
      <c r="K2232" s="6" t="str">
        <f>OBV!G2232</f>
        <v>WEAK</v>
      </c>
      <c r="L2232" s="6" t="str">
        <f>OBV!H2232</f>
        <v>BEARISH DIVERGENCE</v>
      </c>
      <c r="M2232" s="8">
        <f t="shared" si="340"/>
        <v>25</v>
      </c>
      <c r="N2232" s="8">
        <f t="shared" si="341"/>
        <v>45</v>
      </c>
      <c r="O2232" s="8">
        <f t="shared" si="342"/>
        <v>50</v>
      </c>
      <c r="P2232" s="8">
        <f t="shared" si="343"/>
        <v>0</v>
      </c>
      <c r="Q2232" s="9">
        <f t="shared" si="344"/>
        <v>32</v>
      </c>
      <c r="R2232" s="9">
        <f t="shared" si="345"/>
        <v>31.5</v>
      </c>
      <c r="S2232" s="9">
        <f t="shared" si="346"/>
        <v>23</v>
      </c>
      <c r="T2232" s="9">
        <f t="shared" si="347"/>
        <v>30</v>
      </c>
      <c r="U2232" s="8">
        <f t="shared" si="348"/>
        <v>28.833333333333332</v>
      </c>
      <c r="V2232" s="8">
        <f t="shared" si="349"/>
        <v>29.125</v>
      </c>
    </row>
    <row r="2233" spans="1:22" ht="13.5" x14ac:dyDescent="0.25">
      <c r="A2233" s="3">
        <f>RSI!A2233</f>
        <v>45254</v>
      </c>
      <c r="B2233" s="2">
        <f>RSI!B2233</f>
        <v>4.5410000000000004</v>
      </c>
      <c r="C2233" s="2">
        <f>RSI!I2233</f>
        <v>57.675067589243447</v>
      </c>
      <c r="D2233" s="2">
        <f>MACD!E2233</f>
        <v>-1.4132986262255898E-2</v>
      </c>
      <c r="E2233" s="2">
        <f>MACD!F2233</f>
        <v>-1.8895591313428564E-2</v>
      </c>
      <c r="F2233" s="2">
        <f>'Moving Avg'!D2233</f>
        <v>4.5392400000000004</v>
      </c>
      <c r="G2233" s="2">
        <f>'Moving Avg'!F2233</f>
        <v>4.4995149999999997</v>
      </c>
      <c r="H2233" s="2">
        <f>'Moving Avg'!G2233</f>
        <v>4.4403979999999983</v>
      </c>
      <c r="I2233" s="2">
        <f>'Moving Avg'!H2233</f>
        <v>4.1199525000000143</v>
      </c>
      <c r="J2233" s="6" t="str">
        <f>OBV!F2233</f>
        <v>BEARISH</v>
      </c>
      <c r="K2233" s="6" t="str">
        <f>OBV!G2233</f>
        <v>WEAK</v>
      </c>
      <c r="L2233" s="6" t="str">
        <f>OBV!H2233</f>
        <v>NEUTRAL</v>
      </c>
      <c r="M2233" s="8">
        <f t="shared" si="340"/>
        <v>25</v>
      </c>
      <c r="N2233" s="8">
        <f t="shared" si="341"/>
        <v>0</v>
      </c>
      <c r="O2233" s="8">
        <f t="shared" si="342"/>
        <v>50</v>
      </c>
      <c r="P2233" s="8">
        <f t="shared" si="343"/>
        <v>0</v>
      </c>
      <c r="Q2233" s="9">
        <f t="shared" si="344"/>
        <v>16.25</v>
      </c>
      <c r="R2233" s="9">
        <f t="shared" si="345"/>
        <v>22.5</v>
      </c>
      <c r="S2233" s="9">
        <f t="shared" si="346"/>
        <v>16.25</v>
      </c>
      <c r="T2233" s="9">
        <f t="shared" si="347"/>
        <v>18.75</v>
      </c>
      <c r="U2233" s="8">
        <f t="shared" si="348"/>
        <v>18.333333333333332</v>
      </c>
      <c r="V2233" s="8">
        <f t="shared" si="349"/>
        <v>18.4375</v>
      </c>
    </row>
    <row r="2234" spans="1:22" ht="13.5" x14ac:dyDescent="0.25">
      <c r="A2234" s="3">
        <f>RSI!A2234</f>
        <v>45257</v>
      </c>
      <c r="B2234" s="2">
        <f>RSI!B2234</f>
        <v>4.5410000000000004</v>
      </c>
      <c r="C2234" s="2">
        <f>RSI!I2234</f>
        <v>57.675067589243447</v>
      </c>
      <c r="D2234" s="2">
        <f>MACD!E2234</f>
        <v>-8.1665258410259511E-3</v>
      </c>
      <c r="E2234" s="2">
        <f>MACD!F2234</f>
        <v>-1.6749778218948044E-2</v>
      </c>
      <c r="F2234" s="2">
        <f>'Moving Avg'!D2234</f>
        <v>4.5392400000000004</v>
      </c>
      <c r="G2234" s="2">
        <f>'Moving Avg'!F2234</f>
        <v>4.5038799999999997</v>
      </c>
      <c r="H2234" s="2">
        <f>'Moving Avg'!G2234</f>
        <v>4.4438919999999982</v>
      </c>
      <c r="I2234" s="2">
        <f>'Moving Avg'!H2234</f>
        <v>4.1250370000000149</v>
      </c>
      <c r="J2234" s="6" t="str">
        <f>OBV!F2234</f>
        <v>BEARISH</v>
      </c>
      <c r="K2234" s="6" t="str">
        <f>OBV!G2234</f>
        <v>WEAK</v>
      </c>
      <c r="L2234" s="6" t="str">
        <f>OBV!H2234</f>
        <v>NEUTRAL</v>
      </c>
      <c r="M2234" s="8">
        <f t="shared" si="340"/>
        <v>25</v>
      </c>
      <c r="N2234" s="8">
        <f t="shared" si="341"/>
        <v>0</v>
      </c>
      <c r="O2234" s="8">
        <f t="shared" si="342"/>
        <v>50</v>
      </c>
      <c r="P2234" s="8">
        <f t="shared" si="343"/>
        <v>0</v>
      </c>
      <c r="Q2234" s="9">
        <f t="shared" si="344"/>
        <v>16.25</v>
      </c>
      <c r="R2234" s="9">
        <f t="shared" si="345"/>
        <v>22.5</v>
      </c>
      <c r="S2234" s="9">
        <f t="shared" si="346"/>
        <v>16.25</v>
      </c>
      <c r="T2234" s="9">
        <f t="shared" si="347"/>
        <v>18.75</v>
      </c>
      <c r="U2234" s="8">
        <f t="shared" si="348"/>
        <v>18.333333333333332</v>
      </c>
      <c r="V2234" s="8">
        <f t="shared" si="349"/>
        <v>18.4375</v>
      </c>
    </row>
    <row r="2235" spans="1:22" ht="13.5" x14ac:dyDescent="0.25">
      <c r="A2235" s="3">
        <f>RSI!A2235</f>
        <v>45258</v>
      </c>
      <c r="B2235" s="2">
        <f>RSI!B2235</f>
        <v>4.5410000000000004</v>
      </c>
      <c r="C2235" s="2">
        <f>RSI!I2235</f>
        <v>57.675067589243447</v>
      </c>
      <c r="D2235" s="2">
        <f>MACD!E2235</f>
        <v>-1.6829651997145589E-2</v>
      </c>
      <c r="E2235" s="2">
        <f>MACD!F2235</f>
        <v>-1.6765752974587551E-2</v>
      </c>
      <c r="F2235" s="2">
        <f>'Moving Avg'!D2235</f>
        <v>4.5410000000000004</v>
      </c>
      <c r="G2235" s="2">
        <f>'Moving Avg'!F2235</f>
        <v>4.5082449999999996</v>
      </c>
      <c r="H2235" s="2">
        <f>'Moving Avg'!G2235</f>
        <v>4.4473859999999981</v>
      </c>
      <c r="I2235" s="2">
        <f>'Moving Avg'!H2235</f>
        <v>4.1301215000000147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  <c r="M2235" s="8">
        <f t="shared" si="340"/>
        <v>25</v>
      </c>
      <c r="N2235" s="8">
        <f t="shared" si="341"/>
        <v>45</v>
      </c>
      <c r="O2235" s="8">
        <f t="shared" si="342"/>
        <v>50</v>
      </c>
      <c r="P2235" s="8">
        <f t="shared" si="343"/>
        <v>83.5</v>
      </c>
      <c r="Q2235" s="9">
        <f t="shared" si="344"/>
        <v>44.524999999999999</v>
      </c>
      <c r="R2235" s="9">
        <f t="shared" si="345"/>
        <v>52.375</v>
      </c>
      <c r="S2235" s="9">
        <f t="shared" si="346"/>
        <v>60.575000000000003</v>
      </c>
      <c r="T2235" s="9">
        <f t="shared" si="347"/>
        <v>50.875</v>
      </c>
      <c r="U2235" s="8">
        <f t="shared" si="348"/>
        <v>52.491666666666674</v>
      </c>
      <c r="V2235" s="8">
        <f t="shared" si="349"/>
        <v>52.087500000000006</v>
      </c>
    </row>
    <row r="2236" spans="1:22" ht="13.5" x14ac:dyDescent="0.25">
      <c r="A2236" s="3">
        <f>RSI!A2236</f>
        <v>45259</v>
      </c>
      <c r="B2236" s="2">
        <f>RSI!B2236</f>
        <v>4.5846</v>
      </c>
      <c r="C2236" s="2">
        <f>RSI!I2236</f>
        <v>63.41453246901348</v>
      </c>
      <c r="D2236" s="2">
        <f>MACD!E2236</f>
        <v>-1.4218942837442405E-2</v>
      </c>
      <c r="E2236" s="2">
        <f>MACD!F2236</f>
        <v>-1.6256390947158521E-2</v>
      </c>
      <c r="F2236" s="2">
        <f>'Moving Avg'!D2236</f>
        <v>4.5497200000000007</v>
      </c>
      <c r="G2236" s="2">
        <f>'Moving Avg'!F2236</f>
        <v>4.5147899999999996</v>
      </c>
      <c r="H2236" s="2">
        <f>'Moving Avg'!G2236</f>
        <v>4.4517519999999982</v>
      </c>
      <c r="I2236" s="2">
        <f>'Moving Avg'!H2236</f>
        <v>4.1348095000000145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  <c r="M2236" s="8">
        <f t="shared" si="340"/>
        <v>25</v>
      </c>
      <c r="N2236" s="8">
        <f t="shared" si="341"/>
        <v>0</v>
      </c>
      <c r="O2236" s="8">
        <f t="shared" si="342"/>
        <v>50</v>
      </c>
      <c r="P2236" s="8">
        <f t="shared" si="343"/>
        <v>83.5</v>
      </c>
      <c r="Q2236" s="9">
        <f t="shared" si="344"/>
        <v>28.774999999999999</v>
      </c>
      <c r="R2236" s="9">
        <f t="shared" si="345"/>
        <v>43.375</v>
      </c>
      <c r="S2236" s="9">
        <f t="shared" si="346"/>
        <v>53.825000000000003</v>
      </c>
      <c r="T2236" s="9">
        <f t="shared" si="347"/>
        <v>39.625</v>
      </c>
      <c r="U2236" s="8">
        <f t="shared" si="348"/>
        <v>41.991666666666667</v>
      </c>
      <c r="V2236" s="8">
        <f t="shared" si="349"/>
        <v>41.400000000000006</v>
      </c>
    </row>
    <row r="2237" spans="1:22" ht="13.5" x14ac:dyDescent="0.25">
      <c r="A2237" s="3">
        <f>RSI!A2237</f>
        <v>45260</v>
      </c>
      <c r="B2237" s="2">
        <f>RSI!B2237</f>
        <v>4.5846</v>
      </c>
      <c r="C2237" s="2">
        <f>RSI!I2237</f>
        <v>63.41453246901348</v>
      </c>
      <c r="D2237" s="2">
        <f>MACD!E2237</f>
        <v>-1.9231419218445289E-2</v>
      </c>
      <c r="E2237" s="2">
        <f>MACD!F2237</f>
        <v>-1.6851396601415877E-2</v>
      </c>
      <c r="F2237" s="2">
        <f>'Moving Avg'!D2237</f>
        <v>4.55844</v>
      </c>
      <c r="G2237" s="2">
        <f>'Moving Avg'!F2237</f>
        <v>4.5257049999999994</v>
      </c>
      <c r="H2237" s="2">
        <f>'Moving Avg'!G2237</f>
        <v>4.4562919999999977</v>
      </c>
      <c r="I2237" s="2">
        <f>'Moving Avg'!H2237</f>
        <v>4.1394975000000152</v>
      </c>
      <c r="J2237" s="6" t="str">
        <f>OBV!F2237</f>
        <v>BULLISH</v>
      </c>
      <c r="K2237" s="6" t="str">
        <f>OBV!G2237</f>
        <v>NEUTRAL</v>
      </c>
      <c r="L2237" s="6" t="str">
        <f>OBV!H2237</f>
        <v>CONFIRMED BULLISH</v>
      </c>
      <c r="M2237" s="8">
        <f t="shared" si="340"/>
        <v>25</v>
      </c>
      <c r="N2237" s="8">
        <f t="shared" si="341"/>
        <v>45</v>
      </c>
      <c r="O2237" s="8">
        <f t="shared" si="342"/>
        <v>50</v>
      </c>
      <c r="P2237" s="8">
        <f t="shared" si="343"/>
        <v>83.5</v>
      </c>
      <c r="Q2237" s="9">
        <f t="shared" si="344"/>
        <v>44.524999999999999</v>
      </c>
      <c r="R2237" s="9">
        <f t="shared" si="345"/>
        <v>52.375</v>
      </c>
      <c r="S2237" s="9">
        <f t="shared" si="346"/>
        <v>60.575000000000003</v>
      </c>
      <c r="T2237" s="9">
        <f t="shared" si="347"/>
        <v>50.875</v>
      </c>
      <c r="U2237" s="8">
        <f t="shared" si="348"/>
        <v>52.491666666666674</v>
      </c>
      <c r="V2237" s="8">
        <f t="shared" si="349"/>
        <v>52.087500000000006</v>
      </c>
    </row>
    <row r="2238" spans="1:22" ht="13.5" x14ac:dyDescent="0.25">
      <c r="A2238" s="3">
        <f>RSI!A2238</f>
        <v>45261</v>
      </c>
      <c r="B2238" s="2">
        <f>RSI!B2238</f>
        <v>4.5846</v>
      </c>
      <c r="C2238" s="2">
        <f>RSI!I2238</f>
        <v>63.41453246901348</v>
      </c>
      <c r="D2238" s="2">
        <f>MACD!E2238</f>
        <v>-1.7211206477424135E-2</v>
      </c>
      <c r="E2238" s="2">
        <f>MACD!F2238</f>
        <v>-1.6923358576617527E-2</v>
      </c>
      <c r="F2238" s="2">
        <f>'Moving Avg'!D2238</f>
        <v>4.5671599999999994</v>
      </c>
      <c r="G2238" s="2">
        <f>'Moving Avg'!F2238</f>
        <v>4.5322499999999994</v>
      </c>
      <c r="H2238" s="2">
        <f>'Moving Avg'!G2238</f>
        <v>4.4608319999999972</v>
      </c>
      <c r="I2238" s="2">
        <f>'Moving Avg'!H2238</f>
        <v>4.1439805000000147</v>
      </c>
      <c r="J2238" s="6" t="str">
        <f>OBV!F2238</f>
        <v>BULLISH</v>
      </c>
      <c r="K2238" s="6" t="str">
        <f>OBV!G2238</f>
        <v>NEUTRAL</v>
      </c>
      <c r="L2238" s="6" t="str">
        <f>OBV!H2238</f>
        <v>CONFIRMED BULLISH</v>
      </c>
      <c r="M2238" s="8">
        <f t="shared" si="340"/>
        <v>25</v>
      </c>
      <c r="N2238" s="8">
        <f t="shared" si="341"/>
        <v>45</v>
      </c>
      <c r="O2238" s="8">
        <f t="shared" si="342"/>
        <v>50</v>
      </c>
      <c r="P2238" s="8">
        <f t="shared" si="343"/>
        <v>83.5</v>
      </c>
      <c r="Q2238" s="9">
        <f t="shared" si="344"/>
        <v>44.524999999999999</v>
      </c>
      <c r="R2238" s="9">
        <f t="shared" si="345"/>
        <v>52.375</v>
      </c>
      <c r="S2238" s="9">
        <f t="shared" si="346"/>
        <v>60.575000000000003</v>
      </c>
      <c r="T2238" s="9">
        <f t="shared" si="347"/>
        <v>50.875</v>
      </c>
      <c r="U2238" s="8">
        <f t="shared" si="348"/>
        <v>52.491666666666674</v>
      </c>
      <c r="V2238" s="8">
        <f t="shared" si="349"/>
        <v>52.087500000000006</v>
      </c>
    </row>
    <row r="2239" spans="1:22" ht="13.5" x14ac:dyDescent="0.25">
      <c r="A2239" s="3">
        <f>RSI!A2239</f>
        <v>45264</v>
      </c>
      <c r="B2239" s="2">
        <f>RSI!B2239</f>
        <v>4.5846</v>
      </c>
      <c r="C2239" s="2">
        <f>RSI!I2239</f>
        <v>63.41453246901348</v>
      </c>
      <c r="D2239" s="2">
        <f>MACD!E2239</f>
        <v>-1.5929145709075776E-2</v>
      </c>
      <c r="E2239" s="2">
        <f>MACD!F2239</f>
        <v>-1.6724516003109178E-2</v>
      </c>
      <c r="F2239" s="2">
        <f>'Moving Avg'!D2239</f>
        <v>4.5758800000000006</v>
      </c>
      <c r="G2239" s="2">
        <f>'Moving Avg'!F2239</f>
        <v>4.5366149999999985</v>
      </c>
      <c r="H2239" s="2">
        <f>'Moving Avg'!G2239</f>
        <v>4.4653719999999977</v>
      </c>
      <c r="I2239" s="2">
        <f>'Moving Avg'!H2239</f>
        <v>4.1484635000000152</v>
      </c>
      <c r="J2239" s="6" t="str">
        <f>OBV!F2239</f>
        <v>BULLISH</v>
      </c>
      <c r="K2239" s="6" t="str">
        <f>OBV!G2239</f>
        <v>NEUTRAL</v>
      </c>
      <c r="L2239" s="6" t="str">
        <f>OBV!H2239</f>
        <v>CONFIRMED BULLISH</v>
      </c>
      <c r="M2239" s="8">
        <f t="shared" si="340"/>
        <v>25</v>
      </c>
      <c r="N2239" s="8">
        <f t="shared" si="341"/>
        <v>0</v>
      </c>
      <c r="O2239" s="8">
        <f t="shared" si="342"/>
        <v>50</v>
      </c>
      <c r="P2239" s="8">
        <f t="shared" si="343"/>
        <v>83.5</v>
      </c>
      <c r="Q2239" s="9">
        <f t="shared" si="344"/>
        <v>28.774999999999999</v>
      </c>
      <c r="R2239" s="9">
        <f t="shared" si="345"/>
        <v>43.375</v>
      </c>
      <c r="S2239" s="9">
        <f t="shared" si="346"/>
        <v>53.825000000000003</v>
      </c>
      <c r="T2239" s="9">
        <f t="shared" si="347"/>
        <v>39.625</v>
      </c>
      <c r="U2239" s="8">
        <f t="shared" si="348"/>
        <v>41.991666666666667</v>
      </c>
      <c r="V2239" s="8">
        <f t="shared" si="349"/>
        <v>41.400000000000006</v>
      </c>
    </row>
    <row r="2240" spans="1:22" ht="13.5" x14ac:dyDescent="0.25">
      <c r="A2240" s="3">
        <f>RSI!A2240</f>
        <v>45265</v>
      </c>
      <c r="B2240" s="2">
        <f>RSI!B2240</f>
        <v>4.5846</v>
      </c>
      <c r="C2240" s="2">
        <f>RSI!I2240</f>
        <v>63.41453246901348</v>
      </c>
      <c r="D2240" s="2">
        <f>MACD!E2240</f>
        <v>-1.6593865668813379E-2</v>
      </c>
      <c r="E2240" s="2">
        <f>MACD!F2240</f>
        <v>-1.6698385936250018E-2</v>
      </c>
      <c r="F2240" s="2">
        <f>'Moving Avg'!D2240</f>
        <v>4.5846</v>
      </c>
      <c r="G2240" s="2">
        <f>'Moving Avg'!F2240</f>
        <v>4.5409799999999985</v>
      </c>
      <c r="H2240" s="2">
        <f>'Moving Avg'!G2240</f>
        <v>4.4699119999999972</v>
      </c>
      <c r="I2240" s="2">
        <f>'Moving Avg'!H2240</f>
        <v>4.1529465000000156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  <c r="M2240" s="8">
        <f t="shared" si="340"/>
        <v>25</v>
      </c>
      <c r="N2240" s="8">
        <f t="shared" si="341"/>
        <v>0</v>
      </c>
      <c r="O2240" s="8">
        <f t="shared" si="342"/>
        <v>50</v>
      </c>
      <c r="P2240" s="8">
        <f t="shared" si="343"/>
        <v>83.5</v>
      </c>
      <c r="Q2240" s="9">
        <f t="shared" si="344"/>
        <v>28.774999999999999</v>
      </c>
      <c r="R2240" s="9">
        <f t="shared" si="345"/>
        <v>43.375</v>
      </c>
      <c r="S2240" s="9">
        <f t="shared" si="346"/>
        <v>53.825000000000003</v>
      </c>
      <c r="T2240" s="9">
        <f t="shared" si="347"/>
        <v>39.625</v>
      </c>
      <c r="U2240" s="8">
        <f t="shared" si="348"/>
        <v>41.991666666666667</v>
      </c>
      <c r="V2240" s="8">
        <f t="shared" si="349"/>
        <v>41.400000000000006</v>
      </c>
    </row>
    <row r="2241" spans="1:22" ht="13.5" x14ac:dyDescent="0.25">
      <c r="A2241" s="3">
        <f>RSI!A2241</f>
        <v>45266</v>
      </c>
      <c r="B2241" s="2">
        <f>RSI!B2241</f>
        <v>4.5846</v>
      </c>
      <c r="C2241" s="2">
        <f>RSI!I2241</f>
        <v>63.41453246901348</v>
      </c>
      <c r="D2241" s="2">
        <f>MACD!E2241</f>
        <v>-1.6168858621099957E-2</v>
      </c>
      <c r="E2241" s="2">
        <f>MACD!F2241</f>
        <v>-1.6592480473220008E-2</v>
      </c>
      <c r="F2241" s="2">
        <f>'Moving Avg'!D2241</f>
        <v>4.5846</v>
      </c>
      <c r="G2241" s="2">
        <f>'Moving Avg'!F2241</f>
        <v>4.5440349999999983</v>
      </c>
      <c r="H2241" s="2">
        <f>'Moving Avg'!G2241</f>
        <v>4.4753259999999981</v>
      </c>
      <c r="I2241" s="2">
        <f>'Moving Avg'!H2241</f>
        <v>4.1574295000000152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25</v>
      </c>
      <c r="N2241" s="8">
        <f t="shared" si="341"/>
        <v>0</v>
      </c>
      <c r="O2241" s="8">
        <f t="shared" si="342"/>
        <v>50</v>
      </c>
      <c r="P2241" s="8">
        <f t="shared" si="343"/>
        <v>33</v>
      </c>
      <c r="Q2241" s="9">
        <f t="shared" si="344"/>
        <v>21.2</v>
      </c>
      <c r="R2241" s="9">
        <f t="shared" si="345"/>
        <v>30.75</v>
      </c>
      <c r="S2241" s="9">
        <f t="shared" si="346"/>
        <v>31.1</v>
      </c>
      <c r="T2241" s="9">
        <f t="shared" si="347"/>
        <v>27</v>
      </c>
      <c r="U2241" s="8">
        <f t="shared" si="348"/>
        <v>27.683333333333337</v>
      </c>
      <c r="V2241" s="8">
        <f t="shared" si="349"/>
        <v>27.512500000000003</v>
      </c>
    </row>
    <row r="2242" spans="1:22" ht="13.5" x14ac:dyDescent="0.25">
      <c r="A2242" s="3">
        <f>RSI!A2242</f>
        <v>45267</v>
      </c>
      <c r="B2242" s="2">
        <f>RSI!B2242</f>
        <v>4.5846</v>
      </c>
      <c r="C2242" s="2">
        <f>RSI!I2242</f>
        <v>63.414532469013473</v>
      </c>
      <c r="D2242" s="2">
        <f>MACD!E2242</f>
        <v>-1.6148481491169875E-2</v>
      </c>
      <c r="E2242" s="2">
        <f>MACD!F2242</f>
        <v>-1.6503680676809983E-2</v>
      </c>
      <c r="F2242" s="2">
        <f>'Moving Avg'!D2242</f>
        <v>4.5846</v>
      </c>
      <c r="G2242" s="2">
        <f>'Moving Avg'!F2242</f>
        <v>4.5492699999999981</v>
      </c>
      <c r="H2242" s="2">
        <f>'Moving Avg'!G2242</f>
        <v>4.4807399999999973</v>
      </c>
      <c r="I2242" s="2">
        <f>'Moving Avg'!H2242</f>
        <v>4.1619125000000148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33</v>
      </c>
      <c r="Q2242" s="9">
        <f t="shared" si="344"/>
        <v>21.2</v>
      </c>
      <c r="R2242" s="9">
        <f t="shared" si="345"/>
        <v>30.75</v>
      </c>
      <c r="S2242" s="9">
        <f t="shared" si="346"/>
        <v>31.1</v>
      </c>
      <c r="T2242" s="9">
        <f t="shared" si="347"/>
        <v>27</v>
      </c>
      <c r="U2242" s="8">
        <f t="shared" si="348"/>
        <v>27.683333333333337</v>
      </c>
      <c r="V2242" s="8">
        <f t="shared" si="349"/>
        <v>27.512500000000003</v>
      </c>
    </row>
    <row r="2243" spans="1:22" ht="13.5" x14ac:dyDescent="0.25">
      <c r="A2243" s="3">
        <f>RSI!A2243</f>
        <v>45268</v>
      </c>
      <c r="B2243" s="2">
        <f>RSI!B2243</f>
        <v>4.5846</v>
      </c>
      <c r="C2243" s="2">
        <f>RSI!I2243</f>
        <v>63.414532469013473</v>
      </c>
      <c r="D2243" s="2">
        <f>MACD!E2243</f>
        <v>-1.644535432109695E-2</v>
      </c>
      <c r="E2243" s="2">
        <f>MACD!F2243</f>
        <v>-1.6492015405667377E-2</v>
      </c>
      <c r="F2243" s="2">
        <f>'Moving Avg'!D2243</f>
        <v>4.5846</v>
      </c>
      <c r="G2243" s="2">
        <f>'Moving Avg'!F2243</f>
        <v>4.5514499999999982</v>
      </c>
      <c r="H2243" s="2">
        <f>'Moving Avg'!G2243</f>
        <v>4.4861539999999973</v>
      </c>
      <c r="I2243" s="2">
        <f>'Moving Avg'!H2243</f>
        <v>4.1663955000000152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  <c r="M2243" s="8">
        <f t="shared" si="350"/>
        <v>25</v>
      </c>
      <c r="N2243" s="8">
        <f t="shared" si="351"/>
        <v>0</v>
      </c>
      <c r="O2243" s="8">
        <f t="shared" si="352"/>
        <v>50</v>
      </c>
      <c r="P2243" s="8">
        <f t="shared" si="353"/>
        <v>33</v>
      </c>
      <c r="Q2243" s="9">
        <f t="shared" ref="Q2243:Q2306" si="354">0.35*M2243+N2243*0.35+O2243*0.15+P2243*0.15</f>
        <v>21.2</v>
      </c>
      <c r="R2243" s="9">
        <f t="shared" ref="R2243:R2306" si="355">M2243*0.2+N2243*0.2+O2243*0.35+P2243*0.25</f>
        <v>30.75</v>
      </c>
      <c r="S2243" s="9">
        <f t="shared" ref="S2243:S2306" si="356">M2243*0.15+N2243*0.15+O2243*0.25+P2243*0.45</f>
        <v>31.1</v>
      </c>
      <c r="T2243" s="9">
        <f t="shared" ref="T2243:T2306" si="357">0.25*SUM(M2243:P2243)</f>
        <v>27</v>
      </c>
      <c r="U2243" s="8">
        <f t="shared" ref="U2243:U2306" si="358">SUM(Q2243:S2243)/3</f>
        <v>27.683333333333337</v>
      </c>
      <c r="V2243" s="8">
        <f t="shared" ref="V2243:V2306" si="359">SUM(Q2243:T2243)/4</f>
        <v>27.512500000000003</v>
      </c>
    </row>
    <row r="2244" spans="1:22" ht="13.5" x14ac:dyDescent="0.25">
      <c r="A2244" s="3">
        <f>RSI!A2244</f>
        <v>45271</v>
      </c>
      <c r="B2244" s="2">
        <f>RSI!B2244</f>
        <v>4.6283000000000003</v>
      </c>
      <c r="C2244" s="2">
        <f>RSI!I2244</f>
        <v>70.635163204083625</v>
      </c>
      <c r="D2244" s="2">
        <f>MACD!E2244</f>
        <v>-2.0224438682765467E-2</v>
      </c>
      <c r="E2244" s="2">
        <f>MACD!F2244</f>
        <v>-1.7238500061086993E-2</v>
      </c>
      <c r="F2244" s="2">
        <f>'Moving Avg'!D2244</f>
        <v>4.5933399999999995</v>
      </c>
      <c r="G2244" s="2">
        <f>'Moving Avg'!F2244</f>
        <v>4.5558149999999991</v>
      </c>
      <c r="H2244" s="2">
        <f>'Moving Avg'!G2244</f>
        <v>4.4957599999999971</v>
      </c>
      <c r="I2244" s="2">
        <f>'Moving Avg'!H2244</f>
        <v>4.1710970000000147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  <c r="M2244" s="8">
        <f t="shared" si="350"/>
        <v>0</v>
      </c>
      <c r="N2244" s="8">
        <f t="shared" si="351"/>
        <v>45</v>
      </c>
      <c r="O2244" s="8">
        <f t="shared" si="352"/>
        <v>50</v>
      </c>
      <c r="P2244" s="8">
        <f t="shared" si="353"/>
        <v>83.5</v>
      </c>
      <c r="Q2244" s="9">
        <f t="shared" si="354"/>
        <v>35.774999999999999</v>
      </c>
      <c r="R2244" s="9">
        <f t="shared" si="355"/>
        <v>47.375</v>
      </c>
      <c r="S2244" s="9">
        <f t="shared" si="356"/>
        <v>56.825000000000003</v>
      </c>
      <c r="T2244" s="9">
        <f t="shared" si="357"/>
        <v>44.625</v>
      </c>
      <c r="U2244" s="8">
        <f t="shared" si="358"/>
        <v>46.658333333333339</v>
      </c>
      <c r="V2244" s="8">
        <f t="shared" si="359"/>
        <v>46.150000000000006</v>
      </c>
    </row>
    <row r="2245" spans="1:22" ht="13.5" x14ac:dyDescent="0.25">
      <c r="A2245" s="3">
        <f>RSI!A2245</f>
        <v>45272</v>
      </c>
      <c r="B2245" s="2">
        <f>RSI!B2245</f>
        <v>4.6283000000000003</v>
      </c>
      <c r="C2245" s="2">
        <f>RSI!I2245</f>
        <v>70.635163204083625</v>
      </c>
      <c r="D2245" s="2">
        <f>MACD!E2245</f>
        <v>-2.3949653625009226E-2</v>
      </c>
      <c r="E2245" s="2">
        <f>MACD!F2245</f>
        <v>-1.8580730773871439E-2</v>
      </c>
      <c r="F2245" s="2">
        <f>'Moving Avg'!D2245</f>
        <v>4.6020799999999999</v>
      </c>
      <c r="G2245" s="2">
        <f>'Moving Avg'!F2245</f>
        <v>4.564544999999999</v>
      </c>
      <c r="H2245" s="2">
        <f>'Moving Avg'!G2245</f>
        <v>4.5016979999999975</v>
      </c>
      <c r="I2245" s="2">
        <f>'Moving Avg'!H2245</f>
        <v>4.1757985000000142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  <c r="M2245" s="8">
        <f t="shared" si="350"/>
        <v>0</v>
      </c>
      <c r="N2245" s="8">
        <f t="shared" si="351"/>
        <v>45</v>
      </c>
      <c r="O2245" s="8">
        <f t="shared" si="352"/>
        <v>50</v>
      </c>
      <c r="P2245" s="8">
        <f t="shared" si="353"/>
        <v>83.5</v>
      </c>
      <c r="Q2245" s="9">
        <f t="shared" si="354"/>
        <v>35.774999999999999</v>
      </c>
      <c r="R2245" s="9">
        <f t="shared" si="355"/>
        <v>47.375</v>
      </c>
      <c r="S2245" s="9">
        <f t="shared" si="356"/>
        <v>56.825000000000003</v>
      </c>
      <c r="T2245" s="9">
        <f t="shared" si="357"/>
        <v>44.625</v>
      </c>
      <c r="U2245" s="8">
        <f t="shared" si="358"/>
        <v>46.658333333333339</v>
      </c>
      <c r="V2245" s="8">
        <f t="shared" si="359"/>
        <v>46.150000000000006</v>
      </c>
    </row>
    <row r="2246" spans="1:22" ht="13.5" x14ac:dyDescent="0.25">
      <c r="A2246" s="3">
        <f>RSI!A2246</f>
        <v>45273</v>
      </c>
      <c r="B2246" s="2">
        <f>RSI!B2246</f>
        <v>4.6196000000000002</v>
      </c>
      <c r="C2246" s="2">
        <f>RSI!I2246</f>
        <v>67.556644619244423</v>
      </c>
      <c r="D2246" s="2">
        <f>MACD!E2246</f>
        <v>-2.0238073837593795E-2</v>
      </c>
      <c r="E2246" s="2">
        <f>MACD!F2246</f>
        <v>-1.891219938661591E-2</v>
      </c>
      <c r="F2246" s="2">
        <f>'Moving Avg'!D2246</f>
        <v>4.6090800000000005</v>
      </c>
      <c r="G2246" s="2">
        <f>'Moving Avg'!F2246</f>
        <v>4.5684750000000003</v>
      </c>
      <c r="H2246" s="2">
        <f>'Moving Avg'!G2246</f>
        <v>4.5067639999999969</v>
      </c>
      <c r="I2246" s="2">
        <f>'Moving Avg'!H2246</f>
        <v>4.1804565000000142</v>
      </c>
      <c r="J2246" s="6" t="str">
        <f>OBV!F2246</f>
        <v>BEARISH</v>
      </c>
      <c r="K2246" s="6" t="str">
        <f>OBV!G2246</f>
        <v>NEUTRAL</v>
      </c>
      <c r="L2246" s="6" t="str">
        <f>OBV!H2246</f>
        <v>BEARISH DIVERGENCE</v>
      </c>
      <c r="M2246" s="8">
        <f t="shared" si="350"/>
        <v>25</v>
      </c>
      <c r="N2246" s="8">
        <f t="shared" si="351"/>
        <v>45</v>
      </c>
      <c r="O2246" s="8">
        <f t="shared" si="352"/>
        <v>50</v>
      </c>
      <c r="P2246" s="8">
        <f t="shared" si="353"/>
        <v>16.5</v>
      </c>
      <c r="Q2246" s="9">
        <f t="shared" si="354"/>
        <v>34.475000000000001</v>
      </c>
      <c r="R2246" s="9">
        <f t="shared" si="355"/>
        <v>35.625</v>
      </c>
      <c r="S2246" s="9">
        <f t="shared" si="356"/>
        <v>30.425000000000001</v>
      </c>
      <c r="T2246" s="9">
        <f t="shared" si="357"/>
        <v>34.125</v>
      </c>
      <c r="U2246" s="8">
        <f t="shared" si="358"/>
        <v>33.508333333333333</v>
      </c>
      <c r="V2246" s="8">
        <f t="shared" si="359"/>
        <v>33.662499999999994</v>
      </c>
    </row>
    <row r="2247" spans="1:22" ht="13.5" x14ac:dyDescent="0.25">
      <c r="A2247" s="3">
        <f>RSI!A2247</f>
        <v>45274</v>
      </c>
      <c r="B2247" s="2">
        <f>RSI!B2247</f>
        <v>4.6283000000000003</v>
      </c>
      <c r="C2247" s="2">
        <f>RSI!I2247</f>
        <v>69.011136045453412</v>
      </c>
      <c r="D2247" s="2">
        <f>MACD!E2247</f>
        <v>-1.8142812478933124E-2</v>
      </c>
      <c r="E2247" s="2">
        <f>MACD!F2247</f>
        <v>-1.8758322005079354E-2</v>
      </c>
      <c r="F2247" s="2">
        <f>'Moving Avg'!D2247</f>
        <v>4.61782</v>
      </c>
      <c r="G2247" s="2">
        <f>'Moving Avg'!F2247</f>
        <v>4.5750250000000001</v>
      </c>
      <c r="H2247" s="2">
        <f>'Moving Avg'!G2247</f>
        <v>4.5102559999999974</v>
      </c>
      <c r="I2247" s="2">
        <f>'Moving Avg'!H2247</f>
        <v>4.1851580000000146</v>
      </c>
      <c r="J2247" s="6" t="str">
        <f>OBV!F2247</f>
        <v>BULLISH</v>
      </c>
      <c r="K2247" s="6" t="str">
        <f>OBV!G2247</f>
        <v>STRONG</v>
      </c>
      <c r="L2247" s="6" t="str">
        <f>OBV!H2247</f>
        <v>CONFIRMED BULLISH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100</v>
      </c>
      <c r="Q2247" s="9">
        <f t="shared" si="354"/>
        <v>31.25</v>
      </c>
      <c r="R2247" s="9">
        <f t="shared" si="355"/>
        <v>47.5</v>
      </c>
      <c r="S2247" s="9">
        <f t="shared" si="356"/>
        <v>61.25</v>
      </c>
      <c r="T2247" s="9">
        <f t="shared" si="357"/>
        <v>43.75</v>
      </c>
      <c r="U2247" s="8">
        <f t="shared" si="358"/>
        <v>46.666666666666664</v>
      </c>
      <c r="V2247" s="8">
        <f t="shared" si="359"/>
        <v>45.9375</v>
      </c>
    </row>
    <row r="2248" spans="1:22" ht="13.5" x14ac:dyDescent="0.25">
      <c r="A2248" s="3">
        <f>RSI!A2248</f>
        <v>45275</v>
      </c>
      <c r="B2248" s="2">
        <f>RSI!B2248</f>
        <v>4.6283000000000003</v>
      </c>
      <c r="C2248" s="2">
        <f>RSI!I2248</f>
        <v>69.011136045453412</v>
      </c>
      <c r="D2248" s="2">
        <f>MACD!E2248</f>
        <v>-1.679247594461053E-2</v>
      </c>
      <c r="E2248" s="2">
        <f>MACD!F2248</f>
        <v>-1.836515279298559E-2</v>
      </c>
      <c r="F2248" s="2">
        <f>'Moving Avg'!D2248</f>
        <v>4.6265599999999996</v>
      </c>
      <c r="G2248" s="2">
        <f>'Moving Avg'!F2248</f>
        <v>4.5793900000000001</v>
      </c>
      <c r="H2248" s="2">
        <f>'Moving Avg'!G2248</f>
        <v>4.513747999999997</v>
      </c>
      <c r="I2248" s="2">
        <f>'Moving Avg'!H2248</f>
        <v>4.1898595000000141</v>
      </c>
      <c r="J2248" s="6" t="str">
        <f>OBV!F2248</f>
        <v>BULLISH</v>
      </c>
      <c r="K2248" s="6" t="str">
        <f>OBV!G2248</f>
        <v>STRONG</v>
      </c>
      <c r="L2248" s="6" t="str">
        <f>OBV!H2248</f>
        <v>CONFIRMED BULLISH</v>
      </c>
      <c r="M2248" s="8">
        <f t="shared" si="350"/>
        <v>25</v>
      </c>
      <c r="N2248" s="8">
        <f t="shared" si="351"/>
        <v>0</v>
      </c>
      <c r="O2248" s="8">
        <f t="shared" si="352"/>
        <v>50</v>
      </c>
      <c r="P2248" s="8">
        <f t="shared" si="353"/>
        <v>100</v>
      </c>
      <c r="Q2248" s="9">
        <f t="shared" si="354"/>
        <v>31.25</v>
      </c>
      <c r="R2248" s="9">
        <f t="shared" si="355"/>
        <v>47.5</v>
      </c>
      <c r="S2248" s="9">
        <f t="shared" si="356"/>
        <v>61.25</v>
      </c>
      <c r="T2248" s="9">
        <f t="shared" si="357"/>
        <v>43.75</v>
      </c>
      <c r="U2248" s="8">
        <f t="shared" si="358"/>
        <v>46.666666666666664</v>
      </c>
      <c r="V2248" s="8">
        <f t="shared" si="359"/>
        <v>45.9375</v>
      </c>
    </row>
    <row r="2249" spans="1:22" ht="13.5" x14ac:dyDescent="0.25">
      <c r="A2249" s="3">
        <f>RSI!A2249</f>
        <v>45278</v>
      </c>
      <c r="B2249" s="2">
        <f>RSI!B2249</f>
        <v>4.6283000000000003</v>
      </c>
      <c r="C2249" s="2">
        <f>RSI!I2249</f>
        <v>69.011136045453412</v>
      </c>
      <c r="D2249" s="2">
        <f>MACD!E2249</f>
        <v>-1.6041158421199242E-2</v>
      </c>
      <c r="E2249" s="2">
        <f>MACD!F2249</f>
        <v>-1.790035391862832E-2</v>
      </c>
      <c r="F2249" s="2">
        <f>'Moving Avg'!D2249</f>
        <v>4.6265599999999996</v>
      </c>
      <c r="G2249" s="2">
        <f>'Moving Avg'!F2249</f>
        <v>4.583755</v>
      </c>
      <c r="H2249" s="2">
        <f>'Moving Avg'!G2249</f>
        <v>4.5172399999999975</v>
      </c>
      <c r="I2249" s="2">
        <f>'Moving Avg'!H2249</f>
        <v>4.1945610000000135</v>
      </c>
      <c r="J2249" s="6" t="str">
        <f>OBV!F2249</f>
        <v>BULLISH</v>
      </c>
      <c r="K2249" s="6" t="str">
        <f>OBV!G2249</f>
        <v>STRONG</v>
      </c>
      <c r="L2249" s="6" t="str">
        <f>OBV!H2249</f>
        <v>NEUTRAL</v>
      </c>
      <c r="M2249" s="8">
        <f t="shared" si="350"/>
        <v>25</v>
      </c>
      <c r="N2249" s="8">
        <f t="shared" si="351"/>
        <v>0</v>
      </c>
      <c r="O2249" s="8">
        <f t="shared" si="352"/>
        <v>50</v>
      </c>
      <c r="P2249" s="8">
        <f t="shared" si="353"/>
        <v>66</v>
      </c>
      <c r="Q2249" s="9">
        <f t="shared" si="354"/>
        <v>26.15</v>
      </c>
      <c r="R2249" s="9">
        <f t="shared" si="355"/>
        <v>39</v>
      </c>
      <c r="S2249" s="9">
        <f t="shared" si="356"/>
        <v>45.95</v>
      </c>
      <c r="T2249" s="9">
        <f t="shared" si="357"/>
        <v>35.25</v>
      </c>
      <c r="U2249" s="8">
        <f t="shared" si="358"/>
        <v>37.033333333333339</v>
      </c>
      <c r="V2249" s="8">
        <f t="shared" si="359"/>
        <v>36.587500000000006</v>
      </c>
    </row>
    <row r="2250" spans="1:22" ht="13.5" x14ac:dyDescent="0.25">
      <c r="A2250" s="3">
        <f>RSI!A2250</f>
        <v>45279</v>
      </c>
      <c r="B2250" s="2">
        <f>RSI!B2250</f>
        <v>4.6283000000000003</v>
      </c>
      <c r="C2250" s="2">
        <f>RSI!I2250</f>
        <v>69.011136045453412</v>
      </c>
      <c r="D2250" s="2">
        <f>MACD!E2250</f>
        <v>-1.5767719809738345E-2</v>
      </c>
      <c r="E2250" s="2">
        <f>MACD!F2250</f>
        <v>-1.7473827096850324E-2</v>
      </c>
      <c r="F2250" s="2">
        <f>'Moving Avg'!D2250</f>
        <v>4.6265599999999996</v>
      </c>
      <c r="G2250" s="2">
        <f>'Moving Avg'!F2250</f>
        <v>4.5885599999999993</v>
      </c>
      <c r="H2250" s="2">
        <f>'Moving Avg'!G2250</f>
        <v>4.5207319999999971</v>
      </c>
      <c r="I2250" s="2">
        <f>'Moving Avg'!H2250</f>
        <v>4.1992625000000139</v>
      </c>
      <c r="J2250" s="6" t="str">
        <f>OBV!F2250</f>
        <v>BULLISH</v>
      </c>
      <c r="K2250" s="6" t="str">
        <f>OBV!G2250</f>
        <v>STRONG</v>
      </c>
      <c r="L2250" s="6" t="str">
        <f>OBV!H2250</f>
        <v>NEUTRAL</v>
      </c>
      <c r="M2250" s="8">
        <f t="shared" si="350"/>
        <v>25</v>
      </c>
      <c r="N2250" s="8">
        <f t="shared" si="351"/>
        <v>0</v>
      </c>
      <c r="O2250" s="8">
        <f t="shared" si="352"/>
        <v>50</v>
      </c>
      <c r="P2250" s="8">
        <f t="shared" si="353"/>
        <v>66</v>
      </c>
      <c r="Q2250" s="9">
        <f t="shared" si="354"/>
        <v>26.15</v>
      </c>
      <c r="R2250" s="9">
        <f t="shared" si="355"/>
        <v>39</v>
      </c>
      <c r="S2250" s="9">
        <f t="shared" si="356"/>
        <v>45.95</v>
      </c>
      <c r="T2250" s="9">
        <f t="shared" si="357"/>
        <v>35.25</v>
      </c>
      <c r="U2250" s="8">
        <f t="shared" si="358"/>
        <v>37.033333333333339</v>
      </c>
      <c r="V2250" s="8">
        <f t="shared" si="359"/>
        <v>36.587500000000006</v>
      </c>
    </row>
    <row r="2251" spans="1:22" ht="13.5" x14ac:dyDescent="0.25">
      <c r="A2251" s="3">
        <f>RSI!A2251</f>
        <v>45280</v>
      </c>
      <c r="B2251" s="2">
        <f>RSI!B2251</f>
        <v>4.6283000000000003</v>
      </c>
      <c r="C2251" s="2">
        <f>RSI!I2251</f>
        <v>69.011136045453412</v>
      </c>
      <c r="D2251" s="2">
        <f>MACD!E2251</f>
        <v>-1.5871803862756551E-2</v>
      </c>
      <c r="E2251" s="2">
        <f>MACD!F2251</f>
        <v>-1.7153422450031569E-2</v>
      </c>
      <c r="F2251" s="2">
        <f>'Moving Avg'!D2251</f>
        <v>4.6283000000000003</v>
      </c>
      <c r="G2251" s="2">
        <f>'Moving Avg'!F2251</f>
        <v>4.5929250000000001</v>
      </c>
      <c r="H2251" s="2">
        <f>'Moving Avg'!G2251</f>
        <v>4.5242239999999967</v>
      </c>
      <c r="I2251" s="2">
        <f>'Moving Avg'!H2251</f>
        <v>4.2039640000000125</v>
      </c>
      <c r="J2251" s="6" t="str">
        <f>OBV!F2251</f>
        <v>BULLISH</v>
      </c>
      <c r="K2251" s="6" t="str">
        <f>OBV!G2251</f>
        <v>STRONG</v>
      </c>
      <c r="L2251" s="6" t="str">
        <f>OBV!H2251</f>
        <v>CONFIRMED BULLISH</v>
      </c>
      <c r="M2251" s="8">
        <f t="shared" si="350"/>
        <v>25</v>
      </c>
      <c r="N2251" s="8">
        <f t="shared" si="351"/>
        <v>0</v>
      </c>
      <c r="O2251" s="8">
        <f t="shared" si="352"/>
        <v>50</v>
      </c>
      <c r="P2251" s="8">
        <f t="shared" si="353"/>
        <v>100</v>
      </c>
      <c r="Q2251" s="9">
        <f t="shared" si="354"/>
        <v>31.25</v>
      </c>
      <c r="R2251" s="9">
        <f t="shared" si="355"/>
        <v>47.5</v>
      </c>
      <c r="S2251" s="9">
        <f t="shared" si="356"/>
        <v>61.25</v>
      </c>
      <c r="T2251" s="9">
        <f t="shared" si="357"/>
        <v>43.75</v>
      </c>
      <c r="U2251" s="8">
        <f t="shared" si="358"/>
        <v>46.666666666666664</v>
      </c>
      <c r="V2251" s="8">
        <f t="shared" si="359"/>
        <v>45.9375</v>
      </c>
    </row>
    <row r="2252" spans="1:22" ht="13.5" x14ac:dyDescent="0.25">
      <c r="A2252" s="3">
        <f>RSI!A2252</f>
        <v>45281</v>
      </c>
      <c r="B2252" s="2">
        <f>RSI!B2252</f>
        <v>4.6108000000000002</v>
      </c>
      <c r="C2252" s="2">
        <f>RSI!I2252</f>
        <v>61.03802053978221</v>
      </c>
      <c r="D2252" s="2">
        <f>MACD!E2252</f>
        <v>-1.4974185341756652E-2</v>
      </c>
      <c r="E2252" s="2">
        <f>MACD!F2252</f>
        <v>-1.6717575028376588E-2</v>
      </c>
      <c r="F2252" s="2">
        <f>'Moving Avg'!D2252</f>
        <v>4.6248000000000005</v>
      </c>
      <c r="G2252" s="2">
        <f>'Moving Avg'!F2252</f>
        <v>4.5964149999999995</v>
      </c>
      <c r="H2252" s="2">
        <f>'Moving Avg'!G2252</f>
        <v>4.527365999999998</v>
      </c>
      <c r="I2252" s="2">
        <f>'Moving Avg'!H2252</f>
        <v>4.2085780000000126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  <c r="M2252" s="8">
        <f t="shared" si="350"/>
        <v>25</v>
      </c>
      <c r="N2252" s="8">
        <f t="shared" si="351"/>
        <v>0</v>
      </c>
      <c r="O2252" s="8">
        <f t="shared" si="352"/>
        <v>50</v>
      </c>
      <c r="P2252" s="8">
        <f t="shared" si="353"/>
        <v>16.5</v>
      </c>
      <c r="Q2252" s="9">
        <f t="shared" si="354"/>
        <v>18.725000000000001</v>
      </c>
      <c r="R2252" s="9">
        <f t="shared" si="355"/>
        <v>26.625</v>
      </c>
      <c r="S2252" s="9">
        <f t="shared" si="356"/>
        <v>23.675000000000001</v>
      </c>
      <c r="T2252" s="9">
        <f t="shared" si="357"/>
        <v>22.875</v>
      </c>
      <c r="U2252" s="8">
        <f t="shared" si="358"/>
        <v>23.008333333333336</v>
      </c>
      <c r="V2252" s="8">
        <f t="shared" si="359"/>
        <v>22.975000000000001</v>
      </c>
    </row>
    <row r="2253" spans="1:22" ht="13.5" x14ac:dyDescent="0.25">
      <c r="A2253" s="3">
        <f>RSI!A2253</f>
        <v>45282</v>
      </c>
      <c r="B2253" s="2">
        <f>RSI!B2253</f>
        <v>4.6108000000000002</v>
      </c>
      <c r="C2253" s="2">
        <f>RSI!I2253</f>
        <v>61.038020539782202</v>
      </c>
      <c r="D2253" s="2">
        <f>MACD!E2253</f>
        <v>-1.4398852479528657E-2</v>
      </c>
      <c r="E2253" s="2">
        <f>MACD!F2253</f>
        <v>-1.6253830518607001E-2</v>
      </c>
      <c r="F2253" s="2">
        <f>'Moving Avg'!D2253</f>
        <v>4.6213000000000006</v>
      </c>
      <c r="G2253" s="2">
        <f>'Moving Avg'!F2253</f>
        <v>4.5999049999999997</v>
      </c>
      <c r="H2253" s="2">
        <f>'Moving Avg'!G2253</f>
        <v>4.5305079999999984</v>
      </c>
      <c r="I2253" s="2">
        <f>'Moving Avg'!H2253</f>
        <v>4.2131920000000118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  <c r="M2253" s="8">
        <f t="shared" si="350"/>
        <v>25</v>
      </c>
      <c r="N2253" s="8">
        <f t="shared" si="351"/>
        <v>0</v>
      </c>
      <c r="O2253" s="8">
        <f t="shared" si="352"/>
        <v>50</v>
      </c>
      <c r="P2253" s="8">
        <f t="shared" si="353"/>
        <v>16.5</v>
      </c>
      <c r="Q2253" s="9">
        <f t="shared" si="354"/>
        <v>18.725000000000001</v>
      </c>
      <c r="R2253" s="9">
        <f t="shared" si="355"/>
        <v>26.625</v>
      </c>
      <c r="S2253" s="9">
        <f t="shared" si="356"/>
        <v>23.675000000000001</v>
      </c>
      <c r="T2253" s="9">
        <f t="shared" si="357"/>
        <v>22.875</v>
      </c>
      <c r="U2253" s="8">
        <f t="shared" si="358"/>
        <v>23.008333333333336</v>
      </c>
      <c r="V2253" s="8">
        <f t="shared" si="359"/>
        <v>22.975000000000001</v>
      </c>
    </row>
    <row r="2254" spans="1:22" ht="13.5" x14ac:dyDescent="0.25">
      <c r="A2254" s="3">
        <f>RSI!A2254</f>
        <v>45285</v>
      </c>
      <c r="B2254" s="2">
        <f>RSI!B2254</f>
        <v>4.6108000000000002</v>
      </c>
      <c r="C2254" s="2">
        <f>RSI!I2254</f>
        <v>61.038020539782202</v>
      </c>
      <c r="D2254" s="2">
        <f>MACD!E2254</f>
        <v>-7.3595022030881196E-3</v>
      </c>
      <c r="E2254" s="2">
        <f>MACD!F2254</f>
        <v>-1.4474964855503225E-2</v>
      </c>
      <c r="F2254" s="2">
        <f>'Moving Avg'!D2254</f>
        <v>4.6178000000000008</v>
      </c>
      <c r="G2254" s="2">
        <f>'Moving Avg'!F2254</f>
        <v>4.6033949999999999</v>
      </c>
      <c r="H2254" s="2">
        <f>'Moving Avg'!G2254</f>
        <v>4.533649999999998</v>
      </c>
      <c r="I2254" s="2">
        <f>'Moving Avg'!H2254</f>
        <v>4.2178060000000128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0"/>
        <v>25</v>
      </c>
      <c r="N2254" s="8">
        <f t="shared" si="351"/>
        <v>0</v>
      </c>
      <c r="O2254" s="8">
        <f t="shared" si="352"/>
        <v>50</v>
      </c>
      <c r="P2254" s="8">
        <f t="shared" si="353"/>
        <v>16.5</v>
      </c>
      <c r="Q2254" s="9">
        <f t="shared" si="354"/>
        <v>18.725000000000001</v>
      </c>
      <c r="R2254" s="9">
        <f t="shared" si="355"/>
        <v>26.625</v>
      </c>
      <c r="S2254" s="9">
        <f t="shared" si="356"/>
        <v>23.675000000000001</v>
      </c>
      <c r="T2254" s="9">
        <f t="shared" si="357"/>
        <v>22.875</v>
      </c>
      <c r="U2254" s="8">
        <f t="shared" si="358"/>
        <v>23.008333333333336</v>
      </c>
      <c r="V2254" s="8">
        <f t="shared" si="359"/>
        <v>22.975000000000001</v>
      </c>
    </row>
    <row r="2255" spans="1:22" ht="13.5" x14ac:dyDescent="0.25">
      <c r="A2255" s="3">
        <f>RSI!A2255</f>
        <v>45286</v>
      </c>
      <c r="B2255" s="2">
        <f>RSI!B2255</f>
        <v>4.6108000000000002</v>
      </c>
      <c r="C2255" s="2">
        <f>RSI!I2255</f>
        <v>61.038020539782202</v>
      </c>
      <c r="D2255" s="2">
        <f>MACD!E2255</f>
        <v>-1.5610425596879196E-3</v>
      </c>
      <c r="E2255" s="2">
        <f>MACD!F2255</f>
        <v>-1.1892180396340164E-2</v>
      </c>
      <c r="F2255" s="2">
        <f>'Moving Avg'!D2255</f>
        <v>4.614300000000001</v>
      </c>
      <c r="G2255" s="2">
        <f>'Moving Avg'!F2255</f>
        <v>4.6068850000000001</v>
      </c>
      <c r="H2255" s="2">
        <f>'Moving Avg'!G2255</f>
        <v>4.5367919999999984</v>
      </c>
      <c r="I2255" s="2">
        <f>'Moving Avg'!H2255</f>
        <v>4.2224200000000129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  <c r="M2255" s="8">
        <f t="shared" si="350"/>
        <v>25</v>
      </c>
      <c r="N2255" s="8">
        <f t="shared" si="351"/>
        <v>0</v>
      </c>
      <c r="O2255" s="8">
        <f t="shared" si="352"/>
        <v>50</v>
      </c>
      <c r="P2255" s="8">
        <f t="shared" si="353"/>
        <v>16.5</v>
      </c>
      <c r="Q2255" s="9">
        <f t="shared" si="354"/>
        <v>18.725000000000001</v>
      </c>
      <c r="R2255" s="9">
        <f t="shared" si="355"/>
        <v>26.625</v>
      </c>
      <c r="S2255" s="9">
        <f t="shared" si="356"/>
        <v>23.675000000000001</v>
      </c>
      <c r="T2255" s="9">
        <f t="shared" si="357"/>
        <v>22.875</v>
      </c>
      <c r="U2255" s="8">
        <f t="shared" si="358"/>
        <v>23.008333333333336</v>
      </c>
      <c r="V2255" s="8">
        <f t="shared" si="359"/>
        <v>22.975000000000001</v>
      </c>
    </row>
    <row r="2256" spans="1:22" ht="13.5" x14ac:dyDescent="0.25">
      <c r="A2256" s="3">
        <f>RSI!A2256</f>
        <v>45287</v>
      </c>
      <c r="B2256" s="2">
        <f>RSI!B2256</f>
        <v>4.5933999999999999</v>
      </c>
      <c r="C2256" s="2">
        <f>RSI!I2256</f>
        <v>52.869164226612426</v>
      </c>
      <c r="D2256" s="2">
        <f>MACD!E2256</f>
        <v>3.1495573610360594E-3</v>
      </c>
      <c r="E2256" s="2">
        <f>MACD!F2256</f>
        <v>-8.8838328448649206E-3</v>
      </c>
      <c r="F2256" s="2">
        <f>'Moving Avg'!D2256</f>
        <v>4.6073199999999996</v>
      </c>
      <c r="G2256" s="2">
        <f>'Moving Avg'!F2256</f>
        <v>4.6073250000000003</v>
      </c>
      <c r="H2256" s="2">
        <f>'Moving Avg'!G2256</f>
        <v>4.539585999999999</v>
      </c>
      <c r="I2256" s="2">
        <f>'Moving Avg'!H2256</f>
        <v>4.2269470000000133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  <c r="M2256" s="8">
        <f t="shared" si="350"/>
        <v>25</v>
      </c>
      <c r="N2256" s="8">
        <f t="shared" si="351"/>
        <v>0</v>
      </c>
      <c r="O2256" s="8">
        <f t="shared" si="352"/>
        <v>50</v>
      </c>
      <c r="P2256" s="8">
        <f t="shared" si="353"/>
        <v>16.5</v>
      </c>
      <c r="Q2256" s="9">
        <f t="shared" si="354"/>
        <v>18.725000000000001</v>
      </c>
      <c r="R2256" s="9">
        <f t="shared" si="355"/>
        <v>26.625</v>
      </c>
      <c r="S2256" s="9">
        <f t="shared" si="356"/>
        <v>23.675000000000001</v>
      </c>
      <c r="T2256" s="9">
        <f t="shared" si="357"/>
        <v>22.875</v>
      </c>
      <c r="U2256" s="8">
        <f t="shared" si="358"/>
        <v>23.008333333333336</v>
      </c>
      <c r="V2256" s="8">
        <f t="shared" si="359"/>
        <v>22.975000000000001</v>
      </c>
    </row>
    <row r="2257" spans="1:22" ht="13.5" x14ac:dyDescent="0.25">
      <c r="A2257" s="3">
        <f>RSI!A2257</f>
        <v>45288</v>
      </c>
      <c r="B2257" s="2">
        <f>RSI!B2257</f>
        <v>4.6021000000000001</v>
      </c>
      <c r="C2257" s="2">
        <f>RSI!I2257</f>
        <v>56.037273295079274</v>
      </c>
      <c r="D2257" s="2">
        <f>MACD!E2257</f>
        <v>7.7968985255791878E-3</v>
      </c>
      <c r="E2257" s="2">
        <f>MACD!F2257</f>
        <v>-5.5476865707760987E-3</v>
      </c>
      <c r="F2257" s="2">
        <f>'Moving Avg'!D2257</f>
        <v>4.6055799999999998</v>
      </c>
      <c r="G2257" s="2">
        <f>'Moving Avg'!F2257</f>
        <v>4.608200000000001</v>
      </c>
      <c r="H2257" s="2">
        <f>'Moving Avg'!G2257</f>
        <v>4.5425539999999991</v>
      </c>
      <c r="I2257" s="2">
        <f>'Moving Avg'!H2257</f>
        <v>4.2315175000000131</v>
      </c>
      <c r="J2257" s="6" t="str">
        <f>OBV!F2257</f>
        <v>BULLISH</v>
      </c>
      <c r="K2257" s="6" t="str">
        <f>OBV!G2257</f>
        <v>NEUTRAL</v>
      </c>
      <c r="L2257" s="6" t="str">
        <f>OBV!H2257</f>
        <v>BULLISH DIVERGENCE</v>
      </c>
      <c r="M2257" s="8">
        <f t="shared" si="350"/>
        <v>25</v>
      </c>
      <c r="N2257" s="8">
        <f t="shared" si="351"/>
        <v>0</v>
      </c>
      <c r="O2257" s="8">
        <f t="shared" si="352"/>
        <v>50</v>
      </c>
      <c r="P2257" s="8">
        <f t="shared" si="353"/>
        <v>66.5</v>
      </c>
      <c r="Q2257" s="9">
        <f t="shared" si="354"/>
        <v>26.225000000000001</v>
      </c>
      <c r="R2257" s="9">
        <f t="shared" si="355"/>
        <v>39.125</v>
      </c>
      <c r="S2257" s="9">
        <f t="shared" si="356"/>
        <v>46.174999999999997</v>
      </c>
      <c r="T2257" s="9">
        <f t="shared" si="357"/>
        <v>35.375</v>
      </c>
      <c r="U2257" s="8">
        <f t="shared" si="358"/>
        <v>37.174999999999997</v>
      </c>
      <c r="V2257" s="8">
        <f t="shared" si="359"/>
        <v>36.724999999999994</v>
      </c>
    </row>
    <row r="2258" spans="1:22" ht="13.5" x14ac:dyDescent="0.25">
      <c r="A2258" s="3">
        <f>RSI!A2258</f>
        <v>45289</v>
      </c>
      <c r="B2258" s="2">
        <f>RSI!B2258</f>
        <v>4.6021000000000001</v>
      </c>
      <c r="C2258" s="2">
        <f>RSI!I2258</f>
        <v>56.037273295079281</v>
      </c>
      <c r="D2258" s="2">
        <f>MACD!E2258</f>
        <v>1.1647699739673278E-2</v>
      </c>
      <c r="E2258" s="2">
        <f>MACD!F2258</f>
        <v>-2.1086093086862229E-3</v>
      </c>
      <c r="F2258" s="2">
        <f>'Moving Avg'!D2258</f>
        <v>4.6038399999999999</v>
      </c>
      <c r="G2258" s="2">
        <f>'Moving Avg'!F2258</f>
        <v>4.6090750000000016</v>
      </c>
      <c r="H2258" s="2">
        <f>'Moving Avg'!G2258</f>
        <v>4.5455219999999992</v>
      </c>
      <c r="I2258" s="2">
        <f>'Moving Avg'!H2258</f>
        <v>4.236088000000013</v>
      </c>
      <c r="J2258" s="6" t="str">
        <f>OBV!F2258</f>
        <v>BULLISH</v>
      </c>
      <c r="K2258" s="6" t="str">
        <f>OBV!G2258</f>
        <v>NEUTRAL</v>
      </c>
      <c r="L2258" s="6" t="str">
        <f>OBV!H2258</f>
        <v>BULLISH DIVERGENCE</v>
      </c>
      <c r="M2258" s="8">
        <f t="shared" si="350"/>
        <v>25</v>
      </c>
      <c r="N2258" s="8">
        <f t="shared" si="351"/>
        <v>0</v>
      </c>
      <c r="O2258" s="8">
        <f t="shared" si="352"/>
        <v>50</v>
      </c>
      <c r="P2258" s="8">
        <f t="shared" si="353"/>
        <v>66.5</v>
      </c>
      <c r="Q2258" s="9">
        <f t="shared" si="354"/>
        <v>26.225000000000001</v>
      </c>
      <c r="R2258" s="9">
        <f t="shared" si="355"/>
        <v>39.125</v>
      </c>
      <c r="S2258" s="9">
        <f t="shared" si="356"/>
        <v>46.174999999999997</v>
      </c>
      <c r="T2258" s="9">
        <f t="shared" si="357"/>
        <v>35.375</v>
      </c>
      <c r="U2258" s="8">
        <f t="shared" si="358"/>
        <v>37.174999999999997</v>
      </c>
      <c r="V2258" s="8">
        <f t="shared" si="359"/>
        <v>36.724999999999994</v>
      </c>
    </row>
    <row r="2259" spans="1:22" ht="13.5" x14ac:dyDescent="0.25">
      <c r="A2259" s="3">
        <f>RSI!A2259</f>
        <v>45293</v>
      </c>
      <c r="B2259" s="2">
        <f>RSI!B2259</f>
        <v>4.6021000000000001</v>
      </c>
      <c r="C2259" s="2">
        <f>RSI!I2259</f>
        <v>56.037273295079274</v>
      </c>
      <c r="D2259" s="2">
        <f>MACD!E2259</f>
        <v>1.4830547417500561E-2</v>
      </c>
      <c r="E2259" s="2">
        <f>MACD!F2259</f>
        <v>1.2792220365511341E-3</v>
      </c>
      <c r="F2259" s="2">
        <f>'Moving Avg'!D2259</f>
        <v>4.6021000000000001</v>
      </c>
      <c r="G2259" s="2">
        <f>'Moving Avg'!F2259</f>
        <v>4.6099500000000004</v>
      </c>
      <c r="H2259" s="2">
        <f>'Moving Avg'!G2259</f>
        <v>4.5484899999999993</v>
      </c>
      <c r="I2259" s="2">
        <f>'Moving Avg'!H2259</f>
        <v>4.2406585000000119</v>
      </c>
      <c r="J2259" s="6" t="str">
        <f>OBV!F2259</f>
        <v>BULLISH</v>
      </c>
      <c r="K2259" s="6" t="str">
        <f>OBV!G2259</f>
        <v>NEUTRAL</v>
      </c>
      <c r="L2259" s="6" t="str">
        <f>OBV!H2259</f>
        <v>BULLISH DIVERGENCE</v>
      </c>
      <c r="M2259" s="8">
        <f t="shared" si="350"/>
        <v>25</v>
      </c>
      <c r="N2259" s="8">
        <f t="shared" si="351"/>
        <v>0</v>
      </c>
      <c r="O2259" s="8">
        <f t="shared" si="352"/>
        <v>50</v>
      </c>
      <c r="P2259" s="8">
        <f t="shared" si="353"/>
        <v>66.5</v>
      </c>
      <c r="Q2259" s="9">
        <f t="shared" si="354"/>
        <v>26.225000000000001</v>
      </c>
      <c r="R2259" s="9">
        <f t="shared" si="355"/>
        <v>39.125</v>
      </c>
      <c r="S2259" s="9">
        <f t="shared" si="356"/>
        <v>46.174999999999997</v>
      </c>
      <c r="T2259" s="9">
        <f t="shared" si="357"/>
        <v>35.375</v>
      </c>
      <c r="U2259" s="8">
        <f t="shared" si="358"/>
        <v>37.174999999999997</v>
      </c>
      <c r="V2259" s="8">
        <f t="shared" si="359"/>
        <v>36.724999999999994</v>
      </c>
    </row>
    <row r="2260" spans="1:22" ht="13.5" x14ac:dyDescent="0.25">
      <c r="A2260" s="3">
        <f>RSI!A2260</f>
        <v>45294</v>
      </c>
      <c r="B2260" s="2">
        <f>RSI!B2260</f>
        <v>4.6021000000000001</v>
      </c>
      <c r="C2260" s="2">
        <f>RSI!I2260</f>
        <v>56.037273295079274</v>
      </c>
      <c r="D2260" s="2">
        <f>MACD!E2260</f>
        <v>1.7453797906766155E-2</v>
      </c>
      <c r="E2260" s="2">
        <f>MACD!F2260</f>
        <v>4.5141372105941381E-3</v>
      </c>
      <c r="F2260" s="2">
        <f>'Moving Avg'!D2260</f>
        <v>4.6003600000000002</v>
      </c>
      <c r="G2260" s="2">
        <f>'Moving Avg'!F2260</f>
        <v>4.6108250000000011</v>
      </c>
      <c r="H2260" s="2">
        <f>'Moving Avg'!G2260</f>
        <v>4.5514579999999993</v>
      </c>
      <c r="I2260" s="2">
        <f>'Moving Avg'!H2260</f>
        <v>4.2452290000000117</v>
      </c>
      <c r="J2260" s="6" t="str">
        <f>OBV!F2260</f>
        <v>BULLISH</v>
      </c>
      <c r="K2260" s="6" t="str">
        <f>OBV!G2260</f>
        <v>NEUTRAL</v>
      </c>
      <c r="L2260" s="6" t="str">
        <f>OBV!H2260</f>
        <v>BULLISH DIVERGENCE</v>
      </c>
      <c r="M2260" s="8">
        <f t="shared" si="350"/>
        <v>25</v>
      </c>
      <c r="N2260" s="8">
        <f t="shared" si="351"/>
        <v>0</v>
      </c>
      <c r="O2260" s="8">
        <f t="shared" si="352"/>
        <v>50</v>
      </c>
      <c r="P2260" s="8">
        <f t="shared" si="353"/>
        <v>66.5</v>
      </c>
      <c r="Q2260" s="9">
        <f t="shared" si="354"/>
        <v>26.225000000000001</v>
      </c>
      <c r="R2260" s="9">
        <f t="shared" si="355"/>
        <v>39.125</v>
      </c>
      <c r="S2260" s="9">
        <f t="shared" si="356"/>
        <v>46.174999999999997</v>
      </c>
      <c r="T2260" s="9">
        <f t="shared" si="357"/>
        <v>35.375</v>
      </c>
      <c r="U2260" s="8">
        <f t="shared" si="358"/>
        <v>37.174999999999997</v>
      </c>
      <c r="V2260" s="8">
        <f t="shared" si="359"/>
        <v>36.724999999999994</v>
      </c>
    </row>
    <row r="2261" spans="1:22" ht="13.5" x14ac:dyDescent="0.25">
      <c r="A2261" s="3">
        <f>RSI!A2261</f>
        <v>45295</v>
      </c>
      <c r="B2261" s="2">
        <f>RSI!B2261</f>
        <v>4.4013</v>
      </c>
      <c r="C2261" s="2">
        <f>RSI!I2261</f>
        <v>18.153915029989065</v>
      </c>
      <c r="D2261" s="2">
        <f>MACD!E2261</f>
        <v>3.4482797031897938E-2</v>
      </c>
      <c r="E2261" s="2">
        <f>MACD!F2261</f>
        <v>1.0507869174854899E-2</v>
      </c>
      <c r="F2261" s="2">
        <f>'Moving Avg'!D2261</f>
        <v>4.5619399999999999</v>
      </c>
      <c r="G2261" s="2">
        <f>'Moving Avg'!F2261</f>
        <v>4.6016600000000016</v>
      </c>
      <c r="H2261" s="2">
        <f>'Moving Avg'!G2261</f>
        <v>4.5504099999999994</v>
      </c>
      <c r="I2261" s="2">
        <f>'Moving Avg'!H2261</f>
        <v>4.2487955000000115</v>
      </c>
      <c r="J2261" s="6" t="str">
        <f>OBV!F2261</f>
        <v>BULLISH</v>
      </c>
      <c r="K2261" s="6" t="str">
        <f>OBV!G2261</f>
        <v>NEUTRAL</v>
      </c>
      <c r="L2261" s="6" t="str">
        <f>OBV!H2261</f>
        <v>BULLISH DIVERGENCE</v>
      </c>
      <c r="M2261" s="8">
        <f t="shared" si="350"/>
        <v>50</v>
      </c>
      <c r="N2261" s="8">
        <f t="shared" si="351"/>
        <v>0</v>
      </c>
      <c r="O2261" s="8">
        <f t="shared" si="352"/>
        <v>50</v>
      </c>
      <c r="P2261" s="8">
        <f t="shared" si="353"/>
        <v>66.5</v>
      </c>
      <c r="Q2261" s="9">
        <f t="shared" si="354"/>
        <v>34.975000000000001</v>
      </c>
      <c r="R2261" s="9">
        <f t="shared" si="355"/>
        <v>44.125</v>
      </c>
      <c r="S2261" s="9">
        <f t="shared" si="356"/>
        <v>49.924999999999997</v>
      </c>
      <c r="T2261" s="9">
        <f t="shared" si="357"/>
        <v>41.625</v>
      </c>
      <c r="U2261" s="8">
        <f t="shared" si="358"/>
        <v>43.008333333333326</v>
      </c>
      <c r="V2261" s="8">
        <f t="shared" si="359"/>
        <v>42.662499999999994</v>
      </c>
    </row>
    <row r="2262" spans="1:22" ht="13.5" x14ac:dyDescent="0.25">
      <c r="A2262" s="3">
        <f>RSI!A2262</f>
        <v>45296</v>
      </c>
      <c r="B2262" s="2">
        <f>RSI!B2262</f>
        <v>4.3662999999999998</v>
      </c>
      <c r="C2262" s="2">
        <f>RSI!I2262</f>
        <v>16.109610731218282</v>
      </c>
      <c r="D2262" s="2">
        <f>MACD!E2262</f>
        <v>4.9918818602506576E-2</v>
      </c>
      <c r="E2262" s="2">
        <f>MACD!F2262</f>
        <v>1.8390059060385235E-2</v>
      </c>
      <c r="F2262" s="2">
        <f>'Moving Avg'!D2262</f>
        <v>4.51478</v>
      </c>
      <c r="G2262" s="2">
        <f>'Moving Avg'!F2262</f>
        <v>4.5907450000000001</v>
      </c>
      <c r="H2262" s="2">
        <f>'Moving Avg'!G2262</f>
        <v>4.5486619999999993</v>
      </c>
      <c r="I2262" s="2">
        <f>'Moving Avg'!H2262</f>
        <v>4.2521870000000117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50</v>
      </c>
      <c r="N2262" s="8">
        <f t="shared" si="351"/>
        <v>0</v>
      </c>
      <c r="O2262" s="8">
        <f t="shared" si="352"/>
        <v>50</v>
      </c>
      <c r="P2262" s="8">
        <f t="shared" si="353"/>
        <v>16.5</v>
      </c>
      <c r="Q2262" s="9">
        <f t="shared" si="354"/>
        <v>27.475000000000001</v>
      </c>
      <c r="R2262" s="9">
        <f t="shared" si="355"/>
        <v>31.625</v>
      </c>
      <c r="S2262" s="9">
        <f t="shared" si="356"/>
        <v>27.425000000000001</v>
      </c>
      <c r="T2262" s="9">
        <f t="shared" si="357"/>
        <v>29.125</v>
      </c>
      <c r="U2262" s="8">
        <f t="shared" si="358"/>
        <v>28.841666666666669</v>
      </c>
      <c r="V2262" s="8">
        <f t="shared" si="359"/>
        <v>28.912500000000001</v>
      </c>
    </row>
    <row r="2263" spans="1:22" ht="13.5" x14ac:dyDescent="0.25">
      <c r="A2263" s="3">
        <f>RSI!A2263</f>
        <v>45299</v>
      </c>
      <c r="B2263" s="2">
        <f>RSI!B2263</f>
        <v>4.3662999999999998</v>
      </c>
      <c r="C2263" s="2">
        <f>RSI!I2263</f>
        <v>16.109610731218282</v>
      </c>
      <c r="D2263" s="2">
        <f>MACD!E2263</f>
        <v>6.4230017056943645E-2</v>
      </c>
      <c r="E2263" s="2">
        <f>MACD!F2263</f>
        <v>2.7558050659696919E-2</v>
      </c>
      <c r="F2263" s="2">
        <f>'Moving Avg'!D2263</f>
        <v>4.4676199999999993</v>
      </c>
      <c r="G2263" s="2">
        <f>'Moving Avg'!F2263</f>
        <v>4.5798300000000003</v>
      </c>
      <c r="H2263" s="2">
        <f>'Moving Avg'!G2263</f>
        <v>4.5469139999999992</v>
      </c>
      <c r="I2263" s="2">
        <f>'Moving Avg'!H2263</f>
        <v>4.2555785000000119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50</v>
      </c>
      <c r="N2263" s="8">
        <f t="shared" si="351"/>
        <v>0</v>
      </c>
      <c r="O2263" s="8">
        <f t="shared" si="352"/>
        <v>50</v>
      </c>
      <c r="P2263" s="8">
        <f t="shared" si="353"/>
        <v>16.5</v>
      </c>
      <c r="Q2263" s="9">
        <f t="shared" si="354"/>
        <v>27.475000000000001</v>
      </c>
      <c r="R2263" s="9">
        <f t="shared" si="355"/>
        <v>31.625</v>
      </c>
      <c r="S2263" s="9">
        <f t="shared" si="356"/>
        <v>27.425000000000001</v>
      </c>
      <c r="T2263" s="9">
        <f t="shared" si="357"/>
        <v>29.125</v>
      </c>
      <c r="U2263" s="8">
        <f t="shared" si="358"/>
        <v>28.841666666666669</v>
      </c>
      <c r="V2263" s="8">
        <f t="shared" si="359"/>
        <v>28.912500000000001</v>
      </c>
    </row>
    <row r="2264" spans="1:22" ht="13.5" x14ac:dyDescent="0.25">
      <c r="A2264" s="3">
        <f>RSI!A2264</f>
        <v>45300</v>
      </c>
      <c r="B2264" s="2">
        <f>RSI!B2264</f>
        <v>4.3662999999999998</v>
      </c>
      <c r="C2264" s="2">
        <f>RSI!I2264</f>
        <v>16.109610731218282</v>
      </c>
      <c r="D2264" s="2">
        <f>MACD!E2264</f>
        <v>7.7496853258488763E-2</v>
      </c>
      <c r="E2264" s="2">
        <f>MACD!F2264</f>
        <v>3.7545811179455289E-2</v>
      </c>
      <c r="F2264" s="2">
        <f>'Moving Avg'!D2264</f>
        <v>4.4204599999999994</v>
      </c>
      <c r="G2264" s="2">
        <f>'Moving Avg'!F2264</f>
        <v>4.5667300000000006</v>
      </c>
      <c r="H2264" s="2">
        <f>'Moving Avg'!G2264</f>
        <v>4.5451659999999992</v>
      </c>
      <c r="I2264" s="2">
        <f>'Moving Avg'!H2264</f>
        <v>4.2589700000000112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50</v>
      </c>
      <c r="N2264" s="8">
        <f t="shared" si="351"/>
        <v>0</v>
      </c>
      <c r="O2264" s="8">
        <f t="shared" si="352"/>
        <v>50</v>
      </c>
      <c r="P2264" s="8">
        <f t="shared" si="353"/>
        <v>16.5</v>
      </c>
      <c r="Q2264" s="9">
        <f t="shared" si="354"/>
        <v>27.475000000000001</v>
      </c>
      <c r="R2264" s="9">
        <f t="shared" si="355"/>
        <v>31.625</v>
      </c>
      <c r="S2264" s="9">
        <f t="shared" si="356"/>
        <v>27.425000000000001</v>
      </c>
      <c r="T2264" s="9">
        <f t="shared" si="357"/>
        <v>29.125</v>
      </c>
      <c r="U2264" s="8">
        <f t="shared" si="358"/>
        <v>28.841666666666669</v>
      </c>
      <c r="V2264" s="8">
        <f t="shared" si="359"/>
        <v>28.912500000000001</v>
      </c>
    </row>
    <row r="2265" spans="1:22" ht="13.5" x14ac:dyDescent="0.25">
      <c r="A2265" s="3">
        <f>RSI!A2265</f>
        <v>45301</v>
      </c>
      <c r="B2265" s="2">
        <f>RSI!B2265</f>
        <v>4.3750999999999998</v>
      </c>
      <c r="C2265" s="2">
        <f>RSI!I2265</f>
        <v>18.974868291061981</v>
      </c>
      <c r="D2265" s="2">
        <f>MACD!E2265</f>
        <v>8.9142416057322649E-2</v>
      </c>
      <c r="E2265" s="2">
        <f>MACD!F2265</f>
        <v>4.7865132155028758E-2</v>
      </c>
      <c r="F2265" s="2">
        <f>'Moving Avg'!D2265</f>
        <v>4.3750599999999995</v>
      </c>
      <c r="G2265" s="2">
        <f>'Moving Avg'!F2265</f>
        <v>4.5540699999999994</v>
      </c>
      <c r="H2265" s="2">
        <f>'Moving Avg'!G2265</f>
        <v>4.5435939999999997</v>
      </c>
      <c r="I2265" s="2">
        <f>'Moving Avg'!H2265</f>
        <v>4.2624055000000105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50</v>
      </c>
      <c r="N2265" s="8">
        <f t="shared" si="351"/>
        <v>0</v>
      </c>
      <c r="O2265" s="8">
        <f t="shared" si="352"/>
        <v>50</v>
      </c>
      <c r="P2265" s="8">
        <f t="shared" si="353"/>
        <v>16.5</v>
      </c>
      <c r="Q2265" s="9">
        <f t="shared" si="354"/>
        <v>27.475000000000001</v>
      </c>
      <c r="R2265" s="9">
        <f t="shared" si="355"/>
        <v>31.625</v>
      </c>
      <c r="S2265" s="9">
        <f t="shared" si="356"/>
        <v>27.425000000000001</v>
      </c>
      <c r="T2265" s="9">
        <f t="shared" si="357"/>
        <v>29.125</v>
      </c>
      <c r="U2265" s="8">
        <f t="shared" si="358"/>
        <v>28.841666666666669</v>
      </c>
      <c r="V2265" s="8">
        <f t="shared" si="359"/>
        <v>28.912500000000001</v>
      </c>
    </row>
    <row r="2266" spans="1:22" ht="13.5" x14ac:dyDescent="0.25">
      <c r="A2266" s="3">
        <f>RSI!A2266</f>
        <v>45302</v>
      </c>
      <c r="B2266" s="2">
        <f>RSI!B2266</f>
        <v>4.3662999999999998</v>
      </c>
      <c r="C2266" s="2">
        <f>RSI!I2266</f>
        <v>18.30169413612748</v>
      </c>
      <c r="D2266" s="2">
        <f>MACD!E2266</f>
        <v>9.7911533166867848E-2</v>
      </c>
      <c r="E2266" s="2">
        <f>MACD!F2266</f>
        <v>5.7874412357396578E-2</v>
      </c>
      <c r="F2266" s="2">
        <f>'Moving Avg'!D2266</f>
        <v>4.3680599999999998</v>
      </c>
      <c r="G2266" s="2">
        <f>'Moving Avg'!F2266</f>
        <v>4.5414049999999992</v>
      </c>
      <c r="H2266" s="2">
        <f>'Moving Avg'!G2266</f>
        <v>4.5418459999999996</v>
      </c>
      <c r="I2266" s="2">
        <f>'Moving Avg'!H2266</f>
        <v>4.2657970000000107</v>
      </c>
      <c r="J2266" s="6" t="str">
        <f>OBV!F2266</f>
        <v>BEARISH</v>
      </c>
      <c r="K2266" s="6" t="str">
        <f>OBV!G2266</f>
        <v>WEAK</v>
      </c>
      <c r="L2266" s="6" t="str">
        <f>OBV!H2266</f>
        <v>CONFIRMED BEARISH</v>
      </c>
      <c r="M2266" s="8">
        <f t="shared" si="350"/>
        <v>50</v>
      </c>
      <c r="N2266" s="8">
        <f t="shared" si="351"/>
        <v>0</v>
      </c>
      <c r="O2266" s="8">
        <f t="shared" si="352"/>
        <v>50</v>
      </c>
      <c r="P2266" s="8">
        <f t="shared" si="353"/>
        <v>0</v>
      </c>
      <c r="Q2266" s="9">
        <f t="shared" si="354"/>
        <v>25</v>
      </c>
      <c r="R2266" s="9">
        <f t="shared" si="355"/>
        <v>27.5</v>
      </c>
      <c r="S2266" s="9">
        <f t="shared" si="356"/>
        <v>20</v>
      </c>
      <c r="T2266" s="9">
        <f t="shared" si="357"/>
        <v>25</v>
      </c>
      <c r="U2266" s="8">
        <f t="shared" si="358"/>
        <v>24.166666666666668</v>
      </c>
      <c r="V2266" s="8">
        <f t="shared" si="359"/>
        <v>24.375</v>
      </c>
    </row>
    <row r="2267" spans="1:22" ht="13.5" x14ac:dyDescent="0.25">
      <c r="A2267" s="3">
        <f>RSI!A2267</f>
        <v>45303</v>
      </c>
      <c r="B2267" s="2">
        <f>RSI!B2267</f>
        <v>4.3662999999999998</v>
      </c>
      <c r="C2267" s="2">
        <f>RSI!I2267</f>
        <v>18.30169413612748</v>
      </c>
      <c r="D2267" s="2">
        <f>MACD!E2267</f>
        <v>0.10759261884338489</v>
      </c>
      <c r="E2267" s="2">
        <f>MACD!F2267</f>
        <v>6.7818053654594243E-2</v>
      </c>
      <c r="F2267" s="2">
        <f>'Moving Avg'!D2267</f>
        <v>4.3680599999999998</v>
      </c>
      <c r="G2267" s="2">
        <f>'Moving Avg'!F2267</f>
        <v>4.5283049999999996</v>
      </c>
      <c r="H2267" s="2">
        <f>'Moving Avg'!G2267</f>
        <v>4.5418459999999996</v>
      </c>
      <c r="I2267" s="2">
        <f>'Moving Avg'!H2267</f>
        <v>4.2691885000000109</v>
      </c>
      <c r="J2267" s="6" t="str">
        <f>OBV!F2267</f>
        <v>BEARISH</v>
      </c>
      <c r="K2267" s="6" t="str">
        <f>OBV!G2267</f>
        <v>WEAK</v>
      </c>
      <c r="L2267" s="6" t="str">
        <f>OBV!H2267</f>
        <v>NEUTRAL</v>
      </c>
      <c r="M2267" s="8">
        <f t="shared" si="350"/>
        <v>50</v>
      </c>
      <c r="N2267" s="8">
        <f t="shared" si="351"/>
        <v>0</v>
      </c>
      <c r="O2267" s="8">
        <f t="shared" si="352"/>
        <v>50</v>
      </c>
      <c r="P2267" s="8">
        <f t="shared" si="353"/>
        <v>0</v>
      </c>
      <c r="Q2267" s="9">
        <f t="shared" si="354"/>
        <v>25</v>
      </c>
      <c r="R2267" s="9">
        <f t="shared" si="355"/>
        <v>27.5</v>
      </c>
      <c r="S2267" s="9">
        <f t="shared" si="356"/>
        <v>20</v>
      </c>
      <c r="T2267" s="9">
        <f t="shared" si="357"/>
        <v>25</v>
      </c>
      <c r="U2267" s="8">
        <f t="shared" si="358"/>
        <v>24.166666666666668</v>
      </c>
      <c r="V2267" s="8">
        <f t="shared" si="359"/>
        <v>24.375</v>
      </c>
    </row>
    <row r="2268" spans="1:22" ht="13.5" x14ac:dyDescent="0.25">
      <c r="A2268" s="3">
        <f>RSI!A2268</f>
        <v>45306</v>
      </c>
      <c r="B2268" s="2">
        <f>RSI!B2268</f>
        <v>4.3662999999999998</v>
      </c>
      <c r="C2268" s="2">
        <f>RSI!I2268</f>
        <v>18.30169413612748</v>
      </c>
      <c r="D2268" s="2">
        <f>MACD!E2268</f>
        <v>0.11663856780540449</v>
      </c>
      <c r="E2268" s="2">
        <f>MACD!F2268</f>
        <v>7.7582156484756304E-2</v>
      </c>
      <c r="F2268" s="2">
        <f>'Moving Avg'!D2268</f>
        <v>4.3680599999999989</v>
      </c>
      <c r="G2268" s="2">
        <f>'Moving Avg'!F2268</f>
        <v>4.5152049999999999</v>
      </c>
      <c r="H2268" s="2">
        <f>'Moving Avg'!G2268</f>
        <v>4.5400979999999995</v>
      </c>
      <c r="I2268" s="2">
        <f>'Moving Avg'!H2268</f>
        <v>4.2725800000000111</v>
      </c>
      <c r="J2268" s="6" t="str">
        <f>OBV!F2268</f>
        <v>BEARISH</v>
      </c>
      <c r="K2268" s="6" t="str">
        <f>OBV!G2268</f>
        <v>WEAK</v>
      </c>
      <c r="L2268" s="6" t="str">
        <f>OBV!H2268</f>
        <v>NEUTRAL</v>
      </c>
      <c r="M2268" s="8">
        <f t="shared" si="350"/>
        <v>50</v>
      </c>
      <c r="N2268" s="8">
        <f t="shared" si="351"/>
        <v>0</v>
      </c>
      <c r="O2268" s="8">
        <f t="shared" si="352"/>
        <v>50</v>
      </c>
      <c r="P2268" s="8">
        <f t="shared" si="353"/>
        <v>0</v>
      </c>
      <c r="Q2268" s="9">
        <f t="shared" si="354"/>
        <v>25</v>
      </c>
      <c r="R2268" s="9">
        <f t="shared" si="355"/>
        <v>27.5</v>
      </c>
      <c r="S2268" s="9">
        <f t="shared" si="356"/>
        <v>20</v>
      </c>
      <c r="T2268" s="9">
        <f t="shared" si="357"/>
        <v>25</v>
      </c>
      <c r="U2268" s="8">
        <f t="shared" si="358"/>
        <v>24.166666666666668</v>
      </c>
      <c r="V2268" s="8">
        <f t="shared" si="359"/>
        <v>24.375</v>
      </c>
    </row>
    <row r="2269" spans="1:22" ht="13.5" x14ac:dyDescent="0.25">
      <c r="A2269" s="3">
        <f>RSI!A2269</f>
        <v>45307</v>
      </c>
      <c r="B2269" s="2">
        <f>RSI!B2269</f>
        <v>4.5583999999999998</v>
      </c>
      <c r="C2269" s="2">
        <f>RSI!I2269</f>
        <v>58.471214072503329</v>
      </c>
      <c r="D2269" s="2">
        <f>MACD!E2269</f>
        <v>0.11085418516532908</v>
      </c>
      <c r="E2269" s="2">
        <f>MACD!F2269</f>
        <v>8.4236562220870864E-2</v>
      </c>
      <c r="F2269" s="2">
        <f>'Moving Avg'!D2269</f>
        <v>4.4064799999999993</v>
      </c>
      <c r="G2269" s="2">
        <f>'Moving Avg'!F2269</f>
        <v>4.5117099999999999</v>
      </c>
      <c r="H2269" s="2">
        <f>'Moving Avg'!G2269</f>
        <v>4.5413199999999998</v>
      </c>
      <c r="I2269" s="2">
        <f>'Moving Avg'!H2269</f>
        <v>4.2769320000000111</v>
      </c>
      <c r="J2269" s="6" t="str">
        <f>OBV!F2269</f>
        <v>BEARISH</v>
      </c>
      <c r="K2269" s="6" t="str">
        <f>OBV!G2269</f>
        <v>WEAK</v>
      </c>
      <c r="L2269" s="6" t="str">
        <f>OBV!H2269</f>
        <v>BEARISH DIVERGENCE</v>
      </c>
      <c r="M2269" s="8">
        <f t="shared" si="350"/>
        <v>25</v>
      </c>
      <c r="N2269" s="8">
        <f t="shared" si="351"/>
        <v>0</v>
      </c>
      <c r="O2269" s="8">
        <f t="shared" si="352"/>
        <v>50</v>
      </c>
      <c r="P2269" s="8">
        <f t="shared" si="353"/>
        <v>0</v>
      </c>
      <c r="Q2269" s="9">
        <f t="shared" si="354"/>
        <v>16.25</v>
      </c>
      <c r="R2269" s="9">
        <f t="shared" si="355"/>
        <v>22.5</v>
      </c>
      <c r="S2269" s="9">
        <f t="shared" si="356"/>
        <v>16.25</v>
      </c>
      <c r="T2269" s="9">
        <f t="shared" si="357"/>
        <v>18.75</v>
      </c>
      <c r="U2269" s="8">
        <f t="shared" si="358"/>
        <v>18.333333333333332</v>
      </c>
      <c r="V2269" s="8">
        <f t="shared" si="359"/>
        <v>18.4375</v>
      </c>
    </row>
    <row r="2270" spans="1:22" ht="13.5" x14ac:dyDescent="0.25">
      <c r="A2270" s="3">
        <f>RSI!A2270</f>
        <v>45308</v>
      </c>
      <c r="B2270" s="2">
        <f>RSI!B2270</f>
        <v>4.3662999999999998</v>
      </c>
      <c r="C2270" s="2">
        <f>RSI!I2270</f>
        <v>38.228902532918887</v>
      </c>
      <c r="D2270" s="2">
        <f>MACD!E2270</f>
        <v>0.11978660121466866</v>
      </c>
      <c r="E2270" s="2">
        <f>MACD!F2270</f>
        <v>9.1346570019630424E-2</v>
      </c>
      <c r="F2270" s="2">
        <f>'Moving Avg'!D2270</f>
        <v>4.4047199999999993</v>
      </c>
      <c r="G2270" s="2">
        <f>'Moving Avg'!F2270</f>
        <v>4.4986100000000002</v>
      </c>
      <c r="H2270" s="2">
        <f>'Moving Avg'!G2270</f>
        <v>4.5386999999999995</v>
      </c>
      <c r="I2270" s="2">
        <f>'Moving Avg'!H2270</f>
        <v>4.2799135000000108</v>
      </c>
      <c r="J2270" s="6" t="str">
        <f>OBV!F2270</f>
        <v>BEARISH</v>
      </c>
      <c r="K2270" s="6" t="str">
        <f>OBV!G2270</f>
        <v>WEAK</v>
      </c>
      <c r="L2270" s="6" t="str">
        <f>OBV!H2270</f>
        <v>CONFIRMED BEARISH</v>
      </c>
      <c r="M2270" s="8">
        <f t="shared" si="350"/>
        <v>25</v>
      </c>
      <c r="N2270" s="8">
        <f t="shared" si="351"/>
        <v>0</v>
      </c>
      <c r="O2270" s="8">
        <f t="shared" si="352"/>
        <v>50</v>
      </c>
      <c r="P2270" s="8">
        <f t="shared" si="353"/>
        <v>0</v>
      </c>
      <c r="Q2270" s="9">
        <f t="shared" si="354"/>
        <v>16.25</v>
      </c>
      <c r="R2270" s="9">
        <f t="shared" si="355"/>
        <v>22.5</v>
      </c>
      <c r="S2270" s="9">
        <f t="shared" si="356"/>
        <v>16.25</v>
      </c>
      <c r="T2270" s="9">
        <f t="shared" si="357"/>
        <v>18.75</v>
      </c>
      <c r="U2270" s="8">
        <f t="shared" si="358"/>
        <v>18.333333333333332</v>
      </c>
      <c r="V2270" s="8">
        <f t="shared" si="359"/>
        <v>18.4375</v>
      </c>
    </row>
    <row r="2271" spans="1:22" ht="13.5" x14ac:dyDescent="0.25">
      <c r="A2271" s="3">
        <f>RSI!A2271</f>
        <v>45309</v>
      </c>
      <c r="B2271" s="2">
        <f>RSI!B2271</f>
        <v>4.5583999999999998</v>
      </c>
      <c r="C2271" s="2">
        <f>RSI!I2271</f>
        <v>55.004324483470903</v>
      </c>
      <c r="D2271" s="2">
        <f>MACD!E2271</f>
        <v>8.2985085569966088E-2</v>
      </c>
      <c r="E2271" s="2">
        <f>MACD!F2271</f>
        <v>8.9674273129697571E-2</v>
      </c>
      <c r="F2271" s="2">
        <f>'Moving Avg'!D2271</f>
        <v>4.4431399999999996</v>
      </c>
      <c r="G2271" s="2">
        <f>'Moving Avg'!F2271</f>
        <v>4.4951150000000002</v>
      </c>
      <c r="H2271" s="2">
        <f>'Moving Avg'!G2271</f>
        <v>4.5393980000000003</v>
      </c>
      <c r="I2271" s="2">
        <f>'Moving Avg'!H2271</f>
        <v>4.2838555000000103</v>
      </c>
      <c r="J2271" s="6" t="str">
        <f>OBV!F2271</f>
        <v>BEARISH</v>
      </c>
      <c r="K2271" s="6" t="str">
        <f>OBV!G2271</f>
        <v>WEAK</v>
      </c>
      <c r="L2271" s="6" t="str">
        <f>OBV!H2271</f>
        <v>BEARISH DIVERGENCE</v>
      </c>
      <c r="M2271" s="8">
        <f t="shared" si="350"/>
        <v>25</v>
      </c>
      <c r="N2271" s="8">
        <f t="shared" si="351"/>
        <v>45</v>
      </c>
      <c r="O2271" s="8">
        <f t="shared" si="352"/>
        <v>50</v>
      </c>
      <c r="P2271" s="8">
        <f t="shared" si="353"/>
        <v>0</v>
      </c>
      <c r="Q2271" s="9">
        <f t="shared" si="354"/>
        <v>32</v>
      </c>
      <c r="R2271" s="9">
        <f t="shared" si="355"/>
        <v>31.5</v>
      </c>
      <c r="S2271" s="9">
        <f t="shared" si="356"/>
        <v>23</v>
      </c>
      <c r="T2271" s="9">
        <f t="shared" si="357"/>
        <v>30</v>
      </c>
      <c r="U2271" s="8">
        <f t="shared" si="358"/>
        <v>28.833333333333332</v>
      </c>
      <c r="V2271" s="8">
        <f t="shared" si="359"/>
        <v>29.125</v>
      </c>
    </row>
    <row r="2272" spans="1:22" ht="13.5" x14ac:dyDescent="0.25">
      <c r="A2272" s="3">
        <f>RSI!A2272</f>
        <v>45310</v>
      </c>
      <c r="B2272" s="2">
        <f>RSI!B2272</f>
        <v>4.6021000000000001</v>
      </c>
      <c r="C2272" s="2">
        <f>RSI!I2272</f>
        <v>57.811205521757202</v>
      </c>
      <c r="D2272" s="2">
        <f>MACD!E2272</f>
        <v>4.2794324474315637E-2</v>
      </c>
      <c r="E2272" s="2">
        <f>MACD!F2272</f>
        <v>8.029828339862119E-2</v>
      </c>
      <c r="F2272" s="2">
        <f>'Moving Avg'!D2272</f>
        <v>4.4902999999999995</v>
      </c>
      <c r="G2272" s="2">
        <f>'Moving Avg'!F2272</f>
        <v>4.4946800000000007</v>
      </c>
      <c r="H2272" s="2">
        <f>'Moving Avg'!G2272</f>
        <v>4.5418419999999999</v>
      </c>
      <c r="I2272" s="2">
        <f>'Moving Avg'!H2272</f>
        <v>4.2880160000000096</v>
      </c>
      <c r="J2272" s="6" t="str">
        <f>OBV!F2272</f>
        <v>BEARISH</v>
      </c>
      <c r="K2272" s="6" t="str">
        <f>OBV!G2272</f>
        <v>WEAK</v>
      </c>
      <c r="L2272" s="6" t="str">
        <f>OBV!H2272</f>
        <v>BEARISH DIVERGENCE</v>
      </c>
      <c r="M2272" s="8">
        <f t="shared" si="350"/>
        <v>25</v>
      </c>
      <c r="N2272" s="8">
        <f t="shared" si="351"/>
        <v>100</v>
      </c>
      <c r="O2272" s="8">
        <f t="shared" si="352"/>
        <v>50</v>
      </c>
      <c r="P2272" s="8">
        <f t="shared" si="353"/>
        <v>0</v>
      </c>
      <c r="Q2272" s="9">
        <f t="shared" si="354"/>
        <v>51.25</v>
      </c>
      <c r="R2272" s="9">
        <f t="shared" si="355"/>
        <v>42.5</v>
      </c>
      <c r="S2272" s="9">
        <f t="shared" si="356"/>
        <v>31.25</v>
      </c>
      <c r="T2272" s="9">
        <f t="shared" si="357"/>
        <v>43.75</v>
      </c>
      <c r="U2272" s="8">
        <f t="shared" si="358"/>
        <v>41.666666666666664</v>
      </c>
      <c r="V2272" s="8">
        <f t="shared" si="359"/>
        <v>42.1875</v>
      </c>
    </row>
    <row r="2273" spans="1:22" ht="13.5" x14ac:dyDescent="0.25">
      <c r="A2273" s="3">
        <f>RSI!A2273</f>
        <v>45313</v>
      </c>
      <c r="B2273" s="2">
        <f>RSI!B2273</f>
        <v>4.6021000000000001</v>
      </c>
      <c r="C2273" s="2">
        <f>RSI!I2273</f>
        <v>57.811205521757216</v>
      </c>
      <c r="D2273" s="2">
        <f>MACD!E2273</f>
        <v>8.1309723398401701E-3</v>
      </c>
      <c r="E2273" s="2">
        <f>MACD!F2273</f>
        <v>6.5864821186864986E-2</v>
      </c>
      <c r="F2273" s="2">
        <f>'Moving Avg'!D2273</f>
        <v>4.5374600000000003</v>
      </c>
      <c r="G2273" s="2">
        <f>'Moving Avg'!F2273</f>
        <v>4.4942450000000012</v>
      </c>
      <c r="H2273" s="2">
        <f>'Moving Avg'!G2273</f>
        <v>4.5430640000000002</v>
      </c>
      <c r="I2273" s="2">
        <f>'Moving Avg'!H2273</f>
        <v>4.2921765000000098</v>
      </c>
      <c r="J2273" s="6" t="str">
        <f>OBV!F2273</f>
        <v>BEARISH</v>
      </c>
      <c r="K2273" s="6" t="str">
        <f>OBV!G2273</f>
        <v>WEAK</v>
      </c>
      <c r="L2273" s="6" t="str">
        <f>OBV!H2273</f>
        <v>BEARISH DIVERGENCE</v>
      </c>
      <c r="M2273" s="8">
        <f t="shared" si="350"/>
        <v>25</v>
      </c>
      <c r="N2273" s="8">
        <f t="shared" si="351"/>
        <v>100</v>
      </c>
      <c r="O2273" s="8">
        <f t="shared" si="352"/>
        <v>50</v>
      </c>
      <c r="P2273" s="8">
        <f t="shared" si="353"/>
        <v>0</v>
      </c>
      <c r="Q2273" s="9">
        <f t="shared" si="354"/>
        <v>51.25</v>
      </c>
      <c r="R2273" s="9">
        <f t="shared" si="355"/>
        <v>42.5</v>
      </c>
      <c r="S2273" s="9">
        <f t="shared" si="356"/>
        <v>31.25</v>
      </c>
      <c r="T2273" s="9">
        <f t="shared" si="357"/>
        <v>43.75</v>
      </c>
      <c r="U2273" s="8">
        <f t="shared" si="358"/>
        <v>41.666666666666664</v>
      </c>
      <c r="V2273" s="8">
        <f t="shared" si="359"/>
        <v>42.1875</v>
      </c>
    </row>
    <row r="2274" spans="1:22" ht="13.5" x14ac:dyDescent="0.25">
      <c r="A2274" s="3">
        <f>RSI!A2274</f>
        <v>45314</v>
      </c>
      <c r="B2274" s="2">
        <f>RSI!B2274</f>
        <v>4.6021000000000001</v>
      </c>
      <c r="C2274" s="2">
        <f>RSI!I2274</f>
        <v>57.811205521757216</v>
      </c>
      <c r="D2274" s="2">
        <f>MACD!E2274</f>
        <v>-2.1806764772240861E-2</v>
      </c>
      <c r="E2274" s="2">
        <f>MACD!F2274</f>
        <v>4.8330503995043822E-2</v>
      </c>
      <c r="F2274" s="2">
        <f>'Moving Avg'!D2274</f>
        <v>4.5462000000000007</v>
      </c>
      <c r="G2274" s="2">
        <f>'Moving Avg'!F2274</f>
        <v>4.4938100000000016</v>
      </c>
      <c r="H2274" s="2">
        <f>'Moving Avg'!G2274</f>
        <v>4.5442860000000005</v>
      </c>
      <c r="I2274" s="2">
        <f>'Moving Avg'!H2274</f>
        <v>4.2963370000000092</v>
      </c>
      <c r="J2274" s="6" t="str">
        <f>OBV!F2274</f>
        <v>BEARISH</v>
      </c>
      <c r="K2274" s="6" t="str">
        <f>OBV!G2274</f>
        <v>WEAK</v>
      </c>
      <c r="L2274" s="6" t="str">
        <f>OBV!H2274</f>
        <v>BEARISH DIVERGENCE</v>
      </c>
      <c r="M2274" s="8">
        <f t="shared" si="350"/>
        <v>25</v>
      </c>
      <c r="N2274" s="8">
        <f t="shared" si="351"/>
        <v>100</v>
      </c>
      <c r="O2274" s="8">
        <f t="shared" si="352"/>
        <v>50</v>
      </c>
      <c r="P2274" s="8">
        <f t="shared" si="353"/>
        <v>0</v>
      </c>
      <c r="Q2274" s="9">
        <f t="shared" si="354"/>
        <v>51.25</v>
      </c>
      <c r="R2274" s="9">
        <f t="shared" si="355"/>
        <v>42.5</v>
      </c>
      <c r="S2274" s="9">
        <f t="shared" si="356"/>
        <v>31.25</v>
      </c>
      <c r="T2274" s="9">
        <f t="shared" si="357"/>
        <v>43.75</v>
      </c>
      <c r="U2274" s="8">
        <f t="shared" si="358"/>
        <v>41.666666666666664</v>
      </c>
      <c r="V2274" s="8">
        <f t="shared" si="359"/>
        <v>42.1875</v>
      </c>
    </row>
    <row r="2275" spans="1:22" ht="13.5" x14ac:dyDescent="0.25">
      <c r="A2275" s="3">
        <f>RSI!A2275</f>
        <v>45315</v>
      </c>
      <c r="B2275" s="2">
        <f>RSI!B2275</f>
        <v>4.6021000000000001</v>
      </c>
      <c r="C2275" s="2">
        <f>RSI!I2275</f>
        <v>57.811205521757202</v>
      </c>
      <c r="D2275" s="2">
        <f>MACD!E2275</f>
        <v>-4.634708000509935E-2</v>
      </c>
      <c r="E2275" s="2">
        <f>MACD!F2275</f>
        <v>2.9394987195015192E-2</v>
      </c>
      <c r="F2275" s="2">
        <f>'Moving Avg'!D2275</f>
        <v>4.5933599999999997</v>
      </c>
      <c r="G2275" s="2">
        <f>'Moving Avg'!F2275</f>
        <v>4.4933750000000021</v>
      </c>
      <c r="H2275" s="2">
        <f>'Moving Avg'!G2275</f>
        <v>4.5472540000000006</v>
      </c>
      <c r="I2275" s="2">
        <f>'Moving Avg'!H2275</f>
        <v>4.3004975000000085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  <c r="M2275" s="8">
        <f t="shared" si="350"/>
        <v>25</v>
      </c>
      <c r="N2275" s="8">
        <f t="shared" si="351"/>
        <v>100</v>
      </c>
      <c r="O2275" s="8">
        <f t="shared" si="352"/>
        <v>50</v>
      </c>
      <c r="P2275" s="8">
        <f t="shared" si="353"/>
        <v>83.5</v>
      </c>
      <c r="Q2275" s="9">
        <f t="shared" si="354"/>
        <v>63.774999999999999</v>
      </c>
      <c r="R2275" s="9">
        <f t="shared" si="355"/>
        <v>63.375</v>
      </c>
      <c r="S2275" s="9">
        <f t="shared" si="356"/>
        <v>68.825000000000003</v>
      </c>
      <c r="T2275" s="9">
        <f t="shared" si="357"/>
        <v>64.625</v>
      </c>
      <c r="U2275" s="8">
        <f t="shared" si="358"/>
        <v>65.325000000000003</v>
      </c>
      <c r="V2275" s="8">
        <f t="shared" si="359"/>
        <v>65.150000000000006</v>
      </c>
    </row>
    <row r="2276" spans="1:22" ht="13.5" x14ac:dyDescent="0.25">
      <c r="A2276" s="3">
        <f>RSI!A2276</f>
        <v>45316</v>
      </c>
      <c r="B2276" s="2">
        <f>RSI!B2276</f>
        <v>4.6021000000000001</v>
      </c>
      <c r="C2276" s="2">
        <f>RSI!I2276</f>
        <v>57.811205521757202</v>
      </c>
      <c r="D2276" s="2">
        <f>MACD!E2276</f>
        <v>-6.898639159773623E-2</v>
      </c>
      <c r="E2276" s="2">
        <f>MACD!F2276</f>
        <v>9.7187114364649108E-3</v>
      </c>
      <c r="F2276" s="2">
        <f>'Moving Avg'!D2276</f>
        <v>4.6021000000000001</v>
      </c>
      <c r="G2276" s="2">
        <f>'Moving Avg'!F2276</f>
        <v>4.4938100000000016</v>
      </c>
      <c r="H2276" s="2">
        <f>'Moving Avg'!G2276</f>
        <v>4.5484760000000009</v>
      </c>
      <c r="I2276" s="2">
        <f>'Moving Avg'!H2276</f>
        <v>4.3046580000000088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  <c r="M2276" s="8">
        <f t="shared" si="350"/>
        <v>25</v>
      </c>
      <c r="N2276" s="8">
        <f t="shared" si="351"/>
        <v>100</v>
      </c>
      <c r="O2276" s="8">
        <f t="shared" si="352"/>
        <v>50</v>
      </c>
      <c r="P2276" s="8">
        <f t="shared" si="353"/>
        <v>83.5</v>
      </c>
      <c r="Q2276" s="9">
        <f t="shared" si="354"/>
        <v>63.774999999999999</v>
      </c>
      <c r="R2276" s="9">
        <f t="shared" si="355"/>
        <v>63.375</v>
      </c>
      <c r="S2276" s="9">
        <f t="shared" si="356"/>
        <v>68.825000000000003</v>
      </c>
      <c r="T2276" s="9">
        <f t="shared" si="357"/>
        <v>64.625</v>
      </c>
      <c r="U2276" s="8">
        <f t="shared" si="358"/>
        <v>65.325000000000003</v>
      </c>
      <c r="V2276" s="8">
        <f t="shared" si="359"/>
        <v>65.150000000000006</v>
      </c>
    </row>
    <row r="2277" spans="1:22" ht="13.5" x14ac:dyDescent="0.25">
      <c r="A2277" s="3">
        <f>RSI!A2277</f>
        <v>45317</v>
      </c>
      <c r="B2277" s="2">
        <f>RSI!B2277</f>
        <v>4.4013</v>
      </c>
      <c r="C2277" s="2">
        <f>RSI!I2277</f>
        <v>40.850158317986086</v>
      </c>
      <c r="D2277" s="2">
        <f>MACD!E2277</f>
        <v>-7.3750679693417531E-2</v>
      </c>
      <c r="E2277" s="2">
        <f>MACD!F2277</f>
        <v>-6.9751667895115782E-3</v>
      </c>
      <c r="F2277" s="2">
        <f>'Moving Avg'!D2277</f>
        <v>4.5619399999999999</v>
      </c>
      <c r="G2277" s="2">
        <f>'Moving Avg'!F2277</f>
        <v>4.4837700000000016</v>
      </c>
      <c r="H2277" s="2">
        <f>'Moving Avg'!G2277</f>
        <v>4.5465560000000007</v>
      </c>
      <c r="I2277" s="2">
        <f>'Moving Avg'!H2277</f>
        <v>4.3078145000000081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  <c r="M2277" s="8">
        <f t="shared" si="350"/>
        <v>25</v>
      </c>
      <c r="N2277" s="8">
        <f t="shared" si="351"/>
        <v>100</v>
      </c>
      <c r="O2277" s="8">
        <f t="shared" si="352"/>
        <v>50</v>
      </c>
      <c r="P2277" s="8">
        <f t="shared" si="353"/>
        <v>33</v>
      </c>
      <c r="Q2277" s="9">
        <f t="shared" si="354"/>
        <v>56.2</v>
      </c>
      <c r="R2277" s="9">
        <f t="shared" si="355"/>
        <v>50.75</v>
      </c>
      <c r="S2277" s="9">
        <f t="shared" si="356"/>
        <v>46.1</v>
      </c>
      <c r="T2277" s="9">
        <f t="shared" si="357"/>
        <v>52</v>
      </c>
      <c r="U2277" s="8">
        <f t="shared" si="358"/>
        <v>51.016666666666673</v>
      </c>
      <c r="V2277" s="8">
        <f t="shared" si="359"/>
        <v>51.262500000000003</v>
      </c>
    </row>
    <row r="2278" spans="1:22" ht="13.5" x14ac:dyDescent="0.25">
      <c r="A2278" s="3">
        <f>RSI!A2278</f>
        <v>45320</v>
      </c>
      <c r="B2278" s="2">
        <f>RSI!B2278</f>
        <v>4.4013</v>
      </c>
      <c r="C2278" s="2">
        <f>RSI!I2278</f>
        <v>40.850158317986093</v>
      </c>
      <c r="D2278" s="2">
        <f>MACD!E2278</f>
        <v>-7.7041780854496089E-2</v>
      </c>
      <c r="E2278" s="2">
        <f>MACD!F2278</f>
        <v>-2.098848960250848E-2</v>
      </c>
      <c r="F2278" s="2">
        <f>'Moving Avg'!D2278</f>
        <v>4.5217799999999997</v>
      </c>
      <c r="G2278" s="2">
        <f>'Moving Avg'!F2278</f>
        <v>4.4737300000000015</v>
      </c>
      <c r="H2278" s="2">
        <f>'Moving Avg'!G2278</f>
        <v>4.5437620000000001</v>
      </c>
      <c r="I2278" s="2">
        <f>'Moving Avg'!H2278</f>
        <v>4.3109710000000083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25</v>
      </c>
      <c r="N2278" s="8">
        <f t="shared" si="351"/>
        <v>100</v>
      </c>
      <c r="O2278" s="8">
        <f t="shared" si="352"/>
        <v>50</v>
      </c>
      <c r="P2278" s="8">
        <f t="shared" si="353"/>
        <v>33</v>
      </c>
      <c r="Q2278" s="9">
        <f t="shared" si="354"/>
        <v>56.2</v>
      </c>
      <c r="R2278" s="9">
        <f t="shared" si="355"/>
        <v>50.75</v>
      </c>
      <c r="S2278" s="9">
        <f t="shared" si="356"/>
        <v>46.1</v>
      </c>
      <c r="T2278" s="9">
        <f t="shared" si="357"/>
        <v>52</v>
      </c>
      <c r="U2278" s="8">
        <f t="shared" si="358"/>
        <v>51.016666666666673</v>
      </c>
      <c r="V2278" s="8">
        <f t="shared" si="359"/>
        <v>51.262500000000003</v>
      </c>
    </row>
    <row r="2279" spans="1:22" ht="13.5" x14ac:dyDescent="0.25">
      <c r="A2279" s="3">
        <f>RSI!A2279</f>
        <v>45321</v>
      </c>
      <c r="B2279" s="2">
        <f>RSI!B2279</f>
        <v>4.5410000000000004</v>
      </c>
      <c r="C2279" s="2">
        <f>RSI!I2279</f>
        <v>52.172165357626618</v>
      </c>
      <c r="D2279" s="2">
        <f>MACD!E2279</f>
        <v>-5.9935472295745917E-2</v>
      </c>
      <c r="E2279" s="2">
        <f>MACD!F2279</f>
        <v>-2.8777886141155968E-2</v>
      </c>
      <c r="F2279" s="2">
        <f>'Moving Avg'!D2279</f>
        <v>4.5095599999999996</v>
      </c>
      <c r="G2279" s="2">
        <f>'Moving Avg'!F2279</f>
        <v>4.4706750000000017</v>
      </c>
      <c r="H2279" s="2">
        <f>'Moving Avg'!G2279</f>
        <v>4.5437620000000001</v>
      </c>
      <c r="I2279" s="2">
        <f>'Moving Avg'!H2279</f>
        <v>4.3148670000000076</v>
      </c>
      <c r="J2279" s="6" t="str">
        <f>OBV!F2279</f>
        <v>BULLISH</v>
      </c>
      <c r="K2279" s="6" t="str">
        <f>OBV!G2279</f>
        <v>STRONG</v>
      </c>
      <c r="L2279" s="6" t="str">
        <f>OBV!H2279</f>
        <v>BULLISH DIVERGENCE</v>
      </c>
      <c r="M2279" s="8">
        <f t="shared" si="350"/>
        <v>25</v>
      </c>
      <c r="N2279" s="8">
        <f t="shared" si="351"/>
        <v>100</v>
      </c>
      <c r="O2279" s="8">
        <f t="shared" si="352"/>
        <v>50</v>
      </c>
      <c r="P2279" s="8">
        <f t="shared" si="353"/>
        <v>83</v>
      </c>
      <c r="Q2279" s="9">
        <f t="shared" si="354"/>
        <v>63.7</v>
      </c>
      <c r="R2279" s="9">
        <f t="shared" si="355"/>
        <v>63.25</v>
      </c>
      <c r="S2279" s="9">
        <f t="shared" si="356"/>
        <v>68.599999999999994</v>
      </c>
      <c r="T2279" s="9">
        <f t="shared" si="357"/>
        <v>64.5</v>
      </c>
      <c r="U2279" s="8">
        <f t="shared" si="358"/>
        <v>65.183333333333337</v>
      </c>
      <c r="V2279" s="8">
        <f t="shared" si="359"/>
        <v>65.012500000000003</v>
      </c>
    </row>
    <row r="2280" spans="1:22" ht="13.5" x14ac:dyDescent="0.25">
      <c r="A2280" s="3">
        <f>RSI!A2280</f>
        <v>45322</v>
      </c>
      <c r="B2280" s="2">
        <f>RSI!B2280</f>
        <v>4.5933999999999999</v>
      </c>
      <c r="C2280" s="2">
        <f>RSI!I2280</f>
        <v>55.604784108749378</v>
      </c>
      <c r="D2280" s="2">
        <f>MACD!E2280</f>
        <v>-7.9087105507030131E-2</v>
      </c>
      <c r="E2280" s="2">
        <f>MACD!F2280</f>
        <v>-3.8839730014330803E-2</v>
      </c>
      <c r="F2280" s="2">
        <f>'Moving Avg'!D2280</f>
        <v>4.5078199999999997</v>
      </c>
      <c r="G2280" s="2">
        <f>'Moving Avg'!F2280</f>
        <v>4.4702400000000013</v>
      </c>
      <c r="H2280" s="2">
        <f>'Moving Avg'!G2280</f>
        <v>4.5449859999999997</v>
      </c>
      <c r="I2280" s="2">
        <f>'Moving Avg'!H2280</f>
        <v>4.3190250000000079</v>
      </c>
      <c r="J2280" s="6" t="str">
        <f>OBV!F2280</f>
        <v>BULLISH</v>
      </c>
      <c r="K2280" s="6" t="str">
        <f>OBV!G2280</f>
        <v>STRONG</v>
      </c>
      <c r="L2280" s="6" t="str">
        <f>OBV!H2280</f>
        <v>BULLISH DIVERGENCE</v>
      </c>
      <c r="M2280" s="8">
        <f t="shared" si="350"/>
        <v>25</v>
      </c>
      <c r="N2280" s="8">
        <f t="shared" si="351"/>
        <v>100</v>
      </c>
      <c r="O2280" s="8">
        <f t="shared" si="352"/>
        <v>50</v>
      </c>
      <c r="P2280" s="8">
        <f t="shared" si="353"/>
        <v>83</v>
      </c>
      <c r="Q2280" s="9">
        <f t="shared" si="354"/>
        <v>63.7</v>
      </c>
      <c r="R2280" s="9">
        <f t="shared" si="355"/>
        <v>63.25</v>
      </c>
      <c r="S2280" s="9">
        <f t="shared" si="356"/>
        <v>68.599999999999994</v>
      </c>
      <c r="T2280" s="9">
        <f t="shared" si="357"/>
        <v>64.5</v>
      </c>
      <c r="U2280" s="8">
        <f t="shared" si="358"/>
        <v>65.183333333333337</v>
      </c>
      <c r="V2280" s="8">
        <f t="shared" si="359"/>
        <v>65.012500000000003</v>
      </c>
    </row>
    <row r="2281" spans="1:22" ht="13.5" x14ac:dyDescent="0.25">
      <c r="A2281" s="3">
        <f>RSI!A2281</f>
        <v>45323</v>
      </c>
      <c r="B2281" s="2">
        <f>RSI!B2281</f>
        <v>4.5933999999999999</v>
      </c>
      <c r="C2281" s="2">
        <f>RSI!I2281</f>
        <v>55.604784108749378</v>
      </c>
      <c r="D2281" s="2">
        <f>MACD!E2281</f>
        <v>-6.6224856820634059E-2</v>
      </c>
      <c r="E2281" s="2">
        <f>MACD!F2281</f>
        <v>-4.431675537559146E-2</v>
      </c>
      <c r="F2281" s="2">
        <f>'Moving Avg'!D2281</f>
        <v>4.5060799999999999</v>
      </c>
      <c r="G2281" s="2">
        <f>'Moving Avg'!F2281</f>
        <v>4.4798450000000001</v>
      </c>
      <c r="H2281" s="2">
        <f>'Moving Avg'!G2281</f>
        <v>4.5460340000000006</v>
      </c>
      <c r="I2281" s="2">
        <f>'Moving Avg'!H2281</f>
        <v>4.3231830000000073</v>
      </c>
      <c r="J2281" s="6" t="str">
        <f>OBV!F2281</f>
        <v>BULLISH</v>
      </c>
      <c r="K2281" s="6" t="str">
        <f>OBV!G2281</f>
        <v>STRONG</v>
      </c>
      <c r="L2281" s="6" t="str">
        <f>OBV!H2281</f>
        <v>BULLISH DIVERGENCE</v>
      </c>
      <c r="M2281" s="8">
        <f t="shared" si="350"/>
        <v>25</v>
      </c>
      <c r="N2281" s="8">
        <f t="shared" si="351"/>
        <v>100</v>
      </c>
      <c r="O2281" s="8">
        <f t="shared" si="352"/>
        <v>50</v>
      </c>
      <c r="P2281" s="8">
        <f t="shared" si="353"/>
        <v>83</v>
      </c>
      <c r="Q2281" s="9">
        <f t="shared" si="354"/>
        <v>63.7</v>
      </c>
      <c r="R2281" s="9">
        <f t="shared" si="355"/>
        <v>63.25</v>
      </c>
      <c r="S2281" s="9">
        <f t="shared" si="356"/>
        <v>68.599999999999994</v>
      </c>
      <c r="T2281" s="9">
        <f t="shared" si="357"/>
        <v>64.5</v>
      </c>
      <c r="U2281" s="8">
        <f t="shared" si="358"/>
        <v>65.183333333333337</v>
      </c>
      <c r="V2281" s="8">
        <f t="shared" si="359"/>
        <v>65.012500000000003</v>
      </c>
    </row>
    <row r="2282" spans="1:22" ht="13.5" x14ac:dyDescent="0.25">
      <c r="A2282" s="3">
        <f>RSI!A2282</f>
        <v>45324</v>
      </c>
      <c r="B2282" s="2">
        <f>RSI!B2282</f>
        <v>4.5933999999999999</v>
      </c>
      <c r="C2282" s="2">
        <f>RSI!I2282</f>
        <v>55.604784108749371</v>
      </c>
      <c r="D2282" s="2">
        <f>MACD!E2282</f>
        <v>-4.9068680706555234E-2</v>
      </c>
      <c r="E2282" s="2">
        <f>MACD!F2282</f>
        <v>-4.5267140441784218E-2</v>
      </c>
      <c r="F2282" s="2">
        <f>'Moving Avg'!D2282</f>
        <v>4.5444999999999993</v>
      </c>
      <c r="G2282" s="2">
        <f>'Moving Avg'!F2282</f>
        <v>4.491200000000001</v>
      </c>
      <c r="H2282" s="2">
        <f>'Moving Avg'!G2282</f>
        <v>4.5470820000000005</v>
      </c>
      <c r="I2282" s="2">
        <f>'Moving Avg'!H2282</f>
        <v>4.3273410000000077</v>
      </c>
      <c r="J2282" s="6" t="str">
        <f>OBV!F2282</f>
        <v>BULLISH</v>
      </c>
      <c r="K2282" s="6" t="str">
        <f>OBV!G2282</f>
        <v>STRONG</v>
      </c>
      <c r="L2282" s="6" t="str">
        <f>OBV!H2282</f>
        <v>CONFIRMED BULLISH</v>
      </c>
      <c r="M2282" s="8">
        <f t="shared" si="350"/>
        <v>25</v>
      </c>
      <c r="N2282" s="8">
        <f t="shared" si="351"/>
        <v>45</v>
      </c>
      <c r="O2282" s="8">
        <f t="shared" si="352"/>
        <v>50</v>
      </c>
      <c r="P2282" s="8">
        <f t="shared" si="353"/>
        <v>100</v>
      </c>
      <c r="Q2282" s="9">
        <f t="shared" si="354"/>
        <v>47</v>
      </c>
      <c r="R2282" s="9">
        <f t="shared" si="355"/>
        <v>56.5</v>
      </c>
      <c r="S2282" s="9">
        <f t="shared" si="356"/>
        <v>68</v>
      </c>
      <c r="T2282" s="9">
        <f t="shared" si="357"/>
        <v>55</v>
      </c>
      <c r="U2282" s="8">
        <f t="shared" si="358"/>
        <v>57.166666666666664</v>
      </c>
      <c r="V2282" s="8">
        <f t="shared" si="359"/>
        <v>56.625</v>
      </c>
    </row>
    <row r="2283" spans="1:22" ht="13.5" x14ac:dyDescent="0.25">
      <c r="A2283" s="3">
        <f>RSI!A2283</f>
        <v>45327</v>
      </c>
      <c r="B2283" s="2">
        <f>RSI!B2283</f>
        <v>4.5933999999999999</v>
      </c>
      <c r="C2283" s="2">
        <f>RSI!I2283</f>
        <v>55.604784108749371</v>
      </c>
      <c r="D2283" s="2">
        <f>MACD!E2283</f>
        <v>-3.4968899640464457E-2</v>
      </c>
      <c r="E2283" s="2">
        <f>MACD!F2283</f>
        <v>-4.3207492281520266E-2</v>
      </c>
      <c r="F2283" s="2">
        <f>'Moving Avg'!D2283</f>
        <v>4.5829199999999997</v>
      </c>
      <c r="G2283" s="2">
        <f>'Moving Avg'!F2283</f>
        <v>4.5025550000000001</v>
      </c>
      <c r="H2283" s="2">
        <f>'Moving Avg'!G2283</f>
        <v>4.5481300000000005</v>
      </c>
      <c r="I2283" s="2">
        <f>'Moving Avg'!H2283</f>
        <v>4.3318680000000072</v>
      </c>
      <c r="J2283" s="6" t="str">
        <f>OBV!F2283</f>
        <v>BULLISH</v>
      </c>
      <c r="K2283" s="6" t="str">
        <f>OBV!G2283</f>
        <v>STRONG</v>
      </c>
      <c r="L2283" s="6" t="str">
        <f>OBV!H2283</f>
        <v>CONFIRMED BULLISH</v>
      </c>
      <c r="M2283" s="8">
        <f t="shared" si="350"/>
        <v>25</v>
      </c>
      <c r="N2283" s="8">
        <f t="shared" si="351"/>
        <v>0</v>
      </c>
      <c r="O2283" s="8">
        <f t="shared" si="352"/>
        <v>50</v>
      </c>
      <c r="P2283" s="8">
        <f t="shared" si="353"/>
        <v>100</v>
      </c>
      <c r="Q2283" s="9">
        <f t="shared" si="354"/>
        <v>31.25</v>
      </c>
      <c r="R2283" s="9">
        <f t="shared" si="355"/>
        <v>47.5</v>
      </c>
      <c r="S2283" s="9">
        <f t="shared" si="356"/>
        <v>61.25</v>
      </c>
      <c r="T2283" s="9">
        <f t="shared" si="357"/>
        <v>43.75</v>
      </c>
      <c r="U2283" s="8">
        <f t="shared" si="358"/>
        <v>46.666666666666664</v>
      </c>
      <c r="V2283" s="8">
        <f t="shared" si="359"/>
        <v>45.9375</v>
      </c>
    </row>
    <row r="2284" spans="1:22" ht="13.5" x14ac:dyDescent="0.25">
      <c r="A2284" s="3">
        <f>RSI!A2284</f>
        <v>45328</v>
      </c>
      <c r="B2284" s="2">
        <f>RSI!B2284</f>
        <v>4.5933999999999999</v>
      </c>
      <c r="C2284" s="2">
        <f>RSI!I2284</f>
        <v>55.604784108749371</v>
      </c>
      <c r="D2284" s="2">
        <f>MACD!E2284</f>
        <v>-2.3424411344917573E-2</v>
      </c>
      <c r="E2284" s="2">
        <f>MACD!F2284</f>
        <v>-3.9250876094199728E-2</v>
      </c>
      <c r="F2284" s="2">
        <f>'Moving Avg'!D2284</f>
        <v>4.5933999999999999</v>
      </c>
      <c r="G2284" s="2">
        <f>'Moving Avg'!F2284</f>
        <v>4.5139100000000001</v>
      </c>
      <c r="H2284" s="2">
        <f>'Moving Avg'!G2284</f>
        <v>4.5491780000000013</v>
      </c>
      <c r="I2284" s="2">
        <f>'Moving Avg'!H2284</f>
        <v>4.3359850000000071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  <c r="M2284" s="8">
        <f t="shared" si="350"/>
        <v>25</v>
      </c>
      <c r="N2284" s="8">
        <f t="shared" si="351"/>
        <v>0</v>
      </c>
      <c r="O2284" s="8">
        <f t="shared" si="352"/>
        <v>50</v>
      </c>
      <c r="P2284" s="8">
        <f t="shared" si="353"/>
        <v>83.5</v>
      </c>
      <c r="Q2284" s="9">
        <f t="shared" si="354"/>
        <v>28.774999999999999</v>
      </c>
      <c r="R2284" s="9">
        <f t="shared" si="355"/>
        <v>43.375</v>
      </c>
      <c r="S2284" s="9">
        <f t="shared" si="356"/>
        <v>53.825000000000003</v>
      </c>
      <c r="T2284" s="9">
        <f t="shared" si="357"/>
        <v>39.625</v>
      </c>
      <c r="U2284" s="8">
        <f t="shared" si="358"/>
        <v>41.991666666666667</v>
      </c>
      <c r="V2284" s="8">
        <f t="shared" si="359"/>
        <v>41.400000000000006</v>
      </c>
    </row>
    <row r="2285" spans="1:22" ht="13.5" x14ac:dyDescent="0.25">
      <c r="A2285" s="3">
        <f>RSI!A2285</f>
        <v>45329</v>
      </c>
      <c r="B2285" s="2">
        <f>RSI!B2285</f>
        <v>4.5933999999999999</v>
      </c>
      <c r="C2285" s="2">
        <f>RSI!I2285</f>
        <v>55.604784108749357</v>
      </c>
      <c r="D2285" s="2">
        <f>MACD!E2285</f>
        <v>-1.4013494174960783E-2</v>
      </c>
      <c r="E2285" s="2">
        <f>MACD!F2285</f>
        <v>-3.4203399710351939E-2</v>
      </c>
      <c r="F2285" s="2">
        <f>'Moving Avg'!D2285</f>
        <v>4.5933999999999999</v>
      </c>
      <c r="G2285" s="2">
        <f>'Moving Avg'!F2285</f>
        <v>4.5248250000000008</v>
      </c>
      <c r="H2285" s="2">
        <f>'Moving Avg'!G2285</f>
        <v>4.5502260000000012</v>
      </c>
      <c r="I2285" s="2">
        <f>'Moving Avg'!H2285</f>
        <v>4.3401020000000061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  <c r="M2285" s="8">
        <f t="shared" si="350"/>
        <v>25</v>
      </c>
      <c r="N2285" s="8">
        <f t="shared" si="351"/>
        <v>0</v>
      </c>
      <c r="O2285" s="8">
        <f t="shared" si="352"/>
        <v>50</v>
      </c>
      <c r="P2285" s="8">
        <f t="shared" si="353"/>
        <v>33</v>
      </c>
      <c r="Q2285" s="9">
        <f t="shared" si="354"/>
        <v>21.2</v>
      </c>
      <c r="R2285" s="9">
        <f t="shared" si="355"/>
        <v>30.75</v>
      </c>
      <c r="S2285" s="9">
        <f t="shared" si="356"/>
        <v>31.1</v>
      </c>
      <c r="T2285" s="9">
        <f t="shared" si="357"/>
        <v>27</v>
      </c>
      <c r="U2285" s="8">
        <f t="shared" si="358"/>
        <v>27.683333333333337</v>
      </c>
      <c r="V2285" s="8">
        <f t="shared" si="359"/>
        <v>27.512500000000003</v>
      </c>
    </row>
    <row r="2286" spans="1:22" ht="13.5" x14ac:dyDescent="0.25">
      <c r="A2286" s="3">
        <f>RSI!A2286</f>
        <v>45330</v>
      </c>
      <c r="B2286" s="2">
        <f>RSI!B2286</f>
        <v>4.5933999999999999</v>
      </c>
      <c r="C2286" s="2">
        <f>RSI!I2286</f>
        <v>55.604784108749357</v>
      </c>
      <c r="D2286" s="2">
        <f>MACD!E2286</f>
        <v>-6.3814252335419042E-3</v>
      </c>
      <c r="E2286" s="2">
        <f>MACD!F2286</f>
        <v>-2.8639004814989936E-2</v>
      </c>
      <c r="F2286" s="2">
        <f>'Moving Avg'!D2286</f>
        <v>4.5933999999999999</v>
      </c>
      <c r="G2286" s="2">
        <f>'Moving Avg'!F2286</f>
        <v>4.5361800000000008</v>
      </c>
      <c r="H2286" s="2">
        <f>'Moving Avg'!G2286</f>
        <v>4.5504020000000018</v>
      </c>
      <c r="I2286" s="2">
        <f>'Moving Avg'!H2286</f>
        <v>4.344219000000006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25</v>
      </c>
      <c r="N2286" s="8">
        <f t="shared" si="351"/>
        <v>0</v>
      </c>
      <c r="O2286" s="8">
        <f t="shared" si="352"/>
        <v>50</v>
      </c>
      <c r="P2286" s="8">
        <f t="shared" si="353"/>
        <v>33</v>
      </c>
      <c r="Q2286" s="9">
        <f t="shared" si="354"/>
        <v>21.2</v>
      </c>
      <c r="R2286" s="9">
        <f t="shared" si="355"/>
        <v>30.75</v>
      </c>
      <c r="S2286" s="9">
        <f t="shared" si="356"/>
        <v>31.1</v>
      </c>
      <c r="T2286" s="9">
        <f t="shared" si="357"/>
        <v>27</v>
      </c>
      <c r="U2286" s="8">
        <f t="shared" si="358"/>
        <v>27.683333333333337</v>
      </c>
      <c r="V2286" s="8">
        <f t="shared" si="359"/>
        <v>27.512500000000003</v>
      </c>
    </row>
    <row r="2287" spans="1:22" ht="13.5" x14ac:dyDescent="0.25">
      <c r="A2287" s="3">
        <f>RSI!A2287</f>
        <v>45331</v>
      </c>
      <c r="B2287" s="2">
        <f>RSI!B2287</f>
        <v>4.5410000000000004</v>
      </c>
      <c r="C2287" s="2">
        <f>RSI!I2287</f>
        <v>49.621894666507316</v>
      </c>
      <c r="D2287" s="2">
        <f>MACD!E2287</f>
        <v>-2.7240842157119083E-2</v>
      </c>
      <c r="E2287" s="2">
        <f>MACD!F2287</f>
        <v>-2.8359372283415767E-2</v>
      </c>
      <c r="F2287" s="2">
        <f>'Moving Avg'!D2287</f>
        <v>4.5829199999999997</v>
      </c>
      <c r="G2287" s="2">
        <f>'Moving Avg'!F2287</f>
        <v>4.5449150000000014</v>
      </c>
      <c r="H2287" s="2">
        <f>'Moving Avg'!G2287</f>
        <v>4.5495300000000016</v>
      </c>
      <c r="I2287" s="2">
        <f>'Moving Avg'!H2287</f>
        <v>4.3480740000000067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0"/>
        <v>25</v>
      </c>
      <c r="N2287" s="8">
        <f t="shared" si="351"/>
        <v>0</v>
      </c>
      <c r="O2287" s="8">
        <f t="shared" si="352"/>
        <v>50</v>
      </c>
      <c r="P2287" s="8">
        <f t="shared" si="353"/>
        <v>16.5</v>
      </c>
      <c r="Q2287" s="9">
        <f t="shared" si="354"/>
        <v>18.725000000000001</v>
      </c>
      <c r="R2287" s="9">
        <f t="shared" si="355"/>
        <v>26.625</v>
      </c>
      <c r="S2287" s="9">
        <f t="shared" si="356"/>
        <v>23.675000000000001</v>
      </c>
      <c r="T2287" s="9">
        <f t="shared" si="357"/>
        <v>22.875</v>
      </c>
      <c r="U2287" s="8">
        <f t="shared" si="358"/>
        <v>23.008333333333336</v>
      </c>
      <c r="V2287" s="8">
        <f t="shared" si="359"/>
        <v>22.975000000000001</v>
      </c>
    </row>
    <row r="2288" spans="1:22" ht="13.5" x14ac:dyDescent="0.25">
      <c r="A2288" s="3">
        <f>RSI!A2288</f>
        <v>45334</v>
      </c>
      <c r="B2288" s="2">
        <f>RSI!B2288</f>
        <v>4.6021000000000001</v>
      </c>
      <c r="C2288" s="2">
        <f>RSI!I2288</f>
        <v>55.618377569108972</v>
      </c>
      <c r="D2288" s="2">
        <f>MACD!E2288</f>
        <v>-4.9391201944456675E-2</v>
      </c>
      <c r="E2288" s="2">
        <f>MACD!F2288</f>
        <v>-3.2565738215623946E-2</v>
      </c>
      <c r="F2288" s="2">
        <f>'Moving Avg'!D2288</f>
        <v>4.5846600000000004</v>
      </c>
      <c r="G2288" s="2">
        <f>'Moving Avg'!F2288</f>
        <v>4.5567050000000009</v>
      </c>
      <c r="H2288" s="2">
        <f>'Moving Avg'!G2288</f>
        <v>4.5498800000000017</v>
      </c>
      <c r="I2288" s="2">
        <f>'Moving Avg'!H2288</f>
        <v>4.3521525000000061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  <c r="M2288" s="8">
        <f t="shared" si="350"/>
        <v>25</v>
      </c>
      <c r="N2288" s="8">
        <f t="shared" si="351"/>
        <v>45</v>
      </c>
      <c r="O2288" s="8">
        <f t="shared" si="352"/>
        <v>50</v>
      </c>
      <c r="P2288" s="8">
        <f t="shared" si="353"/>
        <v>83.5</v>
      </c>
      <c r="Q2288" s="9">
        <f t="shared" si="354"/>
        <v>44.524999999999999</v>
      </c>
      <c r="R2288" s="9">
        <f t="shared" si="355"/>
        <v>52.375</v>
      </c>
      <c r="S2288" s="9">
        <f t="shared" si="356"/>
        <v>60.575000000000003</v>
      </c>
      <c r="T2288" s="9">
        <f t="shared" si="357"/>
        <v>50.875</v>
      </c>
      <c r="U2288" s="8">
        <f t="shared" si="358"/>
        <v>52.491666666666674</v>
      </c>
      <c r="V2288" s="8">
        <f t="shared" si="359"/>
        <v>52.087500000000006</v>
      </c>
    </row>
    <row r="2289" spans="1:22" ht="13.5" x14ac:dyDescent="0.25">
      <c r="A2289" s="3">
        <f>RSI!A2289</f>
        <v>45335</v>
      </c>
      <c r="B2289" s="2">
        <f>RSI!B2289</f>
        <v>4.6021000000000001</v>
      </c>
      <c r="C2289" s="2">
        <f>RSI!I2289</f>
        <v>55.618377569108972</v>
      </c>
      <c r="D2289" s="2">
        <f>MACD!E2289</f>
        <v>-4.6978621128901388E-2</v>
      </c>
      <c r="E2289" s="2">
        <f>MACD!F2289</f>
        <v>-3.5448314798279437E-2</v>
      </c>
      <c r="F2289" s="2">
        <f>'Moving Avg'!D2289</f>
        <v>4.5864000000000003</v>
      </c>
      <c r="G2289" s="2">
        <f>'Moving Avg'!F2289</f>
        <v>4.5588900000000008</v>
      </c>
      <c r="H2289" s="2">
        <f>'Moving Avg'!G2289</f>
        <v>4.5502300000000018</v>
      </c>
      <c r="I2289" s="2">
        <f>'Moving Avg'!H2289</f>
        <v>4.3562310000000055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  <c r="M2289" s="8">
        <f t="shared" si="350"/>
        <v>25</v>
      </c>
      <c r="N2289" s="8">
        <f t="shared" si="351"/>
        <v>45</v>
      </c>
      <c r="O2289" s="8">
        <f t="shared" si="352"/>
        <v>50</v>
      </c>
      <c r="P2289" s="8">
        <f t="shared" si="353"/>
        <v>83.5</v>
      </c>
      <c r="Q2289" s="9">
        <f t="shared" si="354"/>
        <v>44.524999999999999</v>
      </c>
      <c r="R2289" s="9">
        <f t="shared" si="355"/>
        <v>52.375</v>
      </c>
      <c r="S2289" s="9">
        <f t="shared" si="356"/>
        <v>60.575000000000003</v>
      </c>
      <c r="T2289" s="9">
        <f t="shared" si="357"/>
        <v>50.875</v>
      </c>
      <c r="U2289" s="8">
        <f t="shared" si="358"/>
        <v>52.491666666666674</v>
      </c>
      <c r="V2289" s="8">
        <f t="shared" si="359"/>
        <v>52.087500000000006</v>
      </c>
    </row>
    <row r="2290" spans="1:22" ht="13.5" x14ac:dyDescent="0.25">
      <c r="A2290" s="3">
        <f>RSI!A2290</f>
        <v>45336</v>
      </c>
      <c r="B2290" s="2">
        <f>RSI!B2290</f>
        <v>4.6021000000000001</v>
      </c>
      <c r="C2290" s="2">
        <f>RSI!I2290</f>
        <v>55.618377569108965</v>
      </c>
      <c r="D2290" s="2">
        <f>MACD!E2290</f>
        <v>-3.718781141723948E-2</v>
      </c>
      <c r="E2290" s="2">
        <f>MACD!F2290</f>
        <v>-3.579621412207145E-2</v>
      </c>
      <c r="F2290" s="2">
        <f>'Moving Avg'!D2290</f>
        <v>4.5881400000000001</v>
      </c>
      <c r="G2290" s="2">
        <f>'Moving Avg'!F2290</f>
        <v>4.5706800000000012</v>
      </c>
      <c r="H2290" s="2">
        <f>'Moving Avg'!G2290</f>
        <v>4.550580000000001</v>
      </c>
      <c r="I2290" s="2">
        <f>'Moving Avg'!H2290</f>
        <v>4.3603095000000049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  <c r="M2290" s="8">
        <f t="shared" si="350"/>
        <v>25</v>
      </c>
      <c r="N2290" s="8">
        <f t="shared" si="351"/>
        <v>45</v>
      </c>
      <c r="O2290" s="8">
        <f t="shared" si="352"/>
        <v>50</v>
      </c>
      <c r="P2290" s="8">
        <f t="shared" si="353"/>
        <v>83.5</v>
      </c>
      <c r="Q2290" s="9">
        <f t="shared" si="354"/>
        <v>44.524999999999999</v>
      </c>
      <c r="R2290" s="9">
        <f t="shared" si="355"/>
        <v>52.375</v>
      </c>
      <c r="S2290" s="9">
        <f t="shared" si="356"/>
        <v>60.575000000000003</v>
      </c>
      <c r="T2290" s="9">
        <f t="shared" si="357"/>
        <v>50.875</v>
      </c>
      <c r="U2290" s="8">
        <f t="shared" si="358"/>
        <v>52.491666666666674</v>
      </c>
      <c r="V2290" s="8">
        <f t="shared" si="359"/>
        <v>52.087500000000006</v>
      </c>
    </row>
    <row r="2291" spans="1:22" ht="13.5" x14ac:dyDescent="0.25">
      <c r="A2291" s="3">
        <f>RSI!A2291</f>
        <v>45337</v>
      </c>
      <c r="B2291" s="2">
        <f>RSI!B2291</f>
        <v>4.6021000000000001</v>
      </c>
      <c r="C2291" s="2">
        <f>RSI!I2291</f>
        <v>55.618377569108965</v>
      </c>
      <c r="D2291" s="2">
        <f>MACD!E2291</f>
        <v>-2.9192301683974797E-2</v>
      </c>
      <c r="E2291" s="2">
        <f>MACD!F2291</f>
        <v>-3.4475431634452117E-2</v>
      </c>
      <c r="F2291" s="2">
        <f>'Moving Avg'!D2291</f>
        <v>4.58988</v>
      </c>
      <c r="G2291" s="2">
        <f>'Moving Avg'!F2291</f>
        <v>4.572865000000002</v>
      </c>
      <c r="H2291" s="2">
        <f>'Moving Avg'!G2291</f>
        <v>4.5509300000000019</v>
      </c>
      <c r="I2291" s="2">
        <f>'Moving Avg'!H2291</f>
        <v>4.3643880000000053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  <c r="M2291" s="8">
        <f t="shared" si="350"/>
        <v>25</v>
      </c>
      <c r="N2291" s="8">
        <f t="shared" si="351"/>
        <v>0</v>
      </c>
      <c r="O2291" s="8">
        <f t="shared" si="352"/>
        <v>50</v>
      </c>
      <c r="P2291" s="8">
        <f t="shared" si="353"/>
        <v>83.5</v>
      </c>
      <c r="Q2291" s="9">
        <f t="shared" si="354"/>
        <v>28.774999999999999</v>
      </c>
      <c r="R2291" s="9">
        <f t="shared" si="355"/>
        <v>43.375</v>
      </c>
      <c r="S2291" s="9">
        <f t="shared" si="356"/>
        <v>53.825000000000003</v>
      </c>
      <c r="T2291" s="9">
        <f t="shared" si="357"/>
        <v>39.625</v>
      </c>
      <c r="U2291" s="8">
        <f t="shared" si="358"/>
        <v>41.991666666666667</v>
      </c>
      <c r="V2291" s="8">
        <f t="shared" si="359"/>
        <v>41.400000000000006</v>
      </c>
    </row>
    <row r="2292" spans="1:22" ht="13.5" x14ac:dyDescent="0.25">
      <c r="A2292" s="3">
        <f>RSI!A2292</f>
        <v>45338</v>
      </c>
      <c r="B2292" s="2">
        <f>RSI!B2292</f>
        <v>4.6283000000000003</v>
      </c>
      <c r="C2292" s="2">
        <f>RSI!I2292</f>
        <v>58.469529961021649</v>
      </c>
      <c r="D2292" s="2">
        <f>MACD!E2292</f>
        <v>-2.4635223668635575E-2</v>
      </c>
      <c r="E2292" s="2">
        <f>MACD!F2292</f>
        <v>-3.250739004128881E-2</v>
      </c>
      <c r="F2292" s="2">
        <f>'Moving Avg'!D2292</f>
        <v>4.6073399999999998</v>
      </c>
      <c r="G2292" s="2">
        <f>'Moving Avg'!F2292</f>
        <v>4.5741750000000012</v>
      </c>
      <c r="H2292" s="2">
        <f>'Moving Avg'!G2292</f>
        <v>4.5518040000000006</v>
      </c>
      <c r="I2292" s="2">
        <f>'Moving Avg'!H2292</f>
        <v>4.3685975000000044</v>
      </c>
      <c r="J2292" s="6" t="str">
        <f>OBV!F2292</f>
        <v>BULLISH</v>
      </c>
      <c r="K2292" s="6" t="str">
        <f>OBV!G2292</f>
        <v>STRONG</v>
      </c>
      <c r="L2292" s="6" t="str">
        <f>OBV!H2292</f>
        <v>CONFIRMED BULLISH</v>
      </c>
      <c r="M2292" s="8">
        <f t="shared" si="350"/>
        <v>25</v>
      </c>
      <c r="N2292" s="8">
        <f t="shared" si="351"/>
        <v>0</v>
      </c>
      <c r="O2292" s="8">
        <f t="shared" si="352"/>
        <v>50</v>
      </c>
      <c r="P2292" s="8">
        <f t="shared" si="353"/>
        <v>100</v>
      </c>
      <c r="Q2292" s="9">
        <f t="shared" si="354"/>
        <v>31.25</v>
      </c>
      <c r="R2292" s="9">
        <f t="shared" si="355"/>
        <v>47.5</v>
      </c>
      <c r="S2292" s="9">
        <f t="shared" si="356"/>
        <v>61.25</v>
      </c>
      <c r="T2292" s="9">
        <f t="shared" si="357"/>
        <v>43.75</v>
      </c>
      <c r="U2292" s="8">
        <f t="shared" si="358"/>
        <v>46.666666666666664</v>
      </c>
      <c r="V2292" s="8">
        <f t="shared" si="359"/>
        <v>45.9375</v>
      </c>
    </row>
    <row r="2293" spans="1:22" ht="13.5" x14ac:dyDescent="0.25">
      <c r="A2293" s="3">
        <f>RSI!A2293</f>
        <v>45341</v>
      </c>
      <c r="B2293" s="2">
        <f>RSI!B2293</f>
        <v>4.6283000000000003</v>
      </c>
      <c r="C2293" s="2">
        <f>RSI!I2293</f>
        <v>58.469529961021649</v>
      </c>
      <c r="D2293" s="2">
        <f>MACD!E2293</f>
        <v>-2.1181840908257143E-2</v>
      </c>
      <c r="E2293" s="2">
        <f>MACD!F2293</f>
        <v>-3.0242280214682477E-2</v>
      </c>
      <c r="F2293" s="2">
        <f>'Moving Avg'!D2293</f>
        <v>4.6125799999999995</v>
      </c>
      <c r="G2293" s="2">
        <f>'Moving Avg'!F2293</f>
        <v>4.5754850000000022</v>
      </c>
      <c r="H2293" s="2">
        <f>'Moving Avg'!G2293</f>
        <v>4.5526780000000011</v>
      </c>
      <c r="I2293" s="2">
        <f>'Moving Avg'!H2293</f>
        <v>4.3725615000000042</v>
      </c>
      <c r="J2293" s="6" t="str">
        <f>OBV!F2293</f>
        <v>BULLISH</v>
      </c>
      <c r="K2293" s="6" t="str">
        <f>OBV!G2293</f>
        <v>STRONG</v>
      </c>
      <c r="L2293" s="6" t="str">
        <f>OBV!H2293</f>
        <v>CONFIRMED BULLISH</v>
      </c>
      <c r="M2293" s="8">
        <f t="shared" si="350"/>
        <v>25</v>
      </c>
      <c r="N2293" s="8">
        <f t="shared" si="351"/>
        <v>0</v>
      </c>
      <c r="O2293" s="8">
        <f t="shared" si="352"/>
        <v>50</v>
      </c>
      <c r="P2293" s="8">
        <f t="shared" si="353"/>
        <v>100</v>
      </c>
      <c r="Q2293" s="9">
        <f t="shared" si="354"/>
        <v>31.25</v>
      </c>
      <c r="R2293" s="9">
        <f t="shared" si="355"/>
        <v>47.5</v>
      </c>
      <c r="S2293" s="9">
        <f t="shared" si="356"/>
        <v>61.25</v>
      </c>
      <c r="T2293" s="9">
        <f t="shared" si="357"/>
        <v>43.75</v>
      </c>
      <c r="U2293" s="8">
        <f t="shared" si="358"/>
        <v>46.666666666666664</v>
      </c>
      <c r="V2293" s="8">
        <f t="shared" si="359"/>
        <v>45.9375</v>
      </c>
    </row>
    <row r="2294" spans="1:22" ht="13.5" x14ac:dyDescent="0.25">
      <c r="A2294" s="3">
        <f>RSI!A2294</f>
        <v>45342</v>
      </c>
      <c r="B2294" s="2">
        <f>RSI!B2294</f>
        <v>4.6283000000000003</v>
      </c>
      <c r="C2294" s="2">
        <f>RSI!I2294</f>
        <v>58.469529961021649</v>
      </c>
      <c r="D2294" s="2">
        <f>MACD!E2294</f>
        <v>-1.8632531441770794E-2</v>
      </c>
      <c r="E2294" s="2">
        <f>MACD!F2294</f>
        <v>-2.7920330460100139E-2</v>
      </c>
      <c r="F2294" s="2">
        <f>'Moving Avg'!D2294</f>
        <v>4.61782</v>
      </c>
      <c r="G2294" s="2">
        <f>'Moving Avg'!F2294</f>
        <v>4.5767949999999997</v>
      </c>
      <c r="H2294" s="2">
        <f>'Moving Avg'!G2294</f>
        <v>4.5526780000000011</v>
      </c>
      <c r="I2294" s="2">
        <f>'Moving Avg'!H2294</f>
        <v>4.3772630000000046</v>
      </c>
      <c r="J2294" s="6" t="str">
        <f>OBV!F2294</f>
        <v>BULLISH</v>
      </c>
      <c r="K2294" s="6" t="str">
        <f>OBV!G2294</f>
        <v>STRONG</v>
      </c>
      <c r="L2294" s="6" t="str">
        <f>OBV!H2294</f>
        <v>CONFIRMED BULLISH</v>
      </c>
      <c r="M2294" s="8">
        <f t="shared" si="350"/>
        <v>25</v>
      </c>
      <c r="N2294" s="8">
        <f t="shared" si="351"/>
        <v>0</v>
      </c>
      <c r="O2294" s="8">
        <f t="shared" si="352"/>
        <v>50</v>
      </c>
      <c r="P2294" s="8">
        <f t="shared" si="353"/>
        <v>100</v>
      </c>
      <c r="Q2294" s="9">
        <f t="shared" si="354"/>
        <v>31.25</v>
      </c>
      <c r="R2294" s="9">
        <f t="shared" si="355"/>
        <v>47.5</v>
      </c>
      <c r="S2294" s="9">
        <f t="shared" si="356"/>
        <v>61.25</v>
      </c>
      <c r="T2294" s="9">
        <f t="shared" si="357"/>
        <v>43.75</v>
      </c>
      <c r="U2294" s="8">
        <f t="shared" si="358"/>
        <v>46.666666666666664</v>
      </c>
      <c r="V2294" s="8">
        <f t="shared" si="359"/>
        <v>45.9375</v>
      </c>
    </row>
    <row r="2295" spans="1:22" ht="13.5" x14ac:dyDescent="0.25">
      <c r="A2295" s="3">
        <f>RSI!A2295</f>
        <v>45343</v>
      </c>
      <c r="B2295" s="2">
        <f>RSI!B2295</f>
        <v>4.6719999999999997</v>
      </c>
      <c r="C2295" s="2">
        <f>RSI!I2295</f>
        <v>63.371499337108666</v>
      </c>
      <c r="D2295" s="2">
        <f>MACD!E2295</f>
        <v>-2.0057630504303425E-2</v>
      </c>
      <c r="E2295" s="2">
        <f>MACD!F2295</f>
        <v>-2.6347790468940799E-2</v>
      </c>
      <c r="F2295" s="2">
        <f>'Moving Avg'!D2295</f>
        <v>4.6318000000000001</v>
      </c>
      <c r="G2295" s="2">
        <f>'Moving Avg'!F2295</f>
        <v>4.5802899999999998</v>
      </c>
      <c r="H2295" s="2">
        <f>'Moving Avg'!G2295</f>
        <v>4.5535519999999998</v>
      </c>
      <c r="I2295" s="2">
        <f>'Moving Avg'!H2295</f>
        <v>4.3813635000000044</v>
      </c>
      <c r="J2295" s="6" t="str">
        <f>OBV!F2295</f>
        <v>BULLISH</v>
      </c>
      <c r="K2295" s="6" t="str">
        <f>OBV!G2295</f>
        <v>STRONG</v>
      </c>
      <c r="L2295" s="6" t="str">
        <f>OBV!H2295</f>
        <v>CONFIRMED BULLISH</v>
      </c>
      <c r="M2295" s="8">
        <f t="shared" si="350"/>
        <v>25</v>
      </c>
      <c r="N2295" s="8">
        <f t="shared" si="351"/>
        <v>0</v>
      </c>
      <c r="O2295" s="8">
        <f t="shared" si="352"/>
        <v>50</v>
      </c>
      <c r="P2295" s="8">
        <f t="shared" si="353"/>
        <v>100</v>
      </c>
      <c r="Q2295" s="9">
        <f t="shared" si="354"/>
        <v>31.25</v>
      </c>
      <c r="R2295" s="9">
        <f t="shared" si="355"/>
        <v>47.5</v>
      </c>
      <c r="S2295" s="9">
        <f t="shared" si="356"/>
        <v>61.25</v>
      </c>
      <c r="T2295" s="9">
        <f t="shared" si="357"/>
        <v>43.75</v>
      </c>
      <c r="U2295" s="8">
        <f t="shared" si="358"/>
        <v>46.666666666666664</v>
      </c>
      <c r="V2295" s="8">
        <f t="shared" si="359"/>
        <v>45.9375</v>
      </c>
    </row>
    <row r="2296" spans="1:22" ht="13.5" x14ac:dyDescent="0.25">
      <c r="A2296" s="3">
        <f>RSI!A2296</f>
        <v>45344</v>
      </c>
      <c r="B2296" s="2">
        <f>RSI!B2296</f>
        <v>4.6719999999999997</v>
      </c>
      <c r="C2296" s="2">
        <f>RSI!I2296</f>
        <v>63.371499337108666</v>
      </c>
      <c r="D2296" s="2">
        <f>MACD!E2296</f>
        <v>-2.1841310618774479E-2</v>
      </c>
      <c r="E2296" s="2">
        <f>MACD!F2296</f>
        <v>-2.5446494498907537E-2</v>
      </c>
      <c r="F2296" s="2">
        <f>'Moving Avg'!D2296</f>
        <v>4.6457800000000002</v>
      </c>
      <c r="G2296" s="2">
        <f>'Moving Avg'!F2296</f>
        <v>4.5837849999999998</v>
      </c>
      <c r="H2296" s="2">
        <f>'Moving Avg'!G2296</f>
        <v>4.5546000000000006</v>
      </c>
      <c r="I2296" s="2">
        <f>'Moving Avg'!H2296</f>
        <v>4.3850950000000042</v>
      </c>
      <c r="J2296" s="6" t="str">
        <f>OBV!F2296</f>
        <v>BULLISH</v>
      </c>
      <c r="K2296" s="6" t="str">
        <f>OBV!G2296</f>
        <v>STRONG</v>
      </c>
      <c r="L2296" s="6" t="str">
        <f>OBV!H2296</f>
        <v>CONFIRMED BULLISH</v>
      </c>
      <c r="M2296" s="8">
        <f t="shared" si="350"/>
        <v>25</v>
      </c>
      <c r="N2296" s="8">
        <f t="shared" si="351"/>
        <v>0</v>
      </c>
      <c r="O2296" s="8">
        <f t="shared" si="352"/>
        <v>50</v>
      </c>
      <c r="P2296" s="8">
        <f t="shared" si="353"/>
        <v>100</v>
      </c>
      <c r="Q2296" s="9">
        <f t="shared" si="354"/>
        <v>31.25</v>
      </c>
      <c r="R2296" s="9">
        <f t="shared" si="355"/>
        <v>47.5</v>
      </c>
      <c r="S2296" s="9">
        <f t="shared" si="356"/>
        <v>61.25</v>
      </c>
      <c r="T2296" s="9">
        <f t="shared" si="357"/>
        <v>43.75</v>
      </c>
      <c r="U2296" s="8">
        <f t="shared" si="358"/>
        <v>46.666666666666664</v>
      </c>
      <c r="V2296" s="8">
        <f t="shared" si="359"/>
        <v>45.9375</v>
      </c>
    </row>
    <row r="2297" spans="1:22" ht="13.5" x14ac:dyDescent="0.25">
      <c r="A2297" s="3">
        <f>RSI!A2297</f>
        <v>45345</v>
      </c>
      <c r="B2297" s="2">
        <f>RSI!B2297</f>
        <v>4.6283000000000003</v>
      </c>
      <c r="C2297" s="2">
        <f>RSI!I2297</f>
        <v>55.741078649017162</v>
      </c>
      <c r="D2297" s="2">
        <f>MACD!E2297</f>
        <v>-2.8710104889442256E-2</v>
      </c>
      <c r="E2297" s="2">
        <f>MACD!F2297</f>
        <v>-2.6099216577014483E-2</v>
      </c>
      <c r="F2297" s="2">
        <f>'Moving Avg'!D2297</f>
        <v>4.6457800000000002</v>
      </c>
      <c r="G2297" s="2">
        <f>'Moving Avg'!F2297</f>
        <v>4.5951349999999991</v>
      </c>
      <c r="H2297" s="2">
        <f>'Moving Avg'!G2297</f>
        <v>4.5546000000000006</v>
      </c>
      <c r="I2297" s="2">
        <f>'Moving Avg'!H2297</f>
        <v>4.3885260000000041</v>
      </c>
      <c r="J2297" s="6" t="str">
        <f>OBV!F2297</f>
        <v>BULLISH</v>
      </c>
      <c r="K2297" s="6" t="str">
        <f>OBV!G2297</f>
        <v>NEUTRAL</v>
      </c>
      <c r="L2297" s="6" t="str">
        <f>OBV!H2297</f>
        <v>NEUTRAL</v>
      </c>
      <c r="M2297" s="8">
        <f t="shared" si="350"/>
        <v>25</v>
      </c>
      <c r="N2297" s="8">
        <f t="shared" si="351"/>
        <v>45</v>
      </c>
      <c r="O2297" s="8">
        <f t="shared" si="352"/>
        <v>50</v>
      </c>
      <c r="P2297" s="8">
        <f t="shared" si="353"/>
        <v>49.5</v>
      </c>
      <c r="Q2297" s="9">
        <f t="shared" si="354"/>
        <v>39.424999999999997</v>
      </c>
      <c r="R2297" s="9">
        <f t="shared" si="355"/>
        <v>43.875</v>
      </c>
      <c r="S2297" s="9">
        <f t="shared" si="356"/>
        <v>45.275000000000006</v>
      </c>
      <c r="T2297" s="9">
        <f t="shared" si="357"/>
        <v>42.375</v>
      </c>
      <c r="U2297" s="8">
        <f t="shared" si="358"/>
        <v>42.858333333333327</v>
      </c>
      <c r="V2297" s="8">
        <f t="shared" si="359"/>
        <v>42.737499999999997</v>
      </c>
    </row>
    <row r="2298" spans="1:22" ht="13.5" x14ac:dyDescent="0.25">
      <c r="A2298" s="3">
        <f>RSI!A2298</f>
        <v>45348</v>
      </c>
      <c r="B2298" s="2">
        <f>RSI!B2298</f>
        <v>4.6283000000000003</v>
      </c>
      <c r="C2298" s="2">
        <f>RSI!I2298</f>
        <v>55.741078649017169</v>
      </c>
      <c r="D2298" s="2">
        <f>MACD!E2298</f>
        <v>-2.5359329974558698E-2</v>
      </c>
      <c r="E2298" s="2">
        <f>MACD!F2298</f>
        <v>-2.5951239256523324E-2</v>
      </c>
      <c r="F2298" s="2">
        <f>'Moving Avg'!D2298</f>
        <v>4.6457800000000002</v>
      </c>
      <c r="G2298" s="2">
        <f>'Moving Avg'!F2298</f>
        <v>4.6064849999999984</v>
      </c>
      <c r="H2298" s="2">
        <f>'Moving Avg'!G2298</f>
        <v>4.5546000000000006</v>
      </c>
      <c r="I2298" s="2">
        <f>'Moving Avg'!H2298</f>
        <v>4.3919570000000041</v>
      </c>
      <c r="J2298" s="6" t="str">
        <f>OBV!F2298</f>
        <v>BULLISH</v>
      </c>
      <c r="K2298" s="6" t="str">
        <f>OBV!G2298</f>
        <v>NEUTRAL</v>
      </c>
      <c r="L2298" s="6" t="str">
        <f>OBV!H2298</f>
        <v>NEUTRAL</v>
      </c>
      <c r="M2298" s="8">
        <f t="shared" si="350"/>
        <v>25</v>
      </c>
      <c r="N2298" s="8">
        <f t="shared" si="351"/>
        <v>0</v>
      </c>
      <c r="O2298" s="8">
        <f t="shared" si="352"/>
        <v>50</v>
      </c>
      <c r="P2298" s="8">
        <f t="shared" si="353"/>
        <v>49.5</v>
      </c>
      <c r="Q2298" s="9">
        <f t="shared" si="354"/>
        <v>23.675000000000001</v>
      </c>
      <c r="R2298" s="9">
        <f t="shared" si="355"/>
        <v>34.875</v>
      </c>
      <c r="S2298" s="9">
        <f t="shared" si="356"/>
        <v>38.525000000000006</v>
      </c>
      <c r="T2298" s="9">
        <f t="shared" si="357"/>
        <v>31.125</v>
      </c>
      <c r="U2298" s="8">
        <f t="shared" si="358"/>
        <v>32.358333333333334</v>
      </c>
      <c r="V2298" s="8">
        <f t="shared" si="359"/>
        <v>32.049999999999997</v>
      </c>
    </row>
    <row r="2299" spans="1:22" ht="13.5" x14ac:dyDescent="0.25">
      <c r="A2299" s="3">
        <f>RSI!A2299</f>
        <v>45349</v>
      </c>
      <c r="B2299" s="2">
        <f>RSI!B2299</f>
        <v>4.6719999999999997</v>
      </c>
      <c r="C2299" s="2">
        <f>RSI!I2299</f>
        <v>61.164274510709106</v>
      </c>
      <c r="D2299" s="2">
        <f>MACD!E2299</f>
        <v>-2.5980696295095917E-2</v>
      </c>
      <c r="E2299" s="2">
        <f>MACD!F2299</f>
        <v>-2.5957130664237844E-2</v>
      </c>
      <c r="F2299" s="2">
        <f>'Moving Avg'!D2299</f>
        <v>4.6545199999999998</v>
      </c>
      <c r="G2299" s="2">
        <f>'Moving Avg'!F2299</f>
        <v>4.6130349999999991</v>
      </c>
      <c r="H2299" s="2">
        <f>'Moving Avg'!G2299</f>
        <v>4.5554740000000011</v>
      </c>
      <c r="I2299" s="2">
        <f>'Moving Avg'!H2299</f>
        <v>4.3956065000000049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0"/>
        <v>25</v>
      </c>
      <c r="N2299" s="8">
        <f t="shared" si="351"/>
        <v>45</v>
      </c>
      <c r="O2299" s="8">
        <f t="shared" si="352"/>
        <v>50</v>
      </c>
      <c r="P2299" s="8">
        <f t="shared" si="353"/>
        <v>83.5</v>
      </c>
      <c r="Q2299" s="9">
        <f t="shared" si="354"/>
        <v>44.524999999999999</v>
      </c>
      <c r="R2299" s="9">
        <f t="shared" si="355"/>
        <v>52.375</v>
      </c>
      <c r="S2299" s="9">
        <f t="shared" si="356"/>
        <v>60.575000000000003</v>
      </c>
      <c r="T2299" s="9">
        <f t="shared" si="357"/>
        <v>50.875</v>
      </c>
      <c r="U2299" s="8">
        <f t="shared" si="358"/>
        <v>52.491666666666674</v>
      </c>
      <c r="V2299" s="8">
        <f t="shared" si="359"/>
        <v>52.087500000000006</v>
      </c>
    </row>
    <row r="2300" spans="1:22" ht="13.5" x14ac:dyDescent="0.25">
      <c r="A2300" s="3">
        <f>RSI!A2300</f>
        <v>45350</v>
      </c>
      <c r="B2300" s="2">
        <f>RSI!B2300</f>
        <v>4.6719999999999997</v>
      </c>
      <c r="C2300" s="2">
        <f>RSI!I2300</f>
        <v>61.164274510709113</v>
      </c>
      <c r="D2300" s="2">
        <f>MACD!E2300</f>
        <v>-2.6968026645430854E-2</v>
      </c>
      <c r="E2300" s="2">
        <f>MACD!F2300</f>
        <v>-2.6159309860476446E-2</v>
      </c>
      <c r="F2300" s="2">
        <f>'Moving Avg'!D2300</f>
        <v>4.6545199999999998</v>
      </c>
      <c r="G2300" s="2">
        <f>'Moving Avg'!F2300</f>
        <v>4.6169649999999987</v>
      </c>
      <c r="H2300" s="2">
        <f>'Moving Avg'!G2300</f>
        <v>4.5563480000000007</v>
      </c>
      <c r="I2300" s="2">
        <f>'Moving Avg'!H2300</f>
        <v>4.3992560000000047</v>
      </c>
      <c r="J2300" s="6" t="str">
        <f>OBV!F2300</f>
        <v>BEARISH</v>
      </c>
      <c r="K2300" s="6" t="str">
        <f>OBV!G2300</f>
        <v>NEUTRAL</v>
      </c>
      <c r="L2300" s="6" t="str">
        <f>OBV!H2300</f>
        <v>NEUTRAL</v>
      </c>
      <c r="M2300" s="8">
        <f t="shared" si="350"/>
        <v>25</v>
      </c>
      <c r="N2300" s="8">
        <f t="shared" si="351"/>
        <v>45</v>
      </c>
      <c r="O2300" s="8">
        <f t="shared" si="352"/>
        <v>50</v>
      </c>
      <c r="P2300" s="8">
        <f t="shared" si="353"/>
        <v>16.5</v>
      </c>
      <c r="Q2300" s="9">
        <f t="shared" si="354"/>
        <v>34.475000000000001</v>
      </c>
      <c r="R2300" s="9">
        <f t="shared" si="355"/>
        <v>35.625</v>
      </c>
      <c r="S2300" s="9">
        <f t="shared" si="356"/>
        <v>30.425000000000001</v>
      </c>
      <c r="T2300" s="9">
        <f t="shared" si="357"/>
        <v>34.125</v>
      </c>
      <c r="U2300" s="8">
        <f t="shared" si="358"/>
        <v>33.508333333333333</v>
      </c>
      <c r="V2300" s="8">
        <f t="shared" si="359"/>
        <v>33.662499999999994</v>
      </c>
    </row>
    <row r="2301" spans="1:22" ht="13.5" x14ac:dyDescent="0.25">
      <c r="A2301" s="3">
        <f>RSI!A2301</f>
        <v>45351</v>
      </c>
      <c r="B2301" s="2">
        <f>RSI!B2301</f>
        <v>4.6719999999999997</v>
      </c>
      <c r="C2301" s="2">
        <f>RSI!I2301</f>
        <v>61.164274510709106</v>
      </c>
      <c r="D2301" s="2">
        <f>MACD!E2301</f>
        <v>-2.8230829322811068E-2</v>
      </c>
      <c r="E2301" s="2">
        <f>MACD!F2301</f>
        <v>-2.6573613752943374E-2</v>
      </c>
      <c r="F2301" s="2">
        <f>'Moving Avg'!D2301</f>
        <v>4.6545199999999998</v>
      </c>
      <c r="G2301" s="2">
        <f>'Moving Avg'!F2301</f>
        <v>4.6208949999999991</v>
      </c>
      <c r="H2301" s="2">
        <f>'Moving Avg'!G2301</f>
        <v>4.5572220000000012</v>
      </c>
      <c r="I2301" s="2">
        <f>'Moving Avg'!H2301</f>
        <v>4.4029055000000046</v>
      </c>
      <c r="J2301" s="6" t="str">
        <f>OBV!F2301</f>
        <v>BEARISH</v>
      </c>
      <c r="K2301" s="6" t="str">
        <f>OBV!G2301</f>
        <v>NEUTRAL</v>
      </c>
      <c r="L2301" s="6" t="str">
        <f>OBV!H2301</f>
        <v>NEUTRAL</v>
      </c>
      <c r="M2301" s="8">
        <f t="shared" si="350"/>
        <v>25</v>
      </c>
      <c r="N2301" s="8">
        <f t="shared" si="351"/>
        <v>45</v>
      </c>
      <c r="O2301" s="8">
        <f t="shared" si="352"/>
        <v>50</v>
      </c>
      <c r="P2301" s="8">
        <f t="shared" si="353"/>
        <v>16.5</v>
      </c>
      <c r="Q2301" s="9">
        <f t="shared" si="354"/>
        <v>34.475000000000001</v>
      </c>
      <c r="R2301" s="9">
        <f t="shared" si="355"/>
        <v>35.625</v>
      </c>
      <c r="S2301" s="9">
        <f t="shared" si="356"/>
        <v>30.425000000000001</v>
      </c>
      <c r="T2301" s="9">
        <f t="shared" si="357"/>
        <v>34.125</v>
      </c>
      <c r="U2301" s="8">
        <f t="shared" si="358"/>
        <v>33.508333333333333</v>
      </c>
      <c r="V2301" s="8">
        <f t="shared" si="359"/>
        <v>33.662499999999994</v>
      </c>
    </row>
    <row r="2302" spans="1:22" ht="13.5" x14ac:dyDescent="0.25">
      <c r="A2302" s="3">
        <f>RSI!A2302</f>
        <v>45352</v>
      </c>
      <c r="B2302" s="2">
        <f>RSI!B2302</f>
        <v>4.6719999999999997</v>
      </c>
      <c r="C2302" s="2">
        <f>RSI!I2302</f>
        <v>61.164274510709113</v>
      </c>
      <c r="D2302" s="2">
        <f>MACD!E2302</f>
        <v>-2.566429775297685E-2</v>
      </c>
      <c r="E2302" s="2">
        <f>MACD!F2302</f>
        <v>-2.6391750552950073E-2</v>
      </c>
      <c r="F2302" s="2">
        <f>'Moving Avg'!D2302</f>
        <v>4.6632600000000002</v>
      </c>
      <c r="G2302" s="2">
        <f>'Moving Avg'!F2302</f>
        <v>4.6248249999999995</v>
      </c>
      <c r="H2302" s="2">
        <f>'Moving Avg'!G2302</f>
        <v>4.5584460000000009</v>
      </c>
      <c r="I2302" s="2">
        <f>'Moving Avg'!H2302</f>
        <v>4.4063910000000046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  <c r="M2302" s="8">
        <f t="shared" si="350"/>
        <v>25</v>
      </c>
      <c r="N2302" s="8">
        <f t="shared" si="351"/>
        <v>0</v>
      </c>
      <c r="O2302" s="8">
        <f t="shared" si="352"/>
        <v>50</v>
      </c>
      <c r="P2302" s="8">
        <f t="shared" si="353"/>
        <v>83.5</v>
      </c>
      <c r="Q2302" s="9">
        <f t="shared" si="354"/>
        <v>28.774999999999999</v>
      </c>
      <c r="R2302" s="9">
        <f t="shared" si="355"/>
        <v>43.375</v>
      </c>
      <c r="S2302" s="9">
        <f t="shared" si="356"/>
        <v>53.825000000000003</v>
      </c>
      <c r="T2302" s="9">
        <f t="shared" si="357"/>
        <v>39.625</v>
      </c>
      <c r="U2302" s="8">
        <f t="shared" si="358"/>
        <v>41.991666666666667</v>
      </c>
      <c r="V2302" s="8">
        <f t="shared" si="359"/>
        <v>41.400000000000006</v>
      </c>
    </row>
    <row r="2303" spans="1:22" ht="13.5" x14ac:dyDescent="0.25">
      <c r="A2303" s="3">
        <f>RSI!A2303</f>
        <v>45355</v>
      </c>
      <c r="B2303" s="2">
        <f>RSI!B2303</f>
        <v>4.6719999999999997</v>
      </c>
      <c r="C2303" s="2">
        <f>RSI!I2303</f>
        <v>61.164274510709113</v>
      </c>
      <c r="D2303" s="2">
        <f>MACD!E2303</f>
        <v>-2.3859017488828016E-2</v>
      </c>
      <c r="E2303" s="2">
        <f>MACD!F2303</f>
        <v>-2.5885203940125664E-2</v>
      </c>
      <c r="F2303" s="2">
        <f>'Moving Avg'!D2303</f>
        <v>4.6719999999999997</v>
      </c>
      <c r="G2303" s="2">
        <f>'Moving Avg'!F2303</f>
        <v>4.6287549999999991</v>
      </c>
      <c r="H2303" s="2">
        <f>'Moving Avg'!G2303</f>
        <v>4.5596700000000006</v>
      </c>
      <c r="I2303" s="2">
        <f>'Moving Avg'!H2303</f>
        <v>4.409672000000004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  <c r="M2303" s="8">
        <f t="shared" si="350"/>
        <v>25</v>
      </c>
      <c r="N2303" s="8">
        <f t="shared" si="351"/>
        <v>0</v>
      </c>
      <c r="O2303" s="8">
        <f t="shared" si="352"/>
        <v>50</v>
      </c>
      <c r="P2303" s="8">
        <f t="shared" si="353"/>
        <v>83.5</v>
      </c>
      <c r="Q2303" s="9">
        <f t="shared" si="354"/>
        <v>28.774999999999999</v>
      </c>
      <c r="R2303" s="9">
        <f t="shared" si="355"/>
        <v>43.375</v>
      </c>
      <c r="S2303" s="9">
        <f t="shared" si="356"/>
        <v>53.825000000000003</v>
      </c>
      <c r="T2303" s="9">
        <f t="shared" si="357"/>
        <v>39.625</v>
      </c>
      <c r="U2303" s="8">
        <f t="shared" si="358"/>
        <v>41.991666666666667</v>
      </c>
      <c r="V2303" s="8">
        <f t="shared" si="359"/>
        <v>41.400000000000006</v>
      </c>
    </row>
    <row r="2304" spans="1:22" ht="13.5" x14ac:dyDescent="0.25">
      <c r="A2304" s="3">
        <f>RSI!A2304</f>
        <v>45356</v>
      </c>
      <c r="B2304" s="2">
        <f>RSI!B2304</f>
        <v>4.6719999999999997</v>
      </c>
      <c r="C2304" s="2">
        <f>RSI!I2304</f>
        <v>61.164274510709113</v>
      </c>
      <c r="D2304" s="2">
        <f>MACD!E2304</f>
        <v>-2.2670732182285214E-2</v>
      </c>
      <c r="E2304" s="2">
        <f>MACD!F2304</f>
        <v>-2.5242309588557575E-2</v>
      </c>
      <c r="F2304" s="2">
        <f>'Moving Avg'!D2304</f>
        <v>4.6719999999999997</v>
      </c>
      <c r="G2304" s="2">
        <f>'Moving Avg'!F2304</f>
        <v>4.6326849999999995</v>
      </c>
      <c r="H2304" s="2">
        <f>'Moving Avg'!G2304</f>
        <v>4.5608940000000011</v>
      </c>
      <c r="I2304" s="2">
        <f>'Moving Avg'!H2304</f>
        <v>4.4129530000000043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  <c r="M2304" s="8">
        <f t="shared" si="350"/>
        <v>25</v>
      </c>
      <c r="N2304" s="8">
        <f t="shared" si="351"/>
        <v>0</v>
      </c>
      <c r="O2304" s="8">
        <f t="shared" si="352"/>
        <v>50</v>
      </c>
      <c r="P2304" s="8">
        <f t="shared" si="353"/>
        <v>33</v>
      </c>
      <c r="Q2304" s="9">
        <f t="shared" si="354"/>
        <v>21.2</v>
      </c>
      <c r="R2304" s="9">
        <f t="shared" si="355"/>
        <v>30.75</v>
      </c>
      <c r="S2304" s="9">
        <f t="shared" si="356"/>
        <v>31.1</v>
      </c>
      <c r="T2304" s="9">
        <f t="shared" si="357"/>
        <v>27</v>
      </c>
      <c r="U2304" s="8">
        <f t="shared" si="358"/>
        <v>27.683333333333337</v>
      </c>
      <c r="V2304" s="8">
        <f t="shared" si="359"/>
        <v>27.512500000000003</v>
      </c>
    </row>
    <row r="2305" spans="1:22" ht="13.5" x14ac:dyDescent="0.25">
      <c r="A2305" s="3">
        <f>RSI!A2305</f>
        <v>45357</v>
      </c>
      <c r="B2305" s="2">
        <f>RSI!B2305</f>
        <v>4.6719999999999997</v>
      </c>
      <c r="C2305" s="2">
        <f>RSI!I2305</f>
        <v>61.164274510709113</v>
      </c>
      <c r="D2305" s="2">
        <f>MACD!E2305</f>
        <v>-1.5256312273373318E-2</v>
      </c>
      <c r="E2305" s="2">
        <f>MACD!F2305</f>
        <v>-2.3245110125520725E-2</v>
      </c>
      <c r="F2305" s="2">
        <f>'Moving Avg'!D2305</f>
        <v>4.6719999999999997</v>
      </c>
      <c r="G2305" s="2">
        <f>'Moving Avg'!F2305</f>
        <v>4.6366149999999999</v>
      </c>
      <c r="H2305" s="2">
        <f>'Moving Avg'!G2305</f>
        <v>4.5621180000000008</v>
      </c>
      <c r="I2305" s="2">
        <f>'Moving Avg'!H2305</f>
        <v>4.4162340000000038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  <c r="M2305" s="8">
        <f t="shared" si="350"/>
        <v>25</v>
      </c>
      <c r="N2305" s="8">
        <f t="shared" si="351"/>
        <v>0</v>
      </c>
      <c r="O2305" s="8">
        <f t="shared" si="352"/>
        <v>50</v>
      </c>
      <c r="P2305" s="8">
        <f t="shared" si="353"/>
        <v>33</v>
      </c>
      <c r="Q2305" s="9">
        <f t="shared" si="354"/>
        <v>21.2</v>
      </c>
      <c r="R2305" s="9">
        <f t="shared" si="355"/>
        <v>30.75</v>
      </c>
      <c r="S2305" s="9">
        <f t="shared" si="356"/>
        <v>31.1</v>
      </c>
      <c r="T2305" s="9">
        <f t="shared" si="357"/>
        <v>27</v>
      </c>
      <c r="U2305" s="8">
        <f t="shared" si="358"/>
        <v>27.683333333333337</v>
      </c>
      <c r="V2305" s="8">
        <f t="shared" si="359"/>
        <v>27.512500000000003</v>
      </c>
    </row>
    <row r="2306" spans="1:22" ht="13.5" x14ac:dyDescent="0.25">
      <c r="A2306" s="3">
        <f>RSI!A2306</f>
        <v>45358</v>
      </c>
      <c r="B2306" s="2">
        <f>RSI!B2306</f>
        <v>4.6719999999999997</v>
      </c>
      <c r="C2306" s="2">
        <f>RSI!I2306</f>
        <v>61.164274510709113</v>
      </c>
      <c r="D2306" s="2">
        <f>MACD!E2306</f>
        <v>-9.2734327176913212E-3</v>
      </c>
      <c r="E2306" s="2">
        <f>MACD!F2306</f>
        <v>-2.0450774643954846E-2</v>
      </c>
      <c r="F2306" s="2">
        <f>'Moving Avg'!D2306</f>
        <v>4.6719999999999997</v>
      </c>
      <c r="G2306" s="2">
        <f>'Moving Avg'!F2306</f>
        <v>4.6405449999999995</v>
      </c>
      <c r="H2306" s="2">
        <f>'Moving Avg'!G2306</f>
        <v>4.5636900000000011</v>
      </c>
      <c r="I2306" s="2">
        <f>'Moving Avg'!H2306</f>
        <v>4.4195965000000035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33</v>
      </c>
      <c r="Q2306" s="9">
        <f t="shared" si="354"/>
        <v>21.2</v>
      </c>
      <c r="R2306" s="9">
        <f t="shared" si="355"/>
        <v>30.75</v>
      </c>
      <c r="S2306" s="9">
        <f t="shared" si="356"/>
        <v>31.1</v>
      </c>
      <c r="T2306" s="9">
        <f t="shared" si="357"/>
        <v>27</v>
      </c>
      <c r="U2306" s="8">
        <f t="shared" si="358"/>
        <v>27.683333333333337</v>
      </c>
      <c r="V2306" s="8">
        <f t="shared" si="359"/>
        <v>27.512500000000003</v>
      </c>
    </row>
    <row r="2307" spans="1:22" ht="13.5" x14ac:dyDescent="0.25">
      <c r="A2307" s="3">
        <f>RSI!A2307</f>
        <v>45359</v>
      </c>
      <c r="B2307" s="2">
        <f>RSI!B2307</f>
        <v>4.6719999999999997</v>
      </c>
      <c r="C2307" s="2">
        <f>RSI!I2307</f>
        <v>61.164274510709113</v>
      </c>
      <c r="D2307" s="2">
        <f>MACD!E2307</f>
        <v>-1.1203388248508084E-2</v>
      </c>
      <c r="E2307" s="2">
        <f>MACD!F2307</f>
        <v>-1.8601297364865491E-2</v>
      </c>
      <c r="F2307" s="2">
        <f>'Moving Avg'!D2307</f>
        <v>4.6719999999999997</v>
      </c>
      <c r="G2307" s="2">
        <f>'Moving Avg'!F2307</f>
        <v>4.6470949999999984</v>
      </c>
      <c r="H2307" s="2">
        <f>'Moving Avg'!G2307</f>
        <v>4.5650880000000003</v>
      </c>
      <c r="I2307" s="2">
        <f>'Moving Avg'!H2307</f>
        <v>4.4229590000000032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  <c r="M2307" s="8">
        <f t="shared" si="360"/>
        <v>25</v>
      </c>
      <c r="N2307" s="8">
        <f t="shared" si="361"/>
        <v>0</v>
      </c>
      <c r="O2307" s="8">
        <f t="shared" si="362"/>
        <v>50</v>
      </c>
      <c r="P2307" s="8">
        <f t="shared" si="363"/>
        <v>33</v>
      </c>
      <c r="Q2307" s="9">
        <f t="shared" ref="Q2307:Q2370" si="364">0.35*M2307+N2307*0.35+O2307*0.15+P2307*0.15</f>
        <v>21.2</v>
      </c>
      <c r="R2307" s="9">
        <f t="shared" ref="R2307:R2370" si="365">M2307*0.2+N2307*0.2+O2307*0.35+P2307*0.25</f>
        <v>30.75</v>
      </c>
      <c r="S2307" s="9">
        <f t="shared" ref="S2307:S2370" si="366">M2307*0.15+N2307*0.15+O2307*0.25+P2307*0.45</f>
        <v>31.1</v>
      </c>
      <c r="T2307" s="9">
        <f t="shared" ref="T2307:T2370" si="367">0.25*SUM(M2307:P2307)</f>
        <v>27</v>
      </c>
      <c r="U2307" s="8">
        <f t="shared" ref="U2307:U2370" si="368">SUM(Q2307:S2307)/3</f>
        <v>27.683333333333337</v>
      </c>
      <c r="V2307" s="8">
        <f t="shared" ref="V2307:V2370" si="369">SUM(Q2307:T2307)/4</f>
        <v>27.512500000000003</v>
      </c>
    </row>
    <row r="2308" spans="1:22" ht="13.5" x14ac:dyDescent="0.25">
      <c r="A2308" s="3">
        <f>RSI!A2308</f>
        <v>45362</v>
      </c>
      <c r="B2308" s="2">
        <f>RSI!B2308</f>
        <v>4.6719999999999997</v>
      </c>
      <c r="C2308" s="2">
        <f>RSI!I2308</f>
        <v>61.164274510709113</v>
      </c>
      <c r="D2308" s="2">
        <f>MACD!E2308</f>
        <v>-1.3085793427940473E-2</v>
      </c>
      <c r="E2308" s="2">
        <f>MACD!F2308</f>
        <v>-1.7498196577480488E-2</v>
      </c>
      <c r="F2308" s="2">
        <f>'Moving Avg'!D2308</f>
        <v>4.6719999999999997</v>
      </c>
      <c r="G2308" s="2">
        <f>'Moving Avg'!F2308</f>
        <v>4.6505899999999993</v>
      </c>
      <c r="H2308" s="2">
        <f>'Moving Avg'!G2308</f>
        <v>4.5664860000000003</v>
      </c>
      <c r="I2308" s="2">
        <f>'Moving Avg'!H2308</f>
        <v>4.4263215000000038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  <c r="M2308" s="8">
        <f t="shared" si="360"/>
        <v>25</v>
      </c>
      <c r="N2308" s="8">
        <f t="shared" si="361"/>
        <v>0</v>
      </c>
      <c r="O2308" s="8">
        <f t="shared" si="362"/>
        <v>50</v>
      </c>
      <c r="P2308" s="8">
        <f t="shared" si="363"/>
        <v>33</v>
      </c>
      <c r="Q2308" s="9">
        <f t="shared" si="364"/>
        <v>21.2</v>
      </c>
      <c r="R2308" s="9">
        <f t="shared" si="365"/>
        <v>30.75</v>
      </c>
      <c r="S2308" s="9">
        <f t="shared" si="366"/>
        <v>31.1</v>
      </c>
      <c r="T2308" s="9">
        <f t="shared" si="367"/>
        <v>27</v>
      </c>
      <c r="U2308" s="8">
        <f t="shared" si="368"/>
        <v>27.683333333333337</v>
      </c>
      <c r="V2308" s="8">
        <f t="shared" si="369"/>
        <v>27.512500000000003</v>
      </c>
    </row>
    <row r="2309" spans="1:22" ht="13.5" x14ac:dyDescent="0.25">
      <c r="A2309" s="3">
        <f>RSI!A2309</f>
        <v>45363</v>
      </c>
      <c r="B2309" s="2">
        <f>RSI!B2309</f>
        <v>4.6719999999999997</v>
      </c>
      <c r="C2309" s="2">
        <f>RSI!I2309</f>
        <v>61.164274510709113</v>
      </c>
      <c r="D2309" s="2">
        <f>MACD!E2309</f>
        <v>-8.1864152246122757E-3</v>
      </c>
      <c r="E2309" s="2">
        <f>MACD!F2309</f>
        <v>-1.5635840306906845E-2</v>
      </c>
      <c r="F2309" s="2">
        <f>'Moving Avg'!D2309</f>
        <v>4.6719999999999997</v>
      </c>
      <c r="G2309" s="2">
        <f>'Moving Avg'!F2309</f>
        <v>4.6540849999999985</v>
      </c>
      <c r="H2309" s="2">
        <f>'Moving Avg'!G2309</f>
        <v>4.5678840000000003</v>
      </c>
      <c r="I2309" s="2">
        <f>'Moving Avg'!H2309</f>
        <v>4.4291600000000031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25</v>
      </c>
      <c r="N2309" s="8">
        <f t="shared" si="361"/>
        <v>0</v>
      </c>
      <c r="O2309" s="8">
        <f t="shared" si="362"/>
        <v>50</v>
      </c>
      <c r="P2309" s="8">
        <f t="shared" si="363"/>
        <v>33</v>
      </c>
      <c r="Q2309" s="9">
        <f t="shared" si="364"/>
        <v>21.2</v>
      </c>
      <c r="R2309" s="9">
        <f t="shared" si="365"/>
        <v>30.75</v>
      </c>
      <c r="S2309" s="9">
        <f t="shared" si="366"/>
        <v>31.1</v>
      </c>
      <c r="T2309" s="9">
        <f t="shared" si="367"/>
        <v>27</v>
      </c>
      <c r="U2309" s="8">
        <f t="shared" si="368"/>
        <v>27.683333333333337</v>
      </c>
      <c r="V2309" s="8">
        <f t="shared" si="369"/>
        <v>27.512500000000003</v>
      </c>
    </row>
    <row r="2310" spans="1:22" ht="13.5" x14ac:dyDescent="0.25">
      <c r="A2310" s="3">
        <f>RSI!A2310</f>
        <v>45364</v>
      </c>
      <c r="B2310" s="2">
        <f>RSI!B2310</f>
        <v>4.6719999999999997</v>
      </c>
      <c r="C2310" s="2">
        <f>RSI!I2310</f>
        <v>61.164274510709113</v>
      </c>
      <c r="D2310" s="2">
        <f>MACD!E2310</f>
        <v>-4.2545785670240477E-3</v>
      </c>
      <c r="E2310" s="2">
        <f>MACD!F2310</f>
        <v>-1.3359587958930287E-2</v>
      </c>
      <c r="F2310" s="2">
        <f>'Moving Avg'!D2310</f>
        <v>4.6719999999999997</v>
      </c>
      <c r="G2310" s="2">
        <f>'Moving Avg'!F2310</f>
        <v>4.6575799999999985</v>
      </c>
      <c r="H2310" s="2">
        <f>'Moving Avg'!G2310</f>
        <v>4.5692820000000003</v>
      </c>
      <c r="I2310" s="2">
        <f>'Moving Avg'!H2310</f>
        <v>4.4319985000000033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25</v>
      </c>
      <c r="N2310" s="8">
        <f t="shared" si="361"/>
        <v>0</v>
      </c>
      <c r="O2310" s="8">
        <f t="shared" si="362"/>
        <v>50</v>
      </c>
      <c r="P2310" s="8">
        <f t="shared" si="363"/>
        <v>33</v>
      </c>
      <c r="Q2310" s="9">
        <f t="shared" si="364"/>
        <v>21.2</v>
      </c>
      <c r="R2310" s="9">
        <f t="shared" si="365"/>
        <v>30.75</v>
      </c>
      <c r="S2310" s="9">
        <f t="shared" si="366"/>
        <v>31.1</v>
      </c>
      <c r="T2310" s="9">
        <f t="shared" si="367"/>
        <v>27</v>
      </c>
      <c r="U2310" s="8">
        <f t="shared" si="368"/>
        <v>27.683333333333337</v>
      </c>
      <c r="V2310" s="8">
        <f t="shared" si="369"/>
        <v>27.512500000000003</v>
      </c>
    </row>
    <row r="2311" spans="1:22" ht="13.5" x14ac:dyDescent="0.25">
      <c r="A2311" s="3">
        <f>RSI!A2311</f>
        <v>45365</v>
      </c>
      <c r="B2311" s="2">
        <f>RSI!B2311</f>
        <v>4.8379000000000003</v>
      </c>
      <c r="C2311" s="2">
        <f>RSI!I2311</f>
        <v>81.784128097394429</v>
      </c>
      <c r="D2311" s="2">
        <f>MACD!E2311</f>
        <v>-1.3414483424275758E-2</v>
      </c>
      <c r="E2311" s="2">
        <f>MACD!F2311</f>
        <v>-1.3370567051999382E-2</v>
      </c>
      <c r="F2311" s="2">
        <f>'Moving Avg'!D2311</f>
        <v>4.7051800000000004</v>
      </c>
      <c r="G2311" s="2">
        <f>'Moving Avg'!F2311</f>
        <v>4.6693699999999989</v>
      </c>
      <c r="H2311" s="2">
        <f>'Moving Avg'!G2311</f>
        <v>4.5780139999999996</v>
      </c>
      <c r="I2311" s="2">
        <f>'Moving Avg'!H2311</f>
        <v>4.4356665000000035</v>
      </c>
      <c r="J2311" s="6" t="str">
        <f>OBV!F2311</f>
        <v>BULLISH</v>
      </c>
      <c r="K2311" s="6" t="str">
        <f>OBV!G2311</f>
        <v>STRONG</v>
      </c>
      <c r="L2311" s="6" t="str">
        <f>OBV!H2311</f>
        <v>CONFIRMED BULLISH</v>
      </c>
      <c r="M2311" s="8">
        <f t="shared" si="360"/>
        <v>0</v>
      </c>
      <c r="N2311" s="8">
        <f t="shared" si="361"/>
        <v>45</v>
      </c>
      <c r="O2311" s="8">
        <f t="shared" si="362"/>
        <v>50</v>
      </c>
      <c r="P2311" s="8">
        <f t="shared" si="363"/>
        <v>100</v>
      </c>
      <c r="Q2311" s="9">
        <f t="shared" si="364"/>
        <v>38.25</v>
      </c>
      <c r="R2311" s="9">
        <f t="shared" si="365"/>
        <v>51.5</v>
      </c>
      <c r="S2311" s="9">
        <f t="shared" si="366"/>
        <v>64.25</v>
      </c>
      <c r="T2311" s="9">
        <f t="shared" si="367"/>
        <v>48.75</v>
      </c>
      <c r="U2311" s="8">
        <f t="shared" si="368"/>
        <v>51.333333333333336</v>
      </c>
      <c r="V2311" s="8">
        <f t="shared" si="369"/>
        <v>50.6875</v>
      </c>
    </row>
    <row r="2312" spans="1:22" ht="13.5" x14ac:dyDescent="0.25">
      <c r="A2312" s="3">
        <f>RSI!A2312</f>
        <v>45366</v>
      </c>
      <c r="B2312" s="2">
        <f>RSI!B2312</f>
        <v>4.6719999999999997</v>
      </c>
      <c r="C2312" s="2">
        <f>RSI!I2312</f>
        <v>52.032378213133164</v>
      </c>
      <c r="D2312" s="2">
        <f>MACD!E2312</f>
        <v>-1.0039884854609049E-2</v>
      </c>
      <c r="E2312" s="2">
        <f>MACD!F2312</f>
        <v>-1.2704430612521316E-2</v>
      </c>
      <c r="F2312" s="2">
        <f>'Moving Avg'!D2312</f>
        <v>4.7051800000000004</v>
      </c>
      <c r="G2312" s="2">
        <f>'Moving Avg'!F2312</f>
        <v>4.6715549999999988</v>
      </c>
      <c r="H2312" s="2">
        <f>'Moving Avg'!G2312</f>
        <v>4.5841279999999998</v>
      </c>
      <c r="I2312" s="2">
        <f>'Moving Avg'!H2312</f>
        <v>4.4385050000000028</v>
      </c>
      <c r="J2312" s="6" t="str">
        <f>OBV!F2312</f>
        <v>BULLISH</v>
      </c>
      <c r="K2312" s="6" t="str">
        <f>OBV!G2312</f>
        <v>STRONG</v>
      </c>
      <c r="L2312" s="6" t="str">
        <f>OBV!H2312</f>
        <v>NEUTRAL</v>
      </c>
      <c r="M2312" s="8">
        <f t="shared" si="360"/>
        <v>25</v>
      </c>
      <c r="N2312" s="8">
        <f t="shared" si="361"/>
        <v>0</v>
      </c>
      <c r="O2312" s="8">
        <f t="shared" si="362"/>
        <v>50</v>
      </c>
      <c r="P2312" s="8">
        <f t="shared" si="363"/>
        <v>66</v>
      </c>
      <c r="Q2312" s="9">
        <f t="shared" si="364"/>
        <v>26.15</v>
      </c>
      <c r="R2312" s="9">
        <f t="shared" si="365"/>
        <v>39</v>
      </c>
      <c r="S2312" s="9">
        <f t="shared" si="366"/>
        <v>45.95</v>
      </c>
      <c r="T2312" s="9">
        <f t="shared" si="367"/>
        <v>35.25</v>
      </c>
      <c r="U2312" s="8">
        <f t="shared" si="368"/>
        <v>37.033333333333339</v>
      </c>
      <c r="V2312" s="8">
        <f t="shared" si="369"/>
        <v>36.587500000000006</v>
      </c>
    </row>
    <row r="2313" spans="1:22" ht="13.5" x14ac:dyDescent="0.25">
      <c r="A2313" s="3">
        <f>RSI!A2313</f>
        <v>45369</v>
      </c>
      <c r="B2313" s="2">
        <f>RSI!B2313</f>
        <v>4.7156000000000002</v>
      </c>
      <c r="C2313" s="2">
        <f>RSI!I2313</f>
        <v>56.510096034998369</v>
      </c>
      <c r="D2313" s="2">
        <f>MACD!E2313</f>
        <v>-1.051118358373504E-2</v>
      </c>
      <c r="E2313" s="2">
        <f>MACD!F2313</f>
        <v>-1.2265781206764061E-2</v>
      </c>
      <c r="F2313" s="2">
        <f>'Moving Avg'!D2313</f>
        <v>4.7138999999999998</v>
      </c>
      <c r="G2313" s="2">
        <f>'Moving Avg'!F2313</f>
        <v>4.6759199999999987</v>
      </c>
      <c r="H2313" s="2">
        <f>'Moving Avg'!G2313</f>
        <v>4.5911139999999993</v>
      </c>
      <c r="I2313" s="2">
        <f>'Moving Avg'!H2313</f>
        <v>4.4415615000000024</v>
      </c>
      <c r="J2313" s="6" t="str">
        <f>OBV!F2313</f>
        <v>BULLISH</v>
      </c>
      <c r="K2313" s="6" t="str">
        <f>OBV!G2313</f>
        <v>STRONG</v>
      </c>
      <c r="L2313" s="6" t="str">
        <f>OBV!H2313</f>
        <v>CONFIRMED BULLISH</v>
      </c>
      <c r="M2313" s="8">
        <f t="shared" si="360"/>
        <v>25</v>
      </c>
      <c r="N2313" s="8">
        <f t="shared" si="361"/>
        <v>0</v>
      </c>
      <c r="O2313" s="8">
        <f t="shared" si="362"/>
        <v>50</v>
      </c>
      <c r="P2313" s="8">
        <f t="shared" si="363"/>
        <v>100</v>
      </c>
      <c r="Q2313" s="9">
        <f t="shared" si="364"/>
        <v>31.25</v>
      </c>
      <c r="R2313" s="9">
        <f t="shared" si="365"/>
        <v>47.5</v>
      </c>
      <c r="S2313" s="9">
        <f t="shared" si="366"/>
        <v>61.25</v>
      </c>
      <c r="T2313" s="9">
        <f t="shared" si="367"/>
        <v>43.75</v>
      </c>
      <c r="U2313" s="8">
        <f t="shared" si="368"/>
        <v>46.666666666666664</v>
      </c>
      <c r="V2313" s="8">
        <f t="shared" si="369"/>
        <v>45.9375</v>
      </c>
    </row>
    <row r="2314" spans="1:22" ht="13.5" x14ac:dyDescent="0.25">
      <c r="A2314" s="3">
        <f>RSI!A2314</f>
        <v>45370</v>
      </c>
      <c r="B2314" s="2">
        <f>RSI!B2314</f>
        <v>4.7156000000000002</v>
      </c>
      <c r="C2314" s="2">
        <f>RSI!I2314</f>
        <v>56.510096034998369</v>
      </c>
      <c r="D2314" s="2">
        <f>MACD!E2314</f>
        <v>-1.1257515253749517E-2</v>
      </c>
      <c r="E2314" s="2">
        <f>MACD!F2314</f>
        <v>-1.2064128016161153E-2</v>
      </c>
      <c r="F2314" s="2">
        <f>'Moving Avg'!D2314</f>
        <v>4.7226200000000009</v>
      </c>
      <c r="G2314" s="2">
        <f>'Moving Avg'!F2314</f>
        <v>4.6802849999999987</v>
      </c>
      <c r="H2314" s="2">
        <f>'Moving Avg'!G2314</f>
        <v>4.5980999999999987</v>
      </c>
      <c r="I2314" s="2">
        <f>'Moving Avg'!H2314</f>
        <v>4.4446180000000028</v>
      </c>
      <c r="J2314" s="6" t="str">
        <f>OBV!F2314</f>
        <v>BULLISH</v>
      </c>
      <c r="K2314" s="6" t="str">
        <f>OBV!G2314</f>
        <v>STRONG</v>
      </c>
      <c r="L2314" s="6" t="str">
        <f>OBV!H2314</f>
        <v>CONFIRMED BULLISH</v>
      </c>
      <c r="M2314" s="8">
        <f t="shared" si="360"/>
        <v>25</v>
      </c>
      <c r="N2314" s="8">
        <f t="shared" si="361"/>
        <v>0</v>
      </c>
      <c r="O2314" s="8">
        <f t="shared" si="362"/>
        <v>50</v>
      </c>
      <c r="P2314" s="8">
        <f t="shared" si="363"/>
        <v>100</v>
      </c>
      <c r="Q2314" s="9">
        <f t="shared" si="364"/>
        <v>31.25</v>
      </c>
      <c r="R2314" s="9">
        <f t="shared" si="365"/>
        <v>47.5</v>
      </c>
      <c r="S2314" s="9">
        <f t="shared" si="366"/>
        <v>61.25</v>
      </c>
      <c r="T2314" s="9">
        <f t="shared" si="367"/>
        <v>43.75</v>
      </c>
      <c r="U2314" s="8">
        <f t="shared" si="368"/>
        <v>46.666666666666664</v>
      </c>
      <c r="V2314" s="8">
        <f t="shared" si="369"/>
        <v>45.9375</v>
      </c>
    </row>
    <row r="2315" spans="1:22" ht="13.5" x14ac:dyDescent="0.25">
      <c r="A2315" s="3">
        <f>RSI!A2315</f>
        <v>45372</v>
      </c>
      <c r="B2315" s="2">
        <f>RSI!B2315</f>
        <v>4.7156000000000002</v>
      </c>
      <c r="C2315" s="2">
        <f>RSI!I2315</f>
        <v>56.510096034998369</v>
      </c>
      <c r="D2315" s="2">
        <f>MACD!E2315</f>
        <v>-1.2210823368389967E-2</v>
      </c>
      <c r="E2315" s="2">
        <f>MACD!F2315</f>
        <v>-1.2093467086606916E-2</v>
      </c>
      <c r="F2315" s="2">
        <f>'Moving Avg'!D2315</f>
        <v>4.7313400000000003</v>
      </c>
      <c r="G2315" s="2">
        <f>'Moving Avg'!F2315</f>
        <v>4.6824649999999988</v>
      </c>
      <c r="H2315" s="2">
        <f>'Moving Avg'!G2315</f>
        <v>4.6049099999999985</v>
      </c>
      <c r="I2315" s="2">
        <f>'Moving Avg'!H2315</f>
        <v>4.4476745000000024</v>
      </c>
      <c r="J2315" s="6" t="str">
        <f>OBV!F2315</f>
        <v>BULLISH</v>
      </c>
      <c r="K2315" s="6" t="str">
        <f>OBV!G2315</f>
        <v>STRONG</v>
      </c>
      <c r="L2315" s="6" t="str">
        <f>OBV!H2315</f>
        <v>CONFIRMED BULLISH</v>
      </c>
      <c r="M2315" s="8">
        <f t="shared" si="360"/>
        <v>25</v>
      </c>
      <c r="N2315" s="8">
        <f t="shared" si="361"/>
        <v>45</v>
      </c>
      <c r="O2315" s="8">
        <f t="shared" si="362"/>
        <v>50</v>
      </c>
      <c r="P2315" s="8">
        <f t="shared" si="363"/>
        <v>100</v>
      </c>
      <c r="Q2315" s="9">
        <f t="shared" si="364"/>
        <v>47</v>
      </c>
      <c r="R2315" s="9">
        <f t="shared" si="365"/>
        <v>56.5</v>
      </c>
      <c r="S2315" s="9">
        <f t="shared" si="366"/>
        <v>68</v>
      </c>
      <c r="T2315" s="9">
        <f t="shared" si="367"/>
        <v>55</v>
      </c>
      <c r="U2315" s="8">
        <f t="shared" si="368"/>
        <v>57.166666666666664</v>
      </c>
      <c r="V2315" s="8">
        <f t="shared" si="369"/>
        <v>56.625</v>
      </c>
    </row>
    <row r="2316" spans="1:22" ht="13.5" x14ac:dyDescent="0.25">
      <c r="A2316" s="3">
        <f>RSI!A2316</f>
        <v>45373</v>
      </c>
      <c r="B2316" s="2">
        <f>RSI!B2316</f>
        <v>4.7156000000000002</v>
      </c>
      <c r="C2316" s="2">
        <f>RSI!I2316</f>
        <v>56.510096034998369</v>
      </c>
      <c r="D2316" s="2">
        <f>MACD!E2316</f>
        <v>-1.3315428605007007E-2</v>
      </c>
      <c r="E2316" s="2">
        <f>MACD!F2316</f>
        <v>-1.2337859390286936E-2</v>
      </c>
      <c r="F2316" s="2">
        <f>'Moving Avg'!D2316</f>
        <v>4.70688</v>
      </c>
      <c r="G2316" s="2">
        <f>'Moving Avg'!F2316</f>
        <v>4.6846449999999979</v>
      </c>
      <c r="H2316" s="2">
        <f>'Moving Avg'!G2316</f>
        <v>4.6118959999999989</v>
      </c>
      <c r="I2316" s="2">
        <f>'Moving Avg'!H2316</f>
        <v>4.450731000000002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45</v>
      </c>
      <c r="O2316" s="8">
        <f t="shared" si="362"/>
        <v>50</v>
      </c>
      <c r="P2316" s="8">
        <f t="shared" si="363"/>
        <v>16.5</v>
      </c>
      <c r="Q2316" s="9">
        <f t="shared" si="364"/>
        <v>34.475000000000001</v>
      </c>
      <c r="R2316" s="9">
        <f t="shared" si="365"/>
        <v>35.625</v>
      </c>
      <c r="S2316" s="9">
        <f t="shared" si="366"/>
        <v>30.425000000000001</v>
      </c>
      <c r="T2316" s="9">
        <f t="shared" si="367"/>
        <v>34.125</v>
      </c>
      <c r="U2316" s="8">
        <f t="shared" si="368"/>
        <v>33.508333333333333</v>
      </c>
      <c r="V2316" s="8">
        <f t="shared" si="369"/>
        <v>33.662499999999994</v>
      </c>
    </row>
    <row r="2317" spans="1:22" ht="13.5" x14ac:dyDescent="0.25">
      <c r="A2317" s="3">
        <f>RSI!A2317</f>
        <v>45376</v>
      </c>
      <c r="B2317" s="2">
        <f>RSI!B2317</f>
        <v>4.6196000000000002</v>
      </c>
      <c r="C2317" s="2">
        <f>RSI!I2317</f>
        <v>44.270955811711779</v>
      </c>
      <c r="D2317" s="2">
        <f>MACD!E2317</f>
        <v>-7.4148722678266665E-3</v>
      </c>
      <c r="E2317" s="2">
        <f>MACD!F2317</f>
        <v>-1.1353261965794881E-2</v>
      </c>
      <c r="F2317" s="2">
        <f>'Moving Avg'!D2317</f>
        <v>4.6963999999999997</v>
      </c>
      <c r="G2317" s="2">
        <f>'Moving Avg'!F2317</f>
        <v>4.6842099999999984</v>
      </c>
      <c r="H2317" s="2">
        <f>'Moving Avg'!G2317</f>
        <v>4.6169619999999982</v>
      </c>
      <c r="I2317" s="2">
        <f>'Moving Avg'!H2317</f>
        <v>4.4533075000000011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0</v>
      </c>
      <c r="O2317" s="8">
        <f t="shared" si="362"/>
        <v>50</v>
      </c>
      <c r="P2317" s="8">
        <f t="shared" si="363"/>
        <v>16.5</v>
      </c>
      <c r="Q2317" s="9">
        <f t="shared" si="364"/>
        <v>18.725000000000001</v>
      </c>
      <c r="R2317" s="9">
        <f t="shared" si="365"/>
        <v>26.625</v>
      </c>
      <c r="S2317" s="9">
        <f t="shared" si="366"/>
        <v>23.675000000000001</v>
      </c>
      <c r="T2317" s="9">
        <f t="shared" si="367"/>
        <v>22.875</v>
      </c>
      <c r="U2317" s="8">
        <f t="shared" si="368"/>
        <v>23.008333333333336</v>
      </c>
      <c r="V2317" s="8">
        <f t="shared" si="369"/>
        <v>22.975000000000001</v>
      </c>
    </row>
    <row r="2318" spans="1:22" ht="13.5" x14ac:dyDescent="0.25">
      <c r="A2318" s="3">
        <f>RSI!A2318</f>
        <v>45377</v>
      </c>
      <c r="B2318" s="2">
        <f>RSI!B2318</f>
        <v>4.7069000000000001</v>
      </c>
      <c r="C2318" s="2">
        <f>RSI!I2318</f>
        <v>54.022954220652672</v>
      </c>
      <c r="D2318" s="2">
        <f>MACD!E2318</f>
        <v>-8.5769449692625344E-3</v>
      </c>
      <c r="E2318" s="2">
        <f>MACD!F2318</f>
        <v>-1.0797998566488413E-2</v>
      </c>
      <c r="F2318" s="2">
        <f>'Moving Avg'!D2318</f>
        <v>4.6946600000000007</v>
      </c>
      <c r="G2318" s="2">
        <f>'Moving Avg'!F2318</f>
        <v>4.6881399999999989</v>
      </c>
      <c r="H2318" s="2">
        <f>'Moving Avg'!G2318</f>
        <v>4.6237739999999983</v>
      </c>
      <c r="I2318" s="2">
        <f>'Moving Avg'!H2318</f>
        <v>4.4563205000000012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0</v>
      </c>
      <c r="O2318" s="8">
        <f t="shared" si="362"/>
        <v>50</v>
      </c>
      <c r="P2318" s="8">
        <f t="shared" si="363"/>
        <v>16.5</v>
      </c>
      <c r="Q2318" s="9">
        <f t="shared" si="364"/>
        <v>18.725000000000001</v>
      </c>
      <c r="R2318" s="9">
        <f t="shared" si="365"/>
        <v>26.625</v>
      </c>
      <c r="S2318" s="9">
        <f t="shared" si="366"/>
        <v>23.675000000000001</v>
      </c>
      <c r="T2318" s="9">
        <f t="shared" si="367"/>
        <v>22.875</v>
      </c>
      <c r="U2318" s="8">
        <f t="shared" si="368"/>
        <v>23.008333333333336</v>
      </c>
      <c r="V2318" s="8">
        <f t="shared" si="369"/>
        <v>22.975000000000001</v>
      </c>
    </row>
    <row r="2319" spans="1:22" ht="13.5" x14ac:dyDescent="0.25">
      <c r="A2319" s="3">
        <f>RSI!A2319</f>
        <v>45378</v>
      </c>
      <c r="B2319" s="2">
        <f>RSI!B2319</f>
        <v>4.7069000000000001</v>
      </c>
      <c r="C2319" s="2">
        <f>RSI!I2319</f>
        <v>54.022954220652665</v>
      </c>
      <c r="D2319" s="2">
        <f>MACD!E2319</f>
        <v>-9.7873786245834538E-3</v>
      </c>
      <c r="E2319" s="2">
        <f>MACD!F2319</f>
        <v>-1.0595874578107421E-2</v>
      </c>
      <c r="F2319" s="2">
        <f>'Moving Avg'!D2319</f>
        <v>4.69292</v>
      </c>
      <c r="G2319" s="2">
        <f>'Moving Avg'!F2319</f>
        <v>4.6898849999999985</v>
      </c>
      <c r="H2319" s="2">
        <f>'Moving Avg'!G2319</f>
        <v>4.6267439999999986</v>
      </c>
      <c r="I2319" s="2">
        <f>'Moving Avg'!H2319</f>
        <v>4.4593335000000014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0</v>
      </c>
      <c r="O2319" s="8">
        <f t="shared" si="362"/>
        <v>50</v>
      </c>
      <c r="P2319" s="8">
        <f t="shared" si="363"/>
        <v>16.5</v>
      </c>
      <c r="Q2319" s="9">
        <f t="shared" si="364"/>
        <v>18.725000000000001</v>
      </c>
      <c r="R2319" s="9">
        <f t="shared" si="365"/>
        <v>26.625</v>
      </c>
      <c r="S2319" s="9">
        <f t="shared" si="366"/>
        <v>23.675000000000001</v>
      </c>
      <c r="T2319" s="9">
        <f t="shared" si="367"/>
        <v>22.875</v>
      </c>
      <c r="U2319" s="8">
        <f t="shared" si="368"/>
        <v>23.008333333333336</v>
      </c>
      <c r="V2319" s="8">
        <f t="shared" si="369"/>
        <v>22.975000000000001</v>
      </c>
    </row>
    <row r="2320" spans="1:22" ht="13.5" x14ac:dyDescent="0.25">
      <c r="A2320" s="3">
        <f>RSI!A2320</f>
        <v>45379</v>
      </c>
      <c r="B2320" s="2">
        <f>RSI!B2320</f>
        <v>4.8379000000000003</v>
      </c>
      <c r="C2320" s="2">
        <f>RSI!I2320</f>
        <v>64.756012441921882</v>
      </c>
      <c r="D2320" s="2">
        <f>MACD!E2320</f>
        <v>-2.0725611504113672E-2</v>
      </c>
      <c r="E2320" s="2">
        <f>MACD!F2320</f>
        <v>-1.2621821963308671E-2</v>
      </c>
      <c r="F2320" s="2">
        <f>'Moving Avg'!D2320</f>
        <v>4.7173800000000004</v>
      </c>
      <c r="G2320" s="2">
        <f>'Moving Avg'!F2320</f>
        <v>4.6981799999999998</v>
      </c>
      <c r="H2320" s="2">
        <f>'Moving Avg'!G2320</f>
        <v>4.6361759999999981</v>
      </c>
      <c r="I2320" s="2">
        <f>'Moving Avg'!H2320</f>
        <v>4.4630015000000016</v>
      </c>
      <c r="J2320" s="6" t="str">
        <f>OBV!F2320</f>
        <v>BEARISH</v>
      </c>
      <c r="K2320" s="6" t="str">
        <f>OBV!G2320</f>
        <v>NEUTRAL</v>
      </c>
      <c r="L2320" s="6" t="str">
        <f>OBV!H2320</f>
        <v>BEARISH DIVERGENCE</v>
      </c>
      <c r="M2320" s="8">
        <f t="shared" si="360"/>
        <v>25</v>
      </c>
      <c r="N2320" s="8">
        <f t="shared" si="361"/>
        <v>45</v>
      </c>
      <c r="O2320" s="8">
        <f t="shared" si="362"/>
        <v>50</v>
      </c>
      <c r="P2320" s="8">
        <f t="shared" si="363"/>
        <v>16.5</v>
      </c>
      <c r="Q2320" s="9">
        <f t="shared" si="364"/>
        <v>34.475000000000001</v>
      </c>
      <c r="R2320" s="9">
        <f t="shared" si="365"/>
        <v>35.625</v>
      </c>
      <c r="S2320" s="9">
        <f t="shared" si="366"/>
        <v>30.425000000000001</v>
      </c>
      <c r="T2320" s="9">
        <f t="shared" si="367"/>
        <v>34.125</v>
      </c>
      <c r="U2320" s="8">
        <f t="shared" si="368"/>
        <v>33.508333333333333</v>
      </c>
      <c r="V2320" s="8">
        <f t="shared" si="369"/>
        <v>33.662499999999994</v>
      </c>
    </row>
    <row r="2321" spans="1:22" ht="13.5" x14ac:dyDescent="0.25">
      <c r="A2321" s="3">
        <f>RSI!A2321</f>
        <v>45380</v>
      </c>
      <c r="B2321" s="2">
        <f>RSI!B2321</f>
        <v>4.8117000000000001</v>
      </c>
      <c r="C2321" s="2">
        <f>RSI!I2321</f>
        <v>61.655938759355273</v>
      </c>
      <c r="D2321" s="2">
        <f>MACD!E2321</f>
        <v>-3.4860434011338981E-3</v>
      </c>
      <c r="E2321" s="2">
        <f>MACD!F2321</f>
        <v>-1.0794666250873716E-2</v>
      </c>
      <c r="F2321" s="2">
        <f>'Moving Avg'!D2321</f>
        <v>4.7366000000000001</v>
      </c>
      <c r="G2321" s="2">
        <f>'Moving Avg'!F2321</f>
        <v>4.705165</v>
      </c>
      <c r="H2321" s="2">
        <f>'Moving Avg'!G2321</f>
        <v>4.6412419999999983</v>
      </c>
      <c r="I2321" s="2">
        <f>'Moving Avg'!H2321</f>
        <v>4.4665385000000013</v>
      </c>
      <c r="J2321" s="6" t="str">
        <f>OBV!F2321</f>
        <v>BEARISH</v>
      </c>
      <c r="K2321" s="6" t="str">
        <f>OBV!G2321</f>
        <v>WEAK</v>
      </c>
      <c r="L2321" s="6" t="str">
        <f>OBV!H2321</f>
        <v>BEARISH DIVERGENCE</v>
      </c>
      <c r="M2321" s="8">
        <f t="shared" si="360"/>
        <v>25</v>
      </c>
      <c r="N2321" s="8">
        <f t="shared" si="361"/>
        <v>0</v>
      </c>
      <c r="O2321" s="8">
        <f t="shared" si="362"/>
        <v>50</v>
      </c>
      <c r="P2321" s="8">
        <f t="shared" si="363"/>
        <v>0</v>
      </c>
      <c r="Q2321" s="9">
        <f t="shared" si="364"/>
        <v>16.25</v>
      </c>
      <c r="R2321" s="9">
        <f t="shared" si="365"/>
        <v>22.5</v>
      </c>
      <c r="S2321" s="9">
        <f t="shared" si="366"/>
        <v>16.25</v>
      </c>
      <c r="T2321" s="9">
        <f t="shared" si="367"/>
        <v>18.75</v>
      </c>
      <c r="U2321" s="8">
        <f t="shared" si="368"/>
        <v>18.333333333333332</v>
      </c>
      <c r="V2321" s="8">
        <f t="shared" si="369"/>
        <v>18.4375</v>
      </c>
    </row>
    <row r="2322" spans="1:22" ht="13.5" x14ac:dyDescent="0.25">
      <c r="A2322" s="3">
        <f>RSI!A2322</f>
        <v>45383</v>
      </c>
      <c r="B2322" s="2">
        <f>RSI!B2322</f>
        <v>4.8117000000000001</v>
      </c>
      <c r="C2322" s="2">
        <f>RSI!I2322</f>
        <v>61.655938759355273</v>
      </c>
      <c r="D2322" s="2">
        <f>MACD!E2322</f>
        <v>-1.5164033709043068E-2</v>
      </c>
      <c r="E2322" s="2">
        <f>MACD!F2322</f>
        <v>-1.1668539742507587E-2</v>
      </c>
      <c r="F2322" s="2">
        <f>'Moving Avg'!D2322</f>
        <v>4.7750200000000005</v>
      </c>
      <c r="G2322" s="2">
        <f>'Moving Avg'!F2322</f>
        <v>4.7121500000000012</v>
      </c>
      <c r="H2322" s="2">
        <f>'Moving Avg'!G2322</f>
        <v>4.6454339999999981</v>
      </c>
      <c r="I2322" s="2">
        <f>'Moving Avg'!H2322</f>
        <v>4.470031500000001</v>
      </c>
      <c r="J2322" s="6" t="str">
        <f>OBV!F2322</f>
        <v>BEARISH</v>
      </c>
      <c r="K2322" s="6" t="str">
        <f>OBV!G2322</f>
        <v>NEUTRAL</v>
      </c>
      <c r="L2322" s="6" t="str">
        <f>OBV!H2322</f>
        <v>BEARISH DIVERGENCE</v>
      </c>
      <c r="M2322" s="8">
        <f t="shared" si="360"/>
        <v>25</v>
      </c>
      <c r="N2322" s="8">
        <f t="shared" si="361"/>
        <v>45</v>
      </c>
      <c r="O2322" s="8">
        <f t="shared" si="362"/>
        <v>50</v>
      </c>
      <c r="P2322" s="8">
        <f t="shared" si="363"/>
        <v>16.5</v>
      </c>
      <c r="Q2322" s="9">
        <f t="shared" si="364"/>
        <v>34.475000000000001</v>
      </c>
      <c r="R2322" s="9">
        <f t="shared" si="365"/>
        <v>35.625</v>
      </c>
      <c r="S2322" s="9">
        <f t="shared" si="366"/>
        <v>30.425000000000001</v>
      </c>
      <c r="T2322" s="9">
        <f t="shared" si="367"/>
        <v>34.125</v>
      </c>
      <c r="U2322" s="8">
        <f t="shared" si="368"/>
        <v>33.508333333333333</v>
      </c>
      <c r="V2322" s="8">
        <f t="shared" si="369"/>
        <v>33.662499999999994</v>
      </c>
    </row>
    <row r="2323" spans="1:22" ht="13.5" x14ac:dyDescent="0.25">
      <c r="A2323" s="3">
        <f>RSI!A2323</f>
        <v>45384</v>
      </c>
      <c r="B2323" s="2">
        <f>RSI!B2323</f>
        <v>4.7854999999999999</v>
      </c>
      <c r="C2323" s="2">
        <f>RSI!I2323</f>
        <v>58.4127732634512</v>
      </c>
      <c r="D2323" s="2">
        <f>MACD!E2323</f>
        <v>-1.7084236557587396E-2</v>
      </c>
      <c r="E2323" s="2">
        <f>MACD!F2323</f>
        <v>-1.2751679105523548E-2</v>
      </c>
      <c r="F2323" s="2">
        <f>'Moving Avg'!D2323</f>
        <v>4.7907399999999996</v>
      </c>
      <c r="G2323" s="2">
        <f>'Moving Avg'!F2323</f>
        <v>4.7178250000000013</v>
      </c>
      <c r="H2323" s="2">
        <f>'Moving Avg'!G2323</f>
        <v>4.6491019999999983</v>
      </c>
      <c r="I2323" s="2">
        <f>'Moving Avg'!H2323</f>
        <v>4.4726075000000005</v>
      </c>
      <c r="J2323" s="6" t="str">
        <f>OBV!F2323</f>
        <v>BEARISH</v>
      </c>
      <c r="K2323" s="6" t="str">
        <f>OBV!G2323</f>
        <v>NEUTRAL</v>
      </c>
      <c r="L2323" s="6" t="str">
        <f>OBV!H2323</f>
        <v>BEARISH DIVERGENCE</v>
      </c>
      <c r="M2323" s="8">
        <f t="shared" si="360"/>
        <v>25</v>
      </c>
      <c r="N2323" s="8">
        <f t="shared" si="361"/>
        <v>45</v>
      </c>
      <c r="O2323" s="8">
        <f t="shared" si="362"/>
        <v>50</v>
      </c>
      <c r="P2323" s="8">
        <f t="shared" si="363"/>
        <v>16.5</v>
      </c>
      <c r="Q2323" s="9">
        <f t="shared" si="364"/>
        <v>34.475000000000001</v>
      </c>
      <c r="R2323" s="9">
        <f t="shared" si="365"/>
        <v>35.625</v>
      </c>
      <c r="S2323" s="9">
        <f t="shared" si="366"/>
        <v>30.425000000000001</v>
      </c>
      <c r="T2323" s="9">
        <f t="shared" si="367"/>
        <v>34.125</v>
      </c>
      <c r="U2323" s="8">
        <f t="shared" si="368"/>
        <v>33.508333333333333</v>
      </c>
      <c r="V2323" s="8">
        <f t="shared" si="369"/>
        <v>33.662499999999994</v>
      </c>
    </row>
    <row r="2324" spans="1:22" ht="13.5" x14ac:dyDescent="0.25">
      <c r="A2324" s="3">
        <f>RSI!A2324</f>
        <v>45385</v>
      </c>
      <c r="B2324" s="2">
        <f>RSI!B2324</f>
        <v>4.7156000000000002</v>
      </c>
      <c r="C2324" s="2">
        <f>RSI!I2324</f>
        <v>50.743791914327815</v>
      </c>
      <c r="D2324" s="2">
        <f>MACD!E2324</f>
        <v>-1.40127802530845E-2</v>
      </c>
      <c r="E2324" s="2">
        <f>MACD!F2324</f>
        <v>-1.300389933503574E-2</v>
      </c>
      <c r="F2324" s="2">
        <f>'Moving Avg'!D2324</f>
        <v>4.7924800000000003</v>
      </c>
      <c r="G2324" s="2">
        <f>'Moving Avg'!F2324</f>
        <v>4.7200050000000005</v>
      </c>
      <c r="H2324" s="2">
        <f>'Moving Avg'!G2324</f>
        <v>4.6513719999999976</v>
      </c>
      <c r="I2324" s="2">
        <f>'Moving Avg'!H2324</f>
        <v>4.4748340000000004</v>
      </c>
      <c r="J2324" s="6" t="str">
        <f>OBV!F2324</f>
        <v>BEARISH</v>
      </c>
      <c r="K2324" s="6" t="str">
        <f>OBV!G2324</f>
        <v>WEAK</v>
      </c>
      <c r="L2324" s="6" t="str">
        <f>OBV!H2324</f>
        <v>BEARISH DIVERGENCE</v>
      </c>
      <c r="M2324" s="8">
        <f t="shared" si="360"/>
        <v>25</v>
      </c>
      <c r="N2324" s="8">
        <f t="shared" si="361"/>
        <v>45</v>
      </c>
      <c r="O2324" s="8">
        <f t="shared" si="362"/>
        <v>50</v>
      </c>
      <c r="P2324" s="8">
        <f t="shared" si="363"/>
        <v>0</v>
      </c>
      <c r="Q2324" s="9">
        <f t="shared" si="364"/>
        <v>32</v>
      </c>
      <c r="R2324" s="9">
        <f t="shared" si="365"/>
        <v>31.5</v>
      </c>
      <c r="S2324" s="9">
        <f t="shared" si="366"/>
        <v>23</v>
      </c>
      <c r="T2324" s="9">
        <f t="shared" si="367"/>
        <v>30</v>
      </c>
      <c r="U2324" s="8">
        <f t="shared" si="368"/>
        <v>28.833333333333332</v>
      </c>
      <c r="V2324" s="8">
        <f t="shared" si="369"/>
        <v>29.125</v>
      </c>
    </row>
    <row r="2325" spans="1:22" ht="13.5" x14ac:dyDescent="0.25">
      <c r="A2325" s="3">
        <f>RSI!A2325</f>
        <v>45386</v>
      </c>
      <c r="B2325" s="2">
        <f>RSI!B2325</f>
        <v>4.7156000000000002</v>
      </c>
      <c r="C2325" s="2">
        <f>RSI!I2325</f>
        <v>50.743791914327815</v>
      </c>
      <c r="D2325" s="2">
        <f>MACD!E2325</f>
        <v>-1.1446678815048905E-2</v>
      </c>
      <c r="E2325" s="2">
        <f>MACD!F2325</f>
        <v>-1.2692455231038374E-2</v>
      </c>
      <c r="F2325" s="2">
        <f>'Moving Avg'!D2325</f>
        <v>4.7680199999999999</v>
      </c>
      <c r="G2325" s="2">
        <f>'Moving Avg'!F2325</f>
        <v>4.7221850000000005</v>
      </c>
      <c r="H2325" s="2">
        <f>'Moving Avg'!G2325</f>
        <v>4.6536419999999978</v>
      </c>
      <c r="I2325" s="2">
        <f>'Moving Avg'!H2325</f>
        <v>4.4770605000000003</v>
      </c>
      <c r="J2325" s="6" t="str">
        <f>OBV!F2325</f>
        <v>BEARISH</v>
      </c>
      <c r="K2325" s="6" t="str">
        <f>OBV!G2325</f>
        <v>WEAK</v>
      </c>
      <c r="L2325" s="6" t="str">
        <f>OBV!H2325</f>
        <v>CONFIRMED BEARISH</v>
      </c>
      <c r="M2325" s="8">
        <f t="shared" si="360"/>
        <v>25</v>
      </c>
      <c r="N2325" s="8">
        <f t="shared" si="361"/>
        <v>0</v>
      </c>
      <c r="O2325" s="8">
        <f t="shared" si="362"/>
        <v>50</v>
      </c>
      <c r="P2325" s="8">
        <f t="shared" si="363"/>
        <v>0</v>
      </c>
      <c r="Q2325" s="9">
        <f t="shared" si="364"/>
        <v>16.25</v>
      </c>
      <c r="R2325" s="9">
        <f t="shared" si="365"/>
        <v>22.5</v>
      </c>
      <c r="S2325" s="9">
        <f t="shared" si="366"/>
        <v>16.25</v>
      </c>
      <c r="T2325" s="9">
        <f t="shared" si="367"/>
        <v>18.75</v>
      </c>
      <c r="U2325" s="8">
        <f t="shared" si="368"/>
        <v>18.333333333333332</v>
      </c>
      <c r="V2325" s="8">
        <f t="shared" si="369"/>
        <v>18.4375</v>
      </c>
    </row>
    <row r="2326" spans="1:22" ht="13.5" x14ac:dyDescent="0.25">
      <c r="A2326" s="3">
        <f>RSI!A2326</f>
        <v>45387</v>
      </c>
      <c r="B2326" s="2">
        <f>RSI!B2326</f>
        <v>4.6544999999999996</v>
      </c>
      <c r="C2326" s="2">
        <f>RSI!I2326</f>
        <v>44.783333349033342</v>
      </c>
      <c r="D2326" s="2">
        <f>MACD!E2326</f>
        <v>-4.779828072256187E-3</v>
      </c>
      <c r="E2326" s="2">
        <f>MACD!F2326</f>
        <v>-1.1109929799281939E-2</v>
      </c>
      <c r="F2326" s="2">
        <f>'Moving Avg'!D2326</f>
        <v>4.73658</v>
      </c>
      <c r="G2326" s="2">
        <f>'Moving Avg'!F2326</f>
        <v>4.7213099999999999</v>
      </c>
      <c r="H2326" s="2">
        <f>'Moving Avg'!G2326</f>
        <v>4.6546899999999987</v>
      </c>
      <c r="I2326" s="2">
        <f>'Moving Avg'!H2326</f>
        <v>4.4789814999999997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25</v>
      </c>
      <c r="N2326" s="8">
        <f t="shared" si="361"/>
        <v>0</v>
      </c>
      <c r="O2326" s="8">
        <f t="shared" si="362"/>
        <v>50</v>
      </c>
      <c r="P2326" s="8">
        <f t="shared" si="363"/>
        <v>16.5</v>
      </c>
      <c r="Q2326" s="9">
        <f t="shared" si="364"/>
        <v>18.725000000000001</v>
      </c>
      <c r="R2326" s="9">
        <f t="shared" si="365"/>
        <v>26.625</v>
      </c>
      <c r="S2326" s="9">
        <f t="shared" si="366"/>
        <v>23.675000000000001</v>
      </c>
      <c r="T2326" s="9">
        <f t="shared" si="367"/>
        <v>22.875</v>
      </c>
      <c r="U2326" s="8">
        <f t="shared" si="368"/>
        <v>23.008333333333336</v>
      </c>
      <c r="V2326" s="8">
        <f t="shared" si="369"/>
        <v>22.975000000000001</v>
      </c>
    </row>
    <row r="2327" spans="1:22" ht="13.5" x14ac:dyDescent="0.25">
      <c r="A2327" s="3">
        <f>RSI!A2327</f>
        <v>45390</v>
      </c>
      <c r="B2327" s="2">
        <f>RSI!B2327</f>
        <v>4.6283000000000003</v>
      </c>
      <c r="C2327" s="2">
        <f>RSI!I2327</f>
        <v>42.479148468322542</v>
      </c>
      <c r="D2327" s="2">
        <f>MACD!E2327</f>
        <v>-1.1634234720241388E-2</v>
      </c>
      <c r="E2327" s="2">
        <f>MACD!F2327</f>
        <v>-1.1214790783473828E-2</v>
      </c>
      <c r="F2327" s="2">
        <f>'Moving Avg'!D2327</f>
        <v>4.6999000000000004</v>
      </c>
      <c r="G2327" s="2">
        <f>'Moving Avg'!F2327</f>
        <v>4.7191249999999991</v>
      </c>
      <c r="H2327" s="2">
        <f>'Moving Avg'!G2327</f>
        <v>4.6592299999999973</v>
      </c>
      <c r="I2327" s="2">
        <f>'Moving Avg'!H2327</f>
        <v>4.4807715000000004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  <c r="M2327" s="8">
        <f t="shared" si="360"/>
        <v>25</v>
      </c>
      <c r="N2327" s="8">
        <f t="shared" si="361"/>
        <v>45</v>
      </c>
      <c r="O2327" s="8">
        <f t="shared" si="362"/>
        <v>50</v>
      </c>
      <c r="P2327" s="8">
        <f t="shared" si="363"/>
        <v>16.5</v>
      </c>
      <c r="Q2327" s="9">
        <f t="shared" si="364"/>
        <v>34.475000000000001</v>
      </c>
      <c r="R2327" s="9">
        <f t="shared" si="365"/>
        <v>35.625</v>
      </c>
      <c r="S2327" s="9">
        <f t="shared" si="366"/>
        <v>30.425000000000001</v>
      </c>
      <c r="T2327" s="9">
        <f t="shared" si="367"/>
        <v>34.125</v>
      </c>
      <c r="U2327" s="8">
        <f t="shared" si="368"/>
        <v>33.508333333333333</v>
      </c>
      <c r="V2327" s="8">
        <f t="shared" si="369"/>
        <v>33.662499999999994</v>
      </c>
    </row>
    <row r="2328" spans="1:22" ht="13.5" x14ac:dyDescent="0.25">
      <c r="A2328" s="3">
        <f>RSI!A2328</f>
        <v>45394</v>
      </c>
      <c r="B2328" s="2">
        <f>RSI!B2328</f>
        <v>4.5410000000000004</v>
      </c>
      <c r="C2328" s="2">
        <f>RSI!I2328</f>
        <v>35.858626990899964</v>
      </c>
      <c r="D2328" s="2">
        <f>MACD!E2328</f>
        <v>2.9263781307129477E-3</v>
      </c>
      <c r="E2328" s="2">
        <f>MACD!F2328</f>
        <v>-8.3865570006364746E-3</v>
      </c>
      <c r="F2328" s="2">
        <f>'Moving Avg'!D2328</f>
        <v>4.6509999999999998</v>
      </c>
      <c r="G2328" s="2">
        <f>'Moving Avg'!F2328</f>
        <v>4.7125749999999993</v>
      </c>
      <c r="H2328" s="2">
        <f>'Moving Avg'!G2328</f>
        <v>4.6620239999999979</v>
      </c>
      <c r="I2328" s="2">
        <f>'Moving Avg'!H2328</f>
        <v>4.4821249999999999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  <c r="M2328" s="8">
        <f t="shared" si="360"/>
        <v>25</v>
      </c>
      <c r="N2328" s="8">
        <f t="shared" si="361"/>
        <v>0</v>
      </c>
      <c r="O2328" s="8">
        <f t="shared" si="362"/>
        <v>50</v>
      </c>
      <c r="P2328" s="8">
        <f t="shared" si="363"/>
        <v>16.5</v>
      </c>
      <c r="Q2328" s="9">
        <f t="shared" si="364"/>
        <v>18.725000000000001</v>
      </c>
      <c r="R2328" s="9">
        <f t="shared" si="365"/>
        <v>26.625</v>
      </c>
      <c r="S2328" s="9">
        <f t="shared" si="366"/>
        <v>23.675000000000001</v>
      </c>
      <c r="T2328" s="9">
        <f t="shared" si="367"/>
        <v>22.875</v>
      </c>
      <c r="U2328" s="8">
        <f t="shared" si="368"/>
        <v>23.008333333333336</v>
      </c>
      <c r="V2328" s="8">
        <f t="shared" si="369"/>
        <v>22.975000000000001</v>
      </c>
    </row>
    <row r="2329" spans="1:22" ht="13.5" x14ac:dyDescent="0.25">
      <c r="A2329" s="3">
        <f>RSI!A2329</f>
        <v>45397</v>
      </c>
      <c r="B2329" s="2">
        <f>RSI!B2329</f>
        <v>4.5410000000000004</v>
      </c>
      <c r="C2329" s="2">
        <f>RSI!I2329</f>
        <v>35.858626990899964</v>
      </c>
      <c r="D2329" s="2">
        <f>MACD!E2329</f>
        <v>1.6191514944074115E-2</v>
      </c>
      <c r="E2329" s="2">
        <f>MACD!F2329</f>
        <v>-3.4709426116943565E-3</v>
      </c>
      <c r="F2329" s="2">
        <f>'Moving Avg'!D2329</f>
        <v>4.6160800000000002</v>
      </c>
      <c r="G2329" s="2">
        <f>'Moving Avg'!F2329</f>
        <v>4.7060249999999986</v>
      </c>
      <c r="H2329" s="2">
        <f>'Moving Avg'!G2329</f>
        <v>4.6620239999999979</v>
      </c>
      <c r="I2329" s="2">
        <f>'Moving Avg'!H2329</f>
        <v>4.4834785000000013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  <c r="M2329" s="8">
        <f t="shared" si="360"/>
        <v>25</v>
      </c>
      <c r="N2329" s="8">
        <f t="shared" si="361"/>
        <v>0</v>
      </c>
      <c r="O2329" s="8">
        <f t="shared" si="362"/>
        <v>50</v>
      </c>
      <c r="P2329" s="8">
        <f t="shared" si="363"/>
        <v>16.5</v>
      </c>
      <c r="Q2329" s="9">
        <f t="shared" si="364"/>
        <v>18.725000000000001</v>
      </c>
      <c r="R2329" s="9">
        <f t="shared" si="365"/>
        <v>26.625</v>
      </c>
      <c r="S2329" s="9">
        <f t="shared" si="366"/>
        <v>23.675000000000001</v>
      </c>
      <c r="T2329" s="9">
        <f t="shared" si="367"/>
        <v>22.875</v>
      </c>
      <c r="U2329" s="8">
        <f t="shared" si="368"/>
        <v>23.008333333333336</v>
      </c>
      <c r="V2329" s="8">
        <f t="shared" si="369"/>
        <v>22.975000000000001</v>
      </c>
    </row>
    <row r="2330" spans="1:22" ht="13.5" x14ac:dyDescent="0.25">
      <c r="A2330" s="3">
        <f>RSI!A2330</f>
        <v>45398</v>
      </c>
      <c r="B2330" s="2">
        <f>RSI!B2330</f>
        <v>4.5846</v>
      </c>
      <c r="C2330" s="2">
        <f>RSI!I2330</f>
        <v>41.169439783818845</v>
      </c>
      <c r="D2330" s="2">
        <f>MACD!E2330</f>
        <v>4.5214724527828487E-2</v>
      </c>
      <c r="E2330" s="2">
        <f>MACD!F2330</f>
        <v>6.2661908162102119E-3</v>
      </c>
      <c r="F2330" s="2">
        <f>'Moving Avg'!D2330</f>
        <v>4.5898800000000008</v>
      </c>
      <c r="G2330" s="2">
        <f>'Moving Avg'!F2330</f>
        <v>4.7016549999999988</v>
      </c>
      <c r="H2330" s="2">
        <f>'Moving Avg'!G2330</f>
        <v>4.6618479999999973</v>
      </c>
      <c r="I2330" s="2">
        <f>'Moving Avg'!H2330</f>
        <v>4.4852250000000007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  <c r="M2330" s="8">
        <f t="shared" si="360"/>
        <v>25</v>
      </c>
      <c r="N2330" s="8">
        <f t="shared" si="361"/>
        <v>0</v>
      </c>
      <c r="O2330" s="8">
        <f t="shared" si="362"/>
        <v>50</v>
      </c>
      <c r="P2330" s="8">
        <f t="shared" si="363"/>
        <v>16.5</v>
      </c>
      <c r="Q2330" s="9">
        <f t="shared" si="364"/>
        <v>18.725000000000001</v>
      </c>
      <c r="R2330" s="9">
        <f t="shared" si="365"/>
        <v>26.625</v>
      </c>
      <c r="S2330" s="9">
        <f t="shared" si="366"/>
        <v>23.675000000000001</v>
      </c>
      <c r="T2330" s="9">
        <f t="shared" si="367"/>
        <v>22.875</v>
      </c>
      <c r="U2330" s="8">
        <f t="shared" si="368"/>
        <v>23.008333333333336</v>
      </c>
      <c r="V2330" s="8">
        <f t="shared" si="369"/>
        <v>22.975000000000001</v>
      </c>
    </row>
    <row r="2331" spans="1:22" ht="13.5" x14ac:dyDescent="0.25">
      <c r="A2331" s="3">
        <f>RSI!A2331</f>
        <v>45399</v>
      </c>
      <c r="B2331" s="2">
        <f>RSI!B2331</f>
        <v>4.5846</v>
      </c>
      <c r="C2331" s="2">
        <f>RSI!I2331</f>
        <v>41.169439783818845</v>
      </c>
      <c r="D2331" s="2">
        <f>MACD!E2331</f>
        <v>6.6294279335296302E-2</v>
      </c>
      <c r="E2331" s="2">
        <f>MACD!F2331</f>
        <v>1.8271808520027431E-2</v>
      </c>
      <c r="F2331" s="2">
        <f>'Moving Avg'!D2331</f>
        <v>4.5758999999999999</v>
      </c>
      <c r="G2331" s="2">
        <f>'Moving Avg'!F2331</f>
        <v>4.6889899999999987</v>
      </c>
      <c r="H2331" s="2">
        <f>'Moving Avg'!G2331</f>
        <v>4.6616719999999985</v>
      </c>
      <c r="I2331" s="2">
        <f>'Moving Avg'!H2331</f>
        <v>4.486971500000001</v>
      </c>
      <c r="J2331" s="6" t="str">
        <f>OBV!F2331</f>
        <v>BULLISH</v>
      </c>
      <c r="K2331" s="6" t="str">
        <f>OBV!G2331</f>
        <v>NEUTRAL</v>
      </c>
      <c r="L2331" s="6" t="str">
        <f>OBV!H2331</f>
        <v>BULLISH DIVERGENCE</v>
      </c>
      <c r="M2331" s="8">
        <f t="shared" si="360"/>
        <v>25</v>
      </c>
      <c r="N2331" s="8">
        <f t="shared" si="361"/>
        <v>0</v>
      </c>
      <c r="O2331" s="8">
        <f t="shared" si="362"/>
        <v>50</v>
      </c>
      <c r="P2331" s="8">
        <f t="shared" si="363"/>
        <v>66.5</v>
      </c>
      <c r="Q2331" s="9">
        <f t="shared" si="364"/>
        <v>26.225000000000001</v>
      </c>
      <c r="R2331" s="9">
        <f t="shared" si="365"/>
        <v>39.125</v>
      </c>
      <c r="S2331" s="9">
        <f t="shared" si="366"/>
        <v>46.174999999999997</v>
      </c>
      <c r="T2331" s="9">
        <f t="shared" si="367"/>
        <v>35.375</v>
      </c>
      <c r="U2331" s="8">
        <f t="shared" si="368"/>
        <v>37.174999999999997</v>
      </c>
      <c r="V2331" s="8">
        <f t="shared" si="369"/>
        <v>36.724999999999994</v>
      </c>
    </row>
    <row r="2332" spans="1:22" ht="13.5" x14ac:dyDescent="0.25">
      <c r="A2332" s="3">
        <f>RSI!A2332</f>
        <v>45400</v>
      </c>
      <c r="B2332" s="2">
        <f>RSI!B2332</f>
        <v>4.5846</v>
      </c>
      <c r="C2332" s="2">
        <f>RSI!I2332</f>
        <v>41.169439783818838</v>
      </c>
      <c r="D2332" s="2">
        <f>MACD!E2332</f>
        <v>8.4642143878636666E-2</v>
      </c>
      <c r="E2332" s="2">
        <f>MACD!F2332</f>
        <v>3.1545875591749283E-2</v>
      </c>
      <c r="F2332" s="2">
        <f>'Moving Avg'!D2332</f>
        <v>4.5671599999999994</v>
      </c>
      <c r="G2332" s="2">
        <f>'Moving Avg'!F2332</f>
        <v>4.6846199999999989</v>
      </c>
      <c r="H2332" s="2">
        <f>'Moving Avg'!G2332</f>
        <v>4.6614959999999979</v>
      </c>
      <c r="I2332" s="2">
        <f>'Moving Avg'!H2332</f>
        <v>4.4887180000000022</v>
      </c>
      <c r="J2332" s="6" t="str">
        <f>OBV!F2332</f>
        <v>BULLISH</v>
      </c>
      <c r="K2332" s="6" t="str">
        <f>OBV!G2332</f>
        <v>NEUTRAL</v>
      </c>
      <c r="L2332" s="6" t="str">
        <f>OBV!H2332</f>
        <v>BULLISH DIVERGENCE</v>
      </c>
      <c r="M2332" s="8">
        <f t="shared" si="360"/>
        <v>25</v>
      </c>
      <c r="N2332" s="8">
        <f t="shared" si="361"/>
        <v>0</v>
      </c>
      <c r="O2332" s="8">
        <f t="shared" si="362"/>
        <v>50</v>
      </c>
      <c r="P2332" s="8">
        <f t="shared" si="363"/>
        <v>66.5</v>
      </c>
      <c r="Q2332" s="9">
        <f t="shared" si="364"/>
        <v>26.225000000000001</v>
      </c>
      <c r="R2332" s="9">
        <f t="shared" si="365"/>
        <v>39.125</v>
      </c>
      <c r="S2332" s="9">
        <f t="shared" si="366"/>
        <v>46.174999999999997</v>
      </c>
      <c r="T2332" s="9">
        <f t="shared" si="367"/>
        <v>35.375</v>
      </c>
      <c r="U2332" s="8">
        <f t="shared" si="368"/>
        <v>37.174999999999997</v>
      </c>
      <c r="V2332" s="8">
        <f t="shared" si="369"/>
        <v>36.724999999999994</v>
      </c>
    </row>
    <row r="2333" spans="1:22" ht="13.5" x14ac:dyDescent="0.25">
      <c r="A2333" s="3">
        <f>RSI!A2333</f>
        <v>45401</v>
      </c>
      <c r="B2333" s="2">
        <f>RSI!B2333</f>
        <v>4.5846</v>
      </c>
      <c r="C2333" s="2">
        <f>RSI!I2333</f>
        <v>41.169439783818838</v>
      </c>
      <c r="D2333" s="2">
        <f>MACD!E2333</f>
        <v>9.6609933547879834E-2</v>
      </c>
      <c r="E2333" s="2">
        <f>MACD!F2333</f>
        <v>4.4558687182975398E-2</v>
      </c>
      <c r="F2333" s="2">
        <f>'Moving Avg'!D2333</f>
        <v>4.5758800000000006</v>
      </c>
      <c r="G2333" s="2">
        <f>'Moving Avg'!F2333</f>
        <v>4.6780699999999991</v>
      </c>
      <c r="H2333" s="2">
        <f>'Moving Avg'!G2333</f>
        <v>4.6613199999999981</v>
      </c>
      <c r="I2333" s="2">
        <f>'Moving Avg'!H2333</f>
        <v>4.4904645000000025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  <c r="M2333" s="8">
        <f t="shared" si="360"/>
        <v>25</v>
      </c>
      <c r="N2333" s="8">
        <f t="shared" si="361"/>
        <v>0</v>
      </c>
      <c r="O2333" s="8">
        <f t="shared" si="362"/>
        <v>50</v>
      </c>
      <c r="P2333" s="8">
        <f t="shared" si="363"/>
        <v>83.5</v>
      </c>
      <c r="Q2333" s="9">
        <f t="shared" si="364"/>
        <v>28.774999999999999</v>
      </c>
      <c r="R2333" s="9">
        <f t="shared" si="365"/>
        <v>43.375</v>
      </c>
      <c r="S2333" s="9">
        <f t="shared" si="366"/>
        <v>53.825000000000003</v>
      </c>
      <c r="T2333" s="9">
        <f t="shared" si="367"/>
        <v>39.625</v>
      </c>
      <c r="U2333" s="8">
        <f t="shared" si="368"/>
        <v>41.991666666666667</v>
      </c>
      <c r="V2333" s="8">
        <f t="shared" si="369"/>
        <v>41.400000000000006</v>
      </c>
    </row>
    <row r="2334" spans="1:22" ht="13.5" x14ac:dyDescent="0.25">
      <c r="A2334" s="3">
        <f>RSI!A2334</f>
        <v>45404</v>
      </c>
      <c r="B2334" s="2">
        <f>RSI!B2334</f>
        <v>4.5846</v>
      </c>
      <c r="C2334" s="2">
        <f>RSI!I2334</f>
        <v>41.169439783818838</v>
      </c>
      <c r="D2334" s="2">
        <f>MACD!E2334</f>
        <v>9.6421051567395111E-2</v>
      </c>
      <c r="E2334" s="2">
        <f>MACD!F2334</f>
        <v>5.4931160059859346E-2</v>
      </c>
      <c r="F2334" s="2">
        <f>'Moving Avg'!D2334</f>
        <v>4.5846</v>
      </c>
      <c r="G2334" s="2">
        <f>'Moving Avg'!F2334</f>
        <v>4.6715199999999992</v>
      </c>
      <c r="H2334" s="2">
        <f>'Moving Avg'!G2334</f>
        <v>4.6611439999999984</v>
      </c>
      <c r="I2334" s="2">
        <f>'Moving Avg'!H2334</f>
        <v>4.4922110000000028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  <c r="M2334" s="8">
        <f t="shared" si="360"/>
        <v>25</v>
      </c>
      <c r="N2334" s="8">
        <f t="shared" si="361"/>
        <v>0</v>
      </c>
      <c r="O2334" s="8">
        <f t="shared" si="362"/>
        <v>50</v>
      </c>
      <c r="P2334" s="8">
        <f t="shared" si="363"/>
        <v>83.5</v>
      </c>
      <c r="Q2334" s="9">
        <f t="shared" si="364"/>
        <v>28.774999999999999</v>
      </c>
      <c r="R2334" s="9">
        <f t="shared" si="365"/>
        <v>43.375</v>
      </c>
      <c r="S2334" s="9">
        <f t="shared" si="366"/>
        <v>53.825000000000003</v>
      </c>
      <c r="T2334" s="9">
        <f t="shared" si="367"/>
        <v>39.625</v>
      </c>
      <c r="U2334" s="8">
        <f t="shared" si="368"/>
        <v>41.991666666666667</v>
      </c>
      <c r="V2334" s="8">
        <f t="shared" si="369"/>
        <v>41.400000000000006</v>
      </c>
    </row>
    <row r="2335" spans="1:22" ht="13.5" x14ac:dyDescent="0.25">
      <c r="A2335" s="3">
        <f>RSI!A2335</f>
        <v>45405</v>
      </c>
      <c r="B2335" s="2">
        <f>RSI!B2335</f>
        <v>4.5846</v>
      </c>
      <c r="C2335" s="2">
        <f>RSI!I2335</f>
        <v>41.169439783818831</v>
      </c>
      <c r="D2335" s="2">
        <f>MACD!E2335</f>
        <v>9.6667129200151081E-2</v>
      </c>
      <c r="E2335" s="2">
        <f>MACD!F2335</f>
        <v>6.3278353887917693E-2</v>
      </c>
      <c r="F2335" s="2">
        <f>'Moving Avg'!D2335</f>
        <v>4.5846</v>
      </c>
      <c r="G2335" s="2">
        <f>'Moving Avg'!F2335</f>
        <v>4.6649699999999985</v>
      </c>
      <c r="H2335" s="2">
        <f>'Moving Avg'!G2335</f>
        <v>4.6609679999999978</v>
      </c>
      <c r="I2335" s="2">
        <f>'Moving Avg'!H2335</f>
        <v>4.4937390000000024</v>
      </c>
      <c r="J2335" s="6" t="str">
        <f>OBV!F2335</f>
        <v>NEUTRAL</v>
      </c>
      <c r="K2335" s="6" t="str">
        <f>OBV!G2335</f>
        <v>NEUTRAL</v>
      </c>
      <c r="L2335" s="6" t="str">
        <f>OBV!H2335</f>
        <v>NEUTRAL</v>
      </c>
      <c r="M2335" s="8">
        <f t="shared" si="360"/>
        <v>25</v>
      </c>
      <c r="N2335" s="8">
        <f t="shared" si="361"/>
        <v>0</v>
      </c>
      <c r="O2335" s="8">
        <f t="shared" si="362"/>
        <v>50</v>
      </c>
      <c r="P2335" s="8">
        <f t="shared" si="363"/>
        <v>33</v>
      </c>
      <c r="Q2335" s="9">
        <f t="shared" si="364"/>
        <v>21.2</v>
      </c>
      <c r="R2335" s="9">
        <f t="shared" si="365"/>
        <v>30.75</v>
      </c>
      <c r="S2335" s="9">
        <f t="shared" si="366"/>
        <v>31.1</v>
      </c>
      <c r="T2335" s="9">
        <f t="shared" si="367"/>
        <v>27</v>
      </c>
      <c r="U2335" s="8">
        <f t="shared" si="368"/>
        <v>27.683333333333337</v>
      </c>
      <c r="V2335" s="8">
        <f t="shared" si="369"/>
        <v>27.512500000000003</v>
      </c>
    </row>
    <row r="2336" spans="1:22" ht="13.5" x14ac:dyDescent="0.25">
      <c r="A2336" s="3">
        <f>RSI!A2336</f>
        <v>45406</v>
      </c>
      <c r="B2336" s="2">
        <f>RSI!B2336</f>
        <v>4.7156000000000002</v>
      </c>
      <c r="C2336" s="2">
        <f>RSI!I2336</f>
        <v>57.617159781855221</v>
      </c>
      <c r="D2336" s="2">
        <f>MACD!E2336</f>
        <v>7.8147479149458299E-2</v>
      </c>
      <c r="E2336" s="2">
        <f>MACD!F2336</f>
        <v>6.6252178940225823E-2</v>
      </c>
      <c r="F2336" s="2">
        <f>'Moving Avg'!D2336</f>
        <v>4.6108000000000002</v>
      </c>
      <c r="G2336" s="2">
        <f>'Moving Avg'!F2336</f>
        <v>4.6649699999999985</v>
      </c>
      <c r="H2336" s="2">
        <f>'Moving Avg'!G2336</f>
        <v>4.6634119999999974</v>
      </c>
      <c r="I2336" s="2">
        <f>'Moving Avg'!H2336</f>
        <v>4.4959655000000023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  <c r="M2336" s="8">
        <f t="shared" si="360"/>
        <v>25</v>
      </c>
      <c r="N2336" s="8">
        <f t="shared" si="361"/>
        <v>0</v>
      </c>
      <c r="O2336" s="8">
        <f t="shared" si="362"/>
        <v>50</v>
      </c>
      <c r="P2336" s="8">
        <f t="shared" si="363"/>
        <v>83.5</v>
      </c>
      <c r="Q2336" s="9">
        <f t="shared" si="364"/>
        <v>28.774999999999999</v>
      </c>
      <c r="R2336" s="9">
        <f t="shared" si="365"/>
        <v>43.375</v>
      </c>
      <c r="S2336" s="9">
        <f t="shared" si="366"/>
        <v>53.825000000000003</v>
      </c>
      <c r="T2336" s="9">
        <f t="shared" si="367"/>
        <v>39.625</v>
      </c>
      <c r="U2336" s="8">
        <f t="shared" si="368"/>
        <v>41.991666666666667</v>
      </c>
      <c r="V2336" s="8">
        <f t="shared" si="369"/>
        <v>41.400000000000006</v>
      </c>
    </row>
    <row r="2337" spans="1:22" ht="13.5" x14ac:dyDescent="0.25">
      <c r="A2337" s="3">
        <f>RSI!A2337</f>
        <v>45407</v>
      </c>
      <c r="B2337" s="2">
        <f>RSI!B2337</f>
        <v>4.7156000000000002</v>
      </c>
      <c r="C2337" s="2">
        <f>RSI!I2337</f>
        <v>57.617159781855221</v>
      </c>
      <c r="D2337" s="2">
        <f>MACD!E2337</f>
        <v>5.802014672627287E-2</v>
      </c>
      <c r="E2337" s="2">
        <f>MACD!F2337</f>
        <v>6.4605772497435238E-2</v>
      </c>
      <c r="F2337" s="2">
        <f>'Moving Avg'!D2337</f>
        <v>4.6370000000000005</v>
      </c>
      <c r="G2337" s="2">
        <f>'Moving Avg'!F2337</f>
        <v>4.6697699999999989</v>
      </c>
      <c r="H2337" s="2">
        <f>'Moving Avg'!G2337</f>
        <v>4.6669039999999979</v>
      </c>
      <c r="I2337" s="2">
        <f>'Moving Avg'!H2337</f>
        <v>4.4981920000000022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  <c r="M2337" s="8">
        <f t="shared" si="360"/>
        <v>25</v>
      </c>
      <c r="N2337" s="8">
        <f t="shared" si="361"/>
        <v>45</v>
      </c>
      <c r="O2337" s="8">
        <f t="shared" si="362"/>
        <v>50</v>
      </c>
      <c r="P2337" s="8">
        <f t="shared" si="363"/>
        <v>83.5</v>
      </c>
      <c r="Q2337" s="9">
        <f t="shared" si="364"/>
        <v>44.524999999999999</v>
      </c>
      <c r="R2337" s="9">
        <f t="shared" si="365"/>
        <v>52.375</v>
      </c>
      <c r="S2337" s="9">
        <f t="shared" si="366"/>
        <v>60.575000000000003</v>
      </c>
      <c r="T2337" s="9">
        <f t="shared" si="367"/>
        <v>50.875</v>
      </c>
      <c r="U2337" s="8">
        <f t="shared" si="368"/>
        <v>52.491666666666674</v>
      </c>
      <c r="V2337" s="8">
        <f t="shared" si="369"/>
        <v>52.087500000000006</v>
      </c>
    </row>
    <row r="2338" spans="1:22" ht="13.5" x14ac:dyDescent="0.25">
      <c r="A2338" s="3">
        <f>RSI!A2338</f>
        <v>45408</v>
      </c>
      <c r="B2338" s="2">
        <f>RSI!B2338</f>
        <v>4.7156000000000002</v>
      </c>
      <c r="C2338" s="2">
        <f>RSI!I2338</f>
        <v>57.617159781855221</v>
      </c>
      <c r="D2338" s="2">
        <f>MACD!E2338</f>
        <v>2.716402990780864E-2</v>
      </c>
      <c r="E2338" s="2">
        <f>MACD!F2338</f>
        <v>5.7117423979509918E-2</v>
      </c>
      <c r="F2338" s="2">
        <f>'Moving Avg'!D2338</f>
        <v>4.6632000000000007</v>
      </c>
      <c r="G2338" s="2">
        <f>'Moving Avg'!F2338</f>
        <v>4.6702049999999984</v>
      </c>
      <c r="H2338" s="2">
        <f>'Moving Avg'!G2338</f>
        <v>4.6691739999999973</v>
      </c>
      <c r="I2338" s="2">
        <f>'Moving Avg'!H2338</f>
        <v>4.5004185000000012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0"/>
        <v>25</v>
      </c>
      <c r="N2338" s="8">
        <f t="shared" si="361"/>
        <v>100</v>
      </c>
      <c r="O2338" s="8">
        <f t="shared" si="362"/>
        <v>50</v>
      </c>
      <c r="P2338" s="8">
        <f t="shared" si="363"/>
        <v>83.5</v>
      </c>
      <c r="Q2338" s="9">
        <f t="shared" si="364"/>
        <v>63.774999999999999</v>
      </c>
      <c r="R2338" s="9">
        <f t="shared" si="365"/>
        <v>63.375</v>
      </c>
      <c r="S2338" s="9">
        <f t="shared" si="366"/>
        <v>68.825000000000003</v>
      </c>
      <c r="T2338" s="9">
        <f t="shared" si="367"/>
        <v>64.625</v>
      </c>
      <c r="U2338" s="8">
        <f t="shared" si="368"/>
        <v>65.325000000000003</v>
      </c>
      <c r="V2338" s="8">
        <f t="shared" si="369"/>
        <v>65.150000000000006</v>
      </c>
    </row>
    <row r="2339" spans="1:22" ht="13.5" x14ac:dyDescent="0.25">
      <c r="A2339" s="3">
        <f>RSI!A2339</f>
        <v>45411</v>
      </c>
      <c r="B2339" s="2">
        <f>RSI!B2339</f>
        <v>4.7156000000000002</v>
      </c>
      <c r="C2339" s="2">
        <f>RSI!I2339</f>
        <v>57.617159781855221</v>
      </c>
      <c r="D2339" s="2">
        <f>MACD!E2339</f>
        <v>6.897044243068251E-4</v>
      </c>
      <c r="E2339" s="2">
        <f>MACD!F2339</f>
        <v>4.5831880068469305E-2</v>
      </c>
      <c r="F2339" s="2">
        <f>'Moving Avg'!D2339</f>
        <v>4.6894000000000009</v>
      </c>
      <c r="G2339" s="2">
        <f>'Moving Avg'!F2339</f>
        <v>4.6706399999999988</v>
      </c>
      <c r="H2339" s="2">
        <f>'Moving Avg'!G2339</f>
        <v>4.6714439999999975</v>
      </c>
      <c r="I2339" s="2">
        <f>'Moving Avg'!H2339</f>
        <v>4.5026450000000011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0"/>
        <v>25</v>
      </c>
      <c r="N2339" s="8">
        <f t="shared" si="361"/>
        <v>100</v>
      </c>
      <c r="O2339" s="8">
        <f t="shared" si="362"/>
        <v>50</v>
      </c>
      <c r="P2339" s="8">
        <f t="shared" si="363"/>
        <v>83.5</v>
      </c>
      <c r="Q2339" s="9">
        <f t="shared" si="364"/>
        <v>63.774999999999999</v>
      </c>
      <c r="R2339" s="9">
        <f t="shared" si="365"/>
        <v>63.375</v>
      </c>
      <c r="S2339" s="9">
        <f t="shared" si="366"/>
        <v>68.825000000000003</v>
      </c>
      <c r="T2339" s="9">
        <f t="shared" si="367"/>
        <v>64.625</v>
      </c>
      <c r="U2339" s="8">
        <f t="shared" si="368"/>
        <v>65.325000000000003</v>
      </c>
      <c r="V2339" s="8">
        <f t="shared" si="369"/>
        <v>65.150000000000006</v>
      </c>
    </row>
    <row r="2340" spans="1:22" ht="13.5" x14ac:dyDescent="0.25">
      <c r="A2340" s="3">
        <f>RSI!A2340</f>
        <v>45412</v>
      </c>
      <c r="B2340" s="2">
        <f>RSI!B2340</f>
        <v>4.6719999999999997</v>
      </c>
      <c r="C2340" s="2">
        <f>RSI!I2340</f>
        <v>51.208087056329312</v>
      </c>
      <c r="D2340" s="2">
        <f>MACD!E2340</f>
        <v>-1.2112570007772661E-2</v>
      </c>
      <c r="E2340" s="2">
        <f>MACD!F2340</f>
        <v>3.4242990053220908E-2</v>
      </c>
      <c r="F2340" s="2">
        <f>'Moving Avg'!D2340</f>
        <v>4.70688</v>
      </c>
      <c r="G2340" s="2">
        <f>'Moving Avg'!F2340</f>
        <v>4.6623449999999984</v>
      </c>
      <c r="H2340" s="2">
        <f>'Moving Avg'!G2340</f>
        <v>4.6728419999999975</v>
      </c>
      <c r="I2340" s="2">
        <f>'Moving Avg'!H2340</f>
        <v>4.5046535000000008</v>
      </c>
      <c r="J2340" s="6" t="str">
        <f>OBV!F2340</f>
        <v>BEARISH</v>
      </c>
      <c r="K2340" s="6" t="str">
        <f>OBV!G2340</f>
        <v>NEUTRAL</v>
      </c>
      <c r="L2340" s="6" t="str">
        <f>OBV!H2340</f>
        <v>BEARISH DIVERGENCE</v>
      </c>
      <c r="M2340" s="8">
        <f t="shared" si="360"/>
        <v>25</v>
      </c>
      <c r="N2340" s="8">
        <f t="shared" si="361"/>
        <v>100</v>
      </c>
      <c r="O2340" s="8">
        <f t="shared" si="362"/>
        <v>50</v>
      </c>
      <c r="P2340" s="8">
        <f t="shared" si="363"/>
        <v>16.5</v>
      </c>
      <c r="Q2340" s="9">
        <f t="shared" si="364"/>
        <v>53.725000000000001</v>
      </c>
      <c r="R2340" s="9">
        <f t="shared" si="365"/>
        <v>46.625</v>
      </c>
      <c r="S2340" s="9">
        <f t="shared" si="366"/>
        <v>38.674999999999997</v>
      </c>
      <c r="T2340" s="9">
        <f t="shared" si="367"/>
        <v>47.875</v>
      </c>
      <c r="U2340" s="8">
        <f t="shared" si="368"/>
        <v>46.341666666666661</v>
      </c>
      <c r="V2340" s="8">
        <f t="shared" si="369"/>
        <v>46.724999999999994</v>
      </c>
    </row>
    <row r="2341" spans="1:22" ht="13.5" x14ac:dyDescent="0.25">
      <c r="A2341" s="3">
        <f>RSI!A2341</f>
        <v>45414</v>
      </c>
      <c r="B2341" s="2">
        <f>RSI!B2341</f>
        <v>4.6283000000000003</v>
      </c>
      <c r="C2341" s="2">
        <f>RSI!I2341</f>
        <v>45.718778952933512</v>
      </c>
      <c r="D2341" s="2">
        <f>MACD!E2341</f>
        <v>-1.9763781371849198E-2</v>
      </c>
      <c r="E2341" s="2">
        <f>MACD!F2341</f>
        <v>2.3441635768206886E-2</v>
      </c>
      <c r="F2341" s="2">
        <f>'Moving Avg'!D2341</f>
        <v>4.6894200000000001</v>
      </c>
      <c r="G2341" s="2">
        <f>'Moving Avg'!F2341</f>
        <v>4.6531749999999992</v>
      </c>
      <c r="H2341" s="2">
        <f>'Moving Avg'!G2341</f>
        <v>4.6733659999999979</v>
      </c>
      <c r="I2341" s="2">
        <f>'Moving Avg'!H2341</f>
        <v>4.5064435000000005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  <c r="M2341" s="8">
        <f t="shared" si="360"/>
        <v>25</v>
      </c>
      <c r="N2341" s="8">
        <f t="shared" si="361"/>
        <v>100</v>
      </c>
      <c r="O2341" s="8">
        <f t="shared" si="362"/>
        <v>50</v>
      </c>
      <c r="P2341" s="8">
        <f t="shared" si="363"/>
        <v>16.5</v>
      </c>
      <c r="Q2341" s="9">
        <f t="shared" si="364"/>
        <v>53.725000000000001</v>
      </c>
      <c r="R2341" s="9">
        <f t="shared" si="365"/>
        <v>46.625</v>
      </c>
      <c r="S2341" s="9">
        <f t="shared" si="366"/>
        <v>38.674999999999997</v>
      </c>
      <c r="T2341" s="9">
        <f t="shared" si="367"/>
        <v>47.875</v>
      </c>
      <c r="U2341" s="8">
        <f t="shared" si="368"/>
        <v>46.341666666666661</v>
      </c>
      <c r="V2341" s="8">
        <f t="shared" si="369"/>
        <v>46.724999999999994</v>
      </c>
    </row>
    <row r="2342" spans="1:22" ht="13.5" x14ac:dyDescent="0.25">
      <c r="A2342" s="3">
        <f>RSI!A2342</f>
        <v>45415</v>
      </c>
      <c r="B2342" s="2">
        <f>RSI!B2342</f>
        <v>4.6283000000000003</v>
      </c>
      <c r="C2342" s="2">
        <f>RSI!I2342</f>
        <v>45.718778952933505</v>
      </c>
      <c r="D2342" s="2">
        <f>MACD!E2342</f>
        <v>-2.6031097610121456E-2</v>
      </c>
      <c r="E2342" s="2">
        <f>MACD!F2342</f>
        <v>1.3547089092541218E-2</v>
      </c>
      <c r="F2342" s="2">
        <f>'Moving Avg'!D2342</f>
        <v>4.6719600000000003</v>
      </c>
      <c r="G2342" s="2">
        <f>'Moving Avg'!F2342</f>
        <v>4.6440049999999991</v>
      </c>
      <c r="H2342" s="2">
        <f>'Moving Avg'!G2342</f>
        <v>4.6733659999999979</v>
      </c>
      <c r="I2342" s="2">
        <f>'Moving Avg'!H2342</f>
        <v>4.5082335000000002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  <c r="M2342" s="8">
        <f t="shared" si="360"/>
        <v>25</v>
      </c>
      <c r="N2342" s="8">
        <f t="shared" si="361"/>
        <v>100</v>
      </c>
      <c r="O2342" s="8">
        <f t="shared" si="362"/>
        <v>50</v>
      </c>
      <c r="P2342" s="8">
        <f t="shared" si="363"/>
        <v>16.5</v>
      </c>
      <c r="Q2342" s="9">
        <f t="shared" si="364"/>
        <v>53.725000000000001</v>
      </c>
      <c r="R2342" s="9">
        <f t="shared" si="365"/>
        <v>46.625</v>
      </c>
      <c r="S2342" s="9">
        <f t="shared" si="366"/>
        <v>38.674999999999997</v>
      </c>
      <c r="T2342" s="9">
        <f t="shared" si="367"/>
        <v>47.875</v>
      </c>
      <c r="U2342" s="8">
        <f t="shared" si="368"/>
        <v>46.341666666666661</v>
      </c>
      <c r="V2342" s="8">
        <f t="shared" si="369"/>
        <v>46.724999999999994</v>
      </c>
    </row>
    <row r="2343" spans="1:22" ht="13.5" x14ac:dyDescent="0.25">
      <c r="A2343" s="3">
        <f>RSI!A2343</f>
        <v>45418</v>
      </c>
      <c r="B2343" s="2">
        <f>RSI!B2343</f>
        <v>4.6283000000000003</v>
      </c>
      <c r="C2343" s="2">
        <f>RSI!I2343</f>
        <v>45.718778952933505</v>
      </c>
      <c r="D2343" s="2">
        <f>MACD!E2343</f>
        <v>-3.1142743123182548E-2</v>
      </c>
      <c r="E2343" s="2">
        <f>MACD!F2343</f>
        <v>4.6091226493964656E-3</v>
      </c>
      <c r="F2343" s="2">
        <f>'Moving Avg'!D2343</f>
        <v>4.6544999999999996</v>
      </c>
      <c r="G2343" s="2">
        <f>'Moving Avg'!F2343</f>
        <v>4.6361449999999991</v>
      </c>
      <c r="H2343" s="2">
        <f>'Moving Avg'!G2343</f>
        <v>4.6733659999999979</v>
      </c>
      <c r="I2343" s="2">
        <f>'Moving Avg'!H2343</f>
        <v>4.5100235000000009</v>
      </c>
      <c r="J2343" s="6" t="str">
        <f>OBV!F2343</f>
        <v>BEARISH</v>
      </c>
      <c r="K2343" s="6" t="str">
        <f>OBV!G2343</f>
        <v>NEUTRAL</v>
      </c>
      <c r="L2343" s="6" t="str">
        <f>OBV!H2343</f>
        <v>CONFIRMED BEARISH</v>
      </c>
      <c r="M2343" s="8">
        <f t="shared" si="360"/>
        <v>25</v>
      </c>
      <c r="N2343" s="8">
        <f t="shared" si="361"/>
        <v>100</v>
      </c>
      <c r="O2343" s="8">
        <f t="shared" si="362"/>
        <v>50</v>
      </c>
      <c r="P2343" s="8">
        <f t="shared" si="363"/>
        <v>16.5</v>
      </c>
      <c r="Q2343" s="9">
        <f t="shared" si="364"/>
        <v>53.725000000000001</v>
      </c>
      <c r="R2343" s="9">
        <f t="shared" si="365"/>
        <v>46.625</v>
      </c>
      <c r="S2343" s="9">
        <f t="shared" si="366"/>
        <v>38.674999999999997</v>
      </c>
      <c r="T2343" s="9">
        <f t="shared" si="367"/>
        <v>47.875</v>
      </c>
      <c r="U2343" s="8">
        <f t="shared" si="368"/>
        <v>46.341666666666661</v>
      </c>
      <c r="V2343" s="8">
        <f t="shared" si="369"/>
        <v>46.724999999999994</v>
      </c>
    </row>
    <row r="2344" spans="1:22" ht="13.5" x14ac:dyDescent="0.25">
      <c r="A2344" s="3">
        <f>RSI!A2344</f>
        <v>45419</v>
      </c>
      <c r="B2344" s="2">
        <f>RSI!B2344</f>
        <v>4.7156000000000002</v>
      </c>
      <c r="C2344" s="2">
        <f>RSI!I2344</f>
        <v>57.173374674946999</v>
      </c>
      <c r="D2344" s="2">
        <f>MACD!E2344</f>
        <v>-4.1757362905516793E-2</v>
      </c>
      <c r="E2344" s="2">
        <f>MACD!F2344</f>
        <v>-4.664174461586186E-3</v>
      </c>
      <c r="F2344" s="2">
        <f>'Moving Avg'!D2344</f>
        <v>4.6545000000000005</v>
      </c>
      <c r="G2344" s="2">
        <f>'Moving Avg'!F2344</f>
        <v>4.6361449999999991</v>
      </c>
      <c r="H2344" s="2">
        <f>'Moving Avg'!G2344</f>
        <v>4.6751119999999977</v>
      </c>
      <c r="I2344" s="2">
        <f>'Moving Avg'!H2344</f>
        <v>4.5122500000000016</v>
      </c>
      <c r="J2344" s="6" t="str">
        <f>OBV!F2344</f>
        <v>BEARISH</v>
      </c>
      <c r="K2344" s="6" t="str">
        <f>OBV!G2344</f>
        <v>NEUTRAL</v>
      </c>
      <c r="L2344" s="6" t="str">
        <f>OBV!H2344</f>
        <v>NEUTRAL</v>
      </c>
      <c r="M2344" s="8">
        <f t="shared" si="360"/>
        <v>25</v>
      </c>
      <c r="N2344" s="8">
        <f t="shared" si="361"/>
        <v>100</v>
      </c>
      <c r="O2344" s="8">
        <f t="shared" si="362"/>
        <v>50</v>
      </c>
      <c r="P2344" s="8">
        <f t="shared" si="363"/>
        <v>16.5</v>
      </c>
      <c r="Q2344" s="9">
        <f t="shared" si="364"/>
        <v>53.725000000000001</v>
      </c>
      <c r="R2344" s="9">
        <f t="shared" si="365"/>
        <v>46.625</v>
      </c>
      <c r="S2344" s="9">
        <f t="shared" si="366"/>
        <v>38.674999999999997</v>
      </c>
      <c r="T2344" s="9">
        <f t="shared" si="367"/>
        <v>47.875</v>
      </c>
      <c r="U2344" s="8">
        <f t="shared" si="368"/>
        <v>46.341666666666661</v>
      </c>
      <c r="V2344" s="8">
        <f t="shared" si="369"/>
        <v>46.724999999999994</v>
      </c>
    </row>
    <row r="2345" spans="1:22" ht="13.5" x14ac:dyDescent="0.25">
      <c r="A2345" s="3">
        <f>RSI!A2345</f>
        <v>45420</v>
      </c>
      <c r="B2345" s="2">
        <f>RSI!B2345</f>
        <v>4.7156000000000002</v>
      </c>
      <c r="C2345" s="2">
        <f>RSI!I2345</f>
        <v>57.173374674946999</v>
      </c>
      <c r="D2345" s="2">
        <f>MACD!E2345</f>
        <v>-5.1090670565117513E-2</v>
      </c>
      <c r="E2345" s="2">
        <f>MACD!F2345</f>
        <v>-1.3949473682292452E-2</v>
      </c>
      <c r="F2345" s="2">
        <f>'Moving Avg'!D2345</f>
        <v>4.6632200000000008</v>
      </c>
      <c r="G2345" s="2">
        <f>'Moving Avg'!F2345</f>
        <v>4.636145</v>
      </c>
      <c r="H2345" s="2">
        <f>'Moving Avg'!G2345</f>
        <v>4.6759839999999979</v>
      </c>
      <c r="I2345" s="2">
        <f>'Moving Avg'!H2345</f>
        <v>4.5144765000000016</v>
      </c>
      <c r="J2345" s="6" t="str">
        <f>OBV!F2345</f>
        <v>BEARISH</v>
      </c>
      <c r="K2345" s="6" t="str">
        <f>OBV!G2345</f>
        <v>NEUTRAL</v>
      </c>
      <c r="L2345" s="6" t="str">
        <f>OBV!H2345</f>
        <v>BEARISH DIVERGENCE</v>
      </c>
      <c r="M2345" s="8">
        <f t="shared" si="360"/>
        <v>25</v>
      </c>
      <c r="N2345" s="8">
        <f t="shared" si="361"/>
        <v>100</v>
      </c>
      <c r="O2345" s="8">
        <f t="shared" si="362"/>
        <v>50</v>
      </c>
      <c r="P2345" s="8">
        <f t="shared" si="363"/>
        <v>16.5</v>
      </c>
      <c r="Q2345" s="9">
        <f t="shared" si="364"/>
        <v>53.725000000000001</v>
      </c>
      <c r="R2345" s="9">
        <f t="shared" si="365"/>
        <v>46.625</v>
      </c>
      <c r="S2345" s="9">
        <f t="shared" si="366"/>
        <v>38.674999999999997</v>
      </c>
      <c r="T2345" s="9">
        <f t="shared" si="367"/>
        <v>47.875</v>
      </c>
      <c r="U2345" s="8">
        <f t="shared" si="368"/>
        <v>46.341666666666661</v>
      </c>
      <c r="V2345" s="8">
        <f t="shared" si="369"/>
        <v>46.724999999999994</v>
      </c>
    </row>
    <row r="2346" spans="1:22" ht="13.5" x14ac:dyDescent="0.25">
      <c r="A2346" s="3">
        <f>RSI!A2346</f>
        <v>45421</v>
      </c>
      <c r="B2346" s="2">
        <f>RSI!B2346</f>
        <v>4.7156000000000002</v>
      </c>
      <c r="C2346" s="2">
        <f>RSI!I2346</f>
        <v>57.173374674946999</v>
      </c>
      <c r="D2346" s="2">
        <f>MACD!E2346</f>
        <v>-3.9159892571184685E-2</v>
      </c>
      <c r="E2346" s="2">
        <f>MACD!F2346</f>
        <v>-1.8991557460070901E-2</v>
      </c>
      <c r="F2346" s="2">
        <f>'Moving Avg'!D2346</f>
        <v>4.6806800000000006</v>
      </c>
      <c r="G2346" s="2">
        <f>'Moving Avg'!F2346</f>
        <v>4.6391999999999998</v>
      </c>
      <c r="H2346" s="2">
        <f>'Moving Avg'!G2346</f>
        <v>4.6768559999999981</v>
      </c>
      <c r="I2346" s="2">
        <f>'Moving Avg'!H2346</f>
        <v>4.5167030000000015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  <c r="M2346" s="8">
        <f t="shared" si="360"/>
        <v>25</v>
      </c>
      <c r="N2346" s="8">
        <f t="shared" si="361"/>
        <v>100</v>
      </c>
      <c r="O2346" s="8">
        <f t="shared" si="362"/>
        <v>50</v>
      </c>
      <c r="P2346" s="8">
        <f t="shared" si="363"/>
        <v>83.5</v>
      </c>
      <c r="Q2346" s="9">
        <f t="shared" si="364"/>
        <v>63.774999999999999</v>
      </c>
      <c r="R2346" s="9">
        <f t="shared" si="365"/>
        <v>63.375</v>
      </c>
      <c r="S2346" s="9">
        <f t="shared" si="366"/>
        <v>68.825000000000003</v>
      </c>
      <c r="T2346" s="9">
        <f t="shared" si="367"/>
        <v>64.625</v>
      </c>
      <c r="U2346" s="8">
        <f t="shared" si="368"/>
        <v>65.325000000000003</v>
      </c>
      <c r="V2346" s="8">
        <f t="shared" si="369"/>
        <v>65.150000000000006</v>
      </c>
    </row>
    <row r="2347" spans="1:22" ht="13.5" x14ac:dyDescent="0.25">
      <c r="A2347" s="3">
        <f>RSI!A2347</f>
        <v>45422</v>
      </c>
      <c r="B2347" s="2">
        <f>RSI!B2347</f>
        <v>4.7156000000000002</v>
      </c>
      <c r="C2347" s="2">
        <f>RSI!I2347</f>
        <v>57.173374674946999</v>
      </c>
      <c r="D2347" s="2">
        <f>MACD!E2347</f>
        <v>-2.9366150352905684E-2</v>
      </c>
      <c r="E2347" s="2">
        <f>MACD!F2347</f>
        <v>-2.1066476038637857E-2</v>
      </c>
      <c r="F2347" s="2">
        <f>'Moving Avg'!D2347</f>
        <v>4.6981400000000004</v>
      </c>
      <c r="G2347" s="2">
        <f>'Moving Avg'!F2347</f>
        <v>4.6435649999999988</v>
      </c>
      <c r="H2347" s="2">
        <f>'Moving Avg'!G2347</f>
        <v>4.6786019999999979</v>
      </c>
      <c r="I2347" s="2">
        <f>'Moving Avg'!H2347</f>
        <v>4.5189295000000014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  <c r="M2347" s="8">
        <f t="shared" si="360"/>
        <v>25</v>
      </c>
      <c r="N2347" s="8">
        <f t="shared" si="361"/>
        <v>45</v>
      </c>
      <c r="O2347" s="8">
        <f t="shared" si="362"/>
        <v>50</v>
      </c>
      <c r="P2347" s="8">
        <f t="shared" si="363"/>
        <v>83.5</v>
      </c>
      <c r="Q2347" s="9">
        <f t="shared" si="364"/>
        <v>44.524999999999999</v>
      </c>
      <c r="R2347" s="9">
        <f t="shared" si="365"/>
        <v>52.375</v>
      </c>
      <c r="S2347" s="9">
        <f t="shared" si="366"/>
        <v>60.575000000000003</v>
      </c>
      <c r="T2347" s="9">
        <f t="shared" si="367"/>
        <v>50.875</v>
      </c>
      <c r="U2347" s="8">
        <f t="shared" si="368"/>
        <v>52.491666666666674</v>
      </c>
      <c r="V2347" s="8">
        <f t="shared" si="369"/>
        <v>52.087500000000006</v>
      </c>
    </row>
    <row r="2348" spans="1:22" ht="13.5" x14ac:dyDescent="0.25">
      <c r="A2348" s="3">
        <f>RSI!A2348</f>
        <v>45425</v>
      </c>
      <c r="B2348" s="2">
        <f>RSI!B2348</f>
        <v>4.7156000000000002</v>
      </c>
      <c r="C2348" s="2">
        <f>RSI!I2348</f>
        <v>57.173374674946999</v>
      </c>
      <c r="D2348" s="2">
        <f>MACD!E2348</f>
        <v>-2.13583335112002E-2</v>
      </c>
      <c r="E2348" s="2">
        <f>MACD!F2348</f>
        <v>-2.1124847533150328E-2</v>
      </c>
      <c r="F2348" s="2">
        <f>'Moving Avg'!D2348</f>
        <v>4.7156000000000002</v>
      </c>
      <c r="G2348" s="2">
        <f>'Moving Avg'!F2348</f>
        <v>4.6522949999999996</v>
      </c>
      <c r="H2348" s="2">
        <f>'Moving Avg'!G2348</f>
        <v>4.6803479999999977</v>
      </c>
      <c r="I2348" s="2">
        <f>'Moving Avg'!H2348</f>
        <v>4.5211560000000013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  <c r="M2348" s="8">
        <f t="shared" si="360"/>
        <v>25</v>
      </c>
      <c r="N2348" s="8">
        <f t="shared" si="361"/>
        <v>45</v>
      </c>
      <c r="O2348" s="8">
        <f t="shared" si="362"/>
        <v>50</v>
      </c>
      <c r="P2348" s="8">
        <f t="shared" si="363"/>
        <v>83.5</v>
      </c>
      <c r="Q2348" s="9">
        <f t="shared" si="364"/>
        <v>44.524999999999999</v>
      </c>
      <c r="R2348" s="9">
        <f t="shared" si="365"/>
        <v>52.375</v>
      </c>
      <c r="S2348" s="9">
        <f t="shared" si="366"/>
        <v>60.575000000000003</v>
      </c>
      <c r="T2348" s="9">
        <f t="shared" si="367"/>
        <v>50.875</v>
      </c>
      <c r="U2348" s="8">
        <f t="shared" si="368"/>
        <v>52.491666666666674</v>
      </c>
      <c r="V2348" s="8">
        <f t="shared" si="369"/>
        <v>52.087500000000006</v>
      </c>
    </row>
    <row r="2349" spans="1:22" ht="13.5" x14ac:dyDescent="0.25">
      <c r="A2349" s="3">
        <f>RSI!A2349</f>
        <v>45426</v>
      </c>
      <c r="B2349" s="2">
        <f>RSI!B2349</f>
        <v>4.7069000000000001</v>
      </c>
      <c r="C2349" s="2">
        <f>RSI!I2349</f>
        <v>55.483243453886523</v>
      </c>
      <c r="D2349" s="2">
        <f>MACD!E2349</f>
        <v>-1.4196558680676929E-2</v>
      </c>
      <c r="E2349" s="2">
        <f>MACD!F2349</f>
        <v>-1.9739189762655648E-2</v>
      </c>
      <c r="F2349" s="2">
        <f>'Moving Avg'!D2349</f>
        <v>4.7138600000000004</v>
      </c>
      <c r="G2349" s="2">
        <f>'Moving Avg'!F2349</f>
        <v>4.66059</v>
      </c>
      <c r="H2349" s="2">
        <f>'Moving Avg'!G2349</f>
        <v>4.6810459999999976</v>
      </c>
      <c r="I2349" s="2">
        <f>'Moving Avg'!H2349</f>
        <v>4.5233390000000009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  <c r="M2349" s="8">
        <f t="shared" si="360"/>
        <v>25</v>
      </c>
      <c r="N2349" s="8">
        <f t="shared" si="361"/>
        <v>0</v>
      </c>
      <c r="O2349" s="8">
        <f t="shared" si="362"/>
        <v>50</v>
      </c>
      <c r="P2349" s="8">
        <f t="shared" si="363"/>
        <v>16.5</v>
      </c>
      <c r="Q2349" s="9">
        <f t="shared" si="364"/>
        <v>18.725000000000001</v>
      </c>
      <c r="R2349" s="9">
        <f t="shared" si="365"/>
        <v>26.625</v>
      </c>
      <c r="S2349" s="9">
        <f t="shared" si="366"/>
        <v>23.675000000000001</v>
      </c>
      <c r="T2349" s="9">
        <f t="shared" si="367"/>
        <v>22.875</v>
      </c>
      <c r="U2349" s="8">
        <f t="shared" si="368"/>
        <v>23.008333333333336</v>
      </c>
      <c r="V2349" s="8">
        <f t="shared" si="369"/>
        <v>22.975000000000001</v>
      </c>
    </row>
    <row r="2350" spans="1:22" ht="13.5" x14ac:dyDescent="0.25">
      <c r="A2350" s="3">
        <f>RSI!A2350</f>
        <v>45427</v>
      </c>
      <c r="B2350" s="2">
        <f>RSI!B2350</f>
        <v>4.7069000000000001</v>
      </c>
      <c r="C2350" s="2">
        <f>RSI!I2350</f>
        <v>55.483243453886523</v>
      </c>
      <c r="D2350" s="2">
        <f>MACD!E2350</f>
        <v>-1.5032244398293315E-2</v>
      </c>
      <c r="E2350" s="2">
        <f>MACD!F2350</f>
        <v>-1.8797800689783182E-2</v>
      </c>
      <c r="F2350" s="2">
        <f>'Moving Avg'!D2350</f>
        <v>4.7121200000000005</v>
      </c>
      <c r="G2350" s="2">
        <f>'Moving Avg'!F2350</f>
        <v>4.6667050000000003</v>
      </c>
      <c r="H2350" s="2">
        <f>'Moving Avg'!G2350</f>
        <v>4.6817439999999975</v>
      </c>
      <c r="I2350" s="2">
        <f>'Moving Avg'!H2350</f>
        <v>4.5255220000000005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  <c r="M2350" s="8">
        <f t="shared" si="360"/>
        <v>25</v>
      </c>
      <c r="N2350" s="8">
        <f t="shared" si="361"/>
        <v>0</v>
      </c>
      <c r="O2350" s="8">
        <f t="shared" si="362"/>
        <v>50</v>
      </c>
      <c r="P2350" s="8">
        <f t="shared" si="363"/>
        <v>16.5</v>
      </c>
      <c r="Q2350" s="9">
        <f t="shared" si="364"/>
        <v>18.725000000000001</v>
      </c>
      <c r="R2350" s="9">
        <f t="shared" si="365"/>
        <v>26.625</v>
      </c>
      <c r="S2350" s="9">
        <f t="shared" si="366"/>
        <v>23.675000000000001</v>
      </c>
      <c r="T2350" s="9">
        <f t="shared" si="367"/>
        <v>22.875</v>
      </c>
      <c r="U2350" s="8">
        <f t="shared" si="368"/>
        <v>23.008333333333336</v>
      </c>
      <c r="V2350" s="8">
        <f t="shared" si="369"/>
        <v>22.975000000000001</v>
      </c>
    </row>
    <row r="2351" spans="1:22" ht="13.5" x14ac:dyDescent="0.25">
      <c r="A2351" s="3">
        <f>RSI!A2351</f>
        <v>45428</v>
      </c>
      <c r="B2351" s="2">
        <f>RSI!B2351</f>
        <v>4.6719999999999997</v>
      </c>
      <c r="C2351" s="2">
        <f>RSI!I2351</f>
        <v>48.775127630353836</v>
      </c>
      <c r="D2351" s="2">
        <f>MACD!E2351</f>
        <v>-2.0051288827784397E-2</v>
      </c>
      <c r="E2351" s="2">
        <f>MACD!F2351</f>
        <v>-1.9048498317383426E-2</v>
      </c>
      <c r="F2351" s="2">
        <f>'Moving Avg'!D2351</f>
        <v>4.7034000000000002</v>
      </c>
      <c r="G2351" s="2">
        <f>'Moving Avg'!F2351</f>
        <v>4.6710750000000001</v>
      </c>
      <c r="H2351" s="2">
        <f>'Moving Avg'!G2351</f>
        <v>4.6817439999999975</v>
      </c>
      <c r="I2351" s="2">
        <f>'Moving Avg'!H2351</f>
        <v>4.527530500000001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0"/>
        <v>25</v>
      </c>
      <c r="N2351" s="8">
        <f t="shared" si="361"/>
        <v>45</v>
      </c>
      <c r="O2351" s="8">
        <f t="shared" si="362"/>
        <v>50</v>
      </c>
      <c r="P2351" s="8">
        <f t="shared" si="363"/>
        <v>16.5</v>
      </c>
      <c r="Q2351" s="9">
        <f t="shared" si="364"/>
        <v>34.475000000000001</v>
      </c>
      <c r="R2351" s="9">
        <f t="shared" si="365"/>
        <v>35.625</v>
      </c>
      <c r="S2351" s="9">
        <f t="shared" si="366"/>
        <v>30.425000000000001</v>
      </c>
      <c r="T2351" s="9">
        <f t="shared" si="367"/>
        <v>34.125</v>
      </c>
      <c r="U2351" s="8">
        <f t="shared" si="368"/>
        <v>33.508333333333333</v>
      </c>
      <c r="V2351" s="8">
        <f t="shared" si="369"/>
        <v>33.662499999999994</v>
      </c>
    </row>
    <row r="2352" spans="1:22" ht="13.5" x14ac:dyDescent="0.25">
      <c r="A2352" s="3">
        <f>RSI!A2352</f>
        <v>45429</v>
      </c>
      <c r="B2352" s="2">
        <f>RSI!B2352</f>
        <v>4.6719999999999997</v>
      </c>
      <c r="C2352" s="2">
        <f>RSI!I2352</f>
        <v>48.775127630353836</v>
      </c>
      <c r="D2352" s="2">
        <f>MACD!E2352</f>
        <v>-2.4253089576498077E-2</v>
      </c>
      <c r="E2352" s="2">
        <f>MACD!F2352</f>
        <v>-2.0089416569206354E-2</v>
      </c>
      <c r="F2352" s="2">
        <f>'Moving Avg'!D2352</f>
        <v>4.69468</v>
      </c>
      <c r="G2352" s="2">
        <f>'Moving Avg'!F2352</f>
        <v>4.6754450000000007</v>
      </c>
      <c r="H2352" s="2">
        <f>'Moving Avg'!G2352</f>
        <v>4.6817439999999975</v>
      </c>
      <c r="I2352" s="2">
        <f>'Moving Avg'!H2352</f>
        <v>4.5295390000000006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  <c r="M2352" s="8">
        <f t="shared" si="360"/>
        <v>25</v>
      </c>
      <c r="N2352" s="8">
        <f t="shared" si="361"/>
        <v>45</v>
      </c>
      <c r="O2352" s="8">
        <f t="shared" si="362"/>
        <v>50</v>
      </c>
      <c r="P2352" s="8">
        <f t="shared" si="363"/>
        <v>16.5</v>
      </c>
      <c r="Q2352" s="9">
        <f t="shared" si="364"/>
        <v>34.475000000000001</v>
      </c>
      <c r="R2352" s="9">
        <f t="shared" si="365"/>
        <v>35.625</v>
      </c>
      <c r="S2352" s="9">
        <f t="shared" si="366"/>
        <v>30.425000000000001</v>
      </c>
      <c r="T2352" s="9">
        <f t="shared" si="367"/>
        <v>34.125</v>
      </c>
      <c r="U2352" s="8">
        <f t="shared" si="368"/>
        <v>33.508333333333333</v>
      </c>
      <c r="V2352" s="8">
        <f t="shared" si="369"/>
        <v>33.662499999999994</v>
      </c>
    </row>
    <row r="2353" spans="1:22" ht="13.5" x14ac:dyDescent="0.25">
      <c r="A2353" s="3">
        <f>RSI!A2353</f>
        <v>45432</v>
      </c>
      <c r="B2353" s="2">
        <f>RSI!B2353</f>
        <v>4.6719999999999997</v>
      </c>
      <c r="C2353" s="2">
        <f>RSI!I2353</f>
        <v>48.775127630353843</v>
      </c>
      <c r="D2353" s="2">
        <f>MACD!E2353</f>
        <v>-2.7766715922909135E-2</v>
      </c>
      <c r="E2353" s="2">
        <f>MACD!F2353</f>
        <v>-2.1624876439946913E-2</v>
      </c>
      <c r="F2353" s="2">
        <f>'Moving Avg'!D2353</f>
        <v>4.6859599999999997</v>
      </c>
      <c r="G2353" s="2">
        <f>'Moving Avg'!F2353</f>
        <v>4.6798150000000005</v>
      </c>
      <c r="H2353" s="2">
        <f>'Moving Avg'!G2353</f>
        <v>4.6817439999999975</v>
      </c>
      <c r="I2353" s="2">
        <f>'Moving Avg'!H2353</f>
        <v>4.5315475000000012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  <c r="M2353" s="8">
        <f t="shared" si="360"/>
        <v>25</v>
      </c>
      <c r="N2353" s="8">
        <f t="shared" si="361"/>
        <v>45</v>
      </c>
      <c r="O2353" s="8">
        <f t="shared" si="362"/>
        <v>50</v>
      </c>
      <c r="P2353" s="8">
        <f t="shared" si="363"/>
        <v>16.5</v>
      </c>
      <c r="Q2353" s="9">
        <f t="shared" si="364"/>
        <v>34.475000000000001</v>
      </c>
      <c r="R2353" s="9">
        <f t="shared" si="365"/>
        <v>35.625</v>
      </c>
      <c r="S2353" s="9">
        <f t="shared" si="366"/>
        <v>30.425000000000001</v>
      </c>
      <c r="T2353" s="9">
        <f t="shared" si="367"/>
        <v>34.125</v>
      </c>
      <c r="U2353" s="8">
        <f t="shared" si="368"/>
        <v>33.508333333333333</v>
      </c>
      <c r="V2353" s="8">
        <f t="shared" si="369"/>
        <v>33.662499999999994</v>
      </c>
    </row>
    <row r="2354" spans="1:22" ht="13.5" x14ac:dyDescent="0.25">
      <c r="A2354" s="3">
        <f>RSI!A2354</f>
        <v>45433</v>
      </c>
      <c r="B2354" s="2">
        <f>RSI!B2354</f>
        <v>4.7156000000000002</v>
      </c>
      <c r="C2354" s="2">
        <f>RSI!I2354</f>
        <v>56.904952457032451</v>
      </c>
      <c r="D2354" s="2">
        <f>MACD!E2354</f>
        <v>-2.0499993363285007E-2</v>
      </c>
      <c r="E2354" s="2">
        <f>MACD!F2354</f>
        <v>-2.1399899824614536E-2</v>
      </c>
      <c r="F2354" s="2">
        <f>'Moving Avg'!D2354</f>
        <v>4.6876999999999995</v>
      </c>
      <c r="G2354" s="2">
        <f>'Moving Avg'!F2354</f>
        <v>4.6863650000000003</v>
      </c>
      <c r="H2354" s="2">
        <f>'Moving Avg'!G2354</f>
        <v>4.6826159999999977</v>
      </c>
      <c r="I2354" s="2">
        <f>'Moving Avg'!H2354</f>
        <v>4.5341670000000001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  <c r="M2354" s="8">
        <f t="shared" si="360"/>
        <v>25</v>
      </c>
      <c r="N2354" s="8">
        <f t="shared" si="361"/>
        <v>0</v>
      </c>
      <c r="O2354" s="8">
        <f t="shared" si="362"/>
        <v>50</v>
      </c>
      <c r="P2354" s="8">
        <f t="shared" si="363"/>
        <v>83.5</v>
      </c>
      <c r="Q2354" s="9">
        <f t="shared" si="364"/>
        <v>28.774999999999999</v>
      </c>
      <c r="R2354" s="9">
        <f t="shared" si="365"/>
        <v>43.375</v>
      </c>
      <c r="S2354" s="9">
        <f t="shared" si="366"/>
        <v>53.825000000000003</v>
      </c>
      <c r="T2354" s="9">
        <f t="shared" si="367"/>
        <v>39.625</v>
      </c>
      <c r="U2354" s="8">
        <f t="shared" si="368"/>
        <v>41.991666666666667</v>
      </c>
      <c r="V2354" s="8">
        <f t="shared" si="369"/>
        <v>41.400000000000006</v>
      </c>
    </row>
    <row r="2355" spans="1:22" ht="13.5" x14ac:dyDescent="0.25">
      <c r="A2355" s="3">
        <f>RSI!A2355</f>
        <v>45434</v>
      </c>
      <c r="B2355" s="2">
        <f>RSI!B2355</f>
        <v>4.7156000000000002</v>
      </c>
      <c r="C2355" s="2">
        <f>RSI!I2355</f>
        <v>56.904952457032451</v>
      </c>
      <c r="D2355" s="2">
        <f>MACD!E2355</f>
        <v>-1.4573074054595736E-2</v>
      </c>
      <c r="E2355" s="2">
        <f>MACD!F2355</f>
        <v>-2.0034534670610778E-2</v>
      </c>
      <c r="F2355" s="2">
        <f>'Moving Avg'!D2355</f>
        <v>4.6894400000000003</v>
      </c>
      <c r="G2355" s="2">
        <f>'Moving Avg'!F2355</f>
        <v>4.6929150000000002</v>
      </c>
      <c r="H2355" s="2">
        <f>'Moving Avg'!G2355</f>
        <v>4.6834879999999979</v>
      </c>
      <c r="I2355" s="2">
        <f>'Moving Avg'!H2355</f>
        <v>4.5367865000000007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  <c r="M2355" s="8">
        <f t="shared" si="360"/>
        <v>25</v>
      </c>
      <c r="N2355" s="8">
        <f t="shared" si="361"/>
        <v>0</v>
      </c>
      <c r="O2355" s="8">
        <f t="shared" si="362"/>
        <v>50</v>
      </c>
      <c r="P2355" s="8">
        <f t="shared" si="363"/>
        <v>83.5</v>
      </c>
      <c r="Q2355" s="9">
        <f t="shared" si="364"/>
        <v>28.774999999999999</v>
      </c>
      <c r="R2355" s="9">
        <f t="shared" si="365"/>
        <v>43.375</v>
      </c>
      <c r="S2355" s="9">
        <f t="shared" si="366"/>
        <v>53.825000000000003</v>
      </c>
      <c r="T2355" s="9">
        <f t="shared" si="367"/>
        <v>39.625</v>
      </c>
      <c r="U2355" s="8">
        <f t="shared" si="368"/>
        <v>41.991666666666667</v>
      </c>
      <c r="V2355" s="8">
        <f t="shared" si="369"/>
        <v>41.400000000000006</v>
      </c>
    </row>
    <row r="2356" spans="1:22" ht="13.5" x14ac:dyDescent="0.25">
      <c r="A2356" s="3">
        <f>RSI!A2356</f>
        <v>45435</v>
      </c>
      <c r="B2356" s="2">
        <f>RSI!B2356</f>
        <v>4.8640999999999996</v>
      </c>
      <c r="C2356" s="2">
        <f>RSI!I2356</f>
        <v>73.511209656086038</v>
      </c>
      <c r="D2356" s="2">
        <f>MACD!E2356</f>
        <v>-2.0763401387620561E-2</v>
      </c>
      <c r="E2356" s="2">
        <f>MACD!F2356</f>
        <v>-2.0180308014012736E-2</v>
      </c>
      <c r="F2356" s="2">
        <f>'Moving Avg'!D2356</f>
        <v>4.7278599999999997</v>
      </c>
      <c r="G2356" s="2">
        <f>'Moving Avg'!F2356</f>
        <v>4.7003399999999989</v>
      </c>
      <c r="H2356" s="2">
        <f>'Moving Avg'!G2356</f>
        <v>4.6873299999999976</v>
      </c>
      <c r="I2356" s="2">
        <f>'Moving Avg'!H2356</f>
        <v>4.5392755000000005</v>
      </c>
      <c r="J2356" s="6" t="str">
        <f>OBV!F2356</f>
        <v>BULLISH</v>
      </c>
      <c r="K2356" s="6" t="str">
        <f>OBV!G2356</f>
        <v>STRONG</v>
      </c>
      <c r="L2356" s="6" t="str">
        <f>OBV!H2356</f>
        <v>CONFIRMED BULLISH</v>
      </c>
      <c r="M2356" s="8">
        <f t="shared" si="360"/>
        <v>0</v>
      </c>
      <c r="N2356" s="8">
        <f t="shared" si="361"/>
        <v>45</v>
      </c>
      <c r="O2356" s="8">
        <f t="shared" si="362"/>
        <v>50</v>
      </c>
      <c r="P2356" s="8">
        <f t="shared" si="363"/>
        <v>100</v>
      </c>
      <c r="Q2356" s="9">
        <f t="shared" si="364"/>
        <v>38.25</v>
      </c>
      <c r="R2356" s="9">
        <f t="shared" si="365"/>
        <v>51.5</v>
      </c>
      <c r="S2356" s="9">
        <f t="shared" si="366"/>
        <v>64.25</v>
      </c>
      <c r="T2356" s="9">
        <f t="shared" si="367"/>
        <v>48.75</v>
      </c>
      <c r="U2356" s="8">
        <f t="shared" si="368"/>
        <v>51.333333333333336</v>
      </c>
      <c r="V2356" s="8">
        <f t="shared" si="369"/>
        <v>50.6875</v>
      </c>
    </row>
    <row r="2357" spans="1:22" ht="13.5" x14ac:dyDescent="0.25">
      <c r="A2357" s="3">
        <f>RSI!A2357</f>
        <v>45436</v>
      </c>
      <c r="B2357" s="2">
        <f>RSI!B2357</f>
        <v>4.9600999999999997</v>
      </c>
      <c r="C2357" s="2">
        <f>RSI!I2357</f>
        <v>79.114251874862006</v>
      </c>
      <c r="D2357" s="2">
        <f>MACD!E2357</f>
        <v>-3.4180171789420122E-2</v>
      </c>
      <c r="E2357" s="2">
        <f>MACD!F2357</f>
        <v>-2.2980280769094214E-2</v>
      </c>
      <c r="F2357" s="2">
        <f>'Moving Avg'!D2357</f>
        <v>4.7854799999999997</v>
      </c>
      <c r="G2357" s="2">
        <f>'Moving Avg'!F2357</f>
        <v>4.7125649999999988</v>
      </c>
      <c r="H2357" s="2">
        <f>'Moving Avg'!G2357</f>
        <v>4.6930919999999974</v>
      </c>
      <c r="I2357" s="2">
        <f>'Moving Avg'!H2357</f>
        <v>4.5422445000000007</v>
      </c>
      <c r="J2357" s="6" t="str">
        <f>OBV!F2357</f>
        <v>BULLISH</v>
      </c>
      <c r="K2357" s="6" t="str">
        <f>OBV!G2357</f>
        <v>STRONG</v>
      </c>
      <c r="L2357" s="6" t="str">
        <f>OBV!H2357</f>
        <v>CONFIRMED BULLISH</v>
      </c>
      <c r="M2357" s="8">
        <f t="shared" si="360"/>
        <v>0</v>
      </c>
      <c r="N2357" s="8">
        <f t="shared" si="361"/>
        <v>45</v>
      </c>
      <c r="O2357" s="8">
        <f t="shared" si="362"/>
        <v>50</v>
      </c>
      <c r="P2357" s="8">
        <f t="shared" si="363"/>
        <v>100</v>
      </c>
      <c r="Q2357" s="9">
        <f t="shared" si="364"/>
        <v>38.25</v>
      </c>
      <c r="R2357" s="9">
        <f t="shared" si="365"/>
        <v>51.5</v>
      </c>
      <c r="S2357" s="9">
        <f t="shared" si="366"/>
        <v>64.25</v>
      </c>
      <c r="T2357" s="9">
        <f t="shared" si="367"/>
        <v>48.75</v>
      </c>
      <c r="U2357" s="8">
        <f t="shared" si="368"/>
        <v>51.333333333333336</v>
      </c>
      <c r="V2357" s="8">
        <f t="shared" si="369"/>
        <v>50.6875</v>
      </c>
    </row>
    <row r="2358" spans="1:22" ht="13.5" x14ac:dyDescent="0.25">
      <c r="A2358" s="3">
        <f>RSI!A2358</f>
        <v>45439</v>
      </c>
      <c r="B2358" s="2">
        <f>RSI!B2358</f>
        <v>4.9775999999999998</v>
      </c>
      <c r="C2358" s="2">
        <f>RSI!I2358</f>
        <v>79.946961262427948</v>
      </c>
      <c r="D2358" s="2">
        <f>MACD!E2358</f>
        <v>-4.8384989947074963E-2</v>
      </c>
      <c r="E2358" s="2">
        <f>MACD!F2358</f>
        <v>-2.8061222604690367E-2</v>
      </c>
      <c r="F2358" s="2">
        <f>'Moving Avg'!D2358</f>
        <v>4.8466000000000005</v>
      </c>
      <c r="G2358" s="2">
        <f>'Moving Avg'!F2358</f>
        <v>4.7256649999999985</v>
      </c>
      <c r="H2358" s="2">
        <f>'Moving Avg'!G2358</f>
        <v>4.6992039999999973</v>
      </c>
      <c r="I2358" s="2">
        <f>'Moving Avg'!H2358</f>
        <v>4.5453010000000011</v>
      </c>
      <c r="J2358" s="6" t="str">
        <f>OBV!F2358</f>
        <v>BULLISH</v>
      </c>
      <c r="K2358" s="6" t="str">
        <f>OBV!G2358</f>
        <v>STRONG</v>
      </c>
      <c r="L2358" s="6" t="str">
        <f>OBV!H2358</f>
        <v>CONFIRMED BULLISH</v>
      </c>
      <c r="M2358" s="8">
        <f t="shared" si="360"/>
        <v>0</v>
      </c>
      <c r="N2358" s="8">
        <f t="shared" si="361"/>
        <v>100</v>
      </c>
      <c r="O2358" s="8">
        <f t="shared" si="362"/>
        <v>50</v>
      </c>
      <c r="P2358" s="8">
        <f t="shared" si="363"/>
        <v>100</v>
      </c>
      <c r="Q2358" s="9">
        <f t="shared" si="364"/>
        <v>57.5</v>
      </c>
      <c r="R2358" s="9">
        <f t="shared" si="365"/>
        <v>62.5</v>
      </c>
      <c r="S2358" s="9">
        <f t="shared" si="366"/>
        <v>72.5</v>
      </c>
      <c r="T2358" s="9">
        <f t="shared" si="367"/>
        <v>62.5</v>
      </c>
      <c r="U2358" s="8">
        <f t="shared" si="368"/>
        <v>64.166666666666671</v>
      </c>
      <c r="V2358" s="8">
        <f t="shared" si="369"/>
        <v>63.75</v>
      </c>
    </row>
    <row r="2359" spans="1:22" ht="13.5" x14ac:dyDescent="0.25">
      <c r="A2359" s="3">
        <f>RSI!A2359</f>
        <v>45440</v>
      </c>
      <c r="B2359" s="2">
        <f>RSI!B2359</f>
        <v>5.1673</v>
      </c>
      <c r="C2359" s="2">
        <f>RSI!I2359</f>
        <v>86.315965626486815</v>
      </c>
      <c r="D2359" s="2">
        <f>MACD!E2359</f>
        <v>-7.7338793461510846E-2</v>
      </c>
      <c r="E2359" s="2">
        <f>MACD!F2359</f>
        <v>-3.7916736776054463E-2</v>
      </c>
      <c r="F2359" s="2">
        <f>'Moving Avg'!D2359</f>
        <v>4.9369399999999999</v>
      </c>
      <c r="G2359" s="2">
        <f>'Moving Avg'!F2359</f>
        <v>4.7482499999999987</v>
      </c>
      <c r="H2359" s="2">
        <f>'Moving Avg'!G2359</f>
        <v>4.7091099999999981</v>
      </c>
      <c r="I2359" s="2">
        <f>'Moving Avg'!H2359</f>
        <v>4.5493060000000005</v>
      </c>
      <c r="J2359" s="6" t="str">
        <f>OBV!F2359</f>
        <v>BEARISH</v>
      </c>
      <c r="K2359" s="6" t="str">
        <f>OBV!G2359</f>
        <v>WEAK</v>
      </c>
      <c r="L2359" s="6" t="str">
        <f>OBV!H2359</f>
        <v>BEARISH DIVERGENCE</v>
      </c>
      <c r="M2359" s="8">
        <f t="shared" si="360"/>
        <v>0</v>
      </c>
      <c r="N2359" s="8">
        <f t="shared" si="361"/>
        <v>100</v>
      </c>
      <c r="O2359" s="8">
        <f t="shared" si="362"/>
        <v>50</v>
      </c>
      <c r="P2359" s="8">
        <f t="shared" si="363"/>
        <v>0</v>
      </c>
      <c r="Q2359" s="9">
        <f t="shared" si="364"/>
        <v>42.5</v>
      </c>
      <c r="R2359" s="9">
        <f t="shared" si="365"/>
        <v>37.5</v>
      </c>
      <c r="S2359" s="9">
        <f t="shared" si="366"/>
        <v>27.5</v>
      </c>
      <c r="T2359" s="9">
        <f t="shared" si="367"/>
        <v>37.5</v>
      </c>
      <c r="U2359" s="8">
        <f t="shared" si="368"/>
        <v>35.833333333333336</v>
      </c>
      <c r="V2359" s="8">
        <f t="shared" si="369"/>
        <v>36.25</v>
      </c>
    </row>
    <row r="2360" spans="1:22" ht="13.5" x14ac:dyDescent="0.25">
      <c r="A2360" s="3">
        <f>RSI!A2360</f>
        <v>45441</v>
      </c>
      <c r="B2360" s="2">
        <f>RSI!B2360</f>
        <v>5.1673</v>
      </c>
      <c r="C2360" s="2">
        <f>RSI!I2360</f>
        <v>86.315965626486815</v>
      </c>
      <c r="D2360" s="2">
        <f>MACD!E2360</f>
        <v>-0.10438876722967017</v>
      </c>
      <c r="E2360" s="2">
        <f>MACD!F2360</f>
        <v>-5.1211142866777609E-2</v>
      </c>
      <c r="F2360" s="2">
        <f>'Moving Avg'!D2360</f>
        <v>5.0272800000000002</v>
      </c>
      <c r="G2360" s="2">
        <f>'Moving Avg'!F2360</f>
        <v>4.7730149999999991</v>
      </c>
      <c r="H2360" s="2">
        <f>'Moving Avg'!G2360</f>
        <v>4.7190159999999981</v>
      </c>
      <c r="I2360" s="2">
        <f>'Moving Avg'!H2360</f>
        <v>4.5533110000000008</v>
      </c>
      <c r="J2360" s="6" t="str">
        <f>OBV!F2360</f>
        <v>BEARISH</v>
      </c>
      <c r="K2360" s="6" t="str">
        <f>OBV!G2360</f>
        <v>WEAK</v>
      </c>
      <c r="L2360" s="6" t="str">
        <f>OBV!H2360</f>
        <v>BEARISH DIVERGENCE</v>
      </c>
      <c r="M2360" s="8">
        <f t="shared" si="360"/>
        <v>0</v>
      </c>
      <c r="N2360" s="8">
        <f t="shared" si="361"/>
        <v>100</v>
      </c>
      <c r="O2360" s="8">
        <f t="shared" si="362"/>
        <v>50</v>
      </c>
      <c r="P2360" s="8">
        <f t="shared" si="363"/>
        <v>0</v>
      </c>
      <c r="Q2360" s="9">
        <f t="shared" si="364"/>
        <v>42.5</v>
      </c>
      <c r="R2360" s="9">
        <f t="shared" si="365"/>
        <v>37.5</v>
      </c>
      <c r="S2360" s="9">
        <f t="shared" si="366"/>
        <v>27.5</v>
      </c>
      <c r="T2360" s="9">
        <f t="shared" si="367"/>
        <v>37.5</v>
      </c>
      <c r="U2360" s="8">
        <f t="shared" si="368"/>
        <v>35.833333333333336</v>
      </c>
      <c r="V2360" s="8">
        <f t="shared" si="369"/>
        <v>36.25</v>
      </c>
    </row>
    <row r="2361" spans="1:22" ht="13.5" x14ac:dyDescent="0.25">
      <c r="A2361" s="3">
        <f>RSI!A2361</f>
        <v>45442</v>
      </c>
      <c r="B2361" s="2">
        <f>RSI!B2361</f>
        <v>5.1673</v>
      </c>
      <c r="C2361" s="2">
        <f>RSI!I2361</f>
        <v>86.315965626486815</v>
      </c>
      <c r="D2361" s="2">
        <f>MACD!E2361</f>
        <v>-0.13500810545566821</v>
      </c>
      <c r="E2361" s="2">
        <f>MACD!F2361</f>
        <v>-6.7970535384555733E-2</v>
      </c>
      <c r="F2361" s="2">
        <f>'Moving Avg'!D2361</f>
        <v>5.0879200000000004</v>
      </c>
      <c r="G2361" s="2">
        <f>'Moving Avg'!F2361</f>
        <v>4.7999649999999985</v>
      </c>
      <c r="H2361" s="2">
        <f>'Moving Avg'!G2361</f>
        <v>4.7256039999999979</v>
      </c>
      <c r="I2361" s="2">
        <f>'Moving Avg'!H2361</f>
        <v>4.557316000000001</v>
      </c>
      <c r="J2361" s="6" t="str">
        <f>OBV!F2361</f>
        <v>BEARISH</v>
      </c>
      <c r="K2361" s="6" t="str">
        <f>OBV!G2361</f>
        <v>WEAK</v>
      </c>
      <c r="L2361" s="6" t="str">
        <f>OBV!H2361</f>
        <v>CONFIRMED BEARISH</v>
      </c>
      <c r="M2361" s="8">
        <f t="shared" si="360"/>
        <v>0</v>
      </c>
      <c r="N2361" s="8">
        <f t="shared" si="361"/>
        <v>100</v>
      </c>
      <c r="O2361" s="8">
        <f t="shared" si="362"/>
        <v>50</v>
      </c>
      <c r="P2361" s="8">
        <f t="shared" si="363"/>
        <v>0</v>
      </c>
      <c r="Q2361" s="9">
        <f t="shared" si="364"/>
        <v>42.5</v>
      </c>
      <c r="R2361" s="9">
        <f t="shared" si="365"/>
        <v>37.5</v>
      </c>
      <c r="S2361" s="9">
        <f t="shared" si="366"/>
        <v>27.5</v>
      </c>
      <c r="T2361" s="9">
        <f t="shared" si="367"/>
        <v>37.5</v>
      </c>
      <c r="U2361" s="8">
        <f t="shared" si="368"/>
        <v>35.833333333333336</v>
      </c>
      <c r="V2361" s="8">
        <f t="shared" si="369"/>
        <v>36.25</v>
      </c>
    </row>
    <row r="2362" spans="1:22" ht="13.5" x14ac:dyDescent="0.25">
      <c r="A2362" s="3">
        <f>RSI!A2362</f>
        <v>45443</v>
      </c>
      <c r="B2362" s="2">
        <f>RSI!B2362</f>
        <v>5.1673</v>
      </c>
      <c r="C2362" s="2">
        <f>RSI!I2362</f>
        <v>86.315965626486815</v>
      </c>
      <c r="D2362" s="2">
        <f>MACD!E2362</f>
        <v>-0.16310350599790979</v>
      </c>
      <c r="E2362" s="2">
        <f>MACD!F2362</f>
        <v>-8.6997129507226545E-2</v>
      </c>
      <c r="F2362" s="2">
        <f>'Moving Avg'!D2362</f>
        <v>5.1293600000000001</v>
      </c>
      <c r="G2362" s="2">
        <f>'Moving Avg'!F2362</f>
        <v>4.8269149999999987</v>
      </c>
      <c r="H2362" s="2">
        <f>'Moving Avg'!G2362</f>
        <v>4.7355099999999988</v>
      </c>
      <c r="I2362" s="2">
        <f>'Moving Avg'!H2362</f>
        <v>4.5613210000000013</v>
      </c>
      <c r="J2362" s="6" t="str">
        <f>OBV!F2362</f>
        <v>BEARISH</v>
      </c>
      <c r="K2362" s="6" t="str">
        <f>OBV!G2362</f>
        <v>WEAK</v>
      </c>
      <c r="L2362" s="6" t="str">
        <f>OBV!H2362</f>
        <v>CONFIRMED BEARISH</v>
      </c>
      <c r="M2362" s="8">
        <f t="shared" si="360"/>
        <v>0</v>
      </c>
      <c r="N2362" s="8">
        <f t="shared" si="361"/>
        <v>100</v>
      </c>
      <c r="O2362" s="8">
        <f t="shared" si="362"/>
        <v>50</v>
      </c>
      <c r="P2362" s="8">
        <f t="shared" si="363"/>
        <v>0</v>
      </c>
      <c r="Q2362" s="9">
        <f t="shared" si="364"/>
        <v>42.5</v>
      </c>
      <c r="R2362" s="9">
        <f t="shared" si="365"/>
        <v>37.5</v>
      </c>
      <c r="S2362" s="9">
        <f t="shared" si="366"/>
        <v>27.5</v>
      </c>
      <c r="T2362" s="9">
        <f t="shared" si="367"/>
        <v>37.5</v>
      </c>
      <c r="U2362" s="8">
        <f t="shared" si="368"/>
        <v>35.833333333333336</v>
      </c>
      <c r="V2362" s="8">
        <f t="shared" si="369"/>
        <v>36.25</v>
      </c>
    </row>
    <row r="2363" spans="1:22" ht="13.5" x14ac:dyDescent="0.25">
      <c r="A2363" s="3">
        <f>RSI!A2363</f>
        <v>45446</v>
      </c>
      <c r="B2363" s="2">
        <f>RSI!B2363</f>
        <v>5.3552</v>
      </c>
      <c r="C2363" s="2">
        <f>RSI!I2363</f>
        <v>90.384654164962143</v>
      </c>
      <c r="D2363" s="2">
        <f>MACD!E2363</f>
        <v>-0.20281980549968903</v>
      </c>
      <c r="E2363" s="2">
        <f>MACD!F2363</f>
        <v>-0.11016166470571906</v>
      </c>
      <c r="F2363" s="2">
        <f>'Moving Avg'!D2363</f>
        <v>5.2048800000000002</v>
      </c>
      <c r="G2363" s="2">
        <f>'Moving Avg'!F2363</f>
        <v>4.8632599999999986</v>
      </c>
      <c r="H2363" s="2">
        <f>'Moving Avg'!G2363</f>
        <v>4.7483019999999989</v>
      </c>
      <c r="I2363" s="2">
        <f>'Moving Avg'!H2363</f>
        <v>4.566265500000001</v>
      </c>
      <c r="J2363" s="6" t="str">
        <f>OBV!F2363</f>
        <v>BEARISH</v>
      </c>
      <c r="K2363" s="6" t="str">
        <f>OBV!G2363</f>
        <v>WEAK</v>
      </c>
      <c r="L2363" s="6" t="str">
        <f>OBV!H2363</f>
        <v>NEUTRAL</v>
      </c>
      <c r="M2363" s="8">
        <f t="shared" si="360"/>
        <v>0</v>
      </c>
      <c r="N2363" s="8">
        <f t="shared" si="361"/>
        <v>100</v>
      </c>
      <c r="O2363" s="8">
        <f t="shared" si="362"/>
        <v>50</v>
      </c>
      <c r="P2363" s="8">
        <f t="shared" si="363"/>
        <v>0</v>
      </c>
      <c r="Q2363" s="9">
        <f t="shared" si="364"/>
        <v>42.5</v>
      </c>
      <c r="R2363" s="9">
        <f t="shared" si="365"/>
        <v>37.5</v>
      </c>
      <c r="S2363" s="9">
        <f t="shared" si="366"/>
        <v>27.5</v>
      </c>
      <c r="T2363" s="9">
        <f t="shared" si="367"/>
        <v>37.5</v>
      </c>
      <c r="U2363" s="8">
        <f t="shared" si="368"/>
        <v>35.833333333333336</v>
      </c>
      <c r="V2363" s="8">
        <f t="shared" si="369"/>
        <v>36.25</v>
      </c>
    </row>
    <row r="2364" spans="1:22" ht="13.5" x14ac:dyDescent="0.25">
      <c r="A2364" s="3">
        <f>RSI!A2364</f>
        <v>45447</v>
      </c>
      <c r="B2364" s="2">
        <f>RSI!B2364</f>
        <v>5.1673</v>
      </c>
      <c r="C2364" s="2">
        <f>RSI!I2364</f>
        <v>68.462710334161017</v>
      </c>
      <c r="D2364" s="2">
        <f>MACD!E2364</f>
        <v>-0.21878477171333799</v>
      </c>
      <c r="E2364" s="2">
        <f>MACD!F2364</f>
        <v>-0.13188628610724284</v>
      </c>
      <c r="F2364" s="2">
        <f>'Moving Avg'!D2364</f>
        <v>5.2048800000000002</v>
      </c>
      <c r="G2364" s="2">
        <f>'Moving Avg'!F2364</f>
        <v>4.8858449999999989</v>
      </c>
      <c r="H2364" s="2">
        <f>'Moving Avg'!G2364</f>
        <v>4.7573359999999987</v>
      </c>
      <c r="I2364" s="2">
        <f>'Moving Avg'!H2364</f>
        <v>4.5702705000000012</v>
      </c>
      <c r="J2364" s="6" t="str">
        <f>OBV!F2364</f>
        <v>BEARISH</v>
      </c>
      <c r="K2364" s="6" t="str">
        <f>OBV!G2364</f>
        <v>NEUTRAL</v>
      </c>
      <c r="L2364" s="6" t="str">
        <f>OBV!H2364</f>
        <v>NEUTRAL</v>
      </c>
      <c r="M2364" s="8">
        <f t="shared" si="360"/>
        <v>25</v>
      </c>
      <c r="N2364" s="8">
        <f t="shared" si="361"/>
        <v>100</v>
      </c>
      <c r="O2364" s="8">
        <f t="shared" si="362"/>
        <v>50</v>
      </c>
      <c r="P2364" s="8">
        <f t="shared" si="363"/>
        <v>16.5</v>
      </c>
      <c r="Q2364" s="9">
        <f t="shared" si="364"/>
        <v>53.725000000000001</v>
      </c>
      <c r="R2364" s="9">
        <f t="shared" si="365"/>
        <v>46.625</v>
      </c>
      <c r="S2364" s="9">
        <f t="shared" si="366"/>
        <v>38.674999999999997</v>
      </c>
      <c r="T2364" s="9">
        <f t="shared" si="367"/>
        <v>47.875</v>
      </c>
      <c r="U2364" s="8">
        <f t="shared" si="368"/>
        <v>46.341666666666661</v>
      </c>
      <c r="V2364" s="8">
        <f t="shared" si="369"/>
        <v>46.724999999999994</v>
      </c>
    </row>
    <row r="2365" spans="1:22" ht="13.5" x14ac:dyDescent="0.25">
      <c r="A2365" s="3">
        <f>RSI!A2365</f>
        <v>45448</v>
      </c>
      <c r="B2365" s="2">
        <f>RSI!B2365</f>
        <v>5.1673</v>
      </c>
      <c r="C2365" s="2">
        <f>RSI!I2365</f>
        <v>68.462710334161017</v>
      </c>
      <c r="D2365" s="2">
        <f>MACD!E2365</f>
        <v>-0.23394724072160056</v>
      </c>
      <c r="E2365" s="2">
        <f>MACD!F2365</f>
        <v>-0.1522984770301144</v>
      </c>
      <c r="F2365" s="2">
        <f>'Moving Avg'!D2365</f>
        <v>5.2048800000000002</v>
      </c>
      <c r="G2365" s="2">
        <f>'Moving Avg'!F2365</f>
        <v>4.9084299999999992</v>
      </c>
      <c r="H2365" s="2">
        <f>'Moving Avg'!G2365</f>
        <v>4.7663699999999993</v>
      </c>
      <c r="I2365" s="2">
        <f>'Moving Avg'!H2365</f>
        <v>4.5742755000000006</v>
      </c>
      <c r="J2365" s="6" t="str">
        <f>OBV!F2365</f>
        <v>BEARISH</v>
      </c>
      <c r="K2365" s="6" t="str">
        <f>OBV!G2365</f>
        <v>NEUTRAL</v>
      </c>
      <c r="L2365" s="6" t="str">
        <f>OBV!H2365</f>
        <v>NEUTRAL</v>
      </c>
      <c r="M2365" s="8">
        <f t="shared" si="360"/>
        <v>25</v>
      </c>
      <c r="N2365" s="8">
        <f t="shared" si="361"/>
        <v>100</v>
      </c>
      <c r="O2365" s="8">
        <f t="shared" si="362"/>
        <v>50</v>
      </c>
      <c r="P2365" s="8">
        <f t="shared" si="363"/>
        <v>16.5</v>
      </c>
      <c r="Q2365" s="9">
        <f t="shared" si="364"/>
        <v>53.725000000000001</v>
      </c>
      <c r="R2365" s="9">
        <f t="shared" si="365"/>
        <v>46.625</v>
      </c>
      <c r="S2365" s="9">
        <f t="shared" si="366"/>
        <v>38.674999999999997</v>
      </c>
      <c r="T2365" s="9">
        <f t="shared" si="367"/>
        <v>47.875</v>
      </c>
      <c r="U2365" s="8">
        <f t="shared" si="368"/>
        <v>46.341666666666661</v>
      </c>
      <c r="V2365" s="8">
        <f t="shared" si="369"/>
        <v>46.724999999999994</v>
      </c>
    </row>
    <row r="2366" spans="1:22" ht="13.5" x14ac:dyDescent="0.25">
      <c r="A2366" s="3">
        <f>RSI!A2366</f>
        <v>45449</v>
      </c>
      <c r="B2366" s="2">
        <f>RSI!B2366</f>
        <v>5.3926999999999996</v>
      </c>
      <c r="C2366" s="2">
        <f>RSI!I2366</f>
        <v>76.419445070034328</v>
      </c>
      <c r="D2366" s="2">
        <f>MACD!E2366</f>
        <v>-0.24215832338366727</v>
      </c>
      <c r="E2366" s="2">
        <f>MACD!F2366</f>
        <v>-0.170270446300825</v>
      </c>
      <c r="F2366" s="2">
        <f>'Moving Avg'!D2366</f>
        <v>5.2499599999999997</v>
      </c>
      <c r="G2366" s="2">
        <f>'Moving Avg'!F2366</f>
        <v>4.942285</v>
      </c>
      <c r="H2366" s="2">
        <f>'Moving Avg'!G2366</f>
        <v>4.7799119999999986</v>
      </c>
      <c r="I2366" s="2">
        <f>'Moving Avg'!H2366</f>
        <v>4.5794075000000003</v>
      </c>
      <c r="J2366" s="6" t="str">
        <f>OBV!F2366</f>
        <v>BEARISH</v>
      </c>
      <c r="K2366" s="6" t="str">
        <f>OBV!G2366</f>
        <v>NEUTRAL</v>
      </c>
      <c r="L2366" s="6" t="str">
        <f>OBV!H2366</f>
        <v>BEARISH DIVERGENCE</v>
      </c>
      <c r="M2366" s="8">
        <f t="shared" si="360"/>
        <v>0</v>
      </c>
      <c r="N2366" s="8">
        <f t="shared" si="361"/>
        <v>100</v>
      </c>
      <c r="O2366" s="8">
        <f t="shared" si="362"/>
        <v>50</v>
      </c>
      <c r="P2366" s="8">
        <f t="shared" si="363"/>
        <v>16.5</v>
      </c>
      <c r="Q2366" s="9">
        <f t="shared" si="364"/>
        <v>44.975000000000001</v>
      </c>
      <c r="R2366" s="9">
        <f t="shared" si="365"/>
        <v>41.625</v>
      </c>
      <c r="S2366" s="9">
        <f t="shared" si="366"/>
        <v>34.924999999999997</v>
      </c>
      <c r="T2366" s="9">
        <f t="shared" si="367"/>
        <v>41.625</v>
      </c>
      <c r="U2366" s="8">
        <f t="shared" si="368"/>
        <v>40.508333333333333</v>
      </c>
      <c r="V2366" s="8">
        <f t="shared" si="369"/>
        <v>40.787499999999994</v>
      </c>
    </row>
    <row r="2367" spans="1:22" ht="13.5" x14ac:dyDescent="0.25">
      <c r="A2367" s="3">
        <f>RSI!A2367</f>
        <v>45450</v>
      </c>
      <c r="B2367" s="2">
        <f>RSI!B2367</f>
        <v>5.6276000000000002</v>
      </c>
      <c r="C2367" s="2">
        <f>RSI!I2367</f>
        <v>81.622988542074438</v>
      </c>
      <c r="D2367" s="2">
        <f>MACD!E2367</f>
        <v>-0.25448656964729643</v>
      </c>
      <c r="E2367" s="2">
        <f>MACD!F2367</f>
        <v>-0.1871136709701193</v>
      </c>
      <c r="F2367" s="2">
        <f>'Moving Avg'!D2367</f>
        <v>5.3420200000000007</v>
      </c>
      <c r="G2367" s="2">
        <f>'Moving Avg'!F2367</f>
        <v>4.9878850000000003</v>
      </c>
      <c r="H2367" s="2">
        <f>'Moving Avg'!G2367</f>
        <v>4.8000719999999992</v>
      </c>
      <c r="I2367" s="2">
        <f>'Moving Avg'!H2367</f>
        <v>4.5857140000000012</v>
      </c>
      <c r="J2367" s="6" t="str">
        <f>OBV!F2367</f>
        <v>BEARISH</v>
      </c>
      <c r="K2367" s="6" t="str">
        <f>OBV!G2367</f>
        <v>NEUTRAL</v>
      </c>
      <c r="L2367" s="6" t="str">
        <f>OBV!H2367</f>
        <v>BEARISH DIVERGENCE</v>
      </c>
      <c r="M2367" s="8">
        <f t="shared" si="360"/>
        <v>0</v>
      </c>
      <c r="N2367" s="8">
        <f t="shared" si="361"/>
        <v>100</v>
      </c>
      <c r="O2367" s="8">
        <f t="shared" si="362"/>
        <v>50</v>
      </c>
      <c r="P2367" s="8">
        <f t="shared" si="363"/>
        <v>16.5</v>
      </c>
      <c r="Q2367" s="9">
        <f t="shared" si="364"/>
        <v>44.975000000000001</v>
      </c>
      <c r="R2367" s="9">
        <f t="shared" si="365"/>
        <v>41.625</v>
      </c>
      <c r="S2367" s="9">
        <f t="shared" si="366"/>
        <v>34.924999999999997</v>
      </c>
      <c r="T2367" s="9">
        <f t="shared" si="367"/>
        <v>41.625</v>
      </c>
      <c r="U2367" s="8">
        <f t="shared" si="368"/>
        <v>40.508333333333333</v>
      </c>
      <c r="V2367" s="8">
        <f t="shared" si="369"/>
        <v>40.787499999999994</v>
      </c>
    </row>
    <row r="2368" spans="1:22" ht="13.5" x14ac:dyDescent="0.25">
      <c r="A2368" s="3">
        <f>RSI!A2368</f>
        <v>45453</v>
      </c>
      <c r="B2368" s="2">
        <f>RSI!B2368</f>
        <v>5.6276000000000002</v>
      </c>
      <c r="C2368" s="2">
        <f>RSI!I2368</f>
        <v>81.622988542074438</v>
      </c>
      <c r="D2368" s="2">
        <f>MACD!E2368</f>
        <v>-0.26615985011427323</v>
      </c>
      <c r="E2368" s="2">
        <f>MACD!F2368</f>
        <v>-0.20292290679895009</v>
      </c>
      <c r="F2368" s="2">
        <f>'Moving Avg'!D2368</f>
        <v>5.3965000000000005</v>
      </c>
      <c r="G2368" s="2">
        <f>'Moving Avg'!F2368</f>
        <v>5.0334849999999998</v>
      </c>
      <c r="H2368" s="2">
        <f>'Moving Avg'!G2368</f>
        <v>4.8184859999999992</v>
      </c>
      <c r="I2368" s="2">
        <f>'Moving Avg'!H2368</f>
        <v>4.5920205000000012</v>
      </c>
      <c r="J2368" s="6" t="str">
        <f>OBV!F2368</f>
        <v>BEARISH</v>
      </c>
      <c r="K2368" s="6" t="str">
        <f>OBV!G2368</f>
        <v>NEUTRAL</v>
      </c>
      <c r="L2368" s="6" t="str">
        <f>OBV!H2368</f>
        <v>BEARISH DIVERGENCE</v>
      </c>
      <c r="M2368" s="8">
        <f t="shared" si="360"/>
        <v>0</v>
      </c>
      <c r="N2368" s="8">
        <f t="shared" si="361"/>
        <v>100</v>
      </c>
      <c r="O2368" s="8">
        <f t="shared" si="362"/>
        <v>50</v>
      </c>
      <c r="P2368" s="8">
        <f t="shared" si="363"/>
        <v>16.5</v>
      </c>
      <c r="Q2368" s="9">
        <f t="shared" si="364"/>
        <v>44.975000000000001</v>
      </c>
      <c r="R2368" s="9">
        <f t="shared" si="365"/>
        <v>41.625</v>
      </c>
      <c r="S2368" s="9">
        <f t="shared" si="366"/>
        <v>34.924999999999997</v>
      </c>
      <c r="T2368" s="9">
        <f t="shared" si="367"/>
        <v>41.625</v>
      </c>
      <c r="U2368" s="8">
        <f t="shared" si="368"/>
        <v>40.508333333333333</v>
      </c>
      <c r="V2368" s="8">
        <f t="shared" si="369"/>
        <v>40.787499999999994</v>
      </c>
    </row>
    <row r="2369" spans="1:22" ht="13.5" x14ac:dyDescent="0.25">
      <c r="A2369" s="3">
        <f>RSI!A2369</f>
        <v>45454</v>
      </c>
      <c r="B2369" s="2">
        <f>RSI!B2369</f>
        <v>5.6369999999999996</v>
      </c>
      <c r="C2369" s="2">
        <f>RSI!I2369</f>
        <v>81.809286928358659</v>
      </c>
      <c r="D2369" s="2">
        <f>MACD!E2369</f>
        <v>-0.25119151030789677</v>
      </c>
      <c r="E2369" s="2">
        <f>MACD!F2369</f>
        <v>-0.21257662750073944</v>
      </c>
      <c r="F2369" s="2">
        <f>'Moving Avg'!D2369</f>
        <v>5.4904400000000004</v>
      </c>
      <c r="G2369" s="2">
        <f>'Moving Avg'!F2369</f>
        <v>5.0799899999999996</v>
      </c>
      <c r="H2369" s="2">
        <f>'Moving Avg'!G2369</f>
        <v>4.8370879999999996</v>
      </c>
      <c r="I2369" s="2">
        <f>'Moving Avg'!H2369</f>
        <v>4.5983740000000006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  <c r="M2369" s="8">
        <f t="shared" si="360"/>
        <v>0</v>
      </c>
      <c r="N2369" s="8">
        <f t="shared" si="361"/>
        <v>100</v>
      </c>
      <c r="O2369" s="8">
        <f t="shared" si="362"/>
        <v>50</v>
      </c>
      <c r="P2369" s="8">
        <f t="shared" si="363"/>
        <v>83.5</v>
      </c>
      <c r="Q2369" s="9">
        <f t="shared" si="364"/>
        <v>55.024999999999999</v>
      </c>
      <c r="R2369" s="9">
        <f t="shared" si="365"/>
        <v>58.375</v>
      </c>
      <c r="S2369" s="9">
        <f t="shared" si="366"/>
        <v>65.075000000000003</v>
      </c>
      <c r="T2369" s="9">
        <f t="shared" si="367"/>
        <v>58.375</v>
      </c>
      <c r="U2369" s="8">
        <f t="shared" si="368"/>
        <v>59.491666666666674</v>
      </c>
      <c r="V2369" s="8">
        <f t="shared" si="369"/>
        <v>59.212500000000006</v>
      </c>
    </row>
    <row r="2370" spans="1:22" ht="13.5" x14ac:dyDescent="0.25">
      <c r="A2370" s="3">
        <f>RSI!A2370</f>
        <v>45455</v>
      </c>
      <c r="B2370" s="2">
        <f>RSI!B2370</f>
        <v>5.6369999999999996</v>
      </c>
      <c r="C2370" s="2">
        <f>RSI!I2370</f>
        <v>81.809286928358659</v>
      </c>
      <c r="D2370" s="2">
        <f>MACD!E2370</f>
        <v>-0.24195430378942007</v>
      </c>
      <c r="E2370" s="2">
        <f>MACD!F2370</f>
        <v>-0.21845216275847557</v>
      </c>
      <c r="F2370" s="2">
        <f>'Moving Avg'!D2370</f>
        <v>5.5843800000000003</v>
      </c>
      <c r="G2370" s="2">
        <f>'Moving Avg'!F2370</f>
        <v>5.1264950000000002</v>
      </c>
      <c r="H2370" s="2">
        <f>'Moving Avg'!G2370</f>
        <v>4.8530699999999998</v>
      </c>
      <c r="I2370" s="2">
        <f>'Moving Avg'!H2370</f>
        <v>4.6047275000000001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ref="M2370:M2433" si="370">IF(C2370&lt;30,50, IF(C2370&gt;70, 0, 25))</f>
        <v>0</v>
      </c>
      <c r="N2370" s="8">
        <f t="shared" ref="N2370:N2433" si="371">IF(E2370-D2370&gt;0.02, 100, IF(E2370-D2370&lt;0,0,45))</f>
        <v>100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83.5</v>
      </c>
      <c r="Q2370" s="9">
        <f t="shared" si="364"/>
        <v>55.024999999999999</v>
      </c>
      <c r="R2370" s="9">
        <f t="shared" si="365"/>
        <v>58.375</v>
      </c>
      <c r="S2370" s="9">
        <f t="shared" si="366"/>
        <v>65.075000000000003</v>
      </c>
      <c r="T2370" s="9">
        <f t="shared" si="367"/>
        <v>58.375</v>
      </c>
      <c r="U2370" s="8">
        <f t="shared" si="368"/>
        <v>59.491666666666674</v>
      </c>
      <c r="V2370" s="8">
        <f t="shared" si="369"/>
        <v>59.212500000000006</v>
      </c>
    </row>
    <row r="2371" spans="1:22" ht="13.5" x14ac:dyDescent="0.25">
      <c r="A2371" s="3">
        <f>RSI!A2371</f>
        <v>45456</v>
      </c>
      <c r="B2371" s="2">
        <f>RSI!B2371</f>
        <v>5.6369999999999996</v>
      </c>
      <c r="C2371" s="2">
        <f>RSI!I2371</f>
        <v>81.809286928358659</v>
      </c>
      <c r="D2371" s="2">
        <f>MACD!E2371</f>
        <v>-0.23731256872463735</v>
      </c>
      <c r="E2371" s="2">
        <f>MACD!F2371</f>
        <v>-0.22222424395170792</v>
      </c>
      <c r="F2371" s="2">
        <f>'Moving Avg'!D2371</f>
        <v>5.6332399999999998</v>
      </c>
      <c r="G2371" s="2">
        <f>'Moving Avg'!F2371</f>
        <v>5.1747449999999997</v>
      </c>
      <c r="H2371" s="2">
        <f>'Moving Avg'!G2371</f>
        <v>4.8695759999999995</v>
      </c>
      <c r="I2371" s="2">
        <f>'Moving Avg'!H2371</f>
        <v>4.6119539999999999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si="370"/>
        <v>0</v>
      </c>
      <c r="N2371" s="8">
        <f t="shared" si="371"/>
        <v>45</v>
      </c>
      <c r="O2371" s="8">
        <f t="shared" si="372"/>
        <v>50</v>
      </c>
      <c r="P2371" s="8">
        <f t="shared" si="373"/>
        <v>83.5</v>
      </c>
      <c r="Q2371" s="9">
        <f t="shared" ref="Q2371:Q2434" si="374">0.35*M2371+N2371*0.35+O2371*0.15+P2371*0.15</f>
        <v>35.774999999999999</v>
      </c>
      <c r="R2371" s="9">
        <f t="shared" ref="R2371:R2434" si="375">M2371*0.2+N2371*0.2+O2371*0.35+P2371*0.25</f>
        <v>47.375</v>
      </c>
      <c r="S2371" s="9">
        <f t="shared" ref="S2371:S2434" si="376">M2371*0.15+N2371*0.15+O2371*0.25+P2371*0.45</f>
        <v>56.825000000000003</v>
      </c>
      <c r="T2371" s="9">
        <f t="shared" ref="T2371:T2434" si="377">0.25*SUM(M2371:P2371)</f>
        <v>44.625</v>
      </c>
      <c r="U2371" s="8">
        <f t="shared" ref="U2371:U2434" si="378">SUM(Q2371:S2371)/3</f>
        <v>46.658333333333339</v>
      </c>
      <c r="V2371" s="8">
        <f t="shared" ref="V2371:V2434" si="379">SUM(Q2371:T2371)/4</f>
        <v>46.150000000000006</v>
      </c>
    </row>
    <row r="2372" spans="1:22" ht="13.5" x14ac:dyDescent="0.25">
      <c r="A2372" s="3">
        <f>RSI!A2372</f>
        <v>45457</v>
      </c>
      <c r="B2372" s="2">
        <f>RSI!B2372</f>
        <v>5.6369999999999996</v>
      </c>
      <c r="C2372" s="2">
        <f>RSI!I2372</f>
        <v>81.809286928358645</v>
      </c>
      <c r="D2372" s="2">
        <f>MACD!E2372</f>
        <v>-0.2363241715231732</v>
      </c>
      <c r="E2372" s="2">
        <f>MACD!F2372</f>
        <v>-0.225044229466001</v>
      </c>
      <c r="F2372" s="2">
        <f>'Moving Avg'!D2372</f>
        <v>5.6351199999999997</v>
      </c>
      <c r="G2372" s="2">
        <f>'Moving Avg'!F2372</f>
        <v>5.2229949999999992</v>
      </c>
      <c r="H2372" s="2">
        <f>'Moving Avg'!G2372</f>
        <v>4.886082</v>
      </c>
      <c r="I2372" s="2">
        <f>'Moving Avg'!H2372</f>
        <v>4.6185694999999996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0"/>
        <v>0</v>
      </c>
      <c r="N2372" s="8">
        <f t="shared" si="371"/>
        <v>45</v>
      </c>
      <c r="O2372" s="8">
        <f t="shared" si="372"/>
        <v>50</v>
      </c>
      <c r="P2372" s="8">
        <f t="shared" si="373"/>
        <v>83.5</v>
      </c>
      <c r="Q2372" s="9">
        <f t="shared" si="374"/>
        <v>35.774999999999999</v>
      </c>
      <c r="R2372" s="9">
        <f t="shared" si="375"/>
        <v>47.375</v>
      </c>
      <c r="S2372" s="9">
        <f t="shared" si="376"/>
        <v>56.825000000000003</v>
      </c>
      <c r="T2372" s="9">
        <f t="shared" si="377"/>
        <v>44.625</v>
      </c>
      <c r="U2372" s="8">
        <f t="shared" si="378"/>
        <v>46.658333333333339</v>
      </c>
      <c r="V2372" s="8">
        <f t="shared" si="379"/>
        <v>46.150000000000006</v>
      </c>
    </row>
    <row r="2373" spans="1:22" ht="13.5" x14ac:dyDescent="0.25">
      <c r="A2373" s="3">
        <f>RSI!A2373</f>
        <v>45461</v>
      </c>
      <c r="B2373" s="2">
        <f>RSI!B2373</f>
        <v>5.6369999999999996</v>
      </c>
      <c r="C2373" s="2">
        <f>RSI!I2373</f>
        <v>81.809286928358645</v>
      </c>
      <c r="D2373" s="2">
        <f>MACD!E2373</f>
        <v>-0.20930164754455394</v>
      </c>
      <c r="E2373" s="2">
        <f>MACD!F2373</f>
        <v>-0.22189571308171158</v>
      </c>
      <c r="F2373" s="2">
        <f>'Moving Avg'!D2373</f>
        <v>5.6369999999999996</v>
      </c>
      <c r="G2373" s="2">
        <f>'Moving Avg'!F2373</f>
        <v>5.2712449999999995</v>
      </c>
      <c r="H2373" s="2">
        <f>'Moving Avg'!G2373</f>
        <v>4.9031120000000001</v>
      </c>
      <c r="I2373" s="2">
        <f>'Moving Avg'!H2373</f>
        <v>4.624922999999999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  <c r="M2373" s="8">
        <f t="shared" si="370"/>
        <v>0</v>
      </c>
      <c r="N2373" s="8">
        <f t="shared" si="371"/>
        <v>0</v>
      </c>
      <c r="O2373" s="8">
        <f t="shared" si="372"/>
        <v>50</v>
      </c>
      <c r="P2373" s="8">
        <f t="shared" si="373"/>
        <v>83.5</v>
      </c>
      <c r="Q2373" s="9">
        <f t="shared" si="374"/>
        <v>20.024999999999999</v>
      </c>
      <c r="R2373" s="9">
        <f t="shared" si="375"/>
        <v>38.375</v>
      </c>
      <c r="S2373" s="9">
        <f t="shared" si="376"/>
        <v>50.075000000000003</v>
      </c>
      <c r="T2373" s="9">
        <f t="shared" si="377"/>
        <v>33.375</v>
      </c>
      <c r="U2373" s="8">
        <f t="shared" si="378"/>
        <v>36.158333333333331</v>
      </c>
      <c r="V2373" s="8">
        <f t="shared" si="379"/>
        <v>35.462499999999999</v>
      </c>
    </row>
    <row r="2374" spans="1:22" ht="13.5" x14ac:dyDescent="0.25">
      <c r="A2374" s="3">
        <f>RSI!A2374</f>
        <v>45462</v>
      </c>
      <c r="B2374" s="2">
        <f>RSI!B2374</f>
        <v>5.6369999999999996</v>
      </c>
      <c r="C2374" s="2">
        <f>RSI!I2374</f>
        <v>81.809286928358645</v>
      </c>
      <c r="D2374" s="2">
        <f>MACD!E2374</f>
        <v>-0.21786403875737825</v>
      </c>
      <c r="E2374" s="2">
        <f>MACD!F2374</f>
        <v>-0.22108937821684493</v>
      </c>
      <c r="F2374" s="2">
        <f>'Moving Avg'!D2374</f>
        <v>5.6369999999999996</v>
      </c>
      <c r="G2374" s="2">
        <f>'Moving Avg'!F2374</f>
        <v>5.3173149999999989</v>
      </c>
      <c r="H2374" s="2">
        <f>'Moving Avg'!G2374</f>
        <v>4.9215400000000002</v>
      </c>
      <c r="I2374" s="2">
        <f>'Moving Avg'!H2374</f>
        <v>4.6312764999999994</v>
      </c>
      <c r="J2374" s="6" t="str">
        <f>OBV!F2374</f>
        <v>NEUTRAL</v>
      </c>
      <c r="K2374" s="6" t="str">
        <f>OBV!G2374</f>
        <v>NEUTRAL</v>
      </c>
      <c r="L2374" s="6" t="str">
        <f>OBV!H2374</f>
        <v>NEUTRAL</v>
      </c>
      <c r="M2374" s="8">
        <f t="shared" si="370"/>
        <v>0</v>
      </c>
      <c r="N2374" s="8">
        <f t="shared" si="371"/>
        <v>0</v>
      </c>
      <c r="O2374" s="8">
        <f t="shared" si="372"/>
        <v>50</v>
      </c>
      <c r="P2374" s="8">
        <f t="shared" si="373"/>
        <v>33</v>
      </c>
      <c r="Q2374" s="9">
        <f t="shared" si="374"/>
        <v>12.45</v>
      </c>
      <c r="R2374" s="9">
        <f t="shared" si="375"/>
        <v>25.75</v>
      </c>
      <c r="S2374" s="9">
        <f t="shared" si="376"/>
        <v>27.35</v>
      </c>
      <c r="T2374" s="9">
        <f t="shared" si="377"/>
        <v>20.75</v>
      </c>
      <c r="U2374" s="8">
        <f t="shared" si="378"/>
        <v>21.850000000000005</v>
      </c>
      <c r="V2374" s="8">
        <f t="shared" si="379"/>
        <v>21.575000000000003</v>
      </c>
    </row>
    <row r="2375" spans="1:22" ht="13.5" x14ac:dyDescent="0.25">
      <c r="A2375" s="3">
        <f>RSI!A2375</f>
        <v>45463</v>
      </c>
      <c r="B2375" s="2">
        <f>RSI!B2375</f>
        <v>5.6369999999999996</v>
      </c>
      <c r="C2375" s="2">
        <f>RSI!I2375</f>
        <v>81.809286928358645</v>
      </c>
      <c r="D2375" s="2">
        <f>MACD!E2375</f>
        <v>-0.22744239040551939</v>
      </c>
      <c r="E2375" s="2">
        <f>MACD!F2375</f>
        <v>-0.22235998065457982</v>
      </c>
      <c r="F2375" s="2">
        <f>'Moving Avg'!D2375</f>
        <v>5.6369999999999996</v>
      </c>
      <c r="G2375" s="2">
        <f>'Moving Avg'!F2375</f>
        <v>5.3633849999999992</v>
      </c>
      <c r="H2375" s="2">
        <f>'Moving Avg'!G2375</f>
        <v>4.9399680000000012</v>
      </c>
      <c r="I2375" s="2">
        <f>'Moving Avg'!H2375</f>
        <v>4.6376299999999988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  <c r="M2375" s="8">
        <f t="shared" si="370"/>
        <v>0</v>
      </c>
      <c r="N2375" s="8">
        <f t="shared" si="371"/>
        <v>45</v>
      </c>
      <c r="O2375" s="8">
        <f t="shared" si="372"/>
        <v>50</v>
      </c>
      <c r="P2375" s="8">
        <f t="shared" si="373"/>
        <v>33</v>
      </c>
      <c r="Q2375" s="9">
        <f t="shared" si="374"/>
        <v>28.2</v>
      </c>
      <c r="R2375" s="9">
        <f t="shared" si="375"/>
        <v>34.75</v>
      </c>
      <c r="S2375" s="9">
        <f t="shared" si="376"/>
        <v>34.1</v>
      </c>
      <c r="T2375" s="9">
        <f t="shared" si="377"/>
        <v>32</v>
      </c>
      <c r="U2375" s="8">
        <f t="shared" si="378"/>
        <v>32.35</v>
      </c>
      <c r="V2375" s="8">
        <f t="shared" si="379"/>
        <v>32.262500000000003</v>
      </c>
    </row>
    <row r="2376" spans="1:22" ht="13.5" x14ac:dyDescent="0.25">
      <c r="A2376" s="3">
        <f>RSI!A2376</f>
        <v>45464</v>
      </c>
      <c r="B2376" s="2">
        <f>RSI!B2376</f>
        <v>5.6369999999999996</v>
      </c>
      <c r="C2376" s="2">
        <f>RSI!I2376</f>
        <v>81.809286928358645</v>
      </c>
      <c r="D2376" s="2">
        <f>MACD!E2376</f>
        <v>-0.20303064437023899</v>
      </c>
      <c r="E2376" s="2">
        <f>MACD!F2376</f>
        <v>-0.21849411339771166</v>
      </c>
      <c r="F2376" s="2">
        <f>'Moving Avg'!D2376</f>
        <v>5.6369999999999996</v>
      </c>
      <c r="G2376" s="2">
        <f>'Moving Avg'!F2376</f>
        <v>5.4020299999999999</v>
      </c>
      <c r="H2376" s="2">
        <f>'Moving Avg'!G2376</f>
        <v>4.9596180000000007</v>
      </c>
      <c r="I2376" s="2">
        <f>'Moving Avg'!H2376</f>
        <v>4.6439834999999992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  <c r="M2376" s="8">
        <f t="shared" si="370"/>
        <v>0</v>
      </c>
      <c r="N2376" s="8">
        <f t="shared" si="371"/>
        <v>0</v>
      </c>
      <c r="O2376" s="8">
        <f t="shared" si="372"/>
        <v>50</v>
      </c>
      <c r="P2376" s="8">
        <f t="shared" si="373"/>
        <v>33</v>
      </c>
      <c r="Q2376" s="9">
        <f t="shared" si="374"/>
        <v>12.45</v>
      </c>
      <c r="R2376" s="9">
        <f t="shared" si="375"/>
        <v>25.75</v>
      </c>
      <c r="S2376" s="9">
        <f t="shared" si="376"/>
        <v>27.35</v>
      </c>
      <c r="T2376" s="9">
        <f t="shared" si="377"/>
        <v>20.75</v>
      </c>
      <c r="U2376" s="8">
        <f t="shared" si="378"/>
        <v>21.850000000000005</v>
      </c>
      <c r="V2376" s="8">
        <f t="shared" si="379"/>
        <v>21.575000000000003</v>
      </c>
    </row>
    <row r="2377" spans="1:22" ht="13.5" x14ac:dyDescent="0.25">
      <c r="A2377" s="3">
        <f>RSI!A2377</f>
        <v>45467</v>
      </c>
      <c r="B2377" s="2">
        <f>RSI!B2377</f>
        <v>5.6369999999999996</v>
      </c>
      <c r="C2377" s="2">
        <f>RSI!I2377</f>
        <v>81.809286928358645</v>
      </c>
      <c r="D2377" s="2">
        <f>MACD!E2377</f>
        <v>-0.14823647702783571</v>
      </c>
      <c r="E2377" s="2">
        <f>MACD!F2377</f>
        <v>-0.2044425861237365</v>
      </c>
      <c r="F2377" s="2">
        <f>'Moving Avg'!D2377</f>
        <v>5.6369999999999996</v>
      </c>
      <c r="G2377" s="2">
        <f>'Moving Avg'!F2377</f>
        <v>5.4358750000000002</v>
      </c>
      <c r="H2377" s="2">
        <f>'Moving Avg'!G2377</f>
        <v>4.9797920000000007</v>
      </c>
      <c r="I2377" s="2">
        <f>'Moving Avg'!H2377</f>
        <v>4.6503369999999986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0</v>
      </c>
      <c r="N2377" s="8">
        <f t="shared" si="371"/>
        <v>0</v>
      </c>
      <c r="O2377" s="8">
        <f t="shared" si="372"/>
        <v>50</v>
      </c>
      <c r="P2377" s="8">
        <f t="shared" si="373"/>
        <v>33</v>
      </c>
      <c r="Q2377" s="9">
        <f t="shared" si="374"/>
        <v>12.45</v>
      </c>
      <c r="R2377" s="9">
        <f t="shared" si="375"/>
        <v>25.75</v>
      </c>
      <c r="S2377" s="9">
        <f t="shared" si="376"/>
        <v>27.35</v>
      </c>
      <c r="T2377" s="9">
        <f t="shared" si="377"/>
        <v>20.75</v>
      </c>
      <c r="U2377" s="8">
        <f t="shared" si="378"/>
        <v>21.850000000000005</v>
      </c>
      <c r="V2377" s="8">
        <f t="shared" si="379"/>
        <v>21.575000000000003</v>
      </c>
    </row>
    <row r="2378" spans="1:22" ht="13.5" x14ac:dyDescent="0.25">
      <c r="A2378" s="3">
        <f>RSI!A2378</f>
        <v>45468</v>
      </c>
      <c r="B2378" s="2">
        <f>RSI!B2378</f>
        <v>5.6369999999999996</v>
      </c>
      <c r="C2378" s="2">
        <f>RSI!I2378</f>
        <v>81.809286928358645</v>
      </c>
      <c r="D2378" s="2">
        <f>MACD!E2378</f>
        <v>-0.10372439176495263</v>
      </c>
      <c r="E2378" s="2">
        <f>MACD!F2378</f>
        <v>-0.18429894725197973</v>
      </c>
      <c r="F2378" s="2">
        <f>'Moving Avg'!D2378</f>
        <v>5.6369999999999996</v>
      </c>
      <c r="G2378" s="2">
        <f>'Moving Avg'!F2378</f>
        <v>5.468845</v>
      </c>
      <c r="H2378" s="2">
        <f>'Moving Avg'!G2378</f>
        <v>5.0017120000000013</v>
      </c>
      <c r="I2378" s="2">
        <f>'Moving Avg'!H2378</f>
        <v>4.6567339999999984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  <c r="M2378" s="8">
        <f t="shared" si="370"/>
        <v>0</v>
      </c>
      <c r="N2378" s="8">
        <f t="shared" si="371"/>
        <v>0</v>
      </c>
      <c r="O2378" s="8">
        <f t="shared" si="372"/>
        <v>50</v>
      </c>
      <c r="P2378" s="8">
        <f t="shared" si="373"/>
        <v>33</v>
      </c>
      <c r="Q2378" s="9">
        <f t="shared" si="374"/>
        <v>12.45</v>
      </c>
      <c r="R2378" s="9">
        <f t="shared" si="375"/>
        <v>25.75</v>
      </c>
      <c r="S2378" s="9">
        <f t="shared" si="376"/>
        <v>27.35</v>
      </c>
      <c r="T2378" s="9">
        <f t="shared" si="377"/>
        <v>20.75</v>
      </c>
      <c r="U2378" s="8">
        <f t="shared" si="378"/>
        <v>21.850000000000005</v>
      </c>
      <c r="V2378" s="8">
        <f t="shared" si="379"/>
        <v>21.575000000000003</v>
      </c>
    </row>
    <row r="2379" spans="1:22" ht="13.5" x14ac:dyDescent="0.25">
      <c r="A2379" s="3">
        <f>RSI!A2379</f>
        <v>45469</v>
      </c>
      <c r="B2379" s="2">
        <f>RSI!B2379</f>
        <v>5.6369999999999996</v>
      </c>
      <c r="C2379" s="2">
        <f>RSI!I2379</f>
        <v>81.809286928358645</v>
      </c>
      <c r="D2379" s="2">
        <f>MACD!E2379</f>
        <v>-6.6329175199846269E-2</v>
      </c>
      <c r="E2379" s="2">
        <f>MACD!F2379</f>
        <v>-0.16070499284155304</v>
      </c>
      <c r="F2379" s="2">
        <f>'Moving Avg'!D2379</f>
        <v>5.6369999999999996</v>
      </c>
      <c r="G2379" s="2">
        <f>'Moving Avg'!F2379</f>
        <v>5.4923300000000008</v>
      </c>
      <c r="H2379" s="2">
        <f>'Moving Avg'!G2379</f>
        <v>5.023632000000001</v>
      </c>
      <c r="I2379" s="2">
        <f>'Moving Avg'!H2379</f>
        <v>4.6631309999999981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  <c r="M2379" s="8">
        <f t="shared" si="370"/>
        <v>0</v>
      </c>
      <c r="N2379" s="8">
        <f t="shared" si="371"/>
        <v>0</v>
      </c>
      <c r="O2379" s="8">
        <f t="shared" si="372"/>
        <v>50</v>
      </c>
      <c r="P2379" s="8">
        <f t="shared" si="373"/>
        <v>33</v>
      </c>
      <c r="Q2379" s="9">
        <f t="shared" si="374"/>
        <v>12.45</v>
      </c>
      <c r="R2379" s="9">
        <f t="shared" si="375"/>
        <v>25.75</v>
      </c>
      <c r="S2379" s="9">
        <f t="shared" si="376"/>
        <v>27.35</v>
      </c>
      <c r="T2379" s="9">
        <f t="shared" si="377"/>
        <v>20.75</v>
      </c>
      <c r="U2379" s="8">
        <f t="shared" si="378"/>
        <v>21.850000000000005</v>
      </c>
      <c r="V2379" s="8">
        <f t="shared" si="379"/>
        <v>21.575000000000003</v>
      </c>
    </row>
    <row r="2380" spans="1:22" ht="13.5" x14ac:dyDescent="0.25">
      <c r="A2380" s="3">
        <f>RSI!A2380</f>
        <v>45470</v>
      </c>
      <c r="B2380" s="2">
        <f>RSI!B2380</f>
        <v>5.3833000000000002</v>
      </c>
      <c r="C2380" s="2">
        <f>RSI!I2380</f>
        <v>50.554428198009454</v>
      </c>
      <c r="D2380" s="2">
        <f>MACD!E2380</f>
        <v>-1.7482447974194848E-2</v>
      </c>
      <c r="E2380" s="2">
        <f>MACD!F2380</f>
        <v>-0.13206048386808142</v>
      </c>
      <c r="F2380" s="2">
        <f>'Moving Avg'!D2380</f>
        <v>5.5862600000000002</v>
      </c>
      <c r="G2380" s="2">
        <f>'Moving Avg'!F2380</f>
        <v>5.5031300000000005</v>
      </c>
      <c r="H2380" s="2">
        <f>'Moving Avg'!G2380</f>
        <v>5.0396060000000009</v>
      </c>
      <c r="I2380" s="2">
        <f>'Moving Avg'!H2380</f>
        <v>4.6682159999999984</v>
      </c>
      <c r="J2380" s="6" t="str">
        <f>OBV!F2380</f>
        <v>BEARISH</v>
      </c>
      <c r="K2380" s="6" t="str">
        <f>OBV!G2380</f>
        <v>NEUTRAL</v>
      </c>
      <c r="L2380" s="6" t="str">
        <f>OBV!H2380</f>
        <v>CONFIRMED BEARISH</v>
      </c>
      <c r="M2380" s="8">
        <f t="shared" si="370"/>
        <v>25</v>
      </c>
      <c r="N2380" s="8">
        <f t="shared" si="371"/>
        <v>0</v>
      </c>
      <c r="O2380" s="8">
        <f t="shared" si="372"/>
        <v>50</v>
      </c>
      <c r="P2380" s="8">
        <f t="shared" si="373"/>
        <v>16.5</v>
      </c>
      <c r="Q2380" s="9">
        <f t="shared" si="374"/>
        <v>18.725000000000001</v>
      </c>
      <c r="R2380" s="9">
        <f t="shared" si="375"/>
        <v>26.625</v>
      </c>
      <c r="S2380" s="9">
        <f t="shared" si="376"/>
        <v>23.675000000000001</v>
      </c>
      <c r="T2380" s="9">
        <f t="shared" si="377"/>
        <v>22.875</v>
      </c>
      <c r="U2380" s="8">
        <f t="shared" si="378"/>
        <v>23.008333333333336</v>
      </c>
      <c r="V2380" s="8">
        <f t="shared" si="379"/>
        <v>22.975000000000001</v>
      </c>
    </row>
    <row r="2381" spans="1:22" ht="13.5" x14ac:dyDescent="0.25">
      <c r="A2381" s="3">
        <f>RSI!A2381</f>
        <v>45471</v>
      </c>
      <c r="B2381" s="2">
        <f>RSI!B2381</f>
        <v>5.3833000000000002</v>
      </c>
      <c r="C2381" s="2">
        <f>RSI!I2381</f>
        <v>50.554428198009454</v>
      </c>
      <c r="D2381" s="2">
        <f>MACD!E2381</f>
        <v>2.3878178176662601E-2</v>
      </c>
      <c r="E2381" s="2">
        <f>MACD!F2381</f>
        <v>-0.10087275145913262</v>
      </c>
      <c r="F2381" s="2">
        <f>'Moving Avg'!D2381</f>
        <v>5.53552</v>
      </c>
      <c r="G2381" s="2">
        <f>'Moving Avg'!F2381</f>
        <v>5.5139300000000002</v>
      </c>
      <c r="H2381" s="2">
        <f>'Moving Avg'!G2381</f>
        <v>5.0555800000000009</v>
      </c>
      <c r="I2381" s="2">
        <f>'Moving Avg'!H2381</f>
        <v>4.6733009999999977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  <c r="M2381" s="8">
        <f t="shared" si="370"/>
        <v>25</v>
      </c>
      <c r="N2381" s="8">
        <f t="shared" si="371"/>
        <v>0</v>
      </c>
      <c r="O2381" s="8">
        <f t="shared" si="372"/>
        <v>50</v>
      </c>
      <c r="P2381" s="8">
        <f t="shared" si="373"/>
        <v>16.5</v>
      </c>
      <c r="Q2381" s="9">
        <f t="shared" si="374"/>
        <v>18.725000000000001</v>
      </c>
      <c r="R2381" s="9">
        <f t="shared" si="375"/>
        <v>26.625</v>
      </c>
      <c r="S2381" s="9">
        <f t="shared" si="376"/>
        <v>23.675000000000001</v>
      </c>
      <c r="T2381" s="9">
        <f t="shared" si="377"/>
        <v>22.875</v>
      </c>
      <c r="U2381" s="8">
        <f t="shared" si="378"/>
        <v>23.008333333333336</v>
      </c>
      <c r="V2381" s="8">
        <f t="shared" si="379"/>
        <v>22.975000000000001</v>
      </c>
    </row>
    <row r="2382" spans="1:22" ht="13.5" x14ac:dyDescent="0.25">
      <c r="A2382" s="3">
        <f>RSI!A2382</f>
        <v>45474</v>
      </c>
      <c r="B2382" s="2">
        <f>RSI!B2382</f>
        <v>5.3833000000000002</v>
      </c>
      <c r="C2382" s="2">
        <f>RSI!I2382</f>
        <v>50.554428198009454</v>
      </c>
      <c r="D2382" s="2">
        <f>MACD!E2382</f>
        <v>5.8902279255804935E-2</v>
      </c>
      <c r="E2382" s="2">
        <f>MACD!F2382</f>
        <v>-6.8917745316145113E-2</v>
      </c>
      <c r="F2382" s="2">
        <f>'Moving Avg'!D2382</f>
        <v>5.4847799999999989</v>
      </c>
      <c r="G2382" s="2">
        <f>'Moving Avg'!F2382</f>
        <v>5.5247300000000008</v>
      </c>
      <c r="H2382" s="2">
        <f>'Moving Avg'!G2382</f>
        <v>5.0715539999999999</v>
      </c>
      <c r="I2382" s="2">
        <f>'Moving Avg'!H2382</f>
        <v>4.6792589999999983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  <c r="M2382" s="8">
        <f t="shared" si="370"/>
        <v>25</v>
      </c>
      <c r="N2382" s="8">
        <f t="shared" si="371"/>
        <v>0</v>
      </c>
      <c r="O2382" s="8">
        <f t="shared" si="372"/>
        <v>50</v>
      </c>
      <c r="P2382" s="8">
        <f t="shared" si="373"/>
        <v>16.5</v>
      </c>
      <c r="Q2382" s="9">
        <f t="shared" si="374"/>
        <v>18.725000000000001</v>
      </c>
      <c r="R2382" s="9">
        <f t="shared" si="375"/>
        <v>26.625</v>
      </c>
      <c r="S2382" s="9">
        <f t="shared" si="376"/>
        <v>23.675000000000001</v>
      </c>
      <c r="T2382" s="9">
        <f t="shared" si="377"/>
        <v>22.875</v>
      </c>
      <c r="U2382" s="8">
        <f t="shared" si="378"/>
        <v>23.008333333333336</v>
      </c>
      <c r="V2382" s="8">
        <f t="shared" si="379"/>
        <v>22.975000000000001</v>
      </c>
    </row>
    <row r="2383" spans="1:22" ht="13.5" x14ac:dyDescent="0.25">
      <c r="A2383" s="3">
        <f>RSI!A2383</f>
        <v>45475</v>
      </c>
      <c r="B2383" s="2">
        <f>RSI!B2383</f>
        <v>5.3833000000000002</v>
      </c>
      <c r="C2383" s="2">
        <f>RSI!I2383</f>
        <v>50.554428198009454</v>
      </c>
      <c r="D2383" s="2">
        <f>MACD!E2383</f>
        <v>8.8562731334839384E-2</v>
      </c>
      <c r="E2383" s="2">
        <f>MACD!F2383</f>
        <v>-3.7421649985948213E-2</v>
      </c>
      <c r="F2383" s="2">
        <f>'Moving Avg'!D2383</f>
        <v>5.4340399999999986</v>
      </c>
      <c r="G2383" s="2">
        <f>'Moving Avg'!F2383</f>
        <v>5.5261350000000018</v>
      </c>
      <c r="H2383" s="2">
        <f>'Moving Avg'!G2383</f>
        <v>5.0875279999999998</v>
      </c>
      <c r="I2383" s="2">
        <f>'Moving Avg'!H2383</f>
        <v>4.6843439999999985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  <c r="M2383" s="8">
        <f t="shared" si="370"/>
        <v>25</v>
      </c>
      <c r="N2383" s="8">
        <f t="shared" si="371"/>
        <v>0</v>
      </c>
      <c r="O2383" s="8">
        <f t="shared" si="372"/>
        <v>50</v>
      </c>
      <c r="P2383" s="8">
        <f t="shared" si="373"/>
        <v>16.5</v>
      </c>
      <c r="Q2383" s="9">
        <f t="shared" si="374"/>
        <v>18.725000000000001</v>
      </c>
      <c r="R2383" s="9">
        <f t="shared" si="375"/>
        <v>26.625</v>
      </c>
      <c r="S2383" s="9">
        <f t="shared" si="376"/>
        <v>23.675000000000001</v>
      </c>
      <c r="T2383" s="9">
        <f t="shared" si="377"/>
        <v>22.875</v>
      </c>
      <c r="U2383" s="8">
        <f t="shared" si="378"/>
        <v>23.008333333333336</v>
      </c>
      <c r="V2383" s="8">
        <f t="shared" si="379"/>
        <v>22.975000000000001</v>
      </c>
    </row>
    <row r="2384" spans="1:22" ht="13.5" x14ac:dyDescent="0.25">
      <c r="A2384" s="3">
        <f>RSI!A2384</f>
        <v>45476</v>
      </c>
      <c r="B2384" s="2">
        <f>RSI!B2384</f>
        <v>5.1765999999999996</v>
      </c>
      <c r="C2384" s="2">
        <f>RSI!I2384</f>
        <v>35.63504212563717</v>
      </c>
      <c r="D2384" s="2">
        <f>MACD!E2384</f>
        <v>0.12899399457243188</v>
      </c>
      <c r="E2384" s="2">
        <f>MACD!F2384</f>
        <v>-4.1385210742721952E-3</v>
      </c>
      <c r="F2384" s="2">
        <f>'Moving Avg'!D2384</f>
        <v>5.3419600000000003</v>
      </c>
      <c r="G2384" s="2">
        <f>'Moving Avg'!F2384</f>
        <v>5.5266000000000002</v>
      </c>
      <c r="H2384" s="2">
        <f>'Moving Avg'!G2384</f>
        <v>5.0993680000000001</v>
      </c>
      <c r="I2384" s="2">
        <f>'Moving Avg'!H2384</f>
        <v>4.6883954999999977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  <c r="M2384" s="8">
        <f t="shared" si="370"/>
        <v>25</v>
      </c>
      <c r="N2384" s="8">
        <f t="shared" si="371"/>
        <v>0</v>
      </c>
      <c r="O2384" s="8">
        <f t="shared" si="372"/>
        <v>50</v>
      </c>
      <c r="P2384" s="8">
        <f t="shared" si="373"/>
        <v>16.5</v>
      </c>
      <c r="Q2384" s="9">
        <f t="shared" si="374"/>
        <v>18.725000000000001</v>
      </c>
      <c r="R2384" s="9">
        <f t="shared" si="375"/>
        <v>26.625</v>
      </c>
      <c r="S2384" s="9">
        <f t="shared" si="376"/>
        <v>23.675000000000001</v>
      </c>
      <c r="T2384" s="9">
        <f t="shared" si="377"/>
        <v>22.875</v>
      </c>
      <c r="U2384" s="8">
        <f t="shared" si="378"/>
        <v>23.008333333333336</v>
      </c>
      <c r="V2384" s="8">
        <f t="shared" si="379"/>
        <v>22.975000000000001</v>
      </c>
    </row>
    <row r="2385" spans="1:22" ht="13.5" x14ac:dyDescent="0.25">
      <c r="A2385" s="3">
        <f>RSI!A2385</f>
        <v>45477</v>
      </c>
      <c r="B2385" s="2">
        <f>RSI!B2385</f>
        <v>5.3833000000000002</v>
      </c>
      <c r="C2385" s="2">
        <f>RSI!I2385</f>
        <v>51.157875061061546</v>
      </c>
      <c r="D2385" s="2">
        <f>MACD!E2385</f>
        <v>0.14913650571786885</v>
      </c>
      <c r="E2385" s="2">
        <f>MACD!F2385</f>
        <v>2.6516484284156015E-2</v>
      </c>
      <c r="F2385" s="2">
        <f>'Moving Avg'!D2385</f>
        <v>5.3419600000000003</v>
      </c>
      <c r="G2385" s="2">
        <f>'Moving Avg'!F2385</f>
        <v>5.5374000000000008</v>
      </c>
      <c r="H2385" s="2">
        <f>'Moving Avg'!G2385</f>
        <v>5.1153419999999992</v>
      </c>
      <c r="I2385" s="2">
        <f>'Moving Avg'!H2385</f>
        <v>4.6934804999999979</v>
      </c>
      <c r="J2385" s="6" t="str">
        <f>OBV!F2385</f>
        <v>BEARISH</v>
      </c>
      <c r="K2385" s="6" t="str">
        <f>OBV!G2385</f>
        <v>NEUTRAL</v>
      </c>
      <c r="L2385" s="6" t="str">
        <f>OBV!H2385</f>
        <v>NEUTRAL</v>
      </c>
      <c r="M2385" s="8">
        <f t="shared" si="370"/>
        <v>25</v>
      </c>
      <c r="N2385" s="8">
        <f t="shared" si="371"/>
        <v>0</v>
      </c>
      <c r="O2385" s="8">
        <f t="shared" si="372"/>
        <v>50</v>
      </c>
      <c r="P2385" s="8">
        <f t="shared" si="373"/>
        <v>16.5</v>
      </c>
      <c r="Q2385" s="9">
        <f t="shared" si="374"/>
        <v>18.725000000000001</v>
      </c>
      <c r="R2385" s="9">
        <f t="shared" si="375"/>
        <v>26.625</v>
      </c>
      <c r="S2385" s="9">
        <f t="shared" si="376"/>
        <v>23.675000000000001</v>
      </c>
      <c r="T2385" s="9">
        <f t="shared" si="377"/>
        <v>22.875</v>
      </c>
      <c r="U2385" s="8">
        <f t="shared" si="378"/>
        <v>23.008333333333336</v>
      </c>
      <c r="V2385" s="8">
        <f t="shared" si="379"/>
        <v>22.975000000000001</v>
      </c>
    </row>
    <row r="2386" spans="1:22" ht="13.5" x14ac:dyDescent="0.25">
      <c r="A2386" s="3">
        <f>RSI!A2386</f>
        <v>45478</v>
      </c>
      <c r="B2386" s="2">
        <f>RSI!B2386</f>
        <v>5.3833000000000002</v>
      </c>
      <c r="C2386" s="2">
        <f>RSI!I2386</f>
        <v>51.157875061061546</v>
      </c>
      <c r="D2386" s="2">
        <f>MACD!E2386</f>
        <v>0.16610928219115539</v>
      </c>
      <c r="E2386" s="2">
        <f>MACD!F2386</f>
        <v>5.4435043865555893E-2</v>
      </c>
      <c r="F2386" s="2">
        <f>'Moving Avg'!D2386</f>
        <v>5.3419600000000003</v>
      </c>
      <c r="G2386" s="2">
        <f>'Moving Avg'!F2386</f>
        <v>5.5369300000000008</v>
      </c>
      <c r="H2386" s="2">
        <f>'Moving Avg'!G2386</f>
        <v>5.1286959999999988</v>
      </c>
      <c r="I2386" s="2">
        <f>'Moving Avg'!H2386</f>
        <v>4.6985654999999973</v>
      </c>
      <c r="J2386" s="6" t="str">
        <f>OBV!F2386</f>
        <v>BEARISH</v>
      </c>
      <c r="K2386" s="6" t="str">
        <f>OBV!G2386</f>
        <v>NEUTRAL</v>
      </c>
      <c r="L2386" s="6" t="str">
        <f>OBV!H2386</f>
        <v>NEUTRAL</v>
      </c>
      <c r="M2386" s="8">
        <f t="shared" si="370"/>
        <v>25</v>
      </c>
      <c r="N2386" s="8">
        <f t="shared" si="371"/>
        <v>0</v>
      </c>
      <c r="O2386" s="8">
        <f t="shared" si="372"/>
        <v>50</v>
      </c>
      <c r="P2386" s="8">
        <f t="shared" si="373"/>
        <v>16.5</v>
      </c>
      <c r="Q2386" s="9">
        <f t="shared" si="374"/>
        <v>18.725000000000001</v>
      </c>
      <c r="R2386" s="9">
        <f t="shared" si="375"/>
        <v>26.625</v>
      </c>
      <c r="S2386" s="9">
        <f t="shared" si="376"/>
        <v>23.675000000000001</v>
      </c>
      <c r="T2386" s="9">
        <f t="shared" si="377"/>
        <v>22.875</v>
      </c>
      <c r="U2386" s="8">
        <f t="shared" si="378"/>
        <v>23.008333333333336</v>
      </c>
      <c r="V2386" s="8">
        <f t="shared" si="379"/>
        <v>22.975000000000001</v>
      </c>
    </row>
    <row r="2387" spans="1:22" ht="13.5" x14ac:dyDescent="0.25">
      <c r="A2387" s="3">
        <f>RSI!A2387</f>
        <v>45481</v>
      </c>
      <c r="B2387" s="2">
        <f>RSI!B2387</f>
        <v>5.3833000000000002</v>
      </c>
      <c r="C2387" s="2">
        <f>RSI!I2387</f>
        <v>51.157875061061546</v>
      </c>
      <c r="D2387" s="2">
        <f>MACD!E2387</f>
        <v>0.18040522635465717</v>
      </c>
      <c r="E2387" s="2">
        <f>MACD!F2387</f>
        <v>7.9629080363376153E-2</v>
      </c>
      <c r="F2387" s="2">
        <f>'Moving Avg'!D2387</f>
        <v>5.3419600000000003</v>
      </c>
      <c r="G2387" s="2">
        <f>'Moving Avg'!F2387</f>
        <v>5.5247150000000014</v>
      </c>
      <c r="H2387" s="2">
        <f>'Moving Avg'!G2387</f>
        <v>5.1420499999999985</v>
      </c>
      <c r="I2387" s="2">
        <f>'Moving Avg'!H2387</f>
        <v>4.7036939999999969</v>
      </c>
      <c r="J2387" s="6" t="str">
        <f>OBV!F2387</f>
        <v>BEARISH</v>
      </c>
      <c r="K2387" s="6" t="str">
        <f>OBV!G2387</f>
        <v>NEUTRAL</v>
      </c>
      <c r="L2387" s="6" t="str">
        <f>OBV!H2387</f>
        <v>NEUTRAL</v>
      </c>
      <c r="M2387" s="8">
        <f t="shared" si="370"/>
        <v>25</v>
      </c>
      <c r="N2387" s="8">
        <f t="shared" si="371"/>
        <v>0</v>
      </c>
      <c r="O2387" s="8">
        <f t="shared" si="372"/>
        <v>50</v>
      </c>
      <c r="P2387" s="8">
        <f t="shared" si="373"/>
        <v>16.5</v>
      </c>
      <c r="Q2387" s="9">
        <f t="shared" si="374"/>
        <v>18.725000000000001</v>
      </c>
      <c r="R2387" s="9">
        <f t="shared" si="375"/>
        <v>26.625</v>
      </c>
      <c r="S2387" s="9">
        <f t="shared" si="376"/>
        <v>23.675000000000001</v>
      </c>
      <c r="T2387" s="9">
        <f t="shared" si="377"/>
        <v>22.875</v>
      </c>
      <c r="U2387" s="8">
        <f t="shared" si="378"/>
        <v>23.008333333333336</v>
      </c>
      <c r="V2387" s="8">
        <f t="shared" si="379"/>
        <v>22.975000000000001</v>
      </c>
    </row>
    <row r="2388" spans="1:22" ht="13.5" x14ac:dyDescent="0.25">
      <c r="A2388" s="3">
        <f>RSI!A2388</f>
        <v>45482</v>
      </c>
      <c r="B2388" s="2">
        <f>RSI!B2388</f>
        <v>5.3833000000000002</v>
      </c>
      <c r="C2388" s="2">
        <f>RSI!I2388</f>
        <v>51.157875061061546</v>
      </c>
      <c r="D2388" s="2">
        <f>MACD!E2388</f>
        <v>0.19244102048441292</v>
      </c>
      <c r="E2388" s="2">
        <f>MACD!F2388</f>
        <v>0.10219146838758351</v>
      </c>
      <c r="F2388" s="2">
        <f>'Moving Avg'!D2388</f>
        <v>5.3419600000000003</v>
      </c>
      <c r="G2388" s="2">
        <f>'Moving Avg'!F2388</f>
        <v>5.5125000000000011</v>
      </c>
      <c r="H2388" s="2">
        <f>'Moving Avg'!G2388</f>
        <v>5.155403999999999</v>
      </c>
      <c r="I2388" s="2">
        <f>'Moving Avg'!H2388</f>
        <v>4.7088224999999966</v>
      </c>
      <c r="J2388" s="6" t="str">
        <f>OBV!F2388</f>
        <v>BEARISH</v>
      </c>
      <c r="K2388" s="6" t="str">
        <f>OBV!G2388</f>
        <v>NEUTRAL</v>
      </c>
      <c r="L2388" s="6" t="str">
        <f>OBV!H2388</f>
        <v>NEUTRAL</v>
      </c>
      <c r="M2388" s="8">
        <f t="shared" si="370"/>
        <v>25</v>
      </c>
      <c r="N2388" s="8">
        <f t="shared" si="371"/>
        <v>0</v>
      </c>
      <c r="O2388" s="8">
        <f t="shared" si="372"/>
        <v>50</v>
      </c>
      <c r="P2388" s="8">
        <f t="shared" si="373"/>
        <v>16.5</v>
      </c>
      <c r="Q2388" s="9">
        <f t="shared" si="374"/>
        <v>18.725000000000001</v>
      </c>
      <c r="R2388" s="9">
        <f t="shared" si="375"/>
        <v>26.625</v>
      </c>
      <c r="S2388" s="9">
        <f t="shared" si="376"/>
        <v>23.675000000000001</v>
      </c>
      <c r="T2388" s="9">
        <f t="shared" si="377"/>
        <v>22.875</v>
      </c>
      <c r="U2388" s="8">
        <f t="shared" si="378"/>
        <v>23.008333333333336</v>
      </c>
      <c r="V2388" s="8">
        <f t="shared" si="379"/>
        <v>22.975000000000001</v>
      </c>
    </row>
    <row r="2389" spans="1:22" ht="13.5" x14ac:dyDescent="0.25">
      <c r="A2389" s="3">
        <f>RSI!A2389</f>
        <v>45483</v>
      </c>
      <c r="B2389" s="2">
        <f>RSI!B2389</f>
        <v>5.3833000000000002</v>
      </c>
      <c r="C2389" s="2">
        <f>RSI!I2389</f>
        <v>51.157875061061546</v>
      </c>
      <c r="D2389" s="2">
        <f>MACD!E2389</f>
        <v>0.20256888174864418</v>
      </c>
      <c r="E2389" s="2">
        <f>MACD!F2389</f>
        <v>0.12226695105979565</v>
      </c>
      <c r="F2389" s="2">
        <f>'Moving Avg'!D2389</f>
        <v>5.3833000000000002</v>
      </c>
      <c r="G2389" s="2">
        <f>'Moving Avg'!F2389</f>
        <v>5.4998150000000017</v>
      </c>
      <c r="H2389" s="2">
        <f>'Moving Avg'!G2389</f>
        <v>5.1687579999999977</v>
      </c>
      <c r="I2389" s="2">
        <f>'Moving Avg'!H2389</f>
        <v>4.7139509999999971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  <c r="M2389" s="8">
        <f t="shared" si="370"/>
        <v>25</v>
      </c>
      <c r="N2389" s="8">
        <f t="shared" si="371"/>
        <v>0</v>
      </c>
      <c r="O2389" s="8">
        <f t="shared" si="372"/>
        <v>50</v>
      </c>
      <c r="P2389" s="8">
        <f t="shared" si="373"/>
        <v>83.5</v>
      </c>
      <c r="Q2389" s="9">
        <f t="shared" si="374"/>
        <v>28.774999999999999</v>
      </c>
      <c r="R2389" s="9">
        <f t="shared" si="375"/>
        <v>43.375</v>
      </c>
      <c r="S2389" s="9">
        <f t="shared" si="376"/>
        <v>53.825000000000003</v>
      </c>
      <c r="T2389" s="9">
        <f t="shared" si="377"/>
        <v>39.625</v>
      </c>
      <c r="U2389" s="8">
        <f t="shared" si="378"/>
        <v>41.991666666666667</v>
      </c>
      <c r="V2389" s="8">
        <f t="shared" si="379"/>
        <v>41.400000000000006</v>
      </c>
    </row>
    <row r="2390" spans="1:22" ht="13.5" x14ac:dyDescent="0.25">
      <c r="A2390" s="3">
        <f>RSI!A2390</f>
        <v>45484</v>
      </c>
      <c r="B2390" s="2">
        <f>RSI!B2390</f>
        <v>5.6181999999999999</v>
      </c>
      <c r="C2390" s="2">
        <f>RSI!I2390</f>
        <v>65.037779099358005</v>
      </c>
      <c r="D2390" s="2">
        <f>MACD!E2390</f>
        <v>0.15465573736308613</v>
      </c>
      <c r="E2390" s="2">
        <f>MACD!F2390</f>
        <v>0.12874470832045376</v>
      </c>
      <c r="F2390" s="2">
        <f>'Moving Avg'!D2390</f>
        <v>5.4302800000000007</v>
      </c>
      <c r="G2390" s="2">
        <f>'Moving Avg'!F2390</f>
        <v>5.4988750000000008</v>
      </c>
      <c r="H2390" s="2">
        <f>'Moving Avg'!G2390</f>
        <v>5.1876819999999979</v>
      </c>
      <c r="I2390" s="2">
        <f>'Moving Avg'!H2390</f>
        <v>4.7202539999999962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0"/>
        <v>25</v>
      </c>
      <c r="N2390" s="8">
        <f t="shared" si="371"/>
        <v>0</v>
      </c>
      <c r="O2390" s="8">
        <f t="shared" si="372"/>
        <v>50</v>
      </c>
      <c r="P2390" s="8">
        <f t="shared" si="373"/>
        <v>83.5</v>
      </c>
      <c r="Q2390" s="9">
        <f t="shared" si="374"/>
        <v>28.774999999999999</v>
      </c>
      <c r="R2390" s="9">
        <f t="shared" si="375"/>
        <v>43.375</v>
      </c>
      <c r="S2390" s="9">
        <f t="shared" si="376"/>
        <v>53.825000000000003</v>
      </c>
      <c r="T2390" s="9">
        <f t="shared" si="377"/>
        <v>39.625</v>
      </c>
      <c r="U2390" s="8">
        <f t="shared" si="378"/>
        <v>41.991666666666667</v>
      </c>
      <c r="V2390" s="8">
        <f t="shared" si="379"/>
        <v>41.400000000000006</v>
      </c>
    </row>
    <row r="2391" spans="1:22" ht="13.5" x14ac:dyDescent="0.25">
      <c r="A2391" s="3">
        <f>RSI!A2391</f>
        <v>45485</v>
      </c>
      <c r="B2391" s="2">
        <f>RSI!B2391</f>
        <v>5.6181999999999999</v>
      </c>
      <c r="C2391" s="2">
        <f>RSI!I2391</f>
        <v>65.037779099358005</v>
      </c>
      <c r="D2391" s="2">
        <f>MACD!E2391</f>
        <v>0.11267756740445201</v>
      </c>
      <c r="E2391" s="2">
        <f>MACD!F2391</f>
        <v>0.1255312801372534</v>
      </c>
      <c r="F2391" s="2">
        <f>'Moving Avg'!D2391</f>
        <v>5.4772600000000011</v>
      </c>
      <c r="G2391" s="2">
        <f>'Moving Avg'!F2391</f>
        <v>5.4979350000000009</v>
      </c>
      <c r="H2391" s="2">
        <f>'Moving Avg'!G2391</f>
        <v>5.2074799999999986</v>
      </c>
      <c r="I2391" s="2">
        <f>'Moving Avg'!H2391</f>
        <v>4.7267754999999969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  <c r="M2391" s="8">
        <f t="shared" si="370"/>
        <v>25</v>
      </c>
      <c r="N2391" s="8">
        <f t="shared" si="371"/>
        <v>45</v>
      </c>
      <c r="O2391" s="8">
        <f t="shared" si="372"/>
        <v>50</v>
      </c>
      <c r="P2391" s="8">
        <f t="shared" si="373"/>
        <v>83.5</v>
      </c>
      <c r="Q2391" s="9">
        <f t="shared" si="374"/>
        <v>44.524999999999999</v>
      </c>
      <c r="R2391" s="9">
        <f t="shared" si="375"/>
        <v>52.375</v>
      </c>
      <c r="S2391" s="9">
        <f t="shared" si="376"/>
        <v>60.575000000000003</v>
      </c>
      <c r="T2391" s="9">
        <f t="shared" si="377"/>
        <v>50.875</v>
      </c>
      <c r="U2391" s="8">
        <f t="shared" si="378"/>
        <v>52.491666666666674</v>
      </c>
      <c r="V2391" s="8">
        <f t="shared" si="379"/>
        <v>52.087500000000006</v>
      </c>
    </row>
    <row r="2392" spans="1:22" ht="13.5" x14ac:dyDescent="0.25">
      <c r="A2392" s="3">
        <f>RSI!A2392</f>
        <v>45488</v>
      </c>
      <c r="B2392" s="2">
        <f>RSI!B2392</f>
        <v>5.6369999999999996</v>
      </c>
      <c r="C2392" s="2">
        <f>RSI!I2392</f>
        <v>65.936299492151676</v>
      </c>
      <c r="D2392" s="2">
        <f>MACD!E2392</f>
        <v>7.443509729549902E-2</v>
      </c>
      <c r="E2392" s="2">
        <f>MACD!F2392</f>
        <v>0.11531204356890253</v>
      </c>
      <c r="F2392" s="2">
        <f>'Moving Avg'!D2392</f>
        <v>5.5280000000000005</v>
      </c>
      <c r="G2392" s="2">
        <f>'Moving Avg'!F2392</f>
        <v>5.4979350000000009</v>
      </c>
      <c r="H2392" s="2">
        <f>'Moving Avg'!G2392</f>
        <v>5.2276539999999976</v>
      </c>
      <c r="I2392" s="2">
        <f>'Moving Avg'!H2392</f>
        <v>4.7333909999999957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0"/>
        <v>25</v>
      </c>
      <c r="N2392" s="8">
        <f t="shared" si="371"/>
        <v>100</v>
      </c>
      <c r="O2392" s="8">
        <f t="shared" si="372"/>
        <v>50</v>
      </c>
      <c r="P2392" s="8">
        <f t="shared" si="373"/>
        <v>83.5</v>
      </c>
      <c r="Q2392" s="9">
        <f t="shared" si="374"/>
        <v>63.774999999999999</v>
      </c>
      <c r="R2392" s="9">
        <f t="shared" si="375"/>
        <v>63.375</v>
      </c>
      <c r="S2392" s="9">
        <f t="shared" si="376"/>
        <v>68.825000000000003</v>
      </c>
      <c r="T2392" s="9">
        <f t="shared" si="377"/>
        <v>64.625</v>
      </c>
      <c r="U2392" s="8">
        <f t="shared" si="378"/>
        <v>65.325000000000003</v>
      </c>
      <c r="V2392" s="8">
        <f t="shared" si="379"/>
        <v>65.150000000000006</v>
      </c>
    </row>
    <row r="2393" spans="1:22" ht="13.5" x14ac:dyDescent="0.25">
      <c r="A2393" s="3">
        <f>RSI!A2393</f>
        <v>45489</v>
      </c>
      <c r="B2393" s="2">
        <f>RSI!B2393</f>
        <v>5.6369999999999996</v>
      </c>
      <c r="C2393" s="2">
        <f>RSI!I2393</f>
        <v>65.936299492151676</v>
      </c>
      <c r="D2393" s="2">
        <f>MACD!E2393</f>
        <v>4.0733616756627455E-2</v>
      </c>
      <c r="E2393" s="2">
        <f>MACD!F2393</f>
        <v>0.10039635820644752</v>
      </c>
      <c r="F2393" s="2">
        <f>'Moving Avg'!D2393</f>
        <v>5.5787400000000007</v>
      </c>
      <c r="G2393" s="2">
        <f>'Moving Avg'!F2393</f>
        <v>5.4979350000000009</v>
      </c>
      <c r="H2393" s="2">
        <f>'Moving Avg'!G2393</f>
        <v>5.2478279999999984</v>
      </c>
      <c r="I2393" s="2">
        <f>'Moving Avg'!H2393</f>
        <v>4.7400064999999953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  <c r="M2393" s="8">
        <f t="shared" si="370"/>
        <v>25</v>
      </c>
      <c r="N2393" s="8">
        <f t="shared" si="371"/>
        <v>100</v>
      </c>
      <c r="O2393" s="8">
        <f t="shared" si="372"/>
        <v>50</v>
      </c>
      <c r="P2393" s="8">
        <f t="shared" si="373"/>
        <v>83.5</v>
      </c>
      <c r="Q2393" s="9">
        <f t="shared" si="374"/>
        <v>63.774999999999999</v>
      </c>
      <c r="R2393" s="9">
        <f t="shared" si="375"/>
        <v>63.375</v>
      </c>
      <c r="S2393" s="9">
        <f t="shared" si="376"/>
        <v>68.825000000000003</v>
      </c>
      <c r="T2393" s="9">
        <f t="shared" si="377"/>
        <v>64.625</v>
      </c>
      <c r="U2393" s="8">
        <f t="shared" si="378"/>
        <v>65.325000000000003</v>
      </c>
      <c r="V2393" s="8">
        <f t="shared" si="379"/>
        <v>65.150000000000006</v>
      </c>
    </row>
    <row r="2394" spans="1:22" ht="13.5" x14ac:dyDescent="0.25">
      <c r="A2394" s="3">
        <f>RSI!A2394</f>
        <v>45490</v>
      </c>
      <c r="B2394" s="2">
        <f>RSI!B2394</f>
        <v>5.8906999999999998</v>
      </c>
      <c r="C2394" s="2">
        <f>RSI!I2394</f>
        <v>75.707262480441671</v>
      </c>
      <c r="D2394" s="2">
        <f>MACD!E2394</f>
        <v>-3.9618638557377572E-2</v>
      </c>
      <c r="E2394" s="2">
        <f>MACD!F2394</f>
        <v>7.2393358853682505E-2</v>
      </c>
      <c r="F2394" s="2">
        <f>'Moving Avg'!D2394</f>
        <v>5.6802200000000003</v>
      </c>
      <c r="G2394" s="2">
        <f>'Moving Avg'!F2394</f>
        <v>5.5106200000000012</v>
      </c>
      <c r="H2394" s="2">
        <f>'Moving Avg'!G2394</f>
        <v>5.2713299999999981</v>
      </c>
      <c r="I2394" s="2">
        <f>'Moving Avg'!H2394</f>
        <v>4.7487199999999952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  <c r="M2394" s="8">
        <f t="shared" si="370"/>
        <v>0</v>
      </c>
      <c r="N2394" s="8">
        <f t="shared" si="371"/>
        <v>100</v>
      </c>
      <c r="O2394" s="8">
        <f t="shared" si="372"/>
        <v>50</v>
      </c>
      <c r="P2394" s="8">
        <f t="shared" si="373"/>
        <v>83.5</v>
      </c>
      <c r="Q2394" s="9">
        <f t="shared" si="374"/>
        <v>55.024999999999999</v>
      </c>
      <c r="R2394" s="9">
        <f t="shared" si="375"/>
        <v>58.375</v>
      </c>
      <c r="S2394" s="9">
        <f t="shared" si="376"/>
        <v>65.075000000000003</v>
      </c>
      <c r="T2394" s="9">
        <f t="shared" si="377"/>
        <v>58.375</v>
      </c>
      <c r="U2394" s="8">
        <f t="shared" si="378"/>
        <v>59.491666666666674</v>
      </c>
      <c r="V2394" s="8">
        <f t="shared" si="379"/>
        <v>59.212500000000006</v>
      </c>
    </row>
    <row r="2395" spans="1:22" ht="13.5" x14ac:dyDescent="0.25">
      <c r="A2395" s="3">
        <f>RSI!A2395</f>
        <v>45491</v>
      </c>
      <c r="B2395" s="2">
        <f>RSI!B2395</f>
        <v>5.8906999999999998</v>
      </c>
      <c r="C2395" s="2">
        <f>RSI!I2395</f>
        <v>75.707262480441671</v>
      </c>
      <c r="D2395" s="2">
        <f>MACD!E2395</f>
        <v>-7.8459082024961546E-2</v>
      </c>
      <c r="E2395" s="2">
        <f>MACD!F2395</f>
        <v>4.2222870677953689E-2</v>
      </c>
      <c r="F2395" s="2">
        <f>'Moving Avg'!D2395</f>
        <v>5.7347199999999994</v>
      </c>
      <c r="G2395" s="2">
        <f>'Moving Avg'!F2395</f>
        <v>5.5233049999999997</v>
      </c>
      <c r="H2395" s="2">
        <f>'Moving Avg'!G2395</f>
        <v>5.2948319999999978</v>
      </c>
      <c r="I2395" s="2">
        <f>'Moving Avg'!H2395</f>
        <v>4.7565164999999956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0"/>
        <v>0</v>
      </c>
      <c r="N2395" s="8">
        <f t="shared" si="371"/>
        <v>100</v>
      </c>
      <c r="O2395" s="8">
        <f t="shared" si="372"/>
        <v>50</v>
      </c>
      <c r="P2395" s="8">
        <f t="shared" si="373"/>
        <v>83.5</v>
      </c>
      <c r="Q2395" s="9">
        <f t="shared" si="374"/>
        <v>55.024999999999999</v>
      </c>
      <c r="R2395" s="9">
        <f t="shared" si="375"/>
        <v>58.375</v>
      </c>
      <c r="S2395" s="9">
        <f t="shared" si="376"/>
        <v>65.075000000000003</v>
      </c>
      <c r="T2395" s="9">
        <f t="shared" si="377"/>
        <v>58.375</v>
      </c>
      <c r="U2395" s="8">
        <f t="shared" si="378"/>
        <v>59.491666666666674</v>
      </c>
      <c r="V2395" s="8">
        <f t="shared" si="379"/>
        <v>59.212500000000006</v>
      </c>
    </row>
    <row r="2396" spans="1:22" ht="13.5" x14ac:dyDescent="0.25">
      <c r="A2396" s="3">
        <f>RSI!A2396</f>
        <v>45492</v>
      </c>
      <c r="B2396" s="2">
        <f>RSI!B2396</f>
        <v>5.8906999999999998</v>
      </c>
      <c r="C2396" s="2">
        <f>RSI!I2396</f>
        <v>75.707262480441671</v>
      </c>
      <c r="D2396" s="2">
        <f>MACD!E2396</f>
        <v>-0.11377784449073314</v>
      </c>
      <c r="E2396" s="2">
        <f>MACD!F2396</f>
        <v>1.1022727644216322E-2</v>
      </c>
      <c r="F2396" s="2">
        <f>'Moving Avg'!D2396</f>
        <v>5.7892199999999994</v>
      </c>
      <c r="G2396" s="2">
        <f>'Moving Avg'!F2396</f>
        <v>5.53599</v>
      </c>
      <c r="H2396" s="2">
        <f>'Moving Avg'!G2396</f>
        <v>5.3183339999999983</v>
      </c>
      <c r="I2396" s="2">
        <f>'Moving Avg'!H2396</f>
        <v>4.7641384999999961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0</v>
      </c>
      <c r="N2396" s="8">
        <f t="shared" si="371"/>
        <v>100</v>
      </c>
      <c r="O2396" s="8">
        <f t="shared" si="372"/>
        <v>50</v>
      </c>
      <c r="P2396" s="8">
        <f t="shared" si="373"/>
        <v>83.5</v>
      </c>
      <c r="Q2396" s="9">
        <f t="shared" si="374"/>
        <v>55.024999999999999</v>
      </c>
      <c r="R2396" s="9">
        <f t="shared" si="375"/>
        <v>58.375</v>
      </c>
      <c r="S2396" s="9">
        <f t="shared" si="376"/>
        <v>65.075000000000003</v>
      </c>
      <c r="T2396" s="9">
        <f t="shared" si="377"/>
        <v>58.375</v>
      </c>
      <c r="U2396" s="8">
        <f t="shared" si="378"/>
        <v>59.491666666666674</v>
      </c>
      <c r="V2396" s="8">
        <f t="shared" si="379"/>
        <v>59.212500000000006</v>
      </c>
    </row>
    <row r="2397" spans="1:22" ht="13.5" x14ac:dyDescent="0.25">
      <c r="A2397" s="3">
        <f>RSI!A2397</f>
        <v>45495</v>
      </c>
      <c r="B2397" s="2">
        <f>RSI!B2397</f>
        <v>6.1067999999999998</v>
      </c>
      <c r="C2397" s="2">
        <f>RSI!I2397</f>
        <v>81.387220488007486</v>
      </c>
      <c r="D2397" s="2">
        <f>MACD!E2397</f>
        <v>-0.16194236956231212</v>
      </c>
      <c r="E2397" s="2">
        <f>MACD!F2397</f>
        <v>-2.3570291797089367E-2</v>
      </c>
      <c r="F2397" s="2">
        <f>'Moving Avg'!D2397</f>
        <v>5.8831799999999994</v>
      </c>
      <c r="G2397" s="2">
        <f>'Moving Avg'!F2397</f>
        <v>5.5594799999999989</v>
      </c>
      <c r="H2397" s="2">
        <f>'Moving Avg'!G2397</f>
        <v>5.3461579999999991</v>
      </c>
      <c r="I2397" s="2">
        <f>'Moving Avg'!H2397</f>
        <v>4.7724039999999963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0</v>
      </c>
      <c r="N2397" s="8">
        <f t="shared" si="371"/>
        <v>100</v>
      </c>
      <c r="O2397" s="8">
        <f t="shared" si="372"/>
        <v>50</v>
      </c>
      <c r="P2397" s="8">
        <f t="shared" si="373"/>
        <v>83.5</v>
      </c>
      <c r="Q2397" s="9">
        <f t="shared" si="374"/>
        <v>55.024999999999999</v>
      </c>
      <c r="R2397" s="9">
        <f t="shared" si="375"/>
        <v>58.375</v>
      </c>
      <c r="S2397" s="9">
        <f t="shared" si="376"/>
        <v>65.075000000000003</v>
      </c>
      <c r="T2397" s="9">
        <f t="shared" si="377"/>
        <v>58.375</v>
      </c>
      <c r="U2397" s="8">
        <f t="shared" si="378"/>
        <v>59.491666666666674</v>
      </c>
      <c r="V2397" s="8">
        <f t="shared" si="379"/>
        <v>59.212500000000006</v>
      </c>
    </row>
    <row r="2398" spans="1:22" ht="13.5" x14ac:dyDescent="0.25">
      <c r="A2398" s="3">
        <f>RSI!A2398</f>
        <v>45496</v>
      </c>
      <c r="B2398" s="2">
        <f>RSI!B2398</f>
        <v>6.1536999999999997</v>
      </c>
      <c r="C2398" s="2">
        <f>RSI!I2398</f>
        <v>82.351660618664951</v>
      </c>
      <c r="D2398" s="2">
        <f>MACD!E2398</f>
        <v>-0.20955169980856692</v>
      </c>
      <c r="E2398" s="2">
        <f>MACD!F2398</f>
        <v>-6.0766573399384884E-2</v>
      </c>
      <c r="F2398" s="2">
        <f>'Moving Avg'!D2398</f>
        <v>5.9865200000000005</v>
      </c>
      <c r="G2398" s="2">
        <f>'Moving Avg'!F2398</f>
        <v>5.5853149999999996</v>
      </c>
      <c r="H2398" s="2">
        <f>'Moving Avg'!G2398</f>
        <v>5.3749199999999995</v>
      </c>
      <c r="I2398" s="2">
        <f>'Moving Avg'!H2398</f>
        <v>4.780903999999996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  <c r="M2398" s="8">
        <f t="shared" si="370"/>
        <v>0</v>
      </c>
      <c r="N2398" s="8">
        <f t="shared" si="371"/>
        <v>100</v>
      </c>
      <c r="O2398" s="8">
        <f t="shared" si="372"/>
        <v>50</v>
      </c>
      <c r="P2398" s="8">
        <f t="shared" si="373"/>
        <v>83.5</v>
      </c>
      <c r="Q2398" s="9">
        <f t="shared" si="374"/>
        <v>55.024999999999999</v>
      </c>
      <c r="R2398" s="9">
        <f t="shared" si="375"/>
        <v>58.375</v>
      </c>
      <c r="S2398" s="9">
        <f t="shared" si="376"/>
        <v>65.075000000000003</v>
      </c>
      <c r="T2398" s="9">
        <f t="shared" si="377"/>
        <v>58.375</v>
      </c>
      <c r="U2398" s="8">
        <f t="shared" si="378"/>
        <v>59.491666666666674</v>
      </c>
      <c r="V2398" s="8">
        <f t="shared" si="379"/>
        <v>59.212500000000006</v>
      </c>
    </row>
    <row r="2399" spans="1:22" ht="13.5" x14ac:dyDescent="0.25">
      <c r="A2399" s="3">
        <f>RSI!A2399</f>
        <v>45497</v>
      </c>
      <c r="B2399" s="2">
        <f>RSI!B2399</f>
        <v>6.1536999999999997</v>
      </c>
      <c r="C2399" s="2">
        <f>RSI!I2399</f>
        <v>82.351660618664951</v>
      </c>
      <c r="D2399" s="2">
        <f>MACD!E2399</f>
        <v>-0.25324389074442344</v>
      </c>
      <c r="E2399" s="2">
        <f>MACD!F2399</f>
        <v>-9.9262036868392606E-2</v>
      </c>
      <c r="F2399" s="2">
        <f>'Moving Avg'!D2399</f>
        <v>6.0391199999999996</v>
      </c>
      <c r="G2399" s="2">
        <f>'Moving Avg'!F2399</f>
        <v>5.6111499999999994</v>
      </c>
      <c r="H2399" s="2">
        <f>'Moving Avg'!G2399</f>
        <v>5.4038559999999993</v>
      </c>
      <c r="I2399" s="2">
        <f>'Moving Avg'!H2399</f>
        <v>4.7894039999999958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  <c r="M2399" s="8">
        <f t="shared" si="370"/>
        <v>0</v>
      </c>
      <c r="N2399" s="8">
        <f t="shared" si="371"/>
        <v>100</v>
      </c>
      <c r="O2399" s="8">
        <f t="shared" si="372"/>
        <v>50</v>
      </c>
      <c r="P2399" s="8">
        <f t="shared" si="373"/>
        <v>83.5</v>
      </c>
      <c r="Q2399" s="9">
        <f t="shared" si="374"/>
        <v>55.024999999999999</v>
      </c>
      <c r="R2399" s="9">
        <f t="shared" si="375"/>
        <v>58.375</v>
      </c>
      <c r="S2399" s="9">
        <f t="shared" si="376"/>
        <v>65.075000000000003</v>
      </c>
      <c r="T2399" s="9">
        <f t="shared" si="377"/>
        <v>58.375</v>
      </c>
      <c r="U2399" s="8">
        <f t="shared" si="378"/>
        <v>59.491666666666674</v>
      </c>
      <c r="V2399" s="8">
        <f t="shared" si="379"/>
        <v>59.212500000000006</v>
      </c>
    </row>
    <row r="2400" spans="1:22" ht="13.5" x14ac:dyDescent="0.25">
      <c r="A2400" s="3">
        <f>RSI!A2400</f>
        <v>45499</v>
      </c>
      <c r="B2400" s="2">
        <f>RSI!B2400</f>
        <v>6.1536999999999997</v>
      </c>
      <c r="C2400" s="2">
        <f>RSI!I2400</f>
        <v>82.351660618664951</v>
      </c>
      <c r="D2400" s="2">
        <f>MACD!E2400</f>
        <v>-0.2572307196457988</v>
      </c>
      <c r="E2400" s="2">
        <f>MACD!F2400</f>
        <v>-0.13085577342387383</v>
      </c>
      <c r="F2400" s="2">
        <f>'Moving Avg'!D2400</f>
        <v>6.0917200000000005</v>
      </c>
      <c r="G2400" s="2">
        <f>'Moving Avg'!F2400</f>
        <v>5.6496699999999995</v>
      </c>
      <c r="H2400" s="2">
        <f>'Moving Avg'!G2400</f>
        <v>5.4327919999999992</v>
      </c>
      <c r="I2400" s="2">
        <f>'Moving Avg'!H2400</f>
        <v>4.7979039999999964</v>
      </c>
      <c r="J2400" s="6" t="str">
        <f>OBV!F2400</f>
        <v>BULLISH</v>
      </c>
      <c r="K2400" s="6" t="str">
        <f>OBV!G2400</f>
        <v>NEUTRAL</v>
      </c>
      <c r="L2400" s="6" t="str">
        <f>OBV!H2400</f>
        <v>CONFIRMED BULLISH</v>
      </c>
      <c r="M2400" s="8">
        <f t="shared" si="370"/>
        <v>0</v>
      </c>
      <c r="N2400" s="8">
        <f t="shared" si="371"/>
        <v>100</v>
      </c>
      <c r="O2400" s="8">
        <f t="shared" si="372"/>
        <v>50</v>
      </c>
      <c r="P2400" s="8">
        <f t="shared" si="373"/>
        <v>83.5</v>
      </c>
      <c r="Q2400" s="9">
        <f t="shared" si="374"/>
        <v>55.024999999999999</v>
      </c>
      <c r="R2400" s="9">
        <f t="shared" si="375"/>
        <v>58.375</v>
      </c>
      <c r="S2400" s="9">
        <f t="shared" si="376"/>
        <v>65.075000000000003</v>
      </c>
      <c r="T2400" s="9">
        <f t="shared" si="377"/>
        <v>58.375</v>
      </c>
      <c r="U2400" s="8">
        <f t="shared" si="378"/>
        <v>59.491666666666674</v>
      </c>
      <c r="V2400" s="8">
        <f t="shared" si="379"/>
        <v>59.212500000000006</v>
      </c>
    </row>
    <row r="2401" spans="1:22" ht="13.5" x14ac:dyDescent="0.25">
      <c r="A2401" s="3">
        <f>RSI!A2401</f>
        <v>45502</v>
      </c>
      <c r="B2401" s="2">
        <f>RSI!B2401</f>
        <v>6.1067999999999998</v>
      </c>
      <c r="C2401" s="2">
        <f>RSI!I2401</f>
        <v>77.34605901853665</v>
      </c>
      <c r="D2401" s="2">
        <f>MACD!E2401</f>
        <v>-0.26005138935888983</v>
      </c>
      <c r="E2401" s="2">
        <f>MACD!F2401</f>
        <v>-0.15669489661087704</v>
      </c>
      <c r="F2401" s="2">
        <f>'Moving Avg'!D2401</f>
        <v>6.1349400000000003</v>
      </c>
      <c r="G2401" s="2">
        <f>'Moving Avg'!F2401</f>
        <v>5.6858449999999987</v>
      </c>
      <c r="H2401" s="2">
        <f>'Moving Avg'!G2401</f>
        <v>5.4614879999999992</v>
      </c>
      <c r="I2401" s="2">
        <f>'Moving Avg'!H2401</f>
        <v>4.8061694999999967</v>
      </c>
      <c r="J2401" s="6" t="str">
        <f>OBV!F2401</f>
        <v>BULLISH</v>
      </c>
      <c r="K2401" s="6" t="str">
        <f>OBV!G2401</f>
        <v>NEUTRAL</v>
      </c>
      <c r="L2401" s="6" t="str">
        <f>OBV!H2401</f>
        <v>CONFIRMED BULLISH</v>
      </c>
      <c r="M2401" s="8">
        <f t="shared" si="370"/>
        <v>0</v>
      </c>
      <c r="N2401" s="8">
        <f t="shared" si="371"/>
        <v>100</v>
      </c>
      <c r="O2401" s="8">
        <f t="shared" si="372"/>
        <v>50</v>
      </c>
      <c r="P2401" s="8">
        <f t="shared" si="373"/>
        <v>83.5</v>
      </c>
      <c r="Q2401" s="9">
        <f t="shared" si="374"/>
        <v>55.024999999999999</v>
      </c>
      <c r="R2401" s="9">
        <f t="shared" si="375"/>
        <v>58.375</v>
      </c>
      <c r="S2401" s="9">
        <f t="shared" si="376"/>
        <v>65.075000000000003</v>
      </c>
      <c r="T2401" s="9">
        <f t="shared" si="377"/>
        <v>58.375</v>
      </c>
      <c r="U2401" s="8">
        <f t="shared" si="378"/>
        <v>59.491666666666674</v>
      </c>
      <c r="V2401" s="8">
        <f t="shared" si="379"/>
        <v>59.212500000000006</v>
      </c>
    </row>
    <row r="2402" spans="1:22" ht="13.5" x14ac:dyDescent="0.25">
      <c r="A2402" s="3">
        <f>RSI!A2402</f>
        <v>45503</v>
      </c>
      <c r="B2402" s="2">
        <f>RSI!B2402</f>
        <v>6.1067999999999998</v>
      </c>
      <c r="C2402" s="2">
        <f>RSI!I2402</f>
        <v>77.34605901853665</v>
      </c>
      <c r="D2402" s="2">
        <f>MACD!E2402</f>
        <v>-0.26197355065138161</v>
      </c>
      <c r="E2402" s="2">
        <f>MACD!F2402</f>
        <v>-0.17775062741897796</v>
      </c>
      <c r="F2402" s="2">
        <f>'Moving Avg'!D2402</f>
        <v>6.1349399999999994</v>
      </c>
      <c r="G2402" s="2">
        <f>'Moving Avg'!F2402</f>
        <v>5.7220199999999988</v>
      </c>
      <c r="H2402" s="2">
        <f>'Moving Avg'!G2402</f>
        <v>5.4901839999999993</v>
      </c>
      <c r="I2402" s="2">
        <f>'Moving Avg'!H2402</f>
        <v>4.8144349999999969</v>
      </c>
      <c r="J2402" s="6" t="str">
        <f>OBV!F2402</f>
        <v>BULLISH</v>
      </c>
      <c r="K2402" s="6" t="str">
        <f>OBV!G2402</f>
        <v>NEUTRAL</v>
      </c>
      <c r="L2402" s="6" t="str">
        <f>OBV!H2402</f>
        <v>NEUTRAL</v>
      </c>
      <c r="M2402" s="8">
        <f t="shared" si="370"/>
        <v>0</v>
      </c>
      <c r="N2402" s="8">
        <f t="shared" si="371"/>
        <v>100</v>
      </c>
      <c r="O2402" s="8">
        <f t="shared" si="372"/>
        <v>50</v>
      </c>
      <c r="P2402" s="8">
        <f t="shared" si="373"/>
        <v>49.5</v>
      </c>
      <c r="Q2402" s="9">
        <f t="shared" si="374"/>
        <v>49.924999999999997</v>
      </c>
      <c r="R2402" s="9">
        <f t="shared" si="375"/>
        <v>49.875</v>
      </c>
      <c r="S2402" s="9">
        <f t="shared" si="376"/>
        <v>49.775000000000006</v>
      </c>
      <c r="T2402" s="9">
        <f t="shared" si="377"/>
        <v>49.875</v>
      </c>
      <c r="U2402" s="8">
        <f t="shared" si="378"/>
        <v>49.858333333333327</v>
      </c>
      <c r="V2402" s="8">
        <f t="shared" si="379"/>
        <v>49.862499999999997</v>
      </c>
    </row>
    <row r="2403" spans="1:22" ht="13.5" x14ac:dyDescent="0.25">
      <c r="A2403" s="3">
        <f>RSI!A2403</f>
        <v>45504</v>
      </c>
      <c r="B2403" s="2">
        <f>RSI!B2403</f>
        <v>5.9188999999999998</v>
      </c>
      <c r="C2403" s="2">
        <f>RSI!I2403</f>
        <v>60.312220008337569</v>
      </c>
      <c r="D2403" s="2">
        <f>MACD!E2403</f>
        <v>-0.25192939154263438</v>
      </c>
      <c r="E2403" s="2">
        <f>MACD!F2403</f>
        <v>-0.19258638024370928</v>
      </c>
      <c r="F2403" s="2">
        <f>'Moving Avg'!D2403</f>
        <v>6.0879799999999999</v>
      </c>
      <c r="G2403" s="2">
        <f>'Moving Avg'!F2403</f>
        <v>5.7487999999999992</v>
      </c>
      <c r="H2403" s="2">
        <f>'Moving Avg'!G2403</f>
        <v>5.515121999999999</v>
      </c>
      <c r="I2403" s="2">
        <f>'Moving Avg'!H2403</f>
        <v>4.8217609999999969</v>
      </c>
      <c r="J2403" s="6" t="str">
        <f>OBV!F2403</f>
        <v>BEARISH</v>
      </c>
      <c r="K2403" s="6" t="str">
        <f>OBV!G2403</f>
        <v>STRONG</v>
      </c>
      <c r="L2403" s="6" t="str">
        <f>OBV!H2403</f>
        <v>CONFIRMED BEARISH</v>
      </c>
      <c r="M2403" s="8">
        <f t="shared" si="370"/>
        <v>25</v>
      </c>
      <c r="N2403" s="8">
        <f t="shared" si="371"/>
        <v>100</v>
      </c>
      <c r="O2403" s="8">
        <f t="shared" si="372"/>
        <v>50</v>
      </c>
      <c r="P2403" s="8">
        <f t="shared" si="373"/>
        <v>33</v>
      </c>
      <c r="Q2403" s="9">
        <f t="shared" si="374"/>
        <v>56.2</v>
      </c>
      <c r="R2403" s="9">
        <f t="shared" si="375"/>
        <v>50.75</v>
      </c>
      <c r="S2403" s="9">
        <f t="shared" si="376"/>
        <v>46.1</v>
      </c>
      <c r="T2403" s="9">
        <f t="shared" si="377"/>
        <v>52</v>
      </c>
      <c r="U2403" s="8">
        <f t="shared" si="378"/>
        <v>51.016666666666673</v>
      </c>
      <c r="V2403" s="8">
        <f t="shared" si="379"/>
        <v>51.262500000000003</v>
      </c>
    </row>
    <row r="2404" spans="1:22" ht="13.5" x14ac:dyDescent="0.25">
      <c r="A2404" s="3">
        <f>RSI!A2404</f>
        <v>45505</v>
      </c>
      <c r="B2404" s="2">
        <f>RSI!B2404</f>
        <v>6.1818999999999997</v>
      </c>
      <c r="C2404" s="2">
        <f>RSI!I2404</f>
        <v>70.203512955862124</v>
      </c>
      <c r="D2404" s="2">
        <f>MACD!E2404</f>
        <v>-0.22485229376179028</v>
      </c>
      <c r="E2404" s="2">
        <f>MACD!F2404</f>
        <v>-0.1990395629473255</v>
      </c>
      <c r="F2404" s="2">
        <f>'Moving Avg'!D2404</f>
        <v>6.0936199999999996</v>
      </c>
      <c r="G2404" s="2">
        <f>'Moving Avg'!F2404</f>
        <v>5.7990650000000006</v>
      </c>
      <c r="H2404" s="2">
        <f>'Moving Avg'!G2404</f>
        <v>5.5444479999999992</v>
      </c>
      <c r="I2404" s="2">
        <f>'Moving Avg'!H2404</f>
        <v>4.8304019999999976</v>
      </c>
      <c r="J2404" s="6" t="str">
        <f>OBV!F2404</f>
        <v>BEARISH</v>
      </c>
      <c r="K2404" s="6" t="str">
        <f>OBV!G2404</f>
        <v>STRONG</v>
      </c>
      <c r="L2404" s="6" t="str">
        <f>OBV!H2404</f>
        <v>BEARISH DIVERGENCE</v>
      </c>
      <c r="M2404" s="8">
        <f t="shared" si="370"/>
        <v>0</v>
      </c>
      <c r="N2404" s="8">
        <f t="shared" si="371"/>
        <v>100</v>
      </c>
      <c r="O2404" s="8">
        <f t="shared" si="372"/>
        <v>50</v>
      </c>
      <c r="P2404" s="8">
        <f t="shared" si="373"/>
        <v>33</v>
      </c>
      <c r="Q2404" s="9">
        <f t="shared" si="374"/>
        <v>47.45</v>
      </c>
      <c r="R2404" s="9">
        <f t="shared" si="375"/>
        <v>45.75</v>
      </c>
      <c r="S2404" s="9">
        <f t="shared" si="376"/>
        <v>42.35</v>
      </c>
      <c r="T2404" s="9">
        <f t="shared" si="377"/>
        <v>45.75</v>
      </c>
      <c r="U2404" s="8">
        <f t="shared" si="378"/>
        <v>45.183333333333337</v>
      </c>
      <c r="V2404" s="8">
        <f t="shared" si="379"/>
        <v>45.325000000000003</v>
      </c>
    </row>
    <row r="2405" spans="1:22" ht="13.5" x14ac:dyDescent="0.25">
      <c r="A2405" s="3">
        <f>RSI!A2405</f>
        <v>45506</v>
      </c>
      <c r="B2405" s="2">
        <f>RSI!B2405</f>
        <v>6.3886000000000003</v>
      </c>
      <c r="C2405" s="2">
        <f>RSI!I2405</f>
        <v>75.393985962732003</v>
      </c>
      <c r="D2405" s="2">
        <f>MACD!E2405</f>
        <v>-0.21970525369119454</v>
      </c>
      <c r="E2405" s="2">
        <f>MACD!F2405</f>
        <v>-0.20317270109609931</v>
      </c>
      <c r="F2405" s="2">
        <f>'Moving Avg'!D2405</f>
        <v>6.1406000000000001</v>
      </c>
      <c r="G2405" s="2">
        <f>'Moving Avg'!F2405</f>
        <v>5.8493300000000001</v>
      </c>
      <c r="H2405" s="2">
        <f>'Moving Avg'!G2405</f>
        <v>5.5779079999999972</v>
      </c>
      <c r="I2405" s="2">
        <f>'Moving Avg'!H2405</f>
        <v>4.8400764999999968</v>
      </c>
      <c r="J2405" s="6" t="str">
        <f>OBV!F2405</f>
        <v>BEARISH</v>
      </c>
      <c r="K2405" s="6" t="str">
        <f>OBV!G2405</f>
        <v>STRONG</v>
      </c>
      <c r="L2405" s="6" t="str">
        <f>OBV!H2405</f>
        <v>BEARISH DIVERGENCE</v>
      </c>
      <c r="M2405" s="8">
        <f t="shared" si="370"/>
        <v>0</v>
      </c>
      <c r="N2405" s="8">
        <f t="shared" si="371"/>
        <v>45</v>
      </c>
      <c r="O2405" s="8">
        <f t="shared" si="372"/>
        <v>50</v>
      </c>
      <c r="P2405" s="8">
        <f t="shared" si="373"/>
        <v>33</v>
      </c>
      <c r="Q2405" s="9">
        <f t="shared" si="374"/>
        <v>28.2</v>
      </c>
      <c r="R2405" s="9">
        <f t="shared" si="375"/>
        <v>34.75</v>
      </c>
      <c r="S2405" s="9">
        <f t="shared" si="376"/>
        <v>34.1</v>
      </c>
      <c r="T2405" s="9">
        <f t="shared" si="377"/>
        <v>32</v>
      </c>
      <c r="U2405" s="8">
        <f t="shared" si="378"/>
        <v>32.35</v>
      </c>
      <c r="V2405" s="8">
        <f t="shared" si="379"/>
        <v>32.262500000000003</v>
      </c>
    </row>
    <row r="2406" spans="1:22" ht="13.5" x14ac:dyDescent="0.25">
      <c r="A2406" s="3">
        <f>RSI!A2406</f>
        <v>45509</v>
      </c>
      <c r="B2406" s="2">
        <f>RSI!B2406</f>
        <v>6.5765000000000002</v>
      </c>
      <c r="C2406" s="2">
        <f>RSI!I2406</f>
        <v>78.978826316393736</v>
      </c>
      <c r="D2406" s="2">
        <f>MACD!E2406</f>
        <v>-0.23276150145706787</v>
      </c>
      <c r="E2406" s="2">
        <f>MACD!F2406</f>
        <v>-0.20909046116829302</v>
      </c>
      <c r="F2406" s="2">
        <f>'Moving Avg'!D2406</f>
        <v>6.23454</v>
      </c>
      <c r="G2406" s="2">
        <f>'Moving Avg'!F2406</f>
        <v>5.9089899999999993</v>
      </c>
      <c r="H2406" s="2">
        <f>'Moving Avg'!G2406</f>
        <v>5.6121559999999979</v>
      </c>
      <c r="I2406" s="2">
        <f>'Moving Avg'!H2406</f>
        <v>4.8506904999999962</v>
      </c>
      <c r="J2406" s="6" t="str">
        <f>OBV!F2406</f>
        <v>BEARISH</v>
      </c>
      <c r="K2406" s="6" t="str">
        <f>OBV!G2406</f>
        <v>STRONG</v>
      </c>
      <c r="L2406" s="6" t="str">
        <f>OBV!H2406</f>
        <v>BEARISH DIVERGENCE</v>
      </c>
      <c r="M2406" s="8">
        <f t="shared" si="370"/>
        <v>0</v>
      </c>
      <c r="N2406" s="8">
        <f t="shared" si="371"/>
        <v>100</v>
      </c>
      <c r="O2406" s="8">
        <f t="shared" si="372"/>
        <v>50</v>
      </c>
      <c r="P2406" s="8">
        <f t="shared" si="373"/>
        <v>33</v>
      </c>
      <c r="Q2406" s="9">
        <f t="shared" si="374"/>
        <v>47.45</v>
      </c>
      <c r="R2406" s="9">
        <f t="shared" si="375"/>
        <v>45.75</v>
      </c>
      <c r="S2406" s="9">
        <f t="shared" si="376"/>
        <v>42.35</v>
      </c>
      <c r="T2406" s="9">
        <f t="shared" si="377"/>
        <v>45.75</v>
      </c>
      <c r="U2406" s="8">
        <f t="shared" si="378"/>
        <v>45.183333333333337</v>
      </c>
      <c r="V2406" s="8">
        <f t="shared" si="379"/>
        <v>45.325000000000003</v>
      </c>
    </row>
    <row r="2407" spans="1:22" ht="13.5" x14ac:dyDescent="0.25">
      <c r="A2407" s="3">
        <f>RSI!A2407</f>
        <v>45510</v>
      </c>
      <c r="B2407" s="2">
        <f>RSI!B2407</f>
        <v>6.5765000000000002</v>
      </c>
      <c r="C2407" s="2">
        <f>RSI!I2407</f>
        <v>78.978826316393736</v>
      </c>
      <c r="D2407" s="2">
        <f>MACD!E2407</f>
        <v>-0.21490743345076346</v>
      </c>
      <c r="E2407" s="2">
        <f>MACD!F2407</f>
        <v>-0.21025385562478713</v>
      </c>
      <c r="F2407" s="2">
        <f>'Moving Avg'!D2407</f>
        <v>6.3284799999999999</v>
      </c>
      <c r="G2407" s="2">
        <f>'Moving Avg'!F2407</f>
        <v>5.9686499999999993</v>
      </c>
      <c r="H2407" s="2">
        <f>'Moving Avg'!G2407</f>
        <v>5.6444839999999985</v>
      </c>
      <c r="I2407" s="2">
        <f>'Moving Avg'!H2407</f>
        <v>4.8613044999999975</v>
      </c>
      <c r="J2407" s="6" t="str">
        <f>OBV!F2407</f>
        <v>BEARISH</v>
      </c>
      <c r="K2407" s="6" t="str">
        <f>OBV!G2407</f>
        <v>STRONG</v>
      </c>
      <c r="L2407" s="6" t="str">
        <f>OBV!H2407</f>
        <v>BEARISH DIVERGENCE</v>
      </c>
      <c r="M2407" s="8">
        <f t="shared" si="370"/>
        <v>0</v>
      </c>
      <c r="N2407" s="8">
        <f t="shared" si="371"/>
        <v>45</v>
      </c>
      <c r="O2407" s="8">
        <f t="shared" si="372"/>
        <v>50</v>
      </c>
      <c r="P2407" s="8">
        <f t="shared" si="373"/>
        <v>33</v>
      </c>
      <c r="Q2407" s="9">
        <f t="shared" si="374"/>
        <v>28.2</v>
      </c>
      <c r="R2407" s="9">
        <f t="shared" si="375"/>
        <v>34.75</v>
      </c>
      <c r="S2407" s="9">
        <f t="shared" si="376"/>
        <v>34.1</v>
      </c>
      <c r="T2407" s="9">
        <f t="shared" si="377"/>
        <v>32</v>
      </c>
      <c r="U2407" s="8">
        <f t="shared" si="378"/>
        <v>32.35</v>
      </c>
      <c r="V2407" s="8">
        <f t="shared" si="379"/>
        <v>32.262500000000003</v>
      </c>
    </row>
    <row r="2408" spans="1:22" ht="13.5" x14ac:dyDescent="0.25">
      <c r="A2408" s="3">
        <f>RSI!A2408</f>
        <v>45511</v>
      </c>
      <c r="B2408" s="2">
        <f>RSI!B2408</f>
        <v>6.6611000000000002</v>
      </c>
      <c r="C2408" s="2">
        <f>RSI!I2408</f>
        <v>80.464953414387537</v>
      </c>
      <c r="D2408" s="2">
        <f>MACD!E2408</f>
        <v>-0.20287410457458943</v>
      </c>
      <c r="E2408" s="2">
        <f>MACD!F2408</f>
        <v>-0.20877790541474761</v>
      </c>
      <c r="F2408" s="2">
        <f>'Moving Avg'!D2408</f>
        <v>6.4769199999999998</v>
      </c>
      <c r="G2408" s="2">
        <f>'Moving Avg'!F2408</f>
        <v>6.0325399999999991</v>
      </c>
      <c r="H2408" s="2">
        <f>'Moving Avg'!G2408</f>
        <v>5.6781539999999984</v>
      </c>
      <c r="I2408" s="2">
        <f>'Moving Avg'!H2408</f>
        <v>4.8723414999999974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  <c r="M2408" s="8">
        <f t="shared" si="370"/>
        <v>0</v>
      </c>
      <c r="N2408" s="8">
        <f t="shared" si="371"/>
        <v>0</v>
      </c>
      <c r="O2408" s="8">
        <f t="shared" si="372"/>
        <v>50</v>
      </c>
      <c r="P2408" s="8">
        <f t="shared" si="373"/>
        <v>83.5</v>
      </c>
      <c r="Q2408" s="9">
        <f t="shared" si="374"/>
        <v>20.024999999999999</v>
      </c>
      <c r="R2408" s="9">
        <f t="shared" si="375"/>
        <v>38.375</v>
      </c>
      <c r="S2408" s="9">
        <f t="shared" si="376"/>
        <v>50.075000000000003</v>
      </c>
      <c r="T2408" s="9">
        <f t="shared" si="377"/>
        <v>33.375</v>
      </c>
      <c r="U2408" s="8">
        <f t="shared" si="378"/>
        <v>36.158333333333331</v>
      </c>
      <c r="V2408" s="8">
        <f t="shared" si="379"/>
        <v>35.462499999999999</v>
      </c>
    </row>
    <row r="2409" spans="1:22" ht="13.5" x14ac:dyDescent="0.25">
      <c r="A2409" s="3">
        <f>RSI!A2409</f>
        <v>45512</v>
      </c>
      <c r="B2409" s="2">
        <f>RSI!B2409</f>
        <v>6.6611000000000002</v>
      </c>
      <c r="C2409" s="2">
        <f>RSI!I2409</f>
        <v>80.464953414387537</v>
      </c>
      <c r="D2409" s="2">
        <f>MACD!E2409</f>
        <v>-0.19691666338015601</v>
      </c>
      <c r="E2409" s="2">
        <f>MACD!F2409</f>
        <v>-0.20640565700782929</v>
      </c>
      <c r="F2409" s="2">
        <f>'Moving Avg'!D2409</f>
        <v>6.5727599999999997</v>
      </c>
      <c r="G2409" s="2">
        <f>'Moving Avg'!F2409</f>
        <v>6.0964299999999998</v>
      </c>
      <c r="H2409" s="2">
        <f>'Moving Avg'!G2409</f>
        <v>5.708029999999999</v>
      </c>
      <c r="I2409" s="2">
        <f>'Moving Avg'!H2409</f>
        <v>4.8833784999999974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0</v>
      </c>
      <c r="N2409" s="8">
        <f t="shared" si="371"/>
        <v>0</v>
      </c>
      <c r="O2409" s="8">
        <f t="shared" si="372"/>
        <v>50</v>
      </c>
      <c r="P2409" s="8">
        <f t="shared" si="373"/>
        <v>83.5</v>
      </c>
      <c r="Q2409" s="9">
        <f t="shared" si="374"/>
        <v>20.024999999999999</v>
      </c>
      <c r="R2409" s="9">
        <f t="shared" si="375"/>
        <v>38.375</v>
      </c>
      <c r="S2409" s="9">
        <f t="shared" si="376"/>
        <v>50.075000000000003</v>
      </c>
      <c r="T2409" s="9">
        <f t="shared" si="377"/>
        <v>33.375</v>
      </c>
      <c r="U2409" s="8">
        <f t="shared" si="378"/>
        <v>36.158333333333331</v>
      </c>
      <c r="V2409" s="8">
        <f t="shared" si="379"/>
        <v>35.462499999999999</v>
      </c>
    </row>
    <row r="2410" spans="1:22" ht="13.5" x14ac:dyDescent="0.25">
      <c r="A2410" s="3">
        <f>RSI!A2410</f>
        <v>45513</v>
      </c>
      <c r="B2410" s="2">
        <f>RSI!B2410</f>
        <v>6.6704999999999997</v>
      </c>
      <c r="C2410" s="2">
        <f>RSI!I2410</f>
        <v>80.641314077784273</v>
      </c>
      <c r="D2410" s="2">
        <f>MACD!E2410</f>
        <v>-0.19648372041152307</v>
      </c>
      <c r="E2410" s="2">
        <f>MACD!F2410</f>
        <v>-0.20442126968856805</v>
      </c>
      <c r="F2410" s="2">
        <f>'Moving Avg'!D2410</f>
        <v>6.6291399999999996</v>
      </c>
      <c r="G2410" s="2">
        <f>'Moving Avg'!F2410</f>
        <v>6.1490449999999992</v>
      </c>
      <c r="H2410" s="2">
        <f>'Moving Avg'!G2410</f>
        <v>5.7380939999999985</v>
      </c>
      <c r="I2410" s="2">
        <f>'Moving Avg'!H2410</f>
        <v>4.8944624999999968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  <c r="M2410" s="8">
        <f t="shared" si="370"/>
        <v>0</v>
      </c>
      <c r="N2410" s="8">
        <f t="shared" si="371"/>
        <v>0</v>
      </c>
      <c r="O2410" s="8">
        <f t="shared" si="372"/>
        <v>50</v>
      </c>
      <c r="P2410" s="8">
        <f t="shared" si="373"/>
        <v>83.5</v>
      </c>
      <c r="Q2410" s="9">
        <f t="shared" si="374"/>
        <v>20.024999999999999</v>
      </c>
      <c r="R2410" s="9">
        <f t="shared" si="375"/>
        <v>38.375</v>
      </c>
      <c r="S2410" s="9">
        <f t="shared" si="376"/>
        <v>50.075000000000003</v>
      </c>
      <c r="T2410" s="9">
        <f t="shared" si="377"/>
        <v>33.375</v>
      </c>
      <c r="U2410" s="8">
        <f t="shared" si="378"/>
        <v>36.158333333333331</v>
      </c>
      <c r="V2410" s="8">
        <f t="shared" si="379"/>
        <v>35.462499999999999</v>
      </c>
    </row>
    <row r="2411" spans="1:22" ht="13.5" x14ac:dyDescent="0.25">
      <c r="A2411" s="3">
        <f>RSI!A2411</f>
        <v>45516</v>
      </c>
      <c r="B2411" s="2">
        <f>RSI!B2411</f>
        <v>6.9617000000000004</v>
      </c>
      <c r="C2411" s="2">
        <f>RSI!I2411</f>
        <v>85.122281687820276</v>
      </c>
      <c r="D2411" s="2">
        <f>MACD!E2411</f>
        <v>-0.22858060303824601</v>
      </c>
      <c r="E2411" s="2">
        <f>MACD!F2411</f>
        <v>-0.20925313635850365</v>
      </c>
      <c r="F2411" s="2">
        <f>'Moving Avg'!D2411</f>
        <v>6.7061800000000007</v>
      </c>
      <c r="G2411" s="2">
        <f>'Moving Avg'!F2411</f>
        <v>6.2162199999999999</v>
      </c>
      <c r="H2411" s="2">
        <f>'Moving Avg'!G2411</f>
        <v>5.7739819999999984</v>
      </c>
      <c r="I2411" s="2">
        <f>'Moving Avg'!H2411</f>
        <v>4.9070024999999964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  <c r="M2411" s="8">
        <f t="shared" si="370"/>
        <v>0</v>
      </c>
      <c r="N2411" s="8">
        <f t="shared" si="371"/>
        <v>45</v>
      </c>
      <c r="O2411" s="8">
        <f t="shared" si="372"/>
        <v>50</v>
      </c>
      <c r="P2411" s="8">
        <f t="shared" si="373"/>
        <v>83.5</v>
      </c>
      <c r="Q2411" s="9">
        <f t="shared" si="374"/>
        <v>35.774999999999999</v>
      </c>
      <c r="R2411" s="9">
        <f t="shared" si="375"/>
        <v>47.375</v>
      </c>
      <c r="S2411" s="9">
        <f t="shared" si="376"/>
        <v>56.825000000000003</v>
      </c>
      <c r="T2411" s="9">
        <f t="shared" si="377"/>
        <v>44.625</v>
      </c>
      <c r="U2411" s="8">
        <f t="shared" si="378"/>
        <v>46.658333333333339</v>
      </c>
      <c r="V2411" s="8">
        <f t="shared" si="379"/>
        <v>46.150000000000006</v>
      </c>
    </row>
    <row r="2412" spans="1:22" ht="13.5" x14ac:dyDescent="0.25">
      <c r="A2412" s="3">
        <f>RSI!A2412</f>
        <v>45518</v>
      </c>
      <c r="B2412" s="2">
        <f>RSI!B2412</f>
        <v>7.0462999999999996</v>
      </c>
      <c r="C2412" s="2">
        <f>RSI!I2412</f>
        <v>86.126969098385544</v>
      </c>
      <c r="D2412" s="2">
        <f>MACD!E2412</f>
        <v>-0.26713194295333409</v>
      </c>
      <c r="E2412" s="2">
        <f>MACD!F2412</f>
        <v>-0.22082889767746974</v>
      </c>
      <c r="F2412" s="2">
        <f>'Moving Avg'!D2412</f>
        <v>6.8001400000000007</v>
      </c>
      <c r="G2412" s="2">
        <f>'Moving Avg'!F2412</f>
        <v>6.2866850000000003</v>
      </c>
      <c r="H2412" s="2">
        <f>'Moving Avg'!G2412</f>
        <v>5.8115619999999986</v>
      </c>
      <c r="I2412" s="2">
        <f>'Moving Avg'!H2412</f>
        <v>4.9199654999999964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  <c r="M2412" s="8">
        <f t="shared" si="370"/>
        <v>0</v>
      </c>
      <c r="N2412" s="8">
        <f t="shared" si="371"/>
        <v>100</v>
      </c>
      <c r="O2412" s="8">
        <f t="shared" si="372"/>
        <v>50</v>
      </c>
      <c r="P2412" s="8">
        <f t="shared" si="373"/>
        <v>83.5</v>
      </c>
      <c r="Q2412" s="9">
        <f t="shared" si="374"/>
        <v>55.024999999999999</v>
      </c>
      <c r="R2412" s="9">
        <f t="shared" si="375"/>
        <v>58.375</v>
      </c>
      <c r="S2412" s="9">
        <f t="shared" si="376"/>
        <v>65.075000000000003</v>
      </c>
      <c r="T2412" s="9">
        <f t="shared" si="377"/>
        <v>58.375</v>
      </c>
      <c r="U2412" s="8">
        <f t="shared" si="378"/>
        <v>59.491666666666674</v>
      </c>
      <c r="V2412" s="8">
        <f t="shared" si="379"/>
        <v>59.212500000000006</v>
      </c>
    </row>
    <row r="2413" spans="1:22" ht="13.5" x14ac:dyDescent="0.25">
      <c r="A2413" s="3">
        <f>RSI!A2413</f>
        <v>45519</v>
      </c>
      <c r="B2413" s="2">
        <f>RSI!B2413</f>
        <v>7.0462999999999996</v>
      </c>
      <c r="C2413" s="2">
        <f>RSI!I2413</f>
        <v>86.126969098385544</v>
      </c>
      <c r="D2413" s="2">
        <f>MACD!E2413</f>
        <v>-0.33390599054545955</v>
      </c>
      <c r="E2413" s="2">
        <f>MACD!F2413</f>
        <v>-0.24344431625106772</v>
      </c>
      <c r="F2413" s="2">
        <f>'Moving Avg'!D2413</f>
        <v>6.8771800000000001</v>
      </c>
      <c r="G2413" s="2">
        <f>'Moving Avg'!F2413</f>
        <v>6.3571499999999999</v>
      </c>
      <c r="H2413" s="2">
        <f>'Moving Avg'!G2413</f>
        <v>5.8453839999999992</v>
      </c>
      <c r="I2413" s="2">
        <f>'Moving Avg'!H2413</f>
        <v>4.9329284999999965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0"/>
        <v>0</v>
      </c>
      <c r="N2413" s="8">
        <f t="shared" si="371"/>
        <v>100</v>
      </c>
      <c r="O2413" s="8">
        <f t="shared" si="372"/>
        <v>50</v>
      </c>
      <c r="P2413" s="8">
        <f t="shared" si="373"/>
        <v>83.5</v>
      </c>
      <c r="Q2413" s="9">
        <f t="shared" si="374"/>
        <v>55.024999999999999</v>
      </c>
      <c r="R2413" s="9">
        <f t="shared" si="375"/>
        <v>58.375</v>
      </c>
      <c r="S2413" s="9">
        <f t="shared" si="376"/>
        <v>65.075000000000003</v>
      </c>
      <c r="T2413" s="9">
        <f t="shared" si="377"/>
        <v>58.375</v>
      </c>
      <c r="U2413" s="8">
        <f t="shared" si="378"/>
        <v>59.491666666666674</v>
      </c>
      <c r="V2413" s="8">
        <f t="shared" si="379"/>
        <v>59.212500000000006</v>
      </c>
    </row>
    <row r="2414" spans="1:22" ht="13.5" x14ac:dyDescent="0.25">
      <c r="A2414" s="3">
        <f>RSI!A2414</f>
        <v>45520</v>
      </c>
      <c r="B2414" s="2">
        <f>RSI!B2414</f>
        <v>7.0462999999999996</v>
      </c>
      <c r="C2414" s="2">
        <f>RSI!I2414</f>
        <v>86.126969098385544</v>
      </c>
      <c r="D2414" s="2">
        <f>MACD!E2414</f>
        <v>-0.35480296811142154</v>
      </c>
      <c r="E2414" s="2">
        <f>MACD!F2414</f>
        <v>-0.26571604662313847</v>
      </c>
      <c r="F2414" s="2">
        <f>'Moving Avg'!D2414</f>
        <v>6.9542199999999994</v>
      </c>
      <c r="G2414" s="2">
        <f>'Moving Avg'!F2414</f>
        <v>6.4149300000000009</v>
      </c>
      <c r="H2414" s="2">
        <f>'Moving Avg'!G2414</f>
        <v>5.8829639999999994</v>
      </c>
      <c r="I2414" s="2">
        <f>'Moving Avg'!H2414</f>
        <v>4.9458914999999966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  <c r="M2414" s="8">
        <f t="shared" si="370"/>
        <v>0</v>
      </c>
      <c r="N2414" s="8">
        <f t="shared" si="371"/>
        <v>100</v>
      </c>
      <c r="O2414" s="8">
        <f t="shared" si="372"/>
        <v>50</v>
      </c>
      <c r="P2414" s="8">
        <f t="shared" si="373"/>
        <v>83.5</v>
      </c>
      <c r="Q2414" s="9">
        <f t="shared" si="374"/>
        <v>55.024999999999999</v>
      </c>
      <c r="R2414" s="9">
        <f t="shared" si="375"/>
        <v>58.375</v>
      </c>
      <c r="S2414" s="9">
        <f t="shared" si="376"/>
        <v>65.075000000000003</v>
      </c>
      <c r="T2414" s="9">
        <f t="shared" si="377"/>
        <v>58.375</v>
      </c>
      <c r="U2414" s="8">
        <f t="shared" si="378"/>
        <v>59.491666666666674</v>
      </c>
      <c r="V2414" s="8">
        <f t="shared" si="379"/>
        <v>59.212500000000006</v>
      </c>
    </row>
    <row r="2415" spans="1:22" ht="13.5" x14ac:dyDescent="0.25">
      <c r="A2415" s="3">
        <f>RSI!A2415</f>
        <v>45523</v>
      </c>
      <c r="B2415" s="2">
        <f>RSI!B2415</f>
        <v>7.0462999999999996</v>
      </c>
      <c r="C2415" s="2">
        <f>RSI!I2415</f>
        <v>86.126969098385544</v>
      </c>
      <c r="D2415" s="2">
        <f>MACD!E2415</f>
        <v>-0.34518261756496571</v>
      </c>
      <c r="E2415" s="2">
        <f>MACD!F2415</f>
        <v>-0.28160936081150395</v>
      </c>
      <c r="F2415" s="2">
        <f>'Moving Avg'!D2415</f>
        <v>7.0293799999999989</v>
      </c>
      <c r="G2415" s="2">
        <f>'Moving Avg'!F2415</f>
        <v>6.4727100000000011</v>
      </c>
      <c r="H2415" s="2">
        <f>'Moving Avg'!G2415</f>
        <v>5.9205439999999987</v>
      </c>
      <c r="I2415" s="2">
        <f>'Moving Avg'!H2415</f>
        <v>4.9588544999999957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  <c r="M2415" s="8">
        <f t="shared" si="370"/>
        <v>0</v>
      </c>
      <c r="N2415" s="8">
        <f t="shared" si="371"/>
        <v>100</v>
      </c>
      <c r="O2415" s="8">
        <f t="shared" si="372"/>
        <v>50</v>
      </c>
      <c r="P2415" s="8">
        <f t="shared" si="373"/>
        <v>83.5</v>
      </c>
      <c r="Q2415" s="9">
        <f t="shared" si="374"/>
        <v>55.024999999999999</v>
      </c>
      <c r="R2415" s="9">
        <f t="shared" si="375"/>
        <v>58.375</v>
      </c>
      <c r="S2415" s="9">
        <f t="shared" si="376"/>
        <v>65.075000000000003</v>
      </c>
      <c r="T2415" s="9">
        <f t="shared" si="377"/>
        <v>58.375</v>
      </c>
      <c r="U2415" s="8">
        <f t="shared" si="378"/>
        <v>59.491666666666674</v>
      </c>
      <c r="V2415" s="8">
        <f t="shared" si="379"/>
        <v>59.212500000000006</v>
      </c>
    </row>
    <row r="2416" spans="1:22" ht="13.5" x14ac:dyDescent="0.25">
      <c r="A2416" s="3">
        <f>RSI!A2416</f>
        <v>45524</v>
      </c>
      <c r="B2416" s="2">
        <f>RSI!B2416</f>
        <v>7.0274999999999999</v>
      </c>
      <c r="C2416" s="2">
        <f>RSI!I2416</f>
        <v>84.422923408462481</v>
      </c>
      <c r="D2416" s="2">
        <f>MACD!E2416</f>
        <v>-0.31090647263466575</v>
      </c>
      <c r="E2416" s="2">
        <f>MACD!F2416</f>
        <v>-0.28746878317613633</v>
      </c>
      <c r="F2416" s="2">
        <f>'Moving Avg'!D2416</f>
        <v>7.0425399999999998</v>
      </c>
      <c r="G2416" s="2">
        <f>'Moving Avg'!F2416</f>
        <v>6.5295500000000022</v>
      </c>
      <c r="H2416" s="2">
        <f>'Moving Avg'!G2416</f>
        <v>5.9532399999999983</v>
      </c>
      <c r="I2416" s="2">
        <f>'Moving Avg'!H2416</f>
        <v>4.971723499999996</v>
      </c>
      <c r="J2416" s="6" t="str">
        <f>OBV!F2416</f>
        <v>BEARISH</v>
      </c>
      <c r="K2416" s="6" t="str">
        <f>OBV!G2416</f>
        <v>NEUTRAL</v>
      </c>
      <c r="L2416" s="6" t="str">
        <f>OBV!H2416</f>
        <v>BEARISH DIVERGENCE</v>
      </c>
      <c r="M2416" s="8">
        <f t="shared" si="370"/>
        <v>0</v>
      </c>
      <c r="N2416" s="8">
        <f t="shared" si="371"/>
        <v>100</v>
      </c>
      <c r="O2416" s="8">
        <f t="shared" si="372"/>
        <v>50</v>
      </c>
      <c r="P2416" s="8">
        <f t="shared" si="373"/>
        <v>16.5</v>
      </c>
      <c r="Q2416" s="9">
        <f t="shared" si="374"/>
        <v>44.975000000000001</v>
      </c>
      <c r="R2416" s="9">
        <f t="shared" si="375"/>
        <v>41.625</v>
      </c>
      <c r="S2416" s="9">
        <f t="shared" si="376"/>
        <v>34.924999999999997</v>
      </c>
      <c r="T2416" s="9">
        <f t="shared" si="377"/>
        <v>41.625</v>
      </c>
      <c r="U2416" s="8">
        <f t="shared" si="378"/>
        <v>40.508333333333333</v>
      </c>
      <c r="V2416" s="8">
        <f t="shared" si="379"/>
        <v>40.787499999999994</v>
      </c>
    </row>
    <row r="2417" spans="1:22" ht="13.5" x14ac:dyDescent="0.25">
      <c r="A2417" s="3">
        <f>RSI!A2417</f>
        <v>45525</v>
      </c>
      <c r="B2417" s="2">
        <f>RSI!B2417</f>
        <v>7.0274999999999999</v>
      </c>
      <c r="C2417" s="2">
        <f>RSI!I2417</f>
        <v>84.422923408462481</v>
      </c>
      <c r="D2417" s="2">
        <f>MACD!E2417</f>
        <v>-0.28564845056523236</v>
      </c>
      <c r="E2417" s="2">
        <f>MACD!F2417</f>
        <v>-0.28710471665395554</v>
      </c>
      <c r="F2417" s="2">
        <f>'Moving Avg'!D2417</f>
        <v>7.03878</v>
      </c>
      <c r="G2417" s="2">
        <f>'Moving Avg'!F2417</f>
        <v>6.5755850000000011</v>
      </c>
      <c r="H2417" s="2">
        <f>'Moving Avg'!G2417</f>
        <v>5.9812379999999976</v>
      </c>
      <c r="I2417" s="2">
        <f>'Moving Avg'!H2417</f>
        <v>4.985029499999996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0"/>
        <v>0</v>
      </c>
      <c r="N2417" s="8">
        <f t="shared" si="371"/>
        <v>0</v>
      </c>
      <c r="O2417" s="8">
        <f t="shared" si="372"/>
        <v>50</v>
      </c>
      <c r="P2417" s="8">
        <f t="shared" si="373"/>
        <v>16.5</v>
      </c>
      <c r="Q2417" s="9">
        <f t="shared" si="374"/>
        <v>9.9749999999999996</v>
      </c>
      <c r="R2417" s="9">
        <f t="shared" si="375"/>
        <v>21.625</v>
      </c>
      <c r="S2417" s="9">
        <f t="shared" si="376"/>
        <v>19.925000000000001</v>
      </c>
      <c r="T2417" s="9">
        <f t="shared" si="377"/>
        <v>16.625</v>
      </c>
      <c r="U2417" s="8">
        <f t="shared" si="378"/>
        <v>17.175000000000001</v>
      </c>
      <c r="V2417" s="8">
        <f t="shared" si="379"/>
        <v>17.037500000000001</v>
      </c>
    </row>
    <row r="2418" spans="1:22" ht="13.5" x14ac:dyDescent="0.25">
      <c r="A2418" s="3">
        <f>RSI!A2418</f>
        <v>45526</v>
      </c>
      <c r="B2418" s="2">
        <f>RSI!B2418</f>
        <v>7.0274999999999999</v>
      </c>
      <c r="C2418" s="2">
        <f>RSI!I2418</f>
        <v>84.422923408462481</v>
      </c>
      <c r="D2418" s="2">
        <f>MACD!E2418</f>
        <v>-0.25472836546165567</v>
      </c>
      <c r="E2418" s="2">
        <f>MACD!F2418</f>
        <v>-0.28062944641549559</v>
      </c>
      <c r="F2418" s="2">
        <f>'Moving Avg'!D2418</f>
        <v>7.0350200000000003</v>
      </c>
      <c r="G2418" s="2">
        <f>'Moving Avg'!F2418</f>
        <v>6.6192750000000018</v>
      </c>
      <c r="H2418" s="2">
        <f>'Moving Avg'!G2418</f>
        <v>6.0092359999999978</v>
      </c>
      <c r="I2418" s="2">
        <f>'Moving Avg'!H2418</f>
        <v>4.9978984999999962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0"/>
        <v>0</v>
      </c>
      <c r="N2418" s="8">
        <f t="shared" si="371"/>
        <v>0</v>
      </c>
      <c r="O2418" s="8">
        <f t="shared" si="372"/>
        <v>50</v>
      </c>
      <c r="P2418" s="8">
        <f t="shared" si="373"/>
        <v>16.5</v>
      </c>
      <c r="Q2418" s="9">
        <f t="shared" si="374"/>
        <v>9.9749999999999996</v>
      </c>
      <c r="R2418" s="9">
        <f t="shared" si="375"/>
        <v>21.625</v>
      </c>
      <c r="S2418" s="9">
        <f t="shared" si="376"/>
        <v>19.925000000000001</v>
      </c>
      <c r="T2418" s="9">
        <f t="shared" si="377"/>
        <v>16.625</v>
      </c>
      <c r="U2418" s="8">
        <f t="shared" si="378"/>
        <v>17.175000000000001</v>
      </c>
      <c r="V2418" s="8">
        <f t="shared" si="379"/>
        <v>17.037500000000001</v>
      </c>
    </row>
    <row r="2419" spans="1:22" ht="13.5" x14ac:dyDescent="0.25">
      <c r="A2419" s="3">
        <f>RSI!A2419</f>
        <v>45527</v>
      </c>
      <c r="B2419" s="2">
        <f>RSI!B2419</f>
        <v>7.0274999999999999</v>
      </c>
      <c r="C2419" s="2">
        <f>RSI!I2419</f>
        <v>84.422923408462481</v>
      </c>
      <c r="D2419" s="2">
        <f>MACD!E2419</f>
        <v>-0.23177583877980368</v>
      </c>
      <c r="E2419" s="2">
        <f>MACD!F2419</f>
        <v>-0.27085872488835722</v>
      </c>
      <c r="F2419" s="2">
        <f>'Moving Avg'!D2419</f>
        <v>7.0312600000000005</v>
      </c>
      <c r="G2419" s="2">
        <f>'Moving Avg'!F2419</f>
        <v>6.6629650000000016</v>
      </c>
      <c r="H2419" s="2">
        <f>'Moving Avg'!G2419</f>
        <v>6.0370459999999984</v>
      </c>
      <c r="I2419" s="2">
        <f>'Moving Avg'!H2419</f>
        <v>5.0105494999999962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  <c r="M2419" s="8">
        <f t="shared" si="370"/>
        <v>0</v>
      </c>
      <c r="N2419" s="8">
        <f t="shared" si="371"/>
        <v>0</v>
      </c>
      <c r="O2419" s="8">
        <f t="shared" si="372"/>
        <v>50</v>
      </c>
      <c r="P2419" s="8">
        <f t="shared" si="373"/>
        <v>16.5</v>
      </c>
      <c r="Q2419" s="9">
        <f t="shared" si="374"/>
        <v>9.9749999999999996</v>
      </c>
      <c r="R2419" s="9">
        <f t="shared" si="375"/>
        <v>21.625</v>
      </c>
      <c r="S2419" s="9">
        <f t="shared" si="376"/>
        <v>19.925000000000001</v>
      </c>
      <c r="T2419" s="9">
        <f t="shared" si="377"/>
        <v>16.625</v>
      </c>
      <c r="U2419" s="8">
        <f t="shared" si="378"/>
        <v>17.175000000000001</v>
      </c>
      <c r="V2419" s="8">
        <f t="shared" si="379"/>
        <v>17.037500000000001</v>
      </c>
    </row>
    <row r="2420" spans="1:22" ht="13.5" x14ac:dyDescent="0.25">
      <c r="A2420" s="3">
        <f>RSI!A2420</f>
        <v>45530</v>
      </c>
      <c r="B2420" s="2">
        <f>RSI!B2420</f>
        <v>7.0274999999999999</v>
      </c>
      <c r="C2420" s="2">
        <f>RSI!I2420</f>
        <v>84.422923408462481</v>
      </c>
      <c r="D2420" s="2">
        <f>MACD!E2420</f>
        <v>-0.21388111458428138</v>
      </c>
      <c r="E2420" s="2">
        <f>MACD!F2420</f>
        <v>-0.25946320282754204</v>
      </c>
      <c r="F2420" s="2">
        <f>'Moving Avg'!D2420</f>
        <v>7.0275000000000007</v>
      </c>
      <c r="G2420" s="2">
        <f>'Moving Avg'!F2420</f>
        <v>6.7066550000000005</v>
      </c>
      <c r="H2420" s="2">
        <f>'Moving Avg'!G2420</f>
        <v>6.0648559999999971</v>
      </c>
      <c r="I2420" s="2">
        <f>'Moving Avg'!H2420</f>
        <v>5.0232004999999962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  <c r="M2420" s="8">
        <f t="shared" si="370"/>
        <v>0</v>
      </c>
      <c r="N2420" s="8">
        <f t="shared" si="371"/>
        <v>0</v>
      </c>
      <c r="O2420" s="8">
        <f t="shared" si="372"/>
        <v>50</v>
      </c>
      <c r="P2420" s="8">
        <f t="shared" si="373"/>
        <v>16.5</v>
      </c>
      <c r="Q2420" s="9">
        <f t="shared" si="374"/>
        <v>9.9749999999999996</v>
      </c>
      <c r="R2420" s="9">
        <f t="shared" si="375"/>
        <v>21.625</v>
      </c>
      <c r="S2420" s="9">
        <f t="shared" si="376"/>
        <v>19.925000000000001</v>
      </c>
      <c r="T2420" s="9">
        <f t="shared" si="377"/>
        <v>16.625</v>
      </c>
      <c r="U2420" s="8">
        <f t="shared" si="378"/>
        <v>17.175000000000001</v>
      </c>
      <c r="V2420" s="8">
        <f t="shared" si="379"/>
        <v>17.037500000000001</v>
      </c>
    </row>
    <row r="2421" spans="1:22" ht="13.5" x14ac:dyDescent="0.25">
      <c r="A2421" s="3">
        <f>RSI!A2421</f>
        <v>45531</v>
      </c>
      <c r="B2421" s="2">
        <f>RSI!B2421</f>
        <v>7.0274999999999999</v>
      </c>
      <c r="C2421" s="2">
        <f>RSI!I2421</f>
        <v>84.422923408462481</v>
      </c>
      <c r="D2421" s="2">
        <f>MACD!E2421</f>
        <v>-0.15669201597429261</v>
      </c>
      <c r="E2421" s="2">
        <f>MACD!F2421</f>
        <v>-0.23890896545689216</v>
      </c>
      <c r="F2421" s="2">
        <f>'Moving Avg'!D2421</f>
        <v>7.0275000000000007</v>
      </c>
      <c r="G2421" s="2">
        <f>'Moving Avg'!F2421</f>
        <v>6.7526900000000012</v>
      </c>
      <c r="H2421" s="2">
        <f>'Moving Avg'!G2421</f>
        <v>6.0926659999999968</v>
      </c>
      <c r="I2421" s="2">
        <f>'Moving Avg'!H2421</f>
        <v>5.0357204999999965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0</v>
      </c>
      <c r="N2421" s="8">
        <f t="shared" si="371"/>
        <v>0</v>
      </c>
      <c r="O2421" s="8">
        <f t="shared" si="372"/>
        <v>50</v>
      </c>
      <c r="P2421" s="8">
        <f t="shared" si="373"/>
        <v>33</v>
      </c>
      <c r="Q2421" s="9">
        <f t="shared" si="374"/>
        <v>12.45</v>
      </c>
      <c r="R2421" s="9">
        <f t="shared" si="375"/>
        <v>25.75</v>
      </c>
      <c r="S2421" s="9">
        <f t="shared" si="376"/>
        <v>27.35</v>
      </c>
      <c r="T2421" s="9">
        <f t="shared" si="377"/>
        <v>20.75</v>
      </c>
      <c r="U2421" s="8">
        <f t="shared" si="378"/>
        <v>21.850000000000005</v>
      </c>
      <c r="V2421" s="8">
        <f t="shared" si="379"/>
        <v>21.575000000000003</v>
      </c>
    </row>
    <row r="2422" spans="1:22" ht="13.5" x14ac:dyDescent="0.25">
      <c r="A2422" s="3">
        <f>RSI!A2422</f>
        <v>45532</v>
      </c>
      <c r="B2422" s="2">
        <f>RSI!B2422</f>
        <v>7.0274999999999999</v>
      </c>
      <c r="C2422" s="2">
        <f>RSI!I2422</f>
        <v>84.422923408462481</v>
      </c>
      <c r="D2422" s="2">
        <f>MACD!E2422</f>
        <v>-9.7834551069323261E-2</v>
      </c>
      <c r="E2422" s="2">
        <f>MACD!F2422</f>
        <v>-0.21069408257937838</v>
      </c>
      <c r="F2422" s="2">
        <f>'Moving Avg'!D2422</f>
        <v>7.0275000000000007</v>
      </c>
      <c r="G2422" s="2">
        <f>'Moving Avg'!F2422</f>
        <v>6.7987250000000001</v>
      </c>
      <c r="H2422" s="2">
        <f>'Moving Avg'!G2422</f>
        <v>6.1204759999999965</v>
      </c>
      <c r="I2422" s="2">
        <f>'Moving Avg'!H2422</f>
        <v>5.0484584999999971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  <c r="M2422" s="8">
        <f t="shared" si="370"/>
        <v>0</v>
      </c>
      <c r="N2422" s="8">
        <f t="shared" si="371"/>
        <v>0</v>
      </c>
      <c r="O2422" s="8">
        <f t="shared" si="372"/>
        <v>50</v>
      </c>
      <c r="P2422" s="8">
        <f t="shared" si="373"/>
        <v>33</v>
      </c>
      <c r="Q2422" s="9">
        <f t="shared" si="374"/>
        <v>12.45</v>
      </c>
      <c r="R2422" s="9">
        <f t="shared" si="375"/>
        <v>25.75</v>
      </c>
      <c r="S2422" s="9">
        <f t="shared" si="376"/>
        <v>27.35</v>
      </c>
      <c r="T2422" s="9">
        <f t="shared" si="377"/>
        <v>20.75</v>
      </c>
      <c r="U2422" s="8">
        <f t="shared" si="378"/>
        <v>21.850000000000005</v>
      </c>
      <c r="V2422" s="8">
        <f t="shared" si="379"/>
        <v>21.575000000000003</v>
      </c>
    </row>
    <row r="2423" spans="1:22" ht="13.5" x14ac:dyDescent="0.25">
      <c r="A2423" s="3">
        <f>RSI!A2423</f>
        <v>45533</v>
      </c>
      <c r="B2423" s="2">
        <f>RSI!B2423</f>
        <v>7.0274999999999999</v>
      </c>
      <c r="C2423" s="2">
        <f>RSI!I2423</f>
        <v>84.422923408462481</v>
      </c>
      <c r="D2423" s="2">
        <f>MACD!E2423</f>
        <v>-5.0391983966350473E-2</v>
      </c>
      <c r="E2423" s="2">
        <f>MACD!F2423</f>
        <v>-0.17863366285677282</v>
      </c>
      <c r="F2423" s="2">
        <f>'Moving Avg'!D2423</f>
        <v>7.0275000000000007</v>
      </c>
      <c r="G2423" s="2">
        <f>'Moving Avg'!F2423</f>
        <v>6.8541550000000013</v>
      </c>
      <c r="H2423" s="2">
        <f>'Moving Avg'!G2423</f>
        <v>6.148285999999997</v>
      </c>
      <c r="I2423" s="2">
        <f>'Moving Avg'!H2423</f>
        <v>5.0608909999999971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  <c r="M2423" s="8">
        <f t="shared" si="370"/>
        <v>0</v>
      </c>
      <c r="N2423" s="8">
        <f t="shared" si="371"/>
        <v>0</v>
      </c>
      <c r="O2423" s="8">
        <f t="shared" si="372"/>
        <v>50</v>
      </c>
      <c r="P2423" s="8">
        <f t="shared" si="373"/>
        <v>33</v>
      </c>
      <c r="Q2423" s="9">
        <f t="shared" si="374"/>
        <v>12.45</v>
      </c>
      <c r="R2423" s="9">
        <f t="shared" si="375"/>
        <v>25.75</v>
      </c>
      <c r="S2423" s="9">
        <f t="shared" si="376"/>
        <v>27.35</v>
      </c>
      <c r="T2423" s="9">
        <f t="shared" si="377"/>
        <v>20.75</v>
      </c>
      <c r="U2423" s="8">
        <f t="shared" si="378"/>
        <v>21.850000000000005</v>
      </c>
      <c r="V2423" s="8">
        <f t="shared" si="379"/>
        <v>21.575000000000003</v>
      </c>
    </row>
    <row r="2424" spans="1:22" ht="13.5" x14ac:dyDescent="0.25">
      <c r="A2424" s="3">
        <f>RSI!A2424</f>
        <v>45534</v>
      </c>
      <c r="B2424" s="2">
        <f>RSI!B2424</f>
        <v>7.0462999999999996</v>
      </c>
      <c r="C2424" s="2">
        <f>RSI!I2424</f>
        <v>84.961232581859605</v>
      </c>
      <c r="D2424" s="2">
        <f>MACD!E2424</f>
        <v>-1.3825961490045557E-2</v>
      </c>
      <c r="E2424" s="2">
        <f>MACD!F2424</f>
        <v>-0.14567212258342738</v>
      </c>
      <c r="F2424" s="2">
        <f>'Moving Avg'!D2424</f>
        <v>7.0312600000000005</v>
      </c>
      <c r="G2424" s="2">
        <f>'Moving Avg'!F2424</f>
        <v>6.8973750000000011</v>
      </c>
      <c r="H2424" s="2">
        <f>'Moving Avg'!G2424</f>
        <v>6.1764719999999969</v>
      </c>
      <c r="I2424" s="2">
        <f>'Moving Avg'!H2424</f>
        <v>5.0734174999999979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  <c r="M2424" s="8">
        <f t="shared" si="370"/>
        <v>0</v>
      </c>
      <c r="N2424" s="8">
        <f t="shared" si="371"/>
        <v>0</v>
      </c>
      <c r="O2424" s="8">
        <f t="shared" si="372"/>
        <v>50</v>
      </c>
      <c r="P2424" s="8">
        <f t="shared" si="373"/>
        <v>83.5</v>
      </c>
      <c r="Q2424" s="9">
        <f t="shared" si="374"/>
        <v>20.024999999999999</v>
      </c>
      <c r="R2424" s="9">
        <f t="shared" si="375"/>
        <v>38.375</v>
      </c>
      <c r="S2424" s="9">
        <f t="shared" si="376"/>
        <v>50.075000000000003</v>
      </c>
      <c r="T2424" s="9">
        <f t="shared" si="377"/>
        <v>33.375</v>
      </c>
      <c r="U2424" s="8">
        <f t="shared" si="378"/>
        <v>36.158333333333331</v>
      </c>
      <c r="V2424" s="8">
        <f t="shared" si="379"/>
        <v>35.462499999999999</v>
      </c>
    </row>
    <row r="2425" spans="1:22" ht="13.5" x14ac:dyDescent="0.25">
      <c r="A2425" s="3">
        <f>RSI!A2425</f>
        <v>45537</v>
      </c>
      <c r="B2425" s="2">
        <f>RSI!B2425</f>
        <v>7.0462999999999996</v>
      </c>
      <c r="C2425" s="2">
        <f>RSI!I2425</f>
        <v>84.961232581859605</v>
      </c>
      <c r="D2425" s="2">
        <f>MACD!E2425</f>
        <v>1.4980192432871853E-2</v>
      </c>
      <c r="E2425" s="2">
        <f>MACD!F2425</f>
        <v>-0.11354165958016754</v>
      </c>
      <c r="F2425" s="2">
        <f>'Moving Avg'!D2425</f>
        <v>7.0350200000000003</v>
      </c>
      <c r="G2425" s="2">
        <f>'Moving Avg'!F2425</f>
        <v>6.9302600000000014</v>
      </c>
      <c r="H2425" s="2">
        <f>'Moving Avg'!G2425</f>
        <v>6.2046579999999958</v>
      </c>
      <c r="I2425" s="2">
        <f>'Moving Avg'!H2425</f>
        <v>5.0863804999999971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0"/>
        <v>0</v>
      </c>
      <c r="N2425" s="8">
        <f t="shared" si="371"/>
        <v>0</v>
      </c>
      <c r="O2425" s="8">
        <f t="shared" si="372"/>
        <v>50</v>
      </c>
      <c r="P2425" s="8">
        <f t="shared" si="373"/>
        <v>83.5</v>
      </c>
      <c r="Q2425" s="9">
        <f t="shared" si="374"/>
        <v>20.024999999999999</v>
      </c>
      <c r="R2425" s="9">
        <f t="shared" si="375"/>
        <v>38.375</v>
      </c>
      <c r="S2425" s="9">
        <f t="shared" si="376"/>
        <v>50.075000000000003</v>
      </c>
      <c r="T2425" s="9">
        <f t="shared" si="377"/>
        <v>33.375</v>
      </c>
      <c r="U2425" s="8">
        <f t="shared" si="378"/>
        <v>36.158333333333331</v>
      </c>
      <c r="V2425" s="8">
        <f t="shared" si="379"/>
        <v>35.462499999999999</v>
      </c>
    </row>
    <row r="2426" spans="1:22" ht="13.5" x14ac:dyDescent="0.25">
      <c r="A2426" s="3">
        <f>RSI!A2426</f>
        <v>45538</v>
      </c>
      <c r="B2426" s="2">
        <f>RSI!B2426</f>
        <v>7.0462999999999996</v>
      </c>
      <c r="C2426" s="2">
        <f>RSI!I2426</f>
        <v>84.961232581859605</v>
      </c>
      <c r="D2426" s="2">
        <f>MACD!E2426</f>
        <v>3.4486094310566706E-2</v>
      </c>
      <c r="E2426" s="2">
        <f>MACD!F2426</f>
        <v>-8.3936108802020709E-2</v>
      </c>
      <c r="F2426" s="2">
        <f>'Moving Avg'!D2426</f>
        <v>7.03878</v>
      </c>
      <c r="G2426" s="2">
        <f>'Moving Avg'!F2426</f>
        <v>6.9537500000000021</v>
      </c>
      <c r="H2426" s="2">
        <f>'Moving Avg'!G2426</f>
        <v>6.2328439999999965</v>
      </c>
      <c r="I2426" s="2">
        <f>'Moving Avg'!H2426</f>
        <v>5.0989069999999979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  <c r="M2426" s="8">
        <f t="shared" si="370"/>
        <v>0</v>
      </c>
      <c r="N2426" s="8">
        <f t="shared" si="371"/>
        <v>0</v>
      </c>
      <c r="O2426" s="8">
        <f t="shared" si="372"/>
        <v>50</v>
      </c>
      <c r="P2426" s="8">
        <f t="shared" si="373"/>
        <v>83.5</v>
      </c>
      <c r="Q2426" s="9">
        <f t="shared" si="374"/>
        <v>20.024999999999999</v>
      </c>
      <c r="R2426" s="9">
        <f t="shared" si="375"/>
        <v>38.375</v>
      </c>
      <c r="S2426" s="9">
        <f t="shared" si="376"/>
        <v>50.075000000000003</v>
      </c>
      <c r="T2426" s="9">
        <f t="shared" si="377"/>
        <v>33.375</v>
      </c>
      <c r="U2426" s="8">
        <f t="shared" si="378"/>
        <v>36.158333333333331</v>
      </c>
      <c r="V2426" s="8">
        <f t="shared" si="379"/>
        <v>35.462499999999999</v>
      </c>
    </row>
    <row r="2427" spans="1:22" ht="13.5" x14ac:dyDescent="0.25">
      <c r="A2427" s="3">
        <f>RSI!A2427</f>
        <v>45539</v>
      </c>
      <c r="B2427" s="2">
        <f>RSI!B2427</f>
        <v>7.0462999999999996</v>
      </c>
      <c r="C2427" s="2">
        <f>RSI!I2427</f>
        <v>84.961232581859605</v>
      </c>
      <c r="D2427" s="2">
        <f>MACD!E2427</f>
        <v>4.9161247128584051E-2</v>
      </c>
      <c r="E2427" s="2">
        <f>MACD!F2427</f>
        <v>-5.7316637615899765E-2</v>
      </c>
      <c r="F2427" s="2">
        <f>'Moving Avg'!D2427</f>
        <v>7.0425399999999998</v>
      </c>
      <c r="G2427" s="2">
        <f>'Moving Avg'!F2427</f>
        <v>6.9772400000000019</v>
      </c>
      <c r="H2427" s="2">
        <f>'Moving Avg'!G2427</f>
        <v>6.2610299999999963</v>
      </c>
      <c r="I2427" s="2">
        <f>'Moving Avg'!H2427</f>
        <v>5.1116519999999976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  <c r="M2427" s="8">
        <f t="shared" si="370"/>
        <v>0</v>
      </c>
      <c r="N2427" s="8">
        <f t="shared" si="371"/>
        <v>0</v>
      </c>
      <c r="O2427" s="8">
        <f t="shared" si="372"/>
        <v>50</v>
      </c>
      <c r="P2427" s="8">
        <f t="shared" si="373"/>
        <v>83.5</v>
      </c>
      <c r="Q2427" s="9">
        <f t="shared" si="374"/>
        <v>20.024999999999999</v>
      </c>
      <c r="R2427" s="9">
        <f t="shared" si="375"/>
        <v>38.375</v>
      </c>
      <c r="S2427" s="9">
        <f t="shared" si="376"/>
        <v>50.075000000000003</v>
      </c>
      <c r="T2427" s="9">
        <f t="shared" si="377"/>
        <v>33.375</v>
      </c>
      <c r="U2427" s="8">
        <f t="shared" si="378"/>
        <v>36.158333333333331</v>
      </c>
      <c r="V2427" s="8">
        <f t="shared" si="379"/>
        <v>35.462499999999999</v>
      </c>
    </row>
    <row r="2428" spans="1:22" ht="13.5" x14ac:dyDescent="0.25">
      <c r="A2428" s="3">
        <f>RSI!A2428</f>
        <v>45540</v>
      </c>
      <c r="B2428" s="2">
        <f>RSI!B2428</f>
        <v>7.0462999999999996</v>
      </c>
      <c r="C2428" s="2">
        <f>RSI!I2428</f>
        <v>84.961232581859605</v>
      </c>
      <c r="D2428" s="2">
        <f>MACD!E2428</f>
        <v>5.988438683354147E-2</v>
      </c>
      <c r="E2428" s="2">
        <f>MACD!F2428</f>
        <v>-3.387643272601152E-2</v>
      </c>
      <c r="F2428" s="2">
        <f>'Moving Avg'!D2428</f>
        <v>7.0462999999999996</v>
      </c>
      <c r="G2428" s="2">
        <f>'Moving Avg'!F2428</f>
        <v>6.9965000000000019</v>
      </c>
      <c r="H2428" s="2">
        <f>'Moving Avg'!G2428</f>
        <v>6.289215999999997</v>
      </c>
      <c r="I2428" s="2">
        <f>'Moving Avg'!H2428</f>
        <v>5.1241784999999966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  <c r="M2428" s="8">
        <f t="shared" si="370"/>
        <v>0</v>
      </c>
      <c r="N2428" s="8">
        <f t="shared" si="371"/>
        <v>0</v>
      </c>
      <c r="O2428" s="8">
        <f t="shared" si="372"/>
        <v>50</v>
      </c>
      <c r="P2428" s="8">
        <f t="shared" si="373"/>
        <v>83.5</v>
      </c>
      <c r="Q2428" s="9">
        <f t="shared" si="374"/>
        <v>20.024999999999999</v>
      </c>
      <c r="R2428" s="9">
        <f t="shared" si="375"/>
        <v>38.375</v>
      </c>
      <c r="S2428" s="9">
        <f t="shared" si="376"/>
        <v>50.075000000000003</v>
      </c>
      <c r="T2428" s="9">
        <f t="shared" si="377"/>
        <v>33.375</v>
      </c>
      <c r="U2428" s="8">
        <f t="shared" si="378"/>
        <v>36.158333333333331</v>
      </c>
      <c r="V2428" s="8">
        <f t="shared" si="379"/>
        <v>35.462499999999999</v>
      </c>
    </row>
    <row r="2429" spans="1:22" ht="13.5" x14ac:dyDescent="0.25">
      <c r="A2429" s="3">
        <f>RSI!A2429</f>
        <v>45541</v>
      </c>
      <c r="B2429" s="2">
        <f>RSI!B2429</f>
        <v>7.0462999999999996</v>
      </c>
      <c r="C2429" s="2">
        <f>RSI!I2429</f>
        <v>84.961232581859605</v>
      </c>
      <c r="D2429" s="2">
        <f>MACD!E2429</f>
        <v>6.7389018946160562E-2</v>
      </c>
      <c r="E2429" s="2">
        <f>MACD!F2429</f>
        <v>-1.3623342391577104E-2</v>
      </c>
      <c r="F2429" s="2">
        <f>'Moving Avg'!D2429</f>
        <v>7.0462999999999996</v>
      </c>
      <c r="G2429" s="2">
        <f>'Moving Avg'!F2429</f>
        <v>7.015760000000002</v>
      </c>
      <c r="H2429" s="2">
        <f>'Moving Avg'!G2429</f>
        <v>6.3174019999999977</v>
      </c>
      <c r="I2429" s="2">
        <f>'Moving Avg'!H2429</f>
        <v>5.1367049999999974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0</v>
      </c>
      <c r="N2429" s="8">
        <f t="shared" si="371"/>
        <v>0</v>
      </c>
      <c r="O2429" s="8">
        <f t="shared" si="372"/>
        <v>50</v>
      </c>
      <c r="P2429" s="8">
        <f t="shared" si="373"/>
        <v>33</v>
      </c>
      <c r="Q2429" s="9">
        <f t="shared" si="374"/>
        <v>12.45</v>
      </c>
      <c r="R2429" s="9">
        <f t="shared" si="375"/>
        <v>25.75</v>
      </c>
      <c r="S2429" s="9">
        <f t="shared" si="376"/>
        <v>27.35</v>
      </c>
      <c r="T2429" s="9">
        <f t="shared" si="377"/>
        <v>20.75</v>
      </c>
      <c r="U2429" s="8">
        <f t="shared" si="378"/>
        <v>21.850000000000005</v>
      </c>
      <c r="V2429" s="8">
        <f t="shared" si="379"/>
        <v>21.575000000000003</v>
      </c>
    </row>
    <row r="2430" spans="1:22" ht="13.5" x14ac:dyDescent="0.25">
      <c r="A2430" s="3">
        <f>RSI!A2430</f>
        <v>45544</v>
      </c>
      <c r="B2430" s="2">
        <f>RSI!B2430</f>
        <v>7.0369000000000002</v>
      </c>
      <c r="C2430" s="2">
        <f>RSI!I2430</f>
        <v>82.731289772424617</v>
      </c>
      <c r="D2430" s="2">
        <f>MACD!E2430</f>
        <v>7.2982801724466917E-2</v>
      </c>
      <c r="E2430" s="2">
        <f>MACD!F2430</f>
        <v>3.6978864316317001E-3</v>
      </c>
      <c r="F2430" s="2">
        <f>'Moving Avg'!D2430</f>
        <v>7.0444199999999997</v>
      </c>
      <c r="G2430" s="2">
        <f>'Moving Avg'!F2430</f>
        <v>7.0340800000000012</v>
      </c>
      <c r="H2430" s="2">
        <f>'Moving Avg'!G2430</f>
        <v>6.3504739999999984</v>
      </c>
      <c r="I2430" s="2">
        <f>'Moving Avg'!H2430</f>
        <v>5.1492284999999978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  <c r="M2430" s="8">
        <f t="shared" si="370"/>
        <v>0</v>
      </c>
      <c r="N2430" s="8">
        <f t="shared" si="371"/>
        <v>0</v>
      </c>
      <c r="O2430" s="8">
        <f t="shared" si="372"/>
        <v>50</v>
      </c>
      <c r="P2430" s="8">
        <f t="shared" si="373"/>
        <v>16.5</v>
      </c>
      <c r="Q2430" s="9">
        <f t="shared" si="374"/>
        <v>9.9749999999999996</v>
      </c>
      <c r="R2430" s="9">
        <f t="shared" si="375"/>
        <v>21.625</v>
      </c>
      <c r="S2430" s="9">
        <f t="shared" si="376"/>
        <v>19.925000000000001</v>
      </c>
      <c r="T2430" s="9">
        <f t="shared" si="377"/>
        <v>16.625</v>
      </c>
      <c r="U2430" s="8">
        <f t="shared" si="378"/>
        <v>17.175000000000001</v>
      </c>
      <c r="V2430" s="8">
        <f t="shared" si="379"/>
        <v>17.037500000000001</v>
      </c>
    </row>
    <row r="2431" spans="1:22" ht="13.5" x14ac:dyDescent="0.25">
      <c r="A2431" s="3">
        <f>RSI!A2431</f>
        <v>45545</v>
      </c>
      <c r="B2431" s="2">
        <f>RSI!B2431</f>
        <v>7.0462999999999996</v>
      </c>
      <c r="C2431" s="2">
        <f>RSI!I2431</f>
        <v>83.205982103683453</v>
      </c>
      <c r="D2431" s="2">
        <f>MACD!E2431</f>
        <v>7.5730263425710653E-2</v>
      </c>
      <c r="E2431" s="2">
        <f>MACD!F2431</f>
        <v>1.8104361830447491E-2</v>
      </c>
      <c r="F2431" s="2">
        <f>'Moving Avg'!D2431</f>
        <v>7.0444199999999997</v>
      </c>
      <c r="G2431" s="2">
        <f>'Moving Avg'!F2431</f>
        <v>7.038310000000001</v>
      </c>
      <c r="H2431" s="2">
        <f>'Moving Avg'!G2431</f>
        <v>6.3837339999999969</v>
      </c>
      <c r="I2431" s="2">
        <f>'Moving Avg'!H2431</f>
        <v>5.1617549999999985</v>
      </c>
      <c r="J2431" s="6" t="str">
        <f>OBV!F2431</f>
        <v>BEARISH</v>
      </c>
      <c r="K2431" s="6" t="str">
        <f>OBV!G2431</f>
        <v>NEUTRAL</v>
      </c>
      <c r="L2431" s="6" t="str">
        <f>OBV!H2431</f>
        <v>NEUTRAL</v>
      </c>
      <c r="M2431" s="8">
        <f t="shared" si="370"/>
        <v>0</v>
      </c>
      <c r="N2431" s="8">
        <f t="shared" si="371"/>
        <v>0</v>
      </c>
      <c r="O2431" s="8">
        <f t="shared" si="372"/>
        <v>50</v>
      </c>
      <c r="P2431" s="8">
        <f t="shared" si="373"/>
        <v>16.5</v>
      </c>
      <c r="Q2431" s="9">
        <f t="shared" si="374"/>
        <v>9.9749999999999996</v>
      </c>
      <c r="R2431" s="9">
        <f t="shared" si="375"/>
        <v>21.625</v>
      </c>
      <c r="S2431" s="9">
        <f t="shared" si="376"/>
        <v>19.925000000000001</v>
      </c>
      <c r="T2431" s="9">
        <f t="shared" si="377"/>
        <v>16.625</v>
      </c>
      <c r="U2431" s="8">
        <f t="shared" si="378"/>
        <v>17.175000000000001</v>
      </c>
      <c r="V2431" s="8">
        <f t="shared" si="379"/>
        <v>17.037500000000001</v>
      </c>
    </row>
    <row r="2432" spans="1:22" ht="13.5" x14ac:dyDescent="0.25">
      <c r="A2432" s="3">
        <f>RSI!A2432</f>
        <v>45546</v>
      </c>
      <c r="B2432" s="2">
        <f>RSI!B2432</f>
        <v>7.0369000000000002</v>
      </c>
      <c r="C2432" s="2">
        <f>RSI!I2432</f>
        <v>80.81364865640009</v>
      </c>
      <c r="D2432" s="2">
        <f>MACD!E2432</f>
        <v>7.7501861471691136E-2</v>
      </c>
      <c r="E2432" s="2">
        <f>MACD!F2432</f>
        <v>2.9983861758696221E-2</v>
      </c>
      <c r="F2432" s="2">
        <f>'Moving Avg'!D2432</f>
        <v>7.0425399999999998</v>
      </c>
      <c r="G2432" s="2">
        <f>'Moving Avg'!F2432</f>
        <v>7.037840000000001</v>
      </c>
      <c r="H2432" s="2">
        <f>'Moving Avg'!G2432</f>
        <v>6.4168059999999967</v>
      </c>
      <c r="I2432" s="2">
        <f>'Moving Avg'!H2432</f>
        <v>5.174234499999999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0"/>
        <v>0</v>
      </c>
      <c r="N2432" s="8">
        <f t="shared" si="371"/>
        <v>0</v>
      </c>
      <c r="O2432" s="8">
        <f t="shared" si="372"/>
        <v>50</v>
      </c>
      <c r="P2432" s="8">
        <f t="shared" si="373"/>
        <v>16.5</v>
      </c>
      <c r="Q2432" s="9">
        <f t="shared" si="374"/>
        <v>9.9749999999999996</v>
      </c>
      <c r="R2432" s="9">
        <f t="shared" si="375"/>
        <v>21.625</v>
      </c>
      <c r="S2432" s="9">
        <f t="shared" si="376"/>
        <v>19.925000000000001</v>
      </c>
      <c r="T2432" s="9">
        <f t="shared" si="377"/>
        <v>16.625</v>
      </c>
      <c r="U2432" s="8">
        <f t="shared" si="378"/>
        <v>17.175000000000001</v>
      </c>
      <c r="V2432" s="8">
        <f t="shared" si="379"/>
        <v>17.037500000000001</v>
      </c>
    </row>
    <row r="2433" spans="1:22" ht="13.5" x14ac:dyDescent="0.25">
      <c r="A2433" s="3">
        <f>RSI!A2433</f>
        <v>45547</v>
      </c>
      <c r="B2433" s="2">
        <f>RSI!B2433</f>
        <v>7.0274999999999999</v>
      </c>
      <c r="C2433" s="2">
        <f>RSI!I2433</f>
        <v>78.386517664527972</v>
      </c>
      <c r="D2433" s="2">
        <f>MACD!E2433</f>
        <v>7.8595827331399803E-2</v>
      </c>
      <c r="E2433" s="2">
        <f>MACD!F2433</f>
        <v>3.9706254873236937E-2</v>
      </c>
      <c r="F2433" s="2">
        <f>'Moving Avg'!D2433</f>
        <v>7.03878</v>
      </c>
      <c r="G2433" s="2">
        <f>'Moving Avg'!F2433</f>
        <v>7.036900000000001</v>
      </c>
      <c r="H2433" s="2">
        <f>'Moving Avg'!G2433</f>
        <v>6.4496899999999968</v>
      </c>
      <c r="I2433" s="2">
        <f>'Moving Avg'!H2433</f>
        <v>5.1866669999999973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0"/>
        <v>0</v>
      </c>
      <c r="N2433" s="8">
        <f t="shared" si="371"/>
        <v>0</v>
      </c>
      <c r="O2433" s="8">
        <f t="shared" si="372"/>
        <v>50</v>
      </c>
      <c r="P2433" s="8">
        <f t="shared" si="373"/>
        <v>16.5</v>
      </c>
      <c r="Q2433" s="9">
        <f t="shared" si="374"/>
        <v>9.9749999999999996</v>
      </c>
      <c r="R2433" s="9">
        <f t="shared" si="375"/>
        <v>21.625</v>
      </c>
      <c r="S2433" s="9">
        <f t="shared" si="376"/>
        <v>19.925000000000001</v>
      </c>
      <c r="T2433" s="9">
        <f t="shared" si="377"/>
        <v>16.625</v>
      </c>
      <c r="U2433" s="8">
        <f t="shared" si="378"/>
        <v>17.175000000000001</v>
      </c>
      <c r="V2433" s="8">
        <f t="shared" si="379"/>
        <v>17.037500000000001</v>
      </c>
    </row>
    <row r="2434" spans="1:22" ht="13.5" x14ac:dyDescent="0.25">
      <c r="A2434" s="3">
        <f>RSI!A2434</f>
        <v>45548</v>
      </c>
      <c r="B2434" s="2">
        <f>RSI!B2434</f>
        <v>7.0274999999999999</v>
      </c>
      <c r="C2434" s="2">
        <f>RSI!I2434</f>
        <v>78.386517664527958</v>
      </c>
      <c r="D2434" s="2">
        <f>MACD!E2434</f>
        <v>8.1449551838790768E-2</v>
      </c>
      <c r="E2434" s="2">
        <f>MACD!F2434</f>
        <v>4.8054914266347705E-2</v>
      </c>
      <c r="F2434" s="2">
        <f>'Moving Avg'!D2434</f>
        <v>7.0350200000000003</v>
      </c>
      <c r="G2434" s="2">
        <f>'Moving Avg'!F2434</f>
        <v>7.0359600000000011</v>
      </c>
      <c r="H2434" s="2">
        <f>'Moving Avg'!G2434</f>
        <v>6.4867079999999975</v>
      </c>
      <c r="I2434" s="2">
        <f>'Moving Avg'!H2434</f>
        <v>5.1990994999999973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ref="M2434:M2497" si="380">IF(C2434&lt;30,50, IF(C2434&gt;70, 0, 25))</f>
        <v>0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9.9749999999999996</v>
      </c>
      <c r="R2434" s="9">
        <f t="shared" si="375"/>
        <v>21.625</v>
      </c>
      <c r="S2434" s="9">
        <f t="shared" si="376"/>
        <v>19.925000000000001</v>
      </c>
      <c r="T2434" s="9">
        <f t="shared" si="377"/>
        <v>16.625</v>
      </c>
      <c r="U2434" s="8">
        <f t="shared" si="378"/>
        <v>17.175000000000001</v>
      </c>
      <c r="V2434" s="8">
        <f t="shared" si="379"/>
        <v>17.037500000000001</v>
      </c>
    </row>
    <row r="2435" spans="1:22" ht="13.5" x14ac:dyDescent="0.25">
      <c r="A2435" s="3">
        <f>RSI!A2435</f>
        <v>45551</v>
      </c>
      <c r="B2435" s="2">
        <f>RSI!B2435</f>
        <v>7.0274999999999999</v>
      </c>
      <c r="C2435" s="2">
        <f>RSI!I2435</f>
        <v>78.386517664527972</v>
      </c>
      <c r="D2435" s="2">
        <f>MACD!E2435</f>
        <v>8.2971420876333468E-2</v>
      </c>
      <c r="E2435" s="2">
        <f>MACD!F2435</f>
        <v>5.503821558834486E-2</v>
      </c>
      <c r="F2435" s="2">
        <f>'Moving Avg'!D2435</f>
        <v>7.0331400000000004</v>
      </c>
      <c r="G2435" s="2">
        <f>'Moving Avg'!F2435</f>
        <v>7.0350200000000012</v>
      </c>
      <c r="H2435" s="2">
        <f>'Moving Avg'!G2435</f>
        <v>6.5195919999999976</v>
      </c>
      <c r="I2435" s="2">
        <f>'Moving Avg'!H2435</f>
        <v>5.2115319999999965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si="380"/>
        <v>0</v>
      </c>
      <c r="N2435" s="8">
        <f t="shared" si="381"/>
        <v>0</v>
      </c>
      <c r="O2435" s="8">
        <f t="shared" si="382"/>
        <v>50</v>
      </c>
      <c r="P2435" s="8">
        <f t="shared" si="383"/>
        <v>16.5</v>
      </c>
      <c r="Q2435" s="9">
        <f t="shared" ref="Q2435:Q2498" si="384">0.35*M2435+N2435*0.35+O2435*0.15+P2435*0.15</f>
        <v>9.9749999999999996</v>
      </c>
      <c r="R2435" s="9">
        <f t="shared" ref="R2435:R2498" si="385">M2435*0.2+N2435*0.2+O2435*0.35+P2435*0.25</f>
        <v>21.625</v>
      </c>
      <c r="S2435" s="9">
        <f t="shared" ref="S2435:S2498" si="386">M2435*0.15+N2435*0.15+O2435*0.25+P2435*0.45</f>
        <v>19.925000000000001</v>
      </c>
      <c r="T2435" s="9">
        <f t="shared" ref="T2435:T2498" si="387">0.25*SUM(M2435:P2435)</f>
        <v>16.625</v>
      </c>
      <c r="U2435" s="8">
        <f t="shared" ref="U2435:U2498" si="388">SUM(Q2435:S2435)/3</f>
        <v>17.175000000000001</v>
      </c>
      <c r="V2435" s="8">
        <f t="shared" ref="V2435:V2498" si="389">SUM(Q2435:T2435)/4</f>
        <v>17.037500000000001</v>
      </c>
    </row>
    <row r="2436" spans="1:22" ht="13.5" x14ac:dyDescent="0.25">
      <c r="A2436" s="3">
        <f>RSI!A2436</f>
        <v>45552</v>
      </c>
      <c r="B2436" s="2">
        <f>RSI!B2436</f>
        <v>6.9992999999999999</v>
      </c>
      <c r="C2436" s="2">
        <f>RSI!I2436</f>
        <v>70.457637036943424</v>
      </c>
      <c r="D2436" s="2">
        <f>MACD!E2436</f>
        <v>8.5521359058153834E-2</v>
      </c>
      <c r="E2436" s="2">
        <f>MACD!F2436</f>
        <v>6.1134844282306658E-2</v>
      </c>
      <c r="F2436" s="2">
        <f>'Moving Avg'!D2436</f>
        <v>7.0237399999999992</v>
      </c>
      <c r="G2436" s="2">
        <f>'Moving Avg'!F2436</f>
        <v>7.0336100000000012</v>
      </c>
      <c r="H2436" s="2">
        <f>'Moving Avg'!G2436</f>
        <v>6.551911999999998</v>
      </c>
      <c r="I2436" s="2">
        <f>'Moving Avg'!H2436</f>
        <v>5.2236054999999961</v>
      </c>
      <c r="J2436" s="6" t="str">
        <f>OBV!F2436</f>
        <v>BEARISH</v>
      </c>
      <c r="K2436" s="6" t="str">
        <f>OBV!G2436</f>
        <v>NEUTRAL</v>
      </c>
      <c r="L2436" s="6" t="str">
        <f>OBV!H2436</f>
        <v>CONFIRMED BEARISH</v>
      </c>
      <c r="M2436" s="8">
        <f t="shared" si="380"/>
        <v>0</v>
      </c>
      <c r="N2436" s="8">
        <f t="shared" si="381"/>
        <v>0</v>
      </c>
      <c r="O2436" s="8">
        <f t="shared" si="382"/>
        <v>50</v>
      </c>
      <c r="P2436" s="8">
        <f t="shared" si="383"/>
        <v>16.5</v>
      </c>
      <c r="Q2436" s="9">
        <f t="shared" si="384"/>
        <v>9.9749999999999996</v>
      </c>
      <c r="R2436" s="9">
        <f t="shared" si="385"/>
        <v>21.625</v>
      </c>
      <c r="S2436" s="9">
        <f t="shared" si="386"/>
        <v>19.925000000000001</v>
      </c>
      <c r="T2436" s="9">
        <f t="shared" si="387"/>
        <v>16.625</v>
      </c>
      <c r="U2436" s="8">
        <f t="shared" si="388"/>
        <v>17.175000000000001</v>
      </c>
      <c r="V2436" s="8">
        <f t="shared" si="389"/>
        <v>17.037500000000001</v>
      </c>
    </row>
    <row r="2437" spans="1:22" ht="13.5" x14ac:dyDescent="0.25">
      <c r="A2437" s="3">
        <f>RSI!A2437</f>
        <v>45553</v>
      </c>
      <c r="B2437" s="2">
        <f>RSI!B2437</f>
        <v>6.9992999999999999</v>
      </c>
      <c r="C2437" s="2">
        <f>RSI!I2437</f>
        <v>70.457637036943424</v>
      </c>
      <c r="D2437" s="2">
        <f>MACD!E2437</f>
        <v>8.7080184026152807E-2</v>
      </c>
      <c r="E2437" s="2">
        <f>MACD!F2437</f>
        <v>6.6323912231075893E-2</v>
      </c>
      <c r="F2437" s="2">
        <f>'Moving Avg'!D2437</f>
        <v>7.0162199999999997</v>
      </c>
      <c r="G2437" s="2">
        <f>'Moving Avg'!F2437</f>
        <v>7.0322000000000013</v>
      </c>
      <c r="H2437" s="2">
        <f>'Moving Avg'!G2437</f>
        <v>6.5842319999999983</v>
      </c>
      <c r="I2437" s="2">
        <f>'Moving Avg'!H2437</f>
        <v>5.2356789999999966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  <c r="M2437" s="8">
        <f t="shared" si="380"/>
        <v>0</v>
      </c>
      <c r="N2437" s="8">
        <f t="shared" si="381"/>
        <v>0</v>
      </c>
      <c r="O2437" s="8">
        <f t="shared" si="382"/>
        <v>50</v>
      </c>
      <c r="P2437" s="8">
        <f t="shared" si="383"/>
        <v>16.5</v>
      </c>
      <c r="Q2437" s="9">
        <f t="shared" si="384"/>
        <v>9.9749999999999996</v>
      </c>
      <c r="R2437" s="9">
        <f t="shared" si="385"/>
        <v>21.625</v>
      </c>
      <c r="S2437" s="9">
        <f t="shared" si="386"/>
        <v>19.925000000000001</v>
      </c>
      <c r="T2437" s="9">
        <f t="shared" si="387"/>
        <v>16.625</v>
      </c>
      <c r="U2437" s="8">
        <f t="shared" si="388"/>
        <v>17.175000000000001</v>
      </c>
      <c r="V2437" s="8">
        <f t="shared" si="389"/>
        <v>17.037500000000001</v>
      </c>
    </row>
    <row r="2438" spans="1:22" ht="13.5" x14ac:dyDescent="0.25">
      <c r="A2438" s="3">
        <f>RSI!A2438</f>
        <v>45554</v>
      </c>
      <c r="B2438" s="2">
        <f>RSI!B2438</f>
        <v>6.9992999999999999</v>
      </c>
      <c r="C2438" s="2">
        <f>RSI!I2438</f>
        <v>70.457637036943424</v>
      </c>
      <c r="D2438" s="2">
        <f>MACD!E2438</f>
        <v>8.7844731405341214E-2</v>
      </c>
      <c r="E2438" s="2">
        <f>MACD!F2438</f>
        <v>7.0628076065928955E-2</v>
      </c>
      <c r="F2438" s="2">
        <f>'Moving Avg'!D2438</f>
        <v>7.0105799999999991</v>
      </c>
      <c r="G2438" s="2">
        <f>'Moving Avg'!F2438</f>
        <v>7.0307900000000014</v>
      </c>
      <c r="H2438" s="2">
        <f>'Moving Avg'!G2438</f>
        <v>6.6165519999999978</v>
      </c>
      <c r="I2438" s="2">
        <f>'Moving Avg'!H2438</f>
        <v>5.2477524999999972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  <c r="M2438" s="8">
        <f t="shared" si="380"/>
        <v>0</v>
      </c>
      <c r="N2438" s="8">
        <f t="shared" si="381"/>
        <v>0</v>
      </c>
      <c r="O2438" s="8">
        <f t="shared" si="382"/>
        <v>50</v>
      </c>
      <c r="P2438" s="8">
        <f t="shared" si="383"/>
        <v>16.5</v>
      </c>
      <c r="Q2438" s="9">
        <f t="shared" si="384"/>
        <v>9.9749999999999996</v>
      </c>
      <c r="R2438" s="9">
        <f t="shared" si="385"/>
        <v>21.625</v>
      </c>
      <c r="S2438" s="9">
        <f t="shared" si="386"/>
        <v>19.925000000000001</v>
      </c>
      <c r="T2438" s="9">
        <f t="shared" si="387"/>
        <v>16.625</v>
      </c>
      <c r="U2438" s="8">
        <f t="shared" si="388"/>
        <v>17.175000000000001</v>
      </c>
      <c r="V2438" s="8">
        <f t="shared" si="389"/>
        <v>17.037500000000001</v>
      </c>
    </row>
    <row r="2439" spans="1:22" ht="13.5" x14ac:dyDescent="0.25">
      <c r="A2439" s="3">
        <f>RSI!A2439</f>
        <v>45555</v>
      </c>
      <c r="B2439" s="2">
        <f>RSI!B2439</f>
        <v>6.9992999999999999</v>
      </c>
      <c r="C2439" s="2">
        <f>RSI!I2439</f>
        <v>70.457637036943424</v>
      </c>
      <c r="D2439" s="2">
        <f>MACD!E2439</f>
        <v>8.7978268737693099E-2</v>
      </c>
      <c r="E2439" s="2">
        <f>MACD!F2439</f>
        <v>7.4098114600281789E-2</v>
      </c>
      <c r="F2439" s="2">
        <f>'Moving Avg'!D2439</f>
        <v>7.0049399999999995</v>
      </c>
      <c r="G2439" s="2">
        <f>'Moving Avg'!F2439</f>
        <v>7.0293800000000015</v>
      </c>
      <c r="H2439" s="2">
        <f>'Moving Avg'!G2439</f>
        <v>6.648871999999999</v>
      </c>
      <c r="I2439" s="2">
        <f>'Moving Avg'!H2439</f>
        <v>5.2598259999999968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  <c r="M2439" s="8">
        <f t="shared" si="380"/>
        <v>0</v>
      </c>
      <c r="N2439" s="8">
        <f t="shared" si="381"/>
        <v>0</v>
      </c>
      <c r="O2439" s="8">
        <f t="shared" si="382"/>
        <v>50</v>
      </c>
      <c r="P2439" s="8">
        <f t="shared" si="383"/>
        <v>16.5</v>
      </c>
      <c r="Q2439" s="9">
        <f t="shared" si="384"/>
        <v>9.9749999999999996</v>
      </c>
      <c r="R2439" s="9">
        <f t="shared" si="385"/>
        <v>21.625</v>
      </c>
      <c r="S2439" s="9">
        <f t="shared" si="386"/>
        <v>19.925000000000001</v>
      </c>
      <c r="T2439" s="9">
        <f t="shared" si="387"/>
        <v>16.625</v>
      </c>
      <c r="U2439" s="8">
        <f t="shared" si="388"/>
        <v>17.175000000000001</v>
      </c>
      <c r="V2439" s="8">
        <f t="shared" si="389"/>
        <v>17.037500000000001</v>
      </c>
    </row>
    <row r="2440" spans="1:22" ht="13.5" x14ac:dyDescent="0.25">
      <c r="A2440" s="3">
        <f>RSI!A2440</f>
        <v>45558</v>
      </c>
      <c r="B2440" s="2">
        <f>RSI!B2440</f>
        <v>6.9992999999999999</v>
      </c>
      <c r="C2440" s="2">
        <f>RSI!I2440</f>
        <v>70.457637036943424</v>
      </c>
      <c r="D2440" s="2">
        <f>MACD!E2440</f>
        <v>8.6169749340103685E-2</v>
      </c>
      <c r="E2440" s="2">
        <f>MACD!F2440</f>
        <v>7.6512441548246171E-2</v>
      </c>
      <c r="F2440" s="2">
        <f>'Moving Avg'!D2440</f>
        <v>6.9992999999999999</v>
      </c>
      <c r="G2440" s="2">
        <f>'Moving Avg'!F2440</f>
        <v>7.0279700000000016</v>
      </c>
      <c r="H2440" s="2">
        <f>'Moving Avg'!G2440</f>
        <v>6.676493999999999</v>
      </c>
      <c r="I2440" s="2">
        <f>'Moving Avg'!H2440</f>
        <v>5.2718994999999964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  <c r="M2440" s="8">
        <f t="shared" si="380"/>
        <v>0</v>
      </c>
      <c r="N2440" s="8">
        <f t="shared" si="381"/>
        <v>0</v>
      </c>
      <c r="O2440" s="8">
        <f t="shared" si="382"/>
        <v>50</v>
      </c>
      <c r="P2440" s="8">
        <f t="shared" si="383"/>
        <v>16.5</v>
      </c>
      <c r="Q2440" s="9">
        <f t="shared" si="384"/>
        <v>9.9749999999999996</v>
      </c>
      <c r="R2440" s="9">
        <f t="shared" si="385"/>
        <v>21.625</v>
      </c>
      <c r="S2440" s="9">
        <f t="shared" si="386"/>
        <v>19.925000000000001</v>
      </c>
      <c r="T2440" s="9">
        <f t="shared" si="387"/>
        <v>16.625</v>
      </c>
      <c r="U2440" s="8">
        <f t="shared" si="388"/>
        <v>17.175000000000001</v>
      </c>
      <c r="V2440" s="8">
        <f t="shared" si="389"/>
        <v>17.037500000000001</v>
      </c>
    </row>
    <row r="2441" spans="1:22" ht="13.5" x14ac:dyDescent="0.25">
      <c r="A2441" s="3">
        <f>RSI!A2441</f>
        <v>45559</v>
      </c>
      <c r="B2441" s="2">
        <f>RSI!B2441</f>
        <v>6.9992999999999999</v>
      </c>
      <c r="C2441" s="2">
        <f>RSI!I2441</f>
        <v>70.457637036943424</v>
      </c>
      <c r="D2441" s="2">
        <f>MACD!E2441</f>
        <v>8.5645470617318864E-2</v>
      </c>
      <c r="E2441" s="2">
        <f>MACD!F2441</f>
        <v>7.833904736206071E-2</v>
      </c>
      <c r="F2441" s="2">
        <f>'Moving Avg'!D2441</f>
        <v>6.9992999999999999</v>
      </c>
      <c r="G2441" s="2">
        <f>'Moving Avg'!F2441</f>
        <v>7.0265600000000017</v>
      </c>
      <c r="H2441" s="2">
        <f>'Moving Avg'!G2441</f>
        <v>6.7041159999999991</v>
      </c>
      <c r="I2441" s="2">
        <f>'Moving Avg'!H2441</f>
        <v>5.283972999999996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  <c r="M2441" s="8">
        <f t="shared" si="380"/>
        <v>0</v>
      </c>
      <c r="N2441" s="8">
        <f t="shared" si="381"/>
        <v>0</v>
      </c>
      <c r="O2441" s="8">
        <f t="shared" si="382"/>
        <v>50</v>
      </c>
      <c r="P2441" s="8">
        <f t="shared" si="383"/>
        <v>33</v>
      </c>
      <c r="Q2441" s="9">
        <f t="shared" si="384"/>
        <v>12.45</v>
      </c>
      <c r="R2441" s="9">
        <f t="shared" si="385"/>
        <v>25.75</v>
      </c>
      <c r="S2441" s="9">
        <f t="shared" si="386"/>
        <v>27.35</v>
      </c>
      <c r="T2441" s="9">
        <f t="shared" si="387"/>
        <v>20.75</v>
      </c>
      <c r="U2441" s="8">
        <f t="shared" si="388"/>
        <v>21.850000000000005</v>
      </c>
      <c r="V2441" s="8">
        <f t="shared" si="389"/>
        <v>21.575000000000003</v>
      </c>
    </row>
    <row r="2442" spans="1:22" ht="13.5" x14ac:dyDescent="0.25">
      <c r="A2442" s="3">
        <f>RSI!A2442</f>
        <v>45560</v>
      </c>
      <c r="B2442" s="2">
        <f>RSI!B2442</f>
        <v>6.9992999999999999</v>
      </c>
      <c r="C2442" s="2">
        <f>RSI!I2442</f>
        <v>70.457637036943424</v>
      </c>
      <c r="D2442" s="2">
        <f>MACD!E2442</f>
        <v>8.3348152864512137E-2</v>
      </c>
      <c r="E2442" s="2">
        <f>MACD!F2442</f>
        <v>7.9340868462550992E-2</v>
      </c>
      <c r="F2442" s="2">
        <f>'Moving Avg'!D2442</f>
        <v>6.9992999999999999</v>
      </c>
      <c r="G2442" s="2">
        <f>'Moving Avg'!F2442</f>
        <v>7.0251500000000018</v>
      </c>
      <c r="H2442" s="2">
        <f>'Moving Avg'!G2442</f>
        <v>6.7313620000000007</v>
      </c>
      <c r="I2442" s="2">
        <f>'Moving Avg'!H2442</f>
        <v>5.2960464999999957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0"/>
        <v>0</v>
      </c>
      <c r="N2442" s="8">
        <f t="shared" si="381"/>
        <v>0</v>
      </c>
      <c r="O2442" s="8">
        <f t="shared" si="382"/>
        <v>50</v>
      </c>
      <c r="P2442" s="8">
        <f t="shared" si="383"/>
        <v>33</v>
      </c>
      <c r="Q2442" s="9">
        <f t="shared" si="384"/>
        <v>12.45</v>
      </c>
      <c r="R2442" s="9">
        <f t="shared" si="385"/>
        <v>25.75</v>
      </c>
      <c r="S2442" s="9">
        <f t="shared" si="386"/>
        <v>27.35</v>
      </c>
      <c r="T2442" s="9">
        <f t="shared" si="387"/>
        <v>20.75</v>
      </c>
      <c r="U2442" s="8">
        <f t="shared" si="388"/>
        <v>21.850000000000005</v>
      </c>
      <c r="V2442" s="8">
        <f t="shared" si="389"/>
        <v>21.575000000000003</v>
      </c>
    </row>
    <row r="2443" spans="1:22" ht="13.5" x14ac:dyDescent="0.25">
      <c r="A2443" s="3">
        <f>RSI!A2443</f>
        <v>45561</v>
      </c>
      <c r="B2443" s="2">
        <f>RSI!B2443</f>
        <v>6.9992999999999999</v>
      </c>
      <c r="C2443" s="2">
        <f>RSI!I2443</f>
        <v>70.457637036943424</v>
      </c>
      <c r="D2443" s="2">
        <f>MACD!E2443</f>
        <v>7.9580759720694338E-2</v>
      </c>
      <c r="E2443" s="2">
        <f>MACD!F2443</f>
        <v>7.9388846714179659E-2</v>
      </c>
      <c r="F2443" s="2">
        <f>'Moving Avg'!D2443</f>
        <v>6.9992999999999999</v>
      </c>
      <c r="G2443" s="2">
        <f>'Moving Avg'!F2443</f>
        <v>7.0237400000000019</v>
      </c>
      <c r="H2443" s="2">
        <f>'Moving Avg'!G2443</f>
        <v>6.7586080000000006</v>
      </c>
      <c r="I2443" s="2">
        <f>'Moving Avg'!H2443</f>
        <v>5.3081199999999953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0"/>
        <v>0</v>
      </c>
      <c r="N2443" s="8">
        <f t="shared" si="381"/>
        <v>0</v>
      </c>
      <c r="O2443" s="8">
        <f t="shared" si="382"/>
        <v>50</v>
      </c>
      <c r="P2443" s="8">
        <f t="shared" si="383"/>
        <v>33</v>
      </c>
      <c r="Q2443" s="9">
        <f t="shared" si="384"/>
        <v>12.45</v>
      </c>
      <c r="R2443" s="9">
        <f t="shared" si="385"/>
        <v>25.75</v>
      </c>
      <c r="S2443" s="9">
        <f t="shared" si="386"/>
        <v>27.35</v>
      </c>
      <c r="T2443" s="9">
        <f t="shared" si="387"/>
        <v>20.75</v>
      </c>
      <c r="U2443" s="8">
        <f t="shared" si="388"/>
        <v>21.850000000000005</v>
      </c>
      <c r="V2443" s="8">
        <f t="shared" si="389"/>
        <v>21.575000000000003</v>
      </c>
    </row>
    <row r="2444" spans="1:22" ht="13.5" x14ac:dyDescent="0.25">
      <c r="A2444" s="3">
        <f>RSI!A2444</f>
        <v>45562</v>
      </c>
      <c r="B2444" s="2">
        <f>RSI!B2444</f>
        <v>6.9992999999999999</v>
      </c>
      <c r="C2444" s="2">
        <f>RSI!I2444</f>
        <v>70.457637036943424</v>
      </c>
      <c r="D2444" s="2">
        <f>MACD!E2444</f>
        <v>7.6043562702367673E-2</v>
      </c>
      <c r="E2444" s="2">
        <f>MACD!F2444</f>
        <v>7.8719789911817273E-2</v>
      </c>
      <c r="F2444" s="2">
        <f>'Moving Avg'!D2444</f>
        <v>6.9992999999999999</v>
      </c>
      <c r="G2444" s="2">
        <f>'Moving Avg'!F2444</f>
        <v>7.021390000000002</v>
      </c>
      <c r="H2444" s="2">
        <f>'Moving Avg'!G2444</f>
        <v>6.7807800000000009</v>
      </c>
      <c r="I2444" s="2">
        <f>'Moving Avg'!H2444</f>
        <v>5.319974999999995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0"/>
        <v>0</v>
      </c>
      <c r="N2444" s="8">
        <f t="shared" si="381"/>
        <v>45</v>
      </c>
      <c r="O2444" s="8">
        <f t="shared" si="382"/>
        <v>50</v>
      </c>
      <c r="P2444" s="8">
        <f t="shared" si="383"/>
        <v>33</v>
      </c>
      <c r="Q2444" s="9">
        <f t="shared" si="384"/>
        <v>28.2</v>
      </c>
      <c r="R2444" s="9">
        <f t="shared" si="385"/>
        <v>34.75</v>
      </c>
      <c r="S2444" s="9">
        <f t="shared" si="386"/>
        <v>34.1</v>
      </c>
      <c r="T2444" s="9">
        <f t="shared" si="387"/>
        <v>32</v>
      </c>
      <c r="U2444" s="8">
        <f t="shared" si="388"/>
        <v>32.35</v>
      </c>
      <c r="V2444" s="8">
        <f t="shared" si="389"/>
        <v>32.262500000000003</v>
      </c>
    </row>
    <row r="2445" spans="1:22" ht="13.5" x14ac:dyDescent="0.25">
      <c r="A2445" s="3">
        <f>RSI!A2445</f>
        <v>45565</v>
      </c>
      <c r="B2445" s="2">
        <f>RSI!B2445</f>
        <v>6.9992999999999999</v>
      </c>
      <c r="C2445" s="2">
        <f>RSI!I2445</f>
        <v>70.457637036943424</v>
      </c>
      <c r="D2445" s="2">
        <f>MACD!E2445</f>
        <v>7.2727028711343955E-2</v>
      </c>
      <c r="E2445" s="2">
        <f>MACD!F2445</f>
        <v>7.7521237671722615E-2</v>
      </c>
      <c r="F2445" s="2">
        <f>'Moving Avg'!D2445</f>
        <v>6.9992999999999999</v>
      </c>
      <c r="G2445" s="2">
        <f>'Moving Avg'!F2445</f>
        <v>7.0190400000000022</v>
      </c>
      <c r="H2445" s="2">
        <f>'Moving Avg'!G2445</f>
        <v>6.8029520000000012</v>
      </c>
      <c r="I2445" s="2">
        <f>'Moving Avg'!H2445</f>
        <v>5.3318299999999939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0"/>
        <v>0</v>
      </c>
      <c r="N2445" s="8">
        <f t="shared" si="381"/>
        <v>45</v>
      </c>
      <c r="O2445" s="8">
        <f t="shared" si="382"/>
        <v>50</v>
      </c>
      <c r="P2445" s="8">
        <f t="shared" si="383"/>
        <v>33</v>
      </c>
      <c r="Q2445" s="9">
        <f t="shared" si="384"/>
        <v>28.2</v>
      </c>
      <c r="R2445" s="9">
        <f t="shared" si="385"/>
        <v>34.75</v>
      </c>
      <c r="S2445" s="9">
        <f t="shared" si="386"/>
        <v>34.1</v>
      </c>
      <c r="T2445" s="9">
        <f t="shared" si="387"/>
        <v>32</v>
      </c>
      <c r="U2445" s="8">
        <f t="shared" si="388"/>
        <v>32.35</v>
      </c>
      <c r="V2445" s="8">
        <f t="shared" si="389"/>
        <v>32.262500000000003</v>
      </c>
    </row>
    <row r="2446" spans="1:22" ht="13.5" x14ac:dyDescent="0.25">
      <c r="A2446" s="3">
        <f>RSI!A2446</f>
        <v>45566</v>
      </c>
      <c r="B2446" s="2">
        <f>RSI!B2446</f>
        <v>6.9992999999999999</v>
      </c>
      <c r="C2446" s="2">
        <f>RSI!I2446</f>
        <v>70.45763703694341</v>
      </c>
      <c r="D2446" s="2">
        <f>MACD!E2446</f>
        <v>6.5282712579215918E-2</v>
      </c>
      <c r="E2446" s="2">
        <f>MACD!F2446</f>
        <v>7.5073532653221281E-2</v>
      </c>
      <c r="F2446" s="2">
        <f>'Moving Avg'!D2446</f>
        <v>6.9992999999999999</v>
      </c>
      <c r="G2446" s="2">
        <f>'Moving Avg'!F2446</f>
        <v>7.0166900000000023</v>
      </c>
      <c r="H2446" s="2">
        <f>'Moving Avg'!G2446</f>
        <v>6.8251240000000015</v>
      </c>
      <c r="I2446" s="2">
        <f>'Moving Avg'!H2446</f>
        <v>5.3437284999999939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0"/>
        <v>0</v>
      </c>
      <c r="N2446" s="8">
        <f t="shared" si="381"/>
        <v>45</v>
      </c>
      <c r="O2446" s="8">
        <f t="shared" si="382"/>
        <v>50</v>
      </c>
      <c r="P2446" s="8">
        <f t="shared" si="383"/>
        <v>33</v>
      </c>
      <c r="Q2446" s="9">
        <f t="shared" si="384"/>
        <v>28.2</v>
      </c>
      <c r="R2446" s="9">
        <f t="shared" si="385"/>
        <v>34.75</v>
      </c>
      <c r="S2446" s="9">
        <f t="shared" si="386"/>
        <v>34.1</v>
      </c>
      <c r="T2446" s="9">
        <f t="shared" si="387"/>
        <v>32</v>
      </c>
      <c r="U2446" s="8">
        <f t="shared" si="388"/>
        <v>32.35</v>
      </c>
      <c r="V2446" s="8">
        <f t="shared" si="389"/>
        <v>32.262500000000003</v>
      </c>
    </row>
    <row r="2447" spans="1:22" ht="13.5" x14ac:dyDescent="0.25">
      <c r="A2447" s="3">
        <f>RSI!A2447</f>
        <v>45567</v>
      </c>
      <c r="B2447" s="2">
        <f>RSI!B2447</f>
        <v>6.9992999999999999</v>
      </c>
      <c r="C2447" s="2">
        <f>RSI!I2447</f>
        <v>70.45763703694341</v>
      </c>
      <c r="D2447" s="2">
        <f>MACD!E2447</f>
        <v>5.8706308628639903E-2</v>
      </c>
      <c r="E2447" s="2">
        <f>MACD!F2447</f>
        <v>7.1800087848305008E-2</v>
      </c>
      <c r="F2447" s="2">
        <f>'Moving Avg'!D2447</f>
        <v>6.9992999999999999</v>
      </c>
      <c r="G2447" s="2">
        <f>'Moving Avg'!F2447</f>
        <v>7.0143400000000025</v>
      </c>
      <c r="H2447" s="2">
        <f>'Moving Avg'!G2447</f>
        <v>6.8429740000000026</v>
      </c>
      <c r="I2447" s="2">
        <f>'Moving Avg'!H2447</f>
        <v>5.3555834999999936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  <c r="M2447" s="8">
        <f t="shared" si="380"/>
        <v>0</v>
      </c>
      <c r="N2447" s="8">
        <f t="shared" si="381"/>
        <v>45</v>
      </c>
      <c r="O2447" s="8">
        <f t="shared" si="382"/>
        <v>50</v>
      </c>
      <c r="P2447" s="8">
        <f t="shared" si="383"/>
        <v>33</v>
      </c>
      <c r="Q2447" s="9">
        <f t="shared" si="384"/>
        <v>28.2</v>
      </c>
      <c r="R2447" s="9">
        <f t="shared" si="385"/>
        <v>34.75</v>
      </c>
      <c r="S2447" s="9">
        <f t="shared" si="386"/>
        <v>34.1</v>
      </c>
      <c r="T2447" s="9">
        <f t="shared" si="387"/>
        <v>32</v>
      </c>
      <c r="U2447" s="8">
        <f t="shared" si="388"/>
        <v>32.35</v>
      </c>
      <c r="V2447" s="8">
        <f t="shared" si="389"/>
        <v>32.262500000000003</v>
      </c>
    </row>
    <row r="2448" spans="1:22" ht="13.5" x14ac:dyDescent="0.25">
      <c r="A2448" s="3">
        <f>RSI!A2448</f>
        <v>45568</v>
      </c>
      <c r="B2448" s="2">
        <f>RSI!B2448</f>
        <v>6.9992999999999999</v>
      </c>
      <c r="C2448" s="2">
        <f>RSI!I2448</f>
        <v>70.45763703694341</v>
      </c>
      <c r="D2448" s="2">
        <f>MACD!E2448</f>
        <v>5.2884837628859316E-2</v>
      </c>
      <c r="E2448" s="2">
        <f>MACD!F2448</f>
        <v>6.801703780441587E-2</v>
      </c>
      <c r="F2448" s="2">
        <f>'Moving Avg'!D2448</f>
        <v>6.9992999999999999</v>
      </c>
      <c r="G2448" s="2">
        <f>'Moving Avg'!F2448</f>
        <v>7.0119900000000026</v>
      </c>
      <c r="H2448" s="2">
        <f>'Moving Avg'!G2448</f>
        <v>6.8598860000000021</v>
      </c>
      <c r="I2448" s="2">
        <f>'Moving Avg'!H2448</f>
        <v>5.3674384999999925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  <c r="M2448" s="8">
        <f t="shared" si="380"/>
        <v>0</v>
      </c>
      <c r="N2448" s="8">
        <f t="shared" si="381"/>
        <v>45</v>
      </c>
      <c r="O2448" s="8">
        <f t="shared" si="382"/>
        <v>50</v>
      </c>
      <c r="P2448" s="8">
        <f t="shared" si="383"/>
        <v>33</v>
      </c>
      <c r="Q2448" s="9">
        <f t="shared" si="384"/>
        <v>28.2</v>
      </c>
      <c r="R2448" s="9">
        <f t="shared" si="385"/>
        <v>34.75</v>
      </c>
      <c r="S2448" s="9">
        <f t="shared" si="386"/>
        <v>34.1</v>
      </c>
      <c r="T2448" s="9">
        <f t="shared" si="387"/>
        <v>32</v>
      </c>
      <c r="U2448" s="8">
        <f t="shared" si="388"/>
        <v>32.35</v>
      </c>
      <c r="V2448" s="8">
        <f t="shared" si="389"/>
        <v>32.262500000000003</v>
      </c>
    </row>
    <row r="2449" spans="1:22" ht="13.5" x14ac:dyDescent="0.25">
      <c r="A2449" s="3">
        <f>RSI!A2449</f>
        <v>45569</v>
      </c>
      <c r="B2449" s="2">
        <f>RSI!B2449</f>
        <v>6.9992999999999999</v>
      </c>
      <c r="C2449" s="2">
        <f>RSI!I2449</f>
        <v>70.45763703694341</v>
      </c>
      <c r="D2449" s="2">
        <f>MACD!E2449</f>
        <v>4.7721179864030461E-2</v>
      </c>
      <c r="E2449" s="2">
        <f>MACD!F2449</f>
        <v>6.3957866216338796E-2</v>
      </c>
      <c r="F2449" s="2">
        <f>'Moving Avg'!D2449</f>
        <v>6.9992999999999999</v>
      </c>
      <c r="G2449" s="2">
        <f>'Moving Avg'!F2449</f>
        <v>7.0096400000000019</v>
      </c>
      <c r="H2449" s="2">
        <f>'Moving Avg'!G2449</f>
        <v>6.8767980000000026</v>
      </c>
      <c r="I2449" s="2">
        <f>'Moving Avg'!H2449</f>
        <v>5.3792934999999931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0</v>
      </c>
      <c r="N2449" s="8">
        <f t="shared" si="381"/>
        <v>45</v>
      </c>
      <c r="O2449" s="8">
        <f t="shared" si="382"/>
        <v>50</v>
      </c>
      <c r="P2449" s="8">
        <f t="shared" si="383"/>
        <v>33</v>
      </c>
      <c r="Q2449" s="9">
        <f t="shared" si="384"/>
        <v>28.2</v>
      </c>
      <c r="R2449" s="9">
        <f t="shared" si="385"/>
        <v>34.75</v>
      </c>
      <c r="S2449" s="9">
        <f t="shared" si="386"/>
        <v>34.1</v>
      </c>
      <c r="T2449" s="9">
        <f t="shared" si="387"/>
        <v>32</v>
      </c>
      <c r="U2449" s="8">
        <f t="shared" si="388"/>
        <v>32.35</v>
      </c>
      <c r="V2449" s="8">
        <f t="shared" si="389"/>
        <v>32.262500000000003</v>
      </c>
    </row>
    <row r="2450" spans="1:22" ht="13.5" x14ac:dyDescent="0.25">
      <c r="A2450" s="3">
        <f>RSI!A2450</f>
        <v>45572</v>
      </c>
      <c r="B2450" s="2">
        <f>RSI!B2450</f>
        <v>6.9992999999999999</v>
      </c>
      <c r="C2450" s="2">
        <f>RSI!I2450</f>
        <v>70.45763703694341</v>
      </c>
      <c r="D2450" s="2">
        <f>MACD!E2450</f>
        <v>4.3131747941568932E-2</v>
      </c>
      <c r="E2450" s="2">
        <f>MACD!F2450</f>
        <v>5.9792642561384828E-2</v>
      </c>
      <c r="F2450" s="2">
        <f>'Moving Avg'!D2450</f>
        <v>6.9992999999999999</v>
      </c>
      <c r="G2450" s="2">
        <f>'Moving Avg'!F2450</f>
        <v>7.007760000000002</v>
      </c>
      <c r="H2450" s="2">
        <f>'Moving Avg'!G2450</f>
        <v>6.8937100000000022</v>
      </c>
      <c r="I2450" s="2">
        <f>'Moving Avg'!H2450</f>
        <v>5.3911484999999928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  <c r="M2450" s="8">
        <f t="shared" si="380"/>
        <v>0</v>
      </c>
      <c r="N2450" s="8">
        <f t="shared" si="381"/>
        <v>45</v>
      </c>
      <c r="O2450" s="8">
        <f t="shared" si="382"/>
        <v>50</v>
      </c>
      <c r="P2450" s="8">
        <f t="shared" si="383"/>
        <v>33</v>
      </c>
      <c r="Q2450" s="9">
        <f t="shared" si="384"/>
        <v>28.2</v>
      </c>
      <c r="R2450" s="9">
        <f t="shared" si="385"/>
        <v>34.75</v>
      </c>
      <c r="S2450" s="9">
        <f t="shared" si="386"/>
        <v>34.1</v>
      </c>
      <c r="T2450" s="9">
        <f t="shared" si="387"/>
        <v>32</v>
      </c>
      <c r="U2450" s="8">
        <f t="shared" si="388"/>
        <v>32.35</v>
      </c>
      <c r="V2450" s="8">
        <f t="shared" si="389"/>
        <v>32.262500000000003</v>
      </c>
    </row>
    <row r="2451" spans="1:22" ht="13.5" x14ac:dyDescent="0.25">
      <c r="A2451" s="3">
        <f>RSI!A2451</f>
        <v>45573</v>
      </c>
      <c r="B2451" s="2">
        <f>RSI!B2451</f>
        <v>6.9992999999999999</v>
      </c>
      <c r="C2451" s="2">
        <f>RSI!I2451</f>
        <v>70.45763703694341</v>
      </c>
      <c r="D2451" s="2">
        <f>MACD!E2451</f>
        <v>3.9044509279337447E-2</v>
      </c>
      <c r="E2451" s="2">
        <f>MACD!F2451</f>
        <v>5.5643015904975356E-2</v>
      </c>
      <c r="F2451" s="2">
        <f>'Moving Avg'!D2451</f>
        <v>6.9992999999999999</v>
      </c>
      <c r="G2451" s="2">
        <f>'Moving Avg'!F2451</f>
        <v>7.0054100000000021</v>
      </c>
      <c r="H2451" s="2">
        <f>'Moving Avg'!G2451</f>
        <v>6.9115600000000033</v>
      </c>
      <c r="I2451" s="2">
        <f>'Moving Avg'!H2451</f>
        <v>5.4030034999999934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0</v>
      </c>
      <c r="N2451" s="8">
        <f t="shared" si="381"/>
        <v>45</v>
      </c>
      <c r="O2451" s="8">
        <f t="shared" si="382"/>
        <v>50</v>
      </c>
      <c r="P2451" s="8">
        <f t="shared" si="383"/>
        <v>33</v>
      </c>
      <c r="Q2451" s="9">
        <f t="shared" si="384"/>
        <v>28.2</v>
      </c>
      <c r="R2451" s="9">
        <f t="shared" si="385"/>
        <v>34.75</v>
      </c>
      <c r="S2451" s="9">
        <f t="shared" si="386"/>
        <v>34.1</v>
      </c>
      <c r="T2451" s="9">
        <f t="shared" si="387"/>
        <v>32</v>
      </c>
      <c r="U2451" s="8">
        <f t="shared" si="388"/>
        <v>32.35</v>
      </c>
      <c r="V2451" s="8">
        <f t="shared" si="389"/>
        <v>32.262500000000003</v>
      </c>
    </row>
    <row r="2452" spans="1:22" ht="13.5" x14ac:dyDescent="0.25">
      <c r="A2452" s="3">
        <f>RSI!A2452</f>
        <v>45574</v>
      </c>
      <c r="B2452" s="2">
        <f>RSI!B2452</f>
        <v>6.9992999999999999</v>
      </c>
      <c r="C2452" s="2">
        <f>RSI!I2452</f>
        <v>70.45763703694341</v>
      </c>
      <c r="D2452" s="2">
        <f>MACD!E2452</f>
        <v>3.5397305093494147E-2</v>
      </c>
      <c r="E2452" s="2">
        <f>MACD!F2452</f>
        <v>5.1593873742679118E-2</v>
      </c>
      <c r="F2452" s="2">
        <f>'Moving Avg'!D2452</f>
        <v>6.9992999999999999</v>
      </c>
      <c r="G2452" s="2">
        <f>'Moving Avg'!F2452</f>
        <v>7.0035300000000023</v>
      </c>
      <c r="H2452" s="2">
        <f>'Moving Avg'!G2452</f>
        <v>6.9294100000000025</v>
      </c>
      <c r="I2452" s="2">
        <f>'Moving Avg'!H2452</f>
        <v>5.4149459999999934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0</v>
      </c>
      <c r="N2452" s="8">
        <f t="shared" si="381"/>
        <v>45</v>
      </c>
      <c r="O2452" s="8">
        <f t="shared" si="382"/>
        <v>50</v>
      </c>
      <c r="P2452" s="8">
        <f t="shared" si="383"/>
        <v>33</v>
      </c>
      <c r="Q2452" s="9">
        <f t="shared" si="384"/>
        <v>28.2</v>
      </c>
      <c r="R2452" s="9">
        <f t="shared" si="385"/>
        <v>34.75</v>
      </c>
      <c r="S2452" s="9">
        <f t="shared" si="386"/>
        <v>34.1</v>
      </c>
      <c r="T2452" s="9">
        <f t="shared" si="387"/>
        <v>32</v>
      </c>
      <c r="U2452" s="8">
        <f t="shared" si="388"/>
        <v>32.35</v>
      </c>
      <c r="V2452" s="8">
        <f t="shared" si="389"/>
        <v>32.262500000000003</v>
      </c>
    </row>
    <row r="2453" spans="1:22" ht="13.5" x14ac:dyDescent="0.25">
      <c r="A2453" s="3">
        <f>RSI!A2453</f>
        <v>45575</v>
      </c>
      <c r="B2453" s="2">
        <f>RSI!B2453</f>
        <v>6.9992999999999999</v>
      </c>
      <c r="C2453" s="2">
        <f>RSI!I2453</f>
        <v>70.45763703694341</v>
      </c>
      <c r="D2453" s="2">
        <f>MACD!E2453</f>
        <v>3.2136420844260272E-2</v>
      </c>
      <c r="E2453" s="2">
        <f>MACD!F2453</f>
        <v>4.7702383162995354E-2</v>
      </c>
      <c r="F2453" s="2">
        <f>'Moving Avg'!D2453</f>
        <v>6.9992999999999999</v>
      </c>
      <c r="G2453" s="2">
        <f>'Moving Avg'!F2453</f>
        <v>7.0021200000000023</v>
      </c>
      <c r="H2453" s="2">
        <f>'Moving Avg'!G2453</f>
        <v>6.9510180000000021</v>
      </c>
      <c r="I2453" s="2">
        <f>'Moving Avg'!H2453</f>
        <v>5.4268884999999925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  <c r="M2453" s="8">
        <f t="shared" si="380"/>
        <v>0</v>
      </c>
      <c r="N2453" s="8">
        <f t="shared" si="381"/>
        <v>45</v>
      </c>
      <c r="O2453" s="8">
        <f t="shared" si="382"/>
        <v>50</v>
      </c>
      <c r="P2453" s="8">
        <f t="shared" si="383"/>
        <v>33</v>
      </c>
      <c r="Q2453" s="9">
        <f t="shared" si="384"/>
        <v>28.2</v>
      </c>
      <c r="R2453" s="9">
        <f t="shared" si="385"/>
        <v>34.75</v>
      </c>
      <c r="S2453" s="9">
        <f t="shared" si="386"/>
        <v>34.1</v>
      </c>
      <c r="T2453" s="9">
        <f t="shared" si="387"/>
        <v>32</v>
      </c>
      <c r="U2453" s="8">
        <f t="shared" si="388"/>
        <v>32.35</v>
      </c>
      <c r="V2453" s="8">
        <f t="shared" si="389"/>
        <v>32.262500000000003</v>
      </c>
    </row>
    <row r="2454" spans="1:22" ht="13.5" x14ac:dyDescent="0.25">
      <c r="A2454" s="3">
        <f>RSI!A2454</f>
        <v>45576</v>
      </c>
      <c r="B2454" s="2">
        <f>RSI!B2454</f>
        <v>6.9992999999999999</v>
      </c>
      <c r="C2454" s="2">
        <f>RSI!I2454</f>
        <v>70.45763703694341</v>
      </c>
      <c r="D2454" s="2">
        <f>MACD!E2454</f>
        <v>2.9215369984100015E-2</v>
      </c>
      <c r="E2454" s="2">
        <f>MACD!F2454</f>
        <v>4.4004980527216291E-2</v>
      </c>
      <c r="F2454" s="2">
        <f>'Moving Avg'!D2454</f>
        <v>6.9992999999999999</v>
      </c>
      <c r="G2454" s="2">
        <f>'Moving Avg'!F2454</f>
        <v>7.0007100000000024</v>
      </c>
      <c r="H2454" s="2">
        <f>'Moving Avg'!G2454</f>
        <v>6.9673660000000028</v>
      </c>
      <c r="I2454" s="2">
        <f>'Moving Avg'!H2454</f>
        <v>5.4388309999999924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0</v>
      </c>
      <c r="N2454" s="8">
        <f t="shared" si="381"/>
        <v>45</v>
      </c>
      <c r="O2454" s="8">
        <f t="shared" si="382"/>
        <v>50</v>
      </c>
      <c r="P2454" s="8">
        <f t="shared" si="383"/>
        <v>33</v>
      </c>
      <c r="Q2454" s="9">
        <f t="shared" si="384"/>
        <v>28.2</v>
      </c>
      <c r="R2454" s="9">
        <f t="shared" si="385"/>
        <v>34.75</v>
      </c>
      <c r="S2454" s="9">
        <f t="shared" si="386"/>
        <v>34.1</v>
      </c>
      <c r="T2454" s="9">
        <f t="shared" si="387"/>
        <v>32</v>
      </c>
      <c r="U2454" s="8">
        <f t="shared" si="388"/>
        <v>32.35</v>
      </c>
      <c r="V2454" s="8">
        <f t="shared" si="389"/>
        <v>32.262500000000003</v>
      </c>
    </row>
    <row r="2455" spans="1:22" ht="13.5" x14ac:dyDescent="0.25">
      <c r="A2455" s="3">
        <f>RSI!A2455</f>
        <v>45579</v>
      </c>
      <c r="B2455" s="2">
        <f>RSI!B2455</f>
        <v>6.9992999999999999</v>
      </c>
      <c r="C2455" s="2">
        <f>RSI!I2455</f>
        <v>70.457637036943396</v>
      </c>
      <c r="D2455" s="2">
        <f>MACD!E2455</f>
        <v>2.6593858683585658E-2</v>
      </c>
      <c r="E2455" s="2">
        <f>MACD!F2455</f>
        <v>4.0522756158490165E-2</v>
      </c>
      <c r="F2455" s="2">
        <f>'Moving Avg'!D2455</f>
        <v>6.9992999999999999</v>
      </c>
      <c r="G2455" s="2">
        <f>'Moving Avg'!F2455</f>
        <v>6.9993000000000025</v>
      </c>
      <c r="H2455" s="2">
        <f>'Moving Avg'!G2455</f>
        <v>6.979580000000003</v>
      </c>
      <c r="I2455" s="2">
        <f>'Moving Avg'!H2455</f>
        <v>5.4507734999999924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0</v>
      </c>
      <c r="N2455" s="8">
        <f t="shared" si="381"/>
        <v>45</v>
      </c>
      <c r="O2455" s="8">
        <f t="shared" si="382"/>
        <v>50</v>
      </c>
      <c r="P2455" s="8">
        <f t="shared" si="383"/>
        <v>33</v>
      </c>
      <c r="Q2455" s="9">
        <f t="shared" si="384"/>
        <v>28.2</v>
      </c>
      <c r="R2455" s="9">
        <f t="shared" si="385"/>
        <v>34.75</v>
      </c>
      <c r="S2455" s="9">
        <f t="shared" si="386"/>
        <v>34.1</v>
      </c>
      <c r="T2455" s="9">
        <f t="shared" si="387"/>
        <v>32</v>
      </c>
      <c r="U2455" s="8">
        <f t="shared" si="388"/>
        <v>32.35</v>
      </c>
      <c r="V2455" s="8">
        <f t="shared" si="389"/>
        <v>32.262500000000003</v>
      </c>
    </row>
    <row r="2456" spans="1:22" ht="13.5" x14ac:dyDescent="0.25">
      <c r="A2456" s="3">
        <f>RSI!A2456</f>
        <v>45581</v>
      </c>
      <c r="B2456" s="2">
        <f>RSI!B2456</f>
        <v>6.9898999999999996</v>
      </c>
      <c r="C2456" s="2">
        <f>RSI!I2456</f>
        <v>61.350880595672251</v>
      </c>
      <c r="D2456" s="2">
        <f>MACD!E2456</f>
        <v>2.4933200443199688E-2</v>
      </c>
      <c r="E2456" s="2">
        <f>MACD!F2456</f>
        <v>3.7404845015432071E-2</v>
      </c>
      <c r="F2456" s="2">
        <f>'Moving Avg'!D2456</f>
        <v>6.99742</v>
      </c>
      <c r="G2456" s="2">
        <f>'Moving Avg'!F2456</f>
        <v>6.9988300000000025</v>
      </c>
      <c r="H2456" s="2">
        <f>'Moving Avg'!G2456</f>
        <v>6.9878480000000023</v>
      </c>
      <c r="I2456" s="2">
        <f>'Moving Avg'!H2456</f>
        <v>5.4627559999999926</v>
      </c>
      <c r="J2456" s="6" t="str">
        <f>OBV!F2456</f>
        <v>BEARISH</v>
      </c>
      <c r="K2456" s="6" t="str">
        <f>OBV!G2456</f>
        <v>NEUTRAL</v>
      </c>
      <c r="L2456" s="6" t="str">
        <f>OBV!H2456</f>
        <v>CONFIRMED BEARISH</v>
      </c>
      <c r="M2456" s="8">
        <f t="shared" si="380"/>
        <v>25</v>
      </c>
      <c r="N2456" s="8">
        <f t="shared" si="381"/>
        <v>45</v>
      </c>
      <c r="O2456" s="8">
        <f t="shared" si="382"/>
        <v>50</v>
      </c>
      <c r="P2456" s="8">
        <f t="shared" si="383"/>
        <v>16.5</v>
      </c>
      <c r="Q2456" s="9">
        <f t="shared" si="384"/>
        <v>34.475000000000001</v>
      </c>
      <c r="R2456" s="9">
        <f t="shared" si="385"/>
        <v>35.625</v>
      </c>
      <c r="S2456" s="9">
        <f t="shared" si="386"/>
        <v>30.425000000000001</v>
      </c>
      <c r="T2456" s="9">
        <f t="shared" si="387"/>
        <v>34.125</v>
      </c>
      <c r="U2456" s="8">
        <f t="shared" si="388"/>
        <v>33.508333333333333</v>
      </c>
      <c r="V2456" s="8">
        <f t="shared" si="389"/>
        <v>33.662499999999994</v>
      </c>
    </row>
    <row r="2457" spans="1:22" ht="13.5" x14ac:dyDescent="0.25">
      <c r="A2457" s="3">
        <f>RSI!A2457</f>
        <v>45582</v>
      </c>
      <c r="B2457" s="2">
        <f>RSI!B2457</f>
        <v>6.9898999999999996</v>
      </c>
      <c r="C2457" s="2">
        <f>RSI!I2457</f>
        <v>61.350880595672251</v>
      </c>
      <c r="D2457" s="2">
        <f>MACD!E2457</f>
        <v>2.3455098397960228E-2</v>
      </c>
      <c r="E2457" s="2">
        <f>MACD!F2457</f>
        <v>3.4614895691937701E-2</v>
      </c>
      <c r="F2457" s="2">
        <f>'Moving Avg'!D2457</f>
        <v>6.9955400000000001</v>
      </c>
      <c r="G2457" s="2">
        <f>'Moving Avg'!F2457</f>
        <v>6.9983600000000026</v>
      </c>
      <c r="H2457" s="2">
        <f>'Moving Avg'!G2457</f>
        <v>6.9961160000000016</v>
      </c>
      <c r="I2457" s="2">
        <f>'Moving Avg'!H2457</f>
        <v>5.4746949999999925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  <c r="M2457" s="8">
        <f t="shared" si="380"/>
        <v>25</v>
      </c>
      <c r="N2457" s="8">
        <f t="shared" si="381"/>
        <v>45</v>
      </c>
      <c r="O2457" s="8">
        <f t="shared" si="382"/>
        <v>50</v>
      </c>
      <c r="P2457" s="8">
        <f t="shared" si="383"/>
        <v>16.5</v>
      </c>
      <c r="Q2457" s="9">
        <f t="shared" si="384"/>
        <v>34.475000000000001</v>
      </c>
      <c r="R2457" s="9">
        <f t="shared" si="385"/>
        <v>35.625</v>
      </c>
      <c r="S2457" s="9">
        <f t="shared" si="386"/>
        <v>30.425000000000001</v>
      </c>
      <c r="T2457" s="9">
        <f t="shared" si="387"/>
        <v>34.125</v>
      </c>
      <c r="U2457" s="8">
        <f t="shared" si="388"/>
        <v>33.508333333333333</v>
      </c>
      <c r="V2457" s="8">
        <f t="shared" si="389"/>
        <v>33.662499999999994</v>
      </c>
    </row>
    <row r="2458" spans="1:22" ht="13.5" x14ac:dyDescent="0.25">
      <c r="A2458" s="3">
        <f>RSI!A2458</f>
        <v>45583</v>
      </c>
      <c r="B2458" s="2">
        <f>RSI!B2458</f>
        <v>6.9898999999999996</v>
      </c>
      <c r="C2458" s="2">
        <f>RSI!I2458</f>
        <v>61.350880595672251</v>
      </c>
      <c r="D2458" s="2">
        <f>MACD!E2458</f>
        <v>2.2136869178493335E-2</v>
      </c>
      <c r="E2458" s="2">
        <f>MACD!F2458</f>
        <v>3.2119290389248829E-2</v>
      </c>
      <c r="F2458" s="2">
        <f>'Moving Avg'!D2458</f>
        <v>6.9936600000000002</v>
      </c>
      <c r="G2458" s="2">
        <f>'Moving Avg'!F2458</f>
        <v>6.9978900000000026</v>
      </c>
      <c r="H2458" s="2">
        <f>'Moving Avg'!G2458</f>
        <v>7.0026920000000015</v>
      </c>
      <c r="I2458" s="2">
        <f>'Moving Avg'!H2458</f>
        <v>5.4866339999999925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  <c r="M2458" s="8">
        <f t="shared" si="380"/>
        <v>25</v>
      </c>
      <c r="N2458" s="8">
        <f t="shared" si="381"/>
        <v>45</v>
      </c>
      <c r="O2458" s="8">
        <f t="shared" si="382"/>
        <v>50</v>
      </c>
      <c r="P2458" s="8">
        <f t="shared" si="383"/>
        <v>16.5</v>
      </c>
      <c r="Q2458" s="9">
        <f t="shared" si="384"/>
        <v>34.475000000000001</v>
      </c>
      <c r="R2458" s="9">
        <f t="shared" si="385"/>
        <v>35.625</v>
      </c>
      <c r="S2458" s="9">
        <f t="shared" si="386"/>
        <v>30.425000000000001</v>
      </c>
      <c r="T2458" s="9">
        <f t="shared" si="387"/>
        <v>34.125</v>
      </c>
      <c r="U2458" s="8">
        <f t="shared" si="388"/>
        <v>33.508333333333333</v>
      </c>
      <c r="V2458" s="8">
        <f t="shared" si="389"/>
        <v>33.662499999999994</v>
      </c>
    </row>
    <row r="2459" spans="1:22" ht="13.5" x14ac:dyDescent="0.25">
      <c r="A2459" s="3">
        <f>RSI!A2459</f>
        <v>45586</v>
      </c>
      <c r="B2459" s="2">
        <f>RSI!B2459</f>
        <v>6.9898999999999996</v>
      </c>
      <c r="C2459" s="2">
        <f>RSI!I2459</f>
        <v>61.350880595672251</v>
      </c>
      <c r="D2459" s="2">
        <f>MACD!E2459</f>
        <v>2.0958919001663467E-2</v>
      </c>
      <c r="E2459" s="2">
        <f>MACD!F2459</f>
        <v>2.9887216111731757E-2</v>
      </c>
      <c r="F2459" s="2">
        <f>'Moving Avg'!D2459</f>
        <v>6.9917800000000003</v>
      </c>
      <c r="G2459" s="2">
        <f>'Moving Avg'!F2459</f>
        <v>6.9974200000000026</v>
      </c>
      <c r="H2459" s="2">
        <f>'Moving Avg'!G2459</f>
        <v>7.0092680000000005</v>
      </c>
      <c r="I2459" s="2">
        <f>'Moving Avg'!H2459</f>
        <v>5.4985729999999924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  <c r="M2459" s="8">
        <f t="shared" si="380"/>
        <v>25</v>
      </c>
      <c r="N2459" s="8">
        <f t="shared" si="381"/>
        <v>45</v>
      </c>
      <c r="O2459" s="8">
        <f t="shared" si="382"/>
        <v>50</v>
      </c>
      <c r="P2459" s="8">
        <f t="shared" si="383"/>
        <v>16.5</v>
      </c>
      <c r="Q2459" s="9">
        <f t="shared" si="384"/>
        <v>34.475000000000001</v>
      </c>
      <c r="R2459" s="9">
        <f t="shared" si="385"/>
        <v>35.625</v>
      </c>
      <c r="S2459" s="9">
        <f t="shared" si="386"/>
        <v>30.425000000000001</v>
      </c>
      <c r="T2459" s="9">
        <f t="shared" si="387"/>
        <v>34.125</v>
      </c>
      <c r="U2459" s="8">
        <f t="shared" si="388"/>
        <v>33.508333333333333</v>
      </c>
      <c r="V2459" s="8">
        <f t="shared" si="389"/>
        <v>33.662499999999994</v>
      </c>
    </row>
    <row r="2460" spans="1:22" ht="13.5" x14ac:dyDescent="0.25">
      <c r="A2460" s="3">
        <f>RSI!A2460</f>
        <v>45587</v>
      </c>
      <c r="B2460" s="2">
        <f>RSI!B2460</f>
        <v>6.9805000000000001</v>
      </c>
      <c r="C2460" s="2">
        <f>RSI!I2460</f>
        <v>52.26467364979181</v>
      </c>
      <c r="D2460" s="2">
        <f>MACD!E2460</f>
        <v>2.0600594287603968E-2</v>
      </c>
      <c r="E2460" s="2">
        <f>MACD!F2460</f>
        <v>2.8029891746906201E-2</v>
      </c>
      <c r="F2460" s="2">
        <f>'Moving Avg'!D2460</f>
        <v>6.9880200000000006</v>
      </c>
      <c r="G2460" s="2">
        <f>'Moving Avg'!F2460</f>
        <v>6.9964800000000027</v>
      </c>
      <c r="H2460" s="2">
        <f>'Moving Avg'!G2460</f>
        <v>7.0154680000000011</v>
      </c>
      <c r="I2460" s="2">
        <f>'Moving Avg'!H2460</f>
        <v>5.5104649999999911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0"/>
        <v>25</v>
      </c>
      <c r="N2460" s="8">
        <f t="shared" si="381"/>
        <v>45</v>
      </c>
      <c r="O2460" s="8">
        <f t="shared" si="382"/>
        <v>50</v>
      </c>
      <c r="P2460" s="8">
        <f t="shared" si="383"/>
        <v>16.5</v>
      </c>
      <c r="Q2460" s="9">
        <f t="shared" si="384"/>
        <v>34.475000000000001</v>
      </c>
      <c r="R2460" s="9">
        <f t="shared" si="385"/>
        <v>35.625</v>
      </c>
      <c r="S2460" s="9">
        <f t="shared" si="386"/>
        <v>30.425000000000001</v>
      </c>
      <c r="T2460" s="9">
        <f t="shared" si="387"/>
        <v>34.125</v>
      </c>
      <c r="U2460" s="8">
        <f t="shared" si="388"/>
        <v>33.508333333333333</v>
      </c>
      <c r="V2460" s="8">
        <f t="shared" si="389"/>
        <v>33.662499999999994</v>
      </c>
    </row>
    <row r="2461" spans="1:22" ht="13.5" x14ac:dyDescent="0.25">
      <c r="A2461" s="3">
        <f>RSI!A2461</f>
        <v>45588</v>
      </c>
      <c r="B2461" s="2">
        <f>RSI!B2461</f>
        <v>6.9805000000000001</v>
      </c>
      <c r="C2461" s="2">
        <f>RSI!I2461</f>
        <v>52.264673649791796</v>
      </c>
      <c r="D2461" s="2">
        <f>MACD!E2461</f>
        <v>2.0299335958497089E-2</v>
      </c>
      <c r="E2461" s="2">
        <f>MACD!F2461</f>
        <v>2.648378058922438E-2</v>
      </c>
      <c r="F2461" s="2">
        <f>'Moving Avg'!D2461</f>
        <v>6.9861400000000007</v>
      </c>
      <c r="G2461" s="2">
        <f>'Moving Avg'!F2461</f>
        <v>6.9955400000000028</v>
      </c>
      <c r="H2461" s="2">
        <f>'Moving Avg'!G2461</f>
        <v>7.0158440000000004</v>
      </c>
      <c r="I2461" s="2">
        <f>'Moving Avg'!H2461</f>
        <v>5.5233609999999915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  <c r="M2461" s="8">
        <f t="shared" si="380"/>
        <v>25</v>
      </c>
      <c r="N2461" s="8">
        <f t="shared" si="381"/>
        <v>45</v>
      </c>
      <c r="O2461" s="8">
        <f t="shared" si="382"/>
        <v>50</v>
      </c>
      <c r="P2461" s="8">
        <f t="shared" si="383"/>
        <v>16.5</v>
      </c>
      <c r="Q2461" s="9">
        <f t="shared" si="384"/>
        <v>34.475000000000001</v>
      </c>
      <c r="R2461" s="9">
        <f t="shared" si="385"/>
        <v>35.625</v>
      </c>
      <c r="S2461" s="9">
        <f t="shared" si="386"/>
        <v>30.425000000000001</v>
      </c>
      <c r="T2461" s="9">
        <f t="shared" si="387"/>
        <v>34.125</v>
      </c>
      <c r="U2461" s="8">
        <f t="shared" si="388"/>
        <v>33.508333333333333</v>
      </c>
      <c r="V2461" s="8">
        <f t="shared" si="389"/>
        <v>33.662499999999994</v>
      </c>
    </row>
    <row r="2462" spans="1:22" ht="13.5" x14ac:dyDescent="0.25">
      <c r="A2462" s="3">
        <f>RSI!A2462</f>
        <v>45589</v>
      </c>
      <c r="B2462" s="2">
        <f>RSI!B2462</f>
        <v>6.9805000000000001</v>
      </c>
      <c r="C2462" s="2">
        <f>RSI!I2462</f>
        <v>52.26467364979181</v>
      </c>
      <c r="D2462" s="2">
        <f>MACD!E2462</f>
        <v>2.0046220903401135E-2</v>
      </c>
      <c r="E2462" s="2">
        <f>MACD!F2462</f>
        <v>2.519626865205973E-2</v>
      </c>
      <c r="F2462" s="2">
        <f>'Moving Avg'!D2462</f>
        <v>6.9842600000000008</v>
      </c>
      <c r="G2462" s="2">
        <f>'Moving Avg'!F2462</f>
        <v>6.9946000000000028</v>
      </c>
      <c r="H2462" s="2">
        <f>'Moving Avg'!G2462</f>
        <v>7.0145280000000012</v>
      </c>
      <c r="I2462" s="2">
        <f>'Moving Avg'!H2462</f>
        <v>5.5364319999999907</v>
      </c>
      <c r="J2462" s="6" t="str">
        <f>OBV!F2462</f>
        <v>BEARISH</v>
      </c>
      <c r="K2462" s="6" t="str">
        <f>OBV!G2462</f>
        <v>NEUTRAL</v>
      </c>
      <c r="L2462" s="6" t="str">
        <f>OBV!H2462</f>
        <v>CONFIRMED BEARISH</v>
      </c>
      <c r="M2462" s="8">
        <f t="shared" si="380"/>
        <v>25</v>
      </c>
      <c r="N2462" s="8">
        <f t="shared" si="381"/>
        <v>45</v>
      </c>
      <c r="O2462" s="8">
        <f t="shared" si="382"/>
        <v>50</v>
      </c>
      <c r="P2462" s="8">
        <f t="shared" si="383"/>
        <v>16.5</v>
      </c>
      <c r="Q2462" s="9">
        <f t="shared" si="384"/>
        <v>34.475000000000001</v>
      </c>
      <c r="R2462" s="9">
        <f t="shared" si="385"/>
        <v>35.625</v>
      </c>
      <c r="S2462" s="9">
        <f t="shared" si="386"/>
        <v>30.425000000000001</v>
      </c>
      <c r="T2462" s="9">
        <f t="shared" si="387"/>
        <v>34.125</v>
      </c>
      <c r="U2462" s="8">
        <f t="shared" si="388"/>
        <v>33.508333333333333</v>
      </c>
      <c r="V2462" s="8">
        <f t="shared" si="389"/>
        <v>33.662499999999994</v>
      </c>
    </row>
    <row r="2463" spans="1:22" ht="13.5" x14ac:dyDescent="0.25">
      <c r="A2463" s="3">
        <f>RSI!A2463</f>
        <v>45590</v>
      </c>
      <c r="B2463" s="2">
        <f>RSI!B2463</f>
        <v>6.9523000000000001</v>
      </c>
      <c r="C2463" s="2">
        <f>RSI!I2463</f>
        <v>33.61226540650911</v>
      </c>
      <c r="D2463" s="2">
        <f>MACD!E2463</f>
        <v>2.1922598328573351E-2</v>
      </c>
      <c r="E2463" s="2">
        <f>MACD!F2463</f>
        <v>2.4541534587362458E-2</v>
      </c>
      <c r="F2463" s="2">
        <f>'Moving Avg'!D2463</f>
        <v>6.9767399999999995</v>
      </c>
      <c r="G2463" s="2">
        <f>'Moving Avg'!F2463</f>
        <v>6.992250000000003</v>
      </c>
      <c r="H2463" s="2">
        <f>'Moving Avg'!G2463</f>
        <v>7.0126480000000004</v>
      </c>
      <c r="I2463" s="2">
        <f>'Moving Avg'!H2463</f>
        <v>5.5493619999999906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0"/>
        <v>25</v>
      </c>
      <c r="N2463" s="8">
        <f t="shared" si="381"/>
        <v>45</v>
      </c>
      <c r="O2463" s="8">
        <f t="shared" si="382"/>
        <v>50</v>
      </c>
      <c r="P2463" s="8">
        <f t="shared" si="383"/>
        <v>16.5</v>
      </c>
      <c r="Q2463" s="9">
        <f t="shared" si="384"/>
        <v>34.475000000000001</v>
      </c>
      <c r="R2463" s="9">
        <f t="shared" si="385"/>
        <v>35.625</v>
      </c>
      <c r="S2463" s="9">
        <f t="shared" si="386"/>
        <v>30.425000000000001</v>
      </c>
      <c r="T2463" s="9">
        <f t="shared" si="387"/>
        <v>34.125</v>
      </c>
      <c r="U2463" s="8">
        <f t="shared" si="388"/>
        <v>33.508333333333333</v>
      </c>
      <c r="V2463" s="8">
        <f t="shared" si="389"/>
        <v>33.662499999999994</v>
      </c>
    </row>
    <row r="2464" spans="1:22" ht="13.5" x14ac:dyDescent="0.25">
      <c r="A2464" s="3">
        <f>RSI!A2464</f>
        <v>45593</v>
      </c>
      <c r="B2464" s="2">
        <f>RSI!B2464</f>
        <v>6.9523000000000001</v>
      </c>
      <c r="C2464" s="2">
        <f>RSI!I2464</f>
        <v>33.61226540650911</v>
      </c>
      <c r="D2464" s="2">
        <f>MACD!E2464</f>
        <v>2.3678476957084804E-2</v>
      </c>
      <c r="E2464" s="2">
        <f>MACD!F2464</f>
        <v>2.4368923061306925E-2</v>
      </c>
      <c r="F2464" s="2">
        <f>'Moving Avg'!D2464</f>
        <v>6.96922</v>
      </c>
      <c r="G2464" s="2">
        <f>'Moving Avg'!F2464</f>
        <v>6.9899000000000031</v>
      </c>
      <c r="H2464" s="2">
        <f>'Moving Avg'!G2464</f>
        <v>7.0107680000000006</v>
      </c>
      <c r="I2464" s="2">
        <f>'Moving Avg'!H2464</f>
        <v>5.5622919999999905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0"/>
        <v>25</v>
      </c>
      <c r="N2464" s="8">
        <f t="shared" si="381"/>
        <v>45</v>
      </c>
      <c r="O2464" s="8">
        <f t="shared" si="382"/>
        <v>50</v>
      </c>
      <c r="P2464" s="8">
        <f t="shared" si="383"/>
        <v>16.5</v>
      </c>
      <c r="Q2464" s="9">
        <f t="shared" si="384"/>
        <v>34.475000000000001</v>
      </c>
      <c r="R2464" s="9">
        <f t="shared" si="385"/>
        <v>35.625</v>
      </c>
      <c r="S2464" s="9">
        <f t="shared" si="386"/>
        <v>30.425000000000001</v>
      </c>
      <c r="T2464" s="9">
        <f t="shared" si="387"/>
        <v>34.125</v>
      </c>
      <c r="U2464" s="8">
        <f t="shared" si="388"/>
        <v>33.508333333333333</v>
      </c>
      <c r="V2464" s="8">
        <f t="shared" si="389"/>
        <v>33.662499999999994</v>
      </c>
    </row>
    <row r="2465" spans="1:22" ht="13.5" x14ac:dyDescent="0.25">
      <c r="A2465" s="3">
        <f>RSI!A2465</f>
        <v>45594</v>
      </c>
      <c r="B2465" s="2">
        <f>RSI!B2465</f>
        <v>6.9523000000000001</v>
      </c>
      <c r="C2465" s="2">
        <f>RSI!I2465</f>
        <v>33.61226540650911</v>
      </c>
      <c r="D2465" s="2">
        <f>MACD!E2465</f>
        <v>2.5319937683616622E-2</v>
      </c>
      <c r="E2465" s="2">
        <f>MACD!F2465</f>
        <v>2.4559125985768867E-2</v>
      </c>
      <c r="F2465" s="2">
        <f>'Moving Avg'!D2465</f>
        <v>6.9635800000000003</v>
      </c>
      <c r="G2465" s="2">
        <f>'Moving Avg'!F2465</f>
        <v>6.9875500000000015</v>
      </c>
      <c r="H2465" s="2">
        <f>'Moving Avg'!G2465</f>
        <v>7.0088879999999998</v>
      </c>
      <c r="I2465" s="2">
        <f>'Moving Avg'!H2465</f>
        <v>5.5751779999999904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  <c r="M2465" s="8">
        <f t="shared" si="380"/>
        <v>25</v>
      </c>
      <c r="N2465" s="8">
        <f t="shared" si="381"/>
        <v>0</v>
      </c>
      <c r="O2465" s="8">
        <f t="shared" si="382"/>
        <v>50</v>
      </c>
      <c r="P2465" s="8">
        <f t="shared" si="383"/>
        <v>16.5</v>
      </c>
      <c r="Q2465" s="9">
        <f t="shared" si="384"/>
        <v>18.725000000000001</v>
      </c>
      <c r="R2465" s="9">
        <f t="shared" si="385"/>
        <v>26.625</v>
      </c>
      <c r="S2465" s="9">
        <f t="shared" si="386"/>
        <v>23.675000000000001</v>
      </c>
      <c r="T2465" s="9">
        <f t="shared" si="387"/>
        <v>22.875</v>
      </c>
      <c r="U2465" s="8">
        <f t="shared" si="388"/>
        <v>23.008333333333336</v>
      </c>
      <c r="V2465" s="8">
        <f t="shared" si="389"/>
        <v>22.975000000000001</v>
      </c>
    </row>
    <row r="2466" spans="1:22" ht="13.5" x14ac:dyDescent="0.25">
      <c r="A2466" s="3">
        <f>RSI!A2466</f>
        <v>45595</v>
      </c>
      <c r="B2466" s="2">
        <f>RSI!B2466</f>
        <v>6.9523000000000001</v>
      </c>
      <c r="C2466" s="2">
        <f>RSI!I2466</f>
        <v>33.61226540650911</v>
      </c>
      <c r="D2466" s="2">
        <f>MACD!E2466</f>
        <v>2.5406894803449376E-2</v>
      </c>
      <c r="E2466" s="2">
        <f>MACD!F2466</f>
        <v>2.4728679749304972E-2</v>
      </c>
      <c r="F2466" s="2">
        <f>'Moving Avg'!D2466</f>
        <v>6.9579400000000007</v>
      </c>
      <c r="G2466" s="2">
        <f>'Moving Avg'!F2466</f>
        <v>6.9852000000000016</v>
      </c>
      <c r="H2466" s="2">
        <f>'Moving Avg'!G2466</f>
        <v>7.0073839999999992</v>
      </c>
      <c r="I2466" s="2">
        <f>'Moving Avg'!H2466</f>
        <v>5.5881079999999903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  <c r="M2466" s="8">
        <f t="shared" si="380"/>
        <v>25</v>
      </c>
      <c r="N2466" s="8">
        <f t="shared" si="381"/>
        <v>0</v>
      </c>
      <c r="O2466" s="8">
        <f t="shared" si="382"/>
        <v>50</v>
      </c>
      <c r="P2466" s="8">
        <f t="shared" si="383"/>
        <v>16.5</v>
      </c>
      <c r="Q2466" s="9">
        <f t="shared" si="384"/>
        <v>18.725000000000001</v>
      </c>
      <c r="R2466" s="9">
        <f t="shared" si="385"/>
        <v>26.625</v>
      </c>
      <c r="S2466" s="9">
        <f t="shared" si="386"/>
        <v>23.675000000000001</v>
      </c>
      <c r="T2466" s="9">
        <f t="shared" si="387"/>
        <v>22.875</v>
      </c>
      <c r="U2466" s="8">
        <f t="shared" si="388"/>
        <v>23.008333333333336</v>
      </c>
      <c r="V2466" s="8">
        <f t="shared" si="389"/>
        <v>22.975000000000001</v>
      </c>
    </row>
    <row r="2467" spans="1:22" ht="13.5" x14ac:dyDescent="0.25">
      <c r="A2467" s="3">
        <f>RSI!A2467</f>
        <v>45596</v>
      </c>
      <c r="B2467" s="2">
        <f>RSI!B2467</f>
        <v>6.9523000000000001</v>
      </c>
      <c r="C2467" s="2">
        <f>RSI!I2467</f>
        <v>33.61226540650911</v>
      </c>
      <c r="D2467" s="2">
        <f>MACD!E2467</f>
        <v>2.5613976366813063E-2</v>
      </c>
      <c r="E2467" s="2">
        <f>MACD!F2467</f>
        <v>2.4905739072806594E-2</v>
      </c>
      <c r="F2467" s="2">
        <f>'Moving Avg'!D2467</f>
        <v>6.9522999999999993</v>
      </c>
      <c r="G2467" s="2">
        <f>'Moving Avg'!F2467</f>
        <v>6.9828500000000009</v>
      </c>
      <c r="H2467" s="2">
        <f>'Moving Avg'!G2467</f>
        <v>7.0058799999999986</v>
      </c>
      <c r="I2467" s="2">
        <f>'Moving Avg'!H2467</f>
        <v>5.6010379999999911</v>
      </c>
      <c r="J2467" s="6" t="str">
        <f>OBV!F2467</f>
        <v>BEARISH</v>
      </c>
      <c r="K2467" s="6" t="str">
        <f>OBV!G2467</f>
        <v>NEUTRAL</v>
      </c>
      <c r="L2467" s="6" t="str">
        <f>OBV!H2467</f>
        <v>CONFIRMED BEARISH</v>
      </c>
      <c r="M2467" s="8">
        <f t="shared" si="380"/>
        <v>25</v>
      </c>
      <c r="N2467" s="8">
        <f t="shared" si="381"/>
        <v>0</v>
      </c>
      <c r="O2467" s="8">
        <f t="shared" si="382"/>
        <v>50</v>
      </c>
      <c r="P2467" s="8">
        <f t="shared" si="383"/>
        <v>16.5</v>
      </c>
      <c r="Q2467" s="9">
        <f t="shared" si="384"/>
        <v>18.725000000000001</v>
      </c>
      <c r="R2467" s="9">
        <f t="shared" si="385"/>
        <v>26.625</v>
      </c>
      <c r="S2467" s="9">
        <f t="shared" si="386"/>
        <v>23.675000000000001</v>
      </c>
      <c r="T2467" s="9">
        <f t="shared" si="387"/>
        <v>22.875</v>
      </c>
      <c r="U2467" s="8">
        <f t="shared" si="388"/>
        <v>23.008333333333336</v>
      </c>
      <c r="V2467" s="8">
        <f t="shared" si="389"/>
        <v>22.975000000000001</v>
      </c>
    </row>
    <row r="2468" spans="1:22" ht="13.5" x14ac:dyDescent="0.25">
      <c r="A2468" s="3">
        <f>RSI!A2468</f>
        <v>45597</v>
      </c>
      <c r="B2468" s="2">
        <f>RSI!B2468</f>
        <v>6.9523000000000001</v>
      </c>
      <c r="C2468" s="2">
        <f>RSI!I2468</f>
        <v>33.61226540650911</v>
      </c>
      <c r="D2468" s="2">
        <f>MACD!E2468</f>
        <v>2.5912812618828163E-2</v>
      </c>
      <c r="E2468" s="2">
        <f>MACD!F2468</f>
        <v>2.5107153782010911E-2</v>
      </c>
      <c r="F2468" s="2">
        <f>'Moving Avg'!D2468</f>
        <v>6.9522999999999993</v>
      </c>
      <c r="G2468" s="2">
        <f>'Moving Avg'!F2468</f>
        <v>6.980500000000001</v>
      </c>
      <c r="H2468" s="2">
        <f>'Moving Avg'!G2468</f>
        <v>7.0043759999999988</v>
      </c>
      <c r="I2468" s="2">
        <f>'Moving Avg'!H2468</f>
        <v>5.613967999999991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0</v>
      </c>
      <c r="O2468" s="8">
        <f t="shared" si="382"/>
        <v>50</v>
      </c>
      <c r="P2468" s="8">
        <f t="shared" si="383"/>
        <v>33</v>
      </c>
      <c r="Q2468" s="9">
        <f t="shared" si="384"/>
        <v>21.2</v>
      </c>
      <c r="R2468" s="9">
        <f t="shared" si="385"/>
        <v>30.75</v>
      </c>
      <c r="S2468" s="9">
        <f t="shared" si="386"/>
        <v>31.1</v>
      </c>
      <c r="T2468" s="9">
        <f t="shared" si="387"/>
        <v>27</v>
      </c>
      <c r="U2468" s="8">
        <f t="shared" si="388"/>
        <v>27.683333333333337</v>
      </c>
      <c r="V2468" s="8">
        <f t="shared" si="389"/>
        <v>27.512500000000003</v>
      </c>
    </row>
    <row r="2469" spans="1:22" ht="13.5" x14ac:dyDescent="0.25">
      <c r="A2469" s="3">
        <f>RSI!A2469</f>
        <v>45600</v>
      </c>
      <c r="B2469" s="2">
        <f>RSI!B2469</f>
        <v>6.9523000000000001</v>
      </c>
      <c r="C2469" s="2">
        <f>RSI!I2469</f>
        <v>33.61226540650911</v>
      </c>
      <c r="D2469" s="2">
        <f>MACD!E2469</f>
        <v>2.6280130906091159E-2</v>
      </c>
      <c r="E2469" s="2">
        <f>MACD!F2469</f>
        <v>2.5341749206826962E-2</v>
      </c>
      <c r="F2469" s="2">
        <f>'Moving Avg'!D2469</f>
        <v>6.9522999999999993</v>
      </c>
      <c r="G2469" s="2">
        <f>'Moving Avg'!F2469</f>
        <v>6.9781499999999994</v>
      </c>
      <c r="H2469" s="2">
        <f>'Moving Avg'!G2469</f>
        <v>7.0028719999999991</v>
      </c>
      <c r="I2469" s="2">
        <f>'Moving Avg'!H2469</f>
        <v>5.6259374999999894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25</v>
      </c>
      <c r="N2469" s="8">
        <f t="shared" si="381"/>
        <v>0</v>
      </c>
      <c r="O2469" s="8">
        <f t="shared" si="382"/>
        <v>50</v>
      </c>
      <c r="P2469" s="8">
        <f t="shared" si="383"/>
        <v>33</v>
      </c>
      <c r="Q2469" s="9">
        <f t="shared" si="384"/>
        <v>21.2</v>
      </c>
      <c r="R2469" s="9">
        <f t="shared" si="385"/>
        <v>30.75</v>
      </c>
      <c r="S2469" s="9">
        <f t="shared" si="386"/>
        <v>31.1</v>
      </c>
      <c r="T2469" s="9">
        <f t="shared" si="387"/>
        <v>27</v>
      </c>
      <c r="U2469" s="8">
        <f t="shared" si="388"/>
        <v>27.683333333333337</v>
      </c>
      <c r="V2469" s="8">
        <f t="shared" si="389"/>
        <v>27.512500000000003</v>
      </c>
    </row>
    <row r="2470" spans="1:22" ht="13.5" x14ac:dyDescent="0.25">
      <c r="A2470" s="3">
        <f>RSI!A2470</f>
        <v>45601</v>
      </c>
      <c r="B2470" s="2">
        <f>RSI!B2470</f>
        <v>6.9523000000000001</v>
      </c>
      <c r="C2470" s="2">
        <f>RSI!I2470</f>
        <v>33.61226540650911</v>
      </c>
      <c r="D2470" s="2">
        <f>MACD!E2470</f>
        <v>2.5250763400030962E-2</v>
      </c>
      <c r="E2470" s="2">
        <f>MACD!F2470</f>
        <v>2.5323552045467764E-2</v>
      </c>
      <c r="F2470" s="2">
        <f>'Moving Avg'!D2470</f>
        <v>6.9522999999999993</v>
      </c>
      <c r="G2470" s="2">
        <f>'Moving Avg'!F2470</f>
        <v>6.9757999999999996</v>
      </c>
      <c r="H2470" s="2">
        <f>'Moving Avg'!G2470</f>
        <v>7.0013679999999985</v>
      </c>
      <c r="I2470" s="2">
        <f>'Moving Avg'!H2470</f>
        <v>5.6388674999999884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25</v>
      </c>
      <c r="N2470" s="8">
        <f t="shared" si="381"/>
        <v>45</v>
      </c>
      <c r="O2470" s="8">
        <f t="shared" si="382"/>
        <v>50</v>
      </c>
      <c r="P2470" s="8">
        <f t="shared" si="383"/>
        <v>33</v>
      </c>
      <c r="Q2470" s="9">
        <f t="shared" si="384"/>
        <v>36.950000000000003</v>
      </c>
      <c r="R2470" s="9">
        <f t="shared" si="385"/>
        <v>39.75</v>
      </c>
      <c r="S2470" s="9">
        <f t="shared" si="386"/>
        <v>37.85</v>
      </c>
      <c r="T2470" s="9">
        <f t="shared" si="387"/>
        <v>38.25</v>
      </c>
      <c r="U2470" s="8">
        <f t="shared" si="388"/>
        <v>38.183333333333337</v>
      </c>
      <c r="V2470" s="8">
        <f t="shared" si="389"/>
        <v>38.200000000000003</v>
      </c>
    </row>
    <row r="2471" spans="1:22" ht="13.5" x14ac:dyDescent="0.25">
      <c r="A2471" s="3">
        <f>RSI!A2471</f>
        <v>45602</v>
      </c>
      <c r="B2471" s="2">
        <f>RSI!B2471</f>
        <v>6.9523000000000001</v>
      </c>
      <c r="C2471" s="2">
        <f>RSI!I2471</f>
        <v>33.61226540650911</v>
      </c>
      <c r="D2471" s="2">
        <f>MACD!E2471</f>
        <v>2.447788842063936E-2</v>
      </c>
      <c r="E2471" s="2">
        <f>MACD!F2471</f>
        <v>2.5154419320502087E-2</v>
      </c>
      <c r="F2471" s="2">
        <f>'Moving Avg'!D2471</f>
        <v>6.9522999999999993</v>
      </c>
      <c r="G2471" s="2">
        <f>'Moving Avg'!F2471</f>
        <v>6.9734499999999979</v>
      </c>
      <c r="H2471" s="2">
        <f>'Moving Avg'!G2471</f>
        <v>6.9998639999999988</v>
      </c>
      <c r="I2471" s="2">
        <f>'Moving Avg'!H2471</f>
        <v>5.6508369999999886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25</v>
      </c>
      <c r="N2471" s="8">
        <f t="shared" si="381"/>
        <v>45</v>
      </c>
      <c r="O2471" s="8">
        <f t="shared" si="382"/>
        <v>50</v>
      </c>
      <c r="P2471" s="8">
        <f t="shared" si="383"/>
        <v>33</v>
      </c>
      <c r="Q2471" s="9">
        <f t="shared" si="384"/>
        <v>36.950000000000003</v>
      </c>
      <c r="R2471" s="9">
        <f t="shared" si="385"/>
        <v>39.75</v>
      </c>
      <c r="S2471" s="9">
        <f t="shared" si="386"/>
        <v>37.85</v>
      </c>
      <c r="T2471" s="9">
        <f t="shared" si="387"/>
        <v>38.25</v>
      </c>
      <c r="U2471" s="8">
        <f t="shared" si="388"/>
        <v>38.183333333333337</v>
      </c>
      <c r="V2471" s="8">
        <f t="shared" si="389"/>
        <v>38.200000000000003</v>
      </c>
    </row>
    <row r="2472" spans="1:22" ht="13.5" x14ac:dyDescent="0.25">
      <c r="A2472" s="3">
        <f>RSI!A2472</f>
        <v>45603</v>
      </c>
      <c r="B2472" s="2">
        <f>RSI!B2472</f>
        <v>6.9523000000000001</v>
      </c>
      <c r="C2472" s="2">
        <f>RSI!I2472</f>
        <v>33.61226540650911</v>
      </c>
      <c r="D2472" s="2">
        <f>MACD!E2472</f>
        <v>2.3914776816607031E-2</v>
      </c>
      <c r="E2472" s="2">
        <f>MACD!F2472</f>
        <v>2.4906490819723077E-2</v>
      </c>
      <c r="F2472" s="2">
        <f>'Moving Avg'!D2472</f>
        <v>6.9522999999999993</v>
      </c>
      <c r="G2472" s="2">
        <f>'Moving Avg'!F2472</f>
        <v>6.9710999999999981</v>
      </c>
      <c r="H2472" s="2">
        <f>'Moving Avg'!G2472</f>
        <v>6.998359999999999</v>
      </c>
      <c r="I2472" s="2">
        <f>'Moving Avg'!H2472</f>
        <v>5.6625879999999889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  <c r="M2472" s="8">
        <f t="shared" si="380"/>
        <v>25</v>
      </c>
      <c r="N2472" s="8">
        <f t="shared" si="381"/>
        <v>45</v>
      </c>
      <c r="O2472" s="8">
        <f t="shared" si="382"/>
        <v>50</v>
      </c>
      <c r="P2472" s="8">
        <f t="shared" si="383"/>
        <v>33</v>
      </c>
      <c r="Q2472" s="9">
        <f t="shared" si="384"/>
        <v>36.950000000000003</v>
      </c>
      <c r="R2472" s="9">
        <f t="shared" si="385"/>
        <v>39.75</v>
      </c>
      <c r="S2472" s="9">
        <f t="shared" si="386"/>
        <v>37.85</v>
      </c>
      <c r="T2472" s="9">
        <f t="shared" si="387"/>
        <v>38.25</v>
      </c>
      <c r="U2472" s="8">
        <f t="shared" si="388"/>
        <v>38.183333333333337</v>
      </c>
      <c r="V2472" s="8">
        <f t="shared" si="389"/>
        <v>38.200000000000003</v>
      </c>
    </row>
    <row r="2473" spans="1:22" ht="13.5" x14ac:dyDescent="0.25">
      <c r="A2473" s="3">
        <f>RSI!A2473</f>
        <v>45604</v>
      </c>
      <c r="B2473" s="2">
        <f>RSI!B2473</f>
        <v>6.9523000000000001</v>
      </c>
      <c r="C2473" s="2">
        <f>RSI!I2473</f>
        <v>33.61226540650911</v>
      </c>
      <c r="D2473" s="2">
        <f>MACD!E2473</f>
        <v>1.9183965425223271E-2</v>
      </c>
      <c r="E2473" s="2">
        <f>MACD!F2473</f>
        <v>2.3761985740823117E-2</v>
      </c>
      <c r="F2473" s="2">
        <f>'Moving Avg'!D2473</f>
        <v>6.9522999999999993</v>
      </c>
      <c r="G2473" s="2">
        <f>'Moving Avg'!F2473</f>
        <v>6.9687499999999973</v>
      </c>
      <c r="H2473" s="2">
        <f>'Moving Avg'!G2473</f>
        <v>6.9968559999999975</v>
      </c>
      <c r="I2473" s="2">
        <f>'Moving Avg'!H2473</f>
        <v>5.6743389999999883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25</v>
      </c>
      <c r="N2473" s="8">
        <f t="shared" si="381"/>
        <v>45</v>
      </c>
      <c r="O2473" s="8">
        <f t="shared" si="382"/>
        <v>50</v>
      </c>
      <c r="P2473" s="8">
        <f t="shared" si="383"/>
        <v>33</v>
      </c>
      <c r="Q2473" s="9">
        <f t="shared" si="384"/>
        <v>36.950000000000003</v>
      </c>
      <c r="R2473" s="9">
        <f t="shared" si="385"/>
        <v>39.75</v>
      </c>
      <c r="S2473" s="9">
        <f t="shared" si="386"/>
        <v>37.85</v>
      </c>
      <c r="T2473" s="9">
        <f t="shared" si="387"/>
        <v>38.25</v>
      </c>
      <c r="U2473" s="8">
        <f t="shared" si="388"/>
        <v>38.183333333333337</v>
      </c>
      <c r="V2473" s="8">
        <f t="shared" si="389"/>
        <v>38.200000000000003</v>
      </c>
    </row>
    <row r="2474" spans="1:22" ht="13.5" x14ac:dyDescent="0.25">
      <c r="A2474" s="3">
        <f>RSI!A2474</f>
        <v>45607</v>
      </c>
      <c r="B2474" s="2">
        <f>RSI!B2474</f>
        <v>6.9523000000000001</v>
      </c>
      <c r="C2474" s="2">
        <f>RSI!I2474</f>
        <v>33.61226540650911</v>
      </c>
      <c r="D2474" s="2">
        <f>MACD!E2474</f>
        <v>1.5258868575275919E-2</v>
      </c>
      <c r="E2474" s="2">
        <f>MACD!F2474</f>
        <v>2.2061362307713682E-2</v>
      </c>
      <c r="F2474" s="2">
        <f>'Moving Avg'!D2474</f>
        <v>6.9522999999999993</v>
      </c>
      <c r="G2474" s="2">
        <f>'Moving Avg'!F2474</f>
        <v>6.9663999999999975</v>
      </c>
      <c r="H2474" s="2">
        <f>'Moving Avg'!G2474</f>
        <v>6.9949759999999976</v>
      </c>
      <c r="I2474" s="2">
        <f>'Moving Avg'!H2474</f>
        <v>5.6860899999999877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25</v>
      </c>
      <c r="N2474" s="8">
        <f t="shared" si="381"/>
        <v>45</v>
      </c>
      <c r="O2474" s="8">
        <f t="shared" si="382"/>
        <v>50</v>
      </c>
      <c r="P2474" s="8">
        <f t="shared" si="383"/>
        <v>33</v>
      </c>
      <c r="Q2474" s="9">
        <f t="shared" si="384"/>
        <v>36.950000000000003</v>
      </c>
      <c r="R2474" s="9">
        <f t="shared" si="385"/>
        <v>39.75</v>
      </c>
      <c r="S2474" s="9">
        <f t="shared" si="386"/>
        <v>37.85</v>
      </c>
      <c r="T2474" s="9">
        <f t="shared" si="387"/>
        <v>38.25</v>
      </c>
      <c r="U2474" s="8">
        <f t="shared" si="388"/>
        <v>38.183333333333337</v>
      </c>
      <c r="V2474" s="8">
        <f t="shared" si="389"/>
        <v>38.200000000000003</v>
      </c>
    </row>
    <row r="2475" spans="1:22" ht="13.5" x14ac:dyDescent="0.25">
      <c r="A2475" s="3">
        <f>RSI!A2475</f>
        <v>45608</v>
      </c>
      <c r="B2475" s="2">
        <f>RSI!B2475</f>
        <v>6.9523000000000001</v>
      </c>
      <c r="C2475" s="2">
        <f>RSI!I2475</f>
        <v>33.61226540650911</v>
      </c>
      <c r="D2475" s="2">
        <f>MACD!E2475</f>
        <v>1.2009760005371461E-2</v>
      </c>
      <c r="E2475" s="2">
        <f>MACD!F2475</f>
        <v>2.0051041847245238E-2</v>
      </c>
      <c r="F2475" s="2">
        <f>'Moving Avg'!D2475</f>
        <v>6.9522999999999993</v>
      </c>
      <c r="G2475" s="2">
        <f>'Moving Avg'!F2475</f>
        <v>6.9640499999999976</v>
      </c>
      <c r="H2475" s="2">
        <f>'Moving Avg'!G2475</f>
        <v>6.9930959999999969</v>
      </c>
      <c r="I2475" s="2">
        <f>'Moving Avg'!H2475</f>
        <v>5.6978409999999879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25</v>
      </c>
      <c r="N2475" s="8">
        <f t="shared" si="381"/>
        <v>45</v>
      </c>
      <c r="O2475" s="8">
        <f t="shared" si="382"/>
        <v>50</v>
      </c>
      <c r="P2475" s="8">
        <f t="shared" si="383"/>
        <v>33</v>
      </c>
      <c r="Q2475" s="9">
        <f t="shared" si="384"/>
        <v>36.950000000000003</v>
      </c>
      <c r="R2475" s="9">
        <f t="shared" si="385"/>
        <v>39.75</v>
      </c>
      <c r="S2475" s="9">
        <f t="shared" si="386"/>
        <v>37.85</v>
      </c>
      <c r="T2475" s="9">
        <f t="shared" si="387"/>
        <v>38.25</v>
      </c>
      <c r="U2475" s="8">
        <f t="shared" si="388"/>
        <v>38.183333333333337</v>
      </c>
      <c r="V2475" s="8">
        <f t="shared" si="389"/>
        <v>38.200000000000003</v>
      </c>
    </row>
    <row r="2476" spans="1:22" ht="13.5" x14ac:dyDescent="0.25">
      <c r="A2476" s="3">
        <f>RSI!A2476</f>
        <v>45609</v>
      </c>
      <c r="B2476" s="2">
        <f>RSI!B2476</f>
        <v>6.9523000000000001</v>
      </c>
      <c r="C2476" s="2">
        <f>RSI!I2476</f>
        <v>33.61226540650911</v>
      </c>
      <c r="D2476" s="2">
        <f>MACD!E2476</f>
        <v>9.3272987610832914E-3</v>
      </c>
      <c r="E2476" s="2">
        <f>MACD!F2476</f>
        <v>1.7906293230012849E-2</v>
      </c>
      <c r="F2476" s="2">
        <f>'Moving Avg'!D2476</f>
        <v>6.9522999999999993</v>
      </c>
      <c r="G2476" s="2">
        <f>'Moving Avg'!F2476</f>
        <v>6.9621699999999977</v>
      </c>
      <c r="H2476" s="2">
        <f>'Moving Avg'!G2476</f>
        <v>6.991215999999997</v>
      </c>
      <c r="I2476" s="2">
        <f>'Moving Avg'!H2476</f>
        <v>5.7095919999999891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25</v>
      </c>
      <c r="N2476" s="8">
        <f t="shared" si="381"/>
        <v>45</v>
      </c>
      <c r="O2476" s="8">
        <f t="shared" si="382"/>
        <v>50</v>
      </c>
      <c r="P2476" s="8">
        <f t="shared" si="383"/>
        <v>33</v>
      </c>
      <c r="Q2476" s="9">
        <f t="shared" si="384"/>
        <v>36.950000000000003</v>
      </c>
      <c r="R2476" s="9">
        <f t="shared" si="385"/>
        <v>39.75</v>
      </c>
      <c r="S2476" s="9">
        <f t="shared" si="386"/>
        <v>37.85</v>
      </c>
      <c r="T2476" s="9">
        <f t="shared" si="387"/>
        <v>38.25</v>
      </c>
      <c r="U2476" s="8">
        <f t="shared" si="388"/>
        <v>38.183333333333337</v>
      </c>
      <c r="V2476" s="8">
        <f t="shared" si="389"/>
        <v>38.200000000000003</v>
      </c>
    </row>
    <row r="2477" spans="1:22" ht="13.5" x14ac:dyDescent="0.25">
      <c r="A2477" s="3">
        <f>RSI!A2477</f>
        <v>45610</v>
      </c>
      <c r="B2477" s="2">
        <f>RSI!B2477</f>
        <v>6.9523000000000001</v>
      </c>
      <c r="C2477" s="2">
        <f>RSI!I2477</f>
        <v>33.61226540650911</v>
      </c>
      <c r="D2477" s="2">
        <f>MACD!E2477</f>
        <v>7.119361333096208E-3</v>
      </c>
      <c r="E2477" s="2">
        <f>MACD!F2477</f>
        <v>1.5748906850629522E-2</v>
      </c>
      <c r="F2477" s="2">
        <f>'Moving Avg'!D2477</f>
        <v>6.9522999999999993</v>
      </c>
      <c r="G2477" s="2">
        <f>'Moving Avg'!F2477</f>
        <v>6.9602899999999979</v>
      </c>
      <c r="H2477" s="2">
        <f>'Moving Avg'!G2477</f>
        <v>6.9893359999999971</v>
      </c>
      <c r="I2477" s="2">
        <f>'Moving Avg'!H2477</f>
        <v>5.7223469999999885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25</v>
      </c>
      <c r="N2477" s="8">
        <f t="shared" si="381"/>
        <v>45</v>
      </c>
      <c r="O2477" s="8">
        <f t="shared" si="382"/>
        <v>50</v>
      </c>
      <c r="P2477" s="8">
        <f t="shared" si="383"/>
        <v>33</v>
      </c>
      <c r="Q2477" s="9">
        <f t="shared" si="384"/>
        <v>36.950000000000003</v>
      </c>
      <c r="R2477" s="9">
        <f t="shared" si="385"/>
        <v>39.75</v>
      </c>
      <c r="S2477" s="9">
        <f t="shared" si="386"/>
        <v>37.85</v>
      </c>
      <c r="T2477" s="9">
        <f t="shared" si="387"/>
        <v>38.25</v>
      </c>
      <c r="U2477" s="8">
        <f t="shared" si="388"/>
        <v>38.183333333333337</v>
      </c>
      <c r="V2477" s="8">
        <f t="shared" si="389"/>
        <v>38.200000000000003</v>
      </c>
    </row>
    <row r="2478" spans="1:22" ht="13.5" x14ac:dyDescent="0.25">
      <c r="A2478" s="3">
        <f>RSI!A2478</f>
        <v>45611</v>
      </c>
      <c r="B2478" s="2">
        <f>RSI!B2478</f>
        <v>6.9523000000000001</v>
      </c>
      <c r="C2478" s="2">
        <f>RSI!I2478</f>
        <v>33.61226540650911</v>
      </c>
      <c r="D2478" s="2">
        <f>MACD!E2478</f>
        <v>5.3083635039525845E-3</v>
      </c>
      <c r="E2478" s="2">
        <f>MACD!F2478</f>
        <v>1.3660798181294136E-2</v>
      </c>
      <c r="F2478" s="2">
        <f>'Moving Avg'!D2478</f>
        <v>6.9522999999999993</v>
      </c>
      <c r="G2478" s="2">
        <f>'Moving Avg'!F2478</f>
        <v>6.958409999999998</v>
      </c>
      <c r="H2478" s="2">
        <f>'Moving Avg'!G2478</f>
        <v>6.9874559999999972</v>
      </c>
      <c r="I2478" s="2">
        <f>'Moving Avg'!H2478</f>
        <v>5.7351019999999879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25</v>
      </c>
      <c r="N2478" s="8">
        <f t="shared" si="381"/>
        <v>45</v>
      </c>
      <c r="O2478" s="8">
        <f t="shared" si="382"/>
        <v>50</v>
      </c>
      <c r="P2478" s="8">
        <f t="shared" si="383"/>
        <v>33</v>
      </c>
      <c r="Q2478" s="9">
        <f t="shared" si="384"/>
        <v>36.950000000000003</v>
      </c>
      <c r="R2478" s="9">
        <f t="shared" si="385"/>
        <v>39.75</v>
      </c>
      <c r="S2478" s="9">
        <f t="shared" si="386"/>
        <v>37.85</v>
      </c>
      <c r="T2478" s="9">
        <f t="shared" si="387"/>
        <v>38.25</v>
      </c>
      <c r="U2478" s="8">
        <f t="shared" si="388"/>
        <v>38.183333333333337</v>
      </c>
      <c r="V2478" s="8">
        <f t="shared" si="389"/>
        <v>38.200000000000003</v>
      </c>
    </row>
    <row r="2479" spans="1:22" ht="13.5" x14ac:dyDescent="0.25">
      <c r="A2479" s="3">
        <f>RSI!A2479</f>
        <v>45614</v>
      </c>
      <c r="B2479" s="2">
        <f>RSI!B2479</f>
        <v>6.9523000000000001</v>
      </c>
      <c r="C2479" s="2">
        <f>RSI!I2479</f>
        <v>33.61226540650911</v>
      </c>
      <c r="D2479" s="2">
        <f>MACD!E2479</f>
        <v>3.828996389906969E-3</v>
      </c>
      <c r="E2479" s="2">
        <f>MACD!F2479</f>
        <v>1.1694437823016704E-2</v>
      </c>
      <c r="F2479" s="2">
        <f>'Moving Avg'!D2479</f>
        <v>6.9522999999999993</v>
      </c>
      <c r="G2479" s="2">
        <f>'Moving Avg'!F2479</f>
        <v>6.9565299999999981</v>
      </c>
      <c r="H2479" s="2">
        <f>'Moving Avg'!G2479</f>
        <v>6.9855759999999973</v>
      </c>
      <c r="I2479" s="2">
        <f>'Moving Avg'!H2479</f>
        <v>5.7471584999999878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25</v>
      </c>
      <c r="N2479" s="8">
        <f t="shared" si="381"/>
        <v>45</v>
      </c>
      <c r="O2479" s="8">
        <f t="shared" si="382"/>
        <v>50</v>
      </c>
      <c r="P2479" s="8">
        <f t="shared" si="383"/>
        <v>33</v>
      </c>
      <c r="Q2479" s="9">
        <f t="shared" si="384"/>
        <v>36.950000000000003</v>
      </c>
      <c r="R2479" s="9">
        <f t="shared" si="385"/>
        <v>39.75</v>
      </c>
      <c r="S2479" s="9">
        <f t="shared" si="386"/>
        <v>37.85</v>
      </c>
      <c r="T2479" s="9">
        <f t="shared" si="387"/>
        <v>38.25</v>
      </c>
      <c r="U2479" s="8">
        <f t="shared" si="388"/>
        <v>38.183333333333337</v>
      </c>
      <c r="V2479" s="8">
        <f t="shared" si="389"/>
        <v>38.200000000000003</v>
      </c>
    </row>
    <row r="2480" spans="1:22" ht="13.5" x14ac:dyDescent="0.25">
      <c r="A2480" s="3">
        <f>RSI!A2480</f>
        <v>45615</v>
      </c>
      <c r="B2480" s="2">
        <f>RSI!B2480</f>
        <v>6.9523000000000001</v>
      </c>
      <c r="C2480" s="2">
        <f>RSI!I2480</f>
        <v>33.61226540650911</v>
      </c>
      <c r="D2480" s="2">
        <f>MACD!E2480</f>
        <v>2.6263127946881681E-3</v>
      </c>
      <c r="E2480" s="2">
        <f>MACD!F2480</f>
        <v>9.8808128173509969E-3</v>
      </c>
      <c r="F2480" s="2">
        <f>'Moving Avg'!D2480</f>
        <v>6.9522999999999993</v>
      </c>
      <c r="G2480" s="2">
        <f>'Moving Avg'!F2480</f>
        <v>6.9551199999999982</v>
      </c>
      <c r="H2480" s="2">
        <f>'Moving Avg'!G2480</f>
        <v>6.9838839999999971</v>
      </c>
      <c r="I2480" s="2">
        <f>'Moving Avg'!H2480</f>
        <v>5.7589529999999884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25</v>
      </c>
      <c r="N2480" s="8">
        <f t="shared" si="381"/>
        <v>45</v>
      </c>
      <c r="O2480" s="8">
        <f t="shared" si="382"/>
        <v>50</v>
      </c>
      <c r="P2480" s="8">
        <f t="shared" si="383"/>
        <v>33</v>
      </c>
      <c r="Q2480" s="9">
        <f t="shared" si="384"/>
        <v>36.950000000000003</v>
      </c>
      <c r="R2480" s="9">
        <f t="shared" si="385"/>
        <v>39.75</v>
      </c>
      <c r="S2480" s="9">
        <f t="shared" si="386"/>
        <v>37.85</v>
      </c>
      <c r="T2480" s="9">
        <f t="shared" si="387"/>
        <v>38.25</v>
      </c>
      <c r="U2480" s="8">
        <f t="shared" si="388"/>
        <v>38.183333333333337</v>
      </c>
      <c r="V2480" s="8">
        <f t="shared" si="389"/>
        <v>38.200000000000003</v>
      </c>
    </row>
    <row r="2481" spans="1:22" ht="13.5" x14ac:dyDescent="0.25">
      <c r="A2481" s="3">
        <f>RSI!A2481</f>
        <v>45616</v>
      </c>
      <c r="B2481" s="2">
        <f>RSI!B2481</f>
        <v>6.9523000000000001</v>
      </c>
      <c r="C2481" s="2">
        <f>RSI!I2481</f>
        <v>33.61226540650911</v>
      </c>
      <c r="D2481" s="2">
        <f>MACD!E2481</f>
        <v>1.6541098321116721E-3</v>
      </c>
      <c r="E2481" s="2">
        <f>MACD!F2481</f>
        <v>8.2354722203031323E-3</v>
      </c>
      <c r="F2481" s="2">
        <f>'Moving Avg'!D2481</f>
        <v>6.9522999999999993</v>
      </c>
      <c r="G2481" s="2">
        <f>'Moving Avg'!F2481</f>
        <v>6.9537099999999983</v>
      </c>
      <c r="H2481" s="2">
        <f>'Moving Avg'!G2481</f>
        <v>6.9820039999999972</v>
      </c>
      <c r="I2481" s="2">
        <f>'Moving Avg'!H2481</f>
        <v>5.7707474999999882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25</v>
      </c>
      <c r="N2481" s="8">
        <f t="shared" si="381"/>
        <v>45</v>
      </c>
      <c r="O2481" s="8">
        <f t="shared" si="382"/>
        <v>50</v>
      </c>
      <c r="P2481" s="8">
        <f t="shared" si="383"/>
        <v>33</v>
      </c>
      <c r="Q2481" s="9">
        <f t="shared" si="384"/>
        <v>36.950000000000003</v>
      </c>
      <c r="R2481" s="9">
        <f t="shared" si="385"/>
        <v>39.75</v>
      </c>
      <c r="S2481" s="9">
        <f t="shared" si="386"/>
        <v>37.85</v>
      </c>
      <c r="T2481" s="9">
        <f t="shared" si="387"/>
        <v>38.25</v>
      </c>
      <c r="U2481" s="8">
        <f t="shared" si="388"/>
        <v>38.183333333333337</v>
      </c>
      <c r="V2481" s="8">
        <f t="shared" si="389"/>
        <v>38.200000000000003</v>
      </c>
    </row>
    <row r="2482" spans="1:22" ht="13.5" x14ac:dyDescent="0.25">
      <c r="A2482" s="3">
        <f>RSI!A2482</f>
        <v>45617</v>
      </c>
      <c r="B2482" s="2">
        <f>RSI!B2482</f>
        <v>6.9523000000000001</v>
      </c>
      <c r="C2482" s="2">
        <f>RSI!I2482</f>
        <v>33.61226540650911</v>
      </c>
      <c r="D2482" s="2">
        <f>MACD!E2482</f>
        <v>8.7356209981326316E-4</v>
      </c>
      <c r="E2482" s="2">
        <f>MACD!F2482</f>
        <v>6.7630901962051591E-3</v>
      </c>
      <c r="F2482" s="2">
        <f>'Moving Avg'!D2482</f>
        <v>6.9522999999999993</v>
      </c>
      <c r="G2482" s="2">
        <f>'Moving Avg'!F2482</f>
        <v>6.9522999999999984</v>
      </c>
      <c r="H2482" s="2">
        <f>'Moving Avg'!G2482</f>
        <v>6.9803119999999979</v>
      </c>
      <c r="I2482" s="2">
        <f>'Moving Avg'!H2482</f>
        <v>5.7825419999999887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25</v>
      </c>
      <c r="N2482" s="8">
        <f t="shared" si="381"/>
        <v>45</v>
      </c>
      <c r="O2482" s="8">
        <f t="shared" si="382"/>
        <v>50</v>
      </c>
      <c r="P2482" s="8">
        <f t="shared" si="383"/>
        <v>33</v>
      </c>
      <c r="Q2482" s="9">
        <f t="shared" si="384"/>
        <v>36.950000000000003</v>
      </c>
      <c r="R2482" s="9">
        <f t="shared" si="385"/>
        <v>39.75</v>
      </c>
      <c r="S2482" s="9">
        <f t="shared" si="386"/>
        <v>37.85</v>
      </c>
      <c r="T2482" s="9">
        <f t="shared" si="387"/>
        <v>38.25</v>
      </c>
      <c r="U2482" s="8">
        <f t="shared" si="388"/>
        <v>38.183333333333337</v>
      </c>
      <c r="V2482" s="8">
        <f t="shared" si="389"/>
        <v>38.200000000000003</v>
      </c>
    </row>
    <row r="2483" spans="1:22" ht="13.5" x14ac:dyDescent="0.25">
      <c r="A2483" s="3">
        <f>RSI!A2483</f>
        <v>45618</v>
      </c>
      <c r="B2483" s="2">
        <f>RSI!B2483</f>
        <v>6.9523000000000001</v>
      </c>
      <c r="C2483" s="2">
        <f>RSI!I2483</f>
        <v>33.61226540650911</v>
      </c>
      <c r="D2483" s="2">
        <f>MACD!E2483</f>
        <v>2.5206673006561431E-4</v>
      </c>
      <c r="E2483" s="2">
        <f>MACD!F2483</f>
        <v>5.4608855029772505E-3</v>
      </c>
      <c r="F2483" s="2">
        <f>'Moving Avg'!D2483</f>
        <v>6.9522999999999993</v>
      </c>
      <c r="G2483" s="2">
        <f>'Moving Avg'!F2483</f>
        <v>6.9522999999999984</v>
      </c>
      <c r="H2483" s="2">
        <f>'Moving Avg'!G2483</f>
        <v>6.9788079999999981</v>
      </c>
      <c r="I2483" s="2">
        <f>'Moving Avg'!H2483</f>
        <v>5.7943364999999893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  <c r="M2483" s="8">
        <f t="shared" si="380"/>
        <v>25</v>
      </c>
      <c r="N2483" s="8">
        <f t="shared" si="381"/>
        <v>45</v>
      </c>
      <c r="O2483" s="8">
        <f t="shared" si="382"/>
        <v>50</v>
      </c>
      <c r="P2483" s="8">
        <f t="shared" si="383"/>
        <v>33</v>
      </c>
      <c r="Q2483" s="9">
        <f t="shared" si="384"/>
        <v>36.950000000000003</v>
      </c>
      <c r="R2483" s="9">
        <f t="shared" si="385"/>
        <v>39.75</v>
      </c>
      <c r="S2483" s="9">
        <f t="shared" si="386"/>
        <v>37.85</v>
      </c>
      <c r="T2483" s="9">
        <f t="shared" si="387"/>
        <v>38.25</v>
      </c>
      <c r="U2483" s="8">
        <f t="shared" si="388"/>
        <v>38.183333333333337</v>
      </c>
      <c r="V2483" s="8">
        <f t="shared" si="389"/>
        <v>38.200000000000003</v>
      </c>
    </row>
    <row r="2484" spans="1:22" ht="13.5" x14ac:dyDescent="0.25">
      <c r="A2484" s="3">
        <f>RSI!A2484</f>
        <v>45621</v>
      </c>
      <c r="B2484" s="2">
        <f>RSI!B2484</f>
        <v>6.9053000000000004</v>
      </c>
      <c r="C2484" s="2">
        <f>RSI!I2484</f>
        <v>8.7989526385167807</v>
      </c>
      <c r="D2484" s="2">
        <f>MACD!E2484</f>
        <v>3.2437490844792194E-3</v>
      </c>
      <c r="E2484" s="2">
        <f>MACD!F2484</f>
        <v>5.0174582192776445E-3</v>
      </c>
      <c r="F2484" s="2">
        <f>'Moving Avg'!D2484</f>
        <v>6.9428999999999998</v>
      </c>
      <c r="G2484" s="2">
        <f>'Moving Avg'!F2484</f>
        <v>6.9499499999999985</v>
      </c>
      <c r="H2484" s="2">
        <f>'Moving Avg'!G2484</f>
        <v>6.9763639999999985</v>
      </c>
      <c r="I2484" s="2">
        <f>'Moving Avg'!H2484</f>
        <v>5.80589599999999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0"/>
        <v>50</v>
      </c>
      <c r="N2484" s="8">
        <f t="shared" si="381"/>
        <v>45</v>
      </c>
      <c r="O2484" s="8">
        <f t="shared" si="382"/>
        <v>50</v>
      </c>
      <c r="P2484" s="8">
        <f t="shared" si="383"/>
        <v>16.5</v>
      </c>
      <c r="Q2484" s="9">
        <f t="shared" si="384"/>
        <v>43.225000000000001</v>
      </c>
      <c r="R2484" s="9">
        <f t="shared" si="385"/>
        <v>40.625</v>
      </c>
      <c r="S2484" s="9">
        <f t="shared" si="386"/>
        <v>34.174999999999997</v>
      </c>
      <c r="T2484" s="9">
        <f t="shared" si="387"/>
        <v>40.375</v>
      </c>
      <c r="U2484" s="8">
        <f t="shared" si="388"/>
        <v>39.341666666666661</v>
      </c>
      <c r="V2484" s="8">
        <f t="shared" si="389"/>
        <v>39.599999999999994</v>
      </c>
    </row>
    <row r="2485" spans="1:22" ht="13.5" x14ac:dyDescent="0.25">
      <c r="A2485" s="3">
        <f>RSI!A2485</f>
        <v>45622</v>
      </c>
      <c r="B2485" s="2">
        <f>RSI!B2485</f>
        <v>6.5952999999999999</v>
      </c>
      <c r="C2485" s="2">
        <f>RSI!I2485</f>
        <v>1.4092593592487077</v>
      </c>
      <c r="D2485" s="2">
        <f>MACD!E2485</f>
        <v>2.9049269458056415E-2</v>
      </c>
      <c r="E2485" s="2">
        <f>MACD!F2485</f>
        <v>9.8238204670333985E-3</v>
      </c>
      <c r="F2485" s="2">
        <f>'Moving Avg'!D2485</f>
        <v>6.8715000000000002</v>
      </c>
      <c r="G2485" s="2">
        <f>'Moving Avg'!F2485</f>
        <v>6.9320999999999984</v>
      </c>
      <c r="H2485" s="2">
        <f>'Moving Avg'!G2485</f>
        <v>6.967719999999999</v>
      </c>
      <c r="I2485" s="2">
        <f>'Moving Avg'!H2485</f>
        <v>5.8159054999999888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0"/>
        <v>50</v>
      </c>
      <c r="N2485" s="8">
        <f t="shared" si="381"/>
        <v>0</v>
      </c>
      <c r="O2485" s="8">
        <f t="shared" si="382"/>
        <v>50</v>
      </c>
      <c r="P2485" s="8">
        <f t="shared" si="383"/>
        <v>16.5</v>
      </c>
      <c r="Q2485" s="9">
        <f t="shared" si="384"/>
        <v>27.475000000000001</v>
      </c>
      <c r="R2485" s="9">
        <f t="shared" si="385"/>
        <v>31.625</v>
      </c>
      <c r="S2485" s="9">
        <f t="shared" si="386"/>
        <v>27.425000000000001</v>
      </c>
      <c r="T2485" s="9">
        <f t="shared" si="387"/>
        <v>29.125</v>
      </c>
      <c r="U2485" s="8">
        <f t="shared" si="388"/>
        <v>28.841666666666669</v>
      </c>
      <c r="V2485" s="8">
        <f t="shared" si="389"/>
        <v>28.912500000000001</v>
      </c>
    </row>
    <row r="2486" spans="1:22" ht="13.5" x14ac:dyDescent="0.25">
      <c r="A2486" s="3">
        <f>RSI!A2486</f>
        <v>45623</v>
      </c>
      <c r="B2486" s="2">
        <f>RSI!B2486</f>
        <v>6.7644000000000002</v>
      </c>
      <c r="C2486" s="2">
        <f>RSI!I2486</f>
        <v>33.980497963856166</v>
      </c>
      <c r="D2486" s="2">
        <f>MACD!E2486</f>
        <v>4.0478674087405686E-2</v>
      </c>
      <c r="E2486" s="2">
        <f>MACD!F2486</f>
        <v>1.5954791191107855E-2</v>
      </c>
      <c r="F2486" s="2">
        <f>'Moving Avg'!D2486</f>
        <v>6.8339200000000009</v>
      </c>
      <c r="G2486" s="2">
        <f>'Moving Avg'!F2486</f>
        <v>6.9227049999999979</v>
      </c>
      <c r="H2486" s="2">
        <f>'Moving Avg'!G2486</f>
        <v>6.9630219999999996</v>
      </c>
      <c r="I2486" s="2">
        <f>'Moving Avg'!H2486</f>
        <v>5.82676049999999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  <c r="M2486" s="8">
        <f t="shared" si="380"/>
        <v>25</v>
      </c>
      <c r="N2486" s="8">
        <f t="shared" si="381"/>
        <v>0</v>
      </c>
      <c r="O2486" s="8">
        <f t="shared" si="382"/>
        <v>50</v>
      </c>
      <c r="P2486" s="8">
        <f t="shared" si="383"/>
        <v>16.5</v>
      </c>
      <c r="Q2486" s="9">
        <f t="shared" si="384"/>
        <v>18.725000000000001</v>
      </c>
      <c r="R2486" s="9">
        <f t="shared" si="385"/>
        <v>26.625</v>
      </c>
      <c r="S2486" s="9">
        <f t="shared" si="386"/>
        <v>23.675000000000001</v>
      </c>
      <c r="T2486" s="9">
        <f t="shared" si="387"/>
        <v>22.875</v>
      </c>
      <c r="U2486" s="8">
        <f t="shared" si="388"/>
        <v>23.008333333333336</v>
      </c>
      <c r="V2486" s="8">
        <f t="shared" si="389"/>
        <v>22.975000000000001</v>
      </c>
    </row>
    <row r="2487" spans="1:22" ht="13.5" x14ac:dyDescent="0.25">
      <c r="A2487" s="3">
        <f>RSI!A2487</f>
        <v>45624</v>
      </c>
      <c r="B2487" s="2">
        <f>RSI!B2487</f>
        <v>6.9428999999999998</v>
      </c>
      <c r="C2487" s="2">
        <f>RSI!I2487</f>
        <v>52.005306603161834</v>
      </c>
      <c r="D2487" s="2">
        <f>MACD!E2487</f>
        <v>3.7891128721939005E-2</v>
      </c>
      <c r="E2487" s="2">
        <f>MACD!F2487</f>
        <v>2.0342058697274085E-2</v>
      </c>
      <c r="F2487" s="2">
        <f>'Moving Avg'!D2487</f>
        <v>6.832040000000001</v>
      </c>
      <c r="G2487" s="2">
        <f>'Moving Avg'!F2487</f>
        <v>6.9222349999999979</v>
      </c>
      <c r="H2487" s="2">
        <f>'Moving Avg'!G2487</f>
        <v>6.9618940000000009</v>
      </c>
      <c r="I2487" s="2">
        <f>'Moving Avg'!H2487</f>
        <v>5.8387699999999905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  <c r="M2487" s="8">
        <f t="shared" si="380"/>
        <v>25</v>
      </c>
      <c r="N2487" s="8">
        <f t="shared" si="381"/>
        <v>0</v>
      </c>
      <c r="O2487" s="8">
        <f t="shared" si="382"/>
        <v>50</v>
      </c>
      <c r="P2487" s="8">
        <f t="shared" si="383"/>
        <v>16.5</v>
      </c>
      <c r="Q2487" s="9">
        <f t="shared" si="384"/>
        <v>18.725000000000001</v>
      </c>
      <c r="R2487" s="9">
        <f t="shared" si="385"/>
        <v>26.625</v>
      </c>
      <c r="S2487" s="9">
        <f t="shared" si="386"/>
        <v>23.675000000000001</v>
      </c>
      <c r="T2487" s="9">
        <f t="shared" si="387"/>
        <v>22.875</v>
      </c>
      <c r="U2487" s="8">
        <f t="shared" si="388"/>
        <v>23.008333333333336</v>
      </c>
      <c r="V2487" s="8">
        <f t="shared" si="389"/>
        <v>22.975000000000001</v>
      </c>
    </row>
    <row r="2488" spans="1:22" ht="13.5" x14ac:dyDescent="0.25">
      <c r="A2488" s="3">
        <f>RSI!A2488</f>
        <v>45625</v>
      </c>
      <c r="B2488" s="2">
        <f>RSI!B2488</f>
        <v>6.9428999999999998</v>
      </c>
      <c r="C2488" s="2">
        <f>RSI!I2488</f>
        <v>52.005306603161834</v>
      </c>
      <c r="D2488" s="2">
        <f>MACD!E2488</f>
        <v>3.5539164361850339E-2</v>
      </c>
      <c r="E2488" s="2">
        <f>MACD!F2488</f>
        <v>2.3381479830189338E-2</v>
      </c>
      <c r="F2488" s="2">
        <f>'Moving Avg'!D2488</f>
        <v>6.8301600000000011</v>
      </c>
      <c r="G2488" s="2">
        <f>'Moving Avg'!F2488</f>
        <v>6.9217649999999979</v>
      </c>
      <c r="H2488" s="2">
        <f>'Moving Avg'!G2488</f>
        <v>6.9607660000000013</v>
      </c>
      <c r="I2488" s="2">
        <f>'Moving Avg'!H2488</f>
        <v>5.8504739999999904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0"/>
        <v>25</v>
      </c>
      <c r="N2488" s="8">
        <f t="shared" si="381"/>
        <v>0</v>
      </c>
      <c r="O2488" s="8">
        <f t="shared" si="382"/>
        <v>50</v>
      </c>
      <c r="P2488" s="8">
        <f t="shared" si="383"/>
        <v>16.5</v>
      </c>
      <c r="Q2488" s="9">
        <f t="shared" si="384"/>
        <v>18.725000000000001</v>
      </c>
      <c r="R2488" s="9">
        <f t="shared" si="385"/>
        <v>26.625</v>
      </c>
      <c r="S2488" s="9">
        <f t="shared" si="386"/>
        <v>23.675000000000001</v>
      </c>
      <c r="T2488" s="9">
        <f t="shared" si="387"/>
        <v>22.875</v>
      </c>
      <c r="U2488" s="8">
        <f t="shared" si="388"/>
        <v>23.008333333333336</v>
      </c>
      <c r="V2488" s="8">
        <f t="shared" si="389"/>
        <v>22.975000000000001</v>
      </c>
    </row>
    <row r="2489" spans="1:22" ht="13.5" x14ac:dyDescent="0.25">
      <c r="A2489" s="3">
        <f>RSI!A2489</f>
        <v>45628</v>
      </c>
      <c r="B2489" s="2">
        <f>RSI!B2489</f>
        <v>6.9428999999999998</v>
      </c>
      <c r="C2489" s="2">
        <f>RSI!I2489</f>
        <v>52.005306603161834</v>
      </c>
      <c r="D2489" s="2">
        <f>MACD!E2489</f>
        <v>3.339857502717436E-2</v>
      </c>
      <c r="E2489" s="2">
        <f>MACD!F2489</f>
        <v>2.5384898869586343E-2</v>
      </c>
      <c r="F2489" s="2">
        <f>'Moving Avg'!D2489</f>
        <v>6.8376800000000006</v>
      </c>
      <c r="G2489" s="2">
        <f>'Moving Avg'!F2489</f>
        <v>6.921294999999998</v>
      </c>
      <c r="H2489" s="2">
        <f>'Moving Avg'!G2489</f>
        <v>6.9596380000000018</v>
      </c>
      <c r="I2489" s="2">
        <f>'Moving Avg'!H2489</f>
        <v>5.8621779999999912</v>
      </c>
      <c r="J2489" s="6" t="str">
        <f>OBV!F2489</f>
        <v>BEARISH</v>
      </c>
      <c r="K2489" s="6" t="str">
        <f>OBV!G2489</f>
        <v>NEUTRAL</v>
      </c>
      <c r="L2489" s="6" t="str">
        <f>OBV!H2489</f>
        <v>BEARISH DIVERGENCE</v>
      </c>
      <c r="M2489" s="8">
        <f t="shared" si="380"/>
        <v>25</v>
      </c>
      <c r="N2489" s="8">
        <f t="shared" si="381"/>
        <v>0</v>
      </c>
      <c r="O2489" s="8">
        <f t="shared" si="382"/>
        <v>50</v>
      </c>
      <c r="P2489" s="8">
        <f t="shared" si="383"/>
        <v>16.5</v>
      </c>
      <c r="Q2489" s="9">
        <f t="shared" si="384"/>
        <v>18.725000000000001</v>
      </c>
      <c r="R2489" s="9">
        <f t="shared" si="385"/>
        <v>26.625</v>
      </c>
      <c r="S2489" s="9">
        <f t="shared" si="386"/>
        <v>23.675000000000001</v>
      </c>
      <c r="T2489" s="9">
        <f t="shared" si="387"/>
        <v>22.875</v>
      </c>
      <c r="U2489" s="8">
        <f t="shared" si="388"/>
        <v>23.008333333333336</v>
      </c>
      <c r="V2489" s="8">
        <f t="shared" si="389"/>
        <v>22.975000000000001</v>
      </c>
    </row>
    <row r="2490" spans="1:22" ht="13.5" x14ac:dyDescent="0.25">
      <c r="A2490" s="3">
        <f>RSI!A2490</f>
        <v>45629</v>
      </c>
      <c r="B2490" s="2">
        <f>RSI!B2490</f>
        <v>6.9428999999999998</v>
      </c>
      <c r="C2490" s="2">
        <f>RSI!I2490</f>
        <v>52.005306603161827</v>
      </c>
      <c r="D2490" s="2">
        <f>MACD!E2490</f>
        <v>3.1447987086590246E-2</v>
      </c>
      <c r="E2490" s="2">
        <f>MACD!F2490</f>
        <v>2.6597516512987127E-2</v>
      </c>
      <c r="F2490" s="2">
        <f>'Moving Avg'!D2490</f>
        <v>6.9072000000000005</v>
      </c>
      <c r="G2490" s="2">
        <f>'Moving Avg'!F2490</f>
        <v>6.920824999999998</v>
      </c>
      <c r="H2490" s="2">
        <f>'Moving Avg'!G2490</f>
        <v>6.9585100000000022</v>
      </c>
      <c r="I2490" s="2">
        <f>'Moving Avg'!H2490</f>
        <v>5.8738819999999921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  <c r="M2490" s="8">
        <f t="shared" si="380"/>
        <v>25</v>
      </c>
      <c r="N2490" s="8">
        <f t="shared" si="381"/>
        <v>0</v>
      </c>
      <c r="O2490" s="8">
        <f t="shared" si="382"/>
        <v>50</v>
      </c>
      <c r="P2490" s="8">
        <f t="shared" si="383"/>
        <v>83.5</v>
      </c>
      <c r="Q2490" s="9">
        <f t="shared" si="384"/>
        <v>28.774999999999999</v>
      </c>
      <c r="R2490" s="9">
        <f t="shared" si="385"/>
        <v>43.375</v>
      </c>
      <c r="S2490" s="9">
        <f t="shared" si="386"/>
        <v>53.825000000000003</v>
      </c>
      <c r="T2490" s="9">
        <f t="shared" si="387"/>
        <v>39.625</v>
      </c>
      <c r="U2490" s="8">
        <f t="shared" si="388"/>
        <v>41.991666666666667</v>
      </c>
      <c r="V2490" s="8">
        <f t="shared" si="389"/>
        <v>41.400000000000006</v>
      </c>
    </row>
    <row r="2491" spans="1:22" ht="13.5" x14ac:dyDescent="0.25">
      <c r="A2491" s="3">
        <f>RSI!A2491</f>
        <v>45630</v>
      </c>
      <c r="B2491" s="2">
        <f>RSI!B2491</f>
        <v>6.9428999999999998</v>
      </c>
      <c r="C2491" s="2">
        <f>RSI!I2491</f>
        <v>52.005306603161827</v>
      </c>
      <c r="D2491" s="2">
        <f>MACD!E2491</f>
        <v>2.9668489559504962E-2</v>
      </c>
      <c r="E2491" s="2">
        <f>MACD!F2491</f>
        <v>2.7211711122290698E-2</v>
      </c>
      <c r="F2491" s="2">
        <f>'Moving Avg'!D2491</f>
        <v>6.9428999999999998</v>
      </c>
      <c r="G2491" s="2">
        <f>'Moving Avg'!F2491</f>
        <v>6.920354999999998</v>
      </c>
      <c r="H2491" s="2">
        <f>'Moving Avg'!G2491</f>
        <v>6.9573820000000035</v>
      </c>
      <c r="I2491" s="2">
        <f>'Moving Avg'!H2491</f>
        <v>5.885585999999992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0"/>
        <v>25</v>
      </c>
      <c r="N2491" s="8">
        <f t="shared" si="381"/>
        <v>0</v>
      </c>
      <c r="O2491" s="8">
        <f t="shared" si="382"/>
        <v>50</v>
      </c>
      <c r="P2491" s="8">
        <f t="shared" si="383"/>
        <v>83.5</v>
      </c>
      <c r="Q2491" s="9">
        <f t="shared" si="384"/>
        <v>28.774999999999999</v>
      </c>
      <c r="R2491" s="9">
        <f t="shared" si="385"/>
        <v>43.375</v>
      </c>
      <c r="S2491" s="9">
        <f t="shared" si="386"/>
        <v>53.825000000000003</v>
      </c>
      <c r="T2491" s="9">
        <f t="shared" si="387"/>
        <v>39.625</v>
      </c>
      <c r="U2491" s="8">
        <f t="shared" si="388"/>
        <v>41.991666666666667</v>
      </c>
      <c r="V2491" s="8">
        <f t="shared" si="389"/>
        <v>41.400000000000006</v>
      </c>
    </row>
    <row r="2492" spans="1:22" ht="13.5" x14ac:dyDescent="0.25">
      <c r="A2492" s="3">
        <f>RSI!A2492</f>
        <v>45631</v>
      </c>
      <c r="B2492" s="2">
        <f>RSI!B2492</f>
        <v>6.9428999999999998</v>
      </c>
      <c r="C2492" s="2">
        <f>RSI!I2492</f>
        <v>52.005306603161827</v>
      </c>
      <c r="D2492" s="2">
        <f>MACD!E2492</f>
        <v>2.8043316402278862E-2</v>
      </c>
      <c r="E2492" s="2">
        <f>MACD!F2492</f>
        <v>2.7378032178288332E-2</v>
      </c>
      <c r="F2492" s="2">
        <f>'Moving Avg'!D2492</f>
        <v>6.9428999999999998</v>
      </c>
      <c r="G2492" s="2">
        <f>'Moving Avg'!F2492</f>
        <v>6.9198849999999981</v>
      </c>
      <c r="H2492" s="2">
        <f>'Moving Avg'!G2492</f>
        <v>6.9562540000000039</v>
      </c>
      <c r="I2492" s="2">
        <f>'Moving Avg'!H2492</f>
        <v>5.8971589999999923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25</v>
      </c>
      <c r="N2492" s="8">
        <f t="shared" si="381"/>
        <v>0</v>
      </c>
      <c r="O2492" s="8">
        <f t="shared" si="382"/>
        <v>50</v>
      </c>
      <c r="P2492" s="8">
        <f t="shared" si="383"/>
        <v>33</v>
      </c>
      <c r="Q2492" s="9">
        <f t="shared" si="384"/>
        <v>21.2</v>
      </c>
      <c r="R2492" s="9">
        <f t="shared" si="385"/>
        <v>30.75</v>
      </c>
      <c r="S2492" s="9">
        <f t="shared" si="386"/>
        <v>31.1</v>
      </c>
      <c r="T2492" s="9">
        <f t="shared" si="387"/>
        <v>27</v>
      </c>
      <c r="U2492" s="8">
        <f t="shared" si="388"/>
        <v>27.683333333333337</v>
      </c>
      <c r="V2492" s="8">
        <f t="shared" si="389"/>
        <v>27.512500000000003</v>
      </c>
    </row>
    <row r="2493" spans="1:22" ht="13.5" x14ac:dyDescent="0.25">
      <c r="A2493" s="3">
        <f>RSI!A2493</f>
        <v>45632</v>
      </c>
      <c r="B2493" s="2">
        <f>RSI!B2493</f>
        <v>6.9523000000000001</v>
      </c>
      <c r="C2493" s="2">
        <f>RSI!I2493</f>
        <v>53.058132396027574</v>
      </c>
      <c r="D2493" s="2">
        <f>MACD!E2493</f>
        <v>2.5861276847161108E-2</v>
      </c>
      <c r="E2493" s="2">
        <f>MACD!F2493</f>
        <v>2.707468111206289E-2</v>
      </c>
      <c r="F2493" s="2">
        <f>'Moving Avg'!D2493</f>
        <v>6.9447799999999997</v>
      </c>
      <c r="G2493" s="2">
        <f>'Moving Avg'!F2493</f>
        <v>6.9198849999999981</v>
      </c>
      <c r="H2493" s="2">
        <f>'Moving Avg'!G2493</f>
        <v>6.955314000000004</v>
      </c>
      <c r="I2493" s="2">
        <f>'Moving Avg'!H2493</f>
        <v>5.9087789999999929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  <c r="M2493" s="8">
        <f t="shared" si="380"/>
        <v>25</v>
      </c>
      <c r="N2493" s="8">
        <f t="shared" si="381"/>
        <v>45</v>
      </c>
      <c r="O2493" s="8">
        <f t="shared" si="382"/>
        <v>50</v>
      </c>
      <c r="P2493" s="8">
        <f t="shared" si="383"/>
        <v>83.5</v>
      </c>
      <c r="Q2493" s="9">
        <f t="shared" si="384"/>
        <v>44.524999999999999</v>
      </c>
      <c r="R2493" s="9">
        <f t="shared" si="385"/>
        <v>52.375</v>
      </c>
      <c r="S2493" s="9">
        <f t="shared" si="386"/>
        <v>60.575000000000003</v>
      </c>
      <c r="T2493" s="9">
        <f t="shared" si="387"/>
        <v>50.875</v>
      </c>
      <c r="U2493" s="8">
        <f t="shared" si="388"/>
        <v>52.491666666666674</v>
      </c>
      <c r="V2493" s="8">
        <f t="shared" si="389"/>
        <v>52.087500000000006</v>
      </c>
    </row>
    <row r="2494" spans="1:22" ht="13.5" x14ac:dyDescent="0.25">
      <c r="A2494" s="3">
        <f>RSI!A2494</f>
        <v>45635</v>
      </c>
      <c r="B2494" s="2">
        <f>RSI!B2494</f>
        <v>6.9523000000000001</v>
      </c>
      <c r="C2494" s="2">
        <f>RSI!I2494</f>
        <v>53.058132396027567</v>
      </c>
      <c r="D2494" s="2">
        <f>MACD!E2494</f>
        <v>1.6626217060705883E-2</v>
      </c>
      <c r="E2494" s="2">
        <f>MACD!F2494</f>
        <v>2.4984988301791491E-2</v>
      </c>
      <c r="F2494" s="2">
        <f>'Moving Avg'!D2494</f>
        <v>6.9466599999999996</v>
      </c>
      <c r="G2494" s="2">
        <f>'Moving Avg'!F2494</f>
        <v>6.9198849999999981</v>
      </c>
      <c r="H2494" s="2">
        <f>'Moving Avg'!G2494</f>
        <v>6.9543740000000041</v>
      </c>
      <c r="I2494" s="2">
        <f>'Moving Avg'!H2494</f>
        <v>5.9203989999999918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  <c r="M2494" s="8">
        <f t="shared" si="380"/>
        <v>25</v>
      </c>
      <c r="N2494" s="8">
        <f t="shared" si="381"/>
        <v>45</v>
      </c>
      <c r="O2494" s="8">
        <f t="shared" si="382"/>
        <v>50</v>
      </c>
      <c r="P2494" s="8">
        <f t="shared" si="383"/>
        <v>83.5</v>
      </c>
      <c r="Q2494" s="9">
        <f t="shared" si="384"/>
        <v>44.524999999999999</v>
      </c>
      <c r="R2494" s="9">
        <f t="shared" si="385"/>
        <v>52.375</v>
      </c>
      <c r="S2494" s="9">
        <f t="shared" si="386"/>
        <v>60.575000000000003</v>
      </c>
      <c r="T2494" s="9">
        <f t="shared" si="387"/>
        <v>50.875</v>
      </c>
      <c r="U2494" s="8">
        <f t="shared" si="388"/>
        <v>52.491666666666674</v>
      </c>
      <c r="V2494" s="8">
        <f t="shared" si="389"/>
        <v>52.087500000000006</v>
      </c>
    </row>
    <row r="2495" spans="1:22" ht="13.5" x14ac:dyDescent="0.25">
      <c r="A2495" s="3">
        <f>RSI!A2495</f>
        <v>45636</v>
      </c>
      <c r="B2495" s="2">
        <f>RSI!B2495</f>
        <v>6.6422999999999996</v>
      </c>
      <c r="C2495" s="2">
        <f>RSI!I2495</f>
        <v>28.851484130264168</v>
      </c>
      <c r="D2495" s="2">
        <f>MACD!E2495</f>
        <v>-1.6063658464987363E-2</v>
      </c>
      <c r="E2495" s="2">
        <f>MACD!F2495</f>
        <v>1.6775258948435724E-2</v>
      </c>
      <c r="F2495" s="2">
        <f>'Moving Avg'!D2495</f>
        <v>6.886540000000001</v>
      </c>
      <c r="G2495" s="2">
        <f>'Moving Avg'!F2495</f>
        <v>6.9043849999999978</v>
      </c>
      <c r="H2495" s="2">
        <f>'Moving Avg'!G2495</f>
        <v>6.9472340000000035</v>
      </c>
      <c r="I2495" s="2">
        <f>'Moving Avg'!H2495</f>
        <v>5.9302504999999917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  <c r="M2495" s="8">
        <f t="shared" si="380"/>
        <v>50</v>
      </c>
      <c r="N2495" s="8">
        <f t="shared" si="381"/>
        <v>100</v>
      </c>
      <c r="O2495" s="8">
        <f t="shared" si="382"/>
        <v>50</v>
      </c>
      <c r="P2495" s="8">
        <f t="shared" si="383"/>
        <v>16.5</v>
      </c>
      <c r="Q2495" s="9">
        <f t="shared" si="384"/>
        <v>62.475000000000001</v>
      </c>
      <c r="R2495" s="9">
        <f t="shared" si="385"/>
        <v>51.625</v>
      </c>
      <c r="S2495" s="9">
        <f t="shared" si="386"/>
        <v>42.424999999999997</v>
      </c>
      <c r="T2495" s="9">
        <f t="shared" si="387"/>
        <v>54.125</v>
      </c>
      <c r="U2495" s="8">
        <f t="shared" si="388"/>
        <v>52.17499999999999</v>
      </c>
      <c r="V2495" s="8">
        <f t="shared" si="389"/>
        <v>52.662499999999994</v>
      </c>
    </row>
    <row r="2496" spans="1:22" ht="13.5" x14ac:dyDescent="0.25">
      <c r="A2496" s="3">
        <f>RSI!A2496</f>
        <v>45637</v>
      </c>
      <c r="B2496" s="2">
        <f>RSI!B2496</f>
        <v>6.5765000000000002</v>
      </c>
      <c r="C2496" s="2">
        <f>RSI!I2496</f>
        <v>26.1267906694423</v>
      </c>
      <c r="D2496" s="2">
        <f>MACD!E2496</f>
        <v>-1.113847651543054E-2</v>
      </c>
      <c r="E2496" s="2">
        <f>MACD!F2496</f>
        <v>1.1192511855662472E-2</v>
      </c>
      <c r="F2496" s="2">
        <f>'Moving Avg'!D2496</f>
        <v>6.8132599999999996</v>
      </c>
      <c r="G2496" s="2">
        <f>'Moving Avg'!F2496</f>
        <v>6.8855949999999977</v>
      </c>
      <c r="H2496" s="2">
        <f>'Moving Avg'!G2496</f>
        <v>6.9387780000000046</v>
      </c>
      <c r="I2496" s="2">
        <f>'Moving Avg'!H2496</f>
        <v>5.9397729999999918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0"/>
        <v>50</v>
      </c>
      <c r="N2496" s="8">
        <f t="shared" si="381"/>
        <v>100</v>
      </c>
      <c r="O2496" s="8">
        <f t="shared" si="382"/>
        <v>50</v>
      </c>
      <c r="P2496" s="8">
        <f t="shared" si="383"/>
        <v>16.5</v>
      </c>
      <c r="Q2496" s="9">
        <f t="shared" si="384"/>
        <v>62.475000000000001</v>
      </c>
      <c r="R2496" s="9">
        <f t="shared" si="385"/>
        <v>51.625</v>
      </c>
      <c r="S2496" s="9">
        <f t="shared" si="386"/>
        <v>42.424999999999997</v>
      </c>
      <c r="T2496" s="9">
        <f t="shared" si="387"/>
        <v>54.125</v>
      </c>
      <c r="U2496" s="8">
        <f t="shared" si="388"/>
        <v>52.17499999999999</v>
      </c>
      <c r="V2496" s="8">
        <f t="shared" si="389"/>
        <v>52.662499999999994</v>
      </c>
    </row>
    <row r="2497" spans="1:22" ht="13.5" x14ac:dyDescent="0.25">
      <c r="A2497" s="3">
        <f>RSI!A2497</f>
        <v>45638</v>
      </c>
      <c r="B2497" s="2">
        <f>RSI!B2497</f>
        <v>6.6234999999999999</v>
      </c>
      <c r="C2497" s="2">
        <f>RSI!I2497</f>
        <v>31.129866266034369</v>
      </c>
      <c r="D2497" s="2">
        <f>MACD!E2497</f>
        <v>1.8968585997930276E-2</v>
      </c>
      <c r="E2497" s="2">
        <f>MACD!F2497</f>
        <v>1.2747726684116032E-2</v>
      </c>
      <c r="F2497" s="2">
        <f>'Moving Avg'!D2497</f>
        <v>6.7493799999999995</v>
      </c>
      <c r="G2497" s="2">
        <f>'Moving Avg'!F2497</f>
        <v>6.8691549999999992</v>
      </c>
      <c r="H2497" s="2">
        <f>'Moving Avg'!G2497</f>
        <v>6.9312620000000029</v>
      </c>
      <c r="I2497" s="2">
        <f>'Moving Avg'!H2497</f>
        <v>5.9497489999999917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  <c r="M2497" s="8">
        <f t="shared" si="380"/>
        <v>25</v>
      </c>
      <c r="N2497" s="8">
        <f t="shared" si="381"/>
        <v>0</v>
      </c>
      <c r="O2497" s="8">
        <f t="shared" si="382"/>
        <v>50</v>
      </c>
      <c r="P2497" s="8">
        <f t="shared" si="383"/>
        <v>16.5</v>
      </c>
      <c r="Q2497" s="9">
        <f t="shared" si="384"/>
        <v>18.725000000000001</v>
      </c>
      <c r="R2497" s="9">
        <f t="shared" si="385"/>
        <v>26.625</v>
      </c>
      <c r="S2497" s="9">
        <f t="shared" si="386"/>
        <v>23.675000000000001</v>
      </c>
      <c r="T2497" s="9">
        <f t="shared" si="387"/>
        <v>22.875</v>
      </c>
      <c r="U2497" s="8">
        <f t="shared" si="388"/>
        <v>23.008333333333336</v>
      </c>
      <c r="V2497" s="8">
        <f t="shared" si="389"/>
        <v>22.975000000000001</v>
      </c>
    </row>
    <row r="2498" spans="1:22" ht="13.5" x14ac:dyDescent="0.25">
      <c r="A2498" s="3">
        <f>RSI!A2498</f>
        <v>45639</v>
      </c>
      <c r="B2498" s="2">
        <f>RSI!B2498</f>
        <v>6.5765000000000002</v>
      </c>
      <c r="C2498" s="2">
        <f>RSI!I2498</f>
        <v>29.013753992918609</v>
      </c>
      <c r="D2498" s="2">
        <f>MACD!E2498</f>
        <v>4.9461941687908961E-2</v>
      </c>
      <c r="E2498" s="2">
        <f>MACD!F2498</f>
        <v>2.0090569684874618E-2</v>
      </c>
      <c r="F2498" s="2">
        <f>'Moving Avg'!D2498</f>
        <v>6.67422</v>
      </c>
      <c r="G2498" s="2">
        <f>'Moving Avg'!F2498</f>
        <v>6.8503649999999991</v>
      </c>
      <c r="H2498" s="2">
        <f>'Moving Avg'!G2498</f>
        <v>6.9228060000000031</v>
      </c>
      <c r="I2498" s="2">
        <f>'Moving Avg'!H2498</f>
        <v>5.9594899999999917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  <c r="M2498" s="8">
        <f t="shared" ref="M2498:M2561" si="390">IF(C2498&lt;30,50, IF(C2498&gt;70, 0, 25))</f>
        <v>50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16.5</v>
      </c>
      <c r="Q2498" s="9">
        <f t="shared" si="384"/>
        <v>27.475000000000001</v>
      </c>
      <c r="R2498" s="9">
        <f t="shared" si="385"/>
        <v>31.625</v>
      </c>
      <c r="S2498" s="9">
        <f t="shared" si="386"/>
        <v>27.425000000000001</v>
      </c>
      <c r="T2498" s="9">
        <f t="shared" si="387"/>
        <v>29.125</v>
      </c>
      <c r="U2498" s="8">
        <f t="shared" si="388"/>
        <v>28.841666666666669</v>
      </c>
      <c r="V2498" s="8">
        <f t="shared" si="389"/>
        <v>28.912500000000001</v>
      </c>
    </row>
    <row r="2499" spans="1:22" ht="13.5" x14ac:dyDescent="0.25">
      <c r="A2499" s="3">
        <f>RSI!A2499</f>
        <v>45642</v>
      </c>
      <c r="B2499" s="2">
        <f>RSI!B2499</f>
        <v>6.8677000000000001</v>
      </c>
      <c r="C2499" s="2">
        <f>RSI!I2499</f>
        <v>51.164041342052101</v>
      </c>
      <c r="D2499" s="2">
        <f>MACD!E2499</f>
        <v>5.5394206781905098E-2</v>
      </c>
      <c r="E2499" s="2">
        <f>MACD!F2499</f>
        <v>2.7151297104280717E-2</v>
      </c>
      <c r="F2499" s="2">
        <f>'Moving Avg'!D2499</f>
        <v>6.6573000000000011</v>
      </c>
      <c r="G2499" s="2">
        <f>'Moving Avg'!F2499</f>
        <v>6.8461349999999994</v>
      </c>
      <c r="H2499" s="2">
        <f>'Moving Avg'!G2499</f>
        <v>6.9201740000000029</v>
      </c>
      <c r="I2499" s="2">
        <f>'Moving Avg'!H2499</f>
        <v>5.9704684999999929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  <c r="M2499" s="8">
        <f t="shared" si="390"/>
        <v>25</v>
      </c>
      <c r="N2499" s="8">
        <f t="shared" si="391"/>
        <v>0</v>
      </c>
      <c r="O2499" s="8">
        <f t="shared" si="392"/>
        <v>50</v>
      </c>
      <c r="P2499" s="8">
        <f t="shared" si="393"/>
        <v>16.5</v>
      </c>
      <c r="Q2499" s="9">
        <f t="shared" ref="Q2499:Q2562" si="394">0.35*M2499+N2499*0.35+O2499*0.15+P2499*0.15</f>
        <v>18.725000000000001</v>
      </c>
      <c r="R2499" s="9">
        <f t="shared" ref="R2499:R2562" si="395">M2499*0.2+N2499*0.2+O2499*0.35+P2499*0.25</f>
        <v>26.625</v>
      </c>
      <c r="S2499" s="9">
        <f t="shared" ref="S2499:S2562" si="396">M2499*0.15+N2499*0.15+O2499*0.25+P2499*0.45</f>
        <v>23.675000000000001</v>
      </c>
      <c r="T2499" s="9">
        <f t="shared" ref="T2499:T2562" si="397">0.25*SUM(M2499:P2499)</f>
        <v>22.875</v>
      </c>
      <c r="U2499" s="8">
        <f t="shared" ref="U2499:U2562" si="398">SUM(Q2499:S2499)/3</f>
        <v>23.008333333333336</v>
      </c>
      <c r="V2499" s="8">
        <f t="shared" ref="V2499:V2562" si="399">SUM(Q2499:T2499)/4</f>
        <v>22.975000000000001</v>
      </c>
    </row>
    <row r="2500" spans="1:22" ht="13.5" x14ac:dyDescent="0.25">
      <c r="A2500" s="3">
        <f>RSI!A2500</f>
        <v>45644</v>
      </c>
      <c r="B2500" s="2">
        <f>RSI!B2500</f>
        <v>6.5765000000000002</v>
      </c>
      <c r="C2500" s="2">
        <f>RSI!I2500</f>
        <v>38.295316801920471</v>
      </c>
      <c r="D2500" s="2">
        <f>MACD!E2500</f>
        <v>8.1838070239800054E-2</v>
      </c>
      <c r="E2500" s="2">
        <f>MACD!F2500</f>
        <v>3.8088651731384586E-2</v>
      </c>
      <c r="F2500" s="2">
        <f>'Moving Avg'!D2500</f>
        <v>6.6441400000000002</v>
      </c>
      <c r="G2500" s="2">
        <f>'Moving Avg'!F2500</f>
        <v>6.8273449999999993</v>
      </c>
      <c r="H2500" s="2">
        <f>'Moving Avg'!G2500</f>
        <v>6.9117180000000022</v>
      </c>
      <c r="I2500" s="2">
        <f>'Moving Avg'!H2500</f>
        <v>5.9799909999999921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  <c r="M2500" s="8">
        <f t="shared" si="390"/>
        <v>25</v>
      </c>
      <c r="N2500" s="8">
        <f t="shared" si="391"/>
        <v>0</v>
      </c>
      <c r="O2500" s="8">
        <f t="shared" si="392"/>
        <v>50</v>
      </c>
      <c r="P2500" s="8">
        <f t="shared" si="393"/>
        <v>16.5</v>
      </c>
      <c r="Q2500" s="9">
        <f t="shared" si="394"/>
        <v>18.725000000000001</v>
      </c>
      <c r="R2500" s="9">
        <f t="shared" si="395"/>
        <v>26.625</v>
      </c>
      <c r="S2500" s="9">
        <f t="shared" si="396"/>
        <v>23.675000000000001</v>
      </c>
      <c r="T2500" s="9">
        <f t="shared" si="397"/>
        <v>22.875</v>
      </c>
      <c r="U2500" s="8">
        <f t="shared" si="398"/>
        <v>23.008333333333336</v>
      </c>
      <c r="V2500" s="8">
        <f t="shared" si="399"/>
        <v>22.975000000000001</v>
      </c>
    </row>
    <row r="2501" spans="1:22" ht="13.5" x14ac:dyDescent="0.25">
      <c r="A2501" s="3">
        <f>RSI!A2501</f>
        <v>45645</v>
      </c>
      <c r="B2501" s="2">
        <f>RSI!B2501</f>
        <v>6.8677000000000001</v>
      </c>
      <c r="C2501" s="2">
        <f>RSI!I2501</f>
        <v>51.44676356070871</v>
      </c>
      <c r="D2501" s="2">
        <f>MACD!E2501</f>
        <v>8.4228697504648231E-2</v>
      </c>
      <c r="E2501" s="2">
        <f>MACD!F2501</f>
        <v>4.7316660886037316E-2</v>
      </c>
      <c r="F2501" s="2">
        <f>'Moving Avg'!D2501</f>
        <v>6.7023799999999998</v>
      </c>
      <c r="G2501" s="2">
        <f>'Moving Avg'!F2501</f>
        <v>6.8231149999999996</v>
      </c>
      <c r="H2501" s="2">
        <f>'Moving Avg'!G2501</f>
        <v>6.9090860000000021</v>
      </c>
      <c r="I2501" s="2">
        <f>'Moving Avg'!H2501</f>
        <v>5.9909694999999932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  <c r="M2501" s="8">
        <f t="shared" si="390"/>
        <v>25</v>
      </c>
      <c r="N2501" s="8">
        <f t="shared" si="391"/>
        <v>0</v>
      </c>
      <c r="O2501" s="8">
        <f t="shared" si="392"/>
        <v>50</v>
      </c>
      <c r="P2501" s="8">
        <f t="shared" si="393"/>
        <v>83.5</v>
      </c>
      <c r="Q2501" s="9">
        <f t="shared" si="394"/>
        <v>28.774999999999999</v>
      </c>
      <c r="R2501" s="9">
        <f t="shared" si="395"/>
        <v>43.375</v>
      </c>
      <c r="S2501" s="9">
        <f t="shared" si="396"/>
        <v>53.825000000000003</v>
      </c>
      <c r="T2501" s="9">
        <f t="shared" si="397"/>
        <v>39.625</v>
      </c>
      <c r="U2501" s="8">
        <f t="shared" si="398"/>
        <v>41.991666666666667</v>
      </c>
      <c r="V2501" s="8">
        <f t="shared" si="399"/>
        <v>41.400000000000006</v>
      </c>
    </row>
    <row r="2502" spans="1:22" ht="13.5" x14ac:dyDescent="0.25">
      <c r="A2502" s="3">
        <f>RSI!A2502</f>
        <v>45646</v>
      </c>
      <c r="B2502" s="2">
        <f>RSI!B2502</f>
        <v>6.8677000000000001</v>
      </c>
      <c r="C2502" s="2">
        <f>RSI!I2502</f>
        <v>51.44676356070871</v>
      </c>
      <c r="D2502" s="2">
        <f>MACD!E2502</f>
        <v>8.5998804934319217E-2</v>
      </c>
      <c r="E2502" s="2">
        <f>MACD!F2502</f>
        <v>5.5053089695693697E-2</v>
      </c>
      <c r="F2502" s="2">
        <f>'Moving Avg'!D2502</f>
        <v>6.7512200000000009</v>
      </c>
      <c r="G2502" s="2">
        <f>'Moving Avg'!F2502</f>
        <v>6.8188849999999999</v>
      </c>
      <c r="H2502" s="2">
        <f>'Moving Avg'!G2502</f>
        <v>6.9064540000000019</v>
      </c>
      <c r="I2502" s="2">
        <f>'Moving Avg'!H2502</f>
        <v>6.0019479999999934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  <c r="M2502" s="8">
        <f t="shared" si="390"/>
        <v>25</v>
      </c>
      <c r="N2502" s="8">
        <f t="shared" si="391"/>
        <v>0</v>
      </c>
      <c r="O2502" s="8">
        <f t="shared" si="392"/>
        <v>50</v>
      </c>
      <c r="P2502" s="8">
        <f t="shared" si="393"/>
        <v>16.5</v>
      </c>
      <c r="Q2502" s="9">
        <f t="shared" si="394"/>
        <v>18.725000000000001</v>
      </c>
      <c r="R2502" s="9">
        <f t="shared" si="395"/>
        <v>26.625</v>
      </c>
      <c r="S2502" s="9">
        <f t="shared" si="396"/>
        <v>23.675000000000001</v>
      </c>
      <c r="T2502" s="9">
        <f t="shared" si="397"/>
        <v>22.875</v>
      </c>
      <c r="U2502" s="8">
        <f t="shared" si="398"/>
        <v>23.008333333333336</v>
      </c>
      <c r="V2502" s="8">
        <f t="shared" si="399"/>
        <v>22.975000000000001</v>
      </c>
    </row>
    <row r="2503" spans="1:22" ht="13.5" x14ac:dyDescent="0.25">
      <c r="A2503" s="3">
        <f>RSI!A2503</f>
        <v>45649</v>
      </c>
      <c r="B2503" s="2">
        <f>RSI!B2503</f>
        <v>6.9523000000000001</v>
      </c>
      <c r="C2503" s="2">
        <f>RSI!I2503</f>
        <v>54.699904512908901</v>
      </c>
      <c r="D2503" s="2">
        <f>MACD!E2503</f>
        <v>8.2442065115011509E-2</v>
      </c>
      <c r="E2503" s="2">
        <f>MACD!F2503</f>
        <v>6.0530884779557259E-2</v>
      </c>
      <c r="F2503" s="2">
        <f>'Moving Avg'!D2503</f>
        <v>6.8263800000000003</v>
      </c>
      <c r="G2503" s="2">
        <f>'Moving Avg'!F2503</f>
        <v>6.8188849999999999</v>
      </c>
      <c r="H2503" s="2">
        <f>'Moving Avg'!G2503</f>
        <v>6.9055140000000002</v>
      </c>
      <c r="I2503" s="2">
        <f>'Moving Avg'!H2503</f>
        <v>6.0133494999999924</v>
      </c>
      <c r="J2503" s="6" t="str">
        <f>OBV!F2503</f>
        <v>BEARISH</v>
      </c>
      <c r="K2503" s="6" t="str">
        <f>OBV!G2503</f>
        <v>NEUTRAL</v>
      </c>
      <c r="L2503" s="6" t="str">
        <f>OBV!H2503</f>
        <v>BEARISH DIVERGENCE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16.5</v>
      </c>
      <c r="Q2503" s="9">
        <f t="shared" si="394"/>
        <v>18.725000000000001</v>
      </c>
      <c r="R2503" s="9">
        <f t="shared" si="395"/>
        <v>26.625</v>
      </c>
      <c r="S2503" s="9">
        <f t="shared" si="396"/>
        <v>23.675000000000001</v>
      </c>
      <c r="T2503" s="9">
        <f t="shared" si="397"/>
        <v>22.875</v>
      </c>
      <c r="U2503" s="8">
        <f t="shared" si="398"/>
        <v>23.008333333333336</v>
      </c>
      <c r="V2503" s="8">
        <f t="shared" si="399"/>
        <v>22.975000000000001</v>
      </c>
    </row>
    <row r="2504" spans="1:22" ht="13.5" x14ac:dyDescent="0.25">
      <c r="A2504" s="3">
        <f>RSI!A2504</f>
        <v>45650</v>
      </c>
      <c r="B2504" s="2">
        <f>RSI!B2504</f>
        <v>6.9523000000000001</v>
      </c>
      <c r="C2504" s="2">
        <f>RSI!I2504</f>
        <v>54.699904512908901</v>
      </c>
      <c r="D2504" s="2">
        <f>MACD!E2504</f>
        <v>7.8715934884896477E-2</v>
      </c>
      <c r="E2504" s="2">
        <f>MACD!F2504</f>
        <v>6.4167894800625097E-2</v>
      </c>
      <c r="F2504" s="2">
        <f>'Moving Avg'!D2504</f>
        <v>6.843300000000001</v>
      </c>
      <c r="G2504" s="2">
        <f>'Moving Avg'!F2504</f>
        <v>6.8212349999999997</v>
      </c>
      <c r="H2504" s="2">
        <f>'Moving Avg'!G2504</f>
        <v>6.9045740000000002</v>
      </c>
      <c r="I2504" s="2">
        <f>'Moving Avg'!H2504</f>
        <v>6.0247509999999931</v>
      </c>
      <c r="J2504" s="6" t="str">
        <f>OBV!F2504</f>
        <v>BEARISH</v>
      </c>
      <c r="K2504" s="6" t="str">
        <f>OBV!G2504</f>
        <v>NEUTRAL</v>
      </c>
      <c r="L2504" s="6" t="str">
        <f>OBV!H2504</f>
        <v>BEARISH DIVERGENCE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16.5</v>
      </c>
      <c r="Q2504" s="9">
        <f t="shared" si="394"/>
        <v>18.725000000000001</v>
      </c>
      <c r="R2504" s="9">
        <f t="shared" si="395"/>
        <v>26.625</v>
      </c>
      <c r="S2504" s="9">
        <f t="shared" si="396"/>
        <v>23.675000000000001</v>
      </c>
      <c r="T2504" s="9">
        <f t="shared" si="397"/>
        <v>22.875</v>
      </c>
      <c r="U2504" s="8">
        <f t="shared" si="398"/>
        <v>23.008333333333336</v>
      </c>
      <c r="V2504" s="8">
        <f t="shared" si="399"/>
        <v>22.975000000000001</v>
      </c>
    </row>
    <row r="2505" spans="1:22" ht="13.5" x14ac:dyDescent="0.25">
      <c r="A2505" s="3">
        <f>RSI!A2505</f>
        <v>45651</v>
      </c>
      <c r="B2505" s="2">
        <f>RSI!B2505</f>
        <v>6.9523000000000001</v>
      </c>
      <c r="C2505" s="2">
        <f>RSI!I2505</f>
        <v>54.699904512908901</v>
      </c>
      <c r="D2505" s="2">
        <f>MACD!E2505</f>
        <v>2.7207246700221788E-2</v>
      </c>
      <c r="E2505" s="2">
        <f>MACD!F2505</f>
        <v>5.6775765180544432E-2</v>
      </c>
      <c r="F2505" s="2">
        <f>'Moving Avg'!D2505</f>
        <v>6.9184600000000005</v>
      </c>
      <c r="G2505" s="2">
        <f>'Moving Avg'!F2505</f>
        <v>6.8390849999999999</v>
      </c>
      <c r="H2505" s="2">
        <f>'Moving Avg'!G2505</f>
        <v>6.9036339999999994</v>
      </c>
      <c r="I2505" s="2">
        <f>'Moving Avg'!H2505</f>
        <v>6.0361524999999938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  <c r="M2505" s="8">
        <f t="shared" si="390"/>
        <v>25</v>
      </c>
      <c r="N2505" s="8">
        <f t="shared" si="391"/>
        <v>100</v>
      </c>
      <c r="O2505" s="8">
        <f t="shared" si="392"/>
        <v>50</v>
      </c>
      <c r="P2505" s="8">
        <f t="shared" si="393"/>
        <v>83.5</v>
      </c>
      <c r="Q2505" s="9">
        <f t="shared" si="394"/>
        <v>63.774999999999999</v>
      </c>
      <c r="R2505" s="9">
        <f t="shared" si="395"/>
        <v>63.375</v>
      </c>
      <c r="S2505" s="9">
        <f t="shared" si="396"/>
        <v>68.825000000000003</v>
      </c>
      <c r="T2505" s="9">
        <f t="shared" si="397"/>
        <v>64.625</v>
      </c>
      <c r="U2505" s="8">
        <f t="shared" si="398"/>
        <v>65.325000000000003</v>
      </c>
      <c r="V2505" s="8">
        <f t="shared" si="399"/>
        <v>65.150000000000006</v>
      </c>
    </row>
    <row r="2506" spans="1:22" ht="13.5" x14ac:dyDescent="0.25">
      <c r="A2506" s="3">
        <f>RSI!A2506</f>
        <v>45652</v>
      </c>
      <c r="B2506" s="2">
        <f>RSI!B2506</f>
        <v>6.9523000000000001</v>
      </c>
      <c r="C2506" s="2">
        <f>RSI!I2506</f>
        <v>54.699904512908901</v>
      </c>
      <c r="D2506" s="2">
        <f>MACD!E2506</f>
        <v>-2.7114457680367465E-2</v>
      </c>
      <c r="E2506" s="2">
        <f>MACD!F2506</f>
        <v>3.9997720608362056E-2</v>
      </c>
      <c r="F2506" s="2">
        <f>'Moving Avg'!D2506</f>
        <v>6.9353800000000003</v>
      </c>
      <c r="G2506" s="2">
        <f>'Moving Avg'!F2506</f>
        <v>6.8484799999999995</v>
      </c>
      <c r="H2506" s="2">
        <f>'Moving Avg'!G2506</f>
        <v>6.902882</v>
      </c>
      <c r="I2506" s="2">
        <f>'Moving Avg'!H2506</f>
        <v>6.0475539999999919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  <c r="M2506" s="8">
        <f t="shared" si="390"/>
        <v>25</v>
      </c>
      <c r="N2506" s="8">
        <f t="shared" si="391"/>
        <v>100</v>
      </c>
      <c r="O2506" s="8">
        <f t="shared" si="392"/>
        <v>50</v>
      </c>
      <c r="P2506" s="8">
        <f t="shared" si="393"/>
        <v>83.5</v>
      </c>
      <c r="Q2506" s="9">
        <f t="shared" si="394"/>
        <v>63.774999999999999</v>
      </c>
      <c r="R2506" s="9">
        <f t="shared" si="395"/>
        <v>63.375</v>
      </c>
      <c r="S2506" s="9">
        <f t="shared" si="396"/>
        <v>68.825000000000003</v>
      </c>
      <c r="T2506" s="9">
        <f t="shared" si="397"/>
        <v>64.625</v>
      </c>
      <c r="U2506" s="8">
        <f t="shared" si="398"/>
        <v>65.325000000000003</v>
      </c>
      <c r="V2506" s="8">
        <f t="shared" si="399"/>
        <v>65.150000000000006</v>
      </c>
    </row>
    <row r="2507" spans="1:22" ht="13.5" x14ac:dyDescent="0.25">
      <c r="A2507" s="3">
        <f>RSI!A2507</f>
        <v>45653</v>
      </c>
      <c r="B2507" s="2">
        <f>RSI!B2507</f>
        <v>6.9523000000000001</v>
      </c>
      <c r="C2507" s="2">
        <f>RSI!I2507</f>
        <v>54.699904512908901</v>
      </c>
      <c r="D2507" s="2">
        <f>MACD!E2507</f>
        <v>-6.6417052762817619E-2</v>
      </c>
      <c r="E2507" s="2">
        <f>MACD!F2507</f>
        <v>1.8714765934126118E-2</v>
      </c>
      <c r="F2507" s="2">
        <f>'Moving Avg'!D2507</f>
        <v>6.9522999999999993</v>
      </c>
      <c r="G2507" s="2">
        <f>'Moving Avg'!F2507</f>
        <v>6.8489499999999994</v>
      </c>
      <c r="H2507" s="2">
        <f>'Moving Avg'!G2507</f>
        <v>6.9021299999999997</v>
      </c>
      <c r="I2507" s="2">
        <f>'Moving Avg'!H2507</f>
        <v>6.0589554999999926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0"/>
        <v>25</v>
      </c>
      <c r="N2507" s="8">
        <f t="shared" si="391"/>
        <v>100</v>
      </c>
      <c r="O2507" s="8">
        <f t="shared" si="392"/>
        <v>50</v>
      </c>
      <c r="P2507" s="8">
        <f t="shared" si="393"/>
        <v>83.5</v>
      </c>
      <c r="Q2507" s="9">
        <f t="shared" si="394"/>
        <v>63.774999999999999</v>
      </c>
      <c r="R2507" s="9">
        <f t="shared" si="395"/>
        <v>63.375</v>
      </c>
      <c r="S2507" s="9">
        <f t="shared" si="396"/>
        <v>68.825000000000003</v>
      </c>
      <c r="T2507" s="9">
        <f t="shared" si="397"/>
        <v>64.625</v>
      </c>
      <c r="U2507" s="8">
        <f t="shared" si="398"/>
        <v>65.325000000000003</v>
      </c>
      <c r="V2507" s="8">
        <f t="shared" si="399"/>
        <v>65.150000000000006</v>
      </c>
    </row>
    <row r="2508" spans="1:22" ht="13.5" x14ac:dyDescent="0.25">
      <c r="A2508" s="3">
        <f>RSI!A2508</f>
        <v>45656</v>
      </c>
      <c r="B2508" s="2">
        <f>RSI!B2508</f>
        <v>6.9523000000000001</v>
      </c>
      <c r="C2508" s="2">
        <f>RSI!I2508</f>
        <v>54.699904512908901</v>
      </c>
      <c r="D2508" s="2">
        <f>MACD!E2508</f>
        <v>-0.10743057252527688</v>
      </c>
      <c r="E2508" s="2">
        <f>MACD!F2508</f>
        <v>-6.5143017577544808E-3</v>
      </c>
      <c r="F2508" s="2">
        <f>'Moving Avg'!D2508</f>
        <v>6.9522999999999993</v>
      </c>
      <c r="G2508" s="2">
        <f>'Moving Avg'!F2508</f>
        <v>6.8494199999999994</v>
      </c>
      <c r="H2508" s="2">
        <f>'Moving Avg'!G2508</f>
        <v>6.9013779999999993</v>
      </c>
      <c r="I2508" s="2">
        <f>'Moving Avg'!H2508</f>
        <v>6.0703569999999933</v>
      </c>
      <c r="J2508" s="6" t="str">
        <f>OBV!F2508</f>
        <v>NEUTRAL</v>
      </c>
      <c r="K2508" s="6" t="str">
        <f>OBV!G2508</f>
        <v>NEUTRAL</v>
      </c>
      <c r="L2508" s="6" t="str">
        <f>OBV!H2508</f>
        <v>NEUTRAL</v>
      </c>
      <c r="M2508" s="8">
        <f t="shared" si="390"/>
        <v>25</v>
      </c>
      <c r="N2508" s="8">
        <f t="shared" si="391"/>
        <v>100</v>
      </c>
      <c r="O2508" s="8">
        <f t="shared" si="392"/>
        <v>50</v>
      </c>
      <c r="P2508" s="8">
        <f t="shared" si="393"/>
        <v>33</v>
      </c>
      <c r="Q2508" s="9">
        <f t="shared" si="394"/>
        <v>56.2</v>
      </c>
      <c r="R2508" s="9">
        <f t="shared" si="395"/>
        <v>50.75</v>
      </c>
      <c r="S2508" s="9">
        <f t="shared" si="396"/>
        <v>46.1</v>
      </c>
      <c r="T2508" s="9">
        <f t="shared" si="397"/>
        <v>52</v>
      </c>
      <c r="U2508" s="8">
        <f t="shared" si="398"/>
        <v>51.016666666666673</v>
      </c>
      <c r="V2508" s="8">
        <f t="shared" si="399"/>
        <v>51.262500000000003</v>
      </c>
    </row>
    <row r="2509" spans="1:22" ht="13.5" x14ac:dyDescent="0.25">
      <c r="A2509" s="3">
        <f>RSI!A2509</f>
        <v>45657</v>
      </c>
      <c r="B2509" s="2">
        <f>RSI!B2509</f>
        <v>6.9523000000000001</v>
      </c>
      <c r="C2509" s="2">
        <f>RSI!I2509</f>
        <v>54.699904512908901</v>
      </c>
      <c r="D2509" s="2">
        <f>MACD!E2509</f>
        <v>-9.7822013108110895E-2</v>
      </c>
      <c r="E2509" s="2">
        <f>MACD!F2509</f>
        <v>-2.4775844027825764E-2</v>
      </c>
      <c r="F2509" s="2">
        <f>'Moving Avg'!D2509</f>
        <v>6.9522999999999993</v>
      </c>
      <c r="G2509" s="2">
        <f>'Moving Avg'!F2509</f>
        <v>6.8498899999999994</v>
      </c>
      <c r="H2509" s="2">
        <f>'Moving Avg'!G2509</f>
        <v>6.9006259999999999</v>
      </c>
      <c r="I2509" s="2">
        <f>'Moving Avg'!H2509</f>
        <v>6.0817584999999932</v>
      </c>
      <c r="J2509" s="6" t="str">
        <f>OBV!F2509</f>
        <v>NEUTRAL</v>
      </c>
      <c r="K2509" s="6" t="str">
        <f>OBV!G2509</f>
        <v>NEUTRAL</v>
      </c>
      <c r="L2509" s="6" t="str">
        <f>OBV!H2509</f>
        <v>NEUTRAL</v>
      </c>
      <c r="M2509" s="8">
        <f t="shared" si="390"/>
        <v>25</v>
      </c>
      <c r="N2509" s="8">
        <f t="shared" si="391"/>
        <v>100</v>
      </c>
      <c r="O2509" s="8">
        <f t="shared" si="392"/>
        <v>50</v>
      </c>
      <c r="P2509" s="8">
        <f t="shared" si="393"/>
        <v>33</v>
      </c>
      <c r="Q2509" s="9">
        <f t="shared" si="394"/>
        <v>56.2</v>
      </c>
      <c r="R2509" s="9">
        <f t="shared" si="395"/>
        <v>50.75</v>
      </c>
      <c r="S2509" s="9">
        <f t="shared" si="396"/>
        <v>46.1</v>
      </c>
      <c r="T2509" s="9">
        <f t="shared" si="397"/>
        <v>52</v>
      </c>
      <c r="U2509" s="8">
        <f t="shared" si="398"/>
        <v>51.016666666666673</v>
      </c>
      <c r="V2509" s="8">
        <f t="shared" si="399"/>
        <v>51.262500000000003</v>
      </c>
    </row>
    <row r="2510" spans="1:22" ht="13.5" x14ac:dyDescent="0.25">
      <c r="A2510" s="3">
        <f>RSI!A2510</f>
        <v>45659</v>
      </c>
      <c r="B2510" s="2">
        <f>RSI!B2510</f>
        <v>6.6422999999999996</v>
      </c>
      <c r="C2510" s="2">
        <f>RSI!I2510</f>
        <v>38.727031999630064</v>
      </c>
      <c r="D2510" s="2">
        <f>MACD!E2510</f>
        <v>-0.11198029831565304</v>
      </c>
      <c r="E2510" s="2">
        <f>MACD!F2510</f>
        <v>-4.2216734885391224E-2</v>
      </c>
      <c r="F2510" s="2">
        <f>'Moving Avg'!D2510</f>
        <v>6.8903000000000008</v>
      </c>
      <c r="G2510" s="2">
        <f>'Moving Avg'!F2510</f>
        <v>6.834859999999999</v>
      </c>
      <c r="H2510" s="2">
        <f>'Moving Avg'!G2510</f>
        <v>6.8938619999999995</v>
      </c>
      <c r="I2510" s="2">
        <f>'Moving Avg'!H2510</f>
        <v>6.0916099999999922</v>
      </c>
      <c r="J2510" s="6" t="str">
        <f>OBV!F2510</f>
        <v>NEUTRAL</v>
      </c>
      <c r="K2510" s="6" t="str">
        <f>OBV!G2510</f>
        <v>NEUTRAL</v>
      </c>
      <c r="L2510" s="6" t="str">
        <f>OBV!H2510</f>
        <v>NEUTRAL</v>
      </c>
      <c r="M2510" s="8">
        <f t="shared" si="390"/>
        <v>25</v>
      </c>
      <c r="N2510" s="8">
        <f t="shared" si="391"/>
        <v>100</v>
      </c>
      <c r="O2510" s="8">
        <f t="shared" si="392"/>
        <v>50</v>
      </c>
      <c r="P2510" s="8">
        <f t="shared" si="393"/>
        <v>33</v>
      </c>
      <c r="Q2510" s="9">
        <f t="shared" si="394"/>
        <v>56.2</v>
      </c>
      <c r="R2510" s="9">
        <f t="shared" si="395"/>
        <v>50.75</v>
      </c>
      <c r="S2510" s="9">
        <f t="shared" si="396"/>
        <v>46.1</v>
      </c>
      <c r="T2510" s="9">
        <f t="shared" si="397"/>
        <v>52</v>
      </c>
      <c r="U2510" s="8">
        <f t="shared" si="398"/>
        <v>51.016666666666673</v>
      </c>
      <c r="V2510" s="8">
        <f t="shared" si="399"/>
        <v>51.262500000000003</v>
      </c>
    </row>
    <row r="2511" spans="1:22" ht="13.5" x14ac:dyDescent="0.25">
      <c r="A2511" s="3">
        <f>RSI!A2511</f>
        <v>45660</v>
      </c>
      <c r="B2511" s="2">
        <f>RSI!B2511</f>
        <v>6.5765000000000002</v>
      </c>
      <c r="C2511" s="2">
        <f>RSI!I2511</f>
        <v>36.303787284805225</v>
      </c>
      <c r="D2511" s="2">
        <f>MACD!E2511</f>
        <v>-7.2872626631354187E-2</v>
      </c>
      <c r="E2511" s="2">
        <f>MACD!F2511</f>
        <v>-4.8347913234583817E-2</v>
      </c>
      <c r="F2511" s="2">
        <f>'Moving Avg'!D2511</f>
        <v>6.8151399999999995</v>
      </c>
      <c r="G2511" s="2">
        <f>'Moving Avg'!F2511</f>
        <v>6.8165399999999989</v>
      </c>
      <c r="H2511" s="2">
        <f>'Moving Avg'!G2511</f>
        <v>6.885781999999999</v>
      </c>
      <c r="I2511" s="2">
        <f>'Moving Avg'!H2511</f>
        <v>6.1003029999999923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  <c r="M2511" s="8">
        <f t="shared" si="390"/>
        <v>25</v>
      </c>
      <c r="N2511" s="8">
        <f t="shared" si="391"/>
        <v>100</v>
      </c>
      <c r="O2511" s="8">
        <f t="shared" si="392"/>
        <v>50</v>
      </c>
      <c r="P2511" s="8">
        <f t="shared" si="393"/>
        <v>16.5</v>
      </c>
      <c r="Q2511" s="9">
        <f t="shared" si="394"/>
        <v>53.725000000000001</v>
      </c>
      <c r="R2511" s="9">
        <f t="shared" si="395"/>
        <v>46.625</v>
      </c>
      <c r="S2511" s="9">
        <f t="shared" si="396"/>
        <v>38.674999999999997</v>
      </c>
      <c r="T2511" s="9">
        <f t="shared" si="397"/>
        <v>47.875</v>
      </c>
      <c r="U2511" s="8">
        <f t="shared" si="398"/>
        <v>46.341666666666661</v>
      </c>
      <c r="V2511" s="8">
        <f t="shared" si="399"/>
        <v>46.724999999999994</v>
      </c>
    </row>
    <row r="2512" spans="1:22" ht="13.5" x14ac:dyDescent="0.25">
      <c r="A2512" s="3">
        <f>RSI!A2512</f>
        <v>45663</v>
      </c>
      <c r="B2512" s="2">
        <f>RSI!B2512</f>
        <v>6.5765000000000002</v>
      </c>
      <c r="C2512" s="2">
        <f>RSI!I2512</f>
        <v>36.303787284805225</v>
      </c>
      <c r="D2512" s="2">
        <f>MACD!E2512</f>
        <v>-3.8083737116517469E-2</v>
      </c>
      <c r="E2512" s="2">
        <f>MACD!F2512</f>
        <v>-4.6295078010970554E-2</v>
      </c>
      <c r="F2512" s="2">
        <f>'Moving Avg'!D2512</f>
        <v>6.7399800000000001</v>
      </c>
      <c r="G2512" s="2">
        <f>'Moving Avg'!F2512</f>
        <v>6.7982199999999988</v>
      </c>
      <c r="H2512" s="2">
        <f>'Moving Avg'!G2512</f>
        <v>6.8777019999999993</v>
      </c>
      <c r="I2512" s="2">
        <f>'Moving Avg'!H2512</f>
        <v>6.1098254999999924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25</v>
      </c>
      <c r="N2512" s="8">
        <f t="shared" si="391"/>
        <v>0</v>
      </c>
      <c r="O2512" s="8">
        <f t="shared" si="392"/>
        <v>50</v>
      </c>
      <c r="P2512" s="8">
        <f t="shared" si="393"/>
        <v>16.5</v>
      </c>
      <c r="Q2512" s="9">
        <f t="shared" si="394"/>
        <v>18.725000000000001</v>
      </c>
      <c r="R2512" s="9">
        <f t="shared" si="395"/>
        <v>26.625</v>
      </c>
      <c r="S2512" s="9">
        <f t="shared" si="396"/>
        <v>23.675000000000001</v>
      </c>
      <c r="T2512" s="9">
        <f t="shared" si="397"/>
        <v>22.875</v>
      </c>
      <c r="U2512" s="8">
        <f t="shared" si="398"/>
        <v>23.008333333333336</v>
      </c>
      <c r="V2512" s="8">
        <f t="shared" si="399"/>
        <v>22.975000000000001</v>
      </c>
    </row>
    <row r="2513" spans="1:22" ht="13.5" x14ac:dyDescent="0.25">
      <c r="A2513" s="3">
        <f>RSI!A2513</f>
        <v>45664</v>
      </c>
      <c r="B2513" s="2">
        <f>RSI!B2513</f>
        <v>6.5765000000000002</v>
      </c>
      <c r="C2513" s="2">
        <f>RSI!I2513</f>
        <v>36.303787284805225</v>
      </c>
      <c r="D2513" s="2">
        <f>MACD!E2513</f>
        <v>5.9404211884563907E-3</v>
      </c>
      <c r="E2513" s="2">
        <f>MACD!F2513</f>
        <v>-3.5847978171085169E-2</v>
      </c>
      <c r="F2513" s="2">
        <f>'Moving Avg'!D2513</f>
        <v>6.6648200000000006</v>
      </c>
      <c r="G2513" s="2">
        <f>'Moving Avg'!F2513</f>
        <v>6.7794299999999996</v>
      </c>
      <c r="H2513" s="2">
        <f>'Moving Avg'!G2513</f>
        <v>6.8701860000000003</v>
      </c>
      <c r="I2513" s="2">
        <f>'Moving Avg'!H2513</f>
        <v>6.1191299999999922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  <c r="M2513" s="8">
        <f t="shared" si="390"/>
        <v>25</v>
      </c>
      <c r="N2513" s="8">
        <f t="shared" si="391"/>
        <v>0</v>
      </c>
      <c r="O2513" s="8">
        <f t="shared" si="392"/>
        <v>50</v>
      </c>
      <c r="P2513" s="8">
        <f t="shared" si="393"/>
        <v>16.5</v>
      </c>
      <c r="Q2513" s="9">
        <f t="shared" si="394"/>
        <v>18.725000000000001</v>
      </c>
      <c r="R2513" s="9">
        <f t="shared" si="395"/>
        <v>26.625</v>
      </c>
      <c r="S2513" s="9">
        <f t="shared" si="396"/>
        <v>23.675000000000001</v>
      </c>
      <c r="T2513" s="9">
        <f t="shared" si="397"/>
        <v>22.875</v>
      </c>
      <c r="U2513" s="8">
        <f t="shared" si="398"/>
        <v>23.008333333333336</v>
      </c>
      <c r="V2513" s="8">
        <f t="shared" si="399"/>
        <v>22.975000000000001</v>
      </c>
    </row>
    <row r="2514" spans="1:22" ht="13.5" x14ac:dyDescent="0.25">
      <c r="A2514" s="3">
        <f>RSI!A2514</f>
        <v>45665</v>
      </c>
      <c r="B2514" s="2">
        <f>RSI!B2514</f>
        <v>6.5765000000000002</v>
      </c>
      <c r="C2514" s="2">
        <f>RSI!I2514</f>
        <v>36.303787284805225</v>
      </c>
      <c r="D2514" s="2">
        <f>MACD!E2514</f>
        <v>4.4647207083368556E-2</v>
      </c>
      <c r="E2514" s="2">
        <f>MACD!F2514</f>
        <v>-1.9748941120194423E-2</v>
      </c>
      <c r="F2514" s="2">
        <f>'Moving Avg'!D2514</f>
        <v>6.5896600000000003</v>
      </c>
      <c r="G2514" s="2">
        <f>'Moving Avg'!F2514</f>
        <v>6.7606399999999995</v>
      </c>
      <c r="H2514" s="2">
        <f>'Moving Avg'!G2514</f>
        <v>6.8626699999999996</v>
      </c>
      <c r="I2514" s="2">
        <f>'Moving Avg'!H2514</f>
        <v>6.1284344999999929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0</v>
      </c>
      <c r="O2514" s="8">
        <f t="shared" si="392"/>
        <v>50</v>
      </c>
      <c r="P2514" s="8">
        <f t="shared" si="393"/>
        <v>16.5</v>
      </c>
      <c r="Q2514" s="9">
        <f t="shared" si="394"/>
        <v>18.725000000000001</v>
      </c>
      <c r="R2514" s="9">
        <f t="shared" si="395"/>
        <v>26.625</v>
      </c>
      <c r="S2514" s="9">
        <f t="shared" si="396"/>
        <v>23.675000000000001</v>
      </c>
      <c r="T2514" s="9">
        <f t="shared" si="397"/>
        <v>22.875</v>
      </c>
      <c r="U2514" s="8">
        <f t="shared" si="398"/>
        <v>23.008333333333336</v>
      </c>
      <c r="V2514" s="8">
        <f t="shared" si="399"/>
        <v>22.975000000000001</v>
      </c>
    </row>
    <row r="2515" spans="1:22" ht="13.5" x14ac:dyDescent="0.25">
      <c r="A2515" s="3">
        <f>RSI!A2515</f>
        <v>45666</v>
      </c>
      <c r="B2515" s="2">
        <f>RSI!B2515</f>
        <v>6.5765000000000002</v>
      </c>
      <c r="C2515" s="2">
        <f>RSI!I2515</f>
        <v>36.303787284805225</v>
      </c>
      <c r="D2515" s="2">
        <f>MACD!E2515</f>
        <v>7.8746857490113342E-2</v>
      </c>
      <c r="E2515" s="2">
        <f>MACD!F2515</f>
        <v>-4.9781398132869165E-5</v>
      </c>
      <c r="F2515" s="2">
        <f>'Moving Avg'!D2515</f>
        <v>6.5765000000000002</v>
      </c>
      <c r="G2515" s="2">
        <f>'Moving Avg'!F2515</f>
        <v>6.7573499999999997</v>
      </c>
      <c r="H2515" s="2">
        <f>'Moving Avg'!G2515</f>
        <v>6.8551539999999997</v>
      </c>
      <c r="I2515" s="2">
        <f>'Moving Avg'!H2515</f>
        <v>6.1377389999999927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0</v>
      </c>
      <c r="O2515" s="8">
        <f t="shared" si="392"/>
        <v>50</v>
      </c>
      <c r="P2515" s="8">
        <f t="shared" si="393"/>
        <v>16.5</v>
      </c>
      <c r="Q2515" s="9">
        <f t="shared" si="394"/>
        <v>18.725000000000001</v>
      </c>
      <c r="R2515" s="9">
        <f t="shared" si="395"/>
        <v>26.625</v>
      </c>
      <c r="S2515" s="9">
        <f t="shared" si="396"/>
        <v>23.675000000000001</v>
      </c>
      <c r="T2515" s="9">
        <f t="shared" si="397"/>
        <v>22.875</v>
      </c>
      <c r="U2515" s="8">
        <f t="shared" si="398"/>
        <v>23.008333333333336</v>
      </c>
      <c r="V2515" s="8">
        <f t="shared" si="399"/>
        <v>22.975000000000001</v>
      </c>
    </row>
    <row r="2516" spans="1:22" ht="13.5" x14ac:dyDescent="0.25">
      <c r="A2516" s="3">
        <f>RSI!A2516</f>
        <v>45667</v>
      </c>
      <c r="B2516" s="2">
        <f>RSI!B2516</f>
        <v>6.8677000000000001</v>
      </c>
      <c r="C2516" s="2">
        <f>RSI!I2516</f>
        <v>54.539003133642233</v>
      </c>
      <c r="D2516" s="2">
        <f>MACD!E2516</f>
        <v>8.7277958435680425E-2</v>
      </c>
      <c r="E2516" s="2">
        <f>MACD!F2516</f>
        <v>1.7415766568629792E-2</v>
      </c>
      <c r="F2516" s="2">
        <f>'Moving Avg'!D2516</f>
        <v>6.6347400000000007</v>
      </c>
      <c r="G2516" s="2">
        <f>'Moving Avg'!F2516</f>
        <v>6.7719100000000001</v>
      </c>
      <c r="H2516" s="2">
        <f>'Moving Avg'!G2516</f>
        <v>6.8534620000000004</v>
      </c>
      <c r="I2516" s="2">
        <f>'Moving Avg'!H2516</f>
        <v>6.1484994999999927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  <c r="M2516" s="8">
        <f t="shared" si="390"/>
        <v>25</v>
      </c>
      <c r="N2516" s="8">
        <f t="shared" si="391"/>
        <v>0</v>
      </c>
      <c r="O2516" s="8">
        <f t="shared" si="392"/>
        <v>50</v>
      </c>
      <c r="P2516" s="8">
        <f t="shared" si="393"/>
        <v>83.5</v>
      </c>
      <c r="Q2516" s="9">
        <f t="shared" si="394"/>
        <v>28.774999999999999</v>
      </c>
      <c r="R2516" s="9">
        <f t="shared" si="395"/>
        <v>43.375</v>
      </c>
      <c r="S2516" s="9">
        <f t="shared" si="396"/>
        <v>53.825000000000003</v>
      </c>
      <c r="T2516" s="9">
        <f t="shared" si="397"/>
        <v>39.625</v>
      </c>
      <c r="U2516" s="8">
        <f t="shared" si="398"/>
        <v>41.991666666666667</v>
      </c>
      <c r="V2516" s="8">
        <f t="shared" si="399"/>
        <v>41.400000000000006</v>
      </c>
    </row>
    <row r="2517" spans="1:22" ht="13.5" x14ac:dyDescent="0.25">
      <c r="A2517" s="3">
        <f>RSI!A2517</f>
        <v>45670</v>
      </c>
      <c r="B2517" s="2">
        <f>RSI!B2517</f>
        <v>6.9523000000000001</v>
      </c>
      <c r="C2517" s="2">
        <f>RSI!I2517</f>
        <v>58.276190937565381</v>
      </c>
      <c r="D2517" s="2">
        <f>MACD!E2517</f>
        <v>8.7664684721402431E-2</v>
      </c>
      <c r="E2517" s="2">
        <f>MACD!F2517</f>
        <v>3.1465550199184317E-2</v>
      </c>
      <c r="F2517" s="2">
        <f>'Moving Avg'!D2517</f>
        <v>6.7099000000000002</v>
      </c>
      <c r="G2517" s="2">
        <f>'Moving Avg'!F2517</f>
        <v>6.7883499999999994</v>
      </c>
      <c r="H2517" s="2">
        <f>'Moving Avg'!G2517</f>
        <v>6.8534620000000004</v>
      </c>
      <c r="I2517" s="2">
        <f>'Moving Avg'!H2517</f>
        <v>6.1601629999999918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  <c r="M2517" s="8">
        <f t="shared" si="390"/>
        <v>25</v>
      </c>
      <c r="N2517" s="8">
        <f t="shared" si="391"/>
        <v>0</v>
      </c>
      <c r="O2517" s="8">
        <f t="shared" si="392"/>
        <v>50</v>
      </c>
      <c r="P2517" s="8">
        <f t="shared" si="393"/>
        <v>83.5</v>
      </c>
      <c r="Q2517" s="9">
        <f t="shared" si="394"/>
        <v>28.774999999999999</v>
      </c>
      <c r="R2517" s="9">
        <f t="shared" si="395"/>
        <v>43.375</v>
      </c>
      <c r="S2517" s="9">
        <f t="shared" si="396"/>
        <v>53.825000000000003</v>
      </c>
      <c r="T2517" s="9">
        <f t="shared" si="397"/>
        <v>39.625</v>
      </c>
      <c r="U2517" s="8">
        <f t="shared" si="398"/>
        <v>41.991666666666667</v>
      </c>
      <c r="V2517" s="8">
        <f t="shared" si="399"/>
        <v>41.400000000000006</v>
      </c>
    </row>
    <row r="2518" spans="1:22" ht="13.5" x14ac:dyDescent="0.25">
      <c r="A2518" s="3">
        <f>RSI!A2518</f>
        <v>45671</v>
      </c>
      <c r="B2518" s="2">
        <f>RSI!B2518</f>
        <v>6.9523000000000001</v>
      </c>
      <c r="C2518" s="2">
        <f>RSI!I2518</f>
        <v>58.276190937565381</v>
      </c>
      <c r="D2518" s="2">
        <f>MACD!E2518</f>
        <v>8.696864765498713E-2</v>
      </c>
      <c r="E2518" s="2">
        <f>MACD!F2518</f>
        <v>4.2566169690344879E-2</v>
      </c>
      <c r="F2518" s="2">
        <f>'Moving Avg'!D2518</f>
        <v>6.7850599999999996</v>
      </c>
      <c r="G2518" s="2">
        <f>'Moving Avg'!F2518</f>
        <v>6.8071399999999995</v>
      </c>
      <c r="H2518" s="2">
        <f>'Moving Avg'!G2518</f>
        <v>6.8534620000000004</v>
      </c>
      <c r="I2518" s="2">
        <f>'Moving Avg'!H2518</f>
        <v>6.1713899999999908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  <c r="M2518" s="8">
        <f t="shared" si="390"/>
        <v>25</v>
      </c>
      <c r="N2518" s="8">
        <f t="shared" si="391"/>
        <v>0</v>
      </c>
      <c r="O2518" s="8">
        <f t="shared" si="392"/>
        <v>50</v>
      </c>
      <c r="P2518" s="8">
        <f t="shared" si="393"/>
        <v>83.5</v>
      </c>
      <c r="Q2518" s="9">
        <f t="shared" si="394"/>
        <v>28.774999999999999</v>
      </c>
      <c r="R2518" s="9">
        <f t="shared" si="395"/>
        <v>43.375</v>
      </c>
      <c r="S2518" s="9">
        <f t="shared" si="396"/>
        <v>53.825000000000003</v>
      </c>
      <c r="T2518" s="9">
        <f t="shared" si="397"/>
        <v>39.625</v>
      </c>
      <c r="U2518" s="8">
        <f t="shared" si="398"/>
        <v>41.991666666666667</v>
      </c>
      <c r="V2518" s="8">
        <f t="shared" si="399"/>
        <v>41.400000000000006</v>
      </c>
    </row>
    <row r="2519" spans="1:22" ht="13.5" x14ac:dyDescent="0.25">
      <c r="A2519" s="3">
        <f>RSI!A2519</f>
        <v>45672</v>
      </c>
      <c r="B2519" s="2">
        <f>RSI!B2519</f>
        <v>6.9523000000000001</v>
      </c>
      <c r="C2519" s="2">
        <f>RSI!I2519</f>
        <v>58.276190937565367</v>
      </c>
      <c r="D2519" s="2">
        <f>MACD!E2519</f>
        <v>8.543222376927595E-2</v>
      </c>
      <c r="E2519" s="2">
        <f>MACD!F2519</f>
        <v>5.1139380506131094E-2</v>
      </c>
      <c r="F2519" s="2">
        <f>'Moving Avg'!D2519</f>
        <v>6.86022</v>
      </c>
      <c r="G2519" s="2">
        <f>'Moving Avg'!F2519</f>
        <v>6.8113699999999993</v>
      </c>
      <c r="H2519" s="2">
        <f>'Moving Avg'!G2519</f>
        <v>6.8534620000000004</v>
      </c>
      <c r="I2519" s="2">
        <f>'Moving Avg'!H2519</f>
        <v>6.1826169999999907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  <c r="M2519" s="8">
        <f t="shared" si="390"/>
        <v>25</v>
      </c>
      <c r="N2519" s="8">
        <f t="shared" si="391"/>
        <v>0</v>
      </c>
      <c r="O2519" s="8">
        <f t="shared" si="392"/>
        <v>50</v>
      </c>
      <c r="P2519" s="8">
        <f t="shared" si="393"/>
        <v>83.5</v>
      </c>
      <c r="Q2519" s="9">
        <f t="shared" si="394"/>
        <v>28.774999999999999</v>
      </c>
      <c r="R2519" s="9">
        <f t="shared" si="395"/>
        <v>43.375</v>
      </c>
      <c r="S2519" s="9">
        <f t="shared" si="396"/>
        <v>53.825000000000003</v>
      </c>
      <c r="T2519" s="9">
        <f t="shared" si="397"/>
        <v>39.625</v>
      </c>
      <c r="U2519" s="8">
        <f t="shared" si="398"/>
        <v>41.991666666666667</v>
      </c>
      <c r="V2519" s="8">
        <f t="shared" si="399"/>
        <v>41.400000000000006</v>
      </c>
    </row>
    <row r="2520" spans="1:22" ht="13.5" x14ac:dyDescent="0.25">
      <c r="A2520" s="3">
        <f>RSI!A2520</f>
        <v>45673</v>
      </c>
      <c r="B2520" s="2">
        <f>RSI!B2520</f>
        <v>6.8583999999999996</v>
      </c>
      <c r="C2520" s="2">
        <f>RSI!I2520</f>
        <v>52.314403034953777</v>
      </c>
      <c r="D2520" s="2">
        <f>MACD!E2520</f>
        <v>4.2518134129254648E-2</v>
      </c>
      <c r="E2520" s="2">
        <f>MACD!F2520</f>
        <v>4.9415131230755804E-2</v>
      </c>
      <c r="F2520" s="2">
        <f>'Moving Avg'!D2520</f>
        <v>6.9165999999999999</v>
      </c>
      <c r="G2520" s="2">
        <f>'Moving Avg'!F2520</f>
        <v>6.8254649999999986</v>
      </c>
      <c r="H2520" s="2">
        <f>'Moving Avg'!G2520</f>
        <v>6.8515840000000017</v>
      </c>
      <c r="I2520" s="2">
        <f>'Moving Avg'!H2520</f>
        <v>6.1927194999999919</v>
      </c>
      <c r="J2520" s="6" t="str">
        <f>OBV!F2520</f>
        <v>BEARISH</v>
      </c>
      <c r="K2520" s="6" t="str">
        <f>OBV!G2520</f>
        <v>NEUTRAL</v>
      </c>
      <c r="L2520" s="6" t="str">
        <f>OBV!H2520</f>
        <v>BEARISH DIVERGENCE</v>
      </c>
      <c r="M2520" s="8">
        <f t="shared" si="390"/>
        <v>25</v>
      </c>
      <c r="N2520" s="8">
        <f t="shared" si="391"/>
        <v>45</v>
      </c>
      <c r="O2520" s="8">
        <f t="shared" si="392"/>
        <v>50</v>
      </c>
      <c r="P2520" s="8">
        <f t="shared" si="393"/>
        <v>16.5</v>
      </c>
      <c r="Q2520" s="9">
        <f t="shared" si="394"/>
        <v>34.475000000000001</v>
      </c>
      <c r="R2520" s="9">
        <f t="shared" si="395"/>
        <v>35.625</v>
      </c>
      <c r="S2520" s="9">
        <f t="shared" si="396"/>
        <v>30.425000000000001</v>
      </c>
      <c r="T2520" s="9">
        <f t="shared" si="397"/>
        <v>34.125</v>
      </c>
      <c r="U2520" s="8">
        <f t="shared" si="398"/>
        <v>33.508333333333333</v>
      </c>
      <c r="V2520" s="8">
        <f t="shared" si="399"/>
        <v>33.662499999999994</v>
      </c>
    </row>
    <row r="2521" spans="1:22" ht="13.5" x14ac:dyDescent="0.25">
      <c r="A2521" s="3">
        <f>RSI!A2521</f>
        <v>45674</v>
      </c>
      <c r="B2521" s="2">
        <f>RSI!B2521</f>
        <v>6.8490000000000002</v>
      </c>
      <c r="C2521" s="2">
        <f>RSI!I2521</f>
        <v>51.743726505629397</v>
      </c>
      <c r="D2521" s="2">
        <f>MACD!E2521</f>
        <v>-3.4780117041446346E-3</v>
      </c>
      <c r="E2521" s="2">
        <f>MACD!F2521</f>
        <v>3.8836502643775722E-2</v>
      </c>
      <c r="F2521" s="2">
        <f>'Moving Avg'!D2521</f>
        <v>6.9128600000000002</v>
      </c>
      <c r="G2521" s="2">
        <f>'Moving Avg'!F2521</f>
        <v>6.8245299999999975</v>
      </c>
      <c r="H2521" s="2">
        <f>'Moving Avg'!G2521</f>
        <v>6.8495180000000015</v>
      </c>
      <c r="I2521" s="2">
        <f>'Moving Avg'!H2521</f>
        <v>6.2029059999999916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  <c r="M2521" s="8">
        <f t="shared" si="390"/>
        <v>25</v>
      </c>
      <c r="N2521" s="8">
        <f t="shared" si="391"/>
        <v>100</v>
      </c>
      <c r="O2521" s="8">
        <f t="shared" si="392"/>
        <v>50</v>
      </c>
      <c r="P2521" s="8">
        <f t="shared" si="393"/>
        <v>16.5</v>
      </c>
      <c r="Q2521" s="9">
        <f t="shared" si="394"/>
        <v>53.725000000000001</v>
      </c>
      <c r="R2521" s="9">
        <f t="shared" si="395"/>
        <v>46.625</v>
      </c>
      <c r="S2521" s="9">
        <f t="shared" si="396"/>
        <v>38.674999999999997</v>
      </c>
      <c r="T2521" s="9">
        <f t="shared" si="397"/>
        <v>47.875</v>
      </c>
      <c r="U2521" s="8">
        <f t="shared" si="398"/>
        <v>46.341666666666661</v>
      </c>
      <c r="V2521" s="8">
        <f t="shared" si="399"/>
        <v>46.724999999999994</v>
      </c>
    </row>
    <row r="2522" spans="1:22" ht="13.5" x14ac:dyDescent="0.25">
      <c r="A2522" s="3">
        <f>RSI!A2522</f>
        <v>45677</v>
      </c>
      <c r="B2522" s="2">
        <f>RSI!B2522</f>
        <v>6.8490000000000002</v>
      </c>
      <c r="C2522" s="2">
        <f>RSI!I2522</f>
        <v>51.743726505629397</v>
      </c>
      <c r="D2522" s="2">
        <f>MACD!E2522</f>
        <v>-4.2580655742230356E-2</v>
      </c>
      <c r="E2522" s="2">
        <f>MACD!F2522</f>
        <v>2.2553070966574509E-2</v>
      </c>
      <c r="F2522" s="2">
        <f>'Moving Avg'!D2522</f>
        <v>6.8921999999999999</v>
      </c>
      <c r="G2522" s="2">
        <f>'Moving Avg'!F2522</f>
        <v>6.8235949999999974</v>
      </c>
      <c r="H2522" s="2">
        <f>'Moving Avg'!G2522</f>
        <v>6.8474520000000014</v>
      </c>
      <c r="I2522" s="2">
        <f>'Moving Avg'!H2522</f>
        <v>6.2130924999999904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100</v>
      </c>
      <c r="O2522" s="8">
        <f t="shared" si="392"/>
        <v>50</v>
      </c>
      <c r="P2522" s="8">
        <f t="shared" si="393"/>
        <v>16.5</v>
      </c>
      <c r="Q2522" s="9">
        <f t="shared" si="394"/>
        <v>53.725000000000001</v>
      </c>
      <c r="R2522" s="9">
        <f t="shared" si="395"/>
        <v>46.625</v>
      </c>
      <c r="S2522" s="9">
        <f t="shared" si="396"/>
        <v>38.674999999999997</v>
      </c>
      <c r="T2522" s="9">
        <f t="shared" si="397"/>
        <v>47.875</v>
      </c>
      <c r="U2522" s="8">
        <f t="shared" si="398"/>
        <v>46.341666666666661</v>
      </c>
      <c r="V2522" s="8">
        <f t="shared" si="399"/>
        <v>46.724999999999994</v>
      </c>
    </row>
    <row r="2523" spans="1:22" ht="13.5" x14ac:dyDescent="0.25">
      <c r="A2523" s="3">
        <f>RSI!A2523</f>
        <v>45678</v>
      </c>
      <c r="B2523" s="2">
        <f>RSI!B2523</f>
        <v>6.8395999999999999</v>
      </c>
      <c r="C2523" s="2">
        <f>RSI!I2523</f>
        <v>51.097275157488518</v>
      </c>
      <c r="D2523" s="2">
        <f>MACD!E2523</f>
        <v>-7.5140497586972721E-2</v>
      </c>
      <c r="E2523" s="2">
        <f>MACD!F2523</f>
        <v>3.0143572558650623E-3</v>
      </c>
      <c r="F2523" s="2">
        <f>'Moving Avg'!D2523</f>
        <v>6.8696600000000005</v>
      </c>
      <c r="G2523" s="2">
        <f>'Moving Avg'!F2523</f>
        <v>6.8179599999999976</v>
      </c>
      <c r="H2523" s="2">
        <f>'Moving Avg'!G2523</f>
        <v>6.8451980000000026</v>
      </c>
      <c r="I2523" s="2">
        <f>'Moving Avg'!H2523</f>
        <v>6.2233629999999902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  <c r="M2523" s="8">
        <f t="shared" si="390"/>
        <v>25</v>
      </c>
      <c r="N2523" s="8">
        <f t="shared" si="391"/>
        <v>100</v>
      </c>
      <c r="O2523" s="8">
        <f t="shared" si="392"/>
        <v>50</v>
      </c>
      <c r="P2523" s="8">
        <f t="shared" si="393"/>
        <v>16.5</v>
      </c>
      <c r="Q2523" s="9">
        <f t="shared" si="394"/>
        <v>53.725000000000001</v>
      </c>
      <c r="R2523" s="9">
        <f t="shared" si="395"/>
        <v>46.625</v>
      </c>
      <c r="S2523" s="9">
        <f t="shared" si="396"/>
        <v>38.674999999999997</v>
      </c>
      <c r="T2523" s="9">
        <f t="shared" si="397"/>
        <v>47.875</v>
      </c>
      <c r="U2523" s="8">
        <f t="shared" si="398"/>
        <v>46.341666666666661</v>
      </c>
      <c r="V2523" s="8">
        <f t="shared" si="399"/>
        <v>46.724999999999994</v>
      </c>
    </row>
    <row r="2524" spans="1:22" ht="13.5" x14ac:dyDescent="0.25">
      <c r="A2524" s="3">
        <f>RSI!A2524</f>
        <v>45679</v>
      </c>
      <c r="B2524" s="2">
        <f>RSI!B2524</f>
        <v>6.8395999999999999</v>
      </c>
      <c r="C2524" s="2">
        <f>RSI!I2524</f>
        <v>51.097275157488518</v>
      </c>
      <c r="D2524" s="2">
        <f>MACD!E2524</f>
        <v>-0.1027923338176171</v>
      </c>
      <c r="E2524" s="2">
        <f>MACD!F2524</f>
        <v>-1.8146980958831372E-2</v>
      </c>
      <c r="F2524" s="2">
        <f>'Moving Avg'!D2524</f>
        <v>6.8471199999999994</v>
      </c>
      <c r="G2524" s="2">
        <f>'Moving Avg'!F2524</f>
        <v>6.8123249999999986</v>
      </c>
      <c r="H2524" s="2">
        <f>'Moving Avg'!G2524</f>
        <v>6.8429440000000019</v>
      </c>
      <c r="I2524" s="2">
        <f>'Moving Avg'!H2524</f>
        <v>6.2339829999999905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  <c r="M2524" s="8">
        <f t="shared" si="390"/>
        <v>25</v>
      </c>
      <c r="N2524" s="8">
        <f t="shared" si="391"/>
        <v>100</v>
      </c>
      <c r="O2524" s="8">
        <f t="shared" si="392"/>
        <v>50</v>
      </c>
      <c r="P2524" s="8">
        <f t="shared" si="393"/>
        <v>16.5</v>
      </c>
      <c r="Q2524" s="9">
        <f t="shared" si="394"/>
        <v>53.725000000000001</v>
      </c>
      <c r="R2524" s="9">
        <f t="shared" si="395"/>
        <v>46.625</v>
      </c>
      <c r="S2524" s="9">
        <f t="shared" si="396"/>
        <v>38.674999999999997</v>
      </c>
      <c r="T2524" s="9">
        <f t="shared" si="397"/>
        <v>47.875</v>
      </c>
      <c r="U2524" s="8">
        <f t="shared" si="398"/>
        <v>46.341666666666661</v>
      </c>
      <c r="V2524" s="8">
        <f t="shared" si="399"/>
        <v>46.724999999999994</v>
      </c>
    </row>
    <row r="2525" spans="1:22" ht="13.5" x14ac:dyDescent="0.25">
      <c r="A2525" s="3">
        <f>RSI!A2525</f>
        <v>45680</v>
      </c>
      <c r="B2525" s="2">
        <f>RSI!B2525</f>
        <v>6.8395999999999999</v>
      </c>
      <c r="C2525" s="2">
        <f>RSI!I2525</f>
        <v>51.097275157488518</v>
      </c>
      <c r="D2525" s="2">
        <f>MACD!E2525</f>
        <v>-0.1262837458636481</v>
      </c>
      <c r="E2525" s="2">
        <f>MACD!F2525</f>
        <v>-3.9774333939794723E-2</v>
      </c>
      <c r="F2525" s="2">
        <f>'Moving Avg'!D2525</f>
        <v>6.8433599999999997</v>
      </c>
      <c r="G2525" s="2">
        <f>'Moving Avg'!F2525</f>
        <v>6.8066900000000006</v>
      </c>
      <c r="H2525" s="2">
        <f>'Moving Avg'!G2525</f>
        <v>6.840690000000003</v>
      </c>
      <c r="I2525" s="2">
        <f>'Moving Avg'!H2525</f>
        <v>6.2446029999999908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  <c r="M2525" s="8">
        <f t="shared" si="390"/>
        <v>25</v>
      </c>
      <c r="N2525" s="8">
        <f t="shared" si="391"/>
        <v>100</v>
      </c>
      <c r="O2525" s="8">
        <f t="shared" si="392"/>
        <v>50</v>
      </c>
      <c r="P2525" s="8">
        <f t="shared" si="393"/>
        <v>16.5</v>
      </c>
      <c r="Q2525" s="9">
        <f t="shared" si="394"/>
        <v>53.725000000000001</v>
      </c>
      <c r="R2525" s="9">
        <f t="shared" si="395"/>
        <v>46.625</v>
      </c>
      <c r="S2525" s="9">
        <f t="shared" si="396"/>
        <v>38.674999999999997</v>
      </c>
      <c r="T2525" s="9">
        <f t="shared" si="397"/>
        <v>47.875</v>
      </c>
      <c r="U2525" s="8">
        <f t="shared" si="398"/>
        <v>46.341666666666661</v>
      </c>
      <c r="V2525" s="8">
        <f t="shared" si="399"/>
        <v>46.724999999999994</v>
      </c>
    </row>
    <row r="2526" spans="1:22" ht="13.5" x14ac:dyDescent="0.25">
      <c r="A2526" s="3">
        <f>RSI!A2526</f>
        <v>45681</v>
      </c>
      <c r="B2526" s="2">
        <f>RSI!B2526</f>
        <v>6.8395999999999999</v>
      </c>
      <c r="C2526" s="2">
        <f>RSI!I2526</f>
        <v>51.097275157488518</v>
      </c>
      <c r="D2526" s="2">
        <f>MACD!E2526</f>
        <v>-0.10144785791266209</v>
      </c>
      <c r="E2526" s="2">
        <f>MACD!F2526</f>
        <v>-5.2109038734368195E-2</v>
      </c>
      <c r="F2526" s="2">
        <f>'Moving Avg'!D2526</f>
        <v>6.8414799999999998</v>
      </c>
      <c r="G2526" s="2">
        <f>'Moving Avg'!F2526</f>
        <v>6.8010549999999999</v>
      </c>
      <c r="H2526" s="2">
        <f>'Moving Avg'!G2526</f>
        <v>6.8384360000000024</v>
      </c>
      <c r="I2526" s="2">
        <f>'Moving Avg'!H2526</f>
        <v>6.2555284999999898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  <c r="M2526" s="8">
        <f t="shared" si="390"/>
        <v>25</v>
      </c>
      <c r="N2526" s="8">
        <f t="shared" si="391"/>
        <v>100</v>
      </c>
      <c r="O2526" s="8">
        <f t="shared" si="392"/>
        <v>50</v>
      </c>
      <c r="P2526" s="8">
        <f t="shared" si="393"/>
        <v>16.5</v>
      </c>
      <c r="Q2526" s="9">
        <f t="shared" si="394"/>
        <v>53.725000000000001</v>
      </c>
      <c r="R2526" s="9">
        <f t="shared" si="395"/>
        <v>46.625</v>
      </c>
      <c r="S2526" s="9">
        <f t="shared" si="396"/>
        <v>38.674999999999997</v>
      </c>
      <c r="T2526" s="9">
        <f t="shared" si="397"/>
        <v>47.875</v>
      </c>
      <c r="U2526" s="8">
        <f t="shared" si="398"/>
        <v>46.341666666666661</v>
      </c>
      <c r="V2526" s="8">
        <f t="shared" si="399"/>
        <v>46.724999999999994</v>
      </c>
    </row>
    <row r="2527" spans="1:22" ht="13.5" x14ac:dyDescent="0.25">
      <c r="A2527" s="3">
        <f>RSI!A2527</f>
        <v>45684</v>
      </c>
      <c r="B2527" s="2">
        <f>RSI!B2527</f>
        <v>6.8583999999999996</v>
      </c>
      <c r="C2527" s="2">
        <f>RSI!I2527</f>
        <v>52.687373305303211</v>
      </c>
      <c r="D2527" s="2">
        <f>MACD!E2527</f>
        <v>-6.8890420254053453E-2</v>
      </c>
      <c r="E2527" s="2">
        <f>MACD!F2527</f>
        <v>-5.5465315038305249E-2</v>
      </c>
      <c r="F2527" s="2">
        <f>'Moving Avg'!D2527</f>
        <v>6.8433599999999997</v>
      </c>
      <c r="G2527" s="2">
        <f>'Moving Avg'!F2527</f>
        <v>6.79636</v>
      </c>
      <c r="H2527" s="2">
        <f>'Moving Avg'!G2527</f>
        <v>6.8365580000000037</v>
      </c>
      <c r="I2527" s="2">
        <f>'Moving Avg'!H2527</f>
        <v>6.266678999999991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  <c r="M2527" s="8">
        <f t="shared" si="390"/>
        <v>25</v>
      </c>
      <c r="N2527" s="8">
        <f t="shared" si="391"/>
        <v>45</v>
      </c>
      <c r="O2527" s="8">
        <f t="shared" si="392"/>
        <v>50</v>
      </c>
      <c r="P2527" s="8">
        <f t="shared" si="393"/>
        <v>83.5</v>
      </c>
      <c r="Q2527" s="9">
        <f t="shared" si="394"/>
        <v>44.524999999999999</v>
      </c>
      <c r="R2527" s="9">
        <f t="shared" si="395"/>
        <v>52.375</v>
      </c>
      <c r="S2527" s="9">
        <f t="shared" si="396"/>
        <v>60.575000000000003</v>
      </c>
      <c r="T2527" s="9">
        <f t="shared" si="397"/>
        <v>50.875</v>
      </c>
      <c r="U2527" s="8">
        <f t="shared" si="398"/>
        <v>52.491666666666674</v>
      </c>
      <c r="V2527" s="8">
        <f t="shared" si="399"/>
        <v>52.087500000000006</v>
      </c>
    </row>
    <row r="2528" spans="1:22" ht="13.5" x14ac:dyDescent="0.25">
      <c r="A2528" s="3">
        <f>RSI!A2528</f>
        <v>45685</v>
      </c>
      <c r="B2528" s="2">
        <f>RSI!B2528</f>
        <v>6.6234999999999999</v>
      </c>
      <c r="C2528" s="2">
        <f>RSI!I2528</f>
        <v>36.651503570799136</v>
      </c>
      <c r="D2528" s="2">
        <f>MACD!E2528</f>
        <v>-2.4127294792133824E-2</v>
      </c>
      <c r="E2528" s="2">
        <f>MACD!F2528</f>
        <v>-4.919771098907097E-2</v>
      </c>
      <c r="F2528" s="2">
        <f>'Moving Avg'!D2528</f>
        <v>6.800139999999999</v>
      </c>
      <c r="G2528" s="2">
        <f>'Moving Avg'!F2528</f>
        <v>6.7799200000000015</v>
      </c>
      <c r="H2528" s="2">
        <f>'Moving Avg'!G2528</f>
        <v>6.8299820000000038</v>
      </c>
      <c r="I2528" s="2">
        <f>'Moving Avg'!H2528</f>
        <v>6.2770914999999912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  <c r="M2528" s="8">
        <f t="shared" si="390"/>
        <v>25</v>
      </c>
      <c r="N2528" s="8">
        <f t="shared" si="391"/>
        <v>0</v>
      </c>
      <c r="O2528" s="8">
        <f t="shared" si="392"/>
        <v>50</v>
      </c>
      <c r="P2528" s="8">
        <f t="shared" si="393"/>
        <v>16.5</v>
      </c>
      <c r="Q2528" s="9">
        <f t="shared" si="394"/>
        <v>18.725000000000001</v>
      </c>
      <c r="R2528" s="9">
        <f t="shared" si="395"/>
        <v>26.625</v>
      </c>
      <c r="S2528" s="9">
        <f t="shared" si="396"/>
        <v>23.675000000000001</v>
      </c>
      <c r="T2528" s="9">
        <f t="shared" si="397"/>
        <v>22.875</v>
      </c>
      <c r="U2528" s="8">
        <f t="shared" si="398"/>
        <v>23.008333333333336</v>
      </c>
      <c r="V2528" s="8">
        <f t="shared" si="399"/>
        <v>22.975000000000001</v>
      </c>
    </row>
    <row r="2529" spans="1:22" ht="13.5" x14ac:dyDescent="0.25">
      <c r="A2529" s="3">
        <f>RSI!A2529</f>
        <v>45686</v>
      </c>
      <c r="B2529" s="2">
        <f>RSI!B2529</f>
        <v>6.6329000000000002</v>
      </c>
      <c r="C2529" s="2">
        <f>RSI!I2529</f>
        <v>37.4716519804713</v>
      </c>
      <c r="D2529" s="2">
        <f>MACD!E2529</f>
        <v>1.4269197177086745E-2</v>
      </c>
      <c r="E2529" s="2">
        <f>MACD!F2529</f>
        <v>-3.6504329355839429E-2</v>
      </c>
      <c r="F2529" s="2">
        <f>'Moving Avg'!D2529</f>
        <v>6.758799999999999</v>
      </c>
      <c r="G2529" s="2">
        <f>'Moving Avg'!F2529</f>
        <v>6.763950000000003</v>
      </c>
      <c r="H2529" s="2">
        <f>'Moving Avg'!G2529</f>
        <v>6.8235940000000035</v>
      </c>
      <c r="I2529" s="2">
        <f>'Moving Avg'!H2529</f>
        <v>6.2875509999999917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  <c r="M2529" s="8">
        <f t="shared" si="390"/>
        <v>25</v>
      </c>
      <c r="N2529" s="8">
        <f t="shared" si="391"/>
        <v>0</v>
      </c>
      <c r="O2529" s="8">
        <f t="shared" si="392"/>
        <v>50</v>
      </c>
      <c r="P2529" s="8">
        <f t="shared" si="393"/>
        <v>16.5</v>
      </c>
      <c r="Q2529" s="9">
        <f t="shared" si="394"/>
        <v>18.725000000000001</v>
      </c>
      <c r="R2529" s="9">
        <f t="shared" si="395"/>
        <v>26.625</v>
      </c>
      <c r="S2529" s="9">
        <f t="shared" si="396"/>
        <v>23.675000000000001</v>
      </c>
      <c r="T2529" s="9">
        <f t="shared" si="397"/>
        <v>22.875</v>
      </c>
      <c r="U2529" s="8">
        <f t="shared" si="398"/>
        <v>23.008333333333336</v>
      </c>
      <c r="V2529" s="8">
        <f t="shared" si="399"/>
        <v>22.975000000000001</v>
      </c>
    </row>
    <row r="2530" spans="1:22" ht="13.5" x14ac:dyDescent="0.25">
      <c r="A2530" s="3">
        <f>RSI!A2530</f>
        <v>45687</v>
      </c>
      <c r="B2530" s="2">
        <f>RSI!B2530</f>
        <v>6.6329000000000002</v>
      </c>
      <c r="C2530" s="2">
        <f>RSI!I2530</f>
        <v>37.4716519804713</v>
      </c>
      <c r="D2530" s="2">
        <f>MACD!E2530</f>
        <v>3.3383039065483899E-2</v>
      </c>
      <c r="E2530" s="2">
        <f>MACD!F2530</f>
        <v>-2.2526855671574766E-2</v>
      </c>
      <c r="F2530" s="2">
        <f>'Moving Avg'!D2530</f>
        <v>6.71746</v>
      </c>
      <c r="G2530" s="2">
        <f>'Moving Avg'!F2530</f>
        <v>6.763480000000003</v>
      </c>
      <c r="H2530" s="2">
        <f>'Moving Avg'!G2530</f>
        <v>6.8172060000000041</v>
      </c>
      <c r="I2530" s="2">
        <f>'Moving Avg'!H2530</f>
        <v>6.297792499999991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  <c r="M2530" s="8">
        <f t="shared" si="390"/>
        <v>25</v>
      </c>
      <c r="N2530" s="8">
        <f t="shared" si="391"/>
        <v>0</v>
      </c>
      <c r="O2530" s="8">
        <f t="shared" si="392"/>
        <v>50</v>
      </c>
      <c r="P2530" s="8">
        <f t="shared" si="393"/>
        <v>16.5</v>
      </c>
      <c r="Q2530" s="9">
        <f t="shared" si="394"/>
        <v>18.725000000000001</v>
      </c>
      <c r="R2530" s="9">
        <f t="shared" si="395"/>
        <v>26.625</v>
      </c>
      <c r="S2530" s="9">
        <f t="shared" si="396"/>
        <v>23.675000000000001</v>
      </c>
      <c r="T2530" s="9">
        <f t="shared" si="397"/>
        <v>22.875</v>
      </c>
      <c r="U2530" s="8">
        <f t="shared" si="398"/>
        <v>23.008333333333336</v>
      </c>
      <c r="V2530" s="8">
        <f t="shared" si="399"/>
        <v>22.975000000000001</v>
      </c>
    </row>
    <row r="2531" spans="1:22" ht="13.5" x14ac:dyDescent="0.25">
      <c r="A2531" s="3">
        <f>RSI!A2531</f>
        <v>45688</v>
      </c>
      <c r="B2531" s="2">
        <f>RSI!B2531</f>
        <v>6.8395999999999999</v>
      </c>
      <c r="C2531" s="2">
        <f>RSI!I2531</f>
        <v>52.992226867016285</v>
      </c>
      <c r="D2531" s="2">
        <f>MACD!E2531</f>
        <v>3.3790373433140175E-2</v>
      </c>
      <c r="E2531" s="2">
        <f>MACD!F2531</f>
        <v>-1.1263409850631779E-2</v>
      </c>
      <c r="F2531" s="2">
        <f>'Moving Avg'!D2531</f>
        <v>6.71746</v>
      </c>
      <c r="G2531" s="2">
        <f>'Moving Avg'!F2531</f>
        <v>6.7766350000000015</v>
      </c>
      <c r="H2531" s="2">
        <f>'Moving Avg'!G2531</f>
        <v>6.8149520000000052</v>
      </c>
      <c r="I2531" s="2">
        <f>'Moving Avg'!H2531</f>
        <v>6.3090674999999905</v>
      </c>
      <c r="J2531" s="6" t="str">
        <f>OBV!F2531</f>
        <v>BEARISH</v>
      </c>
      <c r="K2531" s="6" t="str">
        <f>OBV!G2531</f>
        <v>NEUTRAL</v>
      </c>
      <c r="L2531" s="6" t="str">
        <f>OBV!H2531</f>
        <v>NEUTRAL</v>
      </c>
      <c r="M2531" s="8">
        <f t="shared" si="390"/>
        <v>25</v>
      </c>
      <c r="N2531" s="8">
        <f t="shared" si="391"/>
        <v>0</v>
      </c>
      <c r="O2531" s="8">
        <f t="shared" si="392"/>
        <v>50</v>
      </c>
      <c r="P2531" s="8">
        <f t="shared" si="393"/>
        <v>16.5</v>
      </c>
      <c r="Q2531" s="9">
        <f t="shared" si="394"/>
        <v>18.725000000000001</v>
      </c>
      <c r="R2531" s="9">
        <f t="shared" si="395"/>
        <v>26.625</v>
      </c>
      <c r="S2531" s="9">
        <f t="shared" si="396"/>
        <v>23.675000000000001</v>
      </c>
      <c r="T2531" s="9">
        <f t="shared" si="397"/>
        <v>22.875</v>
      </c>
      <c r="U2531" s="8">
        <f t="shared" si="398"/>
        <v>23.008333333333336</v>
      </c>
      <c r="V2531" s="8">
        <f t="shared" si="399"/>
        <v>22.975000000000001</v>
      </c>
    </row>
    <row r="2532" spans="1:22" ht="13.5" x14ac:dyDescent="0.25">
      <c r="A2532" s="3">
        <f>RSI!A2532</f>
        <v>45691</v>
      </c>
      <c r="B2532" s="2">
        <f>RSI!B2532</f>
        <v>6.5765000000000002</v>
      </c>
      <c r="C2532" s="2">
        <f>RSI!I2532</f>
        <v>39.53911281932956</v>
      </c>
      <c r="D2532" s="2">
        <f>MACD!E2532</f>
        <v>5.3320445961267282E-2</v>
      </c>
      <c r="E2532" s="2">
        <f>MACD!F2532</f>
        <v>1.6533613117480344E-3</v>
      </c>
      <c r="F2532" s="2">
        <f>'Moving Avg'!D2532</f>
        <v>6.6610800000000001</v>
      </c>
      <c r="G2532" s="2">
        <f>'Moving Avg'!F2532</f>
        <v>6.7766350000000015</v>
      </c>
      <c r="H2532" s="2">
        <f>'Moving Avg'!G2532</f>
        <v>6.8074360000000045</v>
      </c>
      <c r="I2532" s="2">
        <f>'Moving Avg'!H2532</f>
        <v>6.3190269999999904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0"/>
        <v>25</v>
      </c>
      <c r="N2532" s="8">
        <f t="shared" si="391"/>
        <v>0</v>
      </c>
      <c r="O2532" s="8">
        <f t="shared" si="392"/>
        <v>50</v>
      </c>
      <c r="P2532" s="8">
        <f t="shared" si="393"/>
        <v>16.5</v>
      </c>
      <c r="Q2532" s="9">
        <f t="shared" si="394"/>
        <v>18.725000000000001</v>
      </c>
      <c r="R2532" s="9">
        <f t="shared" si="395"/>
        <v>26.625</v>
      </c>
      <c r="S2532" s="9">
        <f t="shared" si="396"/>
        <v>23.675000000000001</v>
      </c>
      <c r="T2532" s="9">
        <f t="shared" si="397"/>
        <v>22.875</v>
      </c>
      <c r="U2532" s="8">
        <f t="shared" si="398"/>
        <v>23.008333333333336</v>
      </c>
      <c r="V2532" s="8">
        <f t="shared" si="399"/>
        <v>22.975000000000001</v>
      </c>
    </row>
    <row r="2533" spans="1:22" ht="13.5" x14ac:dyDescent="0.25">
      <c r="A2533" s="3">
        <f>RSI!A2533</f>
        <v>45692</v>
      </c>
      <c r="B2533" s="2">
        <f>RSI!B2533</f>
        <v>6.5765000000000002</v>
      </c>
      <c r="C2533" s="2">
        <f>RSI!I2533</f>
        <v>39.53911281932956</v>
      </c>
      <c r="D2533" s="2">
        <f>MACD!E2533</f>
        <v>6.9673403686024926E-2</v>
      </c>
      <c r="E2533" s="2">
        <f>MACD!F2533</f>
        <v>1.5257369786603414E-2</v>
      </c>
      <c r="F2533" s="2">
        <f>'Moving Avg'!D2533</f>
        <v>6.6516800000000007</v>
      </c>
      <c r="G2533" s="2">
        <f>'Moving Avg'!F2533</f>
        <v>6.7766350000000033</v>
      </c>
      <c r="H2533" s="2">
        <f>'Moving Avg'!G2533</f>
        <v>6.7999200000000055</v>
      </c>
      <c r="I2533" s="2">
        <f>'Moving Avg'!H2533</f>
        <v>6.3289864999999903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  <c r="M2533" s="8">
        <f t="shared" si="390"/>
        <v>25</v>
      </c>
      <c r="N2533" s="8">
        <f t="shared" si="391"/>
        <v>0</v>
      </c>
      <c r="O2533" s="8">
        <f t="shared" si="392"/>
        <v>50</v>
      </c>
      <c r="P2533" s="8">
        <f t="shared" si="393"/>
        <v>16.5</v>
      </c>
      <c r="Q2533" s="9">
        <f t="shared" si="394"/>
        <v>18.725000000000001</v>
      </c>
      <c r="R2533" s="9">
        <f t="shared" si="395"/>
        <v>26.625</v>
      </c>
      <c r="S2533" s="9">
        <f t="shared" si="396"/>
        <v>23.675000000000001</v>
      </c>
      <c r="T2533" s="9">
        <f t="shared" si="397"/>
        <v>22.875</v>
      </c>
      <c r="U2533" s="8">
        <f t="shared" si="398"/>
        <v>23.008333333333336</v>
      </c>
      <c r="V2533" s="8">
        <f t="shared" si="399"/>
        <v>22.975000000000001</v>
      </c>
    </row>
    <row r="2534" spans="1:22" ht="13.5" x14ac:dyDescent="0.25">
      <c r="A2534" s="3">
        <f>RSI!A2534</f>
        <v>45693</v>
      </c>
      <c r="B2534" s="2">
        <f>RSI!B2534</f>
        <v>6.5765000000000002</v>
      </c>
      <c r="C2534" s="2">
        <f>RSI!I2534</f>
        <v>39.539112819329546</v>
      </c>
      <c r="D2534" s="2">
        <f>MACD!E2534</f>
        <v>8.4689841747461969E-2</v>
      </c>
      <c r="E2534" s="2">
        <f>MACD!F2534</f>
        <v>2.9143864178775125E-2</v>
      </c>
      <c r="F2534" s="2">
        <f>'Moving Avg'!D2534</f>
        <v>6.6403999999999996</v>
      </c>
      <c r="G2534" s="2">
        <f>'Moving Avg'!F2534</f>
        <v>6.7766350000000015</v>
      </c>
      <c r="H2534" s="2">
        <f>'Moving Avg'!G2534</f>
        <v>6.7933440000000056</v>
      </c>
      <c r="I2534" s="2">
        <f>'Moving Avg'!H2534</f>
        <v>6.3389459999999902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  <c r="M2534" s="8">
        <f t="shared" si="390"/>
        <v>25</v>
      </c>
      <c r="N2534" s="8">
        <f t="shared" si="391"/>
        <v>0</v>
      </c>
      <c r="O2534" s="8">
        <f t="shared" si="392"/>
        <v>50</v>
      </c>
      <c r="P2534" s="8">
        <f t="shared" si="393"/>
        <v>16.5</v>
      </c>
      <c r="Q2534" s="9">
        <f t="shared" si="394"/>
        <v>18.725000000000001</v>
      </c>
      <c r="R2534" s="9">
        <f t="shared" si="395"/>
        <v>26.625</v>
      </c>
      <c r="S2534" s="9">
        <f t="shared" si="396"/>
        <v>23.675000000000001</v>
      </c>
      <c r="T2534" s="9">
        <f t="shared" si="397"/>
        <v>22.875</v>
      </c>
      <c r="U2534" s="8">
        <f t="shared" si="398"/>
        <v>23.008333333333336</v>
      </c>
      <c r="V2534" s="8">
        <f t="shared" si="399"/>
        <v>22.975000000000001</v>
      </c>
    </row>
    <row r="2535" spans="1:22" ht="13.5" x14ac:dyDescent="0.25">
      <c r="A2535" s="3">
        <f>RSI!A2535</f>
        <v>45694</v>
      </c>
      <c r="B2535" s="2">
        <f>RSI!B2535</f>
        <v>6.5765000000000002</v>
      </c>
      <c r="C2535" s="2">
        <f>RSI!I2535</f>
        <v>39.539112819329546</v>
      </c>
      <c r="D2535" s="2">
        <f>MACD!E2535</f>
        <v>9.8488021519271385E-2</v>
      </c>
      <c r="E2535" s="2">
        <f>MACD!F2535</f>
        <v>4.3012695646874377E-2</v>
      </c>
      <c r="F2535" s="2">
        <f>'Moving Avg'!D2535</f>
        <v>6.6291200000000003</v>
      </c>
      <c r="G2535" s="2">
        <f>'Moving Avg'!F2535</f>
        <v>6.7766350000000015</v>
      </c>
      <c r="H2535" s="2">
        <f>'Moving Avg'!G2535</f>
        <v>6.7929680000000046</v>
      </c>
      <c r="I2535" s="2">
        <f>'Moving Avg'!H2535</f>
        <v>6.3489054999999892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  <c r="M2535" s="8">
        <f t="shared" si="390"/>
        <v>25</v>
      </c>
      <c r="N2535" s="8">
        <f t="shared" si="391"/>
        <v>0</v>
      </c>
      <c r="O2535" s="8">
        <f t="shared" si="392"/>
        <v>50</v>
      </c>
      <c r="P2535" s="8">
        <f t="shared" si="393"/>
        <v>16.5</v>
      </c>
      <c r="Q2535" s="9">
        <f t="shared" si="394"/>
        <v>18.725000000000001</v>
      </c>
      <c r="R2535" s="9">
        <f t="shared" si="395"/>
        <v>26.625</v>
      </c>
      <c r="S2535" s="9">
        <f t="shared" si="396"/>
        <v>23.675000000000001</v>
      </c>
      <c r="T2535" s="9">
        <f t="shared" si="397"/>
        <v>22.875</v>
      </c>
      <c r="U2535" s="8">
        <f t="shared" si="398"/>
        <v>23.008333333333336</v>
      </c>
      <c r="V2535" s="8">
        <f t="shared" si="399"/>
        <v>22.975000000000001</v>
      </c>
    </row>
    <row r="2536" spans="1:22" ht="13.5" x14ac:dyDescent="0.25">
      <c r="A2536" s="3">
        <f>RSI!A2536</f>
        <v>45695</v>
      </c>
      <c r="B2536" s="2">
        <f>RSI!B2536</f>
        <v>6.8490000000000002</v>
      </c>
      <c r="C2536" s="2">
        <f>RSI!I2536</f>
        <v>55.335493347660886</v>
      </c>
      <c r="D2536" s="2">
        <f>MACD!E2536</f>
        <v>9.0989296024031496E-2</v>
      </c>
      <c r="E2536" s="2">
        <f>MACD!F2536</f>
        <v>5.2608015722305806E-2</v>
      </c>
      <c r="F2536" s="2">
        <f>'Moving Avg'!D2536</f>
        <v>6.6310000000000002</v>
      </c>
      <c r="G2536" s="2">
        <f>'Moving Avg'!F2536</f>
        <v>6.7757000000000005</v>
      </c>
      <c r="H2536" s="2">
        <f>'Moving Avg'!G2536</f>
        <v>6.7946600000000039</v>
      </c>
      <c r="I2536" s="2">
        <f>'Moving Avg'!H2536</f>
        <v>6.3595724999999899</v>
      </c>
      <c r="J2536" s="6" t="str">
        <f>OBV!F2536</f>
        <v>BULLISH</v>
      </c>
      <c r="K2536" s="6" t="str">
        <f>OBV!G2536</f>
        <v>NEUTRAL</v>
      </c>
      <c r="L2536" s="6" t="str">
        <f>OBV!H2536</f>
        <v>CONFIRMED BULLISH</v>
      </c>
      <c r="M2536" s="8">
        <f t="shared" si="390"/>
        <v>25</v>
      </c>
      <c r="N2536" s="8">
        <f t="shared" si="391"/>
        <v>0</v>
      </c>
      <c r="O2536" s="8">
        <f t="shared" si="392"/>
        <v>50</v>
      </c>
      <c r="P2536" s="8">
        <f t="shared" si="393"/>
        <v>83.5</v>
      </c>
      <c r="Q2536" s="9">
        <f t="shared" si="394"/>
        <v>28.774999999999999</v>
      </c>
      <c r="R2536" s="9">
        <f t="shared" si="395"/>
        <v>43.375</v>
      </c>
      <c r="S2536" s="9">
        <f t="shared" si="396"/>
        <v>53.825000000000003</v>
      </c>
      <c r="T2536" s="9">
        <f t="shared" si="397"/>
        <v>39.625</v>
      </c>
      <c r="U2536" s="8">
        <f t="shared" si="398"/>
        <v>41.991666666666667</v>
      </c>
      <c r="V2536" s="8">
        <f t="shared" si="399"/>
        <v>41.400000000000006</v>
      </c>
    </row>
    <row r="2537" spans="1:22" ht="13.5" x14ac:dyDescent="0.25">
      <c r="A2537" s="3">
        <f>RSI!A2537</f>
        <v>45698</v>
      </c>
      <c r="B2537" s="2">
        <f>RSI!B2537</f>
        <v>6.9523000000000001</v>
      </c>
      <c r="C2537" s="2">
        <f>RSI!I2537</f>
        <v>59.6402628213037</v>
      </c>
      <c r="D2537" s="2">
        <f>MACD!E2537</f>
        <v>7.9210644470506963E-2</v>
      </c>
      <c r="E2537" s="2">
        <f>MACD!F2537</f>
        <v>5.7928541471946045E-2</v>
      </c>
      <c r="F2537" s="2">
        <f>'Moving Avg'!D2537</f>
        <v>6.7061599999999997</v>
      </c>
      <c r="G2537" s="2">
        <f>'Moving Avg'!F2537</f>
        <v>6.7757000000000005</v>
      </c>
      <c r="H2537" s="2">
        <f>'Moving Avg'!G2537</f>
        <v>6.7948480000000018</v>
      </c>
      <c r="I2537" s="2">
        <f>'Moving Avg'!H2537</f>
        <v>6.3707559999999885</v>
      </c>
      <c r="J2537" s="6" t="str">
        <f>OBV!F2537</f>
        <v>BULLISH</v>
      </c>
      <c r="K2537" s="6" t="str">
        <f>OBV!G2537</f>
        <v>NEUTRAL</v>
      </c>
      <c r="L2537" s="6" t="str">
        <f>OBV!H2537</f>
        <v>CONFIRMED BULLISH</v>
      </c>
      <c r="M2537" s="8">
        <f t="shared" si="390"/>
        <v>25</v>
      </c>
      <c r="N2537" s="8">
        <f t="shared" si="391"/>
        <v>0</v>
      </c>
      <c r="O2537" s="8">
        <f t="shared" si="392"/>
        <v>50</v>
      </c>
      <c r="P2537" s="8">
        <f t="shared" si="393"/>
        <v>83.5</v>
      </c>
      <c r="Q2537" s="9">
        <f t="shared" si="394"/>
        <v>28.774999999999999</v>
      </c>
      <c r="R2537" s="9">
        <f t="shared" si="395"/>
        <v>43.375</v>
      </c>
      <c r="S2537" s="9">
        <f t="shared" si="396"/>
        <v>53.825000000000003</v>
      </c>
      <c r="T2537" s="9">
        <f t="shared" si="397"/>
        <v>39.625</v>
      </c>
      <c r="U2537" s="8">
        <f t="shared" si="398"/>
        <v>41.991666666666667</v>
      </c>
      <c r="V2537" s="8">
        <f t="shared" si="399"/>
        <v>41.400000000000006</v>
      </c>
    </row>
    <row r="2538" spans="1:22" ht="13.5" x14ac:dyDescent="0.25">
      <c r="A2538" s="3">
        <f>RSI!A2538</f>
        <v>45699</v>
      </c>
      <c r="B2538" s="2">
        <f>RSI!B2538</f>
        <v>6.9523000000000001</v>
      </c>
      <c r="C2538" s="2">
        <f>RSI!I2538</f>
        <v>59.6402628213037</v>
      </c>
      <c r="D2538" s="2">
        <f>MACD!E2538</f>
        <v>3.1871123800702783E-2</v>
      </c>
      <c r="E2538" s="2">
        <f>MACD!F2538</f>
        <v>5.2717057937697397E-2</v>
      </c>
      <c r="F2538" s="2">
        <f>'Moving Avg'!D2538</f>
        <v>6.7813200000000009</v>
      </c>
      <c r="G2538" s="2">
        <f>'Moving Avg'!F2538</f>
        <v>6.7757000000000005</v>
      </c>
      <c r="H2538" s="2">
        <f>'Moving Avg'!G2538</f>
        <v>6.7950360000000014</v>
      </c>
      <c r="I2538" s="2">
        <f>'Moving Avg'!H2538</f>
        <v>6.3819394999999881</v>
      </c>
      <c r="J2538" s="6" t="str">
        <f>OBV!F2538</f>
        <v>BULLISH</v>
      </c>
      <c r="K2538" s="6" t="str">
        <f>OBV!G2538</f>
        <v>NEUTRAL</v>
      </c>
      <c r="L2538" s="6" t="str">
        <f>OBV!H2538</f>
        <v>CONFIRMED BULLISH</v>
      </c>
      <c r="M2538" s="8">
        <f t="shared" si="390"/>
        <v>25</v>
      </c>
      <c r="N2538" s="8">
        <f t="shared" si="391"/>
        <v>100</v>
      </c>
      <c r="O2538" s="8">
        <f t="shared" si="392"/>
        <v>50</v>
      </c>
      <c r="P2538" s="8">
        <f t="shared" si="393"/>
        <v>83.5</v>
      </c>
      <c r="Q2538" s="9">
        <f t="shared" si="394"/>
        <v>63.774999999999999</v>
      </c>
      <c r="R2538" s="9">
        <f t="shared" si="395"/>
        <v>63.375</v>
      </c>
      <c r="S2538" s="9">
        <f t="shared" si="396"/>
        <v>68.825000000000003</v>
      </c>
      <c r="T2538" s="9">
        <f t="shared" si="397"/>
        <v>64.625</v>
      </c>
      <c r="U2538" s="8">
        <f t="shared" si="398"/>
        <v>65.325000000000003</v>
      </c>
      <c r="V2538" s="8">
        <f t="shared" si="399"/>
        <v>65.150000000000006</v>
      </c>
    </row>
    <row r="2539" spans="1:22" ht="13.5" x14ac:dyDescent="0.25">
      <c r="A2539" s="3">
        <f>RSI!A2539</f>
        <v>45700</v>
      </c>
      <c r="B2539" s="2">
        <f>RSI!B2539</f>
        <v>6.9523000000000001</v>
      </c>
      <c r="C2539" s="2">
        <f>RSI!I2539</f>
        <v>59.6402628213037</v>
      </c>
      <c r="D2539" s="2">
        <f>MACD!E2539</f>
        <v>-7.882302636330607E-3</v>
      </c>
      <c r="E2539" s="2">
        <f>MACD!F2539</f>
        <v>4.0597185822891797E-2</v>
      </c>
      <c r="F2539" s="2">
        <f>'Moving Avg'!D2539</f>
        <v>6.8564800000000004</v>
      </c>
      <c r="G2539" s="2">
        <f>'Moving Avg'!F2539</f>
        <v>6.7756999999999987</v>
      </c>
      <c r="H2539" s="2">
        <f>'Moving Avg'!G2539</f>
        <v>6.7952239999999993</v>
      </c>
      <c r="I2539" s="2">
        <f>'Moving Avg'!H2539</f>
        <v>6.3931229999999877</v>
      </c>
      <c r="J2539" s="6" t="str">
        <f>OBV!F2539</f>
        <v>BULLISH</v>
      </c>
      <c r="K2539" s="6" t="str">
        <f>OBV!G2539</f>
        <v>NEUTRAL</v>
      </c>
      <c r="L2539" s="6" t="str">
        <f>OBV!H2539</f>
        <v>CONFIRMED BULLISH</v>
      </c>
      <c r="M2539" s="8">
        <f t="shared" si="390"/>
        <v>25</v>
      </c>
      <c r="N2539" s="8">
        <f t="shared" si="391"/>
        <v>100</v>
      </c>
      <c r="O2539" s="8">
        <f t="shared" si="392"/>
        <v>50</v>
      </c>
      <c r="P2539" s="8">
        <f t="shared" si="393"/>
        <v>83.5</v>
      </c>
      <c r="Q2539" s="9">
        <f t="shared" si="394"/>
        <v>63.774999999999999</v>
      </c>
      <c r="R2539" s="9">
        <f t="shared" si="395"/>
        <v>63.375</v>
      </c>
      <c r="S2539" s="9">
        <f t="shared" si="396"/>
        <v>68.825000000000003</v>
      </c>
      <c r="T2539" s="9">
        <f t="shared" si="397"/>
        <v>64.625</v>
      </c>
      <c r="U2539" s="8">
        <f t="shared" si="398"/>
        <v>65.325000000000003</v>
      </c>
      <c r="V2539" s="8">
        <f t="shared" si="399"/>
        <v>65.150000000000006</v>
      </c>
    </row>
    <row r="2540" spans="1:22" ht="13.5" x14ac:dyDescent="0.25">
      <c r="A2540" s="3">
        <f>RSI!A2540</f>
        <v>45701</v>
      </c>
      <c r="B2540" s="2">
        <f>RSI!B2540</f>
        <v>6.9523000000000001</v>
      </c>
      <c r="C2540" s="2">
        <f>RSI!I2540</f>
        <v>59.6402628213037</v>
      </c>
      <c r="D2540" s="2">
        <f>MACD!E2540</f>
        <v>-4.2578208789149308E-2</v>
      </c>
      <c r="E2540" s="2">
        <f>MACD!F2540</f>
        <v>2.3962106900483577E-2</v>
      </c>
      <c r="F2540" s="2">
        <f>'Moving Avg'!D2540</f>
        <v>6.9316399999999998</v>
      </c>
      <c r="G2540" s="2">
        <f>'Moving Avg'!F2540</f>
        <v>6.7803950000000004</v>
      </c>
      <c r="H2540" s="2">
        <f>'Moving Avg'!G2540</f>
        <v>6.7954119999999989</v>
      </c>
      <c r="I2540" s="2">
        <f>'Moving Avg'!H2540</f>
        <v>6.4045244999999884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  <c r="M2540" s="8">
        <f t="shared" si="390"/>
        <v>25</v>
      </c>
      <c r="N2540" s="8">
        <f t="shared" si="391"/>
        <v>100</v>
      </c>
      <c r="O2540" s="8">
        <f t="shared" si="392"/>
        <v>50</v>
      </c>
      <c r="P2540" s="8">
        <f t="shared" si="393"/>
        <v>83.5</v>
      </c>
      <c r="Q2540" s="9">
        <f t="shared" si="394"/>
        <v>63.774999999999999</v>
      </c>
      <c r="R2540" s="9">
        <f t="shared" si="395"/>
        <v>63.375</v>
      </c>
      <c r="S2540" s="9">
        <f t="shared" si="396"/>
        <v>68.825000000000003</v>
      </c>
      <c r="T2540" s="9">
        <f t="shared" si="397"/>
        <v>64.625</v>
      </c>
      <c r="U2540" s="8">
        <f t="shared" si="398"/>
        <v>65.325000000000003</v>
      </c>
      <c r="V2540" s="8">
        <f t="shared" si="399"/>
        <v>65.150000000000006</v>
      </c>
    </row>
    <row r="2541" spans="1:22" ht="13.5" x14ac:dyDescent="0.25">
      <c r="A2541" s="3">
        <f>RSI!A2541</f>
        <v>45702</v>
      </c>
      <c r="B2541" s="2">
        <f>RSI!B2541</f>
        <v>6.9523000000000001</v>
      </c>
      <c r="C2541" s="2">
        <f>RSI!I2541</f>
        <v>59.6402628213037</v>
      </c>
      <c r="D2541" s="2">
        <f>MACD!E2541</f>
        <v>-4.1116275332934826E-2</v>
      </c>
      <c r="E2541" s="2">
        <f>MACD!F2541</f>
        <v>1.0946430453799899E-2</v>
      </c>
      <c r="F2541" s="2">
        <f>'Moving Avg'!D2541</f>
        <v>6.9522999999999993</v>
      </c>
      <c r="G2541" s="2">
        <f>'Moving Avg'!F2541</f>
        <v>6.7855599999999985</v>
      </c>
      <c r="H2541" s="2">
        <f>'Moving Avg'!G2541</f>
        <v>6.7955999999999985</v>
      </c>
      <c r="I2541" s="2">
        <f>'Moving Avg'!H2541</f>
        <v>6.4161444999999881</v>
      </c>
      <c r="J2541" s="6" t="str">
        <f>OBV!F2541</f>
        <v>BULLISH</v>
      </c>
      <c r="K2541" s="6" t="str">
        <f>OBV!G2541</f>
        <v>NEUTRAL</v>
      </c>
      <c r="L2541" s="6" t="str">
        <f>OBV!H2541</f>
        <v>CONFIRMED BULLISH</v>
      </c>
      <c r="M2541" s="8">
        <f t="shared" si="390"/>
        <v>25</v>
      </c>
      <c r="N2541" s="8">
        <f t="shared" si="391"/>
        <v>100</v>
      </c>
      <c r="O2541" s="8">
        <f t="shared" si="392"/>
        <v>50</v>
      </c>
      <c r="P2541" s="8">
        <f t="shared" si="393"/>
        <v>83.5</v>
      </c>
      <c r="Q2541" s="9">
        <f t="shared" si="394"/>
        <v>63.774999999999999</v>
      </c>
      <c r="R2541" s="9">
        <f t="shared" si="395"/>
        <v>63.375</v>
      </c>
      <c r="S2541" s="9">
        <f t="shared" si="396"/>
        <v>68.825000000000003</v>
      </c>
      <c r="T2541" s="9">
        <f t="shared" si="397"/>
        <v>64.625</v>
      </c>
      <c r="U2541" s="8">
        <f t="shared" si="398"/>
        <v>65.325000000000003</v>
      </c>
      <c r="V2541" s="8">
        <f t="shared" si="399"/>
        <v>65.150000000000006</v>
      </c>
    </row>
    <row r="2542" spans="1:22" ht="13.5" x14ac:dyDescent="0.25">
      <c r="A2542" s="3">
        <f>RSI!A2542</f>
        <v>45705</v>
      </c>
      <c r="B2542" s="2">
        <f>RSI!B2542</f>
        <v>6.9523000000000001</v>
      </c>
      <c r="C2542" s="2">
        <f>RSI!I2542</f>
        <v>59.6402628213037</v>
      </c>
      <c r="D2542" s="2">
        <f>MACD!E2542</f>
        <v>-8.1263577891934169E-2</v>
      </c>
      <c r="E2542" s="2">
        <f>MACD!F2542</f>
        <v>-7.4955712153469169E-3</v>
      </c>
      <c r="F2542" s="2">
        <f>'Moving Avg'!D2542</f>
        <v>6.9522999999999993</v>
      </c>
      <c r="G2542" s="2">
        <f>'Moving Avg'!F2542</f>
        <v>6.7907249999999992</v>
      </c>
      <c r="H2542" s="2">
        <f>'Moving Avg'!G2542</f>
        <v>6.7957879999999982</v>
      </c>
      <c r="I2542" s="2">
        <f>'Moving Avg'!H2542</f>
        <v>6.4277644999999879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25</v>
      </c>
      <c r="N2542" s="8">
        <f t="shared" si="391"/>
        <v>100</v>
      </c>
      <c r="O2542" s="8">
        <f t="shared" si="392"/>
        <v>50</v>
      </c>
      <c r="P2542" s="8">
        <f t="shared" si="393"/>
        <v>33</v>
      </c>
      <c r="Q2542" s="9">
        <f t="shared" si="394"/>
        <v>56.2</v>
      </c>
      <c r="R2542" s="9">
        <f t="shared" si="395"/>
        <v>50.75</v>
      </c>
      <c r="S2542" s="9">
        <f t="shared" si="396"/>
        <v>46.1</v>
      </c>
      <c r="T2542" s="9">
        <f t="shared" si="397"/>
        <v>52</v>
      </c>
      <c r="U2542" s="8">
        <f t="shared" si="398"/>
        <v>51.016666666666673</v>
      </c>
      <c r="V2542" s="8">
        <f t="shared" si="399"/>
        <v>51.262500000000003</v>
      </c>
    </row>
    <row r="2543" spans="1:22" ht="13.5" x14ac:dyDescent="0.25">
      <c r="A2543" s="3">
        <f>RSI!A2543</f>
        <v>45706</v>
      </c>
      <c r="B2543" s="2">
        <f>RSI!B2543</f>
        <v>6.9428999999999998</v>
      </c>
      <c r="C2543" s="2">
        <f>RSI!I2543</f>
        <v>58.83532716987829</v>
      </c>
      <c r="D2543" s="2">
        <f>MACD!E2543</f>
        <v>-0.11537826134537443</v>
      </c>
      <c r="E2543" s="2">
        <f>MACD!F2543</f>
        <v>-2.9072109241352423E-2</v>
      </c>
      <c r="F2543" s="2">
        <f>'Moving Avg'!D2543</f>
        <v>6.9504199999999994</v>
      </c>
      <c r="G2543" s="2">
        <f>'Moving Avg'!F2543</f>
        <v>6.7958899999999982</v>
      </c>
      <c r="H2543" s="2">
        <f>'Moving Avg'!G2543</f>
        <v>6.7955999999999985</v>
      </c>
      <c r="I2543" s="2">
        <f>'Moving Avg'!H2543</f>
        <v>6.4393374999999891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0"/>
        <v>25</v>
      </c>
      <c r="N2543" s="8">
        <f t="shared" si="391"/>
        <v>100</v>
      </c>
      <c r="O2543" s="8">
        <f t="shared" si="392"/>
        <v>50</v>
      </c>
      <c r="P2543" s="8">
        <f t="shared" si="393"/>
        <v>16.5</v>
      </c>
      <c r="Q2543" s="9">
        <f t="shared" si="394"/>
        <v>53.725000000000001</v>
      </c>
      <c r="R2543" s="9">
        <f t="shared" si="395"/>
        <v>46.625</v>
      </c>
      <c r="S2543" s="9">
        <f t="shared" si="396"/>
        <v>38.674999999999997</v>
      </c>
      <c r="T2543" s="9">
        <f t="shared" si="397"/>
        <v>47.875</v>
      </c>
      <c r="U2543" s="8">
        <f t="shared" si="398"/>
        <v>46.341666666666661</v>
      </c>
      <c r="V2543" s="8">
        <f t="shared" si="399"/>
        <v>46.724999999999994</v>
      </c>
    </row>
    <row r="2544" spans="1:22" ht="13.5" x14ac:dyDescent="0.25">
      <c r="A2544" s="3">
        <f>RSI!A2544</f>
        <v>45707</v>
      </c>
      <c r="B2544" s="2">
        <f>RSI!B2544</f>
        <v>6.9428999999999998</v>
      </c>
      <c r="C2544" s="2">
        <f>RSI!I2544</f>
        <v>58.83532716987829</v>
      </c>
      <c r="D2544" s="2">
        <f>MACD!E2544</f>
        <v>-0.14496693628644142</v>
      </c>
      <c r="E2544" s="2">
        <f>MACD!F2544</f>
        <v>-5.2251074650370224E-2</v>
      </c>
      <c r="F2544" s="2">
        <f>'Moving Avg'!D2544</f>
        <v>6.9485399999999995</v>
      </c>
      <c r="G2544" s="2">
        <f>'Moving Avg'!F2544</f>
        <v>6.8010549999999981</v>
      </c>
      <c r="H2544" s="2">
        <f>'Moving Avg'!G2544</f>
        <v>6.795411999999998</v>
      </c>
      <c r="I2544" s="2">
        <f>'Moving Avg'!H2544</f>
        <v>6.4504739999999892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0"/>
        <v>25</v>
      </c>
      <c r="N2544" s="8">
        <f t="shared" si="391"/>
        <v>100</v>
      </c>
      <c r="O2544" s="8">
        <f t="shared" si="392"/>
        <v>50</v>
      </c>
      <c r="P2544" s="8">
        <f t="shared" si="393"/>
        <v>16.5</v>
      </c>
      <c r="Q2544" s="9">
        <f t="shared" si="394"/>
        <v>53.725000000000001</v>
      </c>
      <c r="R2544" s="9">
        <f t="shared" si="395"/>
        <v>46.625</v>
      </c>
      <c r="S2544" s="9">
        <f t="shared" si="396"/>
        <v>38.674999999999997</v>
      </c>
      <c r="T2544" s="9">
        <f t="shared" si="397"/>
        <v>47.875</v>
      </c>
      <c r="U2544" s="8">
        <f t="shared" si="398"/>
        <v>46.341666666666661</v>
      </c>
      <c r="V2544" s="8">
        <f t="shared" si="399"/>
        <v>46.724999999999994</v>
      </c>
    </row>
    <row r="2545" spans="1:22" ht="13.5" x14ac:dyDescent="0.25">
      <c r="A2545" s="3">
        <f>RSI!A2545</f>
        <v>45708</v>
      </c>
      <c r="B2545" s="2">
        <f>RSI!B2545</f>
        <v>6.8583999999999996</v>
      </c>
      <c r="C2545" s="2">
        <f>RSI!I2545</f>
        <v>51.577888189868389</v>
      </c>
      <c r="D2545" s="2">
        <f>MACD!E2545</f>
        <v>-0.16441314102617799</v>
      </c>
      <c r="E2545" s="2">
        <f>MACD!F2545</f>
        <v>-7.4683487925531783E-2</v>
      </c>
      <c r="F2545" s="2">
        <f>'Moving Avg'!D2545</f>
        <v>6.929759999999999</v>
      </c>
      <c r="G2545" s="2">
        <f>'Moving Avg'!F2545</f>
        <v>6.801994999999998</v>
      </c>
      <c r="H2545" s="2">
        <f>'Moving Avg'!G2545</f>
        <v>6.7997339999999973</v>
      </c>
      <c r="I2545" s="2">
        <f>'Moving Avg'!H2545</f>
        <v>6.4611879999999902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25</v>
      </c>
      <c r="N2545" s="8">
        <f t="shared" si="391"/>
        <v>100</v>
      </c>
      <c r="O2545" s="8">
        <f t="shared" si="392"/>
        <v>50</v>
      </c>
      <c r="P2545" s="8">
        <f t="shared" si="393"/>
        <v>16.5</v>
      </c>
      <c r="Q2545" s="9">
        <f t="shared" si="394"/>
        <v>53.725000000000001</v>
      </c>
      <c r="R2545" s="9">
        <f t="shared" si="395"/>
        <v>46.625</v>
      </c>
      <c r="S2545" s="9">
        <f t="shared" si="396"/>
        <v>38.674999999999997</v>
      </c>
      <c r="T2545" s="9">
        <f t="shared" si="397"/>
        <v>47.875</v>
      </c>
      <c r="U2545" s="8">
        <f t="shared" si="398"/>
        <v>46.341666666666661</v>
      </c>
      <c r="V2545" s="8">
        <f t="shared" si="399"/>
        <v>46.724999999999994</v>
      </c>
    </row>
    <row r="2546" spans="1:22" ht="13.5" x14ac:dyDescent="0.25">
      <c r="A2546" s="3">
        <f>RSI!A2546</f>
        <v>45709</v>
      </c>
      <c r="B2546" s="2">
        <f>RSI!B2546</f>
        <v>6.8583999999999996</v>
      </c>
      <c r="C2546" s="2">
        <f>RSI!I2546</f>
        <v>51.577888189868389</v>
      </c>
      <c r="D2546" s="2">
        <f>MACD!E2546</f>
        <v>-0.13906457618094414</v>
      </c>
      <c r="E2546" s="2">
        <f>MACD!F2546</f>
        <v>-8.7559705576614258E-2</v>
      </c>
      <c r="F2546" s="2">
        <f>'Moving Avg'!D2546</f>
        <v>6.9109799999999995</v>
      </c>
      <c r="G2546" s="2">
        <f>'Moving Avg'!F2546</f>
        <v>6.802934999999998</v>
      </c>
      <c r="H2546" s="2">
        <f>'Moving Avg'!G2546</f>
        <v>6.8053719999999975</v>
      </c>
      <c r="I2546" s="2">
        <f>'Moving Avg'!H2546</f>
        <v>6.4719019999999912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  <c r="M2546" s="8">
        <f t="shared" si="390"/>
        <v>25</v>
      </c>
      <c r="N2546" s="8">
        <f t="shared" si="391"/>
        <v>100</v>
      </c>
      <c r="O2546" s="8">
        <f t="shared" si="392"/>
        <v>50</v>
      </c>
      <c r="P2546" s="8">
        <f t="shared" si="393"/>
        <v>16.5</v>
      </c>
      <c r="Q2546" s="9">
        <f t="shared" si="394"/>
        <v>53.725000000000001</v>
      </c>
      <c r="R2546" s="9">
        <f t="shared" si="395"/>
        <v>46.625</v>
      </c>
      <c r="S2546" s="9">
        <f t="shared" si="396"/>
        <v>38.674999999999997</v>
      </c>
      <c r="T2546" s="9">
        <f t="shared" si="397"/>
        <v>47.875</v>
      </c>
      <c r="U2546" s="8">
        <f t="shared" si="398"/>
        <v>46.341666666666661</v>
      </c>
      <c r="V2546" s="8">
        <f t="shared" si="399"/>
        <v>46.724999999999994</v>
      </c>
    </row>
    <row r="2547" spans="1:22" ht="13.5" x14ac:dyDescent="0.25">
      <c r="A2547" s="3">
        <f>RSI!A2547</f>
        <v>45712</v>
      </c>
      <c r="B2547" s="2">
        <f>RSI!B2547</f>
        <v>6.9053000000000004</v>
      </c>
      <c r="C2547" s="2">
        <f>RSI!I2547</f>
        <v>55.139866589507427</v>
      </c>
      <c r="D2547" s="2">
        <f>MACD!E2547</f>
        <v>-0.10530869687278699</v>
      </c>
      <c r="E2547" s="2">
        <f>MACD!F2547</f>
        <v>-9.1109503835848801E-2</v>
      </c>
      <c r="F2547" s="2">
        <f>'Moving Avg'!D2547</f>
        <v>6.90158</v>
      </c>
      <c r="G2547" s="2">
        <f>'Moving Avg'!F2547</f>
        <v>6.8052799999999989</v>
      </c>
      <c r="H2547" s="2">
        <f>'Moving Avg'!G2547</f>
        <v>6.8110079999999984</v>
      </c>
      <c r="I2547" s="2">
        <f>'Moving Avg'!H2547</f>
        <v>6.4828504999999907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  <c r="M2547" s="8">
        <f t="shared" si="390"/>
        <v>25</v>
      </c>
      <c r="N2547" s="8">
        <f t="shared" si="391"/>
        <v>45</v>
      </c>
      <c r="O2547" s="8">
        <f t="shared" si="392"/>
        <v>50</v>
      </c>
      <c r="P2547" s="8">
        <f t="shared" si="393"/>
        <v>16.5</v>
      </c>
      <c r="Q2547" s="9">
        <f t="shared" si="394"/>
        <v>34.475000000000001</v>
      </c>
      <c r="R2547" s="9">
        <f t="shared" si="395"/>
        <v>35.625</v>
      </c>
      <c r="S2547" s="9">
        <f t="shared" si="396"/>
        <v>30.425000000000001</v>
      </c>
      <c r="T2547" s="9">
        <f t="shared" si="397"/>
        <v>34.125</v>
      </c>
      <c r="U2547" s="8">
        <f t="shared" si="398"/>
        <v>33.508333333333333</v>
      </c>
      <c r="V2547" s="8">
        <f t="shared" si="399"/>
        <v>33.662499999999994</v>
      </c>
    </row>
    <row r="2548" spans="1:22" ht="13.5" x14ac:dyDescent="0.25">
      <c r="A2548" s="3">
        <f>RSI!A2548</f>
        <v>45713</v>
      </c>
      <c r="B2548" s="2">
        <f>RSI!B2548</f>
        <v>6.9053000000000004</v>
      </c>
      <c r="C2548" s="2">
        <f>RSI!I2548</f>
        <v>55.139866589507427</v>
      </c>
      <c r="D2548" s="2">
        <f>MACD!E2548</f>
        <v>-7.7126071239640659E-2</v>
      </c>
      <c r="E2548" s="2">
        <f>MACD!F2548</f>
        <v>-8.8312817316607173E-2</v>
      </c>
      <c r="F2548" s="2">
        <f>'Moving Avg'!D2548</f>
        <v>6.8940600000000005</v>
      </c>
      <c r="G2548" s="2">
        <f>'Moving Avg'!F2548</f>
        <v>6.8193699999999993</v>
      </c>
      <c r="H2548" s="2">
        <f>'Moving Avg'!G2548</f>
        <v>6.8175839999999983</v>
      </c>
      <c r="I2548" s="2">
        <f>'Moving Avg'!H2548</f>
        <v>6.4937989999999912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  <c r="M2548" s="8">
        <f t="shared" si="390"/>
        <v>25</v>
      </c>
      <c r="N2548" s="8">
        <f t="shared" si="391"/>
        <v>0</v>
      </c>
      <c r="O2548" s="8">
        <f t="shared" si="392"/>
        <v>50</v>
      </c>
      <c r="P2548" s="8">
        <f t="shared" si="393"/>
        <v>16.5</v>
      </c>
      <c r="Q2548" s="9">
        <f t="shared" si="394"/>
        <v>18.725000000000001</v>
      </c>
      <c r="R2548" s="9">
        <f t="shared" si="395"/>
        <v>26.625</v>
      </c>
      <c r="S2548" s="9">
        <f t="shared" si="396"/>
        <v>23.675000000000001</v>
      </c>
      <c r="T2548" s="9">
        <f t="shared" si="397"/>
        <v>22.875</v>
      </c>
      <c r="U2548" s="8">
        <f t="shared" si="398"/>
        <v>23.008333333333336</v>
      </c>
      <c r="V2548" s="8">
        <f t="shared" si="399"/>
        <v>22.975000000000001</v>
      </c>
    </row>
    <row r="2549" spans="1:22" ht="13.5" x14ac:dyDescent="0.25">
      <c r="A2549" s="3">
        <f>RSI!A2549</f>
        <v>45714</v>
      </c>
      <c r="B2549" s="2">
        <f>RSI!B2549</f>
        <v>6.9053000000000004</v>
      </c>
      <c r="C2549" s="2">
        <f>RSI!I2549</f>
        <v>55.13986658950742</v>
      </c>
      <c r="D2549" s="2">
        <f>MACD!E2549</f>
        <v>-5.3631124418917153E-2</v>
      </c>
      <c r="E2549" s="2">
        <f>MACD!F2549</f>
        <v>-8.1376478737069172E-2</v>
      </c>
      <c r="F2549" s="2">
        <f>'Moving Avg'!D2549</f>
        <v>6.8865399999999992</v>
      </c>
      <c r="G2549" s="2">
        <f>'Moving Avg'!F2549</f>
        <v>6.8329899999999997</v>
      </c>
      <c r="H2549" s="2">
        <f>'Moving Avg'!G2549</f>
        <v>6.8183359999999986</v>
      </c>
      <c r="I2549" s="2">
        <f>'Moving Avg'!H2549</f>
        <v>6.5047909999999902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  <c r="M2549" s="8">
        <f t="shared" si="390"/>
        <v>25</v>
      </c>
      <c r="N2549" s="8">
        <f t="shared" si="391"/>
        <v>0</v>
      </c>
      <c r="O2549" s="8">
        <f t="shared" si="392"/>
        <v>50</v>
      </c>
      <c r="P2549" s="8">
        <f t="shared" si="393"/>
        <v>16.5</v>
      </c>
      <c r="Q2549" s="9">
        <f t="shared" si="394"/>
        <v>18.725000000000001</v>
      </c>
      <c r="R2549" s="9">
        <f t="shared" si="395"/>
        <v>26.625</v>
      </c>
      <c r="S2549" s="9">
        <f t="shared" si="396"/>
        <v>23.675000000000001</v>
      </c>
      <c r="T2549" s="9">
        <f t="shared" si="397"/>
        <v>22.875</v>
      </c>
      <c r="U2549" s="8">
        <f t="shared" si="398"/>
        <v>23.008333333333336</v>
      </c>
      <c r="V2549" s="8">
        <f t="shared" si="399"/>
        <v>22.975000000000001</v>
      </c>
    </row>
    <row r="2550" spans="1:22" ht="13.5" x14ac:dyDescent="0.25">
      <c r="A2550" s="3">
        <f>RSI!A2550</f>
        <v>45715</v>
      </c>
      <c r="B2550" s="2">
        <f>RSI!B2550</f>
        <v>6.9523000000000001</v>
      </c>
      <c r="C2550" s="2">
        <f>RSI!I2550</f>
        <v>58.921992561376491</v>
      </c>
      <c r="D2550" s="2">
        <f>MACD!E2550</f>
        <v>-3.7558090591639726E-2</v>
      </c>
      <c r="E2550" s="2">
        <f>MACD!F2550</f>
        <v>-7.261280110798328E-2</v>
      </c>
      <c r="F2550" s="2">
        <f>'Moving Avg'!D2550</f>
        <v>6.9053200000000006</v>
      </c>
      <c r="G2550" s="2">
        <f>'Moving Avg'!F2550</f>
        <v>6.8489599999999999</v>
      </c>
      <c r="H2550" s="2">
        <f>'Moving Avg'!G2550</f>
        <v>6.8258519999999985</v>
      </c>
      <c r="I2550" s="2">
        <f>'Moving Avg'!H2550</f>
        <v>6.5160179999999901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  <c r="M2550" s="8">
        <f t="shared" si="390"/>
        <v>25</v>
      </c>
      <c r="N2550" s="8">
        <f t="shared" si="391"/>
        <v>0</v>
      </c>
      <c r="O2550" s="8">
        <f t="shared" si="392"/>
        <v>50</v>
      </c>
      <c r="P2550" s="8">
        <f t="shared" si="393"/>
        <v>83.5</v>
      </c>
      <c r="Q2550" s="9">
        <f t="shared" si="394"/>
        <v>28.774999999999999</v>
      </c>
      <c r="R2550" s="9">
        <f t="shared" si="395"/>
        <v>43.375</v>
      </c>
      <c r="S2550" s="9">
        <f t="shared" si="396"/>
        <v>53.825000000000003</v>
      </c>
      <c r="T2550" s="9">
        <f t="shared" si="397"/>
        <v>39.625</v>
      </c>
      <c r="U2550" s="8">
        <f t="shared" si="398"/>
        <v>41.991666666666667</v>
      </c>
      <c r="V2550" s="8">
        <f t="shared" si="399"/>
        <v>41.400000000000006</v>
      </c>
    </row>
    <row r="2551" spans="1:22" ht="13.5" x14ac:dyDescent="0.25">
      <c r="A2551" s="3">
        <f>RSI!A2551</f>
        <v>45716</v>
      </c>
      <c r="B2551" s="2">
        <f>RSI!B2551</f>
        <v>6.9523000000000001</v>
      </c>
      <c r="C2551" s="2">
        <f>RSI!I2551</f>
        <v>58.921992561376491</v>
      </c>
      <c r="D2551" s="2">
        <f>MACD!E2551</f>
        <v>-2.453724539258495E-2</v>
      </c>
      <c r="E2551" s="2">
        <f>MACD!F2551</f>
        <v>-6.2997689964903611E-2</v>
      </c>
      <c r="F2551" s="2">
        <f>'Moving Avg'!D2551</f>
        <v>6.9241000000000001</v>
      </c>
      <c r="G2551" s="2">
        <f>'Moving Avg'!F2551</f>
        <v>6.8545949999999989</v>
      </c>
      <c r="H2551" s="2">
        <f>'Moving Avg'!G2551</f>
        <v>6.8275439999999978</v>
      </c>
      <c r="I2551" s="2">
        <f>'Moving Avg'!H2551</f>
        <v>6.5274194999999899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  <c r="M2551" s="8">
        <f t="shared" si="390"/>
        <v>25</v>
      </c>
      <c r="N2551" s="8">
        <f t="shared" si="391"/>
        <v>0</v>
      </c>
      <c r="O2551" s="8">
        <f t="shared" si="392"/>
        <v>50</v>
      </c>
      <c r="P2551" s="8">
        <f t="shared" si="393"/>
        <v>83.5</v>
      </c>
      <c r="Q2551" s="9">
        <f t="shared" si="394"/>
        <v>28.774999999999999</v>
      </c>
      <c r="R2551" s="9">
        <f t="shared" si="395"/>
        <v>43.375</v>
      </c>
      <c r="S2551" s="9">
        <f t="shared" si="396"/>
        <v>53.825000000000003</v>
      </c>
      <c r="T2551" s="9">
        <f t="shared" si="397"/>
        <v>39.625</v>
      </c>
      <c r="U2551" s="8">
        <f t="shared" si="398"/>
        <v>41.991666666666667</v>
      </c>
      <c r="V2551" s="8">
        <f t="shared" si="399"/>
        <v>41.400000000000006</v>
      </c>
    </row>
    <row r="2552" spans="1:22" ht="13.5" x14ac:dyDescent="0.25">
      <c r="A2552" s="3">
        <f>RSI!A2552</f>
        <v>45719</v>
      </c>
      <c r="B2552" s="2">
        <f>RSI!B2552</f>
        <v>6.9523000000000001</v>
      </c>
      <c r="C2552" s="2">
        <f>RSI!I2552</f>
        <v>58.921992561376491</v>
      </c>
      <c r="D2552" s="2">
        <f>MACD!E2552</f>
        <v>-1.4056101770619556E-2</v>
      </c>
      <c r="E2552" s="2">
        <f>MACD!F2552</f>
        <v>-5.3209372326046805E-2</v>
      </c>
      <c r="F2552" s="2">
        <f>'Moving Avg'!D2552</f>
        <v>6.9335000000000004</v>
      </c>
      <c r="G2552" s="2">
        <f>'Moving Avg'!F2552</f>
        <v>6.873384999999999</v>
      </c>
      <c r="H2552" s="2">
        <f>'Moving Avg'!G2552</f>
        <v>6.8292359999999981</v>
      </c>
      <c r="I2552" s="2">
        <f>'Moving Avg'!H2552</f>
        <v>6.5388209999999898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  <c r="M2552" s="8">
        <f t="shared" si="390"/>
        <v>25</v>
      </c>
      <c r="N2552" s="8">
        <f t="shared" si="391"/>
        <v>0</v>
      </c>
      <c r="O2552" s="8">
        <f t="shared" si="392"/>
        <v>50</v>
      </c>
      <c r="P2552" s="8">
        <f t="shared" si="393"/>
        <v>83.5</v>
      </c>
      <c r="Q2552" s="9">
        <f t="shared" si="394"/>
        <v>28.774999999999999</v>
      </c>
      <c r="R2552" s="9">
        <f t="shared" si="395"/>
        <v>43.375</v>
      </c>
      <c r="S2552" s="9">
        <f t="shared" si="396"/>
        <v>53.825000000000003</v>
      </c>
      <c r="T2552" s="9">
        <f t="shared" si="397"/>
        <v>39.625</v>
      </c>
      <c r="U2552" s="8">
        <f t="shared" si="398"/>
        <v>41.991666666666667</v>
      </c>
      <c r="V2552" s="8">
        <f t="shared" si="399"/>
        <v>41.400000000000006</v>
      </c>
    </row>
    <row r="2553" spans="1:22" ht="13.5" x14ac:dyDescent="0.25">
      <c r="A2553" s="3">
        <f>RSI!A2553</f>
        <v>45720</v>
      </c>
      <c r="B2553" s="2">
        <f>RSI!B2553</f>
        <v>6.9523000000000001</v>
      </c>
      <c r="C2553" s="2">
        <f>RSI!I2553</f>
        <v>58.921992561376484</v>
      </c>
      <c r="D2553" s="2">
        <f>MACD!E2553</f>
        <v>-7.1303499098700485E-3</v>
      </c>
      <c r="E2553" s="2">
        <f>MACD!F2553</f>
        <v>-4.3993567842811457E-2</v>
      </c>
      <c r="F2553" s="2">
        <f>'Moving Avg'!D2553</f>
        <v>6.9428999999999998</v>
      </c>
      <c r="G2553" s="2">
        <f>'Moving Avg'!F2553</f>
        <v>6.8921749999999999</v>
      </c>
      <c r="H2553" s="2">
        <f>'Moving Avg'!G2553</f>
        <v>6.8292359999999999</v>
      </c>
      <c r="I2553" s="2">
        <f>'Moving Avg'!H2553</f>
        <v>6.5502224999999896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  <c r="M2553" s="8">
        <f t="shared" si="390"/>
        <v>25</v>
      </c>
      <c r="N2553" s="8">
        <f t="shared" si="391"/>
        <v>0</v>
      </c>
      <c r="O2553" s="8">
        <f t="shared" si="392"/>
        <v>50</v>
      </c>
      <c r="P2553" s="8">
        <f t="shared" si="393"/>
        <v>83.5</v>
      </c>
      <c r="Q2553" s="9">
        <f t="shared" si="394"/>
        <v>28.774999999999999</v>
      </c>
      <c r="R2553" s="9">
        <f t="shared" si="395"/>
        <v>43.375</v>
      </c>
      <c r="S2553" s="9">
        <f t="shared" si="396"/>
        <v>53.825000000000003</v>
      </c>
      <c r="T2553" s="9">
        <f t="shared" si="397"/>
        <v>39.625</v>
      </c>
      <c r="U2553" s="8">
        <f t="shared" si="398"/>
        <v>41.991666666666667</v>
      </c>
      <c r="V2553" s="8">
        <f t="shared" si="399"/>
        <v>41.400000000000006</v>
      </c>
    </row>
    <row r="2554" spans="1:22" ht="13.5" x14ac:dyDescent="0.25">
      <c r="A2554" s="3">
        <f>RSI!A2554</f>
        <v>45721</v>
      </c>
      <c r="B2554" s="2">
        <f>RSI!B2554</f>
        <v>6.9523000000000001</v>
      </c>
      <c r="C2554" s="2">
        <f>RSI!I2554</f>
        <v>58.921992561376477</v>
      </c>
      <c r="D2554" s="2">
        <f>MACD!E2554</f>
        <v>-1.7300560029021028E-3</v>
      </c>
      <c r="E2554" s="2">
        <f>MACD!F2554</f>
        <v>-3.554086547482959E-2</v>
      </c>
      <c r="F2554" s="2">
        <f>'Moving Avg'!D2554</f>
        <v>6.9522999999999993</v>
      </c>
      <c r="G2554" s="2">
        <f>'Moving Avg'!F2554</f>
        <v>6.910965</v>
      </c>
      <c r="H2554" s="2">
        <f>'Moving Avg'!G2554</f>
        <v>6.8292359999999999</v>
      </c>
      <c r="I2554" s="2">
        <f>'Moving Avg'!H2554</f>
        <v>6.5614059999999892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  <c r="M2554" s="8">
        <f t="shared" si="390"/>
        <v>25</v>
      </c>
      <c r="N2554" s="8">
        <f t="shared" si="391"/>
        <v>0</v>
      </c>
      <c r="O2554" s="8">
        <f t="shared" si="392"/>
        <v>50</v>
      </c>
      <c r="P2554" s="8">
        <f t="shared" si="393"/>
        <v>83.5</v>
      </c>
      <c r="Q2554" s="9">
        <f t="shared" si="394"/>
        <v>28.774999999999999</v>
      </c>
      <c r="R2554" s="9">
        <f t="shared" si="395"/>
        <v>43.375</v>
      </c>
      <c r="S2554" s="9">
        <f t="shared" si="396"/>
        <v>53.825000000000003</v>
      </c>
      <c r="T2554" s="9">
        <f t="shared" si="397"/>
        <v>39.625</v>
      </c>
      <c r="U2554" s="8">
        <f t="shared" si="398"/>
        <v>41.991666666666667</v>
      </c>
      <c r="V2554" s="8">
        <f t="shared" si="399"/>
        <v>41.400000000000006</v>
      </c>
    </row>
    <row r="2555" spans="1:22" ht="13.5" x14ac:dyDescent="0.25">
      <c r="A2555" s="3">
        <f>RSI!A2555</f>
        <v>45722</v>
      </c>
      <c r="B2555" s="2">
        <f>RSI!B2555</f>
        <v>6.9523000000000001</v>
      </c>
      <c r="C2555" s="2">
        <f>RSI!I2555</f>
        <v>58.921992561376477</v>
      </c>
      <c r="D2555" s="2">
        <f>MACD!E2555</f>
        <v>-1.0586463272337809E-2</v>
      </c>
      <c r="E2555" s="2">
        <f>MACD!F2555</f>
        <v>-3.0549985034331237E-2</v>
      </c>
      <c r="F2555" s="2">
        <f>'Moving Avg'!D2555</f>
        <v>6.9522999999999993</v>
      </c>
      <c r="G2555" s="2">
        <f>'Moving Avg'!F2555</f>
        <v>6.9297549999999983</v>
      </c>
      <c r="H2555" s="2">
        <f>'Moving Avg'!G2555</f>
        <v>6.8292360000000008</v>
      </c>
      <c r="I2555" s="2">
        <f>'Moving Avg'!H2555</f>
        <v>6.5725894999999896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25</v>
      </c>
      <c r="N2555" s="8">
        <f t="shared" si="391"/>
        <v>0</v>
      </c>
      <c r="O2555" s="8">
        <f t="shared" si="392"/>
        <v>50</v>
      </c>
      <c r="P2555" s="8">
        <f t="shared" si="393"/>
        <v>33</v>
      </c>
      <c r="Q2555" s="9">
        <f t="shared" si="394"/>
        <v>21.2</v>
      </c>
      <c r="R2555" s="9">
        <f t="shared" si="395"/>
        <v>30.75</v>
      </c>
      <c r="S2555" s="9">
        <f t="shared" si="396"/>
        <v>31.1</v>
      </c>
      <c r="T2555" s="9">
        <f t="shared" si="397"/>
        <v>27</v>
      </c>
      <c r="U2555" s="8">
        <f t="shared" si="398"/>
        <v>27.683333333333337</v>
      </c>
      <c r="V2555" s="8">
        <f t="shared" si="399"/>
        <v>27.512500000000003</v>
      </c>
    </row>
    <row r="2556" spans="1:22" ht="13.5" x14ac:dyDescent="0.25">
      <c r="A2556" s="3">
        <f>RSI!A2556</f>
        <v>45723</v>
      </c>
      <c r="B2556" s="2">
        <f>RSI!B2556</f>
        <v>6.9523000000000001</v>
      </c>
      <c r="C2556" s="2">
        <f>RSI!I2556</f>
        <v>58.921992561376477</v>
      </c>
      <c r="D2556" s="2">
        <f>MACD!E2556</f>
        <v>-1.8474685910531363E-2</v>
      </c>
      <c r="E2556" s="2">
        <f>MACD!F2556</f>
        <v>-2.8134925209571265E-2</v>
      </c>
      <c r="F2556" s="2">
        <f>'Moving Avg'!D2556</f>
        <v>6.9522999999999993</v>
      </c>
      <c r="G2556" s="2">
        <f>'Moving Avg'!F2556</f>
        <v>6.9349199999999982</v>
      </c>
      <c r="H2556" s="2">
        <f>'Moving Avg'!G2556</f>
        <v>6.8292359999999999</v>
      </c>
      <c r="I2556" s="2">
        <f>'Moving Avg'!H2556</f>
        <v>6.5830304999999907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25</v>
      </c>
      <c r="N2556" s="8">
        <f t="shared" si="391"/>
        <v>0</v>
      </c>
      <c r="O2556" s="8">
        <f t="shared" si="392"/>
        <v>50</v>
      </c>
      <c r="P2556" s="8">
        <f t="shared" si="393"/>
        <v>33</v>
      </c>
      <c r="Q2556" s="9">
        <f t="shared" si="394"/>
        <v>21.2</v>
      </c>
      <c r="R2556" s="9">
        <f t="shared" si="395"/>
        <v>30.75</v>
      </c>
      <c r="S2556" s="9">
        <f t="shared" si="396"/>
        <v>31.1</v>
      </c>
      <c r="T2556" s="9">
        <f t="shared" si="397"/>
        <v>27</v>
      </c>
      <c r="U2556" s="8">
        <f t="shared" si="398"/>
        <v>27.683333333333337</v>
      </c>
      <c r="V2556" s="8">
        <f t="shared" si="399"/>
        <v>27.512500000000003</v>
      </c>
    </row>
    <row r="2557" spans="1:22" ht="13.5" x14ac:dyDescent="0.25">
      <c r="A2557" s="3">
        <f>RSI!A2557</f>
        <v>45726</v>
      </c>
      <c r="B2557" s="2">
        <f>RSI!B2557</f>
        <v>6.9428999999999998</v>
      </c>
      <c r="C2557" s="2">
        <f>RSI!I2557</f>
        <v>57.298895618472912</v>
      </c>
      <c r="D2557" s="2">
        <f>MACD!E2557</f>
        <v>-1.7602784149450379E-2</v>
      </c>
      <c r="E2557" s="2">
        <f>MACD!F2557</f>
        <v>-2.6028496997547092E-2</v>
      </c>
      <c r="F2557" s="2">
        <f>'Moving Avg'!D2557</f>
        <v>6.9504199999999994</v>
      </c>
      <c r="G2557" s="2">
        <f>'Moving Avg'!F2557</f>
        <v>6.9344499999999982</v>
      </c>
      <c r="H2557" s="2">
        <f>'Moving Avg'!G2557</f>
        <v>6.8290480000000002</v>
      </c>
      <c r="I2557" s="2">
        <f>'Moving Avg'!H2557</f>
        <v>6.5929444999999909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  <c r="M2557" s="8">
        <f t="shared" si="390"/>
        <v>25</v>
      </c>
      <c r="N2557" s="8">
        <f t="shared" si="391"/>
        <v>0</v>
      </c>
      <c r="O2557" s="8">
        <f t="shared" si="392"/>
        <v>50</v>
      </c>
      <c r="P2557" s="8">
        <f t="shared" si="393"/>
        <v>16.5</v>
      </c>
      <c r="Q2557" s="9">
        <f t="shared" si="394"/>
        <v>18.725000000000001</v>
      </c>
      <c r="R2557" s="9">
        <f t="shared" si="395"/>
        <v>26.625</v>
      </c>
      <c r="S2557" s="9">
        <f t="shared" si="396"/>
        <v>23.675000000000001</v>
      </c>
      <c r="T2557" s="9">
        <f t="shared" si="397"/>
        <v>22.875</v>
      </c>
      <c r="U2557" s="8">
        <f t="shared" si="398"/>
        <v>23.008333333333336</v>
      </c>
      <c r="V2557" s="8">
        <f t="shared" si="399"/>
        <v>22.975000000000001</v>
      </c>
    </row>
    <row r="2558" spans="1:22" ht="13.5" x14ac:dyDescent="0.25">
      <c r="A2558" s="3">
        <f>RSI!A2558</f>
        <v>45727</v>
      </c>
      <c r="B2558" s="2">
        <f>RSI!B2558</f>
        <v>6.9523000000000001</v>
      </c>
      <c r="C2558" s="2">
        <f>RSI!I2558</f>
        <v>58.529149270002691</v>
      </c>
      <c r="D2558" s="2">
        <f>MACD!E2558</f>
        <v>-1.7843855030093003E-2</v>
      </c>
      <c r="E2558" s="2">
        <f>MACD!F2558</f>
        <v>-2.4391568604056276E-2</v>
      </c>
      <c r="F2558" s="2">
        <f>'Moving Avg'!D2558</f>
        <v>6.9504199999999994</v>
      </c>
      <c r="G2558" s="2">
        <f>'Moving Avg'!F2558</f>
        <v>6.9344499999999982</v>
      </c>
      <c r="H2558" s="2">
        <f>'Moving Avg'!G2558</f>
        <v>6.8290480000000002</v>
      </c>
      <c r="I2558" s="2">
        <f>'Moving Avg'!H2558</f>
        <v>6.6028179999999903</v>
      </c>
      <c r="J2558" s="6" t="str">
        <f>OBV!F2558</f>
        <v>BULLISH</v>
      </c>
      <c r="K2558" s="6" t="str">
        <f>OBV!G2558</f>
        <v>NEUTRAL</v>
      </c>
      <c r="L2558" s="6" t="str">
        <f>OBV!H2558</f>
        <v>NEUTRAL</v>
      </c>
      <c r="M2558" s="8">
        <f t="shared" si="390"/>
        <v>25</v>
      </c>
      <c r="N2558" s="8">
        <f t="shared" si="391"/>
        <v>0</v>
      </c>
      <c r="O2558" s="8">
        <f t="shared" si="392"/>
        <v>50</v>
      </c>
      <c r="P2558" s="8">
        <f t="shared" si="393"/>
        <v>49.5</v>
      </c>
      <c r="Q2558" s="9">
        <f t="shared" si="394"/>
        <v>23.675000000000001</v>
      </c>
      <c r="R2558" s="9">
        <f t="shared" si="395"/>
        <v>34.875</v>
      </c>
      <c r="S2558" s="9">
        <f t="shared" si="396"/>
        <v>38.525000000000006</v>
      </c>
      <c r="T2558" s="9">
        <f t="shared" si="397"/>
        <v>31.125</v>
      </c>
      <c r="U2558" s="8">
        <f t="shared" si="398"/>
        <v>32.358333333333334</v>
      </c>
      <c r="V2558" s="8">
        <f t="shared" si="399"/>
        <v>32.049999999999997</v>
      </c>
    </row>
    <row r="2559" spans="1:22" ht="13.5" x14ac:dyDescent="0.25">
      <c r="A2559" s="3">
        <f>RSI!A2559</f>
        <v>45728</v>
      </c>
      <c r="B2559" s="2">
        <f>RSI!B2559</f>
        <v>6.9523000000000001</v>
      </c>
      <c r="C2559" s="2">
        <f>RSI!I2559</f>
        <v>58.529149270002691</v>
      </c>
      <c r="D2559" s="2">
        <f>MACD!E2559</f>
        <v>-1.8364991987517065E-2</v>
      </c>
      <c r="E2559" s="2">
        <f>MACD!F2559</f>
        <v>-2.3186253280748435E-2</v>
      </c>
      <c r="F2559" s="2">
        <f>'Moving Avg'!D2559</f>
        <v>6.9504199999999994</v>
      </c>
      <c r="G2559" s="2">
        <f>'Moving Avg'!F2559</f>
        <v>6.9344499999999982</v>
      </c>
      <c r="H2559" s="2">
        <f>'Moving Avg'!G2559</f>
        <v>6.8290479999999993</v>
      </c>
      <c r="I2559" s="2">
        <f>'Moving Avg'!H2559</f>
        <v>6.6117429999999908</v>
      </c>
      <c r="J2559" s="6" t="str">
        <f>OBV!F2559</f>
        <v>BULLISH</v>
      </c>
      <c r="K2559" s="6" t="str">
        <f>OBV!G2559</f>
        <v>NEUTRAL</v>
      </c>
      <c r="L2559" s="6" t="str">
        <f>OBV!H2559</f>
        <v>NEUTRAL</v>
      </c>
      <c r="M2559" s="8">
        <f t="shared" si="390"/>
        <v>25</v>
      </c>
      <c r="N2559" s="8">
        <f t="shared" si="391"/>
        <v>0</v>
      </c>
      <c r="O2559" s="8">
        <f t="shared" si="392"/>
        <v>50</v>
      </c>
      <c r="P2559" s="8">
        <f t="shared" si="393"/>
        <v>49.5</v>
      </c>
      <c r="Q2559" s="9">
        <f t="shared" si="394"/>
        <v>23.675000000000001</v>
      </c>
      <c r="R2559" s="9">
        <f t="shared" si="395"/>
        <v>34.875</v>
      </c>
      <c r="S2559" s="9">
        <f t="shared" si="396"/>
        <v>38.525000000000006</v>
      </c>
      <c r="T2559" s="9">
        <f t="shared" si="397"/>
        <v>31.125</v>
      </c>
      <c r="U2559" s="8">
        <f t="shared" si="398"/>
        <v>32.358333333333334</v>
      </c>
      <c r="V2559" s="8">
        <f t="shared" si="399"/>
        <v>32.049999999999997</v>
      </c>
    </row>
    <row r="2560" spans="1:22" ht="13.5" x14ac:dyDescent="0.25">
      <c r="A2560" s="3">
        <f>RSI!A2560</f>
        <v>45729</v>
      </c>
      <c r="B2560" s="2">
        <f>RSI!B2560</f>
        <v>6.9523000000000001</v>
      </c>
      <c r="C2560" s="2">
        <f>RSI!I2560</f>
        <v>58.529149270002691</v>
      </c>
      <c r="D2560" s="2">
        <f>MACD!E2560</f>
        <v>-1.1868845820399265E-2</v>
      </c>
      <c r="E2560" s="2">
        <f>MACD!F2560</f>
        <v>-2.0922771788678601E-2</v>
      </c>
      <c r="F2560" s="2">
        <f>'Moving Avg'!D2560</f>
        <v>6.9504199999999994</v>
      </c>
      <c r="G2560" s="2">
        <f>'Moving Avg'!F2560</f>
        <v>6.9344499999999965</v>
      </c>
      <c r="H2560" s="2">
        <f>'Moving Avg'!G2560</f>
        <v>6.8352479999999991</v>
      </c>
      <c r="I2560" s="2">
        <f>'Moving Avg'!H2560</f>
        <v>6.6206679999999913</v>
      </c>
      <c r="J2560" s="6" t="str">
        <f>OBV!F2560</f>
        <v>BULLISH</v>
      </c>
      <c r="K2560" s="6" t="str">
        <f>OBV!G2560</f>
        <v>NEUTRAL</v>
      </c>
      <c r="L2560" s="6" t="str">
        <f>OBV!H2560</f>
        <v>NEUTRAL</v>
      </c>
      <c r="M2560" s="8">
        <f t="shared" si="390"/>
        <v>25</v>
      </c>
      <c r="N2560" s="8">
        <f t="shared" si="391"/>
        <v>0</v>
      </c>
      <c r="O2560" s="8">
        <f t="shared" si="392"/>
        <v>50</v>
      </c>
      <c r="P2560" s="8">
        <f t="shared" si="393"/>
        <v>49.5</v>
      </c>
      <c r="Q2560" s="9">
        <f t="shared" si="394"/>
        <v>23.675000000000001</v>
      </c>
      <c r="R2560" s="9">
        <f t="shared" si="395"/>
        <v>34.875</v>
      </c>
      <c r="S2560" s="9">
        <f t="shared" si="396"/>
        <v>38.525000000000006</v>
      </c>
      <c r="T2560" s="9">
        <f t="shared" si="397"/>
        <v>31.125</v>
      </c>
      <c r="U2560" s="8">
        <f t="shared" si="398"/>
        <v>32.358333333333334</v>
      </c>
      <c r="V2560" s="8">
        <f t="shared" si="399"/>
        <v>32.049999999999997</v>
      </c>
    </row>
    <row r="2561" spans="1:22" ht="13.5" x14ac:dyDescent="0.25">
      <c r="A2561" s="3">
        <f>RSI!A2561</f>
        <v>45730</v>
      </c>
      <c r="B2561" s="2">
        <f>RSI!B2561</f>
        <v>6.9523000000000001</v>
      </c>
      <c r="C2561" s="2">
        <f>RSI!I2561</f>
        <v>58.529149270002691</v>
      </c>
      <c r="D2561" s="2">
        <f>MACD!E2561</f>
        <v>-6.6440151103170919E-3</v>
      </c>
      <c r="E2561" s="2">
        <f>MACD!F2561</f>
        <v>-1.8067020453006299E-2</v>
      </c>
      <c r="F2561" s="2">
        <f>'Moving Avg'!D2561</f>
        <v>6.9504199999999994</v>
      </c>
      <c r="G2561" s="2">
        <f>'Moving Avg'!F2561</f>
        <v>6.9344499999999982</v>
      </c>
      <c r="H2561" s="2">
        <f>'Moving Avg'!G2561</f>
        <v>6.842763999999999</v>
      </c>
      <c r="I2561" s="2">
        <f>'Moving Avg'!H2561</f>
        <v>6.6295929999999919</v>
      </c>
      <c r="J2561" s="6" t="str">
        <f>OBV!F2561</f>
        <v>BULLISH</v>
      </c>
      <c r="K2561" s="6" t="str">
        <f>OBV!G2561</f>
        <v>NEUTRAL</v>
      </c>
      <c r="L2561" s="6" t="str">
        <f>OBV!H2561</f>
        <v>NEUTRAL</v>
      </c>
      <c r="M2561" s="8">
        <f t="shared" si="390"/>
        <v>25</v>
      </c>
      <c r="N2561" s="8">
        <f t="shared" si="391"/>
        <v>0</v>
      </c>
      <c r="O2561" s="8">
        <f t="shared" si="392"/>
        <v>50</v>
      </c>
      <c r="P2561" s="8">
        <f t="shared" si="393"/>
        <v>49.5</v>
      </c>
      <c r="Q2561" s="9">
        <f t="shared" si="394"/>
        <v>23.675000000000001</v>
      </c>
      <c r="R2561" s="9">
        <f t="shared" si="395"/>
        <v>34.875</v>
      </c>
      <c r="S2561" s="9">
        <f t="shared" si="396"/>
        <v>38.525000000000006</v>
      </c>
      <c r="T2561" s="9">
        <f t="shared" si="397"/>
        <v>31.125</v>
      </c>
      <c r="U2561" s="8">
        <f t="shared" si="398"/>
        <v>32.358333333333334</v>
      </c>
      <c r="V2561" s="8">
        <f t="shared" si="399"/>
        <v>32.049999999999997</v>
      </c>
    </row>
    <row r="2562" spans="1:22" ht="13.5" x14ac:dyDescent="0.25">
      <c r="A2562" s="3">
        <f>RSI!A2562</f>
        <v>45733</v>
      </c>
      <c r="B2562" s="2">
        <f>RSI!B2562</f>
        <v>6.9523000000000001</v>
      </c>
      <c r="C2562" s="2">
        <f>RSI!I2562</f>
        <v>58.529149270002684</v>
      </c>
      <c r="D2562" s="2">
        <f>MACD!E2562</f>
        <v>-2.4747715042954255E-3</v>
      </c>
      <c r="E2562" s="2">
        <f>MACD!F2562</f>
        <v>-1.4948570663264124E-2</v>
      </c>
      <c r="F2562" s="2">
        <f>'Moving Avg'!D2562</f>
        <v>6.9522999999999993</v>
      </c>
      <c r="G2562" s="2">
        <f>'Moving Avg'!F2562</f>
        <v>6.9344499999999982</v>
      </c>
      <c r="H2562" s="2">
        <f>'Moving Avg'!G2562</f>
        <v>6.8502799999999979</v>
      </c>
      <c r="I2562" s="2">
        <f>'Moving Avg'!H2562</f>
        <v>6.6385179999999924</v>
      </c>
      <c r="J2562" s="6" t="str">
        <f>OBV!F2562</f>
        <v>BULLISH</v>
      </c>
      <c r="K2562" s="6" t="str">
        <f>OBV!G2562</f>
        <v>NEUTRAL</v>
      </c>
      <c r="L2562" s="6" t="str">
        <f>OBV!H2562</f>
        <v>CONFIRMED BULLISH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50</v>
      </c>
      <c r="P2562" s="8">
        <f t="shared" ref="P2562:P2625" si="403">IF(L2562="confirmed bullish", 34, IF(L2562="bullish divergence",17, 0))+IF(J2562="bullish",33,IF(J2562="bearish",0,16.5))+IF(K2562="strong",33,IF(K2562="weak",0,16.5))</f>
        <v>83.5</v>
      </c>
      <c r="Q2562" s="9">
        <f t="shared" si="394"/>
        <v>28.774999999999999</v>
      </c>
      <c r="R2562" s="9">
        <f t="shared" si="395"/>
        <v>43.375</v>
      </c>
      <c r="S2562" s="9">
        <f t="shared" si="396"/>
        <v>53.825000000000003</v>
      </c>
      <c r="T2562" s="9">
        <f t="shared" si="397"/>
        <v>39.625</v>
      </c>
      <c r="U2562" s="8">
        <f t="shared" si="398"/>
        <v>41.991666666666667</v>
      </c>
      <c r="V2562" s="8">
        <f t="shared" si="399"/>
        <v>41.400000000000006</v>
      </c>
    </row>
    <row r="2563" spans="1:22" ht="13.5" x14ac:dyDescent="0.25">
      <c r="A2563" s="3">
        <f>RSI!A2563</f>
        <v>45734</v>
      </c>
      <c r="B2563" s="2">
        <f>RSI!B2563</f>
        <v>6.9523000000000001</v>
      </c>
      <c r="C2563" s="2">
        <f>RSI!I2563</f>
        <v>58.529149270002691</v>
      </c>
      <c r="D2563" s="2">
        <f>MACD!E2563</f>
        <v>8.1993242069966499E-4</v>
      </c>
      <c r="E2563" s="2">
        <f>MACD!F2563</f>
        <v>-1.1794870046471367E-2</v>
      </c>
      <c r="F2563" s="2">
        <f>'Moving Avg'!D2563</f>
        <v>6.9522999999999993</v>
      </c>
      <c r="G2563" s="2">
        <f>'Moving Avg'!F2563</f>
        <v>6.9349199999999982</v>
      </c>
      <c r="H2563" s="2">
        <f>'Moving Avg'!G2563</f>
        <v>6.8577959999999987</v>
      </c>
      <c r="I2563" s="2">
        <f>'Moving Avg'!H2563</f>
        <v>6.6465034999999917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  <c r="M2563" s="8">
        <f t="shared" si="400"/>
        <v>25</v>
      </c>
      <c r="N2563" s="8">
        <f t="shared" si="401"/>
        <v>0</v>
      </c>
      <c r="O2563" s="8">
        <f t="shared" si="402"/>
        <v>50</v>
      </c>
      <c r="P2563" s="8">
        <f t="shared" si="403"/>
        <v>33</v>
      </c>
      <c r="Q2563" s="9">
        <f t="shared" ref="Q2563:Q2626" si="404">0.35*M2563+N2563*0.35+O2563*0.15+P2563*0.15</f>
        <v>21.2</v>
      </c>
      <c r="R2563" s="9">
        <f t="shared" ref="R2563:R2626" si="405">M2563*0.2+N2563*0.2+O2563*0.35+P2563*0.25</f>
        <v>30.75</v>
      </c>
      <c r="S2563" s="9">
        <f t="shared" ref="S2563:S2626" si="406">M2563*0.15+N2563*0.15+O2563*0.25+P2563*0.45</f>
        <v>31.1</v>
      </c>
      <c r="T2563" s="9">
        <f t="shared" ref="T2563:T2626" si="407">0.25*SUM(M2563:P2563)</f>
        <v>27</v>
      </c>
      <c r="U2563" s="8">
        <f t="shared" ref="U2563:U2626" si="408">SUM(Q2563:S2563)/3</f>
        <v>27.683333333333337</v>
      </c>
      <c r="V2563" s="8">
        <f t="shared" ref="V2563:V2626" si="409">SUM(Q2563:T2563)/4</f>
        <v>27.512500000000003</v>
      </c>
    </row>
    <row r="2564" spans="1:22" ht="13.5" x14ac:dyDescent="0.25">
      <c r="A2564" s="3">
        <f>RSI!A2564</f>
        <v>45735</v>
      </c>
      <c r="B2564" s="2">
        <f>RSI!B2564</f>
        <v>6.9523000000000001</v>
      </c>
      <c r="C2564" s="2">
        <f>RSI!I2564</f>
        <v>58.529149270002691</v>
      </c>
      <c r="D2564" s="2">
        <f>MACD!E2564</f>
        <v>3.3919092004461859E-3</v>
      </c>
      <c r="E2564" s="2">
        <f>MACD!F2564</f>
        <v>-8.7575141970878574E-3</v>
      </c>
      <c r="F2564" s="2">
        <f>'Moving Avg'!D2564</f>
        <v>6.9522999999999993</v>
      </c>
      <c r="G2564" s="2">
        <f>'Moving Avg'!F2564</f>
        <v>6.9353899999999982</v>
      </c>
      <c r="H2564" s="2">
        <f>'Moving Avg'!G2564</f>
        <v>6.8653119999999976</v>
      </c>
      <c r="I2564" s="2">
        <f>'Moving Avg'!H2564</f>
        <v>6.6554284999999922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  <c r="M2564" s="8">
        <f t="shared" si="400"/>
        <v>25</v>
      </c>
      <c r="N2564" s="8">
        <f t="shared" si="401"/>
        <v>0</v>
      </c>
      <c r="O2564" s="8">
        <f t="shared" si="402"/>
        <v>50</v>
      </c>
      <c r="P2564" s="8">
        <f t="shared" si="403"/>
        <v>33</v>
      </c>
      <c r="Q2564" s="9">
        <f t="shared" si="404"/>
        <v>21.2</v>
      </c>
      <c r="R2564" s="9">
        <f t="shared" si="405"/>
        <v>30.75</v>
      </c>
      <c r="S2564" s="9">
        <f t="shared" si="406"/>
        <v>31.1</v>
      </c>
      <c r="T2564" s="9">
        <f t="shared" si="407"/>
        <v>27</v>
      </c>
      <c r="U2564" s="8">
        <f t="shared" si="408"/>
        <v>27.683333333333337</v>
      </c>
      <c r="V2564" s="8">
        <f t="shared" si="409"/>
        <v>27.512500000000003</v>
      </c>
    </row>
    <row r="2565" spans="1:22" ht="13.5" x14ac:dyDescent="0.25">
      <c r="A2565" s="3">
        <f>RSI!A2565</f>
        <v>45737</v>
      </c>
      <c r="B2565" s="2">
        <f>RSI!B2565</f>
        <v>6.9335000000000004</v>
      </c>
      <c r="C2565" s="2">
        <f>RSI!I2565</f>
        <v>53.363524668832959</v>
      </c>
      <c r="D2565" s="2">
        <f>MACD!E2565</f>
        <v>6.7609290797285837E-3</v>
      </c>
      <c r="E2565" s="2">
        <f>MACD!F2565</f>
        <v>-5.6538255417245692E-3</v>
      </c>
      <c r="F2565" s="2">
        <f>'Moving Avg'!D2565</f>
        <v>6.9485399999999995</v>
      </c>
      <c r="G2565" s="2">
        <f>'Moving Avg'!F2565</f>
        <v>6.9391449999999981</v>
      </c>
      <c r="H2565" s="2">
        <f>'Moving Avg'!G2565</f>
        <v>6.8724519999999982</v>
      </c>
      <c r="I2565" s="2">
        <f>'Moving Avg'!H2565</f>
        <v>6.6642594999999929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  <c r="M2565" s="8">
        <f t="shared" si="400"/>
        <v>25</v>
      </c>
      <c r="N2565" s="8">
        <f t="shared" si="401"/>
        <v>0</v>
      </c>
      <c r="O2565" s="8">
        <f t="shared" si="402"/>
        <v>50</v>
      </c>
      <c r="P2565" s="8">
        <f t="shared" si="403"/>
        <v>16.5</v>
      </c>
      <c r="Q2565" s="9">
        <f t="shared" si="404"/>
        <v>18.725000000000001</v>
      </c>
      <c r="R2565" s="9">
        <f t="shared" si="405"/>
        <v>26.625</v>
      </c>
      <c r="S2565" s="9">
        <f t="shared" si="406"/>
        <v>23.675000000000001</v>
      </c>
      <c r="T2565" s="9">
        <f t="shared" si="407"/>
        <v>22.875</v>
      </c>
      <c r="U2565" s="8">
        <f t="shared" si="408"/>
        <v>23.008333333333336</v>
      </c>
      <c r="V2565" s="8">
        <f t="shared" si="409"/>
        <v>22.975000000000001</v>
      </c>
    </row>
    <row r="2566" spans="1:22" ht="13.5" x14ac:dyDescent="0.25">
      <c r="A2566" s="3">
        <f>RSI!A2566</f>
        <v>45740</v>
      </c>
      <c r="B2566" s="2">
        <f>RSI!B2566</f>
        <v>6.9335000000000004</v>
      </c>
      <c r="C2566" s="2">
        <f>RSI!I2566</f>
        <v>53.363524668832959</v>
      </c>
      <c r="D2566" s="2">
        <f>MACD!E2566</f>
        <v>9.5376719585997805E-3</v>
      </c>
      <c r="E2566" s="2">
        <f>MACD!F2566</f>
        <v>-2.6155260416596995E-3</v>
      </c>
      <c r="F2566" s="2">
        <f>'Moving Avg'!D2566</f>
        <v>6.9447799999999997</v>
      </c>
      <c r="G2566" s="2">
        <f>'Moving Avg'!F2566</f>
        <v>6.942899999999999</v>
      </c>
      <c r="H2566" s="2">
        <f>'Moving Avg'!G2566</f>
        <v>6.8737679999999974</v>
      </c>
      <c r="I2566" s="2">
        <f>'Moving Avg'!H2566</f>
        <v>6.6719634999999933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  <c r="M2566" s="8">
        <f t="shared" si="400"/>
        <v>25</v>
      </c>
      <c r="N2566" s="8">
        <f t="shared" si="401"/>
        <v>0</v>
      </c>
      <c r="O2566" s="8">
        <f t="shared" si="402"/>
        <v>50</v>
      </c>
      <c r="P2566" s="8">
        <f t="shared" si="403"/>
        <v>16.5</v>
      </c>
      <c r="Q2566" s="9">
        <f t="shared" si="404"/>
        <v>18.725000000000001</v>
      </c>
      <c r="R2566" s="9">
        <f t="shared" si="405"/>
        <v>26.625</v>
      </c>
      <c r="S2566" s="9">
        <f t="shared" si="406"/>
        <v>23.675000000000001</v>
      </c>
      <c r="T2566" s="9">
        <f t="shared" si="407"/>
        <v>22.875</v>
      </c>
      <c r="U2566" s="8">
        <f t="shared" si="408"/>
        <v>23.008333333333336</v>
      </c>
      <c r="V2566" s="8">
        <f t="shared" si="409"/>
        <v>22.975000000000001</v>
      </c>
    </row>
    <row r="2567" spans="1:22" ht="13.5" x14ac:dyDescent="0.25">
      <c r="A2567" s="3">
        <f>RSI!A2567</f>
        <v>45741</v>
      </c>
      <c r="B2567" s="2">
        <f>RSI!B2567</f>
        <v>6.9335000000000004</v>
      </c>
      <c r="C2567" s="2">
        <f>RSI!I2567</f>
        <v>53.363524668832973</v>
      </c>
      <c r="D2567" s="2">
        <f>MACD!E2567</f>
        <v>1.0372582510894901E-2</v>
      </c>
      <c r="E2567" s="2">
        <f>MACD!F2567</f>
        <v>-1.7904331148779415E-5</v>
      </c>
      <c r="F2567" s="2">
        <f>'Moving Avg'!D2567</f>
        <v>6.94102</v>
      </c>
      <c r="G2567" s="2">
        <f>'Moving Avg'!F2567</f>
        <v>6.9443099999999989</v>
      </c>
      <c r="H2567" s="2">
        <f>'Moving Avg'!G2567</f>
        <v>6.8733919999999982</v>
      </c>
      <c r="I2567" s="2">
        <f>'Moving Avg'!H2567</f>
        <v>6.6784929999999951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  <c r="M2567" s="8">
        <f t="shared" si="400"/>
        <v>25</v>
      </c>
      <c r="N2567" s="8">
        <f t="shared" si="401"/>
        <v>0</v>
      </c>
      <c r="O2567" s="8">
        <f t="shared" si="402"/>
        <v>50</v>
      </c>
      <c r="P2567" s="8">
        <f t="shared" si="403"/>
        <v>16.5</v>
      </c>
      <c r="Q2567" s="9">
        <f t="shared" si="404"/>
        <v>18.725000000000001</v>
      </c>
      <c r="R2567" s="9">
        <f t="shared" si="405"/>
        <v>26.625</v>
      </c>
      <c r="S2567" s="9">
        <f t="shared" si="406"/>
        <v>23.675000000000001</v>
      </c>
      <c r="T2567" s="9">
        <f t="shared" si="407"/>
        <v>22.875</v>
      </c>
      <c r="U2567" s="8">
        <f t="shared" si="408"/>
        <v>23.008333333333336</v>
      </c>
      <c r="V2567" s="8">
        <f t="shared" si="409"/>
        <v>22.975000000000001</v>
      </c>
    </row>
    <row r="2568" spans="1:22" ht="13.5" x14ac:dyDescent="0.25">
      <c r="A2568" s="3">
        <f>RSI!A2568</f>
        <v>45742</v>
      </c>
      <c r="B2568" s="2">
        <f>RSI!B2568</f>
        <v>6.9335000000000004</v>
      </c>
      <c r="C2568" s="2">
        <f>RSI!I2568</f>
        <v>53.363524668832973</v>
      </c>
      <c r="D2568" s="2">
        <f>MACD!E2568</f>
        <v>1.2461784994761693E-2</v>
      </c>
      <c r="E2568" s="2">
        <f>MACD!F2568</f>
        <v>2.4780335340333151E-3</v>
      </c>
      <c r="F2568" s="2">
        <f>'Moving Avg'!D2568</f>
        <v>6.9372600000000002</v>
      </c>
      <c r="G2568" s="2">
        <f>'Moving Avg'!F2568</f>
        <v>6.9457199999999988</v>
      </c>
      <c r="H2568" s="2">
        <f>'Moving Avg'!G2568</f>
        <v>6.873015999999998</v>
      </c>
      <c r="I2568" s="2">
        <f>'Moving Avg'!H2568</f>
        <v>6.6850224999999952</v>
      </c>
      <c r="J2568" s="6" t="str">
        <f>OBV!F2568</f>
        <v>BEARISH</v>
      </c>
      <c r="K2568" s="6" t="str">
        <f>OBV!G2568</f>
        <v>NEUTRAL</v>
      </c>
      <c r="L2568" s="6" t="str">
        <f>OBV!H2568</f>
        <v>CONFIRMED BEARISH</v>
      </c>
      <c r="M2568" s="8">
        <f t="shared" si="400"/>
        <v>25</v>
      </c>
      <c r="N2568" s="8">
        <f t="shared" si="401"/>
        <v>0</v>
      </c>
      <c r="O2568" s="8">
        <f t="shared" si="402"/>
        <v>50</v>
      </c>
      <c r="P2568" s="8">
        <f t="shared" si="403"/>
        <v>16.5</v>
      </c>
      <c r="Q2568" s="9">
        <f t="shared" si="404"/>
        <v>18.725000000000001</v>
      </c>
      <c r="R2568" s="9">
        <f t="shared" si="405"/>
        <v>26.625</v>
      </c>
      <c r="S2568" s="9">
        <f t="shared" si="406"/>
        <v>23.675000000000001</v>
      </c>
      <c r="T2568" s="9">
        <f t="shared" si="407"/>
        <v>22.875</v>
      </c>
      <c r="U2568" s="8">
        <f t="shared" si="408"/>
        <v>23.008333333333336</v>
      </c>
      <c r="V2568" s="8">
        <f t="shared" si="409"/>
        <v>22.975000000000001</v>
      </c>
    </row>
    <row r="2569" spans="1:22" ht="13.5" x14ac:dyDescent="0.25">
      <c r="A2569" s="3">
        <f>RSI!A2569</f>
        <v>45743</v>
      </c>
      <c r="B2569" s="2">
        <f>RSI!B2569</f>
        <v>6.9335000000000004</v>
      </c>
      <c r="C2569" s="2">
        <f>RSI!I2569</f>
        <v>53.363524668832959</v>
      </c>
      <c r="D2569" s="2">
        <f>MACD!E2569</f>
        <v>1.4170854918078568E-2</v>
      </c>
      <c r="E2569" s="2">
        <f>MACD!F2569</f>
        <v>4.8165978108423661E-3</v>
      </c>
      <c r="F2569" s="2">
        <f>'Moving Avg'!D2569</f>
        <v>6.9335000000000004</v>
      </c>
      <c r="G2569" s="2">
        <f>'Moving Avg'!F2569</f>
        <v>6.9471299999999987</v>
      </c>
      <c r="H2569" s="2">
        <f>'Moving Avg'!G2569</f>
        <v>6.872639999999997</v>
      </c>
      <c r="I2569" s="2">
        <f>'Moving Avg'!H2569</f>
        <v>6.6915049999999958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  <c r="M2569" s="8">
        <f t="shared" si="400"/>
        <v>25</v>
      </c>
      <c r="N2569" s="8">
        <f t="shared" si="401"/>
        <v>0</v>
      </c>
      <c r="O2569" s="8">
        <f t="shared" si="402"/>
        <v>50</v>
      </c>
      <c r="P2569" s="8">
        <f t="shared" si="403"/>
        <v>16.5</v>
      </c>
      <c r="Q2569" s="9">
        <f t="shared" si="404"/>
        <v>18.725000000000001</v>
      </c>
      <c r="R2569" s="9">
        <f t="shared" si="405"/>
        <v>26.625</v>
      </c>
      <c r="S2569" s="9">
        <f t="shared" si="406"/>
        <v>23.675000000000001</v>
      </c>
      <c r="T2569" s="9">
        <f t="shared" si="407"/>
        <v>22.875</v>
      </c>
      <c r="U2569" s="8">
        <f t="shared" si="408"/>
        <v>23.008333333333336</v>
      </c>
      <c r="V2569" s="8">
        <f t="shared" si="409"/>
        <v>22.975000000000001</v>
      </c>
    </row>
    <row r="2570" spans="1:22" ht="13.5" x14ac:dyDescent="0.25">
      <c r="A2570" s="3">
        <f>RSI!A2570</f>
        <v>45744</v>
      </c>
      <c r="B2570" s="2">
        <f>RSI!B2570</f>
        <v>6.9335000000000004</v>
      </c>
      <c r="C2570" s="2">
        <f>RSI!I2570</f>
        <v>53.363524668832959</v>
      </c>
      <c r="D2570" s="2">
        <f>MACD!E2570</f>
        <v>1.5562623605371861E-2</v>
      </c>
      <c r="E2570" s="2">
        <f>MACD!F2570</f>
        <v>6.9658029697482653E-3</v>
      </c>
      <c r="F2570" s="2">
        <f>'Moving Avg'!D2570</f>
        <v>6.9335000000000004</v>
      </c>
      <c r="G2570" s="2">
        <f>'Moving Avg'!F2570</f>
        <v>6.9461899999999988</v>
      </c>
      <c r="H2570" s="2">
        <f>'Moving Avg'!G2570</f>
        <v>6.8741419999999973</v>
      </c>
      <c r="I2570" s="2">
        <f>'Moving Avg'!H2570</f>
        <v>6.6979874999999973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25</v>
      </c>
      <c r="N2570" s="8">
        <f t="shared" si="401"/>
        <v>0</v>
      </c>
      <c r="O2570" s="8">
        <f t="shared" si="402"/>
        <v>50</v>
      </c>
      <c r="P2570" s="8">
        <f t="shared" si="403"/>
        <v>33</v>
      </c>
      <c r="Q2570" s="9">
        <f t="shared" si="404"/>
        <v>21.2</v>
      </c>
      <c r="R2570" s="9">
        <f t="shared" si="405"/>
        <v>30.75</v>
      </c>
      <c r="S2570" s="9">
        <f t="shared" si="406"/>
        <v>31.1</v>
      </c>
      <c r="T2570" s="9">
        <f t="shared" si="407"/>
        <v>27</v>
      </c>
      <c r="U2570" s="8">
        <f t="shared" si="408"/>
        <v>27.683333333333337</v>
      </c>
      <c r="V2570" s="8">
        <f t="shared" si="409"/>
        <v>27.512500000000003</v>
      </c>
    </row>
    <row r="2571" spans="1:22" ht="13.5" x14ac:dyDescent="0.25">
      <c r="A2571" s="3">
        <f>RSI!A2571</f>
        <v>45749</v>
      </c>
      <c r="B2571" s="2">
        <f>RSI!B2571</f>
        <v>6.6234999999999999</v>
      </c>
      <c r="C2571" s="2">
        <f>RSI!I2571</f>
        <v>16.318162928952887</v>
      </c>
      <c r="D2571" s="2">
        <f>MACD!E2571</f>
        <v>3.9652896809315052E-2</v>
      </c>
      <c r="E2571" s="2">
        <f>MACD!F2571</f>
        <v>1.3503221737661622E-2</v>
      </c>
      <c r="F2571" s="2">
        <f>'Moving Avg'!D2571</f>
        <v>6.8715000000000002</v>
      </c>
      <c r="G2571" s="2">
        <f>'Moving Avg'!F2571</f>
        <v>6.9297499999999985</v>
      </c>
      <c r="H2571" s="2">
        <f>'Moving Avg'!G2571</f>
        <v>6.8696319999999966</v>
      </c>
      <c r="I2571" s="2">
        <f>'Moving Avg'!H2571</f>
        <v>6.7029199999999971</v>
      </c>
      <c r="J2571" s="6" t="str">
        <f>OBV!F2571</f>
        <v>BEARISH</v>
      </c>
      <c r="K2571" s="6" t="str">
        <f>OBV!G2571</f>
        <v>NEUTRAL</v>
      </c>
      <c r="L2571" s="6" t="str">
        <f>OBV!H2571</f>
        <v>CONFIRMED BEARISH</v>
      </c>
      <c r="M2571" s="8">
        <f t="shared" si="400"/>
        <v>50</v>
      </c>
      <c r="N2571" s="8">
        <f t="shared" si="401"/>
        <v>0</v>
      </c>
      <c r="O2571" s="8">
        <f t="shared" si="402"/>
        <v>50</v>
      </c>
      <c r="P2571" s="8">
        <f t="shared" si="403"/>
        <v>16.5</v>
      </c>
      <c r="Q2571" s="9">
        <f t="shared" si="404"/>
        <v>27.475000000000001</v>
      </c>
      <c r="R2571" s="9">
        <f t="shared" si="405"/>
        <v>31.625</v>
      </c>
      <c r="S2571" s="9">
        <f t="shared" si="406"/>
        <v>27.425000000000001</v>
      </c>
      <c r="T2571" s="9">
        <f t="shared" si="407"/>
        <v>29.125</v>
      </c>
      <c r="U2571" s="8">
        <f t="shared" si="408"/>
        <v>28.841666666666669</v>
      </c>
      <c r="V2571" s="8">
        <f t="shared" si="409"/>
        <v>28.912500000000001</v>
      </c>
    </row>
    <row r="2572" spans="1:22" ht="13.5" x14ac:dyDescent="0.25">
      <c r="A2572" s="3">
        <f>RSI!A2572</f>
        <v>45750</v>
      </c>
      <c r="B2572" s="2">
        <f>RSI!B2572</f>
        <v>6.9146999999999998</v>
      </c>
      <c r="C2572" s="2">
        <f>RSI!I2572</f>
        <v>50.841011871556901</v>
      </c>
      <c r="D2572" s="2">
        <f>MACD!E2572</f>
        <v>4.0251795794635115E-2</v>
      </c>
      <c r="E2572" s="2">
        <f>MACD!F2572</f>
        <v>1.8852936549056322E-2</v>
      </c>
      <c r="F2572" s="2">
        <f>'Moving Avg'!D2572</f>
        <v>6.8677400000000004</v>
      </c>
      <c r="G2572" s="2">
        <f>'Moving Avg'!F2572</f>
        <v>6.9278699999999986</v>
      </c>
      <c r="H2572" s="2">
        <f>'Moving Avg'!G2572</f>
        <v>6.8709459999999964</v>
      </c>
      <c r="I2572" s="2">
        <f>'Moving Avg'!H2572</f>
        <v>6.709308499999997</v>
      </c>
      <c r="J2572" s="6" t="str">
        <f>OBV!F2572</f>
        <v>BEARISH</v>
      </c>
      <c r="K2572" s="6" t="str">
        <f>OBV!G2572</f>
        <v>NEUTRAL</v>
      </c>
      <c r="L2572" s="6" t="str">
        <f>OBV!H2572</f>
        <v>CONFIRMED BEARISH</v>
      </c>
      <c r="M2572" s="8">
        <f t="shared" si="400"/>
        <v>25</v>
      </c>
      <c r="N2572" s="8">
        <f t="shared" si="401"/>
        <v>0</v>
      </c>
      <c r="O2572" s="8">
        <f t="shared" si="402"/>
        <v>50</v>
      </c>
      <c r="P2572" s="8">
        <f t="shared" si="403"/>
        <v>16.5</v>
      </c>
      <c r="Q2572" s="9">
        <f t="shared" si="404"/>
        <v>18.725000000000001</v>
      </c>
      <c r="R2572" s="9">
        <f t="shared" si="405"/>
        <v>26.625</v>
      </c>
      <c r="S2572" s="9">
        <f t="shared" si="406"/>
        <v>23.675000000000001</v>
      </c>
      <c r="T2572" s="9">
        <f t="shared" si="407"/>
        <v>22.875</v>
      </c>
      <c r="U2572" s="8">
        <f t="shared" si="408"/>
        <v>23.008333333333336</v>
      </c>
      <c r="V2572" s="8">
        <f t="shared" si="409"/>
        <v>22.975000000000001</v>
      </c>
    </row>
    <row r="2573" spans="1:22" ht="13.5" x14ac:dyDescent="0.25">
      <c r="A2573" s="3">
        <f>RSI!A2573</f>
        <v>45751</v>
      </c>
      <c r="B2573" s="2">
        <f>RSI!B2573</f>
        <v>6.9146999999999998</v>
      </c>
      <c r="C2573" s="2">
        <f>RSI!I2573</f>
        <v>50.841011871556901</v>
      </c>
      <c r="D2573" s="2">
        <f>MACD!E2573</f>
        <v>4.0690798751285229E-2</v>
      </c>
      <c r="E2573" s="2">
        <f>MACD!F2573</f>
        <v>2.3220508989502106E-2</v>
      </c>
      <c r="F2573" s="2">
        <f>'Moving Avg'!D2573</f>
        <v>6.8639800000000006</v>
      </c>
      <c r="G2573" s="2">
        <f>'Moving Avg'!F2573</f>
        <v>6.9259899999999988</v>
      </c>
      <c r="H2573" s="2">
        <f>'Moving Avg'!G2573</f>
        <v>6.8724479999999968</v>
      </c>
      <c r="I2573" s="2">
        <f>'Moving Avg'!H2573</f>
        <v>6.7156969999999987</v>
      </c>
      <c r="J2573" s="6" t="str">
        <f>OBV!F2573</f>
        <v>BEARISH</v>
      </c>
      <c r="K2573" s="6" t="str">
        <f>OBV!G2573</f>
        <v>NEUTRAL</v>
      </c>
      <c r="L2573" s="6" t="str">
        <f>OBV!H2573</f>
        <v>CONFIRMED BEARISH</v>
      </c>
      <c r="M2573" s="8">
        <f t="shared" si="400"/>
        <v>25</v>
      </c>
      <c r="N2573" s="8">
        <f t="shared" si="401"/>
        <v>0</v>
      </c>
      <c r="O2573" s="8">
        <f t="shared" si="402"/>
        <v>50</v>
      </c>
      <c r="P2573" s="8">
        <f t="shared" si="403"/>
        <v>16.5</v>
      </c>
      <c r="Q2573" s="9">
        <f t="shared" si="404"/>
        <v>18.725000000000001</v>
      </c>
      <c r="R2573" s="9">
        <f t="shared" si="405"/>
        <v>26.625</v>
      </c>
      <c r="S2573" s="9">
        <f t="shared" si="406"/>
        <v>23.675000000000001</v>
      </c>
      <c r="T2573" s="9">
        <f t="shared" si="407"/>
        <v>22.875</v>
      </c>
      <c r="U2573" s="8">
        <f t="shared" si="408"/>
        <v>23.008333333333336</v>
      </c>
      <c r="V2573" s="8">
        <f t="shared" si="409"/>
        <v>22.975000000000001</v>
      </c>
    </row>
    <row r="2574" spans="1:22" ht="13.5" x14ac:dyDescent="0.25">
      <c r="A2574" s="3">
        <f>RSI!A2574</f>
        <v>45754</v>
      </c>
      <c r="B2574" s="2">
        <f>RSI!B2574</f>
        <v>6.7173999999999996</v>
      </c>
      <c r="C2574" s="2">
        <f>RSI!I2574</f>
        <v>38.394459696076595</v>
      </c>
      <c r="D2574" s="2">
        <f>MACD!E2574</f>
        <v>5.5614338973716926E-2</v>
      </c>
      <c r="E2574" s="2">
        <f>MACD!F2574</f>
        <v>2.9699274986345073E-2</v>
      </c>
      <c r="F2574" s="2">
        <f>'Moving Avg'!D2574</f>
        <v>6.8207599999999999</v>
      </c>
      <c r="G2574" s="2">
        <f>'Moving Avg'!F2574</f>
        <v>6.9142449999999984</v>
      </c>
      <c r="H2574" s="2">
        <f>'Moving Avg'!G2574</f>
        <v>6.8700039999999971</v>
      </c>
      <c r="I2574" s="2">
        <f>'Moving Avg'!H2574</f>
        <v>6.7210989999999979</v>
      </c>
      <c r="J2574" s="6" t="str">
        <f>OBV!F2574</f>
        <v>BEARISH</v>
      </c>
      <c r="K2574" s="6" t="str">
        <f>OBV!G2574</f>
        <v>NEUTRAL</v>
      </c>
      <c r="L2574" s="6" t="str">
        <f>OBV!H2574</f>
        <v>CONFIRMED BEARISH</v>
      </c>
      <c r="M2574" s="8">
        <f t="shared" si="400"/>
        <v>25</v>
      </c>
      <c r="N2574" s="8">
        <f t="shared" si="401"/>
        <v>0</v>
      </c>
      <c r="O2574" s="8">
        <f t="shared" si="402"/>
        <v>50</v>
      </c>
      <c r="P2574" s="8">
        <f t="shared" si="403"/>
        <v>16.5</v>
      </c>
      <c r="Q2574" s="9">
        <f t="shared" si="404"/>
        <v>18.725000000000001</v>
      </c>
      <c r="R2574" s="9">
        <f t="shared" si="405"/>
        <v>26.625</v>
      </c>
      <c r="S2574" s="9">
        <f t="shared" si="406"/>
        <v>23.675000000000001</v>
      </c>
      <c r="T2574" s="9">
        <f t="shared" si="407"/>
        <v>22.875</v>
      </c>
      <c r="U2574" s="8">
        <f t="shared" si="408"/>
        <v>23.008333333333336</v>
      </c>
      <c r="V2574" s="8">
        <f t="shared" si="409"/>
        <v>22.975000000000001</v>
      </c>
    </row>
    <row r="2575" spans="1:22" ht="13.5" x14ac:dyDescent="0.25">
      <c r="A2575" s="3">
        <f>RSI!A2575</f>
        <v>45755</v>
      </c>
      <c r="B2575" s="2">
        <f>RSI!B2575</f>
        <v>6.7173999999999996</v>
      </c>
      <c r="C2575" s="2">
        <f>RSI!I2575</f>
        <v>38.394459696076595</v>
      </c>
      <c r="D2575" s="2">
        <f>MACD!E2575</f>
        <v>6.6457405085609267E-2</v>
      </c>
      <c r="E2575" s="2">
        <f>MACD!F2575</f>
        <v>3.7050901006197914E-2</v>
      </c>
      <c r="F2575" s="2">
        <f>'Moving Avg'!D2575</f>
        <v>6.7775399999999992</v>
      </c>
      <c r="G2575" s="2">
        <f>'Moving Avg'!F2575</f>
        <v>6.9024999999999981</v>
      </c>
      <c r="H2575" s="2">
        <f>'Moving Avg'!G2575</f>
        <v>6.8675599999999974</v>
      </c>
      <c r="I2575" s="2">
        <f>'Moving Avg'!H2575</f>
        <v>6.7265009999999981</v>
      </c>
      <c r="J2575" s="6" t="str">
        <f>OBV!F2575</f>
        <v>BEARISH</v>
      </c>
      <c r="K2575" s="6" t="str">
        <f>OBV!G2575</f>
        <v>NEUTRAL</v>
      </c>
      <c r="L2575" s="6" t="str">
        <f>OBV!H2575</f>
        <v>CONFIRMED BEARISH</v>
      </c>
      <c r="M2575" s="8">
        <f t="shared" si="400"/>
        <v>25</v>
      </c>
      <c r="N2575" s="8">
        <f t="shared" si="401"/>
        <v>0</v>
      </c>
      <c r="O2575" s="8">
        <f t="shared" si="402"/>
        <v>50</v>
      </c>
      <c r="P2575" s="8">
        <f t="shared" si="403"/>
        <v>16.5</v>
      </c>
      <c r="Q2575" s="9">
        <f t="shared" si="404"/>
        <v>18.725000000000001</v>
      </c>
      <c r="R2575" s="9">
        <f t="shared" si="405"/>
        <v>26.625</v>
      </c>
      <c r="S2575" s="9">
        <f t="shared" si="406"/>
        <v>23.675000000000001</v>
      </c>
      <c r="T2575" s="9">
        <f t="shared" si="407"/>
        <v>22.875</v>
      </c>
      <c r="U2575" s="8">
        <f t="shared" si="408"/>
        <v>23.008333333333336</v>
      </c>
      <c r="V2575" s="8">
        <f t="shared" si="409"/>
        <v>22.975000000000001</v>
      </c>
    </row>
    <row r="2576" spans="1:22" ht="13.5" x14ac:dyDescent="0.25">
      <c r="A2576" s="3">
        <f>RSI!A2576</f>
        <v>45757</v>
      </c>
      <c r="B2576" s="2">
        <f>RSI!B2576</f>
        <v>6.7644000000000002</v>
      </c>
      <c r="C2576" s="2">
        <f>RSI!I2576</f>
        <v>42.297218955407104</v>
      </c>
      <c r="D2576" s="2">
        <f>MACD!E2576</f>
        <v>7.3176532038395692E-2</v>
      </c>
      <c r="E2576" s="2">
        <f>MACD!F2576</f>
        <v>4.4276027212637473E-2</v>
      </c>
      <c r="F2576" s="2">
        <f>'Moving Avg'!D2576</f>
        <v>6.8057199999999991</v>
      </c>
      <c r="G2576" s="2">
        <f>'Moving Avg'!F2576</f>
        <v>6.8931049999999985</v>
      </c>
      <c r="H2576" s="2">
        <f>'Moving Avg'!G2576</f>
        <v>6.8660559999999986</v>
      </c>
      <c r="I2576" s="2">
        <f>'Moving Avg'!H2576</f>
        <v>6.7321379999999991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  <c r="M2576" s="8">
        <f t="shared" si="400"/>
        <v>25</v>
      </c>
      <c r="N2576" s="8">
        <f t="shared" si="401"/>
        <v>0</v>
      </c>
      <c r="O2576" s="8">
        <f t="shared" si="402"/>
        <v>50</v>
      </c>
      <c r="P2576" s="8">
        <f t="shared" si="403"/>
        <v>83.5</v>
      </c>
      <c r="Q2576" s="9">
        <f t="shared" si="404"/>
        <v>28.774999999999999</v>
      </c>
      <c r="R2576" s="9">
        <f t="shared" si="405"/>
        <v>43.375</v>
      </c>
      <c r="S2576" s="9">
        <f t="shared" si="406"/>
        <v>53.825000000000003</v>
      </c>
      <c r="T2576" s="9">
        <f t="shared" si="407"/>
        <v>39.625</v>
      </c>
      <c r="U2576" s="8">
        <f t="shared" si="408"/>
        <v>41.991666666666667</v>
      </c>
      <c r="V2576" s="8">
        <f t="shared" si="409"/>
        <v>41.400000000000006</v>
      </c>
    </row>
    <row r="2577" spans="1:22" ht="13.5" x14ac:dyDescent="0.25">
      <c r="A2577" s="3">
        <f>RSI!A2577</f>
        <v>45758</v>
      </c>
      <c r="B2577" s="2">
        <f>RSI!B2577</f>
        <v>6.9523000000000001</v>
      </c>
      <c r="C2577" s="2">
        <f>RSI!I2577</f>
        <v>54.662928950114555</v>
      </c>
      <c r="D2577" s="2">
        <f>MACD!E2577</f>
        <v>6.5615431707518823E-2</v>
      </c>
      <c r="E2577" s="2">
        <f>MACD!F2577</f>
        <v>4.8543908111613743E-2</v>
      </c>
      <c r="F2577" s="2">
        <f>'Moving Avg'!D2577</f>
        <v>6.8132400000000004</v>
      </c>
      <c r="G2577" s="2">
        <f>'Moving Avg'!F2577</f>
        <v>6.8935749999999985</v>
      </c>
      <c r="H2577" s="2">
        <f>'Moving Avg'!G2577</f>
        <v>6.8679339999999991</v>
      </c>
      <c r="I2577" s="2">
        <f>'Moving Avg'!H2577</f>
        <v>6.7387144999999986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  <c r="M2577" s="8">
        <f t="shared" si="400"/>
        <v>25</v>
      </c>
      <c r="N2577" s="8">
        <f t="shared" si="401"/>
        <v>0</v>
      </c>
      <c r="O2577" s="8">
        <f t="shared" si="402"/>
        <v>50</v>
      </c>
      <c r="P2577" s="8">
        <f t="shared" si="403"/>
        <v>83.5</v>
      </c>
      <c r="Q2577" s="9">
        <f t="shared" si="404"/>
        <v>28.774999999999999</v>
      </c>
      <c r="R2577" s="9">
        <f t="shared" si="405"/>
        <v>43.375</v>
      </c>
      <c r="S2577" s="9">
        <f t="shared" si="406"/>
        <v>53.825000000000003</v>
      </c>
      <c r="T2577" s="9">
        <f t="shared" si="407"/>
        <v>39.625</v>
      </c>
      <c r="U2577" s="8">
        <f t="shared" si="408"/>
        <v>41.991666666666667</v>
      </c>
      <c r="V2577" s="8">
        <f t="shared" si="409"/>
        <v>41.400000000000006</v>
      </c>
    </row>
    <row r="2578" spans="1:22" ht="13.5" x14ac:dyDescent="0.25">
      <c r="A2578" s="3">
        <f>RSI!A2578</f>
        <v>45761</v>
      </c>
      <c r="B2578" s="2">
        <f>RSI!B2578</f>
        <v>6.7644000000000002</v>
      </c>
      <c r="C2578" s="2">
        <f>RSI!I2578</f>
        <v>44.413071903316435</v>
      </c>
      <c r="D2578" s="2">
        <f>MACD!E2578</f>
        <v>7.2648011998627027E-2</v>
      </c>
      <c r="E2578" s="2">
        <f>MACD!F2578</f>
        <v>5.3364728889016402E-2</v>
      </c>
      <c r="F2578" s="2">
        <f>'Moving Avg'!D2578</f>
        <v>6.7831799999999998</v>
      </c>
      <c r="G2578" s="2">
        <f>'Moving Avg'!F2578</f>
        <v>6.8841799999999989</v>
      </c>
      <c r="H2578" s="2">
        <f>'Moving Avg'!G2578</f>
        <v>6.8707519999999995</v>
      </c>
      <c r="I2578" s="2">
        <f>'Moving Avg'!H2578</f>
        <v>6.7443514999999978</v>
      </c>
      <c r="J2578" s="6" t="str">
        <f>OBV!F2578</f>
        <v>BEARISH</v>
      </c>
      <c r="K2578" s="6" t="str">
        <f>OBV!G2578</f>
        <v>NEUTRAL</v>
      </c>
      <c r="L2578" s="6" t="str">
        <f>OBV!H2578</f>
        <v>CONFIRMED BEARISH</v>
      </c>
      <c r="M2578" s="8">
        <f t="shared" si="400"/>
        <v>25</v>
      </c>
      <c r="N2578" s="8">
        <f t="shared" si="401"/>
        <v>0</v>
      </c>
      <c r="O2578" s="8">
        <f t="shared" si="402"/>
        <v>50</v>
      </c>
      <c r="P2578" s="8">
        <f t="shared" si="403"/>
        <v>16.5</v>
      </c>
      <c r="Q2578" s="9">
        <f t="shared" si="404"/>
        <v>18.725000000000001</v>
      </c>
      <c r="R2578" s="9">
        <f t="shared" si="405"/>
        <v>26.625</v>
      </c>
      <c r="S2578" s="9">
        <f t="shared" si="406"/>
        <v>23.675000000000001</v>
      </c>
      <c r="T2578" s="9">
        <f t="shared" si="407"/>
        <v>22.875</v>
      </c>
      <c r="U2578" s="8">
        <f t="shared" si="408"/>
        <v>23.008333333333336</v>
      </c>
      <c r="V2578" s="8">
        <f t="shared" si="409"/>
        <v>22.975000000000001</v>
      </c>
    </row>
    <row r="2579" spans="1:22" ht="13.5" x14ac:dyDescent="0.25">
      <c r="A2579" s="3">
        <f>RSI!A2579</f>
        <v>45762</v>
      </c>
      <c r="B2579" s="2">
        <f>RSI!B2579</f>
        <v>6.9428999999999998</v>
      </c>
      <c r="C2579" s="2">
        <f>RSI!I2579</f>
        <v>53.360097289109547</v>
      </c>
      <c r="D2579" s="2">
        <f>MACD!E2579</f>
        <v>6.6034814084269478E-2</v>
      </c>
      <c r="E2579" s="2">
        <f>MACD!F2579</f>
        <v>5.5898745928067026E-2</v>
      </c>
      <c r="F2579" s="2">
        <f>'Moving Avg'!D2579</f>
        <v>6.8282800000000012</v>
      </c>
      <c r="G2579" s="2">
        <f>'Moving Avg'!F2579</f>
        <v>6.8837099999999989</v>
      </c>
      <c r="H2579" s="2">
        <f>'Moving Avg'!G2579</f>
        <v>6.8769520000000011</v>
      </c>
      <c r="I2579" s="2">
        <f>'Moving Avg'!H2579</f>
        <v>6.7508809999999997</v>
      </c>
      <c r="J2579" s="6" t="str">
        <f>OBV!F2579</f>
        <v>BEARISH</v>
      </c>
      <c r="K2579" s="6" t="str">
        <f>OBV!G2579</f>
        <v>NEUTRAL</v>
      </c>
      <c r="L2579" s="6" t="str">
        <f>OBV!H2579</f>
        <v>BEARISH DIVERGENCE</v>
      </c>
      <c r="M2579" s="8">
        <f t="shared" si="400"/>
        <v>25</v>
      </c>
      <c r="N2579" s="8">
        <f t="shared" si="401"/>
        <v>0</v>
      </c>
      <c r="O2579" s="8">
        <f t="shared" si="402"/>
        <v>50</v>
      </c>
      <c r="P2579" s="8">
        <f t="shared" si="403"/>
        <v>16.5</v>
      </c>
      <c r="Q2579" s="9">
        <f t="shared" si="404"/>
        <v>18.725000000000001</v>
      </c>
      <c r="R2579" s="9">
        <f t="shared" si="405"/>
        <v>26.625</v>
      </c>
      <c r="S2579" s="9">
        <f t="shared" si="406"/>
        <v>23.675000000000001</v>
      </c>
      <c r="T2579" s="9">
        <f t="shared" si="407"/>
        <v>22.875</v>
      </c>
      <c r="U2579" s="8">
        <f t="shared" si="408"/>
        <v>23.008333333333336</v>
      </c>
      <c r="V2579" s="8">
        <f t="shared" si="409"/>
        <v>22.975000000000001</v>
      </c>
    </row>
    <row r="2580" spans="1:22" ht="13.5" x14ac:dyDescent="0.25">
      <c r="A2580" s="3">
        <f>RSI!A2580</f>
        <v>45763</v>
      </c>
      <c r="B2580" s="2">
        <f>RSI!B2580</f>
        <v>6.9523000000000001</v>
      </c>
      <c r="C2580" s="2">
        <f>RSI!I2580</f>
        <v>53.781979923021716</v>
      </c>
      <c r="D2580" s="2">
        <f>MACD!E2580</f>
        <v>5.9297581369780694E-2</v>
      </c>
      <c r="E2580" s="2">
        <f>MACD!F2580</f>
        <v>5.6578513016409759E-2</v>
      </c>
      <c r="F2580" s="2">
        <f>'Moving Avg'!D2580</f>
        <v>6.8752599999999999</v>
      </c>
      <c r="G2580" s="2">
        <f>'Moving Avg'!F2580</f>
        <v>6.8837099999999989</v>
      </c>
      <c r="H2580" s="2">
        <f>'Moving Avg'!G2580</f>
        <v>6.8833400000000005</v>
      </c>
      <c r="I2580" s="2">
        <f>'Moving Avg'!H2580</f>
        <v>6.7587259999999993</v>
      </c>
      <c r="J2580" s="6" t="str">
        <f>OBV!F2580</f>
        <v>BEARISH</v>
      </c>
      <c r="K2580" s="6" t="str">
        <f>OBV!G2580</f>
        <v>NEUTRAL</v>
      </c>
      <c r="L2580" s="6" t="str">
        <f>OBV!H2580</f>
        <v>BEARISH DIVERGENCE</v>
      </c>
      <c r="M2580" s="8">
        <f t="shared" si="400"/>
        <v>25</v>
      </c>
      <c r="N2580" s="8">
        <f t="shared" si="401"/>
        <v>0</v>
      </c>
      <c r="O2580" s="8">
        <f t="shared" si="402"/>
        <v>50</v>
      </c>
      <c r="P2580" s="8">
        <f t="shared" si="403"/>
        <v>16.5</v>
      </c>
      <c r="Q2580" s="9">
        <f t="shared" si="404"/>
        <v>18.725000000000001</v>
      </c>
      <c r="R2580" s="9">
        <f t="shared" si="405"/>
        <v>26.625</v>
      </c>
      <c r="S2580" s="9">
        <f t="shared" si="406"/>
        <v>23.675000000000001</v>
      </c>
      <c r="T2580" s="9">
        <f t="shared" si="407"/>
        <v>22.875</v>
      </c>
      <c r="U2580" s="8">
        <f t="shared" si="408"/>
        <v>23.008333333333336</v>
      </c>
      <c r="V2580" s="8">
        <f t="shared" si="409"/>
        <v>22.975000000000001</v>
      </c>
    </row>
    <row r="2581" spans="1:22" ht="13.5" x14ac:dyDescent="0.25">
      <c r="A2581" s="3">
        <f>RSI!A2581</f>
        <v>45764</v>
      </c>
      <c r="B2581" s="2">
        <f>RSI!B2581</f>
        <v>6.9523000000000001</v>
      </c>
      <c r="C2581" s="2">
        <f>RSI!I2581</f>
        <v>53.781979923021716</v>
      </c>
      <c r="D2581" s="2">
        <f>MACD!E2581</f>
        <v>5.4368140707392598E-3</v>
      </c>
      <c r="E2581" s="2">
        <f>MACD!F2581</f>
        <v>4.6350173227275665E-2</v>
      </c>
      <c r="F2581" s="2">
        <f>'Moving Avg'!D2581</f>
        <v>6.9128400000000001</v>
      </c>
      <c r="G2581" s="2">
        <f>'Moving Avg'!F2581</f>
        <v>6.8837099999999989</v>
      </c>
      <c r="H2581" s="2">
        <f>'Moving Avg'!G2581</f>
        <v>6.8855940000000011</v>
      </c>
      <c r="I2581" s="2">
        <f>'Moving Avg'!H2581</f>
        <v>6.766570999999999</v>
      </c>
      <c r="J2581" s="6" t="str">
        <f>OBV!F2581</f>
        <v>BEARISH</v>
      </c>
      <c r="K2581" s="6" t="str">
        <f>OBV!G2581</f>
        <v>NEUTRAL</v>
      </c>
      <c r="L2581" s="6" t="str">
        <f>OBV!H2581</f>
        <v>BEARISH DIVERGENCE</v>
      </c>
      <c r="M2581" s="8">
        <f t="shared" si="400"/>
        <v>25</v>
      </c>
      <c r="N2581" s="8">
        <f t="shared" si="401"/>
        <v>100</v>
      </c>
      <c r="O2581" s="8">
        <f t="shared" si="402"/>
        <v>50</v>
      </c>
      <c r="P2581" s="8">
        <f t="shared" si="403"/>
        <v>16.5</v>
      </c>
      <c r="Q2581" s="9">
        <f t="shared" si="404"/>
        <v>53.725000000000001</v>
      </c>
      <c r="R2581" s="9">
        <f t="shared" si="405"/>
        <v>46.625</v>
      </c>
      <c r="S2581" s="9">
        <f t="shared" si="406"/>
        <v>38.674999999999997</v>
      </c>
      <c r="T2581" s="9">
        <f t="shared" si="407"/>
        <v>47.875</v>
      </c>
      <c r="U2581" s="8">
        <f t="shared" si="408"/>
        <v>46.341666666666661</v>
      </c>
      <c r="V2581" s="8">
        <f t="shared" si="409"/>
        <v>46.724999999999994</v>
      </c>
    </row>
    <row r="2582" spans="1:22" ht="13.5" x14ac:dyDescent="0.25">
      <c r="A2582" s="3">
        <f>RSI!A2582</f>
        <v>45765</v>
      </c>
      <c r="B2582" s="2">
        <f>RSI!B2582</f>
        <v>6.9523000000000001</v>
      </c>
      <c r="C2582" s="2">
        <f>RSI!I2582</f>
        <v>53.781979923021716</v>
      </c>
      <c r="D2582" s="2">
        <f>MACD!E2582</f>
        <v>4.2292406703996477E-3</v>
      </c>
      <c r="E2582" s="2">
        <f>MACD!F2582</f>
        <v>3.7925986715900466E-2</v>
      </c>
      <c r="F2582" s="2">
        <f>'Moving Avg'!D2582</f>
        <v>6.9128400000000001</v>
      </c>
      <c r="G2582" s="2">
        <f>'Moving Avg'!F2582</f>
        <v>6.8837099999999989</v>
      </c>
      <c r="H2582" s="2">
        <f>'Moving Avg'!G2582</f>
        <v>6.8931100000000001</v>
      </c>
      <c r="I2582" s="2">
        <f>'Moving Avg'!H2582</f>
        <v>6.7744159999999987</v>
      </c>
      <c r="J2582" s="6" t="str">
        <f>OBV!F2582</f>
        <v>BEARISH</v>
      </c>
      <c r="K2582" s="6" t="str">
        <f>OBV!G2582</f>
        <v>NEUTRAL</v>
      </c>
      <c r="L2582" s="6" t="str">
        <f>OBV!H2582</f>
        <v>NEUTRAL</v>
      </c>
      <c r="M2582" s="8">
        <f t="shared" si="400"/>
        <v>25</v>
      </c>
      <c r="N2582" s="8">
        <f t="shared" si="401"/>
        <v>100</v>
      </c>
      <c r="O2582" s="8">
        <f t="shared" si="402"/>
        <v>50</v>
      </c>
      <c r="P2582" s="8">
        <f t="shared" si="403"/>
        <v>16.5</v>
      </c>
      <c r="Q2582" s="9">
        <f t="shared" si="404"/>
        <v>53.725000000000001</v>
      </c>
      <c r="R2582" s="9">
        <f t="shared" si="405"/>
        <v>46.625</v>
      </c>
      <c r="S2582" s="9">
        <f t="shared" si="406"/>
        <v>38.674999999999997</v>
      </c>
      <c r="T2582" s="9">
        <f t="shared" si="407"/>
        <v>47.875</v>
      </c>
      <c r="U2582" s="8">
        <f t="shared" si="408"/>
        <v>46.341666666666661</v>
      </c>
      <c r="V2582" s="8">
        <f t="shared" si="409"/>
        <v>46.724999999999994</v>
      </c>
    </row>
    <row r="2583" spans="1:22" ht="13.5" x14ac:dyDescent="0.25">
      <c r="A2583" s="3">
        <f>RSI!A2583</f>
        <v>45768</v>
      </c>
      <c r="B2583" s="2">
        <f>RSI!B2583</f>
        <v>6.9523000000000001</v>
      </c>
      <c r="C2583" s="2">
        <f>RSI!I2583</f>
        <v>53.781979923021716</v>
      </c>
      <c r="D2583" s="2">
        <f>MACD!E2583</f>
        <v>2.8064496510964432E-3</v>
      </c>
      <c r="E2583" s="2">
        <f>MACD!F2583</f>
        <v>3.0902079302939665E-2</v>
      </c>
      <c r="F2583" s="2">
        <f>'Moving Avg'!D2583</f>
        <v>6.9504199999999994</v>
      </c>
      <c r="G2583" s="2">
        <f>'Moving Avg'!F2583</f>
        <v>6.8837099999999989</v>
      </c>
      <c r="H2583" s="2">
        <f>'Moving Avg'!G2583</f>
        <v>6.9006260000000008</v>
      </c>
      <c r="I2583" s="2">
        <f>'Moving Avg'!H2583</f>
        <v>6.7822609999999983</v>
      </c>
      <c r="J2583" s="6" t="str">
        <f>OBV!F2583</f>
        <v>BULLISH</v>
      </c>
      <c r="K2583" s="6" t="str">
        <f>OBV!G2583</f>
        <v>NEUTRAL</v>
      </c>
      <c r="L2583" s="6" t="str">
        <f>OBV!H2583</f>
        <v>CONFIRMED BULLISH</v>
      </c>
      <c r="M2583" s="8">
        <f t="shared" si="400"/>
        <v>25</v>
      </c>
      <c r="N2583" s="8">
        <f t="shared" si="401"/>
        <v>100</v>
      </c>
      <c r="O2583" s="8">
        <f t="shared" si="402"/>
        <v>50</v>
      </c>
      <c r="P2583" s="8">
        <f t="shared" si="403"/>
        <v>83.5</v>
      </c>
      <c r="Q2583" s="9">
        <f t="shared" si="404"/>
        <v>63.774999999999999</v>
      </c>
      <c r="R2583" s="9">
        <f t="shared" si="405"/>
        <v>63.375</v>
      </c>
      <c r="S2583" s="9">
        <f t="shared" si="406"/>
        <v>68.825000000000003</v>
      </c>
      <c r="T2583" s="9">
        <f t="shared" si="407"/>
        <v>64.625</v>
      </c>
      <c r="U2583" s="8">
        <f t="shared" si="408"/>
        <v>65.325000000000003</v>
      </c>
      <c r="V2583" s="8">
        <f t="shared" si="409"/>
        <v>65.150000000000006</v>
      </c>
    </row>
    <row r="2584" spans="1:22" ht="13.5" x14ac:dyDescent="0.25">
      <c r="A2584" s="3">
        <f>RSI!A2584</f>
        <v>45769</v>
      </c>
      <c r="B2584" s="2">
        <f>RSI!B2584</f>
        <v>6.9523000000000001</v>
      </c>
      <c r="C2584" s="2">
        <f>RSI!I2584</f>
        <v>53.781979923021716</v>
      </c>
      <c r="D2584" s="2">
        <f>MACD!E2584</f>
        <v>-2.9122591172016321E-2</v>
      </c>
      <c r="E2584" s="2">
        <f>MACD!F2584</f>
        <v>1.8897145207948468E-2</v>
      </c>
      <c r="F2584" s="2">
        <f>'Moving Avg'!D2584</f>
        <v>6.9522999999999993</v>
      </c>
      <c r="G2584" s="2">
        <f>'Moving Avg'!F2584</f>
        <v>6.883709999999998</v>
      </c>
      <c r="H2584" s="2">
        <f>'Moving Avg'!G2584</f>
        <v>6.9081420000000016</v>
      </c>
      <c r="I2584" s="2">
        <f>'Moving Avg'!H2584</f>
        <v>6.791139499999999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  <c r="M2584" s="8">
        <f t="shared" si="400"/>
        <v>25</v>
      </c>
      <c r="N2584" s="8">
        <f t="shared" si="401"/>
        <v>100</v>
      </c>
      <c r="O2584" s="8">
        <f t="shared" si="402"/>
        <v>50</v>
      </c>
      <c r="P2584" s="8">
        <f t="shared" si="403"/>
        <v>83.5</v>
      </c>
      <c r="Q2584" s="9">
        <f t="shared" si="404"/>
        <v>63.774999999999999</v>
      </c>
      <c r="R2584" s="9">
        <f t="shared" si="405"/>
        <v>63.375</v>
      </c>
      <c r="S2584" s="9">
        <f t="shared" si="406"/>
        <v>68.825000000000003</v>
      </c>
      <c r="T2584" s="9">
        <f t="shared" si="407"/>
        <v>64.625</v>
      </c>
      <c r="U2584" s="8">
        <f t="shared" si="408"/>
        <v>65.325000000000003</v>
      </c>
      <c r="V2584" s="8">
        <f t="shared" si="409"/>
        <v>65.150000000000006</v>
      </c>
    </row>
    <row r="2585" spans="1:22" ht="13.5" x14ac:dyDescent="0.25">
      <c r="A2585" s="3">
        <f>RSI!A2585</f>
        <v>45770</v>
      </c>
      <c r="B2585" s="2">
        <f>RSI!B2585</f>
        <v>6.9523000000000001</v>
      </c>
      <c r="C2585" s="2">
        <f>RSI!I2585</f>
        <v>53.781979923021701</v>
      </c>
      <c r="D2585" s="2">
        <f>MACD!E2585</f>
        <v>-5.6483263142580675E-2</v>
      </c>
      <c r="E2585" s="2">
        <f>MACD!F2585</f>
        <v>3.8210635378426398E-3</v>
      </c>
      <c r="F2585" s="2">
        <f>'Moving Avg'!D2585</f>
        <v>6.9522999999999993</v>
      </c>
      <c r="G2585" s="2">
        <f>'Moving Avg'!F2585</f>
        <v>6.8846499999999979</v>
      </c>
      <c r="H2585" s="2">
        <f>'Moving Avg'!G2585</f>
        <v>6.9156579999999996</v>
      </c>
      <c r="I2585" s="2">
        <f>'Moving Avg'!H2585</f>
        <v>6.7989844999999995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25</v>
      </c>
      <c r="N2585" s="8">
        <f t="shared" si="401"/>
        <v>100</v>
      </c>
      <c r="O2585" s="8">
        <f t="shared" si="402"/>
        <v>50</v>
      </c>
      <c r="P2585" s="8">
        <f t="shared" si="403"/>
        <v>33</v>
      </c>
      <c r="Q2585" s="9">
        <f t="shared" si="404"/>
        <v>56.2</v>
      </c>
      <c r="R2585" s="9">
        <f t="shared" si="405"/>
        <v>50.75</v>
      </c>
      <c r="S2585" s="9">
        <f t="shared" si="406"/>
        <v>46.1</v>
      </c>
      <c r="T2585" s="9">
        <f t="shared" si="407"/>
        <v>52</v>
      </c>
      <c r="U2585" s="8">
        <f t="shared" si="408"/>
        <v>51.016666666666673</v>
      </c>
      <c r="V2585" s="8">
        <f t="shared" si="409"/>
        <v>51.262500000000003</v>
      </c>
    </row>
    <row r="2586" spans="1:22" ht="13.5" x14ac:dyDescent="0.25">
      <c r="A2586" s="3">
        <f>RSI!A2586</f>
        <v>45771</v>
      </c>
      <c r="B2586" s="2">
        <f>RSI!B2586</f>
        <v>6.9523000000000001</v>
      </c>
      <c r="C2586" s="2">
        <f>RSI!I2586</f>
        <v>53.781979923021701</v>
      </c>
      <c r="D2586" s="2">
        <f>MACD!E2586</f>
        <v>-7.2722156986838371E-2</v>
      </c>
      <c r="E2586" s="2">
        <f>MACD!F2586</f>
        <v>-1.1487580567093564E-2</v>
      </c>
      <c r="F2586" s="2">
        <f>'Moving Avg'!D2586</f>
        <v>6.9522999999999993</v>
      </c>
      <c r="G2586" s="2">
        <f>'Moving Avg'!F2586</f>
        <v>6.8855899999999979</v>
      </c>
      <c r="H2586" s="2">
        <f>'Moving Avg'!G2586</f>
        <v>6.9177239999999998</v>
      </c>
      <c r="I2586" s="2">
        <f>'Moving Avg'!H2586</f>
        <v>6.8068294999999992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25</v>
      </c>
      <c r="N2586" s="8">
        <f t="shared" si="401"/>
        <v>100</v>
      </c>
      <c r="O2586" s="8">
        <f t="shared" si="402"/>
        <v>50</v>
      </c>
      <c r="P2586" s="8">
        <f t="shared" si="403"/>
        <v>33</v>
      </c>
      <c r="Q2586" s="9">
        <f t="shared" si="404"/>
        <v>56.2</v>
      </c>
      <c r="R2586" s="9">
        <f t="shared" si="405"/>
        <v>50.75</v>
      </c>
      <c r="S2586" s="9">
        <f t="shared" si="406"/>
        <v>46.1</v>
      </c>
      <c r="T2586" s="9">
        <f t="shared" si="407"/>
        <v>52</v>
      </c>
      <c r="U2586" s="8">
        <f t="shared" si="408"/>
        <v>51.016666666666673</v>
      </c>
      <c r="V2586" s="8">
        <f t="shared" si="409"/>
        <v>51.262500000000003</v>
      </c>
    </row>
    <row r="2587" spans="1:22" ht="13.5" x14ac:dyDescent="0.25">
      <c r="A2587" s="3">
        <f>RSI!A2587</f>
        <v>45772</v>
      </c>
      <c r="B2587" s="2">
        <f>RSI!B2587</f>
        <v>6.9523000000000001</v>
      </c>
      <c r="C2587" s="2">
        <f>RSI!I2587</f>
        <v>53.781979923021701</v>
      </c>
      <c r="D2587" s="2">
        <f>MACD!E2587</f>
        <v>-5.7849812768103526E-2</v>
      </c>
      <c r="E2587" s="2">
        <f>MACD!F2587</f>
        <v>-2.0760027007295557E-2</v>
      </c>
      <c r="F2587" s="2">
        <f>'Moving Avg'!D2587</f>
        <v>6.9522999999999993</v>
      </c>
      <c r="G2587" s="2">
        <f>'Moving Avg'!F2587</f>
        <v>6.8865299999999978</v>
      </c>
      <c r="H2587" s="2">
        <f>'Moving Avg'!G2587</f>
        <v>6.9177239999999998</v>
      </c>
      <c r="I2587" s="2">
        <f>'Moving Avg'!H2587</f>
        <v>6.8146744999999989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25</v>
      </c>
      <c r="N2587" s="8">
        <f t="shared" si="401"/>
        <v>100</v>
      </c>
      <c r="O2587" s="8">
        <f t="shared" si="402"/>
        <v>50</v>
      </c>
      <c r="P2587" s="8">
        <f t="shared" si="403"/>
        <v>33</v>
      </c>
      <c r="Q2587" s="9">
        <f t="shared" si="404"/>
        <v>56.2</v>
      </c>
      <c r="R2587" s="9">
        <f t="shared" si="405"/>
        <v>50.75</v>
      </c>
      <c r="S2587" s="9">
        <f t="shared" si="406"/>
        <v>46.1</v>
      </c>
      <c r="T2587" s="9">
        <f t="shared" si="407"/>
        <v>52</v>
      </c>
      <c r="U2587" s="8">
        <f t="shared" si="408"/>
        <v>51.016666666666673</v>
      </c>
      <c r="V2587" s="8">
        <f t="shared" si="409"/>
        <v>51.262500000000003</v>
      </c>
    </row>
    <row r="2588" spans="1:22" ht="13.5" x14ac:dyDescent="0.25">
      <c r="A2588" s="3">
        <f>RSI!A2588</f>
        <v>45775</v>
      </c>
      <c r="B2588" s="2">
        <f>RSI!B2588</f>
        <v>6.9523000000000001</v>
      </c>
      <c r="C2588" s="2">
        <f>RSI!I2588</f>
        <v>53.781979923021701</v>
      </c>
      <c r="D2588" s="2">
        <f>MACD!E2588</f>
        <v>-7.444612641133741E-2</v>
      </c>
      <c r="E2588" s="2">
        <f>MACD!F2588</f>
        <v>-3.149724688810393E-2</v>
      </c>
      <c r="F2588" s="2">
        <f>'Moving Avg'!D2588</f>
        <v>6.9522999999999993</v>
      </c>
      <c r="G2588" s="2">
        <f>'Moving Avg'!F2588</f>
        <v>6.8874699999999978</v>
      </c>
      <c r="H2588" s="2">
        <f>'Moving Avg'!G2588</f>
        <v>6.917723999999998</v>
      </c>
      <c r="I2588" s="2">
        <f>'Moving Avg'!H2588</f>
        <v>6.8225194999999985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25</v>
      </c>
      <c r="N2588" s="8">
        <f t="shared" si="401"/>
        <v>100</v>
      </c>
      <c r="O2588" s="8">
        <f t="shared" si="402"/>
        <v>50</v>
      </c>
      <c r="P2588" s="8">
        <f t="shared" si="403"/>
        <v>33</v>
      </c>
      <c r="Q2588" s="9">
        <f t="shared" si="404"/>
        <v>56.2</v>
      </c>
      <c r="R2588" s="9">
        <f t="shared" si="405"/>
        <v>50.75</v>
      </c>
      <c r="S2588" s="9">
        <f t="shared" si="406"/>
        <v>46.1</v>
      </c>
      <c r="T2588" s="9">
        <f t="shared" si="407"/>
        <v>52</v>
      </c>
      <c r="U2588" s="8">
        <f t="shared" si="408"/>
        <v>51.016666666666673</v>
      </c>
      <c r="V2588" s="8">
        <f t="shared" si="409"/>
        <v>51.262500000000003</v>
      </c>
    </row>
    <row r="2589" spans="1:22" ht="13.5" x14ac:dyDescent="0.25">
      <c r="A2589" s="3">
        <f>RSI!A2589</f>
        <v>45776</v>
      </c>
      <c r="B2589" s="2">
        <f>RSI!B2589</f>
        <v>6.9523000000000001</v>
      </c>
      <c r="C2589" s="2">
        <f>RSI!I2589</f>
        <v>53.781979923021701</v>
      </c>
      <c r="D2589" s="2">
        <f>MACD!E2589</f>
        <v>-6.1280319420580653E-2</v>
      </c>
      <c r="E2589" s="2">
        <f>MACD!F2589</f>
        <v>-3.7453861394599275E-2</v>
      </c>
      <c r="F2589" s="2">
        <f>'Moving Avg'!D2589</f>
        <v>6.9522999999999993</v>
      </c>
      <c r="G2589" s="2">
        <f>'Moving Avg'!F2589</f>
        <v>6.8884099999999977</v>
      </c>
      <c r="H2589" s="2">
        <f>'Moving Avg'!G2589</f>
        <v>6.917723999999998</v>
      </c>
      <c r="I2589" s="2">
        <f>'Moving Avg'!H2589</f>
        <v>6.8303644999999991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25</v>
      </c>
      <c r="N2589" s="8">
        <f t="shared" si="401"/>
        <v>100</v>
      </c>
      <c r="O2589" s="8">
        <f t="shared" si="402"/>
        <v>50</v>
      </c>
      <c r="P2589" s="8">
        <f t="shared" si="403"/>
        <v>33</v>
      </c>
      <c r="Q2589" s="9">
        <f t="shared" si="404"/>
        <v>56.2</v>
      </c>
      <c r="R2589" s="9">
        <f t="shared" si="405"/>
        <v>50.75</v>
      </c>
      <c r="S2589" s="9">
        <f t="shared" si="406"/>
        <v>46.1</v>
      </c>
      <c r="T2589" s="9">
        <f t="shared" si="407"/>
        <v>52</v>
      </c>
      <c r="U2589" s="8">
        <f t="shared" si="408"/>
        <v>51.016666666666673</v>
      </c>
      <c r="V2589" s="8">
        <f t="shared" si="409"/>
        <v>51.262500000000003</v>
      </c>
    </row>
    <row r="2590" spans="1:22" ht="13.5" x14ac:dyDescent="0.25">
      <c r="A2590" s="3">
        <f>RSI!A2590</f>
        <v>45777</v>
      </c>
      <c r="B2590" s="2">
        <f>RSI!B2590</f>
        <v>6.9523000000000001</v>
      </c>
      <c r="C2590" s="2">
        <f>RSI!I2590</f>
        <v>53.781979923021701</v>
      </c>
      <c r="D2590" s="2">
        <f>MACD!E2590</f>
        <v>-4.8927845915906154E-2</v>
      </c>
      <c r="E2590" s="2">
        <f>MACD!F2590</f>
        <v>-3.9748658298860651E-2</v>
      </c>
      <c r="F2590" s="2">
        <f>'Moving Avg'!D2590</f>
        <v>6.9522999999999993</v>
      </c>
      <c r="G2590" s="2">
        <f>'Moving Avg'!F2590</f>
        <v>6.8893499999999976</v>
      </c>
      <c r="H2590" s="2">
        <f>'Moving Avg'!G2590</f>
        <v>6.9177239999999971</v>
      </c>
      <c r="I2590" s="2">
        <f>'Moving Avg'!H2590</f>
        <v>6.8370349999999984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25</v>
      </c>
      <c r="N2590" s="8">
        <f t="shared" si="401"/>
        <v>45</v>
      </c>
      <c r="O2590" s="8">
        <f t="shared" si="402"/>
        <v>50</v>
      </c>
      <c r="P2590" s="8">
        <f t="shared" si="403"/>
        <v>33</v>
      </c>
      <c r="Q2590" s="9">
        <f t="shared" si="404"/>
        <v>36.950000000000003</v>
      </c>
      <c r="R2590" s="9">
        <f t="shared" si="405"/>
        <v>39.75</v>
      </c>
      <c r="S2590" s="9">
        <f t="shared" si="406"/>
        <v>37.85</v>
      </c>
      <c r="T2590" s="9">
        <f t="shared" si="407"/>
        <v>38.25</v>
      </c>
      <c r="U2590" s="8">
        <f t="shared" si="408"/>
        <v>38.183333333333337</v>
      </c>
      <c r="V2590" s="8">
        <f t="shared" si="409"/>
        <v>38.200000000000003</v>
      </c>
    </row>
    <row r="2591" spans="1:22" ht="13.5" x14ac:dyDescent="0.25">
      <c r="A2591" s="3">
        <f>RSI!A2591</f>
        <v>45779</v>
      </c>
      <c r="B2591" s="2">
        <f>RSI!B2591</f>
        <v>6.9523000000000001</v>
      </c>
      <c r="C2591" s="2">
        <f>RSI!I2591</f>
        <v>53.781979923021694</v>
      </c>
      <c r="D2591" s="2">
        <f>MACD!E2591</f>
        <v>-3.8692399769328922E-2</v>
      </c>
      <c r="E2591" s="2">
        <f>MACD!F2591</f>
        <v>-3.9537406592954308E-2</v>
      </c>
      <c r="F2591" s="2">
        <f>'Moving Avg'!D2591</f>
        <v>6.9522999999999993</v>
      </c>
      <c r="G2591" s="2">
        <f>'Moving Avg'!F2591</f>
        <v>6.9057899999999979</v>
      </c>
      <c r="H2591" s="2">
        <f>'Moving Avg'!G2591</f>
        <v>6.9177239999999962</v>
      </c>
      <c r="I2591" s="2">
        <f>'Moving Avg'!H2591</f>
        <v>6.8437054999999987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25</v>
      </c>
      <c r="N2591" s="8">
        <f t="shared" si="401"/>
        <v>0</v>
      </c>
      <c r="O2591" s="8">
        <f t="shared" si="402"/>
        <v>50</v>
      </c>
      <c r="P2591" s="8">
        <f t="shared" si="403"/>
        <v>33</v>
      </c>
      <c r="Q2591" s="9">
        <f t="shared" si="404"/>
        <v>21.2</v>
      </c>
      <c r="R2591" s="9">
        <f t="shared" si="405"/>
        <v>30.75</v>
      </c>
      <c r="S2591" s="9">
        <f t="shared" si="406"/>
        <v>31.1</v>
      </c>
      <c r="T2591" s="9">
        <f t="shared" si="407"/>
        <v>27</v>
      </c>
      <c r="U2591" s="8">
        <f t="shared" si="408"/>
        <v>27.683333333333337</v>
      </c>
      <c r="V2591" s="8">
        <f t="shared" si="409"/>
        <v>27.512500000000003</v>
      </c>
    </row>
    <row r="2592" spans="1:22" ht="13.5" x14ac:dyDescent="0.25">
      <c r="A2592" s="3">
        <f>RSI!A2592</f>
        <v>45782</v>
      </c>
      <c r="B2592" s="2">
        <f>RSI!B2592</f>
        <v>6.9523000000000001</v>
      </c>
      <c r="C2592" s="2">
        <f>RSI!I2592</f>
        <v>53.781979923021694</v>
      </c>
      <c r="D2592" s="2">
        <f>MACD!E2592</f>
        <v>-3.0232236551704261E-2</v>
      </c>
      <c r="E2592" s="2">
        <f>MACD!F2592</f>
        <v>-3.7676372584704299E-2</v>
      </c>
      <c r="F2592" s="2">
        <f>'Moving Avg'!D2592</f>
        <v>6.9522999999999993</v>
      </c>
      <c r="G2592" s="2">
        <f>'Moving Avg'!F2592</f>
        <v>6.9076699999999986</v>
      </c>
      <c r="H2592" s="2">
        <f>'Moving Avg'!G2592</f>
        <v>6.9177239999999962</v>
      </c>
      <c r="I2592" s="2">
        <f>'Moving Avg'!H2592</f>
        <v>6.8502819999999982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25</v>
      </c>
      <c r="N2592" s="8">
        <f t="shared" si="401"/>
        <v>0</v>
      </c>
      <c r="O2592" s="8">
        <f t="shared" si="402"/>
        <v>50</v>
      </c>
      <c r="P2592" s="8">
        <f t="shared" si="403"/>
        <v>33</v>
      </c>
      <c r="Q2592" s="9">
        <f t="shared" si="404"/>
        <v>21.2</v>
      </c>
      <c r="R2592" s="9">
        <f t="shared" si="405"/>
        <v>30.75</v>
      </c>
      <c r="S2592" s="9">
        <f t="shared" si="406"/>
        <v>31.1</v>
      </c>
      <c r="T2592" s="9">
        <f t="shared" si="407"/>
        <v>27</v>
      </c>
      <c r="U2592" s="8">
        <f t="shared" si="408"/>
        <v>27.683333333333337</v>
      </c>
      <c r="V2592" s="8">
        <f t="shared" si="409"/>
        <v>27.512500000000003</v>
      </c>
    </row>
    <row r="2593" spans="1:22" ht="13.5" x14ac:dyDescent="0.25">
      <c r="A2593" s="3">
        <f>RSI!A2593</f>
        <v>45783</v>
      </c>
      <c r="B2593" s="2">
        <f>RSI!B2593</f>
        <v>6.9523000000000001</v>
      </c>
      <c r="C2593" s="2">
        <f>RSI!I2593</f>
        <v>53.781979923021694</v>
      </c>
      <c r="D2593" s="2">
        <f>MACD!E2593</f>
        <v>-2.3259376634173101E-2</v>
      </c>
      <c r="E2593" s="2">
        <f>MACD!F2593</f>
        <v>-3.479297339459806E-2</v>
      </c>
      <c r="F2593" s="2">
        <f>'Moving Avg'!D2593</f>
        <v>6.9522999999999993</v>
      </c>
      <c r="G2593" s="2">
        <f>'Moving Avg'!F2593</f>
        <v>6.9095499999999985</v>
      </c>
      <c r="H2593" s="2">
        <f>'Moving Avg'!G2593</f>
        <v>6.9179119999999967</v>
      </c>
      <c r="I2593" s="2">
        <f>'Moving Avg'!H2593</f>
        <v>6.8568584999999986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25</v>
      </c>
      <c r="N2593" s="8">
        <f t="shared" si="401"/>
        <v>0</v>
      </c>
      <c r="O2593" s="8">
        <f t="shared" si="402"/>
        <v>50</v>
      </c>
      <c r="P2593" s="8">
        <f t="shared" si="403"/>
        <v>33</v>
      </c>
      <c r="Q2593" s="9">
        <f t="shared" si="404"/>
        <v>21.2</v>
      </c>
      <c r="R2593" s="9">
        <f t="shared" si="405"/>
        <v>30.75</v>
      </c>
      <c r="S2593" s="9">
        <f t="shared" si="406"/>
        <v>31.1</v>
      </c>
      <c r="T2593" s="9">
        <f t="shared" si="407"/>
        <v>27</v>
      </c>
      <c r="U2593" s="8">
        <f t="shared" si="408"/>
        <v>27.683333333333337</v>
      </c>
      <c r="V2593" s="8">
        <f t="shared" si="409"/>
        <v>27.512500000000003</v>
      </c>
    </row>
    <row r="2594" spans="1:22" ht="13.5" x14ac:dyDescent="0.25">
      <c r="A2594" s="3">
        <f>RSI!A2594</f>
        <v>45784</v>
      </c>
      <c r="B2594" s="2">
        <f>RSI!B2594</f>
        <v>6.9523000000000001</v>
      </c>
      <c r="C2594" s="2">
        <f>RSI!I2594</f>
        <v>53.781979923021694</v>
      </c>
      <c r="D2594" s="2">
        <f>MACD!E2594</f>
        <v>-1.7531245626029701E-2</v>
      </c>
      <c r="E2594" s="2">
        <f>MACD!F2594</f>
        <v>-3.1340627840884393E-2</v>
      </c>
      <c r="F2594" s="2">
        <f>'Moving Avg'!D2594</f>
        <v>6.9522999999999993</v>
      </c>
      <c r="G2594" s="2">
        <f>'Moving Avg'!F2594</f>
        <v>6.921294999999998</v>
      </c>
      <c r="H2594" s="2">
        <f>'Moving Avg'!G2594</f>
        <v>6.9180999999999964</v>
      </c>
      <c r="I2594" s="2">
        <f>'Moving Avg'!H2594</f>
        <v>6.8621664999999972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25</v>
      </c>
      <c r="N2594" s="8">
        <f t="shared" si="401"/>
        <v>0</v>
      </c>
      <c r="O2594" s="8">
        <f t="shared" si="402"/>
        <v>50</v>
      </c>
      <c r="P2594" s="8">
        <f t="shared" si="403"/>
        <v>33</v>
      </c>
      <c r="Q2594" s="9">
        <f t="shared" si="404"/>
        <v>21.2</v>
      </c>
      <c r="R2594" s="9">
        <f t="shared" si="405"/>
        <v>30.75</v>
      </c>
      <c r="S2594" s="9">
        <f t="shared" si="406"/>
        <v>31.1</v>
      </c>
      <c r="T2594" s="9">
        <f t="shared" si="407"/>
        <v>27</v>
      </c>
      <c r="U2594" s="8">
        <f t="shared" si="408"/>
        <v>27.683333333333337</v>
      </c>
      <c r="V2594" s="8">
        <f t="shared" si="409"/>
        <v>27.512500000000003</v>
      </c>
    </row>
    <row r="2595" spans="1:22" ht="13.5" x14ac:dyDescent="0.25">
      <c r="A2595" s="3">
        <f>RSI!A2595</f>
        <v>45785</v>
      </c>
      <c r="B2595" s="2">
        <f>RSI!B2595</f>
        <v>6.9523000000000001</v>
      </c>
      <c r="C2595" s="2">
        <f>RSI!I2595</f>
        <v>53.781979923021687</v>
      </c>
      <c r="D2595" s="2">
        <f>MACD!E2595</f>
        <v>-1.2843607421632264E-2</v>
      </c>
      <c r="E2595" s="2">
        <f>MACD!F2595</f>
        <v>-2.764122375703397E-2</v>
      </c>
      <c r="F2595" s="2">
        <f>'Moving Avg'!D2595</f>
        <v>6.9522999999999993</v>
      </c>
      <c r="G2595" s="2">
        <f>'Moving Avg'!F2595</f>
        <v>6.9330399999999983</v>
      </c>
      <c r="H2595" s="2">
        <f>'Moving Avg'!G2595</f>
        <v>6.9199779999999969</v>
      </c>
      <c r="I2595" s="2">
        <f>'Moving Avg'!H2595</f>
        <v>6.8674744999999975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  <c r="M2595" s="8">
        <f t="shared" si="400"/>
        <v>25</v>
      </c>
      <c r="N2595" s="8">
        <f t="shared" si="401"/>
        <v>0</v>
      </c>
      <c r="O2595" s="8">
        <f t="shared" si="402"/>
        <v>50</v>
      </c>
      <c r="P2595" s="8">
        <f t="shared" si="403"/>
        <v>33</v>
      </c>
      <c r="Q2595" s="9">
        <f t="shared" si="404"/>
        <v>21.2</v>
      </c>
      <c r="R2595" s="9">
        <f t="shared" si="405"/>
        <v>30.75</v>
      </c>
      <c r="S2595" s="9">
        <f t="shared" si="406"/>
        <v>31.1</v>
      </c>
      <c r="T2595" s="9">
        <f t="shared" si="407"/>
        <v>27</v>
      </c>
      <c r="U2595" s="8">
        <f t="shared" si="408"/>
        <v>27.683333333333337</v>
      </c>
      <c r="V2595" s="8">
        <f t="shared" si="409"/>
        <v>27.512500000000003</v>
      </c>
    </row>
    <row r="2596" spans="1:22" ht="13.5" x14ac:dyDescent="0.25">
      <c r="A2596" s="3">
        <f>RSI!A2596</f>
        <v>45786</v>
      </c>
      <c r="B2596" s="2">
        <f>RSI!B2596</f>
        <v>6.9992999999999999</v>
      </c>
      <c r="C2596" s="2">
        <f>RSI!I2596</f>
        <v>59.741562793363826</v>
      </c>
      <c r="D2596" s="2">
        <f>MACD!E2596</f>
        <v>-1.2506071991730927E-2</v>
      </c>
      <c r="E2596" s="2">
        <f>MACD!F2596</f>
        <v>-2.4614193403973361E-2</v>
      </c>
      <c r="F2596" s="2">
        <f>'Moving Avg'!D2596</f>
        <v>6.9617000000000004</v>
      </c>
      <c r="G2596" s="2">
        <f>'Moving Avg'!F2596</f>
        <v>6.9447849999999978</v>
      </c>
      <c r="H2596" s="2">
        <f>'Moving Avg'!G2596</f>
        <v>6.9227959999999973</v>
      </c>
      <c r="I2596" s="2">
        <f>'Moving Avg'!H2596</f>
        <v>6.873017499999996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  <c r="M2596" s="8">
        <f t="shared" si="400"/>
        <v>25</v>
      </c>
      <c r="N2596" s="8">
        <f t="shared" si="401"/>
        <v>0</v>
      </c>
      <c r="O2596" s="8">
        <f t="shared" si="402"/>
        <v>50</v>
      </c>
      <c r="P2596" s="8">
        <f t="shared" si="403"/>
        <v>83.5</v>
      </c>
      <c r="Q2596" s="9">
        <f t="shared" si="404"/>
        <v>28.774999999999999</v>
      </c>
      <c r="R2596" s="9">
        <f t="shared" si="405"/>
        <v>43.375</v>
      </c>
      <c r="S2596" s="9">
        <f t="shared" si="406"/>
        <v>53.825000000000003</v>
      </c>
      <c r="T2596" s="9">
        <f t="shared" si="407"/>
        <v>39.625</v>
      </c>
      <c r="U2596" s="8">
        <f t="shared" si="408"/>
        <v>41.991666666666667</v>
      </c>
      <c r="V2596" s="8">
        <f t="shared" si="409"/>
        <v>41.400000000000006</v>
      </c>
    </row>
    <row r="2597" spans="1:22" ht="13.5" x14ac:dyDescent="0.25">
      <c r="A2597" s="3">
        <f>RSI!A2597</f>
        <v>45789</v>
      </c>
      <c r="B2597" s="2">
        <f>RSI!B2597</f>
        <v>6.9992999999999999</v>
      </c>
      <c r="C2597" s="2">
        <f>RSI!I2597</f>
        <v>59.741562793363826</v>
      </c>
      <c r="D2597" s="2">
        <f>MACD!E2597</f>
        <v>-1.2634714353013443E-2</v>
      </c>
      <c r="E2597" s="2">
        <f>MACD!F2597</f>
        <v>-2.221829759378138E-2</v>
      </c>
      <c r="F2597" s="2">
        <f>'Moving Avg'!D2597</f>
        <v>6.9710999999999999</v>
      </c>
      <c r="G2597" s="2">
        <f>'Moving Avg'!F2597</f>
        <v>6.9471349999999976</v>
      </c>
      <c r="H2597" s="2">
        <f>'Moving Avg'!G2597</f>
        <v>6.9246759999999972</v>
      </c>
      <c r="I2597" s="2">
        <f>'Moving Avg'!H2597</f>
        <v>6.8774799999999958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  <c r="M2597" s="8">
        <f t="shared" si="400"/>
        <v>25</v>
      </c>
      <c r="N2597" s="8">
        <f t="shared" si="401"/>
        <v>0</v>
      </c>
      <c r="O2597" s="8">
        <f t="shared" si="402"/>
        <v>50</v>
      </c>
      <c r="P2597" s="8">
        <f t="shared" si="403"/>
        <v>83.5</v>
      </c>
      <c r="Q2597" s="9">
        <f t="shared" si="404"/>
        <v>28.774999999999999</v>
      </c>
      <c r="R2597" s="9">
        <f t="shared" si="405"/>
        <v>43.375</v>
      </c>
      <c r="S2597" s="9">
        <f t="shared" si="406"/>
        <v>53.825000000000003</v>
      </c>
      <c r="T2597" s="9">
        <f t="shared" si="407"/>
        <v>39.625</v>
      </c>
      <c r="U2597" s="8">
        <f t="shared" si="408"/>
        <v>41.991666666666667</v>
      </c>
      <c r="V2597" s="8">
        <f t="shared" si="409"/>
        <v>41.400000000000006</v>
      </c>
    </row>
    <row r="2598" spans="1:22" ht="13.5" x14ac:dyDescent="0.25">
      <c r="A2598" s="3">
        <f>RSI!A2598</f>
        <v>45790</v>
      </c>
      <c r="B2598" s="2">
        <f>RSI!B2598</f>
        <v>6.9992999999999999</v>
      </c>
      <c r="C2598" s="2">
        <f>RSI!I2598</f>
        <v>59.741562793363826</v>
      </c>
      <c r="D2598" s="2">
        <f>MACD!E2598</f>
        <v>-1.312712971466734E-2</v>
      </c>
      <c r="E2598" s="2">
        <f>MACD!F2598</f>
        <v>-2.0400064017958571E-2</v>
      </c>
      <c r="F2598" s="2">
        <f>'Moving Avg'!D2598</f>
        <v>6.9804999999999993</v>
      </c>
      <c r="G2598" s="2">
        <f>'Moving Avg'!F2598</f>
        <v>6.958879999999998</v>
      </c>
      <c r="H2598" s="2">
        <f>'Moving Avg'!G2598</f>
        <v>6.9265559999999979</v>
      </c>
      <c r="I2598" s="2">
        <f>'Moving Avg'!H2598</f>
        <v>6.8817079999999953</v>
      </c>
      <c r="J2598" s="6" t="str">
        <f>OBV!F2598</f>
        <v>BULLISH</v>
      </c>
      <c r="K2598" s="6" t="str">
        <f>OBV!G2598</f>
        <v>NEUTRAL</v>
      </c>
      <c r="L2598" s="6" t="str">
        <f>OBV!H2598</f>
        <v>CONFIRMED BULLISH</v>
      </c>
      <c r="M2598" s="8">
        <f t="shared" si="400"/>
        <v>25</v>
      </c>
      <c r="N2598" s="8">
        <f t="shared" si="401"/>
        <v>0</v>
      </c>
      <c r="O2598" s="8">
        <f t="shared" si="402"/>
        <v>50</v>
      </c>
      <c r="P2598" s="8">
        <f t="shared" si="403"/>
        <v>83.5</v>
      </c>
      <c r="Q2598" s="9">
        <f t="shared" si="404"/>
        <v>28.774999999999999</v>
      </c>
      <c r="R2598" s="9">
        <f t="shared" si="405"/>
        <v>43.375</v>
      </c>
      <c r="S2598" s="9">
        <f t="shared" si="406"/>
        <v>53.825000000000003</v>
      </c>
      <c r="T2598" s="9">
        <f t="shared" si="407"/>
        <v>39.625</v>
      </c>
      <c r="U2598" s="8">
        <f t="shared" si="408"/>
        <v>41.991666666666667</v>
      </c>
      <c r="V2598" s="8">
        <f t="shared" si="409"/>
        <v>41.400000000000006</v>
      </c>
    </row>
    <row r="2599" spans="1:22" ht="13.5" x14ac:dyDescent="0.25">
      <c r="A2599" s="3">
        <f>RSI!A2599</f>
        <v>45791</v>
      </c>
      <c r="B2599" s="2">
        <f>RSI!B2599</f>
        <v>6.9992999999999999</v>
      </c>
      <c r="C2599" s="2">
        <f>RSI!I2599</f>
        <v>59.741562793363826</v>
      </c>
      <c r="D2599" s="2">
        <f>MACD!E2599</f>
        <v>-1.389894084172294E-2</v>
      </c>
      <c r="E2599" s="2">
        <f>MACD!F2599</f>
        <v>-1.9099839382711446E-2</v>
      </c>
      <c r="F2599" s="2">
        <f>'Moving Avg'!D2599</f>
        <v>6.9898999999999987</v>
      </c>
      <c r="G2599" s="2">
        <f>'Moving Avg'!F2599</f>
        <v>6.9616999999999987</v>
      </c>
      <c r="H2599" s="2">
        <f>'Moving Avg'!G2599</f>
        <v>6.9284359999999978</v>
      </c>
      <c r="I2599" s="2">
        <f>'Moving Avg'!H2599</f>
        <v>6.8859359999999956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  <c r="M2599" s="8">
        <f t="shared" si="400"/>
        <v>25</v>
      </c>
      <c r="N2599" s="8">
        <f t="shared" si="401"/>
        <v>0</v>
      </c>
      <c r="O2599" s="8">
        <f t="shared" si="402"/>
        <v>50</v>
      </c>
      <c r="P2599" s="8">
        <f t="shared" si="403"/>
        <v>83.5</v>
      </c>
      <c r="Q2599" s="9">
        <f t="shared" si="404"/>
        <v>28.774999999999999</v>
      </c>
      <c r="R2599" s="9">
        <f t="shared" si="405"/>
        <v>43.375</v>
      </c>
      <c r="S2599" s="9">
        <f t="shared" si="406"/>
        <v>53.825000000000003</v>
      </c>
      <c r="T2599" s="9">
        <f t="shared" si="407"/>
        <v>39.625</v>
      </c>
      <c r="U2599" s="8">
        <f t="shared" si="408"/>
        <v>41.991666666666667</v>
      </c>
      <c r="V2599" s="8">
        <f t="shared" si="409"/>
        <v>41.400000000000006</v>
      </c>
    </row>
    <row r="2600" spans="1:22" ht="13.5" x14ac:dyDescent="0.25">
      <c r="A2600" s="3">
        <f>RSI!A2600</f>
        <v>45792</v>
      </c>
      <c r="B2600" s="2">
        <f>RSI!B2600</f>
        <v>6.9992999999999999</v>
      </c>
      <c r="C2600" s="2">
        <f>RSI!I2600</f>
        <v>59.741562793363826</v>
      </c>
      <c r="D2600" s="2">
        <f>MACD!E2600</f>
        <v>-1.4880856216575644E-2</v>
      </c>
      <c r="E2600" s="2">
        <f>MACD!F2600</f>
        <v>-1.8256042749484287E-2</v>
      </c>
      <c r="F2600" s="2">
        <f>'Moving Avg'!D2600</f>
        <v>6.9992999999999999</v>
      </c>
      <c r="G2600" s="2">
        <f>'Moving Avg'!F2600</f>
        <v>6.9640499999999985</v>
      </c>
      <c r="H2600" s="2">
        <f>'Moving Avg'!G2600</f>
        <v>6.9293759999999986</v>
      </c>
      <c r="I2600" s="2">
        <f>'Moving Avg'!H2600</f>
        <v>6.8901639999999951</v>
      </c>
      <c r="J2600" s="6" t="str">
        <f>OBV!F2600</f>
        <v>BULLISH</v>
      </c>
      <c r="K2600" s="6" t="str">
        <f>OBV!G2600</f>
        <v>NEUTRAL</v>
      </c>
      <c r="L2600" s="6" t="str">
        <f>OBV!H2600</f>
        <v>CONFIRMED BULLISH</v>
      </c>
      <c r="M2600" s="8">
        <f t="shared" si="400"/>
        <v>25</v>
      </c>
      <c r="N2600" s="8">
        <f t="shared" si="401"/>
        <v>0</v>
      </c>
      <c r="O2600" s="8">
        <f t="shared" si="402"/>
        <v>50</v>
      </c>
      <c r="P2600" s="8">
        <f t="shared" si="403"/>
        <v>83.5</v>
      </c>
      <c r="Q2600" s="9">
        <f t="shared" si="404"/>
        <v>28.774999999999999</v>
      </c>
      <c r="R2600" s="9">
        <f t="shared" si="405"/>
        <v>43.375</v>
      </c>
      <c r="S2600" s="9">
        <f t="shared" si="406"/>
        <v>53.825000000000003</v>
      </c>
      <c r="T2600" s="9">
        <f t="shared" si="407"/>
        <v>39.625</v>
      </c>
      <c r="U2600" s="8">
        <f t="shared" si="408"/>
        <v>41.991666666666667</v>
      </c>
      <c r="V2600" s="8">
        <f t="shared" si="409"/>
        <v>41.400000000000006</v>
      </c>
    </row>
    <row r="2601" spans="1:22" ht="13.5" x14ac:dyDescent="0.25">
      <c r="A2601" s="3">
        <f>RSI!A2601</f>
        <v>45793</v>
      </c>
      <c r="B2601" s="2">
        <f>RSI!B2601</f>
        <v>6.9992999999999999</v>
      </c>
      <c r="C2601" s="2">
        <f>RSI!I2601</f>
        <v>59.741562793363826</v>
      </c>
      <c r="D2601" s="2">
        <f>MACD!E2601</f>
        <v>-1.6016193262781364E-2</v>
      </c>
      <c r="E2601" s="2">
        <f>MACD!F2601</f>
        <v>-1.7808072852143704E-2</v>
      </c>
      <c r="F2601" s="2">
        <f>'Moving Avg'!D2601</f>
        <v>6.9992999999999999</v>
      </c>
      <c r="G2601" s="2">
        <f>'Moving Avg'!F2601</f>
        <v>6.9664000000000001</v>
      </c>
      <c r="H2601" s="2">
        <f>'Moving Avg'!G2601</f>
        <v>6.9303159999999995</v>
      </c>
      <c r="I2601" s="2">
        <f>'Moving Avg'!H2601</f>
        <v>6.8946264999999949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25</v>
      </c>
      <c r="N2601" s="8">
        <f t="shared" si="401"/>
        <v>0</v>
      </c>
      <c r="O2601" s="8">
        <f t="shared" si="402"/>
        <v>50</v>
      </c>
      <c r="P2601" s="8">
        <f t="shared" si="403"/>
        <v>33</v>
      </c>
      <c r="Q2601" s="9">
        <f t="shared" si="404"/>
        <v>21.2</v>
      </c>
      <c r="R2601" s="9">
        <f t="shared" si="405"/>
        <v>30.75</v>
      </c>
      <c r="S2601" s="9">
        <f t="shared" si="406"/>
        <v>31.1</v>
      </c>
      <c r="T2601" s="9">
        <f t="shared" si="407"/>
        <v>27</v>
      </c>
      <c r="U2601" s="8">
        <f t="shared" si="408"/>
        <v>27.683333333333337</v>
      </c>
      <c r="V2601" s="8">
        <f t="shared" si="409"/>
        <v>27.512500000000003</v>
      </c>
    </row>
    <row r="2602" spans="1:22" ht="13.5" x14ac:dyDescent="0.25">
      <c r="A2602" s="3">
        <f>RSI!A2602</f>
        <v>45796</v>
      </c>
      <c r="B2602" s="2">
        <f>RSI!B2602</f>
        <v>6.9992999999999999</v>
      </c>
      <c r="C2602" s="2">
        <f>RSI!I2602</f>
        <v>59.741562793363826</v>
      </c>
      <c r="D2602" s="2">
        <f>MACD!E2602</f>
        <v>-1.7258794159235258E-2</v>
      </c>
      <c r="E2602" s="2">
        <f>MACD!F2602</f>
        <v>-1.7698217113562016E-2</v>
      </c>
      <c r="F2602" s="2">
        <f>'Moving Avg'!D2602</f>
        <v>6.9992999999999999</v>
      </c>
      <c r="G2602" s="2">
        <f>'Moving Avg'!F2602</f>
        <v>6.96875</v>
      </c>
      <c r="H2602" s="2">
        <f>'Moving Avg'!G2602</f>
        <v>6.9312559999999994</v>
      </c>
      <c r="I2602" s="2">
        <f>'Moving Avg'!H2602</f>
        <v>6.8990889999999956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25</v>
      </c>
      <c r="N2602" s="8">
        <f t="shared" si="401"/>
        <v>0</v>
      </c>
      <c r="O2602" s="8">
        <f t="shared" si="402"/>
        <v>50</v>
      </c>
      <c r="P2602" s="8">
        <f t="shared" si="403"/>
        <v>33</v>
      </c>
      <c r="Q2602" s="9">
        <f t="shared" si="404"/>
        <v>21.2</v>
      </c>
      <c r="R2602" s="9">
        <f t="shared" si="405"/>
        <v>30.75</v>
      </c>
      <c r="S2602" s="9">
        <f t="shared" si="406"/>
        <v>31.1</v>
      </c>
      <c r="T2602" s="9">
        <f t="shared" si="407"/>
        <v>27</v>
      </c>
      <c r="U2602" s="8">
        <f t="shared" si="408"/>
        <v>27.683333333333337</v>
      </c>
      <c r="V2602" s="8">
        <f t="shared" si="409"/>
        <v>27.512500000000003</v>
      </c>
    </row>
    <row r="2603" spans="1:22" ht="13.5" x14ac:dyDescent="0.25">
      <c r="A2603" s="3">
        <f>RSI!A2603</f>
        <v>45797</v>
      </c>
      <c r="B2603" s="2">
        <f>RSI!B2603</f>
        <v>6.9992999999999999</v>
      </c>
      <c r="C2603" s="2">
        <f>RSI!I2603</f>
        <v>59.741562793363826</v>
      </c>
      <c r="D2603" s="2">
        <f>MACD!E2603</f>
        <v>-1.8571272990825172E-2</v>
      </c>
      <c r="E2603" s="2">
        <f>MACD!F2603</f>
        <v>-1.7872828289014649E-2</v>
      </c>
      <c r="F2603" s="2">
        <f>'Moving Avg'!D2603</f>
        <v>6.9992999999999999</v>
      </c>
      <c r="G2603" s="2">
        <f>'Moving Avg'!F2603</f>
        <v>6.9711000000000016</v>
      </c>
      <c r="H2603" s="2">
        <f>'Moving Avg'!G2603</f>
        <v>6.9321960000000002</v>
      </c>
      <c r="I2603" s="2">
        <f>'Moving Avg'!H2603</f>
        <v>6.9044909999999948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25</v>
      </c>
      <c r="N2603" s="8">
        <f t="shared" si="401"/>
        <v>45</v>
      </c>
      <c r="O2603" s="8">
        <f t="shared" si="402"/>
        <v>50</v>
      </c>
      <c r="P2603" s="8">
        <f t="shared" si="403"/>
        <v>33</v>
      </c>
      <c r="Q2603" s="9">
        <f t="shared" si="404"/>
        <v>36.950000000000003</v>
      </c>
      <c r="R2603" s="9">
        <f t="shared" si="405"/>
        <v>39.75</v>
      </c>
      <c r="S2603" s="9">
        <f t="shared" si="406"/>
        <v>37.85</v>
      </c>
      <c r="T2603" s="9">
        <f t="shared" si="407"/>
        <v>38.25</v>
      </c>
      <c r="U2603" s="8">
        <f t="shared" si="408"/>
        <v>38.183333333333337</v>
      </c>
      <c r="V2603" s="8">
        <f t="shared" si="409"/>
        <v>38.200000000000003</v>
      </c>
    </row>
    <row r="2604" spans="1:22" ht="13.5" x14ac:dyDescent="0.25">
      <c r="A2604" s="3">
        <f>RSI!A2604</f>
        <v>45798</v>
      </c>
      <c r="B2604" s="2">
        <f>RSI!B2604</f>
        <v>6.9992999999999999</v>
      </c>
      <c r="C2604" s="2">
        <f>RSI!I2604</f>
        <v>59.741562793363826</v>
      </c>
      <c r="D2604" s="2">
        <f>MACD!E2604</f>
        <v>-1.9923542468671229E-2</v>
      </c>
      <c r="E2604" s="2">
        <f>MACD!F2604</f>
        <v>-1.8282971124945965E-2</v>
      </c>
      <c r="F2604" s="2">
        <f>'Moving Avg'!D2604</f>
        <v>6.9992999999999999</v>
      </c>
      <c r="G2604" s="2">
        <f>'Moving Avg'!F2604</f>
        <v>6.9734500000000015</v>
      </c>
      <c r="H2604" s="2">
        <f>'Moving Avg'!G2604</f>
        <v>6.9331360000000011</v>
      </c>
      <c r="I2604" s="2">
        <f>'Moving Avg'!H2604</f>
        <v>6.908577999999995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25</v>
      </c>
      <c r="N2604" s="8">
        <f t="shared" si="401"/>
        <v>45</v>
      </c>
      <c r="O2604" s="8">
        <f t="shared" si="402"/>
        <v>50</v>
      </c>
      <c r="P2604" s="8">
        <f t="shared" si="403"/>
        <v>33</v>
      </c>
      <c r="Q2604" s="9">
        <f t="shared" si="404"/>
        <v>36.950000000000003</v>
      </c>
      <c r="R2604" s="9">
        <f t="shared" si="405"/>
        <v>39.75</v>
      </c>
      <c r="S2604" s="9">
        <f t="shared" si="406"/>
        <v>37.85</v>
      </c>
      <c r="T2604" s="9">
        <f t="shared" si="407"/>
        <v>38.25</v>
      </c>
      <c r="U2604" s="8">
        <f t="shared" si="408"/>
        <v>38.183333333333337</v>
      </c>
      <c r="V2604" s="8">
        <f t="shared" si="409"/>
        <v>38.200000000000003</v>
      </c>
    </row>
    <row r="2605" spans="1:22" ht="13.5" x14ac:dyDescent="0.25">
      <c r="A2605" s="3">
        <f>RSI!A2605</f>
        <v>45799</v>
      </c>
      <c r="B2605" s="2">
        <f>RSI!B2605</f>
        <v>6.9992999999999999</v>
      </c>
      <c r="C2605" s="2">
        <f>RSI!I2605</f>
        <v>59.741562793363826</v>
      </c>
      <c r="D2605" s="2">
        <f>MACD!E2605</f>
        <v>-2.1291576475887197E-2</v>
      </c>
      <c r="E2605" s="2">
        <f>MACD!F2605</f>
        <v>-1.8884692195134212E-2</v>
      </c>
      <c r="F2605" s="2">
        <f>'Moving Avg'!D2605</f>
        <v>6.9992999999999999</v>
      </c>
      <c r="G2605" s="2">
        <f>'Moving Avg'!F2605</f>
        <v>6.9758000000000022</v>
      </c>
      <c r="H2605" s="2">
        <f>'Moving Avg'!G2605</f>
        <v>6.934076000000001</v>
      </c>
      <c r="I2605" s="2">
        <f>'Moving Avg'!H2605</f>
        <v>6.911631499999995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25</v>
      </c>
      <c r="N2605" s="8">
        <f t="shared" si="401"/>
        <v>45</v>
      </c>
      <c r="O2605" s="8">
        <f t="shared" si="402"/>
        <v>50</v>
      </c>
      <c r="P2605" s="8">
        <f t="shared" si="403"/>
        <v>33</v>
      </c>
      <c r="Q2605" s="9">
        <f t="shared" si="404"/>
        <v>36.950000000000003</v>
      </c>
      <c r="R2605" s="9">
        <f t="shared" si="405"/>
        <v>39.75</v>
      </c>
      <c r="S2605" s="9">
        <f t="shared" si="406"/>
        <v>37.85</v>
      </c>
      <c r="T2605" s="9">
        <f t="shared" si="407"/>
        <v>38.25</v>
      </c>
      <c r="U2605" s="8">
        <f t="shared" si="408"/>
        <v>38.183333333333337</v>
      </c>
      <c r="V2605" s="8">
        <f t="shared" si="409"/>
        <v>38.200000000000003</v>
      </c>
    </row>
    <row r="2606" spans="1:22" ht="13.5" x14ac:dyDescent="0.25">
      <c r="A2606" s="3">
        <f>RSI!A2606</f>
        <v>45800</v>
      </c>
      <c r="B2606" s="2">
        <f>RSI!B2606</f>
        <v>6.9992999999999999</v>
      </c>
      <c r="C2606" s="2">
        <f>RSI!I2606</f>
        <v>59.741562793363826</v>
      </c>
      <c r="D2606" s="2">
        <f>MACD!E2606</f>
        <v>-1.5425602248197556E-2</v>
      </c>
      <c r="E2606" s="2">
        <f>MACD!F2606</f>
        <v>-1.8192874205746883E-2</v>
      </c>
      <c r="F2606" s="2">
        <f>'Moving Avg'!D2606</f>
        <v>6.9992999999999999</v>
      </c>
      <c r="G2606" s="2">
        <f>'Moving Avg'!F2606</f>
        <v>6.9781500000000021</v>
      </c>
      <c r="H2606" s="2">
        <f>'Moving Avg'!G2606</f>
        <v>6.9350160000000027</v>
      </c>
      <c r="I2606" s="2">
        <f>'Moving Avg'!H2606</f>
        <v>6.9137454999999957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25</v>
      </c>
      <c r="N2606" s="8">
        <f t="shared" si="401"/>
        <v>0</v>
      </c>
      <c r="O2606" s="8">
        <f t="shared" si="402"/>
        <v>50</v>
      </c>
      <c r="P2606" s="8">
        <f t="shared" si="403"/>
        <v>33</v>
      </c>
      <c r="Q2606" s="9">
        <f t="shared" si="404"/>
        <v>21.2</v>
      </c>
      <c r="R2606" s="9">
        <f t="shared" si="405"/>
        <v>30.75</v>
      </c>
      <c r="S2606" s="9">
        <f t="shared" si="406"/>
        <v>31.1</v>
      </c>
      <c r="T2606" s="9">
        <f t="shared" si="407"/>
        <v>27</v>
      </c>
      <c r="U2606" s="8">
        <f t="shared" si="408"/>
        <v>27.683333333333337</v>
      </c>
      <c r="V2606" s="8">
        <f t="shared" si="409"/>
        <v>27.512500000000003</v>
      </c>
    </row>
    <row r="2607" spans="1:22" ht="13.5" x14ac:dyDescent="0.25">
      <c r="A2607" s="3">
        <f>RSI!A2607</f>
        <v>45803</v>
      </c>
      <c r="B2607" s="2">
        <f>RSI!B2607</f>
        <v>6.9992999999999999</v>
      </c>
      <c r="C2607" s="2">
        <f>RSI!I2607</f>
        <v>59.741562793363826</v>
      </c>
      <c r="D2607" s="2">
        <f>MACD!E2607</f>
        <v>-1.0653963155298207E-2</v>
      </c>
      <c r="E2607" s="2">
        <f>MACD!F2607</f>
        <v>-1.6685091995657146E-2</v>
      </c>
      <c r="F2607" s="2">
        <f>'Moving Avg'!D2607</f>
        <v>6.9992999999999999</v>
      </c>
      <c r="G2607" s="2">
        <f>'Moving Avg'!F2607</f>
        <v>6.9805000000000019</v>
      </c>
      <c r="H2607" s="2">
        <f>'Moving Avg'!G2607</f>
        <v>6.9361440000000023</v>
      </c>
      <c r="I2607" s="2">
        <f>'Moving Avg'!H2607</f>
        <v>6.9158594999999954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25</v>
      </c>
      <c r="N2607" s="8">
        <f t="shared" si="401"/>
        <v>0</v>
      </c>
      <c r="O2607" s="8">
        <f t="shared" si="402"/>
        <v>50</v>
      </c>
      <c r="P2607" s="8">
        <f t="shared" si="403"/>
        <v>33</v>
      </c>
      <c r="Q2607" s="9">
        <f t="shared" si="404"/>
        <v>21.2</v>
      </c>
      <c r="R2607" s="9">
        <f t="shared" si="405"/>
        <v>30.75</v>
      </c>
      <c r="S2607" s="9">
        <f t="shared" si="406"/>
        <v>31.1</v>
      </c>
      <c r="T2607" s="9">
        <f t="shared" si="407"/>
        <v>27</v>
      </c>
      <c r="U2607" s="8">
        <f t="shared" si="408"/>
        <v>27.683333333333337</v>
      </c>
      <c r="V2607" s="8">
        <f t="shared" si="409"/>
        <v>27.512500000000003</v>
      </c>
    </row>
    <row r="2608" spans="1:22" ht="13.5" x14ac:dyDescent="0.25">
      <c r="A2608" s="3">
        <f>RSI!A2608</f>
        <v>45804</v>
      </c>
      <c r="B2608" s="2">
        <f>RSI!B2608</f>
        <v>6.9992999999999999</v>
      </c>
      <c r="C2608" s="2">
        <f>RSI!I2608</f>
        <v>59.741562793363826</v>
      </c>
      <c r="D2608" s="2">
        <f>MACD!E2608</f>
        <v>-6.794086792995202E-3</v>
      </c>
      <c r="E2608" s="2">
        <f>MACD!F2608</f>
        <v>-1.4706890955124759E-2</v>
      </c>
      <c r="F2608" s="2">
        <f>'Moving Avg'!D2608</f>
        <v>6.9992999999999999</v>
      </c>
      <c r="G2608" s="2">
        <f>'Moving Avg'!F2608</f>
        <v>6.9828500000000018</v>
      </c>
      <c r="H2608" s="2">
        <f>'Moving Avg'!G2608</f>
        <v>6.9370840000000031</v>
      </c>
      <c r="I2608" s="2">
        <f>'Moving Avg'!H2608</f>
        <v>6.9175504999999955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25</v>
      </c>
      <c r="N2608" s="8">
        <f t="shared" si="401"/>
        <v>0</v>
      </c>
      <c r="O2608" s="8">
        <f t="shared" si="402"/>
        <v>50</v>
      </c>
      <c r="P2608" s="8">
        <f t="shared" si="403"/>
        <v>33</v>
      </c>
      <c r="Q2608" s="9">
        <f t="shared" si="404"/>
        <v>21.2</v>
      </c>
      <c r="R2608" s="9">
        <f t="shared" si="405"/>
        <v>30.75</v>
      </c>
      <c r="S2608" s="9">
        <f t="shared" si="406"/>
        <v>31.1</v>
      </c>
      <c r="T2608" s="9">
        <f t="shared" si="407"/>
        <v>27</v>
      </c>
      <c r="U2608" s="8">
        <f t="shared" si="408"/>
        <v>27.683333333333337</v>
      </c>
      <c r="V2608" s="8">
        <f t="shared" si="409"/>
        <v>27.512500000000003</v>
      </c>
    </row>
    <row r="2609" spans="1:22" ht="13.5" x14ac:dyDescent="0.25">
      <c r="A2609" s="3">
        <f>RSI!A2609</f>
        <v>45805</v>
      </c>
      <c r="B2609" s="2">
        <f>RSI!B2609</f>
        <v>7.01</v>
      </c>
      <c r="C2609" s="2">
        <f>RSI!I2609</f>
        <v>62.617378697048309</v>
      </c>
      <c r="D2609" s="2">
        <f>MACD!E2609</f>
        <v>-4.4851342379939041E-3</v>
      </c>
      <c r="E2609" s="2">
        <f>MACD!F2609</f>
        <v>-1.266253961169859E-2</v>
      </c>
      <c r="F2609" s="2">
        <f>'Moving Avg'!D2609</f>
        <v>7.0014399999999997</v>
      </c>
      <c r="G2609" s="2">
        <f>'Moving Avg'!F2609</f>
        <v>6.9857350000000009</v>
      </c>
      <c r="H2609" s="2">
        <f>'Moving Avg'!G2609</f>
        <v>6.9382380000000037</v>
      </c>
      <c r="I2609" s="2">
        <f>'Moving Avg'!H2609</f>
        <v>6.9192949999999946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  <c r="M2609" s="8">
        <f t="shared" si="400"/>
        <v>25</v>
      </c>
      <c r="N2609" s="8">
        <f t="shared" si="401"/>
        <v>0</v>
      </c>
      <c r="O2609" s="8">
        <f t="shared" si="402"/>
        <v>50</v>
      </c>
      <c r="P2609" s="8">
        <f t="shared" si="403"/>
        <v>16.5</v>
      </c>
      <c r="Q2609" s="9">
        <f t="shared" si="404"/>
        <v>18.725000000000001</v>
      </c>
      <c r="R2609" s="9">
        <f t="shared" si="405"/>
        <v>26.625</v>
      </c>
      <c r="S2609" s="9">
        <f t="shared" si="406"/>
        <v>23.675000000000001</v>
      </c>
      <c r="T2609" s="9">
        <f t="shared" si="407"/>
        <v>22.875</v>
      </c>
      <c r="U2609" s="8">
        <f t="shared" si="408"/>
        <v>23.008333333333336</v>
      </c>
      <c r="V2609" s="8">
        <f t="shared" si="409"/>
        <v>22.975000000000001</v>
      </c>
    </row>
    <row r="2610" spans="1:22" ht="13.5" x14ac:dyDescent="0.25">
      <c r="A2610" s="3">
        <f>RSI!A2610</f>
        <v>45806</v>
      </c>
      <c r="B2610" s="2">
        <f>RSI!B2610</f>
        <v>7.01</v>
      </c>
      <c r="C2610" s="2">
        <f>RSI!I2610</f>
        <v>62.617378697048309</v>
      </c>
      <c r="D2610" s="2">
        <f>MACD!E2610</f>
        <v>-2.7469505070039091E-3</v>
      </c>
      <c r="E2610" s="2">
        <f>MACD!F2610</f>
        <v>-1.0679421790759655E-2</v>
      </c>
      <c r="F2610" s="2">
        <f>'Moving Avg'!D2610</f>
        <v>7.0035799999999995</v>
      </c>
      <c r="G2610" s="2">
        <f>'Moving Avg'!F2610</f>
        <v>6.9886200000000018</v>
      </c>
      <c r="H2610" s="2">
        <f>'Moving Avg'!G2610</f>
        <v>6.9393920000000024</v>
      </c>
      <c r="I2610" s="2">
        <f>'Moving Avg'!H2610</f>
        <v>6.9209924999999952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  <c r="M2610" s="8">
        <f t="shared" si="400"/>
        <v>25</v>
      </c>
      <c r="N2610" s="8">
        <f t="shared" si="401"/>
        <v>0</v>
      </c>
      <c r="O2610" s="8">
        <f t="shared" si="402"/>
        <v>50</v>
      </c>
      <c r="P2610" s="8">
        <f t="shared" si="403"/>
        <v>16.5</v>
      </c>
      <c r="Q2610" s="9">
        <f t="shared" si="404"/>
        <v>18.725000000000001</v>
      </c>
      <c r="R2610" s="9">
        <f t="shared" si="405"/>
        <v>26.625</v>
      </c>
      <c r="S2610" s="9">
        <f t="shared" si="406"/>
        <v>23.675000000000001</v>
      </c>
      <c r="T2610" s="9">
        <f t="shared" si="407"/>
        <v>22.875</v>
      </c>
      <c r="U2610" s="8">
        <f t="shared" si="408"/>
        <v>23.008333333333336</v>
      </c>
      <c r="V2610" s="8">
        <f t="shared" si="409"/>
        <v>22.975000000000001</v>
      </c>
    </row>
    <row r="2611" spans="1:22" ht="13.5" x14ac:dyDescent="0.25">
      <c r="A2611" s="3">
        <f>RSI!A2611</f>
        <v>45807</v>
      </c>
      <c r="B2611" s="2">
        <f>RSI!B2611</f>
        <v>7.01</v>
      </c>
      <c r="C2611" s="2">
        <f>RSI!I2611</f>
        <v>62.617378697048309</v>
      </c>
      <c r="D2611" s="2">
        <f>MACD!E2611</f>
        <v>-1.4757586891969154E-3</v>
      </c>
      <c r="E2611" s="2">
        <f>MACD!F2611</f>
        <v>-8.8386891704471081E-3</v>
      </c>
      <c r="F2611" s="2">
        <f>'Moving Avg'!D2611</f>
        <v>7.0057199999999993</v>
      </c>
      <c r="G2611" s="2">
        <f>'Moving Avg'!F2611</f>
        <v>6.991505000000001</v>
      </c>
      <c r="H2611" s="2">
        <f>'Moving Avg'!G2611</f>
        <v>6.940546000000003</v>
      </c>
      <c r="I2611" s="2">
        <f>'Moving Avg'!H2611</f>
        <v>6.9212339999999957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25</v>
      </c>
      <c r="N2611" s="8">
        <f t="shared" si="401"/>
        <v>0</v>
      </c>
      <c r="O2611" s="8">
        <f t="shared" si="402"/>
        <v>50</v>
      </c>
      <c r="P2611" s="8">
        <f t="shared" si="403"/>
        <v>16.5</v>
      </c>
      <c r="Q2611" s="9">
        <f t="shared" si="404"/>
        <v>18.725000000000001</v>
      </c>
      <c r="R2611" s="9">
        <f t="shared" si="405"/>
        <v>26.625</v>
      </c>
      <c r="S2611" s="9">
        <f t="shared" si="406"/>
        <v>23.675000000000001</v>
      </c>
      <c r="T2611" s="9">
        <f t="shared" si="407"/>
        <v>22.875</v>
      </c>
      <c r="U2611" s="8">
        <f t="shared" si="408"/>
        <v>23.008333333333336</v>
      </c>
      <c r="V2611" s="8">
        <f t="shared" si="409"/>
        <v>22.975000000000001</v>
      </c>
    </row>
    <row r="2612" spans="1:22" ht="13.5" x14ac:dyDescent="0.25">
      <c r="A2612" s="3">
        <f>RSI!A2612</f>
        <v>45810</v>
      </c>
      <c r="B2612" s="2">
        <f>RSI!B2612</f>
        <v>7.01</v>
      </c>
      <c r="C2612" s="2">
        <f>RSI!I2612</f>
        <v>62.617378697048309</v>
      </c>
      <c r="D2612" s="2">
        <f>MACD!E2612</f>
        <v>-5.8493024289063555E-4</v>
      </c>
      <c r="E2612" s="2">
        <f>MACD!F2612</f>
        <v>-7.1879373849358143E-3</v>
      </c>
      <c r="F2612" s="2">
        <f>'Moving Avg'!D2612</f>
        <v>7.0078599999999991</v>
      </c>
      <c r="G2612" s="2">
        <f>'Moving Avg'!F2612</f>
        <v>6.994390000000001</v>
      </c>
      <c r="H2612" s="2">
        <f>'Moving Avg'!G2612</f>
        <v>6.9417000000000018</v>
      </c>
      <c r="I2612" s="2">
        <f>'Moving Avg'!H2612</f>
        <v>6.9210524999999965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  <c r="M2612" s="8">
        <f t="shared" si="400"/>
        <v>25</v>
      </c>
      <c r="N2612" s="8">
        <f t="shared" si="401"/>
        <v>0</v>
      </c>
      <c r="O2612" s="8">
        <f t="shared" si="402"/>
        <v>50</v>
      </c>
      <c r="P2612" s="8">
        <f t="shared" si="403"/>
        <v>16.5</v>
      </c>
      <c r="Q2612" s="9">
        <f t="shared" si="404"/>
        <v>18.725000000000001</v>
      </c>
      <c r="R2612" s="9">
        <f t="shared" si="405"/>
        <v>26.625</v>
      </c>
      <c r="S2612" s="9">
        <f t="shared" si="406"/>
        <v>23.675000000000001</v>
      </c>
      <c r="T2612" s="9">
        <f t="shared" si="407"/>
        <v>22.875</v>
      </c>
      <c r="U2612" s="8">
        <f t="shared" si="408"/>
        <v>23.008333333333336</v>
      </c>
      <c r="V2612" s="8">
        <f t="shared" si="409"/>
        <v>22.975000000000001</v>
      </c>
    </row>
    <row r="2613" spans="1:22" ht="13.5" x14ac:dyDescent="0.25">
      <c r="A2613" s="3">
        <f>RSI!A2613</f>
        <v>45811</v>
      </c>
      <c r="B2613" s="2">
        <f>RSI!B2613</f>
        <v>7.01</v>
      </c>
      <c r="C2613" s="2">
        <f>RSI!I2613</f>
        <v>62.617378697048302</v>
      </c>
      <c r="D2613" s="2">
        <f>MACD!E2613</f>
        <v>-2.2591782018466233E-6</v>
      </c>
      <c r="E2613" s="2">
        <f>MACD!F2613</f>
        <v>-5.7508017435890218E-3</v>
      </c>
      <c r="F2613" s="2">
        <f>'Moving Avg'!D2613</f>
        <v>7.01</v>
      </c>
      <c r="G2613" s="2">
        <f>'Moving Avg'!F2613</f>
        <v>6.9972750000000001</v>
      </c>
      <c r="H2613" s="2">
        <f>'Moving Avg'!G2613</f>
        <v>6.9428540000000023</v>
      </c>
      <c r="I2613" s="2">
        <f>'Moving Avg'!H2613</f>
        <v>6.9208709999999973</v>
      </c>
      <c r="J2613" s="6" t="str">
        <f>OBV!F2613</f>
        <v>BEARISH</v>
      </c>
      <c r="K2613" s="6" t="str">
        <f>OBV!G2613</f>
        <v>NEUTRAL</v>
      </c>
      <c r="L2613" s="6" t="str">
        <f>OBV!H2613</f>
        <v>CONFIRMED BEARISH</v>
      </c>
      <c r="M2613" s="8">
        <f t="shared" si="400"/>
        <v>25</v>
      </c>
      <c r="N2613" s="8">
        <f t="shared" si="401"/>
        <v>0</v>
      </c>
      <c r="O2613" s="8">
        <f t="shared" si="402"/>
        <v>50</v>
      </c>
      <c r="P2613" s="8">
        <f t="shared" si="403"/>
        <v>16.5</v>
      </c>
      <c r="Q2613" s="9">
        <f t="shared" si="404"/>
        <v>18.725000000000001</v>
      </c>
      <c r="R2613" s="9">
        <f t="shared" si="405"/>
        <v>26.625</v>
      </c>
      <c r="S2613" s="9">
        <f t="shared" si="406"/>
        <v>23.675000000000001</v>
      </c>
      <c r="T2613" s="9">
        <f t="shared" si="407"/>
        <v>22.875</v>
      </c>
      <c r="U2613" s="8">
        <f t="shared" si="408"/>
        <v>23.008333333333336</v>
      </c>
      <c r="V2613" s="8">
        <f t="shared" si="409"/>
        <v>22.975000000000001</v>
      </c>
    </row>
    <row r="2614" spans="1:22" ht="13.5" x14ac:dyDescent="0.25">
      <c r="A2614" s="3">
        <f>RSI!A2614</f>
        <v>45812</v>
      </c>
      <c r="B2614" s="2">
        <f>RSI!B2614</f>
        <v>7.01</v>
      </c>
      <c r="C2614" s="2">
        <f>RSI!I2614</f>
        <v>62.617378697048302</v>
      </c>
      <c r="D2614" s="2">
        <f>MACD!E2614</f>
        <v>3.3233791439712945E-4</v>
      </c>
      <c r="E2614" s="2">
        <f>MACD!F2614</f>
        <v>-4.5341738119917914E-3</v>
      </c>
      <c r="F2614" s="2">
        <f>'Moving Avg'!D2614</f>
        <v>7.01</v>
      </c>
      <c r="G2614" s="2">
        <f>'Moving Avg'!F2614</f>
        <v>7.000160000000001</v>
      </c>
      <c r="H2614" s="2">
        <f>'Moving Avg'!G2614</f>
        <v>6.9440080000000011</v>
      </c>
      <c r="I2614" s="2">
        <f>'Moving Avg'!H2614</f>
        <v>6.9206894999999973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25</v>
      </c>
      <c r="N2614" s="8">
        <f t="shared" si="401"/>
        <v>0</v>
      </c>
      <c r="O2614" s="8">
        <f t="shared" si="402"/>
        <v>50</v>
      </c>
      <c r="P2614" s="8">
        <f t="shared" si="403"/>
        <v>33</v>
      </c>
      <c r="Q2614" s="9">
        <f t="shared" si="404"/>
        <v>21.2</v>
      </c>
      <c r="R2614" s="9">
        <f t="shared" si="405"/>
        <v>30.75</v>
      </c>
      <c r="S2614" s="9">
        <f t="shared" si="406"/>
        <v>31.1</v>
      </c>
      <c r="T2614" s="9">
        <f t="shared" si="407"/>
        <v>27</v>
      </c>
      <c r="U2614" s="8">
        <f t="shared" si="408"/>
        <v>27.683333333333337</v>
      </c>
      <c r="V2614" s="8">
        <f t="shared" si="409"/>
        <v>27.512500000000003</v>
      </c>
    </row>
    <row r="2615" spans="1:22" ht="13.5" x14ac:dyDescent="0.25">
      <c r="A2615" s="3">
        <f>RSI!A2615</f>
        <v>45813</v>
      </c>
      <c r="B2615" s="2">
        <f>RSI!B2615</f>
        <v>7.01</v>
      </c>
      <c r="C2615" s="2">
        <f>RSI!I2615</f>
        <v>62.617378697048302</v>
      </c>
      <c r="D2615" s="2">
        <f>MACD!E2615</f>
        <v>4.6876198507295186E-4</v>
      </c>
      <c r="E2615" s="2">
        <f>MACD!F2615</f>
        <v>-3.533586652578843E-3</v>
      </c>
      <c r="F2615" s="2">
        <f>'Moving Avg'!D2615</f>
        <v>7.01</v>
      </c>
      <c r="G2615" s="2">
        <f>'Moving Avg'!F2615</f>
        <v>7.003045000000002</v>
      </c>
      <c r="H2615" s="2">
        <f>'Moving Avg'!G2615</f>
        <v>6.945538</v>
      </c>
      <c r="I2615" s="2">
        <f>'Moving Avg'!H2615</f>
        <v>6.9205079999999972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25</v>
      </c>
      <c r="N2615" s="8">
        <f t="shared" si="401"/>
        <v>0</v>
      </c>
      <c r="O2615" s="8">
        <f t="shared" si="402"/>
        <v>50</v>
      </c>
      <c r="P2615" s="8">
        <f t="shared" si="403"/>
        <v>33</v>
      </c>
      <c r="Q2615" s="9">
        <f t="shared" si="404"/>
        <v>21.2</v>
      </c>
      <c r="R2615" s="9">
        <f t="shared" si="405"/>
        <v>30.75</v>
      </c>
      <c r="S2615" s="9">
        <f t="shared" si="406"/>
        <v>31.1</v>
      </c>
      <c r="T2615" s="9">
        <f t="shared" si="407"/>
        <v>27</v>
      </c>
      <c r="U2615" s="8">
        <f t="shared" si="408"/>
        <v>27.683333333333337</v>
      </c>
      <c r="V2615" s="8">
        <f t="shared" si="409"/>
        <v>27.512500000000003</v>
      </c>
    </row>
    <row r="2616" spans="1:22" ht="13.5" x14ac:dyDescent="0.25">
      <c r="A2616" s="3">
        <f>RSI!A2616</f>
        <v>45817</v>
      </c>
      <c r="B2616" s="2">
        <f>RSI!B2616</f>
        <v>7.01</v>
      </c>
      <c r="C2616" s="2">
        <f>RSI!I2616</f>
        <v>62.617378697048302</v>
      </c>
      <c r="D2616" s="2">
        <f>MACD!E2616</f>
        <v>4.4836760186939273E-4</v>
      </c>
      <c r="E2616" s="2">
        <f>MACD!F2616</f>
        <v>-2.7371958016891959E-3</v>
      </c>
      <c r="F2616" s="2">
        <f>'Moving Avg'!D2616</f>
        <v>7.01</v>
      </c>
      <c r="G2616" s="2">
        <f>'Moving Avg'!F2616</f>
        <v>7.0035800000000012</v>
      </c>
      <c r="H2616" s="2">
        <f>'Moving Avg'!G2616</f>
        <v>6.9470680000000007</v>
      </c>
      <c r="I2616" s="2">
        <f>'Moving Avg'!H2616</f>
        <v>6.9204204999999979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25</v>
      </c>
      <c r="N2616" s="8">
        <f t="shared" si="401"/>
        <v>0</v>
      </c>
      <c r="O2616" s="8">
        <f t="shared" si="402"/>
        <v>50</v>
      </c>
      <c r="P2616" s="8">
        <f t="shared" si="403"/>
        <v>33</v>
      </c>
      <c r="Q2616" s="9">
        <f t="shared" si="404"/>
        <v>21.2</v>
      </c>
      <c r="R2616" s="9">
        <f t="shared" si="405"/>
        <v>30.75</v>
      </c>
      <c r="S2616" s="9">
        <f t="shared" si="406"/>
        <v>31.1</v>
      </c>
      <c r="T2616" s="9">
        <f t="shared" si="407"/>
        <v>27</v>
      </c>
      <c r="U2616" s="8">
        <f t="shared" si="408"/>
        <v>27.683333333333337</v>
      </c>
      <c r="V2616" s="8">
        <f t="shared" si="409"/>
        <v>27.512500000000003</v>
      </c>
    </row>
    <row r="2617" spans="1:22" ht="13.5" x14ac:dyDescent="0.25">
      <c r="A2617" s="3">
        <f>RSI!A2617</f>
        <v>45818</v>
      </c>
      <c r="B2617" s="2">
        <f>RSI!B2617</f>
        <v>7.01</v>
      </c>
      <c r="C2617" s="2">
        <f>RSI!I2617</f>
        <v>62.617378697048302</v>
      </c>
      <c r="D2617" s="2">
        <f>MACD!E2617</f>
        <v>3.0534217227273786E-4</v>
      </c>
      <c r="E2617" s="2">
        <f>MACD!F2617</f>
        <v>-2.1286882068968093E-3</v>
      </c>
      <c r="F2617" s="2">
        <f>'Moving Avg'!D2617</f>
        <v>7.01</v>
      </c>
      <c r="G2617" s="2">
        <f>'Moving Avg'!F2617</f>
        <v>7.0041150000000014</v>
      </c>
      <c r="H2617" s="2">
        <f>'Moving Avg'!G2617</f>
        <v>6.9485979999999996</v>
      </c>
      <c r="I2617" s="2">
        <f>'Moving Avg'!H2617</f>
        <v>6.9203329999999967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25</v>
      </c>
      <c r="N2617" s="8">
        <f t="shared" si="401"/>
        <v>0</v>
      </c>
      <c r="O2617" s="8">
        <f t="shared" si="402"/>
        <v>50</v>
      </c>
      <c r="P2617" s="8">
        <f t="shared" si="403"/>
        <v>33</v>
      </c>
      <c r="Q2617" s="9">
        <f t="shared" si="404"/>
        <v>21.2</v>
      </c>
      <c r="R2617" s="9">
        <f t="shared" si="405"/>
        <v>30.75</v>
      </c>
      <c r="S2617" s="9">
        <f t="shared" si="406"/>
        <v>31.1</v>
      </c>
      <c r="T2617" s="9">
        <f t="shared" si="407"/>
        <v>27</v>
      </c>
      <c r="U2617" s="8">
        <f t="shared" si="408"/>
        <v>27.683333333333337</v>
      </c>
      <c r="V2617" s="8">
        <f t="shared" si="409"/>
        <v>27.512500000000003</v>
      </c>
    </row>
    <row r="2618" spans="1:22" ht="13.5" x14ac:dyDescent="0.25">
      <c r="A2618" s="3">
        <f>RSI!A2618</f>
        <v>45819</v>
      </c>
      <c r="B2618" s="2">
        <f>RSI!B2618</f>
        <v>7.01</v>
      </c>
      <c r="C2618" s="2">
        <f>RSI!I2618</f>
        <v>62.617378697048302</v>
      </c>
      <c r="D2618" s="2">
        <f>MACD!E2618</f>
        <v>6.7868206950372212E-5</v>
      </c>
      <c r="E2618" s="2">
        <f>MACD!F2618</f>
        <v>-1.689376924127373E-3</v>
      </c>
      <c r="F2618" s="2">
        <f>'Moving Avg'!D2618</f>
        <v>7.01</v>
      </c>
      <c r="G2618" s="2">
        <f>'Moving Avg'!F2618</f>
        <v>7.0046500000000007</v>
      </c>
      <c r="H2618" s="2">
        <f>'Moving Avg'!G2618</f>
        <v>6.9501279999999994</v>
      </c>
      <c r="I2618" s="2">
        <f>'Moving Avg'!H2618</f>
        <v>6.9202454999999965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25</v>
      </c>
      <c r="N2618" s="8">
        <f t="shared" si="401"/>
        <v>0</v>
      </c>
      <c r="O2618" s="8">
        <f t="shared" si="402"/>
        <v>50</v>
      </c>
      <c r="P2618" s="8">
        <f t="shared" si="403"/>
        <v>33</v>
      </c>
      <c r="Q2618" s="9">
        <f t="shared" si="404"/>
        <v>21.2</v>
      </c>
      <c r="R2618" s="9">
        <f t="shared" si="405"/>
        <v>30.75</v>
      </c>
      <c r="S2618" s="9">
        <f t="shared" si="406"/>
        <v>31.1</v>
      </c>
      <c r="T2618" s="9">
        <f t="shared" si="407"/>
        <v>27</v>
      </c>
      <c r="U2618" s="8">
        <f t="shared" si="408"/>
        <v>27.683333333333337</v>
      </c>
      <c r="V2618" s="8">
        <f t="shared" si="409"/>
        <v>27.512500000000003</v>
      </c>
    </row>
    <row r="2619" spans="1:22" ht="13.5" x14ac:dyDescent="0.25">
      <c r="A2619" s="3">
        <f>RSI!A2619</f>
        <v>45820</v>
      </c>
      <c r="B2619" s="2">
        <f>RSI!B2619</f>
        <v>7.01</v>
      </c>
      <c r="C2619" s="2">
        <f>RSI!I2619</f>
        <v>62.617378697048302</v>
      </c>
      <c r="D2619" s="2">
        <f>MACD!E2619</f>
        <v>1.4052562032711435E-3</v>
      </c>
      <c r="E2619" s="2">
        <f>MACD!F2619</f>
        <v>-1.0704502986476697E-3</v>
      </c>
      <c r="F2619" s="2">
        <f>'Moving Avg'!D2619</f>
        <v>7.01</v>
      </c>
      <c r="G2619" s="2">
        <f>'Moving Avg'!F2619</f>
        <v>7.0051850000000018</v>
      </c>
      <c r="H2619" s="2">
        <f>'Moving Avg'!G2619</f>
        <v>6.9516579999999983</v>
      </c>
      <c r="I2619" s="2">
        <f>'Moving Avg'!H2619</f>
        <v>6.9201579999999971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25</v>
      </c>
      <c r="N2619" s="8">
        <f t="shared" si="401"/>
        <v>0</v>
      </c>
      <c r="O2619" s="8">
        <f t="shared" si="402"/>
        <v>50</v>
      </c>
      <c r="P2619" s="8">
        <f t="shared" si="403"/>
        <v>33</v>
      </c>
      <c r="Q2619" s="9">
        <f t="shared" si="404"/>
        <v>21.2</v>
      </c>
      <c r="R2619" s="9">
        <f t="shared" si="405"/>
        <v>30.75</v>
      </c>
      <c r="S2619" s="9">
        <f t="shared" si="406"/>
        <v>31.1</v>
      </c>
      <c r="T2619" s="9">
        <f t="shared" si="407"/>
        <v>27</v>
      </c>
      <c r="U2619" s="8">
        <f t="shared" si="408"/>
        <v>27.683333333333337</v>
      </c>
      <c r="V2619" s="8">
        <f t="shared" si="409"/>
        <v>27.512500000000003</v>
      </c>
    </row>
    <row r="2620" spans="1:22" ht="13.5" x14ac:dyDescent="0.25">
      <c r="A2620" s="3">
        <f>RSI!A2620</f>
        <v>45821</v>
      </c>
      <c r="B2620" s="2">
        <f>RSI!B2620</f>
        <v>7.01</v>
      </c>
      <c r="C2620" s="2">
        <f>RSI!I2620</f>
        <v>62.617378697048302</v>
      </c>
      <c r="D2620" s="2">
        <f>MACD!E2620</f>
        <v>2.4370529957922216E-3</v>
      </c>
      <c r="E2620" s="2">
        <f>MACD!F2620</f>
        <v>-3.6894963975969138E-4</v>
      </c>
      <c r="F2620" s="2">
        <f>'Moving Avg'!D2620</f>
        <v>7.01</v>
      </c>
      <c r="G2620" s="2">
        <f>'Moving Avg'!F2620</f>
        <v>7.0057200000000011</v>
      </c>
      <c r="H2620" s="2">
        <f>'Moving Avg'!G2620</f>
        <v>6.953187999999999</v>
      </c>
      <c r="I2620" s="2">
        <f>'Moving Avg'!H2620</f>
        <v>6.920070499999996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25</v>
      </c>
      <c r="N2620" s="8">
        <f t="shared" si="401"/>
        <v>0</v>
      </c>
      <c r="O2620" s="8">
        <f t="shared" si="402"/>
        <v>50</v>
      </c>
      <c r="P2620" s="8">
        <f t="shared" si="403"/>
        <v>33</v>
      </c>
      <c r="Q2620" s="9">
        <f t="shared" si="404"/>
        <v>21.2</v>
      </c>
      <c r="R2620" s="9">
        <f t="shared" si="405"/>
        <v>30.75</v>
      </c>
      <c r="S2620" s="9">
        <f t="shared" si="406"/>
        <v>31.1</v>
      </c>
      <c r="T2620" s="9">
        <f t="shared" si="407"/>
        <v>27</v>
      </c>
      <c r="U2620" s="8">
        <f t="shared" si="408"/>
        <v>27.683333333333337</v>
      </c>
      <c r="V2620" s="8">
        <f t="shared" si="409"/>
        <v>27.512500000000003</v>
      </c>
    </row>
    <row r="2621" spans="1:22" ht="13.5" x14ac:dyDescent="0.25">
      <c r="A2621" s="3">
        <f>RSI!A2621</f>
        <v>45824</v>
      </c>
      <c r="B2621" s="2">
        <f>RSI!B2621</f>
        <v>7.01</v>
      </c>
      <c r="C2621" s="2">
        <f>RSI!I2621</f>
        <v>62.617378697048302</v>
      </c>
      <c r="D2621" s="2">
        <f>MACD!E2621</f>
        <v>3.2176681124882478E-3</v>
      </c>
      <c r="E2621" s="2">
        <f>MACD!F2621</f>
        <v>3.4837391068989651E-4</v>
      </c>
      <c r="F2621" s="2">
        <f>'Moving Avg'!D2621</f>
        <v>7.01</v>
      </c>
      <c r="G2621" s="2">
        <f>'Moving Avg'!F2621</f>
        <v>7.0062550000000012</v>
      </c>
      <c r="H2621" s="2">
        <f>'Moving Avg'!G2621</f>
        <v>6.9609179999999977</v>
      </c>
      <c r="I2621" s="2">
        <f>'Moving Avg'!H2621</f>
        <v>6.9199829999999949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25</v>
      </c>
      <c r="N2621" s="8">
        <f t="shared" si="401"/>
        <v>0</v>
      </c>
      <c r="O2621" s="8">
        <f t="shared" si="402"/>
        <v>50</v>
      </c>
      <c r="P2621" s="8">
        <f t="shared" si="403"/>
        <v>33</v>
      </c>
      <c r="Q2621" s="9">
        <f t="shared" si="404"/>
        <v>21.2</v>
      </c>
      <c r="R2621" s="9">
        <f t="shared" si="405"/>
        <v>30.75</v>
      </c>
      <c r="S2621" s="9">
        <f t="shared" si="406"/>
        <v>31.1</v>
      </c>
      <c r="T2621" s="9">
        <f t="shared" si="407"/>
        <v>27</v>
      </c>
      <c r="U2621" s="8">
        <f t="shared" si="408"/>
        <v>27.683333333333337</v>
      </c>
      <c r="V2621" s="8">
        <f t="shared" si="409"/>
        <v>27.512500000000003</v>
      </c>
    </row>
    <row r="2622" spans="1:22" ht="13.5" x14ac:dyDescent="0.25">
      <c r="A2622" s="3">
        <f>RSI!A2622</f>
        <v>45825</v>
      </c>
      <c r="B2622" s="2">
        <f>RSI!B2622</f>
        <v>7.01</v>
      </c>
      <c r="C2622" s="2">
        <f>RSI!I2622</f>
        <v>62.617378697048302</v>
      </c>
      <c r="D2622" s="2">
        <f>MACD!E2622</f>
        <v>3.7925925701554064E-3</v>
      </c>
      <c r="E2622" s="2">
        <f>MACD!F2622</f>
        <v>1.0372176425829985E-3</v>
      </c>
      <c r="F2622" s="2">
        <f>'Moving Avg'!D2622</f>
        <v>7.01</v>
      </c>
      <c r="G2622" s="2">
        <f>'Moving Avg'!F2622</f>
        <v>7.0067900000000005</v>
      </c>
      <c r="H2622" s="2">
        <f>'Moving Avg'!G2622</f>
        <v>6.9628239999999995</v>
      </c>
      <c r="I2622" s="2">
        <f>'Moving Avg'!H2622</f>
        <v>6.9198954999999946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25</v>
      </c>
      <c r="N2622" s="8">
        <f t="shared" si="401"/>
        <v>0</v>
      </c>
      <c r="O2622" s="8">
        <f t="shared" si="402"/>
        <v>50</v>
      </c>
      <c r="P2622" s="8">
        <f t="shared" si="403"/>
        <v>33</v>
      </c>
      <c r="Q2622" s="9">
        <f t="shared" si="404"/>
        <v>21.2</v>
      </c>
      <c r="R2622" s="9">
        <f t="shared" si="405"/>
        <v>30.75</v>
      </c>
      <c r="S2622" s="9">
        <f t="shared" si="406"/>
        <v>31.1</v>
      </c>
      <c r="T2622" s="9">
        <f t="shared" si="407"/>
        <v>27</v>
      </c>
      <c r="U2622" s="8">
        <f t="shared" si="408"/>
        <v>27.683333333333337</v>
      </c>
      <c r="V2622" s="8">
        <f t="shared" si="409"/>
        <v>27.512500000000003</v>
      </c>
    </row>
    <row r="2623" spans="1:22" ht="13.5" x14ac:dyDescent="0.25">
      <c r="A2623" s="3">
        <f>RSI!A2623</f>
        <v>45826</v>
      </c>
      <c r="B2623" s="2">
        <f>RSI!B2623</f>
        <v>7.01</v>
      </c>
      <c r="C2623" s="2">
        <f>RSI!I2623</f>
        <v>62.617378697048302</v>
      </c>
      <c r="D2623" s="2">
        <f>MACD!E2623</f>
        <v>4.1998115319152873E-3</v>
      </c>
      <c r="E2623" s="2">
        <f>MACD!F2623</f>
        <v>1.6697364204494563E-3</v>
      </c>
      <c r="F2623" s="2">
        <f>'Moving Avg'!D2623</f>
        <v>7.01</v>
      </c>
      <c r="G2623" s="2">
        <f>'Moving Avg'!F2623</f>
        <v>7.0073250000000016</v>
      </c>
      <c r="H2623" s="2">
        <f>'Moving Avg'!G2623</f>
        <v>6.9647299999999985</v>
      </c>
      <c r="I2623" s="2">
        <f>'Moving Avg'!H2623</f>
        <v>6.9198079999999944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25</v>
      </c>
      <c r="N2623" s="8">
        <f t="shared" si="401"/>
        <v>0</v>
      </c>
      <c r="O2623" s="8">
        <f t="shared" si="402"/>
        <v>50</v>
      </c>
      <c r="P2623" s="8">
        <f t="shared" si="403"/>
        <v>33</v>
      </c>
      <c r="Q2623" s="9">
        <f t="shared" si="404"/>
        <v>21.2</v>
      </c>
      <c r="R2623" s="9">
        <f t="shared" si="405"/>
        <v>30.75</v>
      </c>
      <c r="S2623" s="9">
        <f t="shared" si="406"/>
        <v>31.1</v>
      </c>
      <c r="T2623" s="9">
        <f t="shared" si="407"/>
        <v>27</v>
      </c>
      <c r="U2623" s="8">
        <f t="shared" si="408"/>
        <v>27.683333333333337</v>
      </c>
      <c r="V2623" s="8">
        <f t="shared" si="409"/>
        <v>27.512500000000003</v>
      </c>
    </row>
    <row r="2624" spans="1:22" ht="13.5" x14ac:dyDescent="0.25">
      <c r="A2624" s="3">
        <f>RSI!A2624</f>
        <v>45827</v>
      </c>
      <c r="B2624" s="2">
        <f>RSI!B2624</f>
        <v>7.01</v>
      </c>
      <c r="C2624" s="2">
        <f>RSI!I2624</f>
        <v>62.617378697048302</v>
      </c>
      <c r="D2624" s="2">
        <f>MACD!E2624</f>
        <v>4.470996626948498E-3</v>
      </c>
      <c r="E2624" s="2">
        <f>MACD!F2624</f>
        <v>2.2299884617492647E-3</v>
      </c>
      <c r="F2624" s="2">
        <f>'Moving Avg'!D2624</f>
        <v>7.01</v>
      </c>
      <c r="G2624" s="2">
        <f>'Moving Avg'!F2624</f>
        <v>7.0078600000000009</v>
      </c>
      <c r="H2624" s="2">
        <f>'Moving Avg'!G2624</f>
        <v>6.9705819999999985</v>
      </c>
      <c r="I2624" s="2">
        <f>'Moving Avg'!H2624</f>
        <v>6.9196264999999952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25</v>
      </c>
      <c r="N2624" s="8">
        <f t="shared" si="401"/>
        <v>0</v>
      </c>
      <c r="O2624" s="8">
        <f t="shared" si="402"/>
        <v>50</v>
      </c>
      <c r="P2624" s="8">
        <f t="shared" si="403"/>
        <v>33</v>
      </c>
      <c r="Q2624" s="9">
        <f t="shared" si="404"/>
        <v>21.2</v>
      </c>
      <c r="R2624" s="9">
        <f t="shared" si="405"/>
        <v>30.75</v>
      </c>
      <c r="S2624" s="9">
        <f t="shared" si="406"/>
        <v>31.1</v>
      </c>
      <c r="T2624" s="9">
        <f t="shared" si="407"/>
        <v>27</v>
      </c>
      <c r="U2624" s="8">
        <f t="shared" si="408"/>
        <v>27.683333333333337</v>
      </c>
      <c r="V2624" s="8">
        <f t="shared" si="409"/>
        <v>27.512500000000003</v>
      </c>
    </row>
    <row r="2625" spans="1:22" ht="13.5" x14ac:dyDescent="0.25">
      <c r="A2625" s="3">
        <f>RSI!A2625</f>
        <v>45828</v>
      </c>
      <c r="B2625" s="2">
        <f>RSI!B2625</f>
        <v>7.01</v>
      </c>
      <c r="C2625" s="2">
        <f>RSI!I2625</f>
        <v>62.617378697048295</v>
      </c>
      <c r="D2625" s="2">
        <f>MACD!E2625</f>
        <v>4.6325120532335617E-3</v>
      </c>
      <c r="E2625" s="2">
        <f>MACD!F2625</f>
        <v>2.7104931800461243E-3</v>
      </c>
      <c r="F2625" s="2">
        <f>'Moving Avg'!D2625</f>
        <v>7.01</v>
      </c>
      <c r="G2625" s="2">
        <f>'Moving Avg'!F2625</f>
        <v>7.0083950000000019</v>
      </c>
      <c r="H2625" s="2">
        <f>'Moving Avg'!G2625</f>
        <v>6.9764339999999985</v>
      </c>
      <c r="I2625" s="2">
        <f>'Moving Avg'!H2625</f>
        <v>6.9194449999999952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25</v>
      </c>
      <c r="N2625" s="8">
        <f t="shared" si="401"/>
        <v>0</v>
      </c>
      <c r="O2625" s="8">
        <f t="shared" si="402"/>
        <v>50</v>
      </c>
      <c r="P2625" s="8">
        <f t="shared" si="403"/>
        <v>33</v>
      </c>
      <c r="Q2625" s="9">
        <f t="shared" si="404"/>
        <v>21.2</v>
      </c>
      <c r="R2625" s="9">
        <f t="shared" si="405"/>
        <v>30.75</v>
      </c>
      <c r="S2625" s="9">
        <f t="shared" si="406"/>
        <v>31.1</v>
      </c>
      <c r="T2625" s="9">
        <f t="shared" si="407"/>
        <v>27</v>
      </c>
      <c r="U2625" s="8">
        <f t="shared" si="408"/>
        <v>27.683333333333337</v>
      </c>
      <c r="V2625" s="8">
        <f t="shared" si="409"/>
        <v>27.512500000000003</v>
      </c>
    </row>
    <row r="2626" spans="1:22" ht="13.5" x14ac:dyDescent="0.25">
      <c r="A2626" s="3">
        <f>RSI!A2626</f>
        <v>45831</v>
      </c>
      <c r="B2626" s="2">
        <f>RSI!B2626</f>
        <v>7.01</v>
      </c>
      <c r="C2626" s="2">
        <f>RSI!I2626</f>
        <v>62.617378697048295</v>
      </c>
      <c r="D2626" s="2">
        <f>MACD!E2626</f>
        <v>4.7062633182353153E-3</v>
      </c>
      <c r="E2626" s="2">
        <f>MACD!F2626</f>
        <v>3.1096472076839626E-3</v>
      </c>
      <c r="F2626" s="2">
        <f>'Moving Avg'!D2626</f>
        <v>7.01</v>
      </c>
      <c r="G2626" s="2">
        <f>'Moving Avg'!F2626</f>
        <v>7.0089300000000012</v>
      </c>
      <c r="H2626" s="2">
        <f>'Moving Avg'!G2626</f>
        <v>6.9813459999999976</v>
      </c>
      <c r="I2626" s="2">
        <f>'Moving Avg'!H2626</f>
        <v>6.9192634999999951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21.2</v>
      </c>
      <c r="R2626" s="9">
        <f t="shared" si="405"/>
        <v>30.75</v>
      </c>
      <c r="S2626" s="9">
        <f t="shared" si="406"/>
        <v>31.1</v>
      </c>
      <c r="T2626" s="9">
        <f t="shared" si="407"/>
        <v>27</v>
      </c>
      <c r="U2626" s="8">
        <f t="shared" si="408"/>
        <v>27.683333333333337</v>
      </c>
      <c r="V2626" s="8">
        <f t="shared" si="409"/>
        <v>27.512500000000003</v>
      </c>
    </row>
    <row r="2627" spans="1:22" ht="13.5" x14ac:dyDescent="0.25">
      <c r="A2627" s="3">
        <f>RSI!A2627</f>
        <v>45832</v>
      </c>
      <c r="B2627" s="2">
        <f>RSI!B2627</f>
        <v>7.01</v>
      </c>
      <c r="C2627" s="2">
        <f>RSI!I2627</f>
        <v>62.617378697048295</v>
      </c>
      <c r="D2627" s="2">
        <f>MACD!E2627</f>
        <v>4.7104130179569381E-3</v>
      </c>
      <c r="E2627" s="2">
        <f>MACD!F2627</f>
        <v>3.4298003697385581E-3</v>
      </c>
      <c r="F2627" s="2">
        <f>'Moving Avg'!D2627</f>
        <v>7.01</v>
      </c>
      <c r="G2627" s="2">
        <f>'Moving Avg'!F2627</f>
        <v>7.0094650000000014</v>
      </c>
      <c r="H2627" s="2">
        <f>'Moving Avg'!G2627</f>
        <v>6.9824999999999964</v>
      </c>
      <c r="I2627" s="2">
        <f>'Moving Avg'!H2627</f>
        <v>6.9190819999999942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25</v>
      </c>
      <c r="N2627" s="8">
        <f t="shared" si="411"/>
        <v>0</v>
      </c>
      <c r="O2627" s="8">
        <f t="shared" si="412"/>
        <v>50</v>
      </c>
      <c r="P2627" s="8">
        <f t="shared" si="413"/>
        <v>33</v>
      </c>
      <c r="Q2627" s="9">
        <f t="shared" ref="Q2627:Q2690" si="414">0.35*M2627+N2627*0.35+O2627*0.15+P2627*0.15</f>
        <v>21.2</v>
      </c>
      <c r="R2627" s="9">
        <f t="shared" ref="R2627:R2690" si="415">M2627*0.2+N2627*0.2+O2627*0.35+P2627*0.25</f>
        <v>30.75</v>
      </c>
      <c r="S2627" s="9">
        <f t="shared" ref="S2627:S2690" si="416">M2627*0.15+N2627*0.15+O2627*0.25+P2627*0.45</f>
        <v>31.1</v>
      </c>
      <c r="T2627" s="9">
        <f t="shared" ref="T2627:T2690" si="417">0.25*SUM(M2627:P2627)</f>
        <v>27</v>
      </c>
      <c r="U2627" s="8">
        <f t="shared" ref="U2627:U2690" si="418">SUM(Q2627:S2627)/3</f>
        <v>27.683333333333337</v>
      </c>
      <c r="V2627" s="8">
        <f t="shared" ref="V2627:V2690" si="419">SUM(Q2627:T2627)/4</f>
        <v>27.512500000000003</v>
      </c>
    </row>
    <row r="2628" spans="1:22" ht="13.5" x14ac:dyDescent="0.25">
      <c r="A2628" s="3">
        <f>RSI!A2628</f>
        <v>45833</v>
      </c>
      <c r="B2628" s="2">
        <f>RSI!B2628</f>
        <v>7.01</v>
      </c>
      <c r="C2628" s="2">
        <f>RSI!I2628</f>
        <v>62.617378697048288</v>
      </c>
      <c r="D2628" s="2">
        <f>MACD!E2628</f>
        <v>4.6599842867651731E-3</v>
      </c>
      <c r="E2628" s="2">
        <f>MACD!F2628</f>
        <v>3.6758371531438812E-3</v>
      </c>
      <c r="F2628" s="2">
        <f>'Moving Avg'!D2628</f>
        <v>7.01</v>
      </c>
      <c r="G2628" s="2">
        <f>'Moving Avg'!F2628</f>
        <v>7.0100000000000007</v>
      </c>
      <c r="H2628" s="2">
        <f>'Moving Avg'!G2628</f>
        <v>6.9874119999999973</v>
      </c>
      <c r="I2628" s="2">
        <f>'Moving Avg'!H2628</f>
        <v>6.918900499999995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25</v>
      </c>
      <c r="N2628" s="8">
        <f t="shared" si="411"/>
        <v>0</v>
      </c>
      <c r="O2628" s="8">
        <f t="shared" si="412"/>
        <v>50</v>
      </c>
      <c r="P2628" s="8">
        <f t="shared" si="413"/>
        <v>33</v>
      </c>
      <c r="Q2628" s="9">
        <f t="shared" si="414"/>
        <v>21.2</v>
      </c>
      <c r="R2628" s="9">
        <f t="shared" si="415"/>
        <v>30.75</v>
      </c>
      <c r="S2628" s="9">
        <f t="shared" si="416"/>
        <v>31.1</v>
      </c>
      <c r="T2628" s="9">
        <f t="shared" si="417"/>
        <v>27</v>
      </c>
      <c r="U2628" s="8">
        <f t="shared" si="418"/>
        <v>27.683333333333337</v>
      </c>
      <c r="V2628" s="8">
        <f t="shared" si="419"/>
        <v>27.512500000000003</v>
      </c>
    </row>
    <row r="2629" spans="1:22" ht="13.5" x14ac:dyDescent="0.25">
      <c r="A2629" s="3">
        <f>RSI!A2629</f>
        <v>45835</v>
      </c>
      <c r="B2629" s="2">
        <f>RSI!B2629</f>
        <v>7.01</v>
      </c>
      <c r="C2629" s="2">
        <f>RSI!I2629</f>
        <v>62.617378697048288</v>
      </c>
      <c r="D2629" s="2">
        <f>MACD!E2629</f>
        <v>4.5673693630483569E-3</v>
      </c>
      <c r="E2629" s="2">
        <f>MACD!F2629</f>
        <v>3.8541435951247763E-3</v>
      </c>
      <c r="F2629" s="2">
        <f>'Moving Avg'!D2629</f>
        <v>7.01</v>
      </c>
      <c r="G2629" s="2">
        <f>'Moving Avg'!F2629</f>
        <v>7.0100000000000007</v>
      </c>
      <c r="H2629" s="2">
        <f>'Moving Avg'!G2629</f>
        <v>6.9887539999999966</v>
      </c>
      <c r="I2629" s="2">
        <f>'Moving Avg'!H2629</f>
        <v>6.918718999999995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25</v>
      </c>
      <c r="N2629" s="8">
        <f t="shared" si="411"/>
        <v>0</v>
      </c>
      <c r="O2629" s="8">
        <f t="shared" si="412"/>
        <v>50</v>
      </c>
      <c r="P2629" s="8">
        <f t="shared" si="413"/>
        <v>33</v>
      </c>
      <c r="Q2629" s="9">
        <f t="shared" si="414"/>
        <v>21.2</v>
      </c>
      <c r="R2629" s="9">
        <f t="shared" si="415"/>
        <v>30.75</v>
      </c>
      <c r="S2629" s="9">
        <f t="shared" si="416"/>
        <v>31.1</v>
      </c>
      <c r="T2629" s="9">
        <f t="shared" si="417"/>
        <v>27</v>
      </c>
      <c r="U2629" s="8">
        <f t="shared" si="418"/>
        <v>27.683333333333337</v>
      </c>
      <c r="V2629" s="8">
        <f t="shared" si="419"/>
        <v>27.512500000000003</v>
      </c>
    </row>
    <row r="2630" spans="1:22" ht="13.5" x14ac:dyDescent="0.25">
      <c r="A2630" s="3">
        <f>RSI!A2630</f>
        <v>45838</v>
      </c>
      <c r="B2630" s="2">
        <f>RSI!B2630</f>
        <v>7.01</v>
      </c>
      <c r="C2630" s="2">
        <f>RSI!I2630</f>
        <v>62.617378697048288</v>
      </c>
      <c r="D2630" s="2">
        <f>MACD!E2630</f>
        <v>4.4427580198158623E-3</v>
      </c>
      <c r="E2630" s="2">
        <f>MACD!F2630</f>
        <v>3.9718664800629938E-3</v>
      </c>
      <c r="F2630" s="2">
        <f>'Moving Avg'!D2630</f>
        <v>7.01</v>
      </c>
      <c r="G2630" s="2">
        <f>'Moving Avg'!F2630</f>
        <v>7.0100000000000007</v>
      </c>
      <c r="H2630" s="2">
        <f>'Moving Avg'!G2630</f>
        <v>6.9899079999999971</v>
      </c>
      <c r="I2630" s="2">
        <f>'Moving Avg'!H2630</f>
        <v>6.9185844999999953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25</v>
      </c>
      <c r="N2630" s="8">
        <f t="shared" si="411"/>
        <v>0</v>
      </c>
      <c r="O2630" s="8">
        <f t="shared" si="412"/>
        <v>50</v>
      </c>
      <c r="P2630" s="8">
        <f t="shared" si="413"/>
        <v>33</v>
      </c>
      <c r="Q2630" s="9">
        <f t="shared" si="414"/>
        <v>21.2</v>
      </c>
      <c r="R2630" s="9">
        <f t="shared" si="415"/>
        <v>30.75</v>
      </c>
      <c r="S2630" s="9">
        <f t="shared" si="416"/>
        <v>31.1</v>
      </c>
      <c r="T2630" s="9">
        <f t="shared" si="417"/>
        <v>27</v>
      </c>
      <c r="U2630" s="8">
        <f t="shared" si="418"/>
        <v>27.683333333333337</v>
      </c>
      <c r="V2630" s="8">
        <f t="shared" si="419"/>
        <v>27.512500000000003</v>
      </c>
    </row>
    <row r="2631" spans="1:22" ht="13.5" x14ac:dyDescent="0.25">
      <c r="A2631" s="3">
        <f>RSI!A2631</f>
        <v>45839</v>
      </c>
      <c r="B2631" s="2">
        <f>RSI!B2631</f>
        <v>7.01</v>
      </c>
      <c r="C2631" s="2">
        <f>RSI!I2631</f>
        <v>62.617378697048288</v>
      </c>
      <c r="D2631" s="2">
        <f>MACD!E2631</f>
        <v>4.2944983290231775E-3</v>
      </c>
      <c r="E2631" s="2">
        <f>MACD!F2631</f>
        <v>4.0363928498550307E-3</v>
      </c>
      <c r="F2631" s="2">
        <f>'Moving Avg'!D2631</f>
        <v>7.01</v>
      </c>
      <c r="G2631" s="2">
        <f>'Moving Avg'!F2631</f>
        <v>7.0100000000000007</v>
      </c>
      <c r="H2631" s="2">
        <f>'Moving Avg'!G2631</f>
        <v>6.9910619999999968</v>
      </c>
      <c r="I2631" s="2">
        <f>'Moving Avg'!H2631</f>
        <v>6.9184029999999952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25</v>
      </c>
      <c r="N2631" s="8">
        <f t="shared" si="411"/>
        <v>0</v>
      </c>
      <c r="O2631" s="8">
        <f t="shared" si="412"/>
        <v>50</v>
      </c>
      <c r="P2631" s="8">
        <f t="shared" si="413"/>
        <v>33</v>
      </c>
      <c r="Q2631" s="9">
        <f t="shared" si="414"/>
        <v>21.2</v>
      </c>
      <c r="R2631" s="9">
        <f t="shared" si="415"/>
        <v>30.75</v>
      </c>
      <c r="S2631" s="9">
        <f t="shared" si="416"/>
        <v>31.1</v>
      </c>
      <c r="T2631" s="9">
        <f t="shared" si="417"/>
        <v>27</v>
      </c>
      <c r="U2631" s="8">
        <f t="shared" si="418"/>
        <v>27.683333333333337</v>
      </c>
      <c r="V2631" s="8">
        <f t="shared" si="419"/>
        <v>27.512500000000003</v>
      </c>
    </row>
    <row r="2632" spans="1:22" ht="13.5" x14ac:dyDescent="0.25">
      <c r="A2632" s="3">
        <f>RSI!A2632</f>
        <v>45840</v>
      </c>
      <c r="B2632" s="2">
        <f>RSI!B2632</f>
        <v>7.01</v>
      </c>
      <c r="C2632" s="2">
        <f>RSI!I2632</f>
        <v>62.617378697048295</v>
      </c>
      <c r="D2632" s="2">
        <f>MACD!E2632</f>
        <v>4.1294002997238621E-3</v>
      </c>
      <c r="E2632" s="2">
        <f>MACD!F2632</f>
        <v>4.0549943398287972E-3</v>
      </c>
      <c r="F2632" s="2">
        <f>'Moving Avg'!D2632</f>
        <v>7.01</v>
      </c>
      <c r="G2632" s="2">
        <f>'Moving Avg'!F2632</f>
        <v>7.0100000000000007</v>
      </c>
      <c r="H2632" s="2">
        <f>'Moving Avg'!G2632</f>
        <v>6.9922159999999964</v>
      </c>
      <c r="I2632" s="2">
        <f>'Moving Avg'!H2632</f>
        <v>6.9182684999999955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25</v>
      </c>
      <c r="N2632" s="8">
        <f t="shared" si="411"/>
        <v>0</v>
      </c>
      <c r="O2632" s="8">
        <f t="shared" si="412"/>
        <v>50</v>
      </c>
      <c r="P2632" s="8">
        <f t="shared" si="413"/>
        <v>33</v>
      </c>
      <c r="Q2632" s="9">
        <f t="shared" si="414"/>
        <v>21.2</v>
      </c>
      <c r="R2632" s="9">
        <f t="shared" si="415"/>
        <v>30.75</v>
      </c>
      <c r="S2632" s="9">
        <f t="shared" si="416"/>
        <v>31.1</v>
      </c>
      <c r="T2632" s="9">
        <f t="shared" si="417"/>
        <v>27</v>
      </c>
      <c r="U2632" s="8">
        <f t="shared" si="418"/>
        <v>27.683333333333337</v>
      </c>
      <c r="V2632" s="8">
        <f t="shared" si="419"/>
        <v>27.512500000000003</v>
      </c>
    </row>
    <row r="2633" spans="1:22" ht="13.5" x14ac:dyDescent="0.25">
      <c r="A2633" s="3">
        <f>RSI!A2633</f>
        <v>45841</v>
      </c>
      <c r="B2633" s="2">
        <f>RSI!B2633</f>
        <v>7.01</v>
      </c>
      <c r="C2633" s="2">
        <f>RSI!I2633</f>
        <v>62.617378697048302</v>
      </c>
      <c r="D2633" s="2">
        <f>MACD!E2633</f>
        <v>3.9529912989939575E-3</v>
      </c>
      <c r="E2633" s="2">
        <f>MACD!F2633</f>
        <v>4.0345937316618296E-3</v>
      </c>
      <c r="F2633" s="2">
        <f>'Moving Avg'!D2633</f>
        <v>7.01</v>
      </c>
      <c r="G2633" s="2">
        <f>'Moving Avg'!F2633</f>
        <v>7.0100000000000007</v>
      </c>
      <c r="H2633" s="2">
        <f>'Moving Avg'!G2633</f>
        <v>6.9933699999999961</v>
      </c>
      <c r="I2633" s="2">
        <f>'Moving Avg'!H2633</f>
        <v>6.9181809999999961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25</v>
      </c>
      <c r="N2633" s="8">
        <f t="shared" si="411"/>
        <v>45</v>
      </c>
      <c r="O2633" s="8">
        <f t="shared" si="412"/>
        <v>50</v>
      </c>
      <c r="P2633" s="8">
        <f t="shared" si="413"/>
        <v>33</v>
      </c>
      <c r="Q2633" s="9">
        <f t="shared" si="414"/>
        <v>36.950000000000003</v>
      </c>
      <c r="R2633" s="9">
        <f t="shared" si="415"/>
        <v>39.75</v>
      </c>
      <c r="S2633" s="9">
        <f t="shared" si="416"/>
        <v>37.85</v>
      </c>
      <c r="T2633" s="9">
        <f t="shared" si="417"/>
        <v>38.25</v>
      </c>
      <c r="U2633" s="8">
        <f t="shared" si="418"/>
        <v>38.183333333333337</v>
      </c>
      <c r="V2633" s="8">
        <f t="shared" si="419"/>
        <v>38.200000000000003</v>
      </c>
    </row>
    <row r="2634" spans="1:22" ht="13.5" x14ac:dyDescent="0.25">
      <c r="A2634" s="3">
        <f>RSI!A2634</f>
        <v>45842</v>
      </c>
      <c r="B2634" s="2">
        <f>RSI!B2634</f>
        <v>7.01</v>
      </c>
      <c r="C2634" s="2">
        <f>RSI!I2634</f>
        <v>62.617378697048302</v>
      </c>
      <c r="D2634" s="2">
        <f>MACD!E2634</f>
        <v>3.7697307850432793E-3</v>
      </c>
      <c r="E2634" s="2">
        <f>MACD!F2634</f>
        <v>3.9816211423381199E-3</v>
      </c>
      <c r="F2634" s="2">
        <f>'Moving Avg'!D2634</f>
        <v>7.01</v>
      </c>
      <c r="G2634" s="2">
        <f>'Moving Avg'!F2634</f>
        <v>7.0100000000000007</v>
      </c>
      <c r="H2634" s="2">
        <f>'Moving Avg'!G2634</f>
        <v>6.9945239999999966</v>
      </c>
      <c r="I2634" s="2">
        <f>'Moving Avg'!H2634</f>
        <v>6.9180934999999968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25</v>
      </c>
      <c r="N2634" s="8">
        <f t="shared" si="411"/>
        <v>45</v>
      </c>
      <c r="O2634" s="8">
        <f t="shared" si="412"/>
        <v>50</v>
      </c>
      <c r="P2634" s="8">
        <f t="shared" si="413"/>
        <v>33</v>
      </c>
      <c r="Q2634" s="9">
        <f t="shared" si="414"/>
        <v>36.950000000000003</v>
      </c>
      <c r="R2634" s="9">
        <f t="shared" si="415"/>
        <v>39.75</v>
      </c>
      <c r="S2634" s="9">
        <f t="shared" si="416"/>
        <v>37.85</v>
      </c>
      <c r="T2634" s="9">
        <f t="shared" si="417"/>
        <v>38.25</v>
      </c>
      <c r="U2634" s="8">
        <f t="shared" si="418"/>
        <v>38.183333333333337</v>
      </c>
      <c r="V2634" s="8">
        <f t="shared" si="419"/>
        <v>38.200000000000003</v>
      </c>
    </row>
    <row r="2635" spans="1:22" ht="13.5" x14ac:dyDescent="0.25">
      <c r="A2635" s="3">
        <f>RSI!A2635</f>
        <v>45845</v>
      </c>
      <c r="B2635" s="2">
        <f>RSI!B2635</f>
        <v>7.01</v>
      </c>
      <c r="C2635" s="2">
        <f>RSI!I2635</f>
        <v>62.617378697048302</v>
      </c>
      <c r="D2635" s="2">
        <f>MACD!E2635</f>
        <v>3.5831907153092146E-3</v>
      </c>
      <c r="E2635" s="2">
        <f>MACD!F2635</f>
        <v>3.9019350569323391E-3</v>
      </c>
      <c r="F2635" s="2">
        <f>'Moving Avg'!D2635</f>
        <v>7.01</v>
      </c>
      <c r="G2635" s="2">
        <f>'Moving Avg'!F2635</f>
        <v>7.0100000000000007</v>
      </c>
      <c r="H2635" s="2">
        <f>'Moving Avg'!G2635</f>
        <v>6.9956779999999972</v>
      </c>
      <c r="I2635" s="2">
        <f>'Moving Avg'!H2635</f>
        <v>6.9180059999999965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25</v>
      </c>
      <c r="N2635" s="8">
        <f t="shared" si="411"/>
        <v>45</v>
      </c>
      <c r="O2635" s="8">
        <f t="shared" si="412"/>
        <v>50</v>
      </c>
      <c r="P2635" s="8">
        <f t="shared" si="413"/>
        <v>33</v>
      </c>
      <c r="Q2635" s="9">
        <f t="shared" si="414"/>
        <v>36.950000000000003</v>
      </c>
      <c r="R2635" s="9">
        <f t="shared" si="415"/>
        <v>39.75</v>
      </c>
      <c r="S2635" s="9">
        <f t="shared" si="416"/>
        <v>37.85</v>
      </c>
      <c r="T2635" s="9">
        <f t="shared" si="417"/>
        <v>38.25</v>
      </c>
      <c r="U2635" s="8">
        <f t="shared" si="418"/>
        <v>38.183333333333337</v>
      </c>
      <c r="V2635" s="8">
        <f t="shared" si="419"/>
        <v>38.200000000000003</v>
      </c>
    </row>
    <row r="2636" spans="1:22" ht="13.5" x14ac:dyDescent="0.25">
      <c r="A2636" s="3">
        <f>RSI!A2636</f>
        <v>45846</v>
      </c>
      <c r="B2636" s="2">
        <f>RSI!B2636</f>
        <v>7.01</v>
      </c>
      <c r="C2636" s="2">
        <f>RSI!I2636</f>
        <v>62.617378697048302</v>
      </c>
      <c r="D2636" s="2">
        <f>MACD!E2636</f>
        <v>3.3962070057995675E-3</v>
      </c>
      <c r="E2636" s="2">
        <f>MACD!F2636</f>
        <v>3.8007894467057849E-3</v>
      </c>
      <c r="F2636" s="2">
        <f>'Moving Avg'!D2636</f>
        <v>7.01</v>
      </c>
      <c r="G2636" s="2">
        <f>'Moving Avg'!F2636</f>
        <v>7.0100000000000007</v>
      </c>
      <c r="H2636" s="2">
        <f>'Moving Avg'!G2636</f>
        <v>6.9968319999999959</v>
      </c>
      <c r="I2636" s="2">
        <f>'Moving Avg'!H2636</f>
        <v>6.9180594999999974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25</v>
      </c>
      <c r="N2636" s="8">
        <f t="shared" si="411"/>
        <v>45</v>
      </c>
      <c r="O2636" s="8">
        <f t="shared" si="412"/>
        <v>50</v>
      </c>
      <c r="P2636" s="8">
        <f t="shared" si="413"/>
        <v>33</v>
      </c>
      <c r="Q2636" s="9">
        <f t="shared" si="414"/>
        <v>36.950000000000003</v>
      </c>
      <c r="R2636" s="9">
        <f t="shared" si="415"/>
        <v>39.75</v>
      </c>
      <c r="S2636" s="9">
        <f t="shared" si="416"/>
        <v>37.85</v>
      </c>
      <c r="T2636" s="9">
        <f t="shared" si="417"/>
        <v>38.25</v>
      </c>
      <c r="U2636" s="8">
        <f t="shared" si="418"/>
        <v>38.183333333333337</v>
      </c>
      <c r="V2636" s="8">
        <f t="shared" si="419"/>
        <v>38.200000000000003</v>
      </c>
    </row>
    <row r="2637" spans="1:22" ht="13.5" x14ac:dyDescent="0.25">
      <c r="A2637" s="3">
        <f>RSI!A2637</f>
        <v>45847</v>
      </c>
      <c r="B2637" s="2">
        <f>RSI!B2637</f>
        <v>7.01</v>
      </c>
      <c r="C2637" s="2">
        <f>RSI!I2637</f>
        <v>62.617378697048302</v>
      </c>
      <c r="D2637" s="2">
        <f>MACD!E2637</f>
        <v>3.211006583752507E-3</v>
      </c>
      <c r="E2637" s="2">
        <f>MACD!F2637</f>
        <v>3.6828328741151297E-3</v>
      </c>
      <c r="F2637" s="2">
        <f>'Moving Avg'!D2637</f>
        <v>7.01</v>
      </c>
      <c r="G2637" s="2">
        <f>'Moving Avg'!F2637</f>
        <v>7.0100000000000007</v>
      </c>
      <c r="H2637" s="2">
        <f>'Moving Avg'!G2637</f>
        <v>6.9979859999999965</v>
      </c>
      <c r="I2637" s="2">
        <f>'Moving Avg'!H2637</f>
        <v>6.9181129999999973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25</v>
      </c>
      <c r="N2637" s="8">
        <f t="shared" si="411"/>
        <v>45</v>
      </c>
      <c r="O2637" s="8">
        <f t="shared" si="412"/>
        <v>50</v>
      </c>
      <c r="P2637" s="8">
        <f t="shared" si="413"/>
        <v>33</v>
      </c>
      <c r="Q2637" s="9">
        <f t="shared" si="414"/>
        <v>36.950000000000003</v>
      </c>
      <c r="R2637" s="9">
        <f t="shared" si="415"/>
        <v>39.75</v>
      </c>
      <c r="S2637" s="9">
        <f t="shared" si="416"/>
        <v>37.85</v>
      </c>
      <c r="T2637" s="9">
        <f t="shared" si="417"/>
        <v>38.25</v>
      </c>
      <c r="U2637" s="8">
        <f t="shared" si="418"/>
        <v>38.183333333333337</v>
      </c>
      <c r="V2637" s="8">
        <f t="shared" si="419"/>
        <v>38.200000000000003</v>
      </c>
    </row>
    <row r="2638" spans="1:22" ht="13.5" x14ac:dyDescent="0.25">
      <c r="A2638" s="3">
        <f>RSI!A2638</f>
        <v>45848</v>
      </c>
      <c r="B2638" s="2">
        <f>RSI!B2638</f>
        <v>7.01</v>
      </c>
      <c r="C2638" s="2">
        <f>RSI!I2638</f>
        <v>62.617378697048302</v>
      </c>
      <c r="D2638" s="2">
        <f>MACD!E2638</f>
        <v>3.0293138703676448E-3</v>
      </c>
      <c r="E2638" s="2">
        <f>MACD!F2638</f>
        <v>3.5521290733656332E-3</v>
      </c>
      <c r="F2638" s="2">
        <f>'Moving Avg'!D2638</f>
        <v>7.01</v>
      </c>
      <c r="G2638" s="2">
        <f>'Moving Avg'!F2638</f>
        <v>7.0100000000000007</v>
      </c>
      <c r="H2638" s="2">
        <f>'Moving Avg'!G2638</f>
        <v>6.9991399999999953</v>
      </c>
      <c r="I2638" s="2">
        <f>'Moving Avg'!H2638</f>
        <v>6.918166499999999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25</v>
      </c>
      <c r="N2638" s="8">
        <f t="shared" si="411"/>
        <v>45</v>
      </c>
      <c r="O2638" s="8">
        <f t="shared" si="412"/>
        <v>50</v>
      </c>
      <c r="P2638" s="8">
        <f t="shared" si="413"/>
        <v>33</v>
      </c>
      <c r="Q2638" s="9">
        <f t="shared" si="414"/>
        <v>36.950000000000003</v>
      </c>
      <c r="R2638" s="9">
        <f t="shared" si="415"/>
        <v>39.75</v>
      </c>
      <c r="S2638" s="9">
        <f t="shared" si="416"/>
        <v>37.85</v>
      </c>
      <c r="T2638" s="9">
        <f t="shared" si="417"/>
        <v>38.25</v>
      </c>
      <c r="U2638" s="8">
        <f t="shared" si="418"/>
        <v>38.183333333333337</v>
      </c>
      <c r="V2638" s="8">
        <f t="shared" si="419"/>
        <v>38.200000000000003</v>
      </c>
    </row>
    <row r="2639" spans="1:22" ht="13.5" x14ac:dyDescent="0.25">
      <c r="A2639" s="3">
        <f>RSI!A2639</f>
        <v>45849</v>
      </c>
      <c r="B2639" s="2">
        <f>RSI!B2639</f>
        <v>7.01</v>
      </c>
      <c r="C2639" s="2">
        <f>RSI!I2639</f>
        <v>62.617378697048302</v>
      </c>
      <c r="D2639" s="2">
        <f>MACD!E2639</f>
        <v>2.8524399340081885E-3</v>
      </c>
      <c r="E2639" s="2">
        <f>MACD!F2639</f>
        <v>3.4121912454941443E-3</v>
      </c>
      <c r="F2639" s="2">
        <f>'Moving Avg'!D2639</f>
        <v>7.01</v>
      </c>
      <c r="G2639" s="2">
        <f>'Moving Avg'!F2639</f>
        <v>7.0100000000000007</v>
      </c>
      <c r="H2639" s="2">
        <f>'Moving Avg'!G2639</f>
        <v>7.0002939999999958</v>
      </c>
      <c r="I2639" s="2">
        <f>'Moving Avg'!H2639</f>
        <v>6.9182199999999989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25</v>
      </c>
      <c r="N2639" s="8">
        <f t="shared" si="411"/>
        <v>45</v>
      </c>
      <c r="O2639" s="8">
        <f t="shared" si="412"/>
        <v>50</v>
      </c>
      <c r="P2639" s="8">
        <f t="shared" si="413"/>
        <v>33</v>
      </c>
      <c r="Q2639" s="9">
        <f t="shared" si="414"/>
        <v>36.950000000000003</v>
      </c>
      <c r="R2639" s="9">
        <f t="shared" si="415"/>
        <v>39.75</v>
      </c>
      <c r="S2639" s="9">
        <f t="shared" si="416"/>
        <v>37.85</v>
      </c>
      <c r="T2639" s="9">
        <f t="shared" si="417"/>
        <v>38.25</v>
      </c>
      <c r="U2639" s="8">
        <f t="shared" si="418"/>
        <v>38.183333333333337</v>
      </c>
      <c r="V2639" s="8">
        <f t="shared" si="419"/>
        <v>38.200000000000003</v>
      </c>
    </row>
    <row r="2640" spans="1:22" ht="13.5" x14ac:dyDescent="0.25">
      <c r="A2640" s="3">
        <f>RSI!A2640</f>
        <v>45852</v>
      </c>
      <c r="B2640" s="2">
        <f>RSI!B2640</f>
        <v>7.01</v>
      </c>
      <c r="C2640" s="2">
        <f>RSI!I2640</f>
        <v>62.617378697048302</v>
      </c>
      <c r="D2640" s="2">
        <f>MACD!E2640</f>
        <v>2.6813570501484918E-3</v>
      </c>
      <c r="E2640" s="2">
        <f>MACD!F2640</f>
        <v>3.2660244064250136E-3</v>
      </c>
      <c r="F2640" s="2">
        <f>'Moving Avg'!D2640</f>
        <v>7.01</v>
      </c>
      <c r="G2640" s="2">
        <f>'Moving Avg'!F2640</f>
        <v>7.0100000000000007</v>
      </c>
      <c r="H2640" s="2">
        <f>'Moving Avg'!G2640</f>
        <v>7.0014479999999955</v>
      </c>
      <c r="I2640" s="2">
        <f>'Moving Avg'!H2640</f>
        <v>6.9182734999999989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25</v>
      </c>
      <c r="N2640" s="8">
        <f t="shared" si="411"/>
        <v>45</v>
      </c>
      <c r="O2640" s="8">
        <f t="shared" si="412"/>
        <v>50</v>
      </c>
      <c r="P2640" s="8">
        <f t="shared" si="413"/>
        <v>33</v>
      </c>
      <c r="Q2640" s="9">
        <f t="shared" si="414"/>
        <v>36.950000000000003</v>
      </c>
      <c r="R2640" s="9">
        <f t="shared" si="415"/>
        <v>39.75</v>
      </c>
      <c r="S2640" s="9">
        <f t="shared" si="416"/>
        <v>37.85</v>
      </c>
      <c r="T2640" s="9">
        <f t="shared" si="417"/>
        <v>38.25</v>
      </c>
      <c r="U2640" s="8">
        <f t="shared" si="418"/>
        <v>38.183333333333337</v>
      </c>
      <c r="V2640" s="8">
        <f t="shared" si="419"/>
        <v>38.200000000000003</v>
      </c>
    </row>
    <row r="2641" spans="1:22" ht="13.5" x14ac:dyDescent="0.25">
      <c r="A2641" s="3">
        <f>RSI!A2641</f>
        <v>45853</v>
      </c>
      <c r="B2641" s="2">
        <f>RSI!B2641</f>
        <v>7.01</v>
      </c>
      <c r="C2641" s="2">
        <f>RSI!I2641</f>
        <v>62.617378697048295</v>
      </c>
      <c r="D2641" s="2">
        <f>MACD!E2641</f>
        <v>2.5167609781773237E-3</v>
      </c>
      <c r="E2641" s="2">
        <f>MACD!F2641</f>
        <v>3.1161717207754758E-3</v>
      </c>
      <c r="F2641" s="2">
        <f>'Moving Avg'!D2641</f>
        <v>7.01</v>
      </c>
      <c r="G2641" s="2">
        <f>'Moving Avg'!F2641</f>
        <v>7.0100000000000007</v>
      </c>
      <c r="H2641" s="2">
        <f>'Moving Avg'!G2641</f>
        <v>7.0026019999999951</v>
      </c>
      <c r="I2641" s="2">
        <f>'Moving Avg'!H2641</f>
        <v>6.9183270000000006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25</v>
      </c>
      <c r="N2641" s="8">
        <f t="shared" si="411"/>
        <v>45</v>
      </c>
      <c r="O2641" s="8">
        <f t="shared" si="412"/>
        <v>50</v>
      </c>
      <c r="P2641" s="8">
        <f t="shared" si="413"/>
        <v>33</v>
      </c>
      <c r="Q2641" s="9">
        <f t="shared" si="414"/>
        <v>36.950000000000003</v>
      </c>
      <c r="R2641" s="9">
        <f t="shared" si="415"/>
        <v>39.75</v>
      </c>
      <c r="S2641" s="9">
        <f t="shared" si="416"/>
        <v>37.85</v>
      </c>
      <c r="T2641" s="9">
        <f t="shared" si="417"/>
        <v>38.25</v>
      </c>
      <c r="U2641" s="8">
        <f t="shared" si="418"/>
        <v>38.183333333333337</v>
      </c>
      <c r="V2641" s="8">
        <f t="shared" si="419"/>
        <v>38.200000000000003</v>
      </c>
    </row>
    <row r="2642" spans="1:22" ht="13.5" x14ac:dyDescent="0.25">
      <c r="A2642" s="3">
        <f>RSI!A2642</f>
        <v>45854</v>
      </c>
      <c r="B2642" s="2">
        <f>RSI!B2642</f>
        <v>7.32</v>
      </c>
      <c r="C2642" s="2">
        <f>RSI!I2642</f>
        <v>98.497291501863174</v>
      </c>
      <c r="D2642" s="2">
        <f>MACD!E2642</f>
        <v>-2.0603840058019962E-2</v>
      </c>
      <c r="E2642" s="2">
        <f>MACD!F2642</f>
        <v>-1.6278306349836115E-3</v>
      </c>
      <c r="F2642" s="2">
        <f>'Moving Avg'!D2642</f>
        <v>7.0720000000000001</v>
      </c>
      <c r="G2642" s="2">
        <f>'Moving Avg'!F2642</f>
        <v>7.025500000000001</v>
      </c>
      <c r="H2642" s="2">
        <f>'Moving Avg'!G2642</f>
        <v>7.0099559999999954</v>
      </c>
      <c r="I2642" s="2">
        <f>'Moving Avg'!H2642</f>
        <v>6.9199305000000004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  <c r="M2642" s="8">
        <f t="shared" si="410"/>
        <v>0</v>
      </c>
      <c r="N2642" s="8">
        <f t="shared" si="411"/>
        <v>45</v>
      </c>
      <c r="O2642" s="8">
        <f t="shared" si="412"/>
        <v>50</v>
      </c>
      <c r="P2642" s="8">
        <f t="shared" si="413"/>
        <v>83.5</v>
      </c>
      <c r="Q2642" s="9">
        <f t="shared" si="414"/>
        <v>35.774999999999999</v>
      </c>
      <c r="R2642" s="9">
        <f t="shared" si="415"/>
        <v>47.375</v>
      </c>
      <c r="S2642" s="9">
        <f t="shared" si="416"/>
        <v>56.825000000000003</v>
      </c>
      <c r="T2642" s="9">
        <f t="shared" si="417"/>
        <v>44.625</v>
      </c>
      <c r="U2642" s="8">
        <f t="shared" si="418"/>
        <v>46.658333333333339</v>
      </c>
      <c r="V2642" s="8">
        <f t="shared" si="419"/>
        <v>46.150000000000006</v>
      </c>
    </row>
    <row r="2643" spans="1:22" ht="13.5" x14ac:dyDescent="0.25">
      <c r="A2643" s="3">
        <f>RSI!A2643</f>
        <v>45855</v>
      </c>
      <c r="B2643" s="2">
        <f>RSI!B2643</f>
        <v>7.32</v>
      </c>
      <c r="C2643" s="2">
        <f>RSI!I2643</f>
        <v>98.497291501863174</v>
      </c>
      <c r="D2643" s="2">
        <f>MACD!E2643</f>
        <v>-4.201623300594548E-2</v>
      </c>
      <c r="E2643" s="2">
        <f>MACD!F2643</f>
        <v>-9.705511109175986E-3</v>
      </c>
      <c r="F2643" s="2">
        <f>'Moving Avg'!D2643</f>
        <v>7.1340000000000003</v>
      </c>
      <c r="G2643" s="2">
        <f>'Moving Avg'!F2643</f>
        <v>7.0410000000000013</v>
      </c>
      <c r="H2643" s="2">
        <f>'Moving Avg'!G2643</f>
        <v>7.0173099999999957</v>
      </c>
      <c r="I2643" s="2">
        <f>'Moving Avg'!H2643</f>
        <v>6.9215340000000003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  <c r="M2643" s="8">
        <f t="shared" si="410"/>
        <v>0</v>
      </c>
      <c r="N2643" s="8">
        <f t="shared" si="411"/>
        <v>100</v>
      </c>
      <c r="O2643" s="8">
        <f t="shared" si="412"/>
        <v>50</v>
      </c>
      <c r="P2643" s="8">
        <f t="shared" si="413"/>
        <v>83.5</v>
      </c>
      <c r="Q2643" s="9">
        <f t="shared" si="414"/>
        <v>55.024999999999999</v>
      </c>
      <c r="R2643" s="9">
        <f t="shared" si="415"/>
        <v>58.375</v>
      </c>
      <c r="S2643" s="9">
        <f t="shared" si="416"/>
        <v>65.075000000000003</v>
      </c>
      <c r="T2643" s="9">
        <f t="shared" si="417"/>
        <v>58.375</v>
      </c>
      <c r="U2643" s="8">
        <f t="shared" si="418"/>
        <v>59.491666666666674</v>
      </c>
      <c r="V2643" s="8">
        <f t="shared" si="419"/>
        <v>59.212500000000006</v>
      </c>
    </row>
    <row r="2644" spans="1:22" ht="13.5" x14ac:dyDescent="0.25">
      <c r="A2644" s="3">
        <f>RSI!A2644</f>
        <v>45856</v>
      </c>
      <c r="B2644" s="2">
        <f>RSI!B2644</f>
        <v>7.32</v>
      </c>
      <c r="C2644" s="2">
        <f>RSI!I2644</f>
        <v>98.497291501863174</v>
      </c>
      <c r="D2644" s="2">
        <f>MACD!E2644</f>
        <v>-6.1846270409523285E-2</v>
      </c>
      <c r="E2644" s="2">
        <f>MACD!F2644</f>
        <v>-2.0133662969245448E-2</v>
      </c>
      <c r="F2644" s="2">
        <f>'Moving Avg'!D2644</f>
        <v>7.1960000000000006</v>
      </c>
      <c r="G2644" s="2">
        <f>'Moving Avg'!F2644</f>
        <v>7.0565000000000015</v>
      </c>
      <c r="H2644" s="2">
        <f>'Moving Avg'!G2644</f>
        <v>7.024663999999996</v>
      </c>
      <c r="I2644" s="2">
        <f>'Moving Avg'!H2644</f>
        <v>6.9231375000000002</v>
      </c>
      <c r="J2644" s="6" t="str">
        <f>OBV!F2644</f>
        <v>BULLISH</v>
      </c>
      <c r="K2644" s="6" t="str">
        <f>OBV!G2644</f>
        <v>NEUTRAL</v>
      </c>
      <c r="L2644" s="6" t="str">
        <f>OBV!H2644</f>
        <v>CONFIRMED BULLISH</v>
      </c>
      <c r="M2644" s="8">
        <f t="shared" si="410"/>
        <v>0</v>
      </c>
      <c r="N2644" s="8">
        <f t="shared" si="411"/>
        <v>100</v>
      </c>
      <c r="O2644" s="8">
        <f t="shared" si="412"/>
        <v>50</v>
      </c>
      <c r="P2644" s="8">
        <f t="shared" si="413"/>
        <v>83.5</v>
      </c>
      <c r="Q2644" s="9">
        <f t="shared" si="414"/>
        <v>55.024999999999999</v>
      </c>
      <c r="R2644" s="9">
        <f t="shared" si="415"/>
        <v>58.375</v>
      </c>
      <c r="S2644" s="9">
        <f t="shared" si="416"/>
        <v>65.075000000000003</v>
      </c>
      <c r="T2644" s="9">
        <f t="shared" si="417"/>
        <v>58.375</v>
      </c>
      <c r="U2644" s="8">
        <f t="shared" si="418"/>
        <v>59.491666666666674</v>
      </c>
      <c r="V2644" s="8">
        <f t="shared" si="419"/>
        <v>59.212500000000006</v>
      </c>
    </row>
    <row r="2645" spans="1:22" ht="13.5" x14ac:dyDescent="0.25">
      <c r="A2645" s="3">
        <f>RSI!A2645</f>
        <v>45859</v>
      </c>
      <c r="B2645" s="2">
        <f>RSI!B2645</f>
        <v>7.32</v>
      </c>
      <c r="C2645" s="2">
        <f>RSI!I2645</f>
        <v>98.497291501863174</v>
      </c>
      <c r="D2645" s="2">
        <f>MACD!E2645</f>
        <v>-8.0210587231021258E-2</v>
      </c>
      <c r="E2645" s="2">
        <f>MACD!F2645</f>
        <v>-3.2149047821600607E-2</v>
      </c>
      <c r="F2645" s="2">
        <f>'Moving Avg'!D2645</f>
        <v>7.258</v>
      </c>
      <c r="G2645" s="2">
        <f>'Moving Avg'!F2645</f>
        <v>7.0720000000000001</v>
      </c>
      <c r="H2645" s="2">
        <f>'Moving Avg'!G2645</f>
        <v>7.0320179999999963</v>
      </c>
      <c r="I2645" s="2">
        <f>'Moving Avg'!H2645</f>
        <v>6.9247410000000009</v>
      </c>
      <c r="J2645" s="6" t="str">
        <f>OBV!F2645</f>
        <v>BULLISH</v>
      </c>
      <c r="K2645" s="6" t="str">
        <f>OBV!G2645</f>
        <v>NEUTRAL</v>
      </c>
      <c r="L2645" s="6" t="str">
        <f>OBV!H2645</f>
        <v>CONFIRMED BULLISH</v>
      </c>
      <c r="M2645" s="8">
        <f t="shared" si="410"/>
        <v>0</v>
      </c>
      <c r="N2645" s="8">
        <f t="shared" si="411"/>
        <v>100</v>
      </c>
      <c r="O2645" s="8">
        <f t="shared" si="412"/>
        <v>50</v>
      </c>
      <c r="P2645" s="8">
        <f t="shared" si="413"/>
        <v>83.5</v>
      </c>
      <c r="Q2645" s="9">
        <f t="shared" si="414"/>
        <v>55.024999999999999</v>
      </c>
      <c r="R2645" s="9">
        <f t="shared" si="415"/>
        <v>58.375</v>
      </c>
      <c r="S2645" s="9">
        <f t="shared" si="416"/>
        <v>65.075000000000003</v>
      </c>
      <c r="T2645" s="9">
        <f t="shared" si="417"/>
        <v>58.375</v>
      </c>
      <c r="U2645" s="8">
        <f t="shared" si="418"/>
        <v>59.491666666666674</v>
      </c>
      <c r="V2645" s="8">
        <f t="shared" si="419"/>
        <v>59.212500000000006</v>
      </c>
    </row>
    <row r="2646" spans="1:22" ht="13.5" x14ac:dyDescent="0.25">
      <c r="A2646" s="3">
        <f>RSI!A2646</f>
        <v>45860</v>
      </c>
      <c r="B2646" s="2">
        <f>RSI!B2646</f>
        <v>7.32</v>
      </c>
      <c r="C2646" s="2">
        <f>RSI!I2646</f>
        <v>98.497291501863174</v>
      </c>
      <c r="D2646" s="2">
        <f>MACD!E2646</f>
        <v>-9.72172675073395E-2</v>
      </c>
      <c r="E2646" s="2">
        <f>MACD!F2646</f>
        <v>-4.5162691758748388E-2</v>
      </c>
      <c r="F2646" s="2">
        <f>'Moving Avg'!D2646</f>
        <v>7.32</v>
      </c>
      <c r="G2646" s="2">
        <f>'Moving Avg'!F2646</f>
        <v>7.0875000000000004</v>
      </c>
      <c r="H2646" s="2">
        <f>'Moving Avg'!G2646</f>
        <v>7.0384319999999958</v>
      </c>
      <c r="I2646" s="2">
        <f>'Moving Avg'!H2646</f>
        <v>6.9263445000000017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  <c r="M2646" s="8">
        <f t="shared" si="410"/>
        <v>0</v>
      </c>
      <c r="N2646" s="8">
        <f t="shared" si="411"/>
        <v>100</v>
      </c>
      <c r="O2646" s="8">
        <f t="shared" si="412"/>
        <v>50</v>
      </c>
      <c r="P2646" s="8">
        <f t="shared" si="413"/>
        <v>83.5</v>
      </c>
      <c r="Q2646" s="9">
        <f t="shared" si="414"/>
        <v>55.024999999999999</v>
      </c>
      <c r="R2646" s="9">
        <f t="shared" si="415"/>
        <v>58.375</v>
      </c>
      <c r="S2646" s="9">
        <f t="shared" si="416"/>
        <v>65.075000000000003</v>
      </c>
      <c r="T2646" s="9">
        <f t="shared" si="417"/>
        <v>58.375</v>
      </c>
      <c r="U2646" s="8">
        <f t="shared" si="418"/>
        <v>59.491666666666674</v>
      </c>
      <c r="V2646" s="8">
        <f t="shared" si="419"/>
        <v>59.212500000000006</v>
      </c>
    </row>
    <row r="2647" spans="1:22" ht="13.5" x14ac:dyDescent="0.25">
      <c r="A2647" s="3">
        <f>RSI!A2647</f>
        <v>45861</v>
      </c>
      <c r="B2647" s="2">
        <f>RSI!B2647</f>
        <v>7.32</v>
      </c>
      <c r="C2647" s="2">
        <f>RSI!I2647</f>
        <v>98.497291501863174</v>
      </c>
      <c r="D2647" s="2">
        <f>MACD!E2647</f>
        <v>-0.11296646410551148</v>
      </c>
      <c r="E2647" s="2">
        <f>MACD!F2647</f>
        <v>-5.8723446228101009E-2</v>
      </c>
      <c r="F2647" s="2">
        <f>'Moving Avg'!D2647</f>
        <v>7.32</v>
      </c>
      <c r="G2647" s="2">
        <f>'Moving Avg'!F2647</f>
        <v>7.1029999999999989</v>
      </c>
      <c r="H2647" s="2">
        <f>'Moving Avg'!G2647</f>
        <v>7.0448459999999953</v>
      </c>
      <c r="I2647" s="2">
        <f>'Moving Avg'!H2647</f>
        <v>6.9279480000000015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0</v>
      </c>
      <c r="N2647" s="8">
        <f t="shared" si="411"/>
        <v>100</v>
      </c>
      <c r="O2647" s="8">
        <f t="shared" si="412"/>
        <v>50</v>
      </c>
      <c r="P2647" s="8">
        <f t="shared" si="413"/>
        <v>33</v>
      </c>
      <c r="Q2647" s="9">
        <f t="shared" si="414"/>
        <v>47.45</v>
      </c>
      <c r="R2647" s="9">
        <f t="shared" si="415"/>
        <v>45.75</v>
      </c>
      <c r="S2647" s="9">
        <f t="shared" si="416"/>
        <v>42.35</v>
      </c>
      <c r="T2647" s="9">
        <f t="shared" si="417"/>
        <v>45.75</v>
      </c>
      <c r="U2647" s="8">
        <f t="shared" si="418"/>
        <v>45.183333333333337</v>
      </c>
      <c r="V2647" s="8">
        <f t="shared" si="419"/>
        <v>45.325000000000003</v>
      </c>
    </row>
    <row r="2648" spans="1:22" ht="13.5" x14ac:dyDescent="0.25">
      <c r="A2648" s="3">
        <f>RSI!A2648</f>
        <v>45862</v>
      </c>
      <c r="B2648" s="2">
        <f>RSI!B2648</f>
        <v>7</v>
      </c>
      <c r="C2648" s="2">
        <f>RSI!I2648</f>
        <v>38.694186517649072</v>
      </c>
      <c r="D2648" s="2">
        <f>MACD!E2648</f>
        <v>-0.10384727096612423</v>
      </c>
      <c r="E2648" s="2">
        <f>MACD!F2648</f>
        <v>-6.7748211175705647E-2</v>
      </c>
      <c r="F2648" s="2">
        <f>'Moving Avg'!D2648</f>
        <v>7.2560000000000002</v>
      </c>
      <c r="G2648" s="2">
        <f>'Moving Avg'!F2648</f>
        <v>7.1024999999999991</v>
      </c>
      <c r="H2648" s="2">
        <f>'Moving Avg'!G2648</f>
        <v>7.0448599999999955</v>
      </c>
      <c r="I2648" s="2">
        <f>'Moving Avg'!H2648</f>
        <v>6.9279515000000007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25</v>
      </c>
      <c r="N2648" s="8">
        <f t="shared" si="411"/>
        <v>100</v>
      </c>
      <c r="O2648" s="8">
        <f t="shared" si="412"/>
        <v>50</v>
      </c>
      <c r="P2648" s="8">
        <f t="shared" si="413"/>
        <v>33</v>
      </c>
      <c r="Q2648" s="9">
        <f t="shared" si="414"/>
        <v>56.2</v>
      </c>
      <c r="R2648" s="9">
        <f t="shared" si="415"/>
        <v>50.75</v>
      </c>
      <c r="S2648" s="9">
        <f t="shared" si="416"/>
        <v>46.1</v>
      </c>
      <c r="T2648" s="9">
        <f t="shared" si="417"/>
        <v>52</v>
      </c>
      <c r="U2648" s="8">
        <f t="shared" si="418"/>
        <v>51.016666666666673</v>
      </c>
      <c r="V2648" s="8">
        <f t="shared" si="419"/>
        <v>51.262500000000003</v>
      </c>
    </row>
    <row r="2649" spans="1:22" ht="13.5" x14ac:dyDescent="0.25">
      <c r="A2649" s="3">
        <f>RSI!A2649</f>
        <v>45866</v>
      </c>
      <c r="B2649" s="2">
        <f>RSI!B2649</f>
        <v>6.7</v>
      </c>
      <c r="C2649" s="2">
        <f>RSI!I2649</f>
        <v>23.98906273056609</v>
      </c>
      <c r="D2649" s="2">
        <f>MACD!E2649</f>
        <v>-7.3182976957019363E-2</v>
      </c>
      <c r="E2649" s="2">
        <f>MACD!F2649</f>
        <v>-6.8835164331968388E-2</v>
      </c>
      <c r="F2649" s="2">
        <f>'Moving Avg'!D2649</f>
        <v>7.1320000000000006</v>
      </c>
      <c r="G2649" s="2">
        <f>'Moving Avg'!F2649</f>
        <v>7.086999999999998</v>
      </c>
      <c r="H2649" s="2">
        <f>'Moving Avg'!G2649</f>
        <v>7.0388739999999963</v>
      </c>
      <c r="I2649" s="2">
        <f>'Moving Avg'!H2649</f>
        <v>6.9264550000000007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  <c r="M2649" s="8">
        <f t="shared" si="410"/>
        <v>50</v>
      </c>
      <c r="N2649" s="8">
        <f t="shared" si="411"/>
        <v>45</v>
      </c>
      <c r="O2649" s="8">
        <f t="shared" si="412"/>
        <v>50</v>
      </c>
      <c r="P2649" s="8">
        <f t="shared" si="413"/>
        <v>16.5</v>
      </c>
      <c r="Q2649" s="9">
        <f t="shared" si="414"/>
        <v>43.225000000000001</v>
      </c>
      <c r="R2649" s="9">
        <f t="shared" si="415"/>
        <v>40.625</v>
      </c>
      <c r="S2649" s="9">
        <f t="shared" si="416"/>
        <v>34.174999999999997</v>
      </c>
      <c r="T2649" s="9">
        <f t="shared" si="417"/>
        <v>40.375</v>
      </c>
      <c r="U2649" s="8">
        <f t="shared" si="418"/>
        <v>39.341666666666661</v>
      </c>
      <c r="V2649" s="8">
        <f t="shared" si="419"/>
        <v>39.599999999999994</v>
      </c>
    </row>
    <row r="2650" spans="1:22" ht="13.5" x14ac:dyDescent="0.25">
      <c r="A2650" s="3">
        <f>RSI!A2650</f>
        <v>45867</v>
      </c>
      <c r="B2650" s="2">
        <f>RSI!B2650</f>
        <v>7</v>
      </c>
      <c r="C2650" s="2">
        <f>RSI!I2650</f>
        <v>46.063527675851738</v>
      </c>
      <c r="D2650" s="2">
        <f>MACD!E2650</f>
        <v>-6.7013709833566359E-2</v>
      </c>
      <c r="E2650" s="2">
        <f>MACD!F2650</f>
        <v>-6.8470873432287985E-2</v>
      </c>
      <c r="F2650" s="2">
        <f>'Moving Avg'!D2650</f>
        <v>7.0680000000000005</v>
      </c>
      <c r="G2650" s="2">
        <f>'Moving Avg'!F2650</f>
        <v>7.0864999999999982</v>
      </c>
      <c r="H2650" s="2">
        <f>'Moving Avg'!G2650</f>
        <v>7.0388879999999965</v>
      </c>
      <c r="I2650" s="2">
        <f>'Moving Avg'!H2650</f>
        <v>6.9264585000000007</v>
      </c>
      <c r="J2650" s="6" t="str">
        <f>OBV!F2650</f>
        <v>BULLISH</v>
      </c>
      <c r="K2650" s="6" t="str">
        <f>OBV!G2650</f>
        <v>NEUTRAL</v>
      </c>
      <c r="L2650" s="6" t="str">
        <f>OBV!H2650</f>
        <v>BULLISH DIVERGENCE</v>
      </c>
      <c r="M2650" s="8">
        <f t="shared" si="410"/>
        <v>25</v>
      </c>
      <c r="N2650" s="8">
        <f t="shared" si="411"/>
        <v>0</v>
      </c>
      <c r="O2650" s="8">
        <f t="shared" si="412"/>
        <v>50</v>
      </c>
      <c r="P2650" s="8">
        <f t="shared" si="413"/>
        <v>66.5</v>
      </c>
      <c r="Q2650" s="9">
        <f t="shared" si="414"/>
        <v>26.225000000000001</v>
      </c>
      <c r="R2650" s="9">
        <f t="shared" si="415"/>
        <v>39.125</v>
      </c>
      <c r="S2650" s="9">
        <f t="shared" si="416"/>
        <v>46.174999999999997</v>
      </c>
      <c r="T2650" s="9">
        <f t="shared" si="417"/>
        <v>35.375</v>
      </c>
      <c r="U2650" s="8">
        <f t="shared" si="418"/>
        <v>37.174999999999997</v>
      </c>
      <c r="V2650" s="8">
        <f t="shared" si="419"/>
        <v>36.724999999999994</v>
      </c>
    </row>
    <row r="2651" spans="1:22" ht="13.5" x14ac:dyDescent="0.25">
      <c r="A2651" s="3">
        <f>RSI!A2651</f>
        <v>45868</v>
      </c>
      <c r="B2651" s="2">
        <f>RSI!B2651</f>
        <v>7</v>
      </c>
      <c r="C2651" s="2">
        <f>RSI!I2651</f>
        <v>46.063527675851738</v>
      </c>
      <c r="D2651" s="2">
        <f>MACD!E2651</f>
        <v>-6.1302589325634926E-2</v>
      </c>
      <c r="E2651" s="2">
        <f>MACD!F2651</f>
        <v>-6.7037216610957379E-2</v>
      </c>
      <c r="F2651" s="2">
        <f>'Moving Avg'!D2651</f>
        <v>7.0039999999999996</v>
      </c>
      <c r="G2651" s="2">
        <f>'Moving Avg'!F2651</f>
        <v>7.0859999999999985</v>
      </c>
      <c r="H2651" s="2">
        <f>'Moving Avg'!G2651</f>
        <v>7.0389019999999958</v>
      </c>
      <c r="I2651" s="2">
        <f>'Moving Avg'!H2651</f>
        <v>6.9264619999999999</v>
      </c>
      <c r="J2651" s="6" t="str">
        <f>OBV!F2651</f>
        <v>BULLISH</v>
      </c>
      <c r="K2651" s="6" t="str">
        <f>OBV!G2651</f>
        <v>NEUTRAL</v>
      </c>
      <c r="L2651" s="6" t="str">
        <f>OBV!H2651</f>
        <v>BULLISH DIVERGENCE</v>
      </c>
      <c r="M2651" s="8">
        <f t="shared" si="410"/>
        <v>25</v>
      </c>
      <c r="N2651" s="8">
        <f t="shared" si="411"/>
        <v>0</v>
      </c>
      <c r="O2651" s="8">
        <f t="shared" si="412"/>
        <v>50</v>
      </c>
      <c r="P2651" s="8">
        <f t="shared" si="413"/>
        <v>66.5</v>
      </c>
      <c r="Q2651" s="9">
        <f t="shared" si="414"/>
        <v>26.225000000000001</v>
      </c>
      <c r="R2651" s="9">
        <f t="shared" si="415"/>
        <v>39.125</v>
      </c>
      <c r="S2651" s="9">
        <f t="shared" si="416"/>
        <v>46.174999999999997</v>
      </c>
      <c r="T2651" s="9">
        <f t="shared" si="417"/>
        <v>35.375</v>
      </c>
      <c r="U2651" s="8">
        <f t="shared" si="418"/>
        <v>37.174999999999997</v>
      </c>
      <c r="V2651" s="8">
        <f t="shared" si="419"/>
        <v>36.724999999999994</v>
      </c>
    </row>
    <row r="2652" spans="1:22" ht="13.5" x14ac:dyDescent="0.25">
      <c r="A2652" s="3">
        <f>RSI!A2652</f>
        <v>45869</v>
      </c>
      <c r="B2652" s="2">
        <f>RSI!B2652</f>
        <v>7</v>
      </c>
      <c r="C2652" s="2">
        <f>RSI!I2652</f>
        <v>46.063527675851731</v>
      </c>
      <c r="D2652" s="2">
        <f>MACD!E2652</f>
        <v>-8.3231918983308617E-3</v>
      </c>
      <c r="E2652" s="2">
        <f>MACD!F2652</f>
        <v>-5.5294411668432075E-2</v>
      </c>
      <c r="F2652" s="2">
        <f>'Moving Avg'!D2652</f>
        <v>6.94</v>
      </c>
      <c r="G2652" s="2">
        <f>'Moving Avg'!F2652</f>
        <v>7.0854999999999988</v>
      </c>
      <c r="H2652" s="2">
        <f>'Moving Avg'!G2652</f>
        <v>7.038915999999996</v>
      </c>
      <c r="I2652" s="2">
        <f>'Moving Avg'!H2652</f>
        <v>6.9264655000000008</v>
      </c>
      <c r="J2652" s="6" t="str">
        <f>OBV!F2652</f>
        <v>BULLISH</v>
      </c>
      <c r="K2652" s="6" t="str">
        <f>OBV!G2652</f>
        <v>NEUTRAL</v>
      </c>
      <c r="L2652" s="6" t="str">
        <f>OBV!H2652</f>
        <v>BULLISH DIVERGENCE</v>
      </c>
      <c r="M2652" s="8">
        <f t="shared" si="410"/>
        <v>25</v>
      </c>
      <c r="N2652" s="8">
        <f t="shared" si="411"/>
        <v>0</v>
      </c>
      <c r="O2652" s="8">
        <f t="shared" si="412"/>
        <v>50</v>
      </c>
      <c r="P2652" s="8">
        <f t="shared" si="413"/>
        <v>66.5</v>
      </c>
      <c r="Q2652" s="9">
        <f t="shared" si="414"/>
        <v>26.225000000000001</v>
      </c>
      <c r="R2652" s="9">
        <f t="shared" si="415"/>
        <v>39.125</v>
      </c>
      <c r="S2652" s="9">
        <f t="shared" si="416"/>
        <v>46.174999999999997</v>
      </c>
      <c r="T2652" s="9">
        <f t="shared" si="417"/>
        <v>35.375</v>
      </c>
      <c r="U2652" s="8">
        <f t="shared" si="418"/>
        <v>37.174999999999997</v>
      </c>
      <c r="V2652" s="8">
        <f t="shared" si="419"/>
        <v>36.724999999999994</v>
      </c>
    </row>
    <row r="2653" spans="1:22" ht="13.5" x14ac:dyDescent="0.25">
      <c r="A2653" s="3">
        <f>RSI!A2653</f>
        <v>45870</v>
      </c>
      <c r="B2653" s="2">
        <f>RSI!B2653</f>
        <v>7</v>
      </c>
      <c r="C2653" s="2">
        <f>RSI!I2653</f>
        <v>46.063527675851731</v>
      </c>
      <c r="D2653" s="2">
        <f>MACD!E2653</f>
        <v>3.6926457845549265E-2</v>
      </c>
      <c r="E2653" s="2">
        <f>MACD!F2653</f>
        <v>-3.6850237765635813E-2</v>
      </c>
      <c r="F2653" s="2">
        <f>'Moving Avg'!D2653</f>
        <v>6.94</v>
      </c>
      <c r="G2653" s="2">
        <f>'Moving Avg'!F2653</f>
        <v>7.0849999999999991</v>
      </c>
      <c r="H2653" s="2">
        <f>'Moving Avg'!G2653</f>
        <v>7.038929999999997</v>
      </c>
      <c r="I2653" s="2">
        <f>'Moving Avg'!H2653</f>
        <v>6.9264690000000009</v>
      </c>
      <c r="J2653" s="6" t="str">
        <f>OBV!F2653</f>
        <v>BULLISH</v>
      </c>
      <c r="K2653" s="6" t="str">
        <f>OBV!G2653</f>
        <v>NEUTRAL</v>
      </c>
      <c r="L2653" s="6" t="str">
        <f>OBV!H2653</f>
        <v>NEUTRAL</v>
      </c>
      <c r="M2653" s="8">
        <f t="shared" si="410"/>
        <v>25</v>
      </c>
      <c r="N2653" s="8">
        <f t="shared" si="411"/>
        <v>0</v>
      </c>
      <c r="O2653" s="8">
        <f t="shared" si="412"/>
        <v>50</v>
      </c>
      <c r="P2653" s="8">
        <f t="shared" si="413"/>
        <v>49.5</v>
      </c>
      <c r="Q2653" s="9">
        <f t="shared" si="414"/>
        <v>23.675000000000001</v>
      </c>
      <c r="R2653" s="9">
        <f t="shared" si="415"/>
        <v>34.875</v>
      </c>
      <c r="S2653" s="9">
        <f t="shared" si="416"/>
        <v>38.525000000000006</v>
      </c>
      <c r="T2653" s="9">
        <f t="shared" si="417"/>
        <v>31.125</v>
      </c>
      <c r="U2653" s="8">
        <f t="shared" si="418"/>
        <v>32.358333333333334</v>
      </c>
      <c r="V2653" s="8">
        <f t="shared" si="419"/>
        <v>32.049999999999997</v>
      </c>
    </row>
    <row r="2654" spans="1:22" ht="13.5" x14ac:dyDescent="0.25">
      <c r="A2654" s="3">
        <f>RSI!A2654</f>
        <v>45873</v>
      </c>
      <c r="B2654" s="2">
        <f>RSI!B2654</f>
        <v>7</v>
      </c>
      <c r="C2654" s="2">
        <f>RSI!I2654</f>
        <v>46.063527675851738</v>
      </c>
      <c r="D2654" s="2">
        <f>MACD!E2654</f>
        <v>7.5604371942941562E-2</v>
      </c>
      <c r="E2654" s="2">
        <f>MACD!F2654</f>
        <v>-1.4359315823920339E-2</v>
      </c>
      <c r="F2654" s="2">
        <f>'Moving Avg'!D2654</f>
        <v>7</v>
      </c>
      <c r="G2654" s="2">
        <f>'Moving Avg'!F2654</f>
        <v>7.0845000000000002</v>
      </c>
      <c r="H2654" s="2">
        <f>'Moving Avg'!G2654</f>
        <v>7.0389439999999972</v>
      </c>
      <c r="I2654" s="2">
        <f>'Moving Avg'!H2654</f>
        <v>6.9264725000000009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0"/>
        <v>25</v>
      </c>
      <c r="N2654" s="8">
        <f t="shared" si="411"/>
        <v>0</v>
      </c>
      <c r="O2654" s="8">
        <f t="shared" si="412"/>
        <v>50</v>
      </c>
      <c r="P2654" s="8">
        <f t="shared" si="413"/>
        <v>83.5</v>
      </c>
      <c r="Q2654" s="9">
        <f t="shared" si="414"/>
        <v>28.774999999999999</v>
      </c>
      <c r="R2654" s="9">
        <f t="shared" si="415"/>
        <v>43.375</v>
      </c>
      <c r="S2654" s="9">
        <f t="shared" si="416"/>
        <v>53.825000000000003</v>
      </c>
      <c r="T2654" s="9">
        <f t="shared" si="417"/>
        <v>39.625</v>
      </c>
      <c r="U2654" s="8">
        <f t="shared" si="418"/>
        <v>41.991666666666667</v>
      </c>
      <c r="V2654" s="8">
        <f t="shared" si="419"/>
        <v>41.400000000000006</v>
      </c>
    </row>
    <row r="2655" spans="1:22" ht="13.5" x14ac:dyDescent="0.25">
      <c r="A2655" s="3">
        <f>RSI!A2655</f>
        <v>45874</v>
      </c>
      <c r="B2655" s="2">
        <f>RSI!B2655</f>
        <v>7</v>
      </c>
      <c r="C2655" s="2">
        <f>RSI!I2655</f>
        <v>46.063527675851738</v>
      </c>
      <c r="D2655" s="2">
        <f>MACD!E2655</f>
        <v>0.10869271635607891</v>
      </c>
      <c r="E2655" s="2">
        <f>MACD!F2655</f>
        <v>1.0251090612079513E-2</v>
      </c>
      <c r="F2655" s="2">
        <f>'Moving Avg'!D2655</f>
        <v>7</v>
      </c>
      <c r="G2655" s="2">
        <f>'Moving Avg'!F2655</f>
        <v>7.0840000000000005</v>
      </c>
      <c r="H2655" s="2">
        <f>'Moving Avg'!G2655</f>
        <v>7.0389579999999965</v>
      </c>
      <c r="I2655" s="2">
        <f>'Moving Avg'!H2655</f>
        <v>6.926476000000001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25</v>
      </c>
      <c r="N2655" s="8">
        <f t="shared" si="411"/>
        <v>0</v>
      </c>
      <c r="O2655" s="8">
        <f t="shared" si="412"/>
        <v>50</v>
      </c>
      <c r="P2655" s="8">
        <f t="shared" si="413"/>
        <v>33</v>
      </c>
      <c r="Q2655" s="9">
        <f t="shared" si="414"/>
        <v>21.2</v>
      </c>
      <c r="R2655" s="9">
        <f t="shared" si="415"/>
        <v>30.75</v>
      </c>
      <c r="S2655" s="9">
        <f t="shared" si="416"/>
        <v>31.1</v>
      </c>
      <c r="T2655" s="9">
        <f t="shared" si="417"/>
        <v>27</v>
      </c>
      <c r="U2655" s="8">
        <f t="shared" si="418"/>
        <v>27.683333333333337</v>
      </c>
      <c r="V2655" s="8">
        <f t="shared" si="419"/>
        <v>27.512500000000003</v>
      </c>
    </row>
    <row r="2656" spans="1:22" ht="13.5" x14ac:dyDescent="0.25">
      <c r="A2656" s="3">
        <f>RSI!A2656</f>
        <v>45875</v>
      </c>
      <c r="B2656" s="2">
        <f>RSI!B2656</f>
        <v>7</v>
      </c>
      <c r="C2656" s="2">
        <f>RSI!I2656</f>
        <v>46.063527675851738</v>
      </c>
      <c r="D2656" s="2">
        <f>MACD!E2656</f>
        <v>0.13702469313154442</v>
      </c>
      <c r="E2656" s="2">
        <f>MACD!F2656</f>
        <v>3.5605811115972497E-2</v>
      </c>
      <c r="F2656" s="2">
        <f>'Moving Avg'!D2656</f>
        <v>7</v>
      </c>
      <c r="G2656" s="2">
        <f>'Moving Avg'!F2656</f>
        <v>7.0835000000000008</v>
      </c>
      <c r="H2656" s="2">
        <f>'Moving Avg'!G2656</f>
        <v>7.0389719999999967</v>
      </c>
      <c r="I2656" s="2">
        <f>'Moving Avg'!H2656</f>
        <v>6.9265265000000014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25</v>
      </c>
      <c r="N2656" s="8">
        <f t="shared" si="411"/>
        <v>0</v>
      </c>
      <c r="O2656" s="8">
        <f t="shared" si="412"/>
        <v>50</v>
      </c>
      <c r="P2656" s="8">
        <f t="shared" si="413"/>
        <v>33</v>
      </c>
      <c r="Q2656" s="9">
        <f t="shared" si="414"/>
        <v>21.2</v>
      </c>
      <c r="R2656" s="9">
        <f t="shared" si="415"/>
        <v>30.75</v>
      </c>
      <c r="S2656" s="9">
        <f t="shared" si="416"/>
        <v>31.1</v>
      </c>
      <c r="T2656" s="9">
        <f t="shared" si="417"/>
        <v>27</v>
      </c>
      <c r="U2656" s="8">
        <f t="shared" si="418"/>
        <v>27.683333333333337</v>
      </c>
      <c r="V2656" s="8">
        <f t="shared" si="419"/>
        <v>27.512500000000003</v>
      </c>
    </row>
    <row r="2657" spans="1:22" ht="13.5" x14ac:dyDescent="0.25">
      <c r="A2657" s="3">
        <f>RSI!A2657</f>
        <v>45876</v>
      </c>
      <c r="B2657" s="2">
        <f>RSI!B2657</f>
        <v>7</v>
      </c>
      <c r="C2657" s="2">
        <f>RSI!I2657</f>
        <v>46.063527675851738</v>
      </c>
      <c r="D2657" s="2">
        <f>MACD!E2657</f>
        <v>0.16130729951538214</v>
      </c>
      <c r="E2657" s="2">
        <f>MACD!F2657</f>
        <v>6.0746108795854431E-2</v>
      </c>
      <c r="F2657" s="2">
        <f>'Moving Avg'!D2657</f>
        <v>7</v>
      </c>
      <c r="G2657" s="2">
        <f>'Moving Avg'!F2657</f>
        <v>7.0830000000000011</v>
      </c>
      <c r="H2657" s="2">
        <f>'Moving Avg'!G2657</f>
        <v>7.0389859999999977</v>
      </c>
      <c r="I2657" s="2">
        <f>'Moving Avg'!H2657</f>
        <v>6.9265770000000009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25</v>
      </c>
      <c r="N2657" s="8">
        <f t="shared" si="411"/>
        <v>0</v>
      </c>
      <c r="O2657" s="8">
        <f t="shared" si="412"/>
        <v>50</v>
      </c>
      <c r="P2657" s="8">
        <f t="shared" si="413"/>
        <v>33</v>
      </c>
      <c r="Q2657" s="9">
        <f t="shared" si="414"/>
        <v>21.2</v>
      </c>
      <c r="R2657" s="9">
        <f t="shared" si="415"/>
        <v>30.75</v>
      </c>
      <c r="S2657" s="9">
        <f t="shared" si="416"/>
        <v>31.1</v>
      </c>
      <c r="T2657" s="9">
        <f t="shared" si="417"/>
        <v>27</v>
      </c>
      <c r="U2657" s="8">
        <f t="shared" si="418"/>
        <v>27.683333333333337</v>
      </c>
      <c r="V2657" s="8">
        <f t="shared" si="419"/>
        <v>27.512500000000003</v>
      </c>
    </row>
    <row r="2658" spans="1:22" ht="13.5" x14ac:dyDescent="0.25">
      <c r="A2658" s="3">
        <f>RSI!A2658</f>
        <v>45877</v>
      </c>
      <c r="B2658" s="2">
        <f>RSI!B2658</f>
        <v>7</v>
      </c>
      <c r="C2658" s="2">
        <f>RSI!I2658</f>
        <v>46.063527675851738</v>
      </c>
      <c r="D2658" s="2">
        <f>MACD!E2658</f>
        <v>0.13290982816921115</v>
      </c>
      <c r="E2658" s="2">
        <f>MACD!F2658</f>
        <v>7.5178852670525778E-2</v>
      </c>
      <c r="F2658" s="2">
        <f>'Moving Avg'!D2658</f>
        <v>7</v>
      </c>
      <c r="G2658" s="2">
        <f>'Moving Avg'!F2658</f>
        <v>7.0825000000000005</v>
      </c>
      <c r="H2658" s="2">
        <f>'Moving Avg'!G2658</f>
        <v>7.0389999999999979</v>
      </c>
      <c r="I2658" s="2">
        <f>'Moving Avg'!H2658</f>
        <v>6.9266275000000004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25</v>
      </c>
      <c r="N2658" s="8">
        <f t="shared" si="411"/>
        <v>0</v>
      </c>
      <c r="O2658" s="8">
        <f t="shared" si="412"/>
        <v>50</v>
      </c>
      <c r="P2658" s="8">
        <f t="shared" si="413"/>
        <v>33</v>
      </c>
      <c r="Q2658" s="9">
        <f t="shared" si="414"/>
        <v>21.2</v>
      </c>
      <c r="R2658" s="9">
        <f t="shared" si="415"/>
        <v>30.75</v>
      </c>
      <c r="S2658" s="9">
        <f t="shared" si="416"/>
        <v>31.1</v>
      </c>
      <c r="T2658" s="9">
        <f t="shared" si="417"/>
        <v>27</v>
      </c>
      <c r="U2658" s="8">
        <f t="shared" si="418"/>
        <v>27.683333333333337</v>
      </c>
      <c r="V2658" s="8">
        <f t="shared" si="419"/>
        <v>27.512500000000003</v>
      </c>
    </row>
    <row r="2659" spans="1:22" ht="13.5" x14ac:dyDescent="0.25">
      <c r="A2659" s="3">
        <f>RSI!A2659</f>
        <v>45880</v>
      </c>
      <c r="B2659" s="2">
        <f>RSI!B2659</f>
        <v>7</v>
      </c>
      <c r="C2659" s="2">
        <f>RSI!I2659</f>
        <v>46.063527675851738</v>
      </c>
      <c r="D2659" s="2">
        <f>MACD!E2659</f>
        <v>6.2992608987234355E-2</v>
      </c>
      <c r="E2659" s="2">
        <f>MACD!F2659</f>
        <v>7.2741603933867499E-2</v>
      </c>
      <c r="F2659" s="2">
        <f>'Moving Avg'!D2659</f>
        <v>7</v>
      </c>
      <c r="G2659" s="2">
        <f>'Moving Avg'!F2659</f>
        <v>7.081999999999999</v>
      </c>
      <c r="H2659" s="2">
        <f>'Moving Avg'!G2659</f>
        <v>7.0387999999999975</v>
      </c>
      <c r="I2659" s="2">
        <f>'Moving Avg'!H2659</f>
        <v>6.9266780000000017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25</v>
      </c>
      <c r="N2659" s="8">
        <f t="shared" si="411"/>
        <v>45</v>
      </c>
      <c r="O2659" s="8">
        <f t="shared" si="412"/>
        <v>50</v>
      </c>
      <c r="P2659" s="8">
        <f t="shared" si="413"/>
        <v>33</v>
      </c>
      <c r="Q2659" s="9">
        <f t="shared" si="414"/>
        <v>36.950000000000003</v>
      </c>
      <c r="R2659" s="9">
        <f t="shared" si="415"/>
        <v>39.75</v>
      </c>
      <c r="S2659" s="9">
        <f t="shared" si="416"/>
        <v>37.85</v>
      </c>
      <c r="T2659" s="9">
        <f t="shared" si="417"/>
        <v>38.25</v>
      </c>
      <c r="U2659" s="8">
        <f t="shared" si="418"/>
        <v>38.183333333333337</v>
      </c>
      <c r="V2659" s="8">
        <f t="shared" si="419"/>
        <v>38.200000000000003</v>
      </c>
    </row>
    <row r="2660" spans="1:22" ht="13.5" x14ac:dyDescent="0.25">
      <c r="A2660" s="3">
        <f>RSI!A2660</f>
        <v>45881</v>
      </c>
      <c r="B2660" s="2">
        <f>RSI!B2660</f>
        <v>7</v>
      </c>
      <c r="C2660" s="2">
        <f>RSI!I2660</f>
        <v>46.063527675851738</v>
      </c>
      <c r="D2660" s="2">
        <f>MACD!E2660</f>
        <v>5.0231339155345722E-2</v>
      </c>
      <c r="E2660" s="2">
        <f>MACD!F2660</f>
        <v>6.8239550978163144E-2</v>
      </c>
      <c r="F2660" s="2">
        <f>'Moving Avg'!D2660</f>
        <v>7</v>
      </c>
      <c r="G2660" s="2">
        <f>'Moving Avg'!F2660</f>
        <v>7.0815000000000001</v>
      </c>
      <c r="H2660" s="2">
        <f>'Moving Avg'!G2660</f>
        <v>7.038599999999998</v>
      </c>
      <c r="I2660" s="2">
        <f>'Moving Avg'!H2660</f>
        <v>6.9267755000000015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25</v>
      </c>
      <c r="N2660" s="8">
        <f t="shared" si="411"/>
        <v>45</v>
      </c>
      <c r="O2660" s="8">
        <f t="shared" si="412"/>
        <v>50</v>
      </c>
      <c r="P2660" s="8">
        <f t="shared" si="413"/>
        <v>33</v>
      </c>
      <c r="Q2660" s="9">
        <f t="shared" si="414"/>
        <v>36.950000000000003</v>
      </c>
      <c r="R2660" s="9">
        <f t="shared" si="415"/>
        <v>39.75</v>
      </c>
      <c r="S2660" s="9">
        <f t="shared" si="416"/>
        <v>37.85</v>
      </c>
      <c r="T2660" s="9">
        <f t="shared" si="417"/>
        <v>38.25</v>
      </c>
      <c r="U2660" s="8">
        <f t="shared" si="418"/>
        <v>38.183333333333337</v>
      </c>
      <c r="V2660" s="8">
        <f t="shared" si="419"/>
        <v>38.200000000000003</v>
      </c>
    </row>
    <row r="2661" spans="1:22" ht="13.5" x14ac:dyDescent="0.25">
      <c r="A2661" s="3">
        <f>RSI!A2661</f>
        <v>45883</v>
      </c>
      <c r="B2661" s="2">
        <f>RSI!B2661</f>
        <v>7</v>
      </c>
      <c r="C2661" s="2">
        <f>RSI!I2661</f>
        <v>46.063527675851738</v>
      </c>
      <c r="D2661" s="2">
        <f>MACD!E2661</f>
        <v>3.9660756362209781E-2</v>
      </c>
      <c r="E2661" s="2">
        <f>MACD!F2661</f>
        <v>6.2523792054972466E-2</v>
      </c>
      <c r="F2661" s="2">
        <f>'Moving Avg'!D2661</f>
        <v>7</v>
      </c>
      <c r="G2661" s="2">
        <f>'Moving Avg'!F2661</f>
        <v>7.0810000000000004</v>
      </c>
      <c r="H2661" s="2">
        <f>'Moving Avg'!G2661</f>
        <v>7.0383999999999984</v>
      </c>
      <c r="I2661" s="2">
        <f>'Moving Avg'!H2661</f>
        <v>6.9268730000000014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25</v>
      </c>
      <c r="N2661" s="8">
        <f t="shared" si="411"/>
        <v>100</v>
      </c>
      <c r="O2661" s="8">
        <f t="shared" si="412"/>
        <v>50</v>
      </c>
      <c r="P2661" s="8">
        <f t="shared" si="413"/>
        <v>33</v>
      </c>
      <c r="Q2661" s="9">
        <f t="shared" si="414"/>
        <v>56.2</v>
      </c>
      <c r="R2661" s="9">
        <f t="shared" si="415"/>
        <v>50.75</v>
      </c>
      <c r="S2661" s="9">
        <f t="shared" si="416"/>
        <v>46.1</v>
      </c>
      <c r="T2661" s="9">
        <f t="shared" si="417"/>
        <v>52</v>
      </c>
      <c r="U2661" s="8">
        <f t="shared" si="418"/>
        <v>51.016666666666673</v>
      </c>
      <c r="V2661" s="8">
        <f t="shared" si="419"/>
        <v>51.262500000000003</v>
      </c>
    </row>
    <row r="2662" spans="1:22" ht="13.5" x14ac:dyDescent="0.25">
      <c r="A2662" s="3">
        <f>RSI!A2662</f>
        <v>45884</v>
      </c>
      <c r="B2662" s="2">
        <f>RSI!B2662</f>
        <v>7</v>
      </c>
      <c r="C2662" s="2">
        <f>RSI!I2662</f>
        <v>46.063527675851738</v>
      </c>
      <c r="D2662" s="2">
        <f>MACD!E2662</f>
        <v>3.0926986295084724E-2</v>
      </c>
      <c r="E2662" s="2">
        <f>MACD!F2662</f>
        <v>5.6204430902994915E-2</v>
      </c>
      <c r="F2662" s="2">
        <f>'Moving Avg'!D2662</f>
        <v>7</v>
      </c>
      <c r="G2662" s="2">
        <f>'Moving Avg'!F2662</f>
        <v>7.0650000000000004</v>
      </c>
      <c r="H2662" s="2">
        <f>'Moving Avg'!G2662</f>
        <v>7.038199999999998</v>
      </c>
      <c r="I2662" s="2">
        <f>'Moving Avg'!H2662</f>
        <v>6.9269705000000013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25</v>
      </c>
      <c r="N2662" s="8">
        <f t="shared" si="411"/>
        <v>100</v>
      </c>
      <c r="O2662" s="8">
        <f t="shared" si="412"/>
        <v>50</v>
      </c>
      <c r="P2662" s="8">
        <f t="shared" si="413"/>
        <v>33</v>
      </c>
      <c r="Q2662" s="9">
        <f t="shared" si="414"/>
        <v>56.2</v>
      </c>
      <c r="R2662" s="9">
        <f t="shared" si="415"/>
        <v>50.75</v>
      </c>
      <c r="S2662" s="9">
        <f t="shared" si="416"/>
        <v>46.1</v>
      </c>
      <c r="T2662" s="9">
        <f t="shared" si="417"/>
        <v>52</v>
      </c>
      <c r="U2662" s="8">
        <f t="shared" si="418"/>
        <v>51.016666666666673</v>
      </c>
      <c r="V2662" s="8">
        <f t="shared" si="419"/>
        <v>51.262500000000003</v>
      </c>
    </row>
    <row r="2663" spans="1:22" ht="13.5" x14ac:dyDescent="0.25">
      <c r="A2663" s="3">
        <f>RSI!A2663</f>
        <v>45887</v>
      </c>
      <c r="B2663" s="2">
        <f>RSI!B2663</f>
        <v>7</v>
      </c>
      <c r="C2663" s="2">
        <f>RSI!I2663</f>
        <v>46.063527675851738</v>
      </c>
      <c r="D2663" s="2">
        <f>MACD!E2663</f>
        <v>2.3731844660782819E-2</v>
      </c>
      <c r="E2663" s="2">
        <f>MACD!F2663</f>
        <v>4.9709913654552504E-2</v>
      </c>
      <c r="F2663" s="2">
        <f>'Moving Avg'!D2663</f>
        <v>7</v>
      </c>
      <c r="G2663" s="2">
        <f>'Moving Avg'!F2663</f>
        <v>7.0490000000000013</v>
      </c>
      <c r="H2663" s="2">
        <f>'Moving Avg'!G2663</f>
        <v>7.0379999999999976</v>
      </c>
      <c r="I2663" s="2">
        <f>'Moving Avg'!H2663</f>
        <v>6.9272090000000004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25</v>
      </c>
      <c r="N2663" s="8">
        <f t="shared" si="411"/>
        <v>100</v>
      </c>
      <c r="O2663" s="8">
        <f t="shared" si="412"/>
        <v>50</v>
      </c>
      <c r="P2663" s="8">
        <f t="shared" si="413"/>
        <v>33</v>
      </c>
      <c r="Q2663" s="9">
        <f t="shared" si="414"/>
        <v>56.2</v>
      </c>
      <c r="R2663" s="9">
        <f t="shared" si="415"/>
        <v>50.75</v>
      </c>
      <c r="S2663" s="9">
        <f t="shared" si="416"/>
        <v>46.1</v>
      </c>
      <c r="T2663" s="9">
        <f t="shared" si="417"/>
        <v>52</v>
      </c>
      <c r="U2663" s="8">
        <f t="shared" si="418"/>
        <v>51.016666666666673</v>
      </c>
      <c r="V2663" s="8">
        <f t="shared" si="419"/>
        <v>51.262500000000003</v>
      </c>
    </row>
    <row r="2664" spans="1:22" ht="13.5" x14ac:dyDescent="0.25">
      <c r="A2664" s="3">
        <f>RSI!A2664</f>
        <v>45888</v>
      </c>
      <c r="B2664" s="2">
        <f>RSI!B2664</f>
        <v>7</v>
      </c>
      <c r="C2664" s="2">
        <f>RSI!I2664</f>
        <v>46.063527675851738</v>
      </c>
      <c r="D2664" s="2">
        <f>MACD!E2664</f>
        <v>1.7824177059426738E-2</v>
      </c>
      <c r="E2664" s="2">
        <f>MACD!F2664</f>
        <v>4.3332766335527351E-2</v>
      </c>
      <c r="F2664" s="2">
        <f>'Moving Avg'!D2664</f>
        <v>7</v>
      </c>
      <c r="G2664" s="2">
        <f>'Moving Avg'!F2664</f>
        <v>7.0329999999999995</v>
      </c>
      <c r="H2664" s="2">
        <f>'Moving Avg'!G2664</f>
        <v>7.0377999999999972</v>
      </c>
      <c r="I2664" s="2">
        <f>'Moving Avg'!H2664</f>
        <v>6.9274475000000004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25</v>
      </c>
      <c r="N2664" s="8">
        <f t="shared" si="411"/>
        <v>100</v>
      </c>
      <c r="O2664" s="8">
        <f t="shared" si="412"/>
        <v>50</v>
      </c>
      <c r="P2664" s="8">
        <f t="shared" si="413"/>
        <v>33</v>
      </c>
      <c r="Q2664" s="9">
        <f t="shared" si="414"/>
        <v>56.2</v>
      </c>
      <c r="R2664" s="9">
        <f t="shared" si="415"/>
        <v>50.75</v>
      </c>
      <c r="S2664" s="9">
        <f t="shared" si="416"/>
        <v>46.1</v>
      </c>
      <c r="T2664" s="9">
        <f t="shared" si="417"/>
        <v>52</v>
      </c>
      <c r="U2664" s="8">
        <f t="shared" si="418"/>
        <v>51.016666666666673</v>
      </c>
      <c r="V2664" s="8">
        <f t="shared" si="419"/>
        <v>51.262500000000003</v>
      </c>
    </row>
    <row r="2665" spans="1:22" ht="13.5" x14ac:dyDescent="0.25">
      <c r="A2665" s="3">
        <f>RSI!A2665</f>
        <v>45889</v>
      </c>
      <c r="B2665" s="2">
        <f>RSI!B2665</f>
        <v>7</v>
      </c>
      <c r="C2665" s="2">
        <f>RSI!I2665</f>
        <v>46.063527675851738</v>
      </c>
      <c r="D2665" s="2">
        <f>MACD!E2665</f>
        <v>1.299253803204703E-2</v>
      </c>
      <c r="E2665" s="2">
        <f>MACD!F2665</f>
        <v>3.7264720674831289E-2</v>
      </c>
      <c r="F2665" s="2">
        <f>'Moving Avg'!D2665</f>
        <v>7</v>
      </c>
      <c r="G2665" s="2">
        <f>'Moving Avg'!F2665</f>
        <v>7.0170000000000003</v>
      </c>
      <c r="H2665" s="2">
        <f>'Moving Avg'!G2665</f>
        <v>7.0375999999999976</v>
      </c>
      <c r="I2665" s="2">
        <f>'Moving Avg'!H2665</f>
        <v>6.9276859999999996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25</v>
      </c>
      <c r="N2665" s="8">
        <f t="shared" si="411"/>
        <v>100</v>
      </c>
      <c r="O2665" s="8">
        <f t="shared" si="412"/>
        <v>50</v>
      </c>
      <c r="P2665" s="8">
        <f t="shared" si="413"/>
        <v>33</v>
      </c>
      <c r="Q2665" s="9">
        <f t="shared" si="414"/>
        <v>56.2</v>
      </c>
      <c r="R2665" s="9">
        <f t="shared" si="415"/>
        <v>50.75</v>
      </c>
      <c r="S2665" s="9">
        <f t="shared" si="416"/>
        <v>46.1</v>
      </c>
      <c r="T2665" s="9">
        <f t="shared" si="417"/>
        <v>52</v>
      </c>
      <c r="U2665" s="8">
        <f t="shared" si="418"/>
        <v>51.016666666666673</v>
      </c>
      <c r="V2665" s="8">
        <f t="shared" si="419"/>
        <v>51.262500000000003</v>
      </c>
    </row>
    <row r="2666" spans="1:22" ht="13.5" x14ac:dyDescent="0.25">
      <c r="A2666" s="3">
        <f>RSI!A2666</f>
        <v>45890</v>
      </c>
      <c r="B2666" s="2">
        <f>RSI!B2666</f>
        <v>7</v>
      </c>
      <c r="C2666" s="2">
        <f>RSI!I2666</f>
        <v>46.063527675851738</v>
      </c>
      <c r="D2666" s="2">
        <f>MACD!E2666</f>
        <v>9.0590027481205482E-3</v>
      </c>
      <c r="E2666" s="2">
        <f>MACD!F2666</f>
        <v>3.1623577089489145E-2</v>
      </c>
      <c r="F2666" s="2">
        <f>'Moving Avg'!D2666</f>
        <v>7</v>
      </c>
      <c r="G2666" s="2">
        <f>'Moving Avg'!F2666</f>
        <v>7.0009999999999994</v>
      </c>
      <c r="H2666" s="2">
        <f>'Moving Avg'!G2666</f>
        <v>7.0373999999999981</v>
      </c>
      <c r="I2666" s="2">
        <f>'Moving Avg'!H2666</f>
        <v>6.9279245000000005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25</v>
      </c>
      <c r="N2666" s="8">
        <f t="shared" si="411"/>
        <v>100</v>
      </c>
      <c r="O2666" s="8">
        <f t="shared" si="412"/>
        <v>50</v>
      </c>
      <c r="P2666" s="8">
        <f t="shared" si="413"/>
        <v>33</v>
      </c>
      <c r="Q2666" s="9">
        <f t="shared" si="414"/>
        <v>56.2</v>
      </c>
      <c r="R2666" s="9">
        <f t="shared" si="415"/>
        <v>50.75</v>
      </c>
      <c r="S2666" s="9">
        <f t="shared" si="416"/>
        <v>46.1</v>
      </c>
      <c r="T2666" s="9">
        <f t="shared" si="417"/>
        <v>52</v>
      </c>
      <c r="U2666" s="8">
        <f t="shared" si="418"/>
        <v>51.016666666666673</v>
      </c>
      <c r="V2666" s="8">
        <f t="shared" si="419"/>
        <v>51.262500000000003</v>
      </c>
    </row>
    <row r="2667" spans="1:22" ht="13.5" x14ac:dyDescent="0.25">
      <c r="A2667" s="3">
        <f>RSI!A2667</f>
        <v>45891</v>
      </c>
      <c r="B2667" s="2">
        <f>RSI!B2667</f>
        <v>7</v>
      </c>
      <c r="C2667" s="2">
        <f>RSI!I2667</f>
        <v>46.063527675851738</v>
      </c>
      <c r="D2667" s="2">
        <f>MACD!E2667</f>
        <v>5.8739366111630886E-3</v>
      </c>
      <c r="E2667" s="2">
        <f>MACD!F2667</f>
        <v>2.6473648993823935E-2</v>
      </c>
      <c r="F2667" s="2">
        <f>'Moving Avg'!D2667</f>
        <v>7</v>
      </c>
      <c r="G2667" s="2">
        <f>'Moving Avg'!F2667</f>
        <v>6.9849999999999994</v>
      </c>
      <c r="H2667" s="2">
        <f>'Moving Avg'!G2667</f>
        <v>7.0371999999999977</v>
      </c>
      <c r="I2667" s="2">
        <f>'Moving Avg'!H2667</f>
        <v>6.9281629999999996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25</v>
      </c>
      <c r="N2667" s="8">
        <f t="shared" si="411"/>
        <v>100</v>
      </c>
      <c r="O2667" s="8">
        <f t="shared" si="412"/>
        <v>50</v>
      </c>
      <c r="P2667" s="8">
        <f t="shared" si="413"/>
        <v>33</v>
      </c>
      <c r="Q2667" s="9">
        <f t="shared" si="414"/>
        <v>56.2</v>
      </c>
      <c r="R2667" s="9">
        <f t="shared" si="415"/>
        <v>50.75</v>
      </c>
      <c r="S2667" s="9">
        <f t="shared" si="416"/>
        <v>46.1</v>
      </c>
      <c r="T2667" s="9">
        <f t="shared" si="417"/>
        <v>52</v>
      </c>
      <c r="U2667" s="8">
        <f t="shared" si="418"/>
        <v>51.016666666666673</v>
      </c>
      <c r="V2667" s="8">
        <f t="shared" si="419"/>
        <v>51.262500000000003</v>
      </c>
    </row>
    <row r="2668" spans="1:22" ht="13.5" x14ac:dyDescent="0.25">
      <c r="A2668" s="3">
        <f>RSI!A2668</f>
        <v>45894</v>
      </c>
      <c r="B2668" s="2">
        <f>RSI!B2668</f>
        <v>7</v>
      </c>
      <c r="C2668" s="2">
        <f>RSI!I2668</f>
        <v>46.063527675851738</v>
      </c>
      <c r="D2668" s="2">
        <f>MACD!E2668</f>
        <v>3.311574975527698E-3</v>
      </c>
      <c r="E2668" s="2">
        <f>MACD!F2668</f>
        <v>2.1841234190164691E-2</v>
      </c>
      <c r="F2668" s="2">
        <f>'Moving Avg'!D2668</f>
        <v>7</v>
      </c>
      <c r="G2668" s="2">
        <f>'Moving Avg'!F2668</f>
        <v>6.9849999999999994</v>
      </c>
      <c r="H2668" s="2">
        <f>'Moving Avg'!G2668</f>
        <v>7.0369999999999981</v>
      </c>
      <c r="I2668" s="2">
        <f>'Moving Avg'!H2668</f>
        <v>6.9284014999999997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25</v>
      </c>
      <c r="N2668" s="8">
        <f t="shared" si="411"/>
        <v>45</v>
      </c>
      <c r="O2668" s="8">
        <f t="shared" si="412"/>
        <v>50</v>
      </c>
      <c r="P2668" s="8">
        <f t="shared" si="413"/>
        <v>33</v>
      </c>
      <c r="Q2668" s="9">
        <f t="shared" si="414"/>
        <v>36.950000000000003</v>
      </c>
      <c r="R2668" s="9">
        <f t="shared" si="415"/>
        <v>39.75</v>
      </c>
      <c r="S2668" s="9">
        <f t="shared" si="416"/>
        <v>37.85</v>
      </c>
      <c r="T2668" s="9">
        <f t="shared" si="417"/>
        <v>38.25</v>
      </c>
      <c r="U2668" s="8">
        <f t="shared" si="418"/>
        <v>38.183333333333337</v>
      </c>
      <c r="V2668" s="8">
        <f t="shared" si="419"/>
        <v>38.200000000000003</v>
      </c>
    </row>
    <row r="2669" spans="1:22" ht="13.5" x14ac:dyDescent="0.25">
      <c r="A2669" s="3">
        <f>RSI!A2669</f>
        <v>45895</v>
      </c>
      <c r="B2669" s="2">
        <f>RSI!B2669</f>
        <v>7</v>
      </c>
      <c r="C2669" s="2">
        <f>RSI!I2669</f>
        <v>46.063527675851738</v>
      </c>
      <c r="D2669" s="2">
        <f>MACD!E2669</f>
        <v>1.2662879393410265E-3</v>
      </c>
      <c r="E2669" s="2">
        <f>MACD!F2669</f>
        <v>1.7726244939999958E-2</v>
      </c>
      <c r="F2669" s="2">
        <f>'Moving Avg'!D2669</f>
        <v>7</v>
      </c>
      <c r="G2669" s="2">
        <f>'Moving Avg'!F2669</f>
        <v>7</v>
      </c>
      <c r="H2669" s="2">
        <f>'Moving Avg'!G2669</f>
        <v>7.0367999999999986</v>
      </c>
      <c r="I2669" s="2">
        <f>'Moving Avg'!H2669</f>
        <v>6.9286399999999988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25</v>
      </c>
      <c r="N2669" s="8">
        <f t="shared" si="411"/>
        <v>45</v>
      </c>
      <c r="O2669" s="8">
        <f t="shared" si="412"/>
        <v>50</v>
      </c>
      <c r="P2669" s="8">
        <f t="shared" si="413"/>
        <v>33</v>
      </c>
      <c r="Q2669" s="9">
        <f t="shared" si="414"/>
        <v>36.950000000000003</v>
      </c>
      <c r="R2669" s="9">
        <f t="shared" si="415"/>
        <v>39.75</v>
      </c>
      <c r="S2669" s="9">
        <f t="shared" si="416"/>
        <v>37.85</v>
      </c>
      <c r="T2669" s="9">
        <f t="shared" si="417"/>
        <v>38.25</v>
      </c>
      <c r="U2669" s="8">
        <f t="shared" si="418"/>
        <v>38.183333333333337</v>
      </c>
      <c r="V2669" s="8">
        <f t="shared" si="419"/>
        <v>38.200000000000003</v>
      </c>
    </row>
    <row r="2670" spans="1:22" ht="13.5" x14ac:dyDescent="0.25">
      <c r="A2670" s="3">
        <f>RSI!A2670</f>
        <v>45896</v>
      </c>
      <c r="B2670" s="2">
        <f>RSI!B2670</f>
        <v>7</v>
      </c>
      <c r="C2670" s="2">
        <f>RSI!I2670</f>
        <v>46.063527675851731</v>
      </c>
      <c r="D2670" s="2">
        <f>MACD!E2670</f>
        <v>-3.5057555555706443E-4</v>
      </c>
      <c r="E2670" s="2">
        <f>MACD!F2670</f>
        <v>1.4110880840888554E-2</v>
      </c>
      <c r="F2670" s="2">
        <f>'Moving Avg'!D2670</f>
        <v>7</v>
      </c>
      <c r="G2670" s="2">
        <f>'Moving Avg'!F2670</f>
        <v>7</v>
      </c>
      <c r="H2670" s="2">
        <f>'Moving Avg'!G2670</f>
        <v>7.0365999999999982</v>
      </c>
      <c r="I2670" s="2">
        <f>'Moving Avg'!H2670</f>
        <v>6.9288784999999997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25</v>
      </c>
      <c r="N2670" s="8">
        <f t="shared" si="411"/>
        <v>45</v>
      </c>
      <c r="O2670" s="8">
        <f t="shared" si="412"/>
        <v>50</v>
      </c>
      <c r="P2670" s="8">
        <f t="shared" si="413"/>
        <v>33</v>
      </c>
      <c r="Q2670" s="9">
        <f t="shared" si="414"/>
        <v>36.950000000000003</v>
      </c>
      <c r="R2670" s="9">
        <f t="shared" si="415"/>
        <v>39.75</v>
      </c>
      <c r="S2670" s="9">
        <f t="shared" si="416"/>
        <v>37.85</v>
      </c>
      <c r="T2670" s="9">
        <f t="shared" si="417"/>
        <v>38.25</v>
      </c>
      <c r="U2670" s="8">
        <f t="shared" si="418"/>
        <v>38.183333333333337</v>
      </c>
      <c r="V2670" s="8">
        <f t="shared" si="419"/>
        <v>38.200000000000003</v>
      </c>
    </row>
    <row r="2671" spans="1:22" ht="13.5" x14ac:dyDescent="0.25">
      <c r="A2671" s="3">
        <f>RSI!A2671</f>
        <v>45897</v>
      </c>
      <c r="B2671" s="2">
        <f>RSI!B2671</f>
        <v>7.31</v>
      </c>
      <c r="C2671" s="2">
        <f>RSI!I2671</f>
        <v>77.737629064115879</v>
      </c>
      <c r="D2671" s="2">
        <f>MACD!E2671</f>
        <v>-2.4576316748931681E-2</v>
      </c>
      <c r="E2671" s="2">
        <f>MACD!F2671</f>
        <v>6.3734413229245071E-3</v>
      </c>
      <c r="F2671" s="2">
        <f>'Moving Avg'!D2671</f>
        <v>7.0620000000000003</v>
      </c>
      <c r="G2671" s="2">
        <f>'Moving Avg'!F2671</f>
        <v>7.0155000000000003</v>
      </c>
      <c r="H2671" s="2">
        <f>'Moving Avg'!G2671</f>
        <v>7.0425999999999984</v>
      </c>
      <c r="I2671" s="2">
        <f>'Moving Avg'!H2671</f>
        <v>6.9306669999999997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  <c r="M2671" s="8">
        <f t="shared" si="410"/>
        <v>0</v>
      </c>
      <c r="N2671" s="8">
        <f t="shared" si="411"/>
        <v>100</v>
      </c>
      <c r="O2671" s="8">
        <f t="shared" si="412"/>
        <v>50</v>
      </c>
      <c r="P2671" s="8">
        <f t="shared" si="413"/>
        <v>83.5</v>
      </c>
      <c r="Q2671" s="9">
        <f t="shared" si="414"/>
        <v>55.024999999999999</v>
      </c>
      <c r="R2671" s="9">
        <f t="shared" si="415"/>
        <v>58.375</v>
      </c>
      <c r="S2671" s="9">
        <f t="shared" si="416"/>
        <v>65.075000000000003</v>
      </c>
      <c r="T2671" s="9">
        <f t="shared" si="417"/>
        <v>58.375</v>
      </c>
      <c r="U2671" s="8">
        <f t="shared" si="418"/>
        <v>59.491666666666674</v>
      </c>
      <c r="V2671" s="8">
        <f t="shared" si="419"/>
        <v>59.212500000000006</v>
      </c>
    </row>
    <row r="2672" spans="1:22" ht="13.5" x14ac:dyDescent="0.25">
      <c r="A2672" s="3">
        <f>RSI!A2672</f>
        <v>45898</v>
      </c>
      <c r="B2672" s="2">
        <f>RSI!B2672</f>
        <v>7.45</v>
      </c>
      <c r="C2672" s="2">
        <f>RSI!I2672</f>
        <v>82.683412548077584</v>
      </c>
      <c r="D2672" s="2">
        <f>MACD!E2672</f>
        <v>-5.7179660228083407E-2</v>
      </c>
      <c r="E2672" s="2">
        <f>MACD!F2672</f>
        <v>-6.3371789872770758E-3</v>
      </c>
      <c r="F2672" s="2">
        <f>'Moving Avg'!D2672</f>
        <v>7.1519999999999992</v>
      </c>
      <c r="G2672" s="2">
        <f>'Moving Avg'!F2672</f>
        <v>7.0379999999999994</v>
      </c>
      <c r="H2672" s="2">
        <f>'Moving Avg'!G2672</f>
        <v>7.0513999999999983</v>
      </c>
      <c r="I2672" s="2">
        <f>'Moving Avg'!H2672</f>
        <v>6.9331555000000007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0"/>
        <v>0</v>
      </c>
      <c r="N2672" s="8">
        <f t="shared" si="411"/>
        <v>100</v>
      </c>
      <c r="O2672" s="8">
        <f t="shared" si="412"/>
        <v>50</v>
      </c>
      <c r="P2672" s="8">
        <f t="shared" si="413"/>
        <v>83.5</v>
      </c>
      <c r="Q2672" s="9">
        <f t="shared" si="414"/>
        <v>55.024999999999999</v>
      </c>
      <c r="R2672" s="9">
        <f t="shared" si="415"/>
        <v>58.375</v>
      </c>
      <c r="S2672" s="9">
        <f t="shared" si="416"/>
        <v>65.075000000000003</v>
      </c>
      <c r="T2672" s="9">
        <f t="shared" si="417"/>
        <v>58.375</v>
      </c>
      <c r="U2672" s="8">
        <f t="shared" si="418"/>
        <v>59.491666666666674</v>
      </c>
      <c r="V2672" s="8">
        <f t="shared" si="419"/>
        <v>59.212500000000006</v>
      </c>
    </row>
    <row r="2673" spans="1:22" ht="13.5" x14ac:dyDescent="0.25">
      <c r="A2673" s="3">
        <f>RSI!A2673</f>
        <v>45901</v>
      </c>
      <c r="B2673" s="2">
        <f>RSI!B2673</f>
        <v>7.45</v>
      </c>
      <c r="C2673" s="2">
        <f>RSI!I2673</f>
        <v>82.683412548077584</v>
      </c>
      <c r="D2673" s="2">
        <f>MACD!E2673</f>
        <v>-8.7200175372966982E-2</v>
      </c>
      <c r="E2673" s="2">
        <f>MACD!F2673</f>
        <v>-2.2509778264415057E-2</v>
      </c>
      <c r="F2673" s="2">
        <f>'Moving Avg'!D2673</f>
        <v>7.242</v>
      </c>
      <c r="G2673" s="2">
        <f>'Moving Avg'!F2673</f>
        <v>7.0604999999999993</v>
      </c>
      <c r="H2673" s="2">
        <f>'Moving Avg'!G2673</f>
        <v>7.0601999999999983</v>
      </c>
      <c r="I2673" s="2">
        <f>'Moving Avg'!H2673</f>
        <v>6.9356440000000008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  <c r="M2673" s="8">
        <f t="shared" si="410"/>
        <v>0</v>
      </c>
      <c r="N2673" s="8">
        <f t="shared" si="411"/>
        <v>100</v>
      </c>
      <c r="O2673" s="8">
        <f t="shared" si="412"/>
        <v>50</v>
      </c>
      <c r="P2673" s="8">
        <f t="shared" si="413"/>
        <v>83.5</v>
      </c>
      <c r="Q2673" s="9">
        <f t="shared" si="414"/>
        <v>55.024999999999999</v>
      </c>
      <c r="R2673" s="9">
        <f t="shared" si="415"/>
        <v>58.375</v>
      </c>
      <c r="S2673" s="9">
        <f t="shared" si="416"/>
        <v>65.075000000000003</v>
      </c>
      <c r="T2673" s="9">
        <f t="shared" si="417"/>
        <v>58.375</v>
      </c>
      <c r="U2673" s="8">
        <f t="shared" si="418"/>
        <v>59.491666666666674</v>
      </c>
      <c r="V2673" s="8">
        <f t="shared" si="419"/>
        <v>59.212500000000006</v>
      </c>
    </row>
    <row r="2674" spans="1:22" ht="13.5" x14ac:dyDescent="0.25">
      <c r="A2674" s="3">
        <f>RSI!A2674</f>
        <v>45902</v>
      </c>
      <c r="B2674" s="2">
        <f>RSI!B2674</f>
        <v>7.45</v>
      </c>
      <c r="C2674" s="2">
        <f>RSI!I2674</f>
        <v>82.683412548077584</v>
      </c>
      <c r="D2674" s="2">
        <f>MACD!E2674</f>
        <v>-0.11485499293237389</v>
      </c>
      <c r="E2674" s="2">
        <f>MACD!F2674</f>
        <v>-4.0978821198006825E-2</v>
      </c>
      <c r="F2674" s="2">
        <f>'Moving Avg'!D2674</f>
        <v>7.331999999999999</v>
      </c>
      <c r="G2674" s="2">
        <f>'Moving Avg'!F2674</f>
        <v>7.0830000000000002</v>
      </c>
      <c r="H2674" s="2">
        <f>'Moving Avg'!G2674</f>
        <v>7.0689999999999991</v>
      </c>
      <c r="I2674" s="2">
        <f>'Moving Avg'!H2674</f>
        <v>6.9381325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  <c r="M2674" s="8">
        <f t="shared" si="410"/>
        <v>0</v>
      </c>
      <c r="N2674" s="8">
        <f t="shared" si="411"/>
        <v>100</v>
      </c>
      <c r="O2674" s="8">
        <f t="shared" si="412"/>
        <v>50</v>
      </c>
      <c r="P2674" s="8">
        <f t="shared" si="413"/>
        <v>83.5</v>
      </c>
      <c r="Q2674" s="9">
        <f t="shared" si="414"/>
        <v>55.024999999999999</v>
      </c>
      <c r="R2674" s="9">
        <f t="shared" si="415"/>
        <v>58.375</v>
      </c>
      <c r="S2674" s="9">
        <f t="shared" si="416"/>
        <v>65.075000000000003</v>
      </c>
      <c r="T2674" s="9">
        <f t="shared" si="417"/>
        <v>58.375</v>
      </c>
      <c r="U2674" s="8">
        <f t="shared" si="418"/>
        <v>59.491666666666674</v>
      </c>
      <c r="V2674" s="8">
        <f t="shared" si="419"/>
        <v>59.212500000000006</v>
      </c>
    </row>
    <row r="2675" spans="1:22" ht="13.5" x14ac:dyDescent="0.25">
      <c r="A2675" s="3">
        <f>RSI!A2675</f>
        <v>45903</v>
      </c>
      <c r="B2675" s="2">
        <f>RSI!B2675</f>
        <v>7.45</v>
      </c>
      <c r="C2675" s="2">
        <f>RSI!I2675</f>
        <v>82.683412548077584</v>
      </c>
      <c r="D2675" s="2">
        <f>MACD!E2675</f>
        <v>-0.14034118910646853</v>
      </c>
      <c r="E2675" s="2">
        <f>MACD!F2675</f>
        <v>-6.0851294779699173E-2</v>
      </c>
      <c r="F2675" s="2">
        <f>'Moving Avg'!D2675</f>
        <v>7.4219999999999997</v>
      </c>
      <c r="G2675" s="2">
        <f>'Moving Avg'!F2675</f>
        <v>7.1054999999999993</v>
      </c>
      <c r="H2675" s="2">
        <f>'Moving Avg'!G2675</f>
        <v>7.077799999999999</v>
      </c>
      <c r="I2675" s="2">
        <f>'Moving Avg'!H2675</f>
        <v>6.940621000000001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  <c r="M2675" s="8">
        <f t="shared" si="410"/>
        <v>0</v>
      </c>
      <c r="N2675" s="8">
        <f t="shared" si="411"/>
        <v>100</v>
      </c>
      <c r="O2675" s="8">
        <f t="shared" si="412"/>
        <v>50</v>
      </c>
      <c r="P2675" s="8">
        <f t="shared" si="413"/>
        <v>83.5</v>
      </c>
      <c r="Q2675" s="9">
        <f t="shared" si="414"/>
        <v>55.024999999999999</v>
      </c>
      <c r="R2675" s="9">
        <f t="shared" si="415"/>
        <v>58.375</v>
      </c>
      <c r="S2675" s="9">
        <f t="shared" si="416"/>
        <v>65.075000000000003</v>
      </c>
      <c r="T2675" s="9">
        <f t="shared" si="417"/>
        <v>58.375</v>
      </c>
      <c r="U2675" s="8">
        <f t="shared" si="418"/>
        <v>59.491666666666674</v>
      </c>
      <c r="V2675" s="8">
        <f t="shared" si="419"/>
        <v>59.212500000000006</v>
      </c>
    </row>
    <row r="2676" spans="1:22" ht="13.5" x14ac:dyDescent="0.25">
      <c r="A2676" s="3">
        <f>RSI!A2676</f>
        <v>45905</v>
      </c>
      <c r="B2676" s="2">
        <f>RSI!B2676</f>
        <v>7.45</v>
      </c>
      <c r="C2676" s="2">
        <f>RSI!I2676</f>
        <v>82.683412548077584</v>
      </c>
      <c r="D2676" s="2">
        <f>MACD!E2676</f>
        <v>-0.16383788195960314</v>
      </c>
      <c r="E2676" s="2">
        <f>MACD!F2676</f>
        <v>-8.1448612215679977E-2</v>
      </c>
      <c r="F2676" s="2">
        <f>'Moving Avg'!D2676</f>
        <v>7.45</v>
      </c>
      <c r="G2676" s="2">
        <f>'Moving Avg'!F2676</f>
        <v>7.1280000000000001</v>
      </c>
      <c r="H2676" s="2">
        <f>'Moving Avg'!G2676</f>
        <v>7.0865999999999989</v>
      </c>
      <c r="I2676" s="2">
        <f>'Moving Avg'!H2676</f>
        <v>6.9431095000000003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  <c r="M2676" s="8">
        <f t="shared" si="410"/>
        <v>0</v>
      </c>
      <c r="N2676" s="8">
        <f t="shared" si="411"/>
        <v>100</v>
      </c>
      <c r="O2676" s="8">
        <f t="shared" si="412"/>
        <v>50</v>
      </c>
      <c r="P2676" s="8">
        <f t="shared" si="413"/>
        <v>83.5</v>
      </c>
      <c r="Q2676" s="9">
        <f t="shared" si="414"/>
        <v>55.024999999999999</v>
      </c>
      <c r="R2676" s="9">
        <f t="shared" si="415"/>
        <v>58.375</v>
      </c>
      <c r="S2676" s="9">
        <f t="shared" si="416"/>
        <v>65.075000000000003</v>
      </c>
      <c r="T2676" s="9">
        <f t="shared" si="417"/>
        <v>58.375</v>
      </c>
      <c r="U2676" s="8">
        <f t="shared" si="418"/>
        <v>59.491666666666674</v>
      </c>
      <c r="V2676" s="8">
        <f t="shared" si="419"/>
        <v>59.212500000000006</v>
      </c>
    </row>
    <row r="2677" spans="1:22" ht="13.5" x14ac:dyDescent="0.25">
      <c r="A2677" s="3">
        <f>RSI!A2677</f>
        <v>45908</v>
      </c>
      <c r="B2677" s="2">
        <f>RSI!B2677</f>
        <v>7.12</v>
      </c>
      <c r="C2677" s="2">
        <f>RSI!I2677</f>
        <v>47.018471380399092</v>
      </c>
      <c r="D2677" s="2">
        <f>MACD!E2677</f>
        <v>-0.16106363411565283</v>
      </c>
      <c r="E2677" s="2">
        <f>MACD!F2677</f>
        <v>-9.7371616595674559E-2</v>
      </c>
      <c r="F2677" s="2">
        <f>'Moving Avg'!D2677</f>
        <v>7.3840000000000003</v>
      </c>
      <c r="G2677" s="2">
        <f>'Moving Avg'!F2677</f>
        <v>7.1340000000000003</v>
      </c>
      <c r="H2677" s="2">
        <f>'Moving Avg'!G2677</f>
        <v>7.0887999999999991</v>
      </c>
      <c r="I2677" s="2">
        <f>'Moving Avg'!H2677</f>
        <v>6.9439480000000007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  <c r="M2677" s="8">
        <f t="shared" si="410"/>
        <v>25</v>
      </c>
      <c r="N2677" s="8">
        <f t="shared" si="411"/>
        <v>100</v>
      </c>
      <c r="O2677" s="8">
        <f t="shared" si="412"/>
        <v>50</v>
      </c>
      <c r="P2677" s="8">
        <f t="shared" si="413"/>
        <v>16.5</v>
      </c>
      <c r="Q2677" s="9">
        <f t="shared" si="414"/>
        <v>53.725000000000001</v>
      </c>
      <c r="R2677" s="9">
        <f t="shared" si="415"/>
        <v>46.625</v>
      </c>
      <c r="S2677" s="9">
        <f t="shared" si="416"/>
        <v>38.674999999999997</v>
      </c>
      <c r="T2677" s="9">
        <f t="shared" si="417"/>
        <v>47.875</v>
      </c>
      <c r="U2677" s="8">
        <f t="shared" si="418"/>
        <v>46.341666666666661</v>
      </c>
      <c r="V2677" s="8">
        <f t="shared" si="419"/>
        <v>46.724999999999994</v>
      </c>
    </row>
    <row r="2678" spans="1:22" ht="13.5" x14ac:dyDescent="0.25">
      <c r="A2678" s="3">
        <f>RSI!A2678</f>
        <v>45909</v>
      </c>
      <c r="B2678" s="2">
        <f>RSI!B2678</f>
        <v>7.12</v>
      </c>
      <c r="C2678" s="2">
        <f>RSI!I2678</f>
        <v>47.018471380399092</v>
      </c>
      <c r="D2678" s="2">
        <f>MACD!E2678</f>
        <v>-0.15842211647021376</v>
      </c>
      <c r="E2678" s="2">
        <f>MACD!F2678</f>
        <v>-0.10958171657058241</v>
      </c>
      <c r="F2678" s="2">
        <f>'Moving Avg'!D2678</f>
        <v>7.3180000000000005</v>
      </c>
      <c r="G2678" s="2">
        <f>'Moving Avg'!F2678</f>
        <v>7.1400000000000006</v>
      </c>
      <c r="H2678" s="2">
        <f>'Moving Avg'!G2678</f>
        <v>7.0909999999999993</v>
      </c>
      <c r="I2678" s="2">
        <f>'Moving Avg'!H2678</f>
        <v>6.9447864999999993</v>
      </c>
      <c r="J2678" s="6" t="str">
        <f>OBV!F2678</f>
        <v>BEARISH</v>
      </c>
      <c r="K2678" s="6" t="str">
        <f>OBV!G2678</f>
        <v>NEUTRAL</v>
      </c>
      <c r="L2678" s="6" t="str">
        <f>OBV!H2678</f>
        <v>CONFIRMED BEARISH</v>
      </c>
      <c r="M2678" s="8">
        <f t="shared" si="410"/>
        <v>25</v>
      </c>
      <c r="N2678" s="8">
        <f t="shared" si="411"/>
        <v>100</v>
      </c>
      <c r="O2678" s="8">
        <f t="shared" si="412"/>
        <v>50</v>
      </c>
      <c r="P2678" s="8">
        <f t="shared" si="413"/>
        <v>16.5</v>
      </c>
      <c r="Q2678" s="9">
        <f t="shared" si="414"/>
        <v>53.725000000000001</v>
      </c>
      <c r="R2678" s="9">
        <f t="shared" si="415"/>
        <v>46.625</v>
      </c>
      <c r="S2678" s="9">
        <f t="shared" si="416"/>
        <v>38.674999999999997</v>
      </c>
      <c r="T2678" s="9">
        <f t="shared" si="417"/>
        <v>47.875</v>
      </c>
      <c r="U2678" s="8">
        <f t="shared" si="418"/>
        <v>46.341666666666661</v>
      </c>
      <c r="V2678" s="8">
        <f t="shared" si="419"/>
        <v>46.724999999999994</v>
      </c>
    </row>
    <row r="2679" spans="1:22" ht="13.5" x14ac:dyDescent="0.25">
      <c r="A2679" s="3">
        <f>RSI!A2679</f>
        <v>45910</v>
      </c>
      <c r="B2679" s="2">
        <f>RSI!B2679</f>
        <v>7.12</v>
      </c>
      <c r="C2679" s="2">
        <f>RSI!I2679</f>
        <v>47.018471380399092</v>
      </c>
      <c r="D2679" s="2">
        <f>MACD!E2679</f>
        <v>-0.15591469248623557</v>
      </c>
      <c r="E2679" s="2">
        <f>MACD!F2679</f>
        <v>-0.11884831175371305</v>
      </c>
      <c r="F2679" s="2">
        <f>'Moving Avg'!D2679</f>
        <v>7.2519999999999998</v>
      </c>
      <c r="G2679" s="2">
        <f>'Moving Avg'!F2679</f>
        <v>7.1460000000000008</v>
      </c>
      <c r="H2679" s="2">
        <f>'Moving Avg'!G2679</f>
        <v>7.0931999999999986</v>
      </c>
      <c r="I2679" s="2">
        <f>'Moving Avg'!H2679</f>
        <v>6.9456249999999988</v>
      </c>
      <c r="J2679" s="6" t="str">
        <f>OBV!F2679</f>
        <v>BEARISH</v>
      </c>
      <c r="K2679" s="6" t="str">
        <f>OBV!G2679</f>
        <v>NEUTRAL</v>
      </c>
      <c r="L2679" s="6" t="str">
        <f>OBV!H2679</f>
        <v>CONFIRMED BEARISH</v>
      </c>
      <c r="M2679" s="8">
        <f t="shared" si="410"/>
        <v>25</v>
      </c>
      <c r="N2679" s="8">
        <f t="shared" si="411"/>
        <v>100</v>
      </c>
      <c r="O2679" s="8">
        <f t="shared" si="412"/>
        <v>50</v>
      </c>
      <c r="P2679" s="8">
        <f t="shared" si="413"/>
        <v>16.5</v>
      </c>
      <c r="Q2679" s="9">
        <f t="shared" si="414"/>
        <v>53.725000000000001</v>
      </c>
      <c r="R2679" s="9">
        <f t="shared" si="415"/>
        <v>46.625</v>
      </c>
      <c r="S2679" s="9">
        <f t="shared" si="416"/>
        <v>38.674999999999997</v>
      </c>
      <c r="T2679" s="9">
        <f t="shared" si="417"/>
        <v>47.875</v>
      </c>
      <c r="U2679" s="8">
        <f t="shared" si="418"/>
        <v>46.341666666666661</v>
      </c>
      <c r="V2679" s="8">
        <f t="shared" si="419"/>
        <v>46.724999999999994</v>
      </c>
    </row>
    <row r="2680" spans="1:22" ht="13.5" x14ac:dyDescent="0.25">
      <c r="A2680" s="3">
        <f>RSI!A2680</f>
        <v>45911</v>
      </c>
      <c r="B2680" s="2">
        <f>RSI!B2680</f>
        <v>7.12</v>
      </c>
      <c r="C2680" s="2">
        <f>RSI!I2680</f>
        <v>47.018471380399092</v>
      </c>
      <c r="D2680" s="2">
        <f>MACD!E2680</f>
        <v>-0.15354090227102457</v>
      </c>
      <c r="E2680" s="2">
        <f>MACD!F2680</f>
        <v>-0.12578682985717538</v>
      </c>
      <c r="F2680" s="2">
        <f>'Moving Avg'!D2680</f>
        <v>7.1859999999999999</v>
      </c>
      <c r="G2680" s="2">
        <f>'Moving Avg'!F2680</f>
        <v>7.152000000000001</v>
      </c>
      <c r="H2680" s="2">
        <f>'Moving Avg'!G2680</f>
        <v>7.0953999999999988</v>
      </c>
      <c r="I2680" s="2">
        <f>'Moving Avg'!H2680</f>
        <v>6.9464634999999975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  <c r="M2680" s="8">
        <f t="shared" si="410"/>
        <v>25</v>
      </c>
      <c r="N2680" s="8">
        <f t="shared" si="411"/>
        <v>100</v>
      </c>
      <c r="O2680" s="8">
        <f t="shared" si="412"/>
        <v>50</v>
      </c>
      <c r="P2680" s="8">
        <f t="shared" si="413"/>
        <v>16.5</v>
      </c>
      <c r="Q2680" s="9">
        <f t="shared" si="414"/>
        <v>53.725000000000001</v>
      </c>
      <c r="R2680" s="9">
        <f t="shared" si="415"/>
        <v>46.625</v>
      </c>
      <c r="S2680" s="9">
        <f t="shared" si="416"/>
        <v>38.674999999999997</v>
      </c>
      <c r="T2680" s="9">
        <f t="shared" si="417"/>
        <v>47.875</v>
      </c>
      <c r="U2680" s="8">
        <f t="shared" si="418"/>
        <v>46.341666666666661</v>
      </c>
      <c r="V2680" s="8">
        <f t="shared" si="419"/>
        <v>46.724999999999994</v>
      </c>
    </row>
    <row r="2681" spans="1:22" ht="13.5" x14ac:dyDescent="0.25">
      <c r="A2681" s="3">
        <f>RSI!A2681</f>
        <v>45912</v>
      </c>
      <c r="B2681" s="2">
        <f>RSI!B2681</f>
        <v>7.12</v>
      </c>
      <c r="C2681" s="2">
        <f>RSI!I2681</f>
        <v>47.018471380399092</v>
      </c>
      <c r="D2681" s="2">
        <f>MACD!E2681</f>
        <v>-0.10360655492553406</v>
      </c>
      <c r="E2681" s="2">
        <f>MACD!F2681</f>
        <v>-0.12135077487084711</v>
      </c>
      <c r="F2681" s="2">
        <f>'Moving Avg'!D2681</f>
        <v>7.12</v>
      </c>
      <c r="G2681" s="2">
        <f>'Moving Avg'!F2681</f>
        <v>7.1580000000000013</v>
      </c>
      <c r="H2681" s="2">
        <f>'Moving Avg'!G2681</f>
        <v>7.097599999999999</v>
      </c>
      <c r="I2681" s="2">
        <f>'Moving Avg'!H2681</f>
        <v>6.947301999999997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  <c r="M2681" s="8">
        <f t="shared" si="410"/>
        <v>25</v>
      </c>
      <c r="N2681" s="8">
        <f t="shared" si="411"/>
        <v>0</v>
      </c>
      <c r="O2681" s="8">
        <f t="shared" si="412"/>
        <v>50</v>
      </c>
      <c r="P2681" s="8">
        <f t="shared" si="413"/>
        <v>16.5</v>
      </c>
      <c r="Q2681" s="9">
        <f t="shared" si="414"/>
        <v>18.725000000000001</v>
      </c>
      <c r="R2681" s="9">
        <f t="shared" si="415"/>
        <v>26.625</v>
      </c>
      <c r="S2681" s="9">
        <f t="shared" si="416"/>
        <v>23.675000000000001</v>
      </c>
      <c r="T2681" s="9">
        <f t="shared" si="417"/>
        <v>22.875</v>
      </c>
      <c r="U2681" s="8">
        <f t="shared" si="418"/>
        <v>23.008333333333336</v>
      </c>
      <c r="V2681" s="8">
        <f t="shared" si="419"/>
        <v>22.975000000000001</v>
      </c>
    </row>
    <row r="2682" spans="1:22" ht="13.5" x14ac:dyDescent="0.25">
      <c r="A2682" s="3">
        <f>RSI!A2682</f>
        <v>45915</v>
      </c>
      <c r="B2682" s="2">
        <f>RSI!B2682</f>
        <v>7.12</v>
      </c>
      <c r="C2682" s="2">
        <f>RSI!I2682</f>
        <v>47.018471380399092</v>
      </c>
      <c r="D2682" s="2">
        <f>MACD!E2682</f>
        <v>-3.9599797832337025E-2</v>
      </c>
      <c r="E2682" s="2">
        <f>MACD!F2682</f>
        <v>-0.1050005794631451</v>
      </c>
      <c r="F2682" s="2">
        <f>'Moving Avg'!D2682</f>
        <v>7.12</v>
      </c>
      <c r="G2682" s="2">
        <f>'Moving Avg'!F2682</f>
        <v>7.1640000000000015</v>
      </c>
      <c r="H2682" s="2">
        <f>'Moving Avg'!G2682</f>
        <v>7.0997999999999992</v>
      </c>
      <c r="I2682" s="2">
        <f>'Moving Avg'!H2682</f>
        <v>6.9481404999999965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25</v>
      </c>
      <c r="N2682" s="8">
        <f t="shared" si="411"/>
        <v>0</v>
      </c>
      <c r="O2682" s="8">
        <f t="shared" si="412"/>
        <v>50</v>
      </c>
      <c r="P2682" s="8">
        <f t="shared" si="413"/>
        <v>33</v>
      </c>
      <c r="Q2682" s="9">
        <f t="shared" si="414"/>
        <v>21.2</v>
      </c>
      <c r="R2682" s="9">
        <f t="shared" si="415"/>
        <v>30.75</v>
      </c>
      <c r="S2682" s="9">
        <f t="shared" si="416"/>
        <v>31.1</v>
      </c>
      <c r="T2682" s="9">
        <f t="shared" si="417"/>
        <v>27</v>
      </c>
      <c r="U2682" s="8">
        <f t="shared" si="418"/>
        <v>27.683333333333337</v>
      </c>
      <c r="V2682" s="8">
        <f t="shared" si="419"/>
        <v>27.512500000000003</v>
      </c>
    </row>
    <row r="2683" spans="1:22" ht="13.5" x14ac:dyDescent="0.25">
      <c r="A2683" s="3">
        <f>RSI!A2683</f>
        <v>45916</v>
      </c>
      <c r="B2683" s="2">
        <f>RSI!B2683</f>
        <v>7.12</v>
      </c>
      <c r="C2683" s="2">
        <f>RSI!I2683</f>
        <v>47.018471380399092</v>
      </c>
      <c r="D2683" s="2">
        <f>MACD!E2683</f>
        <v>1.4759909837059659E-2</v>
      </c>
      <c r="E2683" s="2">
        <f>MACD!F2683</f>
        <v>-8.1048481603104156E-2</v>
      </c>
      <c r="F2683" s="2">
        <f>'Moving Avg'!D2683</f>
        <v>7.12</v>
      </c>
      <c r="G2683" s="2">
        <f>'Moving Avg'!F2683</f>
        <v>7.1700000000000017</v>
      </c>
      <c r="H2683" s="2">
        <f>'Moving Avg'!G2683</f>
        <v>7.1019999999999994</v>
      </c>
      <c r="I2683" s="2">
        <f>'Moving Avg'!H2683</f>
        <v>6.948978999999996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  <c r="M2683" s="8">
        <f t="shared" si="410"/>
        <v>25</v>
      </c>
      <c r="N2683" s="8">
        <f t="shared" si="411"/>
        <v>0</v>
      </c>
      <c r="O2683" s="8">
        <f t="shared" si="412"/>
        <v>50</v>
      </c>
      <c r="P2683" s="8">
        <f t="shared" si="413"/>
        <v>33</v>
      </c>
      <c r="Q2683" s="9">
        <f t="shared" si="414"/>
        <v>21.2</v>
      </c>
      <c r="R2683" s="9">
        <f t="shared" si="415"/>
        <v>30.75</v>
      </c>
      <c r="S2683" s="9">
        <f t="shared" si="416"/>
        <v>31.1</v>
      </c>
      <c r="T2683" s="9">
        <f t="shared" si="417"/>
        <v>27</v>
      </c>
      <c r="U2683" s="8">
        <f t="shared" si="418"/>
        <v>27.683333333333337</v>
      </c>
      <c r="V2683" s="8">
        <f t="shared" si="419"/>
        <v>27.512500000000003</v>
      </c>
    </row>
    <row r="2684" spans="1:22" ht="13.5" x14ac:dyDescent="0.25">
      <c r="A2684" s="3">
        <f>RSI!A2684</f>
        <v>45917</v>
      </c>
      <c r="B2684" s="2">
        <f>RSI!B2684</f>
        <v>7.12</v>
      </c>
      <c r="C2684" s="2">
        <f>RSI!I2684</f>
        <v>47.018471380399092</v>
      </c>
      <c r="D2684" s="2">
        <f>MACD!E2684</f>
        <v>6.0941904052832285E-2</v>
      </c>
      <c r="E2684" s="2">
        <f>MACD!F2684</f>
        <v>-5.2650404471916865E-2</v>
      </c>
      <c r="F2684" s="2">
        <f>'Moving Avg'!D2684</f>
        <v>7.12</v>
      </c>
      <c r="G2684" s="2">
        <f>'Moving Avg'!F2684</f>
        <v>7.1760000000000019</v>
      </c>
      <c r="H2684" s="2">
        <f>'Moving Avg'!G2684</f>
        <v>7.1041999999999996</v>
      </c>
      <c r="I2684" s="2">
        <f>'Moving Avg'!H2684</f>
        <v>6.9500524999999946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  <c r="M2684" s="8">
        <f t="shared" si="410"/>
        <v>25</v>
      </c>
      <c r="N2684" s="8">
        <f t="shared" si="411"/>
        <v>0</v>
      </c>
      <c r="O2684" s="8">
        <f t="shared" si="412"/>
        <v>50</v>
      </c>
      <c r="P2684" s="8">
        <f t="shared" si="413"/>
        <v>33</v>
      </c>
      <c r="Q2684" s="9">
        <f t="shared" si="414"/>
        <v>21.2</v>
      </c>
      <c r="R2684" s="9">
        <f t="shared" si="415"/>
        <v>30.75</v>
      </c>
      <c r="S2684" s="9">
        <f t="shared" si="416"/>
        <v>31.1</v>
      </c>
      <c r="T2684" s="9">
        <f t="shared" si="417"/>
        <v>27</v>
      </c>
      <c r="U2684" s="8">
        <f t="shared" si="418"/>
        <v>27.683333333333337</v>
      </c>
      <c r="V2684" s="8">
        <f t="shared" si="419"/>
        <v>27.512500000000003</v>
      </c>
    </row>
    <row r="2685" spans="1:22" ht="13.5" x14ac:dyDescent="0.25">
      <c r="A2685" s="3">
        <f>RSI!A2685</f>
        <v>45918</v>
      </c>
      <c r="B2685" s="2">
        <f>RSI!B2685</f>
        <v>7.12</v>
      </c>
      <c r="C2685" s="2">
        <f>RSI!I2685</f>
        <v>47.018471380399092</v>
      </c>
      <c r="D2685" s="2">
        <f>MACD!E2685</f>
        <v>0.10019056728111142</v>
      </c>
      <c r="E2685" s="2">
        <f>MACD!F2685</f>
        <v>-2.2082210121311209E-2</v>
      </c>
      <c r="F2685" s="2">
        <f>'Moving Avg'!D2685</f>
        <v>7.12</v>
      </c>
      <c r="G2685" s="2">
        <f>'Moving Avg'!F2685</f>
        <v>7.1820000000000022</v>
      </c>
      <c r="H2685" s="2">
        <f>'Moving Avg'!G2685</f>
        <v>7.1063999999999998</v>
      </c>
      <c r="I2685" s="2">
        <f>'Moving Avg'!H2685</f>
        <v>6.9526759999999932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  <c r="M2685" s="8">
        <f t="shared" si="410"/>
        <v>25</v>
      </c>
      <c r="N2685" s="8">
        <f t="shared" si="411"/>
        <v>0</v>
      </c>
      <c r="O2685" s="8">
        <f t="shared" si="412"/>
        <v>50</v>
      </c>
      <c r="P2685" s="8">
        <f t="shared" si="413"/>
        <v>33</v>
      </c>
      <c r="Q2685" s="9">
        <f t="shared" si="414"/>
        <v>21.2</v>
      </c>
      <c r="R2685" s="9">
        <f t="shared" si="415"/>
        <v>30.75</v>
      </c>
      <c r="S2685" s="9">
        <f t="shared" si="416"/>
        <v>31.1</v>
      </c>
      <c r="T2685" s="9">
        <f t="shared" si="417"/>
        <v>27</v>
      </c>
      <c r="U2685" s="8">
        <f t="shared" si="418"/>
        <v>27.683333333333337</v>
      </c>
      <c r="V2685" s="8">
        <f t="shared" si="419"/>
        <v>27.512500000000003</v>
      </c>
    </row>
    <row r="2686" spans="1:22" ht="13.5" x14ac:dyDescent="0.35">
      <c r="A2686" s="3">
        <f>RSI!A2686</f>
        <v>45919</v>
      </c>
      <c r="B2686" s="4">
        <f>RSI!B2686</f>
        <v>7.12</v>
      </c>
      <c r="C2686" s="2">
        <f>RSI!I2686</f>
        <v>47.018471380399092</v>
      </c>
      <c r="D2686" s="2">
        <f>MACD!E2686</f>
        <v>0.13355985536844006</v>
      </c>
      <c r="E2686" s="2">
        <f>MACD!F2686</f>
        <v>9.0462029766390471E-3</v>
      </c>
      <c r="F2686" s="2">
        <f>'Moving Avg'!D2686</f>
        <v>7.12</v>
      </c>
      <c r="G2686" s="2">
        <f>'Moving Avg'!F2686</f>
        <v>7.1880000000000024</v>
      </c>
      <c r="H2686" s="2">
        <f>'Moving Avg'!G2686</f>
        <v>7.1086</v>
      </c>
      <c r="I2686" s="2">
        <f>'Moving Avg'!H2686</f>
        <v>6.954453999999993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  <c r="M2686" s="8">
        <f t="shared" si="410"/>
        <v>25</v>
      </c>
      <c r="N2686" s="8">
        <f t="shared" si="411"/>
        <v>0</v>
      </c>
      <c r="O2686" s="8">
        <f t="shared" si="412"/>
        <v>50</v>
      </c>
      <c r="P2686" s="8">
        <f t="shared" si="413"/>
        <v>33</v>
      </c>
      <c r="Q2686" s="9">
        <f t="shared" si="414"/>
        <v>21.2</v>
      </c>
      <c r="R2686" s="9">
        <f t="shared" si="415"/>
        <v>30.75</v>
      </c>
      <c r="S2686" s="9">
        <f t="shared" si="416"/>
        <v>31.1</v>
      </c>
      <c r="T2686" s="9">
        <f t="shared" si="417"/>
        <v>27</v>
      </c>
      <c r="U2686" s="8">
        <f t="shared" si="418"/>
        <v>27.683333333333337</v>
      </c>
      <c r="V2686" s="8">
        <f t="shared" si="419"/>
        <v>27.512500000000003</v>
      </c>
    </row>
    <row r="2687" spans="1:22" ht="13.5" x14ac:dyDescent="0.35">
      <c r="A2687" s="3">
        <f>RSI!A2687</f>
        <v>45922</v>
      </c>
      <c r="B2687" s="4">
        <f>RSI!B2687</f>
        <v>7.12</v>
      </c>
      <c r="C2687" s="2">
        <f>RSI!I2687</f>
        <v>47.018471380399092</v>
      </c>
      <c r="D2687" s="2">
        <f>MACD!E2687</f>
        <v>0.11117328785431368</v>
      </c>
      <c r="E2687" s="2">
        <f>MACD!F2687</f>
        <v>2.9471619952173976E-2</v>
      </c>
      <c r="F2687" s="2">
        <f>'Moving Avg'!D2687</f>
        <v>7.12</v>
      </c>
      <c r="G2687" s="2">
        <f>'Moving Avg'!F2687</f>
        <v>7.1940000000000026</v>
      </c>
      <c r="H2687" s="2">
        <f>'Moving Avg'!G2687</f>
        <v>7.1108000000000002</v>
      </c>
      <c r="I2687" s="2">
        <f>'Moving Avg'!H2687</f>
        <v>6.955339499999992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  <c r="M2687" s="8">
        <f t="shared" si="410"/>
        <v>25</v>
      </c>
      <c r="N2687" s="8">
        <f t="shared" si="411"/>
        <v>0</v>
      </c>
      <c r="O2687" s="8">
        <f t="shared" si="412"/>
        <v>50</v>
      </c>
      <c r="P2687" s="8">
        <f t="shared" si="413"/>
        <v>33</v>
      </c>
      <c r="Q2687" s="9">
        <f t="shared" si="414"/>
        <v>21.2</v>
      </c>
      <c r="R2687" s="9">
        <f t="shared" si="415"/>
        <v>30.75</v>
      </c>
      <c r="S2687" s="9">
        <f t="shared" si="416"/>
        <v>31.1</v>
      </c>
      <c r="T2687" s="9">
        <f t="shared" si="417"/>
        <v>27</v>
      </c>
      <c r="U2687" s="8">
        <f t="shared" si="418"/>
        <v>27.683333333333337</v>
      </c>
      <c r="V2687" s="8">
        <f t="shared" si="419"/>
        <v>27.512500000000003</v>
      </c>
    </row>
    <row r="2688" spans="1:22" ht="13.5" x14ac:dyDescent="0.35">
      <c r="A2688" s="3">
        <f>RSI!A2688</f>
        <v>45923</v>
      </c>
      <c r="B2688" s="4">
        <f>RSI!B2688</f>
        <v>7.12</v>
      </c>
      <c r="C2688" s="2">
        <f>RSI!I2688</f>
        <v>47.018471380399092</v>
      </c>
      <c r="D2688" s="2">
        <f>MACD!E2688</f>
        <v>9.2367022276530264E-2</v>
      </c>
      <c r="E2688" s="2">
        <f>MACD!F2688</f>
        <v>4.2050700417045235E-2</v>
      </c>
      <c r="F2688" s="2">
        <f>'Moving Avg'!D2688</f>
        <v>7.12</v>
      </c>
      <c r="G2688" s="2">
        <f>'Moving Avg'!F2688</f>
        <v>7.2000000000000028</v>
      </c>
      <c r="H2688" s="2">
        <f>'Moving Avg'!G2688</f>
        <v>7.1130000000000004</v>
      </c>
      <c r="I2688" s="2">
        <f>'Moving Avg'!H2688</f>
        <v>6.9562249999999901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  <c r="M2688" s="8">
        <f t="shared" si="410"/>
        <v>25</v>
      </c>
      <c r="N2688" s="8">
        <f t="shared" si="411"/>
        <v>0</v>
      </c>
      <c r="O2688" s="8">
        <f t="shared" si="412"/>
        <v>50</v>
      </c>
      <c r="P2688" s="8">
        <f t="shared" si="413"/>
        <v>33</v>
      </c>
      <c r="Q2688" s="9">
        <f t="shared" si="414"/>
        <v>21.2</v>
      </c>
      <c r="R2688" s="9">
        <f t="shared" si="415"/>
        <v>30.75</v>
      </c>
      <c r="S2688" s="9">
        <f t="shared" si="416"/>
        <v>31.1</v>
      </c>
      <c r="T2688" s="9">
        <f t="shared" si="417"/>
        <v>27</v>
      </c>
      <c r="U2688" s="8">
        <f t="shared" si="418"/>
        <v>27.683333333333337</v>
      </c>
      <c r="V2688" s="8">
        <f t="shared" si="419"/>
        <v>27.512500000000003</v>
      </c>
    </row>
    <row r="2689" spans="1:22" ht="13.5" x14ac:dyDescent="0.35">
      <c r="A2689" s="3">
        <f>RSI!A2689</f>
        <v>45924</v>
      </c>
      <c r="B2689" s="4">
        <f>RSI!B2689</f>
        <v>7.12</v>
      </c>
      <c r="C2689" s="2">
        <f>RSI!I2689</f>
        <v>47.018471380399092</v>
      </c>
      <c r="D2689" s="2">
        <f>MACD!E2689</f>
        <v>7.6580152980243454E-2</v>
      </c>
      <c r="E2689" s="2">
        <f>MACD!F2689</f>
        <v>4.8956590929684879E-2</v>
      </c>
      <c r="F2689" s="2">
        <f>'Moving Avg'!D2689</f>
        <v>7.12</v>
      </c>
      <c r="G2689" s="2">
        <f>'Moving Avg'!F2689</f>
        <v>7.2060000000000013</v>
      </c>
      <c r="H2689" s="2">
        <f>'Moving Avg'!G2689</f>
        <v>7.1151999999999997</v>
      </c>
      <c r="I2689" s="2">
        <f>'Moving Avg'!H2689</f>
        <v>6.95711049999999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  <c r="M2689" s="8">
        <f t="shared" si="410"/>
        <v>25</v>
      </c>
      <c r="N2689" s="8">
        <f t="shared" si="411"/>
        <v>0</v>
      </c>
      <c r="O2689" s="8">
        <f t="shared" si="412"/>
        <v>50</v>
      </c>
      <c r="P2689" s="8">
        <f t="shared" si="413"/>
        <v>33</v>
      </c>
      <c r="Q2689" s="9">
        <f t="shared" si="414"/>
        <v>21.2</v>
      </c>
      <c r="R2689" s="9">
        <f t="shared" si="415"/>
        <v>30.75</v>
      </c>
      <c r="S2689" s="9">
        <f t="shared" si="416"/>
        <v>31.1</v>
      </c>
      <c r="T2689" s="9">
        <f t="shared" si="417"/>
        <v>27</v>
      </c>
      <c r="U2689" s="8">
        <f t="shared" si="418"/>
        <v>27.683333333333337</v>
      </c>
      <c r="V2689" s="8">
        <f t="shared" si="419"/>
        <v>27.512500000000003</v>
      </c>
    </row>
    <row r="2690" spans="1:22" ht="13.5" x14ac:dyDescent="0.35">
      <c r="A2690" s="3">
        <f>RSI!A2690</f>
        <v>45925</v>
      </c>
      <c r="B2690" s="4">
        <f>RSI!B2690</f>
        <v>7.12</v>
      </c>
      <c r="C2690" s="2">
        <f>RSI!I2690</f>
        <v>47.018471380399099</v>
      </c>
      <c r="D2690" s="2">
        <f>MACD!E2690</f>
        <v>6.3338814893634243E-2</v>
      </c>
      <c r="E2690" s="2">
        <f>MACD!F2690</f>
        <v>5.1833035722474753E-2</v>
      </c>
      <c r="F2690" s="2">
        <f>'Moving Avg'!D2690</f>
        <v>7.12</v>
      </c>
      <c r="G2690" s="2">
        <f>'Moving Avg'!F2690</f>
        <v>7.2120000000000015</v>
      </c>
      <c r="H2690" s="2">
        <f>'Moving Avg'!G2690</f>
        <v>7.1173999999999999</v>
      </c>
      <c r="I2690" s="2">
        <f>'Moving Avg'!H2690</f>
        <v>6.957995999999989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  <c r="M2690" s="8">
        <f t="shared" si="410"/>
        <v>25</v>
      </c>
      <c r="N2690" s="8">
        <f t="shared" si="411"/>
        <v>0</v>
      </c>
      <c r="O2690" s="8">
        <f t="shared" si="412"/>
        <v>50</v>
      </c>
      <c r="P2690" s="8">
        <f t="shared" si="413"/>
        <v>33</v>
      </c>
      <c r="Q2690" s="9">
        <f t="shared" si="414"/>
        <v>21.2</v>
      </c>
      <c r="R2690" s="9">
        <f t="shared" si="415"/>
        <v>30.75</v>
      </c>
      <c r="S2690" s="9">
        <f t="shared" si="416"/>
        <v>31.1</v>
      </c>
      <c r="T2690" s="9">
        <f t="shared" si="417"/>
        <v>27</v>
      </c>
      <c r="U2690" s="8">
        <f t="shared" si="418"/>
        <v>27.683333333333337</v>
      </c>
      <c r="V2690" s="8">
        <f t="shared" si="419"/>
        <v>27.512500000000003</v>
      </c>
    </row>
    <row r="2691" spans="1:22" ht="13.5" x14ac:dyDescent="0.35">
      <c r="A2691" s="3">
        <f>RSI!A2691</f>
        <v>45926</v>
      </c>
      <c r="B2691" s="4">
        <f>RSI!B2691</f>
        <v>7.12</v>
      </c>
      <c r="C2691" s="2">
        <f>RSI!I2691</f>
        <v>47.018471380399092</v>
      </c>
      <c r="D2691" s="2">
        <f>MACD!E2691</f>
        <v>5.2242737305622455E-2</v>
      </c>
      <c r="E2691" s="2">
        <f>MACD!F2691</f>
        <v>5.1914976039104291E-2</v>
      </c>
      <c r="F2691" s="2">
        <f>'Moving Avg'!D2691</f>
        <v>7.12</v>
      </c>
      <c r="G2691" s="2">
        <f>'Moving Avg'!F2691</f>
        <v>7.2025000000000023</v>
      </c>
      <c r="H2691" s="2">
        <f>'Moving Avg'!G2691</f>
        <v>7.1196000000000002</v>
      </c>
      <c r="I2691" s="2">
        <f>'Moving Avg'!H2691</f>
        <v>6.9588814999999888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  <c r="M2691" s="8">
        <f t="shared" si="410"/>
        <v>25</v>
      </c>
      <c r="N2691" s="8">
        <f t="shared" si="411"/>
        <v>0</v>
      </c>
      <c r="O2691" s="8">
        <f t="shared" si="412"/>
        <v>50</v>
      </c>
      <c r="P2691" s="8">
        <f t="shared" si="413"/>
        <v>33</v>
      </c>
      <c r="Q2691" s="9">
        <f t="shared" ref="Q2691:Q2693" si="420">0.35*M2691+N2691*0.35+O2691*0.15+P2691*0.15</f>
        <v>21.2</v>
      </c>
      <c r="R2691" s="9">
        <f t="shared" ref="R2691:R2693" si="421">M2691*0.2+N2691*0.2+O2691*0.35+P2691*0.25</f>
        <v>30.75</v>
      </c>
      <c r="S2691" s="9">
        <f t="shared" ref="S2691:S2693" si="422">M2691*0.15+N2691*0.15+O2691*0.25+P2691*0.45</f>
        <v>31.1</v>
      </c>
      <c r="T2691" s="9">
        <f t="shared" ref="T2691:T2693" si="423">0.25*SUM(M2691:P2691)</f>
        <v>27</v>
      </c>
      <c r="U2691" s="8">
        <f t="shared" ref="U2691:U2693" si="424">SUM(Q2691:S2691)/3</f>
        <v>27.683333333333337</v>
      </c>
      <c r="V2691" s="8">
        <f t="shared" ref="V2691:V2693" si="425">SUM(Q2691:T2691)/4</f>
        <v>27.512500000000003</v>
      </c>
    </row>
    <row r="2692" spans="1:22" ht="13.5" x14ac:dyDescent="0.35">
      <c r="A2692" s="3">
        <f>RSI!A2692</f>
        <v>45929</v>
      </c>
      <c r="B2692" s="4">
        <f>RSI!B2692</f>
        <v>7.12</v>
      </c>
      <c r="C2692" s="2">
        <f>RSI!I2692</f>
        <v>47.018471380399092</v>
      </c>
      <c r="D2692" s="2">
        <f>MACD!E2692</f>
        <v>4.2953870394152993E-2</v>
      </c>
      <c r="E2692" s="2">
        <f>MACD!F2692</f>
        <v>5.0122754910114031E-2</v>
      </c>
      <c r="F2692" s="2">
        <f>'Moving Avg'!D2692</f>
        <v>7.12</v>
      </c>
      <c r="G2692" s="2">
        <f>'Moving Avg'!F2692</f>
        <v>7.1860000000000017</v>
      </c>
      <c r="H2692" s="2">
        <f>'Moving Avg'!G2692</f>
        <v>7.1156000000000006</v>
      </c>
      <c r="I2692" s="2">
        <f>'Moving Avg'!H2692</f>
        <v>6.9597669999999878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  <c r="M2692" s="8">
        <f t="shared" si="410"/>
        <v>25</v>
      </c>
      <c r="N2692" s="8">
        <f t="shared" si="411"/>
        <v>45</v>
      </c>
      <c r="O2692" s="8">
        <f t="shared" si="412"/>
        <v>50</v>
      </c>
      <c r="P2692" s="8">
        <f t="shared" si="413"/>
        <v>33</v>
      </c>
      <c r="Q2692" s="9">
        <f t="shared" si="420"/>
        <v>36.950000000000003</v>
      </c>
      <c r="R2692" s="9">
        <f t="shared" si="421"/>
        <v>39.75</v>
      </c>
      <c r="S2692" s="9">
        <f t="shared" si="422"/>
        <v>37.85</v>
      </c>
      <c r="T2692" s="9">
        <f t="shared" si="423"/>
        <v>38.25</v>
      </c>
      <c r="U2692" s="8">
        <f t="shared" si="424"/>
        <v>38.183333333333337</v>
      </c>
      <c r="V2692" s="8">
        <f t="shared" si="425"/>
        <v>38.200000000000003</v>
      </c>
    </row>
    <row r="2693" spans="1:22" ht="13.5" x14ac:dyDescent="0.35">
      <c r="A2693" s="3">
        <f>RSI!A2693</f>
        <v>45930</v>
      </c>
      <c r="B2693" s="4">
        <f>RSI!B2693</f>
        <v>7.12</v>
      </c>
      <c r="C2693" s="2">
        <f>RSI!I2693</f>
        <v>47.018471380399092</v>
      </c>
      <c r="D2693" s="2">
        <f>MACD!E2693</f>
        <v>3.5186765316573165E-2</v>
      </c>
      <c r="E2693" s="2">
        <f>MACD!F2693</f>
        <v>4.7135556991405862E-2</v>
      </c>
      <c r="F2693" s="2">
        <f>'Moving Avg'!D2693</f>
        <v>7.12</v>
      </c>
      <c r="G2693" s="2">
        <f>'Moving Avg'!F2693</f>
        <v>7.169500000000002</v>
      </c>
      <c r="H2693" s="2">
        <f>'Moving Avg'!G2693</f>
        <v>7.111600000000001</v>
      </c>
      <c r="I2693" s="2">
        <f>'Moving Avg'!H2693</f>
        <v>6.9606054999999882</v>
      </c>
      <c r="J2693" s="6" t="str">
        <f>OBV!F2693</f>
        <v>BULLISH</v>
      </c>
      <c r="K2693" s="6" t="str">
        <f>OBV!G2693</f>
        <v>WEAK</v>
      </c>
      <c r="L2693" s="6" t="str">
        <f>OBV!H2693</f>
        <v>NEUTRAL</v>
      </c>
      <c r="M2693" s="8">
        <f t="shared" si="410"/>
        <v>25</v>
      </c>
      <c r="N2693" s="8">
        <f t="shared" si="411"/>
        <v>45</v>
      </c>
      <c r="O2693" s="8">
        <f t="shared" si="412"/>
        <v>50</v>
      </c>
      <c r="P2693" s="8">
        <f t="shared" si="413"/>
        <v>33</v>
      </c>
      <c r="Q2693" s="9">
        <f t="shared" si="420"/>
        <v>36.950000000000003</v>
      </c>
      <c r="R2693" s="9">
        <f t="shared" si="421"/>
        <v>39.75</v>
      </c>
      <c r="S2693" s="9">
        <f t="shared" si="422"/>
        <v>37.85</v>
      </c>
      <c r="T2693" s="9">
        <f t="shared" si="423"/>
        <v>38.25</v>
      </c>
      <c r="U2693" s="8">
        <f t="shared" si="424"/>
        <v>38.183333333333337</v>
      </c>
      <c r="V2693" s="8">
        <f t="shared" si="425"/>
        <v>38.200000000000003</v>
      </c>
    </row>
    <row r="2694" spans="1:22" ht="13.5" x14ac:dyDescent="0.35">
      <c r="A2694" s="3">
        <f>RSI!A2694</f>
        <v>45931</v>
      </c>
      <c r="B2694" s="4">
        <f>RSI!B2694</f>
        <v>7.12</v>
      </c>
      <c r="C2694" s="2">
        <f>RSI!I2694</f>
        <v>47.018471380399092</v>
      </c>
      <c r="D2694" s="2">
        <f>MACD!E2694</f>
        <v>2.8700437802040568E-2</v>
      </c>
      <c r="E2694" s="2">
        <f>MACD!F2694</f>
        <v>4.3448533153532809E-2</v>
      </c>
      <c r="F2694" s="2">
        <f>'Moving Avg'!D2694</f>
        <v>7.12</v>
      </c>
      <c r="G2694" s="2">
        <f>'Moving Avg'!F2694</f>
        <v>7.1530000000000014</v>
      </c>
      <c r="H2694" s="2">
        <f>'Moving Avg'!G2694</f>
        <v>7.1075999999999997</v>
      </c>
      <c r="I2694" s="2">
        <f>'Moving Avg'!H2694</f>
        <v>6.9614439999999878</v>
      </c>
      <c r="J2694" s="6" t="str">
        <f>OBV!F2694</f>
        <v>BULLISH</v>
      </c>
      <c r="K2694" s="6" t="str">
        <f>OBV!G2694</f>
        <v>WEAK</v>
      </c>
      <c r="L2694" s="6" t="str">
        <f>OBV!H2694</f>
        <v>NEUTRAL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45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33</v>
      </c>
      <c r="Q2694" s="9">
        <f t="shared" ref="Q2694:Q2706" si="430">0.35*M2694+N2694*0.35+O2694*0.15+P2694*0.15</f>
        <v>36.950000000000003</v>
      </c>
      <c r="R2694" s="9">
        <f t="shared" ref="R2694:R2706" si="431">M2694*0.2+N2694*0.2+O2694*0.35+P2694*0.25</f>
        <v>39.75</v>
      </c>
      <c r="S2694" s="9">
        <f t="shared" ref="S2694:S2706" si="432">M2694*0.15+N2694*0.15+O2694*0.25+P2694*0.45</f>
        <v>37.85</v>
      </c>
      <c r="T2694" s="9">
        <f t="shared" ref="T2694:T2706" si="433">0.25*SUM(M2694:P2694)</f>
        <v>38.25</v>
      </c>
      <c r="U2694" s="8">
        <f t="shared" ref="U2694:U2706" si="434">SUM(Q2694:S2694)/3</f>
        <v>38.183333333333337</v>
      </c>
      <c r="V2694" s="8">
        <f t="shared" ref="V2694:V2706" si="435">SUM(Q2694:T2694)/4</f>
        <v>38.200000000000003</v>
      </c>
    </row>
    <row r="2695" spans="1:22" ht="13.5" x14ac:dyDescent="0.35">
      <c r="A2695" s="3">
        <f>RSI!A2695</f>
        <v>45932</v>
      </c>
      <c r="B2695" s="4">
        <f>RSI!B2695</f>
        <v>7.12</v>
      </c>
      <c r="C2695" s="2">
        <f>RSI!I2695</f>
        <v>47.018471380399099</v>
      </c>
      <c r="D2695" s="2">
        <f>MACD!E2695</f>
        <v>2.3291486754449586E-2</v>
      </c>
      <c r="E2695" s="2">
        <f>MACD!F2695</f>
        <v>3.9417123873716167E-2</v>
      </c>
      <c r="F2695" s="2">
        <f>'Moving Avg'!D2695</f>
        <v>7.12</v>
      </c>
      <c r="G2695" s="2">
        <f>'Moving Avg'!F2695</f>
        <v>7.1365000000000025</v>
      </c>
      <c r="H2695" s="2">
        <f>'Moving Avg'!G2695</f>
        <v>7.1036000000000001</v>
      </c>
      <c r="I2695" s="2">
        <f>'Moving Avg'!H2695</f>
        <v>6.9638324999999872</v>
      </c>
      <c r="J2695" s="6" t="str">
        <f>OBV!F2695</f>
        <v>BULLISH</v>
      </c>
      <c r="K2695" s="6" t="str">
        <f>OBV!G2695</f>
        <v>WEAK</v>
      </c>
      <c r="L2695" s="6" t="str">
        <f>OBV!H2695</f>
        <v>NEUTRAL</v>
      </c>
      <c r="M2695" s="8">
        <f t="shared" si="426"/>
        <v>25</v>
      </c>
      <c r="N2695" s="8">
        <f t="shared" si="427"/>
        <v>45</v>
      </c>
      <c r="O2695" s="8">
        <f t="shared" si="428"/>
        <v>50</v>
      </c>
      <c r="P2695" s="8">
        <f t="shared" si="429"/>
        <v>33</v>
      </c>
      <c r="Q2695" s="9">
        <f t="shared" si="430"/>
        <v>36.950000000000003</v>
      </c>
      <c r="R2695" s="9">
        <f t="shared" si="431"/>
        <v>39.75</v>
      </c>
      <c r="S2695" s="9">
        <f t="shared" si="432"/>
        <v>37.85</v>
      </c>
      <c r="T2695" s="9">
        <f t="shared" si="433"/>
        <v>38.25</v>
      </c>
      <c r="U2695" s="8">
        <f t="shared" si="434"/>
        <v>38.183333333333337</v>
      </c>
      <c r="V2695" s="8">
        <f t="shared" si="435"/>
        <v>38.200000000000003</v>
      </c>
    </row>
    <row r="2696" spans="1:22" ht="13.5" x14ac:dyDescent="0.35">
      <c r="A2696" s="3">
        <f>RSI!A2696</f>
        <v>45933</v>
      </c>
      <c r="B2696" s="4">
        <f>RSI!B2696</f>
        <v>7.12</v>
      </c>
      <c r="C2696" s="2">
        <f>RSI!I2696</f>
        <v>47.018471380399099</v>
      </c>
      <c r="D2696" s="2">
        <f>MACD!E2696</f>
        <v>1.8788274546172268E-2</v>
      </c>
      <c r="E2696" s="2">
        <f>MACD!F2696</f>
        <v>3.5291354008207383E-2</v>
      </c>
      <c r="F2696" s="2">
        <f>'Moving Avg'!D2696</f>
        <v>7.12</v>
      </c>
      <c r="G2696" s="2">
        <f>'Moving Avg'!F2696</f>
        <v>7.1200000000000019</v>
      </c>
      <c r="H2696" s="2">
        <f>'Moving Avg'!G2696</f>
        <v>7.0996000000000006</v>
      </c>
      <c r="I2696" s="2">
        <f>'Moving Avg'!H2696</f>
        <v>6.9665499999999874</v>
      </c>
      <c r="J2696" s="6" t="str">
        <f>OBV!F2696</f>
        <v>BULLISH</v>
      </c>
      <c r="K2696" s="6" t="str">
        <f>OBV!G2696</f>
        <v>WEAK</v>
      </c>
      <c r="L2696" s="6" t="str">
        <f>OBV!H2696</f>
        <v>NEUTRAL</v>
      </c>
      <c r="M2696" s="8">
        <f t="shared" si="426"/>
        <v>25</v>
      </c>
      <c r="N2696" s="8">
        <f t="shared" si="427"/>
        <v>45</v>
      </c>
      <c r="O2696" s="8">
        <f t="shared" si="428"/>
        <v>50</v>
      </c>
      <c r="P2696" s="8">
        <f t="shared" si="429"/>
        <v>33</v>
      </c>
      <c r="Q2696" s="9">
        <f t="shared" si="430"/>
        <v>36.950000000000003</v>
      </c>
      <c r="R2696" s="9">
        <f t="shared" si="431"/>
        <v>39.75</v>
      </c>
      <c r="S2696" s="9">
        <f t="shared" si="432"/>
        <v>37.85</v>
      </c>
      <c r="T2696" s="9">
        <f t="shared" si="433"/>
        <v>38.25</v>
      </c>
      <c r="U2696" s="8">
        <f t="shared" si="434"/>
        <v>38.183333333333337</v>
      </c>
      <c r="V2696" s="8">
        <f t="shared" si="435"/>
        <v>38.200000000000003</v>
      </c>
    </row>
    <row r="2697" spans="1:22" ht="13.5" x14ac:dyDescent="0.35">
      <c r="A2697" s="3">
        <f>RSI!A2697</f>
        <v>45936</v>
      </c>
      <c r="B2697" s="4">
        <f>RSI!B2697</f>
        <v>7.12</v>
      </c>
      <c r="C2697" s="2">
        <f>RSI!I2697</f>
        <v>47.018471380399106</v>
      </c>
      <c r="D2697" s="2">
        <f>MACD!E2697</f>
        <v>1.5046005442294508E-2</v>
      </c>
      <c r="E2697" s="2">
        <f>MACD!F2697</f>
        <v>3.1242284295024812E-2</v>
      </c>
      <c r="F2697" s="2">
        <f>'Moving Avg'!D2697</f>
        <v>7.12</v>
      </c>
      <c r="G2697" s="2">
        <f>'Moving Avg'!F2697</f>
        <v>7.1200000000000019</v>
      </c>
      <c r="H2697" s="2">
        <f>'Moving Avg'!G2697</f>
        <v>7.095600000000001</v>
      </c>
      <c r="I2697" s="2">
        <f>'Moving Avg'!H2697</f>
        <v>6.9690324999999858</v>
      </c>
      <c r="J2697" s="6" t="str">
        <f>OBV!F2697</f>
        <v>BULLISH</v>
      </c>
      <c r="K2697" s="6" t="str">
        <f>OBV!G2697</f>
        <v>WEAK</v>
      </c>
      <c r="L2697" s="6" t="str">
        <f>OBV!H2697</f>
        <v>NEUTRAL</v>
      </c>
      <c r="M2697" s="8">
        <f t="shared" si="426"/>
        <v>25</v>
      </c>
      <c r="N2697" s="8">
        <f t="shared" si="427"/>
        <v>45</v>
      </c>
      <c r="O2697" s="8">
        <f t="shared" si="428"/>
        <v>50</v>
      </c>
      <c r="P2697" s="8">
        <f t="shared" si="429"/>
        <v>33</v>
      </c>
      <c r="Q2697" s="9">
        <f t="shared" si="430"/>
        <v>36.950000000000003</v>
      </c>
      <c r="R2697" s="9">
        <f t="shared" si="431"/>
        <v>39.75</v>
      </c>
      <c r="S2697" s="9">
        <f t="shared" si="432"/>
        <v>37.85</v>
      </c>
      <c r="T2697" s="9">
        <f t="shared" si="433"/>
        <v>38.25</v>
      </c>
      <c r="U2697" s="8">
        <f t="shared" si="434"/>
        <v>38.183333333333337</v>
      </c>
      <c r="V2697" s="8">
        <f t="shared" si="435"/>
        <v>38.200000000000003</v>
      </c>
    </row>
    <row r="2698" spans="1:22" ht="13.5" x14ac:dyDescent="0.35">
      <c r="A2698" s="3">
        <f>RSI!A2698</f>
        <v>45937</v>
      </c>
      <c r="B2698" s="4">
        <f>RSI!B2698</f>
        <v>7.12</v>
      </c>
      <c r="C2698" s="2">
        <f>RSI!I2698</f>
        <v>47.018471380399106</v>
      </c>
      <c r="D2698" s="2">
        <f>MACD!E2698</f>
        <v>1.1942563774671733E-2</v>
      </c>
      <c r="E2698" s="2">
        <f>MACD!F2698</f>
        <v>2.7382340190954198E-2</v>
      </c>
      <c r="F2698" s="2">
        <f>'Moving Avg'!D2698</f>
        <v>7.12</v>
      </c>
      <c r="G2698" s="2">
        <f>'Moving Avg'!F2698</f>
        <v>7.1200000000000019</v>
      </c>
      <c r="H2698" s="2">
        <f>'Moving Avg'!G2698</f>
        <v>7.0980000000000008</v>
      </c>
      <c r="I2698" s="2">
        <f>'Moving Avg'!H2698</f>
        <v>6.9717499999999859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  <c r="M2698" s="8">
        <f t="shared" si="426"/>
        <v>25</v>
      </c>
      <c r="N2698" s="8">
        <f t="shared" si="427"/>
        <v>45</v>
      </c>
      <c r="O2698" s="8">
        <f t="shared" si="428"/>
        <v>50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45938</v>
      </c>
      <c r="B2699" s="4">
        <f>RSI!B2699</f>
        <v>7.12</v>
      </c>
      <c r="C2699" s="2">
        <f>RSI!I2699</f>
        <v>47.018471380399099</v>
      </c>
      <c r="D2699" s="2">
        <f>MACD!E2699</f>
        <v>9.3749947897858732E-3</v>
      </c>
      <c r="E2699" s="2">
        <f>MACD!F2699</f>
        <v>2.3780871110720535E-2</v>
      </c>
      <c r="F2699" s="2">
        <f>'Moving Avg'!D2699</f>
        <v>7.12</v>
      </c>
      <c r="G2699" s="2">
        <f>'Moving Avg'!F2699</f>
        <v>7.1200000000000019</v>
      </c>
      <c r="H2699" s="2">
        <f>'Moving Avg'!G2699</f>
        <v>7.1064000000000007</v>
      </c>
      <c r="I2699" s="2">
        <f>'Moving Avg'!H2699</f>
        <v>6.973011499999985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  <c r="M2699" s="8">
        <f t="shared" si="426"/>
        <v>25</v>
      </c>
      <c r="N2699" s="8">
        <f t="shared" si="427"/>
        <v>45</v>
      </c>
      <c r="O2699" s="8">
        <f t="shared" si="428"/>
        <v>50</v>
      </c>
      <c r="P2699" s="8">
        <f t="shared" si="429"/>
        <v>0</v>
      </c>
      <c r="Q2699" s="9">
        <f t="shared" si="430"/>
        <v>32</v>
      </c>
      <c r="R2699" s="9">
        <f t="shared" si="431"/>
        <v>31.5</v>
      </c>
      <c r="S2699" s="9">
        <f t="shared" si="432"/>
        <v>23</v>
      </c>
      <c r="T2699" s="9">
        <f t="shared" si="433"/>
        <v>30</v>
      </c>
      <c r="U2699" s="8">
        <f t="shared" si="434"/>
        <v>28.833333333333332</v>
      </c>
      <c r="V2699" s="8">
        <f t="shared" si="435"/>
        <v>29.125</v>
      </c>
    </row>
    <row r="2700" spans="1:22" ht="13.5" x14ac:dyDescent="0.35">
      <c r="A2700" s="3">
        <f>RSI!A2700</f>
        <v>45939</v>
      </c>
      <c r="B2700" s="4">
        <f>RSI!B2700</f>
        <v>7.2</v>
      </c>
      <c r="C2700" s="2">
        <f>RSI!I2700</f>
        <v>66.360341486310134</v>
      </c>
      <c r="D2700" s="2">
        <f>MACD!E2700</f>
        <v>1.3306031943365326E-3</v>
      </c>
      <c r="E2700" s="2">
        <f>MACD!F2700</f>
        <v>1.9290817527443736E-2</v>
      </c>
      <c r="F2700" s="2">
        <f>'Moving Avg'!D2700</f>
        <v>7.1360000000000001</v>
      </c>
      <c r="G2700" s="2">
        <f>'Moving Avg'!F2700</f>
        <v>7.1240000000000006</v>
      </c>
      <c r="H2700" s="2">
        <f>'Moving Avg'!G2700</f>
        <v>7.1104000000000012</v>
      </c>
      <c r="I2700" s="2">
        <f>'Moving Avg'!H2700</f>
        <v>6.976128999999986</v>
      </c>
      <c r="J2700" s="6" t="str">
        <f>OBV!F2700</f>
        <v>BULLISH</v>
      </c>
      <c r="K2700" s="6" t="str">
        <f>OBV!G2700</f>
        <v>NEUTRAL</v>
      </c>
      <c r="L2700" s="6" t="str">
        <f>OBV!H2700</f>
        <v>CONFIRMED BULLISH</v>
      </c>
      <c r="M2700" s="8">
        <f t="shared" si="426"/>
        <v>25</v>
      </c>
      <c r="N2700" s="8">
        <f t="shared" si="427"/>
        <v>45</v>
      </c>
      <c r="O2700" s="8">
        <f t="shared" si="428"/>
        <v>50</v>
      </c>
      <c r="P2700" s="8">
        <f t="shared" si="429"/>
        <v>83.5</v>
      </c>
      <c r="Q2700" s="9">
        <f t="shared" si="430"/>
        <v>44.524999999999999</v>
      </c>
      <c r="R2700" s="9">
        <f t="shared" si="431"/>
        <v>52.375</v>
      </c>
      <c r="S2700" s="9">
        <f t="shared" si="432"/>
        <v>60.575000000000003</v>
      </c>
      <c r="T2700" s="9">
        <f t="shared" si="433"/>
        <v>50.875</v>
      </c>
      <c r="U2700" s="8">
        <f t="shared" si="434"/>
        <v>52.491666666666674</v>
      </c>
      <c r="V2700" s="8">
        <f t="shared" si="435"/>
        <v>52.087500000000006</v>
      </c>
    </row>
    <row r="2701" spans="1:22" ht="13.5" x14ac:dyDescent="0.35">
      <c r="A2701" s="3">
        <f>RSI!A2701</f>
        <v>45940</v>
      </c>
      <c r="B2701" s="4">
        <f>RSI!B2701</f>
        <v>7.2</v>
      </c>
      <c r="C2701" s="2">
        <f>RSI!I2701</f>
        <v>66.360341486310134</v>
      </c>
      <c r="D2701" s="2">
        <f>MACD!E2701</f>
        <v>-5.8988272943416575E-3</v>
      </c>
      <c r="E2701" s="2">
        <f>MACD!F2701</f>
        <v>1.4252888563086659E-2</v>
      </c>
      <c r="F2701" s="2">
        <f>'Moving Avg'!D2701</f>
        <v>7.1519999999999992</v>
      </c>
      <c r="G2701" s="2">
        <f>'Moving Avg'!F2701</f>
        <v>7.1280000000000001</v>
      </c>
      <c r="H2701" s="2">
        <f>'Moving Avg'!G2701</f>
        <v>7.1144000000000007</v>
      </c>
      <c r="I2701" s="2">
        <f>'Moving Avg'!H2701</f>
        <v>6.977790499999986</v>
      </c>
      <c r="J2701" s="6" t="str">
        <f>OBV!F2701</f>
        <v>BULLISH</v>
      </c>
      <c r="K2701" s="6" t="e">
        <f>OBV!G2701</f>
        <v>#DIV/0!</v>
      </c>
      <c r="L2701" s="6" t="str">
        <f>OBV!H2701</f>
        <v>CONFIRMED BULLISH</v>
      </c>
      <c r="M2701" s="8">
        <f t="shared" si="426"/>
        <v>25</v>
      </c>
      <c r="N2701" s="8">
        <f t="shared" si="427"/>
        <v>100</v>
      </c>
      <c r="O2701" s="8">
        <f t="shared" si="428"/>
        <v>50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45943</v>
      </c>
      <c r="B2702" s="4">
        <f>RSI!B2702</f>
        <v>7.2</v>
      </c>
      <c r="C2702" s="2">
        <f>RSI!I2702</f>
        <v>66.360341486310134</v>
      </c>
      <c r="D2702" s="2">
        <f>MACD!E2702</f>
        <v>-1.2407368819154385E-2</v>
      </c>
      <c r="E2702" s="2">
        <f>MACD!F2702</f>
        <v>8.9208370866384508E-3</v>
      </c>
      <c r="F2702" s="2">
        <f>'Moving Avg'!D2702</f>
        <v>7.168000000000001</v>
      </c>
      <c r="G2702" s="2">
        <f>'Moving Avg'!F2702</f>
        <v>7.1320000000000006</v>
      </c>
      <c r="H2702" s="2">
        <f>'Moving Avg'!G2702</f>
        <v>7.1184000000000003</v>
      </c>
      <c r="I2702" s="2">
        <f>'Moving Avg'!H2702</f>
        <v>6.9794519999999878</v>
      </c>
      <c r="J2702" s="6" t="str">
        <f>OBV!F2702</f>
        <v>BULLISH</v>
      </c>
      <c r="K2702" s="6" t="e">
        <f>OBV!G2702</f>
        <v>#DIV/0!</v>
      </c>
      <c r="L2702" s="6" t="str">
        <f>OBV!H2702</f>
        <v>CONFIRMED BULLISH</v>
      </c>
      <c r="M2702" s="8">
        <f t="shared" si="426"/>
        <v>25</v>
      </c>
      <c r="N2702" s="8">
        <f t="shared" si="427"/>
        <v>100</v>
      </c>
      <c r="O2702" s="8">
        <f t="shared" si="428"/>
        <v>50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45944</v>
      </c>
      <c r="B2703" s="4">
        <f>RSI!B2703</f>
        <v>7.3</v>
      </c>
      <c r="C2703" s="2">
        <f>RSI!I2703</f>
        <v>78.572806502130277</v>
      </c>
      <c r="D2703" s="2">
        <f>MACD!E2703</f>
        <v>-2.5684347292221688E-2</v>
      </c>
      <c r="E2703" s="2">
        <f>MACD!F2703</f>
        <v>1.9998002108664236E-3</v>
      </c>
      <c r="F2703" s="2">
        <f>'Moving Avg'!D2703</f>
        <v>7.2039999999999988</v>
      </c>
      <c r="G2703" s="2">
        <f>'Moving Avg'!F2703</f>
        <v>7.1410000000000009</v>
      </c>
      <c r="H2703" s="2">
        <f>'Moving Avg'!G2703</f>
        <v>7.1244000000000005</v>
      </c>
      <c r="I2703" s="2">
        <f>'Moving Avg'!H2703</f>
        <v>6.9811904999999861</v>
      </c>
      <c r="J2703" s="6" t="str">
        <f>OBV!F2703</f>
        <v>BULLISH</v>
      </c>
      <c r="K2703" s="6" t="e">
        <f>OBV!G2703</f>
        <v>#DIV/0!</v>
      </c>
      <c r="L2703" s="6" t="str">
        <f>OBV!H2703</f>
        <v>CONFIRMED BULLISH</v>
      </c>
      <c r="M2703" s="8">
        <f t="shared" si="426"/>
        <v>0</v>
      </c>
      <c r="N2703" s="8">
        <f t="shared" si="427"/>
        <v>100</v>
      </c>
      <c r="O2703" s="8">
        <f t="shared" si="428"/>
        <v>50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45946</v>
      </c>
      <c r="B2704" s="4">
        <f>RSI!B2704</f>
        <v>7.4</v>
      </c>
      <c r="C2704" s="2">
        <f>RSI!I2704</f>
        <v>84.595433023556424</v>
      </c>
      <c r="D2704" s="2">
        <f>MACD!E2704</f>
        <v>-4.5252528747847798E-2</v>
      </c>
      <c r="E2704" s="2">
        <f>MACD!F2704</f>
        <v>-7.4506655808764203E-3</v>
      </c>
      <c r="F2704" s="2">
        <f>'Moving Avg'!D2704</f>
        <v>7.2600000000000007</v>
      </c>
      <c r="G2704" s="2">
        <f>'Moving Avg'!F2704</f>
        <v>7.1550000000000029</v>
      </c>
      <c r="H2704" s="2">
        <f>'Moving Avg'!G2704</f>
        <v>7.1324000000000005</v>
      </c>
      <c r="I2704" s="2">
        <f>'Moving Avg'!H2704</f>
        <v>6.9834289999999877</v>
      </c>
      <c r="J2704" s="6" t="str">
        <f>OBV!F2704</f>
        <v>BULLISH</v>
      </c>
      <c r="K2704" s="6" t="e">
        <f>OBV!G2704</f>
        <v>#DIV/0!</v>
      </c>
      <c r="L2704" s="6" t="str">
        <f>OBV!H2704</f>
        <v>CONFIRMED BULLISH</v>
      </c>
      <c r="M2704" s="8">
        <f t="shared" si="426"/>
        <v>0</v>
      </c>
      <c r="N2704" s="8">
        <f t="shared" si="427"/>
        <v>100</v>
      </c>
      <c r="O2704" s="8">
        <f t="shared" si="428"/>
        <v>50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45947</v>
      </c>
      <c r="B2705" s="4">
        <f>RSI!B2705</f>
        <v>7.4</v>
      </c>
      <c r="C2705" s="2">
        <f>RSI!I2705</f>
        <v>84.595433023556424</v>
      </c>
      <c r="D2705" s="2">
        <f>MACD!E2705</f>
        <v>-6.3258909902565108E-2</v>
      </c>
      <c r="E2705" s="2">
        <f>MACD!F2705</f>
        <v>-1.8612314445214159E-2</v>
      </c>
      <c r="F2705" s="2">
        <f>'Moving Avg'!D2705</f>
        <v>7.3</v>
      </c>
      <c r="G2705" s="2">
        <f>'Moving Avg'!F2705</f>
        <v>7.1690000000000023</v>
      </c>
      <c r="H2705" s="2">
        <f>'Moving Avg'!G2705</f>
        <v>7.1403999999999996</v>
      </c>
      <c r="I2705" s="2">
        <f>'Moving Avg'!H2705</f>
        <v>6.9856674999999884</v>
      </c>
      <c r="J2705" s="6" t="str">
        <f>OBV!F2705</f>
        <v>BULLISH</v>
      </c>
      <c r="K2705" s="6" t="str">
        <f>OBV!G2705</f>
        <v>STRONG</v>
      </c>
      <c r="L2705" s="6" t="str">
        <f>OBV!H2705</f>
        <v>CONFIRMED BULLISH</v>
      </c>
      <c r="M2705" s="8">
        <f t="shared" si="426"/>
        <v>0</v>
      </c>
      <c r="N2705" s="8">
        <f t="shared" si="427"/>
        <v>100</v>
      </c>
      <c r="O2705" s="8">
        <f t="shared" si="428"/>
        <v>50</v>
      </c>
      <c r="P2705" s="8">
        <f t="shared" si="429"/>
        <v>100</v>
      </c>
      <c r="Q2705" s="9">
        <f t="shared" si="430"/>
        <v>57.5</v>
      </c>
      <c r="R2705" s="9">
        <f t="shared" si="431"/>
        <v>62.5</v>
      </c>
      <c r="S2705" s="9">
        <f t="shared" si="432"/>
        <v>72.5</v>
      </c>
      <c r="T2705" s="9">
        <f t="shared" si="433"/>
        <v>62.5</v>
      </c>
      <c r="U2705" s="8">
        <f t="shared" si="434"/>
        <v>64.166666666666671</v>
      </c>
      <c r="V2705" s="8">
        <f t="shared" si="435"/>
        <v>63.75</v>
      </c>
    </row>
    <row r="2706" spans="1:22" ht="13.5" x14ac:dyDescent="0.35">
      <c r="A2706" s="3">
        <f>RSI!A2706</f>
        <v>45950</v>
      </c>
      <c r="B2706" s="4">
        <f>RSI!B2706</f>
        <v>7.4</v>
      </c>
      <c r="C2706" s="2">
        <f>RSI!I2706</f>
        <v>84.595433023556424</v>
      </c>
      <c r="D2706" s="2">
        <f>MACD!E2706</f>
        <v>-7.9836457418055673E-2</v>
      </c>
      <c r="E2706" s="2">
        <f>MACD!F2706</f>
        <v>-3.0857143039782462E-2</v>
      </c>
      <c r="F2706" s="2">
        <f>'Moving Avg'!D2706</f>
        <v>7.339999999999999</v>
      </c>
      <c r="G2706" s="2">
        <f>'Moving Avg'!F2706</f>
        <v>7.1830000000000016</v>
      </c>
      <c r="H2706" s="2">
        <f>'Moving Avg'!G2706</f>
        <v>7.1484000000000005</v>
      </c>
      <c r="I2706" s="2">
        <f>'Moving Avg'!H2706</f>
        <v>6.9879059999999882</v>
      </c>
      <c r="J2706" s="6" t="str">
        <f>OBV!F2706</f>
        <v>BULLISH</v>
      </c>
      <c r="K2706" s="6" t="str">
        <f>OBV!G2706</f>
        <v>STRONG</v>
      </c>
      <c r="L2706" s="6" t="str">
        <f>OBV!H2706</f>
        <v>CONFIRMED BULLISH</v>
      </c>
      <c r="M2706" s="8">
        <f t="shared" si="426"/>
        <v>0</v>
      </c>
      <c r="N2706" s="8">
        <f t="shared" si="427"/>
        <v>100</v>
      </c>
      <c r="O2706" s="8">
        <f t="shared" si="428"/>
        <v>50</v>
      </c>
      <c r="P2706" s="8">
        <f t="shared" si="429"/>
        <v>100</v>
      </c>
      <c r="Q2706" s="9">
        <f t="shared" si="430"/>
        <v>57.5</v>
      </c>
      <c r="R2706" s="9">
        <f t="shared" si="431"/>
        <v>62.5</v>
      </c>
      <c r="S2706" s="9">
        <f t="shared" si="432"/>
        <v>72.5</v>
      </c>
      <c r="T2706" s="9">
        <f t="shared" si="433"/>
        <v>62.5</v>
      </c>
      <c r="U2706" s="8">
        <f t="shared" si="434"/>
        <v>64.166666666666671</v>
      </c>
      <c r="V2706" s="8">
        <f t="shared" si="435"/>
        <v>63.75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2025-12-13T19:02:38Z</dcterms:modified>
</cp:coreProperties>
</file>